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tables/table6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bDev\Documents\WEB\transparencia\images\docs\compras_y_contrataciones\plan_anual_de_compras\2018\"/>
    </mc:Choice>
  </mc:AlternateContent>
  <workbookProtection lockStructure="1"/>
  <bookViews>
    <workbookView xWindow="0" yWindow="0" windowWidth="17970" windowHeight="612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PACC!$A$1:$J$2370</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PACC!#REF!</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2329" i="2" l="1"/>
  <c r="I2329" i="2"/>
  <c r="H2329" i="2"/>
  <c r="C2319" i="2"/>
  <c r="C2317" i="2"/>
  <c r="B1914" i="2"/>
  <c r="F1924" i="2"/>
  <c r="F1925" i="2"/>
  <c r="B751" i="2"/>
  <c r="B2323" i="2"/>
  <c r="B749" i="2"/>
  <c r="B739" i="2"/>
  <c r="B1915" i="2"/>
  <c r="F743" i="2"/>
  <c r="B741" i="2"/>
  <c r="F746" i="2"/>
  <c r="F750" i="2"/>
  <c r="F2327" i="2"/>
  <c r="B2322" i="2"/>
  <c r="B748" i="2"/>
  <c r="F1917" i="2"/>
  <c r="B2324" i="2"/>
  <c r="B740" i="2"/>
  <c r="B745" i="2"/>
  <c r="B746" i="2"/>
  <c r="B747" i="2"/>
  <c r="B750" i="2"/>
  <c r="F1927" i="2"/>
  <c r="B1928" i="2"/>
  <c r="F740" i="2"/>
  <c r="B1913" i="2"/>
  <c r="F1922" i="2"/>
  <c r="B2327" i="2"/>
  <c r="F751" i="2"/>
  <c r="F1918" i="2"/>
  <c r="B1916" i="2"/>
  <c r="F739" i="2"/>
  <c r="F747" i="2"/>
  <c r="F745" i="2"/>
  <c r="B1927" i="2"/>
  <c r="F2326" i="2"/>
  <c r="B752" i="2"/>
  <c r="B738" i="2"/>
  <c r="B742" i="2"/>
  <c r="F2322" i="2"/>
  <c r="B2328" i="2"/>
  <c r="B2326" i="2"/>
  <c r="F1921" i="2"/>
  <c r="B744" i="2"/>
  <c r="B1921" i="2"/>
  <c r="B1919" i="2"/>
  <c r="F738" i="2"/>
  <c r="F1928" i="2"/>
  <c r="B1926" i="2"/>
  <c r="B1923" i="2"/>
  <c r="F1913" i="2"/>
  <c r="F2323" i="2"/>
  <c r="F742" i="2"/>
  <c r="F1920" i="2"/>
  <c r="B2325" i="2"/>
  <c r="B1917" i="2"/>
  <c r="F1923" i="2"/>
  <c r="F749" i="2"/>
  <c r="F2324" i="2"/>
  <c r="F752" i="2"/>
  <c r="B753" i="2"/>
  <c r="F741" i="2"/>
  <c r="F2325" i="2"/>
  <c r="F1914" i="2"/>
  <c r="F1915" i="2"/>
  <c r="B1922" i="2"/>
  <c r="F744" i="2"/>
  <c r="F1926" i="2"/>
  <c r="B1924" i="2"/>
  <c r="B1920" i="2"/>
  <c r="F753" i="2"/>
  <c r="F1919" i="2"/>
  <c r="B1925" i="2"/>
  <c r="F1916" i="2"/>
  <c r="F748" i="2"/>
  <c r="F2328" i="2"/>
  <c r="B1918" i="2"/>
  <c r="B743" i="2"/>
  <c r="F2329" i="2" l="1"/>
  <c r="J2312" i="2"/>
  <c r="I2312" i="2"/>
  <c r="H2312" i="2"/>
  <c r="C2308" i="2"/>
  <c r="C2306" i="2"/>
  <c r="F820" i="2"/>
  <c r="B819" i="2"/>
  <c r="F826" i="2"/>
  <c r="F1901" i="2"/>
  <c r="F821" i="2"/>
  <c r="F1898" i="2"/>
  <c r="F823" i="2"/>
  <c r="F1899" i="2"/>
  <c r="F822" i="2"/>
  <c r="B1899" i="2"/>
  <c r="B816" i="2"/>
  <c r="F818" i="2"/>
  <c r="B828" i="2"/>
  <c r="B817" i="2"/>
  <c r="F825" i="2"/>
  <c r="B821" i="2"/>
  <c r="F827" i="2"/>
  <c r="F816" i="2"/>
  <c r="B825" i="2"/>
  <c r="B827" i="2"/>
  <c r="B820" i="2"/>
  <c r="B1900" i="2"/>
  <c r="F817" i="2"/>
  <c r="B1898" i="2"/>
  <c r="B822" i="2"/>
  <c r="F1900" i="2"/>
  <c r="B826" i="2"/>
  <c r="B824" i="2"/>
  <c r="B1901" i="2"/>
  <c r="F828" i="2"/>
  <c r="B2272" i="2"/>
  <c r="F824" i="2"/>
  <c r="F2272" i="2"/>
  <c r="B818" i="2"/>
  <c r="F819" i="2"/>
  <c r="B823" i="2"/>
  <c r="J2301" i="2" l="1"/>
  <c r="I2301" i="2"/>
  <c r="H2301" i="2"/>
  <c r="C2293" i="2"/>
  <c r="C2291" i="2"/>
  <c r="J2286" i="2"/>
  <c r="I2286" i="2"/>
  <c r="H2286" i="2"/>
  <c r="C2280" i="2"/>
  <c r="C2278" i="2"/>
  <c r="J2273" i="2"/>
  <c r="I2273" i="2"/>
  <c r="H2273" i="2"/>
  <c r="C2268" i="2"/>
  <c r="C2266" i="2"/>
  <c r="J2261" i="2"/>
  <c r="I2261" i="2"/>
  <c r="H2261" i="2"/>
  <c r="C2154" i="2"/>
  <c r="C2152" i="2"/>
  <c r="J2147" i="2"/>
  <c r="I2147" i="2"/>
  <c r="H2147" i="2"/>
  <c r="C2143" i="2"/>
  <c r="C2141" i="2"/>
  <c r="J2136" i="2"/>
  <c r="I2136" i="2"/>
  <c r="H2136" i="2"/>
  <c r="C2132" i="2"/>
  <c r="C2130" i="2"/>
  <c r="J2125" i="2"/>
  <c r="I2125" i="2"/>
  <c r="H2125" i="2"/>
  <c r="C2102" i="2"/>
  <c r="C2100" i="2"/>
  <c r="J2095" i="2"/>
  <c r="I2095" i="2"/>
  <c r="H2095" i="2"/>
  <c r="C2091" i="2"/>
  <c r="C2089" i="2"/>
  <c r="J2084" i="2" l="1"/>
  <c r="I2084" i="2"/>
  <c r="H2084" i="2"/>
  <c r="C2053" i="2"/>
  <c r="C2051" i="2"/>
  <c r="J2046" i="2"/>
  <c r="I2046" i="2"/>
  <c r="H2046" i="2"/>
  <c r="C2005" i="2"/>
  <c r="C2003" i="2"/>
  <c r="J1998" i="2"/>
  <c r="I1998" i="2"/>
  <c r="H1998" i="2"/>
  <c r="C1994" i="2"/>
  <c r="C1992" i="2"/>
  <c r="J1987" i="2"/>
  <c r="I1987" i="2"/>
  <c r="H1987" i="2"/>
  <c r="C1983" i="2"/>
  <c r="C1981" i="2"/>
  <c r="J1976" i="2"/>
  <c r="I1976" i="2"/>
  <c r="H1976" i="2"/>
  <c r="C1972" i="2"/>
  <c r="C1970" i="2"/>
  <c r="J1965" i="2"/>
  <c r="I1965" i="2"/>
  <c r="H1965" i="2"/>
  <c r="C1958" i="2"/>
  <c r="C1956" i="2"/>
  <c r="J1951" i="2"/>
  <c r="I1951" i="2"/>
  <c r="H1951" i="2"/>
  <c r="C1947" i="2"/>
  <c r="C1945" i="2"/>
  <c r="J1940" i="2"/>
  <c r="I1940" i="2"/>
  <c r="H1940" i="2"/>
  <c r="C1936" i="2"/>
  <c r="C1934" i="2"/>
  <c r="J1929" i="2"/>
  <c r="I1929" i="2"/>
  <c r="H1929" i="2"/>
  <c r="C1909" i="2"/>
  <c r="C1907" i="2"/>
  <c r="J1902" i="2"/>
  <c r="I1902" i="2"/>
  <c r="H1902" i="2"/>
  <c r="C1894" i="2"/>
  <c r="C1892" i="2"/>
  <c r="J1887" i="2"/>
  <c r="I1887" i="2"/>
  <c r="H1887" i="2"/>
  <c r="C1862" i="2"/>
  <c r="C1860" i="2"/>
  <c r="J1855" i="2"/>
  <c r="I1855" i="2"/>
  <c r="H1855" i="2"/>
  <c r="C1851" i="2"/>
  <c r="C1849" i="2"/>
  <c r="J1844" i="2"/>
  <c r="I1844" i="2"/>
  <c r="H1844" i="2"/>
  <c r="C1724" i="2"/>
  <c r="C1722" i="2"/>
  <c r="J1717" i="2"/>
  <c r="I1717" i="2"/>
  <c r="H1717" i="2"/>
  <c r="C1713" i="2"/>
  <c r="C1711" i="2"/>
  <c r="J1706" i="2"/>
  <c r="I1706" i="2"/>
  <c r="H1706" i="2"/>
  <c r="C1638" i="2"/>
  <c r="C1636" i="2"/>
  <c r="J1631" i="2"/>
  <c r="I1631" i="2"/>
  <c r="H1631" i="2"/>
  <c r="C1555" i="2"/>
  <c r="C1553" i="2"/>
  <c r="J1548" i="2"/>
  <c r="I1548" i="2"/>
  <c r="H1548" i="2"/>
  <c r="C1544" i="2"/>
  <c r="C1542" i="2"/>
  <c r="J1537" i="2"/>
  <c r="I1537" i="2"/>
  <c r="H1537" i="2"/>
  <c r="C1528" i="2"/>
  <c r="C1526" i="2"/>
  <c r="J1521" i="2"/>
  <c r="I1521" i="2"/>
  <c r="H1521" i="2"/>
  <c r="C1517" i="2"/>
  <c r="C1515" i="2"/>
  <c r="J1510" i="2"/>
  <c r="I1510" i="2"/>
  <c r="H1510" i="2"/>
  <c r="C1506" i="2"/>
  <c r="C1504" i="2"/>
  <c r="J1499" i="2"/>
  <c r="I1499" i="2"/>
  <c r="H1499" i="2"/>
  <c r="C1490" i="2"/>
  <c r="C1488" i="2"/>
  <c r="J1483" i="2"/>
  <c r="I1483" i="2"/>
  <c r="H1483" i="2"/>
  <c r="C1394" i="2"/>
  <c r="C1392" i="2"/>
  <c r="J1387" i="2"/>
  <c r="I1387" i="2"/>
  <c r="H1387" i="2"/>
  <c r="C1309" i="2"/>
  <c r="C1307" i="2"/>
  <c r="J1302" i="2"/>
  <c r="I1302" i="2"/>
  <c r="H1302" i="2"/>
  <c r="C1184" i="2"/>
  <c r="C1182" i="2"/>
  <c r="J1177" i="2"/>
  <c r="I1177" i="2"/>
  <c r="H1177" i="2"/>
  <c r="C1173" i="2"/>
  <c r="C1171" i="2"/>
  <c r="J1166" i="2"/>
  <c r="I1166" i="2"/>
  <c r="H1166" i="2"/>
  <c r="C1162" i="2"/>
  <c r="C1160" i="2"/>
  <c r="J1155" i="2"/>
  <c r="I1155" i="2"/>
  <c r="H1155" i="2"/>
  <c r="C1149" i="2"/>
  <c r="C1147" i="2"/>
  <c r="J1142" i="2"/>
  <c r="I1142" i="2"/>
  <c r="H1142" i="2"/>
  <c r="C1138" i="2"/>
  <c r="C1136" i="2"/>
  <c r="J1131" i="2"/>
  <c r="I1131" i="2"/>
  <c r="H1131" i="2"/>
  <c r="C1106" i="2"/>
  <c r="C1104" i="2"/>
  <c r="J1099" i="2"/>
  <c r="I1099" i="2"/>
  <c r="H1099" i="2"/>
  <c r="C1095" i="2"/>
  <c r="C1093" i="2"/>
  <c r="J1088" i="2"/>
  <c r="I1088" i="2"/>
  <c r="H1088" i="2"/>
  <c r="C1027" i="2"/>
  <c r="C1025" i="2"/>
  <c r="J1020" i="2"/>
  <c r="I1020" i="2"/>
  <c r="H1020" i="2"/>
  <c r="C888" i="2"/>
  <c r="C886" i="2"/>
  <c r="J881" i="2"/>
  <c r="I881" i="2"/>
  <c r="H881" i="2"/>
  <c r="C877" i="2"/>
  <c r="C875" i="2"/>
  <c r="J870" i="2"/>
  <c r="I870" i="2"/>
  <c r="H870" i="2"/>
  <c r="C866" i="2"/>
  <c r="C864" i="2"/>
  <c r="J859" i="2"/>
  <c r="I859" i="2"/>
  <c r="H859" i="2"/>
  <c r="C847" i="2"/>
  <c r="C845" i="2"/>
  <c r="J840" i="2"/>
  <c r="I840" i="2"/>
  <c r="H840" i="2"/>
  <c r="C836" i="2"/>
  <c r="C834" i="2"/>
  <c r="J829" i="2"/>
  <c r="I829" i="2"/>
  <c r="H829" i="2"/>
  <c r="C812" i="2"/>
  <c r="C810" i="2"/>
  <c r="J805" i="2"/>
  <c r="I805" i="2"/>
  <c r="H805" i="2"/>
  <c r="C801" i="2"/>
  <c r="C799" i="2"/>
  <c r="J794" i="2"/>
  <c r="I794" i="2"/>
  <c r="H794" i="2"/>
  <c r="C790" i="2"/>
  <c r="C788" i="2"/>
  <c r="J783" i="2"/>
  <c r="I783" i="2"/>
  <c r="H783" i="2"/>
  <c r="C772" i="2"/>
  <c r="C770" i="2"/>
  <c r="J765" i="2"/>
  <c r="I765" i="2"/>
  <c r="H765" i="2"/>
  <c r="C761" i="2"/>
  <c r="C759" i="2"/>
  <c r="J754" i="2"/>
  <c r="I754" i="2"/>
  <c r="H754" i="2"/>
  <c r="C734" i="2"/>
  <c r="C732" i="2"/>
  <c r="J727" i="2"/>
  <c r="I727" i="2"/>
  <c r="H727" i="2"/>
  <c r="C605" i="2"/>
  <c r="C603" i="2"/>
  <c r="J598" i="2"/>
  <c r="I598" i="2"/>
  <c r="H598" i="2"/>
  <c r="C579" i="2"/>
  <c r="C577" i="2"/>
  <c r="J572" i="2"/>
  <c r="I572" i="2"/>
  <c r="H572" i="2"/>
  <c r="C547" i="2"/>
  <c r="C545" i="2"/>
  <c r="J540" i="2"/>
  <c r="I540" i="2"/>
  <c r="H540" i="2"/>
  <c r="C470" i="2"/>
  <c r="C468" i="2"/>
  <c r="J463" i="2"/>
  <c r="I463" i="2"/>
  <c r="H463" i="2"/>
  <c r="C325" i="2"/>
  <c r="C323" i="2"/>
  <c r="J318" i="2"/>
  <c r="I318" i="2"/>
  <c r="H318" i="2"/>
  <c r="C201" i="2"/>
  <c r="C199" i="2"/>
  <c r="J194" i="2"/>
  <c r="I194" i="2"/>
  <c r="H194" i="2"/>
  <c r="C190" i="2"/>
  <c r="C188" i="2"/>
  <c r="J183" i="2"/>
  <c r="I183" i="2"/>
  <c r="H183" i="2"/>
  <c r="C179" i="2"/>
  <c r="C177" i="2"/>
  <c r="J172" i="2"/>
  <c r="I172" i="2"/>
  <c r="H172" i="2"/>
  <c r="C56" i="2"/>
  <c r="C54" i="2"/>
  <c r="J49" i="2"/>
  <c r="I49" i="2"/>
  <c r="H49" i="2"/>
  <c r="C42" i="2"/>
  <c r="C40" i="2"/>
  <c r="J35" i="2"/>
  <c r="I35" i="2"/>
  <c r="H35" i="2"/>
  <c r="C31" i="2"/>
  <c r="C29" i="2"/>
  <c r="J10" i="5" l="1"/>
  <c r="I10" i="5"/>
  <c r="H10" i="5"/>
  <c r="C6" i="5"/>
  <c r="C4" i="5"/>
  <c r="J24" i="2"/>
  <c r="C38" i="1" s="1"/>
  <c r="I24" i="2"/>
  <c r="H24" i="2"/>
  <c r="C20" i="1" s="1"/>
  <c r="C20" i="2"/>
  <c r="C18" i="2"/>
  <c r="B3" i="2"/>
  <c r="C14" i="1"/>
  <c r="C13" i="1"/>
  <c r="C12" i="1"/>
  <c r="C11" i="1"/>
  <c r="C10" i="1"/>
  <c r="C9" i="1"/>
  <c r="C17" i="1" l="1"/>
  <c r="C19" i="1"/>
  <c r="C23" i="1"/>
  <c r="C37" i="1"/>
  <c r="C39" i="1"/>
  <c r="C35" i="1"/>
  <c r="C36" i="1"/>
  <c r="C32" i="1"/>
  <c r="C30" i="1"/>
  <c r="C31" i="1"/>
  <c r="C34" i="1"/>
  <c r="B1793" i="2"/>
  <c r="B911" i="2"/>
  <c r="B1351" i="2"/>
  <c r="B2204" i="2"/>
  <c r="B1433" i="2"/>
  <c r="B1009" i="2"/>
  <c r="F1322" i="2"/>
  <c r="F2221" i="2"/>
  <c r="B1403" i="2"/>
  <c r="B1330" i="2"/>
  <c r="B2229" i="2"/>
  <c r="B1067" i="2"/>
  <c r="F904" i="2"/>
  <c r="B652" i="2"/>
  <c r="B1798" i="2"/>
  <c r="F2246" i="2"/>
  <c r="B1735" i="2"/>
  <c r="F1036" i="2"/>
  <c r="F952" i="2"/>
  <c r="F1005" i="2"/>
  <c r="B1352" i="2"/>
  <c r="F646" i="2"/>
  <c r="B1401" i="2"/>
  <c r="B1827" i="2"/>
  <c r="B968" i="2"/>
  <c r="F1399" i="2"/>
  <c r="F689" i="2"/>
  <c r="F1337" i="2"/>
  <c r="F639" i="2"/>
  <c r="B919" i="2"/>
  <c r="B671" i="2"/>
  <c r="B1805" i="2"/>
  <c r="B995" i="2"/>
  <c r="F1837" i="2"/>
  <c r="B1736" i="2"/>
  <c r="B926" i="2"/>
  <c r="B1399" i="2"/>
  <c r="F2249" i="2"/>
  <c r="B999" i="2"/>
  <c r="F943" i="2"/>
  <c r="B1334" i="2"/>
  <c r="B1007" i="2"/>
  <c r="B951" i="2"/>
  <c r="B1372" i="2"/>
  <c r="B1799" i="2"/>
  <c r="B2058" i="2"/>
  <c r="F2230" i="2"/>
  <c r="F1841" i="2"/>
  <c r="F989" i="2"/>
  <c r="F1569" i="2"/>
  <c r="F645" i="2"/>
  <c r="F1463" i="2"/>
  <c r="F2245" i="2"/>
  <c r="F1610" i="2"/>
  <c r="F1611" i="2"/>
  <c r="F1017" i="2"/>
  <c r="F970" i="2"/>
  <c r="B1573" i="2"/>
  <c r="F618" i="2"/>
  <c r="F964" i="2"/>
  <c r="F678" i="2"/>
  <c r="B1473" i="2"/>
  <c r="B693" i="2"/>
  <c r="F2195" i="2"/>
  <c r="B1810" i="2"/>
  <c r="B711" i="2"/>
  <c r="F2184" i="2"/>
  <c r="B1479" i="2"/>
  <c r="F995" i="2"/>
  <c r="F893" i="2"/>
  <c r="B1774" i="2"/>
  <c r="B2159" i="2"/>
  <c r="B909" i="2"/>
  <c r="F2284" i="2"/>
  <c r="B634" i="2"/>
  <c r="B980" i="2"/>
  <c r="B2224" i="2"/>
  <c r="F1447" i="2"/>
  <c r="F1618" i="2"/>
  <c r="F1495" i="2"/>
  <c r="F1822" i="2"/>
  <c r="B901" i="2"/>
  <c r="B1611" i="2"/>
  <c r="B855" i="2"/>
  <c r="F1794" i="2"/>
  <c r="F999" i="2"/>
  <c r="B1450" i="2"/>
  <c r="B2177" i="2"/>
  <c r="F666" i="2"/>
  <c r="F2164" i="2"/>
  <c r="B915" i="2"/>
  <c r="B683" i="2"/>
  <c r="F1379" i="2"/>
  <c r="F1826" i="2"/>
  <c r="F908" i="2"/>
  <c r="F1326" i="2"/>
  <c r="F1739" i="2"/>
  <c r="F975" i="2"/>
  <c r="F1018" i="2"/>
  <c r="B1843" i="2"/>
  <c r="B1787" i="2"/>
  <c r="B929" i="2"/>
  <c r="F2211" i="2"/>
  <c r="B1408" i="2"/>
  <c r="B2220" i="2"/>
  <c r="F903" i="2"/>
  <c r="F2076" i="2"/>
  <c r="B649" i="2"/>
  <c r="B2168" i="2"/>
  <c r="B1431" i="2"/>
  <c r="F1481" i="2"/>
  <c r="B616" i="2"/>
  <c r="F2198" i="2"/>
  <c r="B1436" i="2"/>
  <c r="F2057" i="2"/>
  <c r="B718" i="2"/>
  <c r="B2174" i="2"/>
  <c r="B947" i="2"/>
  <c r="F1416" i="2"/>
  <c r="B1055" i="2"/>
  <c r="F1316" i="2"/>
  <c r="B2210" i="2"/>
  <c r="B1081" i="2"/>
  <c r="F858" i="2"/>
  <c r="F1342" i="2"/>
  <c r="B1415" i="2"/>
  <c r="F1745" i="2"/>
  <c r="B850" i="2"/>
  <c r="B1821" i="2"/>
  <c r="F1075" i="2"/>
  <c r="B1740" i="2"/>
  <c r="F1536" i="2"/>
  <c r="B931" i="2"/>
  <c r="F1749" i="2"/>
  <c r="F1838" i="2"/>
  <c r="B1448" i="2"/>
  <c r="B1756" i="2"/>
  <c r="F2200" i="2"/>
  <c r="F1757" i="2"/>
  <c r="F1806" i="2"/>
  <c r="F2183" i="2"/>
  <c r="B1449" i="2"/>
  <c r="F2237" i="2"/>
  <c r="F653" i="2"/>
  <c r="F1315" i="2"/>
  <c r="B1739" i="2"/>
  <c r="B912" i="2"/>
  <c r="F2239" i="2"/>
  <c r="F1313" i="2"/>
  <c r="B852" i="2"/>
  <c r="B1069" i="2"/>
  <c r="B1781" i="2"/>
  <c r="B1784" i="2"/>
  <c r="B1628" i="2"/>
  <c r="F1351" i="2"/>
  <c r="F2166" i="2"/>
  <c r="F2171" i="2"/>
  <c r="F1365" i="2"/>
  <c r="B2171" i="2"/>
  <c r="B1581" i="2"/>
  <c r="B959" i="2"/>
  <c r="F2247" i="2"/>
  <c r="B986" i="2"/>
  <c r="F1346" i="2"/>
  <c r="B2184" i="2"/>
  <c r="F926" i="2"/>
  <c r="B2238" i="2"/>
  <c r="F2189" i="2"/>
  <c r="F1461" i="2"/>
  <c r="F993" i="2"/>
  <c r="F1370" i="2"/>
  <c r="B2240" i="2"/>
  <c r="F1443" i="2"/>
  <c r="B1342" i="2"/>
  <c r="B1074" i="2"/>
  <c r="F2235" i="2"/>
  <c r="F1007" i="2"/>
  <c r="B2234" i="2"/>
  <c r="F1419" i="2"/>
  <c r="B1412" i="2"/>
  <c r="F1750" i="2"/>
  <c r="F953" i="2"/>
  <c r="F2251" i="2"/>
  <c r="B641" i="2"/>
  <c r="F1761" i="2"/>
  <c r="B698" i="2"/>
  <c r="B2062" i="2"/>
  <c r="B990" i="2"/>
  <c r="F1562" i="2"/>
  <c r="F1038" i="2"/>
  <c r="B2246" i="2"/>
  <c r="F660" i="2"/>
  <c r="F1579" i="2"/>
  <c r="F2225" i="2"/>
  <c r="B1335" i="2"/>
  <c r="B2067" i="2"/>
  <c r="B677" i="2"/>
  <c r="B1343" i="2"/>
  <c r="B952" i="2"/>
  <c r="B2258" i="2"/>
  <c r="B1746" i="2"/>
  <c r="F1412" i="2"/>
  <c r="F2170" i="2"/>
  <c r="B1832" i="2"/>
  <c r="B1463" i="2"/>
  <c r="B1576" i="2"/>
  <c r="F1839" i="2"/>
  <c r="B623" i="2"/>
  <c r="B721" i="2"/>
  <c r="B1776" i="2"/>
  <c r="F1558" i="2"/>
  <c r="F1400" i="2"/>
  <c r="B1419" i="2"/>
  <c r="F623" i="2"/>
  <c r="B1035" i="2"/>
  <c r="B1823" i="2"/>
  <c r="F1561" i="2"/>
  <c r="F1606" i="2"/>
  <c r="F948" i="2"/>
  <c r="B1801" i="2"/>
  <c r="F932" i="2"/>
  <c r="F1769" i="2"/>
  <c r="F1354" i="2"/>
  <c r="F1423" i="2"/>
  <c r="F1458" i="2"/>
  <c r="B938" i="2"/>
  <c r="B2191" i="2"/>
  <c r="B1532" i="2"/>
  <c r="F1775" i="2"/>
  <c r="F919" i="2"/>
  <c r="F1815" i="2"/>
  <c r="F1369" i="2"/>
  <c r="B1792" i="2"/>
  <c r="F991" i="2"/>
  <c r="F2075" i="2"/>
  <c r="F1367" i="2"/>
  <c r="B1574" i="2"/>
  <c r="B2074" i="2"/>
  <c r="F1474" i="2"/>
  <c r="B2079" i="2"/>
  <c r="B1080" i="2"/>
  <c r="F2222" i="2"/>
  <c r="B1427" i="2"/>
  <c r="B2259" i="2"/>
  <c r="F695" i="2"/>
  <c r="F2254" i="2"/>
  <c r="F1740" i="2"/>
  <c r="F1065" i="2"/>
  <c r="F935" i="2"/>
  <c r="B632" i="2"/>
  <c r="B2158" i="2"/>
  <c r="F892" i="2"/>
  <c r="B1442" i="2"/>
  <c r="F1003" i="2"/>
  <c r="B2254" i="2"/>
  <c r="F852" i="2"/>
  <c r="F1482" i="2"/>
  <c r="F1776" i="2"/>
  <c r="B904" i="2"/>
  <c r="B1597" i="2"/>
  <c r="B2253" i="2"/>
  <c r="B1075" i="2"/>
  <c r="F1460" i="2"/>
  <c r="F664" i="2"/>
  <c r="B910" i="2"/>
  <c r="F1602" i="2"/>
  <c r="B858" i="2"/>
  <c r="B2161" i="2"/>
  <c r="B1327" i="2"/>
  <c r="B1743" i="2"/>
  <c r="B1741" i="2"/>
  <c r="F2285" i="2"/>
  <c r="F672" i="2"/>
  <c r="F936" i="2"/>
  <c r="F1453" i="2"/>
  <c r="F1780" i="2"/>
  <c r="B776" i="2"/>
  <c r="B2078" i="2"/>
  <c r="B1837" i="2"/>
  <c r="F2159" i="2"/>
  <c r="B1409" i="2"/>
  <c r="F906" i="2"/>
  <c r="F2081" i="2"/>
  <c r="B1414" i="2"/>
  <c r="B2218" i="2"/>
  <c r="F711" i="2"/>
  <c r="F1455" i="2"/>
  <c r="B1570" i="2"/>
  <c r="B778" i="2"/>
  <c r="F997" i="2"/>
  <c r="F1366" i="2"/>
  <c r="F1809" i="2"/>
  <c r="B1004" i="2"/>
  <c r="B997" i="2"/>
  <c r="F1318" i="2"/>
  <c r="F1374" i="2"/>
  <c r="F1054" i="2"/>
  <c r="B2211" i="2"/>
  <c r="F609" i="2"/>
  <c r="B2215" i="2"/>
  <c r="F2223" i="2"/>
  <c r="B1406" i="2"/>
  <c r="F1799" i="2"/>
  <c r="B2160" i="2"/>
  <c r="B1057" i="2"/>
  <c r="B977" i="2"/>
  <c r="F640" i="2"/>
  <c r="B2077" i="2"/>
  <c r="F966" i="2"/>
  <c r="F716" i="2"/>
  <c r="B2057" i="2"/>
  <c r="B1076" i="2"/>
  <c r="B2185" i="2"/>
  <c r="F1382" i="2"/>
  <c r="F1771" i="2"/>
  <c r="F1440" i="2"/>
  <c r="B1452" i="2"/>
  <c r="F1774" i="2"/>
  <c r="F1444" i="2"/>
  <c r="B2222" i="2"/>
  <c r="B1019" i="2"/>
  <c r="F2215" i="2"/>
  <c r="B1348" i="2"/>
  <c r="F923" i="2"/>
  <c r="F2224" i="2"/>
  <c r="F1766" i="2"/>
  <c r="F1833" i="2"/>
  <c r="B902" i="2"/>
  <c r="F1446" i="2"/>
  <c r="B854" i="2"/>
  <c r="B1371" i="2"/>
  <c r="B1018" i="2"/>
  <c r="F1356" i="2"/>
  <c r="B1822" i="2"/>
  <c r="B933" i="2"/>
  <c r="B2186" i="2"/>
  <c r="B1416" i="2"/>
  <c r="F1471" i="2"/>
  <c r="F2163" i="2"/>
  <c r="F1432" i="2"/>
  <c r="F2256" i="2"/>
  <c r="B2237" i="2"/>
  <c r="B1808" i="2"/>
  <c r="F1787" i="2"/>
  <c r="F1459" i="2"/>
  <c r="F1013" i="2"/>
  <c r="B724" i="2"/>
  <c r="F1624" i="2"/>
  <c r="B950" i="2"/>
  <c r="F642" i="2"/>
  <c r="B1064" i="2"/>
  <c r="F1452" i="2"/>
  <c r="B939" i="2"/>
  <c r="F1599" i="2"/>
  <c r="B1005" i="2"/>
  <c r="B1778" i="2"/>
  <c r="F2161" i="2"/>
  <c r="F2067" i="2"/>
  <c r="B1536" i="2"/>
  <c r="F708" i="2"/>
  <c r="F1010" i="2"/>
  <c r="F2253" i="2"/>
  <c r="F1429" i="2"/>
  <c r="B1495" i="2"/>
  <c r="B914" i="2"/>
  <c r="B941" i="2"/>
  <c r="B668" i="2"/>
  <c r="F1430" i="2"/>
  <c r="F1564" i="2"/>
  <c r="F1746" i="2"/>
  <c r="F667" i="2"/>
  <c r="B1461" i="2"/>
  <c r="B1587" i="2"/>
  <c r="F2209" i="2"/>
  <c r="F718" i="2"/>
  <c r="F778" i="2"/>
  <c r="B719" i="2"/>
  <c r="F2207" i="2"/>
  <c r="F1019" i="2"/>
  <c r="F1314" i="2"/>
  <c r="F1616" i="2"/>
  <c r="F2181" i="2"/>
  <c r="F650" i="2"/>
  <c r="F1059" i="2"/>
  <c r="F1008" i="2"/>
  <c r="F1034" i="2"/>
  <c r="B1430" i="2"/>
  <c r="B1757" i="2"/>
  <c r="F686" i="2"/>
  <c r="F1498" i="2"/>
  <c r="F1041" i="2"/>
  <c r="F1804" i="2"/>
  <c r="F1476" i="2"/>
  <c r="B2233" i="2"/>
  <c r="B1753" i="2"/>
  <c r="B1316" i="2"/>
  <c r="B925" i="2"/>
  <c r="F2193" i="2"/>
  <c r="F973" i="2"/>
  <c r="F938" i="2"/>
  <c r="F918" i="2"/>
  <c r="B1041" i="2"/>
  <c r="F1742" i="2"/>
  <c r="F612" i="2"/>
  <c r="B1565" i="2"/>
  <c r="B1480" i="2"/>
  <c r="B1580" i="2"/>
  <c r="F1584" i="2"/>
  <c r="F2206" i="2"/>
  <c r="F1768" i="2"/>
  <c r="B723" i="2"/>
  <c r="B1786" i="2"/>
  <c r="F1079" i="2"/>
  <c r="B2066" i="2"/>
  <c r="B702" i="2"/>
  <c r="F2070" i="2"/>
  <c r="F1085" i="2"/>
  <c r="B955" i="2"/>
  <c r="F1330" i="2"/>
  <c r="F2233" i="2"/>
  <c r="F1478" i="2"/>
  <c r="B2194" i="2"/>
  <c r="B974" i="2"/>
  <c r="B1358" i="2"/>
  <c r="B1809" i="2"/>
  <c r="F988" i="2"/>
  <c r="B1017" i="2"/>
  <c r="B1037" i="2"/>
  <c r="F2066" i="2"/>
  <c r="B1443" i="2"/>
  <c r="B666" i="2"/>
  <c r="F1044" i="2"/>
  <c r="F854" i="2"/>
  <c r="F2069" i="2"/>
  <c r="B1588" i="2"/>
  <c r="F2182" i="2"/>
  <c r="B705" i="2"/>
  <c r="B2063" i="2"/>
  <c r="F684" i="2"/>
  <c r="B1033" i="2"/>
  <c r="F1358" i="2"/>
  <c r="B1797" i="2"/>
  <c r="F1347" i="2"/>
  <c r="F976" i="2"/>
  <c r="F1810" i="2"/>
  <c r="B1323" i="2"/>
  <c r="B1750" i="2"/>
  <c r="B1767" i="2"/>
  <c r="F2191" i="2"/>
  <c r="B921" i="2"/>
  <c r="B2248" i="2"/>
  <c r="F709" i="2"/>
  <c r="B1347" i="2"/>
  <c r="F1445" i="2"/>
  <c r="F656" i="2"/>
  <c r="F1842" i="2"/>
  <c r="B2190" i="2"/>
  <c r="B613" i="2"/>
  <c r="B976" i="2"/>
  <c r="F2190" i="2"/>
  <c r="B1039" i="2"/>
  <c r="B1360" i="2"/>
  <c r="B1420" i="2"/>
  <c r="B1405" i="2"/>
  <c r="F2220" i="2"/>
  <c r="B975" i="2"/>
  <c r="F1617" i="2"/>
  <c r="F909" i="2"/>
  <c r="F2199" i="2"/>
  <c r="B1367" i="2"/>
  <c r="F971" i="2"/>
  <c r="B1599" i="2"/>
  <c r="B1800" i="2"/>
  <c r="B1603" i="2"/>
  <c r="F1332" i="2"/>
  <c r="B642" i="2"/>
  <c r="F1812" i="2"/>
  <c r="F2203" i="2"/>
  <c r="B1344" i="2"/>
  <c r="B982" i="2"/>
  <c r="F625" i="2"/>
  <c r="F1755" i="2"/>
  <c r="F1015" i="2"/>
  <c r="F965" i="2"/>
  <c r="B1424" i="2"/>
  <c r="B949" i="2"/>
  <c r="F1340" i="2"/>
  <c r="F1607" i="2"/>
  <c r="B1749" i="2"/>
  <c r="F853" i="2"/>
  <c r="B691" i="2"/>
  <c r="F1575" i="2"/>
  <c r="B1623" i="2"/>
  <c r="B1568" i="2"/>
  <c r="F719" i="2"/>
  <c r="B960" i="2"/>
  <c r="B1455" i="2"/>
  <c r="B1385" i="2"/>
  <c r="B670" i="2"/>
  <c r="F622" i="2"/>
  <c r="F1574" i="2"/>
  <c r="F1077" i="2"/>
  <c r="B1590" i="2"/>
  <c r="F1796" i="2"/>
  <c r="B1355" i="2"/>
  <c r="B2209" i="2"/>
  <c r="F1341" i="2"/>
  <c r="B1817" i="2"/>
  <c r="B1378" i="2"/>
  <c r="B2197" i="2"/>
  <c r="F701" i="2"/>
  <c r="F1378" i="2"/>
  <c r="B1068" i="2"/>
  <c r="B1317" i="2"/>
  <c r="F698" i="2"/>
  <c r="B650" i="2"/>
  <c r="F2229" i="2"/>
  <c r="B1834" i="2"/>
  <c r="F2060" i="2"/>
  <c r="B2070" i="2"/>
  <c r="B1374" i="2"/>
  <c r="F1078" i="2"/>
  <c r="F651" i="2"/>
  <c r="F972" i="2"/>
  <c r="F979" i="2"/>
  <c r="B1349" i="2"/>
  <c r="F1559" i="2"/>
  <c r="B927" i="2"/>
  <c r="F1040" i="2"/>
  <c r="B1560" i="2"/>
  <c r="F2065" i="2"/>
  <c r="B1153" i="2"/>
  <c r="F1449" i="2"/>
  <c r="B1819" i="2"/>
  <c r="B971" i="2"/>
  <c r="F2259" i="2"/>
  <c r="B1059" i="2"/>
  <c r="F1320" i="2"/>
  <c r="B1567" i="2"/>
  <c r="F962" i="2"/>
  <c r="F1427" i="2"/>
  <c r="B1339" i="2"/>
  <c r="B1458" i="2"/>
  <c r="B1357" i="2"/>
  <c r="F668" i="2"/>
  <c r="F1457" i="2"/>
  <c r="F638" i="2"/>
  <c r="F649" i="2"/>
  <c r="B1012" i="2"/>
  <c r="B1425" i="2"/>
  <c r="B1365" i="2"/>
  <c r="F897" i="2"/>
  <c r="B640" i="2"/>
  <c r="F2226" i="2"/>
  <c r="B1050" i="2"/>
  <c r="F1630" i="2"/>
  <c r="F940" i="2"/>
  <c r="F941" i="2"/>
  <c r="B639" i="2"/>
  <c r="B1413" i="2"/>
  <c r="F2258" i="2"/>
  <c r="F628" i="2"/>
  <c r="B1760" i="2"/>
  <c r="F1818" i="2"/>
  <c r="F693" i="2"/>
  <c r="F856" i="2"/>
  <c r="F1344" i="2"/>
  <c r="B710" i="2"/>
  <c r="F2196" i="2"/>
  <c r="B2059" i="2"/>
  <c r="F1410" i="2"/>
  <c r="F978" i="2"/>
  <c r="B1404" i="2"/>
  <c r="B1612" i="2"/>
  <c r="B1333" i="2"/>
  <c r="F662" i="2"/>
  <c r="B2228" i="2"/>
  <c r="B893" i="2"/>
  <c r="B1366" i="2"/>
  <c r="B1758" i="2"/>
  <c r="F1784" i="2"/>
  <c r="F934" i="2"/>
  <c r="B694" i="2"/>
  <c r="B1040" i="2"/>
  <c r="F969" i="2"/>
  <c r="B1833" i="2"/>
  <c r="B1482" i="2"/>
  <c r="B688" i="2"/>
  <c r="B2226" i="2"/>
  <c r="F2219" i="2"/>
  <c r="B1466" i="2"/>
  <c r="F1386" i="2"/>
  <c r="F1817" i="2"/>
  <c r="F1614" i="2"/>
  <c r="B2202" i="2"/>
  <c r="F1836" i="2"/>
  <c r="B1429" i="2"/>
  <c r="B1464" i="2"/>
  <c r="F1371" i="2"/>
  <c r="F2177" i="2"/>
  <c r="B673" i="2"/>
  <c r="F1596" i="2"/>
  <c r="F1592" i="2"/>
  <c r="B714" i="2"/>
  <c r="B1770" i="2"/>
  <c r="B961" i="2"/>
  <c r="B1384" i="2"/>
  <c r="B1730" i="2"/>
  <c r="F1763" i="2"/>
  <c r="B1835" i="2"/>
  <c r="F1359" i="2"/>
  <c r="F963" i="2"/>
  <c r="B1079" i="2"/>
  <c r="B658" i="2"/>
  <c r="F721" i="2"/>
  <c r="F2077" i="2"/>
  <c r="B923" i="2"/>
  <c r="B856" i="2"/>
  <c r="B1777" i="2"/>
  <c r="F2167" i="2"/>
  <c r="B1790" i="2"/>
  <c r="F2173" i="2"/>
  <c r="B1354" i="2"/>
  <c r="F1031" i="2"/>
  <c r="F1087" i="2"/>
  <c r="F1790" i="2"/>
  <c r="B2082" i="2"/>
  <c r="F1480" i="2"/>
  <c r="B1386" i="2"/>
  <c r="B1564" i="2"/>
  <c r="B707" i="2"/>
  <c r="F1339" i="2"/>
  <c r="F1000" i="2"/>
  <c r="B1154" i="2"/>
  <c r="B2212" i="2"/>
  <c r="B1840" i="2"/>
  <c r="B1051" i="2"/>
  <c r="B1054" i="2"/>
  <c r="F1791" i="2"/>
  <c r="F1587" i="2"/>
  <c r="B1086" i="2"/>
  <c r="F633" i="2"/>
  <c r="B992" i="2"/>
  <c r="B1559" i="2"/>
  <c r="B647" i="2"/>
  <c r="F2243" i="2"/>
  <c r="B957" i="2"/>
  <c r="F1590" i="2"/>
  <c r="F929" i="2"/>
  <c r="F1466" i="2"/>
  <c r="F1372" i="2"/>
  <c r="F682" i="2"/>
  <c r="B2239" i="2"/>
  <c r="B2243" i="2"/>
  <c r="F626" i="2"/>
  <c r="F1816" i="2"/>
  <c r="B687" i="2"/>
  <c r="F1413" i="2"/>
  <c r="F2216" i="2"/>
  <c r="B1407" i="2"/>
  <c r="F1376" i="2"/>
  <c r="B1319" i="2"/>
  <c r="F1385" i="2"/>
  <c r="F1835" i="2"/>
  <c r="B2299" i="2"/>
  <c r="F1730" i="2"/>
  <c r="F1612" i="2"/>
  <c r="F1002" i="2"/>
  <c r="F1603" i="2"/>
  <c r="B1087" i="2"/>
  <c r="F1428" i="2"/>
  <c r="B633" i="2"/>
  <c r="B1469" i="2"/>
  <c r="B2225" i="2"/>
  <c r="B930" i="2"/>
  <c r="B1831" i="2"/>
  <c r="F1414" i="2"/>
  <c r="F1568" i="2"/>
  <c r="B2230" i="2"/>
  <c r="B713" i="2"/>
  <c r="F1572" i="2"/>
  <c r="F945" i="2"/>
  <c r="B1049" i="2"/>
  <c r="B1602" i="2"/>
  <c r="B663" i="2"/>
  <c r="B1350" i="2"/>
  <c r="B1582" i="2"/>
  <c r="B1729" i="2"/>
  <c r="F1753" i="2"/>
  <c r="F1767" i="2"/>
  <c r="B1838" i="2"/>
  <c r="F1824" i="2"/>
  <c r="B2250" i="2"/>
  <c r="B944" i="2"/>
  <c r="B780" i="2"/>
  <c r="B2217" i="2"/>
  <c r="F705" i="2"/>
  <c r="F983" i="2"/>
  <c r="B678" i="2"/>
  <c r="B1314" i="2"/>
  <c r="B715" i="2"/>
  <c r="F920" i="2"/>
  <c r="B619" i="2"/>
  <c r="F895" i="2"/>
  <c r="B1748" i="2"/>
  <c r="B726" i="2"/>
  <c r="F1783" i="2"/>
  <c r="F1421" i="2"/>
  <c r="F697" i="2"/>
  <c r="F1798" i="2"/>
  <c r="B701" i="2"/>
  <c r="B653" i="2"/>
  <c r="B697" i="2"/>
  <c r="B1478" i="2"/>
  <c r="F1773" i="2"/>
  <c r="B1362" i="2"/>
  <c r="F896" i="2"/>
  <c r="B1616" i="2"/>
  <c r="B2223" i="2"/>
  <c r="F1813" i="2"/>
  <c r="F1532" i="2"/>
  <c r="F947" i="2"/>
  <c r="B1775" i="2"/>
  <c r="F2160" i="2"/>
  <c r="F2185" i="2"/>
  <c r="F1323" i="2"/>
  <c r="B2183" i="2"/>
  <c r="B1627" i="2"/>
  <c r="B628" i="2"/>
  <c r="B1324" i="2"/>
  <c r="F2210" i="2"/>
  <c r="B1318" i="2"/>
  <c r="F1431" i="2"/>
  <c r="B851" i="2"/>
  <c r="F685" i="2"/>
  <c r="F950" i="2"/>
  <c r="F1357" i="2"/>
  <c r="B1824" i="2"/>
  <c r="B2205" i="2"/>
  <c r="B1742" i="2"/>
  <c r="B1368" i="2"/>
  <c r="B928" i="2"/>
  <c r="F1426" i="2"/>
  <c r="B1768" i="2"/>
  <c r="B704" i="2"/>
  <c r="B1345" i="2"/>
  <c r="B1476" i="2"/>
  <c r="B1363" i="2"/>
  <c r="F1009" i="2"/>
  <c r="F924" i="2"/>
  <c r="B1313" i="2"/>
  <c r="B1791" i="2"/>
  <c r="F1070" i="2"/>
  <c r="F1626" i="2"/>
  <c r="F1811" i="2"/>
  <c r="F654" i="2"/>
  <c r="F659" i="2"/>
  <c r="F725" i="2"/>
  <c r="F1403" i="2"/>
  <c r="F914" i="2"/>
  <c r="B1356" i="2"/>
  <c r="F1364" i="2"/>
  <c r="F2186" i="2"/>
  <c r="B1439" i="2"/>
  <c r="F2232" i="2"/>
  <c r="F985" i="2"/>
  <c r="F1479" i="2"/>
  <c r="F1408" i="2"/>
  <c r="B1322" i="2"/>
  <c r="F902" i="2"/>
  <c r="B699" i="2"/>
  <c r="B1615" i="2"/>
  <c r="F706" i="2"/>
  <c r="B1457" i="2"/>
  <c r="F1368" i="2"/>
  <c r="F898" i="2"/>
  <c r="F956" i="2"/>
  <c r="F1437" i="2"/>
  <c r="F2082" i="2"/>
  <c r="F2178" i="2"/>
  <c r="F1472" i="2"/>
  <c r="F673" i="2"/>
  <c r="F1629" i="2"/>
  <c r="F2197" i="2"/>
  <c r="B1047" i="2"/>
  <c r="F900" i="2"/>
  <c r="F1743" i="2"/>
  <c r="B1331" i="2"/>
  <c r="B2189" i="2"/>
  <c r="B2207" i="2"/>
  <c r="F1361" i="2"/>
  <c r="B2252" i="2"/>
  <c r="B922" i="2"/>
  <c r="B648" i="2"/>
  <c r="F1343" i="2"/>
  <c r="B1044" i="2"/>
  <c r="B1803" i="2"/>
  <c r="F2074" i="2"/>
  <c r="F2241" i="2"/>
  <c r="B988" i="2"/>
  <c r="F1083" i="2"/>
  <c r="B1418" i="2"/>
  <c r="F1035" i="2"/>
  <c r="F1324" i="2"/>
  <c r="B654" i="2"/>
  <c r="F2192" i="2"/>
  <c r="B1606" i="2"/>
  <c r="B2244" i="2"/>
  <c r="F611" i="2"/>
  <c r="F613" i="2"/>
  <c r="F1731" i="2"/>
  <c r="B1496" i="2"/>
  <c r="F1012" i="2"/>
  <c r="B635" i="2"/>
  <c r="B614" i="2"/>
  <c r="F624" i="2"/>
  <c r="B1326" i="2"/>
  <c r="F1363" i="2"/>
  <c r="B1814" i="2"/>
  <c r="F1420" i="2"/>
  <c r="B1818" i="2"/>
  <c r="B905" i="2"/>
  <c r="F937" i="2"/>
  <c r="B2178" i="2"/>
  <c r="B1738" i="2"/>
  <c r="F2238" i="2"/>
  <c r="F1535" i="2"/>
  <c r="B940" i="2"/>
  <c r="B1763" i="2"/>
  <c r="B1816" i="2"/>
  <c r="F1756" i="2"/>
  <c r="F2297" i="2"/>
  <c r="F1011" i="2"/>
  <c r="B651" i="2"/>
  <c r="F2255" i="2"/>
  <c r="B1085" i="2"/>
  <c r="B703" i="2"/>
  <c r="F683" i="2"/>
  <c r="F2250" i="2"/>
  <c r="B696" i="2"/>
  <c r="F641" i="2"/>
  <c r="B1477" i="2"/>
  <c r="F1335" i="2"/>
  <c r="B2069" i="2"/>
  <c r="F1355" i="2"/>
  <c r="F1534" i="2"/>
  <c r="B1010" i="2"/>
  <c r="B958" i="2"/>
  <c r="F1604" i="2"/>
  <c r="B1474" i="2"/>
  <c r="B1534" i="2"/>
  <c r="B725" i="2"/>
  <c r="F1406" i="2"/>
  <c r="F1785" i="2"/>
  <c r="B1754" i="2"/>
  <c r="B1073" i="2"/>
  <c r="F1580" i="2"/>
  <c r="B1839" i="2"/>
  <c r="F1451" i="2"/>
  <c r="F1779" i="2"/>
  <c r="B1379" i="2"/>
  <c r="F1778" i="2"/>
  <c r="F634" i="2"/>
  <c r="F1377" i="2"/>
  <c r="F1834" i="2"/>
  <c r="B945" i="2"/>
  <c r="F717" i="2"/>
  <c r="B1762" i="2"/>
  <c r="F2188" i="2"/>
  <c r="B1614" i="2"/>
  <c r="B1460" i="2"/>
  <c r="B1376" i="2"/>
  <c r="B1842" i="2"/>
  <c r="B937" i="2"/>
  <c r="B1535" i="2"/>
  <c r="B1766" i="2"/>
  <c r="B1031" i="2"/>
  <c r="B706" i="2"/>
  <c r="B625" i="2"/>
  <c r="B1592" i="2"/>
  <c r="F1770" i="2"/>
  <c r="B1629" i="2"/>
  <c r="B1621" i="2"/>
  <c r="B1467" i="2"/>
  <c r="B2236" i="2"/>
  <c r="B1497" i="2"/>
  <c r="B1782" i="2"/>
  <c r="F2244" i="2"/>
  <c r="F2165" i="2"/>
  <c r="F912" i="2"/>
  <c r="F984" i="2"/>
  <c r="F911" i="2"/>
  <c r="B913" i="2"/>
  <c r="F1533" i="2"/>
  <c r="F1042" i="2"/>
  <c r="F714" i="2"/>
  <c r="B2166" i="2"/>
  <c r="B1571" i="2"/>
  <c r="F1622" i="2"/>
  <c r="F1605" i="2"/>
  <c r="B1578" i="2"/>
  <c r="F2214" i="2"/>
  <c r="B1320" i="2"/>
  <c r="F1628" i="2"/>
  <c r="B920" i="2"/>
  <c r="B1359" i="2"/>
  <c r="B1759" i="2"/>
  <c r="F1465" i="2"/>
  <c r="B1078" i="2"/>
  <c r="F1398" i="2"/>
  <c r="F777" i="2"/>
  <c r="F1586" i="2"/>
  <c r="F925" i="2"/>
  <c r="F2062" i="2"/>
  <c r="B636" i="2"/>
  <c r="F1058" i="2"/>
  <c r="F619" i="2"/>
  <c r="B1785" i="2"/>
  <c r="B1468" i="2"/>
  <c r="B1772" i="2"/>
  <c r="B722" i="2"/>
  <c r="F1729" i="2"/>
  <c r="F1401" i="2"/>
  <c r="F1362" i="2"/>
  <c r="B1755" i="2"/>
  <c r="F1329" i="2"/>
  <c r="B1825" i="2"/>
  <c r="B1765" i="2"/>
  <c r="B662" i="2"/>
  <c r="B2060" i="2"/>
  <c r="F994" i="2"/>
  <c r="F1033" i="2"/>
  <c r="F1566" i="2"/>
  <c r="F2299" i="2"/>
  <c r="B1447" i="2"/>
  <c r="B1747" i="2"/>
  <c r="F1759" i="2"/>
  <c r="B1002" i="2"/>
  <c r="B1773" i="2"/>
  <c r="F1375" i="2"/>
  <c r="B1563" i="2"/>
  <c r="F1441" i="2"/>
  <c r="F1565" i="2"/>
  <c r="B1325" i="2"/>
  <c r="F720" i="2"/>
  <c r="B1014" i="2"/>
  <c r="F2064" i="2"/>
  <c r="F1621" i="2"/>
  <c r="F670" i="2"/>
  <c r="B1364" i="2"/>
  <c r="F1789" i="2"/>
  <c r="F1154" i="2"/>
  <c r="F894" i="2"/>
  <c r="B2285" i="2"/>
  <c r="F1454" i="2"/>
  <c r="F781" i="2"/>
  <c r="B962" i="2"/>
  <c r="B2073" i="2"/>
  <c r="F1345" i="2"/>
  <c r="B1421" i="2"/>
  <c r="F700" i="2"/>
  <c r="B1434" i="2"/>
  <c r="F2205" i="2"/>
  <c r="B2188" i="2"/>
  <c r="F928" i="2"/>
  <c r="B1812" i="2"/>
  <c r="B1083" i="2"/>
  <c r="B935" i="2"/>
  <c r="B1462" i="2"/>
  <c r="F1805" i="2"/>
  <c r="F949" i="2"/>
  <c r="B680" i="2"/>
  <c r="F1425" i="2"/>
  <c r="B2251" i="2"/>
  <c r="B2080" i="2"/>
  <c r="B1332" i="2"/>
  <c r="B946" i="2"/>
  <c r="B900" i="2"/>
  <c r="F1051" i="2"/>
  <c r="B2256" i="2"/>
  <c r="B2192" i="2"/>
  <c r="B896" i="2"/>
  <c r="B985" i="2"/>
  <c r="F1016" i="2"/>
  <c r="F1808" i="2"/>
  <c r="B2181" i="2"/>
  <c r="F1765" i="2"/>
  <c r="B2242" i="2"/>
  <c r="B624" i="2"/>
  <c r="F2072" i="2"/>
  <c r="F635" i="2"/>
  <c r="B1038" i="2"/>
  <c r="F1827" i="2"/>
  <c r="F944" i="2"/>
  <c r="B1053" i="2"/>
  <c r="F1045" i="2"/>
  <c r="B1728" i="2"/>
  <c r="B1779" i="2"/>
  <c r="F1782" i="2"/>
  <c r="F699" i="2"/>
  <c r="B2199" i="2"/>
  <c r="B948" i="2"/>
  <c r="F1800" i="2"/>
  <c r="B1043" i="2"/>
  <c r="F1829" i="2"/>
  <c r="B1001" i="2"/>
  <c r="F2172" i="2"/>
  <c r="B1569" i="2"/>
  <c r="B1034" i="2"/>
  <c r="B1605" i="2"/>
  <c r="F1064" i="2"/>
  <c r="F1570" i="2"/>
  <c r="F1456" i="2"/>
  <c r="B695" i="2"/>
  <c r="B1066" i="2"/>
  <c r="B2203" i="2"/>
  <c r="F1738" i="2"/>
  <c r="F2300" i="2"/>
  <c r="B1625" i="2"/>
  <c r="B1769" i="2"/>
  <c r="F1594" i="2"/>
  <c r="F1802" i="2"/>
  <c r="B781" i="2"/>
  <c r="B626" i="2"/>
  <c r="B1375" i="2"/>
  <c r="B907" i="2"/>
  <c r="B1626" i="2"/>
  <c r="F958" i="2"/>
  <c r="B2245" i="2"/>
  <c r="F1086" i="2"/>
  <c r="F1567" i="2"/>
  <c r="F1601" i="2"/>
  <c r="F927" i="2"/>
  <c r="B1594" i="2"/>
  <c r="B2257" i="2"/>
  <c r="F1585" i="2"/>
  <c r="B1373" i="2"/>
  <c r="B1617" i="2"/>
  <c r="B686" i="2"/>
  <c r="B2179" i="2"/>
  <c r="F1583" i="2"/>
  <c r="B1561" i="2"/>
  <c r="B967" i="2"/>
  <c r="F1825" i="2"/>
  <c r="B1423" i="2"/>
  <c r="F913" i="2"/>
  <c r="B1591" i="2"/>
  <c r="F707" i="2"/>
  <c r="B1558" i="2"/>
  <c r="B1048" i="2"/>
  <c r="F959" i="2"/>
  <c r="B1380" i="2"/>
  <c r="B690" i="2"/>
  <c r="F2217" i="2"/>
  <c r="B716" i="2"/>
  <c r="F1477" i="2"/>
  <c r="B1533" i="2"/>
  <c r="F690" i="2"/>
  <c r="B970" i="2"/>
  <c r="B622" i="2"/>
  <c r="F1475" i="2"/>
  <c r="B1341" i="2"/>
  <c r="B2213" i="2"/>
  <c r="F1831" i="2"/>
  <c r="F2194" i="2"/>
  <c r="F1056" i="2"/>
  <c r="F1591" i="2"/>
  <c r="F1732" i="2"/>
  <c r="B675" i="2"/>
  <c r="B709" i="2"/>
  <c r="F2231" i="2"/>
  <c r="F643" i="2"/>
  <c r="F1625" i="2"/>
  <c r="F2176" i="2"/>
  <c r="F1462" i="2"/>
  <c r="F1576" i="2"/>
  <c r="B1794" i="2"/>
  <c r="F2218" i="2"/>
  <c r="B1481" i="2"/>
  <c r="B2227" i="2"/>
  <c r="F1573" i="2"/>
  <c r="F1467" i="2"/>
  <c r="F1801" i="2"/>
  <c r="B1432" i="2"/>
  <c r="B1340" i="2"/>
  <c r="B676" i="2"/>
  <c r="B1353" i="2"/>
  <c r="F1615" i="2"/>
  <c r="F1053" i="2"/>
  <c r="F1063" i="2"/>
  <c r="F2257" i="2"/>
  <c r="B621" i="2"/>
  <c r="F1409" i="2"/>
  <c r="B1595" i="2"/>
  <c r="B1382" i="2"/>
  <c r="F669" i="2"/>
  <c r="F939" i="2"/>
  <c r="F1350" i="2"/>
  <c r="F1438" i="2"/>
  <c r="B2255" i="2"/>
  <c r="F2204" i="2"/>
  <c r="F702" i="2"/>
  <c r="F652" i="2"/>
  <c r="B627" i="2"/>
  <c r="B2231" i="2"/>
  <c r="F1828" i="2"/>
  <c r="F1823" i="2"/>
  <c r="F2175" i="2"/>
  <c r="F2063" i="2"/>
  <c r="B1604" i="2"/>
  <c r="F996" i="2"/>
  <c r="B1346" i="2"/>
  <c r="B993" i="2"/>
  <c r="F851" i="2"/>
  <c r="F1439" i="2"/>
  <c r="F1328" i="2"/>
  <c r="F1751" i="2"/>
  <c r="F1764" i="2"/>
  <c r="B630" i="2"/>
  <c r="B1000" i="2"/>
  <c r="B720" i="2"/>
  <c r="F1593" i="2"/>
  <c r="B2068" i="2"/>
  <c r="F907" i="2"/>
  <c r="F987" i="2"/>
  <c r="F677" i="2"/>
  <c r="F779" i="2"/>
  <c r="F899" i="2"/>
  <c r="B611" i="2"/>
  <c r="F1814" i="2"/>
  <c r="B1071" i="2"/>
  <c r="F1381" i="2"/>
  <c r="F1793" i="2"/>
  <c r="B983" i="2"/>
  <c r="B1337" i="2"/>
  <c r="B1585" i="2"/>
  <c r="B2300" i="2"/>
  <c r="B1807" i="2"/>
  <c r="F1327" i="2"/>
  <c r="B2169" i="2"/>
  <c r="B1788" i="2"/>
  <c r="F674" i="2"/>
  <c r="B2071" i="2"/>
  <c r="F1349" i="2"/>
  <c r="B1370" i="2"/>
  <c r="B1610" i="2"/>
  <c r="B1471" i="2"/>
  <c r="B685" i="2"/>
  <c r="B953" i="2"/>
  <c r="B1566" i="2"/>
  <c r="F782" i="2"/>
  <c r="B1032" i="2"/>
  <c r="F715" i="2"/>
  <c r="B712" i="2"/>
  <c r="B1815" i="2"/>
  <c r="F1777" i="2"/>
  <c r="B1498" i="2"/>
  <c r="B1437" i="2"/>
  <c r="B963" i="2"/>
  <c r="B2162" i="2"/>
  <c r="F2252" i="2"/>
  <c r="F710" i="2"/>
  <c r="B1077" i="2"/>
  <c r="F1069" i="2"/>
  <c r="F663" i="2"/>
  <c r="B1745" i="2"/>
  <c r="B2072" i="2"/>
  <c r="F2073" i="2"/>
  <c r="B978" i="2"/>
  <c r="F2298" i="2"/>
  <c r="F1319" i="2"/>
  <c r="F1043" i="2"/>
  <c r="B2165" i="2"/>
  <c r="B1445" i="2"/>
  <c r="B2216" i="2"/>
  <c r="B979" i="2"/>
  <c r="F982" i="2"/>
  <c r="F1448" i="2"/>
  <c r="B2064" i="2"/>
  <c r="F1737" i="2"/>
  <c r="F2228" i="2"/>
  <c r="B646" i="2"/>
  <c r="F1795" i="2"/>
  <c r="F968" i="2"/>
  <c r="F1803" i="2"/>
  <c r="F1072" i="2"/>
  <c r="B612" i="2"/>
  <c r="B1579" i="2"/>
  <c r="B779" i="2"/>
  <c r="F2208" i="2"/>
  <c r="F1560" i="2"/>
  <c r="B1315" i="2"/>
  <c r="F1728" i="2"/>
  <c r="B674" i="2"/>
  <c r="F688" i="2"/>
  <c r="B954" i="2"/>
  <c r="B2075" i="2"/>
  <c r="B989" i="2"/>
  <c r="F2234" i="2"/>
  <c r="B645" i="2"/>
  <c r="F1619" i="2"/>
  <c r="F631" i="2"/>
  <c r="F1006" i="2"/>
  <c r="F1597" i="2"/>
  <c r="B2241" i="2"/>
  <c r="F1820" i="2"/>
  <c r="B1082" i="2"/>
  <c r="F1620" i="2"/>
  <c r="B1475" i="2"/>
  <c r="B1328" i="2"/>
  <c r="F776" i="2"/>
  <c r="F990" i="2"/>
  <c r="B1065" i="2"/>
  <c r="F1001" i="2"/>
  <c r="B1426" i="2"/>
  <c r="B1600" i="2"/>
  <c r="F1073" i="2"/>
  <c r="F1032" i="2"/>
  <c r="B1015" i="2"/>
  <c r="B1045" i="2"/>
  <c r="B1381" i="2"/>
  <c r="F1422" i="2"/>
  <c r="F1754" i="2"/>
  <c r="B1451" i="2"/>
  <c r="F1066" i="2"/>
  <c r="F1336" i="2"/>
  <c r="B1732" i="2"/>
  <c r="B2208" i="2"/>
  <c r="F986" i="2"/>
  <c r="F723" i="2"/>
  <c r="F1734" i="2"/>
  <c r="F1469" i="2"/>
  <c r="F1076" i="2"/>
  <c r="F1415" i="2"/>
  <c r="B2196" i="2"/>
  <c r="F850" i="2"/>
  <c r="F981" i="2"/>
  <c r="F1317" i="2"/>
  <c r="F2187" i="2"/>
  <c r="B2173" i="2"/>
  <c r="F1353" i="2"/>
  <c r="B1789" i="2"/>
  <c r="B637" i="2"/>
  <c r="B1624" i="2"/>
  <c r="F1004" i="2"/>
  <c r="B1321" i="2"/>
  <c r="B638" i="2"/>
  <c r="B1410" i="2"/>
  <c r="B898" i="2"/>
  <c r="B1608" i="2"/>
  <c r="F1153" i="2"/>
  <c r="F931" i="2"/>
  <c r="B2182" i="2"/>
  <c r="B918" i="2"/>
  <c r="F1781" i="2"/>
  <c r="B2260" i="2"/>
  <c r="F1360" i="2"/>
  <c r="B1400" i="2"/>
  <c r="F1741" i="2"/>
  <c r="F1760" i="2"/>
  <c r="B1752" i="2"/>
  <c r="B932" i="2"/>
  <c r="F942" i="2"/>
  <c r="F1081" i="2"/>
  <c r="B1361" i="2"/>
  <c r="F1578" i="2"/>
  <c r="B2176" i="2"/>
  <c r="F713" i="2"/>
  <c r="F726" i="2"/>
  <c r="B1369" i="2"/>
  <c r="F1442" i="2"/>
  <c r="F1080" i="2"/>
  <c r="B981" i="2"/>
  <c r="B1630" i="2"/>
  <c r="F2202" i="2"/>
  <c r="B1377" i="2"/>
  <c r="B1084" i="2"/>
  <c r="F620" i="2"/>
  <c r="B1070" i="2"/>
  <c r="F2162" i="2"/>
  <c r="F680" i="2"/>
  <c r="B894" i="2"/>
  <c r="B1438" i="2"/>
  <c r="B1402" i="2"/>
  <c r="F1496" i="2"/>
  <c r="B1586" i="2"/>
  <c r="F644" i="2"/>
  <c r="B679" i="2"/>
  <c r="B643" i="2"/>
  <c r="F1598" i="2"/>
  <c r="B2200" i="2"/>
  <c r="F661" i="2"/>
  <c r="B660" i="2"/>
  <c r="F1417" i="2"/>
  <c r="F1380" i="2"/>
  <c r="B669" i="2"/>
  <c r="B1472" i="2"/>
  <c r="B717" i="2"/>
  <c r="F960" i="2"/>
  <c r="F1047" i="2"/>
  <c r="B1062" i="2"/>
  <c r="F1352" i="2"/>
  <c r="B1841" i="2"/>
  <c r="F1613" i="2"/>
  <c r="F1435" i="2"/>
  <c r="B924" i="2"/>
  <c r="F922" i="2"/>
  <c r="F1061" i="2"/>
  <c r="B1609" i="2"/>
  <c r="B2214" i="2"/>
  <c r="B1601" i="2"/>
  <c r="B1836" i="2"/>
  <c r="F1627" i="2"/>
  <c r="B1744" i="2"/>
  <c r="F694" i="2"/>
  <c r="F1772" i="2"/>
  <c r="B1783" i="2"/>
  <c r="B1813" i="2"/>
  <c r="B1422" i="2"/>
  <c r="B969" i="2"/>
  <c r="B2235" i="2"/>
  <c r="B1577" i="2"/>
  <c r="F1468" i="2"/>
  <c r="F1577" i="2"/>
  <c r="F967" i="2"/>
  <c r="B994" i="2"/>
  <c r="F1383" i="2"/>
  <c r="F910" i="2"/>
  <c r="F2168" i="2"/>
  <c r="F980" i="2"/>
  <c r="F1084" i="2"/>
  <c r="F1788" i="2"/>
  <c r="B2221" i="2"/>
  <c r="B644" i="2"/>
  <c r="F1735" i="2"/>
  <c r="F905" i="2"/>
  <c r="B1013" i="2"/>
  <c r="F933" i="2"/>
  <c r="B1060" i="2"/>
  <c r="B667" i="2"/>
  <c r="B617" i="2"/>
  <c r="B1338" i="2"/>
  <c r="F2083" i="2"/>
  <c r="B934" i="2"/>
  <c r="B657" i="2"/>
  <c r="B1003" i="2"/>
  <c r="B2164" i="2"/>
  <c r="F1338" i="2"/>
  <c r="F1331" i="2"/>
  <c r="B998" i="2"/>
  <c r="B2167" i="2"/>
  <c r="F647" i="2"/>
  <c r="B1830" i="2"/>
  <c r="B1620" i="2"/>
  <c r="B2249" i="2"/>
  <c r="F1588" i="2"/>
  <c r="B609" i="2"/>
  <c r="B1572" i="2"/>
  <c r="B1459" i="2"/>
  <c r="B1052" i="2"/>
  <c r="B1804" i="2"/>
  <c r="F704" i="2"/>
  <c r="B1411" i="2"/>
  <c r="F614" i="2"/>
  <c r="B1454" i="2"/>
  <c r="B2172" i="2"/>
  <c r="B965" i="2"/>
  <c r="F961" i="2"/>
  <c r="F1348" i="2"/>
  <c r="F1055" i="2"/>
  <c r="B1428" i="2"/>
  <c r="B615" i="2"/>
  <c r="F957" i="2"/>
  <c r="F915" i="2"/>
  <c r="F2240" i="2"/>
  <c r="F2201" i="2"/>
  <c r="F2068" i="2"/>
  <c r="B895" i="2"/>
  <c r="F1411" i="2"/>
  <c r="F696" i="2"/>
  <c r="F1744" i="2"/>
  <c r="B684" i="2"/>
  <c r="B2206" i="2"/>
  <c r="B659" i="2"/>
  <c r="B655" i="2"/>
  <c r="B2198" i="2"/>
  <c r="B1598" i="2"/>
  <c r="F1832" i="2"/>
  <c r="B1036" i="2"/>
  <c r="F2180" i="2"/>
  <c r="B1383" i="2"/>
  <c r="B1465" i="2"/>
  <c r="F2236" i="2"/>
  <c r="B1011" i="2"/>
  <c r="B629" i="2"/>
  <c r="B1440" i="2"/>
  <c r="B1622" i="2"/>
  <c r="B1046" i="2"/>
  <c r="B664" i="2"/>
  <c r="B1751" i="2"/>
  <c r="F1748" i="2"/>
  <c r="F2213" i="2"/>
  <c r="F1074" i="2"/>
  <c r="F681" i="2"/>
  <c r="B665" i="2"/>
  <c r="F1057" i="2"/>
  <c r="F676" i="2"/>
  <c r="B2187" i="2"/>
  <c r="B1006" i="2"/>
  <c r="F1325" i="2"/>
  <c r="B2298" i="2"/>
  <c r="F1049" i="2"/>
  <c r="F1402" i="2"/>
  <c r="B1771" i="2"/>
  <c r="B943" i="2"/>
  <c r="F630" i="2"/>
  <c r="F1582" i="2"/>
  <c r="F1048" i="2"/>
  <c r="F1404" i="2"/>
  <c r="F2158" i="2"/>
  <c r="B777" i="2"/>
  <c r="F1843" i="2"/>
  <c r="B1575" i="2"/>
  <c r="B1056" i="2"/>
  <c r="B916" i="2"/>
  <c r="F712" i="2"/>
  <c r="B2201" i="2"/>
  <c r="B857" i="2"/>
  <c r="F692" i="2"/>
  <c r="F1433" i="2"/>
  <c r="F610" i="2"/>
  <c r="F1067" i="2"/>
  <c r="B661" i="2"/>
  <c r="F855" i="2"/>
  <c r="B1737" i="2"/>
  <c r="F2174" i="2"/>
  <c r="F665" i="2"/>
  <c r="F1792" i="2"/>
  <c r="B620" i="2"/>
  <c r="F671" i="2"/>
  <c r="F1840" i="2"/>
  <c r="B1828" i="2"/>
  <c r="B1494" i="2"/>
  <c r="B2232" i="2"/>
  <c r="F1821" i="2"/>
  <c r="F1434" i="2"/>
  <c r="B899" i="2"/>
  <c r="B973" i="2"/>
  <c r="F1060" i="2"/>
  <c r="F946" i="2"/>
  <c r="B2065" i="2"/>
  <c r="B1806" i="2"/>
  <c r="B1453" i="2"/>
  <c r="B1061" i="2"/>
  <c r="B1796" i="2"/>
  <c r="B672" i="2"/>
  <c r="B2180" i="2"/>
  <c r="B682" i="2"/>
  <c r="B1470" i="2"/>
  <c r="F1807" i="2"/>
  <c r="B956" i="2"/>
  <c r="B987" i="2"/>
  <c r="B782" i="2"/>
  <c r="B1826" i="2"/>
  <c r="B2076" i="2"/>
  <c r="B618" i="2"/>
  <c r="F1819" i="2"/>
  <c r="F780" i="2"/>
  <c r="F955" i="2"/>
  <c r="B708" i="2"/>
  <c r="F1786" i="2"/>
  <c r="F1470" i="2"/>
  <c r="F1571" i="2"/>
  <c r="B2193" i="2"/>
  <c r="F675" i="2"/>
  <c r="B1417" i="2"/>
  <c r="B1780" i="2"/>
  <c r="F1473" i="2"/>
  <c r="F724" i="2"/>
  <c r="B2175" i="2"/>
  <c r="B1593" i="2"/>
  <c r="F1071" i="2"/>
  <c r="B1607" i="2"/>
  <c r="B906" i="2"/>
  <c r="F1424" i="2"/>
  <c r="F2059" i="2"/>
  <c r="F992" i="2"/>
  <c r="B2061" i="2"/>
  <c r="F2242" i="2"/>
  <c r="F2169" i="2"/>
  <c r="F2212" i="2"/>
  <c r="B1618" i="2"/>
  <c r="F655" i="2"/>
  <c r="F1062" i="2"/>
  <c r="F901" i="2"/>
  <c r="F1752" i="2"/>
  <c r="F1321" i="2"/>
  <c r="F1589" i="2"/>
  <c r="B1329" i="2"/>
  <c r="F632" i="2"/>
  <c r="F2227" i="2"/>
  <c r="F621" i="2"/>
  <c r="B689" i="2"/>
  <c r="F703" i="2"/>
  <c r="B656" i="2"/>
  <c r="B2081" i="2"/>
  <c r="F648" i="2"/>
  <c r="B1008" i="2"/>
  <c r="B2170" i="2"/>
  <c r="B2163" i="2"/>
  <c r="F687" i="2"/>
  <c r="B692" i="2"/>
  <c r="B1733" i="2"/>
  <c r="B2219" i="2"/>
  <c r="B1456" i="2"/>
  <c r="F917" i="2"/>
  <c r="F1609" i="2"/>
  <c r="B1820" i="2"/>
  <c r="B1589" i="2"/>
  <c r="F1762" i="2"/>
  <c r="F629" i="2"/>
  <c r="F1039" i="2"/>
  <c r="F1037" i="2"/>
  <c r="F2078" i="2"/>
  <c r="F1608" i="2"/>
  <c r="B908" i="2"/>
  <c r="F1797" i="2"/>
  <c r="F954" i="2"/>
  <c r="F1333" i="2"/>
  <c r="F1581" i="2"/>
  <c r="F951" i="2"/>
  <c r="F2079" i="2"/>
  <c r="B1619" i="2"/>
  <c r="B700" i="2"/>
  <c r="F1407" i="2"/>
  <c r="B991" i="2"/>
  <c r="B903" i="2"/>
  <c r="F2260" i="2"/>
  <c r="F1373" i="2"/>
  <c r="B1596" i="2"/>
  <c r="F2248" i="2"/>
  <c r="F636" i="2"/>
  <c r="F977" i="2"/>
  <c r="F1830" i="2"/>
  <c r="B892" i="2"/>
  <c r="B853" i="2"/>
  <c r="F1733" i="2"/>
  <c r="B1446" i="2"/>
  <c r="F2061" i="2"/>
  <c r="F1436" i="2"/>
  <c r="B917" i="2"/>
  <c r="F857" i="2"/>
  <c r="F1068" i="2"/>
  <c r="B1795" i="2"/>
  <c r="B1398" i="2"/>
  <c r="B1058" i="2"/>
  <c r="B1613" i="2"/>
  <c r="B966" i="2"/>
  <c r="F691" i="2"/>
  <c r="B1441" i="2"/>
  <c r="B1764" i="2"/>
  <c r="B964" i="2"/>
  <c r="F1052" i="2"/>
  <c r="F658" i="2"/>
  <c r="F916" i="2"/>
  <c r="F2179" i="2"/>
  <c r="F1758" i="2"/>
  <c r="B1042" i="2"/>
  <c r="F616" i="2"/>
  <c r="B2297" i="2"/>
  <c r="F1334" i="2"/>
  <c r="B2247" i="2"/>
  <c r="F1418" i="2"/>
  <c r="B1829" i="2"/>
  <c r="F2080" i="2"/>
  <c r="F2071" i="2"/>
  <c r="B1731" i="2"/>
  <c r="F1623" i="2"/>
  <c r="F930" i="2"/>
  <c r="F974" i="2"/>
  <c r="B1435" i="2"/>
  <c r="F1046" i="2"/>
  <c r="B996" i="2"/>
  <c r="B1562" i="2"/>
  <c r="B1761" i="2"/>
  <c r="B631" i="2"/>
  <c r="B2195" i="2"/>
  <c r="B1336" i="2"/>
  <c r="F1600" i="2"/>
  <c r="B1016" i="2"/>
  <c r="B936" i="2"/>
  <c r="F637" i="2"/>
  <c r="B1584" i="2"/>
  <c r="F615" i="2"/>
  <c r="F921" i="2"/>
  <c r="F1497" i="2"/>
  <c r="B610" i="2"/>
  <c r="F617" i="2"/>
  <c r="B2083" i="2"/>
  <c r="F679" i="2"/>
  <c r="B1583" i="2"/>
  <c r="B942" i="2"/>
  <c r="F627" i="2"/>
  <c r="B897" i="2"/>
  <c r="B1444" i="2"/>
  <c r="B1811" i="2"/>
  <c r="F2058" i="2"/>
  <c r="B1063" i="2"/>
  <c r="F1464" i="2"/>
  <c r="F1595" i="2"/>
  <c r="F1050" i="2"/>
  <c r="F1747" i="2"/>
  <c r="B984" i="2"/>
  <c r="F1494" i="2"/>
  <c r="B2284" i="2"/>
  <c r="F1450" i="2"/>
  <c r="B1802" i="2"/>
  <c r="F1384" i="2"/>
  <c r="F657" i="2"/>
  <c r="F1736" i="2"/>
  <c r="F722" i="2"/>
  <c r="B972" i="2"/>
  <c r="F1014" i="2"/>
  <c r="F1405" i="2"/>
  <c r="B1072" i="2"/>
  <c r="B681" i="2"/>
  <c r="F1563" i="2"/>
  <c r="F998" i="2"/>
  <c r="B1734" i="2"/>
  <c r="F1082" i="2"/>
  <c r="F1631" i="2" l="1"/>
  <c r="F859" i="2" l="1"/>
  <c r="F506" i="2"/>
  <c r="B1665" i="2"/>
  <c r="F593" i="2"/>
  <c r="F1659" i="2"/>
  <c r="F1176" i="2"/>
  <c r="F1866" i="2"/>
  <c r="B2119" i="2"/>
  <c r="F539" i="2"/>
  <c r="B1975" i="2"/>
  <c r="B487" i="2"/>
  <c r="B338" i="2"/>
  <c r="B152" i="2"/>
  <c r="F242" i="2"/>
  <c r="F538" i="2"/>
  <c r="F525" i="2"/>
  <c r="F571" i="2"/>
  <c r="F301" i="2"/>
  <c r="B364" i="2"/>
  <c r="F1252" i="2"/>
  <c r="B1880" i="2"/>
  <c r="B61" i="2"/>
  <c r="B1702" i="2"/>
  <c r="B390" i="2"/>
  <c r="B1868" i="2"/>
  <c r="B403" i="2"/>
  <c r="B489" i="2"/>
  <c r="F91" i="2"/>
  <c r="F409" i="2"/>
  <c r="F1295" i="2"/>
  <c r="F516" i="2"/>
  <c r="B1232" i="2"/>
  <c r="B404" i="2"/>
  <c r="B538" i="2"/>
  <c r="F1205" i="2"/>
  <c r="F131" i="2"/>
  <c r="B81" i="2"/>
  <c r="F441" i="2"/>
  <c r="F311" i="2"/>
  <c r="B1238" i="2"/>
  <c r="F2011" i="2"/>
  <c r="F9" i="5"/>
  <c r="B80" i="2"/>
  <c r="F1263" i="2"/>
  <c r="B304" i="2"/>
  <c r="F438" i="2"/>
  <c r="B552" i="2"/>
  <c r="F1113" i="2"/>
  <c r="B459" i="2"/>
  <c r="B1397" i="2"/>
  <c r="F90" i="2"/>
  <c r="F461" i="2"/>
  <c r="B595" i="2"/>
  <c r="F432" i="2"/>
  <c r="F278" i="2"/>
  <c r="B230" i="2"/>
  <c r="B396" i="2"/>
  <c r="F2023" i="2"/>
  <c r="F1121" i="2"/>
  <c r="B2022" i="2"/>
  <c r="F1696" i="2"/>
  <c r="F298" i="2"/>
  <c r="B1646" i="2"/>
  <c r="F1690" i="2"/>
  <c r="F502" i="2"/>
  <c r="B531" i="2"/>
  <c r="F1199" i="2"/>
  <c r="B2116" i="2"/>
  <c r="F535" i="2"/>
  <c r="F1885" i="2"/>
  <c r="B504" i="2"/>
  <c r="F534" i="2"/>
  <c r="B1677" i="2"/>
  <c r="B296" i="2"/>
  <c r="B244" i="2"/>
  <c r="B479" i="2"/>
  <c r="B517" i="2"/>
  <c r="B1660" i="2"/>
  <c r="B226" i="2"/>
  <c r="B1281" i="2"/>
  <c r="F252" i="2"/>
  <c r="B510" i="2"/>
  <c r="F123" i="2"/>
  <c r="B219" i="2"/>
  <c r="F1267" i="2"/>
  <c r="F1684" i="2"/>
  <c r="F1260" i="2"/>
  <c r="F556" i="2"/>
  <c r="F383" i="2"/>
  <c r="B243" i="2"/>
  <c r="F344" i="2"/>
  <c r="B2123" i="2"/>
  <c r="B1237" i="2"/>
  <c r="F1228" i="2"/>
  <c r="B2114" i="2"/>
  <c r="F1877" i="2"/>
  <c r="B1680" i="2"/>
  <c r="B1657" i="2"/>
  <c r="F1702" i="2"/>
  <c r="B476" i="2"/>
  <c r="B1655" i="2"/>
  <c r="B496" i="2"/>
  <c r="B1705" i="2"/>
  <c r="F1129" i="2"/>
  <c r="B560" i="2"/>
  <c r="B222" i="2"/>
  <c r="B342" i="2"/>
  <c r="F2106" i="2"/>
  <c r="F498" i="2"/>
  <c r="B587" i="2"/>
  <c r="F2108" i="2"/>
  <c r="B2015" i="2"/>
  <c r="B357" i="2"/>
  <c r="B158" i="2"/>
  <c r="B62" i="2"/>
  <c r="F880" i="2"/>
  <c r="F217" i="2"/>
  <c r="B350" i="2"/>
  <c r="F396" i="2"/>
  <c r="F569" i="2"/>
  <c r="B255" i="2"/>
  <c r="B227" i="2"/>
  <c r="B462" i="2"/>
  <c r="F1873" i="2"/>
  <c r="B1176" i="2"/>
  <c r="F84" i="2"/>
  <c r="F371" i="2"/>
  <c r="F2009" i="2"/>
  <c r="F804" i="2"/>
  <c r="F1876" i="2"/>
  <c r="F1881" i="2"/>
  <c r="F1657" i="2"/>
  <c r="F1642" i="2"/>
  <c r="B502" i="2"/>
  <c r="F536" i="2"/>
  <c r="F553" i="2"/>
  <c r="B484" i="2"/>
  <c r="B532" i="2"/>
  <c r="B1112" i="2"/>
  <c r="F1114" i="2"/>
  <c r="F2016" i="2"/>
  <c r="B458" i="2"/>
  <c r="F552" i="2"/>
  <c r="B1649" i="2"/>
  <c r="F2110" i="2"/>
  <c r="F1677" i="2"/>
  <c r="B1282" i="2"/>
  <c r="F1912" i="2"/>
  <c r="F1868" i="2"/>
  <c r="B1125" i="2"/>
  <c r="F1030" i="2"/>
  <c r="B352" i="2"/>
  <c r="B1114" i="2"/>
  <c r="F105" i="2"/>
  <c r="B1651" i="2"/>
  <c r="F1286" i="2"/>
  <c r="B130" i="2"/>
  <c r="B2283" i="2"/>
  <c r="B1122" i="2"/>
  <c r="F1865" i="2"/>
  <c r="F74" i="2"/>
  <c r="B1671" i="2"/>
  <c r="B2011" i="2"/>
  <c r="B392" i="2"/>
  <c r="F343" i="2"/>
  <c r="B287" i="2"/>
  <c r="B34" i="2"/>
  <c r="F1251" i="2"/>
  <c r="B78" i="2"/>
  <c r="F1214" i="2"/>
  <c r="B332" i="2"/>
  <c r="B608" i="2"/>
  <c r="B113" i="2"/>
  <c r="F2105" i="2"/>
  <c r="F2035" i="2"/>
  <c r="B528" i="2"/>
  <c r="B1254" i="2"/>
  <c r="F568" i="2"/>
  <c r="B262" i="2"/>
  <c r="F283" i="2"/>
  <c r="B513" i="2"/>
  <c r="B1661" i="2"/>
  <c r="F302" i="2"/>
  <c r="F338" i="2"/>
  <c r="F2036" i="2"/>
  <c r="F1257" i="2"/>
  <c r="B505" i="2"/>
  <c r="F82" i="2"/>
  <c r="B439" i="2"/>
  <c r="F66" i="2"/>
  <c r="B565" i="2"/>
  <c r="B1662" i="2"/>
  <c r="F527" i="2"/>
  <c r="B1866" i="2"/>
  <c r="F1673" i="2"/>
  <c r="B585" i="2"/>
  <c r="B592" i="2"/>
  <c r="F508" i="2"/>
  <c r="B593" i="2"/>
  <c r="F392" i="2"/>
  <c r="F2114" i="2"/>
  <c r="F2020" i="2"/>
  <c r="B359" i="2"/>
  <c r="F585" i="2"/>
  <c r="B1117" i="2"/>
  <c r="B1128" i="2"/>
  <c r="F491" i="2"/>
  <c r="F94" i="2"/>
  <c r="F433" i="2"/>
  <c r="F23" i="2"/>
  <c r="B497" i="2"/>
  <c r="F439" i="2"/>
  <c r="F163" i="2"/>
  <c r="F169" i="2"/>
  <c r="B2094" i="2"/>
  <c r="B1679" i="2"/>
  <c r="B1234" i="2"/>
  <c r="F424" i="2"/>
  <c r="F347" i="2"/>
  <c r="F1118" i="2"/>
  <c r="B333" i="2"/>
  <c r="B150" i="2"/>
  <c r="B551" i="2"/>
  <c r="B1669" i="2"/>
  <c r="B495" i="2"/>
  <c r="F1281" i="2"/>
  <c r="B481" i="2"/>
  <c r="F532" i="2"/>
  <c r="B586" i="2"/>
  <c r="F70" i="2"/>
  <c r="F1870" i="2"/>
  <c r="F1693" i="2"/>
  <c r="F590" i="2"/>
  <c r="B248" i="2"/>
  <c r="F560" i="2"/>
  <c r="F1649" i="2"/>
  <c r="B1695" i="2"/>
  <c r="F113" i="2"/>
  <c r="B1116" i="2"/>
  <c r="B225" i="2"/>
  <c r="B64" i="2"/>
  <c r="B1716" i="2"/>
  <c r="B167" i="2"/>
  <c r="B2045" i="2"/>
  <c r="F232" i="2"/>
  <c r="F1195" i="2"/>
  <c r="F156" i="2"/>
  <c r="B503" i="2"/>
  <c r="F164" i="2"/>
  <c r="B2008" i="2"/>
  <c r="F503" i="2"/>
  <c r="F497" i="2"/>
  <c r="B206" i="2"/>
  <c r="B402" i="2"/>
  <c r="B140" i="2"/>
  <c r="F211" i="2"/>
  <c r="F145" i="2"/>
  <c r="F1685" i="2"/>
  <c r="B1113" i="2"/>
  <c r="B1881" i="2"/>
  <c r="B162" i="2"/>
  <c r="B1879" i="2"/>
  <c r="F1879" i="2"/>
  <c r="F476" i="2"/>
  <c r="F589" i="2"/>
  <c r="B589" i="2"/>
  <c r="B2031" i="2"/>
  <c r="F151" i="2"/>
  <c r="B1223" i="2"/>
  <c r="B2109" i="2"/>
  <c r="B1120" i="2"/>
  <c r="F1123" i="2"/>
  <c r="B397" i="2"/>
  <c r="F259" i="2"/>
  <c r="F1312" i="2"/>
  <c r="B1216" i="2"/>
  <c r="F208" i="2"/>
  <c r="B87" i="2"/>
  <c r="F140" i="2"/>
  <c r="F346" i="2"/>
  <c r="B163" i="2"/>
  <c r="F225" i="2"/>
  <c r="F2117" i="2"/>
  <c r="B121" i="2"/>
  <c r="F775" i="2"/>
  <c r="F492" i="2"/>
  <c r="B486" i="2"/>
  <c r="F1208" i="2"/>
  <c r="B224" i="2"/>
  <c r="F272" i="2"/>
  <c r="B365" i="2"/>
  <c r="F1298" i="2"/>
  <c r="F273" i="2"/>
  <c r="F154" i="2"/>
  <c r="F1269" i="2"/>
  <c r="F117" i="2"/>
  <c r="F126" i="2"/>
  <c r="B1212" i="2"/>
  <c r="F1255" i="2"/>
  <c r="F2045" i="2"/>
  <c r="F455" i="2"/>
  <c r="B1642" i="2"/>
  <c r="F416" i="2"/>
  <c r="B2108" i="2"/>
  <c r="B1279" i="2"/>
  <c r="B1697" i="2"/>
  <c r="F2022" i="2"/>
  <c r="B414" i="2"/>
  <c r="B1520" i="2"/>
  <c r="B1250" i="2"/>
  <c r="F274" i="2"/>
  <c r="F46" i="2"/>
  <c r="F1219" i="2"/>
  <c r="F97" i="2"/>
  <c r="F594" i="2"/>
  <c r="F427" i="2"/>
  <c r="B1236" i="2"/>
  <c r="F317" i="2"/>
  <c r="F1962" i="2"/>
  <c r="F526" i="2"/>
  <c r="B555" i="2"/>
  <c r="F2010" i="2"/>
  <c r="F1647" i="2"/>
  <c r="F2118" i="2"/>
  <c r="F1884" i="2"/>
  <c r="F1878" i="2"/>
  <c r="B530" i="2"/>
  <c r="B106" i="2"/>
  <c r="F522" i="2"/>
  <c r="F550" i="2"/>
  <c r="B514" i="2"/>
  <c r="F1654" i="2"/>
  <c r="F584" i="2"/>
  <c r="B1950" i="2"/>
  <c r="F563" i="2"/>
  <c r="F1222" i="2"/>
  <c r="B2020" i="2"/>
  <c r="B1290" i="2"/>
  <c r="F60" i="2"/>
  <c r="F245" i="2"/>
  <c r="F413" i="2"/>
  <c r="F1997" i="2"/>
  <c r="B451" i="2"/>
  <c r="F1664" i="2"/>
  <c r="B265" i="2"/>
  <c r="F446" i="2"/>
  <c r="F1224" i="2"/>
  <c r="B597" i="2"/>
  <c r="F129" i="2"/>
  <c r="F125" i="2"/>
  <c r="F1675" i="2"/>
  <c r="F587" i="2"/>
  <c r="B524" i="2"/>
  <c r="F398" i="2"/>
  <c r="B525" i="2"/>
  <c r="F487" i="2"/>
  <c r="B511" i="2"/>
  <c r="B1293" i="2"/>
  <c r="F1110" i="2"/>
  <c r="B384" i="2"/>
  <c r="F500" i="2"/>
  <c r="B1227" i="2"/>
  <c r="F557" i="2"/>
  <c r="B590" i="2"/>
  <c r="F592" i="2"/>
  <c r="B100" i="2"/>
  <c r="F104" i="2"/>
  <c r="F451" i="2"/>
  <c r="F1886" i="2"/>
  <c r="B2037" i="2"/>
  <c r="B272" i="2"/>
  <c r="F375" i="2"/>
  <c r="F555" i="2"/>
  <c r="F1961" i="2"/>
  <c r="B1871" i="2"/>
  <c r="F2008" i="2"/>
  <c r="F357" i="2"/>
  <c r="B242" i="2"/>
  <c r="F1644" i="2"/>
  <c r="B1312" i="2"/>
  <c r="B1203" i="2"/>
  <c r="F1115" i="2"/>
  <c r="B60" i="2"/>
  <c r="F389" i="2"/>
  <c r="F144" i="2"/>
  <c r="F1704" i="2"/>
  <c r="B1693" i="2"/>
  <c r="F474" i="2"/>
  <c r="F1243" i="2"/>
  <c r="B2115" i="2"/>
  <c r="F565" i="2"/>
  <c r="F551" i="2"/>
  <c r="F1278" i="2"/>
  <c r="B1666" i="2"/>
  <c r="B1291" i="2"/>
  <c r="B1692" i="2"/>
  <c r="B424" i="2"/>
  <c r="B1672" i="2"/>
  <c r="B559" i="2"/>
  <c r="F1117" i="2"/>
  <c r="F305" i="2"/>
  <c r="F341" i="2"/>
  <c r="B213" i="2"/>
  <c r="F253" i="2"/>
  <c r="B1219" i="2"/>
  <c r="F1297" i="2"/>
  <c r="F1669" i="2"/>
  <c r="F206" i="2"/>
  <c r="F428" i="2"/>
  <c r="F505" i="2"/>
  <c r="B475" i="2"/>
  <c r="B373" i="2"/>
  <c r="B221" i="2"/>
  <c r="B521" i="2"/>
  <c r="F2121" i="2"/>
  <c r="F2033" i="2"/>
  <c r="F435" i="2"/>
  <c r="F92" i="2"/>
  <c r="F110" i="2"/>
  <c r="B143" i="2"/>
  <c r="F1221" i="2"/>
  <c r="F434" i="2"/>
  <c r="F348" i="2"/>
  <c r="F1187" i="2"/>
  <c r="B434" i="2"/>
  <c r="B205" i="2"/>
  <c r="B1218" i="2"/>
  <c r="B400" i="2"/>
  <c r="F1277" i="2"/>
  <c r="F504" i="2"/>
  <c r="B269" i="2"/>
  <c r="F1700" i="2"/>
  <c r="F429" i="2"/>
  <c r="B1214" i="2"/>
  <c r="B1267" i="2"/>
  <c r="B83" i="2"/>
  <c r="F393" i="2"/>
  <c r="F1268" i="2"/>
  <c r="B1030" i="2"/>
  <c r="F249" i="2"/>
  <c r="B1206" i="2"/>
  <c r="F495" i="2"/>
  <c r="B583" i="2"/>
  <c r="B509" i="2"/>
  <c r="F132" i="2"/>
  <c r="F1122" i="2"/>
  <c r="B1129" i="2"/>
  <c r="B527" i="2"/>
  <c r="F521" i="2"/>
  <c r="B212" i="2"/>
  <c r="F1666" i="2"/>
  <c r="F528" i="2"/>
  <c r="B535" i="2"/>
  <c r="F64" i="2"/>
  <c r="F1645" i="2"/>
  <c r="B46" i="2"/>
  <c r="F2120" i="2"/>
  <c r="F204" i="2"/>
  <c r="F1655" i="2"/>
  <c r="F2109" i="2"/>
  <c r="B2107" i="2"/>
  <c r="B71" i="2"/>
  <c r="F48" i="2"/>
  <c r="F1098" i="2"/>
  <c r="B1884" i="2"/>
  <c r="F150" i="2"/>
  <c r="B2043" i="2"/>
  <c r="B128" i="2"/>
  <c r="F1683" i="2"/>
  <c r="F193" i="2"/>
  <c r="B1656" i="2"/>
  <c r="F2124" i="2"/>
  <c r="B275" i="2"/>
  <c r="F1296" i="2"/>
  <c r="B478" i="2"/>
  <c r="F436" i="2"/>
  <c r="F1276" i="2"/>
  <c r="F509" i="2"/>
  <c r="F519" i="2"/>
  <c r="B1703" i="2"/>
  <c r="B557" i="2"/>
  <c r="B529" i="2"/>
  <c r="B1963" i="2"/>
  <c r="B1654" i="2"/>
  <c r="F1112" i="2"/>
  <c r="F1883" i="2"/>
  <c r="B563" i="2"/>
  <c r="B1126" i="2"/>
  <c r="F2039" i="2"/>
  <c r="B1287" i="2"/>
  <c r="B1663" i="2"/>
  <c r="B492" i="2"/>
  <c r="F1124" i="2"/>
  <c r="B1691" i="2"/>
  <c r="F133" i="2"/>
  <c r="F2034" i="2"/>
  <c r="F533" i="2"/>
  <c r="F564" i="2"/>
  <c r="F95" i="2"/>
  <c r="B438" i="2"/>
  <c r="F1692" i="2"/>
  <c r="B1226" i="2"/>
  <c r="B393" i="2"/>
  <c r="F100" i="2"/>
  <c r="F2296" i="2"/>
  <c r="F230" i="2"/>
  <c r="B1704" i="2"/>
  <c r="B407" i="2"/>
  <c r="B96" i="2"/>
  <c r="F139" i="2"/>
  <c r="F408" i="2"/>
  <c r="B63" i="2"/>
  <c r="B2032" i="2"/>
  <c r="B361" i="2"/>
  <c r="B1273" i="2"/>
  <c r="F558" i="2"/>
  <c r="F1130" i="2"/>
  <c r="F2119" i="2"/>
  <c r="F355" i="2"/>
  <c r="B277" i="2"/>
  <c r="B1256" i="2"/>
  <c r="B556" i="2"/>
  <c r="B216" i="2"/>
  <c r="B354" i="2"/>
  <c r="F368" i="2"/>
  <c r="F250" i="2"/>
  <c r="B1684" i="2"/>
  <c r="F386" i="2"/>
  <c r="F1212" i="2"/>
  <c r="B79" i="2"/>
  <c r="B2041" i="2"/>
  <c r="F295" i="2"/>
  <c r="F1280" i="2"/>
  <c r="B256" i="2"/>
  <c r="F260" i="2"/>
  <c r="F586" i="2"/>
  <c r="F444" i="2"/>
  <c r="B1699" i="2"/>
  <c r="F531" i="2"/>
  <c r="B418" i="2"/>
  <c r="B455" i="2"/>
  <c r="B539" i="2"/>
  <c r="F289" i="2"/>
  <c r="B1209" i="2"/>
  <c r="B316" i="2"/>
  <c r="B891" i="2"/>
  <c r="B1277" i="2"/>
  <c r="B536" i="2"/>
  <c r="F89" i="2"/>
  <c r="F480" i="2"/>
  <c r="F1241" i="2"/>
  <c r="F108" i="2"/>
  <c r="F1209" i="2"/>
  <c r="F437" i="2"/>
  <c r="B339" i="2"/>
  <c r="B1233" i="2"/>
  <c r="F1727" i="2"/>
  <c r="B144" i="2"/>
  <c r="F372" i="2"/>
  <c r="F1520" i="2"/>
  <c r="B1675" i="2"/>
  <c r="B410" i="2"/>
  <c r="B383" i="2"/>
  <c r="F111" i="2"/>
  <c r="F351" i="2"/>
  <c r="F291" i="2"/>
  <c r="F235" i="2"/>
  <c r="B1883" i="2"/>
  <c r="B499" i="2"/>
  <c r="B2040" i="2"/>
  <c r="B2121" i="2"/>
  <c r="B233" i="2"/>
  <c r="B408" i="2"/>
  <c r="B23" i="2"/>
  <c r="B334" i="2"/>
  <c r="F171" i="2"/>
  <c r="F76" i="2"/>
  <c r="B1870" i="2"/>
  <c r="F1188" i="2"/>
  <c r="F1716" i="2"/>
  <c r="B1297" i="2"/>
  <c r="B136" i="2"/>
  <c r="F1986" i="2"/>
  <c r="B452" i="2"/>
  <c r="B88" i="2"/>
  <c r="B737" i="2"/>
  <c r="F134" i="2"/>
  <c r="F1854" i="2"/>
  <c r="F147" i="2"/>
  <c r="F247" i="2"/>
  <c r="F2018" i="2"/>
  <c r="B126" i="2"/>
  <c r="B1263" i="2"/>
  <c r="B2009" i="2"/>
  <c r="B249" i="2"/>
  <c r="F369" i="2"/>
  <c r="F218" i="2"/>
  <c r="F101" i="2"/>
  <c r="F482" i="2"/>
  <c r="F2115" i="2"/>
  <c r="B76" i="2"/>
  <c r="B1698" i="2"/>
  <c r="F2013" i="2"/>
  <c r="F1651" i="2"/>
  <c r="B564" i="2"/>
  <c r="F1643" i="2"/>
  <c r="B498" i="2"/>
  <c r="F340" i="2"/>
  <c r="F1226" i="2"/>
  <c r="F494" i="2"/>
  <c r="B209" i="2"/>
  <c r="F422" i="2"/>
  <c r="B436" i="2"/>
  <c r="B1198" i="2"/>
  <c r="F423" i="2"/>
  <c r="B2035" i="2"/>
  <c r="B45" i="2"/>
  <c r="B137" i="2"/>
  <c r="F137" i="2"/>
  <c r="F88" i="2"/>
  <c r="B366" i="2"/>
  <c r="B562" i="2"/>
  <c r="F124" i="2"/>
  <c r="F67" i="2"/>
  <c r="B1119" i="2"/>
  <c r="B284" i="2"/>
  <c r="F2283" i="2"/>
  <c r="B84" i="2"/>
  <c r="F1127" i="2"/>
  <c r="B1110" i="2"/>
  <c r="B109" i="2"/>
  <c r="F358" i="2"/>
  <c r="F162" i="2"/>
  <c r="F228" i="2"/>
  <c r="F764" i="2"/>
  <c r="F1218" i="2"/>
  <c r="B290" i="2"/>
  <c r="F236" i="2"/>
  <c r="B75" i="2"/>
  <c r="F99" i="2"/>
  <c r="F1225" i="2"/>
  <c r="B77" i="2"/>
  <c r="B302" i="2"/>
  <c r="F1240" i="2"/>
  <c r="B793" i="2"/>
  <c r="F430" i="2"/>
  <c r="B142" i="2"/>
  <c r="F1246" i="2"/>
  <c r="B1869" i="2"/>
  <c r="B110" i="2"/>
  <c r="F2311" i="2"/>
  <c r="F266" i="2"/>
  <c r="B2016" i="2"/>
  <c r="B508" i="2"/>
  <c r="B250" i="2"/>
  <c r="F299" i="2"/>
  <c r="B480" i="2"/>
  <c r="B1876" i="2"/>
  <c r="B1265" i="2"/>
  <c r="B1109" i="2"/>
  <c r="F405" i="2"/>
  <c r="F1126" i="2"/>
  <c r="B554" i="2"/>
  <c r="B266" i="2"/>
  <c r="F1672" i="2"/>
  <c r="F1237" i="2"/>
  <c r="B165" i="2"/>
  <c r="B2146" i="2"/>
  <c r="F418" i="2"/>
  <c r="B371" i="2"/>
  <c r="B1196" i="2"/>
  <c r="B501" i="2"/>
  <c r="F142" i="2"/>
  <c r="F114" i="2"/>
  <c r="F279" i="2"/>
  <c r="B1997" i="2"/>
  <c r="B168" i="2"/>
  <c r="F71" i="2"/>
  <c r="F561" i="2"/>
  <c r="B135" i="2"/>
  <c r="B1240" i="2"/>
  <c r="F1254" i="2"/>
  <c r="F1658" i="2"/>
  <c r="B154" i="2"/>
  <c r="B2026" i="2"/>
  <c r="F417" i="2"/>
  <c r="F2028" i="2"/>
  <c r="F62" i="2"/>
  <c r="B278" i="2"/>
  <c r="B336" i="2"/>
  <c r="F1290" i="2"/>
  <c r="F1397" i="2"/>
  <c r="B1225" i="2"/>
  <c r="B461" i="2"/>
  <c r="F120" i="2"/>
  <c r="B94" i="2"/>
  <c r="B399" i="2"/>
  <c r="B1098" i="2"/>
  <c r="F384" i="2"/>
  <c r="F2043" i="2"/>
  <c r="B1118" i="2"/>
  <c r="F562" i="2"/>
  <c r="F352" i="2"/>
  <c r="B1251" i="2"/>
  <c r="F2122" i="2"/>
  <c r="B362" i="2"/>
  <c r="B288" i="2"/>
  <c r="B329" i="2"/>
  <c r="B335" i="2"/>
  <c r="B241" i="2"/>
  <c r="F102" i="2"/>
  <c r="B1257" i="2"/>
  <c r="F246" i="2"/>
  <c r="B1912" i="2"/>
  <c r="B1208" i="2"/>
  <c r="B450" i="2"/>
  <c r="F1238" i="2"/>
  <c r="B91" i="2"/>
  <c r="F314" i="2"/>
  <c r="B431" i="2"/>
  <c r="F337" i="2"/>
  <c r="F119" i="2"/>
  <c r="F2024" i="2"/>
  <c r="F103" i="2"/>
  <c r="B764" i="2"/>
  <c r="F456" i="2"/>
  <c r="B405" i="2"/>
  <c r="F1874" i="2"/>
  <c r="F216" i="2"/>
  <c r="B1886" i="2"/>
  <c r="F440" i="2"/>
  <c r="B2033" i="2"/>
  <c r="B117" i="2"/>
  <c r="F2038" i="2"/>
  <c r="F116" i="2"/>
  <c r="F128" i="2"/>
  <c r="F1194" i="2"/>
  <c r="B134" i="2"/>
  <c r="F226" i="2"/>
  <c r="F537" i="2"/>
  <c r="B1288" i="2"/>
  <c r="F450" i="2"/>
  <c r="B374" i="2"/>
  <c r="F98" i="2"/>
  <c r="F1196" i="2"/>
  <c r="F390" i="2"/>
  <c r="B416" i="2"/>
  <c r="B261" i="2"/>
  <c r="F227" i="2"/>
  <c r="B1205" i="2"/>
  <c r="B1271" i="2"/>
  <c r="B1867" i="2"/>
  <c r="F1279" i="2"/>
  <c r="B2118" i="2"/>
  <c r="F136" i="2"/>
  <c r="F255" i="2"/>
  <c r="B211" i="2"/>
  <c r="B257" i="2"/>
  <c r="B347" i="2"/>
  <c r="F1165" i="2"/>
  <c r="B317" i="2"/>
  <c r="F2017" i="2"/>
  <c r="B289" i="2"/>
  <c r="B271" i="2"/>
  <c r="F1232" i="2"/>
  <c r="F376" i="2"/>
  <c r="B1694" i="2"/>
  <c r="F2056" i="2"/>
  <c r="F1275" i="2"/>
  <c r="B1231" i="2"/>
  <c r="F1963" i="2"/>
  <c r="B1286" i="2"/>
  <c r="B102" i="2"/>
  <c r="F1688" i="2"/>
  <c r="B157" i="2"/>
  <c r="B1701" i="2"/>
  <c r="B553" i="2"/>
  <c r="B534" i="2"/>
  <c r="B2117" i="2"/>
  <c r="B341" i="2"/>
  <c r="F394" i="2"/>
  <c r="F583" i="2"/>
  <c r="F222" i="2"/>
  <c r="B355" i="2"/>
  <c r="F282" i="2"/>
  <c r="B132" i="2"/>
  <c r="F215" i="2"/>
  <c r="F411" i="2"/>
  <c r="B423" i="2"/>
  <c r="F567" i="2"/>
  <c r="B2106" i="2"/>
  <c r="F277" i="2"/>
  <c r="F1648" i="2"/>
  <c r="B1652" i="2"/>
  <c r="B1670" i="2"/>
  <c r="B1284" i="2"/>
  <c r="B1686" i="2"/>
  <c r="B279" i="2"/>
  <c r="F331" i="2"/>
  <c r="F445" i="2"/>
  <c r="F459" i="2"/>
  <c r="F240" i="2"/>
  <c r="F1198" i="2"/>
  <c r="B237" i="2"/>
  <c r="F1197" i="2"/>
  <c r="B2034" i="2"/>
  <c r="F1701" i="2"/>
  <c r="F68" i="2"/>
  <c r="B568" i="2"/>
  <c r="B258" i="2"/>
  <c r="F381" i="2"/>
  <c r="B2023" i="2"/>
  <c r="B567" i="2"/>
  <c r="B90" i="2"/>
  <c r="B419" i="2"/>
  <c r="B59" i="2"/>
  <c r="F271" i="2"/>
  <c r="F118" i="2"/>
  <c r="B454" i="2"/>
  <c r="F1192" i="2"/>
  <c r="B93" i="2"/>
  <c r="B1673" i="2"/>
  <c r="F1687" i="2"/>
  <c r="F294" i="2"/>
  <c r="F1663" i="2"/>
  <c r="F359" i="2"/>
  <c r="F1646" i="2"/>
  <c r="B596" i="2"/>
  <c r="B1130" i="2"/>
  <c r="F1681" i="2"/>
  <c r="B344" i="2"/>
  <c r="B2135" i="2"/>
  <c r="B1664" i="2"/>
  <c r="B413" i="2"/>
  <c r="B309" i="2"/>
  <c r="B1275" i="2"/>
  <c r="B129" i="2"/>
  <c r="B280" i="2"/>
  <c r="B1199" i="2"/>
  <c r="B131" i="2"/>
  <c r="F79" i="2"/>
  <c r="B1493" i="2"/>
  <c r="F388" i="2"/>
  <c r="F47" i="2"/>
  <c r="F152" i="2"/>
  <c r="F1207" i="2"/>
  <c r="B330" i="2"/>
  <c r="F65" i="2"/>
  <c r="F75" i="2"/>
  <c r="F281" i="2"/>
  <c r="B145" i="2"/>
  <c r="B1229" i="2"/>
  <c r="B73" i="2"/>
  <c r="F2027" i="2"/>
  <c r="F262" i="2"/>
  <c r="F280" i="2"/>
  <c r="F891" i="2"/>
  <c r="F1271" i="2"/>
  <c r="F1239" i="2"/>
  <c r="F1869" i="2"/>
  <c r="F2271" i="2"/>
  <c r="F1125" i="2"/>
  <c r="F1264" i="2"/>
  <c r="F59" i="2"/>
  <c r="B298" i="2"/>
  <c r="F454" i="2"/>
  <c r="B1264" i="2"/>
  <c r="B367" i="2"/>
  <c r="F155" i="2"/>
  <c r="B433" i="2"/>
  <c r="B1253" i="2"/>
  <c r="B223" i="2"/>
  <c r="F275" i="2"/>
  <c r="F501" i="2"/>
  <c r="F157" i="2"/>
  <c r="B391" i="2"/>
  <c r="F524" i="2"/>
  <c r="B204" i="2"/>
  <c r="B1197" i="2"/>
  <c r="B351" i="2"/>
  <c r="B166" i="2"/>
  <c r="B247" i="2"/>
  <c r="F566" i="2"/>
  <c r="F34" i="2"/>
  <c r="F229" i="2"/>
  <c r="B1685" i="2"/>
  <c r="F475" i="2"/>
  <c r="F401" i="2"/>
  <c r="B291" i="2"/>
  <c r="B238" i="2"/>
  <c r="B388" i="2"/>
  <c r="B281" i="2"/>
  <c r="F420" i="2"/>
  <c r="B300" i="2"/>
  <c r="F1244" i="2"/>
  <c r="B155" i="2"/>
  <c r="F1975" i="2"/>
  <c r="F1285" i="2"/>
  <c r="F515" i="2"/>
  <c r="F378" i="2"/>
  <c r="F1301" i="2"/>
  <c r="B1659" i="2"/>
  <c r="F2015" i="2"/>
  <c r="F410" i="2"/>
  <c r="B2012" i="2"/>
  <c r="F80" i="2"/>
  <c r="B207" i="2"/>
  <c r="B220" i="2"/>
  <c r="B47" i="2"/>
  <c r="F1213" i="2"/>
  <c r="F1950" i="2"/>
  <c r="F2021" i="2"/>
  <c r="F1662" i="2"/>
  <c r="F1233" i="2"/>
  <c r="F315" i="2"/>
  <c r="F507" i="2"/>
  <c r="B526" i="2"/>
  <c r="B488" i="2"/>
  <c r="F213" i="2"/>
  <c r="F490" i="2"/>
  <c r="B1939" i="2"/>
  <c r="F167" i="2"/>
  <c r="F303" i="2"/>
  <c r="F1245" i="2"/>
  <c r="F1217" i="2"/>
  <c r="B427" i="2"/>
  <c r="F379" i="2"/>
  <c r="F313" i="2"/>
  <c r="F370" i="2"/>
  <c r="B231" i="2"/>
  <c r="B457" i="2"/>
  <c r="F1247" i="2"/>
  <c r="B1217" i="2"/>
  <c r="F414" i="2"/>
  <c r="B1244" i="2"/>
  <c r="B1260" i="2"/>
  <c r="B303" i="2"/>
  <c r="F1202" i="2"/>
  <c r="B1300" i="2"/>
  <c r="F148" i="2"/>
  <c r="B375" i="2"/>
  <c r="B133" i="2"/>
  <c r="B1262" i="2"/>
  <c r="B421" i="2"/>
  <c r="F477" i="2"/>
  <c r="B89" i="2"/>
  <c r="B124" i="2"/>
  <c r="B1247" i="2"/>
  <c r="B2105" i="2"/>
  <c r="B301" i="2"/>
  <c r="F426" i="2"/>
  <c r="B382" i="2"/>
  <c r="F399" i="2"/>
  <c r="B1193" i="2"/>
  <c r="B245" i="2"/>
  <c r="F2019" i="2"/>
  <c r="B1268" i="2"/>
  <c r="B252" i="2"/>
  <c r="B594" i="2"/>
  <c r="B588" i="2"/>
  <c r="B493" i="2"/>
  <c r="F1652" i="2"/>
  <c r="F448" i="2"/>
  <c r="F520" i="2"/>
  <c r="B307" i="2"/>
  <c r="B217" i="2"/>
  <c r="B386" i="2"/>
  <c r="B2029" i="2"/>
  <c r="F288" i="2"/>
  <c r="F1189" i="2"/>
  <c r="B171" i="2"/>
  <c r="B148" i="2"/>
  <c r="B518" i="2"/>
  <c r="F1676" i="2"/>
  <c r="F1665" i="2"/>
  <c r="B591" i="2"/>
  <c r="F1203" i="2"/>
  <c r="F514" i="2"/>
  <c r="B1667" i="2"/>
  <c r="F479" i="2"/>
  <c r="F442" i="2"/>
  <c r="B210" i="2"/>
  <c r="B1222" i="2"/>
  <c r="B1187" i="2"/>
  <c r="F1282" i="2"/>
  <c r="F269" i="2"/>
  <c r="F453" i="2"/>
  <c r="F1266" i="2"/>
  <c r="B1678" i="2"/>
  <c r="B460" i="2"/>
  <c r="B429" i="2"/>
  <c r="F158" i="2"/>
  <c r="B146" i="2"/>
  <c r="F488" i="2"/>
  <c r="F263" i="2"/>
  <c r="F85" i="2"/>
  <c r="F1230" i="2"/>
  <c r="B444" i="2"/>
  <c r="F336" i="2"/>
  <c r="F1882" i="2"/>
  <c r="F316" i="2"/>
  <c r="F138" i="2"/>
  <c r="F510" i="2"/>
  <c r="F1695" i="2"/>
  <c r="B65" i="2"/>
  <c r="F1262" i="2"/>
  <c r="B68" i="2"/>
  <c r="B775" i="2"/>
  <c r="B2027" i="2"/>
  <c r="F244" i="2"/>
  <c r="F231" i="2"/>
  <c r="F329" i="2"/>
  <c r="F45" i="2"/>
  <c r="F339" i="2"/>
  <c r="F170" i="2"/>
  <c r="B376" i="2"/>
  <c r="B1224" i="2"/>
  <c r="B1202" i="2"/>
  <c r="B343" i="2"/>
  <c r="F1193" i="2"/>
  <c r="B1873" i="2"/>
  <c r="B2122" i="2"/>
  <c r="B239" i="2"/>
  <c r="B880" i="2"/>
  <c r="B1865" i="2"/>
  <c r="B415" i="2"/>
  <c r="F1273" i="2"/>
  <c r="F1248" i="2"/>
  <c r="F310" i="2"/>
  <c r="B1270" i="2"/>
  <c r="F1294" i="2"/>
  <c r="F512" i="2"/>
  <c r="F219" i="2"/>
  <c r="B566" i="2"/>
  <c r="F254" i="2"/>
  <c r="F1284" i="2"/>
  <c r="F304" i="2"/>
  <c r="B306" i="2"/>
  <c r="F380" i="2"/>
  <c r="B1258" i="2"/>
  <c r="B264" i="2"/>
  <c r="F1220" i="2"/>
  <c r="B299" i="2"/>
  <c r="B1241" i="2"/>
  <c r="B1127" i="2"/>
  <c r="F2113" i="2"/>
  <c r="B1878" i="2"/>
  <c r="B477" i="2"/>
  <c r="F1680" i="2"/>
  <c r="F2123" i="2"/>
  <c r="B558" i="2"/>
  <c r="B523" i="2"/>
  <c r="B377" i="2"/>
  <c r="F2032" i="2"/>
  <c r="F1206" i="2"/>
  <c r="B2311" i="2"/>
  <c r="B103" i="2"/>
  <c r="B370" i="2"/>
  <c r="F1493" i="2"/>
  <c r="F1215" i="2"/>
  <c r="F238" i="2"/>
  <c r="B571" i="2"/>
  <c r="F353" i="2"/>
  <c r="B99" i="2"/>
  <c r="F447" i="2"/>
  <c r="F212" i="2"/>
  <c r="F306" i="2"/>
  <c r="B1195" i="2"/>
  <c r="B115" i="2"/>
  <c r="B406" i="2"/>
  <c r="B1274" i="2"/>
  <c r="B85" i="2"/>
  <c r="B1961" i="2"/>
  <c r="F307" i="2"/>
  <c r="F2025" i="2"/>
  <c r="F582" i="2"/>
  <c r="F431" i="2"/>
  <c r="F149" i="2"/>
  <c r="B101" i="2"/>
  <c r="F869" i="2"/>
  <c r="B234" i="2"/>
  <c r="B2028" i="2"/>
  <c r="B569" i="2"/>
  <c r="B337" i="2"/>
  <c r="F1880" i="2"/>
  <c r="F2030" i="2"/>
  <c r="B1283" i="2"/>
  <c r="B804" i="2"/>
  <c r="B160" i="2"/>
  <c r="B349" i="2"/>
  <c r="F243" i="2"/>
  <c r="B1220" i="2"/>
  <c r="B292" i="2"/>
  <c r="F793" i="2"/>
  <c r="F350" i="2"/>
  <c r="B494" i="2"/>
  <c r="F1152" i="2"/>
  <c r="B92" i="2"/>
  <c r="B2025" i="2"/>
  <c r="B368" i="2"/>
  <c r="B1255" i="2"/>
  <c r="F374" i="2"/>
  <c r="F2041" i="2"/>
  <c r="B48" i="2"/>
  <c r="F412" i="2"/>
  <c r="F293" i="2"/>
  <c r="F73" i="2"/>
  <c r="B70" i="2"/>
  <c r="B235" i="2"/>
  <c r="B246" i="2"/>
  <c r="B2036" i="2"/>
  <c r="B1248" i="2"/>
  <c r="F256" i="2"/>
  <c r="B260" i="2"/>
  <c r="B1854" i="2"/>
  <c r="F207" i="2"/>
  <c r="B1645" i="2"/>
  <c r="B294" i="2"/>
  <c r="F1111" i="2"/>
  <c r="B1964" i="2"/>
  <c r="F1678" i="2"/>
  <c r="F2112" i="2"/>
  <c r="B412" i="2"/>
  <c r="B114" i="2"/>
  <c r="F530" i="2"/>
  <c r="B516" i="2"/>
  <c r="B310" i="2"/>
  <c r="F364" i="2"/>
  <c r="F449" i="2"/>
  <c r="B2044" i="2"/>
  <c r="B105" i="2"/>
  <c r="F366" i="2"/>
  <c r="F2040" i="2"/>
  <c r="F485" i="2"/>
  <c r="F402" i="2"/>
  <c r="F395" i="2"/>
  <c r="B1141" i="2"/>
  <c r="B491" i="2"/>
  <c r="F86" i="2"/>
  <c r="F265" i="2"/>
  <c r="F1292" i="2"/>
  <c r="B2021" i="2"/>
  <c r="F513" i="2"/>
  <c r="B161" i="2"/>
  <c r="F146" i="2"/>
  <c r="B394" i="2"/>
  <c r="B417" i="2"/>
  <c r="F1201" i="2"/>
  <c r="F478" i="2"/>
  <c r="B86" i="2"/>
  <c r="F397" i="2"/>
  <c r="B1681" i="2"/>
  <c r="B164" i="2"/>
  <c r="F415" i="2"/>
  <c r="F1200" i="2"/>
  <c r="B1245" i="2"/>
  <c r="B314" i="2"/>
  <c r="F300" i="2"/>
  <c r="F115" i="2"/>
  <c r="F93" i="2"/>
  <c r="B97" i="2"/>
  <c r="B283" i="2"/>
  <c r="F267" i="2"/>
  <c r="B274" i="2"/>
  <c r="B1289" i="2"/>
  <c r="B1294" i="2"/>
  <c r="F309" i="2"/>
  <c r="F1547" i="2"/>
  <c r="B139" i="2"/>
  <c r="B1689" i="2"/>
  <c r="F1691" i="2"/>
  <c r="F1667" i="2"/>
  <c r="B348" i="2"/>
  <c r="B520" i="2"/>
  <c r="F737" i="2"/>
  <c r="B398" i="2"/>
  <c r="F1670" i="2"/>
  <c r="F591" i="2"/>
  <c r="B285" i="2"/>
  <c r="B372" i="2"/>
  <c r="F106" i="2"/>
  <c r="F69" i="2"/>
  <c r="B193" i="2"/>
  <c r="B149" i="2"/>
  <c r="B1641" i="2"/>
  <c r="F77" i="2"/>
  <c r="F109" i="2"/>
  <c r="F2029" i="2"/>
  <c r="B215" i="2"/>
  <c r="F1671" i="2"/>
  <c r="B118" i="2"/>
  <c r="F1191" i="2"/>
  <c r="B2296" i="2"/>
  <c r="B1213" i="2"/>
  <c r="F391" i="2"/>
  <c r="F286" i="2"/>
  <c r="B1165" i="2"/>
  <c r="B159" i="2"/>
  <c r="F2157" i="2"/>
  <c r="F404" i="2"/>
  <c r="B453" i="2"/>
  <c r="B387" i="2"/>
  <c r="F496" i="2"/>
  <c r="B276" i="2"/>
  <c r="B420" i="2"/>
  <c r="F345" i="2"/>
  <c r="B153" i="2"/>
  <c r="F2044" i="2"/>
  <c r="F165" i="2"/>
  <c r="F61" i="2"/>
  <c r="B120" i="2"/>
  <c r="B9" i="5"/>
  <c r="B141" i="2"/>
  <c r="B449" i="2"/>
  <c r="B1299" i="2"/>
  <c r="B1962" i="2"/>
  <c r="F443" i="2"/>
  <c r="B432" i="2"/>
  <c r="F2042" i="2"/>
  <c r="B151" i="2"/>
  <c r="B1115" i="2"/>
  <c r="F2026" i="2"/>
  <c r="F1293" i="2"/>
  <c r="B582" i="2"/>
  <c r="F517" i="2"/>
  <c r="F221" i="2"/>
  <c r="B1200" i="2"/>
  <c r="B515" i="2"/>
  <c r="F1116" i="2"/>
  <c r="B1278" i="2"/>
  <c r="F1656" i="2"/>
  <c r="B112" i="2"/>
  <c r="B1644" i="2"/>
  <c r="B446" i="2"/>
  <c r="F1128" i="2"/>
  <c r="F1705" i="2"/>
  <c r="B485" i="2"/>
  <c r="F361" i="2"/>
  <c r="F523" i="2"/>
  <c r="B2013" i="2"/>
  <c r="B456" i="2"/>
  <c r="F1120" i="2"/>
  <c r="F1531" i="2"/>
  <c r="F1231" i="2"/>
  <c r="F1288" i="2"/>
  <c r="B340" i="2"/>
  <c r="B228" i="2"/>
  <c r="B156" i="2"/>
  <c r="B66" i="2"/>
  <c r="B254" i="2"/>
  <c r="B428" i="2"/>
  <c r="B1531" i="2"/>
  <c r="F373" i="2"/>
  <c r="F1253" i="2"/>
  <c r="B98" i="2"/>
  <c r="B1249" i="2"/>
  <c r="F354" i="2"/>
  <c r="B2018" i="2"/>
  <c r="B315" i="2"/>
  <c r="F1679" i="2"/>
  <c r="F1867" i="2"/>
  <c r="B127" i="2"/>
  <c r="F486" i="2"/>
  <c r="B1872" i="2"/>
  <c r="F608" i="2"/>
  <c r="B533" i="2"/>
  <c r="F1299" i="2"/>
  <c r="F237" i="2"/>
  <c r="B1124" i="2"/>
  <c r="B345" i="2"/>
  <c r="B445" i="2"/>
  <c r="B328" i="2"/>
  <c r="F214" i="2"/>
  <c r="B267" i="2"/>
  <c r="F1674" i="2"/>
  <c r="B441" i="2"/>
  <c r="B308" i="2"/>
  <c r="B293" i="2"/>
  <c r="F400" i="2"/>
  <c r="B2038" i="2"/>
  <c r="F2107" i="2"/>
  <c r="F362" i="2"/>
  <c r="B1269" i="2"/>
  <c r="B82" i="2"/>
  <c r="F1234" i="2"/>
  <c r="F296" i="2"/>
  <c r="F421" i="2"/>
  <c r="F143" i="2"/>
  <c r="B1986" i="2"/>
  <c r="B1189" i="2"/>
  <c r="F595" i="2"/>
  <c r="F270" i="2"/>
  <c r="F1697" i="2"/>
  <c r="B537" i="2"/>
  <c r="B229" i="2"/>
  <c r="B1547" i="2"/>
  <c r="F489" i="2"/>
  <c r="F1653" i="2"/>
  <c r="B358" i="2"/>
  <c r="B1121" i="2"/>
  <c r="B506" i="2"/>
  <c r="F1703" i="2"/>
  <c r="F559" i="2"/>
  <c r="F2111" i="2"/>
  <c r="F264" i="2"/>
  <c r="F1699" i="2"/>
  <c r="B1648" i="2"/>
  <c r="F419" i="2"/>
  <c r="B490" i="2"/>
  <c r="B1688" i="2"/>
  <c r="B474" i="2"/>
  <c r="F1698" i="2"/>
  <c r="F112" i="2"/>
  <c r="B422" i="2"/>
  <c r="B331" i="2"/>
  <c r="B1191" i="2"/>
  <c r="F1689" i="2"/>
  <c r="F332" i="2"/>
  <c r="B305" i="2"/>
  <c r="B2039" i="2"/>
  <c r="B1204" i="2"/>
  <c r="B447" i="2"/>
  <c r="B286" i="2"/>
  <c r="F166" i="2"/>
  <c r="B2111" i="2"/>
  <c r="F452" i="2"/>
  <c r="F1509" i="2"/>
  <c r="B1280" i="2"/>
  <c r="B401" i="2"/>
  <c r="F1216" i="2"/>
  <c r="B111" i="2"/>
  <c r="B389" i="2"/>
  <c r="B440" i="2"/>
  <c r="B1228" i="2"/>
  <c r="F1249" i="2"/>
  <c r="B122" i="2"/>
  <c r="F1256" i="2"/>
  <c r="B1647" i="2"/>
  <c r="B259" i="2"/>
  <c r="B570" i="2"/>
  <c r="B1239" i="2"/>
  <c r="B1674" i="2"/>
  <c r="B123" i="2"/>
  <c r="F597" i="2"/>
  <c r="F493" i="2"/>
  <c r="B1261" i="2"/>
  <c r="F258" i="2"/>
  <c r="B1700" i="2"/>
  <c r="F220" i="2"/>
  <c r="F2094" i="2"/>
  <c r="B395" i="2"/>
  <c r="B522" i="2"/>
  <c r="F287" i="2"/>
  <c r="B1215" i="2"/>
  <c r="B448" i="2"/>
  <c r="B1298" i="2"/>
  <c r="F570" i="2"/>
  <c r="B1897" i="2"/>
  <c r="F328" i="2"/>
  <c r="F96" i="2"/>
  <c r="F168" i="2"/>
  <c r="B313" i="2"/>
  <c r="F1939" i="2"/>
  <c r="B1111" i="2"/>
  <c r="F481" i="2"/>
  <c r="B1210" i="2"/>
  <c r="B74" i="2"/>
  <c r="F241" i="2"/>
  <c r="F425" i="2"/>
  <c r="F153" i="2"/>
  <c r="F160" i="2"/>
  <c r="F367" i="2"/>
  <c r="B381" i="2"/>
  <c r="B500" i="2"/>
  <c r="B1230" i="2"/>
  <c r="F377" i="2"/>
  <c r="B1211" i="2"/>
  <c r="F333" i="2"/>
  <c r="F1210" i="2"/>
  <c r="B232" i="2"/>
  <c r="F257" i="2"/>
  <c r="B2019" i="2"/>
  <c r="B253" i="2"/>
  <c r="F1250" i="2"/>
  <c r="F1235" i="2"/>
  <c r="F285" i="2"/>
  <c r="B385" i="2"/>
  <c r="F234" i="2"/>
  <c r="B1658" i="2"/>
  <c r="F2146" i="2"/>
  <c r="B214" i="2"/>
  <c r="B2030" i="2"/>
  <c r="F1274" i="2"/>
  <c r="F484" i="2"/>
  <c r="F1694" i="2"/>
  <c r="F2116" i="2"/>
  <c r="F407" i="2"/>
  <c r="F1682" i="2"/>
  <c r="B1246" i="2"/>
  <c r="F182" i="2"/>
  <c r="F1265" i="2"/>
  <c r="B360" i="2"/>
  <c r="B1650" i="2"/>
  <c r="F121" i="2"/>
  <c r="F499" i="2"/>
  <c r="B1266" i="2"/>
  <c r="B1676" i="2"/>
  <c r="B1201" i="2"/>
  <c r="F107" i="2"/>
  <c r="B312" i="2"/>
  <c r="B1276" i="2"/>
  <c r="B1295" i="2"/>
  <c r="F239" i="2"/>
  <c r="B2124" i="2"/>
  <c r="B435" i="2"/>
  <c r="B1221" i="2"/>
  <c r="B1252" i="2"/>
  <c r="F1227" i="2"/>
  <c r="F224" i="2"/>
  <c r="F1272" i="2"/>
  <c r="B2120" i="2"/>
  <c r="B1643" i="2"/>
  <c r="B1292" i="2"/>
  <c r="F2037" i="2"/>
  <c r="B550" i="2"/>
  <c r="B584" i="2"/>
  <c r="B1682" i="2"/>
  <c r="B1874" i="2"/>
  <c r="F518" i="2"/>
  <c r="F284" i="2"/>
  <c r="F78" i="2"/>
  <c r="B380" i="2"/>
  <c r="B119" i="2"/>
  <c r="F1661" i="2"/>
  <c r="B108" i="2"/>
  <c r="B1192" i="2"/>
  <c r="B218" i="2"/>
  <c r="B1301" i="2"/>
  <c r="F268" i="2"/>
  <c r="F1897" i="2"/>
  <c r="B815" i="2"/>
  <c r="B95" i="2"/>
  <c r="F511" i="2"/>
  <c r="B363" i="2"/>
  <c r="B1235" i="2"/>
  <c r="B2271" i="2"/>
  <c r="F205" i="2"/>
  <c r="F161" i="2"/>
  <c r="B2110" i="2"/>
  <c r="B2112" i="2"/>
  <c r="F312" i="2"/>
  <c r="F457" i="2"/>
  <c r="B2056" i="2"/>
  <c r="B2157" i="2"/>
  <c r="B1285" i="2"/>
  <c r="F1211" i="2"/>
  <c r="F473" i="2"/>
  <c r="F2014" i="2"/>
  <c r="B442" i="2"/>
  <c r="B67" i="2"/>
  <c r="F1668" i="2"/>
  <c r="F839" i="2"/>
  <c r="B869" i="2"/>
  <c r="F81" i="2"/>
  <c r="B2024" i="2"/>
  <c r="B426" i="2"/>
  <c r="B240" i="2"/>
  <c r="B263" i="2"/>
  <c r="F141" i="2"/>
  <c r="F334" i="2"/>
  <c r="B378" i="2"/>
  <c r="F1258" i="2"/>
  <c r="F297" i="2"/>
  <c r="B1885" i="2"/>
  <c r="B1207" i="2"/>
  <c r="F223" i="2"/>
  <c r="B2017" i="2"/>
  <c r="B170" i="2"/>
  <c r="F248" i="2"/>
  <c r="F1283" i="2"/>
  <c r="B107" i="2"/>
  <c r="F261" i="2"/>
  <c r="B1877" i="2"/>
  <c r="F1871" i="2"/>
  <c r="B561" i="2"/>
  <c r="B483" i="2"/>
  <c r="F483" i="2"/>
  <c r="B2113" i="2"/>
  <c r="B69" i="2"/>
  <c r="F2135" i="2"/>
  <c r="F1660" i="2"/>
  <c r="B104" i="2"/>
  <c r="F1259" i="2"/>
  <c r="B369" i="2"/>
  <c r="F460" i="2"/>
  <c r="F529" i="2"/>
  <c r="B1188" i="2"/>
  <c r="B295" i="2"/>
  <c r="B116" i="2"/>
  <c r="F554" i="2"/>
  <c r="F403" i="2"/>
  <c r="B282" i="2"/>
  <c r="B353" i="2"/>
  <c r="F72" i="2"/>
  <c r="F251" i="2"/>
  <c r="F290" i="2"/>
  <c r="F356" i="2"/>
  <c r="B1727" i="2"/>
  <c r="F342" i="2"/>
  <c r="F2031" i="2"/>
  <c r="F1686" i="2"/>
  <c r="F1650" i="2"/>
  <c r="B1683" i="2"/>
  <c r="B270" i="2"/>
  <c r="F1119" i="2"/>
  <c r="B1242" i="2"/>
  <c r="F1223" i="2"/>
  <c r="B473" i="2"/>
  <c r="B72" i="2"/>
  <c r="F1641" i="2"/>
  <c r="B1243" i="2"/>
  <c r="B208" i="2"/>
  <c r="B2010" i="2"/>
  <c r="F588" i="2"/>
  <c r="F335" i="2"/>
  <c r="B169" i="2"/>
  <c r="F387" i="2"/>
  <c r="F382" i="2"/>
  <c r="F349" i="2"/>
  <c r="B1696" i="2"/>
  <c r="F210" i="2"/>
  <c r="F292" i="2"/>
  <c r="B1690" i="2"/>
  <c r="F596" i="2"/>
  <c r="F1141" i="2"/>
  <c r="B1882" i="2"/>
  <c r="F458" i="2"/>
  <c r="B425" i="2"/>
  <c r="B379" i="2"/>
  <c r="F83" i="2"/>
  <c r="F1872" i="2"/>
  <c r="F1204" i="2"/>
  <c r="B1509" i="2"/>
  <c r="B273" i="2"/>
  <c r="B1123" i="2"/>
  <c r="F135" i="2"/>
  <c r="F87" i="2"/>
  <c r="B482" i="2"/>
  <c r="B125" i="2"/>
  <c r="F127" i="2"/>
  <c r="F462" i="2"/>
  <c r="F330" i="2"/>
  <c r="F233" i="2"/>
  <c r="B1190" i="2"/>
  <c r="B147" i="2"/>
  <c r="B236" i="2"/>
  <c r="B297" i="2"/>
  <c r="F1242" i="2"/>
  <c r="B1296" i="2"/>
  <c r="B251" i="2"/>
  <c r="F1236" i="2"/>
  <c r="F2012" i="2"/>
  <c r="F130" i="2"/>
  <c r="F308" i="2"/>
  <c r="F363" i="2"/>
  <c r="F1289" i="2"/>
  <c r="F815" i="2"/>
  <c r="F209" i="2"/>
  <c r="B346" i="2"/>
  <c r="B1194" i="2"/>
  <c r="F159" i="2"/>
  <c r="B1259" i="2"/>
  <c r="F365" i="2"/>
  <c r="F1190" i="2"/>
  <c r="B138" i="2"/>
  <c r="F1964" i="2"/>
  <c r="B182" i="2"/>
  <c r="B437" i="2"/>
  <c r="F122" i="2"/>
  <c r="B2014" i="2"/>
  <c r="F1229" i="2"/>
  <c r="F360" i="2"/>
  <c r="B839" i="2"/>
  <c r="B1272" i="2"/>
  <c r="B356" i="2"/>
  <c r="B1653" i="2"/>
  <c r="F385" i="2"/>
  <c r="B507" i="2"/>
  <c r="B311" i="2"/>
  <c r="F276" i="2"/>
  <c r="B1875" i="2"/>
  <c r="F1287" i="2"/>
  <c r="F1261" i="2"/>
  <c r="B411" i="2"/>
  <c r="F1291" i="2"/>
  <c r="B519" i="2"/>
  <c r="B512" i="2"/>
  <c r="F1300" i="2"/>
  <c r="B1668" i="2"/>
  <c r="F1270" i="2"/>
  <c r="B443" i="2"/>
  <c r="B1687" i="2"/>
  <c r="B268" i="2"/>
  <c r="B1152" i="2"/>
  <c r="F1875" i="2"/>
  <c r="B2042" i="2"/>
  <c r="F1109" i="2"/>
  <c r="F63" i="2"/>
  <c r="B409" i="2"/>
  <c r="F406" i="2"/>
  <c r="B430" i="2"/>
  <c r="F1131" i="2" l="1"/>
  <c r="F829" i="2"/>
  <c r="F1142" i="2"/>
  <c r="F1706" i="2"/>
  <c r="F2136" i="2"/>
  <c r="F840" i="2"/>
  <c r="F540" i="2"/>
  <c r="F1902" i="2"/>
  <c r="F183" i="2"/>
  <c r="F2147" i="2"/>
  <c r="F1940" i="2"/>
  <c r="F463" i="2"/>
  <c r="F2095" i="2"/>
  <c r="F1510" i="2"/>
  <c r="F727" i="2"/>
  <c r="F1537" i="2"/>
  <c r="F2261" i="2"/>
  <c r="F754" i="2"/>
  <c r="F1548" i="2"/>
  <c r="F1155" i="2"/>
  <c r="F794" i="2"/>
  <c r="F870" i="2"/>
  <c r="F598" i="2"/>
  <c r="F1499" i="2"/>
  <c r="F49" i="2"/>
  <c r="C26" i="1" s="1"/>
  <c r="F1951" i="2"/>
  <c r="F1976" i="2"/>
  <c r="F35" i="2"/>
  <c r="F172" i="2"/>
  <c r="F2273" i="2"/>
  <c r="F1020" i="2"/>
  <c r="F2084" i="2"/>
  <c r="F1166" i="2"/>
  <c r="F1483" i="2"/>
  <c r="F2312" i="2"/>
  <c r="F765" i="2"/>
  <c r="F2286" i="2"/>
  <c r="F1855" i="2"/>
  <c r="F1987" i="2"/>
  <c r="F1717" i="2"/>
  <c r="F1521" i="2"/>
  <c r="F1844" i="2"/>
  <c r="F2301" i="2"/>
  <c r="F194" i="2"/>
  <c r="F1099" i="2"/>
  <c r="F318" i="2"/>
  <c r="F1302" i="2"/>
  <c r="F2046" i="2"/>
  <c r="F1965" i="2"/>
  <c r="F1998" i="2"/>
  <c r="F572" i="2"/>
  <c r="C27" i="1" s="1"/>
  <c r="F783" i="2"/>
  <c r="F1387" i="2"/>
  <c r="F24" i="2"/>
  <c r="F2125" i="2"/>
  <c r="F1887" i="2"/>
  <c r="F1088" i="2"/>
  <c r="F1929" i="2"/>
  <c r="F805" i="2"/>
  <c r="F881" i="2"/>
  <c r="F10" i="5"/>
  <c r="F1177" i="2"/>
  <c r="C22" i="1" l="1"/>
  <c r="C28" i="1"/>
  <c r="C16" i="1"/>
  <c r="C33" i="1"/>
  <c r="B10" i="2"/>
  <c r="C7" i="1" s="1"/>
  <c r="C24" i="1"/>
  <c r="C18" i="1"/>
  <c r="B9" i="2"/>
  <c r="C8" i="1" s="1"/>
  <c r="C29"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2" shapeId="0">
      <text>
        <r>
          <rPr>
            <sz val="11"/>
            <color theme="1"/>
            <rFont val="Calibri"/>
            <family val="2"/>
            <scheme val="minor"/>
          </rPr>
          <t>Introducir un texto con el nombre o referencia de la contratación</t>
        </r>
      </text>
    </comment>
    <comment ref="B27" authorId="2" shapeId="0">
      <text>
        <r>
          <rPr>
            <sz val="11"/>
            <color theme="1"/>
            <rFont val="Calibri"/>
            <family val="2"/>
            <scheme val="minor"/>
          </rPr>
          <t>Introduzca un texto con la finalidad de la contratación</t>
        </r>
      </text>
    </comment>
    <comment ref="C27" authorId="2" shapeId="0">
      <text>
        <r>
          <rPr>
            <sz val="11"/>
            <color theme="1"/>
            <rFont val="Calibri"/>
            <family val="2"/>
            <scheme val="minor"/>
          </rPr>
          <t>Seleccionar un valor del listado</t>
        </r>
      </text>
    </comment>
    <comment ref="D27" authorId="2" shapeId="0">
      <text>
        <r>
          <rPr>
            <sz val="11"/>
            <color theme="1"/>
            <rFont val="Calibri"/>
            <family val="2"/>
            <scheme val="minor"/>
          </rPr>
          <t>Seleccione el tipo de procedimiento</t>
        </r>
      </text>
    </comment>
    <comment ref="E27" authorId="2" shapeId="0">
      <text>
        <r>
          <rPr>
            <sz val="11"/>
            <color theme="1"/>
            <rFont val="Calibri"/>
            <family val="2"/>
            <scheme val="minor"/>
          </rPr>
          <t>Seleccione un valor de la lista</t>
        </r>
      </text>
    </comment>
    <comment ref="F27" authorId="2" shapeId="0">
      <text>
        <r>
          <rPr>
            <sz val="11"/>
            <color theme="1"/>
            <rFont val="Calibri"/>
            <family val="2"/>
            <scheme val="minor"/>
          </rPr>
          <t>Introduzca el código SNIP</t>
        </r>
      </text>
    </comment>
    <comment ref="C28" authorId="2"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2"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A38" authorId="2" shapeId="0">
      <text>
        <r>
          <rPr>
            <sz val="11"/>
            <color theme="1"/>
            <rFont val="Calibri"/>
            <family val="2"/>
            <scheme val="minor"/>
          </rPr>
          <t>Introducir un texto con el nombre o referencia de la contratación</t>
        </r>
      </text>
    </comment>
    <comment ref="B38" authorId="2" shapeId="0">
      <text>
        <r>
          <rPr>
            <sz val="11"/>
            <color theme="1"/>
            <rFont val="Calibri"/>
            <family val="2"/>
            <scheme val="minor"/>
          </rPr>
          <t>Introduzca un texto con la finalidad de la contratación</t>
        </r>
      </text>
    </comment>
    <comment ref="C38" authorId="2" shapeId="0">
      <text>
        <r>
          <rPr>
            <sz val="11"/>
            <color theme="1"/>
            <rFont val="Calibri"/>
            <family val="2"/>
            <scheme val="minor"/>
          </rPr>
          <t>Seleccionar un valor del listado</t>
        </r>
      </text>
    </comment>
    <comment ref="D38" authorId="2" shapeId="0">
      <text>
        <r>
          <rPr>
            <sz val="11"/>
            <color theme="1"/>
            <rFont val="Calibri"/>
            <family val="2"/>
            <scheme val="minor"/>
          </rPr>
          <t>Seleccione el tipo de procedimiento</t>
        </r>
      </text>
    </comment>
    <comment ref="E38" authorId="2" shapeId="0">
      <text>
        <r>
          <rPr>
            <sz val="11"/>
            <color theme="1"/>
            <rFont val="Calibri"/>
            <family val="2"/>
            <scheme val="minor"/>
          </rPr>
          <t>Seleccione un valor de la lista</t>
        </r>
      </text>
    </comment>
    <comment ref="F38" authorId="2" shapeId="0">
      <text>
        <r>
          <rPr>
            <sz val="11"/>
            <color theme="1"/>
            <rFont val="Calibri"/>
            <family val="2"/>
            <scheme val="minor"/>
          </rPr>
          <t>Introduzca el código SNIP</t>
        </r>
      </text>
    </comment>
    <comment ref="C39" authorId="2" shapeId="0">
      <text>
        <r>
          <rPr>
            <sz val="11"/>
            <color theme="1"/>
            <rFont val="Calibri"/>
            <family val="2"/>
            <scheme val="minor"/>
          </rPr>
          <t>Introduzca la fecha de inicio del proceso, en formato dd-mm-aaaa</t>
        </r>
      </text>
    </comment>
    <comment ref="F3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text/>
    </comment>
    <comment ref="C41" authorId="2" shapeId="0">
      <text>
        <r>
          <rPr>
            <sz val="11"/>
            <color theme="1"/>
            <rFont val="Calibri"/>
            <family val="2"/>
            <scheme val="minor"/>
          </rPr>
          <t>Introduzca la fecha prevista de adjudicación, en formato dd-mm-aaaa</t>
        </r>
      </text>
    </comment>
    <comment ref="F41" authorId="1" shapeId="0">
      <text/>
    </comment>
    <comment ref="F42" authorId="1" shapeId="0">
      <text/>
    </comment>
    <comment ref="A44" authorId="2" shapeId="0">
      <text>
        <r>
          <rPr>
            <sz val="11"/>
            <color theme="1"/>
            <rFont val="Calibri"/>
            <family val="2"/>
            <scheme val="minor"/>
          </rPr>
          <t>Introduzca un codigo UNSPSC</t>
        </r>
      </text>
    </comment>
    <comment ref="B44" authorId="2" shapeId="0">
      <text>
        <r>
          <rPr>
            <sz val="11"/>
            <color theme="1"/>
            <rFont val="Calibri"/>
            <family val="2"/>
            <scheme val="minor"/>
          </rPr>
          <t>Descripción calculada automáticamente a partir de código del artículo</t>
        </r>
      </text>
    </comment>
    <comment ref="C44" authorId="2" shapeId="0">
      <text>
        <r>
          <rPr>
            <sz val="11"/>
            <color theme="1"/>
            <rFont val="Calibri"/>
            <family val="2"/>
            <scheme val="minor"/>
          </rPr>
          <t>Seleccione un valor de la lista</t>
        </r>
      </text>
    </comment>
    <comment ref="D44" authorId="2" shapeId="0">
      <text>
        <r>
          <rPr>
            <sz val="11"/>
            <color theme="1"/>
            <rFont val="Calibri"/>
            <family val="2"/>
            <scheme val="minor"/>
          </rPr>
          <t>Introduzca un número con dos decimales como máximo. Debe ser igual o mayor a la "Cantidad Real Consumida"</t>
        </r>
      </text>
    </comment>
    <comment ref="E44" authorId="2" shapeId="0">
      <text>
        <r>
          <rPr>
            <sz val="11"/>
            <color theme="1"/>
            <rFont val="Calibri"/>
            <family val="2"/>
            <scheme val="minor"/>
          </rPr>
          <t>Introduzca un número con dos decimales como máximo</t>
        </r>
      </text>
    </comment>
    <comment ref="F44" authorId="2" shapeId="0">
      <text>
        <r>
          <rPr>
            <sz val="11"/>
            <color theme="1"/>
            <rFont val="Calibri"/>
            <family val="2"/>
            <scheme val="minor"/>
          </rPr>
          <t>Monto calculado automáticamente por el sistema</t>
        </r>
      </text>
    </comment>
    <comment ref="A52" authorId="2" shapeId="0">
      <text>
        <r>
          <rPr>
            <sz val="11"/>
            <color theme="1"/>
            <rFont val="Calibri"/>
            <family val="2"/>
            <scheme val="minor"/>
          </rPr>
          <t>Introducir un texto con el nombre o referencia de la contratación</t>
        </r>
      </text>
    </comment>
    <comment ref="B52" authorId="2" shapeId="0">
      <text>
        <r>
          <rPr>
            <sz val="11"/>
            <color theme="1"/>
            <rFont val="Calibri"/>
            <family val="2"/>
            <scheme val="minor"/>
          </rPr>
          <t>Introduzca un texto con la finalidad de la contratación</t>
        </r>
      </text>
    </comment>
    <comment ref="C52" authorId="2" shapeId="0">
      <text>
        <r>
          <rPr>
            <sz val="11"/>
            <color theme="1"/>
            <rFont val="Calibri"/>
            <family val="2"/>
            <scheme val="minor"/>
          </rPr>
          <t>Seleccionar un valor del listado</t>
        </r>
      </text>
    </comment>
    <comment ref="D52" authorId="2" shapeId="0">
      <text>
        <r>
          <rPr>
            <sz val="11"/>
            <color theme="1"/>
            <rFont val="Calibri"/>
            <family val="2"/>
            <scheme val="minor"/>
          </rPr>
          <t>Seleccione el tipo de procedimiento</t>
        </r>
      </text>
    </comment>
    <comment ref="E52" authorId="2" shapeId="0">
      <text>
        <r>
          <rPr>
            <sz val="11"/>
            <color theme="1"/>
            <rFont val="Calibri"/>
            <family val="2"/>
            <scheme val="minor"/>
          </rPr>
          <t>Seleccione un valor de la lista</t>
        </r>
      </text>
    </comment>
    <comment ref="F52" authorId="2" shapeId="0">
      <text>
        <r>
          <rPr>
            <sz val="11"/>
            <color theme="1"/>
            <rFont val="Calibri"/>
            <family val="2"/>
            <scheme val="minor"/>
          </rPr>
          <t>Introduzca el código SNIP</t>
        </r>
      </text>
    </comment>
    <comment ref="C53" authorId="2" shapeId="0">
      <text>
        <r>
          <rPr>
            <sz val="11"/>
            <color theme="1"/>
            <rFont val="Calibri"/>
            <family val="2"/>
            <scheme val="minor"/>
          </rPr>
          <t>Introduzca la fecha de inicio del proceso, en formato dd-mm-aaaa</t>
        </r>
      </text>
    </comment>
    <comment ref="F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text/>
    </comment>
    <comment ref="C55" authorId="2" shapeId="0">
      <text>
        <r>
          <rPr>
            <sz val="11"/>
            <color theme="1"/>
            <rFont val="Calibri"/>
            <family val="2"/>
            <scheme val="minor"/>
          </rPr>
          <t>Introduzca la fecha prevista de adjudicación, en formato dd-mm-aaaa</t>
        </r>
      </text>
    </comment>
    <comment ref="F55" authorId="1" shapeId="0">
      <text/>
    </comment>
    <comment ref="F56" authorId="1" shapeId="0">
      <text/>
    </comment>
    <comment ref="A58" authorId="2" shapeId="0">
      <text>
        <r>
          <rPr>
            <sz val="11"/>
            <color theme="1"/>
            <rFont val="Calibri"/>
            <family val="2"/>
            <scheme val="minor"/>
          </rPr>
          <t>Introduzca un codigo UNSPSC</t>
        </r>
      </text>
    </comment>
    <comment ref="B58" authorId="2" shapeId="0">
      <text>
        <r>
          <rPr>
            <sz val="11"/>
            <color theme="1"/>
            <rFont val="Calibri"/>
            <family val="2"/>
            <scheme val="minor"/>
          </rPr>
          <t>Descripción calculada automáticamente a partir de código del artículo</t>
        </r>
      </text>
    </comment>
    <comment ref="C58" authorId="2" shapeId="0">
      <text>
        <r>
          <rPr>
            <sz val="11"/>
            <color theme="1"/>
            <rFont val="Calibri"/>
            <family val="2"/>
            <scheme val="minor"/>
          </rPr>
          <t>Seleccione un valor de la lista</t>
        </r>
      </text>
    </comment>
    <comment ref="D58" authorId="2" shapeId="0">
      <text>
        <r>
          <rPr>
            <sz val="11"/>
            <color theme="1"/>
            <rFont val="Calibri"/>
            <family val="2"/>
            <scheme val="minor"/>
          </rPr>
          <t>Introduzca un número con dos decimales como máximo. Debe ser igual o mayor a la "Cantidad Real Consumida"</t>
        </r>
      </text>
    </comment>
    <comment ref="E58" authorId="2" shapeId="0">
      <text>
        <r>
          <rPr>
            <sz val="11"/>
            <color theme="1"/>
            <rFont val="Calibri"/>
            <family val="2"/>
            <scheme val="minor"/>
          </rPr>
          <t>Introduzca un número con dos decimales como máximo</t>
        </r>
      </text>
    </comment>
    <comment ref="F58" authorId="2" shapeId="0">
      <text>
        <r>
          <rPr>
            <sz val="11"/>
            <color theme="1"/>
            <rFont val="Calibri"/>
            <family val="2"/>
            <scheme val="minor"/>
          </rPr>
          <t>Monto calculado automáticamente por el sistema</t>
        </r>
      </text>
    </comment>
    <comment ref="A175" authorId="2" shapeId="0">
      <text>
        <r>
          <rPr>
            <sz val="11"/>
            <color theme="1"/>
            <rFont val="Calibri"/>
            <family val="2"/>
            <scheme val="minor"/>
          </rPr>
          <t>Introducir un texto con el nombre o referencia de la contratación</t>
        </r>
      </text>
    </comment>
    <comment ref="B175" authorId="2" shapeId="0">
      <text>
        <r>
          <rPr>
            <sz val="11"/>
            <color theme="1"/>
            <rFont val="Calibri"/>
            <family val="2"/>
            <scheme val="minor"/>
          </rPr>
          <t>Introduzca un texto con la finalidad de la contratación</t>
        </r>
      </text>
    </comment>
    <comment ref="C175" authorId="2" shapeId="0">
      <text>
        <r>
          <rPr>
            <sz val="11"/>
            <color theme="1"/>
            <rFont val="Calibri"/>
            <family val="2"/>
            <scheme val="minor"/>
          </rPr>
          <t>Seleccionar un valor del listado</t>
        </r>
      </text>
    </comment>
    <comment ref="D175" authorId="2" shapeId="0">
      <text>
        <r>
          <rPr>
            <sz val="11"/>
            <color theme="1"/>
            <rFont val="Calibri"/>
            <family val="2"/>
            <scheme val="minor"/>
          </rPr>
          <t>Seleccione el tipo de procedimiento</t>
        </r>
      </text>
    </comment>
    <comment ref="E175" authorId="2" shapeId="0">
      <text>
        <r>
          <rPr>
            <sz val="11"/>
            <color theme="1"/>
            <rFont val="Calibri"/>
            <family val="2"/>
            <scheme val="minor"/>
          </rPr>
          <t>Seleccione un valor de la lista</t>
        </r>
      </text>
    </comment>
    <comment ref="F175" authorId="2" shapeId="0">
      <text>
        <r>
          <rPr>
            <sz val="11"/>
            <color theme="1"/>
            <rFont val="Calibri"/>
            <family val="2"/>
            <scheme val="minor"/>
          </rPr>
          <t>Introduzca el código SNIP</t>
        </r>
      </text>
    </comment>
    <comment ref="C176" authorId="2" shapeId="0">
      <text>
        <r>
          <rPr>
            <sz val="11"/>
            <color theme="1"/>
            <rFont val="Calibri"/>
            <family val="2"/>
            <scheme val="minor"/>
          </rPr>
          <t>Introduzca la fecha de inicio del proceso, en formato dd-mm-aaaa</t>
        </r>
      </text>
    </comment>
    <comment ref="F1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 authorId="1" shapeId="0">
      <text/>
    </comment>
    <comment ref="C178" authorId="2" shapeId="0">
      <text>
        <r>
          <rPr>
            <sz val="11"/>
            <color theme="1"/>
            <rFont val="Calibri"/>
            <family val="2"/>
            <scheme val="minor"/>
          </rPr>
          <t>Introduzca la fecha prevista de adjudicación, en formato dd-mm-aaaa</t>
        </r>
      </text>
    </comment>
    <comment ref="F178" authorId="1" shapeId="0">
      <text/>
    </comment>
    <comment ref="F179" authorId="1" shapeId="0">
      <text/>
    </comment>
    <comment ref="A181" authorId="2" shapeId="0">
      <text>
        <r>
          <rPr>
            <sz val="11"/>
            <color theme="1"/>
            <rFont val="Calibri"/>
            <family val="2"/>
            <scheme val="minor"/>
          </rPr>
          <t>Introduzca un codigo UNSPSC</t>
        </r>
      </text>
    </comment>
    <comment ref="B181" authorId="2" shapeId="0">
      <text>
        <r>
          <rPr>
            <sz val="11"/>
            <color theme="1"/>
            <rFont val="Calibri"/>
            <family val="2"/>
            <scheme val="minor"/>
          </rPr>
          <t>Descripción calculada automáticamente a partir de código del artículo</t>
        </r>
      </text>
    </comment>
    <comment ref="C181" authorId="2" shapeId="0">
      <text>
        <r>
          <rPr>
            <sz val="11"/>
            <color theme="1"/>
            <rFont val="Calibri"/>
            <family val="2"/>
            <scheme val="minor"/>
          </rPr>
          <t>Seleccione un valor de la lista</t>
        </r>
      </text>
    </comment>
    <comment ref="D181" authorId="2" shapeId="0">
      <text>
        <r>
          <rPr>
            <sz val="11"/>
            <color theme="1"/>
            <rFont val="Calibri"/>
            <family val="2"/>
            <scheme val="minor"/>
          </rPr>
          <t>Introduzca un número con dos decimales como máximo. Debe ser igual o mayor a la "Cantidad Real Consumida"</t>
        </r>
      </text>
    </comment>
    <comment ref="E181" authorId="2" shapeId="0">
      <text>
        <r>
          <rPr>
            <sz val="11"/>
            <color theme="1"/>
            <rFont val="Calibri"/>
            <family val="2"/>
            <scheme val="minor"/>
          </rPr>
          <t>Introduzca un número con dos decimales como máximo</t>
        </r>
      </text>
    </comment>
    <comment ref="F181" authorId="2"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2" shapeId="0">
      <text>
        <r>
          <rPr>
            <sz val="11"/>
            <color theme="1"/>
            <rFont val="Calibri"/>
            <family val="2"/>
            <scheme val="minor"/>
          </rPr>
          <t>Seleccionar un valor del listado</t>
        </r>
      </text>
    </comment>
    <comment ref="D186" authorId="2" shapeId="0">
      <text>
        <r>
          <rPr>
            <sz val="11"/>
            <color theme="1"/>
            <rFont val="Calibri"/>
            <family val="2"/>
            <scheme val="minor"/>
          </rPr>
          <t>Seleccione el tipo de procedimiento</t>
        </r>
      </text>
    </comment>
    <comment ref="E186" authorId="2" shapeId="0">
      <text>
        <r>
          <rPr>
            <sz val="11"/>
            <color theme="1"/>
            <rFont val="Calibri"/>
            <family val="2"/>
            <scheme val="minor"/>
          </rPr>
          <t>Seleccione un valor de la lista</t>
        </r>
      </text>
    </comment>
    <comment ref="F186" authorId="2" shapeId="0">
      <text>
        <r>
          <rPr>
            <sz val="11"/>
            <color theme="1"/>
            <rFont val="Calibri"/>
            <family val="2"/>
            <scheme val="minor"/>
          </rPr>
          <t>Introduzca el código SNIP</t>
        </r>
      </text>
    </comment>
    <comment ref="C187" authorId="2" shapeId="0">
      <text>
        <r>
          <rPr>
            <sz val="11"/>
            <color theme="1"/>
            <rFont val="Calibri"/>
            <family val="2"/>
            <scheme val="minor"/>
          </rPr>
          <t>Introduzca la fecha de inicio del proceso, en formato dd-mm-aaaa</t>
        </r>
      </text>
    </comment>
    <comment ref="F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text/>
    </comment>
    <comment ref="C189" authorId="2" shapeId="0">
      <text>
        <r>
          <rPr>
            <sz val="11"/>
            <color theme="1"/>
            <rFont val="Calibri"/>
            <family val="2"/>
            <scheme val="minor"/>
          </rPr>
          <t>Introduzca la fecha prevista de adjudicación, en formato dd-mm-aaaa</t>
        </r>
      </text>
    </comment>
    <comment ref="F189" authorId="1" shapeId="0">
      <text/>
    </comment>
    <comment ref="F190" authorId="1" shapeId="0">
      <text/>
    </comment>
    <comment ref="A192" authorId="2" shapeId="0">
      <text>
        <r>
          <rPr>
            <sz val="11"/>
            <color theme="1"/>
            <rFont val="Calibri"/>
            <family val="2"/>
            <scheme val="minor"/>
          </rPr>
          <t>Introduzca un codigo UNSPSC</t>
        </r>
      </text>
    </comment>
    <comment ref="B192" authorId="2" shapeId="0">
      <text>
        <r>
          <rPr>
            <sz val="11"/>
            <color theme="1"/>
            <rFont val="Calibri"/>
            <family val="2"/>
            <scheme val="minor"/>
          </rPr>
          <t>Descripción calculada automáticamente a partir de código del artículo</t>
        </r>
      </text>
    </comment>
    <comment ref="C192" authorId="2" shapeId="0">
      <text>
        <r>
          <rPr>
            <sz val="11"/>
            <color theme="1"/>
            <rFont val="Calibri"/>
            <family val="2"/>
            <scheme val="minor"/>
          </rPr>
          <t>Seleccione un valor de la lista</t>
        </r>
      </text>
    </comment>
    <comment ref="D192" authorId="2" shapeId="0">
      <text>
        <r>
          <rPr>
            <sz val="11"/>
            <color theme="1"/>
            <rFont val="Calibri"/>
            <family val="2"/>
            <scheme val="minor"/>
          </rPr>
          <t>Introduzca un número con dos decimales como máximo. Debe ser igual o mayor a la "Cantidad Real Consumida"</t>
        </r>
      </text>
    </comment>
    <comment ref="E192" authorId="2" shapeId="0">
      <text>
        <r>
          <rPr>
            <sz val="11"/>
            <color theme="1"/>
            <rFont val="Calibri"/>
            <family val="2"/>
            <scheme val="minor"/>
          </rPr>
          <t>Introduzca un número con dos decimales como máximo</t>
        </r>
      </text>
    </comment>
    <comment ref="F192" authorId="2" shapeId="0">
      <text>
        <r>
          <rPr>
            <sz val="11"/>
            <color theme="1"/>
            <rFont val="Calibri"/>
            <family val="2"/>
            <scheme val="minor"/>
          </rPr>
          <t>Monto calculado automáticamente por el sistema</t>
        </r>
      </text>
    </comment>
    <comment ref="A197" authorId="2" shapeId="0">
      <text>
        <r>
          <rPr>
            <sz val="11"/>
            <color theme="1"/>
            <rFont val="Calibri"/>
            <family val="2"/>
            <scheme val="minor"/>
          </rPr>
          <t>Introducir un texto con el nombre o referencia de la contratación</t>
        </r>
      </text>
    </comment>
    <comment ref="B197" authorId="2" shapeId="0">
      <text>
        <r>
          <rPr>
            <sz val="11"/>
            <color theme="1"/>
            <rFont val="Calibri"/>
            <family val="2"/>
            <scheme val="minor"/>
          </rPr>
          <t>Introduzca un texto con la finalidad de la contratación</t>
        </r>
      </text>
    </comment>
    <comment ref="C197" authorId="2" shapeId="0">
      <text>
        <r>
          <rPr>
            <sz val="11"/>
            <color theme="1"/>
            <rFont val="Calibri"/>
            <family val="2"/>
            <scheme val="minor"/>
          </rPr>
          <t>Seleccionar un valor del listado</t>
        </r>
      </text>
    </comment>
    <comment ref="D197" authorId="2" shapeId="0">
      <text>
        <r>
          <rPr>
            <sz val="11"/>
            <color theme="1"/>
            <rFont val="Calibri"/>
            <family val="2"/>
            <scheme val="minor"/>
          </rPr>
          <t>Seleccione el tipo de procedimiento</t>
        </r>
      </text>
    </comment>
    <comment ref="E197" authorId="2" shapeId="0">
      <text>
        <r>
          <rPr>
            <sz val="11"/>
            <color theme="1"/>
            <rFont val="Calibri"/>
            <family val="2"/>
            <scheme val="minor"/>
          </rPr>
          <t>Seleccione un valor de la lista</t>
        </r>
      </text>
    </comment>
    <comment ref="F197" authorId="2" shapeId="0">
      <text>
        <r>
          <rPr>
            <sz val="11"/>
            <color theme="1"/>
            <rFont val="Calibri"/>
            <family val="2"/>
            <scheme val="minor"/>
          </rPr>
          <t>Introduzca el código SNIP</t>
        </r>
      </text>
    </comment>
    <comment ref="C198" authorId="2" shapeId="0">
      <text>
        <r>
          <rPr>
            <sz val="11"/>
            <color theme="1"/>
            <rFont val="Calibri"/>
            <family val="2"/>
            <scheme val="minor"/>
          </rPr>
          <t>Introduzca la fecha de inicio del proceso, en formato dd-mm-aaaa</t>
        </r>
      </text>
    </comment>
    <comment ref="F1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text/>
    </comment>
    <comment ref="C200" authorId="2" shapeId="0">
      <text>
        <r>
          <rPr>
            <sz val="11"/>
            <color theme="1"/>
            <rFont val="Calibri"/>
            <family val="2"/>
            <scheme val="minor"/>
          </rPr>
          <t>Introduzca la fecha prevista de adjudicación, en formato dd-mm-aaaa</t>
        </r>
      </text>
    </comment>
    <comment ref="F200" authorId="1" shapeId="0">
      <text/>
    </comment>
    <comment ref="F201" authorId="1" shapeId="0">
      <text/>
    </comment>
    <comment ref="A203" authorId="2" shapeId="0">
      <text>
        <r>
          <rPr>
            <sz val="11"/>
            <color theme="1"/>
            <rFont val="Calibri"/>
            <family val="2"/>
            <scheme val="minor"/>
          </rPr>
          <t>Introduzca un codigo UNSPSC</t>
        </r>
      </text>
    </comment>
    <comment ref="B203" authorId="2" shapeId="0">
      <text>
        <r>
          <rPr>
            <sz val="11"/>
            <color theme="1"/>
            <rFont val="Calibri"/>
            <family val="2"/>
            <scheme val="minor"/>
          </rPr>
          <t>Descripción calculada automáticamente a partir de código del artículo</t>
        </r>
      </text>
    </comment>
    <comment ref="C203" authorId="2" shapeId="0">
      <text>
        <r>
          <rPr>
            <sz val="11"/>
            <color theme="1"/>
            <rFont val="Calibri"/>
            <family val="2"/>
            <scheme val="minor"/>
          </rPr>
          <t>Seleccione un valor de la lista</t>
        </r>
      </text>
    </comment>
    <comment ref="D203" authorId="2" shapeId="0">
      <text>
        <r>
          <rPr>
            <sz val="11"/>
            <color theme="1"/>
            <rFont val="Calibri"/>
            <family val="2"/>
            <scheme val="minor"/>
          </rPr>
          <t>Introduzca un número con dos decimales como máximo. Debe ser igual o mayor a la "Cantidad Real Consumida"</t>
        </r>
      </text>
    </comment>
    <comment ref="E203" authorId="2" shapeId="0">
      <text>
        <r>
          <rPr>
            <sz val="11"/>
            <color theme="1"/>
            <rFont val="Calibri"/>
            <family val="2"/>
            <scheme val="minor"/>
          </rPr>
          <t>Introduzca un número con dos decimales como máximo</t>
        </r>
      </text>
    </comment>
    <comment ref="F203" authorId="2" shapeId="0">
      <text>
        <r>
          <rPr>
            <sz val="11"/>
            <color theme="1"/>
            <rFont val="Calibri"/>
            <family val="2"/>
            <scheme val="minor"/>
          </rPr>
          <t>Monto calculado automáticamente por el sistema</t>
        </r>
      </text>
    </comment>
    <comment ref="A321" authorId="2" shapeId="0">
      <text>
        <r>
          <rPr>
            <sz val="11"/>
            <color theme="1"/>
            <rFont val="Calibri"/>
            <family val="2"/>
            <scheme val="minor"/>
          </rPr>
          <t>Introducir un texto con el nombre o referencia de la contratación</t>
        </r>
      </text>
    </comment>
    <comment ref="B321" authorId="2" shapeId="0">
      <text>
        <r>
          <rPr>
            <sz val="11"/>
            <color theme="1"/>
            <rFont val="Calibri"/>
            <family val="2"/>
            <scheme val="minor"/>
          </rPr>
          <t>Introduzca un texto con la finalidad de la contratación</t>
        </r>
      </text>
    </comment>
    <comment ref="C321" authorId="2" shapeId="0">
      <text>
        <r>
          <rPr>
            <sz val="11"/>
            <color theme="1"/>
            <rFont val="Calibri"/>
            <family val="2"/>
            <scheme val="minor"/>
          </rPr>
          <t>Seleccionar un valor del listado</t>
        </r>
      </text>
    </comment>
    <comment ref="D321" authorId="2" shapeId="0">
      <text>
        <r>
          <rPr>
            <sz val="11"/>
            <color theme="1"/>
            <rFont val="Calibri"/>
            <family val="2"/>
            <scheme val="minor"/>
          </rPr>
          <t>Seleccione el tipo de procedimiento</t>
        </r>
      </text>
    </comment>
    <comment ref="E321" authorId="2" shapeId="0">
      <text>
        <r>
          <rPr>
            <sz val="11"/>
            <color theme="1"/>
            <rFont val="Calibri"/>
            <family val="2"/>
            <scheme val="minor"/>
          </rPr>
          <t>Seleccione un valor de la lista</t>
        </r>
      </text>
    </comment>
    <comment ref="F321" authorId="2" shapeId="0">
      <text>
        <r>
          <rPr>
            <sz val="11"/>
            <color theme="1"/>
            <rFont val="Calibri"/>
            <family val="2"/>
            <scheme val="minor"/>
          </rPr>
          <t>Introduzca el código SNIP</t>
        </r>
      </text>
    </comment>
    <comment ref="C322" authorId="2" shapeId="0">
      <text>
        <r>
          <rPr>
            <sz val="11"/>
            <color theme="1"/>
            <rFont val="Calibri"/>
            <family val="2"/>
            <scheme val="minor"/>
          </rPr>
          <t>Introduzca la fecha de inicio del proceso, en formato dd-mm-aaaa</t>
        </r>
      </text>
    </comment>
    <comment ref="F32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3" authorId="1" shapeId="0">
      <text/>
    </comment>
    <comment ref="C324" authorId="2" shapeId="0">
      <text>
        <r>
          <rPr>
            <sz val="11"/>
            <color theme="1"/>
            <rFont val="Calibri"/>
            <family val="2"/>
            <scheme val="minor"/>
          </rPr>
          <t>Introduzca la fecha prevista de adjudicación, en formato dd-mm-aaaa</t>
        </r>
      </text>
    </comment>
    <comment ref="F324" authorId="1" shapeId="0">
      <text/>
    </comment>
    <comment ref="F325" authorId="1" shapeId="0">
      <text/>
    </comment>
    <comment ref="A327" authorId="2" shapeId="0">
      <text>
        <r>
          <rPr>
            <sz val="11"/>
            <color theme="1"/>
            <rFont val="Calibri"/>
            <family val="2"/>
            <scheme val="minor"/>
          </rPr>
          <t>Introduzca un codigo UNSPSC</t>
        </r>
      </text>
    </comment>
    <comment ref="B327" authorId="2" shapeId="0">
      <text>
        <r>
          <rPr>
            <sz val="11"/>
            <color theme="1"/>
            <rFont val="Calibri"/>
            <family val="2"/>
            <scheme val="minor"/>
          </rPr>
          <t>Descripción calculada automáticamente a partir de código del artículo</t>
        </r>
      </text>
    </comment>
    <comment ref="C327" authorId="2" shapeId="0">
      <text>
        <r>
          <rPr>
            <sz val="11"/>
            <color theme="1"/>
            <rFont val="Calibri"/>
            <family val="2"/>
            <scheme val="minor"/>
          </rPr>
          <t>Seleccione un valor de la lista</t>
        </r>
      </text>
    </comment>
    <comment ref="D327" authorId="2" shapeId="0">
      <text>
        <r>
          <rPr>
            <sz val="11"/>
            <color theme="1"/>
            <rFont val="Calibri"/>
            <family val="2"/>
            <scheme val="minor"/>
          </rPr>
          <t>Introduzca un número con dos decimales como máximo. Debe ser igual o mayor a la "Cantidad Real Consumida"</t>
        </r>
      </text>
    </comment>
    <comment ref="E327" authorId="2" shapeId="0">
      <text>
        <r>
          <rPr>
            <sz val="11"/>
            <color theme="1"/>
            <rFont val="Calibri"/>
            <family val="2"/>
            <scheme val="minor"/>
          </rPr>
          <t>Introduzca un número con dos decimales como máximo</t>
        </r>
      </text>
    </comment>
    <comment ref="F327" authorId="2" shapeId="0">
      <text>
        <r>
          <rPr>
            <sz val="11"/>
            <color theme="1"/>
            <rFont val="Calibri"/>
            <family val="2"/>
            <scheme val="minor"/>
          </rPr>
          <t>Monto calculado automáticamente por el sistema</t>
        </r>
      </text>
    </comment>
    <comment ref="A466" authorId="2" shapeId="0">
      <text>
        <r>
          <rPr>
            <sz val="11"/>
            <color theme="1"/>
            <rFont val="Calibri"/>
            <family val="2"/>
            <scheme val="minor"/>
          </rPr>
          <t>Introducir un texto con el nombre o referencia de la contratación</t>
        </r>
      </text>
    </comment>
    <comment ref="B466" authorId="2" shapeId="0">
      <text>
        <r>
          <rPr>
            <sz val="11"/>
            <color theme="1"/>
            <rFont val="Calibri"/>
            <family val="2"/>
            <scheme val="minor"/>
          </rPr>
          <t>Introduzca un texto con la finalidad de la contratación</t>
        </r>
      </text>
    </comment>
    <comment ref="C466" authorId="2" shapeId="0">
      <text>
        <r>
          <rPr>
            <sz val="11"/>
            <color theme="1"/>
            <rFont val="Calibri"/>
            <family val="2"/>
            <scheme val="minor"/>
          </rPr>
          <t>Seleccionar un valor del listado</t>
        </r>
      </text>
    </comment>
    <comment ref="D466" authorId="2" shapeId="0">
      <text>
        <r>
          <rPr>
            <sz val="11"/>
            <color theme="1"/>
            <rFont val="Calibri"/>
            <family val="2"/>
            <scheme val="minor"/>
          </rPr>
          <t>Seleccione el tipo de procedimiento</t>
        </r>
      </text>
    </comment>
    <comment ref="E466" authorId="2" shapeId="0">
      <text>
        <r>
          <rPr>
            <sz val="11"/>
            <color theme="1"/>
            <rFont val="Calibri"/>
            <family val="2"/>
            <scheme val="minor"/>
          </rPr>
          <t>Seleccione un valor de la lista</t>
        </r>
      </text>
    </comment>
    <comment ref="F466" authorId="2" shapeId="0">
      <text>
        <r>
          <rPr>
            <sz val="11"/>
            <color theme="1"/>
            <rFont val="Calibri"/>
            <family val="2"/>
            <scheme val="minor"/>
          </rPr>
          <t>Introduzca el código SNIP</t>
        </r>
      </text>
    </comment>
    <comment ref="C467" authorId="2" shapeId="0">
      <text>
        <r>
          <rPr>
            <sz val="11"/>
            <color theme="1"/>
            <rFont val="Calibri"/>
            <family val="2"/>
            <scheme val="minor"/>
          </rPr>
          <t>Introduzca la fecha de inicio del proceso, en formato dd-mm-aaaa</t>
        </r>
      </text>
    </comment>
    <comment ref="F4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text/>
    </comment>
    <comment ref="C469" authorId="2" shapeId="0">
      <text>
        <r>
          <rPr>
            <sz val="11"/>
            <color theme="1"/>
            <rFont val="Calibri"/>
            <family val="2"/>
            <scheme val="minor"/>
          </rPr>
          <t>Introduzca la fecha prevista de adjudicación, en formato dd-mm-aaaa</t>
        </r>
      </text>
    </comment>
    <comment ref="F469" authorId="1" shapeId="0">
      <text/>
    </comment>
    <comment ref="F470" authorId="1" shapeId="0">
      <text/>
    </comment>
    <comment ref="A472" authorId="2" shapeId="0">
      <text>
        <r>
          <rPr>
            <sz val="11"/>
            <color theme="1"/>
            <rFont val="Calibri"/>
            <family val="2"/>
            <scheme val="minor"/>
          </rPr>
          <t>Introduzca un codigo UNSPSC</t>
        </r>
      </text>
    </comment>
    <comment ref="B472" authorId="2" shapeId="0">
      <text>
        <r>
          <rPr>
            <sz val="11"/>
            <color theme="1"/>
            <rFont val="Calibri"/>
            <family val="2"/>
            <scheme val="minor"/>
          </rPr>
          <t>Descripción calculada automáticamente a partir de código del artículo</t>
        </r>
      </text>
    </comment>
    <comment ref="C472" authorId="2" shapeId="0">
      <text>
        <r>
          <rPr>
            <sz val="11"/>
            <color theme="1"/>
            <rFont val="Calibri"/>
            <family val="2"/>
            <scheme val="minor"/>
          </rPr>
          <t>Seleccione un valor de la lista</t>
        </r>
      </text>
    </comment>
    <comment ref="D472" authorId="2" shapeId="0">
      <text>
        <r>
          <rPr>
            <sz val="11"/>
            <color theme="1"/>
            <rFont val="Calibri"/>
            <family val="2"/>
            <scheme val="minor"/>
          </rPr>
          <t>Introduzca un número con dos decimales como máximo. Debe ser igual o mayor a la "Cantidad Real Consumida"</t>
        </r>
      </text>
    </comment>
    <comment ref="E472" authorId="2" shapeId="0">
      <text>
        <r>
          <rPr>
            <sz val="11"/>
            <color theme="1"/>
            <rFont val="Calibri"/>
            <family val="2"/>
            <scheme val="minor"/>
          </rPr>
          <t>Introduzca un número con dos decimales como máximo</t>
        </r>
      </text>
    </comment>
    <comment ref="F472" authorId="2" shapeId="0">
      <text>
        <r>
          <rPr>
            <sz val="11"/>
            <color theme="1"/>
            <rFont val="Calibri"/>
            <family val="2"/>
            <scheme val="minor"/>
          </rPr>
          <t>Monto calculado automáticamente por el sistema</t>
        </r>
      </text>
    </comment>
    <comment ref="A543" authorId="2" shapeId="0">
      <text>
        <r>
          <rPr>
            <sz val="11"/>
            <color theme="1"/>
            <rFont val="Calibri"/>
            <family val="2"/>
            <scheme val="minor"/>
          </rPr>
          <t>Introducir un texto con el nombre o referencia de la contratación</t>
        </r>
      </text>
    </comment>
    <comment ref="B543" authorId="2" shapeId="0">
      <text>
        <r>
          <rPr>
            <sz val="11"/>
            <color theme="1"/>
            <rFont val="Calibri"/>
            <family val="2"/>
            <scheme val="minor"/>
          </rPr>
          <t>Introduzca un texto con la finalidad de la contratación</t>
        </r>
      </text>
    </comment>
    <comment ref="C543" authorId="2" shapeId="0">
      <text>
        <r>
          <rPr>
            <sz val="11"/>
            <color theme="1"/>
            <rFont val="Calibri"/>
            <family val="2"/>
            <scheme val="minor"/>
          </rPr>
          <t>Seleccionar un valor del listado</t>
        </r>
      </text>
    </comment>
    <comment ref="D543" authorId="2" shapeId="0">
      <text>
        <r>
          <rPr>
            <sz val="11"/>
            <color theme="1"/>
            <rFont val="Calibri"/>
            <family val="2"/>
            <scheme val="minor"/>
          </rPr>
          <t>Seleccione el tipo de procedimiento</t>
        </r>
      </text>
    </comment>
    <comment ref="E543" authorId="2" shapeId="0">
      <text>
        <r>
          <rPr>
            <sz val="11"/>
            <color theme="1"/>
            <rFont val="Calibri"/>
            <family val="2"/>
            <scheme val="minor"/>
          </rPr>
          <t>Seleccione un valor de la lista</t>
        </r>
      </text>
    </comment>
    <comment ref="F543" authorId="2" shapeId="0">
      <text>
        <r>
          <rPr>
            <sz val="11"/>
            <color theme="1"/>
            <rFont val="Calibri"/>
            <family val="2"/>
            <scheme val="minor"/>
          </rPr>
          <t>Introduzca el código SNIP</t>
        </r>
      </text>
    </comment>
    <comment ref="C544" authorId="2" shapeId="0">
      <text>
        <r>
          <rPr>
            <sz val="11"/>
            <color theme="1"/>
            <rFont val="Calibri"/>
            <family val="2"/>
            <scheme val="minor"/>
          </rPr>
          <t>Introduzca la fecha de inicio del proceso, en formato dd-mm-aaaa</t>
        </r>
      </text>
    </comment>
    <comment ref="F5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text/>
    </comment>
    <comment ref="C546" authorId="2" shapeId="0">
      <text>
        <r>
          <rPr>
            <sz val="11"/>
            <color theme="1"/>
            <rFont val="Calibri"/>
            <family val="2"/>
            <scheme val="minor"/>
          </rPr>
          <t>Introduzca la fecha prevista de adjudicación, en formato dd-mm-aaaa</t>
        </r>
      </text>
    </comment>
    <comment ref="F546" authorId="1" shapeId="0">
      <text/>
    </comment>
    <comment ref="F547" authorId="1" shapeId="0">
      <text/>
    </comment>
    <comment ref="A549" authorId="2" shapeId="0">
      <text>
        <r>
          <rPr>
            <sz val="11"/>
            <color theme="1"/>
            <rFont val="Calibri"/>
            <family val="2"/>
            <scheme val="minor"/>
          </rPr>
          <t>Introduzca un codigo UNSPSC</t>
        </r>
      </text>
    </comment>
    <comment ref="B549" authorId="2" shapeId="0">
      <text>
        <r>
          <rPr>
            <sz val="11"/>
            <color theme="1"/>
            <rFont val="Calibri"/>
            <family val="2"/>
            <scheme val="minor"/>
          </rPr>
          <t>Descripción calculada automáticamente a partir de código del artículo</t>
        </r>
      </text>
    </comment>
    <comment ref="C549" authorId="2" shapeId="0">
      <text>
        <r>
          <rPr>
            <sz val="11"/>
            <color theme="1"/>
            <rFont val="Calibri"/>
            <family val="2"/>
            <scheme val="minor"/>
          </rPr>
          <t>Seleccione un valor de la lista</t>
        </r>
      </text>
    </comment>
    <comment ref="D549" authorId="2" shapeId="0">
      <text>
        <r>
          <rPr>
            <sz val="11"/>
            <color theme="1"/>
            <rFont val="Calibri"/>
            <family val="2"/>
            <scheme val="minor"/>
          </rPr>
          <t>Introduzca un número con dos decimales como máximo. Debe ser igual o mayor a la "Cantidad Real Consumida"</t>
        </r>
      </text>
    </comment>
    <comment ref="E549" authorId="2" shapeId="0">
      <text>
        <r>
          <rPr>
            <sz val="11"/>
            <color theme="1"/>
            <rFont val="Calibri"/>
            <family val="2"/>
            <scheme val="minor"/>
          </rPr>
          <t>Introduzca un número con dos decimales como máximo</t>
        </r>
      </text>
    </comment>
    <comment ref="F549" authorId="2" shapeId="0">
      <text>
        <r>
          <rPr>
            <sz val="11"/>
            <color theme="1"/>
            <rFont val="Calibri"/>
            <family val="2"/>
            <scheme val="minor"/>
          </rPr>
          <t>Monto calculado automáticamente por el sistema</t>
        </r>
      </text>
    </comment>
    <comment ref="A575" authorId="2" shapeId="0">
      <text>
        <r>
          <rPr>
            <sz val="11"/>
            <color theme="1"/>
            <rFont val="Calibri"/>
            <family val="2"/>
            <scheme val="minor"/>
          </rPr>
          <t>Introducir un texto con el nombre o referencia de la contratación</t>
        </r>
      </text>
    </comment>
    <comment ref="B575" authorId="2" shapeId="0">
      <text>
        <r>
          <rPr>
            <sz val="11"/>
            <color theme="1"/>
            <rFont val="Calibri"/>
            <family val="2"/>
            <scheme val="minor"/>
          </rPr>
          <t>Introduzca un texto con la finalidad de la contratación</t>
        </r>
      </text>
    </comment>
    <comment ref="C575" authorId="2" shapeId="0">
      <text>
        <r>
          <rPr>
            <sz val="11"/>
            <color theme="1"/>
            <rFont val="Calibri"/>
            <family val="2"/>
            <scheme val="minor"/>
          </rPr>
          <t>Seleccionar un valor del listado</t>
        </r>
      </text>
    </comment>
    <comment ref="D575" authorId="2" shapeId="0">
      <text>
        <r>
          <rPr>
            <sz val="11"/>
            <color theme="1"/>
            <rFont val="Calibri"/>
            <family val="2"/>
            <scheme val="minor"/>
          </rPr>
          <t>Seleccione el tipo de procedimiento</t>
        </r>
      </text>
    </comment>
    <comment ref="E575" authorId="2" shapeId="0">
      <text>
        <r>
          <rPr>
            <sz val="11"/>
            <color theme="1"/>
            <rFont val="Calibri"/>
            <family val="2"/>
            <scheme val="minor"/>
          </rPr>
          <t>Seleccione un valor de la lista</t>
        </r>
      </text>
    </comment>
    <comment ref="F575" authorId="2" shapeId="0">
      <text>
        <r>
          <rPr>
            <sz val="11"/>
            <color theme="1"/>
            <rFont val="Calibri"/>
            <family val="2"/>
            <scheme val="minor"/>
          </rPr>
          <t>Introduzca el código SNIP</t>
        </r>
      </text>
    </comment>
    <comment ref="C576" authorId="2" shapeId="0">
      <text>
        <r>
          <rPr>
            <sz val="11"/>
            <color theme="1"/>
            <rFont val="Calibri"/>
            <family val="2"/>
            <scheme val="minor"/>
          </rPr>
          <t>Introduzca la fecha de inicio del proceso, en formato dd-mm-aaaa</t>
        </r>
      </text>
    </comment>
    <comment ref="F57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text/>
    </comment>
    <comment ref="C578" authorId="2" shapeId="0">
      <text>
        <r>
          <rPr>
            <sz val="11"/>
            <color theme="1"/>
            <rFont val="Calibri"/>
            <family val="2"/>
            <scheme val="minor"/>
          </rPr>
          <t>Introduzca la fecha prevista de adjudicación, en formato dd-mm-aaaa</t>
        </r>
      </text>
    </comment>
    <comment ref="F578" authorId="1" shapeId="0">
      <text/>
    </comment>
    <comment ref="F579" authorId="1" shapeId="0">
      <text/>
    </comment>
    <comment ref="A581" authorId="2" shapeId="0">
      <text>
        <r>
          <rPr>
            <sz val="11"/>
            <color theme="1"/>
            <rFont val="Calibri"/>
            <family val="2"/>
            <scheme val="minor"/>
          </rPr>
          <t>Introduzca un codigo UNSPSC</t>
        </r>
      </text>
    </comment>
    <comment ref="B581" authorId="2" shapeId="0">
      <text>
        <r>
          <rPr>
            <sz val="11"/>
            <color theme="1"/>
            <rFont val="Calibri"/>
            <family val="2"/>
            <scheme val="minor"/>
          </rPr>
          <t>Descripción calculada automáticamente a partir de código del artículo</t>
        </r>
      </text>
    </comment>
    <comment ref="C581" authorId="2" shapeId="0">
      <text>
        <r>
          <rPr>
            <sz val="11"/>
            <color theme="1"/>
            <rFont val="Calibri"/>
            <family val="2"/>
            <scheme val="minor"/>
          </rPr>
          <t>Seleccione un valor de la lista</t>
        </r>
      </text>
    </comment>
    <comment ref="D581" authorId="2" shapeId="0">
      <text>
        <r>
          <rPr>
            <sz val="11"/>
            <color theme="1"/>
            <rFont val="Calibri"/>
            <family val="2"/>
            <scheme val="minor"/>
          </rPr>
          <t>Introduzca un número con dos decimales como máximo. Debe ser igual o mayor a la "Cantidad Real Consumida"</t>
        </r>
      </text>
    </comment>
    <comment ref="E581" authorId="2" shapeId="0">
      <text>
        <r>
          <rPr>
            <sz val="11"/>
            <color theme="1"/>
            <rFont val="Calibri"/>
            <family val="2"/>
            <scheme val="minor"/>
          </rPr>
          <t>Introduzca un número con dos decimales como máximo</t>
        </r>
      </text>
    </comment>
    <comment ref="F581" authorId="2" shapeId="0">
      <text>
        <r>
          <rPr>
            <sz val="11"/>
            <color theme="1"/>
            <rFont val="Calibri"/>
            <family val="2"/>
            <scheme val="minor"/>
          </rPr>
          <t>Monto calculado automáticamente por el sistema</t>
        </r>
      </text>
    </comment>
    <comment ref="A601" authorId="2" shapeId="0">
      <text>
        <r>
          <rPr>
            <sz val="11"/>
            <color theme="1"/>
            <rFont val="Calibri"/>
            <family val="2"/>
            <scheme val="minor"/>
          </rPr>
          <t>Introducir un texto con el nombre o referencia de la contratación</t>
        </r>
      </text>
    </comment>
    <comment ref="B601" authorId="2" shapeId="0">
      <text>
        <r>
          <rPr>
            <sz val="11"/>
            <color theme="1"/>
            <rFont val="Calibri"/>
            <family val="2"/>
            <scheme val="minor"/>
          </rPr>
          <t>Introduzca un texto con la finalidad de la contratación</t>
        </r>
      </text>
    </comment>
    <comment ref="C601" authorId="2" shapeId="0">
      <text>
        <r>
          <rPr>
            <sz val="11"/>
            <color theme="1"/>
            <rFont val="Calibri"/>
            <family val="2"/>
            <scheme val="minor"/>
          </rPr>
          <t>Seleccionar un valor del listado</t>
        </r>
      </text>
    </comment>
    <comment ref="D601" authorId="2" shapeId="0">
      <text>
        <r>
          <rPr>
            <sz val="11"/>
            <color theme="1"/>
            <rFont val="Calibri"/>
            <family val="2"/>
            <scheme val="minor"/>
          </rPr>
          <t>Seleccione el tipo de procedimiento</t>
        </r>
      </text>
    </comment>
    <comment ref="E601" authorId="2" shapeId="0">
      <text>
        <r>
          <rPr>
            <sz val="11"/>
            <color theme="1"/>
            <rFont val="Calibri"/>
            <family val="2"/>
            <scheme val="minor"/>
          </rPr>
          <t>Seleccione un valor de la lista</t>
        </r>
      </text>
    </comment>
    <comment ref="F601" authorId="2" shapeId="0">
      <text>
        <r>
          <rPr>
            <sz val="11"/>
            <color theme="1"/>
            <rFont val="Calibri"/>
            <family val="2"/>
            <scheme val="minor"/>
          </rPr>
          <t>Introduzca el código SNIP</t>
        </r>
      </text>
    </comment>
    <comment ref="C602" authorId="2" shapeId="0">
      <text>
        <r>
          <rPr>
            <sz val="11"/>
            <color theme="1"/>
            <rFont val="Calibri"/>
            <family val="2"/>
            <scheme val="minor"/>
          </rPr>
          <t>Introduzca la fecha de inicio del proceso, en formato dd-mm-aaaa</t>
        </r>
      </text>
    </comment>
    <comment ref="F6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text/>
    </comment>
    <comment ref="C604" authorId="2" shapeId="0">
      <text>
        <r>
          <rPr>
            <sz val="11"/>
            <color theme="1"/>
            <rFont val="Calibri"/>
            <family val="2"/>
            <scheme val="minor"/>
          </rPr>
          <t>Introduzca la fecha prevista de adjudicación, en formato dd-mm-aaaa</t>
        </r>
      </text>
    </comment>
    <comment ref="F604" authorId="1" shapeId="0">
      <text/>
    </comment>
    <comment ref="F605" authorId="1" shapeId="0">
      <text/>
    </comment>
    <comment ref="A607" authorId="2" shapeId="0">
      <text>
        <r>
          <rPr>
            <sz val="11"/>
            <color theme="1"/>
            <rFont val="Calibri"/>
            <family val="2"/>
            <scheme val="minor"/>
          </rPr>
          <t>Introduzca un codigo UNSPSC</t>
        </r>
      </text>
    </comment>
    <comment ref="B607" authorId="2" shapeId="0">
      <text>
        <r>
          <rPr>
            <sz val="11"/>
            <color theme="1"/>
            <rFont val="Calibri"/>
            <family val="2"/>
            <scheme val="minor"/>
          </rPr>
          <t>Descripción calculada automáticamente a partir de código del artículo</t>
        </r>
      </text>
    </comment>
    <comment ref="C607" authorId="2" shapeId="0">
      <text>
        <r>
          <rPr>
            <sz val="11"/>
            <color theme="1"/>
            <rFont val="Calibri"/>
            <family val="2"/>
            <scheme val="minor"/>
          </rPr>
          <t>Seleccione un valor de la lista</t>
        </r>
      </text>
    </comment>
    <comment ref="D607" authorId="2" shapeId="0">
      <text>
        <r>
          <rPr>
            <sz val="11"/>
            <color theme="1"/>
            <rFont val="Calibri"/>
            <family val="2"/>
            <scheme val="minor"/>
          </rPr>
          <t>Introduzca un número con dos decimales como máximo. Debe ser igual o mayor a la "Cantidad Real Consumida"</t>
        </r>
      </text>
    </comment>
    <comment ref="E607" authorId="2" shapeId="0">
      <text>
        <r>
          <rPr>
            <sz val="11"/>
            <color theme="1"/>
            <rFont val="Calibri"/>
            <family val="2"/>
            <scheme val="minor"/>
          </rPr>
          <t>Introduzca un número con dos decimales como máximo</t>
        </r>
      </text>
    </comment>
    <comment ref="F607" authorId="2" shapeId="0">
      <text>
        <r>
          <rPr>
            <sz val="11"/>
            <color theme="1"/>
            <rFont val="Calibri"/>
            <family val="2"/>
            <scheme val="minor"/>
          </rPr>
          <t>Monto calculado automáticamente por el sistema</t>
        </r>
      </text>
    </comment>
    <comment ref="A730" authorId="2" shapeId="0">
      <text>
        <r>
          <rPr>
            <sz val="11"/>
            <color theme="1"/>
            <rFont val="Calibri"/>
            <family val="2"/>
            <scheme val="minor"/>
          </rPr>
          <t>Introducir un texto con el nombre o referencia de la contratación</t>
        </r>
      </text>
    </comment>
    <comment ref="B730" authorId="2" shapeId="0">
      <text>
        <r>
          <rPr>
            <sz val="11"/>
            <color theme="1"/>
            <rFont val="Calibri"/>
            <family val="2"/>
            <scheme val="minor"/>
          </rPr>
          <t>Introduzca un texto con la finalidad de la contratación</t>
        </r>
      </text>
    </comment>
    <comment ref="C730" authorId="2" shapeId="0">
      <text>
        <r>
          <rPr>
            <sz val="11"/>
            <color theme="1"/>
            <rFont val="Calibri"/>
            <family val="2"/>
            <scheme val="minor"/>
          </rPr>
          <t>Seleccionar un valor del listado</t>
        </r>
      </text>
    </comment>
    <comment ref="D730" authorId="2" shapeId="0">
      <text>
        <r>
          <rPr>
            <sz val="11"/>
            <color theme="1"/>
            <rFont val="Calibri"/>
            <family val="2"/>
            <scheme val="minor"/>
          </rPr>
          <t>Seleccione el tipo de procedimiento</t>
        </r>
      </text>
    </comment>
    <comment ref="E730" authorId="2" shapeId="0">
      <text>
        <r>
          <rPr>
            <sz val="11"/>
            <color theme="1"/>
            <rFont val="Calibri"/>
            <family val="2"/>
            <scheme val="minor"/>
          </rPr>
          <t>Seleccione un valor de la lista</t>
        </r>
      </text>
    </comment>
    <comment ref="F730" authorId="2" shapeId="0">
      <text>
        <r>
          <rPr>
            <sz val="11"/>
            <color theme="1"/>
            <rFont val="Calibri"/>
            <family val="2"/>
            <scheme val="minor"/>
          </rPr>
          <t>Introduzca el código SNIP</t>
        </r>
      </text>
    </comment>
    <comment ref="C731" authorId="2" shapeId="0">
      <text>
        <r>
          <rPr>
            <sz val="11"/>
            <color theme="1"/>
            <rFont val="Calibri"/>
            <family val="2"/>
            <scheme val="minor"/>
          </rPr>
          <t>Introduzca la fecha de inicio del proceso, en formato dd-mm-aaaa</t>
        </r>
      </text>
    </comment>
    <comment ref="F7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text/>
    </comment>
    <comment ref="C733" authorId="2" shapeId="0">
      <text>
        <r>
          <rPr>
            <sz val="11"/>
            <color theme="1"/>
            <rFont val="Calibri"/>
            <family val="2"/>
            <scheme val="minor"/>
          </rPr>
          <t>Introduzca la fecha prevista de adjudicación, en formato dd-mm-aaaa</t>
        </r>
      </text>
    </comment>
    <comment ref="F733" authorId="1" shapeId="0">
      <text/>
    </comment>
    <comment ref="F734" authorId="1" shapeId="0">
      <text/>
    </comment>
    <comment ref="A736" authorId="2" shapeId="0">
      <text>
        <r>
          <rPr>
            <sz val="11"/>
            <color theme="1"/>
            <rFont val="Calibri"/>
            <family val="2"/>
            <scheme val="minor"/>
          </rPr>
          <t>Introduzca un codigo UNSPSC</t>
        </r>
      </text>
    </comment>
    <comment ref="B736" authorId="2" shapeId="0">
      <text>
        <r>
          <rPr>
            <sz val="11"/>
            <color theme="1"/>
            <rFont val="Calibri"/>
            <family val="2"/>
            <scheme val="minor"/>
          </rPr>
          <t>Descripción calculada automáticamente a partir de código del artículo</t>
        </r>
      </text>
    </comment>
    <comment ref="C736" authorId="2" shapeId="0">
      <text>
        <r>
          <rPr>
            <sz val="11"/>
            <color theme="1"/>
            <rFont val="Calibri"/>
            <family val="2"/>
            <scheme val="minor"/>
          </rPr>
          <t>Seleccione un valor de la lista</t>
        </r>
      </text>
    </comment>
    <comment ref="D736" authorId="2" shapeId="0">
      <text>
        <r>
          <rPr>
            <sz val="11"/>
            <color theme="1"/>
            <rFont val="Calibri"/>
            <family val="2"/>
            <scheme val="minor"/>
          </rPr>
          <t>Introduzca un número con dos decimales como máximo. Debe ser igual o mayor a la "Cantidad Real Consumida"</t>
        </r>
      </text>
    </comment>
    <comment ref="E736" authorId="2" shapeId="0">
      <text>
        <r>
          <rPr>
            <sz val="11"/>
            <color theme="1"/>
            <rFont val="Calibri"/>
            <family val="2"/>
            <scheme val="minor"/>
          </rPr>
          <t>Introduzca un número con dos decimales como máximo</t>
        </r>
      </text>
    </comment>
    <comment ref="F736" authorId="2" shapeId="0">
      <text>
        <r>
          <rPr>
            <sz val="11"/>
            <color theme="1"/>
            <rFont val="Calibri"/>
            <family val="2"/>
            <scheme val="minor"/>
          </rPr>
          <t>Monto calculado automáticamente por el sistema</t>
        </r>
      </text>
    </comment>
    <comment ref="A757" authorId="2" shapeId="0">
      <text>
        <r>
          <rPr>
            <sz val="11"/>
            <color theme="1"/>
            <rFont val="Calibri"/>
            <family val="2"/>
            <scheme val="minor"/>
          </rPr>
          <t>Introducir un texto con el nombre o referencia de la contratación</t>
        </r>
      </text>
    </comment>
    <comment ref="B757" authorId="2" shapeId="0">
      <text>
        <r>
          <rPr>
            <sz val="11"/>
            <color theme="1"/>
            <rFont val="Calibri"/>
            <family val="2"/>
            <scheme val="minor"/>
          </rPr>
          <t>Introduzca un texto con la finalidad de la contratación</t>
        </r>
      </text>
    </comment>
    <comment ref="C757" authorId="2" shapeId="0">
      <text>
        <r>
          <rPr>
            <sz val="11"/>
            <color theme="1"/>
            <rFont val="Calibri"/>
            <family val="2"/>
            <scheme val="minor"/>
          </rPr>
          <t>Seleccionar un valor del listado</t>
        </r>
      </text>
    </comment>
    <comment ref="D757" authorId="2" shapeId="0">
      <text>
        <r>
          <rPr>
            <sz val="11"/>
            <color theme="1"/>
            <rFont val="Calibri"/>
            <family val="2"/>
            <scheme val="minor"/>
          </rPr>
          <t>Seleccione el tipo de procedimiento</t>
        </r>
      </text>
    </comment>
    <comment ref="E757" authorId="2" shapeId="0">
      <text>
        <r>
          <rPr>
            <sz val="11"/>
            <color theme="1"/>
            <rFont val="Calibri"/>
            <family val="2"/>
            <scheme val="minor"/>
          </rPr>
          <t>Seleccione un valor de la lista</t>
        </r>
      </text>
    </comment>
    <comment ref="F757" authorId="2" shapeId="0">
      <text>
        <r>
          <rPr>
            <sz val="11"/>
            <color theme="1"/>
            <rFont val="Calibri"/>
            <family val="2"/>
            <scheme val="minor"/>
          </rPr>
          <t>Introduzca el código SNIP</t>
        </r>
      </text>
    </comment>
    <comment ref="C758" authorId="2" shapeId="0">
      <text>
        <r>
          <rPr>
            <sz val="11"/>
            <color theme="1"/>
            <rFont val="Calibri"/>
            <family val="2"/>
            <scheme val="minor"/>
          </rPr>
          <t>Introduzca la fecha de inicio del proceso, en formato dd-mm-aaaa</t>
        </r>
      </text>
    </comment>
    <comment ref="F7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text/>
    </comment>
    <comment ref="C760" authorId="2" shapeId="0">
      <text>
        <r>
          <rPr>
            <sz val="11"/>
            <color theme="1"/>
            <rFont val="Calibri"/>
            <family val="2"/>
            <scheme val="minor"/>
          </rPr>
          <t>Introduzca la fecha prevista de adjudicación, en formato dd-mm-aaaa</t>
        </r>
      </text>
    </comment>
    <comment ref="F760" authorId="1" shapeId="0">
      <text/>
    </comment>
    <comment ref="F761" authorId="1" shapeId="0">
      <text/>
    </comment>
    <comment ref="A763" authorId="2" shapeId="0">
      <text>
        <r>
          <rPr>
            <sz val="11"/>
            <color theme="1"/>
            <rFont val="Calibri"/>
            <family val="2"/>
            <scheme val="minor"/>
          </rPr>
          <t>Introduzca un codigo UNSPSC</t>
        </r>
      </text>
    </comment>
    <comment ref="B763" authorId="2" shapeId="0">
      <text>
        <r>
          <rPr>
            <sz val="11"/>
            <color theme="1"/>
            <rFont val="Calibri"/>
            <family val="2"/>
            <scheme val="minor"/>
          </rPr>
          <t>Descripción calculada automáticamente a partir de código del artículo</t>
        </r>
      </text>
    </comment>
    <comment ref="C763" authorId="2" shapeId="0">
      <text>
        <r>
          <rPr>
            <sz val="11"/>
            <color theme="1"/>
            <rFont val="Calibri"/>
            <family val="2"/>
            <scheme val="minor"/>
          </rPr>
          <t>Seleccione un valor de la lista</t>
        </r>
      </text>
    </comment>
    <comment ref="D763" authorId="2" shapeId="0">
      <text>
        <r>
          <rPr>
            <sz val="11"/>
            <color theme="1"/>
            <rFont val="Calibri"/>
            <family val="2"/>
            <scheme val="minor"/>
          </rPr>
          <t>Introduzca un número con dos decimales como máximo. Debe ser igual o mayor a la "Cantidad Real Consumida"</t>
        </r>
      </text>
    </comment>
    <comment ref="E763" authorId="2" shapeId="0">
      <text>
        <r>
          <rPr>
            <sz val="11"/>
            <color theme="1"/>
            <rFont val="Calibri"/>
            <family val="2"/>
            <scheme val="minor"/>
          </rPr>
          <t>Introduzca un número con dos decimales como máximo</t>
        </r>
      </text>
    </comment>
    <comment ref="F763" authorId="2" shapeId="0">
      <text>
        <r>
          <rPr>
            <sz val="11"/>
            <color theme="1"/>
            <rFont val="Calibri"/>
            <family val="2"/>
            <scheme val="minor"/>
          </rPr>
          <t>Monto calculado automáticamente por el sistema</t>
        </r>
      </text>
    </comment>
    <comment ref="A768" authorId="2" shapeId="0">
      <text>
        <r>
          <rPr>
            <sz val="11"/>
            <color theme="1"/>
            <rFont val="Calibri"/>
            <family val="2"/>
            <scheme val="minor"/>
          </rPr>
          <t>Introducir un texto con el nombre o referencia de la contratación</t>
        </r>
      </text>
    </comment>
    <comment ref="B768" authorId="2" shapeId="0">
      <text>
        <r>
          <rPr>
            <sz val="11"/>
            <color theme="1"/>
            <rFont val="Calibri"/>
            <family val="2"/>
            <scheme val="minor"/>
          </rPr>
          <t>Introduzca un texto con la finalidad de la contratación</t>
        </r>
      </text>
    </comment>
    <comment ref="C768" authorId="2" shapeId="0">
      <text>
        <r>
          <rPr>
            <sz val="11"/>
            <color theme="1"/>
            <rFont val="Calibri"/>
            <family val="2"/>
            <scheme val="minor"/>
          </rPr>
          <t>Seleccionar un valor del listado</t>
        </r>
      </text>
    </comment>
    <comment ref="D768" authorId="2" shapeId="0">
      <text>
        <r>
          <rPr>
            <sz val="11"/>
            <color theme="1"/>
            <rFont val="Calibri"/>
            <family val="2"/>
            <scheme val="minor"/>
          </rPr>
          <t>Seleccione el tipo de procedimiento</t>
        </r>
      </text>
    </comment>
    <comment ref="E768" authorId="2" shapeId="0">
      <text>
        <r>
          <rPr>
            <sz val="11"/>
            <color theme="1"/>
            <rFont val="Calibri"/>
            <family val="2"/>
            <scheme val="minor"/>
          </rPr>
          <t>Seleccione un valor de la lista</t>
        </r>
      </text>
    </comment>
    <comment ref="F768" authorId="2" shapeId="0">
      <text>
        <r>
          <rPr>
            <sz val="11"/>
            <color theme="1"/>
            <rFont val="Calibri"/>
            <family val="2"/>
            <scheme val="minor"/>
          </rPr>
          <t>Introduzca el código SNIP</t>
        </r>
      </text>
    </comment>
    <comment ref="C769" authorId="2" shapeId="0">
      <text>
        <r>
          <rPr>
            <sz val="11"/>
            <color theme="1"/>
            <rFont val="Calibri"/>
            <family val="2"/>
            <scheme val="minor"/>
          </rPr>
          <t>Introduzca la fecha de inicio del proceso, en formato dd-mm-aaaa</t>
        </r>
      </text>
    </comment>
    <comment ref="F7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text/>
    </comment>
    <comment ref="C771" authorId="2" shapeId="0">
      <text>
        <r>
          <rPr>
            <sz val="11"/>
            <color theme="1"/>
            <rFont val="Calibri"/>
            <family val="2"/>
            <scheme val="minor"/>
          </rPr>
          <t>Introduzca la fecha prevista de adjudicación, en formato dd-mm-aaaa</t>
        </r>
      </text>
    </comment>
    <comment ref="F771" authorId="1" shapeId="0">
      <text/>
    </comment>
    <comment ref="F772" authorId="1" shapeId="0">
      <text/>
    </comment>
    <comment ref="A774" authorId="2" shapeId="0">
      <text>
        <r>
          <rPr>
            <sz val="11"/>
            <color theme="1"/>
            <rFont val="Calibri"/>
            <family val="2"/>
            <scheme val="minor"/>
          </rPr>
          <t>Introduzca un codigo UNSPSC</t>
        </r>
      </text>
    </comment>
    <comment ref="B774" authorId="2" shapeId="0">
      <text>
        <r>
          <rPr>
            <sz val="11"/>
            <color theme="1"/>
            <rFont val="Calibri"/>
            <family val="2"/>
            <scheme val="minor"/>
          </rPr>
          <t>Descripción calculada automáticamente a partir de código del artículo</t>
        </r>
      </text>
    </comment>
    <comment ref="C774" authorId="2" shapeId="0">
      <text>
        <r>
          <rPr>
            <sz val="11"/>
            <color theme="1"/>
            <rFont val="Calibri"/>
            <family val="2"/>
            <scheme val="minor"/>
          </rPr>
          <t>Seleccione un valor de la lista</t>
        </r>
      </text>
    </comment>
    <comment ref="D774" authorId="2" shapeId="0">
      <text>
        <r>
          <rPr>
            <sz val="11"/>
            <color theme="1"/>
            <rFont val="Calibri"/>
            <family val="2"/>
            <scheme val="minor"/>
          </rPr>
          <t>Introduzca un número con dos decimales como máximo. Debe ser igual o mayor a la "Cantidad Real Consumida"</t>
        </r>
      </text>
    </comment>
    <comment ref="E774" authorId="2" shapeId="0">
      <text>
        <r>
          <rPr>
            <sz val="11"/>
            <color theme="1"/>
            <rFont val="Calibri"/>
            <family val="2"/>
            <scheme val="minor"/>
          </rPr>
          <t>Introduzca un número con dos decimales como máximo</t>
        </r>
      </text>
    </comment>
    <comment ref="F774" authorId="2" shapeId="0">
      <text>
        <r>
          <rPr>
            <sz val="11"/>
            <color theme="1"/>
            <rFont val="Calibri"/>
            <family val="2"/>
            <scheme val="minor"/>
          </rPr>
          <t>Monto calculado automáticamente por el sistema</t>
        </r>
      </text>
    </comment>
    <comment ref="A786" authorId="1" shapeId="0">
      <text>
        <r>
          <rPr>
            <sz val="11"/>
            <color theme="1"/>
            <rFont val="Calibri"/>
            <family val="2"/>
            <scheme val="minor"/>
          </rPr>
          <t>Introducir un texto con el nombre o referencia de la contratación</t>
        </r>
      </text>
    </comment>
    <comment ref="B786" authorId="1" shapeId="0">
      <text>
        <r>
          <rPr>
            <sz val="11"/>
            <color theme="1"/>
            <rFont val="Calibri"/>
            <family val="2"/>
            <scheme val="minor"/>
          </rPr>
          <t>Introduzca un texto con la finalidad de la contratación</t>
        </r>
      </text>
    </comment>
    <comment ref="C786" authorId="1" shapeId="0">
      <text>
        <r>
          <rPr>
            <sz val="11"/>
            <color theme="1"/>
            <rFont val="Calibri"/>
            <family val="2"/>
            <scheme val="minor"/>
          </rPr>
          <t>Seleccionar un valor del listado</t>
        </r>
      </text>
    </comment>
    <comment ref="D786" authorId="1" shapeId="0">
      <text>
        <r>
          <rPr>
            <sz val="11"/>
            <color theme="1"/>
            <rFont val="Calibri"/>
            <family val="2"/>
            <scheme val="minor"/>
          </rPr>
          <t>Seleccione el tipo de procedimiento</t>
        </r>
      </text>
    </comment>
    <comment ref="E786" authorId="2" shapeId="0">
      <text>
        <r>
          <rPr>
            <sz val="11"/>
            <color theme="1"/>
            <rFont val="Calibri"/>
            <family val="2"/>
            <scheme val="minor"/>
          </rPr>
          <t>Seleccione un valor de la lista</t>
        </r>
      </text>
    </comment>
    <comment ref="F786" authorId="2" shapeId="0">
      <text>
        <r>
          <rPr>
            <sz val="11"/>
            <color theme="1"/>
            <rFont val="Calibri"/>
            <family val="2"/>
            <scheme val="minor"/>
          </rPr>
          <t>Introduzca el código SNIP</t>
        </r>
      </text>
    </comment>
    <comment ref="C787" authorId="2" shapeId="0">
      <text>
        <r>
          <rPr>
            <sz val="11"/>
            <color theme="1"/>
            <rFont val="Calibri"/>
            <family val="2"/>
            <scheme val="minor"/>
          </rPr>
          <t>Introduzca la fecha de inicio del proceso, en formato dd-mm-aaaa</t>
        </r>
      </text>
    </comment>
    <comment ref="F7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text/>
    </comment>
    <comment ref="C789" authorId="2" shapeId="0">
      <text>
        <r>
          <rPr>
            <sz val="11"/>
            <color theme="1"/>
            <rFont val="Calibri"/>
            <family val="2"/>
            <scheme val="minor"/>
          </rPr>
          <t>Introduzca la fecha prevista de adjudicación, en formato dd-mm-aaaa</t>
        </r>
      </text>
    </comment>
    <comment ref="F789" authorId="1" shapeId="0">
      <text/>
    </comment>
    <comment ref="F790" authorId="1" shapeId="0">
      <text/>
    </comment>
    <comment ref="A792" authorId="2" shapeId="0">
      <text>
        <r>
          <rPr>
            <sz val="11"/>
            <color theme="1"/>
            <rFont val="Calibri"/>
            <family val="2"/>
            <scheme val="minor"/>
          </rPr>
          <t>Introduzca un codigo UNSPSC</t>
        </r>
      </text>
    </comment>
    <comment ref="B792" authorId="2" shapeId="0">
      <text>
        <r>
          <rPr>
            <sz val="11"/>
            <color theme="1"/>
            <rFont val="Calibri"/>
            <family val="2"/>
            <scheme val="minor"/>
          </rPr>
          <t>Descripción calculada automáticamente a partir de código del artículo</t>
        </r>
      </text>
    </comment>
    <comment ref="C792" authorId="2" shapeId="0">
      <text>
        <r>
          <rPr>
            <sz val="11"/>
            <color theme="1"/>
            <rFont val="Calibri"/>
            <family val="2"/>
            <scheme val="minor"/>
          </rPr>
          <t>Seleccione un valor de la lista</t>
        </r>
      </text>
    </comment>
    <comment ref="D792" authorId="2" shapeId="0">
      <text>
        <r>
          <rPr>
            <sz val="11"/>
            <color theme="1"/>
            <rFont val="Calibri"/>
            <family val="2"/>
            <scheme val="minor"/>
          </rPr>
          <t>Introduzca un número con dos decimales como máximo. Debe ser igual o mayor a la "Cantidad Real Consumida"</t>
        </r>
      </text>
    </comment>
    <comment ref="E792" authorId="2" shapeId="0">
      <text>
        <r>
          <rPr>
            <sz val="11"/>
            <color theme="1"/>
            <rFont val="Calibri"/>
            <family val="2"/>
            <scheme val="minor"/>
          </rPr>
          <t>Introduzca un número con dos decimales como máximo</t>
        </r>
      </text>
    </comment>
    <comment ref="F792" authorId="2" shapeId="0">
      <text>
        <r>
          <rPr>
            <sz val="11"/>
            <color theme="1"/>
            <rFont val="Calibri"/>
            <family val="2"/>
            <scheme val="minor"/>
          </rPr>
          <t>Monto calculado automáticamente por el sistema</t>
        </r>
      </text>
    </comment>
    <comment ref="A797" authorId="2" shapeId="0">
      <text>
        <r>
          <rPr>
            <sz val="11"/>
            <color theme="1"/>
            <rFont val="Calibri"/>
            <family val="2"/>
            <scheme val="minor"/>
          </rPr>
          <t>Introducir un texto con el nombre o referencia de la contratación</t>
        </r>
      </text>
    </comment>
    <comment ref="B797" authorId="2" shapeId="0">
      <text>
        <r>
          <rPr>
            <sz val="11"/>
            <color theme="1"/>
            <rFont val="Calibri"/>
            <family val="2"/>
            <scheme val="minor"/>
          </rPr>
          <t>Introduzca un texto con la finalidad de la contratación</t>
        </r>
      </text>
    </comment>
    <comment ref="C797" authorId="2" shapeId="0">
      <text>
        <r>
          <rPr>
            <sz val="11"/>
            <color theme="1"/>
            <rFont val="Calibri"/>
            <family val="2"/>
            <scheme val="minor"/>
          </rPr>
          <t>Seleccionar un valor del listado</t>
        </r>
      </text>
    </comment>
    <comment ref="D797" authorId="2" shapeId="0">
      <text>
        <r>
          <rPr>
            <sz val="11"/>
            <color theme="1"/>
            <rFont val="Calibri"/>
            <family val="2"/>
            <scheme val="minor"/>
          </rPr>
          <t>Seleccione el tipo de procedimiento</t>
        </r>
      </text>
    </comment>
    <comment ref="E797" authorId="2" shapeId="0">
      <text>
        <r>
          <rPr>
            <sz val="11"/>
            <color theme="1"/>
            <rFont val="Calibri"/>
            <family val="2"/>
            <scheme val="minor"/>
          </rPr>
          <t>Seleccione un valor de la lista</t>
        </r>
      </text>
    </comment>
    <comment ref="F797" authorId="2" shapeId="0">
      <text>
        <r>
          <rPr>
            <sz val="11"/>
            <color theme="1"/>
            <rFont val="Calibri"/>
            <family val="2"/>
            <scheme val="minor"/>
          </rPr>
          <t>Introduzca el código SNIP</t>
        </r>
      </text>
    </comment>
    <comment ref="C798" authorId="2" shapeId="0">
      <text>
        <r>
          <rPr>
            <sz val="11"/>
            <color theme="1"/>
            <rFont val="Calibri"/>
            <family val="2"/>
            <scheme val="minor"/>
          </rPr>
          <t>Introduzca la fecha de inicio del proceso, en formato dd-mm-aaaa</t>
        </r>
      </text>
    </comment>
    <comment ref="F7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9" authorId="1" shapeId="0">
      <text/>
    </comment>
    <comment ref="C800" authorId="2" shapeId="0">
      <text>
        <r>
          <rPr>
            <sz val="11"/>
            <color theme="1"/>
            <rFont val="Calibri"/>
            <family val="2"/>
            <scheme val="minor"/>
          </rPr>
          <t>Introduzca la fecha prevista de adjudicación, en formato dd-mm-aaaa</t>
        </r>
      </text>
    </comment>
    <comment ref="F800" authorId="1" shapeId="0">
      <text/>
    </comment>
    <comment ref="F801" authorId="1" shapeId="0">
      <text/>
    </comment>
    <comment ref="A803" authorId="2" shapeId="0">
      <text>
        <r>
          <rPr>
            <sz val="11"/>
            <color theme="1"/>
            <rFont val="Calibri"/>
            <family val="2"/>
            <scheme val="minor"/>
          </rPr>
          <t>Introduzca un codigo UNSPSC</t>
        </r>
      </text>
    </comment>
    <comment ref="B803" authorId="2" shapeId="0">
      <text>
        <r>
          <rPr>
            <sz val="11"/>
            <color theme="1"/>
            <rFont val="Calibri"/>
            <family val="2"/>
            <scheme val="minor"/>
          </rPr>
          <t>Descripción calculada automáticamente a partir de código del artículo</t>
        </r>
      </text>
    </comment>
    <comment ref="C803" authorId="2" shapeId="0">
      <text>
        <r>
          <rPr>
            <sz val="11"/>
            <color theme="1"/>
            <rFont val="Calibri"/>
            <family val="2"/>
            <scheme val="minor"/>
          </rPr>
          <t>Seleccione un valor de la lista</t>
        </r>
      </text>
    </comment>
    <comment ref="D803" authorId="2" shapeId="0">
      <text>
        <r>
          <rPr>
            <sz val="11"/>
            <color theme="1"/>
            <rFont val="Calibri"/>
            <family val="2"/>
            <scheme val="minor"/>
          </rPr>
          <t>Introduzca un número con dos decimales como máximo. Debe ser igual o mayor a la "Cantidad Real Consumida"</t>
        </r>
      </text>
    </comment>
    <comment ref="E803" authorId="2" shapeId="0">
      <text>
        <r>
          <rPr>
            <sz val="11"/>
            <color theme="1"/>
            <rFont val="Calibri"/>
            <family val="2"/>
            <scheme val="minor"/>
          </rPr>
          <t>Introduzca un número con dos decimales como máximo</t>
        </r>
      </text>
    </comment>
    <comment ref="F803" authorId="2" shapeId="0">
      <text>
        <r>
          <rPr>
            <sz val="11"/>
            <color theme="1"/>
            <rFont val="Calibri"/>
            <family val="2"/>
            <scheme val="minor"/>
          </rPr>
          <t>Monto calculado automáticamente por el sistema</t>
        </r>
      </text>
    </comment>
    <comment ref="A808" authorId="2" shapeId="0">
      <text>
        <r>
          <rPr>
            <sz val="11"/>
            <color theme="1"/>
            <rFont val="Calibri"/>
            <family val="2"/>
            <scheme val="minor"/>
          </rPr>
          <t>Introducir un texto con el nombre o referencia de la contratación</t>
        </r>
      </text>
    </comment>
    <comment ref="B808" authorId="2" shapeId="0">
      <text>
        <r>
          <rPr>
            <sz val="11"/>
            <color theme="1"/>
            <rFont val="Calibri"/>
            <family val="2"/>
            <scheme val="minor"/>
          </rPr>
          <t>Introduzca un texto con la finalidad de la contratación</t>
        </r>
      </text>
    </comment>
    <comment ref="C808" authorId="2" shapeId="0">
      <text>
        <r>
          <rPr>
            <sz val="11"/>
            <color theme="1"/>
            <rFont val="Calibri"/>
            <family val="2"/>
            <scheme val="minor"/>
          </rPr>
          <t>Seleccionar un valor del listado</t>
        </r>
      </text>
    </comment>
    <comment ref="D808" authorId="2" shapeId="0">
      <text>
        <r>
          <rPr>
            <sz val="11"/>
            <color theme="1"/>
            <rFont val="Calibri"/>
            <family val="2"/>
            <scheme val="minor"/>
          </rPr>
          <t>Seleccione el tipo de procedimiento</t>
        </r>
      </text>
    </comment>
    <comment ref="E808" authorId="2" shapeId="0">
      <text>
        <r>
          <rPr>
            <sz val="11"/>
            <color theme="1"/>
            <rFont val="Calibri"/>
            <family val="2"/>
            <scheme val="minor"/>
          </rPr>
          <t>Seleccione un valor de la lista</t>
        </r>
      </text>
    </comment>
    <comment ref="F808" authorId="2" shapeId="0">
      <text>
        <r>
          <rPr>
            <sz val="11"/>
            <color theme="1"/>
            <rFont val="Calibri"/>
            <family val="2"/>
            <scheme val="minor"/>
          </rPr>
          <t>Introduzca el código SNIP</t>
        </r>
      </text>
    </comment>
    <comment ref="C809" authorId="2" shapeId="0">
      <text>
        <r>
          <rPr>
            <sz val="11"/>
            <color theme="1"/>
            <rFont val="Calibri"/>
            <family val="2"/>
            <scheme val="minor"/>
          </rPr>
          <t>Introduzca la fecha de inicio del proceso, en formato dd-mm-aaaa</t>
        </r>
      </text>
    </comment>
    <comment ref="F8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0" authorId="1" shapeId="0">
      <text/>
    </comment>
    <comment ref="C811" authorId="2" shapeId="0">
      <text>
        <r>
          <rPr>
            <sz val="11"/>
            <color theme="1"/>
            <rFont val="Calibri"/>
            <family val="2"/>
            <scheme val="minor"/>
          </rPr>
          <t>Introduzca la fecha prevista de adjudicación, en formato dd-mm-aaaa</t>
        </r>
      </text>
    </comment>
    <comment ref="F811" authorId="1" shapeId="0">
      <text/>
    </comment>
    <comment ref="F812" authorId="1" shapeId="0">
      <text/>
    </comment>
    <comment ref="A814" authorId="2" shapeId="0">
      <text>
        <r>
          <rPr>
            <sz val="11"/>
            <color theme="1"/>
            <rFont val="Calibri"/>
            <family val="2"/>
            <scheme val="minor"/>
          </rPr>
          <t>Introduzca un codigo UNSPSC</t>
        </r>
      </text>
    </comment>
    <comment ref="B814" authorId="2" shapeId="0">
      <text>
        <r>
          <rPr>
            <sz val="11"/>
            <color theme="1"/>
            <rFont val="Calibri"/>
            <family val="2"/>
            <scheme val="minor"/>
          </rPr>
          <t>Descripción calculada automáticamente a partir de código del artículo</t>
        </r>
      </text>
    </comment>
    <comment ref="C814" authorId="2" shapeId="0">
      <text>
        <r>
          <rPr>
            <sz val="11"/>
            <color theme="1"/>
            <rFont val="Calibri"/>
            <family val="2"/>
            <scheme val="minor"/>
          </rPr>
          <t>Seleccione un valor de la lista</t>
        </r>
      </text>
    </comment>
    <comment ref="D814" authorId="2" shapeId="0">
      <text>
        <r>
          <rPr>
            <sz val="11"/>
            <color theme="1"/>
            <rFont val="Calibri"/>
            <family val="2"/>
            <scheme val="minor"/>
          </rPr>
          <t>Introduzca un número con dos decimales como máximo. Debe ser igual o mayor a la "Cantidad Real Consumida"</t>
        </r>
      </text>
    </comment>
    <comment ref="E814" authorId="2" shapeId="0">
      <text>
        <r>
          <rPr>
            <sz val="11"/>
            <color theme="1"/>
            <rFont val="Calibri"/>
            <family val="2"/>
            <scheme val="minor"/>
          </rPr>
          <t>Introduzca un número con dos decimales como máximo</t>
        </r>
      </text>
    </comment>
    <comment ref="F814" authorId="2" shapeId="0">
      <text>
        <r>
          <rPr>
            <sz val="11"/>
            <color theme="1"/>
            <rFont val="Calibri"/>
            <family val="2"/>
            <scheme val="minor"/>
          </rPr>
          <t>Monto calculado automáticamente por el sistema</t>
        </r>
      </text>
    </comment>
    <comment ref="A832" authorId="2" shapeId="0">
      <text>
        <r>
          <rPr>
            <sz val="11"/>
            <color theme="1"/>
            <rFont val="Calibri"/>
            <family val="2"/>
            <scheme val="minor"/>
          </rPr>
          <t>Introducir un texto con el nombre o referencia de la contratación</t>
        </r>
      </text>
    </comment>
    <comment ref="B832" authorId="2" shapeId="0">
      <text>
        <r>
          <rPr>
            <sz val="11"/>
            <color theme="1"/>
            <rFont val="Calibri"/>
            <family val="2"/>
            <scheme val="minor"/>
          </rPr>
          <t>Introduzca un texto con la finalidad de la contratación</t>
        </r>
      </text>
    </comment>
    <comment ref="C832" authorId="2" shapeId="0">
      <text>
        <r>
          <rPr>
            <sz val="11"/>
            <color theme="1"/>
            <rFont val="Calibri"/>
            <family val="2"/>
            <scheme val="minor"/>
          </rPr>
          <t>Seleccionar un valor del listado</t>
        </r>
      </text>
    </comment>
    <comment ref="D832" authorId="2" shapeId="0">
      <text>
        <r>
          <rPr>
            <sz val="11"/>
            <color theme="1"/>
            <rFont val="Calibri"/>
            <family val="2"/>
            <scheme val="minor"/>
          </rPr>
          <t>Seleccione el tipo de procedimiento</t>
        </r>
      </text>
    </comment>
    <comment ref="E832" authorId="2" shapeId="0">
      <text>
        <r>
          <rPr>
            <sz val="11"/>
            <color theme="1"/>
            <rFont val="Calibri"/>
            <family val="2"/>
            <scheme val="minor"/>
          </rPr>
          <t>Seleccione un valor de la lista</t>
        </r>
      </text>
    </comment>
    <comment ref="F832" authorId="2" shapeId="0">
      <text>
        <r>
          <rPr>
            <sz val="11"/>
            <color theme="1"/>
            <rFont val="Calibri"/>
            <family val="2"/>
            <scheme val="minor"/>
          </rPr>
          <t>Introduzca el código SNIP</t>
        </r>
      </text>
    </comment>
    <comment ref="C833" authorId="2" shapeId="0">
      <text>
        <r>
          <rPr>
            <sz val="11"/>
            <color theme="1"/>
            <rFont val="Calibri"/>
            <family val="2"/>
            <scheme val="minor"/>
          </rPr>
          <t>Introduzca la fecha de inicio del proceso, en formato dd-mm-aaaa</t>
        </r>
      </text>
    </comment>
    <comment ref="F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text/>
    </comment>
    <comment ref="C835" authorId="2" shapeId="0">
      <text>
        <r>
          <rPr>
            <sz val="11"/>
            <color theme="1"/>
            <rFont val="Calibri"/>
            <family val="2"/>
            <scheme val="minor"/>
          </rPr>
          <t>Introduzca la fecha prevista de adjudicación, en formato dd-mm-aaaa</t>
        </r>
      </text>
    </comment>
    <comment ref="F835" authorId="1" shapeId="0">
      <text/>
    </comment>
    <comment ref="F836" authorId="1" shapeId="0">
      <text/>
    </comment>
    <comment ref="A838" authorId="2" shapeId="0">
      <text>
        <r>
          <rPr>
            <sz val="11"/>
            <color theme="1"/>
            <rFont val="Calibri"/>
            <family val="2"/>
            <scheme val="minor"/>
          </rPr>
          <t>Introduzca un codigo UNSPSC</t>
        </r>
      </text>
    </comment>
    <comment ref="B838" authorId="2" shapeId="0">
      <text>
        <r>
          <rPr>
            <sz val="11"/>
            <color theme="1"/>
            <rFont val="Calibri"/>
            <family val="2"/>
            <scheme val="minor"/>
          </rPr>
          <t>Descripción calculada automáticamente a partir de código del artículo</t>
        </r>
      </text>
    </comment>
    <comment ref="C838" authorId="2" shapeId="0">
      <text>
        <r>
          <rPr>
            <sz val="11"/>
            <color theme="1"/>
            <rFont val="Calibri"/>
            <family val="2"/>
            <scheme val="minor"/>
          </rPr>
          <t>Seleccione un valor de la lista</t>
        </r>
      </text>
    </comment>
    <comment ref="D838" authorId="2" shapeId="0">
      <text>
        <r>
          <rPr>
            <sz val="11"/>
            <color theme="1"/>
            <rFont val="Calibri"/>
            <family val="2"/>
            <scheme val="minor"/>
          </rPr>
          <t>Introduzca un número con dos decimales como máximo. Debe ser igual o mayor a la "Cantidad Real Consumida"</t>
        </r>
      </text>
    </comment>
    <comment ref="E838" authorId="2" shapeId="0">
      <text>
        <r>
          <rPr>
            <sz val="11"/>
            <color theme="1"/>
            <rFont val="Calibri"/>
            <family val="2"/>
            <scheme val="minor"/>
          </rPr>
          <t>Introduzca un número con dos decimales como máximo</t>
        </r>
      </text>
    </comment>
    <comment ref="F838" authorId="2" shapeId="0">
      <text>
        <r>
          <rPr>
            <sz val="11"/>
            <color theme="1"/>
            <rFont val="Calibri"/>
            <family val="2"/>
            <scheme val="minor"/>
          </rPr>
          <t>Monto calculado automáticamente por el sistema</t>
        </r>
      </text>
    </comment>
    <comment ref="A843" authorId="2" shapeId="0">
      <text>
        <r>
          <rPr>
            <sz val="11"/>
            <color theme="1"/>
            <rFont val="Calibri"/>
            <family val="2"/>
            <scheme val="minor"/>
          </rPr>
          <t>Introducir un texto con el nombre o referencia de la contratación</t>
        </r>
      </text>
    </comment>
    <comment ref="B843" authorId="2" shapeId="0">
      <text>
        <r>
          <rPr>
            <sz val="11"/>
            <color theme="1"/>
            <rFont val="Calibri"/>
            <family val="2"/>
            <scheme val="minor"/>
          </rPr>
          <t>Introduzca un texto con la finalidad de la contratación</t>
        </r>
      </text>
    </comment>
    <comment ref="C843" authorId="2" shapeId="0">
      <text>
        <r>
          <rPr>
            <sz val="11"/>
            <color theme="1"/>
            <rFont val="Calibri"/>
            <family val="2"/>
            <scheme val="minor"/>
          </rPr>
          <t>Seleccionar un valor del listado</t>
        </r>
      </text>
    </comment>
    <comment ref="D843" authorId="2" shapeId="0">
      <text>
        <r>
          <rPr>
            <sz val="11"/>
            <color theme="1"/>
            <rFont val="Calibri"/>
            <family val="2"/>
            <scheme val="minor"/>
          </rPr>
          <t>Seleccione el tipo de procedimiento</t>
        </r>
      </text>
    </comment>
    <comment ref="E843" authorId="2" shapeId="0">
      <text>
        <r>
          <rPr>
            <sz val="11"/>
            <color theme="1"/>
            <rFont val="Calibri"/>
            <family val="2"/>
            <scheme val="minor"/>
          </rPr>
          <t>Seleccione un valor de la lista</t>
        </r>
      </text>
    </comment>
    <comment ref="F843" authorId="2" shapeId="0">
      <text>
        <r>
          <rPr>
            <sz val="11"/>
            <color theme="1"/>
            <rFont val="Calibri"/>
            <family val="2"/>
            <scheme val="minor"/>
          </rPr>
          <t>Introduzca el código SNIP</t>
        </r>
      </text>
    </comment>
    <comment ref="C844" authorId="2" shapeId="0">
      <text>
        <r>
          <rPr>
            <sz val="11"/>
            <color theme="1"/>
            <rFont val="Calibri"/>
            <family val="2"/>
            <scheme val="minor"/>
          </rPr>
          <t>Introduzca la fecha de inicio del proceso, en formato dd-mm-aaaa</t>
        </r>
      </text>
    </comment>
    <comment ref="F8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text/>
    </comment>
    <comment ref="C846" authorId="2" shapeId="0">
      <text>
        <r>
          <rPr>
            <sz val="11"/>
            <color theme="1"/>
            <rFont val="Calibri"/>
            <family val="2"/>
            <scheme val="minor"/>
          </rPr>
          <t>Introduzca la fecha prevista de adjudicación, en formato dd-mm-aaaa</t>
        </r>
      </text>
    </comment>
    <comment ref="F846" authorId="1" shapeId="0">
      <text/>
    </comment>
    <comment ref="F847" authorId="1" shapeId="0">
      <text/>
    </comment>
    <comment ref="A849" authorId="2" shapeId="0">
      <text>
        <r>
          <rPr>
            <sz val="11"/>
            <color theme="1"/>
            <rFont val="Calibri"/>
            <family val="2"/>
            <scheme val="minor"/>
          </rPr>
          <t>Introduzca un codigo UNSPSC</t>
        </r>
      </text>
    </comment>
    <comment ref="B849" authorId="2" shapeId="0">
      <text>
        <r>
          <rPr>
            <sz val="11"/>
            <color theme="1"/>
            <rFont val="Calibri"/>
            <family val="2"/>
            <scheme val="minor"/>
          </rPr>
          <t>Descripción calculada automáticamente a partir de código del artículo</t>
        </r>
      </text>
    </comment>
    <comment ref="C849" authorId="2" shapeId="0">
      <text>
        <r>
          <rPr>
            <sz val="11"/>
            <color theme="1"/>
            <rFont val="Calibri"/>
            <family val="2"/>
            <scheme val="minor"/>
          </rPr>
          <t>Seleccione un valor de la lista</t>
        </r>
      </text>
    </comment>
    <comment ref="D849" authorId="2" shapeId="0">
      <text>
        <r>
          <rPr>
            <sz val="11"/>
            <color theme="1"/>
            <rFont val="Calibri"/>
            <family val="2"/>
            <scheme val="minor"/>
          </rPr>
          <t>Introduzca un número con dos decimales como máximo. Debe ser igual o mayor a la "Cantidad Real Consumida"</t>
        </r>
      </text>
    </comment>
    <comment ref="E849" authorId="2" shapeId="0">
      <text>
        <r>
          <rPr>
            <sz val="11"/>
            <color theme="1"/>
            <rFont val="Calibri"/>
            <family val="2"/>
            <scheme val="minor"/>
          </rPr>
          <t>Introduzca un número con dos decimales como máximo</t>
        </r>
      </text>
    </comment>
    <comment ref="F849" authorId="2" shapeId="0">
      <text>
        <r>
          <rPr>
            <sz val="11"/>
            <color theme="1"/>
            <rFont val="Calibri"/>
            <family val="2"/>
            <scheme val="minor"/>
          </rPr>
          <t>Monto calculado automáticamente por el sistema</t>
        </r>
      </text>
    </comment>
    <comment ref="A862" authorId="1" shapeId="0">
      <text>
        <r>
          <rPr>
            <sz val="11"/>
            <color theme="1"/>
            <rFont val="Calibri"/>
            <family val="2"/>
            <scheme val="minor"/>
          </rPr>
          <t>Introducir un texto con el nombre o referencia de la contratación</t>
        </r>
      </text>
    </comment>
    <comment ref="B862" authorId="1" shapeId="0">
      <text>
        <r>
          <rPr>
            <sz val="11"/>
            <color theme="1"/>
            <rFont val="Calibri"/>
            <family val="2"/>
            <scheme val="minor"/>
          </rPr>
          <t>Introduzca un texto con la finalidad de la contratación</t>
        </r>
      </text>
    </comment>
    <comment ref="C862" authorId="1" shapeId="0">
      <text>
        <r>
          <rPr>
            <sz val="11"/>
            <color theme="1"/>
            <rFont val="Calibri"/>
            <family val="2"/>
            <scheme val="minor"/>
          </rPr>
          <t>Seleccionar un valor del listado</t>
        </r>
      </text>
    </comment>
    <comment ref="D862" authorId="1" shapeId="0">
      <text>
        <r>
          <rPr>
            <sz val="11"/>
            <color theme="1"/>
            <rFont val="Calibri"/>
            <family val="2"/>
            <scheme val="minor"/>
          </rPr>
          <t>Seleccione el tipo de procedimiento</t>
        </r>
      </text>
    </comment>
    <comment ref="E862" authorId="2" shapeId="0">
      <text>
        <r>
          <rPr>
            <sz val="11"/>
            <color theme="1"/>
            <rFont val="Calibri"/>
            <family val="2"/>
            <scheme val="minor"/>
          </rPr>
          <t>Seleccione un valor de la lista</t>
        </r>
      </text>
    </comment>
    <comment ref="F862" authorId="2" shapeId="0">
      <text>
        <r>
          <rPr>
            <sz val="11"/>
            <color theme="1"/>
            <rFont val="Calibri"/>
            <family val="2"/>
            <scheme val="minor"/>
          </rPr>
          <t>Introduzca el código SNIP</t>
        </r>
      </text>
    </comment>
    <comment ref="C863" authorId="2" shapeId="0">
      <text>
        <r>
          <rPr>
            <sz val="11"/>
            <color theme="1"/>
            <rFont val="Calibri"/>
            <family val="2"/>
            <scheme val="minor"/>
          </rPr>
          <t>Introduzca la fecha de inicio del proceso, en formato dd-mm-aaaa</t>
        </r>
      </text>
    </comment>
    <comment ref="F8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text/>
    </comment>
    <comment ref="C865" authorId="2" shapeId="0">
      <text>
        <r>
          <rPr>
            <sz val="11"/>
            <color theme="1"/>
            <rFont val="Calibri"/>
            <family val="2"/>
            <scheme val="minor"/>
          </rPr>
          <t>Introduzca la fecha prevista de adjudicación, en formato dd-mm-aaaa</t>
        </r>
      </text>
    </comment>
    <comment ref="F865" authorId="1" shapeId="0">
      <text/>
    </comment>
    <comment ref="F866" authorId="1" shapeId="0">
      <text/>
    </comment>
    <comment ref="A868" authorId="2" shapeId="0">
      <text>
        <r>
          <rPr>
            <sz val="11"/>
            <color theme="1"/>
            <rFont val="Calibri"/>
            <family val="2"/>
            <scheme val="minor"/>
          </rPr>
          <t>Introduzca un codigo UNSPSC</t>
        </r>
      </text>
    </comment>
    <comment ref="B868" authorId="2" shapeId="0">
      <text>
        <r>
          <rPr>
            <sz val="11"/>
            <color theme="1"/>
            <rFont val="Calibri"/>
            <family val="2"/>
            <scheme val="minor"/>
          </rPr>
          <t>Descripción calculada automáticamente a partir de código del artículo</t>
        </r>
      </text>
    </comment>
    <comment ref="C868" authorId="2" shapeId="0">
      <text>
        <r>
          <rPr>
            <sz val="11"/>
            <color theme="1"/>
            <rFont val="Calibri"/>
            <family val="2"/>
            <scheme val="minor"/>
          </rPr>
          <t>Seleccione un valor de la lista</t>
        </r>
      </text>
    </comment>
    <comment ref="D868" authorId="2" shapeId="0">
      <text>
        <r>
          <rPr>
            <sz val="11"/>
            <color theme="1"/>
            <rFont val="Calibri"/>
            <family val="2"/>
            <scheme val="minor"/>
          </rPr>
          <t>Introduzca un número con dos decimales como máximo. Debe ser igual o mayor a la "Cantidad Real Consumida"</t>
        </r>
      </text>
    </comment>
    <comment ref="E868" authorId="2" shapeId="0">
      <text>
        <r>
          <rPr>
            <sz val="11"/>
            <color theme="1"/>
            <rFont val="Calibri"/>
            <family val="2"/>
            <scheme val="minor"/>
          </rPr>
          <t>Introduzca un número con dos decimales como máximo</t>
        </r>
      </text>
    </comment>
    <comment ref="F868" authorId="2" shapeId="0">
      <text>
        <r>
          <rPr>
            <sz val="11"/>
            <color theme="1"/>
            <rFont val="Calibri"/>
            <family val="2"/>
            <scheme val="minor"/>
          </rPr>
          <t>Monto calculado automáticamente por el sistema</t>
        </r>
      </text>
    </comment>
    <comment ref="A873" authorId="2" shapeId="0">
      <text>
        <r>
          <rPr>
            <sz val="11"/>
            <color theme="1"/>
            <rFont val="Calibri"/>
            <family val="2"/>
            <scheme val="minor"/>
          </rPr>
          <t>Introducir un texto con el nombre o referencia de la contratación</t>
        </r>
      </text>
    </comment>
    <comment ref="B873" authorId="2" shapeId="0">
      <text>
        <r>
          <rPr>
            <sz val="11"/>
            <color theme="1"/>
            <rFont val="Calibri"/>
            <family val="2"/>
            <scheme val="minor"/>
          </rPr>
          <t>Introduzca un texto con la finalidad de la contratación</t>
        </r>
      </text>
    </comment>
    <comment ref="C873" authorId="2" shapeId="0">
      <text>
        <r>
          <rPr>
            <sz val="11"/>
            <color theme="1"/>
            <rFont val="Calibri"/>
            <family val="2"/>
            <scheme val="minor"/>
          </rPr>
          <t>Seleccionar un valor del listado</t>
        </r>
      </text>
    </comment>
    <comment ref="D873" authorId="2" shapeId="0">
      <text>
        <r>
          <rPr>
            <sz val="11"/>
            <color theme="1"/>
            <rFont val="Calibri"/>
            <family val="2"/>
            <scheme val="minor"/>
          </rPr>
          <t>Seleccione el tipo de procedimiento</t>
        </r>
      </text>
    </comment>
    <comment ref="E873" authorId="2" shapeId="0">
      <text>
        <r>
          <rPr>
            <sz val="11"/>
            <color theme="1"/>
            <rFont val="Calibri"/>
            <family val="2"/>
            <scheme val="minor"/>
          </rPr>
          <t>Seleccione un valor de la lista</t>
        </r>
      </text>
    </comment>
    <comment ref="F873" authorId="2" shapeId="0">
      <text>
        <r>
          <rPr>
            <sz val="11"/>
            <color theme="1"/>
            <rFont val="Calibri"/>
            <family val="2"/>
            <scheme val="minor"/>
          </rPr>
          <t>Introduzca el código SNIP</t>
        </r>
      </text>
    </comment>
    <comment ref="C874" authorId="2" shapeId="0">
      <text>
        <r>
          <rPr>
            <sz val="11"/>
            <color theme="1"/>
            <rFont val="Calibri"/>
            <family val="2"/>
            <scheme val="minor"/>
          </rPr>
          <t>Introduzca la fecha de inicio del proceso, en formato dd-mm-aaaa</t>
        </r>
      </text>
    </comment>
    <comment ref="F8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text/>
    </comment>
    <comment ref="C876" authorId="2" shapeId="0">
      <text>
        <r>
          <rPr>
            <sz val="11"/>
            <color theme="1"/>
            <rFont val="Calibri"/>
            <family val="2"/>
            <scheme val="minor"/>
          </rPr>
          <t>Introduzca la fecha prevista de adjudicación, en formato dd-mm-aaaa</t>
        </r>
      </text>
    </comment>
    <comment ref="F876" authorId="1" shapeId="0">
      <text/>
    </comment>
    <comment ref="F877" authorId="1" shapeId="0">
      <text/>
    </comment>
    <comment ref="A879" authorId="2" shapeId="0">
      <text>
        <r>
          <rPr>
            <sz val="11"/>
            <color theme="1"/>
            <rFont val="Calibri"/>
            <family val="2"/>
            <scheme val="minor"/>
          </rPr>
          <t>Introduzca un codigo UNSPSC</t>
        </r>
      </text>
    </comment>
    <comment ref="B879" authorId="2" shapeId="0">
      <text>
        <r>
          <rPr>
            <sz val="11"/>
            <color theme="1"/>
            <rFont val="Calibri"/>
            <family val="2"/>
            <scheme val="minor"/>
          </rPr>
          <t>Descripción calculada automáticamente a partir de código del artículo</t>
        </r>
      </text>
    </comment>
    <comment ref="C879" authorId="2" shapeId="0">
      <text>
        <r>
          <rPr>
            <sz val="11"/>
            <color theme="1"/>
            <rFont val="Calibri"/>
            <family val="2"/>
            <scheme val="minor"/>
          </rPr>
          <t>Seleccione un valor de la lista</t>
        </r>
      </text>
    </comment>
    <comment ref="D879" authorId="2" shapeId="0">
      <text>
        <r>
          <rPr>
            <sz val="11"/>
            <color theme="1"/>
            <rFont val="Calibri"/>
            <family val="2"/>
            <scheme val="minor"/>
          </rPr>
          <t>Introduzca un número con dos decimales como máximo. Debe ser igual o mayor a la "Cantidad Real Consumida"</t>
        </r>
      </text>
    </comment>
    <comment ref="E879" authorId="2" shapeId="0">
      <text>
        <r>
          <rPr>
            <sz val="11"/>
            <color theme="1"/>
            <rFont val="Calibri"/>
            <family val="2"/>
            <scheme val="minor"/>
          </rPr>
          <t>Introduzca un número con dos decimales como máximo</t>
        </r>
      </text>
    </comment>
    <comment ref="F879" authorId="2" shapeId="0">
      <text>
        <r>
          <rPr>
            <sz val="11"/>
            <color theme="1"/>
            <rFont val="Calibri"/>
            <family val="2"/>
            <scheme val="minor"/>
          </rPr>
          <t>Monto calculado automáticamente por el sistema</t>
        </r>
      </text>
    </comment>
    <comment ref="A884" authorId="2" shapeId="0">
      <text>
        <r>
          <rPr>
            <sz val="11"/>
            <color theme="1"/>
            <rFont val="Calibri"/>
            <family val="2"/>
            <scheme val="minor"/>
          </rPr>
          <t>Introducir un texto con el nombre o referencia de la contratación</t>
        </r>
      </text>
    </comment>
    <comment ref="B884" authorId="2" shapeId="0">
      <text>
        <r>
          <rPr>
            <sz val="11"/>
            <color theme="1"/>
            <rFont val="Calibri"/>
            <family val="2"/>
            <scheme val="minor"/>
          </rPr>
          <t>Introduzca un texto con la finalidad de la contratación</t>
        </r>
      </text>
    </comment>
    <comment ref="C884" authorId="2" shapeId="0">
      <text>
        <r>
          <rPr>
            <sz val="11"/>
            <color theme="1"/>
            <rFont val="Calibri"/>
            <family val="2"/>
            <scheme val="minor"/>
          </rPr>
          <t>Seleccionar un valor del listado</t>
        </r>
      </text>
    </comment>
    <comment ref="D884" authorId="2" shapeId="0">
      <text>
        <r>
          <rPr>
            <sz val="11"/>
            <color theme="1"/>
            <rFont val="Calibri"/>
            <family val="2"/>
            <scheme val="minor"/>
          </rPr>
          <t>Seleccione el tipo de procedimiento</t>
        </r>
      </text>
    </comment>
    <comment ref="E884" authorId="2" shapeId="0">
      <text>
        <r>
          <rPr>
            <sz val="11"/>
            <color theme="1"/>
            <rFont val="Calibri"/>
            <family val="2"/>
            <scheme val="minor"/>
          </rPr>
          <t>Seleccione un valor de la lista</t>
        </r>
      </text>
    </comment>
    <comment ref="F884" authorId="2" shapeId="0">
      <text>
        <r>
          <rPr>
            <sz val="11"/>
            <color theme="1"/>
            <rFont val="Calibri"/>
            <family val="2"/>
            <scheme val="minor"/>
          </rPr>
          <t>Introduzca el código SNIP</t>
        </r>
      </text>
    </comment>
    <comment ref="C885" authorId="2" shapeId="0">
      <text>
        <r>
          <rPr>
            <sz val="11"/>
            <color theme="1"/>
            <rFont val="Calibri"/>
            <family val="2"/>
            <scheme val="minor"/>
          </rPr>
          <t>Introduzca la fecha de inicio del proceso, en formato dd-mm-aaaa</t>
        </r>
      </text>
    </comment>
    <comment ref="F8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text/>
    </comment>
    <comment ref="C887" authorId="2" shapeId="0">
      <text>
        <r>
          <rPr>
            <sz val="11"/>
            <color theme="1"/>
            <rFont val="Calibri"/>
            <family val="2"/>
            <scheme val="minor"/>
          </rPr>
          <t>Introduzca la fecha prevista de adjudicación, en formato dd-mm-aaaa</t>
        </r>
      </text>
    </comment>
    <comment ref="F887" authorId="1" shapeId="0">
      <text/>
    </comment>
    <comment ref="F888" authorId="1" shapeId="0">
      <text/>
    </comment>
    <comment ref="A890" authorId="2" shapeId="0">
      <text>
        <r>
          <rPr>
            <sz val="11"/>
            <color theme="1"/>
            <rFont val="Calibri"/>
            <family val="2"/>
            <scheme val="minor"/>
          </rPr>
          <t>Introduzca un codigo UNSPSC</t>
        </r>
      </text>
    </comment>
    <comment ref="B890" authorId="2" shapeId="0">
      <text>
        <r>
          <rPr>
            <sz val="11"/>
            <color theme="1"/>
            <rFont val="Calibri"/>
            <family val="2"/>
            <scheme val="minor"/>
          </rPr>
          <t>Descripción calculada automáticamente a partir de código del artículo</t>
        </r>
      </text>
    </comment>
    <comment ref="C890" authorId="2" shapeId="0">
      <text>
        <r>
          <rPr>
            <sz val="11"/>
            <color theme="1"/>
            <rFont val="Calibri"/>
            <family val="2"/>
            <scheme val="minor"/>
          </rPr>
          <t>Seleccione un valor de la lista</t>
        </r>
      </text>
    </comment>
    <comment ref="D890" authorId="2" shapeId="0">
      <text>
        <r>
          <rPr>
            <sz val="11"/>
            <color theme="1"/>
            <rFont val="Calibri"/>
            <family val="2"/>
            <scheme val="minor"/>
          </rPr>
          <t>Introduzca un número con dos decimales como máximo. Debe ser igual o mayor a la "Cantidad Real Consumida"</t>
        </r>
      </text>
    </comment>
    <comment ref="E890" authorId="2" shapeId="0">
      <text>
        <r>
          <rPr>
            <sz val="11"/>
            <color theme="1"/>
            <rFont val="Calibri"/>
            <family val="2"/>
            <scheme val="minor"/>
          </rPr>
          <t>Introduzca un número con dos decimales como máximo</t>
        </r>
      </text>
    </comment>
    <comment ref="F890" authorId="2" shapeId="0">
      <text>
        <r>
          <rPr>
            <sz val="11"/>
            <color theme="1"/>
            <rFont val="Calibri"/>
            <family val="2"/>
            <scheme val="minor"/>
          </rPr>
          <t>Monto calculado automáticamente por el sistema</t>
        </r>
      </text>
    </comment>
    <comment ref="A1023" authorId="2" shapeId="0">
      <text>
        <r>
          <rPr>
            <sz val="11"/>
            <color theme="1"/>
            <rFont val="Calibri"/>
            <family val="2"/>
            <scheme val="minor"/>
          </rPr>
          <t>Introducir un texto con el nombre o referencia de la contratación</t>
        </r>
      </text>
    </comment>
    <comment ref="B1023" authorId="2" shapeId="0">
      <text>
        <r>
          <rPr>
            <sz val="11"/>
            <color theme="1"/>
            <rFont val="Calibri"/>
            <family val="2"/>
            <scheme val="minor"/>
          </rPr>
          <t>Introduzca un texto con la finalidad de la contratación</t>
        </r>
      </text>
    </comment>
    <comment ref="C1023" authorId="2" shapeId="0">
      <text>
        <r>
          <rPr>
            <sz val="11"/>
            <color theme="1"/>
            <rFont val="Calibri"/>
            <family val="2"/>
            <scheme val="minor"/>
          </rPr>
          <t>Seleccionar un valor del listado</t>
        </r>
      </text>
    </comment>
    <comment ref="D1023" authorId="2" shapeId="0">
      <text>
        <r>
          <rPr>
            <sz val="11"/>
            <color theme="1"/>
            <rFont val="Calibri"/>
            <family val="2"/>
            <scheme val="minor"/>
          </rPr>
          <t>Seleccione el tipo de procedimiento</t>
        </r>
      </text>
    </comment>
    <comment ref="E1023" authorId="2" shapeId="0">
      <text>
        <r>
          <rPr>
            <sz val="11"/>
            <color theme="1"/>
            <rFont val="Calibri"/>
            <family val="2"/>
            <scheme val="minor"/>
          </rPr>
          <t>Seleccione un valor de la lista</t>
        </r>
      </text>
    </comment>
    <comment ref="F1023" authorId="2" shapeId="0">
      <text>
        <r>
          <rPr>
            <sz val="11"/>
            <color theme="1"/>
            <rFont val="Calibri"/>
            <family val="2"/>
            <scheme val="minor"/>
          </rPr>
          <t>Introduzca el código SNIP</t>
        </r>
      </text>
    </comment>
    <comment ref="C1024" authorId="2" shapeId="0">
      <text>
        <r>
          <rPr>
            <sz val="11"/>
            <color theme="1"/>
            <rFont val="Calibri"/>
            <family val="2"/>
            <scheme val="minor"/>
          </rPr>
          <t>Introduzca la fecha de inicio del proceso, en formato dd-mm-aaaa</t>
        </r>
      </text>
    </comment>
    <comment ref="F10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text/>
    </comment>
    <comment ref="C1026" authorId="2" shapeId="0">
      <text>
        <r>
          <rPr>
            <sz val="11"/>
            <color theme="1"/>
            <rFont val="Calibri"/>
            <family val="2"/>
            <scheme val="minor"/>
          </rPr>
          <t>Introduzca la fecha prevista de adjudicación, en formato dd-mm-aaaa</t>
        </r>
      </text>
    </comment>
    <comment ref="F1026" authorId="1" shapeId="0">
      <text/>
    </comment>
    <comment ref="F1027" authorId="1" shapeId="0">
      <text/>
    </comment>
    <comment ref="A1029" authorId="2" shapeId="0">
      <text>
        <r>
          <rPr>
            <sz val="11"/>
            <color theme="1"/>
            <rFont val="Calibri"/>
            <family val="2"/>
            <scheme val="minor"/>
          </rPr>
          <t>Introduzca un codigo UNSPSC</t>
        </r>
      </text>
    </comment>
    <comment ref="B1029" authorId="2" shapeId="0">
      <text>
        <r>
          <rPr>
            <sz val="11"/>
            <color theme="1"/>
            <rFont val="Calibri"/>
            <family val="2"/>
            <scheme val="minor"/>
          </rPr>
          <t>Descripción calculada automáticamente a partir de código del artículo</t>
        </r>
      </text>
    </comment>
    <comment ref="C1029" authorId="2" shapeId="0">
      <text>
        <r>
          <rPr>
            <sz val="11"/>
            <color theme="1"/>
            <rFont val="Calibri"/>
            <family val="2"/>
            <scheme val="minor"/>
          </rPr>
          <t>Seleccione un valor de la lista</t>
        </r>
      </text>
    </comment>
    <comment ref="D1029" authorId="2" shapeId="0">
      <text>
        <r>
          <rPr>
            <sz val="11"/>
            <color theme="1"/>
            <rFont val="Calibri"/>
            <family val="2"/>
            <scheme val="minor"/>
          </rPr>
          <t>Introduzca un número con dos decimales como máximo. Debe ser igual o mayor a la "Cantidad Real Consumida"</t>
        </r>
      </text>
    </comment>
    <comment ref="E1029" authorId="2" shapeId="0">
      <text>
        <r>
          <rPr>
            <sz val="11"/>
            <color theme="1"/>
            <rFont val="Calibri"/>
            <family val="2"/>
            <scheme val="minor"/>
          </rPr>
          <t>Introduzca un número con dos decimales como máximo</t>
        </r>
      </text>
    </comment>
    <comment ref="F1029" authorId="2" shapeId="0">
      <text>
        <r>
          <rPr>
            <sz val="11"/>
            <color theme="1"/>
            <rFont val="Calibri"/>
            <family val="2"/>
            <scheme val="minor"/>
          </rPr>
          <t>Monto calculado automáticamente por el sistema</t>
        </r>
      </text>
    </comment>
    <comment ref="A1091" authorId="1" shapeId="0">
      <text>
        <r>
          <rPr>
            <sz val="11"/>
            <color theme="1"/>
            <rFont val="Calibri"/>
            <family val="2"/>
            <scheme val="minor"/>
          </rPr>
          <t>Introducir un texto con el nombre o referencia de la contratación</t>
        </r>
      </text>
    </comment>
    <comment ref="B1091" authorId="1" shapeId="0">
      <text>
        <r>
          <rPr>
            <sz val="11"/>
            <color theme="1"/>
            <rFont val="Calibri"/>
            <family val="2"/>
            <scheme val="minor"/>
          </rPr>
          <t>Introduzca un texto con la finalidad de la contratación</t>
        </r>
      </text>
    </comment>
    <comment ref="C1091" authorId="1" shapeId="0">
      <text>
        <r>
          <rPr>
            <sz val="11"/>
            <color theme="1"/>
            <rFont val="Calibri"/>
            <family val="2"/>
            <scheme val="minor"/>
          </rPr>
          <t>Seleccionar un valor del listado</t>
        </r>
      </text>
    </comment>
    <comment ref="D1091" authorId="1" shapeId="0">
      <text>
        <r>
          <rPr>
            <sz val="11"/>
            <color theme="1"/>
            <rFont val="Calibri"/>
            <family val="2"/>
            <scheme val="minor"/>
          </rPr>
          <t>Seleccione el tipo de procedimiento</t>
        </r>
      </text>
    </comment>
    <comment ref="E1091" authorId="2" shapeId="0">
      <text>
        <r>
          <rPr>
            <sz val="11"/>
            <color theme="1"/>
            <rFont val="Calibri"/>
            <family val="2"/>
            <scheme val="minor"/>
          </rPr>
          <t>Seleccione un valor de la lista</t>
        </r>
      </text>
    </comment>
    <comment ref="F1091" authorId="2" shapeId="0">
      <text>
        <r>
          <rPr>
            <sz val="11"/>
            <color theme="1"/>
            <rFont val="Calibri"/>
            <family val="2"/>
            <scheme val="minor"/>
          </rPr>
          <t>Introduzca el código SNIP</t>
        </r>
      </text>
    </comment>
    <comment ref="C1092" authorId="2" shapeId="0">
      <text>
        <r>
          <rPr>
            <sz val="11"/>
            <color theme="1"/>
            <rFont val="Calibri"/>
            <family val="2"/>
            <scheme val="minor"/>
          </rPr>
          <t>Introduzca la fecha de inicio del proceso, en formato dd-mm-aaaa</t>
        </r>
      </text>
    </comment>
    <comment ref="F10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text/>
    </comment>
    <comment ref="C1094" authorId="2" shapeId="0">
      <text>
        <r>
          <rPr>
            <sz val="11"/>
            <color theme="1"/>
            <rFont val="Calibri"/>
            <family val="2"/>
            <scheme val="minor"/>
          </rPr>
          <t>Introduzca la fecha prevista de adjudicación, en formato dd-mm-aaaa</t>
        </r>
      </text>
    </comment>
    <comment ref="F1094" authorId="1" shapeId="0">
      <text/>
    </comment>
    <comment ref="F1095" authorId="1" shapeId="0">
      <text/>
    </comment>
    <comment ref="A1097" authorId="2" shapeId="0">
      <text>
        <r>
          <rPr>
            <sz val="11"/>
            <color theme="1"/>
            <rFont val="Calibri"/>
            <family val="2"/>
            <scheme val="minor"/>
          </rPr>
          <t>Introduzca un codigo UNSPSC</t>
        </r>
      </text>
    </comment>
    <comment ref="B1097" authorId="2" shapeId="0">
      <text>
        <r>
          <rPr>
            <sz val="11"/>
            <color theme="1"/>
            <rFont val="Calibri"/>
            <family val="2"/>
            <scheme val="minor"/>
          </rPr>
          <t>Descripción calculada automáticamente a partir de código del artículo</t>
        </r>
      </text>
    </comment>
    <comment ref="C1097" authorId="2" shapeId="0">
      <text>
        <r>
          <rPr>
            <sz val="11"/>
            <color theme="1"/>
            <rFont val="Calibri"/>
            <family val="2"/>
            <scheme val="minor"/>
          </rPr>
          <t>Seleccione un valor de la lista</t>
        </r>
      </text>
    </comment>
    <comment ref="D1097" authorId="2" shapeId="0">
      <text>
        <r>
          <rPr>
            <sz val="11"/>
            <color theme="1"/>
            <rFont val="Calibri"/>
            <family val="2"/>
            <scheme val="minor"/>
          </rPr>
          <t>Introduzca un número con dos decimales como máximo. Debe ser igual o mayor a la "Cantidad Real Consumida"</t>
        </r>
      </text>
    </comment>
    <comment ref="E1097" authorId="2" shapeId="0">
      <text>
        <r>
          <rPr>
            <sz val="11"/>
            <color theme="1"/>
            <rFont val="Calibri"/>
            <family val="2"/>
            <scheme val="minor"/>
          </rPr>
          <t>Introduzca un número con dos decimales como máximo</t>
        </r>
      </text>
    </comment>
    <comment ref="F1097" authorId="2" shapeId="0">
      <text>
        <r>
          <rPr>
            <sz val="11"/>
            <color theme="1"/>
            <rFont val="Calibri"/>
            <family val="2"/>
            <scheme val="minor"/>
          </rPr>
          <t>Monto calculado automáticamente por el sistema</t>
        </r>
      </text>
    </comment>
    <comment ref="A1102" authorId="2" shapeId="0">
      <text>
        <r>
          <rPr>
            <sz val="11"/>
            <color theme="1"/>
            <rFont val="Calibri"/>
            <family val="2"/>
            <scheme val="minor"/>
          </rPr>
          <t>Introducir un texto con el nombre o referencia de la contratación</t>
        </r>
      </text>
    </comment>
    <comment ref="B1102" authorId="2" shapeId="0">
      <text>
        <r>
          <rPr>
            <sz val="11"/>
            <color theme="1"/>
            <rFont val="Calibri"/>
            <family val="2"/>
            <scheme val="minor"/>
          </rPr>
          <t>Introduzca un texto con la finalidad de la contratación</t>
        </r>
      </text>
    </comment>
    <comment ref="C1102" authorId="2" shapeId="0">
      <text>
        <r>
          <rPr>
            <sz val="11"/>
            <color theme="1"/>
            <rFont val="Calibri"/>
            <family val="2"/>
            <scheme val="minor"/>
          </rPr>
          <t>Seleccionar un valor del listado</t>
        </r>
      </text>
    </comment>
    <comment ref="D1102" authorId="2" shapeId="0">
      <text>
        <r>
          <rPr>
            <sz val="11"/>
            <color theme="1"/>
            <rFont val="Calibri"/>
            <family val="2"/>
            <scheme val="minor"/>
          </rPr>
          <t>Seleccione el tipo de procedimiento</t>
        </r>
      </text>
    </comment>
    <comment ref="E1102" authorId="2" shapeId="0">
      <text>
        <r>
          <rPr>
            <sz val="11"/>
            <color theme="1"/>
            <rFont val="Calibri"/>
            <family val="2"/>
            <scheme val="minor"/>
          </rPr>
          <t>Seleccione un valor de la lista</t>
        </r>
      </text>
    </comment>
    <comment ref="F1102" authorId="2" shapeId="0">
      <text>
        <r>
          <rPr>
            <sz val="11"/>
            <color theme="1"/>
            <rFont val="Calibri"/>
            <family val="2"/>
            <scheme val="minor"/>
          </rPr>
          <t>Introduzca el código SNIP</t>
        </r>
      </text>
    </comment>
    <comment ref="C1103" authorId="2" shapeId="0">
      <text>
        <r>
          <rPr>
            <sz val="11"/>
            <color theme="1"/>
            <rFont val="Calibri"/>
            <family val="2"/>
            <scheme val="minor"/>
          </rPr>
          <t>Introduzca la fecha de inicio del proceso, en formato dd-mm-aaaa</t>
        </r>
      </text>
    </comment>
    <comment ref="F11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text/>
    </comment>
    <comment ref="C1105" authorId="2" shapeId="0">
      <text>
        <r>
          <rPr>
            <sz val="11"/>
            <color theme="1"/>
            <rFont val="Calibri"/>
            <family val="2"/>
            <scheme val="minor"/>
          </rPr>
          <t>Introduzca la fecha prevista de adjudicación, en formato dd-mm-aaaa</t>
        </r>
      </text>
    </comment>
    <comment ref="F1105" authorId="1" shapeId="0">
      <text/>
    </comment>
    <comment ref="F1106" authorId="1" shapeId="0">
      <text/>
    </comment>
    <comment ref="A1108" authorId="2" shapeId="0">
      <text>
        <r>
          <rPr>
            <sz val="11"/>
            <color theme="1"/>
            <rFont val="Calibri"/>
            <family val="2"/>
            <scheme val="minor"/>
          </rPr>
          <t>Introduzca un codigo UNSPSC</t>
        </r>
      </text>
    </comment>
    <comment ref="B1108" authorId="2" shapeId="0">
      <text>
        <r>
          <rPr>
            <sz val="11"/>
            <color theme="1"/>
            <rFont val="Calibri"/>
            <family val="2"/>
            <scheme val="minor"/>
          </rPr>
          <t>Descripción calculada automáticamente a partir de código del artículo</t>
        </r>
      </text>
    </comment>
    <comment ref="C1108" authorId="2" shapeId="0">
      <text>
        <r>
          <rPr>
            <sz val="11"/>
            <color theme="1"/>
            <rFont val="Calibri"/>
            <family val="2"/>
            <scheme val="minor"/>
          </rPr>
          <t>Seleccione un valor de la lista</t>
        </r>
      </text>
    </comment>
    <comment ref="D1108" authorId="2" shapeId="0">
      <text>
        <r>
          <rPr>
            <sz val="11"/>
            <color theme="1"/>
            <rFont val="Calibri"/>
            <family val="2"/>
            <scheme val="minor"/>
          </rPr>
          <t>Introduzca un número con dos decimales como máximo. Debe ser igual o mayor a la "Cantidad Real Consumida"</t>
        </r>
      </text>
    </comment>
    <comment ref="E1108" authorId="2" shapeId="0">
      <text>
        <r>
          <rPr>
            <sz val="11"/>
            <color theme="1"/>
            <rFont val="Calibri"/>
            <family val="2"/>
            <scheme val="minor"/>
          </rPr>
          <t>Introduzca un número con dos decimales como máximo</t>
        </r>
      </text>
    </comment>
    <comment ref="F1108" authorId="2" shapeId="0">
      <text>
        <r>
          <rPr>
            <sz val="11"/>
            <color theme="1"/>
            <rFont val="Calibri"/>
            <family val="2"/>
            <scheme val="minor"/>
          </rPr>
          <t>Monto calculado automáticamente por el sistema</t>
        </r>
      </text>
    </comment>
    <comment ref="A1134" authorId="2" shapeId="0">
      <text>
        <r>
          <rPr>
            <sz val="11"/>
            <color theme="1"/>
            <rFont val="Calibri"/>
            <family val="2"/>
            <scheme val="minor"/>
          </rPr>
          <t>Introducir un texto con el nombre o referencia de la contratación</t>
        </r>
      </text>
    </comment>
    <comment ref="B1134" authorId="2" shapeId="0">
      <text>
        <r>
          <rPr>
            <sz val="11"/>
            <color theme="1"/>
            <rFont val="Calibri"/>
            <family val="2"/>
            <scheme val="minor"/>
          </rPr>
          <t>Introduzca un texto con la finalidad de la contratación</t>
        </r>
      </text>
    </comment>
    <comment ref="C1134" authorId="2" shapeId="0">
      <text>
        <r>
          <rPr>
            <sz val="11"/>
            <color theme="1"/>
            <rFont val="Calibri"/>
            <family val="2"/>
            <scheme val="minor"/>
          </rPr>
          <t>Seleccionar un valor del listado</t>
        </r>
      </text>
    </comment>
    <comment ref="D1134" authorId="2" shapeId="0">
      <text>
        <r>
          <rPr>
            <sz val="11"/>
            <color theme="1"/>
            <rFont val="Calibri"/>
            <family val="2"/>
            <scheme val="minor"/>
          </rPr>
          <t>Seleccione el tipo de procedimiento</t>
        </r>
      </text>
    </comment>
    <comment ref="E1134" authorId="2" shapeId="0">
      <text>
        <r>
          <rPr>
            <sz val="11"/>
            <color theme="1"/>
            <rFont val="Calibri"/>
            <family val="2"/>
            <scheme val="minor"/>
          </rPr>
          <t>Seleccione un valor de la lista</t>
        </r>
      </text>
    </comment>
    <comment ref="F1134" authorId="2" shapeId="0">
      <text>
        <r>
          <rPr>
            <sz val="11"/>
            <color theme="1"/>
            <rFont val="Calibri"/>
            <family val="2"/>
            <scheme val="minor"/>
          </rPr>
          <t>Introduzca el código SNIP</t>
        </r>
      </text>
    </comment>
    <comment ref="C1135" authorId="2" shapeId="0">
      <text>
        <r>
          <rPr>
            <sz val="11"/>
            <color theme="1"/>
            <rFont val="Calibri"/>
            <family val="2"/>
            <scheme val="minor"/>
          </rPr>
          <t>Introduzca la fecha de inicio del proceso, en formato dd-mm-aaaa</t>
        </r>
      </text>
    </comment>
    <comment ref="F11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text/>
    </comment>
    <comment ref="C1137" authorId="2" shapeId="0">
      <text>
        <r>
          <rPr>
            <sz val="11"/>
            <color theme="1"/>
            <rFont val="Calibri"/>
            <family val="2"/>
            <scheme val="minor"/>
          </rPr>
          <t>Introduzca la fecha prevista de adjudicación, en formato dd-mm-aaaa</t>
        </r>
      </text>
    </comment>
    <comment ref="F1137" authorId="1" shapeId="0">
      <text/>
    </comment>
    <comment ref="F1138" authorId="1" shapeId="0">
      <text/>
    </comment>
    <comment ref="A1140" authorId="2" shapeId="0">
      <text>
        <r>
          <rPr>
            <sz val="11"/>
            <color theme="1"/>
            <rFont val="Calibri"/>
            <family val="2"/>
            <scheme val="minor"/>
          </rPr>
          <t>Introduzca un codigo UNSPSC</t>
        </r>
      </text>
    </comment>
    <comment ref="B1140" authorId="2" shapeId="0">
      <text>
        <r>
          <rPr>
            <sz val="11"/>
            <color theme="1"/>
            <rFont val="Calibri"/>
            <family val="2"/>
            <scheme val="minor"/>
          </rPr>
          <t>Descripción calculada automáticamente a partir de código del artículo</t>
        </r>
      </text>
    </comment>
    <comment ref="C1140" authorId="2" shapeId="0">
      <text>
        <r>
          <rPr>
            <sz val="11"/>
            <color theme="1"/>
            <rFont val="Calibri"/>
            <family val="2"/>
            <scheme val="minor"/>
          </rPr>
          <t>Seleccione un valor de la lista</t>
        </r>
      </text>
    </comment>
    <comment ref="D1140" authorId="2" shapeId="0">
      <text>
        <r>
          <rPr>
            <sz val="11"/>
            <color theme="1"/>
            <rFont val="Calibri"/>
            <family val="2"/>
            <scheme val="minor"/>
          </rPr>
          <t>Introduzca un número con dos decimales como máximo. Debe ser igual o mayor a la "Cantidad Real Consumida"</t>
        </r>
      </text>
    </comment>
    <comment ref="E1140" authorId="2" shapeId="0">
      <text>
        <r>
          <rPr>
            <sz val="11"/>
            <color theme="1"/>
            <rFont val="Calibri"/>
            <family val="2"/>
            <scheme val="minor"/>
          </rPr>
          <t>Introduzca un número con dos decimales como máximo</t>
        </r>
      </text>
    </comment>
    <comment ref="F1140" authorId="2" shapeId="0">
      <text>
        <r>
          <rPr>
            <sz val="11"/>
            <color theme="1"/>
            <rFont val="Calibri"/>
            <family val="2"/>
            <scheme val="minor"/>
          </rPr>
          <t>Monto calculado automáticamente por el sistema</t>
        </r>
      </text>
    </comment>
    <comment ref="A1145" authorId="2" shapeId="0">
      <text>
        <r>
          <rPr>
            <sz val="11"/>
            <color theme="1"/>
            <rFont val="Calibri"/>
            <family val="2"/>
            <scheme val="minor"/>
          </rPr>
          <t>Introducir un texto con el nombre o referencia de la contratación</t>
        </r>
      </text>
    </comment>
    <comment ref="B1145" authorId="2" shapeId="0">
      <text>
        <r>
          <rPr>
            <sz val="11"/>
            <color theme="1"/>
            <rFont val="Calibri"/>
            <family val="2"/>
            <scheme val="minor"/>
          </rPr>
          <t>Introduzca un texto con la finalidad de la contratación</t>
        </r>
      </text>
    </comment>
    <comment ref="C1145" authorId="2" shapeId="0">
      <text>
        <r>
          <rPr>
            <sz val="11"/>
            <color theme="1"/>
            <rFont val="Calibri"/>
            <family val="2"/>
            <scheme val="minor"/>
          </rPr>
          <t>Seleccionar un valor del listado</t>
        </r>
      </text>
    </comment>
    <comment ref="D1145" authorId="2" shapeId="0">
      <text>
        <r>
          <rPr>
            <sz val="11"/>
            <color theme="1"/>
            <rFont val="Calibri"/>
            <family val="2"/>
            <scheme val="minor"/>
          </rPr>
          <t>Seleccione el tipo de procedimiento</t>
        </r>
      </text>
    </comment>
    <comment ref="E1145" authorId="2" shapeId="0">
      <text>
        <r>
          <rPr>
            <sz val="11"/>
            <color theme="1"/>
            <rFont val="Calibri"/>
            <family val="2"/>
            <scheme val="minor"/>
          </rPr>
          <t>Seleccione un valor de la lista</t>
        </r>
      </text>
    </comment>
    <comment ref="F1145" authorId="2" shapeId="0">
      <text>
        <r>
          <rPr>
            <sz val="11"/>
            <color theme="1"/>
            <rFont val="Calibri"/>
            <family val="2"/>
            <scheme val="minor"/>
          </rPr>
          <t>Introduzca el código SNIP</t>
        </r>
      </text>
    </comment>
    <comment ref="C1146" authorId="2" shapeId="0">
      <text>
        <r>
          <rPr>
            <sz val="11"/>
            <color theme="1"/>
            <rFont val="Calibri"/>
            <family val="2"/>
            <scheme val="minor"/>
          </rPr>
          <t>Introduzca la fecha de inicio del proceso, en formato dd-mm-aaaa</t>
        </r>
      </text>
    </comment>
    <comment ref="F11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text/>
    </comment>
    <comment ref="C1148" authorId="2" shapeId="0">
      <text>
        <r>
          <rPr>
            <sz val="11"/>
            <color theme="1"/>
            <rFont val="Calibri"/>
            <family val="2"/>
            <scheme val="minor"/>
          </rPr>
          <t>Introduzca la fecha prevista de adjudicación, en formato dd-mm-aaaa</t>
        </r>
      </text>
    </comment>
    <comment ref="F1148" authorId="1" shapeId="0">
      <text/>
    </comment>
    <comment ref="F1149" authorId="1" shapeId="0">
      <text/>
    </comment>
    <comment ref="A1151" authorId="2" shapeId="0">
      <text>
        <r>
          <rPr>
            <sz val="11"/>
            <color theme="1"/>
            <rFont val="Calibri"/>
            <family val="2"/>
            <scheme val="minor"/>
          </rPr>
          <t>Introduzca un codigo UNSPSC</t>
        </r>
      </text>
    </comment>
    <comment ref="B1151" authorId="2" shapeId="0">
      <text>
        <r>
          <rPr>
            <sz val="11"/>
            <color theme="1"/>
            <rFont val="Calibri"/>
            <family val="2"/>
            <scheme val="minor"/>
          </rPr>
          <t>Descripción calculada automáticamente a partir de código del artículo</t>
        </r>
      </text>
    </comment>
    <comment ref="C1151" authorId="2" shapeId="0">
      <text>
        <r>
          <rPr>
            <sz val="11"/>
            <color theme="1"/>
            <rFont val="Calibri"/>
            <family val="2"/>
            <scheme val="minor"/>
          </rPr>
          <t>Seleccione un valor de la lista</t>
        </r>
      </text>
    </comment>
    <comment ref="D1151" authorId="2" shapeId="0">
      <text>
        <r>
          <rPr>
            <sz val="11"/>
            <color theme="1"/>
            <rFont val="Calibri"/>
            <family val="2"/>
            <scheme val="minor"/>
          </rPr>
          <t>Introduzca un número con dos decimales como máximo. Debe ser igual o mayor a la "Cantidad Real Consumida"</t>
        </r>
      </text>
    </comment>
    <comment ref="E1151" authorId="2" shapeId="0">
      <text>
        <r>
          <rPr>
            <sz val="11"/>
            <color theme="1"/>
            <rFont val="Calibri"/>
            <family val="2"/>
            <scheme val="minor"/>
          </rPr>
          <t>Introduzca un número con dos decimales como máximo</t>
        </r>
      </text>
    </comment>
    <comment ref="F1151" authorId="2" shapeId="0">
      <text>
        <r>
          <rPr>
            <sz val="11"/>
            <color theme="1"/>
            <rFont val="Calibri"/>
            <family val="2"/>
            <scheme val="minor"/>
          </rPr>
          <t>Monto calculado automáticamente por el sistema</t>
        </r>
      </text>
    </comment>
    <comment ref="A1158" authorId="2" shapeId="0">
      <text>
        <r>
          <rPr>
            <sz val="11"/>
            <color theme="1"/>
            <rFont val="Calibri"/>
            <family val="2"/>
            <scheme val="minor"/>
          </rPr>
          <t>Introducir un texto con el nombre o referencia de la contratación</t>
        </r>
      </text>
    </comment>
    <comment ref="B1158" authorId="2" shapeId="0">
      <text>
        <r>
          <rPr>
            <sz val="11"/>
            <color theme="1"/>
            <rFont val="Calibri"/>
            <family val="2"/>
            <scheme val="minor"/>
          </rPr>
          <t>Introduzca un texto con la finalidad de la contratación</t>
        </r>
      </text>
    </comment>
    <comment ref="C1158" authorId="2" shapeId="0">
      <text>
        <r>
          <rPr>
            <sz val="11"/>
            <color theme="1"/>
            <rFont val="Calibri"/>
            <family val="2"/>
            <scheme val="minor"/>
          </rPr>
          <t>Seleccionar un valor del listado</t>
        </r>
      </text>
    </comment>
    <comment ref="D1158" authorId="2" shapeId="0">
      <text>
        <r>
          <rPr>
            <sz val="11"/>
            <color theme="1"/>
            <rFont val="Calibri"/>
            <family val="2"/>
            <scheme val="minor"/>
          </rPr>
          <t>Seleccione el tipo de procedimiento</t>
        </r>
      </text>
    </comment>
    <comment ref="E1158" authorId="2" shapeId="0">
      <text>
        <r>
          <rPr>
            <sz val="11"/>
            <color theme="1"/>
            <rFont val="Calibri"/>
            <family val="2"/>
            <scheme val="minor"/>
          </rPr>
          <t>Seleccione un valor de la lista</t>
        </r>
      </text>
    </comment>
    <comment ref="F1158" authorId="2" shapeId="0">
      <text>
        <r>
          <rPr>
            <sz val="11"/>
            <color theme="1"/>
            <rFont val="Calibri"/>
            <family val="2"/>
            <scheme val="minor"/>
          </rPr>
          <t>Introduzca el código SNIP</t>
        </r>
      </text>
    </comment>
    <comment ref="C1159" authorId="2" shapeId="0">
      <text>
        <r>
          <rPr>
            <sz val="11"/>
            <color theme="1"/>
            <rFont val="Calibri"/>
            <family val="2"/>
            <scheme val="minor"/>
          </rPr>
          <t>Introduzca la fecha de inicio del proceso, en formato dd-mm-aaaa</t>
        </r>
      </text>
    </comment>
    <comment ref="F1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text/>
    </comment>
    <comment ref="C1161" authorId="2" shapeId="0">
      <text>
        <r>
          <rPr>
            <sz val="11"/>
            <color theme="1"/>
            <rFont val="Calibri"/>
            <family val="2"/>
            <scheme val="minor"/>
          </rPr>
          <t>Introduzca la fecha prevista de adjudicación, en formato dd-mm-aaaa</t>
        </r>
      </text>
    </comment>
    <comment ref="F1161" authorId="1" shapeId="0">
      <text/>
    </comment>
    <comment ref="F1162" authorId="1" shapeId="0">
      <text/>
    </comment>
    <comment ref="A1164" authorId="2" shapeId="0">
      <text>
        <r>
          <rPr>
            <sz val="11"/>
            <color theme="1"/>
            <rFont val="Calibri"/>
            <family val="2"/>
            <scheme val="minor"/>
          </rPr>
          <t>Introduzca un codigo UNSPSC</t>
        </r>
      </text>
    </comment>
    <comment ref="B1164" authorId="2" shapeId="0">
      <text>
        <r>
          <rPr>
            <sz val="11"/>
            <color theme="1"/>
            <rFont val="Calibri"/>
            <family val="2"/>
            <scheme val="minor"/>
          </rPr>
          <t>Descripción calculada automáticamente a partir de código del artículo</t>
        </r>
      </text>
    </comment>
    <comment ref="C1164" authorId="2" shapeId="0">
      <text>
        <r>
          <rPr>
            <sz val="11"/>
            <color theme="1"/>
            <rFont val="Calibri"/>
            <family val="2"/>
            <scheme val="minor"/>
          </rPr>
          <t>Seleccione un valor de la lista</t>
        </r>
      </text>
    </comment>
    <comment ref="D1164" authorId="2" shapeId="0">
      <text>
        <r>
          <rPr>
            <sz val="11"/>
            <color theme="1"/>
            <rFont val="Calibri"/>
            <family val="2"/>
            <scheme val="minor"/>
          </rPr>
          <t>Introduzca un número con dos decimales como máximo. Debe ser igual o mayor a la "Cantidad Real Consumida"</t>
        </r>
      </text>
    </comment>
    <comment ref="E1164" authorId="2" shapeId="0">
      <text>
        <r>
          <rPr>
            <sz val="11"/>
            <color theme="1"/>
            <rFont val="Calibri"/>
            <family val="2"/>
            <scheme val="minor"/>
          </rPr>
          <t>Introduzca un número con dos decimales como máximo</t>
        </r>
      </text>
    </comment>
    <comment ref="F1164" authorId="2" shapeId="0">
      <text>
        <r>
          <rPr>
            <sz val="11"/>
            <color theme="1"/>
            <rFont val="Calibri"/>
            <family val="2"/>
            <scheme val="minor"/>
          </rPr>
          <t>Monto calculado automáticamente por el sistema</t>
        </r>
      </text>
    </comment>
    <comment ref="A1169" authorId="1" shapeId="0">
      <text>
        <r>
          <rPr>
            <sz val="11"/>
            <color theme="1"/>
            <rFont val="Calibri"/>
            <family val="2"/>
            <scheme val="minor"/>
          </rPr>
          <t>Introducir un texto con el nombre o referencia de la contratación</t>
        </r>
      </text>
    </comment>
    <comment ref="B1169" authorId="1" shapeId="0">
      <text>
        <r>
          <rPr>
            <sz val="11"/>
            <color theme="1"/>
            <rFont val="Calibri"/>
            <family val="2"/>
            <scheme val="minor"/>
          </rPr>
          <t>Introduzca un texto con la finalidad de la contratación</t>
        </r>
      </text>
    </comment>
    <comment ref="C1169" authorId="1" shapeId="0">
      <text>
        <r>
          <rPr>
            <sz val="11"/>
            <color theme="1"/>
            <rFont val="Calibri"/>
            <family val="2"/>
            <scheme val="minor"/>
          </rPr>
          <t>Seleccionar un valor del listado</t>
        </r>
      </text>
    </comment>
    <comment ref="D1169" authorId="1" shapeId="0">
      <text>
        <r>
          <rPr>
            <sz val="11"/>
            <color theme="1"/>
            <rFont val="Calibri"/>
            <family val="2"/>
            <scheme val="minor"/>
          </rPr>
          <t>Seleccione el tipo de procedimiento</t>
        </r>
      </text>
    </comment>
    <comment ref="E1169" authorId="2" shapeId="0">
      <text>
        <r>
          <rPr>
            <sz val="11"/>
            <color theme="1"/>
            <rFont val="Calibri"/>
            <family val="2"/>
            <scheme val="minor"/>
          </rPr>
          <t>Seleccione un valor de la lista</t>
        </r>
      </text>
    </comment>
    <comment ref="F1169" authorId="2" shapeId="0">
      <text>
        <r>
          <rPr>
            <sz val="11"/>
            <color theme="1"/>
            <rFont val="Calibri"/>
            <family val="2"/>
            <scheme val="minor"/>
          </rPr>
          <t>Introduzca el código SNIP</t>
        </r>
      </text>
    </comment>
    <comment ref="C1170" authorId="2" shapeId="0">
      <text>
        <r>
          <rPr>
            <sz val="11"/>
            <color theme="1"/>
            <rFont val="Calibri"/>
            <family val="2"/>
            <scheme val="minor"/>
          </rPr>
          <t>Introduzca la fecha de inicio del proceso, en formato dd-mm-aaaa</t>
        </r>
      </text>
    </comment>
    <comment ref="F11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text/>
    </comment>
    <comment ref="C1172" authorId="2" shapeId="0">
      <text>
        <r>
          <rPr>
            <sz val="11"/>
            <color theme="1"/>
            <rFont val="Calibri"/>
            <family val="2"/>
            <scheme val="minor"/>
          </rPr>
          <t>Introduzca la fecha prevista de adjudicación, en formato dd-mm-aaaa</t>
        </r>
      </text>
    </comment>
    <comment ref="F1172" authorId="1" shapeId="0">
      <text/>
    </comment>
    <comment ref="F1173" authorId="1" shapeId="0">
      <text/>
    </comment>
    <comment ref="A1175" authorId="2" shapeId="0">
      <text>
        <r>
          <rPr>
            <sz val="11"/>
            <color theme="1"/>
            <rFont val="Calibri"/>
            <family val="2"/>
            <scheme val="minor"/>
          </rPr>
          <t>Introduzca un codigo UNSPSC</t>
        </r>
      </text>
    </comment>
    <comment ref="B1175" authorId="2" shapeId="0">
      <text>
        <r>
          <rPr>
            <sz val="11"/>
            <color theme="1"/>
            <rFont val="Calibri"/>
            <family val="2"/>
            <scheme val="minor"/>
          </rPr>
          <t>Descripción calculada automáticamente a partir de código del artículo</t>
        </r>
      </text>
    </comment>
    <comment ref="C1175" authorId="2" shapeId="0">
      <text>
        <r>
          <rPr>
            <sz val="11"/>
            <color theme="1"/>
            <rFont val="Calibri"/>
            <family val="2"/>
            <scheme val="minor"/>
          </rPr>
          <t>Seleccione un valor de la lista</t>
        </r>
      </text>
    </comment>
    <comment ref="D1175" authorId="2" shapeId="0">
      <text>
        <r>
          <rPr>
            <sz val="11"/>
            <color theme="1"/>
            <rFont val="Calibri"/>
            <family val="2"/>
            <scheme val="minor"/>
          </rPr>
          <t>Introduzca un número con dos decimales como máximo. Debe ser igual o mayor a la "Cantidad Real Consumida"</t>
        </r>
      </text>
    </comment>
    <comment ref="E1175" authorId="2" shapeId="0">
      <text>
        <r>
          <rPr>
            <sz val="11"/>
            <color theme="1"/>
            <rFont val="Calibri"/>
            <family val="2"/>
            <scheme val="minor"/>
          </rPr>
          <t>Introduzca un número con dos decimales como máximo</t>
        </r>
      </text>
    </comment>
    <comment ref="F1175" authorId="2" shapeId="0">
      <text>
        <r>
          <rPr>
            <sz val="11"/>
            <color theme="1"/>
            <rFont val="Calibri"/>
            <family val="2"/>
            <scheme val="minor"/>
          </rPr>
          <t>Monto calculado automáticamente por el sistema</t>
        </r>
      </text>
    </comment>
    <comment ref="A1180" authorId="2" shapeId="0">
      <text>
        <r>
          <rPr>
            <sz val="11"/>
            <color theme="1"/>
            <rFont val="Calibri"/>
            <family val="2"/>
            <scheme val="minor"/>
          </rPr>
          <t>Introducir un texto con el nombre o referencia de la contratación</t>
        </r>
      </text>
    </comment>
    <comment ref="B1180" authorId="2" shapeId="0">
      <text>
        <r>
          <rPr>
            <sz val="11"/>
            <color theme="1"/>
            <rFont val="Calibri"/>
            <family val="2"/>
            <scheme val="minor"/>
          </rPr>
          <t>Introduzca un texto con la finalidad de la contratación</t>
        </r>
      </text>
    </comment>
    <comment ref="C1180" authorId="2" shapeId="0">
      <text>
        <r>
          <rPr>
            <sz val="11"/>
            <color theme="1"/>
            <rFont val="Calibri"/>
            <family val="2"/>
            <scheme val="minor"/>
          </rPr>
          <t>Seleccionar un valor del listado</t>
        </r>
      </text>
    </comment>
    <comment ref="D1180" authorId="2" shapeId="0">
      <text>
        <r>
          <rPr>
            <sz val="11"/>
            <color theme="1"/>
            <rFont val="Calibri"/>
            <family val="2"/>
            <scheme val="minor"/>
          </rPr>
          <t>Seleccione el tipo de procedimiento</t>
        </r>
      </text>
    </comment>
    <comment ref="E1180" authorId="2" shapeId="0">
      <text>
        <r>
          <rPr>
            <sz val="11"/>
            <color theme="1"/>
            <rFont val="Calibri"/>
            <family val="2"/>
            <scheme val="minor"/>
          </rPr>
          <t>Seleccione un valor de la lista</t>
        </r>
      </text>
    </comment>
    <comment ref="F1180" authorId="2" shapeId="0">
      <text>
        <r>
          <rPr>
            <sz val="11"/>
            <color theme="1"/>
            <rFont val="Calibri"/>
            <family val="2"/>
            <scheme val="minor"/>
          </rPr>
          <t>Introduzca el código SNIP</t>
        </r>
      </text>
    </comment>
    <comment ref="C1181" authorId="2" shapeId="0">
      <text>
        <r>
          <rPr>
            <sz val="11"/>
            <color theme="1"/>
            <rFont val="Calibri"/>
            <family val="2"/>
            <scheme val="minor"/>
          </rPr>
          <t>Introduzca la fecha de inicio del proceso, en formato dd-mm-aaaa</t>
        </r>
      </text>
    </comment>
    <comment ref="F11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1" shapeId="0">
      <text/>
    </comment>
    <comment ref="C1183" authorId="2" shapeId="0">
      <text>
        <r>
          <rPr>
            <sz val="11"/>
            <color theme="1"/>
            <rFont val="Calibri"/>
            <family val="2"/>
            <scheme val="minor"/>
          </rPr>
          <t>Introduzca la fecha prevista de adjudicación, en formato dd-mm-aaaa</t>
        </r>
      </text>
    </comment>
    <comment ref="F1183" authorId="1" shapeId="0">
      <text/>
    </comment>
    <comment ref="F1184" authorId="1" shapeId="0">
      <text/>
    </comment>
    <comment ref="A1186" authorId="2" shapeId="0">
      <text>
        <r>
          <rPr>
            <sz val="11"/>
            <color theme="1"/>
            <rFont val="Calibri"/>
            <family val="2"/>
            <scheme val="minor"/>
          </rPr>
          <t>Introduzca un codigo UNSPSC</t>
        </r>
      </text>
    </comment>
    <comment ref="B1186" authorId="2" shapeId="0">
      <text>
        <r>
          <rPr>
            <sz val="11"/>
            <color theme="1"/>
            <rFont val="Calibri"/>
            <family val="2"/>
            <scheme val="minor"/>
          </rPr>
          <t>Descripción calculada automáticamente a partir de código del artículo</t>
        </r>
      </text>
    </comment>
    <comment ref="C1186" authorId="2" shapeId="0">
      <text>
        <r>
          <rPr>
            <sz val="11"/>
            <color theme="1"/>
            <rFont val="Calibri"/>
            <family val="2"/>
            <scheme val="minor"/>
          </rPr>
          <t>Seleccione un valor de la lista</t>
        </r>
      </text>
    </comment>
    <comment ref="D1186" authorId="2" shapeId="0">
      <text>
        <r>
          <rPr>
            <sz val="11"/>
            <color theme="1"/>
            <rFont val="Calibri"/>
            <family val="2"/>
            <scheme val="minor"/>
          </rPr>
          <t>Introduzca un número con dos decimales como máximo. Debe ser igual o mayor a la "Cantidad Real Consumida"</t>
        </r>
      </text>
    </comment>
    <comment ref="E1186" authorId="2" shapeId="0">
      <text>
        <r>
          <rPr>
            <sz val="11"/>
            <color theme="1"/>
            <rFont val="Calibri"/>
            <family val="2"/>
            <scheme val="minor"/>
          </rPr>
          <t>Introduzca un número con dos decimales como máximo</t>
        </r>
      </text>
    </comment>
    <comment ref="F1186" authorId="2" shapeId="0">
      <text>
        <r>
          <rPr>
            <sz val="11"/>
            <color theme="1"/>
            <rFont val="Calibri"/>
            <family val="2"/>
            <scheme val="minor"/>
          </rPr>
          <t>Monto calculado automáticamente por el sistema</t>
        </r>
      </text>
    </comment>
    <comment ref="A1305" authorId="2" shapeId="0">
      <text>
        <r>
          <rPr>
            <sz val="11"/>
            <color theme="1"/>
            <rFont val="Calibri"/>
            <family val="2"/>
            <scheme val="minor"/>
          </rPr>
          <t>Introducir un texto con el nombre o referencia de la contratación</t>
        </r>
      </text>
    </comment>
    <comment ref="B1305" authorId="2" shapeId="0">
      <text>
        <r>
          <rPr>
            <sz val="11"/>
            <color theme="1"/>
            <rFont val="Calibri"/>
            <family val="2"/>
            <scheme val="minor"/>
          </rPr>
          <t>Introduzca un texto con la finalidad de la contratación</t>
        </r>
      </text>
    </comment>
    <comment ref="C1305" authorId="2" shapeId="0">
      <text>
        <r>
          <rPr>
            <sz val="11"/>
            <color theme="1"/>
            <rFont val="Calibri"/>
            <family val="2"/>
            <scheme val="minor"/>
          </rPr>
          <t>Seleccionar un valor del listado</t>
        </r>
      </text>
    </comment>
    <comment ref="D1305" authorId="2" shapeId="0">
      <text>
        <r>
          <rPr>
            <sz val="11"/>
            <color theme="1"/>
            <rFont val="Calibri"/>
            <family val="2"/>
            <scheme val="minor"/>
          </rPr>
          <t>Seleccione el tipo de procedimiento</t>
        </r>
      </text>
    </comment>
    <comment ref="E1305" authorId="2" shapeId="0">
      <text>
        <r>
          <rPr>
            <sz val="11"/>
            <color theme="1"/>
            <rFont val="Calibri"/>
            <family val="2"/>
            <scheme val="minor"/>
          </rPr>
          <t>Seleccione un valor de la lista</t>
        </r>
      </text>
    </comment>
    <comment ref="F1305" authorId="2" shapeId="0">
      <text>
        <r>
          <rPr>
            <sz val="11"/>
            <color theme="1"/>
            <rFont val="Calibri"/>
            <family val="2"/>
            <scheme val="minor"/>
          </rPr>
          <t>Introduzca el código SNIP</t>
        </r>
      </text>
    </comment>
    <comment ref="C1306" authorId="2" shapeId="0">
      <text>
        <r>
          <rPr>
            <sz val="11"/>
            <color theme="1"/>
            <rFont val="Calibri"/>
            <family val="2"/>
            <scheme val="minor"/>
          </rPr>
          <t>Introduzca la fecha de inicio del proceso, en formato dd-mm-aaaa</t>
        </r>
      </text>
    </comment>
    <comment ref="F13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1" shapeId="0">
      <text/>
    </comment>
    <comment ref="C1308" authorId="2" shapeId="0">
      <text>
        <r>
          <rPr>
            <sz val="11"/>
            <color theme="1"/>
            <rFont val="Calibri"/>
            <family val="2"/>
            <scheme val="minor"/>
          </rPr>
          <t>Introduzca la fecha prevista de adjudicación, en formato dd-mm-aaaa</t>
        </r>
      </text>
    </comment>
    <comment ref="F1308" authorId="1" shapeId="0">
      <text/>
    </comment>
    <comment ref="F1309" authorId="1" shapeId="0">
      <text/>
    </comment>
    <comment ref="A1311" authorId="2" shapeId="0">
      <text>
        <r>
          <rPr>
            <sz val="11"/>
            <color theme="1"/>
            <rFont val="Calibri"/>
            <family val="2"/>
            <scheme val="minor"/>
          </rPr>
          <t>Introduzca un codigo UNSPSC</t>
        </r>
      </text>
    </comment>
    <comment ref="B1311" authorId="2" shapeId="0">
      <text>
        <r>
          <rPr>
            <sz val="11"/>
            <color theme="1"/>
            <rFont val="Calibri"/>
            <family val="2"/>
            <scheme val="minor"/>
          </rPr>
          <t>Descripción calculada automáticamente a partir de código del artículo</t>
        </r>
      </text>
    </comment>
    <comment ref="C1311" authorId="2" shapeId="0">
      <text>
        <r>
          <rPr>
            <sz val="11"/>
            <color theme="1"/>
            <rFont val="Calibri"/>
            <family val="2"/>
            <scheme val="minor"/>
          </rPr>
          <t>Seleccione un valor de la lista</t>
        </r>
      </text>
    </comment>
    <comment ref="D1311" authorId="2" shapeId="0">
      <text>
        <r>
          <rPr>
            <sz val="11"/>
            <color theme="1"/>
            <rFont val="Calibri"/>
            <family val="2"/>
            <scheme val="minor"/>
          </rPr>
          <t>Introduzca un número con dos decimales como máximo. Debe ser igual o mayor a la "Cantidad Real Consumida"</t>
        </r>
      </text>
    </comment>
    <comment ref="E1311" authorId="2" shapeId="0">
      <text>
        <r>
          <rPr>
            <sz val="11"/>
            <color theme="1"/>
            <rFont val="Calibri"/>
            <family val="2"/>
            <scheme val="minor"/>
          </rPr>
          <t>Introduzca un número con dos decimales como máximo</t>
        </r>
      </text>
    </comment>
    <comment ref="F1311" authorId="2" shapeId="0">
      <text>
        <r>
          <rPr>
            <sz val="11"/>
            <color theme="1"/>
            <rFont val="Calibri"/>
            <family val="2"/>
            <scheme val="minor"/>
          </rPr>
          <t>Monto calculado automáticamente por el sistema</t>
        </r>
      </text>
    </comment>
    <comment ref="A1390" authorId="2" shapeId="0">
      <text>
        <r>
          <rPr>
            <sz val="11"/>
            <color theme="1"/>
            <rFont val="Calibri"/>
            <family val="2"/>
            <scheme val="minor"/>
          </rPr>
          <t>Introducir un texto con el nombre o referencia de la contratación</t>
        </r>
      </text>
    </comment>
    <comment ref="B1390" authorId="2" shapeId="0">
      <text>
        <r>
          <rPr>
            <sz val="11"/>
            <color theme="1"/>
            <rFont val="Calibri"/>
            <family val="2"/>
            <scheme val="minor"/>
          </rPr>
          <t>Introduzca un texto con la finalidad de la contratación</t>
        </r>
      </text>
    </comment>
    <comment ref="C1390" authorId="2" shapeId="0">
      <text>
        <r>
          <rPr>
            <sz val="11"/>
            <color theme="1"/>
            <rFont val="Calibri"/>
            <family val="2"/>
            <scheme val="minor"/>
          </rPr>
          <t>Seleccionar un valor del listado</t>
        </r>
      </text>
    </comment>
    <comment ref="D1390" authorId="2" shapeId="0">
      <text>
        <r>
          <rPr>
            <sz val="11"/>
            <color theme="1"/>
            <rFont val="Calibri"/>
            <family val="2"/>
            <scheme val="minor"/>
          </rPr>
          <t>Seleccione el tipo de procedimiento</t>
        </r>
      </text>
    </comment>
    <comment ref="E1390" authorId="2" shapeId="0">
      <text>
        <r>
          <rPr>
            <sz val="11"/>
            <color theme="1"/>
            <rFont val="Calibri"/>
            <family val="2"/>
            <scheme val="minor"/>
          </rPr>
          <t>Seleccione un valor de la lista</t>
        </r>
      </text>
    </comment>
    <comment ref="F1390" authorId="2" shapeId="0">
      <text>
        <r>
          <rPr>
            <sz val="11"/>
            <color theme="1"/>
            <rFont val="Calibri"/>
            <family val="2"/>
            <scheme val="minor"/>
          </rPr>
          <t>Introduzca el código SNIP</t>
        </r>
      </text>
    </comment>
    <comment ref="C1391" authorId="2" shapeId="0">
      <text>
        <r>
          <rPr>
            <sz val="11"/>
            <color theme="1"/>
            <rFont val="Calibri"/>
            <family val="2"/>
            <scheme val="minor"/>
          </rPr>
          <t>Introduzca la fecha de inicio del proceso, en formato dd-mm-aaaa</t>
        </r>
      </text>
    </comment>
    <comment ref="F13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text/>
    </comment>
    <comment ref="C1393" authorId="2" shapeId="0">
      <text>
        <r>
          <rPr>
            <sz val="11"/>
            <color theme="1"/>
            <rFont val="Calibri"/>
            <family val="2"/>
            <scheme val="minor"/>
          </rPr>
          <t>Introduzca la fecha prevista de adjudicación, en formato dd-mm-aaaa</t>
        </r>
      </text>
    </comment>
    <comment ref="F1393" authorId="1" shapeId="0">
      <text/>
    </comment>
    <comment ref="F1394" authorId="1" shapeId="0">
      <text/>
    </comment>
    <comment ref="A1396" authorId="2" shapeId="0">
      <text>
        <r>
          <rPr>
            <sz val="11"/>
            <color theme="1"/>
            <rFont val="Calibri"/>
            <family val="2"/>
            <scheme val="minor"/>
          </rPr>
          <t>Introduzca un codigo UNSPSC</t>
        </r>
      </text>
    </comment>
    <comment ref="B1396" authorId="2" shapeId="0">
      <text>
        <r>
          <rPr>
            <sz val="11"/>
            <color theme="1"/>
            <rFont val="Calibri"/>
            <family val="2"/>
            <scheme val="minor"/>
          </rPr>
          <t>Descripción calculada automáticamente a partir de código del artículo</t>
        </r>
      </text>
    </comment>
    <comment ref="C1396" authorId="2" shapeId="0">
      <text>
        <r>
          <rPr>
            <sz val="11"/>
            <color theme="1"/>
            <rFont val="Calibri"/>
            <family val="2"/>
            <scheme val="minor"/>
          </rPr>
          <t>Seleccione un valor de la lista</t>
        </r>
      </text>
    </comment>
    <comment ref="D1396" authorId="2" shapeId="0">
      <text>
        <r>
          <rPr>
            <sz val="11"/>
            <color theme="1"/>
            <rFont val="Calibri"/>
            <family val="2"/>
            <scheme val="minor"/>
          </rPr>
          <t>Introduzca un número con dos decimales como máximo. Debe ser igual o mayor a la "Cantidad Real Consumida"</t>
        </r>
      </text>
    </comment>
    <comment ref="E1396" authorId="2" shapeId="0">
      <text>
        <r>
          <rPr>
            <sz val="11"/>
            <color theme="1"/>
            <rFont val="Calibri"/>
            <family val="2"/>
            <scheme val="minor"/>
          </rPr>
          <t>Introduzca un número con dos decimales como máximo</t>
        </r>
      </text>
    </comment>
    <comment ref="F1396" authorId="2" shapeId="0">
      <text>
        <r>
          <rPr>
            <sz val="11"/>
            <color theme="1"/>
            <rFont val="Calibri"/>
            <family val="2"/>
            <scheme val="minor"/>
          </rPr>
          <t>Monto calculado automáticamente por el sistema</t>
        </r>
      </text>
    </comment>
    <comment ref="A1486" authorId="2" shapeId="0">
      <text>
        <r>
          <rPr>
            <sz val="11"/>
            <color theme="1"/>
            <rFont val="Calibri"/>
            <family val="2"/>
            <scheme val="minor"/>
          </rPr>
          <t>Introducir un texto con el nombre o referencia de la contratación</t>
        </r>
      </text>
    </comment>
    <comment ref="B1486" authorId="2" shapeId="0">
      <text>
        <r>
          <rPr>
            <sz val="11"/>
            <color theme="1"/>
            <rFont val="Calibri"/>
            <family val="2"/>
            <scheme val="minor"/>
          </rPr>
          <t>Introduzca un texto con la finalidad de la contratación</t>
        </r>
      </text>
    </comment>
    <comment ref="C1486" authorId="2" shapeId="0">
      <text>
        <r>
          <rPr>
            <sz val="11"/>
            <color theme="1"/>
            <rFont val="Calibri"/>
            <family val="2"/>
            <scheme val="minor"/>
          </rPr>
          <t>Seleccionar un valor del listado</t>
        </r>
      </text>
    </comment>
    <comment ref="D1486" authorId="2" shapeId="0">
      <text>
        <r>
          <rPr>
            <sz val="11"/>
            <color theme="1"/>
            <rFont val="Calibri"/>
            <family val="2"/>
            <scheme val="minor"/>
          </rPr>
          <t>Seleccione el tipo de procedimiento</t>
        </r>
      </text>
    </comment>
    <comment ref="E1486" authorId="2" shapeId="0">
      <text>
        <r>
          <rPr>
            <sz val="11"/>
            <color theme="1"/>
            <rFont val="Calibri"/>
            <family val="2"/>
            <scheme val="minor"/>
          </rPr>
          <t>Seleccione un valor de la lista</t>
        </r>
      </text>
    </comment>
    <comment ref="F1486" authorId="2" shapeId="0">
      <text>
        <r>
          <rPr>
            <sz val="11"/>
            <color theme="1"/>
            <rFont val="Calibri"/>
            <family val="2"/>
            <scheme val="minor"/>
          </rPr>
          <t>Introduzca el código SNIP</t>
        </r>
      </text>
    </comment>
    <comment ref="C1487" authorId="2" shapeId="0">
      <text>
        <r>
          <rPr>
            <sz val="11"/>
            <color theme="1"/>
            <rFont val="Calibri"/>
            <family val="2"/>
            <scheme val="minor"/>
          </rPr>
          <t>Introduzca la fecha de inicio del proceso, en formato dd-mm-aaaa</t>
        </r>
      </text>
    </comment>
    <comment ref="F14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text/>
    </comment>
    <comment ref="C1489" authorId="2" shapeId="0">
      <text>
        <r>
          <rPr>
            <sz val="11"/>
            <color theme="1"/>
            <rFont val="Calibri"/>
            <family val="2"/>
            <scheme val="minor"/>
          </rPr>
          <t>Introduzca la fecha prevista de adjudicación, en formato dd-mm-aaaa</t>
        </r>
      </text>
    </comment>
    <comment ref="F1489" authorId="1" shapeId="0">
      <text/>
    </comment>
    <comment ref="F1490" authorId="1" shapeId="0">
      <text/>
    </comment>
    <comment ref="A1492" authorId="2" shapeId="0">
      <text>
        <r>
          <rPr>
            <sz val="11"/>
            <color theme="1"/>
            <rFont val="Calibri"/>
            <family val="2"/>
            <scheme val="minor"/>
          </rPr>
          <t>Introduzca un codigo UNSPSC</t>
        </r>
      </text>
    </comment>
    <comment ref="B1492" authorId="2" shapeId="0">
      <text>
        <r>
          <rPr>
            <sz val="11"/>
            <color theme="1"/>
            <rFont val="Calibri"/>
            <family val="2"/>
            <scheme val="minor"/>
          </rPr>
          <t>Descripción calculada automáticamente a partir de código del artículo</t>
        </r>
      </text>
    </comment>
    <comment ref="C1492" authorId="2" shapeId="0">
      <text>
        <r>
          <rPr>
            <sz val="11"/>
            <color theme="1"/>
            <rFont val="Calibri"/>
            <family val="2"/>
            <scheme val="minor"/>
          </rPr>
          <t>Seleccione un valor de la lista</t>
        </r>
      </text>
    </comment>
    <comment ref="D1492" authorId="2" shapeId="0">
      <text>
        <r>
          <rPr>
            <sz val="11"/>
            <color theme="1"/>
            <rFont val="Calibri"/>
            <family val="2"/>
            <scheme val="minor"/>
          </rPr>
          <t>Introduzca un número con dos decimales como máximo. Debe ser igual o mayor a la "Cantidad Real Consumida"</t>
        </r>
      </text>
    </comment>
    <comment ref="E1492" authorId="2" shapeId="0">
      <text>
        <r>
          <rPr>
            <sz val="11"/>
            <color theme="1"/>
            <rFont val="Calibri"/>
            <family val="2"/>
            <scheme val="minor"/>
          </rPr>
          <t>Introduzca un número con dos decimales como máximo</t>
        </r>
      </text>
    </comment>
    <comment ref="F1492" authorId="2" shapeId="0">
      <text>
        <r>
          <rPr>
            <sz val="11"/>
            <color theme="1"/>
            <rFont val="Calibri"/>
            <family val="2"/>
            <scheme val="minor"/>
          </rPr>
          <t>Monto calculado automáticamente por el sistema</t>
        </r>
      </text>
    </comment>
    <comment ref="A1502" authorId="1" shapeId="0">
      <text>
        <r>
          <rPr>
            <sz val="11"/>
            <color theme="1"/>
            <rFont val="Calibri"/>
            <family val="2"/>
            <scheme val="minor"/>
          </rPr>
          <t>Introducir un texto con el nombre o referencia de la contratación</t>
        </r>
      </text>
    </comment>
    <comment ref="B1502" authorId="1" shapeId="0">
      <text>
        <r>
          <rPr>
            <sz val="11"/>
            <color theme="1"/>
            <rFont val="Calibri"/>
            <family val="2"/>
            <scheme val="minor"/>
          </rPr>
          <t>Introduzca un texto con la finalidad de la contratación</t>
        </r>
      </text>
    </comment>
    <comment ref="C1502" authorId="1" shapeId="0">
      <text>
        <r>
          <rPr>
            <sz val="11"/>
            <color theme="1"/>
            <rFont val="Calibri"/>
            <family val="2"/>
            <scheme val="minor"/>
          </rPr>
          <t>Seleccionar un valor del listado</t>
        </r>
      </text>
    </comment>
    <comment ref="D1502" authorId="1" shapeId="0">
      <text>
        <r>
          <rPr>
            <sz val="11"/>
            <color theme="1"/>
            <rFont val="Calibri"/>
            <family val="2"/>
            <scheme val="minor"/>
          </rPr>
          <t>Seleccione el tipo de procedimiento</t>
        </r>
      </text>
    </comment>
    <comment ref="E1502" authorId="2" shapeId="0">
      <text>
        <r>
          <rPr>
            <sz val="11"/>
            <color theme="1"/>
            <rFont val="Calibri"/>
            <family val="2"/>
            <scheme val="minor"/>
          </rPr>
          <t>Seleccione un valor de la lista</t>
        </r>
      </text>
    </comment>
    <comment ref="F1502" authorId="2" shapeId="0">
      <text>
        <r>
          <rPr>
            <sz val="11"/>
            <color theme="1"/>
            <rFont val="Calibri"/>
            <family val="2"/>
            <scheme val="minor"/>
          </rPr>
          <t>Introduzca el código SNIP</t>
        </r>
      </text>
    </comment>
    <comment ref="C1503" authorId="2" shapeId="0">
      <text>
        <r>
          <rPr>
            <sz val="11"/>
            <color theme="1"/>
            <rFont val="Calibri"/>
            <family val="2"/>
            <scheme val="minor"/>
          </rPr>
          <t>Introduzca la fecha de inicio del proceso, en formato dd-mm-aaaa</t>
        </r>
      </text>
    </comment>
    <comment ref="F15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text/>
    </comment>
    <comment ref="C1505" authorId="2" shapeId="0">
      <text>
        <r>
          <rPr>
            <sz val="11"/>
            <color theme="1"/>
            <rFont val="Calibri"/>
            <family val="2"/>
            <scheme val="minor"/>
          </rPr>
          <t>Introduzca la fecha prevista de adjudicación, en formato dd-mm-aaaa</t>
        </r>
      </text>
    </comment>
    <comment ref="F1505" authorId="1" shapeId="0">
      <text/>
    </comment>
    <comment ref="F1506" authorId="1" shapeId="0">
      <text/>
    </comment>
    <comment ref="A1508" authorId="2" shapeId="0">
      <text>
        <r>
          <rPr>
            <sz val="11"/>
            <color theme="1"/>
            <rFont val="Calibri"/>
            <family val="2"/>
            <scheme val="minor"/>
          </rPr>
          <t>Introduzca un codigo UNSPSC</t>
        </r>
      </text>
    </comment>
    <comment ref="B1508" authorId="2" shapeId="0">
      <text>
        <r>
          <rPr>
            <sz val="11"/>
            <color theme="1"/>
            <rFont val="Calibri"/>
            <family val="2"/>
            <scheme val="minor"/>
          </rPr>
          <t>Descripción calculada automáticamente a partir de código del artículo</t>
        </r>
      </text>
    </comment>
    <comment ref="C1508" authorId="2" shapeId="0">
      <text>
        <r>
          <rPr>
            <sz val="11"/>
            <color theme="1"/>
            <rFont val="Calibri"/>
            <family val="2"/>
            <scheme val="minor"/>
          </rPr>
          <t>Seleccione un valor de la lista</t>
        </r>
      </text>
    </comment>
    <comment ref="D1508" authorId="2" shapeId="0">
      <text>
        <r>
          <rPr>
            <sz val="11"/>
            <color theme="1"/>
            <rFont val="Calibri"/>
            <family val="2"/>
            <scheme val="minor"/>
          </rPr>
          <t>Introduzca un número con dos decimales como máximo. Debe ser igual o mayor a la "Cantidad Real Consumida"</t>
        </r>
      </text>
    </comment>
    <comment ref="E1508" authorId="2" shapeId="0">
      <text>
        <r>
          <rPr>
            <sz val="11"/>
            <color theme="1"/>
            <rFont val="Calibri"/>
            <family val="2"/>
            <scheme val="minor"/>
          </rPr>
          <t>Introduzca un número con dos decimales como máximo</t>
        </r>
      </text>
    </comment>
    <comment ref="F1508" authorId="2" shapeId="0">
      <text>
        <r>
          <rPr>
            <sz val="11"/>
            <color theme="1"/>
            <rFont val="Calibri"/>
            <family val="2"/>
            <scheme val="minor"/>
          </rPr>
          <t>Monto calculado automáticamente por el sistema</t>
        </r>
      </text>
    </comment>
    <comment ref="A1513" authorId="2" shapeId="0">
      <text>
        <r>
          <rPr>
            <sz val="11"/>
            <color theme="1"/>
            <rFont val="Calibri"/>
            <family val="2"/>
            <scheme val="minor"/>
          </rPr>
          <t>Introducir un texto con el nombre o referencia de la contratación</t>
        </r>
      </text>
    </comment>
    <comment ref="B1513" authorId="2" shapeId="0">
      <text>
        <r>
          <rPr>
            <sz val="11"/>
            <color theme="1"/>
            <rFont val="Calibri"/>
            <family val="2"/>
            <scheme val="minor"/>
          </rPr>
          <t>Introduzca un texto con la finalidad de la contratación</t>
        </r>
      </text>
    </comment>
    <comment ref="C1513" authorId="2" shapeId="0">
      <text>
        <r>
          <rPr>
            <sz val="11"/>
            <color theme="1"/>
            <rFont val="Calibri"/>
            <family val="2"/>
            <scheme val="minor"/>
          </rPr>
          <t>Seleccionar un valor del listado</t>
        </r>
      </text>
    </comment>
    <comment ref="D1513" authorId="2" shapeId="0">
      <text>
        <r>
          <rPr>
            <sz val="11"/>
            <color theme="1"/>
            <rFont val="Calibri"/>
            <family val="2"/>
            <scheme val="minor"/>
          </rPr>
          <t>Seleccione el tipo de procedimiento</t>
        </r>
      </text>
    </comment>
    <comment ref="E1513" authorId="2" shapeId="0">
      <text>
        <r>
          <rPr>
            <sz val="11"/>
            <color theme="1"/>
            <rFont val="Calibri"/>
            <family val="2"/>
            <scheme val="minor"/>
          </rPr>
          <t>Seleccione un valor de la lista</t>
        </r>
      </text>
    </comment>
    <comment ref="F1513" authorId="2" shapeId="0">
      <text>
        <r>
          <rPr>
            <sz val="11"/>
            <color theme="1"/>
            <rFont val="Calibri"/>
            <family val="2"/>
            <scheme val="minor"/>
          </rPr>
          <t>Introduzca el código SNIP</t>
        </r>
      </text>
    </comment>
    <comment ref="C1514" authorId="2" shapeId="0">
      <text>
        <r>
          <rPr>
            <sz val="11"/>
            <color theme="1"/>
            <rFont val="Calibri"/>
            <family val="2"/>
            <scheme val="minor"/>
          </rPr>
          <t>Introduzca la fecha de inicio del proceso, en formato dd-mm-aaaa</t>
        </r>
      </text>
    </comment>
    <comment ref="F1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text/>
    </comment>
    <comment ref="C1516" authorId="2" shapeId="0">
      <text>
        <r>
          <rPr>
            <sz val="11"/>
            <color theme="1"/>
            <rFont val="Calibri"/>
            <family val="2"/>
            <scheme val="minor"/>
          </rPr>
          <t>Introduzca la fecha prevista de adjudicación, en formato dd-mm-aaaa</t>
        </r>
      </text>
    </comment>
    <comment ref="F1516" authorId="1" shapeId="0">
      <text/>
    </comment>
    <comment ref="F1517" authorId="1" shapeId="0">
      <text/>
    </comment>
    <comment ref="A1519" authorId="2" shapeId="0">
      <text>
        <r>
          <rPr>
            <sz val="11"/>
            <color theme="1"/>
            <rFont val="Calibri"/>
            <family val="2"/>
            <scheme val="minor"/>
          </rPr>
          <t>Introduzca un codigo UNSPSC</t>
        </r>
      </text>
    </comment>
    <comment ref="B1519" authorId="2" shapeId="0">
      <text>
        <r>
          <rPr>
            <sz val="11"/>
            <color theme="1"/>
            <rFont val="Calibri"/>
            <family val="2"/>
            <scheme val="minor"/>
          </rPr>
          <t>Descripción calculada automáticamente a partir de código del artículo</t>
        </r>
      </text>
    </comment>
    <comment ref="C1519" authorId="2" shapeId="0">
      <text>
        <r>
          <rPr>
            <sz val="11"/>
            <color theme="1"/>
            <rFont val="Calibri"/>
            <family val="2"/>
            <scheme val="minor"/>
          </rPr>
          <t>Seleccione un valor de la lista</t>
        </r>
      </text>
    </comment>
    <comment ref="D1519" authorId="2" shapeId="0">
      <text>
        <r>
          <rPr>
            <sz val="11"/>
            <color theme="1"/>
            <rFont val="Calibri"/>
            <family val="2"/>
            <scheme val="minor"/>
          </rPr>
          <t>Introduzca un número con dos decimales como máximo. Debe ser igual o mayor a la "Cantidad Real Consumida"</t>
        </r>
      </text>
    </comment>
    <comment ref="E1519" authorId="2" shapeId="0">
      <text>
        <r>
          <rPr>
            <sz val="11"/>
            <color theme="1"/>
            <rFont val="Calibri"/>
            <family val="2"/>
            <scheme val="minor"/>
          </rPr>
          <t>Introduzca un número con dos decimales como máximo</t>
        </r>
      </text>
    </comment>
    <comment ref="F1519" authorId="2" shapeId="0">
      <text>
        <r>
          <rPr>
            <sz val="11"/>
            <color theme="1"/>
            <rFont val="Calibri"/>
            <family val="2"/>
            <scheme val="minor"/>
          </rPr>
          <t>Monto calculado automáticamente por el sistema</t>
        </r>
      </text>
    </comment>
    <comment ref="A1524" authorId="2" shapeId="0">
      <text>
        <r>
          <rPr>
            <sz val="11"/>
            <color theme="1"/>
            <rFont val="Calibri"/>
            <family val="2"/>
            <scheme val="minor"/>
          </rPr>
          <t>Introducir un texto con el nombre o referencia de la contratación</t>
        </r>
      </text>
    </comment>
    <comment ref="B1524" authorId="2" shapeId="0">
      <text>
        <r>
          <rPr>
            <sz val="11"/>
            <color theme="1"/>
            <rFont val="Calibri"/>
            <family val="2"/>
            <scheme val="minor"/>
          </rPr>
          <t>Introduzca un texto con la finalidad de la contratación</t>
        </r>
      </text>
    </comment>
    <comment ref="C1524" authorId="2" shapeId="0">
      <text>
        <r>
          <rPr>
            <sz val="11"/>
            <color theme="1"/>
            <rFont val="Calibri"/>
            <family val="2"/>
            <scheme val="minor"/>
          </rPr>
          <t>Seleccionar un valor del listado</t>
        </r>
      </text>
    </comment>
    <comment ref="D1524" authorId="2" shapeId="0">
      <text>
        <r>
          <rPr>
            <sz val="11"/>
            <color theme="1"/>
            <rFont val="Calibri"/>
            <family val="2"/>
            <scheme val="minor"/>
          </rPr>
          <t>Seleccione el tipo de procedimiento</t>
        </r>
      </text>
    </comment>
    <comment ref="E1524" authorId="2" shapeId="0">
      <text>
        <r>
          <rPr>
            <sz val="11"/>
            <color theme="1"/>
            <rFont val="Calibri"/>
            <family val="2"/>
            <scheme val="minor"/>
          </rPr>
          <t>Seleccione un valor de la lista</t>
        </r>
      </text>
    </comment>
    <comment ref="F1524" authorId="2" shapeId="0">
      <text>
        <r>
          <rPr>
            <sz val="11"/>
            <color theme="1"/>
            <rFont val="Calibri"/>
            <family val="2"/>
            <scheme val="minor"/>
          </rPr>
          <t>Introduzca el código SNIP</t>
        </r>
      </text>
    </comment>
    <comment ref="C1525" authorId="2" shapeId="0">
      <text>
        <r>
          <rPr>
            <sz val="11"/>
            <color theme="1"/>
            <rFont val="Calibri"/>
            <family val="2"/>
            <scheme val="minor"/>
          </rPr>
          <t>Introduzca la fecha de inicio del proceso, en formato dd-mm-aaaa</t>
        </r>
      </text>
    </comment>
    <comment ref="F1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text/>
    </comment>
    <comment ref="C1527" authorId="2" shapeId="0">
      <text>
        <r>
          <rPr>
            <sz val="11"/>
            <color theme="1"/>
            <rFont val="Calibri"/>
            <family val="2"/>
            <scheme val="minor"/>
          </rPr>
          <t>Introduzca la fecha prevista de adjudicación, en formato dd-mm-aaaa</t>
        </r>
      </text>
    </comment>
    <comment ref="F1527" authorId="1" shapeId="0">
      <text/>
    </comment>
    <comment ref="F1528" authorId="1" shapeId="0">
      <text/>
    </comment>
    <comment ref="A1530" authorId="2" shapeId="0">
      <text>
        <r>
          <rPr>
            <sz val="11"/>
            <color theme="1"/>
            <rFont val="Calibri"/>
            <family val="2"/>
            <scheme val="minor"/>
          </rPr>
          <t>Introduzca un codigo UNSPSC</t>
        </r>
      </text>
    </comment>
    <comment ref="B1530" authorId="2" shapeId="0">
      <text>
        <r>
          <rPr>
            <sz val="11"/>
            <color theme="1"/>
            <rFont val="Calibri"/>
            <family val="2"/>
            <scheme val="minor"/>
          </rPr>
          <t>Descripción calculada automáticamente a partir de código del artículo</t>
        </r>
      </text>
    </comment>
    <comment ref="C1530" authorId="2" shapeId="0">
      <text>
        <r>
          <rPr>
            <sz val="11"/>
            <color theme="1"/>
            <rFont val="Calibri"/>
            <family val="2"/>
            <scheme val="minor"/>
          </rPr>
          <t>Seleccione un valor de la lista</t>
        </r>
      </text>
    </comment>
    <comment ref="D1530" authorId="2" shapeId="0">
      <text>
        <r>
          <rPr>
            <sz val="11"/>
            <color theme="1"/>
            <rFont val="Calibri"/>
            <family val="2"/>
            <scheme val="minor"/>
          </rPr>
          <t>Introduzca un número con dos decimales como máximo. Debe ser igual o mayor a la "Cantidad Real Consumida"</t>
        </r>
      </text>
    </comment>
    <comment ref="E1530" authorId="2" shapeId="0">
      <text>
        <r>
          <rPr>
            <sz val="11"/>
            <color theme="1"/>
            <rFont val="Calibri"/>
            <family val="2"/>
            <scheme val="minor"/>
          </rPr>
          <t>Introduzca un número con dos decimales como máximo</t>
        </r>
      </text>
    </comment>
    <comment ref="F1530" authorId="2" shapeId="0">
      <text>
        <r>
          <rPr>
            <sz val="11"/>
            <color theme="1"/>
            <rFont val="Calibri"/>
            <family val="2"/>
            <scheme val="minor"/>
          </rPr>
          <t>Monto calculado automáticamente por el sistema</t>
        </r>
      </text>
    </comment>
    <comment ref="A1540" authorId="2" shapeId="0">
      <text>
        <r>
          <rPr>
            <sz val="11"/>
            <color theme="1"/>
            <rFont val="Calibri"/>
            <family val="2"/>
            <scheme val="minor"/>
          </rPr>
          <t>Introducir un texto con el nombre o referencia de la contratación</t>
        </r>
      </text>
    </comment>
    <comment ref="B1540" authorId="2" shapeId="0">
      <text>
        <r>
          <rPr>
            <sz val="11"/>
            <color theme="1"/>
            <rFont val="Calibri"/>
            <family val="2"/>
            <scheme val="minor"/>
          </rPr>
          <t>Introduzca un texto con la finalidad de la contratación</t>
        </r>
      </text>
    </comment>
    <comment ref="C1540" authorId="2" shapeId="0">
      <text>
        <r>
          <rPr>
            <sz val="11"/>
            <color theme="1"/>
            <rFont val="Calibri"/>
            <family val="2"/>
            <scheme val="minor"/>
          </rPr>
          <t>Seleccionar un valor del listado</t>
        </r>
      </text>
    </comment>
    <comment ref="D1540" authorId="2" shapeId="0">
      <text>
        <r>
          <rPr>
            <sz val="11"/>
            <color theme="1"/>
            <rFont val="Calibri"/>
            <family val="2"/>
            <scheme val="minor"/>
          </rPr>
          <t>Seleccione el tipo de procedimiento</t>
        </r>
      </text>
    </comment>
    <comment ref="E1540" authorId="2" shapeId="0">
      <text>
        <r>
          <rPr>
            <sz val="11"/>
            <color theme="1"/>
            <rFont val="Calibri"/>
            <family val="2"/>
            <scheme val="minor"/>
          </rPr>
          <t>Seleccione un valor de la lista</t>
        </r>
      </text>
    </comment>
    <comment ref="F1540" authorId="2" shapeId="0">
      <text>
        <r>
          <rPr>
            <sz val="11"/>
            <color theme="1"/>
            <rFont val="Calibri"/>
            <family val="2"/>
            <scheme val="minor"/>
          </rPr>
          <t>Introduzca el código SNIP</t>
        </r>
      </text>
    </comment>
    <comment ref="C1541" authorId="2" shapeId="0">
      <text>
        <r>
          <rPr>
            <sz val="11"/>
            <color theme="1"/>
            <rFont val="Calibri"/>
            <family val="2"/>
            <scheme val="minor"/>
          </rPr>
          <t>Introduzca la fecha de inicio del proceso, en formato dd-mm-aaaa</t>
        </r>
      </text>
    </comment>
    <comment ref="F1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1" shapeId="0">
      <text/>
    </comment>
    <comment ref="C1543" authorId="2" shapeId="0">
      <text>
        <r>
          <rPr>
            <sz val="11"/>
            <color theme="1"/>
            <rFont val="Calibri"/>
            <family val="2"/>
            <scheme val="minor"/>
          </rPr>
          <t>Introduzca la fecha prevista de adjudicación, en formato dd-mm-aaaa</t>
        </r>
      </text>
    </comment>
    <comment ref="F1543" authorId="1" shapeId="0">
      <text/>
    </comment>
    <comment ref="F1544" authorId="1" shapeId="0">
      <text/>
    </comment>
    <comment ref="A1546" authorId="2" shapeId="0">
      <text>
        <r>
          <rPr>
            <sz val="11"/>
            <color theme="1"/>
            <rFont val="Calibri"/>
            <family val="2"/>
            <scheme val="minor"/>
          </rPr>
          <t>Introduzca un codigo UNSPSC</t>
        </r>
      </text>
    </comment>
    <comment ref="B1546" authorId="2" shapeId="0">
      <text>
        <r>
          <rPr>
            <sz val="11"/>
            <color theme="1"/>
            <rFont val="Calibri"/>
            <family val="2"/>
            <scheme val="minor"/>
          </rPr>
          <t>Descripción calculada automáticamente a partir de código del artículo</t>
        </r>
      </text>
    </comment>
    <comment ref="C1546" authorId="2" shapeId="0">
      <text>
        <r>
          <rPr>
            <sz val="11"/>
            <color theme="1"/>
            <rFont val="Calibri"/>
            <family val="2"/>
            <scheme val="minor"/>
          </rPr>
          <t>Seleccione un valor de la lista</t>
        </r>
      </text>
    </comment>
    <comment ref="D1546" authorId="2" shapeId="0">
      <text>
        <r>
          <rPr>
            <sz val="11"/>
            <color theme="1"/>
            <rFont val="Calibri"/>
            <family val="2"/>
            <scheme val="minor"/>
          </rPr>
          <t>Introduzca un número con dos decimales como máximo. Debe ser igual o mayor a la "Cantidad Real Consumida"</t>
        </r>
      </text>
    </comment>
    <comment ref="E1546" authorId="2" shapeId="0">
      <text>
        <r>
          <rPr>
            <sz val="11"/>
            <color theme="1"/>
            <rFont val="Calibri"/>
            <family val="2"/>
            <scheme val="minor"/>
          </rPr>
          <t>Introduzca un número con dos decimales como máximo</t>
        </r>
      </text>
    </comment>
    <comment ref="F1546" authorId="2" shapeId="0">
      <text>
        <r>
          <rPr>
            <sz val="11"/>
            <color theme="1"/>
            <rFont val="Calibri"/>
            <family val="2"/>
            <scheme val="minor"/>
          </rPr>
          <t>Monto calculado automáticamente por el sistema</t>
        </r>
      </text>
    </comment>
    <comment ref="A1551" authorId="2" shapeId="0">
      <text>
        <r>
          <rPr>
            <sz val="11"/>
            <color theme="1"/>
            <rFont val="Calibri"/>
            <family val="2"/>
            <scheme val="minor"/>
          </rPr>
          <t>Introducir un texto con el nombre o referencia de la contratación</t>
        </r>
      </text>
    </comment>
    <comment ref="B1551" authorId="2" shapeId="0">
      <text>
        <r>
          <rPr>
            <sz val="11"/>
            <color theme="1"/>
            <rFont val="Calibri"/>
            <family val="2"/>
            <scheme val="minor"/>
          </rPr>
          <t>Introduzca un texto con la finalidad de la contratación</t>
        </r>
      </text>
    </comment>
    <comment ref="C1551" authorId="2" shapeId="0">
      <text>
        <r>
          <rPr>
            <sz val="11"/>
            <color theme="1"/>
            <rFont val="Calibri"/>
            <family val="2"/>
            <scheme val="minor"/>
          </rPr>
          <t>Seleccionar un valor del listado</t>
        </r>
      </text>
    </comment>
    <comment ref="D1551" authorId="2" shapeId="0">
      <text>
        <r>
          <rPr>
            <sz val="11"/>
            <color theme="1"/>
            <rFont val="Calibri"/>
            <family val="2"/>
            <scheme val="minor"/>
          </rPr>
          <t>Seleccione el tipo de procedimiento</t>
        </r>
      </text>
    </comment>
    <comment ref="E1551" authorId="2" shapeId="0">
      <text>
        <r>
          <rPr>
            <sz val="11"/>
            <color theme="1"/>
            <rFont val="Calibri"/>
            <family val="2"/>
            <scheme val="minor"/>
          </rPr>
          <t>Seleccione un valor de la lista</t>
        </r>
      </text>
    </comment>
    <comment ref="F1551" authorId="2" shapeId="0">
      <text>
        <r>
          <rPr>
            <sz val="11"/>
            <color theme="1"/>
            <rFont val="Calibri"/>
            <family val="2"/>
            <scheme val="minor"/>
          </rPr>
          <t>Introduzca el código SNIP</t>
        </r>
      </text>
    </comment>
    <comment ref="C1552" authorId="2" shapeId="0">
      <text>
        <r>
          <rPr>
            <sz val="11"/>
            <color theme="1"/>
            <rFont val="Calibri"/>
            <family val="2"/>
            <scheme val="minor"/>
          </rPr>
          <t>Introduzca la fecha de inicio del proceso, en formato dd-mm-aaaa</t>
        </r>
      </text>
    </comment>
    <comment ref="F15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1" shapeId="0">
      <text/>
    </comment>
    <comment ref="C1554" authorId="2" shapeId="0">
      <text>
        <r>
          <rPr>
            <sz val="11"/>
            <color theme="1"/>
            <rFont val="Calibri"/>
            <family val="2"/>
            <scheme val="minor"/>
          </rPr>
          <t>Introduzca la fecha prevista de adjudicación, en formato dd-mm-aaaa</t>
        </r>
      </text>
    </comment>
    <comment ref="F1554" authorId="1" shapeId="0">
      <text/>
    </comment>
    <comment ref="F1555" authorId="1" shapeId="0">
      <text/>
    </comment>
    <comment ref="A1557" authorId="2" shapeId="0">
      <text>
        <r>
          <rPr>
            <sz val="11"/>
            <color theme="1"/>
            <rFont val="Calibri"/>
            <family val="2"/>
            <scheme val="minor"/>
          </rPr>
          <t>Introduzca un codigo UNSPSC</t>
        </r>
      </text>
    </comment>
    <comment ref="B1557" authorId="2" shapeId="0">
      <text>
        <r>
          <rPr>
            <sz val="11"/>
            <color theme="1"/>
            <rFont val="Calibri"/>
            <family val="2"/>
            <scheme val="minor"/>
          </rPr>
          <t>Descripción calculada automáticamente a partir de código del artículo</t>
        </r>
      </text>
    </comment>
    <comment ref="C1557" authorId="2" shapeId="0">
      <text>
        <r>
          <rPr>
            <sz val="11"/>
            <color theme="1"/>
            <rFont val="Calibri"/>
            <family val="2"/>
            <scheme val="minor"/>
          </rPr>
          <t>Seleccione un valor de la lista</t>
        </r>
      </text>
    </comment>
    <comment ref="D1557" authorId="2" shapeId="0">
      <text>
        <r>
          <rPr>
            <sz val="11"/>
            <color theme="1"/>
            <rFont val="Calibri"/>
            <family val="2"/>
            <scheme val="minor"/>
          </rPr>
          <t>Introduzca un número con dos decimales como máximo. Debe ser igual o mayor a la "Cantidad Real Consumida"</t>
        </r>
      </text>
    </comment>
    <comment ref="E1557" authorId="2" shapeId="0">
      <text>
        <r>
          <rPr>
            <sz val="11"/>
            <color theme="1"/>
            <rFont val="Calibri"/>
            <family val="2"/>
            <scheme val="minor"/>
          </rPr>
          <t>Introduzca un número con dos decimales como máximo</t>
        </r>
      </text>
    </comment>
    <comment ref="F1557" authorId="2" shapeId="0">
      <text>
        <r>
          <rPr>
            <sz val="11"/>
            <color theme="1"/>
            <rFont val="Calibri"/>
            <family val="2"/>
            <scheme val="minor"/>
          </rPr>
          <t>Monto calculado automáticamente por el sistema</t>
        </r>
      </text>
    </comment>
    <comment ref="A1634" authorId="2" shapeId="0">
      <text>
        <r>
          <rPr>
            <sz val="11"/>
            <color theme="1"/>
            <rFont val="Calibri"/>
            <family val="2"/>
            <scheme val="minor"/>
          </rPr>
          <t>Introducir un texto con el nombre o referencia de la contratación</t>
        </r>
      </text>
    </comment>
    <comment ref="B1634" authorId="2" shapeId="0">
      <text>
        <r>
          <rPr>
            <sz val="11"/>
            <color theme="1"/>
            <rFont val="Calibri"/>
            <family val="2"/>
            <scheme val="minor"/>
          </rPr>
          <t>Introduzca un texto con la finalidad de la contratación</t>
        </r>
      </text>
    </comment>
    <comment ref="C1634" authorId="2" shapeId="0">
      <text>
        <r>
          <rPr>
            <sz val="11"/>
            <color theme="1"/>
            <rFont val="Calibri"/>
            <family val="2"/>
            <scheme val="minor"/>
          </rPr>
          <t>Seleccionar un valor del listado</t>
        </r>
      </text>
    </comment>
    <comment ref="D1634" authorId="2" shapeId="0">
      <text>
        <r>
          <rPr>
            <sz val="11"/>
            <color theme="1"/>
            <rFont val="Calibri"/>
            <family val="2"/>
            <scheme val="minor"/>
          </rPr>
          <t>Seleccione el tipo de procedimiento</t>
        </r>
      </text>
    </comment>
    <comment ref="E1634" authorId="2" shapeId="0">
      <text>
        <r>
          <rPr>
            <sz val="11"/>
            <color theme="1"/>
            <rFont val="Calibri"/>
            <family val="2"/>
            <scheme val="minor"/>
          </rPr>
          <t>Seleccione un valor de la lista</t>
        </r>
      </text>
    </comment>
    <comment ref="F1634" authorId="2" shapeId="0">
      <text>
        <r>
          <rPr>
            <sz val="11"/>
            <color theme="1"/>
            <rFont val="Calibri"/>
            <family val="2"/>
            <scheme val="minor"/>
          </rPr>
          <t>Introduzca el código SNIP</t>
        </r>
      </text>
    </comment>
    <comment ref="C1635" authorId="2" shapeId="0">
      <text>
        <r>
          <rPr>
            <sz val="11"/>
            <color theme="1"/>
            <rFont val="Calibri"/>
            <family val="2"/>
            <scheme val="minor"/>
          </rPr>
          <t>Introduzca la fecha de inicio del proceso, en formato dd-mm-aaaa</t>
        </r>
      </text>
    </comment>
    <comment ref="F1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6" authorId="1" shapeId="0">
      <text/>
    </comment>
    <comment ref="C1637" authorId="2" shapeId="0">
      <text>
        <r>
          <rPr>
            <sz val="11"/>
            <color theme="1"/>
            <rFont val="Calibri"/>
            <family val="2"/>
            <scheme val="minor"/>
          </rPr>
          <t>Introduzca la fecha prevista de adjudicación, en formato dd-mm-aaaa</t>
        </r>
      </text>
    </comment>
    <comment ref="F1637" authorId="1" shapeId="0">
      <text/>
    </comment>
    <comment ref="F1638" authorId="1" shapeId="0">
      <text/>
    </comment>
    <comment ref="A1640" authorId="2" shapeId="0">
      <text>
        <r>
          <rPr>
            <sz val="11"/>
            <color theme="1"/>
            <rFont val="Calibri"/>
            <family val="2"/>
            <scheme val="minor"/>
          </rPr>
          <t>Introduzca un codigo UNSPSC</t>
        </r>
      </text>
    </comment>
    <comment ref="B1640" authorId="2" shapeId="0">
      <text>
        <r>
          <rPr>
            <sz val="11"/>
            <color theme="1"/>
            <rFont val="Calibri"/>
            <family val="2"/>
            <scheme val="minor"/>
          </rPr>
          <t>Descripción calculada automáticamente a partir de código del artículo</t>
        </r>
      </text>
    </comment>
    <comment ref="C1640" authorId="2" shapeId="0">
      <text>
        <r>
          <rPr>
            <sz val="11"/>
            <color theme="1"/>
            <rFont val="Calibri"/>
            <family val="2"/>
            <scheme val="minor"/>
          </rPr>
          <t>Seleccione un valor de la lista</t>
        </r>
      </text>
    </comment>
    <comment ref="D1640" authorId="2" shapeId="0">
      <text>
        <r>
          <rPr>
            <sz val="11"/>
            <color theme="1"/>
            <rFont val="Calibri"/>
            <family val="2"/>
            <scheme val="minor"/>
          </rPr>
          <t>Introduzca un número con dos decimales como máximo. Debe ser igual o mayor a la "Cantidad Real Consumida"</t>
        </r>
      </text>
    </comment>
    <comment ref="E1640" authorId="2" shapeId="0">
      <text>
        <r>
          <rPr>
            <sz val="11"/>
            <color theme="1"/>
            <rFont val="Calibri"/>
            <family val="2"/>
            <scheme val="minor"/>
          </rPr>
          <t>Introduzca un número con dos decimales como máximo</t>
        </r>
      </text>
    </comment>
    <comment ref="F1640" authorId="2" shapeId="0">
      <text>
        <r>
          <rPr>
            <sz val="11"/>
            <color theme="1"/>
            <rFont val="Calibri"/>
            <family val="2"/>
            <scheme val="minor"/>
          </rPr>
          <t>Monto calculado automáticamente por el sistema</t>
        </r>
      </text>
    </comment>
    <comment ref="A1709" authorId="1" shapeId="0">
      <text>
        <r>
          <rPr>
            <sz val="11"/>
            <color theme="1"/>
            <rFont val="Calibri"/>
            <family val="2"/>
            <scheme val="minor"/>
          </rPr>
          <t>Introducir un texto con el nombre o referencia de la contratación</t>
        </r>
      </text>
    </comment>
    <comment ref="B1709" authorId="1" shapeId="0">
      <text>
        <r>
          <rPr>
            <sz val="11"/>
            <color theme="1"/>
            <rFont val="Calibri"/>
            <family val="2"/>
            <scheme val="minor"/>
          </rPr>
          <t>Introduzca un texto con la finalidad de la contratación</t>
        </r>
      </text>
    </comment>
    <comment ref="C1709" authorId="1" shapeId="0">
      <text>
        <r>
          <rPr>
            <sz val="11"/>
            <color theme="1"/>
            <rFont val="Calibri"/>
            <family val="2"/>
            <scheme val="minor"/>
          </rPr>
          <t>Seleccionar un valor del listado</t>
        </r>
      </text>
    </comment>
    <comment ref="D1709" authorId="1" shapeId="0">
      <text>
        <r>
          <rPr>
            <sz val="11"/>
            <color theme="1"/>
            <rFont val="Calibri"/>
            <family val="2"/>
            <scheme val="minor"/>
          </rPr>
          <t>Seleccione el tipo de procedimiento</t>
        </r>
      </text>
    </comment>
    <comment ref="E1709" authorId="2" shapeId="0">
      <text>
        <r>
          <rPr>
            <sz val="11"/>
            <color theme="1"/>
            <rFont val="Calibri"/>
            <family val="2"/>
            <scheme val="minor"/>
          </rPr>
          <t>Seleccione un valor de la lista</t>
        </r>
      </text>
    </comment>
    <comment ref="F1709" authorId="2" shapeId="0">
      <text>
        <r>
          <rPr>
            <sz val="11"/>
            <color theme="1"/>
            <rFont val="Calibri"/>
            <family val="2"/>
            <scheme val="minor"/>
          </rPr>
          <t>Introduzca el código SNIP</t>
        </r>
      </text>
    </comment>
    <comment ref="C1710" authorId="2" shapeId="0">
      <text>
        <r>
          <rPr>
            <sz val="11"/>
            <color theme="1"/>
            <rFont val="Calibri"/>
            <family val="2"/>
            <scheme val="minor"/>
          </rPr>
          <t>Introduzca la fecha de inicio del proceso, en formato dd-mm-aaaa</t>
        </r>
      </text>
    </comment>
    <comment ref="F17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1" authorId="1" shapeId="0">
      <text/>
    </comment>
    <comment ref="C1712" authorId="2" shapeId="0">
      <text>
        <r>
          <rPr>
            <sz val="11"/>
            <color theme="1"/>
            <rFont val="Calibri"/>
            <family val="2"/>
            <scheme val="minor"/>
          </rPr>
          <t>Introduzca la fecha prevista de adjudicación, en formato dd-mm-aaaa</t>
        </r>
      </text>
    </comment>
    <comment ref="F1712" authorId="1" shapeId="0">
      <text/>
    </comment>
    <comment ref="F1713" authorId="1" shapeId="0">
      <text/>
    </comment>
    <comment ref="A1715" authorId="2" shapeId="0">
      <text>
        <r>
          <rPr>
            <sz val="11"/>
            <color theme="1"/>
            <rFont val="Calibri"/>
            <family val="2"/>
            <scheme val="minor"/>
          </rPr>
          <t>Introduzca un codigo UNSPSC</t>
        </r>
      </text>
    </comment>
    <comment ref="B1715" authorId="2" shapeId="0">
      <text>
        <r>
          <rPr>
            <sz val="11"/>
            <color theme="1"/>
            <rFont val="Calibri"/>
            <family val="2"/>
            <scheme val="minor"/>
          </rPr>
          <t>Descripción calculada automáticamente a partir de código del artículo</t>
        </r>
      </text>
    </comment>
    <comment ref="C1715" authorId="2" shapeId="0">
      <text>
        <r>
          <rPr>
            <sz val="11"/>
            <color theme="1"/>
            <rFont val="Calibri"/>
            <family val="2"/>
            <scheme val="minor"/>
          </rPr>
          <t>Seleccione un valor de la lista</t>
        </r>
      </text>
    </comment>
    <comment ref="D1715" authorId="2" shapeId="0">
      <text>
        <r>
          <rPr>
            <sz val="11"/>
            <color theme="1"/>
            <rFont val="Calibri"/>
            <family val="2"/>
            <scheme val="minor"/>
          </rPr>
          <t>Introduzca un número con dos decimales como máximo. Debe ser igual o mayor a la "Cantidad Real Consumida"</t>
        </r>
      </text>
    </comment>
    <comment ref="E1715" authorId="2" shapeId="0">
      <text>
        <r>
          <rPr>
            <sz val="11"/>
            <color theme="1"/>
            <rFont val="Calibri"/>
            <family val="2"/>
            <scheme val="minor"/>
          </rPr>
          <t>Introduzca un número con dos decimales como máximo</t>
        </r>
      </text>
    </comment>
    <comment ref="F1715" authorId="2" shapeId="0">
      <text>
        <r>
          <rPr>
            <sz val="11"/>
            <color theme="1"/>
            <rFont val="Calibri"/>
            <family val="2"/>
            <scheme val="minor"/>
          </rPr>
          <t>Monto calculado automáticamente por el sistema</t>
        </r>
      </text>
    </comment>
    <comment ref="A1720" authorId="2" shapeId="0">
      <text>
        <r>
          <rPr>
            <sz val="11"/>
            <color theme="1"/>
            <rFont val="Calibri"/>
            <family val="2"/>
            <scheme val="minor"/>
          </rPr>
          <t>Introducir un texto con el nombre o referencia de la contratación</t>
        </r>
      </text>
    </comment>
    <comment ref="B1720" authorId="2" shapeId="0">
      <text>
        <r>
          <rPr>
            <sz val="11"/>
            <color theme="1"/>
            <rFont val="Calibri"/>
            <family val="2"/>
            <scheme val="minor"/>
          </rPr>
          <t>Introduzca un texto con la finalidad de la contratación</t>
        </r>
      </text>
    </comment>
    <comment ref="C1720" authorId="2" shapeId="0">
      <text>
        <r>
          <rPr>
            <sz val="11"/>
            <color theme="1"/>
            <rFont val="Calibri"/>
            <family val="2"/>
            <scheme val="minor"/>
          </rPr>
          <t>Seleccionar un valor del listado</t>
        </r>
      </text>
    </comment>
    <comment ref="D1720" authorId="2" shapeId="0">
      <text>
        <r>
          <rPr>
            <sz val="11"/>
            <color theme="1"/>
            <rFont val="Calibri"/>
            <family val="2"/>
            <scheme val="minor"/>
          </rPr>
          <t>Seleccione el tipo de procedimiento</t>
        </r>
      </text>
    </comment>
    <comment ref="E1720" authorId="2" shapeId="0">
      <text>
        <r>
          <rPr>
            <sz val="11"/>
            <color theme="1"/>
            <rFont val="Calibri"/>
            <family val="2"/>
            <scheme val="minor"/>
          </rPr>
          <t>Seleccione un valor de la lista</t>
        </r>
      </text>
    </comment>
    <comment ref="F1720" authorId="2" shapeId="0">
      <text>
        <r>
          <rPr>
            <sz val="11"/>
            <color theme="1"/>
            <rFont val="Calibri"/>
            <family val="2"/>
            <scheme val="minor"/>
          </rPr>
          <t>Introduzca el código SNIP</t>
        </r>
      </text>
    </comment>
    <comment ref="C1721" authorId="2" shapeId="0">
      <text>
        <r>
          <rPr>
            <sz val="11"/>
            <color theme="1"/>
            <rFont val="Calibri"/>
            <family val="2"/>
            <scheme val="minor"/>
          </rPr>
          <t>Introduzca la fecha de inicio del proceso, en formato dd-mm-aaaa</t>
        </r>
      </text>
    </comment>
    <comment ref="F17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2" authorId="1" shapeId="0">
      <text/>
    </comment>
    <comment ref="C1723" authorId="2" shapeId="0">
      <text>
        <r>
          <rPr>
            <sz val="11"/>
            <color theme="1"/>
            <rFont val="Calibri"/>
            <family val="2"/>
            <scheme val="minor"/>
          </rPr>
          <t>Introduzca la fecha prevista de adjudicación, en formato dd-mm-aaaa</t>
        </r>
      </text>
    </comment>
    <comment ref="F1723" authorId="1" shapeId="0">
      <text/>
    </comment>
    <comment ref="F1724" authorId="1" shapeId="0">
      <text/>
    </comment>
    <comment ref="A1726" authorId="2" shapeId="0">
      <text>
        <r>
          <rPr>
            <sz val="11"/>
            <color theme="1"/>
            <rFont val="Calibri"/>
            <family val="2"/>
            <scheme val="minor"/>
          </rPr>
          <t>Introduzca un codigo UNSPSC</t>
        </r>
      </text>
    </comment>
    <comment ref="B1726" authorId="2" shapeId="0">
      <text>
        <r>
          <rPr>
            <sz val="11"/>
            <color theme="1"/>
            <rFont val="Calibri"/>
            <family val="2"/>
            <scheme val="minor"/>
          </rPr>
          <t>Descripción calculada automáticamente a partir de código del artículo</t>
        </r>
      </text>
    </comment>
    <comment ref="C1726" authorId="2" shapeId="0">
      <text>
        <r>
          <rPr>
            <sz val="11"/>
            <color theme="1"/>
            <rFont val="Calibri"/>
            <family val="2"/>
            <scheme val="minor"/>
          </rPr>
          <t>Seleccione un valor de la lista</t>
        </r>
      </text>
    </comment>
    <comment ref="D1726" authorId="2" shapeId="0">
      <text>
        <r>
          <rPr>
            <sz val="11"/>
            <color theme="1"/>
            <rFont val="Calibri"/>
            <family val="2"/>
            <scheme val="minor"/>
          </rPr>
          <t>Introduzca un número con dos decimales como máximo. Debe ser igual o mayor a la "Cantidad Real Consumida"</t>
        </r>
      </text>
    </comment>
    <comment ref="E1726" authorId="2" shapeId="0">
      <text>
        <r>
          <rPr>
            <sz val="11"/>
            <color theme="1"/>
            <rFont val="Calibri"/>
            <family val="2"/>
            <scheme val="minor"/>
          </rPr>
          <t>Introduzca un número con dos decimales como máximo</t>
        </r>
      </text>
    </comment>
    <comment ref="F1726" authorId="2" shapeId="0">
      <text>
        <r>
          <rPr>
            <sz val="11"/>
            <color theme="1"/>
            <rFont val="Calibri"/>
            <family val="2"/>
            <scheme val="minor"/>
          </rPr>
          <t>Monto calculado automáticamente por el sistema</t>
        </r>
      </text>
    </comment>
    <comment ref="A1847" authorId="2" shapeId="0">
      <text>
        <r>
          <rPr>
            <sz val="11"/>
            <color theme="1"/>
            <rFont val="Calibri"/>
            <family val="2"/>
            <scheme val="minor"/>
          </rPr>
          <t>Introducir un texto con el nombre o referencia de la contratación</t>
        </r>
      </text>
    </comment>
    <comment ref="B1847" authorId="2" shapeId="0">
      <text>
        <r>
          <rPr>
            <sz val="11"/>
            <color theme="1"/>
            <rFont val="Calibri"/>
            <family val="2"/>
            <scheme val="minor"/>
          </rPr>
          <t>Introduzca un texto con la finalidad de la contratación</t>
        </r>
      </text>
    </comment>
    <comment ref="C1847" authorId="2" shapeId="0">
      <text>
        <r>
          <rPr>
            <sz val="11"/>
            <color theme="1"/>
            <rFont val="Calibri"/>
            <family val="2"/>
            <scheme val="minor"/>
          </rPr>
          <t>Seleccionar un valor del listado</t>
        </r>
      </text>
    </comment>
    <comment ref="D1847" authorId="2" shapeId="0">
      <text>
        <r>
          <rPr>
            <sz val="11"/>
            <color theme="1"/>
            <rFont val="Calibri"/>
            <family val="2"/>
            <scheme val="minor"/>
          </rPr>
          <t>Seleccione el tipo de procedimiento</t>
        </r>
      </text>
    </comment>
    <comment ref="E1847" authorId="2" shapeId="0">
      <text>
        <r>
          <rPr>
            <sz val="11"/>
            <color theme="1"/>
            <rFont val="Calibri"/>
            <family val="2"/>
            <scheme val="minor"/>
          </rPr>
          <t>Seleccione un valor de la lista</t>
        </r>
      </text>
    </comment>
    <comment ref="F1847" authorId="2" shapeId="0">
      <text>
        <r>
          <rPr>
            <sz val="11"/>
            <color theme="1"/>
            <rFont val="Calibri"/>
            <family val="2"/>
            <scheme val="minor"/>
          </rPr>
          <t>Introduzca el código SNIP</t>
        </r>
      </text>
    </comment>
    <comment ref="C1848" authorId="2" shapeId="0">
      <text>
        <r>
          <rPr>
            <sz val="11"/>
            <color theme="1"/>
            <rFont val="Calibri"/>
            <family val="2"/>
            <scheme val="minor"/>
          </rPr>
          <t>Introduzca la fecha de inicio del proceso, en formato dd-mm-aaaa</t>
        </r>
      </text>
    </comment>
    <comment ref="F18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9" authorId="1" shapeId="0">
      <text/>
    </comment>
    <comment ref="C1850" authorId="2" shapeId="0">
      <text>
        <r>
          <rPr>
            <sz val="11"/>
            <color theme="1"/>
            <rFont val="Calibri"/>
            <family val="2"/>
            <scheme val="minor"/>
          </rPr>
          <t>Introduzca la fecha prevista de adjudicación, en formato dd-mm-aaaa</t>
        </r>
      </text>
    </comment>
    <comment ref="F1850" authorId="1" shapeId="0">
      <text/>
    </comment>
    <comment ref="F1851" authorId="1" shapeId="0">
      <text/>
    </comment>
    <comment ref="A1853" authorId="2" shapeId="0">
      <text>
        <r>
          <rPr>
            <sz val="11"/>
            <color theme="1"/>
            <rFont val="Calibri"/>
            <family val="2"/>
            <scheme val="minor"/>
          </rPr>
          <t>Introduzca un codigo UNSPSC</t>
        </r>
      </text>
    </comment>
    <comment ref="B1853" authorId="2" shapeId="0">
      <text>
        <r>
          <rPr>
            <sz val="11"/>
            <color theme="1"/>
            <rFont val="Calibri"/>
            <family val="2"/>
            <scheme val="minor"/>
          </rPr>
          <t>Descripción calculada automáticamente a partir de código del artículo</t>
        </r>
      </text>
    </comment>
    <comment ref="C1853" authorId="2" shapeId="0">
      <text>
        <r>
          <rPr>
            <sz val="11"/>
            <color theme="1"/>
            <rFont val="Calibri"/>
            <family val="2"/>
            <scheme val="minor"/>
          </rPr>
          <t>Seleccione un valor de la lista</t>
        </r>
      </text>
    </comment>
    <comment ref="D1853" authorId="2" shapeId="0">
      <text>
        <r>
          <rPr>
            <sz val="11"/>
            <color theme="1"/>
            <rFont val="Calibri"/>
            <family val="2"/>
            <scheme val="minor"/>
          </rPr>
          <t>Introduzca un número con dos decimales como máximo. Debe ser igual o mayor a la "Cantidad Real Consumida"</t>
        </r>
      </text>
    </comment>
    <comment ref="E1853" authorId="2" shapeId="0">
      <text>
        <r>
          <rPr>
            <sz val="11"/>
            <color theme="1"/>
            <rFont val="Calibri"/>
            <family val="2"/>
            <scheme val="minor"/>
          </rPr>
          <t>Introduzca un número con dos decimales como máximo</t>
        </r>
      </text>
    </comment>
    <comment ref="F1853" authorId="2" shapeId="0">
      <text>
        <r>
          <rPr>
            <sz val="11"/>
            <color theme="1"/>
            <rFont val="Calibri"/>
            <family val="2"/>
            <scheme val="minor"/>
          </rPr>
          <t>Monto calculado automáticamente por el sistema</t>
        </r>
      </text>
    </comment>
    <comment ref="A1858" authorId="2" shapeId="0">
      <text>
        <r>
          <rPr>
            <sz val="11"/>
            <color theme="1"/>
            <rFont val="Calibri"/>
            <family val="2"/>
            <scheme val="minor"/>
          </rPr>
          <t>Introducir un texto con el nombre o referencia de la contratación</t>
        </r>
      </text>
    </comment>
    <comment ref="B1858" authorId="2" shapeId="0">
      <text>
        <r>
          <rPr>
            <sz val="11"/>
            <color theme="1"/>
            <rFont val="Calibri"/>
            <family val="2"/>
            <scheme val="minor"/>
          </rPr>
          <t>Introduzca un texto con la finalidad de la contratación</t>
        </r>
      </text>
    </comment>
    <comment ref="C1858" authorId="2" shapeId="0">
      <text>
        <r>
          <rPr>
            <sz val="11"/>
            <color theme="1"/>
            <rFont val="Calibri"/>
            <family val="2"/>
            <scheme val="minor"/>
          </rPr>
          <t>Seleccionar un valor del listado</t>
        </r>
      </text>
    </comment>
    <comment ref="D1858" authorId="2" shapeId="0">
      <text>
        <r>
          <rPr>
            <sz val="11"/>
            <color theme="1"/>
            <rFont val="Calibri"/>
            <family val="2"/>
            <scheme val="minor"/>
          </rPr>
          <t>Seleccione el tipo de procedimiento</t>
        </r>
      </text>
    </comment>
    <comment ref="E1858" authorId="2" shapeId="0">
      <text>
        <r>
          <rPr>
            <sz val="11"/>
            <color theme="1"/>
            <rFont val="Calibri"/>
            <family val="2"/>
            <scheme val="minor"/>
          </rPr>
          <t>Seleccione un valor de la lista</t>
        </r>
      </text>
    </comment>
    <comment ref="F1858" authorId="2" shapeId="0">
      <text>
        <r>
          <rPr>
            <sz val="11"/>
            <color theme="1"/>
            <rFont val="Calibri"/>
            <family val="2"/>
            <scheme val="minor"/>
          </rPr>
          <t>Introduzca el código SNIP</t>
        </r>
      </text>
    </comment>
    <comment ref="C1859" authorId="2" shapeId="0">
      <text>
        <r>
          <rPr>
            <sz val="11"/>
            <color theme="1"/>
            <rFont val="Calibri"/>
            <family val="2"/>
            <scheme val="minor"/>
          </rPr>
          <t>Introduzca la fecha de inicio del proceso, en formato dd-mm-aaaa</t>
        </r>
      </text>
    </comment>
    <comment ref="F1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0" authorId="1" shapeId="0">
      <text/>
    </comment>
    <comment ref="C1861" authorId="2" shapeId="0">
      <text>
        <r>
          <rPr>
            <sz val="11"/>
            <color theme="1"/>
            <rFont val="Calibri"/>
            <family val="2"/>
            <scheme val="minor"/>
          </rPr>
          <t>Introduzca la fecha prevista de adjudicación, en formato dd-mm-aaaa</t>
        </r>
      </text>
    </comment>
    <comment ref="F1861" authorId="1" shapeId="0">
      <text/>
    </comment>
    <comment ref="F1862" authorId="1" shapeId="0">
      <text/>
    </comment>
    <comment ref="A1864" authorId="2" shapeId="0">
      <text>
        <r>
          <rPr>
            <sz val="11"/>
            <color theme="1"/>
            <rFont val="Calibri"/>
            <family val="2"/>
            <scheme val="minor"/>
          </rPr>
          <t>Introduzca un codigo UNSPSC</t>
        </r>
      </text>
    </comment>
    <comment ref="B1864" authorId="2" shapeId="0">
      <text>
        <r>
          <rPr>
            <sz val="11"/>
            <color theme="1"/>
            <rFont val="Calibri"/>
            <family val="2"/>
            <scheme val="minor"/>
          </rPr>
          <t>Descripción calculada automáticamente a partir de código del artículo</t>
        </r>
      </text>
    </comment>
    <comment ref="C1864" authorId="2" shapeId="0">
      <text>
        <r>
          <rPr>
            <sz val="11"/>
            <color theme="1"/>
            <rFont val="Calibri"/>
            <family val="2"/>
            <scheme val="minor"/>
          </rPr>
          <t>Seleccione un valor de la lista</t>
        </r>
      </text>
    </comment>
    <comment ref="D1864" authorId="2" shapeId="0">
      <text>
        <r>
          <rPr>
            <sz val="11"/>
            <color theme="1"/>
            <rFont val="Calibri"/>
            <family val="2"/>
            <scheme val="minor"/>
          </rPr>
          <t>Introduzca un número con dos decimales como máximo. Debe ser igual o mayor a la "Cantidad Real Consumida"</t>
        </r>
      </text>
    </comment>
    <comment ref="E1864" authorId="2" shapeId="0">
      <text>
        <r>
          <rPr>
            <sz val="11"/>
            <color theme="1"/>
            <rFont val="Calibri"/>
            <family val="2"/>
            <scheme val="minor"/>
          </rPr>
          <t>Introduzca un número con dos decimales como máximo</t>
        </r>
      </text>
    </comment>
    <comment ref="F1864" authorId="2" shapeId="0">
      <text>
        <r>
          <rPr>
            <sz val="11"/>
            <color theme="1"/>
            <rFont val="Calibri"/>
            <family val="2"/>
            <scheme val="minor"/>
          </rPr>
          <t>Monto calculado automáticamente por el sistema</t>
        </r>
      </text>
    </comment>
    <comment ref="H1866" authorId="2" shapeId="0">
      <text>
        <r>
          <rPr>
            <sz val="11"/>
            <color theme="1"/>
            <rFont val="Calibri"/>
            <family val="2"/>
            <scheme val="minor"/>
          </rPr>
          <t>Introducir un texto con el nombre o referencia de la contratación</t>
        </r>
      </text>
    </comment>
    <comment ref="I1866" authorId="2" shapeId="0">
      <text>
        <r>
          <rPr>
            <sz val="11"/>
            <color theme="1"/>
            <rFont val="Calibri"/>
            <family val="2"/>
            <scheme val="minor"/>
          </rPr>
          <t>Introducir un texto con el nombre o referencia de la contratación</t>
        </r>
      </text>
    </comment>
    <comment ref="J1866" authorId="2" shapeId="0">
      <text>
        <r>
          <rPr>
            <sz val="11"/>
            <color theme="1"/>
            <rFont val="Calibri"/>
            <family val="2"/>
            <scheme val="minor"/>
          </rPr>
          <t>Introducir un texto con el nombre o referencia de la contratación</t>
        </r>
      </text>
    </comment>
    <comment ref="K1866" authorId="2" shapeId="0">
      <text>
        <r>
          <rPr>
            <sz val="11"/>
            <color theme="1"/>
            <rFont val="Calibri"/>
            <family val="2"/>
            <scheme val="minor"/>
          </rPr>
          <t>Introducir un texto con el nombre o referencia de la contratación</t>
        </r>
      </text>
    </comment>
    <comment ref="L1866" authorId="2" shapeId="0">
      <text>
        <r>
          <rPr>
            <sz val="11"/>
            <color theme="1"/>
            <rFont val="Calibri"/>
            <family val="2"/>
            <scheme val="minor"/>
          </rPr>
          <t>Introducir un texto con el nombre o referencia de la contratación</t>
        </r>
      </text>
    </comment>
    <comment ref="M1866" authorId="2" shapeId="0">
      <text>
        <r>
          <rPr>
            <sz val="11"/>
            <color theme="1"/>
            <rFont val="Calibri"/>
            <family val="2"/>
            <scheme val="minor"/>
          </rPr>
          <t>Introducir un texto con el nombre o referencia de la contratación</t>
        </r>
      </text>
    </comment>
    <comment ref="N1866" authorId="2" shapeId="0">
      <text>
        <r>
          <rPr>
            <sz val="11"/>
            <color theme="1"/>
            <rFont val="Calibri"/>
            <family val="2"/>
            <scheme val="minor"/>
          </rPr>
          <t>Introducir un texto con el nombre o referencia de la contratación</t>
        </r>
      </text>
    </comment>
    <comment ref="O1866" authorId="2" shapeId="0">
      <text>
        <r>
          <rPr>
            <sz val="11"/>
            <color theme="1"/>
            <rFont val="Calibri"/>
            <family val="2"/>
            <scheme val="minor"/>
          </rPr>
          <t>Introducir un texto con el nombre o referencia de la contratación</t>
        </r>
      </text>
    </comment>
    <comment ref="P1866" authorId="2" shapeId="0">
      <text>
        <r>
          <rPr>
            <sz val="11"/>
            <color theme="1"/>
            <rFont val="Calibri"/>
            <family val="2"/>
            <scheme val="minor"/>
          </rPr>
          <t>Introducir un texto con el nombre o referencia de la contratación</t>
        </r>
      </text>
    </comment>
    <comment ref="Q1866" authorId="2" shapeId="0">
      <text>
        <r>
          <rPr>
            <sz val="11"/>
            <color theme="1"/>
            <rFont val="Calibri"/>
            <family val="2"/>
            <scheme val="minor"/>
          </rPr>
          <t>Introducir un texto con el nombre o referencia de la contratación</t>
        </r>
      </text>
    </comment>
    <comment ref="R1866" authorId="2" shapeId="0">
      <text>
        <r>
          <rPr>
            <sz val="11"/>
            <color theme="1"/>
            <rFont val="Calibri"/>
            <family val="2"/>
            <scheme val="minor"/>
          </rPr>
          <t>Introducir un texto con el nombre o referencia de la contratación</t>
        </r>
      </text>
    </comment>
    <comment ref="S1866" authorId="2" shapeId="0">
      <text>
        <r>
          <rPr>
            <sz val="11"/>
            <color theme="1"/>
            <rFont val="Calibri"/>
            <family val="2"/>
            <scheme val="minor"/>
          </rPr>
          <t>Introducir un texto con el nombre o referencia de la contratación</t>
        </r>
      </text>
    </comment>
    <comment ref="T1866" authorId="2" shapeId="0">
      <text>
        <r>
          <rPr>
            <sz val="11"/>
            <color theme="1"/>
            <rFont val="Calibri"/>
            <family val="2"/>
            <scheme val="minor"/>
          </rPr>
          <t>Introducir un texto con el nombre o referencia de la contratación</t>
        </r>
      </text>
    </comment>
    <comment ref="U1866" authorId="2" shapeId="0">
      <text>
        <r>
          <rPr>
            <sz val="11"/>
            <color theme="1"/>
            <rFont val="Calibri"/>
            <family val="2"/>
            <scheme val="minor"/>
          </rPr>
          <t>Introducir un texto con el nombre o referencia de la contratación</t>
        </r>
      </text>
    </comment>
    <comment ref="V1866" authorId="2" shapeId="0">
      <text>
        <r>
          <rPr>
            <sz val="11"/>
            <color theme="1"/>
            <rFont val="Calibri"/>
            <family val="2"/>
            <scheme val="minor"/>
          </rPr>
          <t>Introducir un texto con el nombre o referencia de la contratación</t>
        </r>
      </text>
    </comment>
    <comment ref="W1866" authorId="2" shapeId="0">
      <text>
        <r>
          <rPr>
            <sz val="11"/>
            <color theme="1"/>
            <rFont val="Calibri"/>
            <family val="2"/>
            <scheme val="minor"/>
          </rPr>
          <t>Introducir un texto con el nombre o referencia de la contratación</t>
        </r>
      </text>
    </comment>
    <comment ref="X1866" authorId="2" shapeId="0">
      <text>
        <r>
          <rPr>
            <sz val="11"/>
            <color theme="1"/>
            <rFont val="Calibri"/>
            <family val="2"/>
            <scheme val="minor"/>
          </rPr>
          <t>Introducir un texto con el nombre o referencia de la contratación</t>
        </r>
      </text>
    </comment>
    <comment ref="Y1866" authorId="2" shapeId="0">
      <text>
        <r>
          <rPr>
            <sz val="11"/>
            <color theme="1"/>
            <rFont val="Calibri"/>
            <family val="2"/>
            <scheme val="minor"/>
          </rPr>
          <t>Introducir un texto con el nombre o referencia de la contratación</t>
        </r>
      </text>
    </comment>
    <comment ref="Z1866" authorId="2" shapeId="0">
      <text>
        <r>
          <rPr>
            <sz val="11"/>
            <color theme="1"/>
            <rFont val="Calibri"/>
            <family val="2"/>
            <scheme val="minor"/>
          </rPr>
          <t>Introducir un texto con el nombre o referencia de la contratación</t>
        </r>
      </text>
    </comment>
    <comment ref="AA1866" authorId="2" shapeId="0">
      <text>
        <r>
          <rPr>
            <sz val="11"/>
            <color theme="1"/>
            <rFont val="Calibri"/>
            <family val="2"/>
            <scheme val="minor"/>
          </rPr>
          <t>Introducir un texto con el nombre o referencia de la contratación</t>
        </r>
      </text>
    </comment>
    <comment ref="AB1866" authorId="2" shapeId="0">
      <text>
        <r>
          <rPr>
            <sz val="11"/>
            <color theme="1"/>
            <rFont val="Calibri"/>
            <family val="2"/>
            <scheme val="minor"/>
          </rPr>
          <t>Introducir un texto con el nombre o referencia de la contratación</t>
        </r>
      </text>
    </comment>
    <comment ref="AC1866" authorId="2" shapeId="0">
      <text>
        <r>
          <rPr>
            <sz val="11"/>
            <color theme="1"/>
            <rFont val="Calibri"/>
            <family val="2"/>
            <scheme val="minor"/>
          </rPr>
          <t>Introducir un texto con el nombre o referencia de la contratación</t>
        </r>
      </text>
    </comment>
    <comment ref="AD1866" authorId="2" shapeId="0">
      <text>
        <r>
          <rPr>
            <sz val="11"/>
            <color theme="1"/>
            <rFont val="Calibri"/>
            <family val="2"/>
            <scheme val="minor"/>
          </rPr>
          <t>Introducir un texto con el nombre o referencia de la contratación</t>
        </r>
      </text>
    </comment>
    <comment ref="AE1866" authorId="2" shapeId="0">
      <text>
        <r>
          <rPr>
            <sz val="11"/>
            <color theme="1"/>
            <rFont val="Calibri"/>
            <family val="2"/>
            <scheme val="minor"/>
          </rPr>
          <t>Introducir un texto con el nombre o referencia de la contratación</t>
        </r>
      </text>
    </comment>
    <comment ref="AF1866" authorId="2" shapeId="0">
      <text>
        <r>
          <rPr>
            <sz val="11"/>
            <color theme="1"/>
            <rFont val="Calibri"/>
            <family val="2"/>
            <scheme val="minor"/>
          </rPr>
          <t>Introducir un texto con el nombre o referencia de la contratación</t>
        </r>
      </text>
    </comment>
    <comment ref="AG1866" authorId="2" shapeId="0">
      <text>
        <r>
          <rPr>
            <sz val="11"/>
            <color theme="1"/>
            <rFont val="Calibri"/>
            <family val="2"/>
            <scheme val="minor"/>
          </rPr>
          <t>Introducir un texto con el nombre o referencia de la contratación</t>
        </r>
      </text>
    </comment>
    <comment ref="AH1866" authorId="2" shapeId="0">
      <text>
        <r>
          <rPr>
            <sz val="11"/>
            <color theme="1"/>
            <rFont val="Calibri"/>
            <family val="2"/>
            <scheme val="minor"/>
          </rPr>
          <t>Introducir un texto con el nombre o referencia de la contratación</t>
        </r>
      </text>
    </comment>
    <comment ref="AI1866" authorId="2" shapeId="0">
      <text>
        <r>
          <rPr>
            <sz val="11"/>
            <color theme="1"/>
            <rFont val="Calibri"/>
            <family val="2"/>
            <scheme val="minor"/>
          </rPr>
          <t>Introducir un texto con el nombre o referencia de la contratación</t>
        </r>
      </text>
    </comment>
    <comment ref="AJ1866" authorId="2" shapeId="0">
      <text>
        <r>
          <rPr>
            <sz val="11"/>
            <color theme="1"/>
            <rFont val="Calibri"/>
            <family val="2"/>
            <scheme val="minor"/>
          </rPr>
          <t>Introducir un texto con el nombre o referencia de la contratación</t>
        </r>
      </text>
    </comment>
    <comment ref="AK1866" authorId="2" shapeId="0">
      <text>
        <r>
          <rPr>
            <sz val="11"/>
            <color theme="1"/>
            <rFont val="Calibri"/>
            <family val="2"/>
            <scheme val="minor"/>
          </rPr>
          <t>Introducir un texto con el nombre o referencia de la contratación</t>
        </r>
      </text>
    </comment>
    <comment ref="AL1866" authorId="2" shapeId="0">
      <text>
        <r>
          <rPr>
            <sz val="11"/>
            <color theme="1"/>
            <rFont val="Calibri"/>
            <family val="2"/>
            <scheme val="minor"/>
          </rPr>
          <t>Introducir un texto con el nombre o referencia de la contratación</t>
        </r>
      </text>
    </comment>
    <comment ref="AM1866" authorId="2" shapeId="0">
      <text>
        <r>
          <rPr>
            <sz val="11"/>
            <color theme="1"/>
            <rFont val="Calibri"/>
            <family val="2"/>
            <scheme val="minor"/>
          </rPr>
          <t>Introducir un texto con el nombre o referencia de la contratación</t>
        </r>
      </text>
    </comment>
    <comment ref="AN1866" authorId="2" shapeId="0">
      <text>
        <r>
          <rPr>
            <sz val="11"/>
            <color theme="1"/>
            <rFont val="Calibri"/>
            <family val="2"/>
            <scheme val="minor"/>
          </rPr>
          <t>Introducir un texto con el nombre o referencia de la contratación</t>
        </r>
      </text>
    </comment>
    <comment ref="AO1866" authorId="2" shapeId="0">
      <text>
        <r>
          <rPr>
            <sz val="11"/>
            <color theme="1"/>
            <rFont val="Calibri"/>
            <family val="2"/>
            <scheme val="minor"/>
          </rPr>
          <t>Introducir un texto con el nombre o referencia de la contratación</t>
        </r>
      </text>
    </comment>
    <comment ref="AP1866" authorId="2" shapeId="0">
      <text>
        <r>
          <rPr>
            <sz val="11"/>
            <color theme="1"/>
            <rFont val="Calibri"/>
            <family val="2"/>
            <scheme val="minor"/>
          </rPr>
          <t>Introducir un texto con el nombre o referencia de la contratación</t>
        </r>
      </text>
    </comment>
    <comment ref="AQ1866" authorId="2" shapeId="0">
      <text>
        <r>
          <rPr>
            <sz val="11"/>
            <color theme="1"/>
            <rFont val="Calibri"/>
            <family val="2"/>
            <scheme val="minor"/>
          </rPr>
          <t>Introducir un texto con el nombre o referencia de la contratación</t>
        </r>
      </text>
    </comment>
    <comment ref="AR1866" authorId="2" shapeId="0">
      <text>
        <r>
          <rPr>
            <sz val="11"/>
            <color theme="1"/>
            <rFont val="Calibri"/>
            <family val="2"/>
            <scheme val="minor"/>
          </rPr>
          <t>Introducir un texto con el nombre o referencia de la contratación</t>
        </r>
      </text>
    </comment>
    <comment ref="AS1866" authorId="2" shapeId="0">
      <text>
        <r>
          <rPr>
            <sz val="11"/>
            <color theme="1"/>
            <rFont val="Calibri"/>
            <family val="2"/>
            <scheme val="minor"/>
          </rPr>
          <t>Introducir un texto con el nombre o referencia de la contratación</t>
        </r>
      </text>
    </comment>
    <comment ref="AT1866" authorId="2" shapeId="0">
      <text>
        <r>
          <rPr>
            <sz val="11"/>
            <color theme="1"/>
            <rFont val="Calibri"/>
            <family val="2"/>
            <scheme val="minor"/>
          </rPr>
          <t>Introducir un texto con el nombre o referencia de la contratación</t>
        </r>
      </text>
    </comment>
    <comment ref="AU1866" authorId="2" shapeId="0">
      <text>
        <r>
          <rPr>
            <sz val="11"/>
            <color theme="1"/>
            <rFont val="Calibri"/>
            <family val="2"/>
            <scheme val="minor"/>
          </rPr>
          <t>Introducir un texto con el nombre o referencia de la contratación</t>
        </r>
      </text>
    </comment>
    <comment ref="AV1866" authorId="2" shapeId="0">
      <text>
        <r>
          <rPr>
            <sz val="11"/>
            <color theme="1"/>
            <rFont val="Calibri"/>
            <family val="2"/>
            <scheme val="minor"/>
          </rPr>
          <t>Introducir un texto con el nombre o referencia de la contratación</t>
        </r>
      </text>
    </comment>
    <comment ref="AW1866" authorId="2" shapeId="0">
      <text>
        <r>
          <rPr>
            <sz val="11"/>
            <color theme="1"/>
            <rFont val="Calibri"/>
            <family val="2"/>
            <scheme val="minor"/>
          </rPr>
          <t>Introducir un texto con el nombre o referencia de la contratación</t>
        </r>
      </text>
    </comment>
    <comment ref="AX1866" authorId="2" shapeId="0">
      <text>
        <r>
          <rPr>
            <sz val="11"/>
            <color theme="1"/>
            <rFont val="Calibri"/>
            <family val="2"/>
            <scheme val="minor"/>
          </rPr>
          <t>Introducir un texto con el nombre o referencia de la contratación</t>
        </r>
      </text>
    </comment>
    <comment ref="AY1866" authorId="2" shapeId="0">
      <text>
        <r>
          <rPr>
            <sz val="11"/>
            <color theme="1"/>
            <rFont val="Calibri"/>
            <family val="2"/>
            <scheme val="minor"/>
          </rPr>
          <t>Introducir un texto con el nombre o referencia de la contratación</t>
        </r>
      </text>
    </comment>
    <comment ref="AZ1866" authorId="2" shapeId="0">
      <text>
        <r>
          <rPr>
            <sz val="11"/>
            <color theme="1"/>
            <rFont val="Calibri"/>
            <family val="2"/>
            <scheme val="minor"/>
          </rPr>
          <t>Introducir un texto con el nombre o referencia de la contratación</t>
        </r>
      </text>
    </comment>
    <comment ref="BA1866" authorId="2" shapeId="0">
      <text>
        <r>
          <rPr>
            <sz val="11"/>
            <color theme="1"/>
            <rFont val="Calibri"/>
            <family val="2"/>
            <scheme val="minor"/>
          </rPr>
          <t>Introducir un texto con el nombre o referencia de la contratación</t>
        </r>
      </text>
    </comment>
    <comment ref="BB1866" authorId="2" shapeId="0">
      <text>
        <r>
          <rPr>
            <sz val="11"/>
            <color theme="1"/>
            <rFont val="Calibri"/>
            <family val="2"/>
            <scheme val="minor"/>
          </rPr>
          <t>Introducir un texto con el nombre o referencia de la contratación</t>
        </r>
      </text>
    </comment>
    <comment ref="BC1866" authorId="2" shapeId="0">
      <text>
        <r>
          <rPr>
            <sz val="11"/>
            <color theme="1"/>
            <rFont val="Calibri"/>
            <family val="2"/>
            <scheme val="minor"/>
          </rPr>
          <t>Introducir un texto con el nombre o referencia de la contratación</t>
        </r>
      </text>
    </comment>
    <comment ref="BD1866" authorId="2" shapeId="0">
      <text>
        <r>
          <rPr>
            <sz val="11"/>
            <color theme="1"/>
            <rFont val="Calibri"/>
            <family val="2"/>
            <scheme val="minor"/>
          </rPr>
          <t>Introducir un texto con el nombre o referencia de la contratación</t>
        </r>
      </text>
    </comment>
    <comment ref="BE1866" authorId="2" shapeId="0">
      <text>
        <r>
          <rPr>
            <sz val="11"/>
            <color theme="1"/>
            <rFont val="Calibri"/>
            <family val="2"/>
            <scheme val="minor"/>
          </rPr>
          <t>Introducir un texto con el nombre o referencia de la contratación</t>
        </r>
      </text>
    </comment>
    <comment ref="BF1866" authorId="2" shapeId="0">
      <text>
        <r>
          <rPr>
            <sz val="11"/>
            <color theme="1"/>
            <rFont val="Calibri"/>
            <family val="2"/>
            <scheme val="minor"/>
          </rPr>
          <t>Introducir un texto con el nombre o referencia de la contratación</t>
        </r>
      </text>
    </comment>
    <comment ref="BG1866" authorId="2" shapeId="0">
      <text>
        <r>
          <rPr>
            <sz val="11"/>
            <color theme="1"/>
            <rFont val="Calibri"/>
            <family val="2"/>
            <scheme val="minor"/>
          </rPr>
          <t>Introducir un texto con el nombre o referencia de la contratación</t>
        </r>
      </text>
    </comment>
    <comment ref="BH1866" authorId="2" shapeId="0">
      <text>
        <r>
          <rPr>
            <sz val="11"/>
            <color theme="1"/>
            <rFont val="Calibri"/>
            <family val="2"/>
            <scheme val="minor"/>
          </rPr>
          <t>Introducir un texto con el nombre o referencia de la contratación</t>
        </r>
      </text>
    </comment>
    <comment ref="BI1866" authorId="2" shapeId="0">
      <text>
        <r>
          <rPr>
            <sz val="11"/>
            <color theme="1"/>
            <rFont val="Calibri"/>
            <family val="2"/>
            <scheme val="minor"/>
          </rPr>
          <t>Introducir un texto con el nombre o referencia de la contratación</t>
        </r>
      </text>
    </comment>
    <comment ref="BJ1866" authorId="2" shapeId="0">
      <text>
        <r>
          <rPr>
            <sz val="11"/>
            <color theme="1"/>
            <rFont val="Calibri"/>
            <family val="2"/>
            <scheme val="minor"/>
          </rPr>
          <t>Introducir un texto con el nombre o referencia de la contratación</t>
        </r>
      </text>
    </comment>
    <comment ref="BK1866" authorId="2" shapeId="0">
      <text>
        <r>
          <rPr>
            <sz val="11"/>
            <color theme="1"/>
            <rFont val="Calibri"/>
            <family val="2"/>
            <scheme val="minor"/>
          </rPr>
          <t>Introducir un texto con el nombre o referencia de la contratación</t>
        </r>
      </text>
    </comment>
    <comment ref="BL1866" authorId="2" shapeId="0">
      <text>
        <r>
          <rPr>
            <sz val="11"/>
            <color theme="1"/>
            <rFont val="Calibri"/>
            <family val="2"/>
            <scheme val="minor"/>
          </rPr>
          <t>Introducir un texto con el nombre o referencia de la contratación</t>
        </r>
      </text>
    </comment>
    <comment ref="BM1866" authorId="2" shapeId="0">
      <text>
        <r>
          <rPr>
            <sz val="11"/>
            <color theme="1"/>
            <rFont val="Calibri"/>
            <family val="2"/>
            <scheme val="minor"/>
          </rPr>
          <t>Introducir un texto con el nombre o referencia de la contratación</t>
        </r>
      </text>
    </comment>
    <comment ref="BN1866" authorId="2" shapeId="0">
      <text>
        <r>
          <rPr>
            <sz val="11"/>
            <color theme="1"/>
            <rFont val="Calibri"/>
            <family val="2"/>
            <scheme val="minor"/>
          </rPr>
          <t>Introducir un texto con el nombre o referencia de la contratación</t>
        </r>
      </text>
    </comment>
    <comment ref="BO1866" authorId="2" shapeId="0">
      <text>
        <r>
          <rPr>
            <sz val="11"/>
            <color theme="1"/>
            <rFont val="Calibri"/>
            <family val="2"/>
            <scheme val="minor"/>
          </rPr>
          <t>Introducir un texto con el nombre o referencia de la contratación</t>
        </r>
      </text>
    </comment>
    <comment ref="BP1866" authorId="2" shapeId="0">
      <text>
        <r>
          <rPr>
            <sz val="11"/>
            <color theme="1"/>
            <rFont val="Calibri"/>
            <family val="2"/>
            <scheme val="minor"/>
          </rPr>
          <t>Introducir un texto con el nombre o referencia de la contratación</t>
        </r>
      </text>
    </comment>
    <comment ref="BQ1866" authorId="2" shapeId="0">
      <text>
        <r>
          <rPr>
            <sz val="11"/>
            <color theme="1"/>
            <rFont val="Calibri"/>
            <family val="2"/>
            <scheme val="minor"/>
          </rPr>
          <t>Introducir un texto con el nombre o referencia de la contratación</t>
        </r>
      </text>
    </comment>
    <comment ref="BR1866" authorId="2" shapeId="0">
      <text>
        <r>
          <rPr>
            <sz val="11"/>
            <color theme="1"/>
            <rFont val="Calibri"/>
            <family val="2"/>
            <scheme val="minor"/>
          </rPr>
          <t>Introducir un texto con el nombre o referencia de la contratación</t>
        </r>
      </text>
    </comment>
    <comment ref="BS1866" authorId="2" shapeId="0">
      <text>
        <r>
          <rPr>
            <sz val="11"/>
            <color theme="1"/>
            <rFont val="Calibri"/>
            <family val="2"/>
            <scheme val="minor"/>
          </rPr>
          <t>Introducir un texto con el nombre o referencia de la contratación</t>
        </r>
      </text>
    </comment>
    <comment ref="BT1866" authorId="2" shapeId="0">
      <text>
        <r>
          <rPr>
            <sz val="11"/>
            <color theme="1"/>
            <rFont val="Calibri"/>
            <family val="2"/>
            <scheme val="minor"/>
          </rPr>
          <t>Introducir un texto con el nombre o referencia de la contratación</t>
        </r>
      </text>
    </comment>
    <comment ref="BU1866" authorId="2" shapeId="0">
      <text>
        <r>
          <rPr>
            <sz val="11"/>
            <color theme="1"/>
            <rFont val="Calibri"/>
            <family val="2"/>
            <scheme val="minor"/>
          </rPr>
          <t>Introducir un texto con el nombre o referencia de la contratación</t>
        </r>
      </text>
    </comment>
    <comment ref="BV1866" authorId="2" shapeId="0">
      <text>
        <r>
          <rPr>
            <sz val="11"/>
            <color theme="1"/>
            <rFont val="Calibri"/>
            <family val="2"/>
            <scheme val="minor"/>
          </rPr>
          <t>Introducir un texto con el nombre o referencia de la contratación</t>
        </r>
      </text>
    </comment>
    <comment ref="BW1866" authorId="2" shapeId="0">
      <text>
        <r>
          <rPr>
            <sz val="11"/>
            <color theme="1"/>
            <rFont val="Calibri"/>
            <family val="2"/>
            <scheme val="minor"/>
          </rPr>
          <t>Introducir un texto con el nombre o referencia de la contratación</t>
        </r>
      </text>
    </comment>
    <comment ref="BX1866" authorId="2" shapeId="0">
      <text>
        <r>
          <rPr>
            <sz val="11"/>
            <color theme="1"/>
            <rFont val="Calibri"/>
            <family val="2"/>
            <scheme val="minor"/>
          </rPr>
          <t>Introducir un texto con el nombre o referencia de la contratación</t>
        </r>
      </text>
    </comment>
    <comment ref="BY1866" authorId="2" shapeId="0">
      <text>
        <r>
          <rPr>
            <sz val="11"/>
            <color theme="1"/>
            <rFont val="Calibri"/>
            <family val="2"/>
            <scheme val="minor"/>
          </rPr>
          <t>Introducir un texto con el nombre o referencia de la contratación</t>
        </r>
      </text>
    </comment>
    <comment ref="BZ1866" authorId="2" shapeId="0">
      <text>
        <r>
          <rPr>
            <sz val="11"/>
            <color theme="1"/>
            <rFont val="Calibri"/>
            <family val="2"/>
            <scheme val="minor"/>
          </rPr>
          <t>Introducir un texto con el nombre o referencia de la contratación</t>
        </r>
      </text>
    </comment>
    <comment ref="CA1866" authorId="2" shapeId="0">
      <text>
        <r>
          <rPr>
            <sz val="11"/>
            <color theme="1"/>
            <rFont val="Calibri"/>
            <family val="2"/>
            <scheme val="minor"/>
          </rPr>
          <t>Introducir un texto con el nombre o referencia de la contratación</t>
        </r>
      </text>
    </comment>
    <comment ref="CB1866" authorId="2" shapeId="0">
      <text>
        <r>
          <rPr>
            <sz val="11"/>
            <color theme="1"/>
            <rFont val="Calibri"/>
            <family val="2"/>
            <scheme val="minor"/>
          </rPr>
          <t>Introducir un texto con el nombre o referencia de la contratación</t>
        </r>
      </text>
    </comment>
    <comment ref="CC1866" authorId="2" shapeId="0">
      <text>
        <r>
          <rPr>
            <sz val="11"/>
            <color theme="1"/>
            <rFont val="Calibri"/>
            <family val="2"/>
            <scheme val="minor"/>
          </rPr>
          <t>Introducir un texto con el nombre o referencia de la contratación</t>
        </r>
      </text>
    </comment>
    <comment ref="CD1866" authorId="2" shapeId="0">
      <text>
        <r>
          <rPr>
            <sz val="11"/>
            <color theme="1"/>
            <rFont val="Calibri"/>
            <family val="2"/>
            <scheme val="minor"/>
          </rPr>
          <t>Introducir un texto con el nombre o referencia de la contratación</t>
        </r>
      </text>
    </comment>
    <comment ref="CE1866" authorId="2" shapeId="0">
      <text>
        <r>
          <rPr>
            <sz val="11"/>
            <color theme="1"/>
            <rFont val="Calibri"/>
            <family val="2"/>
            <scheme val="minor"/>
          </rPr>
          <t>Introducir un texto con el nombre o referencia de la contratación</t>
        </r>
      </text>
    </comment>
    <comment ref="CF1866" authorId="2" shapeId="0">
      <text>
        <r>
          <rPr>
            <sz val="11"/>
            <color theme="1"/>
            <rFont val="Calibri"/>
            <family val="2"/>
            <scheme val="minor"/>
          </rPr>
          <t>Introducir un texto con el nombre o referencia de la contratación</t>
        </r>
      </text>
    </comment>
    <comment ref="CG1866" authorId="2" shapeId="0">
      <text>
        <r>
          <rPr>
            <sz val="11"/>
            <color theme="1"/>
            <rFont val="Calibri"/>
            <family val="2"/>
            <scheme val="minor"/>
          </rPr>
          <t>Introducir un texto con el nombre o referencia de la contratación</t>
        </r>
      </text>
    </comment>
    <comment ref="CH1866" authorId="2" shapeId="0">
      <text>
        <r>
          <rPr>
            <sz val="11"/>
            <color theme="1"/>
            <rFont val="Calibri"/>
            <family val="2"/>
            <scheme val="minor"/>
          </rPr>
          <t>Introducir un texto con el nombre o referencia de la contratación</t>
        </r>
      </text>
    </comment>
    <comment ref="CI1866" authorId="2" shapeId="0">
      <text>
        <r>
          <rPr>
            <sz val="11"/>
            <color theme="1"/>
            <rFont val="Calibri"/>
            <family val="2"/>
            <scheme val="minor"/>
          </rPr>
          <t>Introducir un texto con el nombre o referencia de la contratación</t>
        </r>
      </text>
    </comment>
    <comment ref="CJ1866" authorId="2" shapeId="0">
      <text>
        <r>
          <rPr>
            <sz val="11"/>
            <color theme="1"/>
            <rFont val="Calibri"/>
            <family val="2"/>
            <scheme val="minor"/>
          </rPr>
          <t>Introducir un texto con el nombre o referencia de la contratación</t>
        </r>
      </text>
    </comment>
    <comment ref="CK1866" authorId="2" shapeId="0">
      <text>
        <r>
          <rPr>
            <sz val="11"/>
            <color theme="1"/>
            <rFont val="Calibri"/>
            <family val="2"/>
            <scheme val="minor"/>
          </rPr>
          <t>Introducir un texto con el nombre o referencia de la contratación</t>
        </r>
      </text>
    </comment>
    <comment ref="CL1866" authorId="2" shapeId="0">
      <text>
        <r>
          <rPr>
            <sz val="11"/>
            <color theme="1"/>
            <rFont val="Calibri"/>
            <family val="2"/>
            <scheme val="minor"/>
          </rPr>
          <t>Introducir un texto con el nombre o referencia de la contratación</t>
        </r>
      </text>
    </comment>
    <comment ref="CM1866" authorId="2" shapeId="0">
      <text>
        <r>
          <rPr>
            <sz val="11"/>
            <color theme="1"/>
            <rFont val="Calibri"/>
            <family val="2"/>
            <scheme val="minor"/>
          </rPr>
          <t>Introducir un texto con el nombre o referencia de la contratación</t>
        </r>
      </text>
    </comment>
    <comment ref="CN1866" authorId="2" shapeId="0">
      <text>
        <r>
          <rPr>
            <sz val="11"/>
            <color theme="1"/>
            <rFont val="Calibri"/>
            <family val="2"/>
            <scheme val="minor"/>
          </rPr>
          <t>Introducir un texto con el nombre o referencia de la contratación</t>
        </r>
      </text>
    </comment>
    <comment ref="CO1866" authorId="2" shapeId="0">
      <text>
        <r>
          <rPr>
            <sz val="11"/>
            <color theme="1"/>
            <rFont val="Calibri"/>
            <family val="2"/>
            <scheme val="minor"/>
          </rPr>
          <t>Introducir un texto con el nombre o referencia de la contratación</t>
        </r>
      </text>
    </comment>
    <comment ref="CP1866" authorId="2" shapeId="0">
      <text>
        <r>
          <rPr>
            <sz val="11"/>
            <color theme="1"/>
            <rFont val="Calibri"/>
            <family val="2"/>
            <scheme val="minor"/>
          </rPr>
          <t>Introducir un texto con el nombre o referencia de la contratación</t>
        </r>
      </text>
    </comment>
    <comment ref="CQ1866" authorId="2" shapeId="0">
      <text>
        <r>
          <rPr>
            <sz val="11"/>
            <color theme="1"/>
            <rFont val="Calibri"/>
            <family val="2"/>
            <scheme val="minor"/>
          </rPr>
          <t>Introducir un texto con el nombre o referencia de la contratación</t>
        </r>
      </text>
    </comment>
    <comment ref="CR1866" authorId="2" shapeId="0">
      <text>
        <r>
          <rPr>
            <sz val="11"/>
            <color theme="1"/>
            <rFont val="Calibri"/>
            <family val="2"/>
            <scheme val="minor"/>
          </rPr>
          <t>Introducir un texto con el nombre o referencia de la contratación</t>
        </r>
      </text>
    </comment>
    <comment ref="CS1866" authorId="2" shapeId="0">
      <text>
        <r>
          <rPr>
            <sz val="11"/>
            <color theme="1"/>
            <rFont val="Calibri"/>
            <family val="2"/>
            <scheme val="minor"/>
          </rPr>
          <t>Introducir un texto con el nombre o referencia de la contratación</t>
        </r>
      </text>
    </comment>
    <comment ref="CT1866" authorId="2" shapeId="0">
      <text>
        <r>
          <rPr>
            <sz val="11"/>
            <color theme="1"/>
            <rFont val="Calibri"/>
            <family val="2"/>
            <scheme val="minor"/>
          </rPr>
          <t>Introducir un texto con el nombre o referencia de la contratación</t>
        </r>
      </text>
    </comment>
    <comment ref="CU1866" authorId="2" shapeId="0">
      <text>
        <r>
          <rPr>
            <sz val="11"/>
            <color theme="1"/>
            <rFont val="Calibri"/>
            <family val="2"/>
            <scheme val="minor"/>
          </rPr>
          <t>Introducir un texto con el nombre o referencia de la contratación</t>
        </r>
      </text>
    </comment>
    <comment ref="CV1866" authorId="2" shapeId="0">
      <text>
        <r>
          <rPr>
            <sz val="11"/>
            <color theme="1"/>
            <rFont val="Calibri"/>
            <family val="2"/>
            <scheme val="minor"/>
          </rPr>
          <t>Introducir un texto con el nombre o referencia de la contratación</t>
        </r>
      </text>
    </comment>
    <comment ref="CW1866" authorId="2" shapeId="0">
      <text>
        <r>
          <rPr>
            <sz val="11"/>
            <color theme="1"/>
            <rFont val="Calibri"/>
            <family val="2"/>
            <scheme val="minor"/>
          </rPr>
          <t>Introducir un texto con el nombre o referencia de la contratación</t>
        </r>
      </text>
    </comment>
    <comment ref="CX1866" authorId="2" shapeId="0">
      <text>
        <r>
          <rPr>
            <sz val="11"/>
            <color theme="1"/>
            <rFont val="Calibri"/>
            <family val="2"/>
            <scheme val="minor"/>
          </rPr>
          <t>Introducir un texto con el nombre o referencia de la contratación</t>
        </r>
      </text>
    </comment>
    <comment ref="CY1866" authorId="2" shapeId="0">
      <text>
        <r>
          <rPr>
            <sz val="11"/>
            <color theme="1"/>
            <rFont val="Calibri"/>
            <family val="2"/>
            <scheme val="minor"/>
          </rPr>
          <t>Introducir un texto con el nombre o referencia de la contratación</t>
        </r>
      </text>
    </comment>
    <comment ref="CZ1866" authorId="2" shapeId="0">
      <text>
        <r>
          <rPr>
            <sz val="11"/>
            <color theme="1"/>
            <rFont val="Calibri"/>
            <family val="2"/>
            <scheme val="minor"/>
          </rPr>
          <t>Introducir un texto con el nombre o referencia de la contratación</t>
        </r>
      </text>
    </comment>
    <comment ref="DA1866" authorId="2" shapeId="0">
      <text>
        <r>
          <rPr>
            <sz val="11"/>
            <color theme="1"/>
            <rFont val="Calibri"/>
            <family val="2"/>
            <scheme val="minor"/>
          </rPr>
          <t>Introducir un texto con el nombre o referencia de la contratación</t>
        </r>
      </text>
    </comment>
    <comment ref="DB1866" authorId="2" shapeId="0">
      <text>
        <r>
          <rPr>
            <sz val="11"/>
            <color theme="1"/>
            <rFont val="Calibri"/>
            <family val="2"/>
            <scheme val="minor"/>
          </rPr>
          <t>Introducir un texto con el nombre o referencia de la contratación</t>
        </r>
      </text>
    </comment>
    <comment ref="DC1866" authorId="2" shapeId="0">
      <text>
        <r>
          <rPr>
            <sz val="11"/>
            <color theme="1"/>
            <rFont val="Calibri"/>
            <family val="2"/>
            <scheme val="minor"/>
          </rPr>
          <t>Introducir un texto con el nombre o referencia de la contratación</t>
        </r>
      </text>
    </comment>
    <comment ref="DD1866" authorId="2" shapeId="0">
      <text>
        <r>
          <rPr>
            <sz val="11"/>
            <color theme="1"/>
            <rFont val="Calibri"/>
            <family val="2"/>
            <scheme val="minor"/>
          </rPr>
          <t>Introducir un texto con el nombre o referencia de la contratación</t>
        </r>
      </text>
    </comment>
    <comment ref="DE1866" authorId="2" shapeId="0">
      <text>
        <r>
          <rPr>
            <sz val="11"/>
            <color theme="1"/>
            <rFont val="Calibri"/>
            <family val="2"/>
            <scheme val="minor"/>
          </rPr>
          <t>Introducir un texto con el nombre o referencia de la contratación</t>
        </r>
      </text>
    </comment>
    <comment ref="DF1866" authorId="2" shapeId="0">
      <text>
        <r>
          <rPr>
            <sz val="11"/>
            <color theme="1"/>
            <rFont val="Calibri"/>
            <family val="2"/>
            <scheme val="minor"/>
          </rPr>
          <t>Introducir un texto con el nombre o referencia de la contratación</t>
        </r>
      </text>
    </comment>
    <comment ref="DG1866" authorId="2" shapeId="0">
      <text>
        <r>
          <rPr>
            <sz val="11"/>
            <color theme="1"/>
            <rFont val="Calibri"/>
            <family val="2"/>
            <scheme val="minor"/>
          </rPr>
          <t>Introducir un texto con el nombre o referencia de la contratación</t>
        </r>
      </text>
    </comment>
    <comment ref="DH1866" authorId="2" shapeId="0">
      <text>
        <r>
          <rPr>
            <sz val="11"/>
            <color theme="1"/>
            <rFont val="Calibri"/>
            <family val="2"/>
            <scheme val="minor"/>
          </rPr>
          <t>Introducir un texto con el nombre o referencia de la contratación</t>
        </r>
      </text>
    </comment>
    <comment ref="DI1866" authorId="2" shapeId="0">
      <text>
        <r>
          <rPr>
            <sz val="11"/>
            <color theme="1"/>
            <rFont val="Calibri"/>
            <family val="2"/>
            <scheme val="minor"/>
          </rPr>
          <t>Introducir un texto con el nombre o referencia de la contratación</t>
        </r>
      </text>
    </comment>
    <comment ref="DJ1866" authorId="2" shapeId="0">
      <text>
        <r>
          <rPr>
            <sz val="11"/>
            <color theme="1"/>
            <rFont val="Calibri"/>
            <family val="2"/>
            <scheme val="minor"/>
          </rPr>
          <t>Introducir un texto con el nombre o referencia de la contratación</t>
        </r>
      </text>
    </comment>
    <comment ref="DK1866" authorId="2" shapeId="0">
      <text>
        <r>
          <rPr>
            <sz val="11"/>
            <color theme="1"/>
            <rFont val="Calibri"/>
            <family val="2"/>
            <scheme val="minor"/>
          </rPr>
          <t>Introducir un texto con el nombre o referencia de la contratación</t>
        </r>
      </text>
    </comment>
    <comment ref="DL1866" authorId="2" shapeId="0">
      <text>
        <r>
          <rPr>
            <sz val="11"/>
            <color theme="1"/>
            <rFont val="Calibri"/>
            <family val="2"/>
            <scheme val="minor"/>
          </rPr>
          <t>Introducir un texto con el nombre o referencia de la contratación</t>
        </r>
      </text>
    </comment>
    <comment ref="DM1866" authorId="2" shapeId="0">
      <text>
        <r>
          <rPr>
            <sz val="11"/>
            <color theme="1"/>
            <rFont val="Calibri"/>
            <family val="2"/>
            <scheme val="minor"/>
          </rPr>
          <t>Introducir un texto con el nombre o referencia de la contratación</t>
        </r>
      </text>
    </comment>
    <comment ref="DN1866" authorId="2" shapeId="0">
      <text>
        <r>
          <rPr>
            <sz val="11"/>
            <color theme="1"/>
            <rFont val="Calibri"/>
            <family val="2"/>
            <scheme val="minor"/>
          </rPr>
          <t>Introducir un texto con el nombre o referencia de la contratación</t>
        </r>
      </text>
    </comment>
    <comment ref="DO1866" authorId="2" shapeId="0">
      <text>
        <r>
          <rPr>
            <sz val="11"/>
            <color theme="1"/>
            <rFont val="Calibri"/>
            <family val="2"/>
            <scheme val="minor"/>
          </rPr>
          <t>Introducir un texto con el nombre o referencia de la contratación</t>
        </r>
      </text>
    </comment>
    <comment ref="DP1866" authorId="2" shapeId="0">
      <text>
        <r>
          <rPr>
            <sz val="11"/>
            <color theme="1"/>
            <rFont val="Calibri"/>
            <family val="2"/>
            <scheme val="minor"/>
          </rPr>
          <t>Introducir un texto con el nombre o referencia de la contratación</t>
        </r>
      </text>
    </comment>
    <comment ref="DQ1866" authorId="2" shapeId="0">
      <text>
        <r>
          <rPr>
            <sz val="11"/>
            <color theme="1"/>
            <rFont val="Calibri"/>
            <family val="2"/>
            <scheme val="minor"/>
          </rPr>
          <t>Introducir un texto con el nombre o referencia de la contratación</t>
        </r>
      </text>
    </comment>
    <comment ref="DR1866" authorId="2" shapeId="0">
      <text>
        <r>
          <rPr>
            <sz val="11"/>
            <color theme="1"/>
            <rFont val="Calibri"/>
            <family val="2"/>
            <scheme val="minor"/>
          </rPr>
          <t>Introducir un texto con el nombre o referencia de la contratación</t>
        </r>
      </text>
    </comment>
    <comment ref="DS1866" authorId="2" shapeId="0">
      <text>
        <r>
          <rPr>
            <sz val="11"/>
            <color theme="1"/>
            <rFont val="Calibri"/>
            <family val="2"/>
            <scheme val="minor"/>
          </rPr>
          <t>Introducir un texto con el nombre o referencia de la contratación</t>
        </r>
      </text>
    </comment>
    <comment ref="DT1866" authorId="2" shapeId="0">
      <text>
        <r>
          <rPr>
            <sz val="11"/>
            <color theme="1"/>
            <rFont val="Calibri"/>
            <family val="2"/>
            <scheme val="minor"/>
          </rPr>
          <t>Introducir un texto con el nombre o referencia de la contratación</t>
        </r>
      </text>
    </comment>
    <comment ref="DU1866" authorId="2" shapeId="0">
      <text>
        <r>
          <rPr>
            <sz val="11"/>
            <color theme="1"/>
            <rFont val="Calibri"/>
            <family val="2"/>
            <scheme val="minor"/>
          </rPr>
          <t>Introducir un texto con el nombre o referencia de la contratación</t>
        </r>
      </text>
    </comment>
    <comment ref="DV1866" authorId="2" shapeId="0">
      <text>
        <r>
          <rPr>
            <sz val="11"/>
            <color theme="1"/>
            <rFont val="Calibri"/>
            <family val="2"/>
            <scheme val="minor"/>
          </rPr>
          <t>Introducir un texto con el nombre o referencia de la contratación</t>
        </r>
      </text>
    </comment>
    <comment ref="DW1866" authorId="2" shapeId="0">
      <text>
        <r>
          <rPr>
            <sz val="11"/>
            <color theme="1"/>
            <rFont val="Calibri"/>
            <family val="2"/>
            <scheme val="minor"/>
          </rPr>
          <t>Introducir un texto con el nombre o referencia de la contratación</t>
        </r>
      </text>
    </comment>
    <comment ref="DX1866" authorId="2" shapeId="0">
      <text>
        <r>
          <rPr>
            <sz val="11"/>
            <color theme="1"/>
            <rFont val="Calibri"/>
            <family val="2"/>
            <scheme val="minor"/>
          </rPr>
          <t>Introducir un texto con el nombre o referencia de la contratación</t>
        </r>
      </text>
    </comment>
    <comment ref="DY1866" authorId="2" shapeId="0">
      <text>
        <r>
          <rPr>
            <sz val="11"/>
            <color theme="1"/>
            <rFont val="Calibri"/>
            <family val="2"/>
            <scheme val="minor"/>
          </rPr>
          <t>Introducir un texto con el nombre o referencia de la contratación</t>
        </r>
      </text>
    </comment>
    <comment ref="DZ1866" authorId="2" shapeId="0">
      <text>
        <r>
          <rPr>
            <sz val="11"/>
            <color theme="1"/>
            <rFont val="Calibri"/>
            <family val="2"/>
            <scheme val="minor"/>
          </rPr>
          <t>Introducir un texto con el nombre o referencia de la contratación</t>
        </r>
      </text>
    </comment>
    <comment ref="EA1866" authorId="2" shapeId="0">
      <text>
        <r>
          <rPr>
            <sz val="11"/>
            <color theme="1"/>
            <rFont val="Calibri"/>
            <family val="2"/>
            <scheme val="minor"/>
          </rPr>
          <t>Introducir un texto con el nombre o referencia de la contratación</t>
        </r>
      </text>
    </comment>
    <comment ref="EB1866" authorId="2" shapeId="0">
      <text>
        <r>
          <rPr>
            <sz val="11"/>
            <color theme="1"/>
            <rFont val="Calibri"/>
            <family val="2"/>
            <scheme val="minor"/>
          </rPr>
          <t>Introducir un texto con el nombre o referencia de la contratación</t>
        </r>
      </text>
    </comment>
    <comment ref="EC1866" authorId="2" shapeId="0">
      <text>
        <r>
          <rPr>
            <sz val="11"/>
            <color theme="1"/>
            <rFont val="Calibri"/>
            <family val="2"/>
            <scheme val="minor"/>
          </rPr>
          <t>Introducir un texto con el nombre o referencia de la contratación</t>
        </r>
      </text>
    </comment>
    <comment ref="ED1866" authorId="2" shapeId="0">
      <text>
        <r>
          <rPr>
            <sz val="11"/>
            <color theme="1"/>
            <rFont val="Calibri"/>
            <family val="2"/>
            <scheme val="minor"/>
          </rPr>
          <t>Introducir un texto con el nombre o referencia de la contratación</t>
        </r>
      </text>
    </comment>
    <comment ref="EE1866" authorId="2" shapeId="0">
      <text>
        <r>
          <rPr>
            <sz val="11"/>
            <color theme="1"/>
            <rFont val="Calibri"/>
            <family val="2"/>
            <scheme val="minor"/>
          </rPr>
          <t>Introducir un texto con el nombre o referencia de la contratación</t>
        </r>
      </text>
    </comment>
    <comment ref="EF1866" authorId="2" shapeId="0">
      <text>
        <r>
          <rPr>
            <sz val="11"/>
            <color theme="1"/>
            <rFont val="Calibri"/>
            <family val="2"/>
            <scheme val="minor"/>
          </rPr>
          <t>Introducir un texto con el nombre o referencia de la contratación</t>
        </r>
      </text>
    </comment>
    <comment ref="EG1866" authorId="2" shapeId="0">
      <text>
        <r>
          <rPr>
            <sz val="11"/>
            <color theme="1"/>
            <rFont val="Calibri"/>
            <family val="2"/>
            <scheme val="minor"/>
          </rPr>
          <t>Introducir un texto con el nombre o referencia de la contratación</t>
        </r>
      </text>
    </comment>
    <comment ref="EH1866" authorId="2" shapeId="0">
      <text>
        <r>
          <rPr>
            <sz val="11"/>
            <color theme="1"/>
            <rFont val="Calibri"/>
            <family val="2"/>
            <scheme val="minor"/>
          </rPr>
          <t>Introducir un texto con el nombre o referencia de la contratación</t>
        </r>
      </text>
    </comment>
    <comment ref="EI1866" authorId="2" shapeId="0">
      <text>
        <r>
          <rPr>
            <sz val="11"/>
            <color theme="1"/>
            <rFont val="Calibri"/>
            <family val="2"/>
            <scheme val="minor"/>
          </rPr>
          <t>Introducir un texto con el nombre o referencia de la contratación</t>
        </r>
      </text>
    </comment>
    <comment ref="EJ1866" authorId="2" shapeId="0">
      <text>
        <r>
          <rPr>
            <sz val="11"/>
            <color theme="1"/>
            <rFont val="Calibri"/>
            <family val="2"/>
            <scheme val="minor"/>
          </rPr>
          <t>Introducir un texto con el nombre o referencia de la contratación</t>
        </r>
      </text>
    </comment>
    <comment ref="EK1866" authorId="2" shapeId="0">
      <text>
        <r>
          <rPr>
            <sz val="11"/>
            <color theme="1"/>
            <rFont val="Calibri"/>
            <family val="2"/>
            <scheme val="minor"/>
          </rPr>
          <t>Introducir un texto con el nombre o referencia de la contratación</t>
        </r>
      </text>
    </comment>
    <comment ref="EL1866" authorId="2" shapeId="0">
      <text>
        <r>
          <rPr>
            <sz val="11"/>
            <color theme="1"/>
            <rFont val="Calibri"/>
            <family val="2"/>
            <scheme val="minor"/>
          </rPr>
          <t>Introducir un texto con el nombre o referencia de la contratación</t>
        </r>
      </text>
    </comment>
    <comment ref="EM1866" authorId="2" shapeId="0">
      <text>
        <r>
          <rPr>
            <sz val="11"/>
            <color theme="1"/>
            <rFont val="Calibri"/>
            <family val="2"/>
            <scheme val="minor"/>
          </rPr>
          <t>Introducir un texto con el nombre o referencia de la contratación</t>
        </r>
      </text>
    </comment>
    <comment ref="EN1866" authorId="2" shapeId="0">
      <text>
        <r>
          <rPr>
            <sz val="11"/>
            <color theme="1"/>
            <rFont val="Calibri"/>
            <family val="2"/>
            <scheme val="minor"/>
          </rPr>
          <t>Introducir un texto con el nombre o referencia de la contratación</t>
        </r>
      </text>
    </comment>
    <comment ref="EO1866" authorId="2" shapeId="0">
      <text>
        <r>
          <rPr>
            <sz val="11"/>
            <color theme="1"/>
            <rFont val="Calibri"/>
            <family val="2"/>
            <scheme val="minor"/>
          </rPr>
          <t>Introducir un texto con el nombre o referencia de la contratación</t>
        </r>
      </text>
    </comment>
    <comment ref="EP1866" authorId="2" shapeId="0">
      <text>
        <r>
          <rPr>
            <sz val="11"/>
            <color theme="1"/>
            <rFont val="Calibri"/>
            <family val="2"/>
            <scheme val="minor"/>
          </rPr>
          <t>Introducir un texto con el nombre o referencia de la contratación</t>
        </r>
      </text>
    </comment>
    <comment ref="EQ1866" authorId="2" shapeId="0">
      <text>
        <r>
          <rPr>
            <sz val="11"/>
            <color theme="1"/>
            <rFont val="Calibri"/>
            <family val="2"/>
            <scheme val="minor"/>
          </rPr>
          <t>Introducir un texto con el nombre o referencia de la contratación</t>
        </r>
      </text>
    </comment>
    <comment ref="ER1866" authorId="2" shapeId="0">
      <text>
        <r>
          <rPr>
            <sz val="11"/>
            <color theme="1"/>
            <rFont val="Calibri"/>
            <family val="2"/>
            <scheme val="minor"/>
          </rPr>
          <t>Introducir un texto con el nombre o referencia de la contratación</t>
        </r>
      </text>
    </comment>
    <comment ref="ES1866" authorId="2" shapeId="0">
      <text>
        <r>
          <rPr>
            <sz val="11"/>
            <color theme="1"/>
            <rFont val="Calibri"/>
            <family val="2"/>
            <scheme val="minor"/>
          </rPr>
          <t>Introducir un texto con el nombre o referencia de la contratación</t>
        </r>
      </text>
    </comment>
    <comment ref="ET1866" authorId="2" shapeId="0">
      <text>
        <r>
          <rPr>
            <sz val="11"/>
            <color theme="1"/>
            <rFont val="Calibri"/>
            <family val="2"/>
            <scheme val="minor"/>
          </rPr>
          <t>Introducir un texto con el nombre o referencia de la contratación</t>
        </r>
      </text>
    </comment>
    <comment ref="EU1866" authorId="2" shapeId="0">
      <text>
        <r>
          <rPr>
            <sz val="11"/>
            <color theme="1"/>
            <rFont val="Calibri"/>
            <family val="2"/>
            <scheme val="minor"/>
          </rPr>
          <t>Introducir un texto con el nombre o referencia de la contratación</t>
        </r>
      </text>
    </comment>
    <comment ref="EV1866" authorId="2" shapeId="0">
      <text>
        <r>
          <rPr>
            <sz val="11"/>
            <color theme="1"/>
            <rFont val="Calibri"/>
            <family val="2"/>
            <scheme val="minor"/>
          </rPr>
          <t>Introducir un texto con el nombre o referencia de la contratación</t>
        </r>
      </text>
    </comment>
    <comment ref="EW1866" authorId="2" shapeId="0">
      <text>
        <r>
          <rPr>
            <sz val="11"/>
            <color theme="1"/>
            <rFont val="Calibri"/>
            <family val="2"/>
            <scheme val="minor"/>
          </rPr>
          <t>Introducir un texto con el nombre o referencia de la contratación</t>
        </r>
      </text>
    </comment>
    <comment ref="EX1866" authorId="2" shapeId="0">
      <text>
        <r>
          <rPr>
            <sz val="11"/>
            <color theme="1"/>
            <rFont val="Calibri"/>
            <family val="2"/>
            <scheme val="minor"/>
          </rPr>
          <t>Introducir un texto con el nombre o referencia de la contratación</t>
        </r>
      </text>
    </comment>
    <comment ref="EY1866" authorId="2" shapeId="0">
      <text>
        <r>
          <rPr>
            <sz val="11"/>
            <color theme="1"/>
            <rFont val="Calibri"/>
            <family val="2"/>
            <scheme val="minor"/>
          </rPr>
          <t>Introducir un texto con el nombre o referencia de la contratación</t>
        </r>
      </text>
    </comment>
    <comment ref="EZ1866" authorId="2" shapeId="0">
      <text>
        <r>
          <rPr>
            <sz val="11"/>
            <color theme="1"/>
            <rFont val="Calibri"/>
            <family val="2"/>
            <scheme val="minor"/>
          </rPr>
          <t>Introducir un texto con el nombre o referencia de la contratación</t>
        </r>
      </text>
    </comment>
    <comment ref="FA1866" authorId="2" shapeId="0">
      <text>
        <r>
          <rPr>
            <sz val="11"/>
            <color theme="1"/>
            <rFont val="Calibri"/>
            <family val="2"/>
            <scheme val="minor"/>
          </rPr>
          <t>Introducir un texto con el nombre o referencia de la contratación</t>
        </r>
      </text>
    </comment>
    <comment ref="FB1866" authorId="2" shapeId="0">
      <text>
        <r>
          <rPr>
            <sz val="11"/>
            <color theme="1"/>
            <rFont val="Calibri"/>
            <family val="2"/>
            <scheme val="minor"/>
          </rPr>
          <t>Introducir un texto con el nombre o referencia de la contratación</t>
        </r>
      </text>
    </comment>
    <comment ref="FC1866" authorId="2" shapeId="0">
      <text>
        <r>
          <rPr>
            <sz val="11"/>
            <color theme="1"/>
            <rFont val="Calibri"/>
            <family val="2"/>
            <scheme val="minor"/>
          </rPr>
          <t>Introducir un texto con el nombre o referencia de la contratación</t>
        </r>
      </text>
    </comment>
    <comment ref="FD1866" authorId="2" shapeId="0">
      <text>
        <r>
          <rPr>
            <sz val="11"/>
            <color theme="1"/>
            <rFont val="Calibri"/>
            <family val="2"/>
            <scheme val="minor"/>
          </rPr>
          <t>Introducir un texto con el nombre o referencia de la contratación</t>
        </r>
      </text>
    </comment>
    <comment ref="FE1866" authorId="2" shapeId="0">
      <text>
        <r>
          <rPr>
            <sz val="11"/>
            <color theme="1"/>
            <rFont val="Calibri"/>
            <family val="2"/>
            <scheme val="minor"/>
          </rPr>
          <t>Introducir un texto con el nombre o referencia de la contratación</t>
        </r>
      </text>
    </comment>
    <comment ref="FF1866" authorId="2" shapeId="0">
      <text>
        <r>
          <rPr>
            <sz val="11"/>
            <color theme="1"/>
            <rFont val="Calibri"/>
            <family val="2"/>
            <scheme val="minor"/>
          </rPr>
          <t>Introducir un texto con el nombre o referencia de la contratación</t>
        </r>
      </text>
    </comment>
    <comment ref="FG1866" authorId="2" shapeId="0">
      <text>
        <r>
          <rPr>
            <sz val="11"/>
            <color theme="1"/>
            <rFont val="Calibri"/>
            <family val="2"/>
            <scheme val="minor"/>
          </rPr>
          <t>Introducir un texto con el nombre o referencia de la contratación</t>
        </r>
      </text>
    </comment>
    <comment ref="FH1866" authorId="2" shapeId="0">
      <text>
        <r>
          <rPr>
            <sz val="11"/>
            <color theme="1"/>
            <rFont val="Calibri"/>
            <family val="2"/>
            <scheme val="minor"/>
          </rPr>
          <t>Introducir un texto con el nombre o referencia de la contratación</t>
        </r>
      </text>
    </comment>
    <comment ref="FI1866" authorId="2" shapeId="0">
      <text>
        <r>
          <rPr>
            <sz val="11"/>
            <color theme="1"/>
            <rFont val="Calibri"/>
            <family val="2"/>
            <scheme val="minor"/>
          </rPr>
          <t>Introducir un texto con el nombre o referencia de la contratación</t>
        </r>
      </text>
    </comment>
    <comment ref="FJ1866" authorId="2" shapeId="0">
      <text>
        <r>
          <rPr>
            <sz val="11"/>
            <color theme="1"/>
            <rFont val="Calibri"/>
            <family val="2"/>
            <scheme val="minor"/>
          </rPr>
          <t>Introducir un texto con el nombre o referencia de la contratación</t>
        </r>
      </text>
    </comment>
    <comment ref="FK1866" authorId="2" shapeId="0">
      <text>
        <r>
          <rPr>
            <sz val="11"/>
            <color theme="1"/>
            <rFont val="Calibri"/>
            <family val="2"/>
            <scheme val="minor"/>
          </rPr>
          <t>Introducir un texto con el nombre o referencia de la contratación</t>
        </r>
      </text>
    </comment>
    <comment ref="FL1866" authorId="2" shapeId="0">
      <text>
        <r>
          <rPr>
            <sz val="11"/>
            <color theme="1"/>
            <rFont val="Calibri"/>
            <family val="2"/>
            <scheme val="minor"/>
          </rPr>
          <t>Introducir un texto con el nombre o referencia de la contratación</t>
        </r>
      </text>
    </comment>
    <comment ref="FM1866" authorId="2" shapeId="0">
      <text>
        <r>
          <rPr>
            <sz val="11"/>
            <color theme="1"/>
            <rFont val="Calibri"/>
            <family val="2"/>
            <scheme val="minor"/>
          </rPr>
          <t>Introducir un texto con el nombre o referencia de la contratación</t>
        </r>
      </text>
    </comment>
    <comment ref="FN1866" authorId="2" shapeId="0">
      <text>
        <r>
          <rPr>
            <sz val="11"/>
            <color theme="1"/>
            <rFont val="Calibri"/>
            <family val="2"/>
            <scheme val="minor"/>
          </rPr>
          <t>Introducir un texto con el nombre o referencia de la contratación</t>
        </r>
      </text>
    </comment>
    <comment ref="FO1866" authorId="2" shapeId="0">
      <text>
        <r>
          <rPr>
            <sz val="11"/>
            <color theme="1"/>
            <rFont val="Calibri"/>
            <family val="2"/>
            <scheme val="minor"/>
          </rPr>
          <t>Introducir un texto con el nombre o referencia de la contratación</t>
        </r>
      </text>
    </comment>
    <comment ref="FP1866" authorId="2" shapeId="0">
      <text>
        <r>
          <rPr>
            <sz val="11"/>
            <color theme="1"/>
            <rFont val="Calibri"/>
            <family val="2"/>
            <scheme val="minor"/>
          </rPr>
          <t>Introducir un texto con el nombre o referencia de la contratación</t>
        </r>
      </text>
    </comment>
    <comment ref="FQ1866" authorId="2" shapeId="0">
      <text>
        <r>
          <rPr>
            <sz val="11"/>
            <color theme="1"/>
            <rFont val="Calibri"/>
            <family val="2"/>
            <scheme val="minor"/>
          </rPr>
          <t>Introducir un texto con el nombre o referencia de la contratación</t>
        </r>
      </text>
    </comment>
    <comment ref="FR1866" authorId="2" shapeId="0">
      <text>
        <r>
          <rPr>
            <sz val="11"/>
            <color theme="1"/>
            <rFont val="Calibri"/>
            <family val="2"/>
            <scheme val="minor"/>
          </rPr>
          <t>Introducir un texto con el nombre o referencia de la contratación</t>
        </r>
      </text>
    </comment>
    <comment ref="FS1866" authorId="2" shapeId="0">
      <text>
        <r>
          <rPr>
            <sz val="11"/>
            <color theme="1"/>
            <rFont val="Calibri"/>
            <family val="2"/>
            <scheme val="minor"/>
          </rPr>
          <t>Introducir un texto con el nombre o referencia de la contratación</t>
        </r>
      </text>
    </comment>
    <comment ref="FT1866" authorId="2" shapeId="0">
      <text>
        <r>
          <rPr>
            <sz val="11"/>
            <color theme="1"/>
            <rFont val="Calibri"/>
            <family val="2"/>
            <scheme val="minor"/>
          </rPr>
          <t>Introducir un texto con el nombre o referencia de la contratación</t>
        </r>
      </text>
    </comment>
    <comment ref="FU1866" authorId="2" shapeId="0">
      <text>
        <r>
          <rPr>
            <sz val="11"/>
            <color theme="1"/>
            <rFont val="Calibri"/>
            <family val="2"/>
            <scheme val="minor"/>
          </rPr>
          <t>Introducir un texto con el nombre o referencia de la contratación</t>
        </r>
      </text>
    </comment>
    <comment ref="FV1866" authorId="2" shapeId="0">
      <text>
        <r>
          <rPr>
            <sz val="11"/>
            <color theme="1"/>
            <rFont val="Calibri"/>
            <family val="2"/>
            <scheme val="minor"/>
          </rPr>
          <t>Introducir un texto con el nombre o referencia de la contratación</t>
        </r>
      </text>
    </comment>
    <comment ref="FW1866" authorId="2" shapeId="0">
      <text>
        <r>
          <rPr>
            <sz val="11"/>
            <color theme="1"/>
            <rFont val="Calibri"/>
            <family val="2"/>
            <scheme val="minor"/>
          </rPr>
          <t>Introducir un texto con el nombre o referencia de la contratación</t>
        </r>
      </text>
    </comment>
    <comment ref="FX1866" authorId="2" shapeId="0">
      <text>
        <r>
          <rPr>
            <sz val="11"/>
            <color theme="1"/>
            <rFont val="Calibri"/>
            <family val="2"/>
            <scheme val="minor"/>
          </rPr>
          <t>Introducir un texto con el nombre o referencia de la contratación</t>
        </r>
      </text>
    </comment>
    <comment ref="FY1866" authorId="2" shapeId="0">
      <text>
        <r>
          <rPr>
            <sz val="11"/>
            <color theme="1"/>
            <rFont val="Calibri"/>
            <family val="2"/>
            <scheme val="minor"/>
          </rPr>
          <t>Introducir un texto con el nombre o referencia de la contratación</t>
        </r>
      </text>
    </comment>
    <comment ref="FZ1866" authorId="2" shapeId="0">
      <text>
        <r>
          <rPr>
            <sz val="11"/>
            <color theme="1"/>
            <rFont val="Calibri"/>
            <family val="2"/>
            <scheme val="minor"/>
          </rPr>
          <t>Introducir un texto con el nombre o referencia de la contratación</t>
        </r>
      </text>
    </comment>
    <comment ref="GA1866" authorId="2" shapeId="0">
      <text>
        <r>
          <rPr>
            <sz val="11"/>
            <color theme="1"/>
            <rFont val="Calibri"/>
            <family val="2"/>
            <scheme val="minor"/>
          </rPr>
          <t>Introducir un texto con el nombre o referencia de la contratación</t>
        </r>
      </text>
    </comment>
    <comment ref="GB1866" authorId="2" shapeId="0">
      <text>
        <r>
          <rPr>
            <sz val="11"/>
            <color theme="1"/>
            <rFont val="Calibri"/>
            <family val="2"/>
            <scheme val="minor"/>
          </rPr>
          <t>Introducir un texto con el nombre o referencia de la contratación</t>
        </r>
      </text>
    </comment>
    <comment ref="GC1866" authorId="2" shapeId="0">
      <text>
        <r>
          <rPr>
            <sz val="11"/>
            <color theme="1"/>
            <rFont val="Calibri"/>
            <family val="2"/>
            <scheme val="minor"/>
          </rPr>
          <t>Introducir un texto con el nombre o referencia de la contratación</t>
        </r>
      </text>
    </comment>
    <comment ref="GD1866" authorId="2" shapeId="0">
      <text>
        <r>
          <rPr>
            <sz val="11"/>
            <color theme="1"/>
            <rFont val="Calibri"/>
            <family val="2"/>
            <scheme val="minor"/>
          </rPr>
          <t>Introducir un texto con el nombre o referencia de la contratación</t>
        </r>
      </text>
    </comment>
    <comment ref="GE1866" authorId="2" shapeId="0">
      <text>
        <r>
          <rPr>
            <sz val="11"/>
            <color theme="1"/>
            <rFont val="Calibri"/>
            <family val="2"/>
            <scheme val="minor"/>
          </rPr>
          <t>Introducir un texto con el nombre o referencia de la contratación</t>
        </r>
      </text>
    </comment>
    <comment ref="GF1866" authorId="2" shapeId="0">
      <text>
        <r>
          <rPr>
            <sz val="11"/>
            <color theme="1"/>
            <rFont val="Calibri"/>
            <family val="2"/>
            <scheme val="minor"/>
          </rPr>
          <t>Introducir un texto con el nombre o referencia de la contratación</t>
        </r>
      </text>
    </comment>
    <comment ref="GG1866" authorId="2" shapeId="0">
      <text>
        <r>
          <rPr>
            <sz val="11"/>
            <color theme="1"/>
            <rFont val="Calibri"/>
            <family val="2"/>
            <scheme val="minor"/>
          </rPr>
          <t>Introducir un texto con el nombre o referencia de la contratación</t>
        </r>
      </text>
    </comment>
    <comment ref="GH1866" authorId="2" shapeId="0">
      <text>
        <r>
          <rPr>
            <sz val="11"/>
            <color theme="1"/>
            <rFont val="Calibri"/>
            <family val="2"/>
            <scheme val="minor"/>
          </rPr>
          <t>Introducir un texto con el nombre o referencia de la contratación</t>
        </r>
      </text>
    </comment>
    <comment ref="GI1866" authorId="2" shapeId="0">
      <text>
        <r>
          <rPr>
            <sz val="11"/>
            <color theme="1"/>
            <rFont val="Calibri"/>
            <family val="2"/>
            <scheme val="minor"/>
          </rPr>
          <t>Introducir un texto con el nombre o referencia de la contratación</t>
        </r>
      </text>
    </comment>
    <comment ref="GJ1866" authorId="2" shapeId="0">
      <text>
        <r>
          <rPr>
            <sz val="11"/>
            <color theme="1"/>
            <rFont val="Calibri"/>
            <family val="2"/>
            <scheme val="minor"/>
          </rPr>
          <t>Introducir un texto con el nombre o referencia de la contratación</t>
        </r>
      </text>
    </comment>
    <comment ref="GK1866" authorId="2" shapeId="0">
      <text>
        <r>
          <rPr>
            <sz val="11"/>
            <color theme="1"/>
            <rFont val="Calibri"/>
            <family val="2"/>
            <scheme val="minor"/>
          </rPr>
          <t>Introducir un texto con el nombre o referencia de la contratación</t>
        </r>
      </text>
    </comment>
    <comment ref="GL1866" authorId="2" shapeId="0">
      <text>
        <r>
          <rPr>
            <sz val="11"/>
            <color theme="1"/>
            <rFont val="Calibri"/>
            <family val="2"/>
            <scheme val="minor"/>
          </rPr>
          <t>Introducir un texto con el nombre o referencia de la contratación</t>
        </r>
      </text>
    </comment>
    <comment ref="GM1866" authorId="2" shapeId="0">
      <text>
        <r>
          <rPr>
            <sz val="11"/>
            <color theme="1"/>
            <rFont val="Calibri"/>
            <family val="2"/>
            <scheme val="minor"/>
          </rPr>
          <t>Introducir un texto con el nombre o referencia de la contratación</t>
        </r>
      </text>
    </comment>
    <comment ref="GN1866" authorId="2" shapeId="0">
      <text>
        <r>
          <rPr>
            <sz val="11"/>
            <color theme="1"/>
            <rFont val="Calibri"/>
            <family val="2"/>
            <scheme val="minor"/>
          </rPr>
          <t>Introducir un texto con el nombre o referencia de la contratación</t>
        </r>
      </text>
    </comment>
    <comment ref="GO1866" authorId="2" shapeId="0">
      <text>
        <r>
          <rPr>
            <sz val="11"/>
            <color theme="1"/>
            <rFont val="Calibri"/>
            <family val="2"/>
            <scheme val="minor"/>
          </rPr>
          <t>Introducir un texto con el nombre o referencia de la contratación</t>
        </r>
      </text>
    </comment>
    <comment ref="GP1866" authorId="2" shapeId="0">
      <text>
        <r>
          <rPr>
            <sz val="11"/>
            <color theme="1"/>
            <rFont val="Calibri"/>
            <family val="2"/>
            <scheme val="minor"/>
          </rPr>
          <t>Introducir un texto con el nombre o referencia de la contratación</t>
        </r>
      </text>
    </comment>
    <comment ref="GQ1866" authorId="2" shapeId="0">
      <text>
        <r>
          <rPr>
            <sz val="11"/>
            <color theme="1"/>
            <rFont val="Calibri"/>
            <family val="2"/>
            <scheme val="minor"/>
          </rPr>
          <t>Introducir un texto con el nombre o referencia de la contratación</t>
        </r>
      </text>
    </comment>
    <comment ref="GR1866" authorId="2" shapeId="0">
      <text>
        <r>
          <rPr>
            <sz val="11"/>
            <color theme="1"/>
            <rFont val="Calibri"/>
            <family val="2"/>
            <scheme val="minor"/>
          </rPr>
          <t>Introducir un texto con el nombre o referencia de la contratación</t>
        </r>
      </text>
    </comment>
    <comment ref="GS1866" authorId="2" shapeId="0">
      <text>
        <r>
          <rPr>
            <sz val="11"/>
            <color theme="1"/>
            <rFont val="Calibri"/>
            <family val="2"/>
            <scheme val="minor"/>
          </rPr>
          <t>Introducir un texto con el nombre o referencia de la contratación</t>
        </r>
      </text>
    </comment>
    <comment ref="GT1866" authorId="2" shapeId="0">
      <text>
        <r>
          <rPr>
            <sz val="11"/>
            <color theme="1"/>
            <rFont val="Calibri"/>
            <family val="2"/>
            <scheme val="minor"/>
          </rPr>
          <t>Introducir un texto con el nombre o referencia de la contratación</t>
        </r>
      </text>
    </comment>
    <comment ref="GU1866" authorId="2" shapeId="0">
      <text>
        <r>
          <rPr>
            <sz val="11"/>
            <color theme="1"/>
            <rFont val="Calibri"/>
            <family val="2"/>
            <scheme val="minor"/>
          </rPr>
          <t>Introducir un texto con el nombre o referencia de la contratación</t>
        </r>
      </text>
    </comment>
    <comment ref="GV1866" authorId="2" shapeId="0">
      <text>
        <r>
          <rPr>
            <sz val="11"/>
            <color theme="1"/>
            <rFont val="Calibri"/>
            <family val="2"/>
            <scheme val="minor"/>
          </rPr>
          <t>Introducir un texto con el nombre o referencia de la contratación</t>
        </r>
      </text>
    </comment>
    <comment ref="GW1866" authorId="2" shapeId="0">
      <text>
        <r>
          <rPr>
            <sz val="11"/>
            <color theme="1"/>
            <rFont val="Calibri"/>
            <family val="2"/>
            <scheme val="minor"/>
          </rPr>
          <t>Introducir un texto con el nombre o referencia de la contratación</t>
        </r>
      </text>
    </comment>
    <comment ref="GX1866" authorId="2" shapeId="0">
      <text>
        <r>
          <rPr>
            <sz val="11"/>
            <color theme="1"/>
            <rFont val="Calibri"/>
            <family val="2"/>
            <scheme val="minor"/>
          </rPr>
          <t>Introducir un texto con el nombre o referencia de la contratación</t>
        </r>
      </text>
    </comment>
    <comment ref="GY1866" authorId="2" shapeId="0">
      <text>
        <r>
          <rPr>
            <sz val="11"/>
            <color theme="1"/>
            <rFont val="Calibri"/>
            <family val="2"/>
            <scheme val="minor"/>
          </rPr>
          <t>Introducir un texto con el nombre o referencia de la contratación</t>
        </r>
      </text>
    </comment>
    <comment ref="GZ1866" authorId="2" shapeId="0">
      <text>
        <r>
          <rPr>
            <sz val="11"/>
            <color theme="1"/>
            <rFont val="Calibri"/>
            <family val="2"/>
            <scheme val="minor"/>
          </rPr>
          <t>Introducir un texto con el nombre o referencia de la contratación</t>
        </r>
      </text>
    </comment>
    <comment ref="HA1866" authorId="2" shapeId="0">
      <text>
        <r>
          <rPr>
            <sz val="11"/>
            <color theme="1"/>
            <rFont val="Calibri"/>
            <family val="2"/>
            <scheme val="minor"/>
          </rPr>
          <t>Introducir un texto con el nombre o referencia de la contratación</t>
        </r>
      </text>
    </comment>
    <comment ref="HB1866" authorId="2" shapeId="0">
      <text>
        <r>
          <rPr>
            <sz val="11"/>
            <color theme="1"/>
            <rFont val="Calibri"/>
            <family val="2"/>
            <scheme val="minor"/>
          </rPr>
          <t>Introducir un texto con el nombre o referencia de la contratación</t>
        </r>
      </text>
    </comment>
    <comment ref="HC1866" authorId="2" shapeId="0">
      <text>
        <r>
          <rPr>
            <sz val="11"/>
            <color theme="1"/>
            <rFont val="Calibri"/>
            <family val="2"/>
            <scheme val="minor"/>
          </rPr>
          <t>Introducir un texto con el nombre o referencia de la contratación</t>
        </r>
      </text>
    </comment>
    <comment ref="HD1866" authorId="2" shapeId="0">
      <text>
        <r>
          <rPr>
            <sz val="11"/>
            <color theme="1"/>
            <rFont val="Calibri"/>
            <family val="2"/>
            <scheme val="minor"/>
          </rPr>
          <t>Introducir un texto con el nombre o referencia de la contratación</t>
        </r>
      </text>
    </comment>
    <comment ref="HE1866" authorId="2" shapeId="0">
      <text>
        <r>
          <rPr>
            <sz val="11"/>
            <color theme="1"/>
            <rFont val="Calibri"/>
            <family val="2"/>
            <scheme val="minor"/>
          </rPr>
          <t>Introducir un texto con el nombre o referencia de la contratación</t>
        </r>
      </text>
    </comment>
    <comment ref="HF1866" authorId="2" shapeId="0">
      <text>
        <r>
          <rPr>
            <sz val="11"/>
            <color theme="1"/>
            <rFont val="Calibri"/>
            <family val="2"/>
            <scheme val="minor"/>
          </rPr>
          <t>Introducir un texto con el nombre o referencia de la contratación</t>
        </r>
      </text>
    </comment>
    <comment ref="HG1866" authorId="2" shapeId="0">
      <text>
        <r>
          <rPr>
            <sz val="11"/>
            <color theme="1"/>
            <rFont val="Calibri"/>
            <family val="2"/>
            <scheme val="minor"/>
          </rPr>
          <t>Introducir un texto con el nombre o referencia de la contratación</t>
        </r>
      </text>
    </comment>
    <comment ref="HH1866" authorId="2" shapeId="0">
      <text>
        <r>
          <rPr>
            <sz val="11"/>
            <color theme="1"/>
            <rFont val="Calibri"/>
            <family val="2"/>
            <scheme val="minor"/>
          </rPr>
          <t>Introducir un texto con el nombre o referencia de la contratación</t>
        </r>
      </text>
    </comment>
    <comment ref="HI1866" authorId="2" shapeId="0">
      <text>
        <r>
          <rPr>
            <sz val="11"/>
            <color theme="1"/>
            <rFont val="Calibri"/>
            <family val="2"/>
            <scheme val="minor"/>
          </rPr>
          <t>Introducir un texto con el nombre o referencia de la contratación</t>
        </r>
      </text>
    </comment>
    <comment ref="HJ1866" authorId="2" shapeId="0">
      <text>
        <r>
          <rPr>
            <sz val="11"/>
            <color theme="1"/>
            <rFont val="Calibri"/>
            <family val="2"/>
            <scheme val="minor"/>
          </rPr>
          <t>Introducir un texto con el nombre o referencia de la contratación</t>
        </r>
      </text>
    </comment>
    <comment ref="HK1866" authorId="2" shapeId="0">
      <text>
        <r>
          <rPr>
            <sz val="11"/>
            <color theme="1"/>
            <rFont val="Calibri"/>
            <family val="2"/>
            <scheme val="minor"/>
          </rPr>
          <t>Introducir un texto con el nombre o referencia de la contratación</t>
        </r>
      </text>
    </comment>
    <comment ref="HL1866" authorId="2" shapeId="0">
      <text>
        <r>
          <rPr>
            <sz val="11"/>
            <color theme="1"/>
            <rFont val="Calibri"/>
            <family val="2"/>
            <scheme val="minor"/>
          </rPr>
          <t>Introducir un texto con el nombre o referencia de la contratación</t>
        </r>
      </text>
    </comment>
    <comment ref="HM1866" authorId="2" shapeId="0">
      <text>
        <r>
          <rPr>
            <sz val="11"/>
            <color theme="1"/>
            <rFont val="Calibri"/>
            <family val="2"/>
            <scheme val="minor"/>
          </rPr>
          <t>Introducir un texto con el nombre o referencia de la contratación</t>
        </r>
      </text>
    </comment>
    <comment ref="HN1866" authorId="2" shapeId="0">
      <text>
        <r>
          <rPr>
            <sz val="11"/>
            <color theme="1"/>
            <rFont val="Calibri"/>
            <family val="2"/>
            <scheme val="minor"/>
          </rPr>
          <t>Introducir un texto con el nombre o referencia de la contratación</t>
        </r>
      </text>
    </comment>
    <comment ref="HO1866" authorId="2" shapeId="0">
      <text>
        <r>
          <rPr>
            <sz val="11"/>
            <color theme="1"/>
            <rFont val="Calibri"/>
            <family val="2"/>
            <scheme val="minor"/>
          </rPr>
          <t>Introducir un texto con el nombre o referencia de la contratación</t>
        </r>
      </text>
    </comment>
    <comment ref="HP1866" authorId="2" shapeId="0">
      <text>
        <r>
          <rPr>
            <sz val="11"/>
            <color theme="1"/>
            <rFont val="Calibri"/>
            <family val="2"/>
            <scheme val="minor"/>
          </rPr>
          <t>Introducir un texto con el nombre o referencia de la contratación</t>
        </r>
      </text>
    </comment>
    <comment ref="HQ1866" authorId="2" shapeId="0">
      <text>
        <r>
          <rPr>
            <sz val="11"/>
            <color theme="1"/>
            <rFont val="Calibri"/>
            <family val="2"/>
            <scheme val="minor"/>
          </rPr>
          <t>Introducir un texto con el nombre o referencia de la contratación</t>
        </r>
      </text>
    </comment>
    <comment ref="HR1866" authorId="2" shapeId="0">
      <text>
        <r>
          <rPr>
            <sz val="11"/>
            <color theme="1"/>
            <rFont val="Calibri"/>
            <family val="2"/>
            <scheme val="minor"/>
          </rPr>
          <t>Introducir un texto con el nombre o referencia de la contratación</t>
        </r>
      </text>
    </comment>
    <comment ref="HS1866" authorId="2" shapeId="0">
      <text>
        <r>
          <rPr>
            <sz val="11"/>
            <color theme="1"/>
            <rFont val="Calibri"/>
            <family val="2"/>
            <scheme val="minor"/>
          </rPr>
          <t>Introducir un texto con el nombre o referencia de la contratación</t>
        </r>
      </text>
    </comment>
    <comment ref="HT1866" authorId="2" shapeId="0">
      <text>
        <r>
          <rPr>
            <sz val="11"/>
            <color theme="1"/>
            <rFont val="Calibri"/>
            <family val="2"/>
            <scheme val="minor"/>
          </rPr>
          <t>Introducir un texto con el nombre o referencia de la contratación</t>
        </r>
      </text>
    </comment>
    <comment ref="HU1866" authorId="2" shapeId="0">
      <text>
        <r>
          <rPr>
            <sz val="11"/>
            <color theme="1"/>
            <rFont val="Calibri"/>
            <family val="2"/>
            <scheme val="minor"/>
          </rPr>
          <t>Introducir un texto con el nombre o referencia de la contratación</t>
        </r>
      </text>
    </comment>
    <comment ref="HV1866" authorId="2" shapeId="0">
      <text>
        <r>
          <rPr>
            <sz val="11"/>
            <color theme="1"/>
            <rFont val="Calibri"/>
            <family val="2"/>
            <scheme val="minor"/>
          </rPr>
          <t>Introducir un texto con el nombre o referencia de la contratación</t>
        </r>
      </text>
    </comment>
    <comment ref="HW1866" authorId="2" shapeId="0">
      <text>
        <r>
          <rPr>
            <sz val="11"/>
            <color theme="1"/>
            <rFont val="Calibri"/>
            <family val="2"/>
            <scheme val="minor"/>
          </rPr>
          <t>Introducir un texto con el nombre o referencia de la contratación</t>
        </r>
      </text>
    </comment>
    <comment ref="HX1866" authorId="2" shapeId="0">
      <text>
        <r>
          <rPr>
            <sz val="11"/>
            <color theme="1"/>
            <rFont val="Calibri"/>
            <family val="2"/>
            <scheme val="minor"/>
          </rPr>
          <t>Introducir un texto con el nombre o referencia de la contratación</t>
        </r>
      </text>
    </comment>
    <comment ref="HY1866" authorId="2" shapeId="0">
      <text>
        <r>
          <rPr>
            <sz val="11"/>
            <color theme="1"/>
            <rFont val="Calibri"/>
            <family val="2"/>
            <scheme val="minor"/>
          </rPr>
          <t>Introducir un texto con el nombre o referencia de la contratación</t>
        </r>
      </text>
    </comment>
    <comment ref="HZ1866" authorId="2" shapeId="0">
      <text>
        <r>
          <rPr>
            <sz val="11"/>
            <color theme="1"/>
            <rFont val="Calibri"/>
            <family val="2"/>
            <scheme val="minor"/>
          </rPr>
          <t>Introducir un texto con el nombre o referencia de la contratación</t>
        </r>
      </text>
    </comment>
    <comment ref="IA1866" authorId="2" shapeId="0">
      <text>
        <r>
          <rPr>
            <sz val="11"/>
            <color theme="1"/>
            <rFont val="Calibri"/>
            <family val="2"/>
            <scheme val="minor"/>
          </rPr>
          <t>Introducir un texto con el nombre o referencia de la contratación</t>
        </r>
      </text>
    </comment>
    <comment ref="IB1866" authorId="2" shapeId="0">
      <text>
        <r>
          <rPr>
            <sz val="11"/>
            <color theme="1"/>
            <rFont val="Calibri"/>
            <family val="2"/>
            <scheme val="minor"/>
          </rPr>
          <t>Introducir un texto con el nombre o referencia de la contratación</t>
        </r>
      </text>
    </comment>
    <comment ref="IC1866" authorId="2" shapeId="0">
      <text>
        <r>
          <rPr>
            <sz val="11"/>
            <color theme="1"/>
            <rFont val="Calibri"/>
            <family val="2"/>
            <scheme val="minor"/>
          </rPr>
          <t>Introducir un texto con el nombre o referencia de la contratación</t>
        </r>
      </text>
    </comment>
    <comment ref="ID1866" authorId="2" shapeId="0">
      <text>
        <r>
          <rPr>
            <sz val="11"/>
            <color theme="1"/>
            <rFont val="Calibri"/>
            <family val="2"/>
            <scheme val="minor"/>
          </rPr>
          <t>Introducir un texto con el nombre o referencia de la contratación</t>
        </r>
      </text>
    </comment>
    <comment ref="IE1866" authorId="2" shapeId="0">
      <text>
        <r>
          <rPr>
            <sz val="11"/>
            <color theme="1"/>
            <rFont val="Calibri"/>
            <family val="2"/>
            <scheme val="minor"/>
          </rPr>
          <t>Introducir un texto con el nombre o referencia de la contratación</t>
        </r>
      </text>
    </comment>
    <comment ref="IF1866" authorId="2" shapeId="0">
      <text>
        <r>
          <rPr>
            <sz val="11"/>
            <color theme="1"/>
            <rFont val="Calibri"/>
            <family val="2"/>
            <scheme val="minor"/>
          </rPr>
          <t>Introducir un texto con el nombre o referencia de la contratación</t>
        </r>
      </text>
    </comment>
    <comment ref="IG1866" authorId="2" shapeId="0">
      <text>
        <r>
          <rPr>
            <sz val="11"/>
            <color theme="1"/>
            <rFont val="Calibri"/>
            <family val="2"/>
            <scheme val="minor"/>
          </rPr>
          <t>Introducir un texto con el nombre o referencia de la contratación</t>
        </r>
      </text>
    </comment>
    <comment ref="IH1866" authorId="2" shapeId="0">
      <text>
        <r>
          <rPr>
            <sz val="11"/>
            <color theme="1"/>
            <rFont val="Calibri"/>
            <family val="2"/>
            <scheme val="minor"/>
          </rPr>
          <t>Introducir un texto con el nombre o referencia de la contratación</t>
        </r>
      </text>
    </comment>
    <comment ref="II1866" authorId="2" shapeId="0">
      <text>
        <r>
          <rPr>
            <sz val="11"/>
            <color theme="1"/>
            <rFont val="Calibri"/>
            <family val="2"/>
            <scheme val="minor"/>
          </rPr>
          <t>Introducir un texto con el nombre o referencia de la contratación</t>
        </r>
      </text>
    </comment>
    <comment ref="IJ1866" authorId="2" shapeId="0">
      <text>
        <r>
          <rPr>
            <sz val="11"/>
            <color theme="1"/>
            <rFont val="Calibri"/>
            <family val="2"/>
            <scheme val="minor"/>
          </rPr>
          <t>Introducir un texto con el nombre o referencia de la contratación</t>
        </r>
      </text>
    </comment>
    <comment ref="IK1866" authorId="2" shapeId="0">
      <text>
        <r>
          <rPr>
            <sz val="11"/>
            <color theme="1"/>
            <rFont val="Calibri"/>
            <family val="2"/>
            <scheme val="minor"/>
          </rPr>
          <t>Introducir un texto con el nombre o referencia de la contratación</t>
        </r>
      </text>
    </comment>
    <comment ref="IL1866" authorId="2" shapeId="0">
      <text>
        <r>
          <rPr>
            <sz val="11"/>
            <color theme="1"/>
            <rFont val="Calibri"/>
            <family val="2"/>
            <scheme val="minor"/>
          </rPr>
          <t>Introducir un texto con el nombre o referencia de la contratación</t>
        </r>
      </text>
    </comment>
    <comment ref="IM1866" authorId="2" shapeId="0">
      <text>
        <r>
          <rPr>
            <sz val="11"/>
            <color theme="1"/>
            <rFont val="Calibri"/>
            <family val="2"/>
            <scheme val="minor"/>
          </rPr>
          <t>Introducir un texto con el nombre o referencia de la contratación</t>
        </r>
      </text>
    </comment>
    <comment ref="IN1866" authorId="2" shapeId="0">
      <text>
        <r>
          <rPr>
            <sz val="11"/>
            <color theme="1"/>
            <rFont val="Calibri"/>
            <family val="2"/>
            <scheme val="minor"/>
          </rPr>
          <t>Introducir un texto con el nombre o referencia de la contratación</t>
        </r>
      </text>
    </comment>
    <comment ref="IO1866" authorId="2" shapeId="0">
      <text>
        <r>
          <rPr>
            <sz val="11"/>
            <color theme="1"/>
            <rFont val="Calibri"/>
            <family val="2"/>
            <scheme val="minor"/>
          </rPr>
          <t>Introducir un texto con el nombre o referencia de la contratación</t>
        </r>
      </text>
    </comment>
    <comment ref="IP1866" authorId="2" shapeId="0">
      <text>
        <r>
          <rPr>
            <sz val="11"/>
            <color theme="1"/>
            <rFont val="Calibri"/>
            <family val="2"/>
            <scheme val="minor"/>
          </rPr>
          <t>Introducir un texto con el nombre o referencia de la contratación</t>
        </r>
      </text>
    </comment>
    <comment ref="IQ1866" authorId="2" shapeId="0">
      <text>
        <r>
          <rPr>
            <sz val="11"/>
            <color theme="1"/>
            <rFont val="Calibri"/>
            <family val="2"/>
            <scheme val="minor"/>
          </rPr>
          <t>Introducir un texto con el nombre o referencia de la contratación</t>
        </r>
      </text>
    </comment>
    <comment ref="IR1866" authorId="2" shapeId="0">
      <text>
        <r>
          <rPr>
            <sz val="11"/>
            <color theme="1"/>
            <rFont val="Calibri"/>
            <family val="2"/>
            <scheme val="minor"/>
          </rPr>
          <t>Introducir un texto con el nombre o referencia de la contratación</t>
        </r>
      </text>
    </comment>
    <comment ref="IS1866" authorId="2" shapeId="0">
      <text>
        <r>
          <rPr>
            <sz val="11"/>
            <color theme="1"/>
            <rFont val="Calibri"/>
            <family val="2"/>
            <scheme val="minor"/>
          </rPr>
          <t>Introducir un texto con el nombre o referencia de la contratación</t>
        </r>
      </text>
    </comment>
    <comment ref="IT1866" authorId="2" shapeId="0">
      <text>
        <r>
          <rPr>
            <sz val="11"/>
            <color theme="1"/>
            <rFont val="Calibri"/>
            <family val="2"/>
            <scheme val="minor"/>
          </rPr>
          <t>Introducir un texto con el nombre o referencia de la contratación</t>
        </r>
      </text>
    </comment>
    <comment ref="IU1866" authorId="2" shapeId="0">
      <text>
        <r>
          <rPr>
            <sz val="11"/>
            <color theme="1"/>
            <rFont val="Calibri"/>
            <family val="2"/>
            <scheme val="minor"/>
          </rPr>
          <t>Introducir un texto con el nombre o referencia de la contratación</t>
        </r>
      </text>
    </comment>
    <comment ref="IV1866" authorId="2" shapeId="0">
      <text>
        <r>
          <rPr>
            <sz val="11"/>
            <color theme="1"/>
            <rFont val="Calibri"/>
            <family val="2"/>
            <scheme val="minor"/>
          </rPr>
          <t>Introducir un texto con el nombre o referencia de la contratación</t>
        </r>
      </text>
    </comment>
    <comment ref="IW1866" authorId="2" shapeId="0">
      <text>
        <r>
          <rPr>
            <sz val="11"/>
            <color theme="1"/>
            <rFont val="Calibri"/>
            <family val="2"/>
            <scheme val="minor"/>
          </rPr>
          <t>Introducir un texto con el nombre o referencia de la contratación</t>
        </r>
      </text>
    </comment>
    <comment ref="IX1866" authorId="2" shapeId="0">
      <text>
        <r>
          <rPr>
            <sz val="11"/>
            <color theme="1"/>
            <rFont val="Calibri"/>
            <family val="2"/>
            <scheme val="minor"/>
          </rPr>
          <t>Introducir un texto con el nombre o referencia de la contratación</t>
        </r>
      </text>
    </comment>
    <comment ref="IY1866" authorId="2" shapeId="0">
      <text>
        <r>
          <rPr>
            <sz val="11"/>
            <color theme="1"/>
            <rFont val="Calibri"/>
            <family val="2"/>
            <scheme val="minor"/>
          </rPr>
          <t>Introducir un texto con el nombre o referencia de la contratación</t>
        </r>
      </text>
    </comment>
    <comment ref="IZ1866" authorId="2" shapeId="0">
      <text>
        <r>
          <rPr>
            <sz val="11"/>
            <color theme="1"/>
            <rFont val="Calibri"/>
            <family val="2"/>
            <scheme val="minor"/>
          </rPr>
          <t>Introducir un texto con el nombre o referencia de la contratación</t>
        </r>
      </text>
    </comment>
    <comment ref="JA1866" authorId="2" shapeId="0">
      <text>
        <r>
          <rPr>
            <sz val="11"/>
            <color theme="1"/>
            <rFont val="Calibri"/>
            <family val="2"/>
            <scheme val="minor"/>
          </rPr>
          <t>Introducir un texto con el nombre o referencia de la contratación</t>
        </r>
      </text>
    </comment>
    <comment ref="JB1866" authorId="2" shapeId="0">
      <text>
        <r>
          <rPr>
            <sz val="11"/>
            <color theme="1"/>
            <rFont val="Calibri"/>
            <family val="2"/>
            <scheme val="minor"/>
          </rPr>
          <t>Introducir un texto con el nombre o referencia de la contratación</t>
        </r>
      </text>
    </comment>
    <comment ref="JC1866" authorId="2" shapeId="0">
      <text>
        <r>
          <rPr>
            <sz val="11"/>
            <color theme="1"/>
            <rFont val="Calibri"/>
            <family val="2"/>
            <scheme val="minor"/>
          </rPr>
          <t>Introducir un texto con el nombre o referencia de la contratación</t>
        </r>
      </text>
    </comment>
    <comment ref="JD1866" authorId="2" shapeId="0">
      <text>
        <r>
          <rPr>
            <sz val="11"/>
            <color theme="1"/>
            <rFont val="Calibri"/>
            <family val="2"/>
            <scheme val="minor"/>
          </rPr>
          <t>Introducir un texto con el nombre o referencia de la contratación</t>
        </r>
      </text>
    </comment>
    <comment ref="JE1866" authorId="2" shapeId="0">
      <text>
        <r>
          <rPr>
            <sz val="11"/>
            <color theme="1"/>
            <rFont val="Calibri"/>
            <family val="2"/>
            <scheme val="minor"/>
          </rPr>
          <t>Introducir un texto con el nombre o referencia de la contratación</t>
        </r>
      </text>
    </comment>
    <comment ref="JF1866" authorId="2" shapeId="0">
      <text>
        <r>
          <rPr>
            <sz val="11"/>
            <color theme="1"/>
            <rFont val="Calibri"/>
            <family val="2"/>
            <scheme val="minor"/>
          </rPr>
          <t>Introducir un texto con el nombre o referencia de la contratación</t>
        </r>
      </text>
    </comment>
    <comment ref="JG1866" authorId="2" shapeId="0">
      <text>
        <r>
          <rPr>
            <sz val="11"/>
            <color theme="1"/>
            <rFont val="Calibri"/>
            <family val="2"/>
            <scheme val="minor"/>
          </rPr>
          <t>Introducir un texto con el nombre o referencia de la contratación</t>
        </r>
      </text>
    </comment>
    <comment ref="JH1866" authorId="2" shapeId="0">
      <text>
        <r>
          <rPr>
            <sz val="11"/>
            <color theme="1"/>
            <rFont val="Calibri"/>
            <family val="2"/>
            <scheme val="minor"/>
          </rPr>
          <t>Introducir un texto con el nombre o referencia de la contratación</t>
        </r>
      </text>
    </comment>
    <comment ref="JI1866" authorId="2" shapeId="0">
      <text>
        <r>
          <rPr>
            <sz val="11"/>
            <color theme="1"/>
            <rFont val="Calibri"/>
            <family val="2"/>
            <scheme val="minor"/>
          </rPr>
          <t>Introducir un texto con el nombre o referencia de la contratación</t>
        </r>
      </text>
    </comment>
    <comment ref="JJ1866" authorId="2" shapeId="0">
      <text>
        <r>
          <rPr>
            <sz val="11"/>
            <color theme="1"/>
            <rFont val="Calibri"/>
            <family val="2"/>
            <scheme val="minor"/>
          </rPr>
          <t>Introducir un texto con el nombre o referencia de la contratación</t>
        </r>
      </text>
    </comment>
    <comment ref="JK1866" authorId="2" shapeId="0">
      <text>
        <r>
          <rPr>
            <sz val="11"/>
            <color theme="1"/>
            <rFont val="Calibri"/>
            <family val="2"/>
            <scheme val="minor"/>
          </rPr>
          <t>Introducir un texto con el nombre o referencia de la contratación</t>
        </r>
      </text>
    </comment>
    <comment ref="JL1866" authorId="2" shapeId="0">
      <text>
        <r>
          <rPr>
            <sz val="11"/>
            <color theme="1"/>
            <rFont val="Calibri"/>
            <family val="2"/>
            <scheme val="minor"/>
          </rPr>
          <t>Introducir un texto con el nombre o referencia de la contratación</t>
        </r>
      </text>
    </comment>
    <comment ref="JM1866" authorId="2" shapeId="0">
      <text>
        <r>
          <rPr>
            <sz val="11"/>
            <color theme="1"/>
            <rFont val="Calibri"/>
            <family val="2"/>
            <scheme val="minor"/>
          </rPr>
          <t>Introducir un texto con el nombre o referencia de la contratación</t>
        </r>
      </text>
    </comment>
    <comment ref="JN1866" authorId="2" shapeId="0">
      <text>
        <r>
          <rPr>
            <sz val="11"/>
            <color theme="1"/>
            <rFont val="Calibri"/>
            <family val="2"/>
            <scheme val="minor"/>
          </rPr>
          <t>Introducir un texto con el nombre o referencia de la contratación</t>
        </r>
      </text>
    </comment>
    <comment ref="JO1866" authorId="2" shapeId="0">
      <text>
        <r>
          <rPr>
            <sz val="11"/>
            <color theme="1"/>
            <rFont val="Calibri"/>
            <family val="2"/>
            <scheme val="minor"/>
          </rPr>
          <t>Introducir un texto con el nombre o referencia de la contratación</t>
        </r>
      </text>
    </comment>
    <comment ref="JP1866" authorId="2" shapeId="0">
      <text>
        <r>
          <rPr>
            <sz val="11"/>
            <color theme="1"/>
            <rFont val="Calibri"/>
            <family val="2"/>
            <scheme val="minor"/>
          </rPr>
          <t>Introducir un texto con el nombre o referencia de la contratación</t>
        </r>
      </text>
    </comment>
    <comment ref="JQ1866" authorId="2" shapeId="0">
      <text>
        <r>
          <rPr>
            <sz val="11"/>
            <color theme="1"/>
            <rFont val="Calibri"/>
            <family val="2"/>
            <scheme val="minor"/>
          </rPr>
          <t>Introducir un texto con el nombre o referencia de la contratación</t>
        </r>
      </text>
    </comment>
    <comment ref="JR1866" authorId="2" shapeId="0">
      <text>
        <r>
          <rPr>
            <sz val="11"/>
            <color theme="1"/>
            <rFont val="Calibri"/>
            <family val="2"/>
            <scheme val="minor"/>
          </rPr>
          <t>Introducir un texto con el nombre o referencia de la contratación</t>
        </r>
      </text>
    </comment>
    <comment ref="JS1866" authorId="2" shapeId="0">
      <text>
        <r>
          <rPr>
            <sz val="11"/>
            <color theme="1"/>
            <rFont val="Calibri"/>
            <family val="2"/>
            <scheme val="minor"/>
          </rPr>
          <t>Introducir un texto con el nombre o referencia de la contratación</t>
        </r>
      </text>
    </comment>
    <comment ref="JT1866" authorId="2" shapeId="0">
      <text>
        <r>
          <rPr>
            <sz val="11"/>
            <color theme="1"/>
            <rFont val="Calibri"/>
            <family val="2"/>
            <scheme val="minor"/>
          </rPr>
          <t>Introducir un texto con el nombre o referencia de la contratación</t>
        </r>
      </text>
    </comment>
    <comment ref="JU1866" authorId="2" shapeId="0">
      <text>
        <r>
          <rPr>
            <sz val="11"/>
            <color theme="1"/>
            <rFont val="Calibri"/>
            <family val="2"/>
            <scheme val="minor"/>
          </rPr>
          <t>Introducir un texto con el nombre o referencia de la contratación</t>
        </r>
      </text>
    </comment>
    <comment ref="JV1866" authorId="2" shapeId="0">
      <text>
        <r>
          <rPr>
            <sz val="11"/>
            <color theme="1"/>
            <rFont val="Calibri"/>
            <family val="2"/>
            <scheme val="minor"/>
          </rPr>
          <t>Introducir un texto con el nombre o referencia de la contratación</t>
        </r>
      </text>
    </comment>
    <comment ref="JW1866" authorId="2" shapeId="0">
      <text>
        <r>
          <rPr>
            <sz val="11"/>
            <color theme="1"/>
            <rFont val="Calibri"/>
            <family val="2"/>
            <scheme val="minor"/>
          </rPr>
          <t>Introducir un texto con el nombre o referencia de la contratación</t>
        </r>
      </text>
    </comment>
    <comment ref="JX1866" authorId="2" shapeId="0">
      <text>
        <r>
          <rPr>
            <sz val="11"/>
            <color theme="1"/>
            <rFont val="Calibri"/>
            <family val="2"/>
            <scheme val="minor"/>
          </rPr>
          <t>Introducir un texto con el nombre o referencia de la contratación</t>
        </r>
      </text>
    </comment>
    <comment ref="JY1866" authorId="2" shapeId="0">
      <text>
        <r>
          <rPr>
            <sz val="11"/>
            <color theme="1"/>
            <rFont val="Calibri"/>
            <family val="2"/>
            <scheme val="minor"/>
          </rPr>
          <t>Introducir un texto con el nombre o referencia de la contratación</t>
        </r>
      </text>
    </comment>
    <comment ref="JZ1866" authorId="2" shapeId="0">
      <text>
        <r>
          <rPr>
            <sz val="11"/>
            <color theme="1"/>
            <rFont val="Calibri"/>
            <family val="2"/>
            <scheme val="minor"/>
          </rPr>
          <t>Introducir un texto con el nombre o referencia de la contratación</t>
        </r>
      </text>
    </comment>
    <comment ref="KA1866" authorId="2" shapeId="0">
      <text>
        <r>
          <rPr>
            <sz val="11"/>
            <color theme="1"/>
            <rFont val="Calibri"/>
            <family val="2"/>
            <scheme val="minor"/>
          </rPr>
          <t>Introducir un texto con el nombre o referencia de la contratación</t>
        </r>
      </text>
    </comment>
    <comment ref="KB1866" authorId="2" shapeId="0">
      <text>
        <r>
          <rPr>
            <sz val="11"/>
            <color theme="1"/>
            <rFont val="Calibri"/>
            <family val="2"/>
            <scheme val="minor"/>
          </rPr>
          <t>Introducir un texto con el nombre o referencia de la contratación</t>
        </r>
      </text>
    </comment>
    <comment ref="KC1866" authorId="2" shapeId="0">
      <text>
        <r>
          <rPr>
            <sz val="11"/>
            <color theme="1"/>
            <rFont val="Calibri"/>
            <family val="2"/>
            <scheme val="minor"/>
          </rPr>
          <t>Introducir un texto con el nombre o referencia de la contratación</t>
        </r>
      </text>
    </comment>
    <comment ref="KD1866" authorId="2" shapeId="0">
      <text>
        <r>
          <rPr>
            <sz val="11"/>
            <color theme="1"/>
            <rFont val="Calibri"/>
            <family val="2"/>
            <scheme val="minor"/>
          </rPr>
          <t>Introducir un texto con el nombre o referencia de la contratación</t>
        </r>
      </text>
    </comment>
    <comment ref="KE1866" authorId="2" shapeId="0">
      <text>
        <r>
          <rPr>
            <sz val="11"/>
            <color theme="1"/>
            <rFont val="Calibri"/>
            <family val="2"/>
            <scheme val="minor"/>
          </rPr>
          <t>Introducir un texto con el nombre o referencia de la contratación</t>
        </r>
      </text>
    </comment>
    <comment ref="KF1866" authorId="2" shapeId="0">
      <text>
        <r>
          <rPr>
            <sz val="11"/>
            <color theme="1"/>
            <rFont val="Calibri"/>
            <family val="2"/>
            <scheme val="minor"/>
          </rPr>
          <t>Introducir un texto con el nombre o referencia de la contratación</t>
        </r>
      </text>
    </comment>
    <comment ref="KG1866" authorId="2" shapeId="0">
      <text>
        <r>
          <rPr>
            <sz val="11"/>
            <color theme="1"/>
            <rFont val="Calibri"/>
            <family val="2"/>
            <scheme val="minor"/>
          </rPr>
          <t>Introducir un texto con el nombre o referencia de la contratación</t>
        </r>
      </text>
    </comment>
    <comment ref="KH1866" authorId="2" shapeId="0">
      <text>
        <r>
          <rPr>
            <sz val="11"/>
            <color theme="1"/>
            <rFont val="Calibri"/>
            <family val="2"/>
            <scheme val="minor"/>
          </rPr>
          <t>Introducir un texto con el nombre o referencia de la contratación</t>
        </r>
      </text>
    </comment>
    <comment ref="KI1866" authorId="2" shapeId="0">
      <text>
        <r>
          <rPr>
            <sz val="11"/>
            <color theme="1"/>
            <rFont val="Calibri"/>
            <family val="2"/>
            <scheme val="minor"/>
          </rPr>
          <t>Introducir un texto con el nombre o referencia de la contratación</t>
        </r>
      </text>
    </comment>
    <comment ref="KJ1866" authorId="2" shapeId="0">
      <text>
        <r>
          <rPr>
            <sz val="11"/>
            <color theme="1"/>
            <rFont val="Calibri"/>
            <family val="2"/>
            <scheme val="minor"/>
          </rPr>
          <t>Introducir un texto con el nombre o referencia de la contratación</t>
        </r>
      </text>
    </comment>
    <comment ref="KK1866" authorId="2" shapeId="0">
      <text>
        <r>
          <rPr>
            <sz val="11"/>
            <color theme="1"/>
            <rFont val="Calibri"/>
            <family val="2"/>
            <scheme val="minor"/>
          </rPr>
          <t>Introducir un texto con el nombre o referencia de la contratación</t>
        </r>
      </text>
    </comment>
    <comment ref="KL1866" authorId="2" shapeId="0">
      <text>
        <r>
          <rPr>
            <sz val="11"/>
            <color theme="1"/>
            <rFont val="Calibri"/>
            <family val="2"/>
            <scheme val="minor"/>
          </rPr>
          <t>Introducir un texto con el nombre o referencia de la contratación</t>
        </r>
      </text>
    </comment>
    <comment ref="KM1866" authorId="2" shapeId="0">
      <text>
        <r>
          <rPr>
            <sz val="11"/>
            <color theme="1"/>
            <rFont val="Calibri"/>
            <family val="2"/>
            <scheme val="minor"/>
          </rPr>
          <t>Introducir un texto con el nombre o referencia de la contratación</t>
        </r>
      </text>
    </comment>
    <comment ref="KN1866" authorId="2" shapeId="0">
      <text>
        <r>
          <rPr>
            <sz val="11"/>
            <color theme="1"/>
            <rFont val="Calibri"/>
            <family val="2"/>
            <scheme val="minor"/>
          </rPr>
          <t>Introducir un texto con el nombre o referencia de la contratación</t>
        </r>
      </text>
    </comment>
    <comment ref="KO1866" authorId="2" shapeId="0">
      <text>
        <r>
          <rPr>
            <sz val="11"/>
            <color theme="1"/>
            <rFont val="Calibri"/>
            <family val="2"/>
            <scheme val="minor"/>
          </rPr>
          <t>Introducir un texto con el nombre o referencia de la contratación</t>
        </r>
      </text>
    </comment>
    <comment ref="KP1866" authorId="2" shapeId="0">
      <text>
        <r>
          <rPr>
            <sz val="11"/>
            <color theme="1"/>
            <rFont val="Calibri"/>
            <family val="2"/>
            <scheme val="minor"/>
          </rPr>
          <t>Introducir un texto con el nombre o referencia de la contratación</t>
        </r>
      </text>
    </comment>
    <comment ref="KQ1866" authorId="2" shapeId="0">
      <text>
        <r>
          <rPr>
            <sz val="11"/>
            <color theme="1"/>
            <rFont val="Calibri"/>
            <family val="2"/>
            <scheme val="minor"/>
          </rPr>
          <t>Introducir un texto con el nombre o referencia de la contratación</t>
        </r>
      </text>
    </comment>
    <comment ref="KR1866" authorId="2" shapeId="0">
      <text>
        <r>
          <rPr>
            <sz val="11"/>
            <color theme="1"/>
            <rFont val="Calibri"/>
            <family val="2"/>
            <scheme val="minor"/>
          </rPr>
          <t>Introducir un texto con el nombre o referencia de la contratación</t>
        </r>
      </text>
    </comment>
    <comment ref="KS1866" authorId="2" shapeId="0">
      <text>
        <r>
          <rPr>
            <sz val="11"/>
            <color theme="1"/>
            <rFont val="Calibri"/>
            <family val="2"/>
            <scheme val="minor"/>
          </rPr>
          <t>Introducir un texto con el nombre o referencia de la contratación</t>
        </r>
      </text>
    </comment>
    <comment ref="KT1866" authorId="2" shapeId="0">
      <text>
        <r>
          <rPr>
            <sz val="11"/>
            <color theme="1"/>
            <rFont val="Calibri"/>
            <family val="2"/>
            <scheme val="minor"/>
          </rPr>
          <t>Introducir un texto con el nombre o referencia de la contratación</t>
        </r>
      </text>
    </comment>
    <comment ref="KU1866" authorId="2" shapeId="0">
      <text>
        <r>
          <rPr>
            <sz val="11"/>
            <color theme="1"/>
            <rFont val="Calibri"/>
            <family val="2"/>
            <scheme val="minor"/>
          </rPr>
          <t>Introducir un texto con el nombre o referencia de la contratación</t>
        </r>
      </text>
    </comment>
    <comment ref="KV1866" authorId="2" shapeId="0">
      <text>
        <r>
          <rPr>
            <sz val="11"/>
            <color theme="1"/>
            <rFont val="Calibri"/>
            <family val="2"/>
            <scheme val="minor"/>
          </rPr>
          <t>Introducir un texto con el nombre o referencia de la contratación</t>
        </r>
      </text>
    </comment>
    <comment ref="KW1866" authorId="2" shapeId="0">
      <text>
        <r>
          <rPr>
            <sz val="11"/>
            <color theme="1"/>
            <rFont val="Calibri"/>
            <family val="2"/>
            <scheme val="minor"/>
          </rPr>
          <t>Introducir un texto con el nombre o referencia de la contratación</t>
        </r>
      </text>
    </comment>
    <comment ref="KX1866" authorId="2" shapeId="0">
      <text>
        <r>
          <rPr>
            <sz val="11"/>
            <color theme="1"/>
            <rFont val="Calibri"/>
            <family val="2"/>
            <scheme val="minor"/>
          </rPr>
          <t>Introducir un texto con el nombre o referencia de la contratación</t>
        </r>
      </text>
    </comment>
    <comment ref="KY1866" authorId="2" shapeId="0">
      <text>
        <r>
          <rPr>
            <sz val="11"/>
            <color theme="1"/>
            <rFont val="Calibri"/>
            <family val="2"/>
            <scheme val="minor"/>
          </rPr>
          <t>Introducir un texto con el nombre o referencia de la contratación</t>
        </r>
      </text>
    </comment>
    <comment ref="KZ1866" authorId="2" shapeId="0">
      <text>
        <r>
          <rPr>
            <sz val="11"/>
            <color theme="1"/>
            <rFont val="Calibri"/>
            <family val="2"/>
            <scheme val="minor"/>
          </rPr>
          <t>Introducir un texto con el nombre o referencia de la contratación</t>
        </r>
      </text>
    </comment>
    <comment ref="LA1866" authorId="2" shapeId="0">
      <text>
        <r>
          <rPr>
            <sz val="11"/>
            <color theme="1"/>
            <rFont val="Calibri"/>
            <family val="2"/>
            <scheme val="minor"/>
          </rPr>
          <t>Introducir un texto con el nombre o referencia de la contratación</t>
        </r>
      </text>
    </comment>
    <comment ref="LB1866" authorId="2" shapeId="0">
      <text>
        <r>
          <rPr>
            <sz val="11"/>
            <color theme="1"/>
            <rFont val="Calibri"/>
            <family val="2"/>
            <scheme val="minor"/>
          </rPr>
          <t>Introducir un texto con el nombre o referencia de la contratación</t>
        </r>
      </text>
    </comment>
    <comment ref="LC1866" authorId="2" shapeId="0">
      <text>
        <r>
          <rPr>
            <sz val="11"/>
            <color theme="1"/>
            <rFont val="Calibri"/>
            <family val="2"/>
            <scheme val="minor"/>
          </rPr>
          <t>Introducir un texto con el nombre o referencia de la contratación</t>
        </r>
      </text>
    </comment>
    <comment ref="LD1866" authorId="2" shapeId="0">
      <text>
        <r>
          <rPr>
            <sz val="11"/>
            <color theme="1"/>
            <rFont val="Calibri"/>
            <family val="2"/>
            <scheme val="minor"/>
          </rPr>
          <t>Introducir un texto con el nombre o referencia de la contratación</t>
        </r>
      </text>
    </comment>
    <comment ref="LE1866" authorId="2" shapeId="0">
      <text>
        <r>
          <rPr>
            <sz val="11"/>
            <color theme="1"/>
            <rFont val="Calibri"/>
            <family val="2"/>
            <scheme val="minor"/>
          </rPr>
          <t>Introducir un texto con el nombre o referencia de la contratación</t>
        </r>
      </text>
    </comment>
    <comment ref="LF1866" authorId="2" shapeId="0">
      <text>
        <r>
          <rPr>
            <sz val="11"/>
            <color theme="1"/>
            <rFont val="Calibri"/>
            <family val="2"/>
            <scheme val="minor"/>
          </rPr>
          <t>Introducir un texto con el nombre o referencia de la contratación</t>
        </r>
      </text>
    </comment>
    <comment ref="LG1866" authorId="2" shapeId="0">
      <text>
        <r>
          <rPr>
            <sz val="11"/>
            <color theme="1"/>
            <rFont val="Calibri"/>
            <family val="2"/>
            <scheme val="minor"/>
          </rPr>
          <t>Introducir un texto con el nombre o referencia de la contratación</t>
        </r>
      </text>
    </comment>
    <comment ref="LH1866" authorId="2" shapeId="0">
      <text>
        <r>
          <rPr>
            <sz val="11"/>
            <color theme="1"/>
            <rFont val="Calibri"/>
            <family val="2"/>
            <scheme val="minor"/>
          </rPr>
          <t>Introducir un texto con el nombre o referencia de la contratación</t>
        </r>
      </text>
    </comment>
    <comment ref="LI1866" authorId="2" shapeId="0">
      <text>
        <r>
          <rPr>
            <sz val="11"/>
            <color theme="1"/>
            <rFont val="Calibri"/>
            <family val="2"/>
            <scheme val="minor"/>
          </rPr>
          <t>Introducir un texto con el nombre o referencia de la contratación</t>
        </r>
      </text>
    </comment>
    <comment ref="LJ1866" authorId="2" shapeId="0">
      <text>
        <r>
          <rPr>
            <sz val="11"/>
            <color theme="1"/>
            <rFont val="Calibri"/>
            <family val="2"/>
            <scheme val="minor"/>
          </rPr>
          <t>Introducir un texto con el nombre o referencia de la contratación</t>
        </r>
      </text>
    </comment>
    <comment ref="LK1866" authorId="2" shapeId="0">
      <text>
        <r>
          <rPr>
            <sz val="11"/>
            <color theme="1"/>
            <rFont val="Calibri"/>
            <family val="2"/>
            <scheme val="minor"/>
          </rPr>
          <t>Introducir un texto con el nombre o referencia de la contratación</t>
        </r>
      </text>
    </comment>
    <comment ref="LL1866" authorId="2" shapeId="0">
      <text>
        <r>
          <rPr>
            <sz val="11"/>
            <color theme="1"/>
            <rFont val="Calibri"/>
            <family val="2"/>
            <scheme val="minor"/>
          </rPr>
          <t>Introducir un texto con el nombre o referencia de la contratación</t>
        </r>
      </text>
    </comment>
    <comment ref="LM1866" authorId="2" shapeId="0">
      <text>
        <r>
          <rPr>
            <sz val="11"/>
            <color theme="1"/>
            <rFont val="Calibri"/>
            <family val="2"/>
            <scheme val="minor"/>
          </rPr>
          <t>Introducir un texto con el nombre o referencia de la contratación</t>
        </r>
      </text>
    </comment>
    <comment ref="LN1866" authorId="2" shapeId="0">
      <text>
        <r>
          <rPr>
            <sz val="11"/>
            <color theme="1"/>
            <rFont val="Calibri"/>
            <family val="2"/>
            <scheme val="minor"/>
          </rPr>
          <t>Introducir un texto con el nombre o referencia de la contratación</t>
        </r>
      </text>
    </comment>
    <comment ref="LO1866" authorId="2" shapeId="0">
      <text>
        <r>
          <rPr>
            <sz val="11"/>
            <color theme="1"/>
            <rFont val="Calibri"/>
            <family val="2"/>
            <scheme val="minor"/>
          </rPr>
          <t>Introducir un texto con el nombre o referencia de la contratación</t>
        </r>
      </text>
    </comment>
    <comment ref="LP1866" authorId="2" shapeId="0">
      <text>
        <r>
          <rPr>
            <sz val="11"/>
            <color theme="1"/>
            <rFont val="Calibri"/>
            <family val="2"/>
            <scheme val="minor"/>
          </rPr>
          <t>Introducir un texto con el nombre o referencia de la contratación</t>
        </r>
      </text>
    </comment>
    <comment ref="LQ1866" authorId="2" shapeId="0">
      <text>
        <r>
          <rPr>
            <sz val="11"/>
            <color theme="1"/>
            <rFont val="Calibri"/>
            <family val="2"/>
            <scheme val="minor"/>
          </rPr>
          <t>Introducir un texto con el nombre o referencia de la contratación</t>
        </r>
      </text>
    </comment>
    <comment ref="LR1866" authorId="2" shapeId="0">
      <text>
        <r>
          <rPr>
            <sz val="11"/>
            <color theme="1"/>
            <rFont val="Calibri"/>
            <family val="2"/>
            <scheme val="minor"/>
          </rPr>
          <t>Introducir un texto con el nombre o referencia de la contratación</t>
        </r>
      </text>
    </comment>
    <comment ref="LS1866" authorId="2" shapeId="0">
      <text>
        <r>
          <rPr>
            <sz val="11"/>
            <color theme="1"/>
            <rFont val="Calibri"/>
            <family val="2"/>
            <scheme val="minor"/>
          </rPr>
          <t>Introducir un texto con el nombre o referencia de la contratación</t>
        </r>
      </text>
    </comment>
    <comment ref="LT1866" authorId="2" shapeId="0">
      <text>
        <r>
          <rPr>
            <sz val="11"/>
            <color theme="1"/>
            <rFont val="Calibri"/>
            <family val="2"/>
            <scheme val="minor"/>
          </rPr>
          <t>Introducir un texto con el nombre o referencia de la contratación</t>
        </r>
      </text>
    </comment>
    <comment ref="LU1866" authorId="2" shapeId="0">
      <text>
        <r>
          <rPr>
            <sz val="11"/>
            <color theme="1"/>
            <rFont val="Calibri"/>
            <family val="2"/>
            <scheme val="minor"/>
          </rPr>
          <t>Introducir un texto con el nombre o referencia de la contratación</t>
        </r>
      </text>
    </comment>
    <comment ref="LV1866" authorId="2" shapeId="0">
      <text>
        <r>
          <rPr>
            <sz val="11"/>
            <color theme="1"/>
            <rFont val="Calibri"/>
            <family val="2"/>
            <scheme val="minor"/>
          </rPr>
          <t>Introducir un texto con el nombre o referencia de la contratación</t>
        </r>
      </text>
    </comment>
    <comment ref="LW1866" authorId="2" shapeId="0">
      <text>
        <r>
          <rPr>
            <sz val="11"/>
            <color theme="1"/>
            <rFont val="Calibri"/>
            <family val="2"/>
            <scheme val="minor"/>
          </rPr>
          <t>Introducir un texto con el nombre o referencia de la contratación</t>
        </r>
      </text>
    </comment>
    <comment ref="LX1866" authorId="2" shapeId="0">
      <text>
        <r>
          <rPr>
            <sz val="11"/>
            <color theme="1"/>
            <rFont val="Calibri"/>
            <family val="2"/>
            <scheme val="minor"/>
          </rPr>
          <t>Introducir un texto con el nombre o referencia de la contratación</t>
        </r>
      </text>
    </comment>
    <comment ref="LY1866" authorId="2" shapeId="0">
      <text>
        <r>
          <rPr>
            <sz val="11"/>
            <color theme="1"/>
            <rFont val="Calibri"/>
            <family val="2"/>
            <scheme val="minor"/>
          </rPr>
          <t>Introducir un texto con el nombre o referencia de la contratación</t>
        </r>
      </text>
    </comment>
    <comment ref="LZ1866" authorId="2" shapeId="0">
      <text>
        <r>
          <rPr>
            <sz val="11"/>
            <color theme="1"/>
            <rFont val="Calibri"/>
            <family val="2"/>
            <scheme val="minor"/>
          </rPr>
          <t>Introducir un texto con el nombre o referencia de la contratación</t>
        </r>
      </text>
    </comment>
    <comment ref="MA1866" authorId="2" shapeId="0">
      <text>
        <r>
          <rPr>
            <sz val="11"/>
            <color theme="1"/>
            <rFont val="Calibri"/>
            <family val="2"/>
            <scheme val="minor"/>
          </rPr>
          <t>Introducir un texto con el nombre o referencia de la contratación</t>
        </r>
      </text>
    </comment>
    <comment ref="MB1866" authorId="2" shapeId="0">
      <text>
        <r>
          <rPr>
            <sz val="11"/>
            <color theme="1"/>
            <rFont val="Calibri"/>
            <family val="2"/>
            <scheme val="minor"/>
          </rPr>
          <t>Introducir un texto con el nombre o referencia de la contratación</t>
        </r>
      </text>
    </comment>
    <comment ref="MC1866" authorId="2" shapeId="0">
      <text>
        <r>
          <rPr>
            <sz val="11"/>
            <color theme="1"/>
            <rFont val="Calibri"/>
            <family val="2"/>
            <scheme val="minor"/>
          </rPr>
          <t>Introducir un texto con el nombre o referencia de la contratación</t>
        </r>
      </text>
    </comment>
    <comment ref="MD1866" authorId="2" shapeId="0">
      <text>
        <r>
          <rPr>
            <sz val="11"/>
            <color theme="1"/>
            <rFont val="Calibri"/>
            <family val="2"/>
            <scheme val="minor"/>
          </rPr>
          <t>Introducir un texto con el nombre o referencia de la contratación</t>
        </r>
      </text>
    </comment>
    <comment ref="ME1866" authorId="2" shapeId="0">
      <text>
        <r>
          <rPr>
            <sz val="11"/>
            <color theme="1"/>
            <rFont val="Calibri"/>
            <family val="2"/>
            <scheme val="minor"/>
          </rPr>
          <t>Introducir un texto con el nombre o referencia de la contratación</t>
        </r>
      </text>
    </comment>
    <comment ref="MF1866" authorId="2" shapeId="0">
      <text>
        <r>
          <rPr>
            <sz val="11"/>
            <color theme="1"/>
            <rFont val="Calibri"/>
            <family val="2"/>
            <scheme val="minor"/>
          </rPr>
          <t>Introducir un texto con el nombre o referencia de la contratación</t>
        </r>
      </text>
    </comment>
    <comment ref="MG1866" authorId="2" shapeId="0">
      <text>
        <r>
          <rPr>
            <sz val="11"/>
            <color theme="1"/>
            <rFont val="Calibri"/>
            <family val="2"/>
            <scheme val="minor"/>
          </rPr>
          <t>Introducir un texto con el nombre o referencia de la contratación</t>
        </r>
      </text>
    </comment>
    <comment ref="MH1866" authorId="2" shapeId="0">
      <text>
        <r>
          <rPr>
            <sz val="11"/>
            <color theme="1"/>
            <rFont val="Calibri"/>
            <family val="2"/>
            <scheme val="minor"/>
          </rPr>
          <t>Introducir un texto con el nombre o referencia de la contratación</t>
        </r>
      </text>
    </comment>
    <comment ref="MI1866" authorId="2" shapeId="0">
      <text>
        <r>
          <rPr>
            <sz val="11"/>
            <color theme="1"/>
            <rFont val="Calibri"/>
            <family val="2"/>
            <scheme val="minor"/>
          </rPr>
          <t>Introducir un texto con el nombre o referencia de la contratación</t>
        </r>
      </text>
    </comment>
    <comment ref="MJ1866" authorId="2" shapeId="0">
      <text>
        <r>
          <rPr>
            <sz val="11"/>
            <color theme="1"/>
            <rFont val="Calibri"/>
            <family val="2"/>
            <scheme val="minor"/>
          </rPr>
          <t>Introducir un texto con el nombre o referencia de la contratación</t>
        </r>
      </text>
    </comment>
    <comment ref="MK1866" authorId="2" shapeId="0">
      <text>
        <r>
          <rPr>
            <sz val="11"/>
            <color theme="1"/>
            <rFont val="Calibri"/>
            <family val="2"/>
            <scheme val="minor"/>
          </rPr>
          <t>Introducir un texto con el nombre o referencia de la contratación</t>
        </r>
      </text>
    </comment>
    <comment ref="ML1866" authorId="2" shapeId="0">
      <text>
        <r>
          <rPr>
            <sz val="11"/>
            <color theme="1"/>
            <rFont val="Calibri"/>
            <family val="2"/>
            <scheme val="minor"/>
          </rPr>
          <t>Introducir un texto con el nombre o referencia de la contratación</t>
        </r>
      </text>
    </comment>
    <comment ref="MM1866" authorId="2" shapeId="0">
      <text>
        <r>
          <rPr>
            <sz val="11"/>
            <color theme="1"/>
            <rFont val="Calibri"/>
            <family val="2"/>
            <scheme val="minor"/>
          </rPr>
          <t>Introducir un texto con el nombre o referencia de la contratación</t>
        </r>
      </text>
    </comment>
    <comment ref="MN1866" authorId="2" shapeId="0">
      <text>
        <r>
          <rPr>
            <sz val="11"/>
            <color theme="1"/>
            <rFont val="Calibri"/>
            <family val="2"/>
            <scheme val="minor"/>
          </rPr>
          <t>Introducir un texto con el nombre o referencia de la contratación</t>
        </r>
      </text>
    </comment>
    <comment ref="MO1866" authorId="2" shapeId="0">
      <text>
        <r>
          <rPr>
            <sz val="11"/>
            <color theme="1"/>
            <rFont val="Calibri"/>
            <family val="2"/>
            <scheme val="minor"/>
          </rPr>
          <t>Introducir un texto con el nombre o referencia de la contratación</t>
        </r>
      </text>
    </comment>
    <comment ref="MP1866" authorId="2" shapeId="0">
      <text>
        <r>
          <rPr>
            <sz val="11"/>
            <color theme="1"/>
            <rFont val="Calibri"/>
            <family val="2"/>
            <scheme val="minor"/>
          </rPr>
          <t>Introducir un texto con el nombre o referencia de la contratación</t>
        </r>
      </text>
    </comment>
    <comment ref="MQ1866" authorId="2" shapeId="0">
      <text>
        <r>
          <rPr>
            <sz val="11"/>
            <color theme="1"/>
            <rFont val="Calibri"/>
            <family val="2"/>
            <scheme val="minor"/>
          </rPr>
          <t>Introducir un texto con el nombre o referencia de la contratación</t>
        </r>
      </text>
    </comment>
    <comment ref="MR1866" authorId="2" shapeId="0">
      <text>
        <r>
          <rPr>
            <sz val="11"/>
            <color theme="1"/>
            <rFont val="Calibri"/>
            <family val="2"/>
            <scheme val="minor"/>
          </rPr>
          <t>Introducir un texto con el nombre o referencia de la contratación</t>
        </r>
      </text>
    </comment>
    <comment ref="MS1866" authorId="2" shapeId="0">
      <text>
        <r>
          <rPr>
            <sz val="11"/>
            <color theme="1"/>
            <rFont val="Calibri"/>
            <family val="2"/>
            <scheme val="minor"/>
          </rPr>
          <t>Introducir un texto con el nombre o referencia de la contratación</t>
        </r>
      </text>
    </comment>
    <comment ref="MT1866" authorId="2" shapeId="0">
      <text>
        <r>
          <rPr>
            <sz val="11"/>
            <color theme="1"/>
            <rFont val="Calibri"/>
            <family val="2"/>
            <scheme val="minor"/>
          </rPr>
          <t>Introducir un texto con el nombre o referencia de la contratación</t>
        </r>
      </text>
    </comment>
    <comment ref="MU1866" authorId="2" shapeId="0">
      <text>
        <r>
          <rPr>
            <sz val="11"/>
            <color theme="1"/>
            <rFont val="Calibri"/>
            <family val="2"/>
            <scheme val="minor"/>
          </rPr>
          <t>Introducir un texto con el nombre o referencia de la contratación</t>
        </r>
      </text>
    </comment>
    <comment ref="MV1866" authorId="2" shapeId="0">
      <text>
        <r>
          <rPr>
            <sz val="11"/>
            <color theme="1"/>
            <rFont val="Calibri"/>
            <family val="2"/>
            <scheme val="minor"/>
          </rPr>
          <t>Introducir un texto con el nombre o referencia de la contratación</t>
        </r>
      </text>
    </comment>
    <comment ref="MW1866" authorId="2" shapeId="0">
      <text>
        <r>
          <rPr>
            <sz val="11"/>
            <color theme="1"/>
            <rFont val="Calibri"/>
            <family val="2"/>
            <scheme val="minor"/>
          </rPr>
          <t>Introducir un texto con el nombre o referencia de la contratación</t>
        </r>
      </text>
    </comment>
    <comment ref="MX1866" authorId="2" shapeId="0">
      <text>
        <r>
          <rPr>
            <sz val="11"/>
            <color theme="1"/>
            <rFont val="Calibri"/>
            <family val="2"/>
            <scheme val="minor"/>
          </rPr>
          <t>Introducir un texto con el nombre o referencia de la contratación</t>
        </r>
      </text>
    </comment>
    <comment ref="MY1866" authorId="2" shapeId="0">
      <text>
        <r>
          <rPr>
            <sz val="11"/>
            <color theme="1"/>
            <rFont val="Calibri"/>
            <family val="2"/>
            <scheme val="minor"/>
          </rPr>
          <t>Introducir un texto con el nombre o referencia de la contratación</t>
        </r>
      </text>
    </comment>
    <comment ref="MZ1866" authorId="2" shapeId="0">
      <text>
        <r>
          <rPr>
            <sz val="11"/>
            <color theme="1"/>
            <rFont val="Calibri"/>
            <family val="2"/>
            <scheme val="minor"/>
          </rPr>
          <t>Introducir un texto con el nombre o referencia de la contratación</t>
        </r>
      </text>
    </comment>
    <comment ref="NA1866" authorId="2" shapeId="0">
      <text>
        <r>
          <rPr>
            <sz val="11"/>
            <color theme="1"/>
            <rFont val="Calibri"/>
            <family val="2"/>
            <scheme val="minor"/>
          </rPr>
          <t>Introducir un texto con el nombre o referencia de la contratación</t>
        </r>
      </text>
    </comment>
    <comment ref="NB1866" authorId="2" shapeId="0">
      <text>
        <r>
          <rPr>
            <sz val="11"/>
            <color theme="1"/>
            <rFont val="Calibri"/>
            <family val="2"/>
            <scheme val="minor"/>
          </rPr>
          <t>Introducir un texto con el nombre o referencia de la contratación</t>
        </r>
      </text>
    </comment>
    <comment ref="NC1866" authorId="2" shapeId="0">
      <text>
        <r>
          <rPr>
            <sz val="11"/>
            <color theme="1"/>
            <rFont val="Calibri"/>
            <family val="2"/>
            <scheme val="minor"/>
          </rPr>
          <t>Introducir un texto con el nombre o referencia de la contratación</t>
        </r>
      </text>
    </comment>
    <comment ref="ND1866" authorId="2" shapeId="0">
      <text>
        <r>
          <rPr>
            <sz val="11"/>
            <color theme="1"/>
            <rFont val="Calibri"/>
            <family val="2"/>
            <scheme val="minor"/>
          </rPr>
          <t>Introducir un texto con el nombre o referencia de la contratación</t>
        </r>
      </text>
    </comment>
    <comment ref="NE1866" authorId="2" shapeId="0">
      <text>
        <r>
          <rPr>
            <sz val="11"/>
            <color theme="1"/>
            <rFont val="Calibri"/>
            <family val="2"/>
            <scheme val="minor"/>
          </rPr>
          <t>Introducir un texto con el nombre o referencia de la contratación</t>
        </r>
      </text>
    </comment>
    <comment ref="NF1866" authorId="2" shapeId="0">
      <text>
        <r>
          <rPr>
            <sz val="11"/>
            <color theme="1"/>
            <rFont val="Calibri"/>
            <family val="2"/>
            <scheme val="minor"/>
          </rPr>
          <t>Introducir un texto con el nombre o referencia de la contratación</t>
        </r>
      </text>
    </comment>
    <comment ref="NG1866" authorId="2" shapeId="0">
      <text>
        <r>
          <rPr>
            <sz val="11"/>
            <color theme="1"/>
            <rFont val="Calibri"/>
            <family val="2"/>
            <scheme val="minor"/>
          </rPr>
          <t>Introducir un texto con el nombre o referencia de la contratación</t>
        </r>
      </text>
    </comment>
    <comment ref="NH1866" authorId="2" shapeId="0">
      <text>
        <r>
          <rPr>
            <sz val="11"/>
            <color theme="1"/>
            <rFont val="Calibri"/>
            <family val="2"/>
            <scheme val="minor"/>
          </rPr>
          <t>Introducir un texto con el nombre o referencia de la contratación</t>
        </r>
      </text>
    </comment>
    <comment ref="NI1866" authorId="2" shapeId="0">
      <text>
        <r>
          <rPr>
            <sz val="11"/>
            <color theme="1"/>
            <rFont val="Calibri"/>
            <family val="2"/>
            <scheme val="minor"/>
          </rPr>
          <t>Introducir un texto con el nombre o referencia de la contratación</t>
        </r>
      </text>
    </comment>
    <comment ref="NJ1866" authorId="2" shapeId="0">
      <text>
        <r>
          <rPr>
            <sz val="11"/>
            <color theme="1"/>
            <rFont val="Calibri"/>
            <family val="2"/>
            <scheme val="minor"/>
          </rPr>
          <t>Introducir un texto con el nombre o referencia de la contratación</t>
        </r>
      </text>
    </comment>
    <comment ref="NK1866" authorId="2" shapeId="0">
      <text>
        <r>
          <rPr>
            <sz val="11"/>
            <color theme="1"/>
            <rFont val="Calibri"/>
            <family val="2"/>
            <scheme val="minor"/>
          </rPr>
          <t>Introducir un texto con el nombre o referencia de la contratación</t>
        </r>
      </text>
    </comment>
    <comment ref="NL1866" authorId="2" shapeId="0">
      <text>
        <r>
          <rPr>
            <sz val="11"/>
            <color theme="1"/>
            <rFont val="Calibri"/>
            <family val="2"/>
            <scheme val="minor"/>
          </rPr>
          <t>Introducir un texto con el nombre o referencia de la contratación</t>
        </r>
      </text>
    </comment>
    <comment ref="NM1866" authorId="2" shapeId="0">
      <text>
        <r>
          <rPr>
            <sz val="11"/>
            <color theme="1"/>
            <rFont val="Calibri"/>
            <family val="2"/>
            <scheme val="minor"/>
          </rPr>
          <t>Introducir un texto con el nombre o referencia de la contratación</t>
        </r>
      </text>
    </comment>
    <comment ref="NN1866" authorId="2" shapeId="0">
      <text>
        <r>
          <rPr>
            <sz val="11"/>
            <color theme="1"/>
            <rFont val="Calibri"/>
            <family val="2"/>
            <scheme val="minor"/>
          </rPr>
          <t>Introducir un texto con el nombre o referencia de la contratación</t>
        </r>
      </text>
    </comment>
    <comment ref="NO1866" authorId="2" shapeId="0">
      <text>
        <r>
          <rPr>
            <sz val="11"/>
            <color theme="1"/>
            <rFont val="Calibri"/>
            <family val="2"/>
            <scheme val="minor"/>
          </rPr>
          <t>Introducir un texto con el nombre o referencia de la contratación</t>
        </r>
      </text>
    </comment>
    <comment ref="NP1866" authorId="2" shapeId="0">
      <text>
        <r>
          <rPr>
            <sz val="11"/>
            <color theme="1"/>
            <rFont val="Calibri"/>
            <family val="2"/>
            <scheme val="minor"/>
          </rPr>
          <t>Introducir un texto con el nombre o referencia de la contratación</t>
        </r>
      </text>
    </comment>
    <comment ref="NQ1866" authorId="2" shapeId="0">
      <text>
        <r>
          <rPr>
            <sz val="11"/>
            <color theme="1"/>
            <rFont val="Calibri"/>
            <family val="2"/>
            <scheme val="minor"/>
          </rPr>
          <t>Introducir un texto con el nombre o referencia de la contratación</t>
        </r>
      </text>
    </comment>
    <comment ref="NR1866" authorId="2" shapeId="0">
      <text>
        <r>
          <rPr>
            <sz val="11"/>
            <color theme="1"/>
            <rFont val="Calibri"/>
            <family val="2"/>
            <scheme val="minor"/>
          </rPr>
          <t>Introducir un texto con el nombre o referencia de la contratación</t>
        </r>
      </text>
    </comment>
    <comment ref="NS1866" authorId="2" shapeId="0">
      <text>
        <r>
          <rPr>
            <sz val="11"/>
            <color theme="1"/>
            <rFont val="Calibri"/>
            <family val="2"/>
            <scheme val="minor"/>
          </rPr>
          <t>Introducir un texto con el nombre o referencia de la contratación</t>
        </r>
      </text>
    </comment>
    <comment ref="NT1866" authorId="2" shapeId="0">
      <text>
        <r>
          <rPr>
            <sz val="11"/>
            <color theme="1"/>
            <rFont val="Calibri"/>
            <family val="2"/>
            <scheme val="minor"/>
          </rPr>
          <t>Introducir un texto con el nombre o referencia de la contratación</t>
        </r>
      </text>
    </comment>
    <comment ref="NU1866" authorId="2" shapeId="0">
      <text>
        <r>
          <rPr>
            <sz val="11"/>
            <color theme="1"/>
            <rFont val="Calibri"/>
            <family val="2"/>
            <scheme val="minor"/>
          </rPr>
          <t>Introducir un texto con el nombre o referencia de la contratación</t>
        </r>
      </text>
    </comment>
    <comment ref="NV1866" authorId="2" shapeId="0">
      <text>
        <r>
          <rPr>
            <sz val="11"/>
            <color theme="1"/>
            <rFont val="Calibri"/>
            <family val="2"/>
            <scheme val="minor"/>
          </rPr>
          <t>Introducir un texto con el nombre o referencia de la contratación</t>
        </r>
      </text>
    </comment>
    <comment ref="NW1866" authorId="2" shapeId="0">
      <text>
        <r>
          <rPr>
            <sz val="11"/>
            <color theme="1"/>
            <rFont val="Calibri"/>
            <family val="2"/>
            <scheme val="minor"/>
          </rPr>
          <t>Introducir un texto con el nombre o referencia de la contratación</t>
        </r>
      </text>
    </comment>
    <comment ref="NX1866" authorId="2" shapeId="0">
      <text>
        <r>
          <rPr>
            <sz val="11"/>
            <color theme="1"/>
            <rFont val="Calibri"/>
            <family val="2"/>
            <scheme val="minor"/>
          </rPr>
          <t>Introducir un texto con el nombre o referencia de la contratación</t>
        </r>
      </text>
    </comment>
    <comment ref="NY1866" authorId="2" shapeId="0">
      <text>
        <r>
          <rPr>
            <sz val="11"/>
            <color theme="1"/>
            <rFont val="Calibri"/>
            <family val="2"/>
            <scheme val="minor"/>
          </rPr>
          <t>Introducir un texto con el nombre o referencia de la contratación</t>
        </r>
      </text>
    </comment>
    <comment ref="NZ1866" authorId="2" shapeId="0">
      <text>
        <r>
          <rPr>
            <sz val="11"/>
            <color theme="1"/>
            <rFont val="Calibri"/>
            <family val="2"/>
            <scheme val="minor"/>
          </rPr>
          <t>Introducir un texto con el nombre o referencia de la contratación</t>
        </r>
      </text>
    </comment>
    <comment ref="OA1866" authorId="2" shapeId="0">
      <text>
        <r>
          <rPr>
            <sz val="11"/>
            <color theme="1"/>
            <rFont val="Calibri"/>
            <family val="2"/>
            <scheme val="minor"/>
          </rPr>
          <t>Introducir un texto con el nombre o referencia de la contratación</t>
        </r>
      </text>
    </comment>
    <comment ref="OB1866" authorId="2" shapeId="0">
      <text>
        <r>
          <rPr>
            <sz val="11"/>
            <color theme="1"/>
            <rFont val="Calibri"/>
            <family val="2"/>
            <scheme val="minor"/>
          </rPr>
          <t>Introducir un texto con el nombre o referencia de la contratación</t>
        </r>
      </text>
    </comment>
    <comment ref="OC1866" authorId="2" shapeId="0">
      <text>
        <r>
          <rPr>
            <sz val="11"/>
            <color theme="1"/>
            <rFont val="Calibri"/>
            <family val="2"/>
            <scheme val="minor"/>
          </rPr>
          <t>Introducir un texto con el nombre o referencia de la contratación</t>
        </r>
      </text>
    </comment>
    <comment ref="OD1866" authorId="2" shapeId="0">
      <text>
        <r>
          <rPr>
            <sz val="11"/>
            <color theme="1"/>
            <rFont val="Calibri"/>
            <family val="2"/>
            <scheme val="minor"/>
          </rPr>
          <t>Introducir un texto con el nombre o referencia de la contratación</t>
        </r>
      </text>
    </comment>
    <comment ref="OE1866" authorId="2" shapeId="0">
      <text>
        <r>
          <rPr>
            <sz val="11"/>
            <color theme="1"/>
            <rFont val="Calibri"/>
            <family val="2"/>
            <scheme val="minor"/>
          </rPr>
          <t>Introducir un texto con el nombre o referencia de la contratación</t>
        </r>
      </text>
    </comment>
    <comment ref="OF1866" authorId="2" shapeId="0">
      <text>
        <r>
          <rPr>
            <sz val="11"/>
            <color theme="1"/>
            <rFont val="Calibri"/>
            <family val="2"/>
            <scheme val="minor"/>
          </rPr>
          <t>Introducir un texto con el nombre o referencia de la contratación</t>
        </r>
      </text>
    </comment>
    <comment ref="OG1866" authorId="2" shapeId="0">
      <text>
        <r>
          <rPr>
            <sz val="11"/>
            <color theme="1"/>
            <rFont val="Calibri"/>
            <family val="2"/>
            <scheme val="minor"/>
          </rPr>
          <t>Introducir un texto con el nombre o referencia de la contratación</t>
        </r>
      </text>
    </comment>
    <comment ref="OH1866" authorId="2" shapeId="0">
      <text>
        <r>
          <rPr>
            <sz val="11"/>
            <color theme="1"/>
            <rFont val="Calibri"/>
            <family val="2"/>
            <scheme val="minor"/>
          </rPr>
          <t>Introducir un texto con el nombre o referencia de la contratación</t>
        </r>
      </text>
    </comment>
    <comment ref="OI1866" authorId="2" shapeId="0">
      <text>
        <r>
          <rPr>
            <sz val="11"/>
            <color theme="1"/>
            <rFont val="Calibri"/>
            <family val="2"/>
            <scheme val="minor"/>
          </rPr>
          <t>Introducir un texto con el nombre o referencia de la contratación</t>
        </r>
      </text>
    </comment>
    <comment ref="OJ1866" authorId="2" shapeId="0">
      <text>
        <r>
          <rPr>
            <sz val="11"/>
            <color theme="1"/>
            <rFont val="Calibri"/>
            <family val="2"/>
            <scheme val="minor"/>
          </rPr>
          <t>Introducir un texto con el nombre o referencia de la contratación</t>
        </r>
      </text>
    </comment>
    <comment ref="OK1866" authorId="2" shapeId="0">
      <text>
        <r>
          <rPr>
            <sz val="11"/>
            <color theme="1"/>
            <rFont val="Calibri"/>
            <family val="2"/>
            <scheme val="minor"/>
          </rPr>
          <t>Introducir un texto con el nombre o referencia de la contratación</t>
        </r>
      </text>
    </comment>
    <comment ref="OL1866" authorId="2" shapeId="0">
      <text>
        <r>
          <rPr>
            <sz val="11"/>
            <color theme="1"/>
            <rFont val="Calibri"/>
            <family val="2"/>
            <scheme val="minor"/>
          </rPr>
          <t>Introducir un texto con el nombre o referencia de la contratación</t>
        </r>
      </text>
    </comment>
    <comment ref="OM1866" authorId="2" shapeId="0">
      <text>
        <r>
          <rPr>
            <sz val="11"/>
            <color theme="1"/>
            <rFont val="Calibri"/>
            <family val="2"/>
            <scheme val="minor"/>
          </rPr>
          <t>Introducir un texto con el nombre o referencia de la contratación</t>
        </r>
      </text>
    </comment>
    <comment ref="ON1866" authorId="2" shapeId="0">
      <text>
        <r>
          <rPr>
            <sz val="11"/>
            <color theme="1"/>
            <rFont val="Calibri"/>
            <family val="2"/>
            <scheme val="minor"/>
          </rPr>
          <t>Introducir un texto con el nombre o referencia de la contratación</t>
        </r>
      </text>
    </comment>
    <comment ref="OO1866" authorId="2" shapeId="0">
      <text>
        <r>
          <rPr>
            <sz val="11"/>
            <color theme="1"/>
            <rFont val="Calibri"/>
            <family val="2"/>
            <scheme val="minor"/>
          </rPr>
          <t>Introducir un texto con el nombre o referencia de la contratación</t>
        </r>
      </text>
    </comment>
    <comment ref="OP1866" authorId="2" shapeId="0">
      <text>
        <r>
          <rPr>
            <sz val="11"/>
            <color theme="1"/>
            <rFont val="Calibri"/>
            <family val="2"/>
            <scheme val="minor"/>
          </rPr>
          <t>Introducir un texto con el nombre o referencia de la contratación</t>
        </r>
      </text>
    </comment>
    <comment ref="OQ1866" authorId="2" shapeId="0">
      <text>
        <r>
          <rPr>
            <sz val="11"/>
            <color theme="1"/>
            <rFont val="Calibri"/>
            <family val="2"/>
            <scheme val="minor"/>
          </rPr>
          <t>Introducir un texto con el nombre o referencia de la contratación</t>
        </r>
      </text>
    </comment>
    <comment ref="OR1866" authorId="2" shapeId="0">
      <text>
        <r>
          <rPr>
            <sz val="11"/>
            <color theme="1"/>
            <rFont val="Calibri"/>
            <family val="2"/>
            <scheme val="minor"/>
          </rPr>
          <t>Introducir un texto con el nombre o referencia de la contratación</t>
        </r>
      </text>
    </comment>
    <comment ref="OS1866" authorId="2" shapeId="0">
      <text>
        <r>
          <rPr>
            <sz val="11"/>
            <color theme="1"/>
            <rFont val="Calibri"/>
            <family val="2"/>
            <scheme val="minor"/>
          </rPr>
          <t>Introducir un texto con el nombre o referencia de la contratación</t>
        </r>
      </text>
    </comment>
    <comment ref="OT1866" authorId="2" shapeId="0">
      <text>
        <r>
          <rPr>
            <sz val="11"/>
            <color theme="1"/>
            <rFont val="Calibri"/>
            <family val="2"/>
            <scheme val="minor"/>
          </rPr>
          <t>Introducir un texto con el nombre o referencia de la contratación</t>
        </r>
      </text>
    </comment>
    <comment ref="OU1866" authorId="2" shapeId="0">
      <text>
        <r>
          <rPr>
            <sz val="11"/>
            <color theme="1"/>
            <rFont val="Calibri"/>
            <family val="2"/>
            <scheme val="minor"/>
          </rPr>
          <t>Introducir un texto con el nombre o referencia de la contratación</t>
        </r>
      </text>
    </comment>
    <comment ref="OV1866" authorId="2" shapeId="0">
      <text>
        <r>
          <rPr>
            <sz val="11"/>
            <color theme="1"/>
            <rFont val="Calibri"/>
            <family val="2"/>
            <scheme val="minor"/>
          </rPr>
          <t>Introducir un texto con el nombre o referencia de la contratación</t>
        </r>
      </text>
    </comment>
    <comment ref="OW1866" authorId="2" shapeId="0">
      <text>
        <r>
          <rPr>
            <sz val="11"/>
            <color theme="1"/>
            <rFont val="Calibri"/>
            <family val="2"/>
            <scheme val="minor"/>
          </rPr>
          <t>Introducir un texto con el nombre o referencia de la contratación</t>
        </r>
      </text>
    </comment>
    <comment ref="OX1866" authorId="2" shapeId="0">
      <text>
        <r>
          <rPr>
            <sz val="11"/>
            <color theme="1"/>
            <rFont val="Calibri"/>
            <family val="2"/>
            <scheme val="minor"/>
          </rPr>
          <t>Introducir un texto con el nombre o referencia de la contratación</t>
        </r>
      </text>
    </comment>
    <comment ref="OY1866" authorId="2" shapeId="0">
      <text>
        <r>
          <rPr>
            <sz val="11"/>
            <color theme="1"/>
            <rFont val="Calibri"/>
            <family val="2"/>
            <scheme val="minor"/>
          </rPr>
          <t>Introducir un texto con el nombre o referencia de la contratación</t>
        </r>
      </text>
    </comment>
    <comment ref="OZ1866" authorId="2" shapeId="0">
      <text>
        <r>
          <rPr>
            <sz val="11"/>
            <color theme="1"/>
            <rFont val="Calibri"/>
            <family val="2"/>
            <scheme val="minor"/>
          </rPr>
          <t>Introducir un texto con el nombre o referencia de la contratación</t>
        </r>
      </text>
    </comment>
    <comment ref="PA1866" authorId="2" shapeId="0">
      <text>
        <r>
          <rPr>
            <sz val="11"/>
            <color theme="1"/>
            <rFont val="Calibri"/>
            <family val="2"/>
            <scheme val="minor"/>
          </rPr>
          <t>Introducir un texto con el nombre o referencia de la contratación</t>
        </r>
      </text>
    </comment>
    <comment ref="PB1866" authorId="2" shapeId="0">
      <text>
        <r>
          <rPr>
            <sz val="11"/>
            <color theme="1"/>
            <rFont val="Calibri"/>
            <family val="2"/>
            <scheme val="minor"/>
          </rPr>
          <t>Introducir un texto con el nombre o referencia de la contratación</t>
        </r>
      </text>
    </comment>
    <comment ref="PC1866" authorId="2" shapeId="0">
      <text>
        <r>
          <rPr>
            <sz val="11"/>
            <color theme="1"/>
            <rFont val="Calibri"/>
            <family val="2"/>
            <scheme val="minor"/>
          </rPr>
          <t>Introducir un texto con el nombre o referencia de la contratación</t>
        </r>
      </text>
    </comment>
    <comment ref="PD1866" authorId="2" shapeId="0">
      <text>
        <r>
          <rPr>
            <sz val="11"/>
            <color theme="1"/>
            <rFont val="Calibri"/>
            <family val="2"/>
            <scheme val="minor"/>
          </rPr>
          <t>Introducir un texto con el nombre o referencia de la contratación</t>
        </r>
      </text>
    </comment>
    <comment ref="PE1866" authorId="2" shapeId="0">
      <text>
        <r>
          <rPr>
            <sz val="11"/>
            <color theme="1"/>
            <rFont val="Calibri"/>
            <family val="2"/>
            <scheme val="minor"/>
          </rPr>
          <t>Introducir un texto con el nombre o referencia de la contratación</t>
        </r>
      </text>
    </comment>
    <comment ref="PF1866" authorId="2" shapeId="0">
      <text>
        <r>
          <rPr>
            <sz val="11"/>
            <color theme="1"/>
            <rFont val="Calibri"/>
            <family val="2"/>
            <scheme val="minor"/>
          </rPr>
          <t>Introducir un texto con el nombre o referencia de la contratación</t>
        </r>
      </text>
    </comment>
    <comment ref="PG1866" authorId="2" shapeId="0">
      <text>
        <r>
          <rPr>
            <sz val="11"/>
            <color theme="1"/>
            <rFont val="Calibri"/>
            <family val="2"/>
            <scheme val="minor"/>
          </rPr>
          <t>Introducir un texto con el nombre o referencia de la contratación</t>
        </r>
      </text>
    </comment>
    <comment ref="PH1866" authorId="2" shapeId="0">
      <text>
        <r>
          <rPr>
            <sz val="11"/>
            <color theme="1"/>
            <rFont val="Calibri"/>
            <family val="2"/>
            <scheme val="minor"/>
          </rPr>
          <t>Introducir un texto con el nombre o referencia de la contratación</t>
        </r>
      </text>
    </comment>
    <comment ref="PI1866" authorId="2" shapeId="0">
      <text>
        <r>
          <rPr>
            <sz val="11"/>
            <color theme="1"/>
            <rFont val="Calibri"/>
            <family val="2"/>
            <scheme val="minor"/>
          </rPr>
          <t>Introducir un texto con el nombre o referencia de la contratación</t>
        </r>
      </text>
    </comment>
    <comment ref="PJ1866" authorId="2" shapeId="0">
      <text>
        <r>
          <rPr>
            <sz val="11"/>
            <color theme="1"/>
            <rFont val="Calibri"/>
            <family val="2"/>
            <scheme val="minor"/>
          </rPr>
          <t>Introducir un texto con el nombre o referencia de la contratación</t>
        </r>
      </text>
    </comment>
    <comment ref="PK1866" authorId="2" shapeId="0">
      <text>
        <r>
          <rPr>
            <sz val="11"/>
            <color theme="1"/>
            <rFont val="Calibri"/>
            <family val="2"/>
            <scheme val="minor"/>
          </rPr>
          <t>Introducir un texto con el nombre o referencia de la contratación</t>
        </r>
      </text>
    </comment>
    <comment ref="PL1866" authorId="2" shapeId="0">
      <text>
        <r>
          <rPr>
            <sz val="11"/>
            <color theme="1"/>
            <rFont val="Calibri"/>
            <family val="2"/>
            <scheme val="minor"/>
          </rPr>
          <t>Introducir un texto con el nombre o referencia de la contratación</t>
        </r>
      </text>
    </comment>
    <comment ref="PM1866" authorId="2" shapeId="0">
      <text>
        <r>
          <rPr>
            <sz val="11"/>
            <color theme="1"/>
            <rFont val="Calibri"/>
            <family val="2"/>
            <scheme val="minor"/>
          </rPr>
          <t>Introducir un texto con el nombre o referencia de la contratación</t>
        </r>
      </text>
    </comment>
    <comment ref="PN1866" authorId="2" shapeId="0">
      <text>
        <r>
          <rPr>
            <sz val="11"/>
            <color theme="1"/>
            <rFont val="Calibri"/>
            <family val="2"/>
            <scheme val="minor"/>
          </rPr>
          <t>Introducir un texto con el nombre o referencia de la contratación</t>
        </r>
      </text>
    </comment>
    <comment ref="PO1866" authorId="2" shapeId="0">
      <text>
        <r>
          <rPr>
            <sz val="11"/>
            <color theme="1"/>
            <rFont val="Calibri"/>
            <family val="2"/>
            <scheme val="minor"/>
          </rPr>
          <t>Introducir un texto con el nombre o referencia de la contratación</t>
        </r>
      </text>
    </comment>
    <comment ref="PP1866" authorId="2" shapeId="0">
      <text>
        <r>
          <rPr>
            <sz val="11"/>
            <color theme="1"/>
            <rFont val="Calibri"/>
            <family val="2"/>
            <scheme val="minor"/>
          </rPr>
          <t>Introducir un texto con el nombre o referencia de la contratación</t>
        </r>
      </text>
    </comment>
    <comment ref="PQ1866" authorId="2" shapeId="0">
      <text>
        <r>
          <rPr>
            <sz val="11"/>
            <color theme="1"/>
            <rFont val="Calibri"/>
            <family val="2"/>
            <scheme val="minor"/>
          </rPr>
          <t>Introducir un texto con el nombre o referencia de la contratación</t>
        </r>
      </text>
    </comment>
    <comment ref="PR1866" authorId="2" shapeId="0">
      <text>
        <r>
          <rPr>
            <sz val="11"/>
            <color theme="1"/>
            <rFont val="Calibri"/>
            <family val="2"/>
            <scheme val="minor"/>
          </rPr>
          <t>Introducir un texto con el nombre o referencia de la contratación</t>
        </r>
      </text>
    </comment>
    <comment ref="PS1866" authorId="2" shapeId="0">
      <text>
        <r>
          <rPr>
            <sz val="11"/>
            <color theme="1"/>
            <rFont val="Calibri"/>
            <family val="2"/>
            <scheme val="minor"/>
          </rPr>
          <t>Introducir un texto con el nombre o referencia de la contratación</t>
        </r>
      </text>
    </comment>
    <comment ref="PT1866" authorId="2" shapeId="0">
      <text>
        <r>
          <rPr>
            <sz val="11"/>
            <color theme="1"/>
            <rFont val="Calibri"/>
            <family val="2"/>
            <scheme val="minor"/>
          </rPr>
          <t>Introducir un texto con el nombre o referencia de la contratación</t>
        </r>
      </text>
    </comment>
    <comment ref="PU1866" authorId="2" shapeId="0">
      <text>
        <r>
          <rPr>
            <sz val="11"/>
            <color theme="1"/>
            <rFont val="Calibri"/>
            <family val="2"/>
            <scheme val="minor"/>
          </rPr>
          <t>Introducir un texto con el nombre o referencia de la contratación</t>
        </r>
      </text>
    </comment>
    <comment ref="PV1866" authorId="2" shapeId="0">
      <text>
        <r>
          <rPr>
            <sz val="11"/>
            <color theme="1"/>
            <rFont val="Calibri"/>
            <family val="2"/>
            <scheme val="minor"/>
          </rPr>
          <t>Introducir un texto con el nombre o referencia de la contratación</t>
        </r>
      </text>
    </comment>
    <comment ref="PW1866" authorId="2" shapeId="0">
      <text>
        <r>
          <rPr>
            <sz val="11"/>
            <color theme="1"/>
            <rFont val="Calibri"/>
            <family val="2"/>
            <scheme val="minor"/>
          </rPr>
          <t>Introducir un texto con el nombre o referencia de la contratación</t>
        </r>
      </text>
    </comment>
    <comment ref="PX1866" authorId="2" shapeId="0">
      <text>
        <r>
          <rPr>
            <sz val="11"/>
            <color theme="1"/>
            <rFont val="Calibri"/>
            <family val="2"/>
            <scheme val="minor"/>
          </rPr>
          <t>Introducir un texto con el nombre o referencia de la contratación</t>
        </r>
      </text>
    </comment>
    <comment ref="PY1866" authorId="2" shapeId="0">
      <text>
        <r>
          <rPr>
            <sz val="11"/>
            <color theme="1"/>
            <rFont val="Calibri"/>
            <family val="2"/>
            <scheme val="minor"/>
          </rPr>
          <t>Introducir un texto con el nombre o referencia de la contratación</t>
        </r>
      </text>
    </comment>
    <comment ref="PZ1866" authorId="2" shapeId="0">
      <text>
        <r>
          <rPr>
            <sz val="11"/>
            <color theme="1"/>
            <rFont val="Calibri"/>
            <family val="2"/>
            <scheme val="minor"/>
          </rPr>
          <t>Introducir un texto con el nombre o referencia de la contratación</t>
        </r>
      </text>
    </comment>
    <comment ref="QA1866" authorId="2" shapeId="0">
      <text>
        <r>
          <rPr>
            <sz val="11"/>
            <color theme="1"/>
            <rFont val="Calibri"/>
            <family val="2"/>
            <scheme val="minor"/>
          </rPr>
          <t>Introducir un texto con el nombre o referencia de la contratación</t>
        </r>
      </text>
    </comment>
    <comment ref="QB1866" authorId="2" shapeId="0">
      <text>
        <r>
          <rPr>
            <sz val="11"/>
            <color theme="1"/>
            <rFont val="Calibri"/>
            <family val="2"/>
            <scheme val="minor"/>
          </rPr>
          <t>Introducir un texto con el nombre o referencia de la contratación</t>
        </r>
      </text>
    </comment>
    <comment ref="QC1866" authorId="2" shapeId="0">
      <text>
        <r>
          <rPr>
            <sz val="11"/>
            <color theme="1"/>
            <rFont val="Calibri"/>
            <family val="2"/>
            <scheme val="minor"/>
          </rPr>
          <t>Introducir un texto con el nombre o referencia de la contratación</t>
        </r>
      </text>
    </comment>
    <comment ref="QD1866" authorId="2" shapeId="0">
      <text>
        <r>
          <rPr>
            <sz val="11"/>
            <color theme="1"/>
            <rFont val="Calibri"/>
            <family val="2"/>
            <scheme val="minor"/>
          </rPr>
          <t>Introducir un texto con el nombre o referencia de la contratación</t>
        </r>
      </text>
    </comment>
    <comment ref="QE1866" authorId="2" shapeId="0">
      <text>
        <r>
          <rPr>
            <sz val="11"/>
            <color theme="1"/>
            <rFont val="Calibri"/>
            <family val="2"/>
            <scheme val="minor"/>
          </rPr>
          <t>Introducir un texto con el nombre o referencia de la contratación</t>
        </r>
      </text>
    </comment>
    <comment ref="QF1866" authorId="2" shapeId="0">
      <text>
        <r>
          <rPr>
            <sz val="11"/>
            <color theme="1"/>
            <rFont val="Calibri"/>
            <family val="2"/>
            <scheme val="minor"/>
          </rPr>
          <t>Introducir un texto con el nombre o referencia de la contratación</t>
        </r>
      </text>
    </comment>
    <comment ref="QG1866" authorId="2" shapeId="0">
      <text>
        <r>
          <rPr>
            <sz val="11"/>
            <color theme="1"/>
            <rFont val="Calibri"/>
            <family val="2"/>
            <scheme val="minor"/>
          </rPr>
          <t>Introducir un texto con el nombre o referencia de la contratación</t>
        </r>
      </text>
    </comment>
    <comment ref="QH1866" authorId="2" shapeId="0">
      <text>
        <r>
          <rPr>
            <sz val="11"/>
            <color theme="1"/>
            <rFont val="Calibri"/>
            <family val="2"/>
            <scheme val="minor"/>
          </rPr>
          <t>Introducir un texto con el nombre o referencia de la contratación</t>
        </r>
      </text>
    </comment>
    <comment ref="QI1866" authorId="2" shapeId="0">
      <text>
        <r>
          <rPr>
            <sz val="11"/>
            <color theme="1"/>
            <rFont val="Calibri"/>
            <family val="2"/>
            <scheme val="minor"/>
          </rPr>
          <t>Introducir un texto con el nombre o referencia de la contratación</t>
        </r>
      </text>
    </comment>
    <comment ref="QJ1866" authorId="2" shapeId="0">
      <text>
        <r>
          <rPr>
            <sz val="11"/>
            <color theme="1"/>
            <rFont val="Calibri"/>
            <family val="2"/>
            <scheme val="minor"/>
          </rPr>
          <t>Introducir un texto con el nombre o referencia de la contratación</t>
        </r>
      </text>
    </comment>
    <comment ref="QK1866" authorId="2" shapeId="0">
      <text>
        <r>
          <rPr>
            <sz val="11"/>
            <color theme="1"/>
            <rFont val="Calibri"/>
            <family val="2"/>
            <scheme val="minor"/>
          </rPr>
          <t>Introducir un texto con el nombre o referencia de la contratación</t>
        </r>
      </text>
    </comment>
    <comment ref="QL1866" authorId="2" shapeId="0">
      <text>
        <r>
          <rPr>
            <sz val="11"/>
            <color theme="1"/>
            <rFont val="Calibri"/>
            <family val="2"/>
            <scheme val="minor"/>
          </rPr>
          <t>Introducir un texto con el nombre o referencia de la contratación</t>
        </r>
      </text>
    </comment>
    <comment ref="QM1866" authorId="2" shapeId="0">
      <text>
        <r>
          <rPr>
            <sz val="11"/>
            <color theme="1"/>
            <rFont val="Calibri"/>
            <family val="2"/>
            <scheme val="minor"/>
          </rPr>
          <t>Introducir un texto con el nombre o referencia de la contratación</t>
        </r>
      </text>
    </comment>
    <comment ref="QN1866" authorId="2" shapeId="0">
      <text>
        <r>
          <rPr>
            <sz val="11"/>
            <color theme="1"/>
            <rFont val="Calibri"/>
            <family val="2"/>
            <scheme val="minor"/>
          </rPr>
          <t>Introducir un texto con el nombre o referencia de la contratación</t>
        </r>
      </text>
    </comment>
    <comment ref="QO1866" authorId="2" shapeId="0">
      <text>
        <r>
          <rPr>
            <sz val="11"/>
            <color theme="1"/>
            <rFont val="Calibri"/>
            <family val="2"/>
            <scheme val="minor"/>
          </rPr>
          <t>Introducir un texto con el nombre o referencia de la contratación</t>
        </r>
      </text>
    </comment>
    <comment ref="QP1866" authorId="2" shapeId="0">
      <text>
        <r>
          <rPr>
            <sz val="11"/>
            <color theme="1"/>
            <rFont val="Calibri"/>
            <family val="2"/>
            <scheme val="minor"/>
          </rPr>
          <t>Introducir un texto con el nombre o referencia de la contratación</t>
        </r>
      </text>
    </comment>
    <comment ref="QQ1866" authorId="2" shapeId="0">
      <text>
        <r>
          <rPr>
            <sz val="11"/>
            <color theme="1"/>
            <rFont val="Calibri"/>
            <family val="2"/>
            <scheme val="minor"/>
          </rPr>
          <t>Introducir un texto con el nombre o referencia de la contratación</t>
        </r>
      </text>
    </comment>
    <comment ref="QR1866" authorId="2" shapeId="0">
      <text>
        <r>
          <rPr>
            <sz val="11"/>
            <color theme="1"/>
            <rFont val="Calibri"/>
            <family val="2"/>
            <scheme val="minor"/>
          </rPr>
          <t>Introducir un texto con el nombre o referencia de la contratación</t>
        </r>
      </text>
    </comment>
    <comment ref="QS1866" authorId="2" shapeId="0">
      <text>
        <r>
          <rPr>
            <sz val="11"/>
            <color theme="1"/>
            <rFont val="Calibri"/>
            <family val="2"/>
            <scheme val="minor"/>
          </rPr>
          <t>Introducir un texto con el nombre o referencia de la contratación</t>
        </r>
      </text>
    </comment>
    <comment ref="QT1866" authorId="2" shapeId="0">
      <text>
        <r>
          <rPr>
            <sz val="11"/>
            <color theme="1"/>
            <rFont val="Calibri"/>
            <family val="2"/>
            <scheme val="minor"/>
          </rPr>
          <t>Introducir un texto con el nombre o referencia de la contratación</t>
        </r>
      </text>
    </comment>
    <comment ref="QU1866" authorId="2" shapeId="0">
      <text>
        <r>
          <rPr>
            <sz val="11"/>
            <color theme="1"/>
            <rFont val="Calibri"/>
            <family val="2"/>
            <scheme val="minor"/>
          </rPr>
          <t>Introducir un texto con el nombre o referencia de la contratación</t>
        </r>
      </text>
    </comment>
    <comment ref="QV1866" authorId="2" shapeId="0">
      <text>
        <r>
          <rPr>
            <sz val="11"/>
            <color theme="1"/>
            <rFont val="Calibri"/>
            <family val="2"/>
            <scheme val="minor"/>
          </rPr>
          <t>Introducir un texto con el nombre o referencia de la contratación</t>
        </r>
      </text>
    </comment>
    <comment ref="QW1866" authorId="2" shapeId="0">
      <text>
        <r>
          <rPr>
            <sz val="11"/>
            <color theme="1"/>
            <rFont val="Calibri"/>
            <family val="2"/>
            <scheme val="minor"/>
          </rPr>
          <t>Introducir un texto con el nombre o referencia de la contratación</t>
        </r>
      </text>
    </comment>
    <comment ref="QX1866" authorId="2" shapeId="0">
      <text>
        <r>
          <rPr>
            <sz val="11"/>
            <color theme="1"/>
            <rFont val="Calibri"/>
            <family val="2"/>
            <scheme val="minor"/>
          </rPr>
          <t>Introducir un texto con el nombre o referencia de la contratación</t>
        </r>
      </text>
    </comment>
    <comment ref="QY1866" authorId="2" shapeId="0">
      <text>
        <r>
          <rPr>
            <sz val="11"/>
            <color theme="1"/>
            <rFont val="Calibri"/>
            <family val="2"/>
            <scheme val="minor"/>
          </rPr>
          <t>Introducir un texto con el nombre o referencia de la contratación</t>
        </r>
      </text>
    </comment>
    <comment ref="QZ1866" authorId="2" shapeId="0">
      <text>
        <r>
          <rPr>
            <sz val="11"/>
            <color theme="1"/>
            <rFont val="Calibri"/>
            <family val="2"/>
            <scheme val="minor"/>
          </rPr>
          <t>Introducir un texto con el nombre o referencia de la contratación</t>
        </r>
      </text>
    </comment>
    <comment ref="RA1866" authorId="2" shapeId="0">
      <text>
        <r>
          <rPr>
            <sz val="11"/>
            <color theme="1"/>
            <rFont val="Calibri"/>
            <family val="2"/>
            <scheme val="minor"/>
          </rPr>
          <t>Introducir un texto con el nombre o referencia de la contratación</t>
        </r>
      </text>
    </comment>
    <comment ref="RB1866" authorId="2" shapeId="0">
      <text>
        <r>
          <rPr>
            <sz val="11"/>
            <color theme="1"/>
            <rFont val="Calibri"/>
            <family val="2"/>
            <scheme val="minor"/>
          </rPr>
          <t>Introducir un texto con el nombre o referencia de la contratación</t>
        </r>
      </text>
    </comment>
    <comment ref="RC1866" authorId="2" shapeId="0">
      <text>
        <r>
          <rPr>
            <sz val="11"/>
            <color theme="1"/>
            <rFont val="Calibri"/>
            <family val="2"/>
            <scheme val="minor"/>
          </rPr>
          <t>Introducir un texto con el nombre o referencia de la contratación</t>
        </r>
      </text>
    </comment>
    <comment ref="RD1866" authorId="2" shapeId="0">
      <text>
        <r>
          <rPr>
            <sz val="11"/>
            <color theme="1"/>
            <rFont val="Calibri"/>
            <family val="2"/>
            <scheme val="minor"/>
          </rPr>
          <t>Introducir un texto con el nombre o referencia de la contratación</t>
        </r>
      </text>
    </comment>
    <comment ref="RE1866" authorId="2" shapeId="0">
      <text>
        <r>
          <rPr>
            <sz val="11"/>
            <color theme="1"/>
            <rFont val="Calibri"/>
            <family val="2"/>
            <scheme val="minor"/>
          </rPr>
          <t>Introducir un texto con el nombre o referencia de la contratación</t>
        </r>
      </text>
    </comment>
    <comment ref="RF1866" authorId="2" shapeId="0">
      <text>
        <r>
          <rPr>
            <sz val="11"/>
            <color theme="1"/>
            <rFont val="Calibri"/>
            <family val="2"/>
            <scheme val="minor"/>
          </rPr>
          <t>Introducir un texto con el nombre o referencia de la contratación</t>
        </r>
      </text>
    </comment>
    <comment ref="RG1866" authorId="2" shapeId="0">
      <text>
        <r>
          <rPr>
            <sz val="11"/>
            <color theme="1"/>
            <rFont val="Calibri"/>
            <family val="2"/>
            <scheme val="minor"/>
          </rPr>
          <t>Introducir un texto con el nombre o referencia de la contratación</t>
        </r>
      </text>
    </comment>
    <comment ref="RH1866" authorId="2" shapeId="0">
      <text>
        <r>
          <rPr>
            <sz val="11"/>
            <color theme="1"/>
            <rFont val="Calibri"/>
            <family val="2"/>
            <scheme val="minor"/>
          </rPr>
          <t>Introducir un texto con el nombre o referencia de la contratación</t>
        </r>
      </text>
    </comment>
    <comment ref="RI1866" authorId="2" shapeId="0">
      <text>
        <r>
          <rPr>
            <sz val="11"/>
            <color theme="1"/>
            <rFont val="Calibri"/>
            <family val="2"/>
            <scheme val="minor"/>
          </rPr>
          <t>Introducir un texto con el nombre o referencia de la contratación</t>
        </r>
      </text>
    </comment>
    <comment ref="RJ1866" authorId="2" shapeId="0">
      <text>
        <r>
          <rPr>
            <sz val="11"/>
            <color theme="1"/>
            <rFont val="Calibri"/>
            <family val="2"/>
            <scheme val="minor"/>
          </rPr>
          <t>Introducir un texto con el nombre o referencia de la contratación</t>
        </r>
      </text>
    </comment>
    <comment ref="RK1866" authorId="2" shapeId="0">
      <text>
        <r>
          <rPr>
            <sz val="11"/>
            <color theme="1"/>
            <rFont val="Calibri"/>
            <family val="2"/>
            <scheme val="minor"/>
          </rPr>
          <t>Introducir un texto con el nombre o referencia de la contratación</t>
        </r>
      </text>
    </comment>
    <comment ref="RL1866" authorId="2" shapeId="0">
      <text>
        <r>
          <rPr>
            <sz val="11"/>
            <color theme="1"/>
            <rFont val="Calibri"/>
            <family val="2"/>
            <scheme val="minor"/>
          </rPr>
          <t>Introducir un texto con el nombre o referencia de la contratación</t>
        </r>
      </text>
    </comment>
    <comment ref="RM1866" authorId="2" shapeId="0">
      <text>
        <r>
          <rPr>
            <sz val="11"/>
            <color theme="1"/>
            <rFont val="Calibri"/>
            <family val="2"/>
            <scheme val="minor"/>
          </rPr>
          <t>Introducir un texto con el nombre o referencia de la contratación</t>
        </r>
      </text>
    </comment>
    <comment ref="RN1866" authorId="2" shapeId="0">
      <text>
        <r>
          <rPr>
            <sz val="11"/>
            <color theme="1"/>
            <rFont val="Calibri"/>
            <family val="2"/>
            <scheme val="minor"/>
          </rPr>
          <t>Introducir un texto con el nombre o referencia de la contratación</t>
        </r>
      </text>
    </comment>
    <comment ref="RO1866" authorId="2" shapeId="0">
      <text>
        <r>
          <rPr>
            <sz val="11"/>
            <color theme="1"/>
            <rFont val="Calibri"/>
            <family val="2"/>
            <scheme val="minor"/>
          </rPr>
          <t>Introducir un texto con el nombre o referencia de la contratación</t>
        </r>
      </text>
    </comment>
    <comment ref="RP1866" authorId="2" shapeId="0">
      <text>
        <r>
          <rPr>
            <sz val="11"/>
            <color theme="1"/>
            <rFont val="Calibri"/>
            <family val="2"/>
            <scheme val="minor"/>
          </rPr>
          <t>Introducir un texto con el nombre o referencia de la contratación</t>
        </r>
      </text>
    </comment>
    <comment ref="RQ1866" authorId="2" shapeId="0">
      <text>
        <r>
          <rPr>
            <sz val="11"/>
            <color theme="1"/>
            <rFont val="Calibri"/>
            <family val="2"/>
            <scheme val="minor"/>
          </rPr>
          <t>Introducir un texto con el nombre o referencia de la contratación</t>
        </r>
      </text>
    </comment>
    <comment ref="RR1866" authorId="2" shapeId="0">
      <text>
        <r>
          <rPr>
            <sz val="11"/>
            <color theme="1"/>
            <rFont val="Calibri"/>
            <family val="2"/>
            <scheme val="minor"/>
          </rPr>
          <t>Introducir un texto con el nombre o referencia de la contratación</t>
        </r>
      </text>
    </comment>
    <comment ref="RS1866" authorId="2" shapeId="0">
      <text>
        <r>
          <rPr>
            <sz val="11"/>
            <color theme="1"/>
            <rFont val="Calibri"/>
            <family val="2"/>
            <scheme val="minor"/>
          </rPr>
          <t>Introducir un texto con el nombre o referencia de la contratación</t>
        </r>
      </text>
    </comment>
    <comment ref="RT1866" authorId="2" shapeId="0">
      <text>
        <r>
          <rPr>
            <sz val="11"/>
            <color theme="1"/>
            <rFont val="Calibri"/>
            <family val="2"/>
            <scheme val="minor"/>
          </rPr>
          <t>Introducir un texto con el nombre o referencia de la contratación</t>
        </r>
      </text>
    </comment>
    <comment ref="RU1866" authorId="2" shapeId="0">
      <text>
        <r>
          <rPr>
            <sz val="11"/>
            <color theme="1"/>
            <rFont val="Calibri"/>
            <family val="2"/>
            <scheme val="minor"/>
          </rPr>
          <t>Introducir un texto con el nombre o referencia de la contratación</t>
        </r>
      </text>
    </comment>
    <comment ref="RV1866" authorId="2" shapeId="0">
      <text>
        <r>
          <rPr>
            <sz val="11"/>
            <color theme="1"/>
            <rFont val="Calibri"/>
            <family val="2"/>
            <scheme val="minor"/>
          </rPr>
          <t>Introducir un texto con el nombre o referencia de la contratación</t>
        </r>
      </text>
    </comment>
    <comment ref="RW1866" authorId="2" shapeId="0">
      <text>
        <r>
          <rPr>
            <sz val="11"/>
            <color theme="1"/>
            <rFont val="Calibri"/>
            <family val="2"/>
            <scheme val="minor"/>
          </rPr>
          <t>Introducir un texto con el nombre o referencia de la contratación</t>
        </r>
      </text>
    </comment>
    <comment ref="RX1866" authorId="2" shapeId="0">
      <text>
        <r>
          <rPr>
            <sz val="11"/>
            <color theme="1"/>
            <rFont val="Calibri"/>
            <family val="2"/>
            <scheme val="minor"/>
          </rPr>
          <t>Introducir un texto con el nombre o referencia de la contratación</t>
        </r>
      </text>
    </comment>
    <comment ref="RY1866" authorId="2" shapeId="0">
      <text>
        <r>
          <rPr>
            <sz val="11"/>
            <color theme="1"/>
            <rFont val="Calibri"/>
            <family val="2"/>
            <scheme val="minor"/>
          </rPr>
          <t>Introducir un texto con el nombre o referencia de la contratación</t>
        </r>
      </text>
    </comment>
    <comment ref="RZ1866" authorId="2" shapeId="0">
      <text>
        <r>
          <rPr>
            <sz val="11"/>
            <color theme="1"/>
            <rFont val="Calibri"/>
            <family val="2"/>
            <scheme val="minor"/>
          </rPr>
          <t>Introducir un texto con el nombre o referencia de la contratación</t>
        </r>
      </text>
    </comment>
    <comment ref="SA1866" authorId="2" shapeId="0">
      <text>
        <r>
          <rPr>
            <sz val="11"/>
            <color theme="1"/>
            <rFont val="Calibri"/>
            <family val="2"/>
            <scheme val="minor"/>
          </rPr>
          <t>Introducir un texto con el nombre o referencia de la contratación</t>
        </r>
      </text>
    </comment>
    <comment ref="SB1866" authorId="2" shapeId="0">
      <text>
        <r>
          <rPr>
            <sz val="11"/>
            <color theme="1"/>
            <rFont val="Calibri"/>
            <family val="2"/>
            <scheme val="minor"/>
          </rPr>
          <t>Introducir un texto con el nombre o referencia de la contratación</t>
        </r>
      </text>
    </comment>
    <comment ref="SC1866" authorId="2" shapeId="0">
      <text>
        <r>
          <rPr>
            <sz val="11"/>
            <color theme="1"/>
            <rFont val="Calibri"/>
            <family val="2"/>
            <scheme val="minor"/>
          </rPr>
          <t>Introducir un texto con el nombre o referencia de la contratación</t>
        </r>
      </text>
    </comment>
    <comment ref="SD1866" authorId="2" shapeId="0">
      <text>
        <r>
          <rPr>
            <sz val="11"/>
            <color theme="1"/>
            <rFont val="Calibri"/>
            <family val="2"/>
            <scheme val="minor"/>
          </rPr>
          <t>Introducir un texto con el nombre o referencia de la contratación</t>
        </r>
      </text>
    </comment>
    <comment ref="SE1866" authorId="2" shapeId="0">
      <text>
        <r>
          <rPr>
            <sz val="11"/>
            <color theme="1"/>
            <rFont val="Calibri"/>
            <family val="2"/>
            <scheme val="minor"/>
          </rPr>
          <t>Introducir un texto con el nombre o referencia de la contratación</t>
        </r>
      </text>
    </comment>
    <comment ref="SF1866" authorId="2" shapeId="0">
      <text>
        <r>
          <rPr>
            <sz val="11"/>
            <color theme="1"/>
            <rFont val="Calibri"/>
            <family val="2"/>
            <scheme val="minor"/>
          </rPr>
          <t>Introducir un texto con el nombre o referencia de la contratación</t>
        </r>
      </text>
    </comment>
    <comment ref="SG1866" authorId="2" shapeId="0">
      <text>
        <r>
          <rPr>
            <sz val="11"/>
            <color theme="1"/>
            <rFont val="Calibri"/>
            <family val="2"/>
            <scheme val="minor"/>
          </rPr>
          <t>Introducir un texto con el nombre o referencia de la contratación</t>
        </r>
      </text>
    </comment>
    <comment ref="SH1866" authorId="2" shapeId="0">
      <text>
        <r>
          <rPr>
            <sz val="11"/>
            <color theme="1"/>
            <rFont val="Calibri"/>
            <family val="2"/>
            <scheme val="minor"/>
          </rPr>
          <t>Introducir un texto con el nombre o referencia de la contratación</t>
        </r>
      </text>
    </comment>
    <comment ref="SI1866" authorId="2" shapeId="0">
      <text>
        <r>
          <rPr>
            <sz val="11"/>
            <color theme="1"/>
            <rFont val="Calibri"/>
            <family val="2"/>
            <scheme val="minor"/>
          </rPr>
          <t>Introducir un texto con el nombre o referencia de la contratación</t>
        </r>
      </text>
    </comment>
    <comment ref="SJ1866" authorId="2" shapeId="0">
      <text>
        <r>
          <rPr>
            <sz val="11"/>
            <color theme="1"/>
            <rFont val="Calibri"/>
            <family val="2"/>
            <scheme val="minor"/>
          </rPr>
          <t>Introducir un texto con el nombre o referencia de la contratación</t>
        </r>
      </text>
    </comment>
    <comment ref="SK1866" authorId="2" shapeId="0">
      <text>
        <r>
          <rPr>
            <sz val="11"/>
            <color theme="1"/>
            <rFont val="Calibri"/>
            <family val="2"/>
            <scheme val="minor"/>
          </rPr>
          <t>Introducir un texto con el nombre o referencia de la contratación</t>
        </r>
      </text>
    </comment>
    <comment ref="SL1866" authorId="2" shapeId="0">
      <text>
        <r>
          <rPr>
            <sz val="11"/>
            <color theme="1"/>
            <rFont val="Calibri"/>
            <family val="2"/>
            <scheme val="minor"/>
          </rPr>
          <t>Introducir un texto con el nombre o referencia de la contratación</t>
        </r>
      </text>
    </comment>
    <comment ref="SM1866" authorId="2" shapeId="0">
      <text>
        <r>
          <rPr>
            <sz val="11"/>
            <color theme="1"/>
            <rFont val="Calibri"/>
            <family val="2"/>
            <scheme val="minor"/>
          </rPr>
          <t>Introducir un texto con el nombre o referencia de la contratación</t>
        </r>
      </text>
    </comment>
    <comment ref="SN1866" authorId="2" shapeId="0">
      <text>
        <r>
          <rPr>
            <sz val="11"/>
            <color theme="1"/>
            <rFont val="Calibri"/>
            <family val="2"/>
            <scheme val="minor"/>
          </rPr>
          <t>Introducir un texto con el nombre o referencia de la contratación</t>
        </r>
      </text>
    </comment>
    <comment ref="SO1866" authorId="2" shapeId="0">
      <text>
        <r>
          <rPr>
            <sz val="11"/>
            <color theme="1"/>
            <rFont val="Calibri"/>
            <family val="2"/>
            <scheme val="minor"/>
          </rPr>
          <t>Introducir un texto con el nombre o referencia de la contratación</t>
        </r>
      </text>
    </comment>
    <comment ref="SP1866" authorId="2" shapeId="0">
      <text>
        <r>
          <rPr>
            <sz val="11"/>
            <color theme="1"/>
            <rFont val="Calibri"/>
            <family val="2"/>
            <scheme val="minor"/>
          </rPr>
          <t>Introducir un texto con el nombre o referencia de la contratación</t>
        </r>
      </text>
    </comment>
    <comment ref="SQ1866" authorId="2" shapeId="0">
      <text>
        <r>
          <rPr>
            <sz val="11"/>
            <color theme="1"/>
            <rFont val="Calibri"/>
            <family val="2"/>
            <scheme val="minor"/>
          </rPr>
          <t>Introducir un texto con el nombre o referencia de la contratación</t>
        </r>
      </text>
    </comment>
    <comment ref="SR1866" authorId="2" shapeId="0">
      <text>
        <r>
          <rPr>
            <sz val="11"/>
            <color theme="1"/>
            <rFont val="Calibri"/>
            <family val="2"/>
            <scheme val="minor"/>
          </rPr>
          <t>Introducir un texto con el nombre o referencia de la contratación</t>
        </r>
      </text>
    </comment>
    <comment ref="SS1866" authorId="2" shapeId="0">
      <text>
        <r>
          <rPr>
            <sz val="11"/>
            <color theme="1"/>
            <rFont val="Calibri"/>
            <family val="2"/>
            <scheme val="minor"/>
          </rPr>
          <t>Introducir un texto con el nombre o referencia de la contratación</t>
        </r>
      </text>
    </comment>
    <comment ref="ST1866" authorId="2" shapeId="0">
      <text>
        <r>
          <rPr>
            <sz val="11"/>
            <color theme="1"/>
            <rFont val="Calibri"/>
            <family val="2"/>
            <scheme val="minor"/>
          </rPr>
          <t>Introducir un texto con el nombre o referencia de la contratación</t>
        </r>
      </text>
    </comment>
    <comment ref="SU1866" authorId="2" shapeId="0">
      <text>
        <r>
          <rPr>
            <sz val="11"/>
            <color theme="1"/>
            <rFont val="Calibri"/>
            <family val="2"/>
            <scheme val="minor"/>
          </rPr>
          <t>Introducir un texto con el nombre o referencia de la contratación</t>
        </r>
      </text>
    </comment>
    <comment ref="SV1866" authorId="2" shapeId="0">
      <text>
        <r>
          <rPr>
            <sz val="11"/>
            <color theme="1"/>
            <rFont val="Calibri"/>
            <family val="2"/>
            <scheme val="minor"/>
          </rPr>
          <t>Introducir un texto con el nombre o referencia de la contratación</t>
        </r>
      </text>
    </comment>
    <comment ref="SW1866" authorId="2" shapeId="0">
      <text>
        <r>
          <rPr>
            <sz val="11"/>
            <color theme="1"/>
            <rFont val="Calibri"/>
            <family val="2"/>
            <scheme val="minor"/>
          </rPr>
          <t>Introducir un texto con el nombre o referencia de la contratación</t>
        </r>
      </text>
    </comment>
    <comment ref="SX1866" authorId="2" shapeId="0">
      <text>
        <r>
          <rPr>
            <sz val="11"/>
            <color theme="1"/>
            <rFont val="Calibri"/>
            <family val="2"/>
            <scheme val="minor"/>
          </rPr>
          <t>Introducir un texto con el nombre o referencia de la contratación</t>
        </r>
      </text>
    </comment>
    <comment ref="SY1866" authorId="2" shapeId="0">
      <text>
        <r>
          <rPr>
            <sz val="11"/>
            <color theme="1"/>
            <rFont val="Calibri"/>
            <family val="2"/>
            <scheme val="minor"/>
          </rPr>
          <t>Introducir un texto con el nombre o referencia de la contratación</t>
        </r>
      </text>
    </comment>
    <comment ref="SZ1866" authorId="2" shapeId="0">
      <text>
        <r>
          <rPr>
            <sz val="11"/>
            <color theme="1"/>
            <rFont val="Calibri"/>
            <family val="2"/>
            <scheme val="minor"/>
          </rPr>
          <t>Introducir un texto con el nombre o referencia de la contratación</t>
        </r>
      </text>
    </comment>
    <comment ref="TA1866" authorId="2" shapeId="0">
      <text>
        <r>
          <rPr>
            <sz val="11"/>
            <color theme="1"/>
            <rFont val="Calibri"/>
            <family val="2"/>
            <scheme val="minor"/>
          </rPr>
          <t>Introducir un texto con el nombre o referencia de la contratación</t>
        </r>
      </text>
    </comment>
    <comment ref="TB1866" authorId="2" shapeId="0">
      <text>
        <r>
          <rPr>
            <sz val="11"/>
            <color theme="1"/>
            <rFont val="Calibri"/>
            <family val="2"/>
            <scheme val="minor"/>
          </rPr>
          <t>Introducir un texto con el nombre o referencia de la contratación</t>
        </r>
      </text>
    </comment>
    <comment ref="TC1866" authorId="2" shapeId="0">
      <text>
        <r>
          <rPr>
            <sz val="11"/>
            <color theme="1"/>
            <rFont val="Calibri"/>
            <family val="2"/>
            <scheme val="minor"/>
          </rPr>
          <t>Introducir un texto con el nombre o referencia de la contratación</t>
        </r>
      </text>
    </comment>
    <comment ref="TD1866" authorId="2" shapeId="0">
      <text>
        <r>
          <rPr>
            <sz val="11"/>
            <color theme="1"/>
            <rFont val="Calibri"/>
            <family val="2"/>
            <scheme val="minor"/>
          </rPr>
          <t>Introducir un texto con el nombre o referencia de la contratación</t>
        </r>
      </text>
    </comment>
    <comment ref="TE1866" authorId="2" shapeId="0">
      <text>
        <r>
          <rPr>
            <sz val="11"/>
            <color theme="1"/>
            <rFont val="Calibri"/>
            <family val="2"/>
            <scheme val="minor"/>
          </rPr>
          <t>Introducir un texto con el nombre o referencia de la contratación</t>
        </r>
      </text>
    </comment>
    <comment ref="TF1866" authorId="2" shapeId="0">
      <text>
        <r>
          <rPr>
            <sz val="11"/>
            <color theme="1"/>
            <rFont val="Calibri"/>
            <family val="2"/>
            <scheme val="minor"/>
          </rPr>
          <t>Introducir un texto con el nombre o referencia de la contratación</t>
        </r>
      </text>
    </comment>
    <comment ref="TG1866" authorId="2" shapeId="0">
      <text>
        <r>
          <rPr>
            <sz val="11"/>
            <color theme="1"/>
            <rFont val="Calibri"/>
            <family val="2"/>
            <scheme val="minor"/>
          </rPr>
          <t>Introducir un texto con el nombre o referencia de la contratación</t>
        </r>
      </text>
    </comment>
    <comment ref="TH1866" authorId="2" shapeId="0">
      <text>
        <r>
          <rPr>
            <sz val="11"/>
            <color theme="1"/>
            <rFont val="Calibri"/>
            <family val="2"/>
            <scheme val="minor"/>
          </rPr>
          <t>Introducir un texto con el nombre o referencia de la contratación</t>
        </r>
      </text>
    </comment>
    <comment ref="TI1866" authorId="2" shapeId="0">
      <text>
        <r>
          <rPr>
            <sz val="11"/>
            <color theme="1"/>
            <rFont val="Calibri"/>
            <family val="2"/>
            <scheme val="minor"/>
          </rPr>
          <t>Introducir un texto con el nombre o referencia de la contratación</t>
        </r>
      </text>
    </comment>
    <comment ref="TJ1866" authorId="2" shapeId="0">
      <text>
        <r>
          <rPr>
            <sz val="11"/>
            <color theme="1"/>
            <rFont val="Calibri"/>
            <family val="2"/>
            <scheme val="minor"/>
          </rPr>
          <t>Introducir un texto con el nombre o referencia de la contratación</t>
        </r>
      </text>
    </comment>
    <comment ref="TK1866" authorId="2" shapeId="0">
      <text>
        <r>
          <rPr>
            <sz val="11"/>
            <color theme="1"/>
            <rFont val="Calibri"/>
            <family val="2"/>
            <scheme val="minor"/>
          </rPr>
          <t>Introducir un texto con el nombre o referencia de la contratación</t>
        </r>
      </text>
    </comment>
    <comment ref="TL1866" authorId="2" shapeId="0">
      <text>
        <r>
          <rPr>
            <sz val="11"/>
            <color theme="1"/>
            <rFont val="Calibri"/>
            <family val="2"/>
            <scheme val="minor"/>
          </rPr>
          <t>Introducir un texto con el nombre o referencia de la contratación</t>
        </r>
      </text>
    </comment>
    <comment ref="TM1866" authorId="2" shapeId="0">
      <text>
        <r>
          <rPr>
            <sz val="11"/>
            <color theme="1"/>
            <rFont val="Calibri"/>
            <family val="2"/>
            <scheme val="minor"/>
          </rPr>
          <t>Introducir un texto con el nombre o referencia de la contratación</t>
        </r>
      </text>
    </comment>
    <comment ref="TN1866" authorId="2" shapeId="0">
      <text>
        <r>
          <rPr>
            <sz val="11"/>
            <color theme="1"/>
            <rFont val="Calibri"/>
            <family val="2"/>
            <scheme val="minor"/>
          </rPr>
          <t>Introducir un texto con el nombre o referencia de la contratación</t>
        </r>
      </text>
    </comment>
    <comment ref="TO1866" authorId="2" shapeId="0">
      <text>
        <r>
          <rPr>
            <sz val="11"/>
            <color theme="1"/>
            <rFont val="Calibri"/>
            <family val="2"/>
            <scheme val="minor"/>
          </rPr>
          <t>Introducir un texto con el nombre o referencia de la contratación</t>
        </r>
      </text>
    </comment>
    <comment ref="TP1866" authorId="2" shapeId="0">
      <text>
        <r>
          <rPr>
            <sz val="11"/>
            <color theme="1"/>
            <rFont val="Calibri"/>
            <family val="2"/>
            <scheme val="minor"/>
          </rPr>
          <t>Introducir un texto con el nombre o referencia de la contratación</t>
        </r>
      </text>
    </comment>
    <comment ref="TQ1866" authorId="2" shapeId="0">
      <text>
        <r>
          <rPr>
            <sz val="11"/>
            <color theme="1"/>
            <rFont val="Calibri"/>
            <family val="2"/>
            <scheme val="minor"/>
          </rPr>
          <t>Introducir un texto con el nombre o referencia de la contratación</t>
        </r>
      </text>
    </comment>
    <comment ref="TR1866" authorId="2" shapeId="0">
      <text>
        <r>
          <rPr>
            <sz val="11"/>
            <color theme="1"/>
            <rFont val="Calibri"/>
            <family val="2"/>
            <scheme val="minor"/>
          </rPr>
          <t>Introducir un texto con el nombre o referencia de la contratación</t>
        </r>
      </text>
    </comment>
    <comment ref="TS1866" authorId="2" shapeId="0">
      <text>
        <r>
          <rPr>
            <sz val="11"/>
            <color theme="1"/>
            <rFont val="Calibri"/>
            <family val="2"/>
            <scheme val="minor"/>
          </rPr>
          <t>Introducir un texto con el nombre o referencia de la contratación</t>
        </r>
      </text>
    </comment>
    <comment ref="TT1866" authorId="2" shapeId="0">
      <text>
        <r>
          <rPr>
            <sz val="11"/>
            <color theme="1"/>
            <rFont val="Calibri"/>
            <family val="2"/>
            <scheme val="minor"/>
          </rPr>
          <t>Introducir un texto con el nombre o referencia de la contratación</t>
        </r>
      </text>
    </comment>
    <comment ref="TU1866" authorId="2" shapeId="0">
      <text>
        <r>
          <rPr>
            <sz val="11"/>
            <color theme="1"/>
            <rFont val="Calibri"/>
            <family val="2"/>
            <scheme val="minor"/>
          </rPr>
          <t>Introducir un texto con el nombre o referencia de la contratación</t>
        </r>
      </text>
    </comment>
    <comment ref="TV1866" authorId="2" shapeId="0">
      <text>
        <r>
          <rPr>
            <sz val="11"/>
            <color theme="1"/>
            <rFont val="Calibri"/>
            <family val="2"/>
            <scheme val="minor"/>
          </rPr>
          <t>Introducir un texto con el nombre o referencia de la contratación</t>
        </r>
      </text>
    </comment>
    <comment ref="TW1866" authorId="2" shapeId="0">
      <text>
        <r>
          <rPr>
            <sz val="11"/>
            <color theme="1"/>
            <rFont val="Calibri"/>
            <family val="2"/>
            <scheme val="minor"/>
          </rPr>
          <t>Introducir un texto con el nombre o referencia de la contratación</t>
        </r>
      </text>
    </comment>
    <comment ref="TX1866" authorId="2" shapeId="0">
      <text>
        <r>
          <rPr>
            <sz val="11"/>
            <color theme="1"/>
            <rFont val="Calibri"/>
            <family val="2"/>
            <scheme val="minor"/>
          </rPr>
          <t>Introducir un texto con el nombre o referencia de la contratación</t>
        </r>
      </text>
    </comment>
    <comment ref="TY1866" authorId="2" shapeId="0">
      <text>
        <r>
          <rPr>
            <sz val="11"/>
            <color theme="1"/>
            <rFont val="Calibri"/>
            <family val="2"/>
            <scheme val="minor"/>
          </rPr>
          <t>Introducir un texto con el nombre o referencia de la contratación</t>
        </r>
      </text>
    </comment>
    <comment ref="TZ1866" authorId="2" shapeId="0">
      <text>
        <r>
          <rPr>
            <sz val="11"/>
            <color theme="1"/>
            <rFont val="Calibri"/>
            <family val="2"/>
            <scheme val="minor"/>
          </rPr>
          <t>Introducir un texto con el nombre o referencia de la contratación</t>
        </r>
      </text>
    </comment>
    <comment ref="UA1866" authorId="2" shapeId="0">
      <text>
        <r>
          <rPr>
            <sz val="11"/>
            <color theme="1"/>
            <rFont val="Calibri"/>
            <family val="2"/>
            <scheme val="minor"/>
          </rPr>
          <t>Introducir un texto con el nombre o referencia de la contratación</t>
        </r>
      </text>
    </comment>
    <comment ref="UB1866" authorId="2" shapeId="0">
      <text>
        <r>
          <rPr>
            <sz val="11"/>
            <color theme="1"/>
            <rFont val="Calibri"/>
            <family val="2"/>
            <scheme val="minor"/>
          </rPr>
          <t>Introducir un texto con el nombre o referencia de la contratación</t>
        </r>
      </text>
    </comment>
    <comment ref="UC1866" authorId="2" shapeId="0">
      <text>
        <r>
          <rPr>
            <sz val="11"/>
            <color theme="1"/>
            <rFont val="Calibri"/>
            <family val="2"/>
            <scheme val="minor"/>
          </rPr>
          <t>Introducir un texto con el nombre o referencia de la contratación</t>
        </r>
      </text>
    </comment>
    <comment ref="UD1866" authorId="2" shapeId="0">
      <text>
        <r>
          <rPr>
            <sz val="11"/>
            <color theme="1"/>
            <rFont val="Calibri"/>
            <family val="2"/>
            <scheme val="minor"/>
          </rPr>
          <t>Introducir un texto con el nombre o referencia de la contratación</t>
        </r>
      </text>
    </comment>
    <comment ref="UE1866" authorId="2" shapeId="0">
      <text>
        <r>
          <rPr>
            <sz val="11"/>
            <color theme="1"/>
            <rFont val="Calibri"/>
            <family val="2"/>
            <scheme val="minor"/>
          </rPr>
          <t>Introducir un texto con el nombre o referencia de la contratación</t>
        </r>
      </text>
    </comment>
    <comment ref="UF1866" authorId="2" shapeId="0">
      <text>
        <r>
          <rPr>
            <sz val="11"/>
            <color theme="1"/>
            <rFont val="Calibri"/>
            <family val="2"/>
            <scheme val="minor"/>
          </rPr>
          <t>Introducir un texto con el nombre o referencia de la contratación</t>
        </r>
      </text>
    </comment>
    <comment ref="UG1866" authorId="2" shapeId="0">
      <text>
        <r>
          <rPr>
            <sz val="11"/>
            <color theme="1"/>
            <rFont val="Calibri"/>
            <family val="2"/>
            <scheme val="minor"/>
          </rPr>
          <t>Introducir un texto con el nombre o referencia de la contratación</t>
        </r>
      </text>
    </comment>
    <comment ref="UH1866" authorId="2" shapeId="0">
      <text>
        <r>
          <rPr>
            <sz val="11"/>
            <color theme="1"/>
            <rFont val="Calibri"/>
            <family val="2"/>
            <scheme val="minor"/>
          </rPr>
          <t>Introducir un texto con el nombre o referencia de la contratación</t>
        </r>
      </text>
    </comment>
    <comment ref="UI1866" authorId="2" shapeId="0">
      <text>
        <r>
          <rPr>
            <sz val="11"/>
            <color theme="1"/>
            <rFont val="Calibri"/>
            <family val="2"/>
            <scheme val="minor"/>
          </rPr>
          <t>Introducir un texto con el nombre o referencia de la contratación</t>
        </r>
      </text>
    </comment>
    <comment ref="UJ1866" authorId="2" shapeId="0">
      <text>
        <r>
          <rPr>
            <sz val="11"/>
            <color theme="1"/>
            <rFont val="Calibri"/>
            <family val="2"/>
            <scheme val="minor"/>
          </rPr>
          <t>Introducir un texto con el nombre o referencia de la contratación</t>
        </r>
      </text>
    </comment>
    <comment ref="UK1866" authorId="2" shapeId="0">
      <text>
        <r>
          <rPr>
            <sz val="11"/>
            <color theme="1"/>
            <rFont val="Calibri"/>
            <family val="2"/>
            <scheme val="minor"/>
          </rPr>
          <t>Introducir un texto con el nombre o referencia de la contratación</t>
        </r>
      </text>
    </comment>
    <comment ref="UL1866" authorId="2" shapeId="0">
      <text>
        <r>
          <rPr>
            <sz val="11"/>
            <color theme="1"/>
            <rFont val="Calibri"/>
            <family val="2"/>
            <scheme val="minor"/>
          </rPr>
          <t>Introducir un texto con el nombre o referencia de la contratación</t>
        </r>
      </text>
    </comment>
    <comment ref="UM1866" authorId="2" shapeId="0">
      <text>
        <r>
          <rPr>
            <sz val="11"/>
            <color theme="1"/>
            <rFont val="Calibri"/>
            <family val="2"/>
            <scheme val="minor"/>
          </rPr>
          <t>Introducir un texto con el nombre o referencia de la contratación</t>
        </r>
      </text>
    </comment>
    <comment ref="UN1866" authorId="2" shapeId="0">
      <text>
        <r>
          <rPr>
            <sz val="11"/>
            <color theme="1"/>
            <rFont val="Calibri"/>
            <family val="2"/>
            <scheme val="minor"/>
          </rPr>
          <t>Introducir un texto con el nombre o referencia de la contratación</t>
        </r>
      </text>
    </comment>
    <comment ref="UO1866" authorId="2" shapeId="0">
      <text>
        <r>
          <rPr>
            <sz val="11"/>
            <color theme="1"/>
            <rFont val="Calibri"/>
            <family val="2"/>
            <scheme val="minor"/>
          </rPr>
          <t>Introducir un texto con el nombre o referencia de la contratación</t>
        </r>
      </text>
    </comment>
    <comment ref="UP1866" authorId="2" shapeId="0">
      <text>
        <r>
          <rPr>
            <sz val="11"/>
            <color theme="1"/>
            <rFont val="Calibri"/>
            <family val="2"/>
            <scheme val="minor"/>
          </rPr>
          <t>Introducir un texto con el nombre o referencia de la contratación</t>
        </r>
      </text>
    </comment>
    <comment ref="UQ1866" authorId="2" shapeId="0">
      <text>
        <r>
          <rPr>
            <sz val="11"/>
            <color theme="1"/>
            <rFont val="Calibri"/>
            <family val="2"/>
            <scheme val="minor"/>
          </rPr>
          <t>Introducir un texto con el nombre o referencia de la contratación</t>
        </r>
      </text>
    </comment>
    <comment ref="UR1866" authorId="2" shapeId="0">
      <text>
        <r>
          <rPr>
            <sz val="11"/>
            <color theme="1"/>
            <rFont val="Calibri"/>
            <family val="2"/>
            <scheme val="minor"/>
          </rPr>
          <t>Introducir un texto con el nombre o referencia de la contratación</t>
        </r>
      </text>
    </comment>
    <comment ref="US1866" authorId="2" shapeId="0">
      <text>
        <r>
          <rPr>
            <sz val="11"/>
            <color theme="1"/>
            <rFont val="Calibri"/>
            <family val="2"/>
            <scheme val="minor"/>
          </rPr>
          <t>Introducir un texto con el nombre o referencia de la contratación</t>
        </r>
      </text>
    </comment>
    <comment ref="UT1866" authorId="2" shapeId="0">
      <text>
        <r>
          <rPr>
            <sz val="11"/>
            <color theme="1"/>
            <rFont val="Calibri"/>
            <family val="2"/>
            <scheme val="minor"/>
          </rPr>
          <t>Introducir un texto con el nombre o referencia de la contratación</t>
        </r>
      </text>
    </comment>
    <comment ref="UU1866" authorId="2" shapeId="0">
      <text>
        <r>
          <rPr>
            <sz val="11"/>
            <color theme="1"/>
            <rFont val="Calibri"/>
            <family val="2"/>
            <scheme val="minor"/>
          </rPr>
          <t>Introducir un texto con el nombre o referencia de la contratación</t>
        </r>
      </text>
    </comment>
    <comment ref="UV1866" authorId="2" shapeId="0">
      <text>
        <r>
          <rPr>
            <sz val="11"/>
            <color theme="1"/>
            <rFont val="Calibri"/>
            <family val="2"/>
            <scheme val="minor"/>
          </rPr>
          <t>Introducir un texto con el nombre o referencia de la contratación</t>
        </r>
      </text>
    </comment>
    <comment ref="UW1866" authorId="2" shapeId="0">
      <text>
        <r>
          <rPr>
            <sz val="11"/>
            <color theme="1"/>
            <rFont val="Calibri"/>
            <family val="2"/>
            <scheme val="minor"/>
          </rPr>
          <t>Introducir un texto con el nombre o referencia de la contratación</t>
        </r>
      </text>
    </comment>
    <comment ref="UX1866" authorId="2" shapeId="0">
      <text>
        <r>
          <rPr>
            <sz val="11"/>
            <color theme="1"/>
            <rFont val="Calibri"/>
            <family val="2"/>
            <scheme val="minor"/>
          </rPr>
          <t>Introducir un texto con el nombre o referencia de la contratación</t>
        </r>
      </text>
    </comment>
    <comment ref="UY1866" authorId="2" shapeId="0">
      <text>
        <r>
          <rPr>
            <sz val="11"/>
            <color theme="1"/>
            <rFont val="Calibri"/>
            <family val="2"/>
            <scheme val="minor"/>
          </rPr>
          <t>Introducir un texto con el nombre o referencia de la contratación</t>
        </r>
      </text>
    </comment>
    <comment ref="UZ1866" authorId="2" shapeId="0">
      <text>
        <r>
          <rPr>
            <sz val="11"/>
            <color theme="1"/>
            <rFont val="Calibri"/>
            <family val="2"/>
            <scheme val="minor"/>
          </rPr>
          <t>Introducir un texto con el nombre o referencia de la contratación</t>
        </r>
      </text>
    </comment>
    <comment ref="VA1866" authorId="2" shapeId="0">
      <text>
        <r>
          <rPr>
            <sz val="11"/>
            <color theme="1"/>
            <rFont val="Calibri"/>
            <family val="2"/>
            <scheme val="minor"/>
          </rPr>
          <t>Introducir un texto con el nombre o referencia de la contratación</t>
        </r>
      </text>
    </comment>
    <comment ref="VB1866" authorId="2" shapeId="0">
      <text>
        <r>
          <rPr>
            <sz val="11"/>
            <color theme="1"/>
            <rFont val="Calibri"/>
            <family val="2"/>
            <scheme val="minor"/>
          </rPr>
          <t>Introducir un texto con el nombre o referencia de la contratación</t>
        </r>
      </text>
    </comment>
    <comment ref="VC1866" authorId="2" shapeId="0">
      <text>
        <r>
          <rPr>
            <sz val="11"/>
            <color theme="1"/>
            <rFont val="Calibri"/>
            <family val="2"/>
            <scheme val="minor"/>
          </rPr>
          <t>Introducir un texto con el nombre o referencia de la contratación</t>
        </r>
      </text>
    </comment>
    <comment ref="VD1866" authorId="2" shapeId="0">
      <text>
        <r>
          <rPr>
            <sz val="11"/>
            <color theme="1"/>
            <rFont val="Calibri"/>
            <family val="2"/>
            <scheme val="minor"/>
          </rPr>
          <t>Introducir un texto con el nombre o referencia de la contratación</t>
        </r>
      </text>
    </comment>
    <comment ref="VE1866" authorId="2" shapeId="0">
      <text>
        <r>
          <rPr>
            <sz val="11"/>
            <color theme="1"/>
            <rFont val="Calibri"/>
            <family val="2"/>
            <scheme val="minor"/>
          </rPr>
          <t>Introducir un texto con el nombre o referencia de la contratación</t>
        </r>
      </text>
    </comment>
    <comment ref="VF1866" authorId="2" shapeId="0">
      <text>
        <r>
          <rPr>
            <sz val="11"/>
            <color theme="1"/>
            <rFont val="Calibri"/>
            <family val="2"/>
            <scheme val="minor"/>
          </rPr>
          <t>Introducir un texto con el nombre o referencia de la contratación</t>
        </r>
      </text>
    </comment>
    <comment ref="VG1866" authorId="2" shapeId="0">
      <text>
        <r>
          <rPr>
            <sz val="11"/>
            <color theme="1"/>
            <rFont val="Calibri"/>
            <family val="2"/>
            <scheme val="minor"/>
          </rPr>
          <t>Introducir un texto con el nombre o referencia de la contratación</t>
        </r>
      </text>
    </comment>
    <comment ref="VH1866" authorId="2" shapeId="0">
      <text>
        <r>
          <rPr>
            <sz val="11"/>
            <color theme="1"/>
            <rFont val="Calibri"/>
            <family val="2"/>
            <scheme val="minor"/>
          </rPr>
          <t>Introducir un texto con el nombre o referencia de la contratación</t>
        </r>
      </text>
    </comment>
    <comment ref="VI1866" authorId="2" shapeId="0">
      <text>
        <r>
          <rPr>
            <sz val="11"/>
            <color theme="1"/>
            <rFont val="Calibri"/>
            <family val="2"/>
            <scheme val="minor"/>
          </rPr>
          <t>Introducir un texto con el nombre o referencia de la contratación</t>
        </r>
      </text>
    </comment>
    <comment ref="VJ1866" authorId="2" shapeId="0">
      <text>
        <r>
          <rPr>
            <sz val="11"/>
            <color theme="1"/>
            <rFont val="Calibri"/>
            <family val="2"/>
            <scheme val="minor"/>
          </rPr>
          <t>Introducir un texto con el nombre o referencia de la contratación</t>
        </r>
      </text>
    </comment>
    <comment ref="VK1866" authorId="2" shapeId="0">
      <text>
        <r>
          <rPr>
            <sz val="11"/>
            <color theme="1"/>
            <rFont val="Calibri"/>
            <family val="2"/>
            <scheme val="minor"/>
          </rPr>
          <t>Introducir un texto con el nombre o referencia de la contratación</t>
        </r>
      </text>
    </comment>
    <comment ref="VL1866" authorId="2" shapeId="0">
      <text>
        <r>
          <rPr>
            <sz val="11"/>
            <color theme="1"/>
            <rFont val="Calibri"/>
            <family val="2"/>
            <scheme val="minor"/>
          </rPr>
          <t>Introducir un texto con el nombre o referencia de la contratación</t>
        </r>
      </text>
    </comment>
    <comment ref="VM1866" authorId="2" shapeId="0">
      <text>
        <r>
          <rPr>
            <sz val="11"/>
            <color theme="1"/>
            <rFont val="Calibri"/>
            <family val="2"/>
            <scheme val="minor"/>
          </rPr>
          <t>Introducir un texto con el nombre o referencia de la contratación</t>
        </r>
      </text>
    </comment>
    <comment ref="VN1866" authorId="2" shapeId="0">
      <text>
        <r>
          <rPr>
            <sz val="11"/>
            <color theme="1"/>
            <rFont val="Calibri"/>
            <family val="2"/>
            <scheme val="minor"/>
          </rPr>
          <t>Introducir un texto con el nombre o referencia de la contratación</t>
        </r>
      </text>
    </comment>
    <comment ref="VO1866" authorId="2" shapeId="0">
      <text>
        <r>
          <rPr>
            <sz val="11"/>
            <color theme="1"/>
            <rFont val="Calibri"/>
            <family val="2"/>
            <scheme val="minor"/>
          </rPr>
          <t>Introducir un texto con el nombre o referencia de la contratación</t>
        </r>
      </text>
    </comment>
    <comment ref="VP1866" authorId="2" shapeId="0">
      <text>
        <r>
          <rPr>
            <sz val="11"/>
            <color theme="1"/>
            <rFont val="Calibri"/>
            <family val="2"/>
            <scheme val="minor"/>
          </rPr>
          <t>Introducir un texto con el nombre o referencia de la contratación</t>
        </r>
      </text>
    </comment>
    <comment ref="VQ1866" authorId="2" shapeId="0">
      <text>
        <r>
          <rPr>
            <sz val="11"/>
            <color theme="1"/>
            <rFont val="Calibri"/>
            <family val="2"/>
            <scheme val="minor"/>
          </rPr>
          <t>Introducir un texto con el nombre o referencia de la contratación</t>
        </r>
      </text>
    </comment>
    <comment ref="VR1866" authorId="2" shapeId="0">
      <text>
        <r>
          <rPr>
            <sz val="11"/>
            <color theme="1"/>
            <rFont val="Calibri"/>
            <family val="2"/>
            <scheme val="minor"/>
          </rPr>
          <t>Introducir un texto con el nombre o referencia de la contratación</t>
        </r>
      </text>
    </comment>
    <comment ref="VS1866" authorId="2" shapeId="0">
      <text>
        <r>
          <rPr>
            <sz val="11"/>
            <color theme="1"/>
            <rFont val="Calibri"/>
            <family val="2"/>
            <scheme val="minor"/>
          </rPr>
          <t>Introducir un texto con el nombre o referencia de la contratación</t>
        </r>
      </text>
    </comment>
    <comment ref="VT1866" authorId="2" shapeId="0">
      <text>
        <r>
          <rPr>
            <sz val="11"/>
            <color theme="1"/>
            <rFont val="Calibri"/>
            <family val="2"/>
            <scheme val="minor"/>
          </rPr>
          <t>Introducir un texto con el nombre o referencia de la contratación</t>
        </r>
      </text>
    </comment>
    <comment ref="VU1866" authorId="2" shapeId="0">
      <text>
        <r>
          <rPr>
            <sz val="11"/>
            <color theme="1"/>
            <rFont val="Calibri"/>
            <family val="2"/>
            <scheme val="minor"/>
          </rPr>
          <t>Introducir un texto con el nombre o referencia de la contratación</t>
        </r>
      </text>
    </comment>
    <comment ref="VV1866" authorId="2" shapeId="0">
      <text>
        <r>
          <rPr>
            <sz val="11"/>
            <color theme="1"/>
            <rFont val="Calibri"/>
            <family val="2"/>
            <scheme val="minor"/>
          </rPr>
          <t>Introducir un texto con el nombre o referencia de la contratación</t>
        </r>
      </text>
    </comment>
    <comment ref="VW1866" authorId="2" shapeId="0">
      <text>
        <r>
          <rPr>
            <sz val="11"/>
            <color theme="1"/>
            <rFont val="Calibri"/>
            <family val="2"/>
            <scheme val="minor"/>
          </rPr>
          <t>Introducir un texto con el nombre o referencia de la contratación</t>
        </r>
      </text>
    </comment>
    <comment ref="VX1866" authorId="2" shapeId="0">
      <text>
        <r>
          <rPr>
            <sz val="11"/>
            <color theme="1"/>
            <rFont val="Calibri"/>
            <family val="2"/>
            <scheme val="minor"/>
          </rPr>
          <t>Introducir un texto con el nombre o referencia de la contratación</t>
        </r>
      </text>
    </comment>
    <comment ref="VY1866" authorId="2" shapeId="0">
      <text>
        <r>
          <rPr>
            <sz val="11"/>
            <color theme="1"/>
            <rFont val="Calibri"/>
            <family val="2"/>
            <scheme val="minor"/>
          </rPr>
          <t>Introducir un texto con el nombre o referencia de la contratación</t>
        </r>
      </text>
    </comment>
    <comment ref="VZ1866" authorId="2" shapeId="0">
      <text>
        <r>
          <rPr>
            <sz val="11"/>
            <color theme="1"/>
            <rFont val="Calibri"/>
            <family val="2"/>
            <scheme val="minor"/>
          </rPr>
          <t>Introducir un texto con el nombre o referencia de la contratación</t>
        </r>
      </text>
    </comment>
    <comment ref="WA1866" authorId="2" shapeId="0">
      <text>
        <r>
          <rPr>
            <sz val="11"/>
            <color theme="1"/>
            <rFont val="Calibri"/>
            <family val="2"/>
            <scheme val="minor"/>
          </rPr>
          <t>Introducir un texto con el nombre o referencia de la contratación</t>
        </r>
      </text>
    </comment>
    <comment ref="WB1866" authorId="2" shapeId="0">
      <text>
        <r>
          <rPr>
            <sz val="11"/>
            <color theme="1"/>
            <rFont val="Calibri"/>
            <family val="2"/>
            <scheme val="minor"/>
          </rPr>
          <t>Introducir un texto con el nombre o referencia de la contratación</t>
        </r>
      </text>
    </comment>
    <comment ref="WC1866" authorId="2" shapeId="0">
      <text>
        <r>
          <rPr>
            <sz val="11"/>
            <color theme="1"/>
            <rFont val="Calibri"/>
            <family val="2"/>
            <scheme val="minor"/>
          </rPr>
          <t>Introducir un texto con el nombre o referencia de la contratación</t>
        </r>
      </text>
    </comment>
    <comment ref="WD1866" authorId="2" shapeId="0">
      <text>
        <r>
          <rPr>
            <sz val="11"/>
            <color theme="1"/>
            <rFont val="Calibri"/>
            <family val="2"/>
            <scheme val="minor"/>
          </rPr>
          <t>Introducir un texto con el nombre o referencia de la contratación</t>
        </r>
      </text>
    </comment>
    <comment ref="WE1866" authorId="2" shapeId="0">
      <text>
        <r>
          <rPr>
            <sz val="11"/>
            <color theme="1"/>
            <rFont val="Calibri"/>
            <family val="2"/>
            <scheme val="minor"/>
          </rPr>
          <t>Introducir un texto con el nombre o referencia de la contratación</t>
        </r>
      </text>
    </comment>
    <comment ref="WF1866" authorId="2" shapeId="0">
      <text>
        <r>
          <rPr>
            <sz val="11"/>
            <color theme="1"/>
            <rFont val="Calibri"/>
            <family val="2"/>
            <scheme val="minor"/>
          </rPr>
          <t>Introducir un texto con el nombre o referencia de la contratación</t>
        </r>
      </text>
    </comment>
    <comment ref="WG1866" authorId="2" shapeId="0">
      <text>
        <r>
          <rPr>
            <sz val="11"/>
            <color theme="1"/>
            <rFont val="Calibri"/>
            <family val="2"/>
            <scheme val="minor"/>
          </rPr>
          <t>Introducir un texto con el nombre o referencia de la contratación</t>
        </r>
      </text>
    </comment>
    <comment ref="WH1866" authorId="2" shapeId="0">
      <text>
        <r>
          <rPr>
            <sz val="11"/>
            <color theme="1"/>
            <rFont val="Calibri"/>
            <family val="2"/>
            <scheme val="minor"/>
          </rPr>
          <t>Introducir un texto con el nombre o referencia de la contratación</t>
        </r>
      </text>
    </comment>
    <comment ref="WI1866" authorId="2" shapeId="0">
      <text>
        <r>
          <rPr>
            <sz val="11"/>
            <color theme="1"/>
            <rFont val="Calibri"/>
            <family val="2"/>
            <scheme val="minor"/>
          </rPr>
          <t>Introducir un texto con el nombre o referencia de la contratación</t>
        </r>
      </text>
    </comment>
    <comment ref="WJ1866" authorId="2" shapeId="0">
      <text>
        <r>
          <rPr>
            <sz val="11"/>
            <color theme="1"/>
            <rFont val="Calibri"/>
            <family val="2"/>
            <scheme val="minor"/>
          </rPr>
          <t>Introducir un texto con el nombre o referencia de la contratación</t>
        </r>
      </text>
    </comment>
    <comment ref="WK1866" authorId="2" shapeId="0">
      <text>
        <r>
          <rPr>
            <sz val="11"/>
            <color theme="1"/>
            <rFont val="Calibri"/>
            <family val="2"/>
            <scheme val="minor"/>
          </rPr>
          <t>Introducir un texto con el nombre o referencia de la contratación</t>
        </r>
      </text>
    </comment>
    <comment ref="WL1866" authorId="2" shapeId="0">
      <text>
        <r>
          <rPr>
            <sz val="11"/>
            <color theme="1"/>
            <rFont val="Calibri"/>
            <family val="2"/>
            <scheme val="minor"/>
          </rPr>
          <t>Introducir un texto con el nombre o referencia de la contratación</t>
        </r>
      </text>
    </comment>
    <comment ref="WM1866" authorId="2" shapeId="0">
      <text>
        <r>
          <rPr>
            <sz val="11"/>
            <color theme="1"/>
            <rFont val="Calibri"/>
            <family val="2"/>
            <scheme val="minor"/>
          </rPr>
          <t>Introducir un texto con el nombre o referencia de la contratación</t>
        </r>
      </text>
    </comment>
    <comment ref="WN1866" authorId="2" shapeId="0">
      <text>
        <r>
          <rPr>
            <sz val="11"/>
            <color theme="1"/>
            <rFont val="Calibri"/>
            <family val="2"/>
            <scheme val="minor"/>
          </rPr>
          <t>Introducir un texto con el nombre o referencia de la contratación</t>
        </r>
      </text>
    </comment>
    <comment ref="WO1866" authorId="2" shapeId="0">
      <text>
        <r>
          <rPr>
            <sz val="11"/>
            <color theme="1"/>
            <rFont val="Calibri"/>
            <family val="2"/>
            <scheme val="minor"/>
          </rPr>
          <t>Introducir un texto con el nombre o referencia de la contratación</t>
        </r>
      </text>
    </comment>
    <comment ref="WP1866" authorId="2" shapeId="0">
      <text>
        <r>
          <rPr>
            <sz val="11"/>
            <color theme="1"/>
            <rFont val="Calibri"/>
            <family val="2"/>
            <scheme val="minor"/>
          </rPr>
          <t>Introducir un texto con el nombre o referencia de la contratación</t>
        </r>
      </text>
    </comment>
    <comment ref="WQ1866" authorId="2" shapeId="0">
      <text>
        <r>
          <rPr>
            <sz val="11"/>
            <color theme="1"/>
            <rFont val="Calibri"/>
            <family val="2"/>
            <scheme val="minor"/>
          </rPr>
          <t>Introducir un texto con el nombre o referencia de la contratación</t>
        </r>
      </text>
    </comment>
    <comment ref="WR1866" authorId="2" shapeId="0">
      <text>
        <r>
          <rPr>
            <sz val="11"/>
            <color theme="1"/>
            <rFont val="Calibri"/>
            <family val="2"/>
            <scheme val="minor"/>
          </rPr>
          <t>Introducir un texto con el nombre o referencia de la contratación</t>
        </r>
      </text>
    </comment>
    <comment ref="WS1866" authorId="2" shapeId="0">
      <text>
        <r>
          <rPr>
            <sz val="11"/>
            <color theme="1"/>
            <rFont val="Calibri"/>
            <family val="2"/>
            <scheme val="minor"/>
          </rPr>
          <t>Introducir un texto con el nombre o referencia de la contratación</t>
        </r>
      </text>
    </comment>
    <comment ref="WT1866" authorId="2" shapeId="0">
      <text>
        <r>
          <rPr>
            <sz val="11"/>
            <color theme="1"/>
            <rFont val="Calibri"/>
            <family val="2"/>
            <scheme val="minor"/>
          </rPr>
          <t>Introducir un texto con el nombre o referencia de la contratación</t>
        </r>
      </text>
    </comment>
    <comment ref="WU1866" authorId="2" shapeId="0">
      <text>
        <r>
          <rPr>
            <sz val="11"/>
            <color theme="1"/>
            <rFont val="Calibri"/>
            <family val="2"/>
            <scheme val="minor"/>
          </rPr>
          <t>Introducir un texto con el nombre o referencia de la contratación</t>
        </r>
      </text>
    </comment>
    <comment ref="WV1866" authorId="2" shapeId="0">
      <text>
        <r>
          <rPr>
            <sz val="11"/>
            <color theme="1"/>
            <rFont val="Calibri"/>
            <family val="2"/>
            <scheme val="minor"/>
          </rPr>
          <t>Introducir un texto con el nombre o referencia de la contratación</t>
        </r>
      </text>
    </comment>
    <comment ref="WW1866" authorId="2" shapeId="0">
      <text>
        <r>
          <rPr>
            <sz val="11"/>
            <color theme="1"/>
            <rFont val="Calibri"/>
            <family val="2"/>
            <scheme val="minor"/>
          </rPr>
          <t>Introducir un texto con el nombre o referencia de la contratación</t>
        </r>
      </text>
    </comment>
    <comment ref="WX1866" authorId="2" shapeId="0">
      <text>
        <r>
          <rPr>
            <sz val="11"/>
            <color theme="1"/>
            <rFont val="Calibri"/>
            <family val="2"/>
            <scheme val="minor"/>
          </rPr>
          <t>Introducir un texto con el nombre o referencia de la contratación</t>
        </r>
      </text>
    </comment>
    <comment ref="WY1866" authorId="2" shapeId="0">
      <text>
        <r>
          <rPr>
            <sz val="11"/>
            <color theme="1"/>
            <rFont val="Calibri"/>
            <family val="2"/>
            <scheme val="minor"/>
          </rPr>
          <t>Introducir un texto con el nombre o referencia de la contratación</t>
        </r>
      </text>
    </comment>
    <comment ref="WZ1866" authorId="2" shapeId="0">
      <text>
        <r>
          <rPr>
            <sz val="11"/>
            <color theme="1"/>
            <rFont val="Calibri"/>
            <family val="2"/>
            <scheme val="minor"/>
          </rPr>
          <t>Introducir un texto con el nombre o referencia de la contratación</t>
        </r>
      </text>
    </comment>
    <comment ref="XA1866" authorId="2" shapeId="0">
      <text>
        <r>
          <rPr>
            <sz val="11"/>
            <color theme="1"/>
            <rFont val="Calibri"/>
            <family val="2"/>
            <scheme val="minor"/>
          </rPr>
          <t>Introducir un texto con el nombre o referencia de la contratación</t>
        </r>
      </text>
    </comment>
    <comment ref="XB1866" authorId="2" shapeId="0">
      <text>
        <r>
          <rPr>
            <sz val="11"/>
            <color theme="1"/>
            <rFont val="Calibri"/>
            <family val="2"/>
            <scheme val="minor"/>
          </rPr>
          <t>Introducir un texto con el nombre o referencia de la contratación</t>
        </r>
      </text>
    </comment>
    <comment ref="XC1866" authorId="2" shapeId="0">
      <text>
        <r>
          <rPr>
            <sz val="11"/>
            <color theme="1"/>
            <rFont val="Calibri"/>
            <family val="2"/>
            <scheme val="minor"/>
          </rPr>
          <t>Introducir un texto con el nombre o referencia de la contratación</t>
        </r>
      </text>
    </comment>
    <comment ref="XD1866" authorId="2" shapeId="0">
      <text>
        <r>
          <rPr>
            <sz val="11"/>
            <color theme="1"/>
            <rFont val="Calibri"/>
            <family val="2"/>
            <scheme val="minor"/>
          </rPr>
          <t>Introducir un texto con el nombre o referencia de la contratación</t>
        </r>
      </text>
    </comment>
    <comment ref="XE1866" authorId="2" shapeId="0">
      <text>
        <r>
          <rPr>
            <sz val="11"/>
            <color theme="1"/>
            <rFont val="Calibri"/>
            <family val="2"/>
            <scheme val="minor"/>
          </rPr>
          <t>Introducir un texto con el nombre o referencia de la contratación</t>
        </r>
      </text>
    </comment>
    <comment ref="XF1866" authorId="2" shapeId="0">
      <text>
        <r>
          <rPr>
            <sz val="11"/>
            <color theme="1"/>
            <rFont val="Calibri"/>
            <family val="2"/>
            <scheme val="minor"/>
          </rPr>
          <t>Introducir un texto con el nombre o referencia de la contratación</t>
        </r>
      </text>
    </comment>
    <comment ref="XG1866" authorId="2" shapeId="0">
      <text>
        <r>
          <rPr>
            <sz val="11"/>
            <color theme="1"/>
            <rFont val="Calibri"/>
            <family val="2"/>
            <scheme val="minor"/>
          </rPr>
          <t>Introducir un texto con el nombre o referencia de la contratación</t>
        </r>
      </text>
    </comment>
    <comment ref="XH1866" authorId="2" shapeId="0">
      <text>
        <r>
          <rPr>
            <sz val="11"/>
            <color theme="1"/>
            <rFont val="Calibri"/>
            <family val="2"/>
            <scheme val="minor"/>
          </rPr>
          <t>Introducir un texto con el nombre o referencia de la contratación</t>
        </r>
      </text>
    </comment>
    <comment ref="XI1866" authorId="2" shapeId="0">
      <text>
        <r>
          <rPr>
            <sz val="11"/>
            <color theme="1"/>
            <rFont val="Calibri"/>
            <family val="2"/>
            <scheme val="minor"/>
          </rPr>
          <t>Introducir un texto con el nombre o referencia de la contratación</t>
        </r>
      </text>
    </comment>
    <comment ref="XJ1866" authorId="2" shapeId="0">
      <text>
        <r>
          <rPr>
            <sz val="11"/>
            <color theme="1"/>
            <rFont val="Calibri"/>
            <family val="2"/>
            <scheme val="minor"/>
          </rPr>
          <t>Introducir un texto con el nombre o referencia de la contratación</t>
        </r>
      </text>
    </comment>
    <comment ref="XK1866" authorId="2" shapeId="0">
      <text>
        <r>
          <rPr>
            <sz val="11"/>
            <color theme="1"/>
            <rFont val="Calibri"/>
            <family val="2"/>
            <scheme val="minor"/>
          </rPr>
          <t>Introducir un texto con el nombre o referencia de la contratación</t>
        </r>
      </text>
    </comment>
    <comment ref="XL1866" authorId="2" shapeId="0">
      <text>
        <r>
          <rPr>
            <sz val="11"/>
            <color theme="1"/>
            <rFont val="Calibri"/>
            <family val="2"/>
            <scheme val="minor"/>
          </rPr>
          <t>Introducir un texto con el nombre o referencia de la contratación</t>
        </r>
      </text>
    </comment>
    <comment ref="XM1866" authorId="2" shapeId="0">
      <text>
        <r>
          <rPr>
            <sz val="11"/>
            <color theme="1"/>
            <rFont val="Calibri"/>
            <family val="2"/>
            <scheme val="minor"/>
          </rPr>
          <t>Introducir un texto con el nombre o referencia de la contratación</t>
        </r>
      </text>
    </comment>
    <comment ref="XN1866" authorId="2" shapeId="0">
      <text>
        <r>
          <rPr>
            <sz val="11"/>
            <color theme="1"/>
            <rFont val="Calibri"/>
            <family val="2"/>
            <scheme val="minor"/>
          </rPr>
          <t>Introducir un texto con el nombre o referencia de la contratación</t>
        </r>
      </text>
    </comment>
    <comment ref="XO1866" authorId="2" shapeId="0">
      <text>
        <r>
          <rPr>
            <sz val="11"/>
            <color theme="1"/>
            <rFont val="Calibri"/>
            <family val="2"/>
            <scheme val="minor"/>
          </rPr>
          <t>Introducir un texto con el nombre o referencia de la contratación</t>
        </r>
      </text>
    </comment>
    <comment ref="XP1866" authorId="2" shapeId="0">
      <text>
        <r>
          <rPr>
            <sz val="11"/>
            <color theme="1"/>
            <rFont val="Calibri"/>
            <family val="2"/>
            <scheme val="minor"/>
          </rPr>
          <t>Introducir un texto con el nombre o referencia de la contratación</t>
        </r>
      </text>
    </comment>
    <comment ref="XQ1866" authorId="2" shapeId="0">
      <text>
        <r>
          <rPr>
            <sz val="11"/>
            <color theme="1"/>
            <rFont val="Calibri"/>
            <family val="2"/>
            <scheme val="minor"/>
          </rPr>
          <t>Introducir un texto con el nombre o referencia de la contratación</t>
        </r>
      </text>
    </comment>
    <comment ref="XR1866" authorId="2" shapeId="0">
      <text>
        <r>
          <rPr>
            <sz val="11"/>
            <color theme="1"/>
            <rFont val="Calibri"/>
            <family val="2"/>
            <scheme val="minor"/>
          </rPr>
          <t>Introducir un texto con el nombre o referencia de la contratación</t>
        </r>
      </text>
    </comment>
    <comment ref="XS1866" authorId="2" shapeId="0">
      <text>
        <r>
          <rPr>
            <sz val="11"/>
            <color theme="1"/>
            <rFont val="Calibri"/>
            <family val="2"/>
            <scheme val="minor"/>
          </rPr>
          <t>Introducir un texto con el nombre o referencia de la contratación</t>
        </r>
      </text>
    </comment>
    <comment ref="XT1866" authorId="2" shapeId="0">
      <text>
        <r>
          <rPr>
            <sz val="11"/>
            <color theme="1"/>
            <rFont val="Calibri"/>
            <family val="2"/>
            <scheme val="minor"/>
          </rPr>
          <t>Introducir un texto con el nombre o referencia de la contratación</t>
        </r>
      </text>
    </comment>
    <comment ref="XU1866" authorId="2" shapeId="0">
      <text>
        <r>
          <rPr>
            <sz val="11"/>
            <color theme="1"/>
            <rFont val="Calibri"/>
            <family val="2"/>
            <scheme val="minor"/>
          </rPr>
          <t>Introducir un texto con el nombre o referencia de la contratación</t>
        </r>
      </text>
    </comment>
    <comment ref="XV1866" authorId="2" shapeId="0">
      <text>
        <r>
          <rPr>
            <sz val="11"/>
            <color theme="1"/>
            <rFont val="Calibri"/>
            <family val="2"/>
            <scheme val="minor"/>
          </rPr>
          <t>Introducir un texto con el nombre o referencia de la contratación</t>
        </r>
      </text>
    </comment>
    <comment ref="XW1866" authorId="2" shapeId="0">
      <text>
        <r>
          <rPr>
            <sz val="11"/>
            <color theme="1"/>
            <rFont val="Calibri"/>
            <family val="2"/>
            <scheme val="minor"/>
          </rPr>
          <t>Introducir un texto con el nombre o referencia de la contratación</t>
        </r>
      </text>
    </comment>
    <comment ref="XX1866" authorId="2" shapeId="0">
      <text>
        <r>
          <rPr>
            <sz val="11"/>
            <color theme="1"/>
            <rFont val="Calibri"/>
            <family val="2"/>
            <scheme val="minor"/>
          </rPr>
          <t>Introducir un texto con el nombre o referencia de la contratación</t>
        </r>
      </text>
    </comment>
    <comment ref="XY1866" authorId="2" shapeId="0">
      <text>
        <r>
          <rPr>
            <sz val="11"/>
            <color theme="1"/>
            <rFont val="Calibri"/>
            <family val="2"/>
            <scheme val="minor"/>
          </rPr>
          <t>Introducir un texto con el nombre o referencia de la contratación</t>
        </r>
      </text>
    </comment>
    <comment ref="XZ1866" authorId="2" shapeId="0">
      <text>
        <r>
          <rPr>
            <sz val="11"/>
            <color theme="1"/>
            <rFont val="Calibri"/>
            <family val="2"/>
            <scheme val="minor"/>
          </rPr>
          <t>Introducir un texto con el nombre o referencia de la contratación</t>
        </r>
      </text>
    </comment>
    <comment ref="YA1866" authorId="2" shapeId="0">
      <text>
        <r>
          <rPr>
            <sz val="11"/>
            <color theme="1"/>
            <rFont val="Calibri"/>
            <family val="2"/>
            <scheme val="minor"/>
          </rPr>
          <t>Introducir un texto con el nombre o referencia de la contratación</t>
        </r>
      </text>
    </comment>
    <comment ref="YB1866" authorId="2" shapeId="0">
      <text>
        <r>
          <rPr>
            <sz val="11"/>
            <color theme="1"/>
            <rFont val="Calibri"/>
            <family val="2"/>
            <scheme val="minor"/>
          </rPr>
          <t>Introducir un texto con el nombre o referencia de la contratación</t>
        </r>
      </text>
    </comment>
    <comment ref="YC1866" authorId="2" shapeId="0">
      <text>
        <r>
          <rPr>
            <sz val="11"/>
            <color theme="1"/>
            <rFont val="Calibri"/>
            <family val="2"/>
            <scheme val="minor"/>
          </rPr>
          <t>Introducir un texto con el nombre o referencia de la contratación</t>
        </r>
      </text>
    </comment>
    <comment ref="YD1866" authorId="2" shapeId="0">
      <text>
        <r>
          <rPr>
            <sz val="11"/>
            <color theme="1"/>
            <rFont val="Calibri"/>
            <family val="2"/>
            <scheme val="minor"/>
          </rPr>
          <t>Introducir un texto con el nombre o referencia de la contratación</t>
        </r>
      </text>
    </comment>
    <comment ref="YE1866" authorId="2" shapeId="0">
      <text>
        <r>
          <rPr>
            <sz val="11"/>
            <color theme="1"/>
            <rFont val="Calibri"/>
            <family val="2"/>
            <scheme val="minor"/>
          </rPr>
          <t>Introducir un texto con el nombre o referencia de la contratación</t>
        </r>
      </text>
    </comment>
    <comment ref="YF1866" authorId="2" shapeId="0">
      <text>
        <r>
          <rPr>
            <sz val="11"/>
            <color theme="1"/>
            <rFont val="Calibri"/>
            <family val="2"/>
            <scheme val="minor"/>
          </rPr>
          <t>Introducir un texto con el nombre o referencia de la contratación</t>
        </r>
      </text>
    </comment>
    <comment ref="YG1866" authorId="2" shapeId="0">
      <text>
        <r>
          <rPr>
            <sz val="11"/>
            <color theme="1"/>
            <rFont val="Calibri"/>
            <family val="2"/>
            <scheme val="minor"/>
          </rPr>
          <t>Introducir un texto con el nombre o referencia de la contratación</t>
        </r>
      </text>
    </comment>
    <comment ref="YH1866" authorId="2" shapeId="0">
      <text>
        <r>
          <rPr>
            <sz val="11"/>
            <color theme="1"/>
            <rFont val="Calibri"/>
            <family val="2"/>
            <scheme val="minor"/>
          </rPr>
          <t>Introducir un texto con el nombre o referencia de la contratación</t>
        </r>
      </text>
    </comment>
    <comment ref="YI1866" authorId="2" shapeId="0">
      <text>
        <r>
          <rPr>
            <sz val="11"/>
            <color theme="1"/>
            <rFont val="Calibri"/>
            <family val="2"/>
            <scheme val="minor"/>
          </rPr>
          <t>Introducir un texto con el nombre o referencia de la contratación</t>
        </r>
      </text>
    </comment>
    <comment ref="YJ1866" authorId="2" shapeId="0">
      <text>
        <r>
          <rPr>
            <sz val="11"/>
            <color theme="1"/>
            <rFont val="Calibri"/>
            <family val="2"/>
            <scheme val="minor"/>
          </rPr>
          <t>Introducir un texto con el nombre o referencia de la contratación</t>
        </r>
      </text>
    </comment>
    <comment ref="YK1866" authorId="2" shapeId="0">
      <text>
        <r>
          <rPr>
            <sz val="11"/>
            <color theme="1"/>
            <rFont val="Calibri"/>
            <family val="2"/>
            <scheme val="minor"/>
          </rPr>
          <t>Introducir un texto con el nombre o referencia de la contratación</t>
        </r>
      </text>
    </comment>
    <comment ref="YL1866" authorId="2" shapeId="0">
      <text>
        <r>
          <rPr>
            <sz val="11"/>
            <color theme="1"/>
            <rFont val="Calibri"/>
            <family val="2"/>
            <scheme val="minor"/>
          </rPr>
          <t>Introducir un texto con el nombre o referencia de la contratación</t>
        </r>
      </text>
    </comment>
    <comment ref="YM1866" authorId="2" shapeId="0">
      <text>
        <r>
          <rPr>
            <sz val="11"/>
            <color theme="1"/>
            <rFont val="Calibri"/>
            <family val="2"/>
            <scheme val="minor"/>
          </rPr>
          <t>Introducir un texto con el nombre o referencia de la contratación</t>
        </r>
      </text>
    </comment>
    <comment ref="YN1866" authorId="2" shapeId="0">
      <text>
        <r>
          <rPr>
            <sz val="11"/>
            <color theme="1"/>
            <rFont val="Calibri"/>
            <family val="2"/>
            <scheme val="minor"/>
          </rPr>
          <t>Introducir un texto con el nombre o referencia de la contratación</t>
        </r>
      </text>
    </comment>
    <comment ref="YO1866" authorId="2" shapeId="0">
      <text>
        <r>
          <rPr>
            <sz val="11"/>
            <color theme="1"/>
            <rFont val="Calibri"/>
            <family val="2"/>
            <scheme val="minor"/>
          </rPr>
          <t>Introducir un texto con el nombre o referencia de la contratación</t>
        </r>
      </text>
    </comment>
    <comment ref="YP1866" authorId="2" shapeId="0">
      <text>
        <r>
          <rPr>
            <sz val="11"/>
            <color theme="1"/>
            <rFont val="Calibri"/>
            <family val="2"/>
            <scheme val="minor"/>
          </rPr>
          <t>Introducir un texto con el nombre o referencia de la contratación</t>
        </r>
      </text>
    </comment>
    <comment ref="YQ1866" authorId="2" shapeId="0">
      <text>
        <r>
          <rPr>
            <sz val="11"/>
            <color theme="1"/>
            <rFont val="Calibri"/>
            <family val="2"/>
            <scheme val="minor"/>
          </rPr>
          <t>Introducir un texto con el nombre o referencia de la contratación</t>
        </r>
      </text>
    </comment>
    <comment ref="YR1866" authorId="2" shapeId="0">
      <text>
        <r>
          <rPr>
            <sz val="11"/>
            <color theme="1"/>
            <rFont val="Calibri"/>
            <family val="2"/>
            <scheme val="minor"/>
          </rPr>
          <t>Introducir un texto con el nombre o referencia de la contratación</t>
        </r>
      </text>
    </comment>
    <comment ref="YS1866" authorId="2" shapeId="0">
      <text>
        <r>
          <rPr>
            <sz val="11"/>
            <color theme="1"/>
            <rFont val="Calibri"/>
            <family val="2"/>
            <scheme val="minor"/>
          </rPr>
          <t>Introducir un texto con el nombre o referencia de la contratación</t>
        </r>
      </text>
    </comment>
    <comment ref="YT1866" authorId="2" shapeId="0">
      <text>
        <r>
          <rPr>
            <sz val="11"/>
            <color theme="1"/>
            <rFont val="Calibri"/>
            <family val="2"/>
            <scheme val="minor"/>
          </rPr>
          <t>Introducir un texto con el nombre o referencia de la contratación</t>
        </r>
      </text>
    </comment>
    <comment ref="YU1866" authorId="2" shapeId="0">
      <text>
        <r>
          <rPr>
            <sz val="11"/>
            <color theme="1"/>
            <rFont val="Calibri"/>
            <family val="2"/>
            <scheme val="minor"/>
          </rPr>
          <t>Introducir un texto con el nombre o referencia de la contratación</t>
        </r>
      </text>
    </comment>
    <comment ref="YV1866" authorId="2" shapeId="0">
      <text>
        <r>
          <rPr>
            <sz val="11"/>
            <color theme="1"/>
            <rFont val="Calibri"/>
            <family val="2"/>
            <scheme val="minor"/>
          </rPr>
          <t>Introducir un texto con el nombre o referencia de la contratación</t>
        </r>
      </text>
    </comment>
    <comment ref="YW1866" authorId="2" shapeId="0">
      <text>
        <r>
          <rPr>
            <sz val="11"/>
            <color theme="1"/>
            <rFont val="Calibri"/>
            <family val="2"/>
            <scheme val="minor"/>
          </rPr>
          <t>Introducir un texto con el nombre o referencia de la contratación</t>
        </r>
      </text>
    </comment>
    <comment ref="YX1866" authorId="2" shapeId="0">
      <text>
        <r>
          <rPr>
            <sz val="11"/>
            <color theme="1"/>
            <rFont val="Calibri"/>
            <family val="2"/>
            <scheme val="minor"/>
          </rPr>
          <t>Introducir un texto con el nombre o referencia de la contratación</t>
        </r>
      </text>
    </comment>
    <comment ref="YY1866" authorId="2" shapeId="0">
      <text>
        <r>
          <rPr>
            <sz val="11"/>
            <color theme="1"/>
            <rFont val="Calibri"/>
            <family val="2"/>
            <scheme val="minor"/>
          </rPr>
          <t>Introducir un texto con el nombre o referencia de la contratación</t>
        </r>
      </text>
    </comment>
    <comment ref="YZ1866" authorId="2" shapeId="0">
      <text>
        <r>
          <rPr>
            <sz val="11"/>
            <color theme="1"/>
            <rFont val="Calibri"/>
            <family val="2"/>
            <scheme val="minor"/>
          </rPr>
          <t>Introducir un texto con el nombre o referencia de la contratación</t>
        </r>
      </text>
    </comment>
    <comment ref="ZA1866" authorId="2" shapeId="0">
      <text>
        <r>
          <rPr>
            <sz val="11"/>
            <color theme="1"/>
            <rFont val="Calibri"/>
            <family val="2"/>
            <scheme val="minor"/>
          </rPr>
          <t>Introducir un texto con el nombre o referencia de la contratación</t>
        </r>
      </text>
    </comment>
    <comment ref="ZB1866" authorId="2" shapeId="0">
      <text>
        <r>
          <rPr>
            <sz val="11"/>
            <color theme="1"/>
            <rFont val="Calibri"/>
            <family val="2"/>
            <scheme val="minor"/>
          </rPr>
          <t>Introducir un texto con el nombre o referencia de la contratación</t>
        </r>
      </text>
    </comment>
    <comment ref="ZC1866" authorId="2" shapeId="0">
      <text>
        <r>
          <rPr>
            <sz val="11"/>
            <color theme="1"/>
            <rFont val="Calibri"/>
            <family val="2"/>
            <scheme val="minor"/>
          </rPr>
          <t>Introducir un texto con el nombre o referencia de la contratación</t>
        </r>
      </text>
    </comment>
    <comment ref="ZD1866" authorId="2" shapeId="0">
      <text>
        <r>
          <rPr>
            <sz val="11"/>
            <color theme="1"/>
            <rFont val="Calibri"/>
            <family val="2"/>
            <scheme val="minor"/>
          </rPr>
          <t>Introducir un texto con el nombre o referencia de la contratación</t>
        </r>
      </text>
    </comment>
    <comment ref="ZE1866" authorId="2" shapeId="0">
      <text>
        <r>
          <rPr>
            <sz val="11"/>
            <color theme="1"/>
            <rFont val="Calibri"/>
            <family val="2"/>
            <scheme val="minor"/>
          </rPr>
          <t>Introducir un texto con el nombre o referencia de la contratación</t>
        </r>
      </text>
    </comment>
    <comment ref="ZF1866" authorId="2" shapeId="0">
      <text>
        <r>
          <rPr>
            <sz val="11"/>
            <color theme="1"/>
            <rFont val="Calibri"/>
            <family val="2"/>
            <scheme val="minor"/>
          </rPr>
          <t>Introducir un texto con el nombre o referencia de la contratación</t>
        </r>
      </text>
    </comment>
    <comment ref="ZG1866" authorId="2" shapeId="0">
      <text>
        <r>
          <rPr>
            <sz val="11"/>
            <color theme="1"/>
            <rFont val="Calibri"/>
            <family val="2"/>
            <scheme val="minor"/>
          </rPr>
          <t>Introducir un texto con el nombre o referencia de la contratación</t>
        </r>
      </text>
    </comment>
    <comment ref="ZH1866" authorId="2" shapeId="0">
      <text>
        <r>
          <rPr>
            <sz val="11"/>
            <color theme="1"/>
            <rFont val="Calibri"/>
            <family val="2"/>
            <scheme val="minor"/>
          </rPr>
          <t>Introducir un texto con el nombre o referencia de la contratación</t>
        </r>
      </text>
    </comment>
    <comment ref="ZI1866" authorId="2" shapeId="0">
      <text>
        <r>
          <rPr>
            <sz val="11"/>
            <color theme="1"/>
            <rFont val="Calibri"/>
            <family val="2"/>
            <scheme val="minor"/>
          </rPr>
          <t>Introducir un texto con el nombre o referencia de la contratación</t>
        </r>
      </text>
    </comment>
    <comment ref="ZJ1866" authorId="2" shapeId="0">
      <text>
        <r>
          <rPr>
            <sz val="11"/>
            <color theme="1"/>
            <rFont val="Calibri"/>
            <family val="2"/>
            <scheme val="minor"/>
          </rPr>
          <t>Introducir un texto con el nombre o referencia de la contratación</t>
        </r>
      </text>
    </comment>
    <comment ref="ZK1866" authorId="2" shapeId="0">
      <text>
        <r>
          <rPr>
            <sz val="11"/>
            <color theme="1"/>
            <rFont val="Calibri"/>
            <family val="2"/>
            <scheme val="minor"/>
          </rPr>
          <t>Introducir un texto con el nombre o referencia de la contratación</t>
        </r>
      </text>
    </comment>
    <comment ref="ZL1866" authorId="2" shapeId="0">
      <text>
        <r>
          <rPr>
            <sz val="11"/>
            <color theme="1"/>
            <rFont val="Calibri"/>
            <family val="2"/>
            <scheme val="minor"/>
          </rPr>
          <t>Introducir un texto con el nombre o referencia de la contratación</t>
        </r>
      </text>
    </comment>
    <comment ref="ZM1866" authorId="2" shapeId="0">
      <text>
        <r>
          <rPr>
            <sz val="11"/>
            <color theme="1"/>
            <rFont val="Calibri"/>
            <family val="2"/>
            <scheme val="minor"/>
          </rPr>
          <t>Introducir un texto con el nombre o referencia de la contratación</t>
        </r>
      </text>
    </comment>
    <comment ref="ZN1866" authorId="2" shapeId="0">
      <text>
        <r>
          <rPr>
            <sz val="11"/>
            <color theme="1"/>
            <rFont val="Calibri"/>
            <family val="2"/>
            <scheme val="minor"/>
          </rPr>
          <t>Introducir un texto con el nombre o referencia de la contratación</t>
        </r>
      </text>
    </comment>
    <comment ref="ZO1866" authorId="2" shapeId="0">
      <text>
        <r>
          <rPr>
            <sz val="11"/>
            <color theme="1"/>
            <rFont val="Calibri"/>
            <family val="2"/>
            <scheme val="minor"/>
          </rPr>
          <t>Introducir un texto con el nombre o referencia de la contratación</t>
        </r>
      </text>
    </comment>
    <comment ref="ZP1866" authorId="2" shapeId="0">
      <text>
        <r>
          <rPr>
            <sz val="11"/>
            <color theme="1"/>
            <rFont val="Calibri"/>
            <family val="2"/>
            <scheme val="minor"/>
          </rPr>
          <t>Introducir un texto con el nombre o referencia de la contratación</t>
        </r>
      </text>
    </comment>
    <comment ref="ZQ1866" authorId="2" shapeId="0">
      <text>
        <r>
          <rPr>
            <sz val="11"/>
            <color theme="1"/>
            <rFont val="Calibri"/>
            <family val="2"/>
            <scheme val="minor"/>
          </rPr>
          <t>Introducir un texto con el nombre o referencia de la contratación</t>
        </r>
      </text>
    </comment>
    <comment ref="ZR1866" authorId="2" shapeId="0">
      <text>
        <r>
          <rPr>
            <sz val="11"/>
            <color theme="1"/>
            <rFont val="Calibri"/>
            <family val="2"/>
            <scheme val="minor"/>
          </rPr>
          <t>Introducir un texto con el nombre o referencia de la contratación</t>
        </r>
      </text>
    </comment>
    <comment ref="ZS1866" authorId="2" shapeId="0">
      <text>
        <r>
          <rPr>
            <sz val="11"/>
            <color theme="1"/>
            <rFont val="Calibri"/>
            <family val="2"/>
            <scheme val="minor"/>
          </rPr>
          <t>Introducir un texto con el nombre o referencia de la contratación</t>
        </r>
      </text>
    </comment>
    <comment ref="ZT1866" authorId="2" shapeId="0">
      <text>
        <r>
          <rPr>
            <sz val="11"/>
            <color theme="1"/>
            <rFont val="Calibri"/>
            <family val="2"/>
            <scheme val="minor"/>
          </rPr>
          <t>Introducir un texto con el nombre o referencia de la contratación</t>
        </r>
      </text>
    </comment>
    <comment ref="ZU1866" authorId="2" shapeId="0">
      <text>
        <r>
          <rPr>
            <sz val="11"/>
            <color theme="1"/>
            <rFont val="Calibri"/>
            <family val="2"/>
            <scheme val="minor"/>
          </rPr>
          <t>Introducir un texto con el nombre o referencia de la contratación</t>
        </r>
      </text>
    </comment>
    <comment ref="ZV1866" authorId="2" shapeId="0">
      <text>
        <r>
          <rPr>
            <sz val="11"/>
            <color theme="1"/>
            <rFont val="Calibri"/>
            <family val="2"/>
            <scheme val="minor"/>
          </rPr>
          <t>Introducir un texto con el nombre o referencia de la contratación</t>
        </r>
      </text>
    </comment>
    <comment ref="ZW1866" authorId="2" shapeId="0">
      <text>
        <r>
          <rPr>
            <sz val="11"/>
            <color theme="1"/>
            <rFont val="Calibri"/>
            <family val="2"/>
            <scheme val="minor"/>
          </rPr>
          <t>Introducir un texto con el nombre o referencia de la contratación</t>
        </r>
      </text>
    </comment>
    <comment ref="ZX1866" authorId="2" shapeId="0">
      <text>
        <r>
          <rPr>
            <sz val="11"/>
            <color theme="1"/>
            <rFont val="Calibri"/>
            <family val="2"/>
            <scheme val="minor"/>
          </rPr>
          <t>Introducir un texto con el nombre o referencia de la contratación</t>
        </r>
      </text>
    </comment>
    <comment ref="ZY1866" authorId="2" shapeId="0">
      <text>
        <r>
          <rPr>
            <sz val="11"/>
            <color theme="1"/>
            <rFont val="Calibri"/>
            <family val="2"/>
            <scheme val="minor"/>
          </rPr>
          <t>Introducir un texto con el nombre o referencia de la contratación</t>
        </r>
      </text>
    </comment>
    <comment ref="ZZ1866" authorId="2" shapeId="0">
      <text>
        <r>
          <rPr>
            <sz val="11"/>
            <color theme="1"/>
            <rFont val="Calibri"/>
            <family val="2"/>
            <scheme val="minor"/>
          </rPr>
          <t>Introducir un texto con el nombre o referencia de la contratación</t>
        </r>
      </text>
    </comment>
    <comment ref="AAA1866" authorId="2" shapeId="0">
      <text>
        <r>
          <rPr>
            <sz val="11"/>
            <color theme="1"/>
            <rFont val="Calibri"/>
            <family val="2"/>
            <scheme val="minor"/>
          </rPr>
          <t>Introducir un texto con el nombre o referencia de la contratación</t>
        </r>
      </text>
    </comment>
    <comment ref="AAB1866" authorId="2" shapeId="0">
      <text>
        <r>
          <rPr>
            <sz val="11"/>
            <color theme="1"/>
            <rFont val="Calibri"/>
            <family val="2"/>
            <scheme val="minor"/>
          </rPr>
          <t>Introducir un texto con el nombre o referencia de la contratación</t>
        </r>
      </text>
    </comment>
    <comment ref="AAC1866" authorId="2" shapeId="0">
      <text>
        <r>
          <rPr>
            <sz val="11"/>
            <color theme="1"/>
            <rFont val="Calibri"/>
            <family val="2"/>
            <scheme val="minor"/>
          </rPr>
          <t>Introducir un texto con el nombre o referencia de la contratación</t>
        </r>
      </text>
    </comment>
    <comment ref="AAD1866" authorId="2" shapeId="0">
      <text>
        <r>
          <rPr>
            <sz val="11"/>
            <color theme="1"/>
            <rFont val="Calibri"/>
            <family val="2"/>
            <scheme val="minor"/>
          </rPr>
          <t>Introducir un texto con el nombre o referencia de la contratación</t>
        </r>
      </text>
    </comment>
    <comment ref="AAE1866" authorId="2" shapeId="0">
      <text>
        <r>
          <rPr>
            <sz val="11"/>
            <color theme="1"/>
            <rFont val="Calibri"/>
            <family val="2"/>
            <scheme val="minor"/>
          </rPr>
          <t>Introducir un texto con el nombre o referencia de la contratación</t>
        </r>
      </text>
    </comment>
    <comment ref="AAF1866" authorId="2" shapeId="0">
      <text>
        <r>
          <rPr>
            <sz val="11"/>
            <color theme="1"/>
            <rFont val="Calibri"/>
            <family val="2"/>
            <scheme val="minor"/>
          </rPr>
          <t>Introducir un texto con el nombre o referencia de la contratación</t>
        </r>
      </text>
    </comment>
    <comment ref="AAG1866" authorId="2" shapeId="0">
      <text>
        <r>
          <rPr>
            <sz val="11"/>
            <color theme="1"/>
            <rFont val="Calibri"/>
            <family val="2"/>
            <scheme val="minor"/>
          </rPr>
          <t>Introducir un texto con el nombre o referencia de la contratación</t>
        </r>
      </text>
    </comment>
    <comment ref="AAH1866" authorId="2" shapeId="0">
      <text>
        <r>
          <rPr>
            <sz val="11"/>
            <color theme="1"/>
            <rFont val="Calibri"/>
            <family val="2"/>
            <scheme val="minor"/>
          </rPr>
          <t>Introducir un texto con el nombre o referencia de la contratación</t>
        </r>
      </text>
    </comment>
    <comment ref="AAI1866" authorId="2" shapeId="0">
      <text>
        <r>
          <rPr>
            <sz val="11"/>
            <color theme="1"/>
            <rFont val="Calibri"/>
            <family val="2"/>
            <scheme val="minor"/>
          </rPr>
          <t>Introducir un texto con el nombre o referencia de la contratación</t>
        </r>
      </text>
    </comment>
    <comment ref="AAJ1866" authorId="2" shapeId="0">
      <text>
        <r>
          <rPr>
            <sz val="11"/>
            <color theme="1"/>
            <rFont val="Calibri"/>
            <family val="2"/>
            <scheme val="minor"/>
          </rPr>
          <t>Introducir un texto con el nombre o referencia de la contratación</t>
        </r>
      </text>
    </comment>
    <comment ref="AAK1866" authorId="2" shapeId="0">
      <text>
        <r>
          <rPr>
            <sz val="11"/>
            <color theme="1"/>
            <rFont val="Calibri"/>
            <family val="2"/>
            <scheme val="minor"/>
          </rPr>
          <t>Introducir un texto con el nombre o referencia de la contratación</t>
        </r>
      </text>
    </comment>
    <comment ref="AAL1866" authorId="2" shapeId="0">
      <text>
        <r>
          <rPr>
            <sz val="11"/>
            <color theme="1"/>
            <rFont val="Calibri"/>
            <family val="2"/>
            <scheme val="minor"/>
          </rPr>
          <t>Introducir un texto con el nombre o referencia de la contratación</t>
        </r>
      </text>
    </comment>
    <comment ref="AAM1866" authorId="2" shapeId="0">
      <text>
        <r>
          <rPr>
            <sz val="11"/>
            <color theme="1"/>
            <rFont val="Calibri"/>
            <family val="2"/>
            <scheme val="minor"/>
          </rPr>
          <t>Introducir un texto con el nombre o referencia de la contratación</t>
        </r>
      </text>
    </comment>
    <comment ref="AAN1866" authorId="2" shapeId="0">
      <text>
        <r>
          <rPr>
            <sz val="11"/>
            <color theme="1"/>
            <rFont val="Calibri"/>
            <family val="2"/>
            <scheme val="minor"/>
          </rPr>
          <t>Introducir un texto con el nombre o referencia de la contratación</t>
        </r>
      </text>
    </comment>
    <comment ref="AAO1866" authorId="2" shapeId="0">
      <text>
        <r>
          <rPr>
            <sz val="11"/>
            <color theme="1"/>
            <rFont val="Calibri"/>
            <family val="2"/>
            <scheme val="minor"/>
          </rPr>
          <t>Introducir un texto con el nombre o referencia de la contratación</t>
        </r>
      </text>
    </comment>
    <comment ref="AAP1866" authorId="2" shapeId="0">
      <text>
        <r>
          <rPr>
            <sz val="11"/>
            <color theme="1"/>
            <rFont val="Calibri"/>
            <family val="2"/>
            <scheme val="minor"/>
          </rPr>
          <t>Introducir un texto con el nombre o referencia de la contratación</t>
        </r>
      </text>
    </comment>
    <comment ref="AAQ1866" authorId="2" shapeId="0">
      <text>
        <r>
          <rPr>
            <sz val="11"/>
            <color theme="1"/>
            <rFont val="Calibri"/>
            <family val="2"/>
            <scheme val="minor"/>
          </rPr>
          <t>Introducir un texto con el nombre o referencia de la contratación</t>
        </r>
      </text>
    </comment>
    <comment ref="AAR1866" authorId="2" shapeId="0">
      <text>
        <r>
          <rPr>
            <sz val="11"/>
            <color theme="1"/>
            <rFont val="Calibri"/>
            <family val="2"/>
            <scheme val="minor"/>
          </rPr>
          <t>Introducir un texto con el nombre o referencia de la contratación</t>
        </r>
      </text>
    </comment>
    <comment ref="AAS1866" authorId="2" shapeId="0">
      <text>
        <r>
          <rPr>
            <sz val="11"/>
            <color theme="1"/>
            <rFont val="Calibri"/>
            <family val="2"/>
            <scheme val="minor"/>
          </rPr>
          <t>Introducir un texto con el nombre o referencia de la contratación</t>
        </r>
      </text>
    </comment>
    <comment ref="AAT1866" authorId="2" shapeId="0">
      <text>
        <r>
          <rPr>
            <sz val="11"/>
            <color theme="1"/>
            <rFont val="Calibri"/>
            <family val="2"/>
            <scheme val="minor"/>
          </rPr>
          <t>Introducir un texto con el nombre o referencia de la contratación</t>
        </r>
      </text>
    </comment>
    <comment ref="AAU1866" authorId="2" shapeId="0">
      <text>
        <r>
          <rPr>
            <sz val="11"/>
            <color theme="1"/>
            <rFont val="Calibri"/>
            <family val="2"/>
            <scheme val="minor"/>
          </rPr>
          <t>Introducir un texto con el nombre o referencia de la contratación</t>
        </r>
      </text>
    </comment>
    <comment ref="AAV1866" authorId="2" shapeId="0">
      <text>
        <r>
          <rPr>
            <sz val="11"/>
            <color theme="1"/>
            <rFont val="Calibri"/>
            <family val="2"/>
            <scheme val="minor"/>
          </rPr>
          <t>Introducir un texto con el nombre o referencia de la contratación</t>
        </r>
      </text>
    </comment>
    <comment ref="AAW1866" authorId="2" shapeId="0">
      <text>
        <r>
          <rPr>
            <sz val="11"/>
            <color theme="1"/>
            <rFont val="Calibri"/>
            <family val="2"/>
            <scheme val="minor"/>
          </rPr>
          <t>Introducir un texto con el nombre o referencia de la contratación</t>
        </r>
      </text>
    </comment>
    <comment ref="AAX1866" authorId="2" shapeId="0">
      <text>
        <r>
          <rPr>
            <sz val="11"/>
            <color theme="1"/>
            <rFont val="Calibri"/>
            <family val="2"/>
            <scheme val="minor"/>
          </rPr>
          <t>Introducir un texto con el nombre o referencia de la contratación</t>
        </r>
      </text>
    </comment>
    <comment ref="AAY1866" authorId="2" shapeId="0">
      <text>
        <r>
          <rPr>
            <sz val="11"/>
            <color theme="1"/>
            <rFont val="Calibri"/>
            <family val="2"/>
            <scheme val="minor"/>
          </rPr>
          <t>Introducir un texto con el nombre o referencia de la contratación</t>
        </r>
      </text>
    </comment>
    <comment ref="AAZ1866" authorId="2" shapeId="0">
      <text>
        <r>
          <rPr>
            <sz val="11"/>
            <color theme="1"/>
            <rFont val="Calibri"/>
            <family val="2"/>
            <scheme val="minor"/>
          </rPr>
          <t>Introducir un texto con el nombre o referencia de la contratación</t>
        </r>
      </text>
    </comment>
    <comment ref="ABA1866" authorId="2" shapeId="0">
      <text>
        <r>
          <rPr>
            <sz val="11"/>
            <color theme="1"/>
            <rFont val="Calibri"/>
            <family val="2"/>
            <scheme val="minor"/>
          </rPr>
          <t>Introducir un texto con el nombre o referencia de la contratación</t>
        </r>
      </text>
    </comment>
    <comment ref="ABB1866" authorId="2" shapeId="0">
      <text>
        <r>
          <rPr>
            <sz val="11"/>
            <color theme="1"/>
            <rFont val="Calibri"/>
            <family val="2"/>
            <scheme val="minor"/>
          </rPr>
          <t>Introducir un texto con el nombre o referencia de la contratación</t>
        </r>
      </text>
    </comment>
    <comment ref="ABC1866" authorId="2" shapeId="0">
      <text>
        <r>
          <rPr>
            <sz val="11"/>
            <color theme="1"/>
            <rFont val="Calibri"/>
            <family val="2"/>
            <scheme val="minor"/>
          </rPr>
          <t>Introducir un texto con el nombre o referencia de la contratación</t>
        </r>
      </text>
    </comment>
    <comment ref="ABD1866" authorId="2" shapeId="0">
      <text>
        <r>
          <rPr>
            <sz val="11"/>
            <color theme="1"/>
            <rFont val="Calibri"/>
            <family val="2"/>
            <scheme val="minor"/>
          </rPr>
          <t>Introducir un texto con el nombre o referencia de la contratación</t>
        </r>
      </text>
    </comment>
    <comment ref="ABE1866" authorId="2" shapeId="0">
      <text>
        <r>
          <rPr>
            <sz val="11"/>
            <color theme="1"/>
            <rFont val="Calibri"/>
            <family val="2"/>
            <scheme val="minor"/>
          </rPr>
          <t>Introducir un texto con el nombre o referencia de la contratación</t>
        </r>
      </text>
    </comment>
    <comment ref="ABF1866" authorId="2" shapeId="0">
      <text>
        <r>
          <rPr>
            <sz val="11"/>
            <color theme="1"/>
            <rFont val="Calibri"/>
            <family val="2"/>
            <scheme val="minor"/>
          </rPr>
          <t>Introducir un texto con el nombre o referencia de la contratación</t>
        </r>
      </text>
    </comment>
    <comment ref="ABG1866" authorId="2" shapeId="0">
      <text>
        <r>
          <rPr>
            <sz val="11"/>
            <color theme="1"/>
            <rFont val="Calibri"/>
            <family val="2"/>
            <scheme val="minor"/>
          </rPr>
          <t>Introducir un texto con el nombre o referencia de la contratación</t>
        </r>
      </text>
    </comment>
    <comment ref="ABH1866" authorId="2" shapeId="0">
      <text>
        <r>
          <rPr>
            <sz val="11"/>
            <color theme="1"/>
            <rFont val="Calibri"/>
            <family val="2"/>
            <scheme val="minor"/>
          </rPr>
          <t>Introducir un texto con el nombre o referencia de la contratación</t>
        </r>
      </text>
    </comment>
    <comment ref="ABI1866" authorId="2" shapeId="0">
      <text>
        <r>
          <rPr>
            <sz val="11"/>
            <color theme="1"/>
            <rFont val="Calibri"/>
            <family val="2"/>
            <scheme val="minor"/>
          </rPr>
          <t>Introducir un texto con el nombre o referencia de la contratación</t>
        </r>
      </text>
    </comment>
    <comment ref="ABJ1866" authorId="2" shapeId="0">
      <text>
        <r>
          <rPr>
            <sz val="11"/>
            <color theme="1"/>
            <rFont val="Calibri"/>
            <family val="2"/>
            <scheme val="minor"/>
          </rPr>
          <t>Introducir un texto con el nombre o referencia de la contratación</t>
        </r>
      </text>
    </comment>
    <comment ref="ABK1866" authorId="2" shapeId="0">
      <text>
        <r>
          <rPr>
            <sz val="11"/>
            <color theme="1"/>
            <rFont val="Calibri"/>
            <family val="2"/>
            <scheme val="minor"/>
          </rPr>
          <t>Introducir un texto con el nombre o referencia de la contratación</t>
        </r>
      </text>
    </comment>
    <comment ref="ABL1866" authorId="2" shapeId="0">
      <text>
        <r>
          <rPr>
            <sz val="11"/>
            <color theme="1"/>
            <rFont val="Calibri"/>
            <family val="2"/>
            <scheme val="minor"/>
          </rPr>
          <t>Introducir un texto con el nombre o referencia de la contratación</t>
        </r>
      </text>
    </comment>
    <comment ref="ABM1866" authorId="2" shapeId="0">
      <text>
        <r>
          <rPr>
            <sz val="11"/>
            <color theme="1"/>
            <rFont val="Calibri"/>
            <family val="2"/>
            <scheme val="minor"/>
          </rPr>
          <t>Introducir un texto con el nombre o referencia de la contratación</t>
        </r>
      </text>
    </comment>
    <comment ref="ABN1866" authorId="2" shapeId="0">
      <text>
        <r>
          <rPr>
            <sz val="11"/>
            <color theme="1"/>
            <rFont val="Calibri"/>
            <family val="2"/>
            <scheme val="minor"/>
          </rPr>
          <t>Introducir un texto con el nombre o referencia de la contratación</t>
        </r>
      </text>
    </comment>
    <comment ref="ABO1866" authorId="2" shapeId="0">
      <text>
        <r>
          <rPr>
            <sz val="11"/>
            <color theme="1"/>
            <rFont val="Calibri"/>
            <family val="2"/>
            <scheme val="minor"/>
          </rPr>
          <t>Introducir un texto con el nombre o referencia de la contratación</t>
        </r>
      </text>
    </comment>
    <comment ref="ABP1866" authorId="2" shapeId="0">
      <text>
        <r>
          <rPr>
            <sz val="11"/>
            <color theme="1"/>
            <rFont val="Calibri"/>
            <family val="2"/>
            <scheme val="minor"/>
          </rPr>
          <t>Introducir un texto con el nombre o referencia de la contratación</t>
        </r>
      </text>
    </comment>
    <comment ref="ABQ1866" authorId="2" shapeId="0">
      <text>
        <r>
          <rPr>
            <sz val="11"/>
            <color theme="1"/>
            <rFont val="Calibri"/>
            <family val="2"/>
            <scheme val="minor"/>
          </rPr>
          <t>Introducir un texto con el nombre o referencia de la contratación</t>
        </r>
      </text>
    </comment>
    <comment ref="ABR1866" authorId="2" shapeId="0">
      <text>
        <r>
          <rPr>
            <sz val="11"/>
            <color theme="1"/>
            <rFont val="Calibri"/>
            <family val="2"/>
            <scheme val="minor"/>
          </rPr>
          <t>Introducir un texto con el nombre o referencia de la contratación</t>
        </r>
      </text>
    </comment>
    <comment ref="ABS1866" authorId="2" shapeId="0">
      <text>
        <r>
          <rPr>
            <sz val="11"/>
            <color theme="1"/>
            <rFont val="Calibri"/>
            <family val="2"/>
            <scheme val="minor"/>
          </rPr>
          <t>Introducir un texto con el nombre o referencia de la contratación</t>
        </r>
      </text>
    </comment>
    <comment ref="ABT1866" authorId="2" shapeId="0">
      <text>
        <r>
          <rPr>
            <sz val="11"/>
            <color theme="1"/>
            <rFont val="Calibri"/>
            <family val="2"/>
            <scheme val="minor"/>
          </rPr>
          <t>Introducir un texto con el nombre o referencia de la contratación</t>
        </r>
      </text>
    </comment>
    <comment ref="ABU1866" authorId="2" shapeId="0">
      <text>
        <r>
          <rPr>
            <sz val="11"/>
            <color theme="1"/>
            <rFont val="Calibri"/>
            <family val="2"/>
            <scheme val="minor"/>
          </rPr>
          <t>Introducir un texto con el nombre o referencia de la contratación</t>
        </r>
      </text>
    </comment>
    <comment ref="ABV1866" authorId="2" shapeId="0">
      <text>
        <r>
          <rPr>
            <sz val="11"/>
            <color theme="1"/>
            <rFont val="Calibri"/>
            <family val="2"/>
            <scheme val="minor"/>
          </rPr>
          <t>Introducir un texto con el nombre o referencia de la contratación</t>
        </r>
      </text>
    </comment>
    <comment ref="ABW1866" authorId="2" shapeId="0">
      <text>
        <r>
          <rPr>
            <sz val="11"/>
            <color theme="1"/>
            <rFont val="Calibri"/>
            <family val="2"/>
            <scheme val="minor"/>
          </rPr>
          <t>Introducir un texto con el nombre o referencia de la contratación</t>
        </r>
      </text>
    </comment>
    <comment ref="ABX1866" authorId="2" shapeId="0">
      <text>
        <r>
          <rPr>
            <sz val="11"/>
            <color theme="1"/>
            <rFont val="Calibri"/>
            <family val="2"/>
            <scheme val="minor"/>
          </rPr>
          <t>Introducir un texto con el nombre o referencia de la contratación</t>
        </r>
      </text>
    </comment>
    <comment ref="ABY1866" authorId="2" shapeId="0">
      <text>
        <r>
          <rPr>
            <sz val="11"/>
            <color theme="1"/>
            <rFont val="Calibri"/>
            <family val="2"/>
            <scheme val="minor"/>
          </rPr>
          <t>Introducir un texto con el nombre o referencia de la contratación</t>
        </r>
      </text>
    </comment>
    <comment ref="ABZ1866" authorId="2" shapeId="0">
      <text>
        <r>
          <rPr>
            <sz val="11"/>
            <color theme="1"/>
            <rFont val="Calibri"/>
            <family val="2"/>
            <scheme val="minor"/>
          </rPr>
          <t>Introducir un texto con el nombre o referencia de la contratación</t>
        </r>
      </text>
    </comment>
    <comment ref="ACA1866" authorId="2" shapeId="0">
      <text>
        <r>
          <rPr>
            <sz val="11"/>
            <color theme="1"/>
            <rFont val="Calibri"/>
            <family val="2"/>
            <scheme val="minor"/>
          </rPr>
          <t>Introducir un texto con el nombre o referencia de la contratación</t>
        </r>
      </text>
    </comment>
    <comment ref="ACB1866" authorId="2" shapeId="0">
      <text>
        <r>
          <rPr>
            <sz val="11"/>
            <color theme="1"/>
            <rFont val="Calibri"/>
            <family val="2"/>
            <scheme val="minor"/>
          </rPr>
          <t>Introducir un texto con el nombre o referencia de la contratación</t>
        </r>
      </text>
    </comment>
    <comment ref="ACC1866" authorId="2" shapeId="0">
      <text>
        <r>
          <rPr>
            <sz val="11"/>
            <color theme="1"/>
            <rFont val="Calibri"/>
            <family val="2"/>
            <scheme val="minor"/>
          </rPr>
          <t>Introducir un texto con el nombre o referencia de la contratación</t>
        </r>
      </text>
    </comment>
    <comment ref="ACD1866" authorId="2" shapeId="0">
      <text>
        <r>
          <rPr>
            <sz val="11"/>
            <color theme="1"/>
            <rFont val="Calibri"/>
            <family val="2"/>
            <scheme val="minor"/>
          </rPr>
          <t>Introducir un texto con el nombre o referencia de la contratación</t>
        </r>
      </text>
    </comment>
    <comment ref="ACE1866" authorId="2" shapeId="0">
      <text>
        <r>
          <rPr>
            <sz val="11"/>
            <color theme="1"/>
            <rFont val="Calibri"/>
            <family val="2"/>
            <scheme val="minor"/>
          </rPr>
          <t>Introducir un texto con el nombre o referencia de la contratación</t>
        </r>
      </text>
    </comment>
    <comment ref="ACF1866" authorId="2" shapeId="0">
      <text>
        <r>
          <rPr>
            <sz val="11"/>
            <color theme="1"/>
            <rFont val="Calibri"/>
            <family val="2"/>
            <scheme val="minor"/>
          </rPr>
          <t>Introducir un texto con el nombre o referencia de la contratación</t>
        </r>
      </text>
    </comment>
    <comment ref="ACG1866" authorId="2" shapeId="0">
      <text>
        <r>
          <rPr>
            <sz val="11"/>
            <color theme="1"/>
            <rFont val="Calibri"/>
            <family val="2"/>
            <scheme val="minor"/>
          </rPr>
          <t>Introducir un texto con el nombre o referencia de la contratación</t>
        </r>
      </text>
    </comment>
    <comment ref="ACH1866" authorId="2" shapeId="0">
      <text>
        <r>
          <rPr>
            <sz val="11"/>
            <color theme="1"/>
            <rFont val="Calibri"/>
            <family val="2"/>
            <scheme val="minor"/>
          </rPr>
          <t>Introducir un texto con el nombre o referencia de la contratación</t>
        </r>
      </text>
    </comment>
    <comment ref="ACI1866" authorId="2" shapeId="0">
      <text>
        <r>
          <rPr>
            <sz val="11"/>
            <color theme="1"/>
            <rFont val="Calibri"/>
            <family val="2"/>
            <scheme val="minor"/>
          </rPr>
          <t>Introducir un texto con el nombre o referencia de la contratación</t>
        </r>
      </text>
    </comment>
    <comment ref="ACJ1866" authorId="2" shapeId="0">
      <text>
        <r>
          <rPr>
            <sz val="11"/>
            <color theme="1"/>
            <rFont val="Calibri"/>
            <family val="2"/>
            <scheme val="minor"/>
          </rPr>
          <t>Introducir un texto con el nombre o referencia de la contratación</t>
        </r>
      </text>
    </comment>
    <comment ref="ACK1866" authorId="2" shapeId="0">
      <text>
        <r>
          <rPr>
            <sz val="11"/>
            <color theme="1"/>
            <rFont val="Calibri"/>
            <family val="2"/>
            <scheme val="minor"/>
          </rPr>
          <t>Introducir un texto con el nombre o referencia de la contratación</t>
        </r>
      </text>
    </comment>
    <comment ref="ACL1866" authorId="2" shapeId="0">
      <text>
        <r>
          <rPr>
            <sz val="11"/>
            <color theme="1"/>
            <rFont val="Calibri"/>
            <family val="2"/>
            <scheme val="minor"/>
          </rPr>
          <t>Introducir un texto con el nombre o referencia de la contratación</t>
        </r>
      </text>
    </comment>
    <comment ref="ACM1866" authorId="2" shapeId="0">
      <text>
        <r>
          <rPr>
            <sz val="11"/>
            <color theme="1"/>
            <rFont val="Calibri"/>
            <family val="2"/>
            <scheme val="minor"/>
          </rPr>
          <t>Introducir un texto con el nombre o referencia de la contratación</t>
        </r>
      </text>
    </comment>
    <comment ref="ACN1866" authorId="2" shapeId="0">
      <text>
        <r>
          <rPr>
            <sz val="11"/>
            <color theme="1"/>
            <rFont val="Calibri"/>
            <family val="2"/>
            <scheme val="minor"/>
          </rPr>
          <t>Introducir un texto con el nombre o referencia de la contratación</t>
        </r>
      </text>
    </comment>
    <comment ref="ACO1866" authorId="2" shapeId="0">
      <text>
        <r>
          <rPr>
            <sz val="11"/>
            <color theme="1"/>
            <rFont val="Calibri"/>
            <family val="2"/>
            <scheme val="minor"/>
          </rPr>
          <t>Introducir un texto con el nombre o referencia de la contratación</t>
        </r>
      </text>
    </comment>
    <comment ref="ACP1866" authorId="2" shapeId="0">
      <text>
        <r>
          <rPr>
            <sz val="11"/>
            <color theme="1"/>
            <rFont val="Calibri"/>
            <family val="2"/>
            <scheme val="minor"/>
          </rPr>
          <t>Introducir un texto con el nombre o referencia de la contratación</t>
        </r>
      </text>
    </comment>
    <comment ref="ACQ1866" authorId="2" shapeId="0">
      <text>
        <r>
          <rPr>
            <sz val="11"/>
            <color theme="1"/>
            <rFont val="Calibri"/>
            <family val="2"/>
            <scheme val="minor"/>
          </rPr>
          <t>Introducir un texto con el nombre o referencia de la contratación</t>
        </r>
      </text>
    </comment>
    <comment ref="ACR1866" authorId="2" shapeId="0">
      <text>
        <r>
          <rPr>
            <sz val="11"/>
            <color theme="1"/>
            <rFont val="Calibri"/>
            <family val="2"/>
            <scheme val="minor"/>
          </rPr>
          <t>Introducir un texto con el nombre o referencia de la contratación</t>
        </r>
      </text>
    </comment>
    <comment ref="ACS1866" authorId="2" shapeId="0">
      <text>
        <r>
          <rPr>
            <sz val="11"/>
            <color theme="1"/>
            <rFont val="Calibri"/>
            <family val="2"/>
            <scheme val="minor"/>
          </rPr>
          <t>Introducir un texto con el nombre o referencia de la contratación</t>
        </r>
      </text>
    </comment>
    <comment ref="ACT1866" authorId="2" shapeId="0">
      <text>
        <r>
          <rPr>
            <sz val="11"/>
            <color theme="1"/>
            <rFont val="Calibri"/>
            <family val="2"/>
            <scheme val="minor"/>
          </rPr>
          <t>Introducir un texto con el nombre o referencia de la contratación</t>
        </r>
      </text>
    </comment>
    <comment ref="ACU1866" authorId="2" shapeId="0">
      <text>
        <r>
          <rPr>
            <sz val="11"/>
            <color theme="1"/>
            <rFont val="Calibri"/>
            <family val="2"/>
            <scheme val="minor"/>
          </rPr>
          <t>Introducir un texto con el nombre o referencia de la contratación</t>
        </r>
      </text>
    </comment>
    <comment ref="ACV1866" authorId="2" shapeId="0">
      <text>
        <r>
          <rPr>
            <sz val="11"/>
            <color theme="1"/>
            <rFont val="Calibri"/>
            <family val="2"/>
            <scheme val="minor"/>
          </rPr>
          <t>Introducir un texto con el nombre o referencia de la contratación</t>
        </r>
      </text>
    </comment>
    <comment ref="ACW1866" authorId="2" shapeId="0">
      <text>
        <r>
          <rPr>
            <sz val="11"/>
            <color theme="1"/>
            <rFont val="Calibri"/>
            <family val="2"/>
            <scheme val="minor"/>
          </rPr>
          <t>Introducir un texto con el nombre o referencia de la contratación</t>
        </r>
      </text>
    </comment>
    <comment ref="ACX1866" authorId="2" shapeId="0">
      <text>
        <r>
          <rPr>
            <sz val="11"/>
            <color theme="1"/>
            <rFont val="Calibri"/>
            <family val="2"/>
            <scheme val="minor"/>
          </rPr>
          <t>Introducir un texto con el nombre o referencia de la contratación</t>
        </r>
      </text>
    </comment>
    <comment ref="ACY1866" authorId="2" shapeId="0">
      <text>
        <r>
          <rPr>
            <sz val="11"/>
            <color theme="1"/>
            <rFont val="Calibri"/>
            <family val="2"/>
            <scheme val="minor"/>
          </rPr>
          <t>Introducir un texto con el nombre o referencia de la contratación</t>
        </r>
      </text>
    </comment>
    <comment ref="ACZ1866" authorId="2" shapeId="0">
      <text>
        <r>
          <rPr>
            <sz val="11"/>
            <color theme="1"/>
            <rFont val="Calibri"/>
            <family val="2"/>
            <scheme val="minor"/>
          </rPr>
          <t>Introducir un texto con el nombre o referencia de la contratación</t>
        </r>
      </text>
    </comment>
    <comment ref="ADA1866" authorId="2" shapeId="0">
      <text>
        <r>
          <rPr>
            <sz val="11"/>
            <color theme="1"/>
            <rFont val="Calibri"/>
            <family val="2"/>
            <scheme val="minor"/>
          </rPr>
          <t>Introducir un texto con el nombre o referencia de la contratación</t>
        </r>
      </text>
    </comment>
    <comment ref="ADB1866" authorId="2" shapeId="0">
      <text>
        <r>
          <rPr>
            <sz val="11"/>
            <color theme="1"/>
            <rFont val="Calibri"/>
            <family val="2"/>
            <scheme val="minor"/>
          </rPr>
          <t>Introducir un texto con el nombre o referencia de la contratación</t>
        </r>
      </text>
    </comment>
    <comment ref="ADC1866" authorId="2" shapeId="0">
      <text>
        <r>
          <rPr>
            <sz val="11"/>
            <color theme="1"/>
            <rFont val="Calibri"/>
            <family val="2"/>
            <scheme val="minor"/>
          </rPr>
          <t>Introducir un texto con el nombre o referencia de la contratación</t>
        </r>
      </text>
    </comment>
    <comment ref="ADD1866" authorId="2" shapeId="0">
      <text>
        <r>
          <rPr>
            <sz val="11"/>
            <color theme="1"/>
            <rFont val="Calibri"/>
            <family val="2"/>
            <scheme val="minor"/>
          </rPr>
          <t>Introducir un texto con el nombre o referencia de la contratación</t>
        </r>
      </text>
    </comment>
    <comment ref="ADE1866" authorId="2" shapeId="0">
      <text>
        <r>
          <rPr>
            <sz val="11"/>
            <color theme="1"/>
            <rFont val="Calibri"/>
            <family val="2"/>
            <scheme val="minor"/>
          </rPr>
          <t>Introducir un texto con el nombre o referencia de la contratación</t>
        </r>
      </text>
    </comment>
    <comment ref="ADF1866" authorId="2" shapeId="0">
      <text>
        <r>
          <rPr>
            <sz val="11"/>
            <color theme="1"/>
            <rFont val="Calibri"/>
            <family val="2"/>
            <scheme val="minor"/>
          </rPr>
          <t>Introducir un texto con el nombre o referencia de la contratación</t>
        </r>
      </text>
    </comment>
    <comment ref="ADG1866" authorId="2" shapeId="0">
      <text>
        <r>
          <rPr>
            <sz val="11"/>
            <color theme="1"/>
            <rFont val="Calibri"/>
            <family val="2"/>
            <scheme val="minor"/>
          </rPr>
          <t>Introducir un texto con el nombre o referencia de la contratación</t>
        </r>
      </text>
    </comment>
    <comment ref="ADH1866" authorId="2" shapeId="0">
      <text>
        <r>
          <rPr>
            <sz val="11"/>
            <color theme="1"/>
            <rFont val="Calibri"/>
            <family val="2"/>
            <scheme val="minor"/>
          </rPr>
          <t>Introducir un texto con el nombre o referencia de la contratación</t>
        </r>
      </text>
    </comment>
    <comment ref="ADI1866" authorId="2" shapeId="0">
      <text>
        <r>
          <rPr>
            <sz val="11"/>
            <color theme="1"/>
            <rFont val="Calibri"/>
            <family val="2"/>
            <scheme val="minor"/>
          </rPr>
          <t>Introducir un texto con el nombre o referencia de la contratación</t>
        </r>
      </text>
    </comment>
    <comment ref="ADJ1866" authorId="2" shapeId="0">
      <text>
        <r>
          <rPr>
            <sz val="11"/>
            <color theme="1"/>
            <rFont val="Calibri"/>
            <family val="2"/>
            <scheme val="minor"/>
          </rPr>
          <t>Introducir un texto con el nombre o referencia de la contratación</t>
        </r>
      </text>
    </comment>
    <comment ref="ADK1866" authorId="2" shapeId="0">
      <text>
        <r>
          <rPr>
            <sz val="11"/>
            <color theme="1"/>
            <rFont val="Calibri"/>
            <family val="2"/>
            <scheme val="minor"/>
          </rPr>
          <t>Introducir un texto con el nombre o referencia de la contratación</t>
        </r>
      </text>
    </comment>
    <comment ref="ADL1866" authorId="2" shapeId="0">
      <text>
        <r>
          <rPr>
            <sz val="11"/>
            <color theme="1"/>
            <rFont val="Calibri"/>
            <family val="2"/>
            <scheme val="minor"/>
          </rPr>
          <t>Introducir un texto con el nombre o referencia de la contratación</t>
        </r>
      </text>
    </comment>
    <comment ref="ADM1866" authorId="2" shapeId="0">
      <text>
        <r>
          <rPr>
            <sz val="11"/>
            <color theme="1"/>
            <rFont val="Calibri"/>
            <family val="2"/>
            <scheme val="minor"/>
          </rPr>
          <t>Introducir un texto con el nombre o referencia de la contratación</t>
        </r>
      </text>
    </comment>
    <comment ref="ADN1866" authorId="2" shapeId="0">
      <text>
        <r>
          <rPr>
            <sz val="11"/>
            <color theme="1"/>
            <rFont val="Calibri"/>
            <family val="2"/>
            <scheme val="minor"/>
          </rPr>
          <t>Introducir un texto con el nombre o referencia de la contratación</t>
        </r>
      </text>
    </comment>
    <comment ref="ADO1866" authorId="2" shapeId="0">
      <text>
        <r>
          <rPr>
            <sz val="11"/>
            <color theme="1"/>
            <rFont val="Calibri"/>
            <family val="2"/>
            <scheme val="minor"/>
          </rPr>
          <t>Introducir un texto con el nombre o referencia de la contratación</t>
        </r>
      </text>
    </comment>
    <comment ref="ADP1866" authorId="2" shapeId="0">
      <text>
        <r>
          <rPr>
            <sz val="11"/>
            <color theme="1"/>
            <rFont val="Calibri"/>
            <family val="2"/>
            <scheme val="minor"/>
          </rPr>
          <t>Introducir un texto con el nombre o referencia de la contratación</t>
        </r>
      </text>
    </comment>
    <comment ref="ADQ1866" authorId="2" shapeId="0">
      <text>
        <r>
          <rPr>
            <sz val="11"/>
            <color theme="1"/>
            <rFont val="Calibri"/>
            <family val="2"/>
            <scheme val="minor"/>
          </rPr>
          <t>Introducir un texto con el nombre o referencia de la contratación</t>
        </r>
      </text>
    </comment>
    <comment ref="ADR1866" authorId="2" shapeId="0">
      <text>
        <r>
          <rPr>
            <sz val="11"/>
            <color theme="1"/>
            <rFont val="Calibri"/>
            <family val="2"/>
            <scheme val="minor"/>
          </rPr>
          <t>Introducir un texto con el nombre o referencia de la contratación</t>
        </r>
      </text>
    </comment>
    <comment ref="ADS1866" authorId="2" shapeId="0">
      <text>
        <r>
          <rPr>
            <sz val="11"/>
            <color theme="1"/>
            <rFont val="Calibri"/>
            <family val="2"/>
            <scheme val="minor"/>
          </rPr>
          <t>Introducir un texto con el nombre o referencia de la contratación</t>
        </r>
      </text>
    </comment>
    <comment ref="ADT1866" authorId="2" shapeId="0">
      <text>
        <r>
          <rPr>
            <sz val="11"/>
            <color theme="1"/>
            <rFont val="Calibri"/>
            <family val="2"/>
            <scheme val="minor"/>
          </rPr>
          <t>Introducir un texto con el nombre o referencia de la contratación</t>
        </r>
      </text>
    </comment>
    <comment ref="ADU1866" authorId="2" shapeId="0">
      <text>
        <r>
          <rPr>
            <sz val="11"/>
            <color theme="1"/>
            <rFont val="Calibri"/>
            <family val="2"/>
            <scheme val="minor"/>
          </rPr>
          <t>Introducir un texto con el nombre o referencia de la contratación</t>
        </r>
      </text>
    </comment>
    <comment ref="ADV1866" authorId="2" shapeId="0">
      <text>
        <r>
          <rPr>
            <sz val="11"/>
            <color theme="1"/>
            <rFont val="Calibri"/>
            <family val="2"/>
            <scheme val="minor"/>
          </rPr>
          <t>Introducir un texto con el nombre o referencia de la contratación</t>
        </r>
      </text>
    </comment>
    <comment ref="ADW1866" authorId="2" shapeId="0">
      <text>
        <r>
          <rPr>
            <sz val="11"/>
            <color theme="1"/>
            <rFont val="Calibri"/>
            <family val="2"/>
            <scheme val="minor"/>
          </rPr>
          <t>Introducir un texto con el nombre o referencia de la contratación</t>
        </r>
      </text>
    </comment>
    <comment ref="ADX1866" authorId="2" shapeId="0">
      <text>
        <r>
          <rPr>
            <sz val="11"/>
            <color theme="1"/>
            <rFont val="Calibri"/>
            <family val="2"/>
            <scheme val="minor"/>
          </rPr>
          <t>Introducir un texto con el nombre o referencia de la contratación</t>
        </r>
      </text>
    </comment>
    <comment ref="ADY1866" authorId="2" shapeId="0">
      <text>
        <r>
          <rPr>
            <sz val="11"/>
            <color theme="1"/>
            <rFont val="Calibri"/>
            <family val="2"/>
            <scheme val="minor"/>
          </rPr>
          <t>Introducir un texto con el nombre o referencia de la contratación</t>
        </r>
      </text>
    </comment>
    <comment ref="ADZ1866" authorId="2" shapeId="0">
      <text>
        <r>
          <rPr>
            <sz val="11"/>
            <color theme="1"/>
            <rFont val="Calibri"/>
            <family val="2"/>
            <scheme val="minor"/>
          </rPr>
          <t>Introducir un texto con el nombre o referencia de la contratación</t>
        </r>
      </text>
    </comment>
    <comment ref="AEA1866" authorId="2" shapeId="0">
      <text>
        <r>
          <rPr>
            <sz val="11"/>
            <color theme="1"/>
            <rFont val="Calibri"/>
            <family val="2"/>
            <scheme val="minor"/>
          </rPr>
          <t>Introducir un texto con el nombre o referencia de la contratación</t>
        </r>
      </text>
    </comment>
    <comment ref="AEB1866" authorId="2" shapeId="0">
      <text>
        <r>
          <rPr>
            <sz val="11"/>
            <color theme="1"/>
            <rFont val="Calibri"/>
            <family val="2"/>
            <scheme val="minor"/>
          </rPr>
          <t>Introducir un texto con el nombre o referencia de la contratación</t>
        </r>
      </text>
    </comment>
    <comment ref="AEC1866" authorId="2" shapeId="0">
      <text>
        <r>
          <rPr>
            <sz val="11"/>
            <color theme="1"/>
            <rFont val="Calibri"/>
            <family val="2"/>
            <scheme val="minor"/>
          </rPr>
          <t>Introducir un texto con el nombre o referencia de la contratación</t>
        </r>
      </text>
    </comment>
    <comment ref="AED1866" authorId="2" shapeId="0">
      <text>
        <r>
          <rPr>
            <sz val="11"/>
            <color theme="1"/>
            <rFont val="Calibri"/>
            <family val="2"/>
            <scheme val="minor"/>
          </rPr>
          <t>Introducir un texto con el nombre o referencia de la contratación</t>
        </r>
      </text>
    </comment>
    <comment ref="AEE1866" authorId="2" shapeId="0">
      <text>
        <r>
          <rPr>
            <sz val="11"/>
            <color theme="1"/>
            <rFont val="Calibri"/>
            <family val="2"/>
            <scheme val="minor"/>
          </rPr>
          <t>Introducir un texto con el nombre o referencia de la contratación</t>
        </r>
      </text>
    </comment>
    <comment ref="AEF1866" authorId="2" shapeId="0">
      <text>
        <r>
          <rPr>
            <sz val="11"/>
            <color theme="1"/>
            <rFont val="Calibri"/>
            <family val="2"/>
            <scheme val="minor"/>
          </rPr>
          <t>Introducir un texto con el nombre o referencia de la contratación</t>
        </r>
      </text>
    </comment>
    <comment ref="AEG1866" authorId="2" shapeId="0">
      <text>
        <r>
          <rPr>
            <sz val="11"/>
            <color theme="1"/>
            <rFont val="Calibri"/>
            <family val="2"/>
            <scheme val="minor"/>
          </rPr>
          <t>Introducir un texto con el nombre o referencia de la contratación</t>
        </r>
      </text>
    </comment>
    <comment ref="AEH1866" authorId="2" shapeId="0">
      <text>
        <r>
          <rPr>
            <sz val="11"/>
            <color theme="1"/>
            <rFont val="Calibri"/>
            <family val="2"/>
            <scheme val="minor"/>
          </rPr>
          <t>Introducir un texto con el nombre o referencia de la contratación</t>
        </r>
      </text>
    </comment>
    <comment ref="AEI1866" authorId="2" shapeId="0">
      <text>
        <r>
          <rPr>
            <sz val="11"/>
            <color theme="1"/>
            <rFont val="Calibri"/>
            <family val="2"/>
            <scheme val="minor"/>
          </rPr>
          <t>Introducir un texto con el nombre o referencia de la contratación</t>
        </r>
      </text>
    </comment>
    <comment ref="AEJ1866" authorId="2" shapeId="0">
      <text>
        <r>
          <rPr>
            <sz val="11"/>
            <color theme="1"/>
            <rFont val="Calibri"/>
            <family val="2"/>
            <scheme val="minor"/>
          </rPr>
          <t>Introducir un texto con el nombre o referencia de la contratación</t>
        </r>
      </text>
    </comment>
    <comment ref="AEK1866" authorId="2" shapeId="0">
      <text>
        <r>
          <rPr>
            <sz val="11"/>
            <color theme="1"/>
            <rFont val="Calibri"/>
            <family val="2"/>
            <scheme val="minor"/>
          </rPr>
          <t>Introducir un texto con el nombre o referencia de la contratación</t>
        </r>
      </text>
    </comment>
    <comment ref="AEL1866" authorId="2" shapeId="0">
      <text>
        <r>
          <rPr>
            <sz val="11"/>
            <color theme="1"/>
            <rFont val="Calibri"/>
            <family val="2"/>
            <scheme val="minor"/>
          </rPr>
          <t>Introducir un texto con el nombre o referencia de la contratación</t>
        </r>
      </text>
    </comment>
    <comment ref="AEM1866" authorId="2" shapeId="0">
      <text>
        <r>
          <rPr>
            <sz val="11"/>
            <color theme="1"/>
            <rFont val="Calibri"/>
            <family val="2"/>
            <scheme val="minor"/>
          </rPr>
          <t>Introducir un texto con el nombre o referencia de la contratación</t>
        </r>
      </text>
    </comment>
    <comment ref="AEN1866" authorId="2" shapeId="0">
      <text>
        <r>
          <rPr>
            <sz val="11"/>
            <color theme="1"/>
            <rFont val="Calibri"/>
            <family val="2"/>
            <scheme val="minor"/>
          </rPr>
          <t>Introducir un texto con el nombre o referencia de la contratación</t>
        </r>
      </text>
    </comment>
    <comment ref="AEO1866" authorId="2" shapeId="0">
      <text>
        <r>
          <rPr>
            <sz val="11"/>
            <color theme="1"/>
            <rFont val="Calibri"/>
            <family val="2"/>
            <scheme val="minor"/>
          </rPr>
          <t>Introducir un texto con el nombre o referencia de la contratación</t>
        </r>
      </text>
    </comment>
    <comment ref="AEP1866" authorId="2" shapeId="0">
      <text>
        <r>
          <rPr>
            <sz val="11"/>
            <color theme="1"/>
            <rFont val="Calibri"/>
            <family val="2"/>
            <scheme val="minor"/>
          </rPr>
          <t>Introducir un texto con el nombre o referencia de la contratación</t>
        </r>
      </text>
    </comment>
    <comment ref="AEQ1866" authorId="2" shapeId="0">
      <text>
        <r>
          <rPr>
            <sz val="11"/>
            <color theme="1"/>
            <rFont val="Calibri"/>
            <family val="2"/>
            <scheme val="minor"/>
          </rPr>
          <t>Introducir un texto con el nombre o referencia de la contratación</t>
        </r>
      </text>
    </comment>
    <comment ref="AER1866" authorId="2" shapeId="0">
      <text>
        <r>
          <rPr>
            <sz val="11"/>
            <color theme="1"/>
            <rFont val="Calibri"/>
            <family val="2"/>
            <scheme val="minor"/>
          </rPr>
          <t>Introducir un texto con el nombre o referencia de la contratación</t>
        </r>
      </text>
    </comment>
    <comment ref="AES1866" authorId="2" shapeId="0">
      <text>
        <r>
          <rPr>
            <sz val="11"/>
            <color theme="1"/>
            <rFont val="Calibri"/>
            <family val="2"/>
            <scheme val="minor"/>
          </rPr>
          <t>Introducir un texto con el nombre o referencia de la contratación</t>
        </r>
      </text>
    </comment>
    <comment ref="AET1866" authorId="2" shapeId="0">
      <text>
        <r>
          <rPr>
            <sz val="11"/>
            <color theme="1"/>
            <rFont val="Calibri"/>
            <family val="2"/>
            <scheme val="minor"/>
          </rPr>
          <t>Introducir un texto con el nombre o referencia de la contratación</t>
        </r>
      </text>
    </comment>
    <comment ref="AEU1866" authorId="2" shapeId="0">
      <text>
        <r>
          <rPr>
            <sz val="11"/>
            <color theme="1"/>
            <rFont val="Calibri"/>
            <family val="2"/>
            <scheme val="minor"/>
          </rPr>
          <t>Introducir un texto con el nombre o referencia de la contratación</t>
        </r>
      </text>
    </comment>
    <comment ref="AEV1866" authorId="2" shapeId="0">
      <text>
        <r>
          <rPr>
            <sz val="11"/>
            <color theme="1"/>
            <rFont val="Calibri"/>
            <family val="2"/>
            <scheme val="minor"/>
          </rPr>
          <t>Introducir un texto con el nombre o referencia de la contratación</t>
        </r>
      </text>
    </comment>
    <comment ref="AEW1866" authorId="2" shapeId="0">
      <text>
        <r>
          <rPr>
            <sz val="11"/>
            <color theme="1"/>
            <rFont val="Calibri"/>
            <family val="2"/>
            <scheme val="minor"/>
          </rPr>
          <t>Introducir un texto con el nombre o referencia de la contratación</t>
        </r>
      </text>
    </comment>
    <comment ref="AEX1866" authorId="2" shapeId="0">
      <text>
        <r>
          <rPr>
            <sz val="11"/>
            <color theme="1"/>
            <rFont val="Calibri"/>
            <family val="2"/>
            <scheme val="minor"/>
          </rPr>
          <t>Introducir un texto con el nombre o referencia de la contratación</t>
        </r>
      </text>
    </comment>
    <comment ref="AEY1866" authorId="2" shapeId="0">
      <text>
        <r>
          <rPr>
            <sz val="11"/>
            <color theme="1"/>
            <rFont val="Calibri"/>
            <family val="2"/>
            <scheme val="minor"/>
          </rPr>
          <t>Introducir un texto con el nombre o referencia de la contratación</t>
        </r>
      </text>
    </comment>
    <comment ref="AEZ1866" authorId="2" shapeId="0">
      <text>
        <r>
          <rPr>
            <sz val="11"/>
            <color theme="1"/>
            <rFont val="Calibri"/>
            <family val="2"/>
            <scheme val="minor"/>
          </rPr>
          <t>Introducir un texto con el nombre o referencia de la contratación</t>
        </r>
      </text>
    </comment>
    <comment ref="AFA1866" authorId="2" shapeId="0">
      <text>
        <r>
          <rPr>
            <sz val="11"/>
            <color theme="1"/>
            <rFont val="Calibri"/>
            <family val="2"/>
            <scheme val="minor"/>
          </rPr>
          <t>Introducir un texto con el nombre o referencia de la contratación</t>
        </r>
      </text>
    </comment>
    <comment ref="AFB1866" authorId="2" shapeId="0">
      <text>
        <r>
          <rPr>
            <sz val="11"/>
            <color theme="1"/>
            <rFont val="Calibri"/>
            <family val="2"/>
            <scheme val="minor"/>
          </rPr>
          <t>Introducir un texto con el nombre o referencia de la contratación</t>
        </r>
      </text>
    </comment>
    <comment ref="AFC1866" authorId="2" shapeId="0">
      <text>
        <r>
          <rPr>
            <sz val="11"/>
            <color theme="1"/>
            <rFont val="Calibri"/>
            <family val="2"/>
            <scheme val="minor"/>
          </rPr>
          <t>Introducir un texto con el nombre o referencia de la contratación</t>
        </r>
      </text>
    </comment>
    <comment ref="AFD1866" authorId="2" shapeId="0">
      <text>
        <r>
          <rPr>
            <sz val="11"/>
            <color theme="1"/>
            <rFont val="Calibri"/>
            <family val="2"/>
            <scheme val="minor"/>
          </rPr>
          <t>Introducir un texto con el nombre o referencia de la contratación</t>
        </r>
      </text>
    </comment>
    <comment ref="AFE1866" authorId="2" shapeId="0">
      <text>
        <r>
          <rPr>
            <sz val="11"/>
            <color theme="1"/>
            <rFont val="Calibri"/>
            <family val="2"/>
            <scheme val="minor"/>
          </rPr>
          <t>Introducir un texto con el nombre o referencia de la contratación</t>
        </r>
      </text>
    </comment>
    <comment ref="AFF1866" authorId="2" shapeId="0">
      <text>
        <r>
          <rPr>
            <sz val="11"/>
            <color theme="1"/>
            <rFont val="Calibri"/>
            <family val="2"/>
            <scheme val="minor"/>
          </rPr>
          <t>Introducir un texto con el nombre o referencia de la contratación</t>
        </r>
      </text>
    </comment>
    <comment ref="AFG1866" authorId="2" shapeId="0">
      <text>
        <r>
          <rPr>
            <sz val="11"/>
            <color theme="1"/>
            <rFont val="Calibri"/>
            <family val="2"/>
            <scheme val="minor"/>
          </rPr>
          <t>Introducir un texto con el nombre o referencia de la contratación</t>
        </r>
      </text>
    </comment>
    <comment ref="AFH1866" authorId="2" shapeId="0">
      <text>
        <r>
          <rPr>
            <sz val="11"/>
            <color theme="1"/>
            <rFont val="Calibri"/>
            <family val="2"/>
            <scheme val="minor"/>
          </rPr>
          <t>Introducir un texto con el nombre o referencia de la contratación</t>
        </r>
      </text>
    </comment>
    <comment ref="AFI1866" authorId="2" shapeId="0">
      <text>
        <r>
          <rPr>
            <sz val="11"/>
            <color theme="1"/>
            <rFont val="Calibri"/>
            <family val="2"/>
            <scheme val="minor"/>
          </rPr>
          <t>Introducir un texto con el nombre o referencia de la contratación</t>
        </r>
      </text>
    </comment>
    <comment ref="AFJ1866" authorId="2" shapeId="0">
      <text>
        <r>
          <rPr>
            <sz val="11"/>
            <color theme="1"/>
            <rFont val="Calibri"/>
            <family val="2"/>
            <scheme val="minor"/>
          </rPr>
          <t>Introducir un texto con el nombre o referencia de la contratación</t>
        </r>
      </text>
    </comment>
    <comment ref="AFK1866" authorId="2" shapeId="0">
      <text>
        <r>
          <rPr>
            <sz val="11"/>
            <color theme="1"/>
            <rFont val="Calibri"/>
            <family val="2"/>
            <scheme val="minor"/>
          </rPr>
          <t>Introducir un texto con el nombre o referencia de la contratación</t>
        </r>
      </text>
    </comment>
    <comment ref="AFL1866" authorId="2" shapeId="0">
      <text>
        <r>
          <rPr>
            <sz val="11"/>
            <color theme="1"/>
            <rFont val="Calibri"/>
            <family val="2"/>
            <scheme val="minor"/>
          </rPr>
          <t>Introducir un texto con el nombre o referencia de la contratación</t>
        </r>
      </text>
    </comment>
    <comment ref="AFM1866" authorId="2" shapeId="0">
      <text>
        <r>
          <rPr>
            <sz val="11"/>
            <color theme="1"/>
            <rFont val="Calibri"/>
            <family val="2"/>
            <scheme val="minor"/>
          </rPr>
          <t>Introducir un texto con el nombre o referencia de la contratación</t>
        </r>
      </text>
    </comment>
    <comment ref="AFN1866" authorId="2" shapeId="0">
      <text>
        <r>
          <rPr>
            <sz val="11"/>
            <color theme="1"/>
            <rFont val="Calibri"/>
            <family val="2"/>
            <scheme val="minor"/>
          </rPr>
          <t>Introducir un texto con el nombre o referencia de la contratación</t>
        </r>
      </text>
    </comment>
    <comment ref="AFO1866" authorId="2" shapeId="0">
      <text>
        <r>
          <rPr>
            <sz val="11"/>
            <color theme="1"/>
            <rFont val="Calibri"/>
            <family val="2"/>
            <scheme val="minor"/>
          </rPr>
          <t>Introducir un texto con el nombre o referencia de la contratación</t>
        </r>
      </text>
    </comment>
    <comment ref="AFP1866" authorId="2" shapeId="0">
      <text>
        <r>
          <rPr>
            <sz val="11"/>
            <color theme="1"/>
            <rFont val="Calibri"/>
            <family val="2"/>
            <scheme val="minor"/>
          </rPr>
          <t>Introducir un texto con el nombre o referencia de la contratación</t>
        </r>
      </text>
    </comment>
    <comment ref="AFQ1866" authorId="2" shapeId="0">
      <text>
        <r>
          <rPr>
            <sz val="11"/>
            <color theme="1"/>
            <rFont val="Calibri"/>
            <family val="2"/>
            <scheme val="minor"/>
          </rPr>
          <t>Introducir un texto con el nombre o referencia de la contratación</t>
        </r>
      </text>
    </comment>
    <comment ref="AFR1866" authorId="2" shapeId="0">
      <text>
        <r>
          <rPr>
            <sz val="11"/>
            <color theme="1"/>
            <rFont val="Calibri"/>
            <family val="2"/>
            <scheme val="minor"/>
          </rPr>
          <t>Introducir un texto con el nombre o referencia de la contratación</t>
        </r>
      </text>
    </comment>
    <comment ref="AFS1866" authorId="2" shapeId="0">
      <text>
        <r>
          <rPr>
            <sz val="11"/>
            <color theme="1"/>
            <rFont val="Calibri"/>
            <family val="2"/>
            <scheme val="minor"/>
          </rPr>
          <t>Introducir un texto con el nombre o referencia de la contratación</t>
        </r>
      </text>
    </comment>
    <comment ref="AFT1866" authorId="2" shapeId="0">
      <text>
        <r>
          <rPr>
            <sz val="11"/>
            <color theme="1"/>
            <rFont val="Calibri"/>
            <family val="2"/>
            <scheme val="minor"/>
          </rPr>
          <t>Introducir un texto con el nombre o referencia de la contratación</t>
        </r>
      </text>
    </comment>
    <comment ref="AFU1866" authorId="2" shapeId="0">
      <text>
        <r>
          <rPr>
            <sz val="11"/>
            <color theme="1"/>
            <rFont val="Calibri"/>
            <family val="2"/>
            <scheme val="minor"/>
          </rPr>
          <t>Introducir un texto con el nombre o referencia de la contratación</t>
        </r>
      </text>
    </comment>
    <comment ref="AFV1866" authorId="2" shapeId="0">
      <text>
        <r>
          <rPr>
            <sz val="11"/>
            <color theme="1"/>
            <rFont val="Calibri"/>
            <family val="2"/>
            <scheme val="minor"/>
          </rPr>
          <t>Introducir un texto con el nombre o referencia de la contratación</t>
        </r>
      </text>
    </comment>
    <comment ref="AFW1866" authorId="2" shapeId="0">
      <text>
        <r>
          <rPr>
            <sz val="11"/>
            <color theme="1"/>
            <rFont val="Calibri"/>
            <family val="2"/>
            <scheme val="minor"/>
          </rPr>
          <t>Introducir un texto con el nombre o referencia de la contratación</t>
        </r>
      </text>
    </comment>
    <comment ref="AFX1866" authorId="2" shapeId="0">
      <text>
        <r>
          <rPr>
            <sz val="11"/>
            <color theme="1"/>
            <rFont val="Calibri"/>
            <family val="2"/>
            <scheme val="minor"/>
          </rPr>
          <t>Introducir un texto con el nombre o referencia de la contratación</t>
        </r>
      </text>
    </comment>
    <comment ref="AFY1866" authorId="2" shapeId="0">
      <text>
        <r>
          <rPr>
            <sz val="11"/>
            <color theme="1"/>
            <rFont val="Calibri"/>
            <family val="2"/>
            <scheme val="minor"/>
          </rPr>
          <t>Introducir un texto con el nombre o referencia de la contratación</t>
        </r>
      </text>
    </comment>
    <comment ref="AFZ1866" authorId="2" shapeId="0">
      <text>
        <r>
          <rPr>
            <sz val="11"/>
            <color theme="1"/>
            <rFont val="Calibri"/>
            <family val="2"/>
            <scheme val="minor"/>
          </rPr>
          <t>Introducir un texto con el nombre o referencia de la contratación</t>
        </r>
      </text>
    </comment>
    <comment ref="AGA1866" authorId="2" shapeId="0">
      <text>
        <r>
          <rPr>
            <sz val="11"/>
            <color theme="1"/>
            <rFont val="Calibri"/>
            <family val="2"/>
            <scheme val="minor"/>
          </rPr>
          <t>Introducir un texto con el nombre o referencia de la contratación</t>
        </r>
      </text>
    </comment>
    <comment ref="AGB1866" authorId="2" shapeId="0">
      <text>
        <r>
          <rPr>
            <sz val="11"/>
            <color theme="1"/>
            <rFont val="Calibri"/>
            <family val="2"/>
            <scheme val="minor"/>
          </rPr>
          <t>Introducir un texto con el nombre o referencia de la contratación</t>
        </r>
      </text>
    </comment>
    <comment ref="AGC1866" authorId="2" shapeId="0">
      <text>
        <r>
          <rPr>
            <sz val="11"/>
            <color theme="1"/>
            <rFont val="Calibri"/>
            <family val="2"/>
            <scheme val="minor"/>
          </rPr>
          <t>Introducir un texto con el nombre o referencia de la contratación</t>
        </r>
      </text>
    </comment>
    <comment ref="AGD1866" authorId="2" shapeId="0">
      <text>
        <r>
          <rPr>
            <sz val="11"/>
            <color theme="1"/>
            <rFont val="Calibri"/>
            <family val="2"/>
            <scheme val="minor"/>
          </rPr>
          <t>Introducir un texto con el nombre o referencia de la contratación</t>
        </r>
      </text>
    </comment>
    <comment ref="AGE1866" authorId="2" shapeId="0">
      <text>
        <r>
          <rPr>
            <sz val="11"/>
            <color theme="1"/>
            <rFont val="Calibri"/>
            <family val="2"/>
            <scheme val="minor"/>
          </rPr>
          <t>Introducir un texto con el nombre o referencia de la contratación</t>
        </r>
      </text>
    </comment>
    <comment ref="AGF1866" authorId="2" shapeId="0">
      <text>
        <r>
          <rPr>
            <sz val="11"/>
            <color theme="1"/>
            <rFont val="Calibri"/>
            <family val="2"/>
            <scheme val="minor"/>
          </rPr>
          <t>Introducir un texto con el nombre o referencia de la contratación</t>
        </r>
      </text>
    </comment>
    <comment ref="AGG1866" authorId="2" shapeId="0">
      <text>
        <r>
          <rPr>
            <sz val="11"/>
            <color theme="1"/>
            <rFont val="Calibri"/>
            <family val="2"/>
            <scheme val="minor"/>
          </rPr>
          <t>Introducir un texto con el nombre o referencia de la contratación</t>
        </r>
      </text>
    </comment>
    <comment ref="AGH1866" authorId="2" shapeId="0">
      <text>
        <r>
          <rPr>
            <sz val="11"/>
            <color theme="1"/>
            <rFont val="Calibri"/>
            <family val="2"/>
            <scheme val="minor"/>
          </rPr>
          <t>Introducir un texto con el nombre o referencia de la contratación</t>
        </r>
      </text>
    </comment>
    <comment ref="AGI1866" authorId="2" shapeId="0">
      <text>
        <r>
          <rPr>
            <sz val="11"/>
            <color theme="1"/>
            <rFont val="Calibri"/>
            <family val="2"/>
            <scheme val="minor"/>
          </rPr>
          <t>Introducir un texto con el nombre o referencia de la contratación</t>
        </r>
      </text>
    </comment>
    <comment ref="AGJ1866" authorId="2" shapeId="0">
      <text>
        <r>
          <rPr>
            <sz val="11"/>
            <color theme="1"/>
            <rFont val="Calibri"/>
            <family val="2"/>
            <scheme val="minor"/>
          </rPr>
          <t>Introducir un texto con el nombre o referencia de la contratación</t>
        </r>
      </text>
    </comment>
    <comment ref="AGK1866" authorId="2" shapeId="0">
      <text>
        <r>
          <rPr>
            <sz val="11"/>
            <color theme="1"/>
            <rFont val="Calibri"/>
            <family val="2"/>
            <scheme val="minor"/>
          </rPr>
          <t>Introducir un texto con el nombre o referencia de la contratación</t>
        </r>
      </text>
    </comment>
    <comment ref="AGL1866" authorId="2" shapeId="0">
      <text>
        <r>
          <rPr>
            <sz val="11"/>
            <color theme="1"/>
            <rFont val="Calibri"/>
            <family val="2"/>
            <scheme val="minor"/>
          </rPr>
          <t>Introducir un texto con el nombre o referencia de la contratación</t>
        </r>
      </text>
    </comment>
    <comment ref="AGM1866" authorId="2" shapeId="0">
      <text>
        <r>
          <rPr>
            <sz val="11"/>
            <color theme="1"/>
            <rFont val="Calibri"/>
            <family val="2"/>
            <scheme val="minor"/>
          </rPr>
          <t>Introducir un texto con el nombre o referencia de la contratación</t>
        </r>
      </text>
    </comment>
    <comment ref="AGN1866" authorId="2" shapeId="0">
      <text>
        <r>
          <rPr>
            <sz val="11"/>
            <color theme="1"/>
            <rFont val="Calibri"/>
            <family val="2"/>
            <scheme val="minor"/>
          </rPr>
          <t>Introducir un texto con el nombre o referencia de la contratación</t>
        </r>
      </text>
    </comment>
    <comment ref="AGO1866" authorId="2" shapeId="0">
      <text>
        <r>
          <rPr>
            <sz val="11"/>
            <color theme="1"/>
            <rFont val="Calibri"/>
            <family val="2"/>
            <scheme val="minor"/>
          </rPr>
          <t>Introducir un texto con el nombre o referencia de la contratación</t>
        </r>
      </text>
    </comment>
    <comment ref="AGP1866" authorId="2" shapeId="0">
      <text>
        <r>
          <rPr>
            <sz val="11"/>
            <color theme="1"/>
            <rFont val="Calibri"/>
            <family val="2"/>
            <scheme val="minor"/>
          </rPr>
          <t>Introducir un texto con el nombre o referencia de la contratación</t>
        </r>
      </text>
    </comment>
    <comment ref="AGQ1866" authorId="2" shapeId="0">
      <text>
        <r>
          <rPr>
            <sz val="11"/>
            <color theme="1"/>
            <rFont val="Calibri"/>
            <family val="2"/>
            <scheme val="minor"/>
          </rPr>
          <t>Introducir un texto con el nombre o referencia de la contratación</t>
        </r>
      </text>
    </comment>
    <comment ref="AGR1866" authorId="2" shapeId="0">
      <text>
        <r>
          <rPr>
            <sz val="11"/>
            <color theme="1"/>
            <rFont val="Calibri"/>
            <family val="2"/>
            <scheme val="minor"/>
          </rPr>
          <t>Introducir un texto con el nombre o referencia de la contratación</t>
        </r>
      </text>
    </comment>
    <comment ref="AGS1866" authorId="2" shapeId="0">
      <text>
        <r>
          <rPr>
            <sz val="11"/>
            <color theme="1"/>
            <rFont val="Calibri"/>
            <family val="2"/>
            <scheme val="minor"/>
          </rPr>
          <t>Introducir un texto con el nombre o referencia de la contratación</t>
        </r>
      </text>
    </comment>
    <comment ref="AGT1866" authorId="2" shapeId="0">
      <text>
        <r>
          <rPr>
            <sz val="11"/>
            <color theme="1"/>
            <rFont val="Calibri"/>
            <family val="2"/>
            <scheme val="minor"/>
          </rPr>
          <t>Introducir un texto con el nombre o referencia de la contratación</t>
        </r>
      </text>
    </comment>
    <comment ref="AGU1866" authorId="2" shapeId="0">
      <text>
        <r>
          <rPr>
            <sz val="11"/>
            <color theme="1"/>
            <rFont val="Calibri"/>
            <family val="2"/>
            <scheme val="minor"/>
          </rPr>
          <t>Introducir un texto con el nombre o referencia de la contratación</t>
        </r>
      </text>
    </comment>
    <comment ref="AGV1866" authorId="2" shapeId="0">
      <text>
        <r>
          <rPr>
            <sz val="11"/>
            <color theme="1"/>
            <rFont val="Calibri"/>
            <family val="2"/>
            <scheme val="minor"/>
          </rPr>
          <t>Introducir un texto con el nombre o referencia de la contratación</t>
        </r>
      </text>
    </comment>
    <comment ref="AGW1866" authorId="2" shapeId="0">
      <text>
        <r>
          <rPr>
            <sz val="11"/>
            <color theme="1"/>
            <rFont val="Calibri"/>
            <family val="2"/>
            <scheme val="minor"/>
          </rPr>
          <t>Introducir un texto con el nombre o referencia de la contratación</t>
        </r>
      </text>
    </comment>
    <comment ref="AGX1866" authorId="2" shapeId="0">
      <text>
        <r>
          <rPr>
            <sz val="11"/>
            <color theme="1"/>
            <rFont val="Calibri"/>
            <family val="2"/>
            <scheme val="minor"/>
          </rPr>
          <t>Introducir un texto con el nombre o referencia de la contratación</t>
        </r>
      </text>
    </comment>
    <comment ref="AGY1866" authorId="2" shapeId="0">
      <text>
        <r>
          <rPr>
            <sz val="11"/>
            <color theme="1"/>
            <rFont val="Calibri"/>
            <family val="2"/>
            <scheme val="minor"/>
          </rPr>
          <t>Introducir un texto con el nombre o referencia de la contratación</t>
        </r>
      </text>
    </comment>
    <comment ref="AGZ1866" authorId="2" shapeId="0">
      <text>
        <r>
          <rPr>
            <sz val="11"/>
            <color theme="1"/>
            <rFont val="Calibri"/>
            <family val="2"/>
            <scheme val="minor"/>
          </rPr>
          <t>Introducir un texto con el nombre o referencia de la contratación</t>
        </r>
      </text>
    </comment>
    <comment ref="AHA1866" authorId="2" shapeId="0">
      <text>
        <r>
          <rPr>
            <sz val="11"/>
            <color theme="1"/>
            <rFont val="Calibri"/>
            <family val="2"/>
            <scheme val="minor"/>
          </rPr>
          <t>Introducir un texto con el nombre o referencia de la contratación</t>
        </r>
      </text>
    </comment>
    <comment ref="AHB1866" authorId="2" shapeId="0">
      <text>
        <r>
          <rPr>
            <sz val="11"/>
            <color theme="1"/>
            <rFont val="Calibri"/>
            <family val="2"/>
            <scheme val="minor"/>
          </rPr>
          <t>Introducir un texto con el nombre o referencia de la contratación</t>
        </r>
      </text>
    </comment>
    <comment ref="AHC1866" authorId="2" shapeId="0">
      <text>
        <r>
          <rPr>
            <sz val="11"/>
            <color theme="1"/>
            <rFont val="Calibri"/>
            <family val="2"/>
            <scheme val="minor"/>
          </rPr>
          <t>Introducir un texto con el nombre o referencia de la contratación</t>
        </r>
      </text>
    </comment>
    <comment ref="AHD1866" authorId="2" shapeId="0">
      <text>
        <r>
          <rPr>
            <sz val="11"/>
            <color theme="1"/>
            <rFont val="Calibri"/>
            <family val="2"/>
            <scheme val="minor"/>
          </rPr>
          <t>Introducir un texto con el nombre o referencia de la contratación</t>
        </r>
      </text>
    </comment>
    <comment ref="AHE1866" authorId="2" shapeId="0">
      <text>
        <r>
          <rPr>
            <sz val="11"/>
            <color theme="1"/>
            <rFont val="Calibri"/>
            <family val="2"/>
            <scheme val="minor"/>
          </rPr>
          <t>Introducir un texto con el nombre o referencia de la contratación</t>
        </r>
      </text>
    </comment>
    <comment ref="AHF1866" authorId="2" shapeId="0">
      <text>
        <r>
          <rPr>
            <sz val="11"/>
            <color theme="1"/>
            <rFont val="Calibri"/>
            <family val="2"/>
            <scheme val="minor"/>
          </rPr>
          <t>Introducir un texto con el nombre o referencia de la contratación</t>
        </r>
      </text>
    </comment>
    <comment ref="AHG1866" authorId="2" shapeId="0">
      <text>
        <r>
          <rPr>
            <sz val="11"/>
            <color theme="1"/>
            <rFont val="Calibri"/>
            <family val="2"/>
            <scheme val="minor"/>
          </rPr>
          <t>Introducir un texto con el nombre o referencia de la contratación</t>
        </r>
      </text>
    </comment>
    <comment ref="AHH1866" authorId="2" shapeId="0">
      <text>
        <r>
          <rPr>
            <sz val="11"/>
            <color theme="1"/>
            <rFont val="Calibri"/>
            <family val="2"/>
            <scheme val="minor"/>
          </rPr>
          <t>Introducir un texto con el nombre o referencia de la contratación</t>
        </r>
      </text>
    </comment>
    <comment ref="AHI1866" authorId="2" shapeId="0">
      <text>
        <r>
          <rPr>
            <sz val="11"/>
            <color theme="1"/>
            <rFont val="Calibri"/>
            <family val="2"/>
            <scheme val="minor"/>
          </rPr>
          <t>Introducir un texto con el nombre o referencia de la contratación</t>
        </r>
      </text>
    </comment>
    <comment ref="AHJ1866" authorId="2" shapeId="0">
      <text>
        <r>
          <rPr>
            <sz val="11"/>
            <color theme="1"/>
            <rFont val="Calibri"/>
            <family val="2"/>
            <scheme val="minor"/>
          </rPr>
          <t>Introducir un texto con el nombre o referencia de la contratación</t>
        </r>
      </text>
    </comment>
    <comment ref="AHK1866" authorId="2" shapeId="0">
      <text>
        <r>
          <rPr>
            <sz val="11"/>
            <color theme="1"/>
            <rFont val="Calibri"/>
            <family val="2"/>
            <scheme val="minor"/>
          </rPr>
          <t>Introducir un texto con el nombre o referencia de la contratación</t>
        </r>
      </text>
    </comment>
    <comment ref="AHL1866" authorId="2" shapeId="0">
      <text>
        <r>
          <rPr>
            <sz val="11"/>
            <color theme="1"/>
            <rFont val="Calibri"/>
            <family val="2"/>
            <scheme val="minor"/>
          </rPr>
          <t>Introducir un texto con el nombre o referencia de la contratación</t>
        </r>
      </text>
    </comment>
    <comment ref="AHM1866" authorId="2" shapeId="0">
      <text>
        <r>
          <rPr>
            <sz val="11"/>
            <color theme="1"/>
            <rFont val="Calibri"/>
            <family val="2"/>
            <scheme val="minor"/>
          </rPr>
          <t>Introducir un texto con el nombre o referencia de la contratación</t>
        </r>
      </text>
    </comment>
    <comment ref="AHN1866" authorId="2" shapeId="0">
      <text>
        <r>
          <rPr>
            <sz val="11"/>
            <color theme="1"/>
            <rFont val="Calibri"/>
            <family val="2"/>
            <scheme val="minor"/>
          </rPr>
          <t>Introducir un texto con el nombre o referencia de la contratación</t>
        </r>
      </text>
    </comment>
    <comment ref="AHO1866" authorId="2" shapeId="0">
      <text>
        <r>
          <rPr>
            <sz val="11"/>
            <color theme="1"/>
            <rFont val="Calibri"/>
            <family val="2"/>
            <scheme val="minor"/>
          </rPr>
          <t>Introducir un texto con el nombre o referencia de la contratación</t>
        </r>
      </text>
    </comment>
    <comment ref="AHP1866" authorId="2" shapeId="0">
      <text>
        <r>
          <rPr>
            <sz val="11"/>
            <color theme="1"/>
            <rFont val="Calibri"/>
            <family val="2"/>
            <scheme val="minor"/>
          </rPr>
          <t>Introducir un texto con el nombre o referencia de la contratación</t>
        </r>
      </text>
    </comment>
    <comment ref="AHQ1866" authorId="2" shapeId="0">
      <text>
        <r>
          <rPr>
            <sz val="11"/>
            <color theme="1"/>
            <rFont val="Calibri"/>
            <family val="2"/>
            <scheme val="minor"/>
          </rPr>
          <t>Introducir un texto con el nombre o referencia de la contratación</t>
        </r>
      </text>
    </comment>
    <comment ref="AHR1866" authorId="2" shapeId="0">
      <text>
        <r>
          <rPr>
            <sz val="11"/>
            <color theme="1"/>
            <rFont val="Calibri"/>
            <family val="2"/>
            <scheme val="minor"/>
          </rPr>
          <t>Introducir un texto con el nombre o referencia de la contratación</t>
        </r>
      </text>
    </comment>
    <comment ref="AHS1866" authorId="2" shapeId="0">
      <text>
        <r>
          <rPr>
            <sz val="11"/>
            <color theme="1"/>
            <rFont val="Calibri"/>
            <family val="2"/>
            <scheme val="minor"/>
          </rPr>
          <t>Introducir un texto con el nombre o referencia de la contratación</t>
        </r>
      </text>
    </comment>
    <comment ref="AHT1866" authorId="2" shapeId="0">
      <text>
        <r>
          <rPr>
            <sz val="11"/>
            <color theme="1"/>
            <rFont val="Calibri"/>
            <family val="2"/>
            <scheme val="minor"/>
          </rPr>
          <t>Introducir un texto con el nombre o referencia de la contratación</t>
        </r>
      </text>
    </comment>
    <comment ref="AHU1866" authorId="2" shapeId="0">
      <text>
        <r>
          <rPr>
            <sz val="11"/>
            <color theme="1"/>
            <rFont val="Calibri"/>
            <family val="2"/>
            <scheme val="minor"/>
          </rPr>
          <t>Introducir un texto con el nombre o referencia de la contratación</t>
        </r>
      </text>
    </comment>
    <comment ref="AHV1866" authorId="2" shapeId="0">
      <text>
        <r>
          <rPr>
            <sz val="11"/>
            <color theme="1"/>
            <rFont val="Calibri"/>
            <family val="2"/>
            <scheme val="minor"/>
          </rPr>
          <t>Introducir un texto con el nombre o referencia de la contratación</t>
        </r>
      </text>
    </comment>
    <comment ref="AHW1866" authorId="2" shapeId="0">
      <text>
        <r>
          <rPr>
            <sz val="11"/>
            <color theme="1"/>
            <rFont val="Calibri"/>
            <family val="2"/>
            <scheme val="minor"/>
          </rPr>
          <t>Introducir un texto con el nombre o referencia de la contratación</t>
        </r>
      </text>
    </comment>
    <comment ref="AHX1866" authorId="2" shapeId="0">
      <text>
        <r>
          <rPr>
            <sz val="11"/>
            <color theme="1"/>
            <rFont val="Calibri"/>
            <family val="2"/>
            <scheme val="minor"/>
          </rPr>
          <t>Introducir un texto con el nombre o referencia de la contratación</t>
        </r>
      </text>
    </comment>
    <comment ref="AHY1866" authorId="2" shapeId="0">
      <text>
        <r>
          <rPr>
            <sz val="11"/>
            <color theme="1"/>
            <rFont val="Calibri"/>
            <family val="2"/>
            <scheme val="minor"/>
          </rPr>
          <t>Introducir un texto con el nombre o referencia de la contratación</t>
        </r>
      </text>
    </comment>
    <comment ref="AHZ1866" authorId="2" shapeId="0">
      <text>
        <r>
          <rPr>
            <sz val="11"/>
            <color theme="1"/>
            <rFont val="Calibri"/>
            <family val="2"/>
            <scheme val="minor"/>
          </rPr>
          <t>Introducir un texto con el nombre o referencia de la contratación</t>
        </r>
      </text>
    </comment>
    <comment ref="AIA1866" authorId="2" shapeId="0">
      <text>
        <r>
          <rPr>
            <sz val="11"/>
            <color theme="1"/>
            <rFont val="Calibri"/>
            <family val="2"/>
            <scheme val="minor"/>
          </rPr>
          <t>Introducir un texto con el nombre o referencia de la contratación</t>
        </r>
      </text>
    </comment>
    <comment ref="AIB1866" authorId="2" shapeId="0">
      <text>
        <r>
          <rPr>
            <sz val="11"/>
            <color theme="1"/>
            <rFont val="Calibri"/>
            <family val="2"/>
            <scheme val="minor"/>
          </rPr>
          <t>Introducir un texto con el nombre o referencia de la contratación</t>
        </r>
      </text>
    </comment>
    <comment ref="AIC1866" authorId="2" shapeId="0">
      <text>
        <r>
          <rPr>
            <sz val="11"/>
            <color theme="1"/>
            <rFont val="Calibri"/>
            <family val="2"/>
            <scheme val="minor"/>
          </rPr>
          <t>Introducir un texto con el nombre o referencia de la contratación</t>
        </r>
      </text>
    </comment>
    <comment ref="AID1866" authorId="2" shapeId="0">
      <text>
        <r>
          <rPr>
            <sz val="11"/>
            <color theme="1"/>
            <rFont val="Calibri"/>
            <family val="2"/>
            <scheme val="minor"/>
          </rPr>
          <t>Introducir un texto con el nombre o referencia de la contratación</t>
        </r>
      </text>
    </comment>
    <comment ref="AIE1866" authorId="2" shapeId="0">
      <text>
        <r>
          <rPr>
            <sz val="11"/>
            <color theme="1"/>
            <rFont val="Calibri"/>
            <family val="2"/>
            <scheme val="minor"/>
          </rPr>
          <t>Introducir un texto con el nombre o referencia de la contratación</t>
        </r>
      </text>
    </comment>
    <comment ref="AIF1866" authorId="2" shapeId="0">
      <text>
        <r>
          <rPr>
            <sz val="11"/>
            <color theme="1"/>
            <rFont val="Calibri"/>
            <family val="2"/>
            <scheme val="minor"/>
          </rPr>
          <t>Introducir un texto con el nombre o referencia de la contratación</t>
        </r>
      </text>
    </comment>
    <comment ref="AIG1866" authorId="2" shapeId="0">
      <text>
        <r>
          <rPr>
            <sz val="11"/>
            <color theme="1"/>
            <rFont val="Calibri"/>
            <family val="2"/>
            <scheme val="minor"/>
          </rPr>
          <t>Introducir un texto con el nombre o referencia de la contratación</t>
        </r>
      </text>
    </comment>
    <comment ref="AIH1866" authorId="2" shapeId="0">
      <text>
        <r>
          <rPr>
            <sz val="11"/>
            <color theme="1"/>
            <rFont val="Calibri"/>
            <family val="2"/>
            <scheme val="minor"/>
          </rPr>
          <t>Introducir un texto con el nombre o referencia de la contratación</t>
        </r>
      </text>
    </comment>
    <comment ref="AII1866" authorId="2" shapeId="0">
      <text>
        <r>
          <rPr>
            <sz val="11"/>
            <color theme="1"/>
            <rFont val="Calibri"/>
            <family val="2"/>
            <scheme val="minor"/>
          </rPr>
          <t>Introducir un texto con el nombre o referencia de la contratación</t>
        </r>
      </text>
    </comment>
    <comment ref="AIJ1866" authorId="2" shapeId="0">
      <text>
        <r>
          <rPr>
            <sz val="11"/>
            <color theme="1"/>
            <rFont val="Calibri"/>
            <family val="2"/>
            <scheme val="minor"/>
          </rPr>
          <t>Introducir un texto con el nombre o referencia de la contratación</t>
        </r>
      </text>
    </comment>
    <comment ref="AIK1866" authorId="2" shapeId="0">
      <text>
        <r>
          <rPr>
            <sz val="11"/>
            <color theme="1"/>
            <rFont val="Calibri"/>
            <family val="2"/>
            <scheme val="minor"/>
          </rPr>
          <t>Introducir un texto con el nombre o referencia de la contratación</t>
        </r>
      </text>
    </comment>
    <comment ref="AIL1866" authorId="2" shapeId="0">
      <text>
        <r>
          <rPr>
            <sz val="11"/>
            <color theme="1"/>
            <rFont val="Calibri"/>
            <family val="2"/>
            <scheme val="minor"/>
          </rPr>
          <t>Introducir un texto con el nombre o referencia de la contratación</t>
        </r>
      </text>
    </comment>
    <comment ref="AIM1866" authorId="2" shapeId="0">
      <text>
        <r>
          <rPr>
            <sz val="11"/>
            <color theme="1"/>
            <rFont val="Calibri"/>
            <family val="2"/>
            <scheme val="minor"/>
          </rPr>
          <t>Introducir un texto con el nombre o referencia de la contratación</t>
        </r>
      </text>
    </comment>
    <comment ref="AIN1866" authorId="2" shapeId="0">
      <text>
        <r>
          <rPr>
            <sz val="11"/>
            <color theme="1"/>
            <rFont val="Calibri"/>
            <family val="2"/>
            <scheme val="minor"/>
          </rPr>
          <t>Introducir un texto con el nombre o referencia de la contratación</t>
        </r>
      </text>
    </comment>
    <comment ref="AIO1866" authorId="2" shapeId="0">
      <text>
        <r>
          <rPr>
            <sz val="11"/>
            <color theme="1"/>
            <rFont val="Calibri"/>
            <family val="2"/>
            <scheme val="minor"/>
          </rPr>
          <t>Introducir un texto con el nombre o referencia de la contratación</t>
        </r>
      </text>
    </comment>
    <comment ref="AIP1866" authorId="2" shapeId="0">
      <text>
        <r>
          <rPr>
            <sz val="11"/>
            <color theme="1"/>
            <rFont val="Calibri"/>
            <family val="2"/>
            <scheme val="minor"/>
          </rPr>
          <t>Introducir un texto con el nombre o referencia de la contratación</t>
        </r>
      </text>
    </comment>
    <comment ref="AIQ1866" authorId="2" shapeId="0">
      <text>
        <r>
          <rPr>
            <sz val="11"/>
            <color theme="1"/>
            <rFont val="Calibri"/>
            <family val="2"/>
            <scheme val="minor"/>
          </rPr>
          <t>Introducir un texto con el nombre o referencia de la contratación</t>
        </r>
      </text>
    </comment>
    <comment ref="AIR1866" authorId="2" shapeId="0">
      <text>
        <r>
          <rPr>
            <sz val="11"/>
            <color theme="1"/>
            <rFont val="Calibri"/>
            <family val="2"/>
            <scheme val="minor"/>
          </rPr>
          <t>Introducir un texto con el nombre o referencia de la contratación</t>
        </r>
      </text>
    </comment>
    <comment ref="AIS1866" authorId="2" shapeId="0">
      <text>
        <r>
          <rPr>
            <sz val="11"/>
            <color theme="1"/>
            <rFont val="Calibri"/>
            <family val="2"/>
            <scheme val="minor"/>
          </rPr>
          <t>Introducir un texto con el nombre o referencia de la contratación</t>
        </r>
      </text>
    </comment>
    <comment ref="AIT1866" authorId="2" shapeId="0">
      <text>
        <r>
          <rPr>
            <sz val="11"/>
            <color theme="1"/>
            <rFont val="Calibri"/>
            <family val="2"/>
            <scheme val="minor"/>
          </rPr>
          <t>Introducir un texto con el nombre o referencia de la contratación</t>
        </r>
      </text>
    </comment>
    <comment ref="AIU1866" authorId="2" shapeId="0">
      <text>
        <r>
          <rPr>
            <sz val="11"/>
            <color theme="1"/>
            <rFont val="Calibri"/>
            <family val="2"/>
            <scheme val="minor"/>
          </rPr>
          <t>Introducir un texto con el nombre o referencia de la contratación</t>
        </r>
      </text>
    </comment>
    <comment ref="AIV1866" authorId="2" shapeId="0">
      <text>
        <r>
          <rPr>
            <sz val="11"/>
            <color theme="1"/>
            <rFont val="Calibri"/>
            <family val="2"/>
            <scheme val="minor"/>
          </rPr>
          <t>Introducir un texto con el nombre o referencia de la contratación</t>
        </r>
      </text>
    </comment>
    <comment ref="AIW1866" authorId="2" shapeId="0">
      <text>
        <r>
          <rPr>
            <sz val="11"/>
            <color theme="1"/>
            <rFont val="Calibri"/>
            <family val="2"/>
            <scheme val="minor"/>
          </rPr>
          <t>Introducir un texto con el nombre o referencia de la contratación</t>
        </r>
      </text>
    </comment>
    <comment ref="AIX1866" authorId="2" shapeId="0">
      <text>
        <r>
          <rPr>
            <sz val="11"/>
            <color theme="1"/>
            <rFont val="Calibri"/>
            <family val="2"/>
            <scheme val="minor"/>
          </rPr>
          <t>Introducir un texto con el nombre o referencia de la contratación</t>
        </r>
      </text>
    </comment>
    <comment ref="AIY1866" authorId="2" shapeId="0">
      <text>
        <r>
          <rPr>
            <sz val="11"/>
            <color theme="1"/>
            <rFont val="Calibri"/>
            <family val="2"/>
            <scheme val="minor"/>
          </rPr>
          <t>Introducir un texto con el nombre o referencia de la contratación</t>
        </r>
      </text>
    </comment>
    <comment ref="AIZ1866" authorId="2" shapeId="0">
      <text>
        <r>
          <rPr>
            <sz val="11"/>
            <color theme="1"/>
            <rFont val="Calibri"/>
            <family val="2"/>
            <scheme val="minor"/>
          </rPr>
          <t>Introducir un texto con el nombre o referencia de la contratación</t>
        </r>
      </text>
    </comment>
    <comment ref="AJA1866" authorId="2" shapeId="0">
      <text>
        <r>
          <rPr>
            <sz val="11"/>
            <color theme="1"/>
            <rFont val="Calibri"/>
            <family val="2"/>
            <scheme val="minor"/>
          </rPr>
          <t>Introducir un texto con el nombre o referencia de la contratación</t>
        </r>
      </text>
    </comment>
    <comment ref="AJB1866" authorId="2" shapeId="0">
      <text>
        <r>
          <rPr>
            <sz val="11"/>
            <color theme="1"/>
            <rFont val="Calibri"/>
            <family val="2"/>
            <scheme val="minor"/>
          </rPr>
          <t>Introducir un texto con el nombre o referencia de la contratación</t>
        </r>
      </text>
    </comment>
    <comment ref="AJC1866" authorId="2" shapeId="0">
      <text>
        <r>
          <rPr>
            <sz val="11"/>
            <color theme="1"/>
            <rFont val="Calibri"/>
            <family val="2"/>
            <scheme val="minor"/>
          </rPr>
          <t>Introducir un texto con el nombre o referencia de la contratación</t>
        </r>
      </text>
    </comment>
    <comment ref="AJD1866" authorId="2" shapeId="0">
      <text>
        <r>
          <rPr>
            <sz val="11"/>
            <color theme="1"/>
            <rFont val="Calibri"/>
            <family val="2"/>
            <scheme val="minor"/>
          </rPr>
          <t>Introducir un texto con el nombre o referencia de la contratación</t>
        </r>
      </text>
    </comment>
    <comment ref="AJE1866" authorId="2" shapeId="0">
      <text>
        <r>
          <rPr>
            <sz val="11"/>
            <color theme="1"/>
            <rFont val="Calibri"/>
            <family val="2"/>
            <scheme val="minor"/>
          </rPr>
          <t>Introducir un texto con el nombre o referencia de la contratación</t>
        </r>
      </text>
    </comment>
    <comment ref="AJF1866" authorId="2" shapeId="0">
      <text>
        <r>
          <rPr>
            <sz val="11"/>
            <color theme="1"/>
            <rFont val="Calibri"/>
            <family val="2"/>
            <scheme val="minor"/>
          </rPr>
          <t>Introducir un texto con el nombre o referencia de la contratación</t>
        </r>
      </text>
    </comment>
    <comment ref="AJG1866" authorId="2" shapeId="0">
      <text>
        <r>
          <rPr>
            <sz val="11"/>
            <color theme="1"/>
            <rFont val="Calibri"/>
            <family val="2"/>
            <scheme val="minor"/>
          </rPr>
          <t>Introducir un texto con el nombre o referencia de la contratación</t>
        </r>
      </text>
    </comment>
    <comment ref="AJH1866" authorId="2" shapeId="0">
      <text>
        <r>
          <rPr>
            <sz val="11"/>
            <color theme="1"/>
            <rFont val="Calibri"/>
            <family val="2"/>
            <scheme val="minor"/>
          </rPr>
          <t>Introducir un texto con el nombre o referencia de la contratación</t>
        </r>
      </text>
    </comment>
    <comment ref="AJI1866" authorId="2" shapeId="0">
      <text>
        <r>
          <rPr>
            <sz val="11"/>
            <color theme="1"/>
            <rFont val="Calibri"/>
            <family val="2"/>
            <scheme val="minor"/>
          </rPr>
          <t>Introducir un texto con el nombre o referencia de la contratación</t>
        </r>
      </text>
    </comment>
    <comment ref="AJJ1866" authorId="2" shapeId="0">
      <text>
        <r>
          <rPr>
            <sz val="11"/>
            <color theme="1"/>
            <rFont val="Calibri"/>
            <family val="2"/>
            <scheme val="minor"/>
          </rPr>
          <t>Introducir un texto con el nombre o referencia de la contratación</t>
        </r>
      </text>
    </comment>
    <comment ref="AJK1866" authorId="2" shapeId="0">
      <text>
        <r>
          <rPr>
            <sz val="11"/>
            <color theme="1"/>
            <rFont val="Calibri"/>
            <family val="2"/>
            <scheme val="minor"/>
          </rPr>
          <t>Introducir un texto con el nombre o referencia de la contratación</t>
        </r>
      </text>
    </comment>
    <comment ref="AJL1866" authorId="2" shapeId="0">
      <text>
        <r>
          <rPr>
            <sz val="11"/>
            <color theme="1"/>
            <rFont val="Calibri"/>
            <family val="2"/>
            <scheme val="minor"/>
          </rPr>
          <t>Introducir un texto con el nombre o referencia de la contratación</t>
        </r>
      </text>
    </comment>
    <comment ref="AJM1866" authorId="2" shapeId="0">
      <text>
        <r>
          <rPr>
            <sz val="11"/>
            <color theme="1"/>
            <rFont val="Calibri"/>
            <family val="2"/>
            <scheme val="minor"/>
          </rPr>
          <t>Introducir un texto con el nombre o referencia de la contratación</t>
        </r>
      </text>
    </comment>
    <comment ref="AJN1866" authorId="2" shapeId="0">
      <text>
        <r>
          <rPr>
            <sz val="11"/>
            <color theme="1"/>
            <rFont val="Calibri"/>
            <family val="2"/>
            <scheme val="minor"/>
          </rPr>
          <t>Introducir un texto con el nombre o referencia de la contratación</t>
        </r>
      </text>
    </comment>
    <comment ref="AJO1866" authorId="2" shapeId="0">
      <text>
        <r>
          <rPr>
            <sz val="11"/>
            <color theme="1"/>
            <rFont val="Calibri"/>
            <family val="2"/>
            <scheme val="minor"/>
          </rPr>
          <t>Introducir un texto con el nombre o referencia de la contratación</t>
        </r>
      </text>
    </comment>
    <comment ref="AJP1866" authorId="2" shapeId="0">
      <text>
        <r>
          <rPr>
            <sz val="11"/>
            <color theme="1"/>
            <rFont val="Calibri"/>
            <family val="2"/>
            <scheme val="minor"/>
          </rPr>
          <t>Introducir un texto con el nombre o referencia de la contratación</t>
        </r>
      </text>
    </comment>
    <comment ref="AJQ1866" authorId="2" shapeId="0">
      <text>
        <r>
          <rPr>
            <sz val="11"/>
            <color theme="1"/>
            <rFont val="Calibri"/>
            <family val="2"/>
            <scheme val="minor"/>
          </rPr>
          <t>Introducir un texto con el nombre o referencia de la contratación</t>
        </r>
      </text>
    </comment>
    <comment ref="AJR1866" authorId="2" shapeId="0">
      <text>
        <r>
          <rPr>
            <sz val="11"/>
            <color theme="1"/>
            <rFont val="Calibri"/>
            <family val="2"/>
            <scheme val="minor"/>
          </rPr>
          <t>Introducir un texto con el nombre o referencia de la contratación</t>
        </r>
      </text>
    </comment>
    <comment ref="AJS1866" authorId="2" shapeId="0">
      <text>
        <r>
          <rPr>
            <sz val="11"/>
            <color theme="1"/>
            <rFont val="Calibri"/>
            <family val="2"/>
            <scheme val="minor"/>
          </rPr>
          <t>Introducir un texto con el nombre o referencia de la contratación</t>
        </r>
      </text>
    </comment>
    <comment ref="AJT1866" authorId="2" shapeId="0">
      <text>
        <r>
          <rPr>
            <sz val="11"/>
            <color theme="1"/>
            <rFont val="Calibri"/>
            <family val="2"/>
            <scheme val="minor"/>
          </rPr>
          <t>Introducir un texto con el nombre o referencia de la contratación</t>
        </r>
      </text>
    </comment>
    <comment ref="AJU1866" authorId="2" shapeId="0">
      <text>
        <r>
          <rPr>
            <sz val="11"/>
            <color theme="1"/>
            <rFont val="Calibri"/>
            <family val="2"/>
            <scheme val="minor"/>
          </rPr>
          <t>Introducir un texto con el nombre o referencia de la contratación</t>
        </r>
      </text>
    </comment>
    <comment ref="AJV1866" authorId="2" shapeId="0">
      <text>
        <r>
          <rPr>
            <sz val="11"/>
            <color theme="1"/>
            <rFont val="Calibri"/>
            <family val="2"/>
            <scheme val="minor"/>
          </rPr>
          <t>Introducir un texto con el nombre o referencia de la contratación</t>
        </r>
      </text>
    </comment>
    <comment ref="AJW1866" authorId="2" shapeId="0">
      <text>
        <r>
          <rPr>
            <sz val="11"/>
            <color theme="1"/>
            <rFont val="Calibri"/>
            <family val="2"/>
            <scheme val="minor"/>
          </rPr>
          <t>Introducir un texto con el nombre o referencia de la contratación</t>
        </r>
      </text>
    </comment>
    <comment ref="AJX1866" authorId="2" shapeId="0">
      <text>
        <r>
          <rPr>
            <sz val="11"/>
            <color theme="1"/>
            <rFont val="Calibri"/>
            <family val="2"/>
            <scheme val="minor"/>
          </rPr>
          <t>Introducir un texto con el nombre o referencia de la contratación</t>
        </r>
      </text>
    </comment>
    <comment ref="AJY1866" authorId="2" shapeId="0">
      <text>
        <r>
          <rPr>
            <sz val="11"/>
            <color theme="1"/>
            <rFont val="Calibri"/>
            <family val="2"/>
            <scheme val="minor"/>
          </rPr>
          <t>Introducir un texto con el nombre o referencia de la contratación</t>
        </r>
      </text>
    </comment>
    <comment ref="AJZ1866" authorId="2" shapeId="0">
      <text>
        <r>
          <rPr>
            <sz val="11"/>
            <color theme="1"/>
            <rFont val="Calibri"/>
            <family val="2"/>
            <scheme val="minor"/>
          </rPr>
          <t>Introducir un texto con el nombre o referencia de la contratación</t>
        </r>
      </text>
    </comment>
    <comment ref="AKA1866" authorId="2" shapeId="0">
      <text>
        <r>
          <rPr>
            <sz val="11"/>
            <color theme="1"/>
            <rFont val="Calibri"/>
            <family val="2"/>
            <scheme val="minor"/>
          </rPr>
          <t>Introducir un texto con el nombre o referencia de la contratación</t>
        </r>
      </text>
    </comment>
    <comment ref="AKB1866" authorId="2" shapeId="0">
      <text>
        <r>
          <rPr>
            <sz val="11"/>
            <color theme="1"/>
            <rFont val="Calibri"/>
            <family val="2"/>
            <scheme val="minor"/>
          </rPr>
          <t>Introducir un texto con el nombre o referencia de la contratación</t>
        </r>
      </text>
    </comment>
    <comment ref="AKC1866" authorId="2" shapeId="0">
      <text>
        <r>
          <rPr>
            <sz val="11"/>
            <color theme="1"/>
            <rFont val="Calibri"/>
            <family val="2"/>
            <scheme val="minor"/>
          </rPr>
          <t>Introducir un texto con el nombre o referencia de la contratación</t>
        </r>
      </text>
    </comment>
    <comment ref="AKD1866" authorId="2" shapeId="0">
      <text>
        <r>
          <rPr>
            <sz val="11"/>
            <color theme="1"/>
            <rFont val="Calibri"/>
            <family val="2"/>
            <scheme val="minor"/>
          </rPr>
          <t>Introducir un texto con el nombre o referencia de la contratación</t>
        </r>
      </text>
    </comment>
    <comment ref="AKE1866" authorId="2" shapeId="0">
      <text>
        <r>
          <rPr>
            <sz val="11"/>
            <color theme="1"/>
            <rFont val="Calibri"/>
            <family val="2"/>
            <scheme val="minor"/>
          </rPr>
          <t>Introducir un texto con el nombre o referencia de la contratación</t>
        </r>
      </text>
    </comment>
    <comment ref="AKF1866" authorId="2" shapeId="0">
      <text>
        <r>
          <rPr>
            <sz val="11"/>
            <color theme="1"/>
            <rFont val="Calibri"/>
            <family val="2"/>
            <scheme val="minor"/>
          </rPr>
          <t>Introducir un texto con el nombre o referencia de la contratación</t>
        </r>
      </text>
    </comment>
    <comment ref="AKG1866" authorId="2" shapeId="0">
      <text>
        <r>
          <rPr>
            <sz val="11"/>
            <color theme="1"/>
            <rFont val="Calibri"/>
            <family val="2"/>
            <scheme val="minor"/>
          </rPr>
          <t>Introducir un texto con el nombre o referencia de la contratación</t>
        </r>
      </text>
    </comment>
    <comment ref="AKH1866" authorId="2" shapeId="0">
      <text>
        <r>
          <rPr>
            <sz val="11"/>
            <color theme="1"/>
            <rFont val="Calibri"/>
            <family val="2"/>
            <scheme val="minor"/>
          </rPr>
          <t>Introducir un texto con el nombre o referencia de la contratación</t>
        </r>
      </text>
    </comment>
    <comment ref="AKI1866" authorId="2" shapeId="0">
      <text>
        <r>
          <rPr>
            <sz val="11"/>
            <color theme="1"/>
            <rFont val="Calibri"/>
            <family val="2"/>
            <scheme val="minor"/>
          </rPr>
          <t>Introducir un texto con el nombre o referencia de la contratación</t>
        </r>
      </text>
    </comment>
    <comment ref="AKJ1866" authorId="2" shapeId="0">
      <text>
        <r>
          <rPr>
            <sz val="11"/>
            <color theme="1"/>
            <rFont val="Calibri"/>
            <family val="2"/>
            <scheme val="minor"/>
          </rPr>
          <t>Introducir un texto con el nombre o referencia de la contratación</t>
        </r>
      </text>
    </comment>
    <comment ref="AKK1866" authorId="2" shapeId="0">
      <text>
        <r>
          <rPr>
            <sz val="11"/>
            <color theme="1"/>
            <rFont val="Calibri"/>
            <family val="2"/>
            <scheme val="minor"/>
          </rPr>
          <t>Introducir un texto con el nombre o referencia de la contratación</t>
        </r>
      </text>
    </comment>
    <comment ref="AKL1866" authorId="2" shapeId="0">
      <text>
        <r>
          <rPr>
            <sz val="11"/>
            <color theme="1"/>
            <rFont val="Calibri"/>
            <family val="2"/>
            <scheme val="minor"/>
          </rPr>
          <t>Introducir un texto con el nombre o referencia de la contratación</t>
        </r>
      </text>
    </comment>
    <comment ref="AKM1866" authorId="2" shapeId="0">
      <text>
        <r>
          <rPr>
            <sz val="11"/>
            <color theme="1"/>
            <rFont val="Calibri"/>
            <family val="2"/>
            <scheme val="minor"/>
          </rPr>
          <t>Introducir un texto con el nombre o referencia de la contratación</t>
        </r>
      </text>
    </comment>
    <comment ref="AKN1866" authorId="2" shapeId="0">
      <text>
        <r>
          <rPr>
            <sz val="11"/>
            <color theme="1"/>
            <rFont val="Calibri"/>
            <family val="2"/>
            <scheme val="minor"/>
          </rPr>
          <t>Introducir un texto con el nombre o referencia de la contratación</t>
        </r>
      </text>
    </comment>
    <comment ref="AKO1866" authorId="2" shapeId="0">
      <text>
        <r>
          <rPr>
            <sz val="11"/>
            <color theme="1"/>
            <rFont val="Calibri"/>
            <family val="2"/>
            <scheme val="minor"/>
          </rPr>
          <t>Introducir un texto con el nombre o referencia de la contratación</t>
        </r>
      </text>
    </comment>
    <comment ref="AKP1866" authorId="2" shapeId="0">
      <text>
        <r>
          <rPr>
            <sz val="11"/>
            <color theme="1"/>
            <rFont val="Calibri"/>
            <family val="2"/>
            <scheme val="minor"/>
          </rPr>
          <t>Introducir un texto con el nombre o referencia de la contratación</t>
        </r>
      </text>
    </comment>
    <comment ref="AKQ1866" authorId="2" shapeId="0">
      <text>
        <r>
          <rPr>
            <sz val="11"/>
            <color theme="1"/>
            <rFont val="Calibri"/>
            <family val="2"/>
            <scheme val="minor"/>
          </rPr>
          <t>Introducir un texto con el nombre o referencia de la contratación</t>
        </r>
      </text>
    </comment>
    <comment ref="AKR1866" authorId="2" shapeId="0">
      <text>
        <r>
          <rPr>
            <sz val="11"/>
            <color theme="1"/>
            <rFont val="Calibri"/>
            <family val="2"/>
            <scheme val="minor"/>
          </rPr>
          <t>Introducir un texto con el nombre o referencia de la contratación</t>
        </r>
      </text>
    </comment>
    <comment ref="AKS1866" authorId="2" shapeId="0">
      <text>
        <r>
          <rPr>
            <sz val="11"/>
            <color theme="1"/>
            <rFont val="Calibri"/>
            <family val="2"/>
            <scheme val="minor"/>
          </rPr>
          <t>Introducir un texto con el nombre o referencia de la contratación</t>
        </r>
      </text>
    </comment>
    <comment ref="AKT1866" authorId="2" shapeId="0">
      <text>
        <r>
          <rPr>
            <sz val="11"/>
            <color theme="1"/>
            <rFont val="Calibri"/>
            <family val="2"/>
            <scheme val="minor"/>
          </rPr>
          <t>Introducir un texto con el nombre o referencia de la contratación</t>
        </r>
      </text>
    </comment>
    <comment ref="AKU1866" authorId="2" shapeId="0">
      <text>
        <r>
          <rPr>
            <sz val="11"/>
            <color theme="1"/>
            <rFont val="Calibri"/>
            <family val="2"/>
            <scheme val="minor"/>
          </rPr>
          <t>Introducir un texto con el nombre o referencia de la contratación</t>
        </r>
      </text>
    </comment>
    <comment ref="AKV1866" authorId="2" shapeId="0">
      <text>
        <r>
          <rPr>
            <sz val="11"/>
            <color theme="1"/>
            <rFont val="Calibri"/>
            <family val="2"/>
            <scheme val="minor"/>
          </rPr>
          <t>Introducir un texto con el nombre o referencia de la contratación</t>
        </r>
      </text>
    </comment>
    <comment ref="AKW1866" authorId="2" shapeId="0">
      <text>
        <r>
          <rPr>
            <sz val="11"/>
            <color theme="1"/>
            <rFont val="Calibri"/>
            <family val="2"/>
            <scheme val="minor"/>
          </rPr>
          <t>Introducir un texto con el nombre o referencia de la contratación</t>
        </r>
      </text>
    </comment>
    <comment ref="AKX1866" authorId="2" shapeId="0">
      <text>
        <r>
          <rPr>
            <sz val="11"/>
            <color theme="1"/>
            <rFont val="Calibri"/>
            <family val="2"/>
            <scheme val="minor"/>
          </rPr>
          <t>Introducir un texto con el nombre o referencia de la contratación</t>
        </r>
      </text>
    </comment>
    <comment ref="AKY1866" authorId="2" shapeId="0">
      <text>
        <r>
          <rPr>
            <sz val="11"/>
            <color theme="1"/>
            <rFont val="Calibri"/>
            <family val="2"/>
            <scheme val="minor"/>
          </rPr>
          <t>Introducir un texto con el nombre o referencia de la contratación</t>
        </r>
      </text>
    </comment>
    <comment ref="AKZ1866" authorId="2" shapeId="0">
      <text>
        <r>
          <rPr>
            <sz val="11"/>
            <color theme="1"/>
            <rFont val="Calibri"/>
            <family val="2"/>
            <scheme val="minor"/>
          </rPr>
          <t>Introducir un texto con el nombre o referencia de la contratación</t>
        </r>
      </text>
    </comment>
    <comment ref="ALA1866" authorId="2" shapeId="0">
      <text>
        <r>
          <rPr>
            <sz val="11"/>
            <color theme="1"/>
            <rFont val="Calibri"/>
            <family val="2"/>
            <scheme val="minor"/>
          </rPr>
          <t>Introducir un texto con el nombre o referencia de la contratación</t>
        </r>
      </text>
    </comment>
    <comment ref="ALB1866" authorId="2" shapeId="0">
      <text>
        <r>
          <rPr>
            <sz val="11"/>
            <color theme="1"/>
            <rFont val="Calibri"/>
            <family val="2"/>
            <scheme val="minor"/>
          </rPr>
          <t>Introducir un texto con el nombre o referencia de la contratación</t>
        </r>
      </text>
    </comment>
    <comment ref="ALC1866" authorId="2" shapeId="0">
      <text>
        <r>
          <rPr>
            <sz val="11"/>
            <color theme="1"/>
            <rFont val="Calibri"/>
            <family val="2"/>
            <scheme val="minor"/>
          </rPr>
          <t>Introducir un texto con el nombre o referencia de la contratación</t>
        </r>
      </text>
    </comment>
    <comment ref="ALD1866" authorId="2" shapeId="0">
      <text>
        <r>
          <rPr>
            <sz val="11"/>
            <color theme="1"/>
            <rFont val="Calibri"/>
            <family val="2"/>
            <scheme val="minor"/>
          </rPr>
          <t>Introducir un texto con el nombre o referencia de la contratación</t>
        </r>
      </text>
    </comment>
    <comment ref="ALE1866" authorId="2" shapeId="0">
      <text>
        <r>
          <rPr>
            <sz val="11"/>
            <color theme="1"/>
            <rFont val="Calibri"/>
            <family val="2"/>
            <scheme val="minor"/>
          </rPr>
          <t>Introducir un texto con el nombre o referencia de la contratación</t>
        </r>
      </text>
    </comment>
    <comment ref="ALF1866" authorId="2" shapeId="0">
      <text>
        <r>
          <rPr>
            <sz val="11"/>
            <color theme="1"/>
            <rFont val="Calibri"/>
            <family val="2"/>
            <scheme val="minor"/>
          </rPr>
          <t>Introducir un texto con el nombre o referencia de la contratación</t>
        </r>
      </text>
    </comment>
    <comment ref="ALG1866" authorId="2" shapeId="0">
      <text>
        <r>
          <rPr>
            <sz val="11"/>
            <color theme="1"/>
            <rFont val="Calibri"/>
            <family val="2"/>
            <scheme val="minor"/>
          </rPr>
          <t>Introducir un texto con el nombre o referencia de la contratación</t>
        </r>
      </text>
    </comment>
    <comment ref="ALH1866" authorId="2" shapeId="0">
      <text>
        <r>
          <rPr>
            <sz val="11"/>
            <color theme="1"/>
            <rFont val="Calibri"/>
            <family val="2"/>
            <scheme val="minor"/>
          </rPr>
          <t>Introducir un texto con el nombre o referencia de la contratación</t>
        </r>
      </text>
    </comment>
    <comment ref="ALI1866" authorId="2" shapeId="0">
      <text>
        <r>
          <rPr>
            <sz val="11"/>
            <color theme="1"/>
            <rFont val="Calibri"/>
            <family val="2"/>
            <scheme val="minor"/>
          </rPr>
          <t>Introducir un texto con el nombre o referencia de la contratación</t>
        </r>
      </text>
    </comment>
    <comment ref="ALJ1866" authorId="2" shapeId="0">
      <text>
        <r>
          <rPr>
            <sz val="11"/>
            <color theme="1"/>
            <rFont val="Calibri"/>
            <family val="2"/>
            <scheme val="minor"/>
          </rPr>
          <t>Introducir un texto con el nombre o referencia de la contratación</t>
        </r>
      </text>
    </comment>
    <comment ref="ALK1866" authorId="2" shapeId="0">
      <text>
        <r>
          <rPr>
            <sz val="11"/>
            <color theme="1"/>
            <rFont val="Calibri"/>
            <family val="2"/>
            <scheme val="minor"/>
          </rPr>
          <t>Introducir un texto con el nombre o referencia de la contratación</t>
        </r>
      </text>
    </comment>
    <comment ref="ALL1866" authorId="2" shapeId="0">
      <text>
        <r>
          <rPr>
            <sz val="11"/>
            <color theme="1"/>
            <rFont val="Calibri"/>
            <family val="2"/>
            <scheme val="minor"/>
          </rPr>
          <t>Introducir un texto con el nombre o referencia de la contratación</t>
        </r>
      </text>
    </comment>
    <comment ref="ALM1866" authorId="2" shapeId="0">
      <text>
        <r>
          <rPr>
            <sz val="11"/>
            <color theme="1"/>
            <rFont val="Calibri"/>
            <family val="2"/>
            <scheme val="minor"/>
          </rPr>
          <t>Introducir un texto con el nombre o referencia de la contratación</t>
        </r>
      </text>
    </comment>
    <comment ref="ALN1866" authorId="2" shapeId="0">
      <text>
        <r>
          <rPr>
            <sz val="11"/>
            <color theme="1"/>
            <rFont val="Calibri"/>
            <family val="2"/>
            <scheme val="minor"/>
          </rPr>
          <t>Introducir un texto con el nombre o referencia de la contratación</t>
        </r>
      </text>
    </comment>
    <comment ref="ALO1866" authorId="2" shapeId="0">
      <text>
        <r>
          <rPr>
            <sz val="11"/>
            <color theme="1"/>
            <rFont val="Calibri"/>
            <family val="2"/>
            <scheme val="minor"/>
          </rPr>
          <t>Introducir un texto con el nombre o referencia de la contratación</t>
        </r>
      </text>
    </comment>
    <comment ref="ALP1866" authorId="2" shapeId="0">
      <text>
        <r>
          <rPr>
            <sz val="11"/>
            <color theme="1"/>
            <rFont val="Calibri"/>
            <family val="2"/>
            <scheme val="minor"/>
          </rPr>
          <t>Introducir un texto con el nombre o referencia de la contratación</t>
        </r>
      </text>
    </comment>
    <comment ref="ALQ1866" authorId="2" shapeId="0">
      <text>
        <r>
          <rPr>
            <sz val="11"/>
            <color theme="1"/>
            <rFont val="Calibri"/>
            <family val="2"/>
            <scheme val="minor"/>
          </rPr>
          <t>Introducir un texto con el nombre o referencia de la contratación</t>
        </r>
      </text>
    </comment>
    <comment ref="ALR1866" authorId="2" shapeId="0">
      <text>
        <r>
          <rPr>
            <sz val="11"/>
            <color theme="1"/>
            <rFont val="Calibri"/>
            <family val="2"/>
            <scheme val="minor"/>
          </rPr>
          <t>Introducir un texto con el nombre o referencia de la contratación</t>
        </r>
      </text>
    </comment>
    <comment ref="ALS1866" authorId="2" shapeId="0">
      <text>
        <r>
          <rPr>
            <sz val="11"/>
            <color theme="1"/>
            <rFont val="Calibri"/>
            <family val="2"/>
            <scheme val="minor"/>
          </rPr>
          <t>Introducir un texto con el nombre o referencia de la contratación</t>
        </r>
      </text>
    </comment>
    <comment ref="ALT1866" authorId="2" shapeId="0">
      <text>
        <r>
          <rPr>
            <sz val="11"/>
            <color theme="1"/>
            <rFont val="Calibri"/>
            <family val="2"/>
            <scheme val="minor"/>
          </rPr>
          <t>Introducir un texto con el nombre o referencia de la contratación</t>
        </r>
      </text>
    </comment>
    <comment ref="ALU1866" authorId="2" shapeId="0">
      <text>
        <r>
          <rPr>
            <sz val="11"/>
            <color theme="1"/>
            <rFont val="Calibri"/>
            <family val="2"/>
            <scheme val="minor"/>
          </rPr>
          <t>Introducir un texto con el nombre o referencia de la contratación</t>
        </r>
      </text>
    </comment>
    <comment ref="ALV1866" authorId="2" shapeId="0">
      <text>
        <r>
          <rPr>
            <sz val="11"/>
            <color theme="1"/>
            <rFont val="Calibri"/>
            <family val="2"/>
            <scheme val="minor"/>
          </rPr>
          <t>Introducir un texto con el nombre o referencia de la contratación</t>
        </r>
      </text>
    </comment>
    <comment ref="ALW1866" authorId="2" shapeId="0">
      <text>
        <r>
          <rPr>
            <sz val="11"/>
            <color theme="1"/>
            <rFont val="Calibri"/>
            <family val="2"/>
            <scheme val="minor"/>
          </rPr>
          <t>Introducir un texto con el nombre o referencia de la contratación</t>
        </r>
      </text>
    </comment>
    <comment ref="ALX1866" authorId="2" shapeId="0">
      <text>
        <r>
          <rPr>
            <sz val="11"/>
            <color theme="1"/>
            <rFont val="Calibri"/>
            <family val="2"/>
            <scheme val="minor"/>
          </rPr>
          <t>Introducir un texto con el nombre o referencia de la contratación</t>
        </r>
      </text>
    </comment>
    <comment ref="ALY1866" authorId="2" shapeId="0">
      <text>
        <r>
          <rPr>
            <sz val="11"/>
            <color theme="1"/>
            <rFont val="Calibri"/>
            <family val="2"/>
            <scheme val="minor"/>
          </rPr>
          <t>Introducir un texto con el nombre o referencia de la contratación</t>
        </r>
      </text>
    </comment>
    <comment ref="ALZ1866" authorId="2" shapeId="0">
      <text>
        <r>
          <rPr>
            <sz val="11"/>
            <color theme="1"/>
            <rFont val="Calibri"/>
            <family val="2"/>
            <scheme val="minor"/>
          </rPr>
          <t>Introducir un texto con el nombre o referencia de la contratación</t>
        </r>
      </text>
    </comment>
    <comment ref="AMA1866" authorId="2" shapeId="0">
      <text>
        <r>
          <rPr>
            <sz val="11"/>
            <color theme="1"/>
            <rFont val="Calibri"/>
            <family val="2"/>
            <scheme val="minor"/>
          </rPr>
          <t>Introducir un texto con el nombre o referencia de la contratación</t>
        </r>
      </text>
    </comment>
    <comment ref="AMB1866" authorId="2" shapeId="0">
      <text>
        <r>
          <rPr>
            <sz val="11"/>
            <color theme="1"/>
            <rFont val="Calibri"/>
            <family val="2"/>
            <scheme val="minor"/>
          </rPr>
          <t>Introducir un texto con el nombre o referencia de la contratación</t>
        </r>
      </text>
    </comment>
    <comment ref="AMC1866" authorId="2" shapeId="0">
      <text>
        <r>
          <rPr>
            <sz val="11"/>
            <color theme="1"/>
            <rFont val="Calibri"/>
            <family val="2"/>
            <scheme val="minor"/>
          </rPr>
          <t>Introducir un texto con el nombre o referencia de la contratación</t>
        </r>
      </text>
    </comment>
    <comment ref="AMD1866" authorId="2" shapeId="0">
      <text>
        <r>
          <rPr>
            <sz val="11"/>
            <color theme="1"/>
            <rFont val="Calibri"/>
            <family val="2"/>
            <scheme val="minor"/>
          </rPr>
          <t>Introducir un texto con el nombre o referencia de la contratación</t>
        </r>
      </text>
    </comment>
    <comment ref="AME1866" authorId="2" shapeId="0">
      <text>
        <r>
          <rPr>
            <sz val="11"/>
            <color theme="1"/>
            <rFont val="Calibri"/>
            <family val="2"/>
            <scheme val="minor"/>
          </rPr>
          <t>Introducir un texto con el nombre o referencia de la contratación</t>
        </r>
      </text>
    </comment>
    <comment ref="AMF1866" authorId="2" shapeId="0">
      <text>
        <r>
          <rPr>
            <sz val="11"/>
            <color theme="1"/>
            <rFont val="Calibri"/>
            <family val="2"/>
            <scheme val="minor"/>
          </rPr>
          <t>Introducir un texto con el nombre o referencia de la contratación</t>
        </r>
      </text>
    </comment>
    <comment ref="AMG1866" authorId="2" shapeId="0">
      <text>
        <r>
          <rPr>
            <sz val="11"/>
            <color theme="1"/>
            <rFont val="Calibri"/>
            <family val="2"/>
            <scheme val="minor"/>
          </rPr>
          <t>Introducir un texto con el nombre o referencia de la contratación</t>
        </r>
      </text>
    </comment>
    <comment ref="AMH1866" authorId="2" shapeId="0">
      <text>
        <r>
          <rPr>
            <sz val="11"/>
            <color theme="1"/>
            <rFont val="Calibri"/>
            <family val="2"/>
            <scheme val="minor"/>
          </rPr>
          <t>Introducir un texto con el nombre o referencia de la contratación</t>
        </r>
      </text>
    </comment>
    <comment ref="AMI1866" authorId="2" shapeId="0">
      <text>
        <r>
          <rPr>
            <sz val="11"/>
            <color theme="1"/>
            <rFont val="Calibri"/>
            <family val="2"/>
            <scheme val="minor"/>
          </rPr>
          <t>Introducir un texto con el nombre o referencia de la contratación</t>
        </r>
      </text>
    </comment>
    <comment ref="AMJ1866" authorId="2" shapeId="0">
      <text>
        <r>
          <rPr>
            <sz val="11"/>
            <color theme="1"/>
            <rFont val="Calibri"/>
            <family val="2"/>
            <scheme val="minor"/>
          </rPr>
          <t>Introducir un texto con el nombre o referencia de la contratación</t>
        </r>
      </text>
    </comment>
    <comment ref="AMK1866" authorId="2" shapeId="0">
      <text>
        <r>
          <rPr>
            <sz val="11"/>
            <color theme="1"/>
            <rFont val="Calibri"/>
            <family val="2"/>
            <scheme val="minor"/>
          </rPr>
          <t>Introducir un texto con el nombre o referencia de la contratación</t>
        </r>
      </text>
    </comment>
    <comment ref="AML1866" authorId="2" shapeId="0">
      <text>
        <r>
          <rPr>
            <sz val="11"/>
            <color theme="1"/>
            <rFont val="Calibri"/>
            <family val="2"/>
            <scheme val="minor"/>
          </rPr>
          <t>Introducir un texto con el nombre o referencia de la contratación</t>
        </r>
      </text>
    </comment>
    <comment ref="AMM1866" authorId="2" shapeId="0">
      <text>
        <r>
          <rPr>
            <sz val="11"/>
            <color theme="1"/>
            <rFont val="Calibri"/>
            <family val="2"/>
            <scheme val="minor"/>
          </rPr>
          <t>Introducir un texto con el nombre o referencia de la contratación</t>
        </r>
      </text>
    </comment>
    <comment ref="AMN1866" authorId="2" shapeId="0">
      <text>
        <r>
          <rPr>
            <sz val="11"/>
            <color theme="1"/>
            <rFont val="Calibri"/>
            <family val="2"/>
            <scheme val="minor"/>
          </rPr>
          <t>Introducir un texto con el nombre o referencia de la contratación</t>
        </r>
      </text>
    </comment>
    <comment ref="AMO1866" authorId="2" shapeId="0">
      <text>
        <r>
          <rPr>
            <sz val="11"/>
            <color theme="1"/>
            <rFont val="Calibri"/>
            <family val="2"/>
            <scheme val="minor"/>
          </rPr>
          <t>Introducir un texto con el nombre o referencia de la contratación</t>
        </r>
      </text>
    </comment>
    <comment ref="AMP1866" authorId="2" shapeId="0">
      <text>
        <r>
          <rPr>
            <sz val="11"/>
            <color theme="1"/>
            <rFont val="Calibri"/>
            <family val="2"/>
            <scheme val="minor"/>
          </rPr>
          <t>Introducir un texto con el nombre o referencia de la contratación</t>
        </r>
      </text>
    </comment>
    <comment ref="AMQ1866" authorId="2" shapeId="0">
      <text>
        <r>
          <rPr>
            <sz val="11"/>
            <color theme="1"/>
            <rFont val="Calibri"/>
            <family val="2"/>
            <scheme val="minor"/>
          </rPr>
          <t>Introducir un texto con el nombre o referencia de la contratación</t>
        </r>
      </text>
    </comment>
    <comment ref="AMR1866" authorId="2" shapeId="0">
      <text>
        <r>
          <rPr>
            <sz val="11"/>
            <color theme="1"/>
            <rFont val="Calibri"/>
            <family val="2"/>
            <scheme val="minor"/>
          </rPr>
          <t>Introducir un texto con el nombre o referencia de la contratación</t>
        </r>
      </text>
    </comment>
    <comment ref="AMS1866" authorId="2" shapeId="0">
      <text>
        <r>
          <rPr>
            <sz val="11"/>
            <color theme="1"/>
            <rFont val="Calibri"/>
            <family val="2"/>
            <scheme val="minor"/>
          </rPr>
          <t>Introducir un texto con el nombre o referencia de la contratación</t>
        </r>
      </text>
    </comment>
    <comment ref="AMT1866" authorId="2" shapeId="0">
      <text>
        <r>
          <rPr>
            <sz val="11"/>
            <color theme="1"/>
            <rFont val="Calibri"/>
            <family val="2"/>
            <scheme val="minor"/>
          </rPr>
          <t>Introducir un texto con el nombre o referencia de la contratación</t>
        </r>
      </text>
    </comment>
    <comment ref="AMU1866" authorId="2" shapeId="0">
      <text>
        <r>
          <rPr>
            <sz val="11"/>
            <color theme="1"/>
            <rFont val="Calibri"/>
            <family val="2"/>
            <scheme val="minor"/>
          </rPr>
          <t>Introducir un texto con el nombre o referencia de la contratación</t>
        </r>
      </text>
    </comment>
    <comment ref="AMV1866" authorId="2" shapeId="0">
      <text>
        <r>
          <rPr>
            <sz val="11"/>
            <color theme="1"/>
            <rFont val="Calibri"/>
            <family val="2"/>
            <scheme val="minor"/>
          </rPr>
          <t>Introducir un texto con el nombre o referencia de la contratación</t>
        </r>
      </text>
    </comment>
    <comment ref="AMW1866" authorId="2" shapeId="0">
      <text>
        <r>
          <rPr>
            <sz val="11"/>
            <color theme="1"/>
            <rFont val="Calibri"/>
            <family val="2"/>
            <scheme val="minor"/>
          </rPr>
          <t>Introducir un texto con el nombre o referencia de la contratación</t>
        </r>
      </text>
    </comment>
    <comment ref="AMX1866" authorId="2" shapeId="0">
      <text>
        <r>
          <rPr>
            <sz val="11"/>
            <color theme="1"/>
            <rFont val="Calibri"/>
            <family val="2"/>
            <scheme val="minor"/>
          </rPr>
          <t>Introducir un texto con el nombre o referencia de la contratación</t>
        </r>
      </text>
    </comment>
    <comment ref="AMY1866" authorId="2" shapeId="0">
      <text>
        <r>
          <rPr>
            <sz val="11"/>
            <color theme="1"/>
            <rFont val="Calibri"/>
            <family val="2"/>
            <scheme val="minor"/>
          </rPr>
          <t>Introducir un texto con el nombre o referencia de la contratación</t>
        </r>
      </text>
    </comment>
    <comment ref="AMZ1866" authorId="2" shapeId="0">
      <text>
        <r>
          <rPr>
            <sz val="11"/>
            <color theme="1"/>
            <rFont val="Calibri"/>
            <family val="2"/>
            <scheme val="minor"/>
          </rPr>
          <t>Introducir un texto con el nombre o referencia de la contratación</t>
        </r>
      </text>
    </comment>
    <comment ref="ANA1866" authorId="2" shapeId="0">
      <text>
        <r>
          <rPr>
            <sz val="11"/>
            <color theme="1"/>
            <rFont val="Calibri"/>
            <family val="2"/>
            <scheme val="minor"/>
          </rPr>
          <t>Introducir un texto con el nombre o referencia de la contratación</t>
        </r>
      </text>
    </comment>
    <comment ref="ANB1866" authorId="2" shapeId="0">
      <text>
        <r>
          <rPr>
            <sz val="11"/>
            <color theme="1"/>
            <rFont val="Calibri"/>
            <family val="2"/>
            <scheme val="minor"/>
          </rPr>
          <t>Introducir un texto con el nombre o referencia de la contratación</t>
        </r>
      </text>
    </comment>
    <comment ref="ANC1866" authorId="2" shapeId="0">
      <text>
        <r>
          <rPr>
            <sz val="11"/>
            <color theme="1"/>
            <rFont val="Calibri"/>
            <family val="2"/>
            <scheme val="minor"/>
          </rPr>
          <t>Introducir un texto con el nombre o referencia de la contratación</t>
        </r>
      </text>
    </comment>
    <comment ref="AND1866" authorId="2" shapeId="0">
      <text>
        <r>
          <rPr>
            <sz val="11"/>
            <color theme="1"/>
            <rFont val="Calibri"/>
            <family val="2"/>
            <scheme val="minor"/>
          </rPr>
          <t>Introducir un texto con el nombre o referencia de la contratación</t>
        </r>
      </text>
    </comment>
    <comment ref="ANE1866" authorId="2" shapeId="0">
      <text>
        <r>
          <rPr>
            <sz val="11"/>
            <color theme="1"/>
            <rFont val="Calibri"/>
            <family val="2"/>
            <scheme val="minor"/>
          </rPr>
          <t>Introducir un texto con el nombre o referencia de la contratación</t>
        </r>
      </text>
    </comment>
    <comment ref="ANF1866" authorId="2" shapeId="0">
      <text>
        <r>
          <rPr>
            <sz val="11"/>
            <color theme="1"/>
            <rFont val="Calibri"/>
            <family val="2"/>
            <scheme val="minor"/>
          </rPr>
          <t>Introducir un texto con el nombre o referencia de la contratación</t>
        </r>
      </text>
    </comment>
    <comment ref="ANG1866" authorId="2" shapeId="0">
      <text>
        <r>
          <rPr>
            <sz val="11"/>
            <color theme="1"/>
            <rFont val="Calibri"/>
            <family val="2"/>
            <scheme val="minor"/>
          </rPr>
          <t>Introducir un texto con el nombre o referencia de la contratación</t>
        </r>
      </text>
    </comment>
    <comment ref="ANH1866" authorId="2" shapeId="0">
      <text>
        <r>
          <rPr>
            <sz val="11"/>
            <color theme="1"/>
            <rFont val="Calibri"/>
            <family val="2"/>
            <scheme val="minor"/>
          </rPr>
          <t>Introducir un texto con el nombre o referencia de la contratación</t>
        </r>
      </text>
    </comment>
    <comment ref="ANI1866" authorId="2" shapeId="0">
      <text>
        <r>
          <rPr>
            <sz val="11"/>
            <color theme="1"/>
            <rFont val="Calibri"/>
            <family val="2"/>
            <scheme val="minor"/>
          </rPr>
          <t>Introducir un texto con el nombre o referencia de la contratación</t>
        </r>
      </text>
    </comment>
    <comment ref="ANJ1866" authorId="2" shapeId="0">
      <text>
        <r>
          <rPr>
            <sz val="11"/>
            <color theme="1"/>
            <rFont val="Calibri"/>
            <family val="2"/>
            <scheme val="minor"/>
          </rPr>
          <t>Introducir un texto con el nombre o referencia de la contratación</t>
        </r>
      </text>
    </comment>
    <comment ref="ANK1866" authorId="2" shapeId="0">
      <text>
        <r>
          <rPr>
            <sz val="11"/>
            <color theme="1"/>
            <rFont val="Calibri"/>
            <family val="2"/>
            <scheme val="minor"/>
          </rPr>
          <t>Introducir un texto con el nombre o referencia de la contratación</t>
        </r>
      </text>
    </comment>
    <comment ref="ANL1866" authorId="2" shapeId="0">
      <text>
        <r>
          <rPr>
            <sz val="11"/>
            <color theme="1"/>
            <rFont val="Calibri"/>
            <family val="2"/>
            <scheme val="minor"/>
          </rPr>
          <t>Introducir un texto con el nombre o referencia de la contratación</t>
        </r>
      </text>
    </comment>
    <comment ref="ANM1866" authorId="2" shapeId="0">
      <text>
        <r>
          <rPr>
            <sz val="11"/>
            <color theme="1"/>
            <rFont val="Calibri"/>
            <family val="2"/>
            <scheme val="minor"/>
          </rPr>
          <t>Introducir un texto con el nombre o referencia de la contratación</t>
        </r>
      </text>
    </comment>
    <comment ref="ANN1866" authorId="2" shapeId="0">
      <text>
        <r>
          <rPr>
            <sz val="11"/>
            <color theme="1"/>
            <rFont val="Calibri"/>
            <family val="2"/>
            <scheme val="minor"/>
          </rPr>
          <t>Introducir un texto con el nombre o referencia de la contratación</t>
        </r>
      </text>
    </comment>
    <comment ref="ANO1866" authorId="2" shapeId="0">
      <text>
        <r>
          <rPr>
            <sz val="11"/>
            <color theme="1"/>
            <rFont val="Calibri"/>
            <family val="2"/>
            <scheme val="minor"/>
          </rPr>
          <t>Introducir un texto con el nombre o referencia de la contratación</t>
        </r>
      </text>
    </comment>
    <comment ref="ANP1866" authorId="2" shapeId="0">
      <text>
        <r>
          <rPr>
            <sz val="11"/>
            <color theme="1"/>
            <rFont val="Calibri"/>
            <family val="2"/>
            <scheme val="minor"/>
          </rPr>
          <t>Introducir un texto con el nombre o referencia de la contratación</t>
        </r>
      </text>
    </comment>
    <comment ref="ANQ1866" authorId="2" shapeId="0">
      <text>
        <r>
          <rPr>
            <sz val="11"/>
            <color theme="1"/>
            <rFont val="Calibri"/>
            <family val="2"/>
            <scheme val="minor"/>
          </rPr>
          <t>Introducir un texto con el nombre o referencia de la contratación</t>
        </r>
      </text>
    </comment>
    <comment ref="ANR1866" authorId="2" shapeId="0">
      <text>
        <r>
          <rPr>
            <sz val="11"/>
            <color theme="1"/>
            <rFont val="Calibri"/>
            <family val="2"/>
            <scheme val="minor"/>
          </rPr>
          <t>Introducir un texto con el nombre o referencia de la contratación</t>
        </r>
      </text>
    </comment>
    <comment ref="ANS1866" authorId="2" shapeId="0">
      <text>
        <r>
          <rPr>
            <sz val="11"/>
            <color theme="1"/>
            <rFont val="Calibri"/>
            <family val="2"/>
            <scheme val="minor"/>
          </rPr>
          <t>Introducir un texto con el nombre o referencia de la contratación</t>
        </r>
      </text>
    </comment>
    <comment ref="ANT1866" authorId="2" shapeId="0">
      <text>
        <r>
          <rPr>
            <sz val="11"/>
            <color theme="1"/>
            <rFont val="Calibri"/>
            <family val="2"/>
            <scheme val="minor"/>
          </rPr>
          <t>Introducir un texto con el nombre o referencia de la contratación</t>
        </r>
      </text>
    </comment>
    <comment ref="ANU1866" authorId="2" shapeId="0">
      <text>
        <r>
          <rPr>
            <sz val="11"/>
            <color theme="1"/>
            <rFont val="Calibri"/>
            <family val="2"/>
            <scheme val="minor"/>
          </rPr>
          <t>Introducir un texto con el nombre o referencia de la contratación</t>
        </r>
      </text>
    </comment>
    <comment ref="ANV1866" authorId="2" shapeId="0">
      <text>
        <r>
          <rPr>
            <sz val="11"/>
            <color theme="1"/>
            <rFont val="Calibri"/>
            <family val="2"/>
            <scheme val="minor"/>
          </rPr>
          <t>Introducir un texto con el nombre o referencia de la contratación</t>
        </r>
      </text>
    </comment>
    <comment ref="ANW1866" authorId="2" shapeId="0">
      <text>
        <r>
          <rPr>
            <sz val="11"/>
            <color theme="1"/>
            <rFont val="Calibri"/>
            <family val="2"/>
            <scheme val="minor"/>
          </rPr>
          <t>Introducir un texto con el nombre o referencia de la contratación</t>
        </r>
      </text>
    </comment>
    <comment ref="ANX1866" authorId="2" shapeId="0">
      <text>
        <r>
          <rPr>
            <sz val="11"/>
            <color theme="1"/>
            <rFont val="Calibri"/>
            <family val="2"/>
            <scheme val="minor"/>
          </rPr>
          <t>Introducir un texto con el nombre o referencia de la contratación</t>
        </r>
      </text>
    </comment>
    <comment ref="ANY1866" authorId="2" shapeId="0">
      <text>
        <r>
          <rPr>
            <sz val="11"/>
            <color theme="1"/>
            <rFont val="Calibri"/>
            <family val="2"/>
            <scheme val="minor"/>
          </rPr>
          <t>Introducir un texto con el nombre o referencia de la contratación</t>
        </r>
      </text>
    </comment>
    <comment ref="ANZ1866" authorId="2" shapeId="0">
      <text>
        <r>
          <rPr>
            <sz val="11"/>
            <color theme="1"/>
            <rFont val="Calibri"/>
            <family val="2"/>
            <scheme val="minor"/>
          </rPr>
          <t>Introducir un texto con el nombre o referencia de la contratación</t>
        </r>
      </text>
    </comment>
    <comment ref="AOA1866" authorId="2" shapeId="0">
      <text>
        <r>
          <rPr>
            <sz val="11"/>
            <color theme="1"/>
            <rFont val="Calibri"/>
            <family val="2"/>
            <scheme val="minor"/>
          </rPr>
          <t>Introducir un texto con el nombre o referencia de la contratación</t>
        </r>
      </text>
    </comment>
    <comment ref="AOB1866" authorId="2" shapeId="0">
      <text>
        <r>
          <rPr>
            <sz val="11"/>
            <color theme="1"/>
            <rFont val="Calibri"/>
            <family val="2"/>
            <scheme val="minor"/>
          </rPr>
          <t>Introducir un texto con el nombre o referencia de la contratación</t>
        </r>
      </text>
    </comment>
    <comment ref="AOC1866" authorId="2" shapeId="0">
      <text>
        <r>
          <rPr>
            <sz val="11"/>
            <color theme="1"/>
            <rFont val="Calibri"/>
            <family val="2"/>
            <scheme val="minor"/>
          </rPr>
          <t>Introducir un texto con el nombre o referencia de la contratación</t>
        </r>
      </text>
    </comment>
    <comment ref="AOD1866" authorId="2" shapeId="0">
      <text>
        <r>
          <rPr>
            <sz val="11"/>
            <color theme="1"/>
            <rFont val="Calibri"/>
            <family val="2"/>
            <scheme val="minor"/>
          </rPr>
          <t>Introducir un texto con el nombre o referencia de la contratación</t>
        </r>
      </text>
    </comment>
    <comment ref="AOE1866" authorId="2" shapeId="0">
      <text>
        <r>
          <rPr>
            <sz val="11"/>
            <color theme="1"/>
            <rFont val="Calibri"/>
            <family val="2"/>
            <scheme val="minor"/>
          </rPr>
          <t>Introducir un texto con el nombre o referencia de la contratación</t>
        </r>
      </text>
    </comment>
    <comment ref="AOF1866" authorId="2" shapeId="0">
      <text>
        <r>
          <rPr>
            <sz val="11"/>
            <color theme="1"/>
            <rFont val="Calibri"/>
            <family val="2"/>
            <scheme val="minor"/>
          </rPr>
          <t>Introducir un texto con el nombre o referencia de la contratación</t>
        </r>
      </text>
    </comment>
    <comment ref="AOG1866" authorId="2" shapeId="0">
      <text>
        <r>
          <rPr>
            <sz val="11"/>
            <color theme="1"/>
            <rFont val="Calibri"/>
            <family val="2"/>
            <scheme val="minor"/>
          </rPr>
          <t>Introducir un texto con el nombre o referencia de la contratación</t>
        </r>
      </text>
    </comment>
    <comment ref="AOH1866" authorId="2" shapeId="0">
      <text>
        <r>
          <rPr>
            <sz val="11"/>
            <color theme="1"/>
            <rFont val="Calibri"/>
            <family val="2"/>
            <scheme val="minor"/>
          </rPr>
          <t>Introducir un texto con el nombre o referencia de la contratación</t>
        </r>
      </text>
    </comment>
    <comment ref="AOI1866" authorId="2" shapeId="0">
      <text>
        <r>
          <rPr>
            <sz val="11"/>
            <color theme="1"/>
            <rFont val="Calibri"/>
            <family val="2"/>
            <scheme val="minor"/>
          </rPr>
          <t>Introducir un texto con el nombre o referencia de la contratación</t>
        </r>
      </text>
    </comment>
    <comment ref="AOJ1866" authorId="2" shapeId="0">
      <text>
        <r>
          <rPr>
            <sz val="11"/>
            <color theme="1"/>
            <rFont val="Calibri"/>
            <family val="2"/>
            <scheme val="minor"/>
          </rPr>
          <t>Introducir un texto con el nombre o referencia de la contratación</t>
        </r>
      </text>
    </comment>
    <comment ref="AOK1866" authorId="2" shapeId="0">
      <text>
        <r>
          <rPr>
            <sz val="11"/>
            <color theme="1"/>
            <rFont val="Calibri"/>
            <family val="2"/>
            <scheme val="minor"/>
          </rPr>
          <t>Introducir un texto con el nombre o referencia de la contratación</t>
        </r>
      </text>
    </comment>
    <comment ref="AOL1866" authorId="2" shapeId="0">
      <text>
        <r>
          <rPr>
            <sz val="11"/>
            <color theme="1"/>
            <rFont val="Calibri"/>
            <family val="2"/>
            <scheme val="minor"/>
          </rPr>
          <t>Introducir un texto con el nombre o referencia de la contratación</t>
        </r>
      </text>
    </comment>
    <comment ref="AOM1866" authorId="2" shapeId="0">
      <text>
        <r>
          <rPr>
            <sz val="11"/>
            <color theme="1"/>
            <rFont val="Calibri"/>
            <family val="2"/>
            <scheme val="minor"/>
          </rPr>
          <t>Introducir un texto con el nombre o referencia de la contratación</t>
        </r>
      </text>
    </comment>
    <comment ref="AON1866" authorId="2" shapeId="0">
      <text>
        <r>
          <rPr>
            <sz val="11"/>
            <color theme="1"/>
            <rFont val="Calibri"/>
            <family val="2"/>
            <scheme val="minor"/>
          </rPr>
          <t>Introducir un texto con el nombre o referencia de la contratación</t>
        </r>
      </text>
    </comment>
    <comment ref="AOO1866" authorId="2" shapeId="0">
      <text>
        <r>
          <rPr>
            <sz val="11"/>
            <color theme="1"/>
            <rFont val="Calibri"/>
            <family val="2"/>
            <scheme val="minor"/>
          </rPr>
          <t>Introducir un texto con el nombre o referencia de la contratación</t>
        </r>
      </text>
    </comment>
    <comment ref="AOP1866" authorId="2" shapeId="0">
      <text>
        <r>
          <rPr>
            <sz val="11"/>
            <color theme="1"/>
            <rFont val="Calibri"/>
            <family val="2"/>
            <scheme val="minor"/>
          </rPr>
          <t>Introducir un texto con el nombre o referencia de la contratación</t>
        </r>
      </text>
    </comment>
    <comment ref="AOQ1866" authorId="2" shapeId="0">
      <text>
        <r>
          <rPr>
            <sz val="11"/>
            <color theme="1"/>
            <rFont val="Calibri"/>
            <family val="2"/>
            <scheme val="minor"/>
          </rPr>
          <t>Introducir un texto con el nombre o referencia de la contratación</t>
        </r>
      </text>
    </comment>
    <comment ref="AOR1866" authorId="2" shapeId="0">
      <text>
        <r>
          <rPr>
            <sz val="11"/>
            <color theme="1"/>
            <rFont val="Calibri"/>
            <family val="2"/>
            <scheme val="minor"/>
          </rPr>
          <t>Introducir un texto con el nombre o referencia de la contratación</t>
        </r>
      </text>
    </comment>
    <comment ref="AOS1866" authorId="2" shapeId="0">
      <text>
        <r>
          <rPr>
            <sz val="11"/>
            <color theme="1"/>
            <rFont val="Calibri"/>
            <family val="2"/>
            <scheme val="minor"/>
          </rPr>
          <t>Introducir un texto con el nombre o referencia de la contratación</t>
        </r>
      </text>
    </comment>
    <comment ref="AOT1866" authorId="2" shapeId="0">
      <text>
        <r>
          <rPr>
            <sz val="11"/>
            <color theme="1"/>
            <rFont val="Calibri"/>
            <family val="2"/>
            <scheme val="minor"/>
          </rPr>
          <t>Introducir un texto con el nombre o referencia de la contratación</t>
        </r>
      </text>
    </comment>
    <comment ref="AOU1866" authorId="2" shapeId="0">
      <text>
        <r>
          <rPr>
            <sz val="11"/>
            <color theme="1"/>
            <rFont val="Calibri"/>
            <family val="2"/>
            <scheme val="minor"/>
          </rPr>
          <t>Introducir un texto con el nombre o referencia de la contratación</t>
        </r>
      </text>
    </comment>
    <comment ref="AOV1866" authorId="2" shapeId="0">
      <text>
        <r>
          <rPr>
            <sz val="11"/>
            <color theme="1"/>
            <rFont val="Calibri"/>
            <family val="2"/>
            <scheme val="minor"/>
          </rPr>
          <t>Introducir un texto con el nombre o referencia de la contratación</t>
        </r>
      </text>
    </comment>
    <comment ref="AOW1866" authorId="2" shapeId="0">
      <text>
        <r>
          <rPr>
            <sz val="11"/>
            <color theme="1"/>
            <rFont val="Calibri"/>
            <family val="2"/>
            <scheme val="minor"/>
          </rPr>
          <t>Introducir un texto con el nombre o referencia de la contratación</t>
        </r>
      </text>
    </comment>
    <comment ref="AOX1866" authorId="2" shapeId="0">
      <text>
        <r>
          <rPr>
            <sz val="11"/>
            <color theme="1"/>
            <rFont val="Calibri"/>
            <family val="2"/>
            <scheme val="minor"/>
          </rPr>
          <t>Introducir un texto con el nombre o referencia de la contratación</t>
        </r>
      </text>
    </comment>
    <comment ref="AOY1866" authorId="2" shapeId="0">
      <text>
        <r>
          <rPr>
            <sz val="11"/>
            <color theme="1"/>
            <rFont val="Calibri"/>
            <family val="2"/>
            <scheme val="minor"/>
          </rPr>
          <t>Introducir un texto con el nombre o referencia de la contratación</t>
        </r>
      </text>
    </comment>
    <comment ref="AOZ1866" authorId="2" shapeId="0">
      <text>
        <r>
          <rPr>
            <sz val="11"/>
            <color theme="1"/>
            <rFont val="Calibri"/>
            <family val="2"/>
            <scheme val="minor"/>
          </rPr>
          <t>Introducir un texto con el nombre o referencia de la contratación</t>
        </r>
      </text>
    </comment>
    <comment ref="APA1866" authorId="2" shapeId="0">
      <text>
        <r>
          <rPr>
            <sz val="11"/>
            <color theme="1"/>
            <rFont val="Calibri"/>
            <family val="2"/>
            <scheme val="minor"/>
          </rPr>
          <t>Introducir un texto con el nombre o referencia de la contratación</t>
        </r>
      </text>
    </comment>
    <comment ref="APB1866" authorId="2" shapeId="0">
      <text>
        <r>
          <rPr>
            <sz val="11"/>
            <color theme="1"/>
            <rFont val="Calibri"/>
            <family val="2"/>
            <scheme val="minor"/>
          </rPr>
          <t>Introducir un texto con el nombre o referencia de la contratación</t>
        </r>
      </text>
    </comment>
    <comment ref="APC1866" authorId="2" shapeId="0">
      <text>
        <r>
          <rPr>
            <sz val="11"/>
            <color theme="1"/>
            <rFont val="Calibri"/>
            <family val="2"/>
            <scheme val="minor"/>
          </rPr>
          <t>Introducir un texto con el nombre o referencia de la contratación</t>
        </r>
      </text>
    </comment>
    <comment ref="APD1866" authorId="2" shapeId="0">
      <text>
        <r>
          <rPr>
            <sz val="11"/>
            <color theme="1"/>
            <rFont val="Calibri"/>
            <family val="2"/>
            <scheme val="minor"/>
          </rPr>
          <t>Introducir un texto con el nombre o referencia de la contratación</t>
        </r>
      </text>
    </comment>
    <comment ref="APE1866" authorId="2" shapeId="0">
      <text>
        <r>
          <rPr>
            <sz val="11"/>
            <color theme="1"/>
            <rFont val="Calibri"/>
            <family val="2"/>
            <scheme val="minor"/>
          </rPr>
          <t>Introducir un texto con el nombre o referencia de la contratación</t>
        </r>
      </text>
    </comment>
    <comment ref="APF1866" authorId="2" shapeId="0">
      <text>
        <r>
          <rPr>
            <sz val="11"/>
            <color theme="1"/>
            <rFont val="Calibri"/>
            <family val="2"/>
            <scheme val="minor"/>
          </rPr>
          <t>Introducir un texto con el nombre o referencia de la contratación</t>
        </r>
      </text>
    </comment>
    <comment ref="APG1866" authorId="2" shapeId="0">
      <text>
        <r>
          <rPr>
            <sz val="11"/>
            <color theme="1"/>
            <rFont val="Calibri"/>
            <family val="2"/>
            <scheme val="minor"/>
          </rPr>
          <t>Introducir un texto con el nombre o referencia de la contratación</t>
        </r>
      </text>
    </comment>
    <comment ref="APH1866" authorId="2" shapeId="0">
      <text>
        <r>
          <rPr>
            <sz val="11"/>
            <color theme="1"/>
            <rFont val="Calibri"/>
            <family val="2"/>
            <scheme val="minor"/>
          </rPr>
          <t>Introducir un texto con el nombre o referencia de la contratación</t>
        </r>
      </text>
    </comment>
    <comment ref="API1866" authorId="2" shapeId="0">
      <text>
        <r>
          <rPr>
            <sz val="11"/>
            <color theme="1"/>
            <rFont val="Calibri"/>
            <family val="2"/>
            <scheme val="minor"/>
          </rPr>
          <t>Introducir un texto con el nombre o referencia de la contratación</t>
        </r>
      </text>
    </comment>
    <comment ref="APJ1866" authorId="2" shapeId="0">
      <text>
        <r>
          <rPr>
            <sz val="11"/>
            <color theme="1"/>
            <rFont val="Calibri"/>
            <family val="2"/>
            <scheme val="minor"/>
          </rPr>
          <t>Introducir un texto con el nombre o referencia de la contratación</t>
        </r>
      </text>
    </comment>
    <comment ref="APK1866" authorId="2" shapeId="0">
      <text>
        <r>
          <rPr>
            <sz val="11"/>
            <color theme="1"/>
            <rFont val="Calibri"/>
            <family val="2"/>
            <scheme val="minor"/>
          </rPr>
          <t>Introducir un texto con el nombre o referencia de la contratación</t>
        </r>
      </text>
    </comment>
    <comment ref="APL1866" authorId="2" shapeId="0">
      <text>
        <r>
          <rPr>
            <sz val="11"/>
            <color theme="1"/>
            <rFont val="Calibri"/>
            <family val="2"/>
            <scheme val="minor"/>
          </rPr>
          <t>Introducir un texto con el nombre o referencia de la contratación</t>
        </r>
      </text>
    </comment>
    <comment ref="APM1866" authorId="2" shapeId="0">
      <text>
        <r>
          <rPr>
            <sz val="11"/>
            <color theme="1"/>
            <rFont val="Calibri"/>
            <family val="2"/>
            <scheme val="minor"/>
          </rPr>
          <t>Introducir un texto con el nombre o referencia de la contratación</t>
        </r>
      </text>
    </comment>
    <comment ref="APN1866" authorId="2" shapeId="0">
      <text>
        <r>
          <rPr>
            <sz val="11"/>
            <color theme="1"/>
            <rFont val="Calibri"/>
            <family val="2"/>
            <scheme val="minor"/>
          </rPr>
          <t>Introducir un texto con el nombre o referencia de la contratación</t>
        </r>
      </text>
    </comment>
    <comment ref="APO1866" authorId="2" shapeId="0">
      <text>
        <r>
          <rPr>
            <sz val="11"/>
            <color theme="1"/>
            <rFont val="Calibri"/>
            <family val="2"/>
            <scheme val="minor"/>
          </rPr>
          <t>Introducir un texto con el nombre o referencia de la contratación</t>
        </r>
      </text>
    </comment>
    <comment ref="APP1866" authorId="2" shapeId="0">
      <text>
        <r>
          <rPr>
            <sz val="11"/>
            <color theme="1"/>
            <rFont val="Calibri"/>
            <family val="2"/>
            <scheme val="minor"/>
          </rPr>
          <t>Introducir un texto con el nombre o referencia de la contratación</t>
        </r>
      </text>
    </comment>
    <comment ref="APQ1866" authorId="2" shapeId="0">
      <text>
        <r>
          <rPr>
            <sz val="11"/>
            <color theme="1"/>
            <rFont val="Calibri"/>
            <family val="2"/>
            <scheme val="minor"/>
          </rPr>
          <t>Introducir un texto con el nombre o referencia de la contratación</t>
        </r>
      </text>
    </comment>
    <comment ref="APR1866" authorId="2" shapeId="0">
      <text>
        <r>
          <rPr>
            <sz val="11"/>
            <color theme="1"/>
            <rFont val="Calibri"/>
            <family val="2"/>
            <scheme val="minor"/>
          </rPr>
          <t>Introducir un texto con el nombre o referencia de la contratación</t>
        </r>
      </text>
    </comment>
    <comment ref="APS1866" authorId="2" shapeId="0">
      <text>
        <r>
          <rPr>
            <sz val="11"/>
            <color theme="1"/>
            <rFont val="Calibri"/>
            <family val="2"/>
            <scheme val="minor"/>
          </rPr>
          <t>Introducir un texto con el nombre o referencia de la contratación</t>
        </r>
      </text>
    </comment>
    <comment ref="APT1866" authorId="2" shapeId="0">
      <text>
        <r>
          <rPr>
            <sz val="11"/>
            <color theme="1"/>
            <rFont val="Calibri"/>
            <family val="2"/>
            <scheme val="minor"/>
          </rPr>
          <t>Introducir un texto con el nombre o referencia de la contratación</t>
        </r>
      </text>
    </comment>
    <comment ref="APU1866" authorId="2" shapeId="0">
      <text>
        <r>
          <rPr>
            <sz val="11"/>
            <color theme="1"/>
            <rFont val="Calibri"/>
            <family val="2"/>
            <scheme val="minor"/>
          </rPr>
          <t>Introducir un texto con el nombre o referencia de la contratación</t>
        </r>
      </text>
    </comment>
    <comment ref="APV1866" authorId="2" shapeId="0">
      <text>
        <r>
          <rPr>
            <sz val="11"/>
            <color theme="1"/>
            <rFont val="Calibri"/>
            <family val="2"/>
            <scheme val="minor"/>
          </rPr>
          <t>Introducir un texto con el nombre o referencia de la contratación</t>
        </r>
      </text>
    </comment>
    <comment ref="APW1866" authorId="2" shapeId="0">
      <text>
        <r>
          <rPr>
            <sz val="11"/>
            <color theme="1"/>
            <rFont val="Calibri"/>
            <family val="2"/>
            <scheme val="minor"/>
          </rPr>
          <t>Introducir un texto con el nombre o referencia de la contratación</t>
        </r>
      </text>
    </comment>
    <comment ref="APX1866" authorId="2" shapeId="0">
      <text>
        <r>
          <rPr>
            <sz val="11"/>
            <color theme="1"/>
            <rFont val="Calibri"/>
            <family val="2"/>
            <scheme val="minor"/>
          </rPr>
          <t>Introducir un texto con el nombre o referencia de la contratación</t>
        </r>
      </text>
    </comment>
    <comment ref="APY1866" authorId="2" shapeId="0">
      <text>
        <r>
          <rPr>
            <sz val="11"/>
            <color theme="1"/>
            <rFont val="Calibri"/>
            <family val="2"/>
            <scheme val="minor"/>
          </rPr>
          <t>Introducir un texto con el nombre o referencia de la contratación</t>
        </r>
      </text>
    </comment>
    <comment ref="APZ1866" authorId="2" shapeId="0">
      <text>
        <r>
          <rPr>
            <sz val="11"/>
            <color theme="1"/>
            <rFont val="Calibri"/>
            <family val="2"/>
            <scheme val="minor"/>
          </rPr>
          <t>Introducir un texto con el nombre o referencia de la contratación</t>
        </r>
      </text>
    </comment>
    <comment ref="AQA1866" authorId="2" shapeId="0">
      <text>
        <r>
          <rPr>
            <sz val="11"/>
            <color theme="1"/>
            <rFont val="Calibri"/>
            <family val="2"/>
            <scheme val="minor"/>
          </rPr>
          <t>Introducir un texto con el nombre o referencia de la contratación</t>
        </r>
      </text>
    </comment>
    <comment ref="AQB1866" authorId="2" shapeId="0">
      <text>
        <r>
          <rPr>
            <sz val="11"/>
            <color theme="1"/>
            <rFont val="Calibri"/>
            <family val="2"/>
            <scheme val="minor"/>
          </rPr>
          <t>Introducir un texto con el nombre o referencia de la contratación</t>
        </r>
      </text>
    </comment>
    <comment ref="AQC1866" authorId="2" shapeId="0">
      <text>
        <r>
          <rPr>
            <sz val="11"/>
            <color theme="1"/>
            <rFont val="Calibri"/>
            <family val="2"/>
            <scheme val="minor"/>
          </rPr>
          <t>Introducir un texto con el nombre o referencia de la contratación</t>
        </r>
      </text>
    </comment>
    <comment ref="AQD1866" authorId="2" shapeId="0">
      <text>
        <r>
          <rPr>
            <sz val="11"/>
            <color theme="1"/>
            <rFont val="Calibri"/>
            <family val="2"/>
            <scheme val="minor"/>
          </rPr>
          <t>Introducir un texto con el nombre o referencia de la contratación</t>
        </r>
      </text>
    </comment>
    <comment ref="AQE1866" authorId="2" shapeId="0">
      <text>
        <r>
          <rPr>
            <sz val="11"/>
            <color theme="1"/>
            <rFont val="Calibri"/>
            <family val="2"/>
            <scheme val="minor"/>
          </rPr>
          <t>Introducir un texto con el nombre o referencia de la contratación</t>
        </r>
      </text>
    </comment>
    <comment ref="AQF1866" authorId="2" shapeId="0">
      <text>
        <r>
          <rPr>
            <sz val="11"/>
            <color theme="1"/>
            <rFont val="Calibri"/>
            <family val="2"/>
            <scheme val="minor"/>
          </rPr>
          <t>Introducir un texto con el nombre o referencia de la contratación</t>
        </r>
      </text>
    </comment>
    <comment ref="AQG1866" authorId="2" shapeId="0">
      <text>
        <r>
          <rPr>
            <sz val="11"/>
            <color theme="1"/>
            <rFont val="Calibri"/>
            <family val="2"/>
            <scheme val="minor"/>
          </rPr>
          <t>Introducir un texto con el nombre o referencia de la contratación</t>
        </r>
      </text>
    </comment>
    <comment ref="AQH1866" authorId="2" shapeId="0">
      <text>
        <r>
          <rPr>
            <sz val="11"/>
            <color theme="1"/>
            <rFont val="Calibri"/>
            <family val="2"/>
            <scheme val="minor"/>
          </rPr>
          <t>Introducir un texto con el nombre o referencia de la contratación</t>
        </r>
      </text>
    </comment>
    <comment ref="AQI1866" authorId="2" shapeId="0">
      <text>
        <r>
          <rPr>
            <sz val="11"/>
            <color theme="1"/>
            <rFont val="Calibri"/>
            <family val="2"/>
            <scheme val="minor"/>
          </rPr>
          <t>Introducir un texto con el nombre o referencia de la contratación</t>
        </r>
      </text>
    </comment>
    <comment ref="AQJ1866" authorId="2" shapeId="0">
      <text>
        <r>
          <rPr>
            <sz val="11"/>
            <color theme="1"/>
            <rFont val="Calibri"/>
            <family val="2"/>
            <scheme val="minor"/>
          </rPr>
          <t>Introducir un texto con el nombre o referencia de la contratación</t>
        </r>
      </text>
    </comment>
    <comment ref="AQK1866" authorId="2" shapeId="0">
      <text>
        <r>
          <rPr>
            <sz val="11"/>
            <color theme="1"/>
            <rFont val="Calibri"/>
            <family val="2"/>
            <scheme val="minor"/>
          </rPr>
          <t>Introducir un texto con el nombre o referencia de la contratación</t>
        </r>
      </text>
    </comment>
    <comment ref="AQL1866" authorId="2" shapeId="0">
      <text>
        <r>
          <rPr>
            <sz val="11"/>
            <color theme="1"/>
            <rFont val="Calibri"/>
            <family val="2"/>
            <scheme val="minor"/>
          </rPr>
          <t>Introducir un texto con el nombre o referencia de la contratación</t>
        </r>
      </text>
    </comment>
    <comment ref="AQM1866" authorId="2" shapeId="0">
      <text>
        <r>
          <rPr>
            <sz val="11"/>
            <color theme="1"/>
            <rFont val="Calibri"/>
            <family val="2"/>
            <scheme val="minor"/>
          </rPr>
          <t>Introducir un texto con el nombre o referencia de la contratación</t>
        </r>
      </text>
    </comment>
    <comment ref="AQN1866" authorId="2" shapeId="0">
      <text>
        <r>
          <rPr>
            <sz val="11"/>
            <color theme="1"/>
            <rFont val="Calibri"/>
            <family val="2"/>
            <scheme val="minor"/>
          </rPr>
          <t>Introducir un texto con el nombre o referencia de la contratación</t>
        </r>
      </text>
    </comment>
    <comment ref="AQO1866" authorId="2" shapeId="0">
      <text>
        <r>
          <rPr>
            <sz val="11"/>
            <color theme="1"/>
            <rFont val="Calibri"/>
            <family val="2"/>
            <scheme val="minor"/>
          </rPr>
          <t>Introducir un texto con el nombre o referencia de la contratación</t>
        </r>
      </text>
    </comment>
    <comment ref="AQP1866" authorId="2" shapeId="0">
      <text>
        <r>
          <rPr>
            <sz val="11"/>
            <color theme="1"/>
            <rFont val="Calibri"/>
            <family val="2"/>
            <scheme val="minor"/>
          </rPr>
          <t>Introducir un texto con el nombre o referencia de la contratación</t>
        </r>
      </text>
    </comment>
    <comment ref="AQQ1866" authorId="2" shapeId="0">
      <text>
        <r>
          <rPr>
            <sz val="11"/>
            <color theme="1"/>
            <rFont val="Calibri"/>
            <family val="2"/>
            <scheme val="minor"/>
          </rPr>
          <t>Introducir un texto con el nombre o referencia de la contratación</t>
        </r>
      </text>
    </comment>
    <comment ref="AQR1866" authorId="2" shapeId="0">
      <text>
        <r>
          <rPr>
            <sz val="11"/>
            <color theme="1"/>
            <rFont val="Calibri"/>
            <family val="2"/>
            <scheme val="minor"/>
          </rPr>
          <t>Introducir un texto con el nombre o referencia de la contratación</t>
        </r>
      </text>
    </comment>
    <comment ref="AQS1866" authorId="2" shapeId="0">
      <text>
        <r>
          <rPr>
            <sz val="11"/>
            <color theme="1"/>
            <rFont val="Calibri"/>
            <family val="2"/>
            <scheme val="minor"/>
          </rPr>
          <t>Introducir un texto con el nombre o referencia de la contratación</t>
        </r>
      </text>
    </comment>
    <comment ref="AQT1866" authorId="2" shapeId="0">
      <text>
        <r>
          <rPr>
            <sz val="11"/>
            <color theme="1"/>
            <rFont val="Calibri"/>
            <family val="2"/>
            <scheme val="minor"/>
          </rPr>
          <t>Introducir un texto con el nombre o referencia de la contratación</t>
        </r>
      </text>
    </comment>
    <comment ref="AQU1866" authorId="2" shapeId="0">
      <text>
        <r>
          <rPr>
            <sz val="11"/>
            <color theme="1"/>
            <rFont val="Calibri"/>
            <family val="2"/>
            <scheme val="minor"/>
          </rPr>
          <t>Introducir un texto con el nombre o referencia de la contratación</t>
        </r>
      </text>
    </comment>
    <comment ref="AQV1866" authorId="2" shapeId="0">
      <text>
        <r>
          <rPr>
            <sz val="11"/>
            <color theme="1"/>
            <rFont val="Calibri"/>
            <family val="2"/>
            <scheme val="minor"/>
          </rPr>
          <t>Introducir un texto con el nombre o referencia de la contratación</t>
        </r>
      </text>
    </comment>
    <comment ref="AQW1866" authorId="2" shapeId="0">
      <text>
        <r>
          <rPr>
            <sz val="11"/>
            <color theme="1"/>
            <rFont val="Calibri"/>
            <family val="2"/>
            <scheme val="minor"/>
          </rPr>
          <t>Introducir un texto con el nombre o referencia de la contratación</t>
        </r>
      </text>
    </comment>
    <comment ref="AQX1866" authorId="2" shapeId="0">
      <text>
        <r>
          <rPr>
            <sz val="11"/>
            <color theme="1"/>
            <rFont val="Calibri"/>
            <family val="2"/>
            <scheme val="minor"/>
          </rPr>
          <t>Introducir un texto con el nombre o referencia de la contratación</t>
        </r>
      </text>
    </comment>
    <comment ref="AQY1866" authorId="2" shapeId="0">
      <text>
        <r>
          <rPr>
            <sz val="11"/>
            <color theme="1"/>
            <rFont val="Calibri"/>
            <family val="2"/>
            <scheme val="minor"/>
          </rPr>
          <t>Introducir un texto con el nombre o referencia de la contratación</t>
        </r>
      </text>
    </comment>
    <comment ref="AQZ1866" authorId="2" shapeId="0">
      <text>
        <r>
          <rPr>
            <sz val="11"/>
            <color theme="1"/>
            <rFont val="Calibri"/>
            <family val="2"/>
            <scheme val="minor"/>
          </rPr>
          <t>Introducir un texto con el nombre o referencia de la contratación</t>
        </r>
      </text>
    </comment>
    <comment ref="ARA1866" authorId="2" shapeId="0">
      <text>
        <r>
          <rPr>
            <sz val="11"/>
            <color theme="1"/>
            <rFont val="Calibri"/>
            <family val="2"/>
            <scheme val="minor"/>
          </rPr>
          <t>Introducir un texto con el nombre o referencia de la contratación</t>
        </r>
      </text>
    </comment>
    <comment ref="ARB1866" authorId="2" shapeId="0">
      <text>
        <r>
          <rPr>
            <sz val="11"/>
            <color theme="1"/>
            <rFont val="Calibri"/>
            <family val="2"/>
            <scheme val="minor"/>
          </rPr>
          <t>Introducir un texto con el nombre o referencia de la contratación</t>
        </r>
      </text>
    </comment>
    <comment ref="ARC1866" authorId="2" shapeId="0">
      <text>
        <r>
          <rPr>
            <sz val="11"/>
            <color theme="1"/>
            <rFont val="Calibri"/>
            <family val="2"/>
            <scheme val="minor"/>
          </rPr>
          <t>Introducir un texto con el nombre o referencia de la contratación</t>
        </r>
      </text>
    </comment>
    <comment ref="ARD1866" authorId="2" shapeId="0">
      <text>
        <r>
          <rPr>
            <sz val="11"/>
            <color theme="1"/>
            <rFont val="Calibri"/>
            <family val="2"/>
            <scheme val="minor"/>
          </rPr>
          <t>Introducir un texto con el nombre o referencia de la contratación</t>
        </r>
      </text>
    </comment>
    <comment ref="ARE1866" authorId="2" shapeId="0">
      <text>
        <r>
          <rPr>
            <sz val="11"/>
            <color theme="1"/>
            <rFont val="Calibri"/>
            <family val="2"/>
            <scheme val="minor"/>
          </rPr>
          <t>Introducir un texto con el nombre o referencia de la contratación</t>
        </r>
      </text>
    </comment>
    <comment ref="ARF1866" authorId="2" shapeId="0">
      <text>
        <r>
          <rPr>
            <sz val="11"/>
            <color theme="1"/>
            <rFont val="Calibri"/>
            <family val="2"/>
            <scheme val="minor"/>
          </rPr>
          <t>Introducir un texto con el nombre o referencia de la contratación</t>
        </r>
      </text>
    </comment>
    <comment ref="ARG1866" authorId="2" shapeId="0">
      <text>
        <r>
          <rPr>
            <sz val="11"/>
            <color theme="1"/>
            <rFont val="Calibri"/>
            <family val="2"/>
            <scheme val="minor"/>
          </rPr>
          <t>Introducir un texto con el nombre o referencia de la contratación</t>
        </r>
      </text>
    </comment>
    <comment ref="ARH1866" authorId="2" shapeId="0">
      <text>
        <r>
          <rPr>
            <sz val="11"/>
            <color theme="1"/>
            <rFont val="Calibri"/>
            <family val="2"/>
            <scheme val="minor"/>
          </rPr>
          <t>Introducir un texto con el nombre o referencia de la contratación</t>
        </r>
      </text>
    </comment>
    <comment ref="ARI1866" authorId="2" shapeId="0">
      <text>
        <r>
          <rPr>
            <sz val="11"/>
            <color theme="1"/>
            <rFont val="Calibri"/>
            <family val="2"/>
            <scheme val="minor"/>
          </rPr>
          <t>Introducir un texto con el nombre o referencia de la contratación</t>
        </r>
      </text>
    </comment>
    <comment ref="ARJ1866" authorId="2" shapeId="0">
      <text>
        <r>
          <rPr>
            <sz val="11"/>
            <color theme="1"/>
            <rFont val="Calibri"/>
            <family val="2"/>
            <scheme val="minor"/>
          </rPr>
          <t>Introducir un texto con el nombre o referencia de la contratación</t>
        </r>
      </text>
    </comment>
    <comment ref="ARK1866" authorId="2" shapeId="0">
      <text>
        <r>
          <rPr>
            <sz val="11"/>
            <color theme="1"/>
            <rFont val="Calibri"/>
            <family val="2"/>
            <scheme val="minor"/>
          </rPr>
          <t>Introducir un texto con el nombre o referencia de la contratación</t>
        </r>
      </text>
    </comment>
    <comment ref="ARL1866" authorId="2" shapeId="0">
      <text>
        <r>
          <rPr>
            <sz val="11"/>
            <color theme="1"/>
            <rFont val="Calibri"/>
            <family val="2"/>
            <scheme val="minor"/>
          </rPr>
          <t>Introducir un texto con el nombre o referencia de la contratación</t>
        </r>
      </text>
    </comment>
    <comment ref="ARM1866" authorId="2" shapeId="0">
      <text>
        <r>
          <rPr>
            <sz val="11"/>
            <color theme="1"/>
            <rFont val="Calibri"/>
            <family val="2"/>
            <scheme val="minor"/>
          </rPr>
          <t>Introducir un texto con el nombre o referencia de la contratación</t>
        </r>
      </text>
    </comment>
    <comment ref="ARN1866" authorId="2" shapeId="0">
      <text>
        <r>
          <rPr>
            <sz val="11"/>
            <color theme="1"/>
            <rFont val="Calibri"/>
            <family val="2"/>
            <scheme val="minor"/>
          </rPr>
          <t>Introducir un texto con el nombre o referencia de la contratación</t>
        </r>
      </text>
    </comment>
    <comment ref="ARO1866" authorId="2" shapeId="0">
      <text>
        <r>
          <rPr>
            <sz val="11"/>
            <color theme="1"/>
            <rFont val="Calibri"/>
            <family val="2"/>
            <scheme val="minor"/>
          </rPr>
          <t>Introducir un texto con el nombre o referencia de la contratación</t>
        </r>
      </text>
    </comment>
    <comment ref="ARP1866" authorId="2" shapeId="0">
      <text>
        <r>
          <rPr>
            <sz val="11"/>
            <color theme="1"/>
            <rFont val="Calibri"/>
            <family val="2"/>
            <scheme val="minor"/>
          </rPr>
          <t>Introducir un texto con el nombre o referencia de la contratación</t>
        </r>
      </text>
    </comment>
    <comment ref="ARQ1866" authorId="2" shapeId="0">
      <text>
        <r>
          <rPr>
            <sz val="11"/>
            <color theme="1"/>
            <rFont val="Calibri"/>
            <family val="2"/>
            <scheme val="minor"/>
          </rPr>
          <t>Introducir un texto con el nombre o referencia de la contratación</t>
        </r>
      </text>
    </comment>
    <comment ref="ARR1866" authorId="2" shapeId="0">
      <text>
        <r>
          <rPr>
            <sz val="11"/>
            <color theme="1"/>
            <rFont val="Calibri"/>
            <family val="2"/>
            <scheme val="minor"/>
          </rPr>
          <t>Introducir un texto con el nombre o referencia de la contratación</t>
        </r>
      </text>
    </comment>
    <comment ref="ARS1866" authorId="2" shapeId="0">
      <text>
        <r>
          <rPr>
            <sz val="11"/>
            <color theme="1"/>
            <rFont val="Calibri"/>
            <family val="2"/>
            <scheme val="minor"/>
          </rPr>
          <t>Introducir un texto con el nombre o referencia de la contratación</t>
        </r>
      </text>
    </comment>
    <comment ref="ART1866" authorId="2" shapeId="0">
      <text>
        <r>
          <rPr>
            <sz val="11"/>
            <color theme="1"/>
            <rFont val="Calibri"/>
            <family val="2"/>
            <scheme val="minor"/>
          </rPr>
          <t>Introducir un texto con el nombre o referencia de la contratación</t>
        </r>
      </text>
    </comment>
    <comment ref="ARU1866" authorId="2" shapeId="0">
      <text>
        <r>
          <rPr>
            <sz val="11"/>
            <color theme="1"/>
            <rFont val="Calibri"/>
            <family val="2"/>
            <scheme val="minor"/>
          </rPr>
          <t>Introducir un texto con el nombre o referencia de la contratación</t>
        </r>
      </text>
    </comment>
    <comment ref="ARV1866" authorId="2" shapeId="0">
      <text>
        <r>
          <rPr>
            <sz val="11"/>
            <color theme="1"/>
            <rFont val="Calibri"/>
            <family val="2"/>
            <scheme val="minor"/>
          </rPr>
          <t>Introducir un texto con el nombre o referencia de la contratación</t>
        </r>
      </text>
    </comment>
    <comment ref="ARW1866" authorId="2" shapeId="0">
      <text>
        <r>
          <rPr>
            <sz val="11"/>
            <color theme="1"/>
            <rFont val="Calibri"/>
            <family val="2"/>
            <scheme val="minor"/>
          </rPr>
          <t>Introducir un texto con el nombre o referencia de la contratación</t>
        </r>
      </text>
    </comment>
    <comment ref="ARX1866" authorId="2" shapeId="0">
      <text>
        <r>
          <rPr>
            <sz val="11"/>
            <color theme="1"/>
            <rFont val="Calibri"/>
            <family val="2"/>
            <scheme val="minor"/>
          </rPr>
          <t>Introducir un texto con el nombre o referencia de la contratación</t>
        </r>
      </text>
    </comment>
    <comment ref="ARY1866" authorId="2" shapeId="0">
      <text>
        <r>
          <rPr>
            <sz val="11"/>
            <color theme="1"/>
            <rFont val="Calibri"/>
            <family val="2"/>
            <scheme val="minor"/>
          </rPr>
          <t>Introducir un texto con el nombre o referencia de la contratación</t>
        </r>
      </text>
    </comment>
    <comment ref="ARZ1866" authorId="2" shapeId="0">
      <text>
        <r>
          <rPr>
            <sz val="11"/>
            <color theme="1"/>
            <rFont val="Calibri"/>
            <family val="2"/>
            <scheme val="minor"/>
          </rPr>
          <t>Introducir un texto con el nombre o referencia de la contratación</t>
        </r>
      </text>
    </comment>
    <comment ref="ASA1866" authorId="2" shapeId="0">
      <text>
        <r>
          <rPr>
            <sz val="11"/>
            <color theme="1"/>
            <rFont val="Calibri"/>
            <family val="2"/>
            <scheme val="minor"/>
          </rPr>
          <t>Introducir un texto con el nombre o referencia de la contratación</t>
        </r>
      </text>
    </comment>
    <comment ref="ASB1866" authorId="2" shapeId="0">
      <text>
        <r>
          <rPr>
            <sz val="11"/>
            <color theme="1"/>
            <rFont val="Calibri"/>
            <family val="2"/>
            <scheme val="minor"/>
          </rPr>
          <t>Introducir un texto con el nombre o referencia de la contratación</t>
        </r>
      </text>
    </comment>
    <comment ref="ASC1866" authorId="2" shapeId="0">
      <text>
        <r>
          <rPr>
            <sz val="11"/>
            <color theme="1"/>
            <rFont val="Calibri"/>
            <family val="2"/>
            <scheme val="minor"/>
          </rPr>
          <t>Introducir un texto con el nombre o referencia de la contratación</t>
        </r>
      </text>
    </comment>
    <comment ref="ASD1866" authorId="2" shapeId="0">
      <text>
        <r>
          <rPr>
            <sz val="11"/>
            <color theme="1"/>
            <rFont val="Calibri"/>
            <family val="2"/>
            <scheme val="minor"/>
          </rPr>
          <t>Introducir un texto con el nombre o referencia de la contratación</t>
        </r>
      </text>
    </comment>
    <comment ref="ASE1866" authorId="2" shapeId="0">
      <text>
        <r>
          <rPr>
            <sz val="11"/>
            <color theme="1"/>
            <rFont val="Calibri"/>
            <family val="2"/>
            <scheme val="minor"/>
          </rPr>
          <t>Introducir un texto con el nombre o referencia de la contratación</t>
        </r>
      </text>
    </comment>
    <comment ref="ASF1866" authorId="2" shapeId="0">
      <text>
        <r>
          <rPr>
            <sz val="11"/>
            <color theme="1"/>
            <rFont val="Calibri"/>
            <family val="2"/>
            <scheme val="minor"/>
          </rPr>
          <t>Introducir un texto con el nombre o referencia de la contratación</t>
        </r>
      </text>
    </comment>
    <comment ref="ASG1866" authorId="2" shapeId="0">
      <text>
        <r>
          <rPr>
            <sz val="11"/>
            <color theme="1"/>
            <rFont val="Calibri"/>
            <family val="2"/>
            <scheme val="minor"/>
          </rPr>
          <t>Introducir un texto con el nombre o referencia de la contratación</t>
        </r>
      </text>
    </comment>
    <comment ref="ASH1866" authorId="2" shapeId="0">
      <text>
        <r>
          <rPr>
            <sz val="11"/>
            <color theme="1"/>
            <rFont val="Calibri"/>
            <family val="2"/>
            <scheme val="minor"/>
          </rPr>
          <t>Introducir un texto con el nombre o referencia de la contratación</t>
        </r>
      </text>
    </comment>
    <comment ref="ASI1866" authorId="2" shapeId="0">
      <text>
        <r>
          <rPr>
            <sz val="11"/>
            <color theme="1"/>
            <rFont val="Calibri"/>
            <family val="2"/>
            <scheme val="minor"/>
          </rPr>
          <t>Introducir un texto con el nombre o referencia de la contratación</t>
        </r>
      </text>
    </comment>
    <comment ref="ASJ1866" authorId="2" shapeId="0">
      <text>
        <r>
          <rPr>
            <sz val="11"/>
            <color theme="1"/>
            <rFont val="Calibri"/>
            <family val="2"/>
            <scheme val="minor"/>
          </rPr>
          <t>Introducir un texto con el nombre o referencia de la contratación</t>
        </r>
      </text>
    </comment>
    <comment ref="ASK1866" authorId="2" shapeId="0">
      <text>
        <r>
          <rPr>
            <sz val="11"/>
            <color theme="1"/>
            <rFont val="Calibri"/>
            <family val="2"/>
            <scheme val="minor"/>
          </rPr>
          <t>Introducir un texto con el nombre o referencia de la contratación</t>
        </r>
      </text>
    </comment>
    <comment ref="ASL1866" authorId="2" shapeId="0">
      <text>
        <r>
          <rPr>
            <sz val="11"/>
            <color theme="1"/>
            <rFont val="Calibri"/>
            <family val="2"/>
            <scheme val="minor"/>
          </rPr>
          <t>Introducir un texto con el nombre o referencia de la contratación</t>
        </r>
      </text>
    </comment>
    <comment ref="ASM1866" authorId="2" shapeId="0">
      <text>
        <r>
          <rPr>
            <sz val="11"/>
            <color theme="1"/>
            <rFont val="Calibri"/>
            <family val="2"/>
            <scheme val="minor"/>
          </rPr>
          <t>Introducir un texto con el nombre o referencia de la contratación</t>
        </r>
      </text>
    </comment>
    <comment ref="ASN1866" authorId="2" shapeId="0">
      <text>
        <r>
          <rPr>
            <sz val="11"/>
            <color theme="1"/>
            <rFont val="Calibri"/>
            <family val="2"/>
            <scheme val="minor"/>
          </rPr>
          <t>Introducir un texto con el nombre o referencia de la contratación</t>
        </r>
      </text>
    </comment>
    <comment ref="ASO1866" authorId="2" shapeId="0">
      <text>
        <r>
          <rPr>
            <sz val="11"/>
            <color theme="1"/>
            <rFont val="Calibri"/>
            <family val="2"/>
            <scheme val="minor"/>
          </rPr>
          <t>Introducir un texto con el nombre o referencia de la contratación</t>
        </r>
      </text>
    </comment>
    <comment ref="ASP1866" authorId="2" shapeId="0">
      <text>
        <r>
          <rPr>
            <sz val="11"/>
            <color theme="1"/>
            <rFont val="Calibri"/>
            <family val="2"/>
            <scheme val="minor"/>
          </rPr>
          <t>Introducir un texto con el nombre o referencia de la contratación</t>
        </r>
      </text>
    </comment>
    <comment ref="ASQ1866" authorId="2" shapeId="0">
      <text>
        <r>
          <rPr>
            <sz val="11"/>
            <color theme="1"/>
            <rFont val="Calibri"/>
            <family val="2"/>
            <scheme val="minor"/>
          </rPr>
          <t>Introducir un texto con el nombre o referencia de la contratación</t>
        </r>
      </text>
    </comment>
    <comment ref="ASR1866" authorId="2" shapeId="0">
      <text>
        <r>
          <rPr>
            <sz val="11"/>
            <color theme="1"/>
            <rFont val="Calibri"/>
            <family val="2"/>
            <scheme val="minor"/>
          </rPr>
          <t>Introducir un texto con el nombre o referencia de la contratación</t>
        </r>
      </text>
    </comment>
    <comment ref="ASS1866" authorId="2" shapeId="0">
      <text>
        <r>
          <rPr>
            <sz val="11"/>
            <color theme="1"/>
            <rFont val="Calibri"/>
            <family val="2"/>
            <scheme val="minor"/>
          </rPr>
          <t>Introducir un texto con el nombre o referencia de la contratación</t>
        </r>
      </text>
    </comment>
    <comment ref="AST1866" authorId="2" shapeId="0">
      <text>
        <r>
          <rPr>
            <sz val="11"/>
            <color theme="1"/>
            <rFont val="Calibri"/>
            <family val="2"/>
            <scheme val="minor"/>
          </rPr>
          <t>Introducir un texto con el nombre o referencia de la contratación</t>
        </r>
      </text>
    </comment>
    <comment ref="ASU1866" authorId="2" shapeId="0">
      <text>
        <r>
          <rPr>
            <sz val="11"/>
            <color theme="1"/>
            <rFont val="Calibri"/>
            <family val="2"/>
            <scheme val="minor"/>
          </rPr>
          <t>Introducir un texto con el nombre o referencia de la contratación</t>
        </r>
      </text>
    </comment>
    <comment ref="ASV1866" authorId="2" shapeId="0">
      <text>
        <r>
          <rPr>
            <sz val="11"/>
            <color theme="1"/>
            <rFont val="Calibri"/>
            <family val="2"/>
            <scheme val="minor"/>
          </rPr>
          <t>Introducir un texto con el nombre o referencia de la contratación</t>
        </r>
      </text>
    </comment>
    <comment ref="ASW1866" authorId="2" shapeId="0">
      <text>
        <r>
          <rPr>
            <sz val="11"/>
            <color theme="1"/>
            <rFont val="Calibri"/>
            <family val="2"/>
            <scheme val="minor"/>
          </rPr>
          <t>Introducir un texto con el nombre o referencia de la contratación</t>
        </r>
      </text>
    </comment>
    <comment ref="ASX1866" authorId="2" shapeId="0">
      <text>
        <r>
          <rPr>
            <sz val="11"/>
            <color theme="1"/>
            <rFont val="Calibri"/>
            <family val="2"/>
            <scheme val="minor"/>
          </rPr>
          <t>Introducir un texto con el nombre o referencia de la contratación</t>
        </r>
      </text>
    </comment>
    <comment ref="ASY1866" authorId="2" shapeId="0">
      <text>
        <r>
          <rPr>
            <sz val="11"/>
            <color theme="1"/>
            <rFont val="Calibri"/>
            <family val="2"/>
            <scheme val="minor"/>
          </rPr>
          <t>Introducir un texto con el nombre o referencia de la contratación</t>
        </r>
      </text>
    </comment>
    <comment ref="ASZ1866" authorId="2" shapeId="0">
      <text>
        <r>
          <rPr>
            <sz val="11"/>
            <color theme="1"/>
            <rFont val="Calibri"/>
            <family val="2"/>
            <scheme val="minor"/>
          </rPr>
          <t>Introducir un texto con el nombre o referencia de la contratación</t>
        </r>
      </text>
    </comment>
    <comment ref="ATA1866" authorId="2" shapeId="0">
      <text>
        <r>
          <rPr>
            <sz val="11"/>
            <color theme="1"/>
            <rFont val="Calibri"/>
            <family val="2"/>
            <scheme val="minor"/>
          </rPr>
          <t>Introducir un texto con el nombre o referencia de la contratación</t>
        </r>
      </text>
    </comment>
    <comment ref="ATB1866" authorId="2" shapeId="0">
      <text>
        <r>
          <rPr>
            <sz val="11"/>
            <color theme="1"/>
            <rFont val="Calibri"/>
            <family val="2"/>
            <scheme val="minor"/>
          </rPr>
          <t>Introducir un texto con el nombre o referencia de la contratación</t>
        </r>
      </text>
    </comment>
    <comment ref="ATC1866" authorId="2" shapeId="0">
      <text>
        <r>
          <rPr>
            <sz val="11"/>
            <color theme="1"/>
            <rFont val="Calibri"/>
            <family val="2"/>
            <scheme val="minor"/>
          </rPr>
          <t>Introducir un texto con el nombre o referencia de la contratación</t>
        </r>
      </text>
    </comment>
    <comment ref="ATD1866" authorId="2" shapeId="0">
      <text>
        <r>
          <rPr>
            <sz val="11"/>
            <color theme="1"/>
            <rFont val="Calibri"/>
            <family val="2"/>
            <scheme val="minor"/>
          </rPr>
          <t>Introducir un texto con el nombre o referencia de la contratación</t>
        </r>
      </text>
    </comment>
    <comment ref="ATE1866" authorId="2" shapeId="0">
      <text>
        <r>
          <rPr>
            <sz val="11"/>
            <color theme="1"/>
            <rFont val="Calibri"/>
            <family val="2"/>
            <scheme val="minor"/>
          </rPr>
          <t>Introducir un texto con el nombre o referencia de la contratación</t>
        </r>
      </text>
    </comment>
    <comment ref="ATF1866" authorId="2" shapeId="0">
      <text>
        <r>
          <rPr>
            <sz val="11"/>
            <color theme="1"/>
            <rFont val="Calibri"/>
            <family val="2"/>
            <scheme val="minor"/>
          </rPr>
          <t>Introducir un texto con el nombre o referencia de la contratación</t>
        </r>
      </text>
    </comment>
    <comment ref="ATG1866" authorId="2" shapeId="0">
      <text>
        <r>
          <rPr>
            <sz val="11"/>
            <color theme="1"/>
            <rFont val="Calibri"/>
            <family val="2"/>
            <scheme val="minor"/>
          </rPr>
          <t>Introducir un texto con el nombre o referencia de la contratación</t>
        </r>
      </text>
    </comment>
    <comment ref="ATH1866" authorId="2" shapeId="0">
      <text>
        <r>
          <rPr>
            <sz val="11"/>
            <color theme="1"/>
            <rFont val="Calibri"/>
            <family val="2"/>
            <scheme val="minor"/>
          </rPr>
          <t>Introducir un texto con el nombre o referencia de la contratación</t>
        </r>
      </text>
    </comment>
    <comment ref="ATI1866" authorId="2" shapeId="0">
      <text>
        <r>
          <rPr>
            <sz val="11"/>
            <color theme="1"/>
            <rFont val="Calibri"/>
            <family val="2"/>
            <scheme val="minor"/>
          </rPr>
          <t>Introducir un texto con el nombre o referencia de la contratación</t>
        </r>
      </text>
    </comment>
    <comment ref="ATJ1866" authorId="2" shapeId="0">
      <text>
        <r>
          <rPr>
            <sz val="11"/>
            <color theme="1"/>
            <rFont val="Calibri"/>
            <family val="2"/>
            <scheme val="minor"/>
          </rPr>
          <t>Introducir un texto con el nombre o referencia de la contratación</t>
        </r>
      </text>
    </comment>
    <comment ref="ATK1866" authorId="2" shapeId="0">
      <text>
        <r>
          <rPr>
            <sz val="11"/>
            <color theme="1"/>
            <rFont val="Calibri"/>
            <family val="2"/>
            <scheme val="minor"/>
          </rPr>
          <t>Introducir un texto con el nombre o referencia de la contratación</t>
        </r>
      </text>
    </comment>
    <comment ref="ATL1866" authorId="2" shapeId="0">
      <text>
        <r>
          <rPr>
            <sz val="11"/>
            <color theme="1"/>
            <rFont val="Calibri"/>
            <family val="2"/>
            <scheme val="minor"/>
          </rPr>
          <t>Introducir un texto con el nombre o referencia de la contratación</t>
        </r>
      </text>
    </comment>
    <comment ref="ATM1866" authorId="2" shapeId="0">
      <text>
        <r>
          <rPr>
            <sz val="11"/>
            <color theme="1"/>
            <rFont val="Calibri"/>
            <family val="2"/>
            <scheme val="minor"/>
          </rPr>
          <t>Introducir un texto con el nombre o referencia de la contratación</t>
        </r>
      </text>
    </comment>
    <comment ref="ATN1866" authorId="2" shapeId="0">
      <text>
        <r>
          <rPr>
            <sz val="11"/>
            <color theme="1"/>
            <rFont val="Calibri"/>
            <family val="2"/>
            <scheme val="minor"/>
          </rPr>
          <t>Introducir un texto con el nombre o referencia de la contratación</t>
        </r>
      </text>
    </comment>
    <comment ref="ATO1866" authorId="2" shapeId="0">
      <text>
        <r>
          <rPr>
            <sz val="11"/>
            <color theme="1"/>
            <rFont val="Calibri"/>
            <family val="2"/>
            <scheme val="minor"/>
          </rPr>
          <t>Introducir un texto con el nombre o referencia de la contratación</t>
        </r>
      </text>
    </comment>
    <comment ref="ATP1866" authorId="2" shapeId="0">
      <text>
        <r>
          <rPr>
            <sz val="11"/>
            <color theme="1"/>
            <rFont val="Calibri"/>
            <family val="2"/>
            <scheme val="minor"/>
          </rPr>
          <t>Introducir un texto con el nombre o referencia de la contratación</t>
        </r>
      </text>
    </comment>
    <comment ref="ATQ1866" authorId="2" shapeId="0">
      <text>
        <r>
          <rPr>
            <sz val="11"/>
            <color theme="1"/>
            <rFont val="Calibri"/>
            <family val="2"/>
            <scheme val="minor"/>
          </rPr>
          <t>Introducir un texto con el nombre o referencia de la contratación</t>
        </r>
      </text>
    </comment>
    <comment ref="ATR1866" authorId="2" shapeId="0">
      <text>
        <r>
          <rPr>
            <sz val="11"/>
            <color theme="1"/>
            <rFont val="Calibri"/>
            <family val="2"/>
            <scheme val="minor"/>
          </rPr>
          <t>Introducir un texto con el nombre o referencia de la contratación</t>
        </r>
      </text>
    </comment>
    <comment ref="ATS1866" authorId="2" shapeId="0">
      <text>
        <r>
          <rPr>
            <sz val="11"/>
            <color theme="1"/>
            <rFont val="Calibri"/>
            <family val="2"/>
            <scheme val="minor"/>
          </rPr>
          <t>Introducir un texto con el nombre o referencia de la contratación</t>
        </r>
      </text>
    </comment>
    <comment ref="ATT1866" authorId="2" shapeId="0">
      <text>
        <r>
          <rPr>
            <sz val="11"/>
            <color theme="1"/>
            <rFont val="Calibri"/>
            <family val="2"/>
            <scheme val="minor"/>
          </rPr>
          <t>Introducir un texto con el nombre o referencia de la contratación</t>
        </r>
      </text>
    </comment>
    <comment ref="ATU1866" authorId="2" shapeId="0">
      <text>
        <r>
          <rPr>
            <sz val="11"/>
            <color theme="1"/>
            <rFont val="Calibri"/>
            <family val="2"/>
            <scheme val="minor"/>
          </rPr>
          <t>Introducir un texto con el nombre o referencia de la contratación</t>
        </r>
      </text>
    </comment>
    <comment ref="ATV1866" authorId="2" shapeId="0">
      <text>
        <r>
          <rPr>
            <sz val="11"/>
            <color theme="1"/>
            <rFont val="Calibri"/>
            <family val="2"/>
            <scheme val="minor"/>
          </rPr>
          <t>Introducir un texto con el nombre o referencia de la contratación</t>
        </r>
      </text>
    </comment>
    <comment ref="ATW1866" authorId="2" shapeId="0">
      <text>
        <r>
          <rPr>
            <sz val="11"/>
            <color theme="1"/>
            <rFont val="Calibri"/>
            <family val="2"/>
            <scheme val="minor"/>
          </rPr>
          <t>Introducir un texto con el nombre o referencia de la contratación</t>
        </r>
      </text>
    </comment>
    <comment ref="ATX1866" authorId="2" shapeId="0">
      <text>
        <r>
          <rPr>
            <sz val="11"/>
            <color theme="1"/>
            <rFont val="Calibri"/>
            <family val="2"/>
            <scheme val="minor"/>
          </rPr>
          <t>Introducir un texto con el nombre o referencia de la contratación</t>
        </r>
      </text>
    </comment>
    <comment ref="ATY1866" authorId="2" shapeId="0">
      <text>
        <r>
          <rPr>
            <sz val="11"/>
            <color theme="1"/>
            <rFont val="Calibri"/>
            <family val="2"/>
            <scheme val="minor"/>
          </rPr>
          <t>Introducir un texto con el nombre o referencia de la contratación</t>
        </r>
      </text>
    </comment>
    <comment ref="ATZ1866" authorId="2" shapeId="0">
      <text>
        <r>
          <rPr>
            <sz val="11"/>
            <color theme="1"/>
            <rFont val="Calibri"/>
            <family val="2"/>
            <scheme val="minor"/>
          </rPr>
          <t>Introducir un texto con el nombre o referencia de la contratación</t>
        </r>
      </text>
    </comment>
    <comment ref="AUA1866" authorId="2" shapeId="0">
      <text>
        <r>
          <rPr>
            <sz val="11"/>
            <color theme="1"/>
            <rFont val="Calibri"/>
            <family val="2"/>
            <scheme val="minor"/>
          </rPr>
          <t>Introducir un texto con el nombre o referencia de la contratación</t>
        </r>
      </text>
    </comment>
    <comment ref="AUB1866" authorId="2" shapeId="0">
      <text>
        <r>
          <rPr>
            <sz val="11"/>
            <color theme="1"/>
            <rFont val="Calibri"/>
            <family val="2"/>
            <scheme val="minor"/>
          </rPr>
          <t>Introducir un texto con el nombre o referencia de la contratación</t>
        </r>
      </text>
    </comment>
    <comment ref="AUC1866" authorId="2" shapeId="0">
      <text>
        <r>
          <rPr>
            <sz val="11"/>
            <color theme="1"/>
            <rFont val="Calibri"/>
            <family val="2"/>
            <scheme val="minor"/>
          </rPr>
          <t>Introducir un texto con el nombre o referencia de la contratación</t>
        </r>
      </text>
    </comment>
    <comment ref="AUD1866" authorId="2" shapeId="0">
      <text>
        <r>
          <rPr>
            <sz val="11"/>
            <color theme="1"/>
            <rFont val="Calibri"/>
            <family val="2"/>
            <scheme val="minor"/>
          </rPr>
          <t>Introducir un texto con el nombre o referencia de la contratación</t>
        </r>
      </text>
    </comment>
    <comment ref="AUE1866" authorId="2" shapeId="0">
      <text>
        <r>
          <rPr>
            <sz val="11"/>
            <color theme="1"/>
            <rFont val="Calibri"/>
            <family val="2"/>
            <scheme val="minor"/>
          </rPr>
          <t>Introducir un texto con el nombre o referencia de la contratación</t>
        </r>
      </text>
    </comment>
    <comment ref="AUF1866" authorId="2" shapeId="0">
      <text>
        <r>
          <rPr>
            <sz val="11"/>
            <color theme="1"/>
            <rFont val="Calibri"/>
            <family val="2"/>
            <scheme val="minor"/>
          </rPr>
          <t>Introducir un texto con el nombre o referencia de la contratación</t>
        </r>
      </text>
    </comment>
    <comment ref="AUG1866" authorId="2" shapeId="0">
      <text>
        <r>
          <rPr>
            <sz val="11"/>
            <color theme="1"/>
            <rFont val="Calibri"/>
            <family val="2"/>
            <scheme val="minor"/>
          </rPr>
          <t>Introducir un texto con el nombre o referencia de la contratación</t>
        </r>
      </text>
    </comment>
    <comment ref="AUH1866" authorId="2" shapeId="0">
      <text>
        <r>
          <rPr>
            <sz val="11"/>
            <color theme="1"/>
            <rFont val="Calibri"/>
            <family val="2"/>
            <scheme val="minor"/>
          </rPr>
          <t>Introducir un texto con el nombre o referencia de la contratación</t>
        </r>
      </text>
    </comment>
    <comment ref="AUI1866" authorId="2" shapeId="0">
      <text>
        <r>
          <rPr>
            <sz val="11"/>
            <color theme="1"/>
            <rFont val="Calibri"/>
            <family val="2"/>
            <scheme val="minor"/>
          </rPr>
          <t>Introducir un texto con el nombre o referencia de la contratación</t>
        </r>
      </text>
    </comment>
    <comment ref="AUJ1866" authorId="2" shapeId="0">
      <text>
        <r>
          <rPr>
            <sz val="11"/>
            <color theme="1"/>
            <rFont val="Calibri"/>
            <family val="2"/>
            <scheme val="minor"/>
          </rPr>
          <t>Introducir un texto con el nombre o referencia de la contratación</t>
        </r>
      </text>
    </comment>
    <comment ref="AUK1866" authorId="2" shapeId="0">
      <text>
        <r>
          <rPr>
            <sz val="11"/>
            <color theme="1"/>
            <rFont val="Calibri"/>
            <family val="2"/>
            <scheme val="minor"/>
          </rPr>
          <t>Introducir un texto con el nombre o referencia de la contratación</t>
        </r>
      </text>
    </comment>
    <comment ref="AUL1866" authorId="2" shapeId="0">
      <text>
        <r>
          <rPr>
            <sz val="11"/>
            <color theme="1"/>
            <rFont val="Calibri"/>
            <family val="2"/>
            <scheme val="minor"/>
          </rPr>
          <t>Introducir un texto con el nombre o referencia de la contratación</t>
        </r>
      </text>
    </comment>
    <comment ref="AUM1866" authorId="2" shapeId="0">
      <text>
        <r>
          <rPr>
            <sz val="11"/>
            <color theme="1"/>
            <rFont val="Calibri"/>
            <family val="2"/>
            <scheme val="minor"/>
          </rPr>
          <t>Introducir un texto con el nombre o referencia de la contratación</t>
        </r>
      </text>
    </comment>
    <comment ref="AUN1866" authorId="2" shapeId="0">
      <text>
        <r>
          <rPr>
            <sz val="11"/>
            <color theme="1"/>
            <rFont val="Calibri"/>
            <family val="2"/>
            <scheme val="minor"/>
          </rPr>
          <t>Introducir un texto con el nombre o referencia de la contratación</t>
        </r>
      </text>
    </comment>
    <comment ref="AUO1866" authorId="2" shapeId="0">
      <text>
        <r>
          <rPr>
            <sz val="11"/>
            <color theme="1"/>
            <rFont val="Calibri"/>
            <family val="2"/>
            <scheme val="minor"/>
          </rPr>
          <t>Introducir un texto con el nombre o referencia de la contratación</t>
        </r>
      </text>
    </comment>
    <comment ref="AUP1866" authorId="2" shapeId="0">
      <text>
        <r>
          <rPr>
            <sz val="11"/>
            <color theme="1"/>
            <rFont val="Calibri"/>
            <family val="2"/>
            <scheme val="minor"/>
          </rPr>
          <t>Introducir un texto con el nombre o referencia de la contratación</t>
        </r>
      </text>
    </comment>
    <comment ref="AUQ1866" authorId="2" shapeId="0">
      <text>
        <r>
          <rPr>
            <sz val="11"/>
            <color theme="1"/>
            <rFont val="Calibri"/>
            <family val="2"/>
            <scheme val="minor"/>
          </rPr>
          <t>Introducir un texto con el nombre o referencia de la contratación</t>
        </r>
      </text>
    </comment>
    <comment ref="AUR1866" authorId="2" shapeId="0">
      <text>
        <r>
          <rPr>
            <sz val="11"/>
            <color theme="1"/>
            <rFont val="Calibri"/>
            <family val="2"/>
            <scheme val="minor"/>
          </rPr>
          <t>Introducir un texto con el nombre o referencia de la contratación</t>
        </r>
      </text>
    </comment>
    <comment ref="AUS1866" authorId="2" shapeId="0">
      <text>
        <r>
          <rPr>
            <sz val="11"/>
            <color theme="1"/>
            <rFont val="Calibri"/>
            <family val="2"/>
            <scheme val="minor"/>
          </rPr>
          <t>Introducir un texto con el nombre o referencia de la contratación</t>
        </r>
      </text>
    </comment>
    <comment ref="AUT1866" authorId="2" shapeId="0">
      <text>
        <r>
          <rPr>
            <sz val="11"/>
            <color theme="1"/>
            <rFont val="Calibri"/>
            <family val="2"/>
            <scheme val="minor"/>
          </rPr>
          <t>Introducir un texto con el nombre o referencia de la contratación</t>
        </r>
      </text>
    </comment>
    <comment ref="AUU1866" authorId="2" shapeId="0">
      <text>
        <r>
          <rPr>
            <sz val="11"/>
            <color theme="1"/>
            <rFont val="Calibri"/>
            <family val="2"/>
            <scheme val="minor"/>
          </rPr>
          <t>Introducir un texto con el nombre o referencia de la contratación</t>
        </r>
      </text>
    </comment>
    <comment ref="AUV1866" authorId="2" shapeId="0">
      <text>
        <r>
          <rPr>
            <sz val="11"/>
            <color theme="1"/>
            <rFont val="Calibri"/>
            <family val="2"/>
            <scheme val="minor"/>
          </rPr>
          <t>Introducir un texto con el nombre o referencia de la contratación</t>
        </r>
      </text>
    </comment>
    <comment ref="AUW1866" authorId="2" shapeId="0">
      <text>
        <r>
          <rPr>
            <sz val="11"/>
            <color theme="1"/>
            <rFont val="Calibri"/>
            <family val="2"/>
            <scheme val="minor"/>
          </rPr>
          <t>Introducir un texto con el nombre o referencia de la contratación</t>
        </r>
      </text>
    </comment>
    <comment ref="AUX1866" authorId="2" shapeId="0">
      <text>
        <r>
          <rPr>
            <sz val="11"/>
            <color theme="1"/>
            <rFont val="Calibri"/>
            <family val="2"/>
            <scheme val="minor"/>
          </rPr>
          <t>Introducir un texto con el nombre o referencia de la contratación</t>
        </r>
      </text>
    </comment>
    <comment ref="AUY1866" authorId="2" shapeId="0">
      <text>
        <r>
          <rPr>
            <sz val="11"/>
            <color theme="1"/>
            <rFont val="Calibri"/>
            <family val="2"/>
            <scheme val="minor"/>
          </rPr>
          <t>Introducir un texto con el nombre o referencia de la contratación</t>
        </r>
      </text>
    </comment>
    <comment ref="AUZ1866" authorId="2" shapeId="0">
      <text>
        <r>
          <rPr>
            <sz val="11"/>
            <color theme="1"/>
            <rFont val="Calibri"/>
            <family val="2"/>
            <scheme val="minor"/>
          </rPr>
          <t>Introducir un texto con el nombre o referencia de la contratación</t>
        </r>
      </text>
    </comment>
    <comment ref="AVA1866" authorId="2" shapeId="0">
      <text>
        <r>
          <rPr>
            <sz val="11"/>
            <color theme="1"/>
            <rFont val="Calibri"/>
            <family val="2"/>
            <scheme val="minor"/>
          </rPr>
          <t>Introducir un texto con el nombre o referencia de la contratación</t>
        </r>
      </text>
    </comment>
    <comment ref="AVB1866" authorId="2" shapeId="0">
      <text>
        <r>
          <rPr>
            <sz val="11"/>
            <color theme="1"/>
            <rFont val="Calibri"/>
            <family val="2"/>
            <scheme val="minor"/>
          </rPr>
          <t>Introducir un texto con el nombre o referencia de la contratación</t>
        </r>
      </text>
    </comment>
    <comment ref="AVC1866" authorId="2" shapeId="0">
      <text>
        <r>
          <rPr>
            <sz val="11"/>
            <color theme="1"/>
            <rFont val="Calibri"/>
            <family val="2"/>
            <scheme val="minor"/>
          </rPr>
          <t>Introducir un texto con el nombre o referencia de la contratación</t>
        </r>
      </text>
    </comment>
    <comment ref="AVD1866" authorId="2" shapeId="0">
      <text>
        <r>
          <rPr>
            <sz val="11"/>
            <color theme="1"/>
            <rFont val="Calibri"/>
            <family val="2"/>
            <scheme val="minor"/>
          </rPr>
          <t>Introducir un texto con el nombre o referencia de la contratación</t>
        </r>
      </text>
    </comment>
    <comment ref="AVE1866" authorId="2" shapeId="0">
      <text>
        <r>
          <rPr>
            <sz val="11"/>
            <color theme="1"/>
            <rFont val="Calibri"/>
            <family val="2"/>
            <scheme val="minor"/>
          </rPr>
          <t>Introducir un texto con el nombre o referencia de la contratación</t>
        </r>
      </text>
    </comment>
    <comment ref="AVF1866" authorId="2" shapeId="0">
      <text>
        <r>
          <rPr>
            <sz val="11"/>
            <color theme="1"/>
            <rFont val="Calibri"/>
            <family val="2"/>
            <scheme val="minor"/>
          </rPr>
          <t>Introducir un texto con el nombre o referencia de la contratación</t>
        </r>
      </text>
    </comment>
    <comment ref="AVG1866" authorId="2" shapeId="0">
      <text>
        <r>
          <rPr>
            <sz val="11"/>
            <color theme="1"/>
            <rFont val="Calibri"/>
            <family val="2"/>
            <scheme val="minor"/>
          </rPr>
          <t>Introducir un texto con el nombre o referencia de la contratación</t>
        </r>
      </text>
    </comment>
    <comment ref="AVH1866" authorId="2" shapeId="0">
      <text>
        <r>
          <rPr>
            <sz val="11"/>
            <color theme="1"/>
            <rFont val="Calibri"/>
            <family val="2"/>
            <scheme val="minor"/>
          </rPr>
          <t>Introducir un texto con el nombre o referencia de la contratación</t>
        </r>
      </text>
    </comment>
    <comment ref="AVI1866" authorId="2" shapeId="0">
      <text>
        <r>
          <rPr>
            <sz val="11"/>
            <color theme="1"/>
            <rFont val="Calibri"/>
            <family val="2"/>
            <scheme val="minor"/>
          </rPr>
          <t>Introducir un texto con el nombre o referencia de la contratación</t>
        </r>
      </text>
    </comment>
    <comment ref="AVJ1866" authorId="2" shapeId="0">
      <text>
        <r>
          <rPr>
            <sz val="11"/>
            <color theme="1"/>
            <rFont val="Calibri"/>
            <family val="2"/>
            <scheme val="minor"/>
          </rPr>
          <t>Introducir un texto con el nombre o referencia de la contratación</t>
        </r>
      </text>
    </comment>
    <comment ref="AVK1866" authorId="2" shapeId="0">
      <text>
        <r>
          <rPr>
            <sz val="11"/>
            <color theme="1"/>
            <rFont val="Calibri"/>
            <family val="2"/>
            <scheme val="minor"/>
          </rPr>
          <t>Introducir un texto con el nombre o referencia de la contratación</t>
        </r>
      </text>
    </comment>
    <comment ref="AVL1866" authorId="2" shapeId="0">
      <text>
        <r>
          <rPr>
            <sz val="11"/>
            <color theme="1"/>
            <rFont val="Calibri"/>
            <family val="2"/>
            <scheme val="minor"/>
          </rPr>
          <t>Introducir un texto con el nombre o referencia de la contratación</t>
        </r>
      </text>
    </comment>
    <comment ref="AVM1866" authorId="2" shapeId="0">
      <text>
        <r>
          <rPr>
            <sz val="11"/>
            <color theme="1"/>
            <rFont val="Calibri"/>
            <family val="2"/>
            <scheme val="minor"/>
          </rPr>
          <t>Introducir un texto con el nombre o referencia de la contratación</t>
        </r>
      </text>
    </comment>
    <comment ref="AVN1866" authorId="2" shapeId="0">
      <text>
        <r>
          <rPr>
            <sz val="11"/>
            <color theme="1"/>
            <rFont val="Calibri"/>
            <family val="2"/>
            <scheme val="minor"/>
          </rPr>
          <t>Introducir un texto con el nombre o referencia de la contratación</t>
        </r>
      </text>
    </comment>
    <comment ref="AVO1866" authorId="2" shapeId="0">
      <text>
        <r>
          <rPr>
            <sz val="11"/>
            <color theme="1"/>
            <rFont val="Calibri"/>
            <family val="2"/>
            <scheme val="minor"/>
          </rPr>
          <t>Introducir un texto con el nombre o referencia de la contratación</t>
        </r>
      </text>
    </comment>
    <comment ref="AVP1866" authorId="2" shapeId="0">
      <text>
        <r>
          <rPr>
            <sz val="11"/>
            <color theme="1"/>
            <rFont val="Calibri"/>
            <family val="2"/>
            <scheme val="minor"/>
          </rPr>
          <t>Introducir un texto con el nombre o referencia de la contratación</t>
        </r>
      </text>
    </comment>
    <comment ref="AVQ1866" authorId="2" shapeId="0">
      <text>
        <r>
          <rPr>
            <sz val="11"/>
            <color theme="1"/>
            <rFont val="Calibri"/>
            <family val="2"/>
            <scheme val="minor"/>
          </rPr>
          <t>Introducir un texto con el nombre o referencia de la contratación</t>
        </r>
      </text>
    </comment>
    <comment ref="AVR1866" authorId="2" shapeId="0">
      <text>
        <r>
          <rPr>
            <sz val="11"/>
            <color theme="1"/>
            <rFont val="Calibri"/>
            <family val="2"/>
            <scheme val="minor"/>
          </rPr>
          <t>Introducir un texto con el nombre o referencia de la contratación</t>
        </r>
      </text>
    </comment>
    <comment ref="AVS1866" authorId="2" shapeId="0">
      <text>
        <r>
          <rPr>
            <sz val="11"/>
            <color theme="1"/>
            <rFont val="Calibri"/>
            <family val="2"/>
            <scheme val="minor"/>
          </rPr>
          <t>Introducir un texto con el nombre o referencia de la contratación</t>
        </r>
      </text>
    </comment>
    <comment ref="AVT1866" authorId="2" shapeId="0">
      <text>
        <r>
          <rPr>
            <sz val="11"/>
            <color theme="1"/>
            <rFont val="Calibri"/>
            <family val="2"/>
            <scheme val="minor"/>
          </rPr>
          <t>Introducir un texto con el nombre o referencia de la contratación</t>
        </r>
      </text>
    </comment>
    <comment ref="AVU1866" authorId="2" shapeId="0">
      <text>
        <r>
          <rPr>
            <sz val="11"/>
            <color theme="1"/>
            <rFont val="Calibri"/>
            <family val="2"/>
            <scheme val="minor"/>
          </rPr>
          <t>Introducir un texto con el nombre o referencia de la contratación</t>
        </r>
      </text>
    </comment>
    <comment ref="AVV1866" authorId="2" shapeId="0">
      <text>
        <r>
          <rPr>
            <sz val="11"/>
            <color theme="1"/>
            <rFont val="Calibri"/>
            <family val="2"/>
            <scheme val="minor"/>
          </rPr>
          <t>Introducir un texto con el nombre o referencia de la contratación</t>
        </r>
      </text>
    </comment>
    <comment ref="AVW1866" authorId="2" shapeId="0">
      <text>
        <r>
          <rPr>
            <sz val="11"/>
            <color theme="1"/>
            <rFont val="Calibri"/>
            <family val="2"/>
            <scheme val="minor"/>
          </rPr>
          <t>Introducir un texto con el nombre o referencia de la contratación</t>
        </r>
      </text>
    </comment>
    <comment ref="AVX1866" authorId="2" shapeId="0">
      <text>
        <r>
          <rPr>
            <sz val="11"/>
            <color theme="1"/>
            <rFont val="Calibri"/>
            <family val="2"/>
            <scheme val="minor"/>
          </rPr>
          <t>Introducir un texto con el nombre o referencia de la contratación</t>
        </r>
      </text>
    </comment>
    <comment ref="AVY1866" authorId="2" shapeId="0">
      <text>
        <r>
          <rPr>
            <sz val="11"/>
            <color theme="1"/>
            <rFont val="Calibri"/>
            <family val="2"/>
            <scheme val="minor"/>
          </rPr>
          <t>Introducir un texto con el nombre o referencia de la contratación</t>
        </r>
      </text>
    </comment>
    <comment ref="AVZ1866" authorId="2" shapeId="0">
      <text>
        <r>
          <rPr>
            <sz val="11"/>
            <color theme="1"/>
            <rFont val="Calibri"/>
            <family val="2"/>
            <scheme val="minor"/>
          </rPr>
          <t>Introducir un texto con el nombre o referencia de la contratación</t>
        </r>
      </text>
    </comment>
    <comment ref="AWA1866" authorId="2" shapeId="0">
      <text>
        <r>
          <rPr>
            <sz val="11"/>
            <color theme="1"/>
            <rFont val="Calibri"/>
            <family val="2"/>
            <scheme val="minor"/>
          </rPr>
          <t>Introducir un texto con el nombre o referencia de la contratación</t>
        </r>
      </text>
    </comment>
    <comment ref="AWB1866" authorId="2" shapeId="0">
      <text>
        <r>
          <rPr>
            <sz val="11"/>
            <color theme="1"/>
            <rFont val="Calibri"/>
            <family val="2"/>
            <scheme val="minor"/>
          </rPr>
          <t>Introducir un texto con el nombre o referencia de la contratación</t>
        </r>
      </text>
    </comment>
    <comment ref="AWC1866" authorId="2" shapeId="0">
      <text>
        <r>
          <rPr>
            <sz val="11"/>
            <color theme="1"/>
            <rFont val="Calibri"/>
            <family val="2"/>
            <scheme val="minor"/>
          </rPr>
          <t>Introducir un texto con el nombre o referencia de la contratación</t>
        </r>
      </text>
    </comment>
    <comment ref="AWD1866" authorId="2" shapeId="0">
      <text>
        <r>
          <rPr>
            <sz val="11"/>
            <color theme="1"/>
            <rFont val="Calibri"/>
            <family val="2"/>
            <scheme val="minor"/>
          </rPr>
          <t>Introducir un texto con el nombre o referencia de la contratación</t>
        </r>
      </text>
    </comment>
    <comment ref="AWE1866" authorId="2" shapeId="0">
      <text>
        <r>
          <rPr>
            <sz val="11"/>
            <color theme="1"/>
            <rFont val="Calibri"/>
            <family val="2"/>
            <scheme val="minor"/>
          </rPr>
          <t>Introducir un texto con el nombre o referencia de la contratación</t>
        </r>
      </text>
    </comment>
    <comment ref="AWF1866" authorId="2" shapeId="0">
      <text>
        <r>
          <rPr>
            <sz val="11"/>
            <color theme="1"/>
            <rFont val="Calibri"/>
            <family val="2"/>
            <scheme val="minor"/>
          </rPr>
          <t>Introducir un texto con el nombre o referencia de la contratación</t>
        </r>
      </text>
    </comment>
    <comment ref="AWG1866" authorId="2" shapeId="0">
      <text>
        <r>
          <rPr>
            <sz val="11"/>
            <color theme="1"/>
            <rFont val="Calibri"/>
            <family val="2"/>
            <scheme val="minor"/>
          </rPr>
          <t>Introducir un texto con el nombre o referencia de la contratación</t>
        </r>
      </text>
    </comment>
    <comment ref="AWH1866" authorId="2" shapeId="0">
      <text>
        <r>
          <rPr>
            <sz val="11"/>
            <color theme="1"/>
            <rFont val="Calibri"/>
            <family val="2"/>
            <scheme val="minor"/>
          </rPr>
          <t>Introducir un texto con el nombre o referencia de la contratación</t>
        </r>
      </text>
    </comment>
    <comment ref="AWI1866" authorId="2" shapeId="0">
      <text>
        <r>
          <rPr>
            <sz val="11"/>
            <color theme="1"/>
            <rFont val="Calibri"/>
            <family val="2"/>
            <scheme val="minor"/>
          </rPr>
          <t>Introducir un texto con el nombre o referencia de la contratación</t>
        </r>
      </text>
    </comment>
    <comment ref="AWJ1866" authorId="2" shapeId="0">
      <text>
        <r>
          <rPr>
            <sz val="11"/>
            <color theme="1"/>
            <rFont val="Calibri"/>
            <family val="2"/>
            <scheme val="minor"/>
          </rPr>
          <t>Introducir un texto con el nombre o referencia de la contratación</t>
        </r>
      </text>
    </comment>
    <comment ref="AWK1866" authorId="2" shapeId="0">
      <text>
        <r>
          <rPr>
            <sz val="11"/>
            <color theme="1"/>
            <rFont val="Calibri"/>
            <family val="2"/>
            <scheme val="minor"/>
          </rPr>
          <t>Introducir un texto con el nombre o referencia de la contratación</t>
        </r>
      </text>
    </comment>
    <comment ref="AWL1866" authorId="2" shapeId="0">
      <text>
        <r>
          <rPr>
            <sz val="11"/>
            <color theme="1"/>
            <rFont val="Calibri"/>
            <family val="2"/>
            <scheme val="minor"/>
          </rPr>
          <t>Introducir un texto con el nombre o referencia de la contratación</t>
        </r>
      </text>
    </comment>
    <comment ref="AWM1866" authorId="2" shapeId="0">
      <text>
        <r>
          <rPr>
            <sz val="11"/>
            <color theme="1"/>
            <rFont val="Calibri"/>
            <family val="2"/>
            <scheme val="minor"/>
          </rPr>
          <t>Introducir un texto con el nombre o referencia de la contratación</t>
        </r>
      </text>
    </comment>
    <comment ref="AWN1866" authorId="2" shapeId="0">
      <text>
        <r>
          <rPr>
            <sz val="11"/>
            <color theme="1"/>
            <rFont val="Calibri"/>
            <family val="2"/>
            <scheme val="minor"/>
          </rPr>
          <t>Introducir un texto con el nombre o referencia de la contratación</t>
        </r>
      </text>
    </comment>
    <comment ref="AWO1866" authorId="2" shapeId="0">
      <text>
        <r>
          <rPr>
            <sz val="11"/>
            <color theme="1"/>
            <rFont val="Calibri"/>
            <family val="2"/>
            <scheme val="minor"/>
          </rPr>
          <t>Introducir un texto con el nombre o referencia de la contratación</t>
        </r>
      </text>
    </comment>
    <comment ref="AWP1866" authorId="2" shapeId="0">
      <text>
        <r>
          <rPr>
            <sz val="11"/>
            <color theme="1"/>
            <rFont val="Calibri"/>
            <family val="2"/>
            <scheme val="minor"/>
          </rPr>
          <t>Introducir un texto con el nombre o referencia de la contratación</t>
        </r>
      </text>
    </comment>
    <comment ref="AWQ1866" authorId="2" shapeId="0">
      <text>
        <r>
          <rPr>
            <sz val="11"/>
            <color theme="1"/>
            <rFont val="Calibri"/>
            <family val="2"/>
            <scheme val="minor"/>
          </rPr>
          <t>Introducir un texto con el nombre o referencia de la contratación</t>
        </r>
      </text>
    </comment>
    <comment ref="AWR1866" authorId="2" shapeId="0">
      <text>
        <r>
          <rPr>
            <sz val="11"/>
            <color theme="1"/>
            <rFont val="Calibri"/>
            <family val="2"/>
            <scheme val="minor"/>
          </rPr>
          <t>Introducir un texto con el nombre o referencia de la contratación</t>
        </r>
      </text>
    </comment>
    <comment ref="AWS1866" authorId="2" shapeId="0">
      <text>
        <r>
          <rPr>
            <sz val="11"/>
            <color theme="1"/>
            <rFont val="Calibri"/>
            <family val="2"/>
            <scheme val="minor"/>
          </rPr>
          <t>Introducir un texto con el nombre o referencia de la contratación</t>
        </r>
      </text>
    </comment>
    <comment ref="AWT1866" authorId="2" shapeId="0">
      <text>
        <r>
          <rPr>
            <sz val="11"/>
            <color theme="1"/>
            <rFont val="Calibri"/>
            <family val="2"/>
            <scheme val="minor"/>
          </rPr>
          <t>Introducir un texto con el nombre o referencia de la contratación</t>
        </r>
      </text>
    </comment>
    <comment ref="AWU1866" authorId="2" shapeId="0">
      <text>
        <r>
          <rPr>
            <sz val="11"/>
            <color theme="1"/>
            <rFont val="Calibri"/>
            <family val="2"/>
            <scheme val="minor"/>
          </rPr>
          <t>Introducir un texto con el nombre o referencia de la contratación</t>
        </r>
      </text>
    </comment>
    <comment ref="AWV1866" authorId="2" shapeId="0">
      <text>
        <r>
          <rPr>
            <sz val="11"/>
            <color theme="1"/>
            <rFont val="Calibri"/>
            <family val="2"/>
            <scheme val="minor"/>
          </rPr>
          <t>Introducir un texto con el nombre o referencia de la contratación</t>
        </r>
      </text>
    </comment>
    <comment ref="AWW1866" authorId="2" shapeId="0">
      <text>
        <r>
          <rPr>
            <sz val="11"/>
            <color theme="1"/>
            <rFont val="Calibri"/>
            <family val="2"/>
            <scheme val="minor"/>
          </rPr>
          <t>Introducir un texto con el nombre o referencia de la contratación</t>
        </r>
      </text>
    </comment>
    <comment ref="AWX1866" authorId="2" shapeId="0">
      <text>
        <r>
          <rPr>
            <sz val="11"/>
            <color theme="1"/>
            <rFont val="Calibri"/>
            <family val="2"/>
            <scheme val="minor"/>
          </rPr>
          <t>Introducir un texto con el nombre o referencia de la contratación</t>
        </r>
      </text>
    </comment>
    <comment ref="AWY1866" authorId="2" shapeId="0">
      <text>
        <r>
          <rPr>
            <sz val="11"/>
            <color theme="1"/>
            <rFont val="Calibri"/>
            <family val="2"/>
            <scheme val="minor"/>
          </rPr>
          <t>Introducir un texto con el nombre o referencia de la contratación</t>
        </r>
      </text>
    </comment>
    <comment ref="AWZ1866" authorId="2" shapeId="0">
      <text>
        <r>
          <rPr>
            <sz val="11"/>
            <color theme="1"/>
            <rFont val="Calibri"/>
            <family val="2"/>
            <scheme val="minor"/>
          </rPr>
          <t>Introducir un texto con el nombre o referencia de la contratación</t>
        </r>
      </text>
    </comment>
    <comment ref="AXA1866" authorId="2" shapeId="0">
      <text>
        <r>
          <rPr>
            <sz val="11"/>
            <color theme="1"/>
            <rFont val="Calibri"/>
            <family val="2"/>
            <scheme val="minor"/>
          </rPr>
          <t>Introducir un texto con el nombre o referencia de la contratación</t>
        </r>
      </text>
    </comment>
    <comment ref="AXB1866" authorId="2" shapeId="0">
      <text>
        <r>
          <rPr>
            <sz val="11"/>
            <color theme="1"/>
            <rFont val="Calibri"/>
            <family val="2"/>
            <scheme val="minor"/>
          </rPr>
          <t>Introducir un texto con el nombre o referencia de la contratación</t>
        </r>
      </text>
    </comment>
    <comment ref="AXC1866" authorId="2" shapeId="0">
      <text>
        <r>
          <rPr>
            <sz val="11"/>
            <color theme="1"/>
            <rFont val="Calibri"/>
            <family val="2"/>
            <scheme val="minor"/>
          </rPr>
          <t>Introducir un texto con el nombre o referencia de la contratación</t>
        </r>
      </text>
    </comment>
    <comment ref="AXD1866" authorId="2" shapeId="0">
      <text>
        <r>
          <rPr>
            <sz val="11"/>
            <color theme="1"/>
            <rFont val="Calibri"/>
            <family val="2"/>
            <scheme val="minor"/>
          </rPr>
          <t>Introducir un texto con el nombre o referencia de la contratación</t>
        </r>
      </text>
    </comment>
    <comment ref="AXE1866" authorId="2" shapeId="0">
      <text>
        <r>
          <rPr>
            <sz val="11"/>
            <color theme="1"/>
            <rFont val="Calibri"/>
            <family val="2"/>
            <scheme val="minor"/>
          </rPr>
          <t>Introducir un texto con el nombre o referencia de la contratación</t>
        </r>
      </text>
    </comment>
    <comment ref="AXF1866" authorId="2" shapeId="0">
      <text>
        <r>
          <rPr>
            <sz val="11"/>
            <color theme="1"/>
            <rFont val="Calibri"/>
            <family val="2"/>
            <scheme val="minor"/>
          </rPr>
          <t>Introducir un texto con el nombre o referencia de la contratación</t>
        </r>
      </text>
    </comment>
    <comment ref="AXG1866" authorId="2" shapeId="0">
      <text>
        <r>
          <rPr>
            <sz val="11"/>
            <color theme="1"/>
            <rFont val="Calibri"/>
            <family val="2"/>
            <scheme val="minor"/>
          </rPr>
          <t>Introducir un texto con el nombre o referencia de la contratación</t>
        </r>
      </text>
    </comment>
    <comment ref="AXH1866" authorId="2" shapeId="0">
      <text>
        <r>
          <rPr>
            <sz val="11"/>
            <color theme="1"/>
            <rFont val="Calibri"/>
            <family val="2"/>
            <scheme val="minor"/>
          </rPr>
          <t>Introducir un texto con el nombre o referencia de la contratación</t>
        </r>
      </text>
    </comment>
    <comment ref="AXI1866" authorId="2" shapeId="0">
      <text>
        <r>
          <rPr>
            <sz val="11"/>
            <color theme="1"/>
            <rFont val="Calibri"/>
            <family val="2"/>
            <scheme val="minor"/>
          </rPr>
          <t>Introducir un texto con el nombre o referencia de la contratación</t>
        </r>
      </text>
    </comment>
    <comment ref="AXJ1866" authorId="2" shapeId="0">
      <text>
        <r>
          <rPr>
            <sz val="11"/>
            <color theme="1"/>
            <rFont val="Calibri"/>
            <family val="2"/>
            <scheme val="minor"/>
          </rPr>
          <t>Introducir un texto con el nombre o referencia de la contratación</t>
        </r>
      </text>
    </comment>
    <comment ref="AXK1866" authorId="2" shapeId="0">
      <text>
        <r>
          <rPr>
            <sz val="11"/>
            <color theme="1"/>
            <rFont val="Calibri"/>
            <family val="2"/>
            <scheme val="minor"/>
          </rPr>
          <t>Introducir un texto con el nombre o referencia de la contratación</t>
        </r>
      </text>
    </comment>
    <comment ref="AXL1866" authorId="2" shapeId="0">
      <text>
        <r>
          <rPr>
            <sz val="11"/>
            <color theme="1"/>
            <rFont val="Calibri"/>
            <family val="2"/>
            <scheme val="minor"/>
          </rPr>
          <t>Introducir un texto con el nombre o referencia de la contratación</t>
        </r>
      </text>
    </comment>
    <comment ref="AXM1866" authorId="2" shapeId="0">
      <text>
        <r>
          <rPr>
            <sz val="11"/>
            <color theme="1"/>
            <rFont val="Calibri"/>
            <family val="2"/>
            <scheme val="minor"/>
          </rPr>
          <t>Introducir un texto con el nombre o referencia de la contratación</t>
        </r>
      </text>
    </comment>
    <comment ref="AXN1866" authorId="2" shapeId="0">
      <text>
        <r>
          <rPr>
            <sz val="11"/>
            <color theme="1"/>
            <rFont val="Calibri"/>
            <family val="2"/>
            <scheme val="minor"/>
          </rPr>
          <t>Introducir un texto con el nombre o referencia de la contratación</t>
        </r>
      </text>
    </comment>
    <comment ref="AXO1866" authorId="2" shapeId="0">
      <text>
        <r>
          <rPr>
            <sz val="11"/>
            <color theme="1"/>
            <rFont val="Calibri"/>
            <family val="2"/>
            <scheme val="minor"/>
          </rPr>
          <t>Introducir un texto con el nombre o referencia de la contratación</t>
        </r>
      </text>
    </comment>
    <comment ref="AXP1866" authorId="2" shapeId="0">
      <text>
        <r>
          <rPr>
            <sz val="11"/>
            <color theme="1"/>
            <rFont val="Calibri"/>
            <family val="2"/>
            <scheme val="minor"/>
          </rPr>
          <t>Introducir un texto con el nombre o referencia de la contratación</t>
        </r>
      </text>
    </comment>
    <comment ref="AXQ1866" authorId="2" shapeId="0">
      <text>
        <r>
          <rPr>
            <sz val="11"/>
            <color theme="1"/>
            <rFont val="Calibri"/>
            <family val="2"/>
            <scheme val="minor"/>
          </rPr>
          <t>Introducir un texto con el nombre o referencia de la contratación</t>
        </r>
      </text>
    </comment>
    <comment ref="AXR1866" authorId="2" shapeId="0">
      <text>
        <r>
          <rPr>
            <sz val="11"/>
            <color theme="1"/>
            <rFont val="Calibri"/>
            <family val="2"/>
            <scheme val="minor"/>
          </rPr>
          <t>Introducir un texto con el nombre o referencia de la contratación</t>
        </r>
      </text>
    </comment>
    <comment ref="AXS1866" authorId="2" shapeId="0">
      <text>
        <r>
          <rPr>
            <sz val="11"/>
            <color theme="1"/>
            <rFont val="Calibri"/>
            <family val="2"/>
            <scheme val="minor"/>
          </rPr>
          <t>Introducir un texto con el nombre o referencia de la contratación</t>
        </r>
      </text>
    </comment>
    <comment ref="AXT1866" authorId="2" shapeId="0">
      <text>
        <r>
          <rPr>
            <sz val="11"/>
            <color theme="1"/>
            <rFont val="Calibri"/>
            <family val="2"/>
            <scheme val="minor"/>
          </rPr>
          <t>Introducir un texto con el nombre o referencia de la contratación</t>
        </r>
      </text>
    </comment>
    <comment ref="AXU1866" authorId="2" shapeId="0">
      <text>
        <r>
          <rPr>
            <sz val="11"/>
            <color theme="1"/>
            <rFont val="Calibri"/>
            <family val="2"/>
            <scheme val="minor"/>
          </rPr>
          <t>Introducir un texto con el nombre o referencia de la contratación</t>
        </r>
      </text>
    </comment>
    <comment ref="AXV1866" authorId="2" shapeId="0">
      <text>
        <r>
          <rPr>
            <sz val="11"/>
            <color theme="1"/>
            <rFont val="Calibri"/>
            <family val="2"/>
            <scheme val="minor"/>
          </rPr>
          <t>Introducir un texto con el nombre o referencia de la contratación</t>
        </r>
      </text>
    </comment>
    <comment ref="AXW1866" authorId="2" shapeId="0">
      <text>
        <r>
          <rPr>
            <sz val="11"/>
            <color theme="1"/>
            <rFont val="Calibri"/>
            <family val="2"/>
            <scheme val="minor"/>
          </rPr>
          <t>Introducir un texto con el nombre o referencia de la contratación</t>
        </r>
      </text>
    </comment>
    <comment ref="AXX1866" authorId="2" shapeId="0">
      <text>
        <r>
          <rPr>
            <sz val="11"/>
            <color theme="1"/>
            <rFont val="Calibri"/>
            <family val="2"/>
            <scheme val="minor"/>
          </rPr>
          <t>Introducir un texto con el nombre o referencia de la contratación</t>
        </r>
      </text>
    </comment>
    <comment ref="AXY1866" authorId="2" shapeId="0">
      <text>
        <r>
          <rPr>
            <sz val="11"/>
            <color theme="1"/>
            <rFont val="Calibri"/>
            <family val="2"/>
            <scheme val="minor"/>
          </rPr>
          <t>Introducir un texto con el nombre o referencia de la contratación</t>
        </r>
      </text>
    </comment>
    <comment ref="AXZ1866" authorId="2" shapeId="0">
      <text>
        <r>
          <rPr>
            <sz val="11"/>
            <color theme="1"/>
            <rFont val="Calibri"/>
            <family val="2"/>
            <scheme val="minor"/>
          </rPr>
          <t>Introducir un texto con el nombre o referencia de la contratación</t>
        </r>
      </text>
    </comment>
    <comment ref="AYA1866" authorId="2" shapeId="0">
      <text>
        <r>
          <rPr>
            <sz val="11"/>
            <color theme="1"/>
            <rFont val="Calibri"/>
            <family val="2"/>
            <scheme val="minor"/>
          </rPr>
          <t>Introducir un texto con el nombre o referencia de la contratación</t>
        </r>
      </text>
    </comment>
    <comment ref="AYB1866" authorId="2" shapeId="0">
      <text>
        <r>
          <rPr>
            <sz val="11"/>
            <color theme="1"/>
            <rFont val="Calibri"/>
            <family val="2"/>
            <scheme val="minor"/>
          </rPr>
          <t>Introducir un texto con el nombre o referencia de la contratación</t>
        </r>
      </text>
    </comment>
    <comment ref="AYC1866" authorId="2" shapeId="0">
      <text>
        <r>
          <rPr>
            <sz val="11"/>
            <color theme="1"/>
            <rFont val="Calibri"/>
            <family val="2"/>
            <scheme val="minor"/>
          </rPr>
          <t>Introducir un texto con el nombre o referencia de la contratación</t>
        </r>
      </text>
    </comment>
    <comment ref="AYD1866" authorId="2" shapeId="0">
      <text>
        <r>
          <rPr>
            <sz val="11"/>
            <color theme="1"/>
            <rFont val="Calibri"/>
            <family val="2"/>
            <scheme val="minor"/>
          </rPr>
          <t>Introducir un texto con el nombre o referencia de la contratación</t>
        </r>
      </text>
    </comment>
    <comment ref="AYE1866" authorId="2" shapeId="0">
      <text>
        <r>
          <rPr>
            <sz val="11"/>
            <color theme="1"/>
            <rFont val="Calibri"/>
            <family val="2"/>
            <scheme val="minor"/>
          </rPr>
          <t>Introducir un texto con el nombre o referencia de la contratación</t>
        </r>
      </text>
    </comment>
    <comment ref="AYF1866" authorId="2" shapeId="0">
      <text>
        <r>
          <rPr>
            <sz val="11"/>
            <color theme="1"/>
            <rFont val="Calibri"/>
            <family val="2"/>
            <scheme val="minor"/>
          </rPr>
          <t>Introducir un texto con el nombre o referencia de la contratación</t>
        </r>
      </text>
    </comment>
    <comment ref="AYG1866" authorId="2" shapeId="0">
      <text>
        <r>
          <rPr>
            <sz val="11"/>
            <color theme="1"/>
            <rFont val="Calibri"/>
            <family val="2"/>
            <scheme val="minor"/>
          </rPr>
          <t>Introducir un texto con el nombre o referencia de la contratación</t>
        </r>
      </text>
    </comment>
    <comment ref="AYH1866" authorId="2" shapeId="0">
      <text>
        <r>
          <rPr>
            <sz val="11"/>
            <color theme="1"/>
            <rFont val="Calibri"/>
            <family val="2"/>
            <scheme val="minor"/>
          </rPr>
          <t>Introducir un texto con el nombre o referencia de la contratación</t>
        </r>
      </text>
    </comment>
    <comment ref="AYI1866" authorId="2" shapeId="0">
      <text>
        <r>
          <rPr>
            <sz val="11"/>
            <color theme="1"/>
            <rFont val="Calibri"/>
            <family val="2"/>
            <scheme val="minor"/>
          </rPr>
          <t>Introducir un texto con el nombre o referencia de la contratación</t>
        </r>
      </text>
    </comment>
    <comment ref="AYJ1866" authorId="2" shapeId="0">
      <text>
        <r>
          <rPr>
            <sz val="11"/>
            <color theme="1"/>
            <rFont val="Calibri"/>
            <family val="2"/>
            <scheme val="minor"/>
          </rPr>
          <t>Introducir un texto con el nombre o referencia de la contratación</t>
        </r>
      </text>
    </comment>
    <comment ref="AYK1866" authorId="2" shapeId="0">
      <text>
        <r>
          <rPr>
            <sz val="11"/>
            <color theme="1"/>
            <rFont val="Calibri"/>
            <family val="2"/>
            <scheme val="minor"/>
          </rPr>
          <t>Introducir un texto con el nombre o referencia de la contratación</t>
        </r>
      </text>
    </comment>
    <comment ref="AYL1866" authorId="2" shapeId="0">
      <text>
        <r>
          <rPr>
            <sz val="11"/>
            <color theme="1"/>
            <rFont val="Calibri"/>
            <family val="2"/>
            <scheme val="minor"/>
          </rPr>
          <t>Introducir un texto con el nombre o referencia de la contratación</t>
        </r>
      </text>
    </comment>
    <comment ref="AYM1866" authorId="2" shapeId="0">
      <text>
        <r>
          <rPr>
            <sz val="11"/>
            <color theme="1"/>
            <rFont val="Calibri"/>
            <family val="2"/>
            <scheme val="minor"/>
          </rPr>
          <t>Introducir un texto con el nombre o referencia de la contratación</t>
        </r>
      </text>
    </comment>
    <comment ref="AYN1866" authorId="2" shapeId="0">
      <text>
        <r>
          <rPr>
            <sz val="11"/>
            <color theme="1"/>
            <rFont val="Calibri"/>
            <family val="2"/>
            <scheme val="minor"/>
          </rPr>
          <t>Introducir un texto con el nombre o referencia de la contratación</t>
        </r>
      </text>
    </comment>
    <comment ref="AYO1866" authorId="2" shapeId="0">
      <text>
        <r>
          <rPr>
            <sz val="11"/>
            <color theme="1"/>
            <rFont val="Calibri"/>
            <family val="2"/>
            <scheme val="minor"/>
          </rPr>
          <t>Introducir un texto con el nombre o referencia de la contratación</t>
        </r>
      </text>
    </comment>
    <comment ref="AYP1866" authorId="2" shapeId="0">
      <text>
        <r>
          <rPr>
            <sz val="11"/>
            <color theme="1"/>
            <rFont val="Calibri"/>
            <family val="2"/>
            <scheme val="minor"/>
          </rPr>
          <t>Introducir un texto con el nombre o referencia de la contratación</t>
        </r>
      </text>
    </comment>
    <comment ref="AYQ1866" authorId="2" shapeId="0">
      <text>
        <r>
          <rPr>
            <sz val="11"/>
            <color theme="1"/>
            <rFont val="Calibri"/>
            <family val="2"/>
            <scheme val="minor"/>
          </rPr>
          <t>Introducir un texto con el nombre o referencia de la contratación</t>
        </r>
      </text>
    </comment>
    <comment ref="AYR1866" authorId="2" shapeId="0">
      <text>
        <r>
          <rPr>
            <sz val="11"/>
            <color theme="1"/>
            <rFont val="Calibri"/>
            <family val="2"/>
            <scheme val="minor"/>
          </rPr>
          <t>Introducir un texto con el nombre o referencia de la contratación</t>
        </r>
      </text>
    </comment>
    <comment ref="AYS1866" authorId="2" shapeId="0">
      <text>
        <r>
          <rPr>
            <sz val="11"/>
            <color theme="1"/>
            <rFont val="Calibri"/>
            <family val="2"/>
            <scheme val="minor"/>
          </rPr>
          <t>Introducir un texto con el nombre o referencia de la contratación</t>
        </r>
      </text>
    </comment>
    <comment ref="AYT1866" authorId="2" shapeId="0">
      <text>
        <r>
          <rPr>
            <sz val="11"/>
            <color theme="1"/>
            <rFont val="Calibri"/>
            <family val="2"/>
            <scheme val="minor"/>
          </rPr>
          <t>Introducir un texto con el nombre o referencia de la contratación</t>
        </r>
      </text>
    </comment>
    <comment ref="AYU1866" authorId="2" shapeId="0">
      <text>
        <r>
          <rPr>
            <sz val="11"/>
            <color theme="1"/>
            <rFont val="Calibri"/>
            <family val="2"/>
            <scheme val="minor"/>
          </rPr>
          <t>Introducir un texto con el nombre o referencia de la contratación</t>
        </r>
      </text>
    </comment>
    <comment ref="AYV1866" authorId="2" shapeId="0">
      <text>
        <r>
          <rPr>
            <sz val="11"/>
            <color theme="1"/>
            <rFont val="Calibri"/>
            <family val="2"/>
            <scheme val="minor"/>
          </rPr>
          <t>Introducir un texto con el nombre o referencia de la contratación</t>
        </r>
      </text>
    </comment>
    <comment ref="AYW1866" authorId="2" shapeId="0">
      <text>
        <r>
          <rPr>
            <sz val="11"/>
            <color theme="1"/>
            <rFont val="Calibri"/>
            <family val="2"/>
            <scheme val="minor"/>
          </rPr>
          <t>Introducir un texto con el nombre o referencia de la contratación</t>
        </r>
      </text>
    </comment>
    <comment ref="AYX1866" authorId="2" shapeId="0">
      <text>
        <r>
          <rPr>
            <sz val="11"/>
            <color theme="1"/>
            <rFont val="Calibri"/>
            <family val="2"/>
            <scheme val="minor"/>
          </rPr>
          <t>Introducir un texto con el nombre o referencia de la contratación</t>
        </r>
      </text>
    </comment>
    <comment ref="AYY1866" authorId="2" shapeId="0">
      <text>
        <r>
          <rPr>
            <sz val="11"/>
            <color theme="1"/>
            <rFont val="Calibri"/>
            <family val="2"/>
            <scheme val="minor"/>
          </rPr>
          <t>Introducir un texto con el nombre o referencia de la contratación</t>
        </r>
      </text>
    </comment>
    <comment ref="AYZ1866" authorId="2" shapeId="0">
      <text>
        <r>
          <rPr>
            <sz val="11"/>
            <color theme="1"/>
            <rFont val="Calibri"/>
            <family val="2"/>
            <scheme val="minor"/>
          </rPr>
          <t>Introducir un texto con el nombre o referencia de la contratación</t>
        </r>
      </text>
    </comment>
    <comment ref="AZA1866" authorId="2" shapeId="0">
      <text>
        <r>
          <rPr>
            <sz val="11"/>
            <color theme="1"/>
            <rFont val="Calibri"/>
            <family val="2"/>
            <scheme val="minor"/>
          </rPr>
          <t>Introducir un texto con el nombre o referencia de la contratación</t>
        </r>
      </text>
    </comment>
    <comment ref="AZB1866" authorId="2" shapeId="0">
      <text>
        <r>
          <rPr>
            <sz val="11"/>
            <color theme="1"/>
            <rFont val="Calibri"/>
            <family val="2"/>
            <scheme val="minor"/>
          </rPr>
          <t>Introducir un texto con el nombre o referencia de la contratación</t>
        </r>
      </text>
    </comment>
    <comment ref="AZC1866" authorId="2" shapeId="0">
      <text>
        <r>
          <rPr>
            <sz val="11"/>
            <color theme="1"/>
            <rFont val="Calibri"/>
            <family val="2"/>
            <scheme val="minor"/>
          </rPr>
          <t>Introducir un texto con el nombre o referencia de la contratación</t>
        </r>
      </text>
    </comment>
    <comment ref="AZD1866" authorId="2" shapeId="0">
      <text>
        <r>
          <rPr>
            <sz val="11"/>
            <color theme="1"/>
            <rFont val="Calibri"/>
            <family val="2"/>
            <scheme val="minor"/>
          </rPr>
          <t>Introducir un texto con el nombre o referencia de la contratación</t>
        </r>
      </text>
    </comment>
    <comment ref="AZE1866" authorId="2" shapeId="0">
      <text>
        <r>
          <rPr>
            <sz val="11"/>
            <color theme="1"/>
            <rFont val="Calibri"/>
            <family val="2"/>
            <scheme val="minor"/>
          </rPr>
          <t>Introducir un texto con el nombre o referencia de la contratación</t>
        </r>
      </text>
    </comment>
    <comment ref="AZF1866" authorId="2" shapeId="0">
      <text>
        <r>
          <rPr>
            <sz val="11"/>
            <color theme="1"/>
            <rFont val="Calibri"/>
            <family val="2"/>
            <scheme val="minor"/>
          </rPr>
          <t>Introducir un texto con el nombre o referencia de la contratación</t>
        </r>
      </text>
    </comment>
    <comment ref="AZG1866" authorId="2" shapeId="0">
      <text>
        <r>
          <rPr>
            <sz val="11"/>
            <color theme="1"/>
            <rFont val="Calibri"/>
            <family val="2"/>
            <scheme val="minor"/>
          </rPr>
          <t>Introducir un texto con el nombre o referencia de la contratación</t>
        </r>
      </text>
    </comment>
    <comment ref="AZH1866" authorId="2" shapeId="0">
      <text>
        <r>
          <rPr>
            <sz val="11"/>
            <color theme="1"/>
            <rFont val="Calibri"/>
            <family val="2"/>
            <scheme val="minor"/>
          </rPr>
          <t>Introducir un texto con el nombre o referencia de la contratación</t>
        </r>
      </text>
    </comment>
    <comment ref="AZI1866" authorId="2" shapeId="0">
      <text>
        <r>
          <rPr>
            <sz val="11"/>
            <color theme="1"/>
            <rFont val="Calibri"/>
            <family val="2"/>
            <scheme val="minor"/>
          </rPr>
          <t>Introducir un texto con el nombre o referencia de la contratación</t>
        </r>
      </text>
    </comment>
    <comment ref="AZJ1866" authorId="2" shapeId="0">
      <text>
        <r>
          <rPr>
            <sz val="11"/>
            <color theme="1"/>
            <rFont val="Calibri"/>
            <family val="2"/>
            <scheme val="minor"/>
          </rPr>
          <t>Introducir un texto con el nombre o referencia de la contratación</t>
        </r>
      </text>
    </comment>
    <comment ref="AZK1866" authorId="2" shapeId="0">
      <text>
        <r>
          <rPr>
            <sz val="11"/>
            <color theme="1"/>
            <rFont val="Calibri"/>
            <family val="2"/>
            <scheme val="minor"/>
          </rPr>
          <t>Introducir un texto con el nombre o referencia de la contratación</t>
        </r>
      </text>
    </comment>
    <comment ref="AZL1866" authorId="2" shapeId="0">
      <text>
        <r>
          <rPr>
            <sz val="11"/>
            <color theme="1"/>
            <rFont val="Calibri"/>
            <family val="2"/>
            <scheme val="minor"/>
          </rPr>
          <t>Introducir un texto con el nombre o referencia de la contratación</t>
        </r>
      </text>
    </comment>
    <comment ref="AZM1866" authorId="2" shapeId="0">
      <text>
        <r>
          <rPr>
            <sz val="11"/>
            <color theme="1"/>
            <rFont val="Calibri"/>
            <family val="2"/>
            <scheme val="minor"/>
          </rPr>
          <t>Introducir un texto con el nombre o referencia de la contratación</t>
        </r>
      </text>
    </comment>
    <comment ref="AZN1866" authorId="2" shapeId="0">
      <text>
        <r>
          <rPr>
            <sz val="11"/>
            <color theme="1"/>
            <rFont val="Calibri"/>
            <family val="2"/>
            <scheme val="minor"/>
          </rPr>
          <t>Introducir un texto con el nombre o referencia de la contratación</t>
        </r>
      </text>
    </comment>
    <comment ref="AZO1866" authorId="2" shapeId="0">
      <text>
        <r>
          <rPr>
            <sz val="11"/>
            <color theme="1"/>
            <rFont val="Calibri"/>
            <family val="2"/>
            <scheme val="minor"/>
          </rPr>
          <t>Introducir un texto con el nombre o referencia de la contratación</t>
        </r>
      </text>
    </comment>
    <comment ref="AZP1866" authorId="2" shapeId="0">
      <text>
        <r>
          <rPr>
            <sz val="11"/>
            <color theme="1"/>
            <rFont val="Calibri"/>
            <family val="2"/>
            <scheme val="minor"/>
          </rPr>
          <t>Introducir un texto con el nombre o referencia de la contratación</t>
        </r>
      </text>
    </comment>
    <comment ref="AZQ1866" authorId="2" shapeId="0">
      <text>
        <r>
          <rPr>
            <sz val="11"/>
            <color theme="1"/>
            <rFont val="Calibri"/>
            <family val="2"/>
            <scheme val="minor"/>
          </rPr>
          <t>Introducir un texto con el nombre o referencia de la contratación</t>
        </r>
      </text>
    </comment>
    <comment ref="AZR1866" authorId="2" shapeId="0">
      <text>
        <r>
          <rPr>
            <sz val="11"/>
            <color theme="1"/>
            <rFont val="Calibri"/>
            <family val="2"/>
            <scheme val="minor"/>
          </rPr>
          <t>Introducir un texto con el nombre o referencia de la contratación</t>
        </r>
      </text>
    </comment>
    <comment ref="AZS1866" authorId="2" shapeId="0">
      <text>
        <r>
          <rPr>
            <sz val="11"/>
            <color theme="1"/>
            <rFont val="Calibri"/>
            <family val="2"/>
            <scheme val="minor"/>
          </rPr>
          <t>Introducir un texto con el nombre o referencia de la contratación</t>
        </r>
      </text>
    </comment>
    <comment ref="AZT1866" authorId="2" shapeId="0">
      <text>
        <r>
          <rPr>
            <sz val="11"/>
            <color theme="1"/>
            <rFont val="Calibri"/>
            <family val="2"/>
            <scheme val="minor"/>
          </rPr>
          <t>Introducir un texto con el nombre o referencia de la contratación</t>
        </r>
      </text>
    </comment>
    <comment ref="AZU1866" authorId="2" shapeId="0">
      <text>
        <r>
          <rPr>
            <sz val="11"/>
            <color theme="1"/>
            <rFont val="Calibri"/>
            <family val="2"/>
            <scheme val="minor"/>
          </rPr>
          <t>Introducir un texto con el nombre o referencia de la contratación</t>
        </r>
      </text>
    </comment>
    <comment ref="AZV1866" authorId="2" shapeId="0">
      <text>
        <r>
          <rPr>
            <sz val="11"/>
            <color theme="1"/>
            <rFont val="Calibri"/>
            <family val="2"/>
            <scheme val="minor"/>
          </rPr>
          <t>Introducir un texto con el nombre o referencia de la contratación</t>
        </r>
      </text>
    </comment>
    <comment ref="AZW1866" authorId="2" shapeId="0">
      <text>
        <r>
          <rPr>
            <sz val="11"/>
            <color theme="1"/>
            <rFont val="Calibri"/>
            <family val="2"/>
            <scheme val="minor"/>
          </rPr>
          <t>Introducir un texto con el nombre o referencia de la contratación</t>
        </r>
      </text>
    </comment>
    <comment ref="AZX1866" authorId="2" shapeId="0">
      <text>
        <r>
          <rPr>
            <sz val="11"/>
            <color theme="1"/>
            <rFont val="Calibri"/>
            <family val="2"/>
            <scheme val="minor"/>
          </rPr>
          <t>Introducir un texto con el nombre o referencia de la contratación</t>
        </r>
      </text>
    </comment>
    <comment ref="AZY1866" authorId="2" shapeId="0">
      <text>
        <r>
          <rPr>
            <sz val="11"/>
            <color theme="1"/>
            <rFont val="Calibri"/>
            <family val="2"/>
            <scheme val="minor"/>
          </rPr>
          <t>Introducir un texto con el nombre o referencia de la contratación</t>
        </r>
      </text>
    </comment>
    <comment ref="AZZ1866" authorId="2" shapeId="0">
      <text>
        <r>
          <rPr>
            <sz val="11"/>
            <color theme="1"/>
            <rFont val="Calibri"/>
            <family val="2"/>
            <scheme val="minor"/>
          </rPr>
          <t>Introducir un texto con el nombre o referencia de la contratación</t>
        </r>
      </text>
    </comment>
    <comment ref="BAA1866" authorId="2" shapeId="0">
      <text>
        <r>
          <rPr>
            <sz val="11"/>
            <color theme="1"/>
            <rFont val="Calibri"/>
            <family val="2"/>
            <scheme val="minor"/>
          </rPr>
          <t>Introducir un texto con el nombre o referencia de la contratación</t>
        </r>
      </text>
    </comment>
    <comment ref="BAB1866" authorId="2" shapeId="0">
      <text>
        <r>
          <rPr>
            <sz val="11"/>
            <color theme="1"/>
            <rFont val="Calibri"/>
            <family val="2"/>
            <scheme val="minor"/>
          </rPr>
          <t>Introducir un texto con el nombre o referencia de la contratación</t>
        </r>
      </text>
    </comment>
    <comment ref="BAC1866" authorId="2" shapeId="0">
      <text>
        <r>
          <rPr>
            <sz val="11"/>
            <color theme="1"/>
            <rFont val="Calibri"/>
            <family val="2"/>
            <scheme val="minor"/>
          </rPr>
          <t>Introducir un texto con el nombre o referencia de la contratación</t>
        </r>
      </text>
    </comment>
    <comment ref="BAD1866" authorId="2" shapeId="0">
      <text>
        <r>
          <rPr>
            <sz val="11"/>
            <color theme="1"/>
            <rFont val="Calibri"/>
            <family val="2"/>
            <scheme val="minor"/>
          </rPr>
          <t>Introducir un texto con el nombre o referencia de la contratación</t>
        </r>
      </text>
    </comment>
    <comment ref="BAE1866" authorId="2" shapeId="0">
      <text>
        <r>
          <rPr>
            <sz val="11"/>
            <color theme="1"/>
            <rFont val="Calibri"/>
            <family val="2"/>
            <scheme val="minor"/>
          </rPr>
          <t>Introducir un texto con el nombre o referencia de la contratación</t>
        </r>
      </text>
    </comment>
    <comment ref="BAF1866" authorId="2" shapeId="0">
      <text>
        <r>
          <rPr>
            <sz val="11"/>
            <color theme="1"/>
            <rFont val="Calibri"/>
            <family val="2"/>
            <scheme val="minor"/>
          </rPr>
          <t>Introducir un texto con el nombre o referencia de la contratación</t>
        </r>
      </text>
    </comment>
    <comment ref="BAG1866" authorId="2" shapeId="0">
      <text>
        <r>
          <rPr>
            <sz val="11"/>
            <color theme="1"/>
            <rFont val="Calibri"/>
            <family val="2"/>
            <scheme val="minor"/>
          </rPr>
          <t>Introducir un texto con el nombre o referencia de la contratación</t>
        </r>
      </text>
    </comment>
    <comment ref="BAH1866" authorId="2" shapeId="0">
      <text>
        <r>
          <rPr>
            <sz val="11"/>
            <color theme="1"/>
            <rFont val="Calibri"/>
            <family val="2"/>
            <scheme val="minor"/>
          </rPr>
          <t>Introducir un texto con el nombre o referencia de la contratación</t>
        </r>
      </text>
    </comment>
    <comment ref="BAI1866" authorId="2" shapeId="0">
      <text>
        <r>
          <rPr>
            <sz val="11"/>
            <color theme="1"/>
            <rFont val="Calibri"/>
            <family val="2"/>
            <scheme val="minor"/>
          </rPr>
          <t>Introducir un texto con el nombre o referencia de la contratación</t>
        </r>
      </text>
    </comment>
    <comment ref="BAJ1866" authorId="2" shapeId="0">
      <text>
        <r>
          <rPr>
            <sz val="11"/>
            <color theme="1"/>
            <rFont val="Calibri"/>
            <family val="2"/>
            <scheme val="minor"/>
          </rPr>
          <t>Introducir un texto con el nombre o referencia de la contratación</t>
        </r>
      </text>
    </comment>
    <comment ref="BAK1866" authorId="2" shapeId="0">
      <text>
        <r>
          <rPr>
            <sz val="11"/>
            <color theme="1"/>
            <rFont val="Calibri"/>
            <family val="2"/>
            <scheme val="minor"/>
          </rPr>
          <t>Introducir un texto con el nombre o referencia de la contratación</t>
        </r>
      </text>
    </comment>
    <comment ref="BAL1866" authorId="2" shapeId="0">
      <text>
        <r>
          <rPr>
            <sz val="11"/>
            <color theme="1"/>
            <rFont val="Calibri"/>
            <family val="2"/>
            <scheme val="minor"/>
          </rPr>
          <t>Introducir un texto con el nombre o referencia de la contratación</t>
        </r>
      </text>
    </comment>
    <comment ref="BAM1866" authorId="2" shapeId="0">
      <text>
        <r>
          <rPr>
            <sz val="11"/>
            <color theme="1"/>
            <rFont val="Calibri"/>
            <family val="2"/>
            <scheme val="minor"/>
          </rPr>
          <t>Introducir un texto con el nombre o referencia de la contratación</t>
        </r>
      </text>
    </comment>
    <comment ref="BAN1866" authorId="2" shapeId="0">
      <text>
        <r>
          <rPr>
            <sz val="11"/>
            <color theme="1"/>
            <rFont val="Calibri"/>
            <family val="2"/>
            <scheme val="minor"/>
          </rPr>
          <t>Introducir un texto con el nombre o referencia de la contratación</t>
        </r>
      </text>
    </comment>
    <comment ref="BAO1866" authorId="2" shapeId="0">
      <text>
        <r>
          <rPr>
            <sz val="11"/>
            <color theme="1"/>
            <rFont val="Calibri"/>
            <family val="2"/>
            <scheme val="minor"/>
          </rPr>
          <t>Introducir un texto con el nombre o referencia de la contratación</t>
        </r>
      </text>
    </comment>
    <comment ref="BAP1866" authorId="2" shapeId="0">
      <text>
        <r>
          <rPr>
            <sz val="11"/>
            <color theme="1"/>
            <rFont val="Calibri"/>
            <family val="2"/>
            <scheme val="minor"/>
          </rPr>
          <t>Introducir un texto con el nombre o referencia de la contratación</t>
        </r>
      </text>
    </comment>
    <comment ref="BAQ1866" authorId="2" shapeId="0">
      <text>
        <r>
          <rPr>
            <sz val="11"/>
            <color theme="1"/>
            <rFont val="Calibri"/>
            <family val="2"/>
            <scheme val="minor"/>
          </rPr>
          <t>Introducir un texto con el nombre o referencia de la contratación</t>
        </r>
      </text>
    </comment>
    <comment ref="BAR1866" authorId="2" shapeId="0">
      <text>
        <r>
          <rPr>
            <sz val="11"/>
            <color theme="1"/>
            <rFont val="Calibri"/>
            <family val="2"/>
            <scheme val="minor"/>
          </rPr>
          <t>Introducir un texto con el nombre o referencia de la contratación</t>
        </r>
      </text>
    </comment>
    <comment ref="BAS1866" authorId="2" shapeId="0">
      <text>
        <r>
          <rPr>
            <sz val="11"/>
            <color theme="1"/>
            <rFont val="Calibri"/>
            <family val="2"/>
            <scheme val="minor"/>
          </rPr>
          <t>Introducir un texto con el nombre o referencia de la contratación</t>
        </r>
      </text>
    </comment>
    <comment ref="BAT1866" authorId="2" shapeId="0">
      <text>
        <r>
          <rPr>
            <sz val="11"/>
            <color theme="1"/>
            <rFont val="Calibri"/>
            <family val="2"/>
            <scheme val="minor"/>
          </rPr>
          <t>Introducir un texto con el nombre o referencia de la contratación</t>
        </r>
      </text>
    </comment>
    <comment ref="BAU1866" authorId="2" shapeId="0">
      <text>
        <r>
          <rPr>
            <sz val="11"/>
            <color theme="1"/>
            <rFont val="Calibri"/>
            <family val="2"/>
            <scheme val="minor"/>
          </rPr>
          <t>Introducir un texto con el nombre o referencia de la contratación</t>
        </r>
      </text>
    </comment>
    <comment ref="BAV1866" authorId="2" shapeId="0">
      <text>
        <r>
          <rPr>
            <sz val="11"/>
            <color theme="1"/>
            <rFont val="Calibri"/>
            <family val="2"/>
            <scheme val="minor"/>
          </rPr>
          <t>Introducir un texto con el nombre o referencia de la contratación</t>
        </r>
      </text>
    </comment>
    <comment ref="BAW1866" authorId="2" shapeId="0">
      <text>
        <r>
          <rPr>
            <sz val="11"/>
            <color theme="1"/>
            <rFont val="Calibri"/>
            <family val="2"/>
            <scheme val="minor"/>
          </rPr>
          <t>Introducir un texto con el nombre o referencia de la contratación</t>
        </r>
      </text>
    </comment>
    <comment ref="BAX1866" authorId="2" shapeId="0">
      <text>
        <r>
          <rPr>
            <sz val="11"/>
            <color theme="1"/>
            <rFont val="Calibri"/>
            <family val="2"/>
            <scheme val="minor"/>
          </rPr>
          <t>Introducir un texto con el nombre o referencia de la contratación</t>
        </r>
      </text>
    </comment>
    <comment ref="BAY1866" authorId="2" shapeId="0">
      <text>
        <r>
          <rPr>
            <sz val="11"/>
            <color theme="1"/>
            <rFont val="Calibri"/>
            <family val="2"/>
            <scheme val="minor"/>
          </rPr>
          <t>Introducir un texto con el nombre o referencia de la contratación</t>
        </r>
      </text>
    </comment>
    <comment ref="BAZ1866" authorId="2" shapeId="0">
      <text>
        <r>
          <rPr>
            <sz val="11"/>
            <color theme="1"/>
            <rFont val="Calibri"/>
            <family val="2"/>
            <scheme val="minor"/>
          </rPr>
          <t>Introducir un texto con el nombre o referencia de la contratación</t>
        </r>
      </text>
    </comment>
    <comment ref="BBA1866" authorId="2" shapeId="0">
      <text>
        <r>
          <rPr>
            <sz val="11"/>
            <color theme="1"/>
            <rFont val="Calibri"/>
            <family val="2"/>
            <scheme val="minor"/>
          </rPr>
          <t>Introducir un texto con el nombre o referencia de la contratación</t>
        </r>
      </text>
    </comment>
    <comment ref="BBB1866" authorId="2" shapeId="0">
      <text>
        <r>
          <rPr>
            <sz val="11"/>
            <color theme="1"/>
            <rFont val="Calibri"/>
            <family val="2"/>
            <scheme val="minor"/>
          </rPr>
          <t>Introducir un texto con el nombre o referencia de la contratación</t>
        </r>
      </text>
    </comment>
    <comment ref="BBC1866" authorId="2" shapeId="0">
      <text>
        <r>
          <rPr>
            <sz val="11"/>
            <color theme="1"/>
            <rFont val="Calibri"/>
            <family val="2"/>
            <scheme val="minor"/>
          </rPr>
          <t>Introducir un texto con el nombre o referencia de la contratación</t>
        </r>
      </text>
    </comment>
    <comment ref="BBD1866" authorId="2" shapeId="0">
      <text>
        <r>
          <rPr>
            <sz val="11"/>
            <color theme="1"/>
            <rFont val="Calibri"/>
            <family val="2"/>
            <scheme val="minor"/>
          </rPr>
          <t>Introducir un texto con el nombre o referencia de la contratación</t>
        </r>
      </text>
    </comment>
    <comment ref="BBE1866" authorId="2" shapeId="0">
      <text>
        <r>
          <rPr>
            <sz val="11"/>
            <color theme="1"/>
            <rFont val="Calibri"/>
            <family val="2"/>
            <scheme val="minor"/>
          </rPr>
          <t>Introducir un texto con el nombre o referencia de la contratación</t>
        </r>
      </text>
    </comment>
    <comment ref="BBF1866" authorId="2" shapeId="0">
      <text>
        <r>
          <rPr>
            <sz val="11"/>
            <color theme="1"/>
            <rFont val="Calibri"/>
            <family val="2"/>
            <scheme val="minor"/>
          </rPr>
          <t>Introducir un texto con el nombre o referencia de la contratación</t>
        </r>
      </text>
    </comment>
    <comment ref="BBG1866" authorId="2" shapeId="0">
      <text>
        <r>
          <rPr>
            <sz val="11"/>
            <color theme="1"/>
            <rFont val="Calibri"/>
            <family val="2"/>
            <scheme val="minor"/>
          </rPr>
          <t>Introducir un texto con el nombre o referencia de la contratación</t>
        </r>
      </text>
    </comment>
    <comment ref="BBH1866" authorId="2" shapeId="0">
      <text>
        <r>
          <rPr>
            <sz val="11"/>
            <color theme="1"/>
            <rFont val="Calibri"/>
            <family val="2"/>
            <scheme val="minor"/>
          </rPr>
          <t>Introducir un texto con el nombre o referencia de la contratación</t>
        </r>
      </text>
    </comment>
    <comment ref="BBI1866" authorId="2" shapeId="0">
      <text>
        <r>
          <rPr>
            <sz val="11"/>
            <color theme="1"/>
            <rFont val="Calibri"/>
            <family val="2"/>
            <scheme val="minor"/>
          </rPr>
          <t>Introducir un texto con el nombre o referencia de la contratación</t>
        </r>
      </text>
    </comment>
    <comment ref="BBJ1866" authorId="2" shapeId="0">
      <text>
        <r>
          <rPr>
            <sz val="11"/>
            <color theme="1"/>
            <rFont val="Calibri"/>
            <family val="2"/>
            <scheme val="minor"/>
          </rPr>
          <t>Introducir un texto con el nombre o referencia de la contratación</t>
        </r>
      </text>
    </comment>
    <comment ref="BBK1866" authorId="2" shapeId="0">
      <text>
        <r>
          <rPr>
            <sz val="11"/>
            <color theme="1"/>
            <rFont val="Calibri"/>
            <family val="2"/>
            <scheme val="minor"/>
          </rPr>
          <t>Introducir un texto con el nombre o referencia de la contratación</t>
        </r>
      </text>
    </comment>
    <comment ref="BBL1866" authorId="2" shapeId="0">
      <text>
        <r>
          <rPr>
            <sz val="11"/>
            <color theme="1"/>
            <rFont val="Calibri"/>
            <family val="2"/>
            <scheme val="minor"/>
          </rPr>
          <t>Introducir un texto con el nombre o referencia de la contratación</t>
        </r>
      </text>
    </comment>
    <comment ref="BBM1866" authorId="2" shapeId="0">
      <text>
        <r>
          <rPr>
            <sz val="11"/>
            <color theme="1"/>
            <rFont val="Calibri"/>
            <family val="2"/>
            <scheme val="minor"/>
          </rPr>
          <t>Introducir un texto con el nombre o referencia de la contratación</t>
        </r>
      </text>
    </comment>
    <comment ref="BBN1866" authorId="2" shapeId="0">
      <text>
        <r>
          <rPr>
            <sz val="11"/>
            <color theme="1"/>
            <rFont val="Calibri"/>
            <family val="2"/>
            <scheme val="minor"/>
          </rPr>
          <t>Introducir un texto con el nombre o referencia de la contratación</t>
        </r>
      </text>
    </comment>
    <comment ref="BBO1866" authorId="2" shapeId="0">
      <text>
        <r>
          <rPr>
            <sz val="11"/>
            <color theme="1"/>
            <rFont val="Calibri"/>
            <family val="2"/>
            <scheme val="minor"/>
          </rPr>
          <t>Introducir un texto con el nombre o referencia de la contratación</t>
        </r>
      </text>
    </comment>
    <comment ref="BBP1866" authorId="2" shapeId="0">
      <text>
        <r>
          <rPr>
            <sz val="11"/>
            <color theme="1"/>
            <rFont val="Calibri"/>
            <family val="2"/>
            <scheme val="minor"/>
          </rPr>
          <t>Introducir un texto con el nombre o referencia de la contratación</t>
        </r>
      </text>
    </comment>
    <comment ref="BBQ1866" authorId="2" shapeId="0">
      <text>
        <r>
          <rPr>
            <sz val="11"/>
            <color theme="1"/>
            <rFont val="Calibri"/>
            <family val="2"/>
            <scheme val="minor"/>
          </rPr>
          <t>Introducir un texto con el nombre o referencia de la contratación</t>
        </r>
      </text>
    </comment>
    <comment ref="BBR1866" authorId="2" shapeId="0">
      <text>
        <r>
          <rPr>
            <sz val="11"/>
            <color theme="1"/>
            <rFont val="Calibri"/>
            <family val="2"/>
            <scheme val="minor"/>
          </rPr>
          <t>Introducir un texto con el nombre o referencia de la contratación</t>
        </r>
      </text>
    </comment>
    <comment ref="BBS1866" authorId="2" shapeId="0">
      <text>
        <r>
          <rPr>
            <sz val="11"/>
            <color theme="1"/>
            <rFont val="Calibri"/>
            <family val="2"/>
            <scheme val="minor"/>
          </rPr>
          <t>Introducir un texto con el nombre o referencia de la contratación</t>
        </r>
      </text>
    </comment>
    <comment ref="BBT1866" authorId="2" shapeId="0">
      <text>
        <r>
          <rPr>
            <sz val="11"/>
            <color theme="1"/>
            <rFont val="Calibri"/>
            <family val="2"/>
            <scheme val="minor"/>
          </rPr>
          <t>Introducir un texto con el nombre o referencia de la contratación</t>
        </r>
      </text>
    </comment>
    <comment ref="BBU1866" authorId="2" shapeId="0">
      <text>
        <r>
          <rPr>
            <sz val="11"/>
            <color theme="1"/>
            <rFont val="Calibri"/>
            <family val="2"/>
            <scheme val="minor"/>
          </rPr>
          <t>Introducir un texto con el nombre o referencia de la contratación</t>
        </r>
      </text>
    </comment>
    <comment ref="BBV1866" authorId="2" shapeId="0">
      <text>
        <r>
          <rPr>
            <sz val="11"/>
            <color theme="1"/>
            <rFont val="Calibri"/>
            <family val="2"/>
            <scheme val="minor"/>
          </rPr>
          <t>Introducir un texto con el nombre o referencia de la contratación</t>
        </r>
      </text>
    </comment>
    <comment ref="BBW1866" authorId="2" shapeId="0">
      <text>
        <r>
          <rPr>
            <sz val="11"/>
            <color theme="1"/>
            <rFont val="Calibri"/>
            <family val="2"/>
            <scheme val="minor"/>
          </rPr>
          <t>Introducir un texto con el nombre o referencia de la contratación</t>
        </r>
      </text>
    </comment>
    <comment ref="BBX1866" authorId="2" shapeId="0">
      <text>
        <r>
          <rPr>
            <sz val="11"/>
            <color theme="1"/>
            <rFont val="Calibri"/>
            <family val="2"/>
            <scheme val="minor"/>
          </rPr>
          <t>Introducir un texto con el nombre o referencia de la contratación</t>
        </r>
      </text>
    </comment>
    <comment ref="BBY1866" authorId="2" shapeId="0">
      <text>
        <r>
          <rPr>
            <sz val="11"/>
            <color theme="1"/>
            <rFont val="Calibri"/>
            <family val="2"/>
            <scheme val="minor"/>
          </rPr>
          <t>Introducir un texto con el nombre o referencia de la contratación</t>
        </r>
      </text>
    </comment>
    <comment ref="BBZ1866" authorId="2" shapeId="0">
      <text>
        <r>
          <rPr>
            <sz val="11"/>
            <color theme="1"/>
            <rFont val="Calibri"/>
            <family val="2"/>
            <scheme val="minor"/>
          </rPr>
          <t>Introducir un texto con el nombre o referencia de la contratación</t>
        </r>
      </text>
    </comment>
    <comment ref="BCA1866" authorId="2" shapeId="0">
      <text>
        <r>
          <rPr>
            <sz val="11"/>
            <color theme="1"/>
            <rFont val="Calibri"/>
            <family val="2"/>
            <scheme val="minor"/>
          </rPr>
          <t>Introducir un texto con el nombre o referencia de la contratación</t>
        </r>
      </text>
    </comment>
    <comment ref="BCB1866" authorId="2" shapeId="0">
      <text>
        <r>
          <rPr>
            <sz val="11"/>
            <color theme="1"/>
            <rFont val="Calibri"/>
            <family val="2"/>
            <scheme val="minor"/>
          </rPr>
          <t>Introducir un texto con el nombre o referencia de la contratación</t>
        </r>
      </text>
    </comment>
    <comment ref="BCC1866" authorId="2" shapeId="0">
      <text>
        <r>
          <rPr>
            <sz val="11"/>
            <color theme="1"/>
            <rFont val="Calibri"/>
            <family val="2"/>
            <scheme val="minor"/>
          </rPr>
          <t>Introducir un texto con el nombre o referencia de la contratación</t>
        </r>
      </text>
    </comment>
    <comment ref="BCD1866" authorId="2" shapeId="0">
      <text>
        <r>
          <rPr>
            <sz val="11"/>
            <color theme="1"/>
            <rFont val="Calibri"/>
            <family val="2"/>
            <scheme val="minor"/>
          </rPr>
          <t>Introducir un texto con el nombre o referencia de la contratación</t>
        </r>
      </text>
    </comment>
    <comment ref="BCE1866" authorId="2" shapeId="0">
      <text>
        <r>
          <rPr>
            <sz val="11"/>
            <color theme="1"/>
            <rFont val="Calibri"/>
            <family val="2"/>
            <scheme val="minor"/>
          </rPr>
          <t>Introducir un texto con el nombre o referencia de la contratación</t>
        </r>
      </text>
    </comment>
    <comment ref="BCF1866" authorId="2" shapeId="0">
      <text>
        <r>
          <rPr>
            <sz val="11"/>
            <color theme="1"/>
            <rFont val="Calibri"/>
            <family val="2"/>
            <scheme val="minor"/>
          </rPr>
          <t>Introducir un texto con el nombre o referencia de la contratación</t>
        </r>
      </text>
    </comment>
    <comment ref="BCG1866" authorId="2" shapeId="0">
      <text>
        <r>
          <rPr>
            <sz val="11"/>
            <color theme="1"/>
            <rFont val="Calibri"/>
            <family val="2"/>
            <scheme val="minor"/>
          </rPr>
          <t>Introducir un texto con el nombre o referencia de la contratación</t>
        </r>
      </text>
    </comment>
    <comment ref="BCH1866" authorId="2" shapeId="0">
      <text>
        <r>
          <rPr>
            <sz val="11"/>
            <color theme="1"/>
            <rFont val="Calibri"/>
            <family val="2"/>
            <scheme val="minor"/>
          </rPr>
          <t>Introducir un texto con el nombre o referencia de la contratación</t>
        </r>
      </text>
    </comment>
    <comment ref="BCI1866" authorId="2" shapeId="0">
      <text>
        <r>
          <rPr>
            <sz val="11"/>
            <color theme="1"/>
            <rFont val="Calibri"/>
            <family val="2"/>
            <scheme val="minor"/>
          </rPr>
          <t>Introducir un texto con el nombre o referencia de la contratación</t>
        </r>
      </text>
    </comment>
    <comment ref="BCJ1866" authorId="2" shapeId="0">
      <text>
        <r>
          <rPr>
            <sz val="11"/>
            <color theme="1"/>
            <rFont val="Calibri"/>
            <family val="2"/>
            <scheme val="minor"/>
          </rPr>
          <t>Introducir un texto con el nombre o referencia de la contratación</t>
        </r>
      </text>
    </comment>
    <comment ref="BCK1866" authorId="2" shapeId="0">
      <text>
        <r>
          <rPr>
            <sz val="11"/>
            <color theme="1"/>
            <rFont val="Calibri"/>
            <family val="2"/>
            <scheme val="minor"/>
          </rPr>
          <t>Introducir un texto con el nombre o referencia de la contratación</t>
        </r>
      </text>
    </comment>
    <comment ref="BCL1866" authorId="2" shapeId="0">
      <text>
        <r>
          <rPr>
            <sz val="11"/>
            <color theme="1"/>
            <rFont val="Calibri"/>
            <family val="2"/>
            <scheme val="minor"/>
          </rPr>
          <t>Introducir un texto con el nombre o referencia de la contratación</t>
        </r>
      </text>
    </comment>
    <comment ref="BCM1866" authorId="2" shapeId="0">
      <text>
        <r>
          <rPr>
            <sz val="11"/>
            <color theme="1"/>
            <rFont val="Calibri"/>
            <family val="2"/>
            <scheme val="minor"/>
          </rPr>
          <t>Introducir un texto con el nombre o referencia de la contratación</t>
        </r>
      </text>
    </comment>
    <comment ref="BCN1866" authorId="2" shapeId="0">
      <text>
        <r>
          <rPr>
            <sz val="11"/>
            <color theme="1"/>
            <rFont val="Calibri"/>
            <family val="2"/>
            <scheme val="minor"/>
          </rPr>
          <t>Introducir un texto con el nombre o referencia de la contratación</t>
        </r>
      </text>
    </comment>
    <comment ref="BCO1866" authorId="2" shapeId="0">
      <text>
        <r>
          <rPr>
            <sz val="11"/>
            <color theme="1"/>
            <rFont val="Calibri"/>
            <family val="2"/>
            <scheme val="minor"/>
          </rPr>
          <t>Introducir un texto con el nombre o referencia de la contratación</t>
        </r>
      </text>
    </comment>
    <comment ref="BCP1866" authorId="2" shapeId="0">
      <text>
        <r>
          <rPr>
            <sz val="11"/>
            <color theme="1"/>
            <rFont val="Calibri"/>
            <family val="2"/>
            <scheme val="minor"/>
          </rPr>
          <t>Introducir un texto con el nombre o referencia de la contratación</t>
        </r>
      </text>
    </comment>
    <comment ref="BCQ1866" authorId="2" shapeId="0">
      <text>
        <r>
          <rPr>
            <sz val="11"/>
            <color theme="1"/>
            <rFont val="Calibri"/>
            <family val="2"/>
            <scheme val="minor"/>
          </rPr>
          <t>Introducir un texto con el nombre o referencia de la contratación</t>
        </r>
      </text>
    </comment>
    <comment ref="BCR1866" authorId="2" shapeId="0">
      <text>
        <r>
          <rPr>
            <sz val="11"/>
            <color theme="1"/>
            <rFont val="Calibri"/>
            <family val="2"/>
            <scheme val="minor"/>
          </rPr>
          <t>Introducir un texto con el nombre o referencia de la contratación</t>
        </r>
      </text>
    </comment>
    <comment ref="BCS1866" authorId="2" shapeId="0">
      <text>
        <r>
          <rPr>
            <sz val="11"/>
            <color theme="1"/>
            <rFont val="Calibri"/>
            <family val="2"/>
            <scheme val="minor"/>
          </rPr>
          <t>Introducir un texto con el nombre o referencia de la contratación</t>
        </r>
      </text>
    </comment>
    <comment ref="BCT1866" authorId="2" shapeId="0">
      <text>
        <r>
          <rPr>
            <sz val="11"/>
            <color theme="1"/>
            <rFont val="Calibri"/>
            <family val="2"/>
            <scheme val="minor"/>
          </rPr>
          <t>Introducir un texto con el nombre o referencia de la contratación</t>
        </r>
      </text>
    </comment>
    <comment ref="BCU1866" authorId="2" shapeId="0">
      <text>
        <r>
          <rPr>
            <sz val="11"/>
            <color theme="1"/>
            <rFont val="Calibri"/>
            <family val="2"/>
            <scheme val="minor"/>
          </rPr>
          <t>Introducir un texto con el nombre o referencia de la contratación</t>
        </r>
      </text>
    </comment>
    <comment ref="BCV1866" authorId="2" shapeId="0">
      <text>
        <r>
          <rPr>
            <sz val="11"/>
            <color theme="1"/>
            <rFont val="Calibri"/>
            <family val="2"/>
            <scheme val="minor"/>
          </rPr>
          <t>Introducir un texto con el nombre o referencia de la contratación</t>
        </r>
      </text>
    </comment>
    <comment ref="BCW1866" authorId="2" shapeId="0">
      <text>
        <r>
          <rPr>
            <sz val="11"/>
            <color theme="1"/>
            <rFont val="Calibri"/>
            <family val="2"/>
            <scheme val="minor"/>
          </rPr>
          <t>Introducir un texto con el nombre o referencia de la contratación</t>
        </r>
      </text>
    </comment>
    <comment ref="BCX1866" authorId="2" shapeId="0">
      <text>
        <r>
          <rPr>
            <sz val="11"/>
            <color theme="1"/>
            <rFont val="Calibri"/>
            <family val="2"/>
            <scheme val="minor"/>
          </rPr>
          <t>Introducir un texto con el nombre o referencia de la contratación</t>
        </r>
      </text>
    </comment>
    <comment ref="BCY1866" authorId="2" shapeId="0">
      <text>
        <r>
          <rPr>
            <sz val="11"/>
            <color theme="1"/>
            <rFont val="Calibri"/>
            <family val="2"/>
            <scheme val="minor"/>
          </rPr>
          <t>Introducir un texto con el nombre o referencia de la contratación</t>
        </r>
      </text>
    </comment>
    <comment ref="BCZ1866" authorId="2" shapeId="0">
      <text>
        <r>
          <rPr>
            <sz val="11"/>
            <color theme="1"/>
            <rFont val="Calibri"/>
            <family val="2"/>
            <scheme val="minor"/>
          </rPr>
          <t>Introducir un texto con el nombre o referencia de la contratación</t>
        </r>
      </text>
    </comment>
    <comment ref="BDA1866" authorId="2" shapeId="0">
      <text>
        <r>
          <rPr>
            <sz val="11"/>
            <color theme="1"/>
            <rFont val="Calibri"/>
            <family val="2"/>
            <scheme val="minor"/>
          </rPr>
          <t>Introducir un texto con el nombre o referencia de la contratación</t>
        </r>
      </text>
    </comment>
    <comment ref="BDB1866" authorId="2" shapeId="0">
      <text>
        <r>
          <rPr>
            <sz val="11"/>
            <color theme="1"/>
            <rFont val="Calibri"/>
            <family val="2"/>
            <scheme val="minor"/>
          </rPr>
          <t>Introducir un texto con el nombre o referencia de la contratación</t>
        </r>
      </text>
    </comment>
    <comment ref="BDC1866" authorId="2" shapeId="0">
      <text>
        <r>
          <rPr>
            <sz val="11"/>
            <color theme="1"/>
            <rFont val="Calibri"/>
            <family val="2"/>
            <scheme val="minor"/>
          </rPr>
          <t>Introducir un texto con el nombre o referencia de la contratación</t>
        </r>
      </text>
    </comment>
    <comment ref="BDD1866" authorId="2" shapeId="0">
      <text>
        <r>
          <rPr>
            <sz val="11"/>
            <color theme="1"/>
            <rFont val="Calibri"/>
            <family val="2"/>
            <scheme val="minor"/>
          </rPr>
          <t>Introducir un texto con el nombre o referencia de la contratación</t>
        </r>
      </text>
    </comment>
    <comment ref="BDE1866" authorId="2" shapeId="0">
      <text>
        <r>
          <rPr>
            <sz val="11"/>
            <color theme="1"/>
            <rFont val="Calibri"/>
            <family val="2"/>
            <scheme val="minor"/>
          </rPr>
          <t>Introducir un texto con el nombre o referencia de la contratación</t>
        </r>
      </text>
    </comment>
    <comment ref="BDF1866" authorId="2" shapeId="0">
      <text>
        <r>
          <rPr>
            <sz val="11"/>
            <color theme="1"/>
            <rFont val="Calibri"/>
            <family val="2"/>
            <scheme val="minor"/>
          </rPr>
          <t>Introducir un texto con el nombre o referencia de la contratación</t>
        </r>
      </text>
    </comment>
    <comment ref="BDG1866" authorId="2" shapeId="0">
      <text>
        <r>
          <rPr>
            <sz val="11"/>
            <color theme="1"/>
            <rFont val="Calibri"/>
            <family val="2"/>
            <scheme val="minor"/>
          </rPr>
          <t>Introducir un texto con el nombre o referencia de la contratación</t>
        </r>
      </text>
    </comment>
    <comment ref="BDH1866" authorId="2" shapeId="0">
      <text>
        <r>
          <rPr>
            <sz val="11"/>
            <color theme="1"/>
            <rFont val="Calibri"/>
            <family val="2"/>
            <scheme val="minor"/>
          </rPr>
          <t>Introducir un texto con el nombre o referencia de la contratación</t>
        </r>
      </text>
    </comment>
    <comment ref="BDI1866" authorId="2" shapeId="0">
      <text>
        <r>
          <rPr>
            <sz val="11"/>
            <color theme="1"/>
            <rFont val="Calibri"/>
            <family val="2"/>
            <scheme val="minor"/>
          </rPr>
          <t>Introducir un texto con el nombre o referencia de la contratación</t>
        </r>
      </text>
    </comment>
    <comment ref="BDJ1866" authorId="2" shapeId="0">
      <text>
        <r>
          <rPr>
            <sz val="11"/>
            <color theme="1"/>
            <rFont val="Calibri"/>
            <family val="2"/>
            <scheme val="minor"/>
          </rPr>
          <t>Introducir un texto con el nombre o referencia de la contratación</t>
        </r>
      </text>
    </comment>
    <comment ref="BDK1866" authorId="2" shapeId="0">
      <text>
        <r>
          <rPr>
            <sz val="11"/>
            <color theme="1"/>
            <rFont val="Calibri"/>
            <family val="2"/>
            <scheme val="minor"/>
          </rPr>
          <t>Introducir un texto con el nombre o referencia de la contratación</t>
        </r>
      </text>
    </comment>
    <comment ref="BDL1866" authorId="2" shapeId="0">
      <text>
        <r>
          <rPr>
            <sz val="11"/>
            <color theme="1"/>
            <rFont val="Calibri"/>
            <family val="2"/>
            <scheme val="minor"/>
          </rPr>
          <t>Introducir un texto con el nombre o referencia de la contratación</t>
        </r>
      </text>
    </comment>
    <comment ref="BDM1866" authorId="2" shapeId="0">
      <text>
        <r>
          <rPr>
            <sz val="11"/>
            <color theme="1"/>
            <rFont val="Calibri"/>
            <family val="2"/>
            <scheme val="minor"/>
          </rPr>
          <t>Introducir un texto con el nombre o referencia de la contratación</t>
        </r>
      </text>
    </comment>
    <comment ref="BDN1866" authorId="2" shapeId="0">
      <text>
        <r>
          <rPr>
            <sz val="11"/>
            <color theme="1"/>
            <rFont val="Calibri"/>
            <family val="2"/>
            <scheme val="minor"/>
          </rPr>
          <t>Introducir un texto con el nombre o referencia de la contratación</t>
        </r>
      </text>
    </comment>
    <comment ref="BDO1866" authorId="2" shapeId="0">
      <text>
        <r>
          <rPr>
            <sz val="11"/>
            <color theme="1"/>
            <rFont val="Calibri"/>
            <family val="2"/>
            <scheme val="minor"/>
          </rPr>
          <t>Introducir un texto con el nombre o referencia de la contratación</t>
        </r>
      </text>
    </comment>
    <comment ref="BDP1866" authorId="2" shapeId="0">
      <text>
        <r>
          <rPr>
            <sz val="11"/>
            <color theme="1"/>
            <rFont val="Calibri"/>
            <family val="2"/>
            <scheme val="minor"/>
          </rPr>
          <t>Introducir un texto con el nombre o referencia de la contratación</t>
        </r>
      </text>
    </comment>
    <comment ref="BDQ1866" authorId="2" shapeId="0">
      <text>
        <r>
          <rPr>
            <sz val="11"/>
            <color theme="1"/>
            <rFont val="Calibri"/>
            <family val="2"/>
            <scheme val="minor"/>
          </rPr>
          <t>Introducir un texto con el nombre o referencia de la contratación</t>
        </r>
      </text>
    </comment>
    <comment ref="BDR1866" authorId="2" shapeId="0">
      <text>
        <r>
          <rPr>
            <sz val="11"/>
            <color theme="1"/>
            <rFont val="Calibri"/>
            <family val="2"/>
            <scheme val="minor"/>
          </rPr>
          <t>Introducir un texto con el nombre o referencia de la contratación</t>
        </r>
      </text>
    </comment>
    <comment ref="BDS1866" authorId="2" shapeId="0">
      <text>
        <r>
          <rPr>
            <sz val="11"/>
            <color theme="1"/>
            <rFont val="Calibri"/>
            <family val="2"/>
            <scheme val="minor"/>
          </rPr>
          <t>Introducir un texto con el nombre o referencia de la contratación</t>
        </r>
      </text>
    </comment>
    <comment ref="BDT1866" authorId="2" shapeId="0">
      <text>
        <r>
          <rPr>
            <sz val="11"/>
            <color theme="1"/>
            <rFont val="Calibri"/>
            <family val="2"/>
            <scheme val="minor"/>
          </rPr>
          <t>Introducir un texto con el nombre o referencia de la contratación</t>
        </r>
      </text>
    </comment>
    <comment ref="BDU1866" authorId="2" shapeId="0">
      <text>
        <r>
          <rPr>
            <sz val="11"/>
            <color theme="1"/>
            <rFont val="Calibri"/>
            <family val="2"/>
            <scheme val="minor"/>
          </rPr>
          <t>Introducir un texto con el nombre o referencia de la contratación</t>
        </r>
      </text>
    </comment>
    <comment ref="BDV1866" authorId="2" shapeId="0">
      <text>
        <r>
          <rPr>
            <sz val="11"/>
            <color theme="1"/>
            <rFont val="Calibri"/>
            <family val="2"/>
            <scheme val="minor"/>
          </rPr>
          <t>Introducir un texto con el nombre o referencia de la contratación</t>
        </r>
      </text>
    </comment>
    <comment ref="BDW1866" authorId="2" shapeId="0">
      <text>
        <r>
          <rPr>
            <sz val="11"/>
            <color theme="1"/>
            <rFont val="Calibri"/>
            <family val="2"/>
            <scheme val="minor"/>
          </rPr>
          <t>Introducir un texto con el nombre o referencia de la contratación</t>
        </r>
      </text>
    </comment>
    <comment ref="BDX1866" authorId="2" shapeId="0">
      <text>
        <r>
          <rPr>
            <sz val="11"/>
            <color theme="1"/>
            <rFont val="Calibri"/>
            <family val="2"/>
            <scheme val="minor"/>
          </rPr>
          <t>Introducir un texto con el nombre o referencia de la contratación</t>
        </r>
      </text>
    </comment>
    <comment ref="BDY1866" authorId="2" shapeId="0">
      <text>
        <r>
          <rPr>
            <sz val="11"/>
            <color theme="1"/>
            <rFont val="Calibri"/>
            <family val="2"/>
            <scheme val="minor"/>
          </rPr>
          <t>Introducir un texto con el nombre o referencia de la contratación</t>
        </r>
      </text>
    </comment>
    <comment ref="BDZ1866" authorId="2" shapeId="0">
      <text>
        <r>
          <rPr>
            <sz val="11"/>
            <color theme="1"/>
            <rFont val="Calibri"/>
            <family val="2"/>
            <scheme val="minor"/>
          </rPr>
          <t>Introducir un texto con el nombre o referencia de la contratación</t>
        </r>
      </text>
    </comment>
    <comment ref="BEA1866" authorId="2" shapeId="0">
      <text>
        <r>
          <rPr>
            <sz val="11"/>
            <color theme="1"/>
            <rFont val="Calibri"/>
            <family val="2"/>
            <scheme val="minor"/>
          </rPr>
          <t>Introducir un texto con el nombre o referencia de la contratación</t>
        </r>
      </text>
    </comment>
    <comment ref="BEB1866" authorId="2" shapeId="0">
      <text>
        <r>
          <rPr>
            <sz val="11"/>
            <color theme="1"/>
            <rFont val="Calibri"/>
            <family val="2"/>
            <scheme val="minor"/>
          </rPr>
          <t>Introducir un texto con el nombre o referencia de la contratación</t>
        </r>
      </text>
    </comment>
    <comment ref="BEC1866" authorId="2" shapeId="0">
      <text>
        <r>
          <rPr>
            <sz val="11"/>
            <color theme="1"/>
            <rFont val="Calibri"/>
            <family val="2"/>
            <scheme val="minor"/>
          </rPr>
          <t>Introducir un texto con el nombre o referencia de la contratación</t>
        </r>
      </text>
    </comment>
    <comment ref="BED1866" authorId="2" shapeId="0">
      <text>
        <r>
          <rPr>
            <sz val="11"/>
            <color theme="1"/>
            <rFont val="Calibri"/>
            <family val="2"/>
            <scheme val="minor"/>
          </rPr>
          <t>Introducir un texto con el nombre o referencia de la contratación</t>
        </r>
      </text>
    </comment>
    <comment ref="BEE1866" authorId="2" shapeId="0">
      <text>
        <r>
          <rPr>
            <sz val="11"/>
            <color theme="1"/>
            <rFont val="Calibri"/>
            <family val="2"/>
            <scheme val="minor"/>
          </rPr>
          <t>Introducir un texto con el nombre o referencia de la contratación</t>
        </r>
      </text>
    </comment>
    <comment ref="BEF1866" authorId="2" shapeId="0">
      <text>
        <r>
          <rPr>
            <sz val="11"/>
            <color theme="1"/>
            <rFont val="Calibri"/>
            <family val="2"/>
            <scheme val="minor"/>
          </rPr>
          <t>Introducir un texto con el nombre o referencia de la contratación</t>
        </r>
      </text>
    </comment>
    <comment ref="BEG1866" authorId="2" shapeId="0">
      <text>
        <r>
          <rPr>
            <sz val="11"/>
            <color theme="1"/>
            <rFont val="Calibri"/>
            <family val="2"/>
            <scheme val="minor"/>
          </rPr>
          <t>Introducir un texto con el nombre o referencia de la contratación</t>
        </r>
      </text>
    </comment>
    <comment ref="BEH1866" authorId="2" shapeId="0">
      <text>
        <r>
          <rPr>
            <sz val="11"/>
            <color theme="1"/>
            <rFont val="Calibri"/>
            <family val="2"/>
            <scheme val="minor"/>
          </rPr>
          <t>Introducir un texto con el nombre o referencia de la contratación</t>
        </r>
      </text>
    </comment>
    <comment ref="BEI1866" authorId="2" shapeId="0">
      <text>
        <r>
          <rPr>
            <sz val="11"/>
            <color theme="1"/>
            <rFont val="Calibri"/>
            <family val="2"/>
            <scheme val="minor"/>
          </rPr>
          <t>Introducir un texto con el nombre o referencia de la contratación</t>
        </r>
      </text>
    </comment>
    <comment ref="BEJ1866" authorId="2" shapeId="0">
      <text>
        <r>
          <rPr>
            <sz val="11"/>
            <color theme="1"/>
            <rFont val="Calibri"/>
            <family val="2"/>
            <scheme val="minor"/>
          </rPr>
          <t>Introducir un texto con el nombre o referencia de la contratación</t>
        </r>
      </text>
    </comment>
    <comment ref="BEK1866" authorId="2" shapeId="0">
      <text>
        <r>
          <rPr>
            <sz val="11"/>
            <color theme="1"/>
            <rFont val="Calibri"/>
            <family val="2"/>
            <scheme val="minor"/>
          </rPr>
          <t>Introducir un texto con el nombre o referencia de la contratación</t>
        </r>
      </text>
    </comment>
    <comment ref="BEL1866" authorId="2" shapeId="0">
      <text>
        <r>
          <rPr>
            <sz val="11"/>
            <color theme="1"/>
            <rFont val="Calibri"/>
            <family val="2"/>
            <scheme val="minor"/>
          </rPr>
          <t>Introducir un texto con el nombre o referencia de la contratación</t>
        </r>
      </text>
    </comment>
    <comment ref="BEM1866" authorId="2" shapeId="0">
      <text>
        <r>
          <rPr>
            <sz val="11"/>
            <color theme="1"/>
            <rFont val="Calibri"/>
            <family val="2"/>
            <scheme val="minor"/>
          </rPr>
          <t>Introducir un texto con el nombre o referencia de la contratación</t>
        </r>
      </text>
    </comment>
    <comment ref="BEN1866" authorId="2" shapeId="0">
      <text>
        <r>
          <rPr>
            <sz val="11"/>
            <color theme="1"/>
            <rFont val="Calibri"/>
            <family val="2"/>
            <scheme val="minor"/>
          </rPr>
          <t>Introducir un texto con el nombre o referencia de la contratación</t>
        </r>
      </text>
    </comment>
    <comment ref="BEO1866" authorId="2" shapeId="0">
      <text>
        <r>
          <rPr>
            <sz val="11"/>
            <color theme="1"/>
            <rFont val="Calibri"/>
            <family val="2"/>
            <scheme val="minor"/>
          </rPr>
          <t>Introducir un texto con el nombre o referencia de la contratación</t>
        </r>
      </text>
    </comment>
    <comment ref="BEP1866" authorId="2" shapeId="0">
      <text>
        <r>
          <rPr>
            <sz val="11"/>
            <color theme="1"/>
            <rFont val="Calibri"/>
            <family val="2"/>
            <scheme val="minor"/>
          </rPr>
          <t>Introducir un texto con el nombre o referencia de la contratación</t>
        </r>
      </text>
    </comment>
    <comment ref="BEQ1866" authorId="2" shapeId="0">
      <text>
        <r>
          <rPr>
            <sz val="11"/>
            <color theme="1"/>
            <rFont val="Calibri"/>
            <family val="2"/>
            <scheme val="minor"/>
          </rPr>
          <t>Introducir un texto con el nombre o referencia de la contratación</t>
        </r>
      </text>
    </comment>
    <comment ref="BER1866" authorId="2" shapeId="0">
      <text>
        <r>
          <rPr>
            <sz val="11"/>
            <color theme="1"/>
            <rFont val="Calibri"/>
            <family val="2"/>
            <scheme val="minor"/>
          </rPr>
          <t>Introducir un texto con el nombre o referencia de la contratación</t>
        </r>
      </text>
    </comment>
    <comment ref="BES1866" authorId="2" shapeId="0">
      <text>
        <r>
          <rPr>
            <sz val="11"/>
            <color theme="1"/>
            <rFont val="Calibri"/>
            <family val="2"/>
            <scheme val="minor"/>
          </rPr>
          <t>Introducir un texto con el nombre o referencia de la contratación</t>
        </r>
      </text>
    </comment>
    <comment ref="BET1866" authorId="2" shapeId="0">
      <text>
        <r>
          <rPr>
            <sz val="11"/>
            <color theme="1"/>
            <rFont val="Calibri"/>
            <family val="2"/>
            <scheme val="minor"/>
          </rPr>
          <t>Introducir un texto con el nombre o referencia de la contratación</t>
        </r>
      </text>
    </comment>
    <comment ref="BEU1866" authorId="2" shapeId="0">
      <text>
        <r>
          <rPr>
            <sz val="11"/>
            <color theme="1"/>
            <rFont val="Calibri"/>
            <family val="2"/>
            <scheme val="minor"/>
          </rPr>
          <t>Introducir un texto con el nombre o referencia de la contratación</t>
        </r>
      </text>
    </comment>
    <comment ref="BEV1866" authorId="2" shapeId="0">
      <text>
        <r>
          <rPr>
            <sz val="11"/>
            <color theme="1"/>
            <rFont val="Calibri"/>
            <family val="2"/>
            <scheme val="minor"/>
          </rPr>
          <t>Introducir un texto con el nombre o referencia de la contratación</t>
        </r>
      </text>
    </comment>
    <comment ref="BEW1866" authorId="2" shapeId="0">
      <text>
        <r>
          <rPr>
            <sz val="11"/>
            <color theme="1"/>
            <rFont val="Calibri"/>
            <family val="2"/>
            <scheme val="minor"/>
          </rPr>
          <t>Introducir un texto con el nombre o referencia de la contratación</t>
        </r>
      </text>
    </comment>
    <comment ref="BEX1866" authorId="2" shapeId="0">
      <text>
        <r>
          <rPr>
            <sz val="11"/>
            <color theme="1"/>
            <rFont val="Calibri"/>
            <family val="2"/>
            <scheme val="minor"/>
          </rPr>
          <t>Introducir un texto con el nombre o referencia de la contratación</t>
        </r>
      </text>
    </comment>
    <comment ref="BEY1866" authorId="2" shapeId="0">
      <text>
        <r>
          <rPr>
            <sz val="11"/>
            <color theme="1"/>
            <rFont val="Calibri"/>
            <family val="2"/>
            <scheme val="minor"/>
          </rPr>
          <t>Introducir un texto con el nombre o referencia de la contratación</t>
        </r>
      </text>
    </comment>
    <comment ref="BEZ1866" authorId="2" shapeId="0">
      <text>
        <r>
          <rPr>
            <sz val="11"/>
            <color theme="1"/>
            <rFont val="Calibri"/>
            <family val="2"/>
            <scheme val="minor"/>
          </rPr>
          <t>Introducir un texto con el nombre o referencia de la contratación</t>
        </r>
      </text>
    </comment>
    <comment ref="BFA1866" authorId="2" shapeId="0">
      <text>
        <r>
          <rPr>
            <sz val="11"/>
            <color theme="1"/>
            <rFont val="Calibri"/>
            <family val="2"/>
            <scheme val="minor"/>
          </rPr>
          <t>Introducir un texto con el nombre o referencia de la contratación</t>
        </r>
      </text>
    </comment>
    <comment ref="BFB1866" authorId="2" shapeId="0">
      <text>
        <r>
          <rPr>
            <sz val="11"/>
            <color theme="1"/>
            <rFont val="Calibri"/>
            <family val="2"/>
            <scheme val="minor"/>
          </rPr>
          <t>Introducir un texto con el nombre o referencia de la contratación</t>
        </r>
      </text>
    </comment>
    <comment ref="BFC1866" authorId="2" shapeId="0">
      <text>
        <r>
          <rPr>
            <sz val="11"/>
            <color theme="1"/>
            <rFont val="Calibri"/>
            <family val="2"/>
            <scheme val="minor"/>
          </rPr>
          <t>Introducir un texto con el nombre o referencia de la contratación</t>
        </r>
      </text>
    </comment>
    <comment ref="BFD1866" authorId="2" shapeId="0">
      <text>
        <r>
          <rPr>
            <sz val="11"/>
            <color theme="1"/>
            <rFont val="Calibri"/>
            <family val="2"/>
            <scheme val="minor"/>
          </rPr>
          <t>Introducir un texto con el nombre o referencia de la contratación</t>
        </r>
      </text>
    </comment>
    <comment ref="BFE1866" authorId="2" shapeId="0">
      <text>
        <r>
          <rPr>
            <sz val="11"/>
            <color theme="1"/>
            <rFont val="Calibri"/>
            <family val="2"/>
            <scheme val="minor"/>
          </rPr>
          <t>Introducir un texto con el nombre o referencia de la contratación</t>
        </r>
      </text>
    </comment>
    <comment ref="BFF1866" authorId="2" shapeId="0">
      <text>
        <r>
          <rPr>
            <sz val="11"/>
            <color theme="1"/>
            <rFont val="Calibri"/>
            <family val="2"/>
            <scheme val="minor"/>
          </rPr>
          <t>Introducir un texto con el nombre o referencia de la contratación</t>
        </r>
      </text>
    </comment>
    <comment ref="BFG1866" authorId="2" shapeId="0">
      <text>
        <r>
          <rPr>
            <sz val="11"/>
            <color theme="1"/>
            <rFont val="Calibri"/>
            <family val="2"/>
            <scheme val="minor"/>
          </rPr>
          <t>Introducir un texto con el nombre o referencia de la contratación</t>
        </r>
      </text>
    </comment>
    <comment ref="BFH1866" authorId="2" shapeId="0">
      <text>
        <r>
          <rPr>
            <sz val="11"/>
            <color theme="1"/>
            <rFont val="Calibri"/>
            <family val="2"/>
            <scheme val="minor"/>
          </rPr>
          <t>Introducir un texto con el nombre o referencia de la contratación</t>
        </r>
      </text>
    </comment>
    <comment ref="BFI1866" authorId="2" shapeId="0">
      <text>
        <r>
          <rPr>
            <sz val="11"/>
            <color theme="1"/>
            <rFont val="Calibri"/>
            <family val="2"/>
            <scheme val="minor"/>
          </rPr>
          <t>Introducir un texto con el nombre o referencia de la contratación</t>
        </r>
      </text>
    </comment>
    <comment ref="BFJ1866" authorId="2" shapeId="0">
      <text>
        <r>
          <rPr>
            <sz val="11"/>
            <color theme="1"/>
            <rFont val="Calibri"/>
            <family val="2"/>
            <scheme val="minor"/>
          </rPr>
          <t>Introducir un texto con el nombre o referencia de la contratación</t>
        </r>
      </text>
    </comment>
    <comment ref="BFK1866" authorId="2" shapeId="0">
      <text>
        <r>
          <rPr>
            <sz val="11"/>
            <color theme="1"/>
            <rFont val="Calibri"/>
            <family val="2"/>
            <scheme val="minor"/>
          </rPr>
          <t>Introducir un texto con el nombre o referencia de la contratación</t>
        </r>
      </text>
    </comment>
    <comment ref="BFL1866" authorId="2" shapeId="0">
      <text>
        <r>
          <rPr>
            <sz val="11"/>
            <color theme="1"/>
            <rFont val="Calibri"/>
            <family val="2"/>
            <scheme val="minor"/>
          </rPr>
          <t>Introducir un texto con el nombre o referencia de la contratación</t>
        </r>
      </text>
    </comment>
    <comment ref="BFM1866" authorId="2" shapeId="0">
      <text>
        <r>
          <rPr>
            <sz val="11"/>
            <color theme="1"/>
            <rFont val="Calibri"/>
            <family val="2"/>
            <scheme val="minor"/>
          </rPr>
          <t>Introducir un texto con el nombre o referencia de la contratación</t>
        </r>
      </text>
    </comment>
    <comment ref="BFN1866" authorId="2" shapeId="0">
      <text>
        <r>
          <rPr>
            <sz val="11"/>
            <color theme="1"/>
            <rFont val="Calibri"/>
            <family val="2"/>
            <scheme val="minor"/>
          </rPr>
          <t>Introducir un texto con el nombre o referencia de la contratación</t>
        </r>
      </text>
    </comment>
    <comment ref="BFO1866" authorId="2" shapeId="0">
      <text>
        <r>
          <rPr>
            <sz val="11"/>
            <color theme="1"/>
            <rFont val="Calibri"/>
            <family val="2"/>
            <scheme val="minor"/>
          </rPr>
          <t>Introducir un texto con el nombre o referencia de la contratación</t>
        </r>
      </text>
    </comment>
    <comment ref="BFP1866" authorId="2" shapeId="0">
      <text>
        <r>
          <rPr>
            <sz val="11"/>
            <color theme="1"/>
            <rFont val="Calibri"/>
            <family val="2"/>
            <scheme val="minor"/>
          </rPr>
          <t>Introducir un texto con el nombre o referencia de la contratación</t>
        </r>
      </text>
    </comment>
    <comment ref="BFQ1866" authorId="2" shapeId="0">
      <text>
        <r>
          <rPr>
            <sz val="11"/>
            <color theme="1"/>
            <rFont val="Calibri"/>
            <family val="2"/>
            <scheme val="minor"/>
          </rPr>
          <t>Introducir un texto con el nombre o referencia de la contratación</t>
        </r>
      </text>
    </comment>
    <comment ref="BFR1866" authorId="2" shapeId="0">
      <text>
        <r>
          <rPr>
            <sz val="11"/>
            <color theme="1"/>
            <rFont val="Calibri"/>
            <family val="2"/>
            <scheme val="minor"/>
          </rPr>
          <t>Introducir un texto con el nombre o referencia de la contratación</t>
        </r>
      </text>
    </comment>
    <comment ref="BFS1866" authorId="2" shapeId="0">
      <text>
        <r>
          <rPr>
            <sz val="11"/>
            <color theme="1"/>
            <rFont val="Calibri"/>
            <family val="2"/>
            <scheme val="minor"/>
          </rPr>
          <t>Introducir un texto con el nombre o referencia de la contratación</t>
        </r>
      </text>
    </comment>
    <comment ref="BFT1866" authorId="2" shapeId="0">
      <text>
        <r>
          <rPr>
            <sz val="11"/>
            <color theme="1"/>
            <rFont val="Calibri"/>
            <family val="2"/>
            <scheme val="minor"/>
          </rPr>
          <t>Introducir un texto con el nombre o referencia de la contratación</t>
        </r>
      </text>
    </comment>
    <comment ref="BFU1866" authorId="2" shapeId="0">
      <text>
        <r>
          <rPr>
            <sz val="11"/>
            <color theme="1"/>
            <rFont val="Calibri"/>
            <family val="2"/>
            <scheme val="minor"/>
          </rPr>
          <t>Introducir un texto con el nombre o referencia de la contratación</t>
        </r>
      </text>
    </comment>
    <comment ref="BFV1866" authorId="2" shapeId="0">
      <text>
        <r>
          <rPr>
            <sz val="11"/>
            <color theme="1"/>
            <rFont val="Calibri"/>
            <family val="2"/>
            <scheme val="minor"/>
          </rPr>
          <t>Introducir un texto con el nombre o referencia de la contratación</t>
        </r>
      </text>
    </comment>
    <comment ref="BFW1866" authorId="2" shapeId="0">
      <text>
        <r>
          <rPr>
            <sz val="11"/>
            <color theme="1"/>
            <rFont val="Calibri"/>
            <family val="2"/>
            <scheme val="minor"/>
          </rPr>
          <t>Introducir un texto con el nombre o referencia de la contratación</t>
        </r>
      </text>
    </comment>
    <comment ref="BFX1866" authorId="2" shapeId="0">
      <text>
        <r>
          <rPr>
            <sz val="11"/>
            <color theme="1"/>
            <rFont val="Calibri"/>
            <family val="2"/>
            <scheme val="minor"/>
          </rPr>
          <t>Introducir un texto con el nombre o referencia de la contratación</t>
        </r>
      </text>
    </comment>
    <comment ref="BFY1866" authorId="2" shapeId="0">
      <text>
        <r>
          <rPr>
            <sz val="11"/>
            <color theme="1"/>
            <rFont val="Calibri"/>
            <family val="2"/>
            <scheme val="minor"/>
          </rPr>
          <t>Introducir un texto con el nombre o referencia de la contratación</t>
        </r>
      </text>
    </comment>
    <comment ref="BFZ1866" authorId="2" shapeId="0">
      <text>
        <r>
          <rPr>
            <sz val="11"/>
            <color theme="1"/>
            <rFont val="Calibri"/>
            <family val="2"/>
            <scheme val="minor"/>
          </rPr>
          <t>Introducir un texto con el nombre o referencia de la contratación</t>
        </r>
      </text>
    </comment>
    <comment ref="BGA1866" authorId="2" shapeId="0">
      <text>
        <r>
          <rPr>
            <sz val="11"/>
            <color theme="1"/>
            <rFont val="Calibri"/>
            <family val="2"/>
            <scheme val="minor"/>
          </rPr>
          <t>Introducir un texto con el nombre o referencia de la contratación</t>
        </r>
      </text>
    </comment>
    <comment ref="BGB1866" authorId="2" shapeId="0">
      <text>
        <r>
          <rPr>
            <sz val="11"/>
            <color theme="1"/>
            <rFont val="Calibri"/>
            <family val="2"/>
            <scheme val="minor"/>
          </rPr>
          <t>Introducir un texto con el nombre o referencia de la contratación</t>
        </r>
      </text>
    </comment>
    <comment ref="BGC1866" authorId="2" shapeId="0">
      <text>
        <r>
          <rPr>
            <sz val="11"/>
            <color theme="1"/>
            <rFont val="Calibri"/>
            <family val="2"/>
            <scheme val="minor"/>
          </rPr>
          <t>Introducir un texto con el nombre o referencia de la contratación</t>
        </r>
      </text>
    </comment>
    <comment ref="BGD1866" authorId="2" shapeId="0">
      <text>
        <r>
          <rPr>
            <sz val="11"/>
            <color theme="1"/>
            <rFont val="Calibri"/>
            <family val="2"/>
            <scheme val="minor"/>
          </rPr>
          <t>Introducir un texto con el nombre o referencia de la contratación</t>
        </r>
      </text>
    </comment>
    <comment ref="BGE1866" authorId="2" shapeId="0">
      <text>
        <r>
          <rPr>
            <sz val="11"/>
            <color theme="1"/>
            <rFont val="Calibri"/>
            <family val="2"/>
            <scheme val="minor"/>
          </rPr>
          <t>Introducir un texto con el nombre o referencia de la contratación</t>
        </r>
      </text>
    </comment>
    <comment ref="BGF1866" authorId="2" shapeId="0">
      <text>
        <r>
          <rPr>
            <sz val="11"/>
            <color theme="1"/>
            <rFont val="Calibri"/>
            <family val="2"/>
            <scheme val="minor"/>
          </rPr>
          <t>Introducir un texto con el nombre o referencia de la contratación</t>
        </r>
      </text>
    </comment>
    <comment ref="BGG1866" authorId="2" shapeId="0">
      <text>
        <r>
          <rPr>
            <sz val="11"/>
            <color theme="1"/>
            <rFont val="Calibri"/>
            <family val="2"/>
            <scheme val="minor"/>
          </rPr>
          <t>Introducir un texto con el nombre o referencia de la contratación</t>
        </r>
      </text>
    </comment>
    <comment ref="BGH1866" authorId="2" shapeId="0">
      <text>
        <r>
          <rPr>
            <sz val="11"/>
            <color theme="1"/>
            <rFont val="Calibri"/>
            <family val="2"/>
            <scheme val="minor"/>
          </rPr>
          <t>Introducir un texto con el nombre o referencia de la contratación</t>
        </r>
      </text>
    </comment>
    <comment ref="BGI1866" authorId="2" shapeId="0">
      <text>
        <r>
          <rPr>
            <sz val="11"/>
            <color theme="1"/>
            <rFont val="Calibri"/>
            <family val="2"/>
            <scheme val="minor"/>
          </rPr>
          <t>Introducir un texto con el nombre o referencia de la contratación</t>
        </r>
      </text>
    </comment>
    <comment ref="BGJ1866" authorId="2" shapeId="0">
      <text>
        <r>
          <rPr>
            <sz val="11"/>
            <color theme="1"/>
            <rFont val="Calibri"/>
            <family val="2"/>
            <scheme val="minor"/>
          </rPr>
          <t>Introducir un texto con el nombre o referencia de la contratación</t>
        </r>
      </text>
    </comment>
    <comment ref="BGK1866" authorId="2" shapeId="0">
      <text>
        <r>
          <rPr>
            <sz val="11"/>
            <color theme="1"/>
            <rFont val="Calibri"/>
            <family val="2"/>
            <scheme val="minor"/>
          </rPr>
          <t>Introducir un texto con el nombre o referencia de la contratación</t>
        </r>
      </text>
    </comment>
    <comment ref="BGL1866" authorId="2" shapeId="0">
      <text>
        <r>
          <rPr>
            <sz val="11"/>
            <color theme="1"/>
            <rFont val="Calibri"/>
            <family val="2"/>
            <scheme val="minor"/>
          </rPr>
          <t>Introducir un texto con el nombre o referencia de la contratación</t>
        </r>
      </text>
    </comment>
    <comment ref="BGM1866" authorId="2" shapeId="0">
      <text>
        <r>
          <rPr>
            <sz val="11"/>
            <color theme="1"/>
            <rFont val="Calibri"/>
            <family val="2"/>
            <scheme val="minor"/>
          </rPr>
          <t>Introducir un texto con el nombre o referencia de la contratación</t>
        </r>
      </text>
    </comment>
    <comment ref="BGN1866" authorId="2" shapeId="0">
      <text>
        <r>
          <rPr>
            <sz val="11"/>
            <color theme="1"/>
            <rFont val="Calibri"/>
            <family val="2"/>
            <scheme val="minor"/>
          </rPr>
          <t>Introducir un texto con el nombre o referencia de la contratación</t>
        </r>
      </text>
    </comment>
    <comment ref="BGO1866" authorId="2" shapeId="0">
      <text>
        <r>
          <rPr>
            <sz val="11"/>
            <color theme="1"/>
            <rFont val="Calibri"/>
            <family val="2"/>
            <scheme val="minor"/>
          </rPr>
          <t>Introducir un texto con el nombre o referencia de la contratación</t>
        </r>
      </text>
    </comment>
    <comment ref="BGP1866" authorId="2" shapeId="0">
      <text>
        <r>
          <rPr>
            <sz val="11"/>
            <color theme="1"/>
            <rFont val="Calibri"/>
            <family val="2"/>
            <scheme val="minor"/>
          </rPr>
          <t>Introducir un texto con el nombre o referencia de la contratación</t>
        </r>
      </text>
    </comment>
    <comment ref="BGQ1866" authorId="2" shapeId="0">
      <text>
        <r>
          <rPr>
            <sz val="11"/>
            <color theme="1"/>
            <rFont val="Calibri"/>
            <family val="2"/>
            <scheme val="minor"/>
          </rPr>
          <t>Introducir un texto con el nombre o referencia de la contratación</t>
        </r>
      </text>
    </comment>
    <comment ref="BGR1866" authorId="2" shapeId="0">
      <text>
        <r>
          <rPr>
            <sz val="11"/>
            <color theme="1"/>
            <rFont val="Calibri"/>
            <family val="2"/>
            <scheme val="minor"/>
          </rPr>
          <t>Introducir un texto con el nombre o referencia de la contratación</t>
        </r>
      </text>
    </comment>
    <comment ref="BGS1866" authorId="2" shapeId="0">
      <text>
        <r>
          <rPr>
            <sz val="11"/>
            <color theme="1"/>
            <rFont val="Calibri"/>
            <family val="2"/>
            <scheme val="minor"/>
          </rPr>
          <t>Introducir un texto con el nombre o referencia de la contratación</t>
        </r>
      </text>
    </comment>
    <comment ref="BGT1866" authorId="2" shapeId="0">
      <text>
        <r>
          <rPr>
            <sz val="11"/>
            <color theme="1"/>
            <rFont val="Calibri"/>
            <family val="2"/>
            <scheme val="minor"/>
          </rPr>
          <t>Introducir un texto con el nombre o referencia de la contratación</t>
        </r>
      </text>
    </comment>
    <comment ref="BGU1866" authorId="2" shapeId="0">
      <text>
        <r>
          <rPr>
            <sz val="11"/>
            <color theme="1"/>
            <rFont val="Calibri"/>
            <family val="2"/>
            <scheme val="minor"/>
          </rPr>
          <t>Introducir un texto con el nombre o referencia de la contratación</t>
        </r>
      </text>
    </comment>
    <comment ref="BGV1866" authorId="2" shapeId="0">
      <text>
        <r>
          <rPr>
            <sz val="11"/>
            <color theme="1"/>
            <rFont val="Calibri"/>
            <family val="2"/>
            <scheme val="minor"/>
          </rPr>
          <t>Introducir un texto con el nombre o referencia de la contratación</t>
        </r>
      </text>
    </comment>
    <comment ref="BGW1866" authorId="2" shapeId="0">
      <text>
        <r>
          <rPr>
            <sz val="11"/>
            <color theme="1"/>
            <rFont val="Calibri"/>
            <family val="2"/>
            <scheme val="minor"/>
          </rPr>
          <t>Introducir un texto con el nombre o referencia de la contratación</t>
        </r>
      </text>
    </comment>
    <comment ref="BGX1866" authorId="2" shapeId="0">
      <text>
        <r>
          <rPr>
            <sz val="11"/>
            <color theme="1"/>
            <rFont val="Calibri"/>
            <family val="2"/>
            <scheme val="minor"/>
          </rPr>
          <t>Introducir un texto con el nombre o referencia de la contratación</t>
        </r>
      </text>
    </comment>
    <comment ref="BGY1866" authorId="2" shapeId="0">
      <text>
        <r>
          <rPr>
            <sz val="11"/>
            <color theme="1"/>
            <rFont val="Calibri"/>
            <family val="2"/>
            <scheme val="minor"/>
          </rPr>
          <t>Introducir un texto con el nombre o referencia de la contratación</t>
        </r>
      </text>
    </comment>
    <comment ref="BGZ1866" authorId="2" shapeId="0">
      <text>
        <r>
          <rPr>
            <sz val="11"/>
            <color theme="1"/>
            <rFont val="Calibri"/>
            <family val="2"/>
            <scheme val="minor"/>
          </rPr>
          <t>Introducir un texto con el nombre o referencia de la contratación</t>
        </r>
      </text>
    </comment>
    <comment ref="BHA1866" authorId="2" shapeId="0">
      <text>
        <r>
          <rPr>
            <sz val="11"/>
            <color theme="1"/>
            <rFont val="Calibri"/>
            <family val="2"/>
            <scheme val="minor"/>
          </rPr>
          <t>Introducir un texto con el nombre o referencia de la contratación</t>
        </r>
      </text>
    </comment>
    <comment ref="BHB1866" authorId="2" shapeId="0">
      <text>
        <r>
          <rPr>
            <sz val="11"/>
            <color theme="1"/>
            <rFont val="Calibri"/>
            <family val="2"/>
            <scheme val="minor"/>
          </rPr>
          <t>Introducir un texto con el nombre o referencia de la contratación</t>
        </r>
      </text>
    </comment>
    <comment ref="BHC1866" authorId="2" shapeId="0">
      <text>
        <r>
          <rPr>
            <sz val="11"/>
            <color theme="1"/>
            <rFont val="Calibri"/>
            <family val="2"/>
            <scheme val="minor"/>
          </rPr>
          <t>Introducir un texto con el nombre o referencia de la contratación</t>
        </r>
      </text>
    </comment>
    <comment ref="BHD1866" authorId="2" shapeId="0">
      <text>
        <r>
          <rPr>
            <sz val="11"/>
            <color theme="1"/>
            <rFont val="Calibri"/>
            <family val="2"/>
            <scheme val="minor"/>
          </rPr>
          <t>Introducir un texto con el nombre o referencia de la contratación</t>
        </r>
      </text>
    </comment>
    <comment ref="BHE1866" authorId="2" shapeId="0">
      <text>
        <r>
          <rPr>
            <sz val="11"/>
            <color theme="1"/>
            <rFont val="Calibri"/>
            <family val="2"/>
            <scheme val="minor"/>
          </rPr>
          <t>Introducir un texto con el nombre o referencia de la contratación</t>
        </r>
      </text>
    </comment>
    <comment ref="BHF1866" authorId="2" shapeId="0">
      <text>
        <r>
          <rPr>
            <sz val="11"/>
            <color theme="1"/>
            <rFont val="Calibri"/>
            <family val="2"/>
            <scheme val="minor"/>
          </rPr>
          <t>Introducir un texto con el nombre o referencia de la contratación</t>
        </r>
      </text>
    </comment>
    <comment ref="BHG1866" authorId="2" shapeId="0">
      <text>
        <r>
          <rPr>
            <sz val="11"/>
            <color theme="1"/>
            <rFont val="Calibri"/>
            <family val="2"/>
            <scheme val="minor"/>
          </rPr>
          <t>Introducir un texto con el nombre o referencia de la contratación</t>
        </r>
      </text>
    </comment>
    <comment ref="BHH1866" authorId="2" shapeId="0">
      <text>
        <r>
          <rPr>
            <sz val="11"/>
            <color theme="1"/>
            <rFont val="Calibri"/>
            <family val="2"/>
            <scheme val="minor"/>
          </rPr>
          <t>Introducir un texto con el nombre o referencia de la contratación</t>
        </r>
      </text>
    </comment>
    <comment ref="BHI1866" authorId="2" shapeId="0">
      <text>
        <r>
          <rPr>
            <sz val="11"/>
            <color theme="1"/>
            <rFont val="Calibri"/>
            <family val="2"/>
            <scheme val="minor"/>
          </rPr>
          <t>Introducir un texto con el nombre o referencia de la contratación</t>
        </r>
      </text>
    </comment>
    <comment ref="BHJ1866" authorId="2" shapeId="0">
      <text>
        <r>
          <rPr>
            <sz val="11"/>
            <color theme="1"/>
            <rFont val="Calibri"/>
            <family val="2"/>
            <scheme val="minor"/>
          </rPr>
          <t>Introducir un texto con el nombre o referencia de la contratación</t>
        </r>
      </text>
    </comment>
    <comment ref="BHK1866" authorId="2" shapeId="0">
      <text>
        <r>
          <rPr>
            <sz val="11"/>
            <color theme="1"/>
            <rFont val="Calibri"/>
            <family val="2"/>
            <scheme val="minor"/>
          </rPr>
          <t>Introducir un texto con el nombre o referencia de la contratación</t>
        </r>
      </text>
    </comment>
    <comment ref="BHL1866" authorId="2" shapeId="0">
      <text>
        <r>
          <rPr>
            <sz val="11"/>
            <color theme="1"/>
            <rFont val="Calibri"/>
            <family val="2"/>
            <scheme val="minor"/>
          </rPr>
          <t>Introducir un texto con el nombre o referencia de la contratación</t>
        </r>
      </text>
    </comment>
    <comment ref="BHM1866" authorId="2" shapeId="0">
      <text>
        <r>
          <rPr>
            <sz val="11"/>
            <color theme="1"/>
            <rFont val="Calibri"/>
            <family val="2"/>
            <scheme val="minor"/>
          </rPr>
          <t>Introducir un texto con el nombre o referencia de la contratación</t>
        </r>
      </text>
    </comment>
    <comment ref="BHN1866" authorId="2" shapeId="0">
      <text>
        <r>
          <rPr>
            <sz val="11"/>
            <color theme="1"/>
            <rFont val="Calibri"/>
            <family val="2"/>
            <scheme val="minor"/>
          </rPr>
          <t>Introducir un texto con el nombre o referencia de la contratación</t>
        </r>
      </text>
    </comment>
    <comment ref="BHO1866" authorId="2" shapeId="0">
      <text>
        <r>
          <rPr>
            <sz val="11"/>
            <color theme="1"/>
            <rFont val="Calibri"/>
            <family val="2"/>
            <scheme val="minor"/>
          </rPr>
          <t>Introducir un texto con el nombre o referencia de la contratación</t>
        </r>
      </text>
    </comment>
    <comment ref="BHP1866" authorId="2" shapeId="0">
      <text>
        <r>
          <rPr>
            <sz val="11"/>
            <color theme="1"/>
            <rFont val="Calibri"/>
            <family val="2"/>
            <scheme val="minor"/>
          </rPr>
          <t>Introducir un texto con el nombre o referencia de la contratación</t>
        </r>
      </text>
    </comment>
    <comment ref="BHQ1866" authorId="2" shapeId="0">
      <text>
        <r>
          <rPr>
            <sz val="11"/>
            <color theme="1"/>
            <rFont val="Calibri"/>
            <family val="2"/>
            <scheme val="minor"/>
          </rPr>
          <t>Introducir un texto con el nombre o referencia de la contratación</t>
        </r>
      </text>
    </comment>
    <comment ref="BHR1866" authorId="2" shapeId="0">
      <text>
        <r>
          <rPr>
            <sz val="11"/>
            <color theme="1"/>
            <rFont val="Calibri"/>
            <family val="2"/>
            <scheme val="minor"/>
          </rPr>
          <t>Introducir un texto con el nombre o referencia de la contratación</t>
        </r>
      </text>
    </comment>
    <comment ref="BHS1866" authorId="2" shapeId="0">
      <text>
        <r>
          <rPr>
            <sz val="11"/>
            <color theme="1"/>
            <rFont val="Calibri"/>
            <family val="2"/>
            <scheme val="minor"/>
          </rPr>
          <t>Introducir un texto con el nombre o referencia de la contratación</t>
        </r>
      </text>
    </comment>
    <comment ref="BHT1866" authorId="2" shapeId="0">
      <text>
        <r>
          <rPr>
            <sz val="11"/>
            <color theme="1"/>
            <rFont val="Calibri"/>
            <family val="2"/>
            <scheme val="minor"/>
          </rPr>
          <t>Introducir un texto con el nombre o referencia de la contratación</t>
        </r>
      </text>
    </comment>
    <comment ref="BHU1866" authorId="2" shapeId="0">
      <text>
        <r>
          <rPr>
            <sz val="11"/>
            <color theme="1"/>
            <rFont val="Calibri"/>
            <family val="2"/>
            <scheme val="minor"/>
          </rPr>
          <t>Introducir un texto con el nombre o referencia de la contratación</t>
        </r>
      </text>
    </comment>
    <comment ref="BHV1866" authorId="2" shapeId="0">
      <text>
        <r>
          <rPr>
            <sz val="11"/>
            <color theme="1"/>
            <rFont val="Calibri"/>
            <family val="2"/>
            <scheme val="minor"/>
          </rPr>
          <t>Introducir un texto con el nombre o referencia de la contratación</t>
        </r>
      </text>
    </comment>
    <comment ref="BHW1866" authorId="2" shapeId="0">
      <text>
        <r>
          <rPr>
            <sz val="11"/>
            <color theme="1"/>
            <rFont val="Calibri"/>
            <family val="2"/>
            <scheme val="minor"/>
          </rPr>
          <t>Introducir un texto con el nombre o referencia de la contratación</t>
        </r>
      </text>
    </comment>
    <comment ref="BHX1866" authorId="2" shapeId="0">
      <text>
        <r>
          <rPr>
            <sz val="11"/>
            <color theme="1"/>
            <rFont val="Calibri"/>
            <family val="2"/>
            <scheme val="minor"/>
          </rPr>
          <t>Introducir un texto con el nombre o referencia de la contratación</t>
        </r>
      </text>
    </comment>
    <comment ref="BHY1866" authorId="2" shapeId="0">
      <text>
        <r>
          <rPr>
            <sz val="11"/>
            <color theme="1"/>
            <rFont val="Calibri"/>
            <family val="2"/>
            <scheme val="minor"/>
          </rPr>
          <t>Introducir un texto con el nombre o referencia de la contratación</t>
        </r>
      </text>
    </comment>
    <comment ref="BHZ1866" authorId="2" shapeId="0">
      <text>
        <r>
          <rPr>
            <sz val="11"/>
            <color theme="1"/>
            <rFont val="Calibri"/>
            <family val="2"/>
            <scheme val="minor"/>
          </rPr>
          <t>Introducir un texto con el nombre o referencia de la contratación</t>
        </r>
      </text>
    </comment>
    <comment ref="BIA1866" authorId="2" shapeId="0">
      <text>
        <r>
          <rPr>
            <sz val="11"/>
            <color theme="1"/>
            <rFont val="Calibri"/>
            <family val="2"/>
            <scheme val="minor"/>
          </rPr>
          <t>Introducir un texto con el nombre o referencia de la contratación</t>
        </r>
      </text>
    </comment>
    <comment ref="BIB1866" authorId="2" shapeId="0">
      <text>
        <r>
          <rPr>
            <sz val="11"/>
            <color theme="1"/>
            <rFont val="Calibri"/>
            <family val="2"/>
            <scheme val="minor"/>
          </rPr>
          <t>Introducir un texto con el nombre o referencia de la contratación</t>
        </r>
      </text>
    </comment>
    <comment ref="BIC1866" authorId="2" shapeId="0">
      <text>
        <r>
          <rPr>
            <sz val="11"/>
            <color theme="1"/>
            <rFont val="Calibri"/>
            <family val="2"/>
            <scheme val="minor"/>
          </rPr>
          <t>Introducir un texto con el nombre o referencia de la contratación</t>
        </r>
      </text>
    </comment>
    <comment ref="BID1866" authorId="2" shapeId="0">
      <text>
        <r>
          <rPr>
            <sz val="11"/>
            <color theme="1"/>
            <rFont val="Calibri"/>
            <family val="2"/>
            <scheme val="minor"/>
          </rPr>
          <t>Introducir un texto con el nombre o referencia de la contratación</t>
        </r>
      </text>
    </comment>
    <comment ref="BIE1866" authorId="2" shapeId="0">
      <text>
        <r>
          <rPr>
            <sz val="11"/>
            <color theme="1"/>
            <rFont val="Calibri"/>
            <family val="2"/>
            <scheme val="minor"/>
          </rPr>
          <t>Introducir un texto con el nombre o referencia de la contratación</t>
        </r>
      </text>
    </comment>
    <comment ref="BIF1866" authorId="2" shapeId="0">
      <text>
        <r>
          <rPr>
            <sz val="11"/>
            <color theme="1"/>
            <rFont val="Calibri"/>
            <family val="2"/>
            <scheme val="minor"/>
          </rPr>
          <t>Introducir un texto con el nombre o referencia de la contratación</t>
        </r>
      </text>
    </comment>
    <comment ref="BIG1866" authorId="2" shapeId="0">
      <text>
        <r>
          <rPr>
            <sz val="11"/>
            <color theme="1"/>
            <rFont val="Calibri"/>
            <family val="2"/>
            <scheme val="minor"/>
          </rPr>
          <t>Introducir un texto con el nombre o referencia de la contratación</t>
        </r>
      </text>
    </comment>
    <comment ref="BIH1866" authorId="2" shapeId="0">
      <text>
        <r>
          <rPr>
            <sz val="11"/>
            <color theme="1"/>
            <rFont val="Calibri"/>
            <family val="2"/>
            <scheme val="minor"/>
          </rPr>
          <t>Introducir un texto con el nombre o referencia de la contratación</t>
        </r>
      </text>
    </comment>
    <comment ref="BII1866" authorId="2" shapeId="0">
      <text>
        <r>
          <rPr>
            <sz val="11"/>
            <color theme="1"/>
            <rFont val="Calibri"/>
            <family val="2"/>
            <scheme val="minor"/>
          </rPr>
          <t>Introducir un texto con el nombre o referencia de la contratación</t>
        </r>
      </text>
    </comment>
    <comment ref="BIJ1866" authorId="2" shapeId="0">
      <text>
        <r>
          <rPr>
            <sz val="11"/>
            <color theme="1"/>
            <rFont val="Calibri"/>
            <family val="2"/>
            <scheme val="minor"/>
          </rPr>
          <t>Introducir un texto con el nombre o referencia de la contratación</t>
        </r>
      </text>
    </comment>
    <comment ref="BIK1866" authorId="2" shapeId="0">
      <text>
        <r>
          <rPr>
            <sz val="11"/>
            <color theme="1"/>
            <rFont val="Calibri"/>
            <family val="2"/>
            <scheme val="minor"/>
          </rPr>
          <t>Introducir un texto con el nombre o referencia de la contratación</t>
        </r>
      </text>
    </comment>
    <comment ref="BIL1866" authorId="2" shapeId="0">
      <text>
        <r>
          <rPr>
            <sz val="11"/>
            <color theme="1"/>
            <rFont val="Calibri"/>
            <family val="2"/>
            <scheme val="minor"/>
          </rPr>
          <t>Introducir un texto con el nombre o referencia de la contratación</t>
        </r>
      </text>
    </comment>
    <comment ref="BIM1866" authorId="2" shapeId="0">
      <text>
        <r>
          <rPr>
            <sz val="11"/>
            <color theme="1"/>
            <rFont val="Calibri"/>
            <family val="2"/>
            <scheme val="minor"/>
          </rPr>
          <t>Introducir un texto con el nombre o referencia de la contratación</t>
        </r>
      </text>
    </comment>
    <comment ref="BIN1866" authorId="2" shapeId="0">
      <text>
        <r>
          <rPr>
            <sz val="11"/>
            <color theme="1"/>
            <rFont val="Calibri"/>
            <family val="2"/>
            <scheme val="minor"/>
          </rPr>
          <t>Introducir un texto con el nombre o referencia de la contratación</t>
        </r>
      </text>
    </comment>
    <comment ref="BIO1866" authorId="2" shapeId="0">
      <text>
        <r>
          <rPr>
            <sz val="11"/>
            <color theme="1"/>
            <rFont val="Calibri"/>
            <family val="2"/>
            <scheme val="minor"/>
          </rPr>
          <t>Introducir un texto con el nombre o referencia de la contratación</t>
        </r>
      </text>
    </comment>
    <comment ref="BIP1866" authorId="2" shapeId="0">
      <text>
        <r>
          <rPr>
            <sz val="11"/>
            <color theme="1"/>
            <rFont val="Calibri"/>
            <family val="2"/>
            <scheme val="minor"/>
          </rPr>
          <t>Introducir un texto con el nombre o referencia de la contratación</t>
        </r>
      </text>
    </comment>
    <comment ref="BIQ1866" authorId="2" shapeId="0">
      <text>
        <r>
          <rPr>
            <sz val="11"/>
            <color theme="1"/>
            <rFont val="Calibri"/>
            <family val="2"/>
            <scheme val="minor"/>
          </rPr>
          <t>Introducir un texto con el nombre o referencia de la contratación</t>
        </r>
      </text>
    </comment>
    <comment ref="BIR1866" authorId="2" shapeId="0">
      <text>
        <r>
          <rPr>
            <sz val="11"/>
            <color theme="1"/>
            <rFont val="Calibri"/>
            <family val="2"/>
            <scheme val="minor"/>
          </rPr>
          <t>Introducir un texto con el nombre o referencia de la contratación</t>
        </r>
      </text>
    </comment>
    <comment ref="BIS1866" authorId="2" shapeId="0">
      <text>
        <r>
          <rPr>
            <sz val="11"/>
            <color theme="1"/>
            <rFont val="Calibri"/>
            <family val="2"/>
            <scheme val="minor"/>
          </rPr>
          <t>Introducir un texto con el nombre o referencia de la contratación</t>
        </r>
      </text>
    </comment>
    <comment ref="BIT1866" authorId="2" shapeId="0">
      <text>
        <r>
          <rPr>
            <sz val="11"/>
            <color theme="1"/>
            <rFont val="Calibri"/>
            <family val="2"/>
            <scheme val="minor"/>
          </rPr>
          <t>Introducir un texto con el nombre o referencia de la contratación</t>
        </r>
      </text>
    </comment>
    <comment ref="BIU1866" authorId="2" shapeId="0">
      <text>
        <r>
          <rPr>
            <sz val="11"/>
            <color theme="1"/>
            <rFont val="Calibri"/>
            <family val="2"/>
            <scheme val="minor"/>
          </rPr>
          <t>Introducir un texto con el nombre o referencia de la contratación</t>
        </r>
      </text>
    </comment>
    <comment ref="BIV1866" authorId="2" shapeId="0">
      <text>
        <r>
          <rPr>
            <sz val="11"/>
            <color theme="1"/>
            <rFont val="Calibri"/>
            <family val="2"/>
            <scheme val="minor"/>
          </rPr>
          <t>Introducir un texto con el nombre o referencia de la contratación</t>
        </r>
      </text>
    </comment>
    <comment ref="BIW1866" authorId="2" shapeId="0">
      <text>
        <r>
          <rPr>
            <sz val="11"/>
            <color theme="1"/>
            <rFont val="Calibri"/>
            <family val="2"/>
            <scheme val="minor"/>
          </rPr>
          <t>Introducir un texto con el nombre o referencia de la contratación</t>
        </r>
      </text>
    </comment>
    <comment ref="BIX1866" authorId="2" shapeId="0">
      <text>
        <r>
          <rPr>
            <sz val="11"/>
            <color theme="1"/>
            <rFont val="Calibri"/>
            <family val="2"/>
            <scheme val="minor"/>
          </rPr>
          <t>Introducir un texto con el nombre o referencia de la contratación</t>
        </r>
      </text>
    </comment>
    <comment ref="BIY1866" authorId="2" shapeId="0">
      <text>
        <r>
          <rPr>
            <sz val="11"/>
            <color theme="1"/>
            <rFont val="Calibri"/>
            <family val="2"/>
            <scheme val="minor"/>
          </rPr>
          <t>Introducir un texto con el nombre o referencia de la contratación</t>
        </r>
      </text>
    </comment>
    <comment ref="BIZ1866" authorId="2" shapeId="0">
      <text>
        <r>
          <rPr>
            <sz val="11"/>
            <color theme="1"/>
            <rFont val="Calibri"/>
            <family val="2"/>
            <scheme val="minor"/>
          </rPr>
          <t>Introducir un texto con el nombre o referencia de la contratación</t>
        </r>
      </text>
    </comment>
    <comment ref="BJA1866" authorId="2" shapeId="0">
      <text>
        <r>
          <rPr>
            <sz val="11"/>
            <color theme="1"/>
            <rFont val="Calibri"/>
            <family val="2"/>
            <scheme val="minor"/>
          </rPr>
          <t>Introducir un texto con el nombre o referencia de la contratación</t>
        </r>
      </text>
    </comment>
    <comment ref="BJB1866" authorId="2" shapeId="0">
      <text>
        <r>
          <rPr>
            <sz val="11"/>
            <color theme="1"/>
            <rFont val="Calibri"/>
            <family val="2"/>
            <scheme val="minor"/>
          </rPr>
          <t>Introducir un texto con el nombre o referencia de la contratación</t>
        </r>
      </text>
    </comment>
    <comment ref="BJC1866" authorId="2" shapeId="0">
      <text>
        <r>
          <rPr>
            <sz val="11"/>
            <color theme="1"/>
            <rFont val="Calibri"/>
            <family val="2"/>
            <scheme val="minor"/>
          </rPr>
          <t>Introducir un texto con el nombre o referencia de la contratación</t>
        </r>
      </text>
    </comment>
    <comment ref="BJD1866" authorId="2" shapeId="0">
      <text>
        <r>
          <rPr>
            <sz val="11"/>
            <color theme="1"/>
            <rFont val="Calibri"/>
            <family val="2"/>
            <scheme val="minor"/>
          </rPr>
          <t>Introducir un texto con el nombre o referencia de la contratación</t>
        </r>
      </text>
    </comment>
    <comment ref="BJE1866" authorId="2" shapeId="0">
      <text>
        <r>
          <rPr>
            <sz val="11"/>
            <color theme="1"/>
            <rFont val="Calibri"/>
            <family val="2"/>
            <scheme val="minor"/>
          </rPr>
          <t>Introducir un texto con el nombre o referencia de la contratación</t>
        </r>
      </text>
    </comment>
    <comment ref="BJF1866" authorId="2" shapeId="0">
      <text>
        <r>
          <rPr>
            <sz val="11"/>
            <color theme="1"/>
            <rFont val="Calibri"/>
            <family val="2"/>
            <scheme val="minor"/>
          </rPr>
          <t>Introducir un texto con el nombre o referencia de la contratación</t>
        </r>
      </text>
    </comment>
    <comment ref="BJG1866" authorId="2" shapeId="0">
      <text>
        <r>
          <rPr>
            <sz val="11"/>
            <color theme="1"/>
            <rFont val="Calibri"/>
            <family val="2"/>
            <scheme val="minor"/>
          </rPr>
          <t>Introducir un texto con el nombre o referencia de la contratación</t>
        </r>
      </text>
    </comment>
    <comment ref="BJH1866" authorId="2" shapeId="0">
      <text>
        <r>
          <rPr>
            <sz val="11"/>
            <color theme="1"/>
            <rFont val="Calibri"/>
            <family val="2"/>
            <scheme val="minor"/>
          </rPr>
          <t>Introducir un texto con el nombre o referencia de la contratación</t>
        </r>
      </text>
    </comment>
    <comment ref="BJI1866" authorId="2" shapeId="0">
      <text>
        <r>
          <rPr>
            <sz val="11"/>
            <color theme="1"/>
            <rFont val="Calibri"/>
            <family val="2"/>
            <scheme val="minor"/>
          </rPr>
          <t>Introducir un texto con el nombre o referencia de la contratación</t>
        </r>
      </text>
    </comment>
    <comment ref="BJJ1866" authorId="2" shapeId="0">
      <text>
        <r>
          <rPr>
            <sz val="11"/>
            <color theme="1"/>
            <rFont val="Calibri"/>
            <family val="2"/>
            <scheme val="minor"/>
          </rPr>
          <t>Introducir un texto con el nombre o referencia de la contratación</t>
        </r>
      </text>
    </comment>
    <comment ref="BJK1866" authorId="2" shapeId="0">
      <text>
        <r>
          <rPr>
            <sz val="11"/>
            <color theme="1"/>
            <rFont val="Calibri"/>
            <family val="2"/>
            <scheme val="minor"/>
          </rPr>
          <t>Introducir un texto con el nombre o referencia de la contratación</t>
        </r>
      </text>
    </comment>
    <comment ref="BJL1866" authorId="2" shapeId="0">
      <text>
        <r>
          <rPr>
            <sz val="11"/>
            <color theme="1"/>
            <rFont val="Calibri"/>
            <family val="2"/>
            <scheme val="minor"/>
          </rPr>
          <t>Introducir un texto con el nombre o referencia de la contratación</t>
        </r>
      </text>
    </comment>
    <comment ref="BJM1866" authorId="2" shapeId="0">
      <text>
        <r>
          <rPr>
            <sz val="11"/>
            <color theme="1"/>
            <rFont val="Calibri"/>
            <family val="2"/>
            <scheme val="minor"/>
          </rPr>
          <t>Introducir un texto con el nombre o referencia de la contratación</t>
        </r>
      </text>
    </comment>
    <comment ref="BJN1866" authorId="2" shapeId="0">
      <text>
        <r>
          <rPr>
            <sz val="11"/>
            <color theme="1"/>
            <rFont val="Calibri"/>
            <family val="2"/>
            <scheme val="minor"/>
          </rPr>
          <t>Introducir un texto con el nombre o referencia de la contratación</t>
        </r>
      </text>
    </comment>
    <comment ref="BJO1866" authorId="2" shapeId="0">
      <text>
        <r>
          <rPr>
            <sz val="11"/>
            <color theme="1"/>
            <rFont val="Calibri"/>
            <family val="2"/>
            <scheme val="minor"/>
          </rPr>
          <t>Introducir un texto con el nombre o referencia de la contratación</t>
        </r>
      </text>
    </comment>
    <comment ref="BJP1866" authorId="2" shapeId="0">
      <text>
        <r>
          <rPr>
            <sz val="11"/>
            <color theme="1"/>
            <rFont val="Calibri"/>
            <family val="2"/>
            <scheme val="minor"/>
          </rPr>
          <t>Introducir un texto con el nombre o referencia de la contratación</t>
        </r>
      </text>
    </comment>
    <comment ref="BJQ1866" authorId="2" shapeId="0">
      <text>
        <r>
          <rPr>
            <sz val="11"/>
            <color theme="1"/>
            <rFont val="Calibri"/>
            <family val="2"/>
            <scheme val="minor"/>
          </rPr>
          <t>Introducir un texto con el nombre o referencia de la contratación</t>
        </r>
      </text>
    </comment>
    <comment ref="BJR1866" authorId="2" shapeId="0">
      <text>
        <r>
          <rPr>
            <sz val="11"/>
            <color theme="1"/>
            <rFont val="Calibri"/>
            <family val="2"/>
            <scheme val="minor"/>
          </rPr>
          <t>Introducir un texto con el nombre o referencia de la contratación</t>
        </r>
      </text>
    </comment>
    <comment ref="BJS1866" authorId="2" shapeId="0">
      <text>
        <r>
          <rPr>
            <sz val="11"/>
            <color theme="1"/>
            <rFont val="Calibri"/>
            <family val="2"/>
            <scheme val="minor"/>
          </rPr>
          <t>Introducir un texto con el nombre o referencia de la contratación</t>
        </r>
      </text>
    </comment>
    <comment ref="BJT1866" authorId="2" shapeId="0">
      <text>
        <r>
          <rPr>
            <sz val="11"/>
            <color theme="1"/>
            <rFont val="Calibri"/>
            <family val="2"/>
            <scheme val="minor"/>
          </rPr>
          <t>Introducir un texto con el nombre o referencia de la contratación</t>
        </r>
      </text>
    </comment>
    <comment ref="BJU1866" authorId="2" shapeId="0">
      <text>
        <r>
          <rPr>
            <sz val="11"/>
            <color theme="1"/>
            <rFont val="Calibri"/>
            <family val="2"/>
            <scheme val="minor"/>
          </rPr>
          <t>Introducir un texto con el nombre o referencia de la contratación</t>
        </r>
      </text>
    </comment>
    <comment ref="BJV1866" authorId="2" shapeId="0">
      <text>
        <r>
          <rPr>
            <sz val="11"/>
            <color theme="1"/>
            <rFont val="Calibri"/>
            <family val="2"/>
            <scheme val="minor"/>
          </rPr>
          <t>Introducir un texto con el nombre o referencia de la contratación</t>
        </r>
      </text>
    </comment>
    <comment ref="BJW1866" authorId="2" shapeId="0">
      <text>
        <r>
          <rPr>
            <sz val="11"/>
            <color theme="1"/>
            <rFont val="Calibri"/>
            <family val="2"/>
            <scheme val="minor"/>
          </rPr>
          <t>Introducir un texto con el nombre o referencia de la contratación</t>
        </r>
      </text>
    </comment>
    <comment ref="BJX1866" authorId="2" shapeId="0">
      <text>
        <r>
          <rPr>
            <sz val="11"/>
            <color theme="1"/>
            <rFont val="Calibri"/>
            <family val="2"/>
            <scheme val="minor"/>
          </rPr>
          <t>Introducir un texto con el nombre o referencia de la contratación</t>
        </r>
      </text>
    </comment>
    <comment ref="BJY1866" authorId="2" shapeId="0">
      <text>
        <r>
          <rPr>
            <sz val="11"/>
            <color theme="1"/>
            <rFont val="Calibri"/>
            <family val="2"/>
            <scheme val="minor"/>
          </rPr>
          <t>Introducir un texto con el nombre o referencia de la contratación</t>
        </r>
      </text>
    </comment>
    <comment ref="BJZ1866" authorId="2" shapeId="0">
      <text>
        <r>
          <rPr>
            <sz val="11"/>
            <color theme="1"/>
            <rFont val="Calibri"/>
            <family val="2"/>
            <scheme val="minor"/>
          </rPr>
          <t>Introducir un texto con el nombre o referencia de la contratación</t>
        </r>
      </text>
    </comment>
    <comment ref="BKA1866" authorId="2" shapeId="0">
      <text>
        <r>
          <rPr>
            <sz val="11"/>
            <color theme="1"/>
            <rFont val="Calibri"/>
            <family val="2"/>
            <scheme val="minor"/>
          </rPr>
          <t>Introducir un texto con el nombre o referencia de la contratación</t>
        </r>
      </text>
    </comment>
    <comment ref="BKB1866" authorId="2" shapeId="0">
      <text>
        <r>
          <rPr>
            <sz val="11"/>
            <color theme="1"/>
            <rFont val="Calibri"/>
            <family val="2"/>
            <scheme val="minor"/>
          </rPr>
          <t>Introducir un texto con el nombre o referencia de la contratación</t>
        </r>
      </text>
    </comment>
    <comment ref="BKC1866" authorId="2" shapeId="0">
      <text>
        <r>
          <rPr>
            <sz val="11"/>
            <color theme="1"/>
            <rFont val="Calibri"/>
            <family val="2"/>
            <scheme val="minor"/>
          </rPr>
          <t>Introducir un texto con el nombre o referencia de la contratación</t>
        </r>
      </text>
    </comment>
    <comment ref="BKD1866" authorId="2" shapeId="0">
      <text>
        <r>
          <rPr>
            <sz val="11"/>
            <color theme="1"/>
            <rFont val="Calibri"/>
            <family val="2"/>
            <scheme val="minor"/>
          </rPr>
          <t>Introducir un texto con el nombre o referencia de la contratación</t>
        </r>
      </text>
    </comment>
    <comment ref="BKE1866" authorId="2" shapeId="0">
      <text>
        <r>
          <rPr>
            <sz val="11"/>
            <color theme="1"/>
            <rFont val="Calibri"/>
            <family val="2"/>
            <scheme val="minor"/>
          </rPr>
          <t>Introducir un texto con el nombre o referencia de la contratación</t>
        </r>
      </text>
    </comment>
    <comment ref="BKF1866" authorId="2" shapeId="0">
      <text>
        <r>
          <rPr>
            <sz val="11"/>
            <color theme="1"/>
            <rFont val="Calibri"/>
            <family val="2"/>
            <scheme val="minor"/>
          </rPr>
          <t>Introducir un texto con el nombre o referencia de la contratación</t>
        </r>
      </text>
    </comment>
    <comment ref="BKG1866" authorId="2" shapeId="0">
      <text>
        <r>
          <rPr>
            <sz val="11"/>
            <color theme="1"/>
            <rFont val="Calibri"/>
            <family val="2"/>
            <scheme val="minor"/>
          </rPr>
          <t>Introducir un texto con el nombre o referencia de la contratación</t>
        </r>
      </text>
    </comment>
    <comment ref="BKH1866" authorId="2" shapeId="0">
      <text>
        <r>
          <rPr>
            <sz val="11"/>
            <color theme="1"/>
            <rFont val="Calibri"/>
            <family val="2"/>
            <scheme val="minor"/>
          </rPr>
          <t>Introducir un texto con el nombre o referencia de la contratación</t>
        </r>
      </text>
    </comment>
    <comment ref="BKI1866" authorId="2" shapeId="0">
      <text>
        <r>
          <rPr>
            <sz val="11"/>
            <color theme="1"/>
            <rFont val="Calibri"/>
            <family val="2"/>
            <scheme val="minor"/>
          </rPr>
          <t>Introducir un texto con el nombre o referencia de la contratación</t>
        </r>
      </text>
    </comment>
    <comment ref="BKJ1866" authorId="2" shapeId="0">
      <text>
        <r>
          <rPr>
            <sz val="11"/>
            <color theme="1"/>
            <rFont val="Calibri"/>
            <family val="2"/>
            <scheme val="minor"/>
          </rPr>
          <t>Introducir un texto con el nombre o referencia de la contratación</t>
        </r>
      </text>
    </comment>
    <comment ref="BKK1866" authorId="2" shapeId="0">
      <text>
        <r>
          <rPr>
            <sz val="11"/>
            <color theme="1"/>
            <rFont val="Calibri"/>
            <family val="2"/>
            <scheme val="minor"/>
          </rPr>
          <t>Introducir un texto con el nombre o referencia de la contratación</t>
        </r>
      </text>
    </comment>
    <comment ref="BKL1866" authorId="2" shapeId="0">
      <text>
        <r>
          <rPr>
            <sz val="11"/>
            <color theme="1"/>
            <rFont val="Calibri"/>
            <family val="2"/>
            <scheme val="minor"/>
          </rPr>
          <t>Introducir un texto con el nombre o referencia de la contratación</t>
        </r>
      </text>
    </comment>
    <comment ref="BKM1866" authorId="2" shapeId="0">
      <text>
        <r>
          <rPr>
            <sz val="11"/>
            <color theme="1"/>
            <rFont val="Calibri"/>
            <family val="2"/>
            <scheme val="minor"/>
          </rPr>
          <t>Introducir un texto con el nombre o referencia de la contratación</t>
        </r>
      </text>
    </comment>
    <comment ref="BKN1866" authorId="2" shapeId="0">
      <text>
        <r>
          <rPr>
            <sz val="11"/>
            <color theme="1"/>
            <rFont val="Calibri"/>
            <family val="2"/>
            <scheme val="minor"/>
          </rPr>
          <t>Introducir un texto con el nombre o referencia de la contratación</t>
        </r>
      </text>
    </comment>
    <comment ref="BKO1866" authorId="2" shapeId="0">
      <text>
        <r>
          <rPr>
            <sz val="11"/>
            <color theme="1"/>
            <rFont val="Calibri"/>
            <family val="2"/>
            <scheme val="minor"/>
          </rPr>
          <t>Introducir un texto con el nombre o referencia de la contratación</t>
        </r>
      </text>
    </comment>
    <comment ref="BKP1866" authorId="2" shapeId="0">
      <text>
        <r>
          <rPr>
            <sz val="11"/>
            <color theme="1"/>
            <rFont val="Calibri"/>
            <family val="2"/>
            <scheme val="minor"/>
          </rPr>
          <t>Introducir un texto con el nombre o referencia de la contratación</t>
        </r>
      </text>
    </comment>
    <comment ref="BKQ1866" authorId="2" shapeId="0">
      <text>
        <r>
          <rPr>
            <sz val="11"/>
            <color theme="1"/>
            <rFont val="Calibri"/>
            <family val="2"/>
            <scheme val="minor"/>
          </rPr>
          <t>Introducir un texto con el nombre o referencia de la contratación</t>
        </r>
      </text>
    </comment>
    <comment ref="BKR1866" authorId="2" shapeId="0">
      <text>
        <r>
          <rPr>
            <sz val="11"/>
            <color theme="1"/>
            <rFont val="Calibri"/>
            <family val="2"/>
            <scheme val="minor"/>
          </rPr>
          <t>Introducir un texto con el nombre o referencia de la contratación</t>
        </r>
      </text>
    </comment>
    <comment ref="BKS1866" authorId="2" shapeId="0">
      <text>
        <r>
          <rPr>
            <sz val="11"/>
            <color theme="1"/>
            <rFont val="Calibri"/>
            <family val="2"/>
            <scheme val="minor"/>
          </rPr>
          <t>Introducir un texto con el nombre o referencia de la contratación</t>
        </r>
      </text>
    </comment>
    <comment ref="BKT1866" authorId="2" shapeId="0">
      <text>
        <r>
          <rPr>
            <sz val="11"/>
            <color theme="1"/>
            <rFont val="Calibri"/>
            <family val="2"/>
            <scheme val="minor"/>
          </rPr>
          <t>Introducir un texto con el nombre o referencia de la contratación</t>
        </r>
      </text>
    </comment>
    <comment ref="BKU1866" authorId="2" shapeId="0">
      <text>
        <r>
          <rPr>
            <sz val="11"/>
            <color theme="1"/>
            <rFont val="Calibri"/>
            <family val="2"/>
            <scheme val="minor"/>
          </rPr>
          <t>Introducir un texto con el nombre o referencia de la contratación</t>
        </r>
      </text>
    </comment>
    <comment ref="BKV1866" authorId="2" shapeId="0">
      <text>
        <r>
          <rPr>
            <sz val="11"/>
            <color theme="1"/>
            <rFont val="Calibri"/>
            <family val="2"/>
            <scheme val="minor"/>
          </rPr>
          <t>Introducir un texto con el nombre o referencia de la contratación</t>
        </r>
      </text>
    </comment>
    <comment ref="BKW1866" authorId="2" shapeId="0">
      <text>
        <r>
          <rPr>
            <sz val="11"/>
            <color theme="1"/>
            <rFont val="Calibri"/>
            <family val="2"/>
            <scheme val="minor"/>
          </rPr>
          <t>Introducir un texto con el nombre o referencia de la contratación</t>
        </r>
      </text>
    </comment>
    <comment ref="BKX1866" authorId="2" shapeId="0">
      <text>
        <r>
          <rPr>
            <sz val="11"/>
            <color theme="1"/>
            <rFont val="Calibri"/>
            <family val="2"/>
            <scheme val="minor"/>
          </rPr>
          <t>Introducir un texto con el nombre o referencia de la contratación</t>
        </r>
      </text>
    </comment>
    <comment ref="BKY1866" authorId="2" shapeId="0">
      <text>
        <r>
          <rPr>
            <sz val="11"/>
            <color theme="1"/>
            <rFont val="Calibri"/>
            <family val="2"/>
            <scheme val="minor"/>
          </rPr>
          <t>Introducir un texto con el nombre o referencia de la contratación</t>
        </r>
      </text>
    </comment>
    <comment ref="BKZ1866" authorId="2" shapeId="0">
      <text>
        <r>
          <rPr>
            <sz val="11"/>
            <color theme="1"/>
            <rFont val="Calibri"/>
            <family val="2"/>
            <scheme val="minor"/>
          </rPr>
          <t>Introducir un texto con el nombre o referencia de la contratación</t>
        </r>
      </text>
    </comment>
    <comment ref="BLA1866" authorId="2" shapeId="0">
      <text>
        <r>
          <rPr>
            <sz val="11"/>
            <color theme="1"/>
            <rFont val="Calibri"/>
            <family val="2"/>
            <scheme val="minor"/>
          </rPr>
          <t>Introducir un texto con el nombre o referencia de la contratación</t>
        </r>
      </text>
    </comment>
    <comment ref="BLB1866" authorId="2" shapeId="0">
      <text>
        <r>
          <rPr>
            <sz val="11"/>
            <color theme="1"/>
            <rFont val="Calibri"/>
            <family val="2"/>
            <scheme val="minor"/>
          </rPr>
          <t>Introducir un texto con el nombre o referencia de la contratación</t>
        </r>
      </text>
    </comment>
    <comment ref="BLC1866" authorId="2" shapeId="0">
      <text>
        <r>
          <rPr>
            <sz val="11"/>
            <color theme="1"/>
            <rFont val="Calibri"/>
            <family val="2"/>
            <scheme val="minor"/>
          </rPr>
          <t>Introducir un texto con el nombre o referencia de la contratación</t>
        </r>
      </text>
    </comment>
    <comment ref="BLD1866" authorId="2" shapeId="0">
      <text>
        <r>
          <rPr>
            <sz val="11"/>
            <color theme="1"/>
            <rFont val="Calibri"/>
            <family val="2"/>
            <scheme val="minor"/>
          </rPr>
          <t>Introducir un texto con el nombre o referencia de la contratación</t>
        </r>
      </text>
    </comment>
    <comment ref="BLE1866" authorId="2" shapeId="0">
      <text>
        <r>
          <rPr>
            <sz val="11"/>
            <color theme="1"/>
            <rFont val="Calibri"/>
            <family val="2"/>
            <scheme val="minor"/>
          </rPr>
          <t>Introducir un texto con el nombre o referencia de la contratación</t>
        </r>
      </text>
    </comment>
    <comment ref="BLF1866" authorId="2" shapeId="0">
      <text>
        <r>
          <rPr>
            <sz val="11"/>
            <color theme="1"/>
            <rFont val="Calibri"/>
            <family val="2"/>
            <scheme val="minor"/>
          </rPr>
          <t>Introducir un texto con el nombre o referencia de la contratación</t>
        </r>
      </text>
    </comment>
    <comment ref="BLG1866" authorId="2" shapeId="0">
      <text>
        <r>
          <rPr>
            <sz val="11"/>
            <color theme="1"/>
            <rFont val="Calibri"/>
            <family val="2"/>
            <scheme val="minor"/>
          </rPr>
          <t>Introducir un texto con el nombre o referencia de la contratación</t>
        </r>
      </text>
    </comment>
    <comment ref="BLH1866" authorId="2" shapeId="0">
      <text>
        <r>
          <rPr>
            <sz val="11"/>
            <color theme="1"/>
            <rFont val="Calibri"/>
            <family val="2"/>
            <scheme val="minor"/>
          </rPr>
          <t>Introducir un texto con el nombre o referencia de la contratación</t>
        </r>
      </text>
    </comment>
    <comment ref="BLI1866" authorId="2" shapeId="0">
      <text>
        <r>
          <rPr>
            <sz val="11"/>
            <color theme="1"/>
            <rFont val="Calibri"/>
            <family val="2"/>
            <scheme val="minor"/>
          </rPr>
          <t>Introducir un texto con el nombre o referencia de la contratación</t>
        </r>
      </text>
    </comment>
    <comment ref="BLJ1866" authorId="2" shapeId="0">
      <text>
        <r>
          <rPr>
            <sz val="11"/>
            <color theme="1"/>
            <rFont val="Calibri"/>
            <family val="2"/>
            <scheme val="minor"/>
          </rPr>
          <t>Introducir un texto con el nombre o referencia de la contratación</t>
        </r>
      </text>
    </comment>
    <comment ref="BLK1866" authorId="2" shapeId="0">
      <text>
        <r>
          <rPr>
            <sz val="11"/>
            <color theme="1"/>
            <rFont val="Calibri"/>
            <family val="2"/>
            <scheme val="minor"/>
          </rPr>
          <t>Introducir un texto con el nombre o referencia de la contratación</t>
        </r>
      </text>
    </comment>
    <comment ref="BLL1866" authorId="2" shapeId="0">
      <text>
        <r>
          <rPr>
            <sz val="11"/>
            <color theme="1"/>
            <rFont val="Calibri"/>
            <family val="2"/>
            <scheme val="minor"/>
          </rPr>
          <t>Introducir un texto con el nombre o referencia de la contratación</t>
        </r>
      </text>
    </comment>
    <comment ref="BLM1866" authorId="2" shapeId="0">
      <text>
        <r>
          <rPr>
            <sz val="11"/>
            <color theme="1"/>
            <rFont val="Calibri"/>
            <family val="2"/>
            <scheme val="minor"/>
          </rPr>
          <t>Introducir un texto con el nombre o referencia de la contratación</t>
        </r>
      </text>
    </comment>
    <comment ref="BLN1866" authorId="2" shapeId="0">
      <text>
        <r>
          <rPr>
            <sz val="11"/>
            <color theme="1"/>
            <rFont val="Calibri"/>
            <family val="2"/>
            <scheme val="minor"/>
          </rPr>
          <t>Introducir un texto con el nombre o referencia de la contratación</t>
        </r>
      </text>
    </comment>
    <comment ref="BLO1866" authorId="2" shapeId="0">
      <text>
        <r>
          <rPr>
            <sz val="11"/>
            <color theme="1"/>
            <rFont val="Calibri"/>
            <family val="2"/>
            <scheme val="minor"/>
          </rPr>
          <t>Introducir un texto con el nombre o referencia de la contratación</t>
        </r>
      </text>
    </comment>
    <comment ref="BLP1866" authorId="2" shapeId="0">
      <text>
        <r>
          <rPr>
            <sz val="11"/>
            <color theme="1"/>
            <rFont val="Calibri"/>
            <family val="2"/>
            <scheme val="minor"/>
          </rPr>
          <t>Introducir un texto con el nombre o referencia de la contratación</t>
        </r>
      </text>
    </comment>
    <comment ref="BLQ1866" authorId="2" shapeId="0">
      <text>
        <r>
          <rPr>
            <sz val="11"/>
            <color theme="1"/>
            <rFont val="Calibri"/>
            <family val="2"/>
            <scheme val="minor"/>
          </rPr>
          <t>Introducir un texto con el nombre o referencia de la contratación</t>
        </r>
      </text>
    </comment>
    <comment ref="BLR1866" authorId="2" shapeId="0">
      <text>
        <r>
          <rPr>
            <sz val="11"/>
            <color theme="1"/>
            <rFont val="Calibri"/>
            <family val="2"/>
            <scheme val="minor"/>
          </rPr>
          <t>Introducir un texto con el nombre o referencia de la contratación</t>
        </r>
      </text>
    </comment>
    <comment ref="BLS1866" authorId="2" shapeId="0">
      <text>
        <r>
          <rPr>
            <sz val="11"/>
            <color theme="1"/>
            <rFont val="Calibri"/>
            <family val="2"/>
            <scheme val="minor"/>
          </rPr>
          <t>Introducir un texto con el nombre o referencia de la contratación</t>
        </r>
      </text>
    </comment>
    <comment ref="BLT1866" authorId="2" shapeId="0">
      <text>
        <r>
          <rPr>
            <sz val="11"/>
            <color theme="1"/>
            <rFont val="Calibri"/>
            <family val="2"/>
            <scheme val="minor"/>
          </rPr>
          <t>Introducir un texto con el nombre o referencia de la contratación</t>
        </r>
      </text>
    </comment>
    <comment ref="BLU1866" authorId="2" shapeId="0">
      <text>
        <r>
          <rPr>
            <sz val="11"/>
            <color theme="1"/>
            <rFont val="Calibri"/>
            <family val="2"/>
            <scheme val="minor"/>
          </rPr>
          <t>Introducir un texto con el nombre o referencia de la contratación</t>
        </r>
      </text>
    </comment>
    <comment ref="BLV1866" authorId="2" shapeId="0">
      <text>
        <r>
          <rPr>
            <sz val="11"/>
            <color theme="1"/>
            <rFont val="Calibri"/>
            <family val="2"/>
            <scheme val="minor"/>
          </rPr>
          <t>Introducir un texto con el nombre o referencia de la contratación</t>
        </r>
      </text>
    </comment>
    <comment ref="BLW1866" authorId="2" shapeId="0">
      <text>
        <r>
          <rPr>
            <sz val="11"/>
            <color theme="1"/>
            <rFont val="Calibri"/>
            <family val="2"/>
            <scheme val="minor"/>
          </rPr>
          <t>Introducir un texto con el nombre o referencia de la contratación</t>
        </r>
      </text>
    </comment>
    <comment ref="BLX1866" authorId="2" shapeId="0">
      <text>
        <r>
          <rPr>
            <sz val="11"/>
            <color theme="1"/>
            <rFont val="Calibri"/>
            <family val="2"/>
            <scheme val="minor"/>
          </rPr>
          <t>Introducir un texto con el nombre o referencia de la contratación</t>
        </r>
      </text>
    </comment>
    <comment ref="BLY1866" authorId="2" shapeId="0">
      <text>
        <r>
          <rPr>
            <sz val="11"/>
            <color theme="1"/>
            <rFont val="Calibri"/>
            <family val="2"/>
            <scheme val="minor"/>
          </rPr>
          <t>Introducir un texto con el nombre o referencia de la contratación</t>
        </r>
      </text>
    </comment>
    <comment ref="BLZ1866" authorId="2" shapeId="0">
      <text>
        <r>
          <rPr>
            <sz val="11"/>
            <color theme="1"/>
            <rFont val="Calibri"/>
            <family val="2"/>
            <scheme val="minor"/>
          </rPr>
          <t>Introducir un texto con el nombre o referencia de la contratación</t>
        </r>
      </text>
    </comment>
    <comment ref="BMA1866" authorId="2" shapeId="0">
      <text>
        <r>
          <rPr>
            <sz val="11"/>
            <color theme="1"/>
            <rFont val="Calibri"/>
            <family val="2"/>
            <scheme val="minor"/>
          </rPr>
          <t>Introducir un texto con el nombre o referencia de la contratación</t>
        </r>
      </text>
    </comment>
    <comment ref="BMB1866" authorId="2" shapeId="0">
      <text>
        <r>
          <rPr>
            <sz val="11"/>
            <color theme="1"/>
            <rFont val="Calibri"/>
            <family val="2"/>
            <scheme val="minor"/>
          </rPr>
          <t>Introducir un texto con el nombre o referencia de la contratación</t>
        </r>
      </text>
    </comment>
    <comment ref="BMC1866" authorId="2" shapeId="0">
      <text>
        <r>
          <rPr>
            <sz val="11"/>
            <color theme="1"/>
            <rFont val="Calibri"/>
            <family val="2"/>
            <scheme val="minor"/>
          </rPr>
          <t>Introducir un texto con el nombre o referencia de la contratación</t>
        </r>
      </text>
    </comment>
    <comment ref="BMD1866" authorId="2" shapeId="0">
      <text>
        <r>
          <rPr>
            <sz val="11"/>
            <color theme="1"/>
            <rFont val="Calibri"/>
            <family val="2"/>
            <scheme val="minor"/>
          </rPr>
          <t>Introducir un texto con el nombre o referencia de la contratación</t>
        </r>
      </text>
    </comment>
    <comment ref="BME1866" authorId="2" shapeId="0">
      <text>
        <r>
          <rPr>
            <sz val="11"/>
            <color theme="1"/>
            <rFont val="Calibri"/>
            <family val="2"/>
            <scheme val="minor"/>
          </rPr>
          <t>Introducir un texto con el nombre o referencia de la contratación</t>
        </r>
      </text>
    </comment>
    <comment ref="BMF1866" authorId="2" shapeId="0">
      <text>
        <r>
          <rPr>
            <sz val="11"/>
            <color theme="1"/>
            <rFont val="Calibri"/>
            <family val="2"/>
            <scheme val="minor"/>
          </rPr>
          <t>Introducir un texto con el nombre o referencia de la contratación</t>
        </r>
      </text>
    </comment>
    <comment ref="BMG1866" authorId="2" shapeId="0">
      <text>
        <r>
          <rPr>
            <sz val="11"/>
            <color theme="1"/>
            <rFont val="Calibri"/>
            <family val="2"/>
            <scheme val="minor"/>
          </rPr>
          <t>Introducir un texto con el nombre o referencia de la contratación</t>
        </r>
      </text>
    </comment>
    <comment ref="BMH1866" authorId="2" shapeId="0">
      <text>
        <r>
          <rPr>
            <sz val="11"/>
            <color theme="1"/>
            <rFont val="Calibri"/>
            <family val="2"/>
            <scheme val="minor"/>
          </rPr>
          <t>Introducir un texto con el nombre o referencia de la contratación</t>
        </r>
      </text>
    </comment>
    <comment ref="BMI1866" authorId="2" shapeId="0">
      <text>
        <r>
          <rPr>
            <sz val="11"/>
            <color theme="1"/>
            <rFont val="Calibri"/>
            <family val="2"/>
            <scheme val="minor"/>
          </rPr>
          <t>Introducir un texto con el nombre o referencia de la contratación</t>
        </r>
      </text>
    </comment>
    <comment ref="BMJ1866" authorId="2" shapeId="0">
      <text>
        <r>
          <rPr>
            <sz val="11"/>
            <color theme="1"/>
            <rFont val="Calibri"/>
            <family val="2"/>
            <scheme val="minor"/>
          </rPr>
          <t>Introducir un texto con el nombre o referencia de la contratación</t>
        </r>
      </text>
    </comment>
    <comment ref="BMK1866" authorId="2" shapeId="0">
      <text>
        <r>
          <rPr>
            <sz val="11"/>
            <color theme="1"/>
            <rFont val="Calibri"/>
            <family val="2"/>
            <scheme val="minor"/>
          </rPr>
          <t>Introducir un texto con el nombre o referencia de la contratación</t>
        </r>
      </text>
    </comment>
    <comment ref="BML1866" authorId="2" shapeId="0">
      <text>
        <r>
          <rPr>
            <sz val="11"/>
            <color theme="1"/>
            <rFont val="Calibri"/>
            <family val="2"/>
            <scheme val="minor"/>
          </rPr>
          <t>Introducir un texto con el nombre o referencia de la contratación</t>
        </r>
      </text>
    </comment>
    <comment ref="BMM1866" authorId="2" shapeId="0">
      <text>
        <r>
          <rPr>
            <sz val="11"/>
            <color theme="1"/>
            <rFont val="Calibri"/>
            <family val="2"/>
            <scheme val="minor"/>
          </rPr>
          <t>Introducir un texto con el nombre o referencia de la contratación</t>
        </r>
      </text>
    </comment>
    <comment ref="BMN1866" authorId="2" shapeId="0">
      <text>
        <r>
          <rPr>
            <sz val="11"/>
            <color theme="1"/>
            <rFont val="Calibri"/>
            <family val="2"/>
            <scheme val="minor"/>
          </rPr>
          <t>Introducir un texto con el nombre o referencia de la contratación</t>
        </r>
      </text>
    </comment>
    <comment ref="BMO1866" authorId="2" shapeId="0">
      <text>
        <r>
          <rPr>
            <sz val="11"/>
            <color theme="1"/>
            <rFont val="Calibri"/>
            <family val="2"/>
            <scheme val="minor"/>
          </rPr>
          <t>Introducir un texto con el nombre o referencia de la contratación</t>
        </r>
      </text>
    </comment>
    <comment ref="BMP1866" authorId="2" shapeId="0">
      <text>
        <r>
          <rPr>
            <sz val="11"/>
            <color theme="1"/>
            <rFont val="Calibri"/>
            <family val="2"/>
            <scheme val="minor"/>
          </rPr>
          <t>Introducir un texto con el nombre o referencia de la contratación</t>
        </r>
      </text>
    </comment>
    <comment ref="BMQ1866" authorId="2" shapeId="0">
      <text>
        <r>
          <rPr>
            <sz val="11"/>
            <color theme="1"/>
            <rFont val="Calibri"/>
            <family val="2"/>
            <scheme val="minor"/>
          </rPr>
          <t>Introducir un texto con el nombre o referencia de la contratación</t>
        </r>
      </text>
    </comment>
    <comment ref="BMR1866" authorId="2" shapeId="0">
      <text>
        <r>
          <rPr>
            <sz val="11"/>
            <color theme="1"/>
            <rFont val="Calibri"/>
            <family val="2"/>
            <scheme val="minor"/>
          </rPr>
          <t>Introducir un texto con el nombre o referencia de la contratación</t>
        </r>
      </text>
    </comment>
    <comment ref="BMS1866" authorId="2" shapeId="0">
      <text>
        <r>
          <rPr>
            <sz val="11"/>
            <color theme="1"/>
            <rFont val="Calibri"/>
            <family val="2"/>
            <scheme val="minor"/>
          </rPr>
          <t>Introducir un texto con el nombre o referencia de la contratación</t>
        </r>
      </text>
    </comment>
    <comment ref="BMT1866" authorId="2" shapeId="0">
      <text>
        <r>
          <rPr>
            <sz val="11"/>
            <color theme="1"/>
            <rFont val="Calibri"/>
            <family val="2"/>
            <scheme val="minor"/>
          </rPr>
          <t>Introducir un texto con el nombre o referencia de la contratación</t>
        </r>
      </text>
    </comment>
    <comment ref="BMU1866" authorId="2" shapeId="0">
      <text>
        <r>
          <rPr>
            <sz val="11"/>
            <color theme="1"/>
            <rFont val="Calibri"/>
            <family val="2"/>
            <scheme val="minor"/>
          </rPr>
          <t>Introducir un texto con el nombre o referencia de la contratación</t>
        </r>
      </text>
    </comment>
    <comment ref="BMV1866" authorId="2" shapeId="0">
      <text>
        <r>
          <rPr>
            <sz val="11"/>
            <color theme="1"/>
            <rFont val="Calibri"/>
            <family val="2"/>
            <scheme val="minor"/>
          </rPr>
          <t>Introducir un texto con el nombre o referencia de la contratación</t>
        </r>
      </text>
    </comment>
    <comment ref="BMW1866" authorId="2" shapeId="0">
      <text>
        <r>
          <rPr>
            <sz val="11"/>
            <color theme="1"/>
            <rFont val="Calibri"/>
            <family val="2"/>
            <scheme val="minor"/>
          </rPr>
          <t>Introducir un texto con el nombre o referencia de la contratación</t>
        </r>
      </text>
    </comment>
    <comment ref="BMX1866" authorId="2" shapeId="0">
      <text>
        <r>
          <rPr>
            <sz val="11"/>
            <color theme="1"/>
            <rFont val="Calibri"/>
            <family val="2"/>
            <scheme val="minor"/>
          </rPr>
          <t>Introducir un texto con el nombre o referencia de la contratación</t>
        </r>
      </text>
    </comment>
    <comment ref="BMY1866" authorId="2" shapeId="0">
      <text>
        <r>
          <rPr>
            <sz val="11"/>
            <color theme="1"/>
            <rFont val="Calibri"/>
            <family val="2"/>
            <scheme val="minor"/>
          </rPr>
          <t>Introducir un texto con el nombre o referencia de la contratación</t>
        </r>
      </text>
    </comment>
    <comment ref="BMZ1866" authorId="2" shapeId="0">
      <text>
        <r>
          <rPr>
            <sz val="11"/>
            <color theme="1"/>
            <rFont val="Calibri"/>
            <family val="2"/>
            <scheme val="minor"/>
          </rPr>
          <t>Introducir un texto con el nombre o referencia de la contratación</t>
        </r>
      </text>
    </comment>
    <comment ref="BNA1866" authorId="2" shapeId="0">
      <text>
        <r>
          <rPr>
            <sz val="11"/>
            <color theme="1"/>
            <rFont val="Calibri"/>
            <family val="2"/>
            <scheme val="minor"/>
          </rPr>
          <t>Introducir un texto con el nombre o referencia de la contratación</t>
        </r>
      </text>
    </comment>
    <comment ref="BNB1866" authorId="2" shapeId="0">
      <text>
        <r>
          <rPr>
            <sz val="11"/>
            <color theme="1"/>
            <rFont val="Calibri"/>
            <family val="2"/>
            <scheme val="minor"/>
          </rPr>
          <t>Introducir un texto con el nombre o referencia de la contratación</t>
        </r>
      </text>
    </comment>
    <comment ref="BNC1866" authorId="2" shapeId="0">
      <text>
        <r>
          <rPr>
            <sz val="11"/>
            <color theme="1"/>
            <rFont val="Calibri"/>
            <family val="2"/>
            <scheme val="minor"/>
          </rPr>
          <t>Introducir un texto con el nombre o referencia de la contratación</t>
        </r>
      </text>
    </comment>
    <comment ref="BND1866" authorId="2" shapeId="0">
      <text>
        <r>
          <rPr>
            <sz val="11"/>
            <color theme="1"/>
            <rFont val="Calibri"/>
            <family val="2"/>
            <scheme val="minor"/>
          </rPr>
          <t>Introducir un texto con el nombre o referencia de la contratación</t>
        </r>
      </text>
    </comment>
    <comment ref="BNE1866" authorId="2" shapeId="0">
      <text>
        <r>
          <rPr>
            <sz val="11"/>
            <color theme="1"/>
            <rFont val="Calibri"/>
            <family val="2"/>
            <scheme val="minor"/>
          </rPr>
          <t>Introducir un texto con el nombre o referencia de la contratación</t>
        </r>
      </text>
    </comment>
    <comment ref="BNF1866" authorId="2" shapeId="0">
      <text>
        <r>
          <rPr>
            <sz val="11"/>
            <color theme="1"/>
            <rFont val="Calibri"/>
            <family val="2"/>
            <scheme val="minor"/>
          </rPr>
          <t>Introducir un texto con el nombre o referencia de la contratación</t>
        </r>
      </text>
    </comment>
    <comment ref="BNG1866" authorId="2" shapeId="0">
      <text>
        <r>
          <rPr>
            <sz val="11"/>
            <color theme="1"/>
            <rFont val="Calibri"/>
            <family val="2"/>
            <scheme val="minor"/>
          </rPr>
          <t>Introducir un texto con el nombre o referencia de la contratación</t>
        </r>
      </text>
    </comment>
    <comment ref="BNH1866" authorId="2" shapeId="0">
      <text>
        <r>
          <rPr>
            <sz val="11"/>
            <color theme="1"/>
            <rFont val="Calibri"/>
            <family val="2"/>
            <scheme val="minor"/>
          </rPr>
          <t>Introducir un texto con el nombre o referencia de la contratación</t>
        </r>
      </text>
    </comment>
    <comment ref="BNI1866" authorId="2" shapeId="0">
      <text>
        <r>
          <rPr>
            <sz val="11"/>
            <color theme="1"/>
            <rFont val="Calibri"/>
            <family val="2"/>
            <scheme val="minor"/>
          </rPr>
          <t>Introducir un texto con el nombre o referencia de la contratación</t>
        </r>
      </text>
    </comment>
    <comment ref="BNJ1866" authorId="2" shapeId="0">
      <text>
        <r>
          <rPr>
            <sz val="11"/>
            <color theme="1"/>
            <rFont val="Calibri"/>
            <family val="2"/>
            <scheme val="minor"/>
          </rPr>
          <t>Introducir un texto con el nombre o referencia de la contratación</t>
        </r>
      </text>
    </comment>
    <comment ref="BNK1866" authorId="2" shapeId="0">
      <text>
        <r>
          <rPr>
            <sz val="11"/>
            <color theme="1"/>
            <rFont val="Calibri"/>
            <family val="2"/>
            <scheme val="minor"/>
          </rPr>
          <t>Introducir un texto con el nombre o referencia de la contratación</t>
        </r>
      </text>
    </comment>
    <comment ref="BNL1866" authorId="2" shapeId="0">
      <text>
        <r>
          <rPr>
            <sz val="11"/>
            <color theme="1"/>
            <rFont val="Calibri"/>
            <family val="2"/>
            <scheme val="minor"/>
          </rPr>
          <t>Introducir un texto con el nombre o referencia de la contratación</t>
        </r>
      </text>
    </comment>
    <comment ref="BNM1866" authorId="2" shapeId="0">
      <text>
        <r>
          <rPr>
            <sz val="11"/>
            <color theme="1"/>
            <rFont val="Calibri"/>
            <family val="2"/>
            <scheme val="minor"/>
          </rPr>
          <t>Introducir un texto con el nombre o referencia de la contratación</t>
        </r>
      </text>
    </comment>
    <comment ref="BNN1866" authorId="2" shapeId="0">
      <text>
        <r>
          <rPr>
            <sz val="11"/>
            <color theme="1"/>
            <rFont val="Calibri"/>
            <family val="2"/>
            <scheme val="minor"/>
          </rPr>
          <t>Introducir un texto con el nombre o referencia de la contratación</t>
        </r>
      </text>
    </comment>
    <comment ref="BNO1866" authorId="2" shapeId="0">
      <text>
        <r>
          <rPr>
            <sz val="11"/>
            <color theme="1"/>
            <rFont val="Calibri"/>
            <family val="2"/>
            <scheme val="minor"/>
          </rPr>
          <t>Introducir un texto con el nombre o referencia de la contratación</t>
        </r>
      </text>
    </comment>
    <comment ref="BNP1866" authorId="2" shapeId="0">
      <text>
        <r>
          <rPr>
            <sz val="11"/>
            <color theme="1"/>
            <rFont val="Calibri"/>
            <family val="2"/>
            <scheme val="minor"/>
          </rPr>
          <t>Introducir un texto con el nombre o referencia de la contratación</t>
        </r>
      </text>
    </comment>
    <comment ref="BNQ1866" authorId="2" shapeId="0">
      <text>
        <r>
          <rPr>
            <sz val="11"/>
            <color theme="1"/>
            <rFont val="Calibri"/>
            <family val="2"/>
            <scheme val="minor"/>
          </rPr>
          <t>Introducir un texto con el nombre o referencia de la contratación</t>
        </r>
      </text>
    </comment>
    <comment ref="BNR1866" authorId="2" shapeId="0">
      <text>
        <r>
          <rPr>
            <sz val="11"/>
            <color theme="1"/>
            <rFont val="Calibri"/>
            <family val="2"/>
            <scheme val="minor"/>
          </rPr>
          <t>Introducir un texto con el nombre o referencia de la contratación</t>
        </r>
      </text>
    </comment>
    <comment ref="BNS1866" authorId="2" shapeId="0">
      <text>
        <r>
          <rPr>
            <sz val="11"/>
            <color theme="1"/>
            <rFont val="Calibri"/>
            <family val="2"/>
            <scheme val="minor"/>
          </rPr>
          <t>Introducir un texto con el nombre o referencia de la contratación</t>
        </r>
      </text>
    </comment>
    <comment ref="BNT1866" authorId="2" shapeId="0">
      <text>
        <r>
          <rPr>
            <sz val="11"/>
            <color theme="1"/>
            <rFont val="Calibri"/>
            <family val="2"/>
            <scheme val="minor"/>
          </rPr>
          <t>Introducir un texto con el nombre o referencia de la contratación</t>
        </r>
      </text>
    </comment>
    <comment ref="BNU1866" authorId="2" shapeId="0">
      <text>
        <r>
          <rPr>
            <sz val="11"/>
            <color theme="1"/>
            <rFont val="Calibri"/>
            <family val="2"/>
            <scheme val="minor"/>
          </rPr>
          <t>Introducir un texto con el nombre o referencia de la contratación</t>
        </r>
      </text>
    </comment>
    <comment ref="BNV1866" authorId="2" shapeId="0">
      <text>
        <r>
          <rPr>
            <sz val="11"/>
            <color theme="1"/>
            <rFont val="Calibri"/>
            <family val="2"/>
            <scheme val="minor"/>
          </rPr>
          <t>Introducir un texto con el nombre o referencia de la contratación</t>
        </r>
      </text>
    </comment>
    <comment ref="BNW1866" authorId="2" shapeId="0">
      <text>
        <r>
          <rPr>
            <sz val="11"/>
            <color theme="1"/>
            <rFont val="Calibri"/>
            <family val="2"/>
            <scheme val="minor"/>
          </rPr>
          <t>Introducir un texto con el nombre o referencia de la contratación</t>
        </r>
      </text>
    </comment>
    <comment ref="BNX1866" authorId="2" shapeId="0">
      <text>
        <r>
          <rPr>
            <sz val="11"/>
            <color theme="1"/>
            <rFont val="Calibri"/>
            <family val="2"/>
            <scheme val="minor"/>
          </rPr>
          <t>Introducir un texto con el nombre o referencia de la contratación</t>
        </r>
      </text>
    </comment>
    <comment ref="BNY1866" authorId="2" shapeId="0">
      <text>
        <r>
          <rPr>
            <sz val="11"/>
            <color theme="1"/>
            <rFont val="Calibri"/>
            <family val="2"/>
            <scheme val="minor"/>
          </rPr>
          <t>Introducir un texto con el nombre o referencia de la contratación</t>
        </r>
      </text>
    </comment>
    <comment ref="BNZ1866" authorId="2" shapeId="0">
      <text>
        <r>
          <rPr>
            <sz val="11"/>
            <color theme="1"/>
            <rFont val="Calibri"/>
            <family val="2"/>
            <scheme val="minor"/>
          </rPr>
          <t>Introducir un texto con el nombre o referencia de la contratación</t>
        </r>
      </text>
    </comment>
    <comment ref="BOA1866" authorId="2" shapeId="0">
      <text>
        <r>
          <rPr>
            <sz val="11"/>
            <color theme="1"/>
            <rFont val="Calibri"/>
            <family val="2"/>
            <scheme val="minor"/>
          </rPr>
          <t>Introducir un texto con el nombre o referencia de la contratación</t>
        </r>
      </text>
    </comment>
    <comment ref="BOB1866" authorId="2" shapeId="0">
      <text>
        <r>
          <rPr>
            <sz val="11"/>
            <color theme="1"/>
            <rFont val="Calibri"/>
            <family val="2"/>
            <scheme val="minor"/>
          </rPr>
          <t>Introducir un texto con el nombre o referencia de la contratación</t>
        </r>
      </text>
    </comment>
    <comment ref="BOC1866" authorId="2" shapeId="0">
      <text>
        <r>
          <rPr>
            <sz val="11"/>
            <color theme="1"/>
            <rFont val="Calibri"/>
            <family val="2"/>
            <scheme val="minor"/>
          </rPr>
          <t>Introducir un texto con el nombre o referencia de la contratación</t>
        </r>
      </text>
    </comment>
    <comment ref="BOD1866" authorId="2" shapeId="0">
      <text>
        <r>
          <rPr>
            <sz val="11"/>
            <color theme="1"/>
            <rFont val="Calibri"/>
            <family val="2"/>
            <scheme val="minor"/>
          </rPr>
          <t>Introducir un texto con el nombre o referencia de la contratación</t>
        </r>
      </text>
    </comment>
    <comment ref="BOE1866" authorId="2" shapeId="0">
      <text>
        <r>
          <rPr>
            <sz val="11"/>
            <color theme="1"/>
            <rFont val="Calibri"/>
            <family val="2"/>
            <scheme val="minor"/>
          </rPr>
          <t>Introducir un texto con el nombre o referencia de la contratación</t>
        </r>
      </text>
    </comment>
    <comment ref="BOF1866" authorId="2" shapeId="0">
      <text>
        <r>
          <rPr>
            <sz val="11"/>
            <color theme="1"/>
            <rFont val="Calibri"/>
            <family val="2"/>
            <scheme val="minor"/>
          </rPr>
          <t>Introducir un texto con el nombre o referencia de la contratación</t>
        </r>
      </text>
    </comment>
    <comment ref="BOG1866" authorId="2" shapeId="0">
      <text>
        <r>
          <rPr>
            <sz val="11"/>
            <color theme="1"/>
            <rFont val="Calibri"/>
            <family val="2"/>
            <scheme val="minor"/>
          </rPr>
          <t>Introducir un texto con el nombre o referencia de la contratación</t>
        </r>
      </text>
    </comment>
    <comment ref="BOH1866" authorId="2" shapeId="0">
      <text>
        <r>
          <rPr>
            <sz val="11"/>
            <color theme="1"/>
            <rFont val="Calibri"/>
            <family val="2"/>
            <scheme val="minor"/>
          </rPr>
          <t>Introducir un texto con el nombre o referencia de la contratación</t>
        </r>
      </text>
    </comment>
    <comment ref="BOI1866" authorId="2" shapeId="0">
      <text>
        <r>
          <rPr>
            <sz val="11"/>
            <color theme="1"/>
            <rFont val="Calibri"/>
            <family val="2"/>
            <scheme val="minor"/>
          </rPr>
          <t>Introducir un texto con el nombre o referencia de la contratación</t>
        </r>
      </text>
    </comment>
    <comment ref="BOJ1866" authorId="2" shapeId="0">
      <text>
        <r>
          <rPr>
            <sz val="11"/>
            <color theme="1"/>
            <rFont val="Calibri"/>
            <family val="2"/>
            <scheme val="minor"/>
          </rPr>
          <t>Introducir un texto con el nombre o referencia de la contratación</t>
        </r>
      </text>
    </comment>
    <comment ref="BOK1866" authorId="2" shapeId="0">
      <text>
        <r>
          <rPr>
            <sz val="11"/>
            <color theme="1"/>
            <rFont val="Calibri"/>
            <family val="2"/>
            <scheme val="minor"/>
          </rPr>
          <t>Introducir un texto con el nombre o referencia de la contratación</t>
        </r>
      </text>
    </comment>
    <comment ref="BOL1866" authorId="2" shapeId="0">
      <text>
        <r>
          <rPr>
            <sz val="11"/>
            <color theme="1"/>
            <rFont val="Calibri"/>
            <family val="2"/>
            <scheme val="minor"/>
          </rPr>
          <t>Introducir un texto con el nombre o referencia de la contratación</t>
        </r>
      </text>
    </comment>
    <comment ref="BOM1866" authorId="2" shapeId="0">
      <text>
        <r>
          <rPr>
            <sz val="11"/>
            <color theme="1"/>
            <rFont val="Calibri"/>
            <family val="2"/>
            <scheme val="minor"/>
          </rPr>
          <t>Introducir un texto con el nombre o referencia de la contratación</t>
        </r>
      </text>
    </comment>
    <comment ref="BON1866" authorId="2" shapeId="0">
      <text>
        <r>
          <rPr>
            <sz val="11"/>
            <color theme="1"/>
            <rFont val="Calibri"/>
            <family val="2"/>
            <scheme val="minor"/>
          </rPr>
          <t>Introducir un texto con el nombre o referencia de la contratación</t>
        </r>
      </text>
    </comment>
    <comment ref="BOO1866" authorId="2" shapeId="0">
      <text>
        <r>
          <rPr>
            <sz val="11"/>
            <color theme="1"/>
            <rFont val="Calibri"/>
            <family val="2"/>
            <scheme val="minor"/>
          </rPr>
          <t>Introducir un texto con el nombre o referencia de la contratación</t>
        </r>
      </text>
    </comment>
    <comment ref="BOP1866" authorId="2" shapeId="0">
      <text>
        <r>
          <rPr>
            <sz val="11"/>
            <color theme="1"/>
            <rFont val="Calibri"/>
            <family val="2"/>
            <scheme val="minor"/>
          </rPr>
          <t>Introducir un texto con el nombre o referencia de la contratación</t>
        </r>
      </text>
    </comment>
    <comment ref="BOQ1866" authorId="2" shapeId="0">
      <text>
        <r>
          <rPr>
            <sz val="11"/>
            <color theme="1"/>
            <rFont val="Calibri"/>
            <family val="2"/>
            <scheme val="minor"/>
          </rPr>
          <t>Introducir un texto con el nombre o referencia de la contratación</t>
        </r>
      </text>
    </comment>
    <comment ref="BOR1866" authorId="2" shapeId="0">
      <text>
        <r>
          <rPr>
            <sz val="11"/>
            <color theme="1"/>
            <rFont val="Calibri"/>
            <family val="2"/>
            <scheme val="minor"/>
          </rPr>
          <t>Introducir un texto con el nombre o referencia de la contratación</t>
        </r>
      </text>
    </comment>
    <comment ref="BOS1866" authorId="2" shapeId="0">
      <text>
        <r>
          <rPr>
            <sz val="11"/>
            <color theme="1"/>
            <rFont val="Calibri"/>
            <family val="2"/>
            <scheme val="minor"/>
          </rPr>
          <t>Introducir un texto con el nombre o referencia de la contratación</t>
        </r>
      </text>
    </comment>
    <comment ref="BOT1866" authorId="2" shapeId="0">
      <text>
        <r>
          <rPr>
            <sz val="11"/>
            <color theme="1"/>
            <rFont val="Calibri"/>
            <family val="2"/>
            <scheme val="minor"/>
          </rPr>
          <t>Introducir un texto con el nombre o referencia de la contratación</t>
        </r>
      </text>
    </comment>
    <comment ref="BOU1866" authorId="2" shapeId="0">
      <text>
        <r>
          <rPr>
            <sz val="11"/>
            <color theme="1"/>
            <rFont val="Calibri"/>
            <family val="2"/>
            <scheme val="minor"/>
          </rPr>
          <t>Introducir un texto con el nombre o referencia de la contratación</t>
        </r>
      </text>
    </comment>
    <comment ref="BOV1866" authorId="2" shapeId="0">
      <text>
        <r>
          <rPr>
            <sz val="11"/>
            <color theme="1"/>
            <rFont val="Calibri"/>
            <family val="2"/>
            <scheme val="minor"/>
          </rPr>
          <t>Introducir un texto con el nombre o referencia de la contratación</t>
        </r>
      </text>
    </comment>
    <comment ref="BOW1866" authorId="2" shapeId="0">
      <text>
        <r>
          <rPr>
            <sz val="11"/>
            <color theme="1"/>
            <rFont val="Calibri"/>
            <family val="2"/>
            <scheme val="minor"/>
          </rPr>
          <t>Introducir un texto con el nombre o referencia de la contratación</t>
        </r>
      </text>
    </comment>
    <comment ref="BOX1866" authorId="2" shapeId="0">
      <text>
        <r>
          <rPr>
            <sz val="11"/>
            <color theme="1"/>
            <rFont val="Calibri"/>
            <family val="2"/>
            <scheme val="minor"/>
          </rPr>
          <t>Introducir un texto con el nombre o referencia de la contratación</t>
        </r>
      </text>
    </comment>
    <comment ref="BOY1866" authorId="2" shapeId="0">
      <text>
        <r>
          <rPr>
            <sz val="11"/>
            <color theme="1"/>
            <rFont val="Calibri"/>
            <family val="2"/>
            <scheme val="minor"/>
          </rPr>
          <t>Introducir un texto con el nombre o referencia de la contratación</t>
        </r>
      </text>
    </comment>
    <comment ref="BOZ1866" authorId="2" shapeId="0">
      <text>
        <r>
          <rPr>
            <sz val="11"/>
            <color theme="1"/>
            <rFont val="Calibri"/>
            <family val="2"/>
            <scheme val="minor"/>
          </rPr>
          <t>Introducir un texto con el nombre o referencia de la contratación</t>
        </r>
      </text>
    </comment>
    <comment ref="BPA1866" authorId="2" shapeId="0">
      <text>
        <r>
          <rPr>
            <sz val="11"/>
            <color theme="1"/>
            <rFont val="Calibri"/>
            <family val="2"/>
            <scheme val="minor"/>
          </rPr>
          <t>Introducir un texto con el nombre o referencia de la contratación</t>
        </r>
      </text>
    </comment>
    <comment ref="BPB1866" authorId="2" shapeId="0">
      <text>
        <r>
          <rPr>
            <sz val="11"/>
            <color theme="1"/>
            <rFont val="Calibri"/>
            <family val="2"/>
            <scheme val="minor"/>
          </rPr>
          <t>Introducir un texto con el nombre o referencia de la contratación</t>
        </r>
      </text>
    </comment>
    <comment ref="BPC1866" authorId="2" shapeId="0">
      <text>
        <r>
          <rPr>
            <sz val="11"/>
            <color theme="1"/>
            <rFont val="Calibri"/>
            <family val="2"/>
            <scheme val="minor"/>
          </rPr>
          <t>Introducir un texto con el nombre o referencia de la contratación</t>
        </r>
      </text>
    </comment>
    <comment ref="BPD1866" authorId="2" shapeId="0">
      <text>
        <r>
          <rPr>
            <sz val="11"/>
            <color theme="1"/>
            <rFont val="Calibri"/>
            <family val="2"/>
            <scheme val="minor"/>
          </rPr>
          <t>Introducir un texto con el nombre o referencia de la contratación</t>
        </r>
      </text>
    </comment>
    <comment ref="BPE1866" authorId="2" shapeId="0">
      <text>
        <r>
          <rPr>
            <sz val="11"/>
            <color theme="1"/>
            <rFont val="Calibri"/>
            <family val="2"/>
            <scheme val="minor"/>
          </rPr>
          <t>Introducir un texto con el nombre o referencia de la contratación</t>
        </r>
      </text>
    </comment>
    <comment ref="BPF1866" authorId="2" shapeId="0">
      <text>
        <r>
          <rPr>
            <sz val="11"/>
            <color theme="1"/>
            <rFont val="Calibri"/>
            <family val="2"/>
            <scheme val="minor"/>
          </rPr>
          <t>Introducir un texto con el nombre o referencia de la contratación</t>
        </r>
      </text>
    </comment>
    <comment ref="BPG1866" authorId="2" shapeId="0">
      <text>
        <r>
          <rPr>
            <sz val="11"/>
            <color theme="1"/>
            <rFont val="Calibri"/>
            <family val="2"/>
            <scheme val="minor"/>
          </rPr>
          <t>Introducir un texto con el nombre o referencia de la contratación</t>
        </r>
      </text>
    </comment>
    <comment ref="BPH1866" authorId="2" shapeId="0">
      <text>
        <r>
          <rPr>
            <sz val="11"/>
            <color theme="1"/>
            <rFont val="Calibri"/>
            <family val="2"/>
            <scheme val="minor"/>
          </rPr>
          <t>Introducir un texto con el nombre o referencia de la contratación</t>
        </r>
      </text>
    </comment>
    <comment ref="BPI1866" authorId="2" shapeId="0">
      <text>
        <r>
          <rPr>
            <sz val="11"/>
            <color theme="1"/>
            <rFont val="Calibri"/>
            <family val="2"/>
            <scheme val="minor"/>
          </rPr>
          <t>Introducir un texto con el nombre o referencia de la contratación</t>
        </r>
      </text>
    </comment>
    <comment ref="BPJ1866" authorId="2" shapeId="0">
      <text>
        <r>
          <rPr>
            <sz val="11"/>
            <color theme="1"/>
            <rFont val="Calibri"/>
            <family val="2"/>
            <scheme val="minor"/>
          </rPr>
          <t>Introducir un texto con el nombre o referencia de la contratación</t>
        </r>
      </text>
    </comment>
    <comment ref="BPK1866" authorId="2" shapeId="0">
      <text>
        <r>
          <rPr>
            <sz val="11"/>
            <color theme="1"/>
            <rFont val="Calibri"/>
            <family val="2"/>
            <scheme val="minor"/>
          </rPr>
          <t>Introducir un texto con el nombre o referencia de la contratación</t>
        </r>
      </text>
    </comment>
    <comment ref="BPL1866" authorId="2" shapeId="0">
      <text>
        <r>
          <rPr>
            <sz val="11"/>
            <color theme="1"/>
            <rFont val="Calibri"/>
            <family val="2"/>
            <scheme val="minor"/>
          </rPr>
          <t>Introducir un texto con el nombre o referencia de la contratación</t>
        </r>
      </text>
    </comment>
    <comment ref="BPM1866" authorId="2" shapeId="0">
      <text>
        <r>
          <rPr>
            <sz val="11"/>
            <color theme="1"/>
            <rFont val="Calibri"/>
            <family val="2"/>
            <scheme val="minor"/>
          </rPr>
          <t>Introducir un texto con el nombre o referencia de la contratación</t>
        </r>
      </text>
    </comment>
    <comment ref="BPN1866" authorId="2" shapeId="0">
      <text>
        <r>
          <rPr>
            <sz val="11"/>
            <color theme="1"/>
            <rFont val="Calibri"/>
            <family val="2"/>
            <scheme val="minor"/>
          </rPr>
          <t>Introducir un texto con el nombre o referencia de la contratación</t>
        </r>
      </text>
    </comment>
    <comment ref="BPO1866" authorId="2" shapeId="0">
      <text>
        <r>
          <rPr>
            <sz val="11"/>
            <color theme="1"/>
            <rFont val="Calibri"/>
            <family val="2"/>
            <scheme val="minor"/>
          </rPr>
          <t>Introducir un texto con el nombre o referencia de la contratación</t>
        </r>
      </text>
    </comment>
    <comment ref="BPP1866" authorId="2" shapeId="0">
      <text>
        <r>
          <rPr>
            <sz val="11"/>
            <color theme="1"/>
            <rFont val="Calibri"/>
            <family val="2"/>
            <scheme val="minor"/>
          </rPr>
          <t>Introducir un texto con el nombre o referencia de la contratación</t>
        </r>
      </text>
    </comment>
    <comment ref="BPQ1866" authorId="2" shapeId="0">
      <text>
        <r>
          <rPr>
            <sz val="11"/>
            <color theme="1"/>
            <rFont val="Calibri"/>
            <family val="2"/>
            <scheme val="minor"/>
          </rPr>
          <t>Introducir un texto con el nombre o referencia de la contratación</t>
        </r>
      </text>
    </comment>
    <comment ref="BPR1866" authorId="2" shapeId="0">
      <text>
        <r>
          <rPr>
            <sz val="11"/>
            <color theme="1"/>
            <rFont val="Calibri"/>
            <family val="2"/>
            <scheme val="minor"/>
          </rPr>
          <t>Introducir un texto con el nombre o referencia de la contratación</t>
        </r>
      </text>
    </comment>
    <comment ref="BPS1866" authorId="2" shapeId="0">
      <text>
        <r>
          <rPr>
            <sz val="11"/>
            <color theme="1"/>
            <rFont val="Calibri"/>
            <family val="2"/>
            <scheme val="minor"/>
          </rPr>
          <t>Introducir un texto con el nombre o referencia de la contratación</t>
        </r>
      </text>
    </comment>
    <comment ref="BPT1866" authorId="2" shapeId="0">
      <text>
        <r>
          <rPr>
            <sz val="11"/>
            <color theme="1"/>
            <rFont val="Calibri"/>
            <family val="2"/>
            <scheme val="minor"/>
          </rPr>
          <t>Introducir un texto con el nombre o referencia de la contratación</t>
        </r>
      </text>
    </comment>
    <comment ref="BPU1866" authorId="2" shapeId="0">
      <text>
        <r>
          <rPr>
            <sz val="11"/>
            <color theme="1"/>
            <rFont val="Calibri"/>
            <family val="2"/>
            <scheme val="minor"/>
          </rPr>
          <t>Introducir un texto con el nombre o referencia de la contratación</t>
        </r>
      </text>
    </comment>
    <comment ref="BPV1866" authorId="2" shapeId="0">
      <text>
        <r>
          <rPr>
            <sz val="11"/>
            <color theme="1"/>
            <rFont val="Calibri"/>
            <family val="2"/>
            <scheme val="minor"/>
          </rPr>
          <t>Introducir un texto con el nombre o referencia de la contratación</t>
        </r>
      </text>
    </comment>
    <comment ref="BPW1866" authorId="2" shapeId="0">
      <text>
        <r>
          <rPr>
            <sz val="11"/>
            <color theme="1"/>
            <rFont val="Calibri"/>
            <family val="2"/>
            <scheme val="minor"/>
          </rPr>
          <t>Introducir un texto con el nombre o referencia de la contratación</t>
        </r>
      </text>
    </comment>
    <comment ref="BPX1866" authorId="2" shapeId="0">
      <text>
        <r>
          <rPr>
            <sz val="11"/>
            <color theme="1"/>
            <rFont val="Calibri"/>
            <family val="2"/>
            <scheme val="minor"/>
          </rPr>
          <t>Introducir un texto con el nombre o referencia de la contratación</t>
        </r>
      </text>
    </comment>
    <comment ref="BPY1866" authorId="2" shapeId="0">
      <text>
        <r>
          <rPr>
            <sz val="11"/>
            <color theme="1"/>
            <rFont val="Calibri"/>
            <family val="2"/>
            <scheme val="minor"/>
          </rPr>
          <t>Introducir un texto con el nombre o referencia de la contratación</t>
        </r>
      </text>
    </comment>
    <comment ref="BPZ1866" authorId="2" shapeId="0">
      <text>
        <r>
          <rPr>
            <sz val="11"/>
            <color theme="1"/>
            <rFont val="Calibri"/>
            <family val="2"/>
            <scheme val="minor"/>
          </rPr>
          <t>Introducir un texto con el nombre o referencia de la contratación</t>
        </r>
      </text>
    </comment>
    <comment ref="BQA1866" authorId="2" shapeId="0">
      <text>
        <r>
          <rPr>
            <sz val="11"/>
            <color theme="1"/>
            <rFont val="Calibri"/>
            <family val="2"/>
            <scheme val="minor"/>
          </rPr>
          <t>Introducir un texto con el nombre o referencia de la contratación</t>
        </r>
      </text>
    </comment>
    <comment ref="BQB1866" authorId="2" shapeId="0">
      <text>
        <r>
          <rPr>
            <sz val="11"/>
            <color theme="1"/>
            <rFont val="Calibri"/>
            <family val="2"/>
            <scheme val="minor"/>
          </rPr>
          <t>Introducir un texto con el nombre o referencia de la contratación</t>
        </r>
      </text>
    </comment>
    <comment ref="BQC1866" authorId="2" shapeId="0">
      <text>
        <r>
          <rPr>
            <sz val="11"/>
            <color theme="1"/>
            <rFont val="Calibri"/>
            <family val="2"/>
            <scheme val="minor"/>
          </rPr>
          <t>Introducir un texto con el nombre o referencia de la contratación</t>
        </r>
      </text>
    </comment>
    <comment ref="BQD1866" authorId="2" shapeId="0">
      <text>
        <r>
          <rPr>
            <sz val="11"/>
            <color theme="1"/>
            <rFont val="Calibri"/>
            <family val="2"/>
            <scheme val="minor"/>
          </rPr>
          <t>Introducir un texto con el nombre o referencia de la contratación</t>
        </r>
      </text>
    </comment>
    <comment ref="BQE1866" authorId="2" shapeId="0">
      <text>
        <r>
          <rPr>
            <sz val="11"/>
            <color theme="1"/>
            <rFont val="Calibri"/>
            <family val="2"/>
            <scheme val="minor"/>
          </rPr>
          <t>Introducir un texto con el nombre o referencia de la contratación</t>
        </r>
      </text>
    </comment>
    <comment ref="BQF1866" authorId="2" shapeId="0">
      <text>
        <r>
          <rPr>
            <sz val="11"/>
            <color theme="1"/>
            <rFont val="Calibri"/>
            <family val="2"/>
            <scheme val="minor"/>
          </rPr>
          <t>Introducir un texto con el nombre o referencia de la contratación</t>
        </r>
      </text>
    </comment>
    <comment ref="BQG1866" authorId="2" shapeId="0">
      <text>
        <r>
          <rPr>
            <sz val="11"/>
            <color theme="1"/>
            <rFont val="Calibri"/>
            <family val="2"/>
            <scheme val="minor"/>
          </rPr>
          <t>Introducir un texto con el nombre o referencia de la contratación</t>
        </r>
      </text>
    </comment>
    <comment ref="BQH1866" authorId="2" shapeId="0">
      <text>
        <r>
          <rPr>
            <sz val="11"/>
            <color theme="1"/>
            <rFont val="Calibri"/>
            <family val="2"/>
            <scheme val="minor"/>
          </rPr>
          <t>Introducir un texto con el nombre o referencia de la contratación</t>
        </r>
      </text>
    </comment>
    <comment ref="BQI1866" authorId="2" shapeId="0">
      <text>
        <r>
          <rPr>
            <sz val="11"/>
            <color theme="1"/>
            <rFont val="Calibri"/>
            <family val="2"/>
            <scheme val="minor"/>
          </rPr>
          <t>Introducir un texto con el nombre o referencia de la contratación</t>
        </r>
      </text>
    </comment>
    <comment ref="BQJ1866" authorId="2" shapeId="0">
      <text>
        <r>
          <rPr>
            <sz val="11"/>
            <color theme="1"/>
            <rFont val="Calibri"/>
            <family val="2"/>
            <scheme val="minor"/>
          </rPr>
          <t>Introducir un texto con el nombre o referencia de la contratación</t>
        </r>
      </text>
    </comment>
    <comment ref="BQK1866" authorId="2" shapeId="0">
      <text>
        <r>
          <rPr>
            <sz val="11"/>
            <color theme="1"/>
            <rFont val="Calibri"/>
            <family val="2"/>
            <scheme val="minor"/>
          </rPr>
          <t>Introducir un texto con el nombre o referencia de la contratación</t>
        </r>
      </text>
    </comment>
    <comment ref="BQL1866" authorId="2" shapeId="0">
      <text>
        <r>
          <rPr>
            <sz val="11"/>
            <color theme="1"/>
            <rFont val="Calibri"/>
            <family val="2"/>
            <scheme val="minor"/>
          </rPr>
          <t>Introducir un texto con el nombre o referencia de la contratación</t>
        </r>
      </text>
    </comment>
    <comment ref="BQM1866" authorId="2" shapeId="0">
      <text>
        <r>
          <rPr>
            <sz val="11"/>
            <color theme="1"/>
            <rFont val="Calibri"/>
            <family val="2"/>
            <scheme val="minor"/>
          </rPr>
          <t>Introducir un texto con el nombre o referencia de la contratación</t>
        </r>
      </text>
    </comment>
    <comment ref="BQN1866" authorId="2" shapeId="0">
      <text>
        <r>
          <rPr>
            <sz val="11"/>
            <color theme="1"/>
            <rFont val="Calibri"/>
            <family val="2"/>
            <scheme val="minor"/>
          </rPr>
          <t>Introducir un texto con el nombre o referencia de la contratación</t>
        </r>
      </text>
    </comment>
    <comment ref="BQO1866" authorId="2" shapeId="0">
      <text>
        <r>
          <rPr>
            <sz val="11"/>
            <color theme="1"/>
            <rFont val="Calibri"/>
            <family val="2"/>
            <scheme val="minor"/>
          </rPr>
          <t>Introducir un texto con el nombre o referencia de la contratación</t>
        </r>
      </text>
    </comment>
    <comment ref="BQP1866" authorId="2" shapeId="0">
      <text>
        <r>
          <rPr>
            <sz val="11"/>
            <color theme="1"/>
            <rFont val="Calibri"/>
            <family val="2"/>
            <scheme val="minor"/>
          </rPr>
          <t>Introducir un texto con el nombre o referencia de la contratación</t>
        </r>
      </text>
    </comment>
    <comment ref="BQQ1866" authorId="2" shapeId="0">
      <text>
        <r>
          <rPr>
            <sz val="11"/>
            <color theme="1"/>
            <rFont val="Calibri"/>
            <family val="2"/>
            <scheme val="minor"/>
          </rPr>
          <t>Introducir un texto con el nombre o referencia de la contratación</t>
        </r>
      </text>
    </comment>
    <comment ref="BQR1866" authorId="2" shapeId="0">
      <text>
        <r>
          <rPr>
            <sz val="11"/>
            <color theme="1"/>
            <rFont val="Calibri"/>
            <family val="2"/>
            <scheme val="minor"/>
          </rPr>
          <t>Introducir un texto con el nombre o referencia de la contratación</t>
        </r>
      </text>
    </comment>
    <comment ref="BQS1866" authorId="2" shapeId="0">
      <text>
        <r>
          <rPr>
            <sz val="11"/>
            <color theme="1"/>
            <rFont val="Calibri"/>
            <family val="2"/>
            <scheme val="minor"/>
          </rPr>
          <t>Introducir un texto con el nombre o referencia de la contratación</t>
        </r>
      </text>
    </comment>
    <comment ref="BQT1866" authorId="2" shapeId="0">
      <text>
        <r>
          <rPr>
            <sz val="11"/>
            <color theme="1"/>
            <rFont val="Calibri"/>
            <family val="2"/>
            <scheme val="minor"/>
          </rPr>
          <t>Introducir un texto con el nombre o referencia de la contratación</t>
        </r>
      </text>
    </comment>
    <comment ref="BQU1866" authorId="2" shapeId="0">
      <text>
        <r>
          <rPr>
            <sz val="11"/>
            <color theme="1"/>
            <rFont val="Calibri"/>
            <family val="2"/>
            <scheme val="minor"/>
          </rPr>
          <t>Introducir un texto con el nombre o referencia de la contratación</t>
        </r>
      </text>
    </comment>
    <comment ref="BQV1866" authorId="2" shapeId="0">
      <text>
        <r>
          <rPr>
            <sz val="11"/>
            <color theme="1"/>
            <rFont val="Calibri"/>
            <family val="2"/>
            <scheme val="minor"/>
          </rPr>
          <t>Introducir un texto con el nombre o referencia de la contratación</t>
        </r>
      </text>
    </comment>
    <comment ref="BQW1866" authorId="2" shapeId="0">
      <text>
        <r>
          <rPr>
            <sz val="11"/>
            <color theme="1"/>
            <rFont val="Calibri"/>
            <family val="2"/>
            <scheme val="minor"/>
          </rPr>
          <t>Introducir un texto con el nombre o referencia de la contratación</t>
        </r>
      </text>
    </comment>
    <comment ref="BQX1866" authorId="2" shapeId="0">
      <text>
        <r>
          <rPr>
            <sz val="11"/>
            <color theme="1"/>
            <rFont val="Calibri"/>
            <family val="2"/>
            <scheme val="minor"/>
          </rPr>
          <t>Introducir un texto con el nombre o referencia de la contratación</t>
        </r>
      </text>
    </comment>
    <comment ref="BQY1866" authorId="2" shapeId="0">
      <text>
        <r>
          <rPr>
            <sz val="11"/>
            <color theme="1"/>
            <rFont val="Calibri"/>
            <family val="2"/>
            <scheme val="minor"/>
          </rPr>
          <t>Introducir un texto con el nombre o referencia de la contratación</t>
        </r>
      </text>
    </comment>
    <comment ref="BQZ1866" authorId="2" shapeId="0">
      <text>
        <r>
          <rPr>
            <sz val="11"/>
            <color theme="1"/>
            <rFont val="Calibri"/>
            <family val="2"/>
            <scheme val="minor"/>
          </rPr>
          <t>Introducir un texto con el nombre o referencia de la contratación</t>
        </r>
      </text>
    </comment>
    <comment ref="BRA1866" authorId="2" shapeId="0">
      <text>
        <r>
          <rPr>
            <sz val="11"/>
            <color theme="1"/>
            <rFont val="Calibri"/>
            <family val="2"/>
            <scheme val="minor"/>
          </rPr>
          <t>Introducir un texto con el nombre o referencia de la contratación</t>
        </r>
      </text>
    </comment>
    <comment ref="BRB1866" authorId="2" shapeId="0">
      <text>
        <r>
          <rPr>
            <sz val="11"/>
            <color theme="1"/>
            <rFont val="Calibri"/>
            <family val="2"/>
            <scheme val="minor"/>
          </rPr>
          <t>Introducir un texto con el nombre o referencia de la contratación</t>
        </r>
      </text>
    </comment>
    <comment ref="BRC1866" authorId="2" shapeId="0">
      <text>
        <r>
          <rPr>
            <sz val="11"/>
            <color theme="1"/>
            <rFont val="Calibri"/>
            <family val="2"/>
            <scheme val="minor"/>
          </rPr>
          <t>Introducir un texto con el nombre o referencia de la contratación</t>
        </r>
      </text>
    </comment>
    <comment ref="BRD1866" authorId="2" shapeId="0">
      <text>
        <r>
          <rPr>
            <sz val="11"/>
            <color theme="1"/>
            <rFont val="Calibri"/>
            <family val="2"/>
            <scheme val="minor"/>
          </rPr>
          <t>Introducir un texto con el nombre o referencia de la contratación</t>
        </r>
      </text>
    </comment>
    <comment ref="BRE1866" authorId="2" shapeId="0">
      <text>
        <r>
          <rPr>
            <sz val="11"/>
            <color theme="1"/>
            <rFont val="Calibri"/>
            <family val="2"/>
            <scheme val="minor"/>
          </rPr>
          <t>Introducir un texto con el nombre o referencia de la contratación</t>
        </r>
      </text>
    </comment>
    <comment ref="BRF1866" authorId="2" shapeId="0">
      <text>
        <r>
          <rPr>
            <sz val="11"/>
            <color theme="1"/>
            <rFont val="Calibri"/>
            <family val="2"/>
            <scheme val="minor"/>
          </rPr>
          <t>Introducir un texto con el nombre o referencia de la contratación</t>
        </r>
      </text>
    </comment>
    <comment ref="BRG1866" authorId="2" shapeId="0">
      <text>
        <r>
          <rPr>
            <sz val="11"/>
            <color theme="1"/>
            <rFont val="Calibri"/>
            <family val="2"/>
            <scheme val="minor"/>
          </rPr>
          <t>Introducir un texto con el nombre o referencia de la contratación</t>
        </r>
      </text>
    </comment>
    <comment ref="BRH1866" authorId="2" shapeId="0">
      <text>
        <r>
          <rPr>
            <sz val="11"/>
            <color theme="1"/>
            <rFont val="Calibri"/>
            <family val="2"/>
            <scheme val="minor"/>
          </rPr>
          <t>Introducir un texto con el nombre o referencia de la contratación</t>
        </r>
      </text>
    </comment>
    <comment ref="BRI1866" authorId="2" shapeId="0">
      <text>
        <r>
          <rPr>
            <sz val="11"/>
            <color theme="1"/>
            <rFont val="Calibri"/>
            <family val="2"/>
            <scheme val="minor"/>
          </rPr>
          <t>Introducir un texto con el nombre o referencia de la contratación</t>
        </r>
      </text>
    </comment>
    <comment ref="BRJ1866" authorId="2" shapeId="0">
      <text>
        <r>
          <rPr>
            <sz val="11"/>
            <color theme="1"/>
            <rFont val="Calibri"/>
            <family val="2"/>
            <scheme val="minor"/>
          </rPr>
          <t>Introducir un texto con el nombre o referencia de la contratación</t>
        </r>
      </text>
    </comment>
    <comment ref="BRK1866" authorId="2" shapeId="0">
      <text>
        <r>
          <rPr>
            <sz val="11"/>
            <color theme="1"/>
            <rFont val="Calibri"/>
            <family val="2"/>
            <scheme val="minor"/>
          </rPr>
          <t>Introducir un texto con el nombre o referencia de la contratación</t>
        </r>
      </text>
    </comment>
    <comment ref="BRL1866" authorId="2" shapeId="0">
      <text>
        <r>
          <rPr>
            <sz val="11"/>
            <color theme="1"/>
            <rFont val="Calibri"/>
            <family val="2"/>
            <scheme val="minor"/>
          </rPr>
          <t>Introducir un texto con el nombre o referencia de la contratación</t>
        </r>
      </text>
    </comment>
    <comment ref="BRM1866" authorId="2" shapeId="0">
      <text>
        <r>
          <rPr>
            <sz val="11"/>
            <color theme="1"/>
            <rFont val="Calibri"/>
            <family val="2"/>
            <scheme val="minor"/>
          </rPr>
          <t>Introducir un texto con el nombre o referencia de la contratación</t>
        </r>
      </text>
    </comment>
    <comment ref="BRN1866" authorId="2" shapeId="0">
      <text>
        <r>
          <rPr>
            <sz val="11"/>
            <color theme="1"/>
            <rFont val="Calibri"/>
            <family val="2"/>
            <scheme val="minor"/>
          </rPr>
          <t>Introducir un texto con el nombre o referencia de la contratación</t>
        </r>
      </text>
    </comment>
    <comment ref="BRO1866" authorId="2" shapeId="0">
      <text>
        <r>
          <rPr>
            <sz val="11"/>
            <color theme="1"/>
            <rFont val="Calibri"/>
            <family val="2"/>
            <scheme val="minor"/>
          </rPr>
          <t>Introducir un texto con el nombre o referencia de la contratación</t>
        </r>
      </text>
    </comment>
    <comment ref="BRP1866" authorId="2" shapeId="0">
      <text>
        <r>
          <rPr>
            <sz val="11"/>
            <color theme="1"/>
            <rFont val="Calibri"/>
            <family val="2"/>
            <scheme val="minor"/>
          </rPr>
          <t>Introducir un texto con el nombre o referencia de la contratación</t>
        </r>
      </text>
    </comment>
    <comment ref="BRQ1866" authorId="2" shapeId="0">
      <text>
        <r>
          <rPr>
            <sz val="11"/>
            <color theme="1"/>
            <rFont val="Calibri"/>
            <family val="2"/>
            <scheme val="minor"/>
          </rPr>
          <t>Introducir un texto con el nombre o referencia de la contratación</t>
        </r>
      </text>
    </comment>
    <comment ref="BRR1866" authorId="2" shapeId="0">
      <text>
        <r>
          <rPr>
            <sz val="11"/>
            <color theme="1"/>
            <rFont val="Calibri"/>
            <family val="2"/>
            <scheme val="minor"/>
          </rPr>
          <t>Introducir un texto con el nombre o referencia de la contratación</t>
        </r>
      </text>
    </comment>
    <comment ref="BRS1866" authorId="2" shapeId="0">
      <text>
        <r>
          <rPr>
            <sz val="11"/>
            <color theme="1"/>
            <rFont val="Calibri"/>
            <family val="2"/>
            <scheme val="minor"/>
          </rPr>
          <t>Introducir un texto con el nombre o referencia de la contratación</t>
        </r>
      </text>
    </comment>
    <comment ref="BRT1866" authorId="2" shapeId="0">
      <text>
        <r>
          <rPr>
            <sz val="11"/>
            <color theme="1"/>
            <rFont val="Calibri"/>
            <family val="2"/>
            <scheme val="minor"/>
          </rPr>
          <t>Introducir un texto con el nombre o referencia de la contratación</t>
        </r>
      </text>
    </comment>
    <comment ref="BRU1866" authorId="2" shapeId="0">
      <text>
        <r>
          <rPr>
            <sz val="11"/>
            <color theme="1"/>
            <rFont val="Calibri"/>
            <family val="2"/>
            <scheme val="minor"/>
          </rPr>
          <t>Introducir un texto con el nombre o referencia de la contratación</t>
        </r>
      </text>
    </comment>
    <comment ref="BRV1866" authorId="2" shapeId="0">
      <text>
        <r>
          <rPr>
            <sz val="11"/>
            <color theme="1"/>
            <rFont val="Calibri"/>
            <family val="2"/>
            <scheme val="minor"/>
          </rPr>
          <t>Introducir un texto con el nombre o referencia de la contratación</t>
        </r>
      </text>
    </comment>
    <comment ref="BRW1866" authorId="2" shapeId="0">
      <text>
        <r>
          <rPr>
            <sz val="11"/>
            <color theme="1"/>
            <rFont val="Calibri"/>
            <family val="2"/>
            <scheme val="minor"/>
          </rPr>
          <t>Introducir un texto con el nombre o referencia de la contratación</t>
        </r>
      </text>
    </comment>
    <comment ref="BRX1866" authorId="2" shapeId="0">
      <text>
        <r>
          <rPr>
            <sz val="11"/>
            <color theme="1"/>
            <rFont val="Calibri"/>
            <family val="2"/>
            <scheme val="minor"/>
          </rPr>
          <t>Introducir un texto con el nombre o referencia de la contratación</t>
        </r>
      </text>
    </comment>
    <comment ref="BRY1866" authorId="2" shapeId="0">
      <text>
        <r>
          <rPr>
            <sz val="11"/>
            <color theme="1"/>
            <rFont val="Calibri"/>
            <family val="2"/>
            <scheme val="minor"/>
          </rPr>
          <t>Introducir un texto con el nombre o referencia de la contratación</t>
        </r>
      </text>
    </comment>
    <comment ref="BRZ1866" authorId="2" shapeId="0">
      <text>
        <r>
          <rPr>
            <sz val="11"/>
            <color theme="1"/>
            <rFont val="Calibri"/>
            <family val="2"/>
            <scheme val="minor"/>
          </rPr>
          <t>Introducir un texto con el nombre o referencia de la contratación</t>
        </r>
      </text>
    </comment>
    <comment ref="BSA1866" authorId="2" shapeId="0">
      <text>
        <r>
          <rPr>
            <sz val="11"/>
            <color theme="1"/>
            <rFont val="Calibri"/>
            <family val="2"/>
            <scheme val="minor"/>
          </rPr>
          <t>Introducir un texto con el nombre o referencia de la contratación</t>
        </r>
      </text>
    </comment>
    <comment ref="BSB1866" authorId="2" shapeId="0">
      <text>
        <r>
          <rPr>
            <sz val="11"/>
            <color theme="1"/>
            <rFont val="Calibri"/>
            <family val="2"/>
            <scheme val="minor"/>
          </rPr>
          <t>Introducir un texto con el nombre o referencia de la contratación</t>
        </r>
      </text>
    </comment>
    <comment ref="BSC1866" authorId="2" shapeId="0">
      <text>
        <r>
          <rPr>
            <sz val="11"/>
            <color theme="1"/>
            <rFont val="Calibri"/>
            <family val="2"/>
            <scheme val="minor"/>
          </rPr>
          <t>Introducir un texto con el nombre o referencia de la contratación</t>
        </r>
      </text>
    </comment>
    <comment ref="BSD1866" authorId="2" shapeId="0">
      <text>
        <r>
          <rPr>
            <sz val="11"/>
            <color theme="1"/>
            <rFont val="Calibri"/>
            <family val="2"/>
            <scheme val="minor"/>
          </rPr>
          <t>Introducir un texto con el nombre o referencia de la contratación</t>
        </r>
      </text>
    </comment>
    <comment ref="BSE1866" authorId="2" shapeId="0">
      <text>
        <r>
          <rPr>
            <sz val="11"/>
            <color theme="1"/>
            <rFont val="Calibri"/>
            <family val="2"/>
            <scheme val="minor"/>
          </rPr>
          <t>Introducir un texto con el nombre o referencia de la contratación</t>
        </r>
      </text>
    </comment>
    <comment ref="BSF1866" authorId="2" shapeId="0">
      <text>
        <r>
          <rPr>
            <sz val="11"/>
            <color theme="1"/>
            <rFont val="Calibri"/>
            <family val="2"/>
            <scheme val="minor"/>
          </rPr>
          <t>Introducir un texto con el nombre o referencia de la contratación</t>
        </r>
      </text>
    </comment>
    <comment ref="BSG1866" authorId="2" shapeId="0">
      <text>
        <r>
          <rPr>
            <sz val="11"/>
            <color theme="1"/>
            <rFont val="Calibri"/>
            <family val="2"/>
            <scheme val="minor"/>
          </rPr>
          <t>Introducir un texto con el nombre o referencia de la contratación</t>
        </r>
      </text>
    </comment>
    <comment ref="BSH1866" authorId="2" shapeId="0">
      <text>
        <r>
          <rPr>
            <sz val="11"/>
            <color theme="1"/>
            <rFont val="Calibri"/>
            <family val="2"/>
            <scheme val="minor"/>
          </rPr>
          <t>Introducir un texto con el nombre o referencia de la contratación</t>
        </r>
      </text>
    </comment>
    <comment ref="BSI1866" authorId="2" shapeId="0">
      <text>
        <r>
          <rPr>
            <sz val="11"/>
            <color theme="1"/>
            <rFont val="Calibri"/>
            <family val="2"/>
            <scheme val="minor"/>
          </rPr>
          <t>Introducir un texto con el nombre o referencia de la contratación</t>
        </r>
      </text>
    </comment>
    <comment ref="BSJ1866" authorId="2" shapeId="0">
      <text>
        <r>
          <rPr>
            <sz val="11"/>
            <color theme="1"/>
            <rFont val="Calibri"/>
            <family val="2"/>
            <scheme val="minor"/>
          </rPr>
          <t>Introducir un texto con el nombre o referencia de la contratación</t>
        </r>
      </text>
    </comment>
    <comment ref="BSK1866" authorId="2" shapeId="0">
      <text>
        <r>
          <rPr>
            <sz val="11"/>
            <color theme="1"/>
            <rFont val="Calibri"/>
            <family val="2"/>
            <scheme val="minor"/>
          </rPr>
          <t>Introducir un texto con el nombre o referencia de la contratación</t>
        </r>
      </text>
    </comment>
    <comment ref="BSL1866" authorId="2" shapeId="0">
      <text>
        <r>
          <rPr>
            <sz val="11"/>
            <color theme="1"/>
            <rFont val="Calibri"/>
            <family val="2"/>
            <scheme val="minor"/>
          </rPr>
          <t>Introducir un texto con el nombre o referencia de la contratación</t>
        </r>
      </text>
    </comment>
    <comment ref="BSM1866" authorId="2" shapeId="0">
      <text>
        <r>
          <rPr>
            <sz val="11"/>
            <color theme="1"/>
            <rFont val="Calibri"/>
            <family val="2"/>
            <scheme val="minor"/>
          </rPr>
          <t>Introducir un texto con el nombre o referencia de la contratación</t>
        </r>
      </text>
    </comment>
    <comment ref="BSN1866" authorId="2" shapeId="0">
      <text>
        <r>
          <rPr>
            <sz val="11"/>
            <color theme="1"/>
            <rFont val="Calibri"/>
            <family val="2"/>
            <scheme val="minor"/>
          </rPr>
          <t>Introducir un texto con el nombre o referencia de la contratación</t>
        </r>
      </text>
    </comment>
    <comment ref="BSO1866" authorId="2" shapeId="0">
      <text>
        <r>
          <rPr>
            <sz val="11"/>
            <color theme="1"/>
            <rFont val="Calibri"/>
            <family val="2"/>
            <scheme val="minor"/>
          </rPr>
          <t>Introducir un texto con el nombre o referencia de la contratación</t>
        </r>
      </text>
    </comment>
    <comment ref="BSP1866" authorId="2" shapeId="0">
      <text>
        <r>
          <rPr>
            <sz val="11"/>
            <color theme="1"/>
            <rFont val="Calibri"/>
            <family val="2"/>
            <scheme val="minor"/>
          </rPr>
          <t>Introducir un texto con el nombre o referencia de la contratación</t>
        </r>
      </text>
    </comment>
    <comment ref="BSQ1866" authorId="2" shapeId="0">
      <text>
        <r>
          <rPr>
            <sz val="11"/>
            <color theme="1"/>
            <rFont val="Calibri"/>
            <family val="2"/>
            <scheme val="minor"/>
          </rPr>
          <t>Introducir un texto con el nombre o referencia de la contratación</t>
        </r>
      </text>
    </comment>
    <comment ref="BSR1866" authorId="2" shapeId="0">
      <text>
        <r>
          <rPr>
            <sz val="11"/>
            <color theme="1"/>
            <rFont val="Calibri"/>
            <family val="2"/>
            <scheme val="minor"/>
          </rPr>
          <t>Introducir un texto con el nombre o referencia de la contratación</t>
        </r>
      </text>
    </comment>
    <comment ref="BSS1866" authorId="2" shapeId="0">
      <text>
        <r>
          <rPr>
            <sz val="11"/>
            <color theme="1"/>
            <rFont val="Calibri"/>
            <family val="2"/>
            <scheme val="minor"/>
          </rPr>
          <t>Introducir un texto con el nombre o referencia de la contratación</t>
        </r>
      </text>
    </comment>
    <comment ref="BST1866" authorId="2" shapeId="0">
      <text>
        <r>
          <rPr>
            <sz val="11"/>
            <color theme="1"/>
            <rFont val="Calibri"/>
            <family val="2"/>
            <scheme val="minor"/>
          </rPr>
          <t>Introducir un texto con el nombre o referencia de la contratación</t>
        </r>
      </text>
    </comment>
    <comment ref="BSU1866" authorId="2" shapeId="0">
      <text>
        <r>
          <rPr>
            <sz val="11"/>
            <color theme="1"/>
            <rFont val="Calibri"/>
            <family val="2"/>
            <scheme val="minor"/>
          </rPr>
          <t>Introducir un texto con el nombre o referencia de la contratación</t>
        </r>
      </text>
    </comment>
    <comment ref="BSV1866" authorId="2" shapeId="0">
      <text>
        <r>
          <rPr>
            <sz val="11"/>
            <color theme="1"/>
            <rFont val="Calibri"/>
            <family val="2"/>
            <scheme val="minor"/>
          </rPr>
          <t>Introducir un texto con el nombre o referencia de la contratación</t>
        </r>
      </text>
    </comment>
    <comment ref="BSW1866" authorId="2" shapeId="0">
      <text>
        <r>
          <rPr>
            <sz val="11"/>
            <color theme="1"/>
            <rFont val="Calibri"/>
            <family val="2"/>
            <scheme val="minor"/>
          </rPr>
          <t>Introducir un texto con el nombre o referencia de la contratación</t>
        </r>
      </text>
    </comment>
    <comment ref="BSX1866" authorId="2" shapeId="0">
      <text>
        <r>
          <rPr>
            <sz val="11"/>
            <color theme="1"/>
            <rFont val="Calibri"/>
            <family val="2"/>
            <scheme val="minor"/>
          </rPr>
          <t>Introducir un texto con el nombre o referencia de la contratación</t>
        </r>
      </text>
    </comment>
    <comment ref="BSY1866" authorId="2" shapeId="0">
      <text>
        <r>
          <rPr>
            <sz val="11"/>
            <color theme="1"/>
            <rFont val="Calibri"/>
            <family val="2"/>
            <scheme val="minor"/>
          </rPr>
          <t>Introducir un texto con el nombre o referencia de la contratación</t>
        </r>
      </text>
    </comment>
    <comment ref="BSZ1866" authorId="2" shapeId="0">
      <text>
        <r>
          <rPr>
            <sz val="11"/>
            <color theme="1"/>
            <rFont val="Calibri"/>
            <family val="2"/>
            <scheme val="minor"/>
          </rPr>
          <t>Introducir un texto con el nombre o referencia de la contratación</t>
        </r>
      </text>
    </comment>
    <comment ref="BTA1866" authorId="2" shapeId="0">
      <text>
        <r>
          <rPr>
            <sz val="11"/>
            <color theme="1"/>
            <rFont val="Calibri"/>
            <family val="2"/>
            <scheme val="minor"/>
          </rPr>
          <t>Introducir un texto con el nombre o referencia de la contratación</t>
        </r>
      </text>
    </comment>
    <comment ref="BTB1866" authorId="2" shapeId="0">
      <text>
        <r>
          <rPr>
            <sz val="11"/>
            <color theme="1"/>
            <rFont val="Calibri"/>
            <family val="2"/>
            <scheme val="minor"/>
          </rPr>
          <t>Introducir un texto con el nombre o referencia de la contratación</t>
        </r>
      </text>
    </comment>
    <comment ref="BTC1866" authorId="2" shapeId="0">
      <text>
        <r>
          <rPr>
            <sz val="11"/>
            <color theme="1"/>
            <rFont val="Calibri"/>
            <family val="2"/>
            <scheme val="minor"/>
          </rPr>
          <t>Introducir un texto con el nombre o referencia de la contratación</t>
        </r>
      </text>
    </comment>
    <comment ref="BTD1866" authorId="2" shapeId="0">
      <text>
        <r>
          <rPr>
            <sz val="11"/>
            <color theme="1"/>
            <rFont val="Calibri"/>
            <family val="2"/>
            <scheme val="minor"/>
          </rPr>
          <t>Introducir un texto con el nombre o referencia de la contratación</t>
        </r>
      </text>
    </comment>
    <comment ref="BTE1866" authorId="2" shapeId="0">
      <text>
        <r>
          <rPr>
            <sz val="11"/>
            <color theme="1"/>
            <rFont val="Calibri"/>
            <family val="2"/>
            <scheme val="minor"/>
          </rPr>
          <t>Introducir un texto con el nombre o referencia de la contratación</t>
        </r>
      </text>
    </comment>
    <comment ref="BTF1866" authorId="2" shapeId="0">
      <text>
        <r>
          <rPr>
            <sz val="11"/>
            <color theme="1"/>
            <rFont val="Calibri"/>
            <family val="2"/>
            <scheme val="minor"/>
          </rPr>
          <t>Introducir un texto con el nombre o referencia de la contratación</t>
        </r>
      </text>
    </comment>
    <comment ref="BTG1866" authorId="2" shapeId="0">
      <text>
        <r>
          <rPr>
            <sz val="11"/>
            <color theme="1"/>
            <rFont val="Calibri"/>
            <family val="2"/>
            <scheme val="minor"/>
          </rPr>
          <t>Introducir un texto con el nombre o referencia de la contratación</t>
        </r>
      </text>
    </comment>
    <comment ref="BTH1866" authorId="2" shapeId="0">
      <text>
        <r>
          <rPr>
            <sz val="11"/>
            <color theme="1"/>
            <rFont val="Calibri"/>
            <family val="2"/>
            <scheme val="minor"/>
          </rPr>
          <t>Introducir un texto con el nombre o referencia de la contratación</t>
        </r>
      </text>
    </comment>
    <comment ref="BTI1866" authorId="2" shapeId="0">
      <text>
        <r>
          <rPr>
            <sz val="11"/>
            <color theme="1"/>
            <rFont val="Calibri"/>
            <family val="2"/>
            <scheme val="minor"/>
          </rPr>
          <t>Introducir un texto con el nombre o referencia de la contratación</t>
        </r>
      </text>
    </comment>
    <comment ref="BTJ1866" authorId="2" shapeId="0">
      <text>
        <r>
          <rPr>
            <sz val="11"/>
            <color theme="1"/>
            <rFont val="Calibri"/>
            <family val="2"/>
            <scheme val="minor"/>
          </rPr>
          <t>Introducir un texto con el nombre o referencia de la contratación</t>
        </r>
      </text>
    </comment>
    <comment ref="BTK1866" authorId="2" shapeId="0">
      <text>
        <r>
          <rPr>
            <sz val="11"/>
            <color theme="1"/>
            <rFont val="Calibri"/>
            <family val="2"/>
            <scheme val="minor"/>
          </rPr>
          <t>Introducir un texto con el nombre o referencia de la contratación</t>
        </r>
      </text>
    </comment>
    <comment ref="BTL1866" authorId="2" shapeId="0">
      <text>
        <r>
          <rPr>
            <sz val="11"/>
            <color theme="1"/>
            <rFont val="Calibri"/>
            <family val="2"/>
            <scheme val="minor"/>
          </rPr>
          <t>Introducir un texto con el nombre o referencia de la contratación</t>
        </r>
      </text>
    </comment>
    <comment ref="BTM1866" authorId="2" shapeId="0">
      <text>
        <r>
          <rPr>
            <sz val="11"/>
            <color theme="1"/>
            <rFont val="Calibri"/>
            <family val="2"/>
            <scheme val="minor"/>
          </rPr>
          <t>Introducir un texto con el nombre o referencia de la contratación</t>
        </r>
      </text>
    </comment>
    <comment ref="BTN1866" authorId="2" shapeId="0">
      <text>
        <r>
          <rPr>
            <sz val="11"/>
            <color theme="1"/>
            <rFont val="Calibri"/>
            <family val="2"/>
            <scheme val="minor"/>
          </rPr>
          <t>Introducir un texto con el nombre o referencia de la contratación</t>
        </r>
      </text>
    </comment>
    <comment ref="BTO1866" authorId="2" shapeId="0">
      <text>
        <r>
          <rPr>
            <sz val="11"/>
            <color theme="1"/>
            <rFont val="Calibri"/>
            <family val="2"/>
            <scheme val="minor"/>
          </rPr>
          <t>Introducir un texto con el nombre o referencia de la contratación</t>
        </r>
      </text>
    </comment>
    <comment ref="BTP1866" authorId="2" shapeId="0">
      <text>
        <r>
          <rPr>
            <sz val="11"/>
            <color theme="1"/>
            <rFont val="Calibri"/>
            <family val="2"/>
            <scheme val="minor"/>
          </rPr>
          <t>Introducir un texto con el nombre o referencia de la contratación</t>
        </r>
      </text>
    </comment>
    <comment ref="BTQ1866" authorId="2" shapeId="0">
      <text>
        <r>
          <rPr>
            <sz val="11"/>
            <color theme="1"/>
            <rFont val="Calibri"/>
            <family val="2"/>
            <scheme val="minor"/>
          </rPr>
          <t>Introducir un texto con el nombre o referencia de la contratación</t>
        </r>
      </text>
    </comment>
    <comment ref="BTR1866" authorId="2" shapeId="0">
      <text>
        <r>
          <rPr>
            <sz val="11"/>
            <color theme="1"/>
            <rFont val="Calibri"/>
            <family val="2"/>
            <scheme val="minor"/>
          </rPr>
          <t>Introducir un texto con el nombre o referencia de la contratación</t>
        </r>
      </text>
    </comment>
    <comment ref="BTS1866" authorId="2" shapeId="0">
      <text>
        <r>
          <rPr>
            <sz val="11"/>
            <color theme="1"/>
            <rFont val="Calibri"/>
            <family val="2"/>
            <scheme val="minor"/>
          </rPr>
          <t>Introducir un texto con el nombre o referencia de la contratación</t>
        </r>
      </text>
    </comment>
    <comment ref="BTT1866" authorId="2" shapeId="0">
      <text>
        <r>
          <rPr>
            <sz val="11"/>
            <color theme="1"/>
            <rFont val="Calibri"/>
            <family val="2"/>
            <scheme val="minor"/>
          </rPr>
          <t>Introducir un texto con el nombre o referencia de la contratación</t>
        </r>
      </text>
    </comment>
    <comment ref="BTU1866" authorId="2" shapeId="0">
      <text>
        <r>
          <rPr>
            <sz val="11"/>
            <color theme="1"/>
            <rFont val="Calibri"/>
            <family val="2"/>
            <scheme val="minor"/>
          </rPr>
          <t>Introducir un texto con el nombre o referencia de la contratación</t>
        </r>
      </text>
    </comment>
    <comment ref="BTV1866" authorId="2" shapeId="0">
      <text>
        <r>
          <rPr>
            <sz val="11"/>
            <color theme="1"/>
            <rFont val="Calibri"/>
            <family val="2"/>
            <scheme val="minor"/>
          </rPr>
          <t>Introducir un texto con el nombre o referencia de la contratación</t>
        </r>
      </text>
    </comment>
    <comment ref="BTW1866" authorId="2" shapeId="0">
      <text>
        <r>
          <rPr>
            <sz val="11"/>
            <color theme="1"/>
            <rFont val="Calibri"/>
            <family val="2"/>
            <scheme val="minor"/>
          </rPr>
          <t>Introducir un texto con el nombre o referencia de la contratación</t>
        </r>
      </text>
    </comment>
    <comment ref="BTX1866" authorId="2" shapeId="0">
      <text>
        <r>
          <rPr>
            <sz val="11"/>
            <color theme="1"/>
            <rFont val="Calibri"/>
            <family val="2"/>
            <scheme val="minor"/>
          </rPr>
          <t>Introducir un texto con el nombre o referencia de la contratación</t>
        </r>
      </text>
    </comment>
    <comment ref="BTY1866" authorId="2" shapeId="0">
      <text>
        <r>
          <rPr>
            <sz val="11"/>
            <color theme="1"/>
            <rFont val="Calibri"/>
            <family val="2"/>
            <scheme val="minor"/>
          </rPr>
          <t>Introducir un texto con el nombre o referencia de la contratación</t>
        </r>
      </text>
    </comment>
    <comment ref="BTZ1866" authorId="2" shapeId="0">
      <text>
        <r>
          <rPr>
            <sz val="11"/>
            <color theme="1"/>
            <rFont val="Calibri"/>
            <family val="2"/>
            <scheme val="minor"/>
          </rPr>
          <t>Introducir un texto con el nombre o referencia de la contratación</t>
        </r>
      </text>
    </comment>
    <comment ref="BUA1866" authorId="2" shapeId="0">
      <text>
        <r>
          <rPr>
            <sz val="11"/>
            <color theme="1"/>
            <rFont val="Calibri"/>
            <family val="2"/>
            <scheme val="minor"/>
          </rPr>
          <t>Introducir un texto con el nombre o referencia de la contratación</t>
        </r>
      </text>
    </comment>
    <comment ref="BUB1866" authorId="2" shapeId="0">
      <text>
        <r>
          <rPr>
            <sz val="11"/>
            <color theme="1"/>
            <rFont val="Calibri"/>
            <family val="2"/>
            <scheme val="minor"/>
          </rPr>
          <t>Introducir un texto con el nombre o referencia de la contratación</t>
        </r>
      </text>
    </comment>
    <comment ref="BUC1866" authorId="2" shapeId="0">
      <text>
        <r>
          <rPr>
            <sz val="11"/>
            <color theme="1"/>
            <rFont val="Calibri"/>
            <family val="2"/>
            <scheme val="minor"/>
          </rPr>
          <t>Introducir un texto con el nombre o referencia de la contratación</t>
        </r>
      </text>
    </comment>
    <comment ref="BUD1866" authorId="2" shapeId="0">
      <text>
        <r>
          <rPr>
            <sz val="11"/>
            <color theme="1"/>
            <rFont val="Calibri"/>
            <family val="2"/>
            <scheme val="minor"/>
          </rPr>
          <t>Introducir un texto con el nombre o referencia de la contratación</t>
        </r>
      </text>
    </comment>
    <comment ref="BUE1866" authorId="2" shapeId="0">
      <text>
        <r>
          <rPr>
            <sz val="11"/>
            <color theme="1"/>
            <rFont val="Calibri"/>
            <family val="2"/>
            <scheme val="minor"/>
          </rPr>
          <t>Introducir un texto con el nombre o referencia de la contratación</t>
        </r>
      </text>
    </comment>
    <comment ref="BUF1866" authorId="2" shapeId="0">
      <text>
        <r>
          <rPr>
            <sz val="11"/>
            <color theme="1"/>
            <rFont val="Calibri"/>
            <family val="2"/>
            <scheme val="minor"/>
          </rPr>
          <t>Introducir un texto con el nombre o referencia de la contratación</t>
        </r>
      </text>
    </comment>
    <comment ref="BUG1866" authorId="2" shapeId="0">
      <text>
        <r>
          <rPr>
            <sz val="11"/>
            <color theme="1"/>
            <rFont val="Calibri"/>
            <family val="2"/>
            <scheme val="minor"/>
          </rPr>
          <t>Introducir un texto con el nombre o referencia de la contratación</t>
        </r>
      </text>
    </comment>
    <comment ref="BUH1866" authorId="2" shapeId="0">
      <text>
        <r>
          <rPr>
            <sz val="11"/>
            <color theme="1"/>
            <rFont val="Calibri"/>
            <family val="2"/>
            <scheme val="minor"/>
          </rPr>
          <t>Introducir un texto con el nombre o referencia de la contratación</t>
        </r>
      </text>
    </comment>
    <comment ref="BUI1866" authorId="2" shapeId="0">
      <text>
        <r>
          <rPr>
            <sz val="11"/>
            <color theme="1"/>
            <rFont val="Calibri"/>
            <family val="2"/>
            <scheme val="minor"/>
          </rPr>
          <t>Introducir un texto con el nombre o referencia de la contratación</t>
        </r>
      </text>
    </comment>
    <comment ref="BUJ1866" authorId="2" shapeId="0">
      <text>
        <r>
          <rPr>
            <sz val="11"/>
            <color theme="1"/>
            <rFont val="Calibri"/>
            <family val="2"/>
            <scheme val="minor"/>
          </rPr>
          <t>Introducir un texto con el nombre o referencia de la contratación</t>
        </r>
      </text>
    </comment>
    <comment ref="BUK1866" authorId="2" shapeId="0">
      <text>
        <r>
          <rPr>
            <sz val="11"/>
            <color theme="1"/>
            <rFont val="Calibri"/>
            <family val="2"/>
            <scheme val="minor"/>
          </rPr>
          <t>Introducir un texto con el nombre o referencia de la contratación</t>
        </r>
      </text>
    </comment>
    <comment ref="BUL1866" authorId="2" shapeId="0">
      <text>
        <r>
          <rPr>
            <sz val="11"/>
            <color theme="1"/>
            <rFont val="Calibri"/>
            <family val="2"/>
            <scheme val="minor"/>
          </rPr>
          <t>Introducir un texto con el nombre o referencia de la contratación</t>
        </r>
      </text>
    </comment>
    <comment ref="BUM1866" authorId="2" shapeId="0">
      <text>
        <r>
          <rPr>
            <sz val="11"/>
            <color theme="1"/>
            <rFont val="Calibri"/>
            <family val="2"/>
            <scheme val="minor"/>
          </rPr>
          <t>Introducir un texto con el nombre o referencia de la contratación</t>
        </r>
      </text>
    </comment>
    <comment ref="BUN1866" authorId="2" shapeId="0">
      <text>
        <r>
          <rPr>
            <sz val="11"/>
            <color theme="1"/>
            <rFont val="Calibri"/>
            <family val="2"/>
            <scheme val="minor"/>
          </rPr>
          <t>Introducir un texto con el nombre o referencia de la contratación</t>
        </r>
      </text>
    </comment>
    <comment ref="BUO1866" authorId="2" shapeId="0">
      <text>
        <r>
          <rPr>
            <sz val="11"/>
            <color theme="1"/>
            <rFont val="Calibri"/>
            <family val="2"/>
            <scheme val="minor"/>
          </rPr>
          <t>Introducir un texto con el nombre o referencia de la contratación</t>
        </r>
      </text>
    </comment>
    <comment ref="BUP1866" authorId="2" shapeId="0">
      <text>
        <r>
          <rPr>
            <sz val="11"/>
            <color theme="1"/>
            <rFont val="Calibri"/>
            <family val="2"/>
            <scheme val="minor"/>
          </rPr>
          <t>Introducir un texto con el nombre o referencia de la contratación</t>
        </r>
      </text>
    </comment>
    <comment ref="BUQ1866" authorId="2" shapeId="0">
      <text>
        <r>
          <rPr>
            <sz val="11"/>
            <color theme="1"/>
            <rFont val="Calibri"/>
            <family val="2"/>
            <scheme val="minor"/>
          </rPr>
          <t>Introducir un texto con el nombre o referencia de la contratación</t>
        </r>
      </text>
    </comment>
    <comment ref="BUR1866" authorId="2" shapeId="0">
      <text>
        <r>
          <rPr>
            <sz val="11"/>
            <color theme="1"/>
            <rFont val="Calibri"/>
            <family val="2"/>
            <scheme val="minor"/>
          </rPr>
          <t>Introducir un texto con el nombre o referencia de la contratación</t>
        </r>
      </text>
    </comment>
    <comment ref="BUS1866" authorId="2" shapeId="0">
      <text>
        <r>
          <rPr>
            <sz val="11"/>
            <color theme="1"/>
            <rFont val="Calibri"/>
            <family val="2"/>
            <scheme val="minor"/>
          </rPr>
          <t>Introducir un texto con el nombre o referencia de la contratación</t>
        </r>
      </text>
    </comment>
    <comment ref="BUT1866" authorId="2" shapeId="0">
      <text>
        <r>
          <rPr>
            <sz val="11"/>
            <color theme="1"/>
            <rFont val="Calibri"/>
            <family val="2"/>
            <scheme val="minor"/>
          </rPr>
          <t>Introducir un texto con el nombre o referencia de la contratación</t>
        </r>
      </text>
    </comment>
    <comment ref="BUU1866" authorId="2" shapeId="0">
      <text>
        <r>
          <rPr>
            <sz val="11"/>
            <color theme="1"/>
            <rFont val="Calibri"/>
            <family val="2"/>
            <scheme val="minor"/>
          </rPr>
          <t>Introducir un texto con el nombre o referencia de la contratación</t>
        </r>
      </text>
    </comment>
    <comment ref="BUV1866" authorId="2" shapeId="0">
      <text>
        <r>
          <rPr>
            <sz val="11"/>
            <color theme="1"/>
            <rFont val="Calibri"/>
            <family val="2"/>
            <scheme val="minor"/>
          </rPr>
          <t>Introducir un texto con el nombre o referencia de la contratación</t>
        </r>
      </text>
    </comment>
    <comment ref="BUW1866" authorId="2" shapeId="0">
      <text>
        <r>
          <rPr>
            <sz val="11"/>
            <color theme="1"/>
            <rFont val="Calibri"/>
            <family val="2"/>
            <scheme val="minor"/>
          </rPr>
          <t>Introducir un texto con el nombre o referencia de la contratación</t>
        </r>
      </text>
    </comment>
    <comment ref="BUX1866" authorId="2" shapeId="0">
      <text>
        <r>
          <rPr>
            <sz val="11"/>
            <color theme="1"/>
            <rFont val="Calibri"/>
            <family val="2"/>
            <scheme val="minor"/>
          </rPr>
          <t>Introducir un texto con el nombre o referencia de la contratación</t>
        </r>
      </text>
    </comment>
    <comment ref="BUY1866" authorId="2" shapeId="0">
      <text>
        <r>
          <rPr>
            <sz val="11"/>
            <color theme="1"/>
            <rFont val="Calibri"/>
            <family val="2"/>
            <scheme val="minor"/>
          </rPr>
          <t>Introducir un texto con el nombre o referencia de la contratación</t>
        </r>
      </text>
    </comment>
    <comment ref="BUZ1866" authorId="2" shapeId="0">
      <text>
        <r>
          <rPr>
            <sz val="11"/>
            <color theme="1"/>
            <rFont val="Calibri"/>
            <family val="2"/>
            <scheme val="minor"/>
          </rPr>
          <t>Introducir un texto con el nombre o referencia de la contratación</t>
        </r>
      </text>
    </comment>
    <comment ref="BVA1866" authorId="2" shapeId="0">
      <text>
        <r>
          <rPr>
            <sz val="11"/>
            <color theme="1"/>
            <rFont val="Calibri"/>
            <family val="2"/>
            <scheme val="minor"/>
          </rPr>
          <t>Introducir un texto con el nombre o referencia de la contratación</t>
        </r>
      </text>
    </comment>
    <comment ref="BVB1866" authorId="2" shapeId="0">
      <text>
        <r>
          <rPr>
            <sz val="11"/>
            <color theme="1"/>
            <rFont val="Calibri"/>
            <family val="2"/>
            <scheme val="minor"/>
          </rPr>
          <t>Introducir un texto con el nombre o referencia de la contratación</t>
        </r>
      </text>
    </comment>
    <comment ref="BVC1866" authorId="2" shapeId="0">
      <text>
        <r>
          <rPr>
            <sz val="11"/>
            <color theme="1"/>
            <rFont val="Calibri"/>
            <family val="2"/>
            <scheme val="minor"/>
          </rPr>
          <t>Introducir un texto con el nombre o referencia de la contratación</t>
        </r>
      </text>
    </comment>
    <comment ref="BVD1866" authorId="2" shapeId="0">
      <text>
        <r>
          <rPr>
            <sz val="11"/>
            <color theme="1"/>
            <rFont val="Calibri"/>
            <family val="2"/>
            <scheme val="minor"/>
          </rPr>
          <t>Introducir un texto con el nombre o referencia de la contratación</t>
        </r>
      </text>
    </comment>
    <comment ref="BVE1866" authorId="2" shapeId="0">
      <text>
        <r>
          <rPr>
            <sz val="11"/>
            <color theme="1"/>
            <rFont val="Calibri"/>
            <family val="2"/>
            <scheme val="minor"/>
          </rPr>
          <t>Introducir un texto con el nombre o referencia de la contratación</t>
        </r>
      </text>
    </comment>
    <comment ref="BVF1866" authorId="2" shapeId="0">
      <text>
        <r>
          <rPr>
            <sz val="11"/>
            <color theme="1"/>
            <rFont val="Calibri"/>
            <family val="2"/>
            <scheme val="minor"/>
          </rPr>
          <t>Introducir un texto con el nombre o referencia de la contratación</t>
        </r>
      </text>
    </comment>
    <comment ref="BVG1866" authorId="2" shapeId="0">
      <text>
        <r>
          <rPr>
            <sz val="11"/>
            <color theme="1"/>
            <rFont val="Calibri"/>
            <family val="2"/>
            <scheme val="minor"/>
          </rPr>
          <t>Introducir un texto con el nombre o referencia de la contratación</t>
        </r>
      </text>
    </comment>
    <comment ref="BVH1866" authorId="2" shapeId="0">
      <text>
        <r>
          <rPr>
            <sz val="11"/>
            <color theme="1"/>
            <rFont val="Calibri"/>
            <family val="2"/>
            <scheme val="minor"/>
          </rPr>
          <t>Introducir un texto con el nombre o referencia de la contratación</t>
        </r>
      </text>
    </comment>
    <comment ref="BVI1866" authorId="2" shapeId="0">
      <text>
        <r>
          <rPr>
            <sz val="11"/>
            <color theme="1"/>
            <rFont val="Calibri"/>
            <family val="2"/>
            <scheme val="minor"/>
          </rPr>
          <t>Introducir un texto con el nombre o referencia de la contratación</t>
        </r>
      </text>
    </comment>
    <comment ref="BVJ1866" authorId="2" shapeId="0">
      <text>
        <r>
          <rPr>
            <sz val="11"/>
            <color theme="1"/>
            <rFont val="Calibri"/>
            <family val="2"/>
            <scheme val="minor"/>
          </rPr>
          <t>Introducir un texto con el nombre o referencia de la contratación</t>
        </r>
      </text>
    </comment>
    <comment ref="BVK1866" authorId="2" shapeId="0">
      <text>
        <r>
          <rPr>
            <sz val="11"/>
            <color theme="1"/>
            <rFont val="Calibri"/>
            <family val="2"/>
            <scheme val="minor"/>
          </rPr>
          <t>Introducir un texto con el nombre o referencia de la contratación</t>
        </r>
      </text>
    </comment>
    <comment ref="BVL1866" authorId="2" shapeId="0">
      <text>
        <r>
          <rPr>
            <sz val="11"/>
            <color theme="1"/>
            <rFont val="Calibri"/>
            <family val="2"/>
            <scheme val="minor"/>
          </rPr>
          <t>Introducir un texto con el nombre o referencia de la contratación</t>
        </r>
      </text>
    </comment>
    <comment ref="BVM1866" authorId="2" shapeId="0">
      <text>
        <r>
          <rPr>
            <sz val="11"/>
            <color theme="1"/>
            <rFont val="Calibri"/>
            <family val="2"/>
            <scheme val="minor"/>
          </rPr>
          <t>Introducir un texto con el nombre o referencia de la contratación</t>
        </r>
      </text>
    </comment>
    <comment ref="BVN1866" authorId="2" shapeId="0">
      <text>
        <r>
          <rPr>
            <sz val="11"/>
            <color theme="1"/>
            <rFont val="Calibri"/>
            <family val="2"/>
            <scheme val="minor"/>
          </rPr>
          <t>Introducir un texto con el nombre o referencia de la contratación</t>
        </r>
      </text>
    </comment>
    <comment ref="BVO1866" authorId="2" shapeId="0">
      <text>
        <r>
          <rPr>
            <sz val="11"/>
            <color theme="1"/>
            <rFont val="Calibri"/>
            <family val="2"/>
            <scheme val="minor"/>
          </rPr>
          <t>Introducir un texto con el nombre o referencia de la contratación</t>
        </r>
      </text>
    </comment>
    <comment ref="BVP1866" authorId="2" shapeId="0">
      <text>
        <r>
          <rPr>
            <sz val="11"/>
            <color theme="1"/>
            <rFont val="Calibri"/>
            <family val="2"/>
            <scheme val="minor"/>
          </rPr>
          <t>Introducir un texto con el nombre o referencia de la contratación</t>
        </r>
      </text>
    </comment>
    <comment ref="BVQ1866" authorId="2" shapeId="0">
      <text>
        <r>
          <rPr>
            <sz val="11"/>
            <color theme="1"/>
            <rFont val="Calibri"/>
            <family val="2"/>
            <scheme val="minor"/>
          </rPr>
          <t>Introducir un texto con el nombre o referencia de la contratación</t>
        </r>
      </text>
    </comment>
    <comment ref="BVR1866" authorId="2" shapeId="0">
      <text>
        <r>
          <rPr>
            <sz val="11"/>
            <color theme="1"/>
            <rFont val="Calibri"/>
            <family val="2"/>
            <scheme val="minor"/>
          </rPr>
          <t>Introducir un texto con el nombre o referencia de la contratación</t>
        </r>
      </text>
    </comment>
    <comment ref="BVS1866" authorId="2" shapeId="0">
      <text>
        <r>
          <rPr>
            <sz val="11"/>
            <color theme="1"/>
            <rFont val="Calibri"/>
            <family val="2"/>
            <scheme val="minor"/>
          </rPr>
          <t>Introducir un texto con el nombre o referencia de la contratación</t>
        </r>
      </text>
    </comment>
    <comment ref="BVT1866" authorId="2" shapeId="0">
      <text>
        <r>
          <rPr>
            <sz val="11"/>
            <color theme="1"/>
            <rFont val="Calibri"/>
            <family val="2"/>
            <scheme val="minor"/>
          </rPr>
          <t>Introducir un texto con el nombre o referencia de la contratación</t>
        </r>
      </text>
    </comment>
    <comment ref="BVU1866" authorId="2" shapeId="0">
      <text>
        <r>
          <rPr>
            <sz val="11"/>
            <color theme="1"/>
            <rFont val="Calibri"/>
            <family val="2"/>
            <scheme val="minor"/>
          </rPr>
          <t>Introducir un texto con el nombre o referencia de la contratación</t>
        </r>
      </text>
    </comment>
    <comment ref="BVV1866" authorId="2" shapeId="0">
      <text>
        <r>
          <rPr>
            <sz val="11"/>
            <color theme="1"/>
            <rFont val="Calibri"/>
            <family val="2"/>
            <scheme val="minor"/>
          </rPr>
          <t>Introducir un texto con el nombre o referencia de la contratación</t>
        </r>
      </text>
    </comment>
    <comment ref="BVW1866" authorId="2" shapeId="0">
      <text>
        <r>
          <rPr>
            <sz val="11"/>
            <color theme="1"/>
            <rFont val="Calibri"/>
            <family val="2"/>
            <scheme val="minor"/>
          </rPr>
          <t>Introducir un texto con el nombre o referencia de la contratación</t>
        </r>
      </text>
    </comment>
    <comment ref="BVX1866" authorId="2" shapeId="0">
      <text>
        <r>
          <rPr>
            <sz val="11"/>
            <color theme="1"/>
            <rFont val="Calibri"/>
            <family val="2"/>
            <scheme val="minor"/>
          </rPr>
          <t>Introducir un texto con el nombre o referencia de la contratación</t>
        </r>
      </text>
    </comment>
    <comment ref="BVY1866" authorId="2" shapeId="0">
      <text>
        <r>
          <rPr>
            <sz val="11"/>
            <color theme="1"/>
            <rFont val="Calibri"/>
            <family val="2"/>
            <scheme val="minor"/>
          </rPr>
          <t>Introducir un texto con el nombre o referencia de la contratación</t>
        </r>
      </text>
    </comment>
    <comment ref="BVZ1866" authorId="2" shapeId="0">
      <text>
        <r>
          <rPr>
            <sz val="11"/>
            <color theme="1"/>
            <rFont val="Calibri"/>
            <family val="2"/>
            <scheme val="minor"/>
          </rPr>
          <t>Introducir un texto con el nombre o referencia de la contratación</t>
        </r>
      </text>
    </comment>
    <comment ref="BWA1866" authorId="2" shapeId="0">
      <text>
        <r>
          <rPr>
            <sz val="11"/>
            <color theme="1"/>
            <rFont val="Calibri"/>
            <family val="2"/>
            <scheme val="minor"/>
          </rPr>
          <t>Introducir un texto con el nombre o referencia de la contratación</t>
        </r>
      </text>
    </comment>
    <comment ref="BWB1866" authorId="2" shapeId="0">
      <text>
        <r>
          <rPr>
            <sz val="11"/>
            <color theme="1"/>
            <rFont val="Calibri"/>
            <family val="2"/>
            <scheme val="minor"/>
          </rPr>
          <t>Introducir un texto con el nombre o referencia de la contratación</t>
        </r>
      </text>
    </comment>
    <comment ref="BWC1866" authorId="2" shapeId="0">
      <text>
        <r>
          <rPr>
            <sz val="11"/>
            <color theme="1"/>
            <rFont val="Calibri"/>
            <family val="2"/>
            <scheme val="minor"/>
          </rPr>
          <t>Introducir un texto con el nombre o referencia de la contratación</t>
        </r>
      </text>
    </comment>
    <comment ref="BWD1866" authorId="2" shapeId="0">
      <text>
        <r>
          <rPr>
            <sz val="11"/>
            <color theme="1"/>
            <rFont val="Calibri"/>
            <family val="2"/>
            <scheme val="minor"/>
          </rPr>
          <t>Introducir un texto con el nombre o referencia de la contratación</t>
        </r>
      </text>
    </comment>
    <comment ref="BWE1866" authorId="2" shapeId="0">
      <text>
        <r>
          <rPr>
            <sz val="11"/>
            <color theme="1"/>
            <rFont val="Calibri"/>
            <family val="2"/>
            <scheme val="minor"/>
          </rPr>
          <t>Introducir un texto con el nombre o referencia de la contratación</t>
        </r>
      </text>
    </comment>
    <comment ref="BWF1866" authorId="2" shapeId="0">
      <text>
        <r>
          <rPr>
            <sz val="11"/>
            <color theme="1"/>
            <rFont val="Calibri"/>
            <family val="2"/>
            <scheme val="minor"/>
          </rPr>
          <t>Introducir un texto con el nombre o referencia de la contratación</t>
        </r>
      </text>
    </comment>
    <comment ref="BWG1866" authorId="2" shapeId="0">
      <text>
        <r>
          <rPr>
            <sz val="11"/>
            <color theme="1"/>
            <rFont val="Calibri"/>
            <family val="2"/>
            <scheme val="minor"/>
          </rPr>
          <t>Introducir un texto con el nombre o referencia de la contratación</t>
        </r>
      </text>
    </comment>
    <comment ref="BWH1866" authorId="2" shapeId="0">
      <text>
        <r>
          <rPr>
            <sz val="11"/>
            <color theme="1"/>
            <rFont val="Calibri"/>
            <family val="2"/>
            <scheme val="minor"/>
          </rPr>
          <t>Introducir un texto con el nombre o referencia de la contratación</t>
        </r>
      </text>
    </comment>
    <comment ref="BWI1866" authorId="2" shapeId="0">
      <text>
        <r>
          <rPr>
            <sz val="11"/>
            <color theme="1"/>
            <rFont val="Calibri"/>
            <family val="2"/>
            <scheme val="minor"/>
          </rPr>
          <t>Introducir un texto con el nombre o referencia de la contratación</t>
        </r>
      </text>
    </comment>
    <comment ref="BWJ1866" authorId="2" shapeId="0">
      <text>
        <r>
          <rPr>
            <sz val="11"/>
            <color theme="1"/>
            <rFont val="Calibri"/>
            <family val="2"/>
            <scheme val="minor"/>
          </rPr>
          <t>Introducir un texto con el nombre o referencia de la contratación</t>
        </r>
      </text>
    </comment>
    <comment ref="BWK1866" authorId="2" shapeId="0">
      <text>
        <r>
          <rPr>
            <sz val="11"/>
            <color theme="1"/>
            <rFont val="Calibri"/>
            <family val="2"/>
            <scheme val="minor"/>
          </rPr>
          <t>Introducir un texto con el nombre o referencia de la contratación</t>
        </r>
      </text>
    </comment>
    <comment ref="BWL1866" authorId="2" shapeId="0">
      <text>
        <r>
          <rPr>
            <sz val="11"/>
            <color theme="1"/>
            <rFont val="Calibri"/>
            <family val="2"/>
            <scheme val="minor"/>
          </rPr>
          <t>Introducir un texto con el nombre o referencia de la contratación</t>
        </r>
      </text>
    </comment>
    <comment ref="BWM1866" authorId="2" shapeId="0">
      <text>
        <r>
          <rPr>
            <sz val="11"/>
            <color theme="1"/>
            <rFont val="Calibri"/>
            <family val="2"/>
            <scheme val="minor"/>
          </rPr>
          <t>Introducir un texto con el nombre o referencia de la contratación</t>
        </r>
      </text>
    </comment>
    <comment ref="BWN1866" authorId="2" shapeId="0">
      <text>
        <r>
          <rPr>
            <sz val="11"/>
            <color theme="1"/>
            <rFont val="Calibri"/>
            <family val="2"/>
            <scheme val="minor"/>
          </rPr>
          <t>Introducir un texto con el nombre o referencia de la contratación</t>
        </r>
      </text>
    </comment>
    <comment ref="BWO1866" authorId="2" shapeId="0">
      <text>
        <r>
          <rPr>
            <sz val="11"/>
            <color theme="1"/>
            <rFont val="Calibri"/>
            <family val="2"/>
            <scheme val="minor"/>
          </rPr>
          <t>Introducir un texto con el nombre o referencia de la contratación</t>
        </r>
      </text>
    </comment>
    <comment ref="BWP1866" authorId="2" shapeId="0">
      <text>
        <r>
          <rPr>
            <sz val="11"/>
            <color theme="1"/>
            <rFont val="Calibri"/>
            <family val="2"/>
            <scheme val="minor"/>
          </rPr>
          <t>Introducir un texto con el nombre o referencia de la contratación</t>
        </r>
      </text>
    </comment>
    <comment ref="BWQ1866" authorId="2" shapeId="0">
      <text>
        <r>
          <rPr>
            <sz val="11"/>
            <color theme="1"/>
            <rFont val="Calibri"/>
            <family val="2"/>
            <scheme val="minor"/>
          </rPr>
          <t>Introducir un texto con el nombre o referencia de la contratación</t>
        </r>
      </text>
    </comment>
    <comment ref="BWR1866" authorId="2" shapeId="0">
      <text>
        <r>
          <rPr>
            <sz val="11"/>
            <color theme="1"/>
            <rFont val="Calibri"/>
            <family val="2"/>
            <scheme val="minor"/>
          </rPr>
          <t>Introducir un texto con el nombre o referencia de la contratación</t>
        </r>
      </text>
    </comment>
    <comment ref="BWS1866" authorId="2" shapeId="0">
      <text>
        <r>
          <rPr>
            <sz val="11"/>
            <color theme="1"/>
            <rFont val="Calibri"/>
            <family val="2"/>
            <scheme val="minor"/>
          </rPr>
          <t>Introducir un texto con el nombre o referencia de la contratación</t>
        </r>
      </text>
    </comment>
    <comment ref="BWT1866" authorId="2" shapeId="0">
      <text>
        <r>
          <rPr>
            <sz val="11"/>
            <color theme="1"/>
            <rFont val="Calibri"/>
            <family val="2"/>
            <scheme val="minor"/>
          </rPr>
          <t>Introducir un texto con el nombre o referencia de la contratación</t>
        </r>
      </text>
    </comment>
    <comment ref="BWU1866" authorId="2" shapeId="0">
      <text>
        <r>
          <rPr>
            <sz val="11"/>
            <color theme="1"/>
            <rFont val="Calibri"/>
            <family val="2"/>
            <scheme val="minor"/>
          </rPr>
          <t>Introducir un texto con el nombre o referencia de la contratación</t>
        </r>
      </text>
    </comment>
    <comment ref="BWV1866" authorId="2" shapeId="0">
      <text>
        <r>
          <rPr>
            <sz val="11"/>
            <color theme="1"/>
            <rFont val="Calibri"/>
            <family val="2"/>
            <scheme val="minor"/>
          </rPr>
          <t>Introducir un texto con el nombre o referencia de la contratación</t>
        </r>
      </text>
    </comment>
    <comment ref="BWW1866" authorId="2" shapeId="0">
      <text>
        <r>
          <rPr>
            <sz val="11"/>
            <color theme="1"/>
            <rFont val="Calibri"/>
            <family val="2"/>
            <scheme val="minor"/>
          </rPr>
          <t>Introducir un texto con el nombre o referencia de la contratación</t>
        </r>
      </text>
    </comment>
    <comment ref="BWX1866" authorId="2" shapeId="0">
      <text>
        <r>
          <rPr>
            <sz val="11"/>
            <color theme="1"/>
            <rFont val="Calibri"/>
            <family val="2"/>
            <scheme val="minor"/>
          </rPr>
          <t>Introducir un texto con el nombre o referencia de la contratación</t>
        </r>
      </text>
    </comment>
    <comment ref="BWY1866" authorId="2" shapeId="0">
      <text>
        <r>
          <rPr>
            <sz val="11"/>
            <color theme="1"/>
            <rFont val="Calibri"/>
            <family val="2"/>
            <scheme val="minor"/>
          </rPr>
          <t>Introducir un texto con el nombre o referencia de la contratación</t>
        </r>
      </text>
    </comment>
    <comment ref="BWZ1866" authorId="2" shapeId="0">
      <text>
        <r>
          <rPr>
            <sz val="11"/>
            <color theme="1"/>
            <rFont val="Calibri"/>
            <family val="2"/>
            <scheme val="minor"/>
          </rPr>
          <t>Introducir un texto con el nombre o referencia de la contratación</t>
        </r>
      </text>
    </comment>
    <comment ref="BXA1866" authorId="2" shapeId="0">
      <text>
        <r>
          <rPr>
            <sz val="11"/>
            <color theme="1"/>
            <rFont val="Calibri"/>
            <family val="2"/>
            <scheme val="minor"/>
          </rPr>
          <t>Introducir un texto con el nombre o referencia de la contratación</t>
        </r>
      </text>
    </comment>
    <comment ref="BXB1866" authorId="2" shapeId="0">
      <text>
        <r>
          <rPr>
            <sz val="11"/>
            <color theme="1"/>
            <rFont val="Calibri"/>
            <family val="2"/>
            <scheme val="minor"/>
          </rPr>
          <t>Introducir un texto con el nombre o referencia de la contratación</t>
        </r>
      </text>
    </comment>
    <comment ref="BXC1866" authorId="2" shapeId="0">
      <text>
        <r>
          <rPr>
            <sz val="11"/>
            <color theme="1"/>
            <rFont val="Calibri"/>
            <family val="2"/>
            <scheme val="minor"/>
          </rPr>
          <t>Introducir un texto con el nombre o referencia de la contratación</t>
        </r>
      </text>
    </comment>
    <comment ref="BXD1866" authorId="2" shapeId="0">
      <text>
        <r>
          <rPr>
            <sz val="11"/>
            <color theme="1"/>
            <rFont val="Calibri"/>
            <family val="2"/>
            <scheme val="minor"/>
          </rPr>
          <t>Introducir un texto con el nombre o referencia de la contratación</t>
        </r>
      </text>
    </comment>
    <comment ref="BXE1866" authorId="2" shapeId="0">
      <text>
        <r>
          <rPr>
            <sz val="11"/>
            <color theme="1"/>
            <rFont val="Calibri"/>
            <family val="2"/>
            <scheme val="minor"/>
          </rPr>
          <t>Introducir un texto con el nombre o referencia de la contratación</t>
        </r>
      </text>
    </comment>
    <comment ref="BXF1866" authorId="2" shapeId="0">
      <text>
        <r>
          <rPr>
            <sz val="11"/>
            <color theme="1"/>
            <rFont val="Calibri"/>
            <family val="2"/>
            <scheme val="minor"/>
          </rPr>
          <t>Introducir un texto con el nombre o referencia de la contratación</t>
        </r>
      </text>
    </comment>
    <comment ref="BXG1866" authorId="2" shapeId="0">
      <text>
        <r>
          <rPr>
            <sz val="11"/>
            <color theme="1"/>
            <rFont val="Calibri"/>
            <family val="2"/>
            <scheme val="minor"/>
          </rPr>
          <t>Introducir un texto con el nombre o referencia de la contratación</t>
        </r>
      </text>
    </comment>
    <comment ref="BXH1866" authorId="2" shapeId="0">
      <text>
        <r>
          <rPr>
            <sz val="11"/>
            <color theme="1"/>
            <rFont val="Calibri"/>
            <family val="2"/>
            <scheme val="minor"/>
          </rPr>
          <t>Introducir un texto con el nombre o referencia de la contratación</t>
        </r>
      </text>
    </comment>
    <comment ref="BXI1866" authorId="2" shapeId="0">
      <text>
        <r>
          <rPr>
            <sz val="11"/>
            <color theme="1"/>
            <rFont val="Calibri"/>
            <family val="2"/>
            <scheme val="minor"/>
          </rPr>
          <t>Introducir un texto con el nombre o referencia de la contratación</t>
        </r>
      </text>
    </comment>
    <comment ref="BXJ1866" authorId="2" shapeId="0">
      <text>
        <r>
          <rPr>
            <sz val="11"/>
            <color theme="1"/>
            <rFont val="Calibri"/>
            <family val="2"/>
            <scheme val="minor"/>
          </rPr>
          <t>Introducir un texto con el nombre o referencia de la contratación</t>
        </r>
      </text>
    </comment>
    <comment ref="BXK1866" authorId="2" shapeId="0">
      <text>
        <r>
          <rPr>
            <sz val="11"/>
            <color theme="1"/>
            <rFont val="Calibri"/>
            <family val="2"/>
            <scheme val="minor"/>
          </rPr>
          <t>Introducir un texto con el nombre o referencia de la contratación</t>
        </r>
      </text>
    </comment>
    <comment ref="BXL1866" authorId="2" shapeId="0">
      <text>
        <r>
          <rPr>
            <sz val="11"/>
            <color theme="1"/>
            <rFont val="Calibri"/>
            <family val="2"/>
            <scheme val="minor"/>
          </rPr>
          <t>Introducir un texto con el nombre o referencia de la contratación</t>
        </r>
      </text>
    </comment>
    <comment ref="BXM1866" authorId="2" shapeId="0">
      <text>
        <r>
          <rPr>
            <sz val="11"/>
            <color theme="1"/>
            <rFont val="Calibri"/>
            <family val="2"/>
            <scheme val="minor"/>
          </rPr>
          <t>Introducir un texto con el nombre o referencia de la contratación</t>
        </r>
      </text>
    </comment>
    <comment ref="BXN1866" authorId="2" shapeId="0">
      <text>
        <r>
          <rPr>
            <sz val="11"/>
            <color theme="1"/>
            <rFont val="Calibri"/>
            <family val="2"/>
            <scheme val="minor"/>
          </rPr>
          <t>Introducir un texto con el nombre o referencia de la contratación</t>
        </r>
      </text>
    </comment>
    <comment ref="BXO1866" authorId="2" shapeId="0">
      <text>
        <r>
          <rPr>
            <sz val="11"/>
            <color theme="1"/>
            <rFont val="Calibri"/>
            <family val="2"/>
            <scheme val="minor"/>
          </rPr>
          <t>Introducir un texto con el nombre o referencia de la contratación</t>
        </r>
      </text>
    </comment>
    <comment ref="BXP1866" authorId="2" shapeId="0">
      <text>
        <r>
          <rPr>
            <sz val="11"/>
            <color theme="1"/>
            <rFont val="Calibri"/>
            <family val="2"/>
            <scheme val="minor"/>
          </rPr>
          <t>Introducir un texto con el nombre o referencia de la contratación</t>
        </r>
      </text>
    </comment>
    <comment ref="BXQ1866" authorId="2" shapeId="0">
      <text>
        <r>
          <rPr>
            <sz val="11"/>
            <color theme="1"/>
            <rFont val="Calibri"/>
            <family val="2"/>
            <scheme val="minor"/>
          </rPr>
          <t>Introducir un texto con el nombre o referencia de la contratación</t>
        </r>
      </text>
    </comment>
    <comment ref="BXR1866" authorId="2" shapeId="0">
      <text>
        <r>
          <rPr>
            <sz val="11"/>
            <color theme="1"/>
            <rFont val="Calibri"/>
            <family val="2"/>
            <scheme val="minor"/>
          </rPr>
          <t>Introducir un texto con el nombre o referencia de la contratación</t>
        </r>
      </text>
    </comment>
    <comment ref="BXS1866" authorId="2" shapeId="0">
      <text>
        <r>
          <rPr>
            <sz val="11"/>
            <color theme="1"/>
            <rFont val="Calibri"/>
            <family val="2"/>
            <scheme val="minor"/>
          </rPr>
          <t>Introducir un texto con el nombre o referencia de la contratación</t>
        </r>
      </text>
    </comment>
    <comment ref="BXT1866" authorId="2" shapeId="0">
      <text>
        <r>
          <rPr>
            <sz val="11"/>
            <color theme="1"/>
            <rFont val="Calibri"/>
            <family val="2"/>
            <scheme val="minor"/>
          </rPr>
          <t>Introducir un texto con el nombre o referencia de la contratación</t>
        </r>
      </text>
    </comment>
    <comment ref="BXU1866" authorId="2" shapeId="0">
      <text>
        <r>
          <rPr>
            <sz val="11"/>
            <color theme="1"/>
            <rFont val="Calibri"/>
            <family val="2"/>
            <scheme val="minor"/>
          </rPr>
          <t>Introducir un texto con el nombre o referencia de la contratación</t>
        </r>
      </text>
    </comment>
    <comment ref="BXV1866" authorId="2" shapeId="0">
      <text>
        <r>
          <rPr>
            <sz val="11"/>
            <color theme="1"/>
            <rFont val="Calibri"/>
            <family val="2"/>
            <scheme val="minor"/>
          </rPr>
          <t>Introducir un texto con el nombre o referencia de la contratación</t>
        </r>
      </text>
    </comment>
    <comment ref="BXW1866" authorId="2" shapeId="0">
      <text>
        <r>
          <rPr>
            <sz val="11"/>
            <color theme="1"/>
            <rFont val="Calibri"/>
            <family val="2"/>
            <scheme val="minor"/>
          </rPr>
          <t>Introducir un texto con el nombre o referencia de la contratación</t>
        </r>
      </text>
    </comment>
    <comment ref="BXX1866" authorId="2" shapeId="0">
      <text>
        <r>
          <rPr>
            <sz val="11"/>
            <color theme="1"/>
            <rFont val="Calibri"/>
            <family val="2"/>
            <scheme val="minor"/>
          </rPr>
          <t>Introducir un texto con el nombre o referencia de la contratación</t>
        </r>
      </text>
    </comment>
    <comment ref="BXY1866" authorId="2" shapeId="0">
      <text>
        <r>
          <rPr>
            <sz val="11"/>
            <color theme="1"/>
            <rFont val="Calibri"/>
            <family val="2"/>
            <scheme val="minor"/>
          </rPr>
          <t>Introducir un texto con el nombre o referencia de la contratación</t>
        </r>
      </text>
    </comment>
    <comment ref="BXZ1866" authorId="2" shapeId="0">
      <text>
        <r>
          <rPr>
            <sz val="11"/>
            <color theme="1"/>
            <rFont val="Calibri"/>
            <family val="2"/>
            <scheme val="minor"/>
          </rPr>
          <t>Introducir un texto con el nombre o referencia de la contratación</t>
        </r>
      </text>
    </comment>
    <comment ref="BYA1866" authorId="2" shapeId="0">
      <text>
        <r>
          <rPr>
            <sz val="11"/>
            <color theme="1"/>
            <rFont val="Calibri"/>
            <family val="2"/>
            <scheme val="minor"/>
          </rPr>
          <t>Introducir un texto con el nombre o referencia de la contratación</t>
        </r>
      </text>
    </comment>
    <comment ref="BYB1866" authorId="2" shapeId="0">
      <text>
        <r>
          <rPr>
            <sz val="11"/>
            <color theme="1"/>
            <rFont val="Calibri"/>
            <family val="2"/>
            <scheme val="minor"/>
          </rPr>
          <t>Introducir un texto con el nombre o referencia de la contratación</t>
        </r>
      </text>
    </comment>
    <comment ref="BYC1866" authorId="2" shapeId="0">
      <text>
        <r>
          <rPr>
            <sz val="11"/>
            <color theme="1"/>
            <rFont val="Calibri"/>
            <family val="2"/>
            <scheme val="minor"/>
          </rPr>
          <t>Introducir un texto con el nombre o referencia de la contratación</t>
        </r>
      </text>
    </comment>
    <comment ref="BYD1866" authorId="2" shapeId="0">
      <text>
        <r>
          <rPr>
            <sz val="11"/>
            <color theme="1"/>
            <rFont val="Calibri"/>
            <family val="2"/>
            <scheme val="minor"/>
          </rPr>
          <t>Introducir un texto con el nombre o referencia de la contratación</t>
        </r>
      </text>
    </comment>
    <comment ref="BYE1866" authorId="2" shapeId="0">
      <text>
        <r>
          <rPr>
            <sz val="11"/>
            <color theme="1"/>
            <rFont val="Calibri"/>
            <family val="2"/>
            <scheme val="minor"/>
          </rPr>
          <t>Introducir un texto con el nombre o referencia de la contratación</t>
        </r>
      </text>
    </comment>
    <comment ref="BYF1866" authorId="2" shapeId="0">
      <text>
        <r>
          <rPr>
            <sz val="11"/>
            <color theme="1"/>
            <rFont val="Calibri"/>
            <family val="2"/>
            <scheme val="minor"/>
          </rPr>
          <t>Introducir un texto con el nombre o referencia de la contratación</t>
        </r>
      </text>
    </comment>
    <comment ref="BYG1866" authorId="2" shapeId="0">
      <text>
        <r>
          <rPr>
            <sz val="11"/>
            <color theme="1"/>
            <rFont val="Calibri"/>
            <family val="2"/>
            <scheme val="minor"/>
          </rPr>
          <t>Introducir un texto con el nombre o referencia de la contratación</t>
        </r>
      </text>
    </comment>
    <comment ref="BYH1866" authorId="2" shapeId="0">
      <text>
        <r>
          <rPr>
            <sz val="11"/>
            <color theme="1"/>
            <rFont val="Calibri"/>
            <family val="2"/>
            <scheme val="minor"/>
          </rPr>
          <t>Introducir un texto con el nombre o referencia de la contratación</t>
        </r>
      </text>
    </comment>
    <comment ref="BYI1866" authorId="2" shapeId="0">
      <text>
        <r>
          <rPr>
            <sz val="11"/>
            <color theme="1"/>
            <rFont val="Calibri"/>
            <family val="2"/>
            <scheme val="minor"/>
          </rPr>
          <t>Introducir un texto con el nombre o referencia de la contratación</t>
        </r>
      </text>
    </comment>
    <comment ref="BYJ1866" authorId="2" shapeId="0">
      <text>
        <r>
          <rPr>
            <sz val="11"/>
            <color theme="1"/>
            <rFont val="Calibri"/>
            <family val="2"/>
            <scheme val="minor"/>
          </rPr>
          <t>Introducir un texto con el nombre o referencia de la contratación</t>
        </r>
      </text>
    </comment>
    <comment ref="BYK1866" authorId="2" shapeId="0">
      <text>
        <r>
          <rPr>
            <sz val="11"/>
            <color theme="1"/>
            <rFont val="Calibri"/>
            <family val="2"/>
            <scheme val="minor"/>
          </rPr>
          <t>Introducir un texto con el nombre o referencia de la contratación</t>
        </r>
      </text>
    </comment>
    <comment ref="BYL1866" authorId="2" shapeId="0">
      <text>
        <r>
          <rPr>
            <sz val="11"/>
            <color theme="1"/>
            <rFont val="Calibri"/>
            <family val="2"/>
            <scheme val="minor"/>
          </rPr>
          <t>Introducir un texto con el nombre o referencia de la contratación</t>
        </r>
      </text>
    </comment>
    <comment ref="BYM1866" authorId="2" shapeId="0">
      <text>
        <r>
          <rPr>
            <sz val="11"/>
            <color theme="1"/>
            <rFont val="Calibri"/>
            <family val="2"/>
            <scheme val="minor"/>
          </rPr>
          <t>Introducir un texto con el nombre o referencia de la contratación</t>
        </r>
      </text>
    </comment>
    <comment ref="BYN1866" authorId="2" shapeId="0">
      <text>
        <r>
          <rPr>
            <sz val="11"/>
            <color theme="1"/>
            <rFont val="Calibri"/>
            <family val="2"/>
            <scheme val="minor"/>
          </rPr>
          <t>Introducir un texto con el nombre o referencia de la contratación</t>
        </r>
      </text>
    </comment>
    <comment ref="BYO1866" authorId="2" shapeId="0">
      <text>
        <r>
          <rPr>
            <sz val="11"/>
            <color theme="1"/>
            <rFont val="Calibri"/>
            <family val="2"/>
            <scheme val="minor"/>
          </rPr>
          <t>Introducir un texto con el nombre o referencia de la contratación</t>
        </r>
      </text>
    </comment>
    <comment ref="BYP1866" authorId="2" shapeId="0">
      <text>
        <r>
          <rPr>
            <sz val="11"/>
            <color theme="1"/>
            <rFont val="Calibri"/>
            <family val="2"/>
            <scheme val="minor"/>
          </rPr>
          <t>Introducir un texto con el nombre o referencia de la contratación</t>
        </r>
      </text>
    </comment>
    <comment ref="BYQ1866" authorId="2" shapeId="0">
      <text>
        <r>
          <rPr>
            <sz val="11"/>
            <color theme="1"/>
            <rFont val="Calibri"/>
            <family val="2"/>
            <scheme val="minor"/>
          </rPr>
          <t>Introducir un texto con el nombre o referencia de la contratación</t>
        </r>
      </text>
    </comment>
    <comment ref="BYR1866" authorId="2" shapeId="0">
      <text>
        <r>
          <rPr>
            <sz val="11"/>
            <color theme="1"/>
            <rFont val="Calibri"/>
            <family val="2"/>
            <scheme val="minor"/>
          </rPr>
          <t>Introducir un texto con el nombre o referencia de la contratación</t>
        </r>
      </text>
    </comment>
    <comment ref="BYS1866" authorId="2" shapeId="0">
      <text>
        <r>
          <rPr>
            <sz val="11"/>
            <color theme="1"/>
            <rFont val="Calibri"/>
            <family val="2"/>
            <scheme val="minor"/>
          </rPr>
          <t>Introducir un texto con el nombre o referencia de la contratación</t>
        </r>
      </text>
    </comment>
    <comment ref="BYT1866" authorId="2" shapeId="0">
      <text>
        <r>
          <rPr>
            <sz val="11"/>
            <color theme="1"/>
            <rFont val="Calibri"/>
            <family val="2"/>
            <scheme val="minor"/>
          </rPr>
          <t>Introducir un texto con el nombre o referencia de la contratación</t>
        </r>
      </text>
    </comment>
    <comment ref="BYU1866" authorId="2" shapeId="0">
      <text>
        <r>
          <rPr>
            <sz val="11"/>
            <color theme="1"/>
            <rFont val="Calibri"/>
            <family val="2"/>
            <scheme val="minor"/>
          </rPr>
          <t>Introducir un texto con el nombre o referencia de la contratación</t>
        </r>
      </text>
    </comment>
    <comment ref="BYV1866" authorId="2" shapeId="0">
      <text>
        <r>
          <rPr>
            <sz val="11"/>
            <color theme="1"/>
            <rFont val="Calibri"/>
            <family val="2"/>
            <scheme val="minor"/>
          </rPr>
          <t>Introducir un texto con el nombre o referencia de la contratación</t>
        </r>
      </text>
    </comment>
    <comment ref="BYW1866" authorId="2" shapeId="0">
      <text>
        <r>
          <rPr>
            <sz val="11"/>
            <color theme="1"/>
            <rFont val="Calibri"/>
            <family val="2"/>
            <scheme val="minor"/>
          </rPr>
          <t>Introducir un texto con el nombre o referencia de la contratación</t>
        </r>
      </text>
    </comment>
    <comment ref="BYX1866" authorId="2" shapeId="0">
      <text>
        <r>
          <rPr>
            <sz val="11"/>
            <color theme="1"/>
            <rFont val="Calibri"/>
            <family val="2"/>
            <scheme val="minor"/>
          </rPr>
          <t>Introducir un texto con el nombre o referencia de la contratación</t>
        </r>
      </text>
    </comment>
    <comment ref="BYY1866" authorId="2" shapeId="0">
      <text>
        <r>
          <rPr>
            <sz val="11"/>
            <color theme="1"/>
            <rFont val="Calibri"/>
            <family val="2"/>
            <scheme val="minor"/>
          </rPr>
          <t>Introducir un texto con el nombre o referencia de la contratación</t>
        </r>
      </text>
    </comment>
    <comment ref="BYZ1866" authorId="2" shapeId="0">
      <text>
        <r>
          <rPr>
            <sz val="11"/>
            <color theme="1"/>
            <rFont val="Calibri"/>
            <family val="2"/>
            <scheme val="minor"/>
          </rPr>
          <t>Introducir un texto con el nombre o referencia de la contratación</t>
        </r>
      </text>
    </comment>
    <comment ref="BZA1866" authorId="2" shapeId="0">
      <text>
        <r>
          <rPr>
            <sz val="11"/>
            <color theme="1"/>
            <rFont val="Calibri"/>
            <family val="2"/>
            <scheme val="minor"/>
          </rPr>
          <t>Introducir un texto con el nombre o referencia de la contratación</t>
        </r>
      </text>
    </comment>
    <comment ref="BZB1866" authorId="2" shapeId="0">
      <text>
        <r>
          <rPr>
            <sz val="11"/>
            <color theme="1"/>
            <rFont val="Calibri"/>
            <family val="2"/>
            <scheme val="minor"/>
          </rPr>
          <t>Introducir un texto con el nombre o referencia de la contratación</t>
        </r>
      </text>
    </comment>
    <comment ref="BZC1866" authorId="2" shapeId="0">
      <text>
        <r>
          <rPr>
            <sz val="11"/>
            <color theme="1"/>
            <rFont val="Calibri"/>
            <family val="2"/>
            <scheme val="minor"/>
          </rPr>
          <t>Introducir un texto con el nombre o referencia de la contratación</t>
        </r>
      </text>
    </comment>
    <comment ref="BZD1866" authorId="2" shapeId="0">
      <text>
        <r>
          <rPr>
            <sz val="11"/>
            <color theme="1"/>
            <rFont val="Calibri"/>
            <family val="2"/>
            <scheme val="minor"/>
          </rPr>
          <t>Introducir un texto con el nombre o referencia de la contratación</t>
        </r>
      </text>
    </comment>
    <comment ref="BZE1866" authorId="2" shapeId="0">
      <text>
        <r>
          <rPr>
            <sz val="11"/>
            <color theme="1"/>
            <rFont val="Calibri"/>
            <family val="2"/>
            <scheme val="minor"/>
          </rPr>
          <t>Introducir un texto con el nombre o referencia de la contratación</t>
        </r>
      </text>
    </comment>
    <comment ref="BZF1866" authorId="2" shapeId="0">
      <text>
        <r>
          <rPr>
            <sz val="11"/>
            <color theme="1"/>
            <rFont val="Calibri"/>
            <family val="2"/>
            <scheme val="minor"/>
          </rPr>
          <t>Introducir un texto con el nombre o referencia de la contratación</t>
        </r>
      </text>
    </comment>
    <comment ref="BZG1866" authorId="2" shapeId="0">
      <text>
        <r>
          <rPr>
            <sz val="11"/>
            <color theme="1"/>
            <rFont val="Calibri"/>
            <family val="2"/>
            <scheme val="minor"/>
          </rPr>
          <t>Introducir un texto con el nombre o referencia de la contratación</t>
        </r>
      </text>
    </comment>
    <comment ref="BZH1866" authorId="2" shapeId="0">
      <text>
        <r>
          <rPr>
            <sz val="11"/>
            <color theme="1"/>
            <rFont val="Calibri"/>
            <family val="2"/>
            <scheme val="minor"/>
          </rPr>
          <t>Introducir un texto con el nombre o referencia de la contratación</t>
        </r>
      </text>
    </comment>
    <comment ref="BZI1866" authorId="2" shapeId="0">
      <text>
        <r>
          <rPr>
            <sz val="11"/>
            <color theme="1"/>
            <rFont val="Calibri"/>
            <family val="2"/>
            <scheme val="minor"/>
          </rPr>
          <t>Introducir un texto con el nombre o referencia de la contratación</t>
        </r>
      </text>
    </comment>
    <comment ref="BZJ1866" authorId="2" shapeId="0">
      <text>
        <r>
          <rPr>
            <sz val="11"/>
            <color theme="1"/>
            <rFont val="Calibri"/>
            <family val="2"/>
            <scheme val="minor"/>
          </rPr>
          <t>Introducir un texto con el nombre o referencia de la contratación</t>
        </r>
      </text>
    </comment>
    <comment ref="BZK1866" authorId="2" shapeId="0">
      <text>
        <r>
          <rPr>
            <sz val="11"/>
            <color theme="1"/>
            <rFont val="Calibri"/>
            <family val="2"/>
            <scheme val="minor"/>
          </rPr>
          <t>Introducir un texto con el nombre o referencia de la contratación</t>
        </r>
      </text>
    </comment>
    <comment ref="BZL1866" authorId="2" shapeId="0">
      <text>
        <r>
          <rPr>
            <sz val="11"/>
            <color theme="1"/>
            <rFont val="Calibri"/>
            <family val="2"/>
            <scheme val="minor"/>
          </rPr>
          <t>Introducir un texto con el nombre o referencia de la contratación</t>
        </r>
      </text>
    </comment>
    <comment ref="BZM1866" authorId="2" shapeId="0">
      <text>
        <r>
          <rPr>
            <sz val="11"/>
            <color theme="1"/>
            <rFont val="Calibri"/>
            <family val="2"/>
            <scheme val="minor"/>
          </rPr>
          <t>Introducir un texto con el nombre o referencia de la contratación</t>
        </r>
      </text>
    </comment>
    <comment ref="BZN1866" authorId="2" shapeId="0">
      <text>
        <r>
          <rPr>
            <sz val="11"/>
            <color theme="1"/>
            <rFont val="Calibri"/>
            <family val="2"/>
            <scheme val="minor"/>
          </rPr>
          <t>Introducir un texto con el nombre o referencia de la contratación</t>
        </r>
      </text>
    </comment>
    <comment ref="BZO1866" authorId="2" shapeId="0">
      <text>
        <r>
          <rPr>
            <sz val="11"/>
            <color theme="1"/>
            <rFont val="Calibri"/>
            <family val="2"/>
            <scheme val="minor"/>
          </rPr>
          <t>Introducir un texto con el nombre o referencia de la contratación</t>
        </r>
      </text>
    </comment>
    <comment ref="BZP1866" authorId="2" shapeId="0">
      <text>
        <r>
          <rPr>
            <sz val="11"/>
            <color theme="1"/>
            <rFont val="Calibri"/>
            <family val="2"/>
            <scheme val="minor"/>
          </rPr>
          <t>Introducir un texto con el nombre o referencia de la contratación</t>
        </r>
      </text>
    </comment>
    <comment ref="BZQ1866" authorId="2" shapeId="0">
      <text>
        <r>
          <rPr>
            <sz val="11"/>
            <color theme="1"/>
            <rFont val="Calibri"/>
            <family val="2"/>
            <scheme val="minor"/>
          </rPr>
          <t>Introducir un texto con el nombre o referencia de la contratación</t>
        </r>
      </text>
    </comment>
    <comment ref="BZR1866" authorId="2" shapeId="0">
      <text>
        <r>
          <rPr>
            <sz val="11"/>
            <color theme="1"/>
            <rFont val="Calibri"/>
            <family val="2"/>
            <scheme val="minor"/>
          </rPr>
          <t>Introducir un texto con el nombre o referencia de la contratación</t>
        </r>
      </text>
    </comment>
    <comment ref="BZS1866" authorId="2" shapeId="0">
      <text>
        <r>
          <rPr>
            <sz val="11"/>
            <color theme="1"/>
            <rFont val="Calibri"/>
            <family val="2"/>
            <scheme val="minor"/>
          </rPr>
          <t>Introducir un texto con el nombre o referencia de la contratación</t>
        </r>
      </text>
    </comment>
    <comment ref="BZT1866" authorId="2" shapeId="0">
      <text>
        <r>
          <rPr>
            <sz val="11"/>
            <color theme="1"/>
            <rFont val="Calibri"/>
            <family val="2"/>
            <scheme val="minor"/>
          </rPr>
          <t>Introducir un texto con el nombre o referencia de la contratación</t>
        </r>
      </text>
    </comment>
    <comment ref="BZU1866" authorId="2" shapeId="0">
      <text>
        <r>
          <rPr>
            <sz val="11"/>
            <color theme="1"/>
            <rFont val="Calibri"/>
            <family val="2"/>
            <scheme val="minor"/>
          </rPr>
          <t>Introducir un texto con el nombre o referencia de la contratación</t>
        </r>
      </text>
    </comment>
    <comment ref="BZV1866" authorId="2" shapeId="0">
      <text>
        <r>
          <rPr>
            <sz val="11"/>
            <color theme="1"/>
            <rFont val="Calibri"/>
            <family val="2"/>
            <scheme val="minor"/>
          </rPr>
          <t>Introducir un texto con el nombre o referencia de la contratación</t>
        </r>
      </text>
    </comment>
    <comment ref="BZW1866" authorId="2" shapeId="0">
      <text>
        <r>
          <rPr>
            <sz val="11"/>
            <color theme="1"/>
            <rFont val="Calibri"/>
            <family val="2"/>
            <scheme val="minor"/>
          </rPr>
          <t>Introducir un texto con el nombre o referencia de la contratación</t>
        </r>
      </text>
    </comment>
    <comment ref="BZX1866" authorId="2" shapeId="0">
      <text>
        <r>
          <rPr>
            <sz val="11"/>
            <color theme="1"/>
            <rFont val="Calibri"/>
            <family val="2"/>
            <scheme val="minor"/>
          </rPr>
          <t>Introducir un texto con el nombre o referencia de la contratación</t>
        </r>
      </text>
    </comment>
    <comment ref="BZY1866" authorId="2" shapeId="0">
      <text>
        <r>
          <rPr>
            <sz val="11"/>
            <color theme="1"/>
            <rFont val="Calibri"/>
            <family val="2"/>
            <scheme val="minor"/>
          </rPr>
          <t>Introducir un texto con el nombre o referencia de la contratación</t>
        </r>
      </text>
    </comment>
    <comment ref="BZZ1866" authorId="2" shapeId="0">
      <text>
        <r>
          <rPr>
            <sz val="11"/>
            <color theme="1"/>
            <rFont val="Calibri"/>
            <family val="2"/>
            <scheme val="minor"/>
          </rPr>
          <t>Introducir un texto con el nombre o referencia de la contratación</t>
        </r>
      </text>
    </comment>
    <comment ref="CAA1866" authorId="2" shapeId="0">
      <text>
        <r>
          <rPr>
            <sz val="11"/>
            <color theme="1"/>
            <rFont val="Calibri"/>
            <family val="2"/>
            <scheme val="minor"/>
          </rPr>
          <t>Introducir un texto con el nombre o referencia de la contratación</t>
        </r>
      </text>
    </comment>
    <comment ref="CAB1866" authorId="2" shapeId="0">
      <text>
        <r>
          <rPr>
            <sz val="11"/>
            <color theme="1"/>
            <rFont val="Calibri"/>
            <family val="2"/>
            <scheme val="minor"/>
          </rPr>
          <t>Introducir un texto con el nombre o referencia de la contratación</t>
        </r>
      </text>
    </comment>
    <comment ref="CAC1866" authorId="2" shapeId="0">
      <text>
        <r>
          <rPr>
            <sz val="11"/>
            <color theme="1"/>
            <rFont val="Calibri"/>
            <family val="2"/>
            <scheme val="minor"/>
          </rPr>
          <t>Introducir un texto con el nombre o referencia de la contratación</t>
        </r>
      </text>
    </comment>
    <comment ref="CAD1866" authorId="2" shapeId="0">
      <text>
        <r>
          <rPr>
            <sz val="11"/>
            <color theme="1"/>
            <rFont val="Calibri"/>
            <family val="2"/>
            <scheme val="minor"/>
          </rPr>
          <t>Introducir un texto con el nombre o referencia de la contratación</t>
        </r>
      </text>
    </comment>
    <comment ref="CAE1866" authorId="2" shapeId="0">
      <text>
        <r>
          <rPr>
            <sz val="11"/>
            <color theme="1"/>
            <rFont val="Calibri"/>
            <family val="2"/>
            <scheme val="minor"/>
          </rPr>
          <t>Introducir un texto con el nombre o referencia de la contratación</t>
        </r>
      </text>
    </comment>
    <comment ref="CAF1866" authorId="2" shapeId="0">
      <text>
        <r>
          <rPr>
            <sz val="11"/>
            <color theme="1"/>
            <rFont val="Calibri"/>
            <family val="2"/>
            <scheme val="minor"/>
          </rPr>
          <t>Introducir un texto con el nombre o referencia de la contratación</t>
        </r>
      </text>
    </comment>
    <comment ref="CAG1866" authorId="2" shapeId="0">
      <text>
        <r>
          <rPr>
            <sz val="11"/>
            <color theme="1"/>
            <rFont val="Calibri"/>
            <family val="2"/>
            <scheme val="minor"/>
          </rPr>
          <t>Introducir un texto con el nombre o referencia de la contratación</t>
        </r>
      </text>
    </comment>
    <comment ref="CAH1866" authorId="2" shapeId="0">
      <text>
        <r>
          <rPr>
            <sz val="11"/>
            <color theme="1"/>
            <rFont val="Calibri"/>
            <family val="2"/>
            <scheme val="minor"/>
          </rPr>
          <t>Introducir un texto con el nombre o referencia de la contratación</t>
        </r>
      </text>
    </comment>
    <comment ref="CAI1866" authorId="2" shapeId="0">
      <text>
        <r>
          <rPr>
            <sz val="11"/>
            <color theme="1"/>
            <rFont val="Calibri"/>
            <family val="2"/>
            <scheme val="minor"/>
          </rPr>
          <t>Introducir un texto con el nombre o referencia de la contratación</t>
        </r>
      </text>
    </comment>
    <comment ref="CAJ1866" authorId="2" shapeId="0">
      <text>
        <r>
          <rPr>
            <sz val="11"/>
            <color theme="1"/>
            <rFont val="Calibri"/>
            <family val="2"/>
            <scheme val="minor"/>
          </rPr>
          <t>Introducir un texto con el nombre o referencia de la contratación</t>
        </r>
      </text>
    </comment>
    <comment ref="CAK1866" authorId="2" shapeId="0">
      <text>
        <r>
          <rPr>
            <sz val="11"/>
            <color theme="1"/>
            <rFont val="Calibri"/>
            <family val="2"/>
            <scheme val="minor"/>
          </rPr>
          <t>Introducir un texto con el nombre o referencia de la contratación</t>
        </r>
      </text>
    </comment>
    <comment ref="CAL1866" authorId="2" shapeId="0">
      <text>
        <r>
          <rPr>
            <sz val="11"/>
            <color theme="1"/>
            <rFont val="Calibri"/>
            <family val="2"/>
            <scheme val="minor"/>
          </rPr>
          <t>Introducir un texto con el nombre o referencia de la contratación</t>
        </r>
      </text>
    </comment>
    <comment ref="CAM1866" authorId="2" shapeId="0">
      <text>
        <r>
          <rPr>
            <sz val="11"/>
            <color theme="1"/>
            <rFont val="Calibri"/>
            <family val="2"/>
            <scheme val="minor"/>
          </rPr>
          <t>Introducir un texto con el nombre o referencia de la contratación</t>
        </r>
      </text>
    </comment>
    <comment ref="CAN1866" authorId="2" shapeId="0">
      <text>
        <r>
          <rPr>
            <sz val="11"/>
            <color theme="1"/>
            <rFont val="Calibri"/>
            <family val="2"/>
            <scheme val="minor"/>
          </rPr>
          <t>Introducir un texto con el nombre o referencia de la contratación</t>
        </r>
      </text>
    </comment>
    <comment ref="CAO1866" authorId="2" shapeId="0">
      <text>
        <r>
          <rPr>
            <sz val="11"/>
            <color theme="1"/>
            <rFont val="Calibri"/>
            <family val="2"/>
            <scheme val="minor"/>
          </rPr>
          <t>Introducir un texto con el nombre o referencia de la contratación</t>
        </r>
      </text>
    </comment>
    <comment ref="CAP1866" authorId="2" shapeId="0">
      <text>
        <r>
          <rPr>
            <sz val="11"/>
            <color theme="1"/>
            <rFont val="Calibri"/>
            <family val="2"/>
            <scheme val="minor"/>
          </rPr>
          <t>Introducir un texto con el nombre o referencia de la contratación</t>
        </r>
      </text>
    </comment>
    <comment ref="CAQ1866" authorId="2" shapeId="0">
      <text>
        <r>
          <rPr>
            <sz val="11"/>
            <color theme="1"/>
            <rFont val="Calibri"/>
            <family val="2"/>
            <scheme val="minor"/>
          </rPr>
          <t>Introducir un texto con el nombre o referencia de la contratación</t>
        </r>
      </text>
    </comment>
    <comment ref="CAR1866" authorId="2" shapeId="0">
      <text>
        <r>
          <rPr>
            <sz val="11"/>
            <color theme="1"/>
            <rFont val="Calibri"/>
            <family val="2"/>
            <scheme val="minor"/>
          </rPr>
          <t>Introducir un texto con el nombre o referencia de la contratación</t>
        </r>
      </text>
    </comment>
    <comment ref="CAS1866" authorId="2" shapeId="0">
      <text>
        <r>
          <rPr>
            <sz val="11"/>
            <color theme="1"/>
            <rFont val="Calibri"/>
            <family val="2"/>
            <scheme val="minor"/>
          </rPr>
          <t>Introducir un texto con el nombre o referencia de la contratación</t>
        </r>
      </text>
    </comment>
    <comment ref="CAT1866" authorId="2" shapeId="0">
      <text>
        <r>
          <rPr>
            <sz val="11"/>
            <color theme="1"/>
            <rFont val="Calibri"/>
            <family val="2"/>
            <scheme val="minor"/>
          </rPr>
          <t>Introducir un texto con el nombre o referencia de la contratación</t>
        </r>
      </text>
    </comment>
    <comment ref="CAU1866" authorId="2" shapeId="0">
      <text>
        <r>
          <rPr>
            <sz val="11"/>
            <color theme="1"/>
            <rFont val="Calibri"/>
            <family val="2"/>
            <scheme val="minor"/>
          </rPr>
          <t>Introducir un texto con el nombre o referencia de la contratación</t>
        </r>
      </text>
    </comment>
    <comment ref="CAV1866" authorId="2" shapeId="0">
      <text>
        <r>
          <rPr>
            <sz val="11"/>
            <color theme="1"/>
            <rFont val="Calibri"/>
            <family val="2"/>
            <scheme val="minor"/>
          </rPr>
          <t>Introducir un texto con el nombre o referencia de la contratación</t>
        </r>
      </text>
    </comment>
    <comment ref="CAW1866" authorId="2" shapeId="0">
      <text>
        <r>
          <rPr>
            <sz val="11"/>
            <color theme="1"/>
            <rFont val="Calibri"/>
            <family val="2"/>
            <scheme val="minor"/>
          </rPr>
          <t>Introducir un texto con el nombre o referencia de la contratación</t>
        </r>
      </text>
    </comment>
    <comment ref="CAX1866" authorId="2" shapeId="0">
      <text>
        <r>
          <rPr>
            <sz val="11"/>
            <color theme="1"/>
            <rFont val="Calibri"/>
            <family val="2"/>
            <scheme val="minor"/>
          </rPr>
          <t>Introducir un texto con el nombre o referencia de la contratación</t>
        </r>
      </text>
    </comment>
    <comment ref="CAY1866" authorId="2" shapeId="0">
      <text>
        <r>
          <rPr>
            <sz val="11"/>
            <color theme="1"/>
            <rFont val="Calibri"/>
            <family val="2"/>
            <scheme val="minor"/>
          </rPr>
          <t>Introducir un texto con el nombre o referencia de la contratación</t>
        </r>
      </text>
    </comment>
    <comment ref="CAZ1866" authorId="2" shapeId="0">
      <text>
        <r>
          <rPr>
            <sz val="11"/>
            <color theme="1"/>
            <rFont val="Calibri"/>
            <family val="2"/>
            <scheme val="minor"/>
          </rPr>
          <t>Introducir un texto con el nombre o referencia de la contratación</t>
        </r>
      </text>
    </comment>
    <comment ref="CBA1866" authorId="2" shapeId="0">
      <text>
        <r>
          <rPr>
            <sz val="11"/>
            <color theme="1"/>
            <rFont val="Calibri"/>
            <family val="2"/>
            <scheme val="minor"/>
          </rPr>
          <t>Introducir un texto con el nombre o referencia de la contratación</t>
        </r>
      </text>
    </comment>
    <comment ref="CBB1866" authorId="2" shapeId="0">
      <text>
        <r>
          <rPr>
            <sz val="11"/>
            <color theme="1"/>
            <rFont val="Calibri"/>
            <family val="2"/>
            <scheme val="minor"/>
          </rPr>
          <t>Introducir un texto con el nombre o referencia de la contratación</t>
        </r>
      </text>
    </comment>
    <comment ref="CBC1866" authorId="2" shapeId="0">
      <text>
        <r>
          <rPr>
            <sz val="11"/>
            <color theme="1"/>
            <rFont val="Calibri"/>
            <family val="2"/>
            <scheme val="minor"/>
          </rPr>
          <t>Introducir un texto con el nombre o referencia de la contratación</t>
        </r>
      </text>
    </comment>
    <comment ref="CBD1866" authorId="2" shapeId="0">
      <text>
        <r>
          <rPr>
            <sz val="11"/>
            <color theme="1"/>
            <rFont val="Calibri"/>
            <family val="2"/>
            <scheme val="minor"/>
          </rPr>
          <t>Introducir un texto con el nombre o referencia de la contratación</t>
        </r>
      </text>
    </comment>
    <comment ref="CBE1866" authorId="2" shapeId="0">
      <text>
        <r>
          <rPr>
            <sz val="11"/>
            <color theme="1"/>
            <rFont val="Calibri"/>
            <family val="2"/>
            <scheme val="minor"/>
          </rPr>
          <t>Introducir un texto con el nombre o referencia de la contratación</t>
        </r>
      </text>
    </comment>
    <comment ref="CBF1866" authorId="2" shapeId="0">
      <text>
        <r>
          <rPr>
            <sz val="11"/>
            <color theme="1"/>
            <rFont val="Calibri"/>
            <family val="2"/>
            <scheme val="minor"/>
          </rPr>
          <t>Introducir un texto con el nombre o referencia de la contratación</t>
        </r>
      </text>
    </comment>
    <comment ref="CBG1866" authorId="2" shapeId="0">
      <text>
        <r>
          <rPr>
            <sz val="11"/>
            <color theme="1"/>
            <rFont val="Calibri"/>
            <family val="2"/>
            <scheme val="minor"/>
          </rPr>
          <t>Introducir un texto con el nombre o referencia de la contratación</t>
        </r>
      </text>
    </comment>
    <comment ref="CBH1866" authorId="2" shapeId="0">
      <text>
        <r>
          <rPr>
            <sz val="11"/>
            <color theme="1"/>
            <rFont val="Calibri"/>
            <family val="2"/>
            <scheme val="minor"/>
          </rPr>
          <t>Introducir un texto con el nombre o referencia de la contratación</t>
        </r>
      </text>
    </comment>
    <comment ref="CBI1866" authorId="2" shapeId="0">
      <text>
        <r>
          <rPr>
            <sz val="11"/>
            <color theme="1"/>
            <rFont val="Calibri"/>
            <family val="2"/>
            <scheme val="minor"/>
          </rPr>
          <t>Introducir un texto con el nombre o referencia de la contratación</t>
        </r>
      </text>
    </comment>
    <comment ref="CBJ1866" authorId="2" shapeId="0">
      <text>
        <r>
          <rPr>
            <sz val="11"/>
            <color theme="1"/>
            <rFont val="Calibri"/>
            <family val="2"/>
            <scheme val="minor"/>
          </rPr>
          <t>Introducir un texto con el nombre o referencia de la contratación</t>
        </r>
      </text>
    </comment>
    <comment ref="CBK1866" authorId="2" shapeId="0">
      <text>
        <r>
          <rPr>
            <sz val="11"/>
            <color theme="1"/>
            <rFont val="Calibri"/>
            <family val="2"/>
            <scheme val="minor"/>
          </rPr>
          <t>Introducir un texto con el nombre o referencia de la contratación</t>
        </r>
      </text>
    </comment>
    <comment ref="CBL1866" authorId="2" shapeId="0">
      <text>
        <r>
          <rPr>
            <sz val="11"/>
            <color theme="1"/>
            <rFont val="Calibri"/>
            <family val="2"/>
            <scheme val="minor"/>
          </rPr>
          <t>Introducir un texto con el nombre o referencia de la contratación</t>
        </r>
      </text>
    </comment>
    <comment ref="CBM1866" authorId="2" shapeId="0">
      <text>
        <r>
          <rPr>
            <sz val="11"/>
            <color theme="1"/>
            <rFont val="Calibri"/>
            <family val="2"/>
            <scheme val="minor"/>
          </rPr>
          <t>Introducir un texto con el nombre o referencia de la contratación</t>
        </r>
      </text>
    </comment>
    <comment ref="CBN1866" authorId="2" shapeId="0">
      <text>
        <r>
          <rPr>
            <sz val="11"/>
            <color theme="1"/>
            <rFont val="Calibri"/>
            <family val="2"/>
            <scheme val="minor"/>
          </rPr>
          <t>Introducir un texto con el nombre o referencia de la contratación</t>
        </r>
      </text>
    </comment>
    <comment ref="CBO1866" authorId="2" shapeId="0">
      <text>
        <r>
          <rPr>
            <sz val="11"/>
            <color theme="1"/>
            <rFont val="Calibri"/>
            <family val="2"/>
            <scheme val="minor"/>
          </rPr>
          <t>Introducir un texto con el nombre o referencia de la contratación</t>
        </r>
      </text>
    </comment>
    <comment ref="CBP1866" authorId="2" shapeId="0">
      <text>
        <r>
          <rPr>
            <sz val="11"/>
            <color theme="1"/>
            <rFont val="Calibri"/>
            <family val="2"/>
            <scheme val="minor"/>
          </rPr>
          <t>Introducir un texto con el nombre o referencia de la contratación</t>
        </r>
      </text>
    </comment>
    <comment ref="CBQ1866" authorId="2" shapeId="0">
      <text>
        <r>
          <rPr>
            <sz val="11"/>
            <color theme="1"/>
            <rFont val="Calibri"/>
            <family val="2"/>
            <scheme val="minor"/>
          </rPr>
          <t>Introducir un texto con el nombre o referencia de la contratación</t>
        </r>
      </text>
    </comment>
    <comment ref="CBR1866" authorId="2" shapeId="0">
      <text>
        <r>
          <rPr>
            <sz val="11"/>
            <color theme="1"/>
            <rFont val="Calibri"/>
            <family val="2"/>
            <scheme val="minor"/>
          </rPr>
          <t>Introducir un texto con el nombre o referencia de la contratación</t>
        </r>
      </text>
    </comment>
    <comment ref="CBS1866" authorId="2" shapeId="0">
      <text>
        <r>
          <rPr>
            <sz val="11"/>
            <color theme="1"/>
            <rFont val="Calibri"/>
            <family val="2"/>
            <scheme val="minor"/>
          </rPr>
          <t>Introducir un texto con el nombre o referencia de la contratación</t>
        </r>
      </text>
    </comment>
    <comment ref="CBT1866" authorId="2" shapeId="0">
      <text>
        <r>
          <rPr>
            <sz val="11"/>
            <color theme="1"/>
            <rFont val="Calibri"/>
            <family val="2"/>
            <scheme val="minor"/>
          </rPr>
          <t>Introducir un texto con el nombre o referencia de la contratación</t>
        </r>
      </text>
    </comment>
    <comment ref="CBU1866" authorId="2" shapeId="0">
      <text>
        <r>
          <rPr>
            <sz val="11"/>
            <color theme="1"/>
            <rFont val="Calibri"/>
            <family val="2"/>
            <scheme val="minor"/>
          </rPr>
          <t>Introducir un texto con el nombre o referencia de la contratación</t>
        </r>
      </text>
    </comment>
    <comment ref="CBV1866" authorId="2" shapeId="0">
      <text>
        <r>
          <rPr>
            <sz val="11"/>
            <color theme="1"/>
            <rFont val="Calibri"/>
            <family val="2"/>
            <scheme val="minor"/>
          </rPr>
          <t>Introducir un texto con el nombre o referencia de la contratación</t>
        </r>
      </text>
    </comment>
    <comment ref="CBW1866" authorId="2" shapeId="0">
      <text>
        <r>
          <rPr>
            <sz val="11"/>
            <color theme="1"/>
            <rFont val="Calibri"/>
            <family val="2"/>
            <scheme val="minor"/>
          </rPr>
          <t>Introducir un texto con el nombre o referencia de la contratación</t>
        </r>
      </text>
    </comment>
    <comment ref="CBX1866" authorId="2" shapeId="0">
      <text>
        <r>
          <rPr>
            <sz val="11"/>
            <color theme="1"/>
            <rFont val="Calibri"/>
            <family val="2"/>
            <scheme val="minor"/>
          </rPr>
          <t>Introducir un texto con el nombre o referencia de la contratación</t>
        </r>
      </text>
    </comment>
    <comment ref="CBY1866" authorId="2" shapeId="0">
      <text>
        <r>
          <rPr>
            <sz val="11"/>
            <color theme="1"/>
            <rFont val="Calibri"/>
            <family val="2"/>
            <scheme val="minor"/>
          </rPr>
          <t>Introducir un texto con el nombre o referencia de la contratación</t>
        </r>
      </text>
    </comment>
    <comment ref="CBZ1866" authorId="2" shapeId="0">
      <text>
        <r>
          <rPr>
            <sz val="11"/>
            <color theme="1"/>
            <rFont val="Calibri"/>
            <family val="2"/>
            <scheme val="minor"/>
          </rPr>
          <t>Introducir un texto con el nombre o referencia de la contratación</t>
        </r>
      </text>
    </comment>
    <comment ref="CCA1866" authorId="2" shapeId="0">
      <text>
        <r>
          <rPr>
            <sz val="11"/>
            <color theme="1"/>
            <rFont val="Calibri"/>
            <family val="2"/>
            <scheme val="minor"/>
          </rPr>
          <t>Introducir un texto con el nombre o referencia de la contratación</t>
        </r>
      </text>
    </comment>
    <comment ref="CCB1866" authorId="2" shapeId="0">
      <text>
        <r>
          <rPr>
            <sz val="11"/>
            <color theme="1"/>
            <rFont val="Calibri"/>
            <family val="2"/>
            <scheme val="minor"/>
          </rPr>
          <t>Introducir un texto con el nombre o referencia de la contratación</t>
        </r>
      </text>
    </comment>
    <comment ref="CCC1866" authorId="2" shapeId="0">
      <text>
        <r>
          <rPr>
            <sz val="11"/>
            <color theme="1"/>
            <rFont val="Calibri"/>
            <family val="2"/>
            <scheme val="minor"/>
          </rPr>
          <t>Introducir un texto con el nombre o referencia de la contratación</t>
        </r>
      </text>
    </comment>
    <comment ref="CCD1866" authorId="2" shapeId="0">
      <text>
        <r>
          <rPr>
            <sz val="11"/>
            <color theme="1"/>
            <rFont val="Calibri"/>
            <family val="2"/>
            <scheme val="minor"/>
          </rPr>
          <t>Introducir un texto con el nombre o referencia de la contratación</t>
        </r>
      </text>
    </comment>
    <comment ref="CCE1866" authorId="2" shapeId="0">
      <text>
        <r>
          <rPr>
            <sz val="11"/>
            <color theme="1"/>
            <rFont val="Calibri"/>
            <family val="2"/>
            <scheme val="minor"/>
          </rPr>
          <t>Introducir un texto con el nombre o referencia de la contratación</t>
        </r>
      </text>
    </comment>
    <comment ref="CCF1866" authorId="2" shapeId="0">
      <text>
        <r>
          <rPr>
            <sz val="11"/>
            <color theme="1"/>
            <rFont val="Calibri"/>
            <family val="2"/>
            <scheme val="minor"/>
          </rPr>
          <t>Introducir un texto con el nombre o referencia de la contratación</t>
        </r>
      </text>
    </comment>
    <comment ref="CCG1866" authorId="2" shapeId="0">
      <text>
        <r>
          <rPr>
            <sz val="11"/>
            <color theme="1"/>
            <rFont val="Calibri"/>
            <family val="2"/>
            <scheme val="minor"/>
          </rPr>
          <t>Introducir un texto con el nombre o referencia de la contratación</t>
        </r>
      </text>
    </comment>
    <comment ref="CCH1866" authorId="2" shapeId="0">
      <text>
        <r>
          <rPr>
            <sz val="11"/>
            <color theme="1"/>
            <rFont val="Calibri"/>
            <family val="2"/>
            <scheme val="minor"/>
          </rPr>
          <t>Introducir un texto con el nombre o referencia de la contratación</t>
        </r>
      </text>
    </comment>
    <comment ref="CCI1866" authorId="2" shapeId="0">
      <text>
        <r>
          <rPr>
            <sz val="11"/>
            <color theme="1"/>
            <rFont val="Calibri"/>
            <family val="2"/>
            <scheme val="minor"/>
          </rPr>
          <t>Introducir un texto con el nombre o referencia de la contratación</t>
        </r>
      </text>
    </comment>
    <comment ref="CCJ1866" authorId="2" shapeId="0">
      <text>
        <r>
          <rPr>
            <sz val="11"/>
            <color theme="1"/>
            <rFont val="Calibri"/>
            <family val="2"/>
            <scheme val="minor"/>
          </rPr>
          <t>Introducir un texto con el nombre o referencia de la contratación</t>
        </r>
      </text>
    </comment>
    <comment ref="CCK1866" authorId="2" shapeId="0">
      <text>
        <r>
          <rPr>
            <sz val="11"/>
            <color theme="1"/>
            <rFont val="Calibri"/>
            <family val="2"/>
            <scheme val="minor"/>
          </rPr>
          <t>Introducir un texto con el nombre o referencia de la contratación</t>
        </r>
      </text>
    </comment>
    <comment ref="CCL1866" authorId="2" shapeId="0">
      <text>
        <r>
          <rPr>
            <sz val="11"/>
            <color theme="1"/>
            <rFont val="Calibri"/>
            <family val="2"/>
            <scheme val="minor"/>
          </rPr>
          <t>Introducir un texto con el nombre o referencia de la contratación</t>
        </r>
      </text>
    </comment>
    <comment ref="CCM1866" authorId="2" shapeId="0">
      <text>
        <r>
          <rPr>
            <sz val="11"/>
            <color theme="1"/>
            <rFont val="Calibri"/>
            <family val="2"/>
            <scheme val="minor"/>
          </rPr>
          <t>Introducir un texto con el nombre o referencia de la contratación</t>
        </r>
      </text>
    </comment>
    <comment ref="CCN1866" authorId="2" shapeId="0">
      <text>
        <r>
          <rPr>
            <sz val="11"/>
            <color theme="1"/>
            <rFont val="Calibri"/>
            <family val="2"/>
            <scheme val="minor"/>
          </rPr>
          <t>Introducir un texto con el nombre o referencia de la contratación</t>
        </r>
      </text>
    </comment>
    <comment ref="CCO1866" authorId="2" shapeId="0">
      <text>
        <r>
          <rPr>
            <sz val="11"/>
            <color theme="1"/>
            <rFont val="Calibri"/>
            <family val="2"/>
            <scheme val="minor"/>
          </rPr>
          <t>Introducir un texto con el nombre o referencia de la contratación</t>
        </r>
      </text>
    </comment>
    <comment ref="CCP1866" authorId="2" shapeId="0">
      <text>
        <r>
          <rPr>
            <sz val="11"/>
            <color theme="1"/>
            <rFont val="Calibri"/>
            <family val="2"/>
            <scheme val="minor"/>
          </rPr>
          <t>Introducir un texto con el nombre o referencia de la contratación</t>
        </r>
      </text>
    </comment>
    <comment ref="CCQ1866" authorId="2" shapeId="0">
      <text>
        <r>
          <rPr>
            <sz val="11"/>
            <color theme="1"/>
            <rFont val="Calibri"/>
            <family val="2"/>
            <scheme val="minor"/>
          </rPr>
          <t>Introducir un texto con el nombre o referencia de la contratación</t>
        </r>
      </text>
    </comment>
    <comment ref="CCR1866" authorId="2" shapeId="0">
      <text>
        <r>
          <rPr>
            <sz val="11"/>
            <color theme="1"/>
            <rFont val="Calibri"/>
            <family val="2"/>
            <scheme val="minor"/>
          </rPr>
          <t>Introducir un texto con el nombre o referencia de la contratación</t>
        </r>
      </text>
    </comment>
    <comment ref="CCS1866" authorId="2" shapeId="0">
      <text>
        <r>
          <rPr>
            <sz val="11"/>
            <color theme="1"/>
            <rFont val="Calibri"/>
            <family val="2"/>
            <scheme val="minor"/>
          </rPr>
          <t>Introducir un texto con el nombre o referencia de la contratación</t>
        </r>
      </text>
    </comment>
    <comment ref="CCT1866" authorId="2" shapeId="0">
      <text>
        <r>
          <rPr>
            <sz val="11"/>
            <color theme="1"/>
            <rFont val="Calibri"/>
            <family val="2"/>
            <scheme val="minor"/>
          </rPr>
          <t>Introducir un texto con el nombre o referencia de la contratación</t>
        </r>
      </text>
    </comment>
    <comment ref="CCU1866" authorId="2" shapeId="0">
      <text>
        <r>
          <rPr>
            <sz val="11"/>
            <color theme="1"/>
            <rFont val="Calibri"/>
            <family val="2"/>
            <scheme val="minor"/>
          </rPr>
          <t>Introducir un texto con el nombre o referencia de la contratación</t>
        </r>
      </text>
    </comment>
    <comment ref="CCV1866" authorId="2" shapeId="0">
      <text>
        <r>
          <rPr>
            <sz val="11"/>
            <color theme="1"/>
            <rFont val="Calibri"/>
            <family val="2"/>
            <scheme val="minor"/>
          </rPr>
          <t>Introducir un texto con el nombre o referencia de la contratación</t>
        </r>
      </text>
    </comment>
    <comment ref="CCW1866" authorId="2" shapeId="0">
      <text>
        <r>
          <rPr>
            <sz val="11"/>
            <color theme="1"/>
            <rFont val="Calibri"/>
            <family val="2"/>
            <scheme val="minor"/>
          </rPr>
          <t>Introducir un texto con el nombre o referencia de la contratación</t>
        </r>
      </text>
    </comment>
    <comment ref="CCX1866" authorId="2" shapeId="0">
      <text>
        <r>
          <rPr>
            <sz val="11"/>
            <color theme="1"/>
            <rFont val="Calibri"/>
            <family val="2"/>
            <scheme val="minor"/>
          </rPr>
          <t>Introducir un texto con el nombre o referencia de la contratación</t>
        </r>
      </text>
    </comment>
    <comment ref="CCY1866" authorId="2" shapeId="0">
      <text>
        <r>
          <rPr>
            <sz val="11"/>
            <color theme="1"/>
            <rFont val="Calibri"/>
            <family val="2"/>
            <scheme val="minor"/>
          </rPr>
          <t>Introducir un texto con el nombre o referencia de la contratación</t>
        </r>
      </text>
    </comment>
    <comment ref="CCZ1866" authorId="2" shapeId="0">
      <text>
        <r>
          <rPr>
            <sz val="11"/>
            <color theme="1"/>
            <rFont val="Calibri"/>
            <family val="2"/>
            <scheme val="minor"/>
          </rPr>
          <t>Introducir un texto con el nombre o referencia de la contratación</t>
        </r>
      </text>
    </comment>
    <comment ref="CDA1866" authorId="2" shapeId="0">
      <text>
        <r>
          <rPr>
            <sz val="11"/>
            <color theme="1"/>
            <rFont val="Calibri"/>
            <family val="2"/>
            <scheme val="minor"/>
          </rPr>
          <t>Introducir un texto con el nombre o referencia de la contratación</t>
        </r>
      </text>
    </comment>
    <comment ref="CDB1866" authorId="2" shapeId="0">
      <text>
        <r>
          <rPr>
            <sz val="11"/>
            <color theme="1"/>
            <rFont val="Calibri"/>
            <family val="2"/>
            <scheme val="minor"/>
          </rPr>
          <t>Introducir un texto con el nombre o referencia de la contratación</t>
        </r>
      </text>
    </comment>
    <comment ref="CDC1866" authorId="2" shapeId="0">
      <text>
        <r>
          <rPr>
            <sz val="11"/>
            <color theme="1"/>
            <rFont val="Calibri"/>
            <family val="2"/>
            <scheme val="minor"/>
          </rPr>
          <t>Introducir un texto con el nombre o referencia de la contratación</t>
        </r>
      </text>
    </comment>
    <comment ref="CDD1866" authorId="2" shapeId="0">
      <text>
        <r>
          <rPr>
            <sz val="11"/>
            <color theme="1"/>
            <rFont val="Calibri"/>
            <family val="2"/>
            <scheme val="minor"/>
          </rPr>
          <t>Introducir un texto con el nombre o referencia de la contratación</t>
        </r>
      </text>
    </comment>
    <comment ref="CDE1866" authorId="2" shapeId="0">
      <text>
        <r>
          <rPr>
            <sz val="11"/>
            <color theme="1"/>
            <rFont val="Calibri"/>
            <family val="2"/>
            <scheme val="minor"/>
          </rPr>
          <t>Introducir un texto con el nombre o referencia de la contratación</t>
        </r>
      </text>
    </comment>
    <comment ref="CDF1866" authorId="2" shapeId="0">
      <text>
        <r>
          <rPr>
            <sz val="11"/>
            <color theme="1"/>
            <rFont val="Calibri"/>
            <family val="2"/>
            <scheme val="minor"/>
          </rPr>
          <t>Introducir un texto con el nombre o referencia de la contratación</t>
        </r>
      </text>
    </comment>
    <comment ref="CDG1866" authorId="2" shapeId="0">
      <text>
        <r>
          <rPr>
            <sz val="11"/>
            <color theme="1"/>
            <rFont val="Calibri"/>
            <family val="2"/>
            <scheme val="minor"/>
          </rPr>
          <t>Introducir un texto con el nombre o referencia de la contratación</t>
        </r>
      </text>
    </comment>
    <comment ref="CDH1866" authorId="2" shapeId="0">
      <text>
        <r>
          <rPr>
            <sz val="11"/>
            <color theme="1"/>
            <rFont val="Calibri"/>
            <family val="2"/>
            <scheme val="minor"/>
          </rPr>
          <t>Introducir un texto con el nombre o referencia de la contratación</t>
        </r>
      </text>
    </comment>
    <comment ref="CDI1866" authorId="2" shapeId="0">
      <text>
        <r>
          <rPr>
            <sz val="11"/>
            <color theme="1"/>
            <rFont val="Calibri"/>
            <family val="2"/>
            <scheme val="minor"/>
          </rPr>
          <t>Introducir un texto con el nombre o referencia de la contratación</t>
        </r>
      </text>
    </comment>
    <comment ref="CDJ1866" authorId="2" shapeId="0">
      <text>
        <r>
          <rPr>
            <sz val="11"/>
            <color theme="1"/>
            <rFont val="Calibri"/>
            <family val="2"/>
            <scheme val="minor"/>
          </rPr>
          <t>Introducir un texto con el nombre o referencia de la contratación</t>
        </r>
      </text>
    </comment>
    <comment ref="CDK1866" authorId="2" shapeId="0">
      <text>
        <r>
          <rPr>
            <sz val="11"/>
            <color theme="1"/>
            <rFont val="Calibri"/>
            <family val="2"/>
            <scheme val="minor"/>
          </rPr>
          <t>Introducir un texto con el nombre o referencia de la contratación</t>
        </r>
      </text>
    </comment>
    <comment ref="CDL1866" authorId="2" shapeId="0">
      <text>
        <r>
          <rPr>
            <sz val="11"/>
            <color theme="1"/>
            <rFont val="Calibri"/>
            <family val="2"/>
            <scheme val="minor"/>
          </rPr>
          <t>Introducir un texto con el nombre o referencia de la contratación</t>
        </r>
      </text>
    </comment>
    <comment ref="CDM1866" authorId="2" shapeId="0">
      <text>
        <r>
          <rPr>
            <sz val="11"/>
            <color theme="1"/>
            <rFont val="Calibri"/>
            <family val="2"/>
            <scheme val="minor"/>
          </rPr>
          <t>Introducir un texto con el nombre o referencia de la contratación</t>
        </r>
      </text>
    </comment>
    <comment ref="CDN1866" authorId="2" shapeId="0">
      <text>
        <r>
          <rPr>
            <sz val="11"/>
            <color theme="1"/>
            <rFont val="Calibri"/>
            <family val="2"/>
            <scheme val="minor"/>
          </rPr>
          <t>Introducir un texto con el nombre o referencia de la contratación</t>
        </r>
      </text>
    </comment>
    <comment ref="CDO1866" authorId="2" shapeId="0">
      <text>
        <r>
          <rPr>
            <sz val="11"/>
            <color theme="1"/>
            <rFont val="Calibri"/>
            <family val="2"/>
            <scheme val="minor"/>
          </rPr>
          <t>Introducir un texto con el nombre o referencia de la contratación</t>
        </r>
      </text>
    </comment>
    <comment ref="CDP1866" authorId="2" shapeId="0">
      <text>
        <r>
          <rPr>
            <sz val="11"/>
            <color theme="1"/>
            <rFont val="Calibri"/>
            <family val="2"/>
            <scheme val="minor"/>
          </rPr>
          <t>Introducir un texto con el nombre o referencia de la contratación</t>
        </r>
      </text>
    </comment>
    <comment ref="CDQ1866" authorId="2" shapeId="0">
      <text>
        <r>
          <rPr>
            <sz val="11"/>
            <color theme="1"/>
            <rFont val="Calibri"/>
            <family val="2"/>
            <scheme val="minor"/>
          </rPr>
          <t>Introducir un texto con el nombre o referencia de la contratación</t>
        </r>
      </text>
    </comment>
    <comment ref="CDR1866" authorId="2" shapeId="0">
      <text>
        <r>
          <rPr>
            <sz val="11"/>
            <color theme="1"/>
            <rFont val="Calibri"/>
            <family val="2"/>
            <scheme val="minor"/>
          </rPr>
          <t>Introducir un texto con el nombre o referencia de la contratación</t>
        </r>
      </text>
    </comment>
    <comment ref="CDS1866" authorId="2" shapeId="0">
      <text>
        <r>
          <rPr>
            <sz val="11"/>
            <color theme="1"/>
            <rFont val="Calibri"/>
            <family val="2"/>
            <scheme val="minor"/>
          </rPr>
          <t>Introducir un texto con el nombre o referencia de la contratación</t>
        </r>
      </text>
    </comment>
    <comment ref="CDT1866" authorId="2" shapeId="0">
      <text>
        <r>
          <rPr>
            <sz val="11"/>
            <color theme="1"/>
            <rFont val="Calibri"/>
            <family val="2"/>
            <scheme val="minor"/>
          </rPr>
          <t>Introducir un texto con el nombre o referencia de la contratación</t>
        </r>
      </text>
    </comment>
    <comment ref="CDU1866" authorId="2" shapeId="0">
      <text>
        <r>
          <rPr>
            <sz val="11"/>
            <color theme="1"/>
            <rFont val="Calibri"/>
            <family val="2"/>
            <scheme val="minor"/>
          </rPr>
          <t>Introducir un texto con el nombre o referencia de la contratación</t>
        </r>
      </text>
    </comment>
    <comment ref="CDV1866" authorId="2" shapeId="0">
      <text>
        <r>
          <rPr>
            <sz val="11"/>
            <color theme="1"/>
            <rFont val="Calibri"/>
            <family val="2"/>
            <scheme val="minor"/>
          </rPr>
          <t>Introducir un texto con el nombre o referencia de la contratación</t>
        </r>
      </text>
    </comment>
    <comment ref="CDW1866" authorId="2" shapeId="0">
      <text>
        <r>
          <rPr>
            <sz val="11"/>
            <color theme="1"/>
            <rFont val="Calibri"/>
            <family val="2"/>
            <scheme val="minor"/>
          </rPr>
          <t>Introducir un texto con el nombre o referencia de la contratación</t>
        </r>
      </text>
    </comment>
    <comment ref="CDX1866" authorId="2" shapeId="0">
      <text>
        <r>
          <rPr>
            <sz val="11"/>
            <color theme="1"/>
            <rFont val="Calibri"/>
            <family val="2"/>
            <scheme val="minor"/>
          </rPr>
          <t>Introducir un texto con el nombre o referencia de la contratación</t>
        </r>
      </text>
    </comment>
    <comment ref="CDY1866" authorId="2" shapeId="0">
      <text>
        <r>
          <rPr>
            <sz val="11"/>
            <color theme="1"/>
            <rFont val="Calibri"/>
            <family val="2"/>
            <scheme val="minor"/>
          </rPr>
          <t>Introducir un texto con el nombre o referencia de la contratación</t>
        </r>
      </text>
    </comment>
    <comment ref="CDZ1866" authorId="2" shapeId="0">
      <text>
        <r>
          <rPr>
            <sz val="11"/>
            <color theme="1"/>
            <rFont val="Calibri"/>
            <family val="2"/>
            <scheme val="minor"/>
          </rPr>
          <t>Introducir un texto con el nombre o referencia de la contratación</t>
        </r>
      </text>
    </comment>
    <comment ref="CEA1866" authorId="2" shapeId="0">
      <text>
        <r>
          <rPr>
            <sz val="11"/>
            <color theme="1"/>
            <rFont val="Calibri"/>
            <family val="2"/>
            <scheme val="minor"/>
          </rPr>
          <t>Introducir un texto con el nombre o referencia de la contratación</t>
        </r>
      </text>
    </comment>
    <comment ref="CEB1866" authorId="2" shapeId="0">
      <text>
        <r>
          <rPr>
            <sz val="11"/>
            <color theme="1"/>
            <rFont val="Calibri"/>
            <family val="2"/>
            <scheme val="minor"/>
          </rPr>
          <t>Introducir un texto con el nombre o referencia de la contratación</t>
        </r>
      </text>
    </comment>
    <comment ref="CEC1866" authorId="2" shapeId="0">
      <text>
        <r>
          <rPr>
            <sz val="11"/>
            <color theme="1"/>
            <rFont val="Calibri"/>
            <family val="2"/>
            <scheme val="minor"/>
          </rPr>
          <t>Introducir un texto con el nombre o referencia de la contratación</t>
        </r>
      </text>
    </comment>
    <comment ref="CED1866" authorId="2" shapeId="0">
      <text>
        <r>
          <rPr>
            <sz val="11"/>
            <color theme="1"/>
            <rFont val="Calibri"/>
            <family val="2"/>
            <scheme val="minor"/>
          </rPr>
          <t>Introducir un texto con el nombre o referencia de la contratación</t>
        </r>
      </text>
    </comment>
    <comment ref="CEE1866" authorId="2" shapeId="0">
      <text>
        <r>
          <rPr>
            <sz val="11"/>
            <color theme="1"/>
            <rFont val="Calibri"/>
            <family val="2"/>
            <scheme val="minor"/>
          </rPr>
          <t>Introducir un texto con el nombre o referencia de la contratación</t>
        </r>
      </text>
    </comment>
    <comment ref="CEF1866" authorId="2" shapeId="0">
      <text>
        <r>
          <rPr>
            <sz val="11"/>
            <color theme="1"/>
            <rFont val="Calibri"/>
            <family val="2"/>
            <scheme val="minor"/>
          </rPr>
          <t>Introducir un texto con el nombre o referencia de la contratación</t>
        </r>
      </text>
    </comment>
    <comment ref="CEG1866" authorId="2" shapeId="0">
      <text>
        <r>
          <rPr>
            <sz val="11"/>
            <color theme="1"/>
            <rFont val="Calibri"/>
            <family val="2"/>
            <scheme val="minor"/>
          </rPr>
          <t>Introducir un texto con el nombre o referencia de la contratación</t>
        </r>
      </text>
    </comment>
    <comment ref="CEH1866" authorId="2" shapeId="0">
      <text>
        <r>
          <rPr>
            <sz val="11"/>
            <color theme="1"/>
            <rFont val="Calibri"/>
            <family val="2"/>
            <scheme val="minor"/>
          </rPr>
          <t>Introducir un texto con el nombre o referencia de la contratación</t>
        </r>
      </text>
    </comment>
    <comment ref="CEI1866" authorId="2" shapeId="0">
      <text>
        <r>
          <rPr>
            <sz val="11"/>
            <color theme="1"/>
            <rFont val="Calibri"/>
            <family val="2"/>
            <scheme val="minor"/>
          </rPr>
          <t>Introducir un texto con el nombre o referencia de la contratación</t>
        </r>
      </text>
    </comment>
    <comment ref="CEJ1866" authorId="2" shapeId="0">
      <text>
        <r>
          <rPr>
            <sz val="11"/>
            <color theme="1"/>
            <rFont val="Calibri"/>
            <family val="2"/>
            <scheme val="minor"/>
          </rPr>
          <t>Introducir un texto con el nombre o referencia de la contratación</t>
        </r>
      </text>
    </comment>
    <comment ref="CEK1866" authorId="2" shapeId="0">
      <text>
        <r>
          <rPr>
            <sz val="11"/>
            <color theme="1"/>
            <rFont val="Calibri"/>
            <family val="2"/>
            <scheme val="minor"/>
          </rPr>
          <t>Introducir un texto con el nombre o referencia de la contratación</t>
        </r>
      </text>
    </comment>
    <comment ref="CEL1866" authorId="2" shapeId="0">
      <text>
        <r>
          <rPr>
            <sz val="11"/>
            <color theme="1"/>
            <rFont val="Calibri"/>
            <family val="2"/>
            <scheme val="minor"/>
          </rPr>
          <t>Introducir un texto con el nombre o referencia de la contratación</t>
        </r>
      </text>
    </comment>
    <comment ref="CEM1866" authorId="2" shapeId="0">
      <text>
        <r>
          <rPr>
            <sz val="11"/>
            <color theme="1"/>
            <rFont val="Calibri"/>
            <family val="2"/>
            <scheme val="minor"/>
          </rPr>
          <t>Introducir un texto con el nombre o referencia de la contratación</t>
        </r>
      </text>
    </comment>
    <comment ref="CEN1866" authorId="2" shapeId="0">
      <text>
        <r>
          <rPr>
            <sz val="11"/>
            <color theme="1"/>
            <rFont val="Calibri"/>
            <family val="2"/>
            <scheme val="minor"/>
          </rPr>
          <t>Introducir un texto con el nombre o referencia de la contratación</t>
        </r>
      </text>
    </comment>
    <comment ref="CEO1866" authorId="2" shapeId="0">
      <text>
        <r>
          <rPr>
            <sz val="11"/>
            <color theme="1"/>
            <rFont val="Calibri"/>
            <family val="2"/>
            <scheme val="minor"/>
          </rPr>
          <t>Introducir un texto con el nombre o referencia de la contratación</t>
        </r>
      </text>
    </comment>
    <comment ref="CEP1866" authorId="2" shapeId="0">
      <text>
        <r>
          <rPr>
            <sz val="11"/>
            <color theme="1"/>
            <rFont val="Calibri"/>
            <family val="2"/>
            <scheme val="minor"/>
          </rPr>
          <t>Introducir un texto con el nombre o referencia de la contratación</t>
        </r>
      </text>
    </comment>
    <comment ref="CEQ1866" authorId="2" shapeId="0">
      <text>
        <r>
          <rPr>
            <sz val="11"/>
            <color theme="1"/>
            <rFont val="Calibri"/>
            <family val="2"/>
            <scheme val="minor"/>
          </rPr>
          <t>Introducir un texto con el nombre o referencia de la contratación</t>
        </r>
      </text>
    </comment>
    <comment ref="CER1866" authorId="2" shapeId="0">
      <text>
        <r>
          <rPr>
            <sz val="11"/>
            <color theme="1"/>
            <rFont val="Calibri"/>
            <family val="2"/>
            <scheme val="minor"/>
          </rPr>
          <t>Introducir un texto con el nombre o referencia de la contratación</t>
        </r>
      </text>
    </comment>
    <comment ref="CES1866" authorId="2" shapeId="0">
      <text>
        <r>
          <rPr>
            <sz val="11"/>
            <color theme="1"/>
            <rFont val="Calibri"/>
            <family val="2"/>
            <scheme val="minor"/>
          </rPr>
          <t>Introducir un texto con el nombre o referencia de la contratación</t>
        </r>
      </text>
    </comment>
    <comment ref="CET1866" authorId="2" shapeId="0">
      <text>
        <r>
          <rPr>
            <sz val="11"/>
            <color theme="1"/>
            <rFont val="Calibri"/>
            <family val="2"/>
            <scheme val="minor"/>
          </rPr>
          <t>Introducir un texto con el nombre o referencia de la contratación</t>
        </r>
      </text>
    </comment>
    <comment ref="CEU1866" authorId="2" shapeId="0">
      <text>
        <r>
          <rPr>
            <sz val="11"/>
            <color theme="1"/>
            <rFont val="Calibri"/>
            <family val="2"/>
            <scheme val="minor"/>
          </rPr>
          <t>Introducir un texto con el nombre o referencia de la contratación</t>
        </r>
      </text>
    </comment>
    <comment ref="CEV1866" authorId="2" shapeId="0">
      <text>
        <r>
          <rPr>
            <sz val="11"/>
            <color theme="1"/>
            <rFont val="Calibri"/>
            <family val="2"/>
            <scheme val="minor"/>
          </rPr>
          <t>Introducir un texto con el nombre o referencia de la contratación</t>
        </r>
      </text>
    </comment>
    <comment ref="CEW1866" authorId="2" shapeId="0">
      <text>
        <r>
          <rPr>
            <sz val="11"/>
            <color theme="1"/>
            <rFont val="Calibri"/>
            <family val="2"/>
            <scheme val="minor"/>
          </rPr>
          <t>Introducir un texto con el nombre o referencia de la contratación</t>
        </r>
      </text>
    </comment>
    <comment ref="CEX1866" authorId="2" shapeId="0">
      <text>
        <r>
          <rPr>
            <sz val="11"/>
            <color theme="1"/>
            <rFont val="Calibri"/>
            <family val="2"/>
            <scheme val="minor"/>
          </rPr>
          <t>Introducir un texto con el nombre o referencia de la contratación</t>
        </r>
      </text>
    </comment>
    <comment ref="CEY1866" authorId="2" shapeId="0">
      <text>
        <r>
          <rPr>
            <sz val="11"/>
            <color theme="1"/>
            <rFont val="Calibri"/>
            <family val="2"/>
            <scheme val="minor"/>
          </rPr>
          <t>Introducir un texto con el nombre o referencia de la contratación</t>
        </r>
      </text>
    </comment>
    <comment ref="CEZ1866" authorId="2" shapeId="0">
      <text>
        <r>
          <rPr>
            <sz val="11"/>
            <color theme="1"/>
            <rFont val="Calibri"/>
            <family val="2"/>
            <scheme val="minor"/>
          </rPr>
          <t>Introducir un texto con el nombre o referencia de la contratación</t>
        </r>
      </text>
    </comment>
    <comment ref="CFA1866" authorId="2" shapeId="0">
      <text>
        <r>
          <rPr>
            <sz val="11"/>
            <color theme="1"/>
            <rFont val="Calibri"/>
            <family val="2"/>
            <scheme val="minor"/>
          </rPr>
          <t>Introducir un texto con el nombre o referencia de la contratación</t>
        </r>
      </text>
    </comment>
    <comment ref="CFB1866" authorId="2" shapeId="0">
      <text>
        <r>
          <rPr>
            <sz val="11"/>
            <color theme="1"/>
            <rFont val="Calibri"/>
            <family val="2"/>
            <scheme val="minor"/>
          </rPr>
          <t>Introducir un texto con el nombre o referencia de la contratación</t>
        </r>
      </text>
    </comment>
    <comment ref="CFC1866" authorId="2" shapeId="0">
      <text>
        <r>
          <rPr>
            <sz val="11"/>
            <color theme="1"/>
            <rFont val="Calibri"/>
            <family val="2"/>
            <scheme val="minor"/>
          </rPr>
          <t>Introducir un texto con el nombre o referencia de la contratación</t>
        </r>
      </text>
    </comment>
    <comment ref="CFD1866" authorId="2" shapeId="0">
      <text>
        <r>
          <rPr>
            <sz val="11"/>
            <color theme="1"/>
            <rFont val="Calibri"/>
            <family val="2"/>
            <scheme val="minor"/>
          </rPr>
          <t>Introducir un texto con el nombre o referencia de la contratación</t>
        </r>
      </text>
    </comment>
    <comment ref="CFE1866" authorId="2" shapeId="0">
      <text>
        <r>
          <rPr>
            <sz val="11"/>
            <color theme="1"/>
            <rFont val="Calibri"/>
            <family val="2"/>
            <scheme val="minor"/>
          </rPr>
          <t>Introducir un texto con el nombre o referencia de la contratación</t>
        </r>
      </text>
    </comment>
    <comment ref="CFF1866" authorId="2" shapeId="0">
      <text>
        <r>
          <rPr>
            <sz val="11"/>
            <color theme="1"/>
            <rFont val="Calibri"/>
            <family val="2"/>
            <scheme val="minor"/>
          </rPr>
          <t>Introducir un texto con el nombre o referencia de la contratación</t>
        </r>
      </text>
    </comment>
    <comment ref="CFG1866" authorId="2" shapeId="0">
      <text>
        <r>
          <rPr>
            <sz val="11"/>
            <color theme="1"/>
            <rFont val="Calibri"/>
            <family val="2"/>
            <scheme val="minor"/>
          </rPr>
          <t>Introducir un texto con el nombre o referencia de la contratación</t>
        </r>
      </text>
    </comment>
    <comment ref="CFH1866" authorId="2" shapeId="0">
      <text>
        <r>
          <rPr>
            <sz val="11"/>
            <color theme="1"/>
            <rFont val="Calibri"/>
            <family val="2"/>
            <scheme val="minor"/>
          </rPr>
          <t>Introducir un texto con el nombre o referencia de la contratación</t>
        </r>
      </text>
    </comment>
    <comment ref="CFI1866" authorId="2" shapeId="0">
      <text>
        <r>
          <rPr>
            <sz val="11"/>
            <color theme="1"/>
            <rFont val="Calibri"/>
            <family val="2"/>
            <scheme val="minor"/>
          </rPr>
          <t>Introducir un texto con el nombre o referencia de la contratación</t>
        </r>
      </text>
    </comment>
    <comment ref="CFJ1866" authorId="2" shapeId="0">
      <text>
        <r>
          <rPr>
            <sz val="11"/>
            <color theme="1"/>
            <rFont val="Calibri"/>
            <family val="2"/>
            <scheme val="minor"/>
          </rPr>
          <t>Introducir un texto con el nombre o referencia de la contratación</t>
        </r>
      </text>
    </comment>
    <comment ref="CFK1866" authorId="2" shapeId="0">
      <text>
        <r>
          <rPr>
            <sz val="11"/>
            <color theme="1"/>
            <rFont val="Calibri"/>
            <family val="2"/>
            <scheme val="minor"/>
          </rPr>
          <t>Introducir un texto con el nombre o referencia de la contratación</t>
        </r>
      </text>
    </comment>
    <comment ref="CFL1866" authorId="2" shapeId="0">
      <text>
        <r>
          <rPr>
            <sz val="11"/>
            <color theme="1"/>
            <rFont val="Calibri"/>
            <family val="2"/>
            <scheme val="minor"/>
          </rPr>
          <t>Introducir un texto con el nombre o referencia de la contratación</t>
        </r>
      </text>
    </comment>
    <comment ref="CFM1866" authorId="2" shapeId="0">
      <text>
        <r>
          <rPr>
            <sz val="11"/>
            <color theme="1"/>
            <rFont val="Calibri"/>
            <family val="2"/>
            <scheme val="minor"/>
          </rPr>
          <t>Introducir un texto con el nombre o referencia de la contratación</t>
        </r>
      </text>
    </comment>
    <comment ref="CFN1866" authorId="2" shapeId="0">
      <text>
        <r>
          <rPr>
            <sz val="11"/>
            <color theme="1"/>
            <rFont val="Calibri"/>
            <family val="2"/>
            <scheme val="minor"/>
          </rPr>
          <t>Introducir un texto con el nombre o referencia de la contratación</t>
        </r>
      </text>
    </comment>
    <comment ref="CFO1866" authorId="2" shapeId="0">
      <text>
        <r>
          <rPr>
            <sz val="11"/>
            <color theme="1"/>
            <rFont val="Calibri"/>
            <family val="2"/>
            <scheme val="minor"/>
          </rPr>
          <t>Introducir un texto con el nombre o referencia de la contratación</t>
        </r>
      </text>
    </comment>
    <comment ref="CFP1866" authorId="2" shapeId="0">
      <text>
        <r>
          <rPr>
            <sz val="11"/>
            <color theme="1"/>
            <rFont val="Calibri"/>
            <family val="2"/>
            <scheme val="minor"/>
          </rPr>
          <t>Introducir un texto con el nombre o referencia de la contratación</t>
        </r>
      </text>
    </comment>
    <comment ref="CFQ1866" authorId="2" shapeId="0">
      <text>
        <r>
          <rPr>
            <sz val="11"/>
            <color theme="1"/>
            <rFont val="Calibri"/>
            <family val="2"/>
            <scheme val="minor"/>
          </rPr>
          <t>Introducir un texto con el nombre o referencia de la contratación</t>
        </r>
      </text>
    </comment>
    <comment ref="CFR1866" authorId="2" shapeId="0">
      <text>
        <r>
          <rPr>
            <sz val="11"/>
            <color theme="1"/>
            <rFont val="Calibri"/>
            <family val="2"/>
            <scheme val="minor"/>
          </rPr>
          <t>Introducir un texto con el nombre o referencia de la contratación</t>
        </r>
      </text>
    </comment>
    <comment ref="CFS1866" authorId="2" shapeId="0">
      <text>
        <r>
          <rPr>
            <sz val="11"/>
            <color theme="1"/>
            <rFont val="Calibri"/>
            <family val="2"/>
            <scheme val="minor"/>
          </rPr>
          <t>Introducir un texto con el nombre o referencia de la contratación</t>
        </r>
      </text>
    </comment>
    <comment ref="CFT1866" authorId="2" shapeId="0">
      <text>
        <r>
          <rPr>
            <sz val="11"/>
            <color theme="1"/>
            <rFont val="Calibri"/>
            <family val="2"/>
            <scheme val="minor"/>
          </rPr>
          <t>Introducir un texto con el nombre o referencia de la contratación</t>
        </r>
      </text>
    </comment>
    <comment ref="CFU1866" authorId="2" shapeId="0">
      <text>
        <r>
          <rPr>
            <sz val="11"/>
            <color theme="1"/>
            <rFont val="Calibri"/>
            <family val="2"/>
            <scheme val="minor"/>
          </rPr>
          <t>Introducir un texto con el nombre o referencia de la contratación</t>
        </r>
      </text>
    </comment>
    <comment ref="CFV1866" authorId="2" shapeId="0">
      <text>
        <r>
          <rPr>
            <sz val="11"/>
            <color theme="1"/>
            <rFont val="Calibri"/>
            <family val="2"/>
            <scheme val="minor"/>
          </rPr>
          <t>Introducir un texto con el nombre o referencia de la contratación</t>
        </r>
      </text>
    </comment>
    <comment ref="CFW1866" authorId="2" shapeId="0">
      <text>
        <r>
          <rPr>
            <sz val="11"/>
            <color theme="1"/>
            <rFont val="Calibri"/>
            <family val="2"/>
            <scheme val="minor"/>
          </rPr>
          <t>Introducir un texto con el nombre o referencia de la contratación</t>
        </r>
      </text>
    </comment>
    <comment ref="CFX1866" authorId="2" shapeId="0">
      <text>
        <r>
          <rPr>
            <sz val="11"/>
            <color theme="1"/>
            <rFont val="Calibri"/>
            <family val="2"/>
            <scheme val="minor"/>
          </rPr>
          <t>Introducir un texto con el nombre o referencia de la contratación</t>
        </r>
      </text>
    </comment>
    <comment ref="CFY1866" authorId="2" shapeId="0">
      <text>
        <r>
          <rPr>
            <sz val="11"/>
            <color theme="1"/>
            <rFont val="Calibri"/>
            <family val="2"/>
            <scheme val="minor"/>
          </rPr>
          <t>Introducir un texto con el nombre o referencia de la contratación</t>
        </r>
      </text>
    </comment>
    <comment ref="CFZ1866" authorId="2" shapeId="0">
      <text>
        <r>
          <rPr>
            <sz val="11"/>
            <color theme="1"/>
            <rFont val="Calibri"/>
            <family val="2"/>
            <scheme val="minor"/>
          </rPr>
          <t>Introducir un texto con el nombre o referencia de la contratación</t>
        </r>
      </text>
    </comment>
    <comment ref="CGA1866" authorId="2" shapeId="0">
      <text>
        <r>
          <rPr>
            <sz val="11"/>
            <color theme="1"/>
            <rFont val="Calibri"/>
            <family val="2"/>
            <scheme val="minor"/>
          </rPr>
          <t>Introducir un texto con el nombre o referencia de la contratación</t>
        </r>
      </text>
    </comment>
    <comment ref="CGB1866" authorId="2" shapeId="0">
      <text>
        <r>
          <rPr>
            <sz val="11"/>
            <color theme="1"/>
            <rFont val="Calibri"/>
            <family val="2"/>
            <scheme val="minor"/>
          </rPr>
          <t>Introducir un texto con el nombre o referencia de la contratación</t>
        </r>
      </text>
    </comment>
    <comment ref="CGC1866" authorId="2" shapeId="0">
      <text>
        <r>
          <rPr>
            <sz val="11"/>
            <color theme="1"/>
            <rFont val="Calibri"/>
            <family val="2"/>
            <scheme val="minor"/>
          </rPr>
          <t>Introducir un texto con el nombre o referencia de la contratación</t>
        </r>
      </text>
    </comment>
    <comment ref="CGD1866" authorId="2" shapeId="0">
      <text>
        <r>
          <rPr>
            <sz val="11"/>
            <color theme="1"/>
            <rFont val="Calibri"/>
            <family val="2"/>
            <scheme val="minor"/>
          </rPr>
          <t>Introducir un texto con el nombre o referencia de la contratación</t>
        </r>
      </text>
    </comment>
    <comment ref="CGE1866" authorId="2" shapeId="0">
      <text>
        <r>
          <rPr>
            <sz val="11"/>
            <color theme="1"/>
            <rFont val="Calibri"/>
            <family val="2"/>
            <scheme val="minor"/>
          </rPr>
          <t>Introducir un texto con el nombre o referencia de la contratación</t>
        </r>
      </text>
    </comment>
    <comment ref="CGF1866" authorId="2" shapeId="0">
      <text>
        <r>
          <rPr>
            <sz val="11"/>
            <color theme="1"/>
            <rFont val="Calibri"/>
            <family val="2"/>
            <scheme val="minor"/>
          </rPr>
          <t>Introducir un texto con el nombre o referencia de la contratación</t>
        </r>
      </text>
    </comment>
    <comment ref="CGG1866" authorId="2" shapeId="0">
      <text>
        <r>
          <rPr>
            <sz val="11"/>
            <color theme="1"/>
            <rFont val="Calibri"/>
            <family val="2"/>
            <scheme val="minor"/>
          </rPr>
          <t>Introducir un texto con el nombre o referencia de la contratación</t>
        </r>
      </text>
    </comment>
    <comment ref="CGH1866" authorId="2" shapeId="0">
      <text>
        <r>
          <rPr>
            <sz val="11"/>
            <color theme="1"/>
            <rFont val="Calibri"/>
            <family val="2"/>
            <scheme val="minor"/>
          </rPr>
          <t>Introducir un texto con el nombre o referencia de la contratación</t>
        </r>
      </text>
    </comment>
    <comment ref="CGI1866" authorId="2" shapeId="0">
      <text>
        <r>
          <rPr>
            <sz val="11"/>
            <color theme="1"/>
            <rFont val="Calibri"/>
            <family val="2"/>
            <scheme val="minor"/>
          </rPr>
          <t>Introducir un texto con el nombre o referencia de la contratación</t>
        </r>
      </text>
    </comment>
    <comment ref="CGJ1866" authorId="2" shapeId="0">
      <text>
        <r>
          <rPr>
            <sz val="11"/>
            <color theme="1"/>
            <rFont val="Calibri"/>
            <family val="2"/>
            <scheme val="minor"/>
          </rPr>
          <t>Introducir un texto con el nombre o referencia de la contratación</t>
        </r>
      </text>
    </comment>
    <comment ref="CGK1866" authorId="2" shapeId="0">
      <text>
        <r>
          <rPr>
            <sz val="11"/>
            <color theme="1"/>
            <rFont val="Calibri"/>
            <family val="2"/>
            <scheme val="minor"/>
          </rPr>
          <t>Introducir un texto con el nombre o referencia de la contratación</t>
        </r>
      </text>
    </comment>
    <comment ref="CGL1866" authorId="2" shapeId="0">
      <text>
        <r>
          <rPr>
            <sz val="11"/>
            <color theme="1"/>
            <rFont val="Calibri"/>
            <family val="2"/>
            <scheme val="minor"/>
          </rPr>
          <t>Introducir un texto con el nombre o referencia de la contratación</t>
        </r>
      </text>
    </comment>
    <comment ref="CGM1866" authorId="2" shapeId="0">
      <text>
        <r>
          <rPr>
            <sz val="11"/>
            <color theme="1"/>
            <rFont val="Calibri"/>
            <family val="2"/>
            <scheme val="minor"/>
          </rPr>
          <t>Introducir un texto con el nombre o referencia de la contratación</t>
        </r>
      </text>
    </comment>
    <comment ref="CGN1866" authorId="2" shapeId="0">
      <text>
        <r>
          <rPr>
            <sz val="11"/>
            <color theme="1"/>
            <rFont val="Calibri"/>
            <family val="2"/>
            <scheme val="minor"/>
          </rPr>
          <t>Introducir un texto con el nombre o referencia de la contratación</t>
        </r>
      </text>
    </comment>
    <comment ref="CGO1866" authorId="2" shapeId="0">
      <text>
        <r>
          <rPr>
            <sz val="11"/>
            <color theme="1"/>
            <rFont val="Calibri"/>
            <family val="2"/>
            <scheme val="minor"/>
          </rPr>
          <t>Introducir un texto con el nombre o referencia de la contratación</t>
        </r>
      </text>
    </comment>
    <comment ref="CGP1866" authorId="2" shapeId="0">
      <text>
        <r>
          <rPr>
            <sz val="11"/>
            <color theme="1"/>
            <rFont val="Calibri"/>
            <family val="2"/>
            <scheme val="minor"/>
          </rPr>
          <t>Introducir un texto con el nombre o referencia de la contratación</t>
        </r>
      </text>
    </comment>
    <comment ref="CGQ1866" authorId="2" shapeId="0">
      <text>
        <r>
          <rPr>
            <sz val="11"/>
            <color theme="1"/>
            <rFont val="Calibri"/>
            <family val="2"/>
            <scheme val="minor"/>
          </rPr>
          <t>Introducir un texto con el nombre o referencia de la contratación</t>
        </r>
      </text>
    </comment>
    <comment ref="CGR1866" authorId="2" shapeId="0">
      <text>
        <r>
          <rPr>
            <sz val="11"/>
            <color theme="1"/>
            <rFont val="Calibri"/>
            <family val="2"/>
            <scheme val="minor"/>
          </rPr>
          <t>Introducir un texto con el nombre o referencia de la contratación</t>
        </r>
      </text>
    </comment>
    <comment ref="CGS1866" authorId="2" shapeId="0">
      <text>
        <r>
          <rPr>
            <sz val="11"/>
            <color theme="1"/>
            <rFont val="Calibri"/>
            <family val="2"/>
            <scheme val="minor"/>
          </rPr>
          <t>Introducir un texto con el nombre o referencia de la contratación</t>
        </r>
      </text>
    </comment>
    <comment ref="CGT1866" authorId="2" shapeId="0">
      <text>
        <r>
          <rPr>
            <sz val="11"/>
            <color theme="1"/>
            <rFont val="Calibri"/>
            <family val="2"/>
            <scheme val="minor"/>
          </rPr>
          <t>Introducir un texto con el nombre o referencia de la contratación</t>
        </r>
      </text>
    </comment>
    <comment ref="CGU1866" authorId="2" shapeId="0">
      <text>
        <r>
          <rPr>
            <sz val="11"/>
            <color theme="1"/>
            <rFont val="Calibri"/>
            <family val="2"/>
            <scheme val="minor"/>
          </rPr>
          <t>Introducir un texto con el nombre o referencia de la contratación</t>
        </r>
      </text>
    </comment>
    <comment ref="CGV1866" authorId="2" shapeId="0">
      <text>
        <r>
          <rPr>
            <sz val="11"/>
            <color theme="1"/>
            <rFont val="Calibri"/>
            <family val="2"/>
            <scheme val="minor"/>
          </rPr>
          <t>Introducir un texto con el nombre o referencia de la contratación</t>
        </r>
      </text>
    </comment>
    <comment ref="CGW1866" authorId="2" shapeId="0">
      <text>
        <r>
          <rPr>
            <sz val="11"/>
            <color theme="1"/>
            <rFont val="Calibri"/>
            <family val="2"/>
            <scheme val="minor"/>
          </rPr>
          <t>Introducir un texto con el nombre o referencia de la contratación</t>
        </r>
      </text>
    </comment>
    <comment ref="CGX1866" authorId="2" shapeId="0">
      <text>
        <r>
          <rPr>
            <sz val="11"/>
            <color theme="1"/>
            <rFont val="Calibri"/>
            <family val="2"/>
            <scheme val="minor"/>
          </rPr>
          <t>Introducir un texto con el nombre o referencia de la contratación</t>
        </r>
      </text>
    </comment>
    <comment ref="CGY1866" authorId="2" shapeId="0">
      <text>
        <r>
          <rPr>
            <sz val="11"/>
            <color theme="1"/>
            <rFont val="Calibri"/>
            <family val="2"/>
            <scheme val="minor"/>
          </rPr>
          <t>Introducir un texto con el nombre o referencia de la contratación</t>
        </r>
      </text>
    </comment>
    <comment ref="CGZ1866" authorId="2" shapeId="0">
      <text>
        <r>
          <rPr>
            <sz val="11"/>
            <color theme="1"/>
            <rFont val="Calibri"/>
            <family val="2"/>
            <scheme val="minor"/>
          </rPr>
          <t>Introducir un texto con el nombre o referencia de la contratación</t>
        </r>
      </text>
    </comment>
    <comment ref="CHA1866" authorId="2" shapeId="0">
      <text>
        <r>
          <rPr>
            <sz val="11"/>
            <color theme="1"/>
            <rFont val="Calibri"/>
            <family val="2"/>
            <scheme val="minor"/>
          </rPr>
          <t>Introducir un texto con el nombre o referencia de la contratación</t>
        </r>
      </text>
    </comment>
    <comment ref="CHB1866" authorId="2" shapeId="0">
      <text>
        <r>
          <rPr>
            <sz val="11"/>
            <color theme="1"/>
            <rFont val="Calibri"/>
            <family val="2"/>
            <scheme val="minor"/>
          </rPr>
          <t>Introducir un texto con el nombre o referencia de la contratación</t>
        </r>
      </text>
    </comment>
    <comment ref="CHC1866" authorId="2" shapeId="0">
      <text>
        <r>
          <rPr>
            <sz val="11"/>
            <color theme="1"/>
            <rFont val="Calibri"/>
            <family val="2"/>
            <scheme val="minor"/>
          </rPr>
          <t>Introducir un texto con el nombre o referencia de la contratación</t>
        </r>
      </text>
    </comment>
    <comment ref="CHD1866" authorId="2" shapeId="0">
      <text>
        <r>
          <rPr>
            <sz val="11"/>
            <color theme="1"/>
            <rFont val="Calibri"/>
            <family val="2"/>
            <scheme val="minor"/>
          </rPr>
          <t>Introducir un texto con el nombre o referencia de la contratación</t>
        </r>
      </text>
    </comment>
    <comment ref="CHE1866" authorId="2" shapeId="0">
      <text>
        <r>
          <rPr>
            <sz val="11"/>
            <color theme="1"/>
            <rFont val="Calibri"/>
            <family val="2"/>
            <scheme val="minor"/>
          </rPr>
          <t>Introducir un texto con el nombre o referencia de la contratación</t>
        </r>
      </text>
    </comment>
    <comment ref="CHF1866" authorId="2" shapeId="0">
      <text>
        <r>
          <rPr>
            <sz val="11"/>
            <color theme="1"/>
            <rFont val="Calibri"/>
            <family val="2"/>
            <scheme val="minor"/>
          </rPr>
          <t>Introducir un texto con el nombre o referencia de la contratación</t>
        </r>
      </text>
    </comment>
    <comment ref="CHG1866" authorId="2" shapeId="0">
      <text>
        <r>
          <rPr>
            <sz val="11"/>
            <color theme="1"/>
            <rFont val="Calibri"/>
            <family val="2"/>
            <scheme val="minor"/>
          </rPr>
          <t>Introducir un texto con el nombre o referencia de la contratación</t>
        </r>
      </text>
    </comment>
    <comment ref="CHH1866" authorId="2" shapeId="0">
      <text>
        <r>
          <rPr>
            <sz val="11"/>
            <color theme="1"/>
            <rFont val="Calibri"/>
            <family val="2"/>
            <scheme val="minor"/>
          </rPr>
          <t>Introducir un texto con el nombre o referencia de la contratación</t>
        </r>
      </text>
    </comment>
    <comment ref="CHI1866" authorId="2" shapeId="0">
      <text>
        <r>
          <rPr>
            <sz val="11"/>
            <color theme="1"/>
            <rFont val="Calibri"/>
            <family val="2"/>
            <scheme val="minor"/>
          </rPr>
          <t>Introducir un texto con el nombre o referencia de la contratación</t>
        </r>
      </text>
    </comment>
    <comment ref="CHJ1866" authorId="2" shapeId="0">
      <text>
        <r>
          <rPr>
            <sz val="11"/>
            <color theme="1"/>
            <rFont val="Calibri"/>
            <family val="2"/>
            <scheme val="minor"/>
          </rPr>
          <t>Introducir un texto con el nombre o referencia de la contratación</t>
        </r>
      </text>
    </comment>
    <comment ref="CHK1866" authorId="2" shapeId="0">
      <text>
        <r>
          <rPr>
            <sz val="11"/>
            <color theme="1"/>
            <rFont val="Calibri"/>
            <family val="2"/>
            <scheme val="minor"/>
          </rPr>
          <t>Introducir un texto con el nombre o referencia de la contratación</t>
        </r>
      </text>
    </comment>
    <comment ref="CHL1866" authorId="2" shapeId="0">
      <text>
        <r>
          <rPr>
            <sz val="11"/>
            <color theme="1"/>
            <rFont val="Calibri"/>
            <family val="2"/>
            <scheme val="minor"/>
          </rPr>
          <t>Introducir un texto con el nombre o referencia de la contratación</t>
        </r>
      </text>
    </comment>
    <comment ref="CHM1866" authorId="2" shapeId="0">
      <text>
        <r>
          <rPr>
            <sz val="11"/>
            <color theme="1"/>
            <rFont val="Calibri"/>
            <family val="2"/>
            <scheme val="minor"/>
          </rPr>
          <t>Introducir un texto con el nombre o referencia de la contratación</t>
        </r>
      </text>
    </comment>
    <comment ref="CHN1866" authorId="2" shapeId="0">
      <text>
        <r>
          <rPr>
            <sz val="11"/>
            <color theme="1"/>
            <rFont val="Calibri"/>
            <family val="2"/>
            <scheme val="minor"/>
          </rPr>
          <t>Introducir un texto con el nombre o referencia de la contratación</t>
        </r>
      </text>
    </comment>
    <comment ref="CHO1866" authorId="2" shapeId="0">
      <text>
        <r>
          <rPr>
            <sz val="11"/>
            <color theme="1"/>
            <rFont val="Calibri"/>
            <family val="2"/>
            <scheme val="minor"/>
          </rPr>
          <t>Introducir un texto con el nombre o referencia de la contratación</t>
        </r>
      </text>
    </comment>
    <comment ref="CHP1866" authorId="2" shapeId="0">
      <text>
        <r>
          <rPr>
            <sz val="11"/>
            <color theme="1"/>
            <rFont val="Calibri"/>
            <family val="2"/>
            <scheme val="minor"/>
          </rPr>
          <t>Introducir un texto con el nombre o referencia de la contratación</t>
        </r>
      </text>
    </comment>
    <comment ref="CHQ1866" authorId="2" shapeId="0">
      <text>
        <r>
          <rPr>
            <sz val="11"/>
            <color theme="1"/>
            <rFont val="Calibri"/>
            <family val="2"/>
            <scheme val="minor"/>
          </rPr>
          <t>Introducir un texto con el nombre o referencia de la contratación</t>
        </r>
      </text>
    </comment>
    <comment ref="CHR1866" authorId="2" shapeId="0">
      <text>
        <r>
          <rPr>
            <sz val="11"/>
            <color theme="1"/>
            <rFont val="Calibri"/>
            <family val="2"/>
            <scheme val="minor"/>
          </rPr>
          <t>Introducir un texto con el nombre o referencia de la contratación</t>
        </r>
      </text>
    </comment>
    <comment ref="CHS1866" authorId="2" shapeId="0">
      <text>
        <r>
          <rPr>
            <sz val="11"/>
            <color theme="1"/>
            <rFont val="Calibri"/>
            <family val="2"/>
            <scheme val="minor"/>
          </rPr>
          <t>Introducir un texto con el nombre o referencia de la contratación</t>
        </r>
      </text>
    </comment>
    <comment ref="CHT1866" authorId="2" shapeId="0">
      <text>
        <r>
          <rPr>
            <sz val="11"/>
            <color theme="1"/>
            <rFont val="Calibri"/>
            <family val="2"/>
            <scheme val="minor"/>
          </rPr>
          <t>Introducir un texto con el nombre o referencia de la contratación</t>
        </r>
      </text>
    </comment>
    <comment ref="CHU1866" authorId="2" shapeId="0">
      <text>
        <r>
          <rPr>
            <sz val="11"/>
            <color theme="1"/>
            <rFont val="Calibri"/>
            <family val="2"/>
            <scheme val="minor"/>
          </rPr>
          <t>Introducir un texto con el nombre o referencia de la contratación</t>
        </r>
      </text>
    </comment>
    <comment ref="CHV1866" authorId="2" shapeId="0">
      <text>
        <r>
          <rPr>
            <sz val="11"/>
            <color theme="1"/>
            <rFont val="Calibri"/>
            <family val="2"/>
            <scheme val="minor"/>
          </rPr>
          <t>Introducir un texto con el nombre o referencia de la contratación</t>
        </r>
      </text>
    </comment>
    <comment ref="CHW1866" authorId="2" shapeId="0">
      <text>
        <r>
          <rPr>
            <sz val="11"/>
            <color theme="1"/>
            <rFont val="Calibri"/>
            <family val="2"/>
            <scheme val="minor"/>
          </rPr>
          <t>Introducir un texto con el nombre o referencia de la contratación</t>
        </r>
      </text>
    </comment>
    <comment ref="CHX1866" authorId="2" shapeId="0">
      <text>
        <r>
          <rPr>
            <sz val="11"/>
            <color theme="1"/>
            <rFont val="Calibri"/>
            <family val="2"/>
            <scheme val="minor"/>
          </rPr>
          <t>Introducir un texto con el nombre o referencia de la contratación</t>
        </r>
      </text>
    </comment>
    <comment ref="CHY1866" authorId="2" shapeId="0">
      <text>
        <r>
          <rPr>
            <sz val="11"/>
            <color theme="1"/>
            <rFont val="Calibri"/>
            <family val="2"/>
            <scheme val="minor"/>
          </rPr>
          <t>Introducir un texto con el nombre o referencia de la contratación</t>
        </r>
      </text>
    </comment>
    <comment ref="CHZ1866" authorId="2" shapeId="0">
      <text>
        <r>
          <rPr>
            <sz val="11"/>
            <color theme="1"/>
            <rFont val="Calibri"/>
            <family val="2"/>
            <scheme val="minor"/>
          </rPr>
          <t>Introducir un texto con el nombre o referencia de la contratación</t>
        </r>
      </text>
    </comment>
    <comment ref="CIA1866" authorId="2" shapeId="0">
      <text>
        <r>
          <rPr>
            <sz val="11"/>
            <color theme="1"/>
            <rFont val="Calibri"/>
            <family val="2"/>
            <scheme val="minor"/>
          </rPr>
          <t>Introducir un texto con el nombre o referencia de la contratación</t>
        </r>
      </text>
    </comment>
    <comment ref="CIB1866" authorId="2" shapeId="0">
      <text>
        <r>
          <rPr>
            <sz val="11"/>
            <color theme="1"/>
            <rFont val="Calibri"/>
            <family val="2"/>
            <scheme val="minor"/>
          </rPr>
          <t>Introducir un texto con el nombre o referencia de la contratación</t>
        </r>
      </text>
    </comment>
    <comment ref="CIC1866" authorId="2" shapeId="0">
      <text>
        <r>
          <rPr>
            <sz val="11"/>
            <color theme="1"/>
            <rFont val="Calibri"/>
            <family val="2"/>
            <scheme val="minor"/>
          </rPr>
          <t>Introducir un texto con el nombre o referencia de la contratación</t>
        </r>
      </text>
    </comment>
    <comment ref="CID1866" authorId="2" shapeId="0">
      <text>
        <r>
          <rPr>
            <sz val="11"/>
            <color theme="1"/>
            <rFont val="Calibri"/>
            <family val="2"/>
            <scheme val="minor"/>
          </rPr>
          <t>Introducir un texto con el nombre o referencia de la contratación</t>
        </r>
      </text>
    </comment>
    <comment ref="CIE1866" authorId="2" shapeId="0">
      <text>
        <r>
          <rPr>
            <sz val="11"/>
            <color theme="1"/>
            <rFont val="Calibri"/>
            <family val="2"/>
            <scheme val="minor"/>
          </rPr>
          <t>Introducir un texto con el nombre o referencia de la contratación</t>
        </r>
      </text>
    </comment>
    <comment ref="CIF1866" authorId="2" shapeId="0">
      <text>
        <r>
          <rPr>
            <sz val="11"/>
            <color theme="1"/>
            <rFont val="Calibri"/>
            <family val="2"/>
            <scheme val="minor"/>
          </rPr>
          <t>Introducir un texto con el nombre o referencia de la contratación</t>
        </r>
      </text>
    </comment>
    <comment ref="CIG1866" authorId="2" shapeId="0">
      <text>
        <r>
          <rPr>
            <sz val="11"/>
            <color theme="1"/>
            <rFont val="Calibri"/>
            <family val="2"/>
            <scheme val="minor"/>
          </rPr>
          <t>Introducir un texto con el nombre o referencia de la contratación</t>
        </r>
      </text>
    </comment>
    <comment ref="CIH1866" authorId="2" shapeId="0">
      <text>
        <r>
          <rPr>
            <sz val="11"/>
            <color theme="1"/>
            <rFont val="Calibri"/>
            <family val="2"/>
            <scheme val="minor"/>
          </rPr>
          <t>Introducir un texto con el nombre o referencia de la contratación</t>
        </r>
      </text>
    </comment>
    <comment ref="CII1866" authorId="2" shapeId="0">
      <text>
        <r>
          <rPr>
            <sz val="11"/>
            <color theme="1"/>
            <rFont val="Calibri"/>
            <family val="2"/>
            <scheme val="minor"/>
          </rPr>
          <t>Introducir un texto con el nombre o referencia de la contratación</t>
        </r>
      </text>
    </comment>
    <comment ref="CIJ1866" authorId="2" shapeId="0">
      <text>
        <r>
          <rPr>
            <sz val="11"/>
            <color theme="1"/>
            <rFont val="Calibri"/>
            <family val="2"/>
            <scheme val="minor"/>
          </rPr>
          <t>Introducir un texto con el nombre o referencia de la contratación</t>
        </r>
      </text>
    </comment>
    <comment ref="CIK1866" authorId="2" shapeId="0">
      <text>
        <r>
          <rPr>
            <sz val="11"/>
            <color theme="1"/>
            <rFont val="Calibri"/>
            <family val="2"/>
            <scheme val="minor"/>
          </rPr>
          <t>Introducir un texto con el nombre o referencia de la contratación</t>
        </r>
      </text>
    </comment>
    <comment ref="CIL1866" authorId="2" shapeId="0">
      <text>
        <r>
          <rPr>
            <sz val="11"/>
            <color theme="1"/>
            <rFont val="Calibri"/>
            <family val="2"/>
            <scheme val="minor"/>
          </rPr>
          <t>Introducir un texto con el nombre o referencia de la contratación</t>
        </r>
      </text>
    </comment>
    <comment ref="CIM1866" authorId="2" shapeId="0">
      <text>
        <r>
          <rPr>
            <sz val="11"/>
            <color theme="1"/>
            <rFont val="Calibri"/>
            <family val="2"/>
            <scheme val="minor"/>
          </rPr>
          <t>Introducir un texto con el nombre o referencia de la contratación</t>
        </r>
      </text>
    </comment>
    <comment ref="CIN1866" authorId="2" shapeId="0">
      <text>
        <r>
          <rPr>
            <sz val="11"/>
            <color theme="1"/>
            <rFont val="Calibri"/>
            <family val="2"/>
            <scheme val="minor"/>
          </rPr>
          <t>Introducir un texto con el nombre o referencia de la contratación</t>
        </r>
      </text>
    </comment>
    <comment ref="CIO1866" authorId="2" shapeId="0">
      <text>
        <r>
          <rPr>
            <sz val="11"/>
            <color theme="1"/>
            <rFont val="Calibri"/>
            <family val="2"/>
            <scheme val="minor"/>
          </rPr>
          <t>Introducir un texto con el nombre o referencia de la contratación</t>
        </r>
      </text>
    </comment>
    <comment ref="CIP1866" authorId="2" shapeId="0">
      <text>
        <r>
          <rPr>
            <sz val="11"/>
            <color theme="1"/>
            <rFont val="Calibri"/>
            <family val="2"/>
            <scheme val="minor"/>
          </rPr>
          <t>Introducir un texto con el nombre o referencia de la contratación</t>
        </r>
      </text>
    </comment>
    <comment ref="CIQ1866" authorId="2" shapeId="0">
      <text>
        <r>
          <rPr>
            <sz val="11"/>
            <color theme="1"/>
            <rFont val="Calibri"/>
            <family val="2"/>
            <scheme val="minor"/>
          </rPr>
          <t>Introducir un texto con el nombre o referencia de la contratación</t>
        </r>
      </text>
    </comment>
    <comment ref="CIR1866" authorId="2" shapeId="0">
      <text>
        <r>
          <rPr>
            <sz val="11"/>
            <color theme="1"/>
            <rFont val="Calibri"/>
            <family val="2"/>
            <scheme val="minor"/>
          </rPr>
          <t>Introducir un texto con el nombre o referencia de la contratación</t>
        </r>
      </text>
    </comment>
    <comment ref="CIS1866" authorId="2" shapeId="0">
      <text>
        <r>
          <rPr>
            <sz val="11"/>
            <color theme="1"/>
            <rFont val="Calibri"/>
            <family val="2"/>
            <scheme val="minor"/>
          </rPr>
          <t>Introducir un texto con el nombre o referencia de la contratación</t>
        </r>
      </text>
    </comment>
    <comment ref="CIT1866" authorId="2" shapeId="0">
      <text>
        <r>
          <rPr>
            <sz val="11"/>
            <color theme="1"/>
            <rFont val="Calibri"/>
            <family val="2"/>
            <scheme val="minor"/>
          </rPr>
          <t>Introducir un texto con el nombre o referencia de la contratación</t>
        </r>
      </text>
    </comment>
    <comment ref="CIU1866" authorId="2" shapeId="0">
      <text>
        <r>
          <rPr>
            <sz val="11"/>
            <color theme="1"/>
            <rFont val="Calibri"/>
            <family val="2"/>
            <scheme val="minor"/>
          </rPr>
          <t>Introducir un texto con el nombre o referencia de la contratación</t>
        </r>
      </text>
    </comment>
    <comment ref="CIV1866" authorId="2" shapeId="0">
      <text>
        <r>
          <rPr>
            <sz val="11"/>
            <color theme="1"/>
            <rFont val="Calibri"/>
            <family val="2"/>
            <scheme val="minor"/>
          </rPr>
          <t>Introducir un texto con el nombre o referencia de la contratación</t>
        </r>
      </text>
    </comment>
    <comment ref="CIW1866" authorId="2" shapeId="0">
      <text>
        <r>
          <rPr>
            <sz val="11"/>
            <color theme="1"/>
            <rFont val="Calibri"/>
            <family val="2"/>
            <scheme val="minor"/>
          </rPr>
          <t>Introducir un texto con el nombre o referencia de la contratación</t>
        </r>
      </text>
    </comment>
    <comment ref="CIX1866" authorId="2" shapeId="0">
      <text>
        <r>
          <rPr>
            <sz val="11"/>
            <color theme="1"/>
            <rFont val="Calibri"/>
            <family val="2"/>
            <scheme val="minor"/>
          </rPr>
          <t>Introducir un texto con el nombre o referencia de la contratación</t>
        </r>
      </text>
    </comment>
    <comment ref="CIY1866" authorId="2" shapeId="0">
      <text>
        <r>
          <rPr>
            <sz val="11"/>
            <color theme="1"/>
            <rFont val="Calibri"/>
            <family val="2"/>
            <scheme val="minor"/>
          </rPr>
          <t>Introducir un texto con el nombre o referencia de la contratación</t>
        </r>
      </text>
    </comment>
    <comment ref="CIZ1866" authorId="2" shapeId="0">
      <text>
        <r>
          <rPr>
            <sz val="11"/>
            <color theme="1"/>
            <rFont val="Calibri"/>
            <family val="2"/>
            <scheme val="minor"/>
          </rPr>
          <t>Introducir un texto con el nombre o referencia de la contratación</t>
        </r>
      </text>
    </comment>
    <comment ref="CJA1866" authorId="2" shapeId="0">
      <text>
        <r>
          <rPr>
            <sz val="11"/>
            <color theme="1"/>
            <rFont val="Calibri"/>
            <family val="2"/>
            <scheme val="minor"/>
          </rPr>
          <t>Introducir un texto con el nombre o referencia de la contratación</t>
        </r>
      </text>
    </comment>
    <comment ref="CJB1866" authorId="2" shapeId="0">
      <text>
        <r>
          <rPr>
            <sz val="11"/>
            <color theme="1"/>
            <rFont val="Calibri"/>
            <family val="2"/>
            <scheme val="minor"/>
          </rPr>
          <t>Introducir un texto con el nombre o referencia de la contratación</t>
        </r>
      </text>
    </comment>
    <comment ref="CJC1866" authorId="2" shapeId="0">
      <text>
        <r>
          <rPr>
            <sz val="11"/>
            <color theme="1"/>
            <rFont val="Calibri"/>
            <family val="2"/>
            <scheme val="minor"/>
          </rPr>
          <t>Introducir un texto con el nombre o referencia de la contratación</t>
        </r>
      </text>
    </comment>
    <comment ref="CJD1866" authorId="2" shapeId="0">
      <text>
        <r>
          <rPr>
            <sz val="11"/>
            <color theme="1"/>
            <rFont val="Calibri"/>
            <family val="2"/>
            <scheme val="minor"/>
          </rPr>
          <t>Introducir un texto con el nombre o referencia de la contratación</t>
        </r>
      </text>
    </comment>
    <comment ref="CJE1866" authorId="2" shapeId="0">
      <text>
        <r>
          <rPr>
            <sz val="11"/>
            <color theme="1"/>
            <rFont val="Calibri"/>
            <family val="2"/>
            <scheme val="minor"/>
          </rPr>
          <t>Introducir un texto con el nombre o referencia de la contratación</t>
        </r>
      </text>
    </comment>
    <comment ref="CJF1866" authorId="2" shapeId="0">
      <text>
        <r>
          <rPr>
            <sz val="11"/>
            <color theme="1"/>
            <rFont val="Calibri"/>
            <family val="2"/>
            <scheme val="minor"/>
          </rPr>
          <t>Introducir un texto con el nombre o referencia de la contratación</t>
        </r>
      </text>
    </comment>
    <comment ref="CJG1866" authorId="2" shapeId="0">
      <text>
        <r>
          <rPr>
            <sz val="11"/>
            <color theme="1"/>
            <rFont val="Calibri"/>
            <family val="2"/>
            <scheme val="minor"/>
          </rPr>
          <t>Introducir un texto con el nombre o referencia de la contratación</t>
        </r>
      </text>
    </comment>
    <comment ref="CJH1866" authorId="2" shapeId="0">
      <text>
        <r>
          <rPr>
            <sz val="11"/>
            <color theme="1"/>
            <rFont val="Calibri"/>
            <family val="2"/>
            <scheme val="minor"/>
          </rPr>
          <t>Introducir un texto con el nombre o referencia de la contratación</t>
        </r>
      </text>
    </comment>
    <comment ref="CJI1866" authorId="2" shapeId="0">
      <text>
        <r>
          <rPr>
            <sz val="11"/>
            <color theme="1"/>
            <rFont val="Calibri"/>
            <family val="2"/>
            <scheme val="minor"/>
          </rPr>
          <t>Introducir un texto con el nombre o referencia de la contratación</t>
        </r>
      </text>
    </comment>
    <comment ref="CJJ1866" authorId="2" shapeId="0">
      <text>
        <r>
          <rPr>
            <sz val="11"/>
            <color theme="1"/>
            <rFont val="Calibri"/>
            <family val="2"/>
            <scheme val="minor"/>
          </rPr>
          <t>Introducir un texto con el nombre o referencia de la contratación</t>
        </r>
      </text>
    </comment>
    <comment ref="CJK1866" authorId="2" shapeId="0">
      <text>
        <r>
          <rPr>
            <sz val="11"/>
            <color theme="1"/>
            <rFont val="Calibri"/>
            <family val="2"/>
            <scheme val="minor"/>
          </rPr>
          <t>Introducir un texto con el nombre o referencia de la contratación</t>
        </r>
      </text>
    </comment>
    <comment ref="CJL1866" authorId="2" shapeId="0">
      <text>
        <r>
          <rPr>
            <sz val="11"/>
            <color theme="1"/>
            <rFont val="Calibri"/>
            <family val="2"/>
            <scheme val="minor"/>
          </rPr>
          <t>Introducir un texto con el nombre o referencia de la contratación</t>
        </r>
      </text>
    </comment>
    <comment ref="CJM1866" authorId="2" shapeId="0">
      <text>
        <r>
          <rPr>
            <sz val="11"/>
            <color theme="1"/>
            <rFont val="Calibri"/>
            <family val="2"/>
            <scheme val="minor"/>
          </rPr>
          <t>Introducir un texto con el nombre o referencia de la contratación</t>
        </r>
      </text>
    </comment>
    <comment ref="CJN1866" authorId="2" shapeId="0">
      <text>
        <r>
          <rPr>
            <sz val="11"/>
            <color theme="1"/>
            <rFont val="Calibri"/>
            <family val="2"/>
            <scheme val="minor"/>
          </rPr>
          <t>Introducir un texto con el nombre o referencia de la contratación</t>
        </r>
      </text>
    </comment>
    <comment ref="CJO1866" authorId="2" shapeId="0">
      <text>
        <r>
          <rPr>
            <sz val="11"/>
            <color theme="1"/>
            <rFont val="Calibri"/>
            <family val="2"/>
            <scheme val="minor"/>
          </rPr>
          <t>Introducir un texto con el nombre o referencia de la contratación</t>
        </r>
      </text>
    </comment>
    <comment ref="CJP1866" authorId="2" shapeId="0">
      <text>
        <r>
          <rPr>
            <sz val="11"/>
            <color theme="1"/>
            <rFont val="Calibri"/>
            <family val="2"/>
            <scheme val="minor"/>
          </rPr>
          <t>Introducir un texto con el nombre o referencia de la contratación</t>
        </r>
      </text>
    </comment>
    <comment ref="CJQ1866" authorId="2" shapeId="0">
      <text>
        <r>
          <rPr>
            <sz val="11"/>
            <color theme="1"/>
            <rFont val="Calibri"/>
            <family val="2"/>
            <scheme val="minor"/>
          </rPr>
          <t>Introducir un texto con el nombre o referencia de la contratación</t>
        </r>
      </text>
    </comment>
    <comment ref="CJR1866" authorId="2" shapeId="0">
      <text>
        <r>
          <rPr>
            <sz val="11"/>
            <color theme="1"/>
            <rFont val="Calibri"/>
            <family val="2"/>
            <scheme val="minor"/>
          </rPr>
          <t>Introducir un texto con el nombre o referencia de la contratación</t>
        </r>
      </text>
    </comment>
    <comment ref="CJS1866" authorId="2" shapeId="0">
      <text>
        <r>
          <rPr>
            <sz val="11"/>
            <color theme="1"/>
            <rFont val="Calibri"/>
            <family val="2"/>
            <scheme val="minor"/>
          </rPr>
          <t>Introducir un texto con el nombre o referencia de la contratación</t>
        </r>
      </text>
    </comment>
    <comment ref="CJT1866" authorId="2" shapeId="0">
      <text>
        <r>
          <rPr>
            <sz val="11"/>
            <color theme="1"/>
            <rFont val="Calibri"/>
            <family val="2"/>
            <scheme val="minor"/>
          </rPr>
          <t>Introducir un texto con el nombre o referencia de la contratación</t>
        </r>
      </text>
    </comment>
    <comment ref="CJU1866" authorId="2" shapeId="0">
      <text>
        <r>
          <rPr>
            <sz val="11"/>
            <color theme="1"/>
            <rFont val="Calibri"/>
            <family val="2"/>
            <scheme val="minor"/>
          </rPr>
          <t>Introducir un texto con el nombre o referencia de la contratación</t>
        </r>
      </text>
    </comment>
    <comment ref="CJV1866" authorId="2" shapeId="0">
      <text>
        <r>
          <rPr>
            <sz val="11"/>
            <color theme="1"/>
            <rFont val="Calibri"/>
            <family val="2"/>
            <scheme val="minor"/>
          </rPr>
          <t>Introducir un texto con el nombre o referencia de la contratación</t>
        </r>
      </text>
    </comment>
    <comment ref="CJW1866" authorId="2" shapeId="0">
      <text>
        <r>
          <rPr>
            <sz val="11"/>
            <color theme="1"/>
            <rFont val="Calibri"/>
            <family val="2"/>
            <scheme val="minor"/>
          </rPr>
          <t>Introducir un texto con el nombre o referencia de la contratación</t>
        </r>
      </text>
    </comment>
    <comment ref="CJX1866" authorId="2" shapeId="0">
      <text>
        <r>
          <rPr>
            <sz val="11"/>
            <color theme="1"/>
            <rFont val="Calibri"/>
            <family val="2"/>
            <scheme val="minor"/>
          </rPr>
          <t>Introducir un texto con el nombre o referencia de la contratación</t>
        </r>
      </text>
    </comment>
    <comment ref="CJY1866" authorId="2" shapeId="0">
      <text>
        <r>
          <rPr>
            <sz val="11"/>
            <color theme="1"/>
            <rFont val="Calibri"/>
            <family val="2"/>
            <scheme val="minor"/>
          </rPr>
          <t>Introducir un texto con el nombre o referencia de la contratación</t>
        </r>
      </text>
    </comment>
    <comment ref="CJZ1866" authorId="2" shapeId="0">
      <text>
        <r>
          <rPr>
            <sz val="11"/>
            <color theme="1"/>
            <rFont val="Calibri"/>
            <family val="2"/>
            <scheme val="minor"/>
          </rPr>
          <t>Introducir un texto con el nombre o referencia de la contratación</t>
        </r>
      </text>
    </comment>
    <comment ref="CKA1866" authorId="2" shapeId="0">
      <text>
        <r>
          <rPr>
            <sz val="11"/>
            <color theme="1"/>
            <rFont val="Calibri"/>
            <family val="2"/>
            <scheme val="minor"/>
          </rPr>
          <t>Introducir un texto con el nombre o referencia de la contratación</t>
        </r>
      </text>
    </comment>
    <comment ref="CKB1866" authorId="2" shapeId="0">
      <text>
        <r>
          <rPr>
            <sz val="11"/>
            <color theme="1"/>
            <rFont val="Calibri"/>
            <family val="2"/>
            <scheme val="minor"/>
          </rPr>
          <t>Introducir un texto con el nombre o referencia de la contratación</t>
        </r>
      </text>
    </comment>
    <comment ref="CKC1866" authorId="2" shapeId="0">
      <text>
        <r>
          <rPr>
            <sz val="11"/>
            <color theme="1"/>
            <rFont val="Calibri"/>
            <family val="2"/>
            <scheme val="minor"/>
          </rPr>
          <t>Introducir un texto con el nombre o referencia de la contratación</t>
        </r>
      </text>
    </comment>
    <comment ref="CKD1866" authorId="2" shapeId="0">
      <text>
        <r>
          <rPr>
            <sz val="11"/>
            <color theme="1"/>
            <rFont val="Calibri"/>
            <family val="2"/>
            <scheme val="minor"/>
          </rPr>
          <t>Introducir un texto con el nombre o referencia de la contratación</t>
        </r>
      </text>
    </comment>
    <comment ref="CKE1866" authorId="2" shapeId="0">
      <text>
        <r>
          <rPr>
            <sz val="11"/>
            <color theme="1"/>
            <rFont val="Calibri"/>
            <family val="2"/>
            <scheme val="minor"/>
          </rPr>
          <t>Introducir un texto con el nombre o referencia de la contratación</t>
        </r>
      </text>
    </comment>
    <comment ref="CKF1866" authorId="2" shapeId="0">
      <text>
        <r>
          <rPr>
            <sz val="11"/>
            <color theme="1"/>
            <rFont val="Calibri"/>
            <family val="2"/>
            <scheme val="minor"/>
          </rPr>
          <t>Introducir un texto con el nombre o referencia de la contratación</t>
        </r>
      </text>
    </comment>
    <comment ref="CKG1866" authorId="2" shapeId="0">
      <text>
        <r>
          <rPr>
            <sz val="11"/>
            <color theme="1"/>
            <rFont val="Calibri"/>
            <family val="2"/>
            <scheme val="minor"/>
          </rPr>
          <t>Introducir un texto con el nombre o referencia de la contratación</t>
        </r>
      </text>
    </comment>
    <comment ref="CKH1866" authorId="2" shapeId="0">
      <text>
        <r>
          <rPr>
            <sz val="11"/>
            <color theme="1"/>
            <rFont val="Calibri"/>
            <family val="2"/>
            <scheme val="minor"/>
          </rPr>
          <t>Introducir un texto con el nombre o referencia de la contratación</t>
        </r>
      </text>
    </comment>
    <comment ref="CKI1866" authorId="2" shapeId="0">
      <text>
        <r>
          <rPr>
            <sz val="11"/>
            <color theme="1"/>
            <rFont val="Calibri"/>
            <family val="2"/>
            <scheme val="minor"/>
          </rPr>
          <t>Introducir un texto con el nombre o referencia de la contratación</t>
        </r>
      </text>
    </comment>
    <comment ref="CKJ1866" authorId="2" shapeId="0">
      <text>
        <r>
          <rPr>
            <sz val="11"/>
            <color theme="1"/>
            <rFont val="Calibri"/>
            <family val="2"/>
            <scheme val="minor"/>
          </rPr>
          <t>Introducir un texto con el nombre o referencia de la contratación</t>
        </r>
      </text>
    </comment>
    <comment ref="CKK1866" authorId="2" shapeId="0">
      <text>
        <r>
          <rPr>
            <sz val="11"/>
            <color theme="1"/>
            <rFont val="Calibri"/>
            <family val="2"/>
            <scheme val="minor"/>
          </rPr>
          <t>Introducir un texto con el nombre o referencia de la contratación</t>
        </r>
      </text>
    </comment>
    <comment ref="CKL1866" authorId="2" shapeId="0">
      <text>
        <r>
          <rPr>
            <sz val="11"/>
            <color theme="1"/>
            <rFont val="Calibri"/>
            <family val="2"/>
            <scheme val="minor"/>
          </rPr>
          <t>Introducir un texto con el nombre o referencia de la contratación</t>
        </r>
      </text>
    </comment>
    <comment ref="CKM1866" authorId="2" shapeId="0">
      <text>
        <r>
          <rPr>
            <sz val="11"/>
            <color theme="1"/>
            <rFont val="Calibri"/>
            <family val="2"/>
            <scheme val="minor"/>
          </rPr>
          <t>Introducir un texto con el nombre o referencia de la contratación</t>
        </r>
      </text>
    </comment>
    <comment ref="CKN1866" authorId="2" shapeId="0">
      <text>
        <r>
          <rPr>
            <sz val="11"/>
            <color theme="1"/>
            <rFont val="Calibri"/>
            <family val="2"/>
            <scheme val="minor"/>
          </rPr>
          <t>Introducir un texto con el nombre o referencia de la contratación</t>
        </r>
      </text>
    </comment>
    <comment ref="CKO1866" authorId="2" shapeId="0">
      <text>
        <r>
          <rPr>
            <sz val="11"/>
            <color theme="1"/>
            <rFont val="Calibri"/>
            <family val="2"/>
            <scheme val="minor"/>
          </rPr>
          <t>Introducir un texto con el nombre o referencia de la contratación</t>
        </r>
      </text>
    </comment>
    <comment ref="CKP1866" authorId="2" shapeId="0">
      <text>
        <r>
          <rPr>
            <sz val="11"/>
            <color theme="1"/>
            <rFont val="Calibri"/>
            <family val="2"/>
            <scheme val="minor"/>
          </rPr>
          <t>Introducir un texto con el nombre o referencia de la contratación</t>
        </r>
      </text>
    </comment>
    <comment ref="CKQ1866" authorId="2" shapeId="0">
      <text>
        <r>
          <rPr>
            <sz val="11"/>
            <color theme="1"/>
            <rFont val="Calibri"/>
            <family val="2"/>
            <scheme val="minor"/>
          </rPr>
          <t>Introducir un texto con el nombre o referencia de la contratación</t>
        </r>
      </text>
    </comment>
    <comment ref="CKR1866" authorId="2" shapeId="0">
      <text>
        <r>
          <rPr>
            <sz val="11"/>
            <color theme="1"/>
            <rFont val="Calibri"/>
            <family val="2"/>
            <scheme val="minor"/>
          </rPr>
          <t>Introducir un texto con el nombre o referencia de la contratación</t>
        </r>
      </text>
    </comment>
    <comment ref="CKS1866" authorId="2" shapeId="0">
      <text>
        <r>
          <rPr>
            <sz val="11"/>
            <color theme="1"/>
            <rFont val="Calibri"/>
            <family val="2"/>
            <scheme val="minor"/>
          </rPr>
          <t>Introducir un texto con el nombre o referencia de la contratación</t>
        </r>
      </text>
    </comment>
    <comment ref="CKT1866" authorId="2" shapeId="0">
      <text>
        <r>
          <rPr>
            <sz val="11"/>
            <color theme="1"/>
            <rFont val="Calibri"/>
            <family val="2"/>
            <scheme val="minor"/>
          </rPr>
          <t>Introducir un texto con el nombre o referencia de la contratación</t>
        </r>
      </text>
    </comment>
    <comment ref="CKU1866" authorId="2" shapeId="0">
      <text>
        <r>
          <rPr>
            <sz val="11"/>
            <color theme="1"/>
            <rFont val="Calibri"/>
            <family val="2"/>
            <scheme val="minor"/>
          </rPr>
          <t>Introducir un texto con el nombre o referencia de la contratación</t>
        </r>
      </text>
    </comment>
    <comment ref="CKV1866" authorId="2" shapeId="0">
      <text>
        <r>
          <rPr>
            <sz val="11"/>
            <color theme="1"/>
            <rFont val="Calibri"/>
            <family val="2"/>
            <scheme val="minor"/>
          </rPr>
          <t>Introducir un texto con el nombre o referencia de la contratación</t>
        </r>
      </text>
    </comment>
    <comment ref="CKW1866" authorId="2" shapeId="0">
      <text>
        <r>
          <rPr>
            <sz val="11"/>
            <color theme="1"/>
            <rFont val="Calibri"/>
            <family val="2"/>
            <scheme val="minor"/>
          </rPr>
          <t>Introducir un texto con el nombre o referencia de la contratación</t>
        </r>
      </text>
    </comment>
    <comment ref="CKX1866" authorId="2" shapeId="0">
      <text>
        <r>
          <rPr>
            <sz val="11"/>
            <color theme="1"/>
            <rFont val="Calibri"/>
            <family val="2"/>
            <scheme val="minor"/>
          </rPr>
          <t>Introducir un texto con el nombre o referencia de la contratación</t>
        </r>
      </text>
    </comment>
    <comment ref="CKY1866" authorId="2" shapeId="0">
      <text>
        <r>
          <rPr>
            <sz val="11"/>
            <color theme="1"/>
            <rFont val="Calibri"/>
            <family val="2"/>
            <scheme val="minor"/>
          </rPr>
          <t>Introducir un texto con el nombre o referencia de la contratación</t>
        </r>
      </text>
    </comment>
    <comment ref="CKZ1866" authorId="2" shapeId="0">
      <text>
        <r>
          <rPr>
            <sz val="11"/>
            <color theme="1"/>
            <rFont val="Calibri"/>
            <family val="2"/>
            <scheme val="minor"/>
          </rPr>
          <t>Introducir un texto con el nombre o referencia de la contratación</t>
        </r>
      </text>
    </comment>
    <comment ref="CLA1866" authorId="2" shapeId="0">
      <text>
        <r>
          <rPr>
            <sz val="11"/>
            <color theme="1"/>
            <rFont val="Calibri"/>
            <family val="2"/>
            <scheme val="minor"/>
          </rPr>
          <t>Introducir un texto con el nombre o referencia de la contratación</t>
        </r>
      </text>
    </comment>
    <comment ref="CLB1866" authorId="2" shapeId="0">
      <text>
        <r>
          <rPr>
            <sz val="11"/>
            <color theme="1"/>
            <rFont val="Calibri"/>
            <family val="2"/>
            <scheme val="minor"/>
          </rPr>
          <t>Introducir un texto con el nombre o referencia de la contratación</t>
        </r>
      </text>
    </comment>
    <comment ref="CLC1866" authorId="2" shapeId="0">
      <text>
        <r>
          <rPr>
            <sz val="11"/>
            <color theme="1"/>
            <rFont val="Calibri"/>
            <family val="2"/>
            <scheme val="minor"/>
          </rPr>
          <t>Introducir un texto con el nombre o referencia de la contratación</t>
        </r>
      </text>
    </comment>
    <comment ref="CLD1866" authorId="2" shapeId="0">
      <text>
        <r>
          <rPr>
            <sz val="11"/>
            <color theme="1"/>
            <rFont val="Calibri"/>
            <family val="2"/>
            <scheme val="minor"/>
          </rPr>
          <t>Introducir un texto con el nombre o referencia de la contratación</t>
        </r>
      </text>
    </comment>
    <comment ref="CLE1866" authorId="2" shapeId="0">
      <text>
        <r>
          <rPr>
            <sz val="11"/>
            <color theme="1"/>
            <rFont val="Calibri"/>
            <family val="2"/>
            <scheme val="minor"/>
          </rPr>
          <t>Introducir un texto con el nombre o referencia de la contratación</t>
        </r>
      </text>
    </comment>
    <comment ref="CLF1866" authorId="2" shapeId="0">
      <text>
        <r>
          <rPr>
            <sz val="11"/>
            <color theme="1"/>
            <rFont val="Calibri"/>
            <family val="2"/>
            <scheme val="minor"/>
          </rPr>
          <t>Introducir un texto con el nombre o referencia de la contratación</t>
        </r>
      </text>
    </comment>
    <comment ref="CLG1866" authorId="2" shapeId="0">
      <text>
        <r>
          <rPr>
            <sz val="11"/>
            <color theme="1"/>
            <rFont val="Calibri"/>
            <family val="2"/>
            <scheme val="minor"/>
          </rPr>
          <t>Introducir un texto con el nombre o referencia de la contratación</t>
        </r>
      </text>
    </comment>
    <comment ref="CLH1866" authorId="2" shapeId="0">
      <text>
        <r>
          <rPr>
            <sz val="11"/>
            <color theme="1"/>
            <rFont val="Calibri"/>
            <family val="2"/>
            <scheme val="minor"/>
          </rPr>
          <t>Introducir un texto con el nombre o referencia de la contratación</t>
        </r>
      </text>
    </comment>
    <comment ref="CLI1866" authorId="2" shapeId="0">
      <text>
        <r>
          <rPr>
            <sz val="11"/>
            <color theme="1"/>
            <rFont val="Calibri"/>
            <family val="2"/>
            <scheme val="minor"/>
          </rPr>
          <t>Introducir un texto con el nombre o referencia de la contratación</t>
        </r>
      </text>
    </comment>
    <comment ref="CLJ1866" authorId="2" shapeId="0">
      <text>
        <r>
          <rPr>
            <sz val="11"/>
            <color theme="1"/>
            <rFont val="Calibri"/>
            <family val="2"/>
            <scheme val="minor"/>
          </rPr>
          <t>Introducir un texto con el nombre o referencia de la contratación</t>
        </r>
      </text>
    </comment>
    <comment ref="CLK1866" authorId="2" shapeId="0">
      <text>
        <r>
          <rPr>
            <sz val="11"/>
            <color theme="1"/>
            <rFont val="Calibri"/>
            <family val="2"/>
            <scheme val="minor"/>
          </rPr>
          <t>Introducir un texto con el nombre o referencia de la contratación</t>
        </r>
      </text>
    </comment>
    <comment ref="CLL1866" authorId="2" shapeId="0">
      <text>
        <r>
          <rPr>
            <sz val="11"/>
            <color theme="1"/>
            <rFont val="Calibri"/>
            <family val="2"/>
            <scheme val="minor"/>
          </rPr>
          <t>Introducir un texto con el nombre o referencia de la contratación</t>
        </r>
      </text>
    </comment>
    <comment ref="CLM1866" authorId="2" shapeId="0">
      <text>
        <r>
          <rPr>
            <sz val="11"/>
            <color theme="1"/>
            <rFont val="Calibri"/>
            <family val="2"/>
            <scheme val="minor"/>
          </rPr>
          <t>Introducir un texto con el nombre o referencia de la contratación</t>
        </r>
      </text>
    </comment>
    <comment ref="CLN1866" authorId="2" shapeId="0">
      <text>
        <r>
          <rPr>
            <sz val="11"/>
            <color theme="1"/>
            <rFont val="Calibri"/>
            <family val="2"/>
            <scheme val="minor"/>
          </rPr>
          <t>Introducir un texto con el nombre o referencia de la contratación</t>
        </r>
      </text>
    </comment>
    <comment ref="CLO1866" authorId="2" shapeId="0">
      <text>
        <r>
          <rPr>
            <sz val="11"/>
            <color theme="1"/>
            <rFont val="Calibri"/>
            <family val="2"/>
            <scheme val="minor"/>
          </rPr>
          <t>Introducir un texto con el nombre o referencia de la contratación</t>
        </r>
      </text>
    </comment>
    <comment ref="CLP1866" authorId="2" shapeId="0">
      <text>
        <r>
          <rPr>
            <sz val="11"/>
            <color theme="1"/>
            <rFont val="Calibri"/>
            <family val="2"/>
            <scheme val="minor"/>
          </rPr>
          <t>Introducir un texto con el nombre o referencia de la contratación</t>
        </r>
      </text>
    </comment>
    <comment ref="CLQ1866" authorId="2" shapeId="0">
      <text>
        <r>
          <rPr>
            <sz val="11"/>
            <color theme="1"/>
            <rFont val="Calibri"/>
            <family val="2"/>
            <scheme val="minor"/>
          </rPr>
          <t>Introducir un texto con el nombre o referencia de la contratación</t>
        </r>
      </text>
    </comment>
    <comment ref="CLR1866" authorId="2" shapeId="0">
      <text>
        <r>
          <rPr>
            <sz val="11"/>
            <color theme="1"/>
            <rFont val="Calibri"/>
            <family val="2"/>
            <scheme val="minor"/>
          </rPr>
          <t>Introducir un texto con el nombre o referencia de la contratación</t>
        </r>
      </text>
    </comment>
    <comment ref="CLS1866" authorId="2" shapeId="0">
      <text>
        <r>
          <rPr>
            <sz val="11"/>
            <color theme="1"/>
            <rFont val="Calibri"/>
            <family val="2"/>
            <scheme val="minor"/>
          </rPr>
          <t>Introducir un texto con el nombre o referencia de la contratación</t>
        </r>
      </text>
    </comment>
    <comment ref="CLT1866" authorId="2" shapeId="0">
      <text>
        <r>
          <rPr>
            <sz val="11"/>
            <color theme="1"/>
            <rFont val="Calibri"/>
            <family val="2"/>
            <scheme val="minor"/>
          </rPr>
          <t>Introducir un texto con el nombre o referencia de la contratación</t>
        </r>
      </text>
    </comment>
    <comment ref="CLU1866" authorId="2" shapeId="0">
      <text>
        <r>
          <rPr>
            <sz val="11"/>
            <color theme="1"/>
            <rFont val="Calibri"/>
            <family val="2"/>
            <scheme val="minor"/>
          </rPr>
          <t>Introducir un texto con el nombre o referencia de la contratación</t>
        </r>
      </text>
    </comment>
    <comment ref="CLV1866" authorId="2" shapeId="0">
      <text>
        <r>
          <rPr>
            <sz val="11"/>
            <color theme="1"/>
            <rFont val="Calibri"/>
            <family val="2"/>
            <scheme val="minor"/>
          </rPr>
          <t>Introducir un texto con el nombre o referencia de la contratación</t>
        </r>
      </text>
    </comment>
    <comment ref="CLW1866" authorId="2" shapeId="0">
      <text>
        <r>
          <rPr>
            <sz val="11"/>
            <color theme="1"/>
            <rFont val="Calibri"/>
            <family val="2"/>
            <scheme val="minor"/>
          </rPr>
          <t>Introducir un texto con el nombre o referencia de la contratación</t>
        </r>
      </text>
    </comment>
    <comment ref="CLX1866" authorId="2" shapeId="0">
      <text>
        <r>
          <rPr>
            <sz val="11"/>
            <color theme="1"/>
            <rFont val="Calibri"/>
            <family val="2"/>
            <scheme val="minor"/>
          </rPr>
          <t>Introducir un texto con el nombre o referencia de la contratación</t>
        </r>
      </text>
    </comment>
    <comment ref="CLY1866" authorId="2" shapeId="0">
      <text>
        <r>
          <rPr>
            <sz val="11"/>
            <color theme="1"/>
            <rFont val="Calibri"/>
            <family val="2"/>
            <scheme val="minor"/>
          </rPr>
          <t>Introducir un texto con el nombre o referencia de la contratación</t>
        </r>
      </text>
    </comment>
    <comment ref="CLZ1866" authorId="2" shapeId="0">
      <text>
        <r>
          <rPr>
            <sz val="11"/>
            <color theme="1"/>
            <rFont val="Calibri"/>
            <family val="2"/>
            <scheme val="minor"/>
          </rPr>
          <t>Introducir un texto con el nombre o referencia de la contratación</t>
        </r>
      </text>
    </comment>
    <comment ref="CMA1866" authorId="2" shapeId="0">
      <text>
        <r>
          <rPr>
            <sz val="11"/>
            <color theme="1"/>
            <rFont val="Calibri"/>
            <family val="2"/>
            <scheme val="minor"/>
          </rPr>
          <t>Introducir un texto con el nombre o referencia de la contratación</t>
        </r>
      </text>
    </comment>
    <comment ref="CMB1866" authorId="2" shapeId="0">
      <text>
        <r>
          <rPr>
            <sz val="11"/>
            <color theme="1"/>
            <rFont val="Calibri"/>
            <family val="2"/>
            <scheme val="minor"/>
          </rPr>
          <t>Introducir un texto con el nombre o referencia de la contratación</t>
        </r>
      </text>
    </comment>
    <comment ref="CMC1866" authorId="2" shapeId="0">
      <text>
        <r>
          <rPr>
            <sz val="11"/>
            <color theme="1"/>
            <rFont val="Calibri"/>
            <family val="2"/>
            <scheme val="minor"/>
          </rPr>
          <t>Introducir un texto con el nombre o referencia de la contratación</t>
        </r>
      </text>
    </comment>
    <comment ref="CMD1866" authorId="2" shapeId="0">
      <text>
        <r>
          <rPr>
            <sz val="11"/>
            <color theme="1"/>
            <rFont val="Calibri"/>
            <family val="2"/>
            <scheme val="minor"/>
          </rPr>
          <t>Introducir un texto con el nombre o referencia de la contratación</t>
        </r>
      </text>
    </comment>
    <comment ref="CME1866" authorId="2" shapeId="0">
      <text>
        <r>
          <rPr>
            <sz val="11"/>
            <color theme="1"/>
            <rFont val="Calibri"/>
            <family val="2"/>
            <scheme val="minor"/>
          </rPr>
          <t>Introducir un texto con el nombre o referencia de la contratación</t>
        </r>
      </text>
    </comment>
    <comment ref="CMF1866" authorId="2" shapeId="0">
      <text>
        <r>
          <rPr>
            <sz val="11"/>
            <color theme="1"/>
            <rFont val="Calibri"/>
            <family val="2"/>
            <scheme val="minor"/>
          </rPr>
          <t>Introducir un texto con el nombre o referencia de la contratación</t>
        </r>
      </text>
    </comment>
    <comment ref="CMG1866" authorId="2" shapeId="0">
      <text>
        <r>
          <rPr>
            <sz val="11"/>
            <color theme="1"/>
            <rFont val="Calibri"/>
            <family val="2"/>
            <scheme val="minor"/>
          </rPr>
          <t>Introducir un texto con el nombre o referencia de la contratación</t>
        </r>
      </text>
    </comment>
    <comment ref="CMH1866" authorId="2" shapeId="0">
      <text>
        <r>
          <rPr>
            <sz val="11"/>
            <color theme="1"/>
            <rFont val="Calibri"/>
            <family val="2"/>
            <scheme val="minor"/>
          </rPr>
          <t>Introducir un texto con el nombre o referencia de la contratación</t>
        </r>
      </text>
    </comment>
    <comment ref="CMI1866" authorId="2" shapeId="0">
      <text>
        <r>
          <rPr>
            <sz val="11"/>
            <color theme="1"/>
            <rFont val="Calibri"/>
            <family val="2"/>
            <scheme val="minor"/>
          </rPr>
          <t>Introducir un texto con el nombre o referencia de la contratación</t>
        </r>
      </text>
    </comment>
    <comment ref="CMJ1866" authorId="2" shapeId="0">
      <text>
        <r>
          <rPr>
            <sz val="11"/>
            <color theme="1"/>
            <rFont val="Calibri"/>
            <family val="2"/>
            <scheme val="minor"/>
          </rPr>
          <t>Introducir un texto con el nombre o referencia de la contratación</t>
        </r>
      </text>
    </comment>
    <comment ref="CMK1866" authorId="2" shapeId="0">
      <text>
        <r>
          <rPr>
            <sz val="11"/>
            <color theme="1"/>
            <rFont val="Calibri"/>
            <family val="2"/>
            <scheme val="minor"/>
          </rPr>
          <t>Introducir un texto con el nombre o referencia de la contratación</t>
        </r>
      </text>
    </comment>
    <comment ref="CML1866" authorId="2" shapeId="0">
      <text>
        <r>
          <rPr>
            <sz val="11"/>
            <color theme="1"/>
            <rFont val="Calibri"/>
            <family val="2"/>
            <scheme val="minor"/>
          </rPr>
          <t>Introducir un texto con el nombre o referencia de la contratación</t>
        </r>
      </text>
    </comment>
    <comment ref="CMM1866" authorId="2" shapeId="0">
      <text>
        <r>
          <rPr>
            <sz val="11"/>
            <color theme="1"/>
            <rFont val="Calibri"/>
            <family val="2"/>
            <scheme val="minor"/>
          </rPr>
          <t>Introducir un texto con el nombre o referencia de la contratación</t>
        </r>
      </text>
    </comment>
    <comment ref="CMN1866" authorId="2" shapeId="0">
      <text>
        <r>
          <rPr>
            <sz val="11"/>
            <color theme="1"/>
            <rFont val="Calibri"/>
            <family val="2"/>
            <scheme val="minor"/>
          </rPr>
          <t>Introducir un texto con el nombre o referencia de la contratación</t>
        </r>
      </text>
    </comment>
    <comment ref="CMO1866" authorId="2" shapeId="0">
      <text>
        <r>
          <rPr>
            <sz val="11"/>
            <color theme="1"/>
            <rFont val="Calibri"/>
            <family val="2"/>
            <scheme val="minor"/>
          </rPr>
          <t>Introducir un texto con el nombre o referencia de la contratación</t>
        </r>
      </text>
    </comment>
    <comment ref="CMP1866" authorId="2" shapeId="0">
      <text>
        <r>
          <rPr>
            <sz val="11"/>
            <color theme="1"/>
            <rFont val="Calibri"/>
            <family val="2"/>
            <scheme val="minor"/>
          </rPr>
          <t>Introducir un texto con el nombre o referencia de la contratación</t>
        </r>
      </text>
    </comment>
    <comment ref="CMQ1866" authorId="2" shapeId="0">
      <text>
        <r>
          <rPr>
            <sz val="11"/>
            <color theme="1"/>
            <rFont val="Calibri"/>
            <family val="2"/>
            <scheme val="minor"/>
          </rPr>
          <t>Introducir un texto con el nombre o referencia de la contratación</t>
        </r>
      </text>
    </comment>
    <comment ref="CMR1866" authorId="2" shapeId="0">
      <text>
        <r>
          <rPr>
            <sz val="11"/>
            <color theme="1"/>
            <rFont val="Calibri"/>
            <family val="2"/>
            <scheme val="minor"/>
          </rPr>
          <t>Introducir un texto con el nombre o referencia de la contratación</t>
        </r>
      </text>
    </comment>
    <comment ref="CMS1866" authorId="2" shapeId="0">
      <text>
        <r>
          <rPr>
            <sz val="11"/>
            <color theme="1"/>
            <rFont val="Calibri"/>
            <family val="2"/>
            <scheme val="minor"/>
          </rPr>
          <t>Introducir un texto con el nombre o referencia de la contratación</t>
        </r>
      </text>
    </comment>
    <comment ref="CMT1866" authorId="2" shapeId="0">
      <text>
        <r>
          <rPr>
            <sz val="11"/>
            <color theme="1"/>
            <rFont val="Calibri"/>
            <family val="2"/>
            <scheme val="minor"/>
          </rPr>
          <t>Introducir un texto con el nombre o referencia de la contratación</t>
        </r>
      </text>
    </comment>
    <comment ref="CMU1866" authorId="2" shapeId="0">
      <text>
        <r>
          <rPr>
            <sz val="11"/>
            <color theme="1"/>
            <rFont val="Calibri"/>
            <family val="2"/>
            <scheme val="minor"/>
          </rPr>
          <t>Introducir un texto con el nombre o referencia de la contratación</t>
        </r>
      </text>
    </comment>
    <comment ref="CMV1866" authorId="2" shapeId="0">
      <text>
        <r>
          <rPr>
            <sz val="11"/>
            <color theme="1"/>
            <rFont val="Calibri"/>
            <family val="2"/>
            <scheme val="minor"/>
          </rPr>
          <t>Introducir un texto con el nombre o referencia de la contratación</t>
        </r>
      </text>
    </comment>
    <comment ref="CMW1866" authorId="2" shapeId="0">
      <text>
        <r>
          <rPr>
            <sz val="11"/>
            <color theme="1"/>
            <rFont val="Calibri"/>
            <family val="2"/>
            <scheme val="minor"/>
          </rPr>
          <t>Introducir un texto con el nombre o referencia de la contratación</t>
        </r>
      </text>
    </comment>
    <comment ref="CMX1866" authorId="2" shapeId="0">
      <text>
        <r>
          <rPr>
            <sz val="11"/>
            <color theme="1"/>
            <rFont val="Calibri"/>
            <family val="2"/>
            <scheme val="minor"/>
          </rPr>
          <t>Introducir un texto con el nombre o referencia de la contratación</t>
        </r>
      </text>
    </comment>
    <comment ref="CMY1866" authorId="2" shapeId="0">
      <text>
        <r>
          <rPr>
            <sz val="11"/>
            <color theme="1"/>
            <rFont val="Calibri"/>
            <family val="2"/>
            <scheme val="minor"/>
          </rPr>
          <t>Introducir un texto con el nombre o referencia de la contratación</t>
        </r>
      </text>
    </comment>
    <comment ref="CMZ1866" authorId="2" shapeId="0">
      <text>
        <r>
          <rPr>
            <sz val="11"/>
            <color theme="1"/>
            <rFont val="Calibri"/>
            <family val="2"/>
            <scheme val="minor"/>
          </rPr>
          <t>Introducir un texto con el nombre o referencia de la contratación</t>
        </r>
      </text>
    </comment>
    <comment ref="CNA1866" authorId="2" shapeId="0">
      <text>
        <r>
          <rPr>
            <sz val="11"/>
            <color theme="1"/>
            <rFont val="Calibri"/>
            <family val="2"/>
            <scheme val="minor"/>
          </rPr>
          <t>Introducir un texto con el nombre o referencia de la contratación</t>
        </r>
      </text>
    </comment>
    <comment ref="CNB1866" authorId="2" shapeId="0">
      <text>
        <r>
          <rPr>
            <sz val="11"/>
            <color theme="1"/>
            <rFont val="Calibri"/>
            <family val="2"/>
            <scheme val="minor"/>
          </rPr>
          <t>Introducir un texto con el nombre o referencia de la contratación</t>
        </r>
      </text>
    </comment>
    <comment ref="CNC1866" authorId="2" shapeId="0">
      <text>
        <r>
          <rPr>
            <sz val="11"/>
            <color theme="1"/>
            <rFont val="Calibri"/>
            <family val="2"/>
            <scheme val="minor"/>
          </rPr>
          <t>Introducir un texto con el nombre o referencia de la contratación</t>
        </r>
      </text>
    </comment>
    <comment ref="CND1866" authorId="2" shapeId="0">
      <text>
        <r>
          <rPr>
            <sz val="11"/>
            <color theme="1"/>
            <rFont val="Calibri"/>
            <family val="2"/>
            <scheme val="minor"/>
          </rPr>
          <t>Introducir un texto con el nombre o referencia de la contratación</t>
        </r>
      </text>
    </comment>
    <comment ref="CNE1866" authorId="2" shapeId="0">
      <text>
        <r>
          <rPr>
            <sz val="11"/>
            <color theme="1"/>
            <rFont val="Calibri"/>
            <family val="2"/>
            <scheme val="minor"/>
          </rPr>
          <t>Introducir un texto con el nombre o referencia de la contratación</t>
        </r>
      </text>
    </comment>
    <comment ref="CNF1866" authorId="2" shapeId="0">
      <text>
        <r>
          <rPr>
            <sz val="11"/>
            <color theme="1"/>
            <rFont val="Calibri"/>
            <family val="2"/>
            <scheme val="minor"/>
          </rPr>
          <t>Introducir un texto con el nombre o referencia de la contratación</t>
        </r>
      </text>
    </comment>
    <comment ref="CNG1866" authorId="2" shapeId="0">
      <text>
        <r>
          <rPr>
            <sz val="11"/>
            <color theme="1"/>
            <rFont val="Calibri"/>
            <family val="2"/>
            <scheme val="minor"/>
          </rPr>
          <t>Introducir un texto con el nombre o referencia de la contratación</t>
        </r>
      </text>
    </comment>
    <comment ref="CNH1866" authorId="2" shapeId="0">
      <text>
        <r>
          <rPr>
            <sz val="11"/>
            <color theme="1"/>
            <rFont val="Calibri"/>
            <family val="2"/>
            <scheme val="minor"/>
          </rPr>
          <t>Introducir un texto con el nombre o referencia de la contratación</t>
        </r>
      </text>
    </comment>
    <comment ref="CNI1866" authorId="2" shapeId="0">
      <text>
        <r>
          <rPr>
            <sz val="11"/>
            <color theme="1"/>
            <rFont val="Calibri"/>
            <family val="2"/>
            <scheme val="minor"/>
          </rPr>
          <t>Introducir un texto con el nombre o referencia de la contratación</t>
        </r>
      </text>
    </comment>
    <comment ref="CNJ1866" authorId="2" shapeId="0">
      <text>
        <r>
          <rPr>
            <sz val="11"/>
            <color theme="1"/>
            <rFont val="Calibri"/>
            <family val="2"/>
            <scheme val="minor"/>
          </rPr>
          <t>Introducir un texto con el nombre o referencia de la contratación</t>
        </r>
      </text>
    </comment>
    <comment ref="CNK1866" authorId="2" shapeId="0">
      <text>
        <r>
          <rPr>
            <sz val="11"/>
            <color theme="1"/>
            <rFont val="Calibri"/>
            <family val="2"/>
            <scheme val="minor"/>
          </rPr>
          <t>Introducir un texto con el nombre o referencia de la contratación</t>
        </r>
      </text>
    </comment>
    <comment ref="CNL1866" authorId="2" shapeId="0">
      <text>
        <r>
          <rPr>
            <sz val="11"/>
            <color theme="1"/>
            <rFont val="Calibri"/>
            <family val="2"/>
            <scheme val="minor"/>
          </rPr>
          <t>Introducir un texto con el nombre o referencia de la contratación</t>
        </r>
      </text>
    </comment>
    <comment ref="CNM1866" authorId="2" shapeId="0">
      <text>
        <r>
          <rPr>
            <sz val="11"/>
            <color theme="1"/>
            <rFont val="Calibri"/>
            <family val="2"/>
            <scheme val="minor"/>
          </rPr>
          <t>Introducir un texto con el nombre o referencia de la contratación</t>
        </r>
      </text>
    </comment>
    <comment ref="CNN1866" authorId="2" shapeId="0">
      <text>
        <r>
          <rPr>
            <sz val="11"/>
            <color theme="1"/>
            <rFont val="Calibri"/>
            <family val="2"/>
            <scheme val="minor"/>
          </rPr>
          <t>Introducir un texto con el nombre o referencia de la contratación</t>
        </r>
      </text>
    </comment>
    <comment ref="CNO1866" authorId="2" shapeId="0">
      <text>
        <r>
          <rPr>
            <sz val="11"/>
            <color theme="1"/>
            <rFont val="Calibri"/>
            <family val="2"/>
            <scheme val="minor"/>
          </rPr>
          <t>Introducir un texto con el nombre o referencia de la contratación</t>
        </r>
      </text>
    </comment>
    <comment ref="CNP1866" authorId="2" shapeId="0">
      <text>
        <r>
          <rPr>
            <sz val="11"/>
            <color theme="1"/>
            <rFont val="Calibri"/>
            <family val="2"/>
            <scheme val="minor"/>
          </rPr>
          <t>Introducir un texto con el nombre o referencia de la contratación</t>
        </r>
      </text>
    </comment>
    <comment ref="CNQ1866" authorId="2" shapeId="0">
      <text>
        <r>
          <rPr>
            <sz val="11"/>
            <color theme="1"/>
            <rFont val="Calibri"/>
            <family val="2"/>
            <scheme val="minor"/>
          </rPr>
          <t>Introducir un texto con el nombre o referencia de la contratación</t>
        </r>
      </text>
    </comment>
    <comment ref="CNR1866" authorId="2" shapeId="0">
      <text>
        <r>
          <rPr>
            <sz val="11"/>
            <color theme="1"/>
            <rFont val="Calibri"/>
            <family val="2"/>
            <scheme val="minor"/>
          </rPr>
          <t>Introducir un texto con el nombre o referencia de la contratación</t>
        </r>
      </text>
    </comment>
    <comment ref="CNS1866" authorId="2" shapeId="0">
      <text>
        <r>
          <rPr>
            <sz val="11"/>
            <color theme="1"/>
            <rFont val="Calibri"/>
            <family val="2"/>
            <scheme val="minor"/>
          </rPr>
          <t>Introducir un texto con el nombre o referencia de la contratación</t>
        </r>
      </text>
    </comment>
    <comment ref="CNT1866" authorId="2" shapeId="0">
      <text>
        <r>
          <rPr>
            <sz val="11"/>
            <color theme="1"/>
            <rFont val="Calibri"/>
            <family val="2"/>
            <scheme val="minor"/>
          </rPr>
          <t>Introducir un texto con el nombre o referencia de la contratación</t>
        </r>
      </text>
    </comment>
    <comment ref="CNU1866" authorId="2" shapeId="0">
      <text>
        <r>
          <rPr>
            <sz val="11"/>
            <color theme="1"/>
            <rFont val="Calibri"/>
            <family val="2"/>
            <scheme val="minor"/>
          </rPr>
          <t>Introducir un texto con el nombre o referencia de la contratación</t>
        </r>
      </text>
    </comment>
    <comment ref="CNV1866" authorId="2" shapeId="0">
      <text>
        <r>
          <rPr>
            <sz val="11"/>
            <color theme="1"/>
            <rFont val="Calibri"/>
            <family val="2"/>
            <scheme val="minor"/>
          </rPr>
          <t>Introducir un texto con el nombre o referencia de la contratación</t>
        </r>
      </text>
    </comment>
    <comment ref="CNW1866" authorId="2" shapeId="0">
      <text>
        <r>
          <rPr>
            <sz val="11"/>
            <color theme="1"/>
            <rFont val="Calibri"/>
            <family val="2"/>
            <scheme val="minor"/>
          </rPr>
          <t>Introducir un texto con el nombre o referencia de la contratación</t>
        </r>
      </text>
    </comment>
    <comment ref="CNX1866" authorId="2" shapeId="0">
      <text>
        <r>
          <rPr>
            <sz val="11"/>
            <color theme="1"/>
            <rFont val="Calibri"/>
            <family val="2"/>
            <scheme val="minor"/>
          </rPr>
          <t>Introducir un texto con el nombre o referencia de la contratación</t>
        </r>
      </text>
    </comment>
    <comment ref="CNY1866" authorId="2" shapeId="0">
      <text>
        <r>
          <rPr>
            <sz val="11"/>
            <color theme="1"/>
            <rFont val="Calibri"/>
            <family val="2"/>
            <scheme val="minor"/>
          </rPr>
          <t>Introducir un texto con el nombre o referencia de la contratación</t>
        </r>
      </text>
    </comment>
    <comment ref="CNZ1866" authorId="2" shapeId="0">
      <text>
        <r>
          <rPr>
            <sz val="11"/>
            <color theme="1"/>
            <rFont val="Calibri"/>
            <family val="2"/>
            <scheme val="minor"/>
          </rPr>
          <t>Introducir un texto con el nombre o referencia de la contratación</t>
        </r>
      </text>
    </comment>
    <comment ref="COA1866" authorId="2" shapeId="0">
      <text>
        <r>
          <rPr>
            <sz val="11"/>
            <color theme="1"/>
            <rFont val="Calibri"/>
            <family val="2"/>
            <scheme val="minor"/>
          </rPr>
          <t>Introducir un texto con el nombre o referencia de la contratación</t>
        </r>
      </text>
    </comment>
    <comment ref="COB1866" authorId="2" shapeId="0">
      <text>
        <r>
          <rPr>
            <sz val="11"/>
            <color theme="1"/>
            <rFont val="Calibri"/>
            <family val="2"/>
            <scheme val="minor"/>
          </rPr>
          <t>Introducir un texto con el nombre o referencia de la contratación</t>
        </r>
      </text>
    </comment>
    <comment ref="COC1866" authorId="2" shapeId="0">
      <text>
        <r>
          <rPr>
            <sz val="11"/>
            <color theme="1"/>
            <rFont val="Calibri"/>
            <family val="2"/>
            <scheme val="minor"/>
          </rPr>
          <t>Introducir un texto con el nombre o referencia de la contratación</t>
        </r>
      </text>
    </comment>
    <comment ref="COD1866" authorId="2" shapeId="0">
      <text>
        <r>
          <rPr>
            <sz val="11"/>
            <color theme="1"/>
            <rFont val="Calibri"/>
            <family val="2"/>
            <scheme val="minor"/>
          </rPr>
          <t>Introducir un texto con el nombre o referencia de la contratación</t>
        </r>
      </text>
    </comment>
    <comment ref="COE1866" authorId="2" shapeId="0">
      <text>
        <r>
          <rPr>
            <sz val="11"/>
            <color theme="1"/>
            <rFont val="Calibri"/>
            <family val="2"/>
            <scheme val="minor"/>
          </rPr>
          <t>Introducir un texto con el nombre o referencia de la contratación</t>
        </r>
      </text>
    </comment>
    <comment ref="COF1866" authorId="2" shapeId="0">
      <text>
        <r>
          <rPr>
            <sz val="11"/>
            <color theme="1"/>
            <rFont val="Calibri"/>
            <family val="2"/>
            <scheme val="minor"/>
          </rPr>
          <t>Introducir un texto con el nombre o referencia de la contratación</t>
        </r>
      </text>
    </comment>
    <comment ref="COG1866" authorId="2" shapeId="0">
      <text>
        <r>
          <rPr>
            <sz val="11"/>
            <color theme="1"/>
            <rFont val="Calibri"/>
            <family val="2"/>
            <scheme val="minor"/>
          </rPr>
          <t>Introducir un texto con el nombre o referencia de la contratación</t>
        </r>
      </text>
    </comment>
    <comment ref="COH1866" authorId="2" shapeId="0">
      <text>
        <r>
          <rPr>
            <sz val="11"/>
            <color theme="1"/>
            <rFont val="Calibri"/>
            <family val="2"/>
            <scheme val="minor"/>
          </rPr>
          <t>Introducir un texto con el nombre o referencia de la contratación</t>
        </r>
      </text>
    </comment>
    <comment ref="COI1866" authorId="2" shapeId="0">
      <text>
        <r>
          <rPr>
            <sz val="11"/>
            <color theme="1"/>
            <rFont val="Calibri"/>
            <family val="2"/>
            <scheme val="minor"/>
          </rPr>
          <t>Introducir un texto con el nombre o referencia de la contratación</t>
        </r>
      </text>
    </comment>
    <comment ref="COJ1866" authorId="2" shapeId="0">
      <text>
        <r>
          <rPr>
            <sz val="11"/>
            <color theme="1"/>
            <rFont val="Calibri"/>
            <family val="2"/>
            <scheme val="minor"/>
          </rPr>
          <t>Introducir un texto con el nombre o referencia de la contratación</t>
        </r>
      </text>
    </comment>
    <comment ref="COK1866" authorId="2" shapeId="0">
      <text>
        <r>
          <rPr>
            <sz val="11"/>
            <color theme="1"/>
            <rFont val="Calibri"/>
            <family val="2"/>
            <scheme val="minor"/>
          </rPr>
          <t>Introducir un texto con el nombre o referencia de la contratación</t>
        </r>
      </text>
    </comment>
    <comment ref="COL1866" authorId="2" shapeId="0">
      <text>
        <r>
          <rPr>
            <sz val="11"/>
            <color theme="1"/>
            <rFont val="Calibri"/>
            <family val="2"/>
            <scheme val="minor"/>
          </rPr>
          <t>Introducir un texto con el nombre o referencia de la contratación</t>
        </r>
      </text>
    </comment>
    <comment ref="COM1866" authorId="2" shapeId="0">
      <text>
        <r>
          <rPr>
            <sz val="11"/>
            <color theme="1"/>
            <rFont val="Calibri"/>
            <family val="2"/>
            <scheme val="minor"/>
          </rPr>
          <t>Introducir un texto con el nombre o referencia de la contratación</t>
        </r>
      </text>
    </comment>
    <comment ref="CON1866" authorId="2" shapeId="0">
      <text>
        <r>
          <rPr>
            <sz val="11"/>
            <color theme="1"/>
            <rFont val="Calibri"/>
            <family val="2"/>
            <scheme val="minor"/>
          </rPr>
          <t>Introducir un texto con el nombre o referencia de la contratación</t>
        </r>
      </text>
    </comment>
    <comment ref="COO1866" authorId="2" shapeId="0">
      <text>
        <r>
          <rPr>
            <sz val="11"/>
            <color theme="1"/>
            <rFont val="Calibri"/>
            <family val="2"/>
            <scheme val="minor"/>
          </rPr>
          <t>Introducir un texto con el nombre o referencia de la contratación</t>
        </r>
      </text>
    </comment>
    <comment ref="COP1866" authorId="2" shapeId="0">
      <text>
        <r>
          <rPr>
            <sz val="11"/>
            <color theme="1"/>
            <rFont val="Calibri"/>
            <family val="2"/>
            <scheme val="minor"/>
          </rPr>
          <t>Introducir un texto con el nombre o referencia de la contratación</t>
        </r>
      </text>
    </comment>
    <comment ref="COQ1866" authorId="2" shapeId="0">
      <text>
        <r>
          <rPr>
            <sz val="11"/>
            <color theme="1"/>
            <rFont val="Calibri"/>
            <family val="2"/>
            <scheme val="minor"/>
          </rPr>
          <t>Introducir un texto con el nombre o referencia de la contratación</t>
        </r>
      </text>
    </comment>
    <comment ref="COR1866" authorId="2" shapeId="0">
      <text>
        <r>
          <rPr>
            <sz val="11"/>
            <color theme="1"/>
            <rFont val="Calibri"/>
            <family val="2"/>
            <scheme val="minor"/>
          </rPr>
          <t>Introducir un texto con el nombre o referencia de la contratación</t>
        </r>
      </text>
    </comment>
    <comment ref="COS1866" authorId="2" shapeId="0">
      <text>
        <r>
          <rPr>
            <sz val="11"/>
            <color theme="1"/>
            <rFont val="Calibri"/>
            <family val="2"/>
            <scheme val="minor"/>
          </rPr>
          <t>Introducir un texto con el nombre o referencia de la contratación</t>
        </r>
      </text>
    </comment>
    <comment ref="COT1866" authorId="2" shapeId="0">
      <text>
        <r>
          <rPr>
            <sz val="11"/>
            <color theme="1"/>
            <rFont val="Calibri"/>
            <family val="2"/>
            <scheme val="minor"/>
          </rPr>
          <t>Introducir un texto con el nombre o referencia de la contratación</t>
        </r>
      </text>
    </comment>
    <comment ref="COU1866" authorId="2" shapeId="0">
      <text>
        <r>
          <rPr>
            <sz val="11"/>
            <color theme="1"/>
            <rFont val="Calibri"/>
            <family val="2"/>
            <scheme val="minor"/>
          </rPr>
          <t>Introducir un texto con el nombre o referencia de la contratación</t>
        </r>
      </text>
    </comment>
    <comment ref="COV1866" authorId="2" shapeId="0">
      <text>
        <r>
          <rPr>
            <sz val="11"/>
            <color theme="1"/>
            <rFont val="Calibri"/>
            <family val="2"/>
            <scheme val="minor"/>
          </rPr>
          <t>Introducir un texto con el nombre o referencia de la contratación</t>
        </r>
      </text>
    </comment>
    <comment ref="COW1866" authorId="2" shapeId="0">
      <text>
        <r>
          <rPr>
            <sz val="11"/>
            <color theme="1"/>
            <rFont val="Calibri"/>
            <family val="2"/>
            <scheme val="minor"/>
          </rPr>
          <t>Introducir un texto con el nombre o referencia de la contratación</t>
        </r>
      </text>
    </comment>
    <comment ref="COX1866" authorId="2" shapeId="0">
      <text>
        <r>
          <rPr>
            <sz val="11"/>
            <color theme="1"/>
            <rFont val="Calibri"/>
            <family val="2"/>
            <scheme val="minor"/>
          </rPr>
          <t>Introducir un texto con el nombre o referencia de la contratación</t>
        </r>
      </text>
    </comment>
    <comment ref="COY1866" authorId="2" shapeId="0">
      <text>
        <r>
          <rPr>
            <sz val="11"/>
            <color theme="1"/>
            <rFont val="Calibri"/>
            <family val="2"/>
            <scheme val="minor"/>
          </rPr>
          <t>Introducir un texto con el nombre o referencia de la contratación</t>
        </r>
      </text>
    </comment>
    <comment ref="COZ1866" authorId="2" shapeId="0">
      <text>
        <r>
          <rPr>
            <sz val="11"/>
            <color theme="1"/>
            <rFont val="Calibri"/>
            <family val="2"/>
            <scheme val="minor"/>
          </rPr>
          <t>Introducir un texto con el nombre o referencia de la contratación</t>
        </r>
      </text>
    </comment>
    <comment ref="CPA1866" authorId="2" shapeId="0">
      <text>
        <r>
          <rPr>
            <sz val="11"/>
            <color theme="1"/>
            <rFont val="Calibri"/>
            <family val="2"/>
            <scheme val="minor"/>
          </rPr>
          <t>Introducir un texto con el nombre o referencia de la contratación</t>
        </r>
      </text>
    </comment>
    <comment ref="CPB1866" authorId="2" shapeId="0">
      <text>
        <r>
          <rPr>
            <sz val="11"/>
            <color theme="1"/>
            <rFont val="Calibri"/>
            <family val="2"/>
            <scheme val="minor"/>
          </rPr>
          <t>Introducir un texto con el nombre o referencia de la contratación</t>
        </r>
      </text>
    </comment>
    <comment ref="CPC1866" authorId="2" shapeId="0">
      <text>
        <r>
          <rPr>
            <sz val="11"/>
            <color theme="1"/>
            <rFont val="Calibri"/>
            <family val="2"/>
            <scheme val="minor"/>
          </rPr>
          <t>Introducir un texto con el nombre o referencia de la contratación</t>
        </r>
      </text>
    </comment>
    <comment ref="CPD1866" authorId="2" shapeId="0">
      <text>
        <r>
          <rPr>
            <sz val="11"/>
            <color theme="1"/>
            <rFont val="Calibri"/>
            <family val="2"/>
            <scheme val="minor"/>
          </rPr>
          <t>Introducir un texto con el nombre o referencia de la contratación</t>
        </r>
      </text>
    </comment>
    <comment ref="CPE1866" authorId="2" shapeId="0">
      <text>
        <r>
          <rPr>
            <sz val="11"/>
            <color theme="1"/>
            <rFont val="Calibri"/>
            <family val="2"/>
            <scheme val="minor"/>
          </rPr>
          <t>Introducir un texto con el nombre o referencia de la contratación</t>
        </r>
      </text>
    </comment>
    <comment ref="CPF1866" authorId="2" shapeId="0">
      <text>
        <r>
          <rPr>
            <sz val="11"/>
            <color theme="1"/>
            <rFont val="Calibri"/>
            <family val="2"/>
            <scheme val="minor"/>
          </rPr>
          <t>Introducir un texto con el nombre o referencia de la contratación</t>
        </r>
      </text>
    </comment>
    <comment ref="CPG1866" authorId="2" shapeId="0">
      <text>
        <r>
          <rPr>
            <sz val="11"/>
            <color theme="1"/>
            <rFont val="Calibri"/>
            <family val="2"/>
            <scheme val="minor"/>
          </rPr>
          <t>Introducir un texto con el nombre o referencia de la contratación</t>
        </r>
      </text>
    </comment>
    <comment ref="CPH1866" authorId="2" shapeId="0">
      <text>
        <r>
          <rPr>
            <sz val="11"/>
            <color theme="1"/>
            <rFont val="Calibri"/>
            <family val="2"/>
            <scheme val="minor"/>
          </rPr>
          <t>Introducir un texto con el nombre o referencia de la contratación</t>
        </r>
      </text>
    </comment>
    <comment ref="CPI1866" authorId="2" shapeId="0">
      <text>
        <r>
          <rPr>
            <sz val="11"/>
            <color theme="1"/>
            <rFont val="Calibri"/>
            <family val="2"/>
            <scheme val="minor"/>
          </rPr>
          <t>Introducir un texto con el nombre o referencia de la contratación</t>
        </r>
      </text>
    </comment>
    <comment ref="CPJ1866" authorId="2" shapeId="0">
      <text>
        <r>
          <rPr>
            <sz val="11"/>
            <color theme="1"/>
            <rFont val="Calibri"/>
            <family val="2"/>
            <scheme val="minor"/>
          </rPr>
          <t>Introducir un texto con el nombre o referencia de la contratación</t>
        </r>
      </text>
    </comment>
    <comment ref="CPK1866" authorId="2" shapeId="0">
      <text>
        <r>
          <rPr>
            <sz val="11"/>
            <color theme="1"/>
            <rFont val="Calibri"/>
            <family val="2"/>
            <scheme val="minor"/>
          </rPr>
          <t>Introducir un texto con el nombre o referencia de la contratación</t>
        </r>
      </text>
    </comment>
    <comment ref="CPL1866" authorId="2" shapeId="0">
      <text>
        <r>
          <rPr>
            <sz val="11"/>
            <color theme="1"/>
            <rFont val="Calibri"/>
            <family val="2"/>
            <scheme val="minor"/>
          </rPr>
          <t>Introducir un texto con el nombre o referencia de la contratación</t>
        </r>
      </text>
    </comment>
    <comment ref="CPM1866" authorId="2" shapeId="0">
      <text>
        <r>
          <rPr>
            <sz val="11"/>
            <color theme="1"/>
            <rFont val="Calibri"/>
            <family val="2"/>
            <scheme val="minor"/>
          </rPr>
          <t>Introducir un texto con el nombre o referencia de la contratación</t>
        </r>
      </text>
    </comment>
    <comment ref="CPN1866" authorId="2" shapeId="0">
      <text>
        <r>
          <rPr>
            <sz val="11"/>
            <color theme="1"/>
            <rFont val="Calibri"/>
            <family val="2"/>
            <scheme val="minor"/>
          </rPr>
          <t>Introducir un texto con el nombre o referencia de la contratación</t>
        </r>
      </text>
    </comment>
    <comment ref="CPO1866" authorId="2" shapeId="0">
      <text>
        <r>
          <rPr>
            <sz val="11"/>
            <color theme="1"/>
            <rFont val="Calibri"/>
            <family val="2"/>
            <scheme val="minor"/>
          </rPr>
          <t>Introducir un texto con el nombre o referencia de la contratación</t>
        </r>
      </text>
    </comment>
    <comment ref="CPP1866" authorId="2" shapeId="0">
      <text>
        <r>
          <rPr>
            <sz val="11"/>
            <color theme="1"/>
            <rFont val="Calibri"/>
            <family val="2"/>
            <scheme val="minor"/>
          </rPr>
          <t>Introducir un texto con el nombre o referencia de la contratación</t>
        </r>
      </text>
    </comment>
    <comment ref="CPQ1866" authorId="2" shapeId="0">
      <text>
        <r>
          <rPr>
            <sz val="11"/>
            <color theme="1"/>
            <rFont val="Calibri"/>
            <family val="2"/>
            <scheme val="minor"/>
          </rPr>
          <t>Introducir un texto con el nombre o referencia de la contratación</t>
        </r>
      </text>
    </comment>
    <comment ref="CPR1866" authorId="2" shapeId="0">
      <text>
        <r>
          <rPr>
            <sz val="11"/>
            <color theme="1"/>
            <rFont val="Calibri"/>
            <family val="2"/>
            <scheme val="minor"/>
          </rPr>
          <t>Introducir un texto con el nombre o referencia de la contratación</t>
        </r>
      </text>
    </comment>
    <comment ref="CPS1866" authorId="2" shapeId="0">
      <text>
        <r>
          <rPr>
            <sz val="11"/>
            <color theme="1"/>
            <rFont val="Calibri"/>
            <family val="2"/>
            <scheme val="minor"/>
          </rPr>
          <t>Introducir un texto con el nombre o referencia de la contratación</t>
        </r>
      </text>
    </comment>
    <comment ref="CPT1866" authorId="2" shapeId="0">
      <text>
        <r>
          <rPr>
            <sz val="11"/>
            <color theme="1"/>
            <rFont val="Calibri"/>
            <family val="2"/>
            <scheme val="minor"/>
          </rPr>
          <t>Introducir un texto con el nombre o referencia de la contratación</t>
        </r>
      </text>
    </comment>
    <comment ref="CPU1866" authorId="2" shapeId="0">
      <text>
        <r>
          <rPr>
            <sz val="11"/>
            <color theme="1"/>
            <rFont val="Calibri"/>
            <family val="2"/>
            <scheme val="minor"/>
          </rPr>
          <t>Introducir un texto con el nombre o referencia de la contratación</t>
        </r>
      </text>
    </comment>
    <comment ref="CPV1866" authorId="2" shapeId="0">
      <text>
        <r>
          <rPr>
            <sz val="11"/>
            <color theme="1"/>
            <rFont val="Calibri"/>
            <family val="2"/>
            <scheme val="minor"/>
          </rPr>
          <t>Introducir un texto con el nombre o referencia de la contratación</t>
        </r>
      </text>
    </comment>
    <comment ref="CPW1866" authorId="2" shapeId="0">
      <text>
        <r>
          <rPr>
            <sz val="11"/>
            <color theme="1"/>
            <rFont val="Calibri"/>
            <family val="2"/>
            <scheme val="minor"/>
          </rPr>
          <t>Introducir un texto con el nombre o referencia de la contratación</t>
        </r>
      </text>
    </comment>
    <comment ref="CPX1866" authorId="2" shapeId="0">
      <text>
        <r>
          <rPr>
            <sz val="11"/>
            <color theme="1"/>
            <rFont val="Calibri"/>
            <family val="2"/>
            <scheme val="minor"/>
          </rPr>
          <t>Introducir un texto con el nombre o referencia de la contratación</t>
        </r>
      </text>
    </comment>
    <comment ref="CPY1866" authorId="2" shapeId="0">
      <text>
        <r>
          <rPr>
            <sz val="11"/>
            <color theme="1"/>
            <rFont val="Calibri"/>
            <family val="2"/>
            <scheme val="minor"/>
          </rPr>
          <t>Introducir un texto con el nombre o referencia de la contratación</t>
        </r>
      </text>
    </comment>
    <comment ref="CPZ1866" authorId="2" shapeId="0">
      <text>
        <r>
          <rPr>
            <sz val="11"/>
            <color theme="1"/>
            <rFont val="Calibri"/>
            <family val="2"/>
            <scheme val="minor"/>
          </rPr>
          <t>Introducir un texto con el nombre o referencia de la contratación</t>
        </r>
      </text>
    </comment>
    <comment ref="CQA1866" authorId="2" shapeId="0">
      <text>
        <r>
          <rPr>
            <sz val="11"/>
            <color theme="1"/>
            <rFont val="Calibri"/>
            <family val="2"/>
            <scheme val="minor"/>
          </rPr>
          <t>Introducir un texto con el nombre o referencia de la contratación</t>
        </r>
      </text>
    </comment>
    <comment ref="CQB1866" authorId="2" shapeId="0">
      <text>
        <r>
          <rPr>
            <sz val="11"/>
            <color theme="1"/>
            <rFont val="Calibri"/>
            <family val="2"/>
            <scheme val="minor"/>
          </rPr>
          <t>Introducir un texto con el nombre o referencia de la contratación</t>
        </r>
      </text>
    </comment>
    <comment ref="CQC1866" authorId="2" shapeId="0">
      <text>
        <r>
          <rPr>
            <sz val="11"/>
            <color theme="1"/>
            <rFont val="Calibri"/>
            <family val="2"/>
            <scheme val="minor"/>
          </rPr>
          <t>Introducir un texto con el nombre o referencia de la contratación</t>
        </r>
      </text>
    </comment>
    <comment ref="CQD1866" authorId="2" shapeId="0">
      <text>
        <r>
          <rPr>
            <sz val="11"/>
            <color theme="1"/>
            <rFont val="Calibri"/>
            <family val="2"/>
            <scheme val="minor"/>
          </rPr>
          <t>Introducir un texto con el nombre o referencia de la contratación</t>
        </r>
      </text>
    </comment>
    <comment ref="CQE1866" authorId="2" shapeId="0">
      <text>
        <r>
          <rPr>
            <sz val="11"/>
            <color theme="1"/>
            <rFont val="Calibri"/>
            <family val="2"/>
            <scheme val="minor"/>
          </rPr>
          <t>Introducir un texto con el nombre o referencia de la contratación</t>
        </r>
      </text>
    </comment>
    <comment ref="CQF1866" authorId="2" shapeId="0">
      <text>
        <r>
          <rPr>
            <sz val="11"/>
            <color theme="1"/>
            <rFont val="Calibri"/>
            <family val="2"/>
            <scheme val="minor"/>
          </rPr>
          <t>Introducir un texto con el nombre o referencia de la contratación</t>
        </r>
      </text>
    </comment>
    <comment ref="CQG1866" authorId="2" shapeId="0">
      <text>
        <r>
          <rPr>
            <sz val="11"/>
            <color theme="1"/>
            <rFont val="Calibri"/>
            <family val="2"/>
            <scheme val="minor"/>
          </rPr>
          <t>Introducir un texto con el nombre o referencia de la contratación</t>
        </r>
      </text>
    </comment>
    <comment ref="CQH1866" authorId="2" shapeId="0">
      <text>
        <r>
          <rPr>
            <sz val="11"/>
            <color theme="1"/>
            <rFont val="Calibri"/>
            <family val="2"/>
            <scheme val="minor"/>
          </rPr>
          <t>Introducir un texto con el nombre o referencia de la contratación</t>
        </r>
      </text>
    </comment>
    <comment ref="CQI1866" authorId="2" shapeId="0">
      <text>
        <r>
          <rPr>
            <sz val="11"/>
            <color theme="1"/>
            <rFont val="Calibri"/>
            <family val="2"/>
            <scheme val="minor"/>
          </rPr>
          <t>Introducir un texto con el nombre o referencia de la contratación</t>
        </r>
      </text>
    </comment>
    <comment ref="CQJ1866" authorId="2" shapeId="0">
      <text>
        <r>
          <rPr>
            <sz val="11"/>
            <color theme="1"/>
            <rFont val="Calibri"/>
            <family val="2"/>
            <scheme val="minor"/>
          </rPr>
          <t>Introducir un texto con el nombre o referencia de la contratación</t>
        </r>
      </text>
    </comment>
    <comment ref="CQK1866" authorId="2" shapeId="0">
      <text>
        <r>
          <rPr>
            <sz val="11"/>
            <color theme="1"/>
            <rFont val="Calibri"/>
            <family val="2"/>
            <scheme val="minor"/>
          </rPr>
          <t>Introducir un texto con el nombre o referencia de la contratación</t>
        </r>
      </text>
    </comment>
    <comment ref="CQL1866" authorId="2" shapeId="0">
      <text>
        <r>
          <rPr>
            <sz val="11"/>
            <color theme="1"/>
            <rFont val="Calibri"/>
            <family val="2"/>
            <scheme val="minor"/>
          </rPr>
          <t>Introducir un texto con el nombre o referencia de la contratación</t>
        </r>
      </text>
    </comment>
    <comment ref="CQM1866" authorId="2" shapeId="0">
      <text>
        <r>
          <rPr>
            <sz val="11"/>
            <color theme="1"/>
            <rFont val="Calibri"/>
            <family val="2"/>
            <scheme val="minor"/>
          </rPr>
          <t>Introducir un texto con el nombre o referencia de la contratación</t>
        </r>
      </text>
    </comment>
    <comment ref="CQN1866" authorId="2" shapeId="0">
      <text>
        <r>
          <rPr>
            <sz val="11"/>
            <color theme="1"/>
            <rFont val="Calibri"/>
            <family val="2"/>
            <scheme val="minor"/>
          </rPr>
          <t>Introducir un texto con el nombre o referencia de la contratación</t>
        </r>
      </text>
    </comment>
    <comment ref="CQO1866" authorId="2" shapeId="0">
      <text>
        <r>
          <rPr>
            <sz val="11"/>
            <color theme="1"/>
            <rFont val="Calibri"/>
            <family val="2"/>
            <scheme val="minor"/>
          </rPr>
          <t>Introducir un texto con el nombre o referencia de la contratación</t>
        </r>
      </text>
    </comment>
    <comment ref="CQP1866" authorId="2" shapeId="0">
      <text>
        <r>
          <rPr>
            <sz val="11"/>
            <color theme="1"/>
            <rFont val="Calibri"/>
            <family val="2"/>
            <scheme val="minor"/>
          </rPr>
          <t>Introducir un texto con el nombre o referencia de la contratación</t>
        </r>
      </text>
    </comment>
    <comment ref="CQQ1866" authorId="2" shapeId="0">
      <text>
        <r>
          <rPr>
            <sz val="11"/>
            <color theme="1"/>
            <rFont val="Calibri"/>
            <family val="2"/>
            <scheme val="minor"/>
          </rPr>
          <t>Introducir un texto con el nombre o referencia de la contratación</t>
        </r>
      </text>
    </comment>
    <comment ref="CQR1866" authorId="2" shapeId="0">
      <text>
        <r>
          <rPr>
            <sz val="11"/>
            <color theme="1"/>
            <rFont val="Calibri"/>
            <family val="2"/>
            <scheme val="minor"/>
          </rPr>
          <t>Introducir un texto con el nombre o referencia de la contratación</t>
        </r>
      </text>
    </comment>
    <comment ref="CQS1866" authorId="2" shapeId="0">
      <text>
        <r>
          <rPr>
            <sz val="11"/>
            <color theme="1"/>
            <rFont val="Calibri"/>
            <family val="2"/>
            <scheme val="minor"/>
          </rPr>
          <t>Introducir un texto con el nombre o referencia de la contratación</t>
        </r>
      </text>
    </comment>
    <comment ref="CQT1866" authorId="2" shapeId="0">
      <text>
        <r>
          <rPr>
            <sz val="11"/>
            <color theme="1"/>
            <rFont val="Calibri"/>
            <family val="2"/>
            <scheme val="minor"/>
          </rPr>
          <t>Introducir un texto con el nombre o referencia de la contratación</t>
        </r>
      </text>
    </comment>
    <comment ref="CQU1866" authorId="2" shapeId="0">
      <text>
        <r>
          <rPr>
            <sz val="11"/>
            <color theme="1"/>
            <rFont val="Calibri"/>
            <family val="2"/>
            <scheme val="minor"/>
          </rPr>
          <t>Introducir un texto con el nombre o referencia de la contratación</t>
        </r>
      </text>
    </comment>
    <comment ref="CQV1866" authorId="2" shapeId="0">
      <text>
        <r>
          <rPr>
            <sz val="11"/>
            <color theme="1"/>
            <rFont val="Calibri"/>
            <family val="2"/>
            <scheme val="minor"/>
          </rPr>
          <t>Introducir un texto con el nombre o referencia de la contratación</t>
        </r>
      </text>
    </comment>
    <comment ref="CQW1866" authorId="2" shapeId="0">
      <text>
        <r>
          <rPr>
            <sz val="11"/>
            <color theme="1"/>
            <rFont val="Calibri"/>
            <family val="2"/>
            <scheme val="minor"/>
          </rPr>
          <t>Introducir un texto con el nombre o referencia de la contratación</t>
        </r>
      </text>
    </comment>
    <comment ref="CQX1866" authorId="2" shapeId="0">
      <text>
        <r>
          <rPr>
            <sz val="11"/>
            <color theme="1"/>
            <rFont val="Calibri"/>
            <family val="2"/>
            <scheme val="minor"/>
          </rPr>
          <t>Introducir un texto con el nombre o referencia de la contratación</t>
        </r>
      </text>
    </comment>
    <comment ref="CQY1866" authorId="2" shapeId="0">
      <text>
        <r>
          <rPr>
            <sz val="11"/>
            <color theme="1"/>
            <rFont val="Calibri"/>
            <family val="2"/>
            <scheme val="minor"/>
          </rPr>
          <t>Introducir un texto con el nombre o referencia de la contratación</t>
        </r>
      </text>
    </comment>
    <comment ref="CQZ1866" authorId="2" shapeId="0">
      <text>
        <r>
          <rPr>
            <sz val="11"/>
            <color theme="1"/>
            <rFont val="Calibri"/>
            <family val="2"/>
            <scheme val="minor"/>
          </rPr>
          <t>Introducir un texto con el nombre o referencia de la contratación</t>
        </r>
      </text>
    </comment>
    <comment ref="CRA1866" authorId="2" shapeId="0">
      <text>
        <r>
          <rPr>
            <sz val="11"/>
            <color theme="1"/>
            <rFont val="Calibri"/>
            <family val="2"/>
            <scheme val="minor"/>
          </rPr>
          <t>Introducir un texto con el nombre o referencia de la contratación</t>
        </r>
      </text>
    </comment>
    <comment ref="CRB1866" authorId="2" shapeId="0">
      <text>
        <r>
          <rPr>
            <sz val="11"/>
            <color theme="1"/>
            <rFont val="Calibri"/>
            <family val="2"/>
            <scheme val="minor"/>
          </rPr>
          <t>Introducir un texto con el nombre o referencia de la contratación</t>
        </r>
      </text>
    </comment>
    <comment ref="CRC1866" authorId="2" shapeId="0">
      <text>
        <r>
          <rPr>
            <sz val="11"/>
            <color theme="1"/>
            <rFont val="Calibri"/>
            <family val="2"/>
            <scheme val="minor"/>
          </rPr>
          <t>Introducir un texto con el nombre o referencia de la contratación</t>
        </r>
      </text>
    </comment>
    <comment ref="CRD1866" authorId="2" shapeId="0">
      <text>
        <r>
          <rPr>
            <sz val="11"/>
            <color theme="1"/>
            <rFont val="Calibri"/>
            <family val="2"/>
            <scheme val="minor"/>
          </rPr>
          <t>Introducir un texto con el nombre o referencia de la contratación</t>
        </r>
      </text>
    </comment>
    <comment ref="CRE1866" authorId="2" shapeId="0">
      <text>
        <r>
          <rPr>
            <sz val="11"/>
            <color theme="1"/>
            <rFont val="Calibri"/>
            <family val="2"/>
            <scheme val="minor"/>
          </rPr>
          <t>Introducir un texto con el nombre o referencia de la contratación</t>
        </r>
      </text>
    </comment>
    <comment ref="CRF1866" authorId="2" shapeId="0">
      <text>
        <r>
          <rPr>
            <sz val="11"/>
            <color theme="1"/>
            <rFont val="Calibri"/>
            <family val="2"/>
            <scheme val="minor"/>
          </rPr>
          <t>Introducir un texto con el nombre o referencia de la contratación</t>
        </r>
      </text>
    </comment>
    <comment ref="CRG1866" authorId="2" shapeId="0">
      <text>
        <r>
          <rPr>
            <sz val="11"/>
            <color theme="1"/>
            <rFont val="Calibri"/>
            <family val="2"/>
            <scheme val="minor"/>
          </rPr>
          <t>Introducir un texto con el nombre o referencia de la contratación</t>
        </r>
      </text>
    </comment>
    <comment ref="CRH1866" authorId="2" shapeId="0">
      <text>
        <r>
          <rPr>
            <sz val="11"/>
            <color theme="1"/>
            <rFont val="Calibri"/>
            <family val="2"/>
            <scheme val="minor"/>
          </rPr>
          <t>Introducir un texto con el nombre o referencia de la contratación</t>
        </r>
      </text>
    </comment>
    <comment ref="CRI1866" authorId="2" shapeId="0">
      <text>
        <r>
          <rPr>
            <sz val="11"/>
            <color theme="1"/>
            <rFont val="Calibri"/>
            <family val="2"/>
            <scheme val="minor"/>
          </rPr>
          <t>Introducir un texto con el nombre o referencia de la contratación</t>
        </r>
      </text>
    </comment>
    <comment ref="CRJ1866" authorId="2" shapeId="0">
      <text>
        <r>
          <rPr>
            <sz val="11"/>
            <color theme="1"/>
            <rFont val="Calibri"/>
            <family val="2"/>
            <scheme val="minor"/>
          </rPr>
          <t>Introducir un texto con el nombre o referencia de la contratación</t>
        </r>
      </text>
    </comment>
    <comment ref="CRK1866" authorId="2" shapeId="0">
      <text>
        <r>
          <rPr>
            <sz val="11"/>
            <color theme="1"/>
            <rFont val="Calibri"/>
            <family val="2"/>
            <scheme val="minor"/>
          </rPr>
          <t>Introducir un texto con el nombre o referencia de la contratación</t>
        </r>
      </text>
    </comment>
    <comment ref="CRL1866" authorId="2" shapeId="0">
      <text>
        <r>
          <rPr>
            <sz val="11"/>
            <color theme="1"/>
            <rFont val="Calibri"/>
            <family val="2"/>
            <scheme val="minor"/>
          </rPr>
          <t>Introducir un texto con el nombre o referencia de la contratación</t>
        </r>
      </text>
    </comment>
    <comment ref="CRM1866" authorId="2" shapeId="0">
      <text>
        <r>
          <rPr>
            <sz val="11"/>
            <color theme="1"/>
            <rFont val="Calibri"/>
            <family val="2"/>
            <scheme val="minor"/>
          </rPr>
          <t>Introducir un texto con el nombre o referencia de la contratación</t>
        </r>
      </text>
    </comment>
    <comment ref="CRN1866" authorId="2" shapeId="0">
      <text>
        <r>
          <rPr>
            <sz val="11"/>
            <color theme="1"/>
            <rFont val="Calibri"/>
            <family val="2"/>
            <scheme val="minor"/>
          </rPr>
          <t>Introducir un texto con el nombre o referencia de la contratación</t>
        </r>
      </text>
    </comment>
    <comment ref="CRO1866" authorId="2" shapeId="0">
      <text>
        <r>
          <rPr>
            <sz val="11"/>
            <color theme="1"/>
            <rFont val="Calibri"/>
            <family val="2"/>
            <scheme val="minor"/>
          </rPr>
          <t>Introducir un texto con el nombre o referencia de la contratación</t>
        </r>
      </text>
    </comment>
    <comment ref="CRP1866" authorId="2" shapeId="0">
      <text>
        <r>
          <rPr>
            <sz val="11"/>
            <color theme="1"/>
            <rFont val="Calibri"/>
            <family val="2"/>
            <scheme val="minor"/>
          </rPr>
          <t>Introducir un texto con el nombre o referencia de la contratación</t>
        </r>
      </text>
    </comment>
    <comment ref="CRQ1866" authorId="2" shapeId="0">
      <text>
        <r>
          <rPr>
            <sz val="11"/>
            <color theme="1"/>
            <rFont val="Calibri"/>
            <family val="2"/>
            <scheme val="minor"/>
          </rPr>
          <t>Introducir un texto con el nombre o referencia de la contratación</t>
        </r>
      </text>
    </comment>
    <comment ref="CRR1866" authorId="2" shapeId="0">
      <text>
        <r>
          <rPr>
            <sz val="11"/>
            <color theme="1"/>
            <rFont val="Calibri"/>
            <family val="2"/>
            <scheme val="minor"/>
          </rPr>
          <t>Introducir un texto con el nombre o referencia de la contratación</t>
        </r>
      </text>
    </comment>
    <comment ref="CRS1866" authorId="2" shapeId="0">
      <text>
        <r>
          <rPr>
            <sz val="11"/>
            <color theme="1"/>
            <rFont val="Calibri"/>
            <family val="2"/>
            <scheme val="minor"/>
          </rPr>
          <t>Introducir un texto con el nombre o referencia de la contratación</t>
        </r>
      </text>
    </comment>
    <comment ref="CRT1866" authorId="2" shapeId="0">
      <text>
        <r>
          <rPr>
            <sz val="11"/>
            <color theme="1"/>
            <rFont val="Calibri"/>
            <family val="2"/>
            <scheme val="minor"/>
          </rPr>
          <t>Introducir un texto con el nombre o referencia de la contratación</t>
        </r>
      </text>
    </comment>
    <comment ref="CRU1866" authorId="2" shapeId="0">
      <text>
        <r>
          <rPr>
            <sz val="11"/>
            <color theme="1"/>
            <rFont val="Calibri"/>
            <family val="2"/>
            <scheme val="minor"/>
          </rPr>
          <t>Introducir un texto con el nombre o referencia de la contratación</t>
        </r>
      </text>
    </comment>
    <comment ref="CRV1866" authorId="2" shapeId="0">
      <text>
        <r>
          <rPr>
            <sz val="11"/>
            <color theme="1"/>
            <rFont val="Calibri"/>
            <family val="2"/>
            <scheme val="minor"/>
          </rPr>
          <t>Introducir un texto con el nombre o referencia de la contratación</t>
        </r>
      </text>
    </comment>
    <comment ref="CRW1866" authorId="2" shapeId="0">
      <text>
        <r>
          <rPr>
            <sz val="11"/>
            <color theme="1"/>
            <rFont val="Calibri"/>
            <family val="2"/>
            <scheme val="minor"/>
          </rPr>
          <t>Introducir un texto con el nombre o referencia de la contratación</t>
        </r>
      </text>
    </comment>
    <comment ref="CRX1866" authorId="2" shapeId="0">
      <text>
        <r>
          <rPr>
            <sz val="11"/>
            <color theme="1"/>
            <rFont val="Calibri"/>
            <family val="2"/>
            <scheme val="minor"/>
          </rPr>
          <t>Introducir un texto con el nombre o referencia de la contratación</t>
        </r>
      </text>
    </comment>
    <comment ref="CRY1866" authorId="2" shapeId="0">
      <text>
        <r>
          <rPr>
            <sz val="11"/>
            <color theme="1"/>
            <rFont val="Calibri"/>
            <family val="2"/>
            <scheme val="minor"/>
          </rPr>
          <t>Introducir un texto con el nombre o referencia de la contratación</t>
        </r>
      </text>
    </comment>
    <comment ref="CRZ1866" authorId="2" shapeId="0">
      <text>
        <r>
          <rPr>
            <sz val="11"/>
            <color theme="1"/>
            <rFont val="Calibri"/>
            <family val="2"/>
            <scheme val="minor"/>
          </rPr>
          <t>Introducir un texto con el nombre o referencia de la contratación</t>
        </r>
      </text>
    </comment>
    <comment ref="CSA1866" authorId="2" shapeId="0">
      <text>
        <r>
          <rPr>
            <sz val="11"/>
            <color theme="1"/>
            <rFont val="Calibri"/>
            <family val="2"/>
            <scheme val="minor"/>
          </rPr>
          <t>Introducir un texto con el nombre o referencia de la contratación</t>
        </r>
      </text>
    </comment>
    <comment ref="CSB1866" authorId="2" shapeId="0">
      <text>
        <r>
          <rPr>
            <sz val="11"/>
            <color theme="1"/>
            <rFont val="Calibri"/>
            <family val="2"/>
            <scheme val="minor"/>
          </rPr>
          <t>Introducir un texto con el nombre o referencia de la contratación</t>
        </r>
      </text>
    </comment>
    <comment ref="CSC1866" authorId="2" shapeId="0">
      <text>
        <r>
          <rPr>
            <sz val="11"/>
            <color theme="1"/>
            <rFont val="Calibri"/>
            <family val="2"/>
            <scheme val="minor"/>
          </rPr>
          <t>Introducir un texto con el nombre o referencia de la contratación</t>
        </r>
      </text>
    </comment>
    <comment ref="CSD1866" authorId="2" shapeId="0">
      <text>
        <r>
          <rPr>
            <sz val="11"/>
            <color theme="1"/>
            <rFont val="Calibri"/>
            <family val="2"/>
            <scheme val="minor"/>
          </rPr>
          <t>Introducir un texto con el nombre o referencia de la contratación</t>
        </r>
      </text>
    </comment>
    <comment ref="CSE1866" authorId="2" shapeId="0">
      <text>
        <r>
          <rPr>
            <sz val="11"/>
            <color theme="1"/>
            <rFont val="Calibri"/>
            <family val="2"/>
            <scheme val="minor"/>
          </rPr>
          <t>Introducir un texto con el nombre o referencia de la contratación</t>
        </r>
      </text>
    </comment>
    <comment ref="CSF1866" authorId="2" shapeId="0">
      <text>
        <r>
          <rPr>
            <sz val="11"/>
            <color theme="1"/>
            <rFont val="Calibri"/>
            <family val="2"/>
            <scheme val="minor"/>
          </rPr>
          <t>Introducir un texto con el nombre o referencia de la contratación</t>
        </r>
      </text>
    </comment>
    <comment ref="CSG1866" authorId="2" shapeId="0">
      <text>
        <r>
          <rPr>
            <sz val="11"/>
            <color theme="1"/>
            <rFont val="Calibri"/>
            <family val="2"/>
            <scheme val="minor"/>
          </rPr>
          <t>Introducir un texto con el nombre o referencia de la contratación</t>
        </r>
      </text>
    </comment>
    <comment ref="CSH1866" authorId="2" shapeId="0">
      <text>
        <r>
          <rPr>
            <sz val="11"/>
            <color theme="1"/>
            <rFont val="Calibri"/>
            <family val="2"/>
            <scheme val="minor"/>
          </rPr>
          <t>Introducir un texto con el nombre o referencia de la contratación</t>
        </r>
      </text>
    </comment>
    <comment ref="CSI1866" authorId="2" shapeId="0">
      <text>
        <r>
          <rPr>
            <sz val="11"/>
            <color theme="1"/>
            <rFont val="Calibri"/>
            <family val="2"/>
            <scheme val="minor"/>
          </rPr>
          <t>Introducir un texto con el nombre o referencia de la contratación</t>
        </r>
      </text>
    </comment>
    <comment ref="CSJ1866" authorId="2" shapeId="0">
      <text>
        <r>
          <rPr>
            <sz val="11"/>
            <color theme="1"/>
            <rFont val="Calibri"/>
            <family val="2"/>
            <scheme val="minor"/>
          </rPr>
          <t>Introducir un texto con el nombre o referencia de la contratación</t>
        </r>
      </text>
    </comment>
    <comment ref="CSK1866" authorId="2" shapeId="0">
      <text>
        <r>
          <rPr>
            <sz val="11"/>
            <color theme="1"/>
            <rFont val="Calibri"/>
            <family val="2"/>
            <scheme val="minor"/>
          </rPr>
          <t>Introducir un texto con el nombre o referencia de la contratación</t>
        </r>
      </text>
    </comment>
    <comment ref="CSL1866" authorId="2" shapeId="0">
      <text>
        <r>
          <rPr>
            <sz val="11"/>
            <color theme="1"/>
            <rFont val="Calibri"/>
            <family val="2"/>
            <scheme val="minor"/>
          </rPr>
          <t>Introducir un texto con el nombre o referencia de la contratación</t>
        </r>
      </text>
    </comment>
    <comment ref="CSM1866" authorId="2" shapeId="0">
      <text>
        <r>
          <rPr>
            <sz val="11"/>
            <color theme="1"/>
            <rFont val="Calibri"/>
            <family val="2"/>
            <scheme val="minor"/>
          </rPr>
          <t>Introducir un texto con el nombre o referencia de la contratación</t>
        </r>
      </text>
    </comment>
    <comment ref="CSN1866" authorId="2" shapeId="0">
      <text>
        <r>
          <rPr>
            <sz val="11"/>
            <color theme="1"/>
            <rFont val="Calibri"/>
            <family val="2"/>
            <scheme val="minor"/>
          </rPr>
          <t>Introducir un texto con el nombre o referencia de la contratación</t>
        </r>
      </text>
    </comment>
    <comment ref="CSO1866" authorId="2" shapeId="0">
      <text>
        <r>
          <rPr>
            <sz val="11"/>
            <color theme="1"/>
            <rFont val="Calibri"/>
            <family val="2"/>
            <scheme val="minor"/>
          </rPr>
          <t>Introducir un texto con el nombre o referencia de la contratación</t>
        </r>
      </text>
    </comment>
    <comment ref="CSP1866" authorId="2" shapeId="0">
      <text>
        <r>
          <rPr>
            <sz val="11"/>
            <color theme="1"/>
            <rFont val="Calibri"/>
            <family val="2"/>
            <scheme val="minor"/>
          </rPr>
          <t>Introducir un texto con el nombre o referencia de la contratación</t>
        </r>
      </text>
    </comment>
    <comment ref="CSQ1866" authorId="2" shapeId="0">
      <text>
        <r>
          <rPr>
            <sz val="11"/>
            <color theme="1"/>
            <rFont val="Calibri"/>
            <family val="2"/>
            <scheme val="minor"/>
          </rPr>
          <t>Introducir un texto con el nombre o referencia de la contratación</t>
        </r>
      </text>
    </comment>
    <comment ref="CSR1866" authorId="2" shapeId="0">
      <text>
        <r>
          <rPr>
            <sz val="11"/>
            <color theme="1"/>
            <rFont val="Calibri"/>
            <family val="2"/>
            <scheme val="minor"/>
          </rPr>
          <t>Introducir un texto con el nombre o referencia de la contratación</t>
        </r>
      </text>
    </comment>
    <comment ref="CSS1866" authorId="2" shapeId="0">
      <text>
        <r>
          <rPr>
            <sz val="11"/>
            <color theme="1"/>
            <rFont val="Calibri"/>
            <family val="2"/>
            <scheme val="minor"/>
          </rPr>
          <t>Introducir un texto con el nombre o referencia de la contratación</t>
        </r>
      </text>
    </comment>
    <comment ref="CST1866" authorId="2" shapeId="0">
      <text>
        <r>
          <rPr>
            <sz val="11"/>
            <color theme="1"/>
            <rFont val="Calibri"/>
            <family val="2"/>
            <scheme val="minor"/>
          </rPr>
          <t>Introducir un texto con el nombre o referencia de la contratación</t>
        </r>
      </text>
    </comment>
    <comment ref="CSU1866" authorId="2" shapeId="0">
      <text>
        <r>
          <rPr>
            <sz val="11"/>
            <color theme="1"/>
            <rFont val="Calibri"/>
            <family val="2"/>
            <scheme val="minor"/>
          </rPr>
          <t>Introducir un texto con el nombre o referencia de la contratación</t>
        </r>
      </text>
    </comment>
    <comment ref="CSV1866" authorId="2" shapeId="0">
      <text>
        <r>
          <rPr>
            <sz val="11"/>
            <color theme="1"/>
            <rFont val="Calibri"/>
            <family val="2"/>
            <scheme val="minor"/>
          </rPr>
          <t>Introducir un texto con el nombre o referencia de la contratación</t>
        </r>
      </text>
    </comment>
    <comment ref="CSW1866" authorId="2" shapeId="0">
      <text>
        <r>
          <rPr>
            <sz val="11"/>
            <color theme="1"/>
            <rFont val="Calibri"/>
            <family val="2"/>
            <scheme val="minor"/>
          </rPr>
          <t>Introducir un texto con el nombre o referencia de la contratación</t>
        </r>
      </text>
    </comment>
    <comment ref="CSX1866" authorId="2" shapeId="0">
      <text>
        <r>
          <rPr>
            <sz val="11"/>
            <color theme="1"/>
            <rFont val="Calibri"/>
            <family val="2"/>
            <scheme val="minor"/>
          </rPr>
          <t>Introducir un texto con el nombre o referencia de la contratación</t>
        </r>
      </text>
    </comment>
    <comment ref="CSY1866" authorId="2" shapeId="0">
      <text>
        <r>
          <rPr>
            <sz val="11"/>
            <color theme="1"/>
            <rFont val="Calibri"/>
            <family val="2"/>
            <scheme val="minor"/>
          </rPr>
          <t>Introducir un texto con el nombre o referencia de la contratación</t>
        </r>
      </text>
    </comment>
    <comment ref="CSZ1866" authorId="2" shapeId="0">
      <text>
        <r>
          <rPr>
            <sz val="11"/>
            <color theme="1"/>
            <rFont val="Calibri"/>
            <family val="2"/>
            <scheme val="minor"/>
          </rPr>
          <t>Introducir un texto con el nombre o referencia de la contratación</t>
        </r>
      </text>
    </comment>
    <comment ref="CTA1866" authorId="2" shapeId="0">
      <text>
        <r>
          <rPr>
            <sz val="11"/>
            <color theme="1"/>
            <rFont val="Calibri"/>
            <family val="2"/>
            <scheme val="minor"/>
          </rPr>
          <t>Introducir un texto con el nombre o referencia de la contratación</t>
        </r>
      </text>
    </comment>
    <comment ref="CTB1866" authorId="2" shapeId="0">
      <text>
        <r>
          <rPr>
            <sz val="11"/>
            <color theme="1"/>
            <rFont val="Calibri"/>
            <family val="2"/>
            <scheme val="minor"/>
          </rPr>
          <t>Introducir un texto con el nombre o referencia de la contratación</t>
        </r>
      </text>
    </comment>
    <comment ref="CTC1866" authorId="2" shapeId="0">
      <text>
        <r>
          <rPr>
            <sz val="11"/>
            <color theme="1"/>
            <rFont val="Calibri"/>
            <family val="2"/>
            <scheme val="minor"/>
          </rPr>
          <t>Introducir un texto con el nombre o referencia de la contratación</t>
        </r>
      </text>
    </comment>
    <comment ref="CTD1866" authorId="2" shapeId="0">
      <text>
        <r>
          <rPr>
            <sz val="11"/>
            <color theme="1"/>
            <rFont val="Calibri"/>
            <family val="2"/>
            <scheme val="minor"/>
          </rPr>
          <t>Introducir un texto con el nombre o referencia de la contratación</t>
        </r>
      </text>
    </comment>
    <comment ref="CTE1866" authorId="2" shapeId="0">
      <text>
        <r>
          <rPr>
            <sz val="11"/>
            <color theme="1"/>
            <rFont val="Calibri"/>
            <family val="2"/>
            <scheme val="minor"/>
          </rPr>
          <t>Introducir un texto con el nombre o referencia de la contratación</t>
        </r>
      </text>
    </comment>
    <comment ref="CTF1866" authorId="2" shapeId="0">
      <text>
        <r>
          <rPr>
            <sz val="11"/>
            <color theme="1"/>
            <rFont val="Calibri"/>
            <family val="2"/>
            <scheme val="minor"/>
          </rPr>
          <t>Introducir un texto con el nombre o referencia de la contratación</t>
        </r>
      </text>
    </comment>
    <comment ref="CTG1866" authorId="2" shapeId="0">
      <text>
        <r>
          <rPr>
            <sz val="11"/>
            <color theme="1"/>
            <rFont val="Calibri"/>
            <family val="2"/>
            <scheme val="minor"/>
          </rPr>
          <t>Introducir un texto con el nombre o referencia de la contratación</t>
        </r>
      </text>
    </comment>
    <comment ref="CTH1866" authorId="2" shapeId="0">
      <text>
        <r>
          <rPr>
            <sz val="11"/>
            <color theme="1"/>
            <rFont val="Calibri"/>
            <family val="2"/>
            <scheme val="minor"/>
          </rPr>
          <t>Introducir un texto con el nombre o referencia de la contratación</t>
        </r>
      </text>
    </comment>
    <comment ref="CTI1866" authorId="2" shapeId="0">
      <text>
        <r>
          <rPr>
            <sz val="11"/>
            <color theme="1"/>
            <rFont val="Calibri"/>
            <family val="2"/>
            <scheme val="minor"/>
          </rPr>
          <t>Introducir un texto con el nombre o referencia de la contratación</t>
        </r>
      </text>
    </comment>
    <comment ref="CTJ1866" authorId="2" shapeId="0">
      <text>
        <r>
          <rPr>
            <sz val="11"/>
            <color theme="1"/>
            <rFont val="Calibri"/>
            <family val="2"/>
            <scheme val="minor"/>
          </rPr>
          <t>Introducir un texto con el nombre o referencia de la contratación</t>
        </r>
      </text>
    </comment>
    <comment ref="CTK1866" authorId="2" shapeId="0">
      <text>
        <r>
          <rPr>
            <sz val="11"/>
            <color theme="1"/>
            <rFont val="Calibri"/>
            <family val="2"/>
            <scheme val="minor"/>
          </rPr>
          <t>Introducir un texto con el nombre o referencia de la contratación</t>
        </r>
      </text>
    </comment>
    <comment ref="CTL1866" authorId="2" shapeId="0">
      <text>
        <r>
          <rPr>
            <sz val="11"/>
            <color theme="1"/>
            <rFont val="Calibri"/>
            <family val="2"/>
            <scheme val="minor"/>
          </rPr>
          <t>Introducir un texto con el nombre o referencia de la contratación</t>
        </r>
      </text>
    </comment>
    <comment ref="CTM1866" authorId="2" shapeId="0">
      <text>
        <r>
          <rPr>
            <sz val="11"/>
            <color theme="1"/>
            <rFont val="Calibri"/>
            <family val="2"/>
            <scheme val="minor"/>
          </rPr>
          <t>Introducir un texto con el nombre o referencia de la contratación</t>
        </r>
      </text>
    </comment>
    <comment ref="CTN1866" authorId="2" shapeId="0">
      <text>
        <r>
          <rPr>
            <sz val="11"/>
            <color theme="1"/>
            <rFont val="Calibri"/>
            <family val="2"/>
            <scheme val="minor"/>
          </rPr>
          <t>Introducir un texto con el nombre o referencia de la contratación</t>
        </r>
      </text>
    </comment>
    <comment ref="CTO1866" authorId="2" shapeId="0">
      <text>
        <r>
          <rPr>
            <sz val="11"/>
            <color theme="1"/>
            <rFont val="Calibri"/>
            <family val="2"/>
            <scheme val="minor"/>
          </rPr>
          <t>Introducir un texto con el nombre o referencia de la contratación</t>
        </r>
      </text>
    </comment>
    <comment ref="CTP1866" authorId="2" shapeId="0">
      <text>
        <r>
          <rPr>
            <sz val="11"/>
            <color theme="1"/>
            <rFont val="Calibri"/>
            <family val="2"/>
            <scheme val="minor"/>
          </rPr>
          <t>Introducir un texto con el nombre o referencia de la contratación</t>
        </r>
      </text>
    </comment>
    <comment ref="CTQ1866" authorId="2" shapeId="0">
      <text>
        <r>
          <rPr>
            <sz val="11"/>
            <color theme="1"/>
            <rFont val="Calibri"/>
            <family val="2"/>
            <scheme val="minor"/>
          </rPr>
          <t>Introducir un texto con el nombre o referencia de la contratación</t>
        </r>
      </text>
    </comment>
    <comment ref="CTR1866" authorId="2" shapeId="0">
      <text>
        <r>
          <rPr>
            <sz val="11"/>
            <color theme="1"/>
            <rFont val="Calibri"/>
            <family val="2"/>
            <scheme val="minor"/>
          </rPr>
          <t>Introducir un texto con el nombre o referencia de la contratación</t>
        </r>
      </text>
    </comment>
    <comment ref="CTS1866" authorId="2" shapeId="0">
      <text>
        <r>
          <rPr>
            <sz val="11"/>
            <color theme="1"/>
            <rFont val="Calibri"/>
            <family val="2"/>
            <scheme val="minor"/>
          </rPr>
          <t>Introducir un texto con el nombre o referencia de la contratación</t>
        </r>
      </text>
    </comment>
    <comment ref="CTT1866" authorId="2" shapeId="0">
      <text>
        <r>
          <rPr>
            <sz val="11"/>
            <color theme="1"/>
            <rFont val="Calibri"/>
            <family val="2"/>
            <scheme val="minor"/>
          </rPr>
          <t>Introducir un texto con el nombre o referencia de la contratación</t>
        </r>
      </text>
    </comment>
    <comment ref="CTU1866" authorId="2" shapeId="0">
      <text>
        <r>
          <rPr>
            <sz val="11"/>
            <color theme="1"/>
            <rFont val="Calibri"/>
            <family val="2"/>
            <scheme val="minor"/>
          </rPr>
          <t>Introducir un texto con el nombre o referencia de la contratación</t>
        </r>
      </text>
    </comment>
    <comment ref="CTV1866" authorId="2" shapeId="0">
      <text>
        <r>
          <rPr>
            <sz val="11"/>
            <color theme="1"/>
            <rFont val="Calibri"/>
            <family val="2"/>
            <scheme val="minor"/>
          </rPr>
          <t>Introducir un texto con el nombre o referencia de la contratación</t>
        </r>
      </text>
    </comment>
    <comment ref="CTW1866" authorId="2" shapeId="0">
      <text>
        <r>
          <rPr>
            <sz val="11"/>
            <color theme="1"/>
            <rFont val="Calibri"/>
            <family val="2"/>
            <scheme val="minor"/>
          </rPr>
          <t>Introducir un texto con el nombre o referencia de la contratación</t>
        </r>
      </text>
    </comment>
    <comment ref="CTX1866" authorId="2" shapeId="0">
      <text>
        <r>
          <rPr>
            <sz val="11"/>
            <color theme="1"/>
            <rFont val="Calibri"/>
            <family val="2"/>
            <scheme val="minor"/>
          </rPr>
          <t>Introducir un texto con el nombre o referencia de la contratación</t>
        </r>
      </text>
    </comment>
    <comment ref="CTY1866" authorId="2" shapeId="0">
      <text>
        <r>
          <rPr>
            <sz val="11"/>
            <color theme="1"/>
            <rFont val="Calibri"/>
            <family val="2"/>
            <scheme val="minor"/>
          </rPr>
          <t>Introducir un texto con el nombre o referencia de la contratación</t>
        </r>
      </text>
    </comment>
    <comment ref="CTZ1866" authorId="2" shapeId="0">
      <text>
        <r>
          <rPr>
            <sz val="11"/>
            <color theme="1"/>
            <rFont val="Calibri"/>
            <family val="2"/>
            <scheme val="minor"/>
          </rPr>
          <t>Introducir un texto con el nombre o referencia de la contratación</t>
        </r>
      </text>
    </comment>
    <comment ref="CUA1866" authorId="2" shapeId="0">
      <text>
        <r>
          <rPr>
            <sz val="11"/>
            <color theme="1"/>
            <rFont val="Calibri"/>
            <family val="2"/>
            <scheme val="minor"/>
          </rPr>
          <t>Introducir un texto con el nombre o referencia de la contratación</t>
        </r>
      </text>
    </comment>
    <comment ref="CUB1866" authorId="2" shapeId="0">
      <text>
        <r>
          <rPr>
            <sz val="11"/>
            <color theme="1"/>
            <rFont val="Calibri"/>
            <family val="2"/>
            <scheme val="minor"/>
          </rPr>
          <t>Introducir un texto con el nombre o referencia de la contratación</t>
        </r>
      </text>
    </comment>
    <comment ref="CUC1866" authorId="2" shapeId="0">
      <text>
        <r>
          <rPr>
            <sz val="11"/>
            <color theme="1"/>
            <rFont val="Calibri"/>
            <family val="2"/>
            <scheme val="minor"/>
          </rPr>
          <t>Introducir un texto con el nombre o referencia de la contratación</t>
        </r>
      </text>
    </comment>
    <comment ref="CUD1866" authorId="2" shapeId="0">
      <text>
        <r>
          <rPr>
            <sz val="11"/>
            <color theme="1"/>
            <rFont val="Calibri"/>
            <family val="2"/>
            <scheme val="minor"/>
          </rPr>
          <t>Introducir un texto con el nombre o referencia de la contratación</t>
        </r>
      </text>
    </comment>
    <comment ref="CUE1866" authorId="2" shapeId="0">
      <text>
        <r>
          <rPr>
            <sz val="11"/>
            <color theme="1"/>
            <rFont val="Calibri"/>
            <family val="2"/>
            <scheme val="minor"/>
          </rPr>
          <t>Introducir un texto con el nombre o referencia de la contratación</t>
        </r>
      </text>
    </comment>
    <comment ref="CUF1866" authorId="2" shapeId="0">
      <text>
        <r>
          <rPr>
            <sz val="11"/>
            <color theme="1"/>
            <rFont val="Calibri"/>
            <family val="2"/>
            <scheme val="minor"/>
          </rPr>
          <t>Introducir un texto con el nombre o referencia de la contratación</t>
        </r>
      </text>
    </comment>
    <comment ref="CUG1866" authorId="2" shapeId="0">
      <text>
        <r>
          <rPr>
            <sz val="11"/>
            <color theme="1"/>
            <rFont val="Calibri"/>
            <family val="2"/>
            <scheme val="minor"/>
          </rPr>
          <t>Introducir un texto con el nombre o referencia de la contratación</t>
        </r>
      </text>
    </comment>
    <comment ref="CUH1866" authorId="2" shapeId="0">
      <text>
        <r>
          <rPr>
            <sz val="11"/>
            <color theme="1"/>
            <rFont val="Calibri"/>
            <family val="2"/>
            <scheme val="minor"/>
          </rPr>
          <t>Introducir un texto con el nombre o referencia de la contratación</t>
        </r>
      </text>
    </comment>
    <comment ref="CUI1866" authorId="2" shapeId="0">
      <text>
        <r>
          <rPr>
            <sz val="11"/>
            <color theme="1"/>
            <rFont val="Calibri"/>
            <family val="2"/>
            <scheme val="minor"/>
          </rPr>
          <t>Introducir un texto con el nombre o referencia de la contratación</t>
        </r>
      </text>
    </comment>
    <comment ref="CUJ1866" authorId="2" shapeId="0">
      <text>
        <r>
          <rPr>
            <sz val="11"/>
            <color theme="1"/>
            <rFont val="Calibri"/>
            <family val="2"/>
            <scheme val="minor"/>
          </rPr>
          <t>Introducir un texto con el nombre o referencia de la contratación</t>
        </r>
      </text>
    </comment>
    <comment ref="CUK1866" authorId="2" shapeId="0">
      <text>
        <r>
          <rPr>
            <sz val="11"/>
            <color theme="1"/>
            <rFont val="Calibri"/>
            <family val="2"/>
            <scheme val="minor"/>
          </rPr>
          <t>Introducir un texto con el nombre o referencia de la contratación</t>
        </r>
      </text>
    </comment>
    <comment ref="CUL1866" authorId="2" shapeId="0">
      <text>
        <r>
          <rPr>
            <sz val="11"/>
            <color theme="1"/>
            <rFont val="Calibri"/>
            <family val="2"/>
            <scheme val="minor"/>
          </rPr>
          <t>Introducir un texto con el nombre o referencia de la contratación</t>
        </r>
      </text>
    </comment>
    <comment ref="CUM1866" authorId="2" shapeId="0">
      <text>
        <r>
          <rPr>
            <sz val="11"/>
            <color theme="1"/>
            <rFont val="Calibri"/>
            <family val="2"/>
            <scheme val="minor"/>
          </rPr>
          <t>Introducir un texto con el nombre o referencia de la contratación</t>
        </r>
      </text>
    </comment>
    <comment ref="CUN1866" authorId="2" shapeId="0">
      <text>
        <r>
          <rPr>
            <sz val="11"/>
            <color theme="1"/>
            <rFont val="Calibri"/>
            <family val="2"/>
            <scheme val="minor"/>
          </rPr>
          <t>Introducir un texto con el nombre o referencia de la contratación</t>
        </r>
      </text>
    </comment>
    <comment ref="CUO1866" authorId="2" shapeId="0">
      <text>
        <r>
          <rPr>
            <sz val="11"/>
            <color theme="1"/>
            <rFont val="Calibri"/>
            <family val="2"/>
            <scheme val="minor"/>
          </rPr>
          <t>Introducir un texto con el nombre o referencia de la contratación</t>
        </r>
      </text>
    </comment>
    <comment ref="CUP1866" authorId="2" shapeId="0">
      <text>
        <r>
          <rPr>
            <sz val="11"/>
            <color theme="1"/>
            <rFont val="Calibri"/>
            <family val="2"/>
            <scheme val="minor"/>
          </rPr>
          <t>Introducir un texto con el nombre o referencia de la contratación</t>
        </r>
      </text>
    </comment>
    <comment ref="CUQ1866" authorId="2" shapeId="0">
      <text>
        <r>
          <rPr>
            <sz val="11"/>
            <color theme="1"/>
            <rFont val="Calibri"/>
            <family val="2"/>
            <scheme val="minor"/>
          </rPr>
          <t>Introducir un texto con el nombre o referencia de la contratación</t>
        </r>
      </text>
    </comment>
    <comment ref="CUR1866" authorId="2" shapeId="0">
      <text>
        <r>
          <rPr>
            <sz val="11"/>
            <color theme="1"/>
            <rFont val="Calibri"/>
            <family val="2"/>
            <scheme val="minor"/>
          </rPr>
          <t>Introducir un texto con el nombre o referencia de la contratación</t>
        </r>
      </text>
    </comment>
    <comment ref="CUS1866" authorId="2" shapeId="0">
      <text>
        <r>
          <rPr>
            <sz val="11"/>
            <color theme="1"/>
            <rFont val="Calibri"/>
            <family val="2"/>
            <scheme val="minor"/>
          </rPr>
          <t>Introducir un texto con el nombre o referencia de la contratación</t>
        </r>
      </text>
    </comment>
    <comment ref="CUT1866" authorId="2" shapeId="0">
      <text>
        <r>
          <rPr>
            <sz val="11"/>
            <color theme="1"/>
            <rFont val="Calibri"/>
            <family val="2"/>
            <scheme val="minor"/>
          </rPr>
          <t>Introducir un texto con el nombre o referencia de la contratación</t>
        </r>
      </text>
    </comment>
    <comment ref="CUU1866" authorId="2" shapeId="0">
      <text>
        <r>
          <rPr>
            <sz val="11"/>
            <color theme="1"/>
            <rFont val="Calibri"/>
            <family val="2"/>
            <scheme val="minor"/>
          </rPr>
          <t>Introducir un texto con el nombre o referencia de la contratación</t>
        </r>
      </text>
    </comment>
    <comment ref="CUV1866" authorId="2" shapeId="0">
      <text>
        <r>
          <rPr>
            <sz val="11"/>
            <color theme="1"/>
            <rFont val="Calibri"/>
            <family val="2"/>
            <scheme val="minor"/>
          </rPr>
          <t>Introducir un texto con el nombre o referencia de la contratación</t>
        </r>
      </text>
    </comment>
    <comment ref="CUW1866" authorId="2" shapeId="0">
      <text>
        <r>
          <rPr>
            <sz val="11"/>
            <color theme="1"/>
            <rFont val="Calibri"/>
            <family val="2"/>
            <scheme val="minor"/>
          </rPr>
          <t>Introducir un texto con el nombre o referencia de la contratación</t>
        </r>
      </text>
    </comment>
    <comment ref="CUX1866" authorId="2" shapeId="0">
      <text>
        <r>
          <rPr>
            <sz val="11"/>
            <color theme="1"/>
            <rFont val="Calibri"/>
            <family val="2"/>
            <scheme val="minor"/>
          </rPr>
          <t>Introducir un texto con el nombre o referencia de la contratación</t>
        </r>
      </text>
    </comment>
    <comment ref="CUY1866" authorId="2" shapeId="0">
      <text>
        <r>
          <rPr>
            <sz val="11"/>
            <color theme="1"/>
            <rFont val="Calibri"/>
            <family val="2"/>
            <scheme val="minor"/>
          </rPr>
          <t>Introducir un texto con el nombre o referencia de la contratación</t>
        </r>
      </text>
    </comment>
    <comment ref="CUZ1866" authorId="2" shapeId="0">
      <text>
        <r>
          <rPr>
            <sz val="11"/>
            <color theme="1"/>
            <rFont val="Calibri"/>
            <family val="2"/>
            <scheme val="minor"/>
          </rPr>
          <t>Introducir un texto con el nombre o referencia de la contratación</t>
        </r>
      </text>
    </comment>
    <comment ref="CVA1866" authorId="2" shapeId="0">
      <text>
        <r>
          <rPr>
            <sz val="11"/>
            <color theme="1"/>
            <rFont val="Calibri"/>
            <family val="2"/>
            <scheme val="minor"/>
          </rPr>
          <t>Introducir un texto con el nombre o referencia de la contratación</t>
        </r>
      </text>
    </comment>
    <comment ref="CVB1866" authorId="2" shapeId="0">
      <text>
        <r>
          <rPr>
            <sz val="11"/>
            <color theme="1"/>
            <rFont val="Calibri"/>
            <family val="2"/>
            <scheme val="minor"/>
          </rPr>
          <t>Introducir un texto con el nombre o referencia de la contratación</t>
        </r>
      </text>
    </comment>
    <comment ref="CVC1866" authorId="2" shapeId="0">
      <text>
        <r>
          <rPr>
            <sz val="11"/>
            <color theme="1"/>
            <rFont val="Calibri"/>
            <family val="2"/>
            <scheme val="minor"/>
          </rPr>
          <t>Introducir un texto con el nombre o referencia de la contratación</t>
        </r>
      </text>
    </comment>
    <comment ref="CVD1866" authorId="2" shapeId="0">
      <text>
        <r>
          <rPr>
            <sz val="11"/>
            <color theme="1"/>
            <rFont val="Calibri"/>
            <family val="2"/>
            <scheme val="minor"/>
          </rPr>
          <t>Introducir un texto con el nombre o referencia de la contratación</t>
        </r>
      </text>
    </comment>
    <comment ref="CVE1866" authorId="2" shapeId="0">
      <text>
        <r>
          <rPr>
            <sz val="11"/>
            <color theme="1"/>
            <rFont val="Calibri"/>
            <family val="2"/>
            <scheme val="minor"/>
          </rPr>
          <t>Introducir un texto con el nombre o referencia de la contratación</t>
        </r>
      </text>
    </comment>
    <comment ref="CVF1866" authorId="2" shapeId="0">
      <text>
        <r>
          <rPr>
            <sz val="11"/>
            <color theme="1"/>
            <rFont val="Calibri"/>
            <family val="2"/>
            <scheme val="minor"/>
          </rPr>
          <t>Introducir un texto con el nombre o referencia de la contratación</t>
        </r>
      </text>
    </comment>
    <comment ref="CVG1866" authorId="2" shapeId="0">
      <text>
        <r>
          <rPr>
            <sz val="11"/>
            <color theme="1"/>
            <rFont val="Calibri"/>
            <family val="2"/>
            <scheme val="minor"/>
          </rPr>
          <t>Introducir un texto con el nombre o referencia de la contratación</t>
        </r>
      </text>
    </comment>
    <comment ref="CVH1866" authorId="2" shapeId="0">
      <text>
        <r>
          <rPr>
            <sz val="11"/>
            <color theme="1"/>
            <rFont val="Calibri"/>
            <family val="2"/>
            <scheme val="minor"/>
          </rPr>
          <t>Introducir un texto con el nombre o referencia de la contratación</t>
        </r>
      </text>
    </comment>
    <comment ref="CVI1866" authorId="2" shapeId="0">
      <text>
        <r>
          <rPr>
            <sz val="11"/>
            <color theme="1"/>
            <rFont val="Calibri"/>
            <family val="2"/>
            <scheme val="minor"/>
          </rPr>
          <t>Introducir un texto con el nombre o referencia de la contratación</t>
        </r>
      </text>
    </comment>
    <comment ref="CVJ1866" authorId="2" shapeId="0">
      <text>
        <r>
          <rPr>
            <sz val="11"/>
            <color theme="1"/>
            <rFont val="Calibri"/>
            <family val="2"/>
            <scheme val="minor"/>
          </rPr>
          <t>Introducir un texto con el nombre o referencia de la contratación</t>
        </r>
      </text>
    </comment>
    <comment ref="CVK1866" authorId="2" shapeId="0">
      <text>
        <r>
          <rPr>
            <sz val="11"/>
            <color theme="1"/>
            <rFont val="Calibri"/>
            <family val="2"/>
            <scheme val="minor"/>
          </rPr>
          <t>Introducir un texto con el nombre o referencia de la contratación</t>
        </r>
      </text>
    </comment>
    <comment ref="CVL1866" authorId="2" shapeId="0">
      <text>
        <r>
          <rPr>
            <sz val="11"/>
            <color theme="1"/>
            <rFont val="Calibri"/>
            <family val="2"/>
            <scheme val="minor"/>
          </rPr>
          <t>Introducir un texto con el nombre o referencia de la contratación</t>
        </r>
      </text>
    </comment>
    <comment ref="CVM1866" authorId="2" shapeId="0">
      <text>
        <r>
          <rPr>
            <sz val="11"/>
            <color theme="1"/>
            <rFont val="Calibri"/>
            <family val="2"/>
            <scheme val="minor"/>
          </rPr>
          <t>Introducir un texto con el nombre o referencia de la contratación</t>
        </r>
      </text>
    </comment>
    <comment ref="CVN1866" authorId="2" shapeId="0">
      <text>
        <r>
          <rPr>
            <sz val="11"/>
            <color theme="1"/>
            <rFont val="Calibri"/>
            <family val="2"/>
            <scheme val="minor"/>
          </rPr>
          <t>Introducir un texto con el nombre o referencia de la contratación</t>
        </r>
      </text>
    </comment>
    <comment ref="CVO1866" authorId="2" shapeId="0">
      <text>
        <r>
          <rPr>
            <sz val="11"/>
            <color theme="1"/>
            <rFont val="Calibri"/>
            <family val="2"/>
            <scheme val="minor"/>
          </rPr>
          <t>Introducir un texto con el nombre o referencia de la contratación</t>
        </r>
      </text>
    </comment>
    <comment ref="CVP1866" authorId="2" shapeId="0">
      <text>
        <r>
          <rPr>
            <sz val="11"/>
            <color theme="1"/>
            <rFont val="Calibri"/>
            <family val="2"/>
            <scheme val="minor"/>
          </rPr>
          <t>Introducir un texto con el nombre o referencia de la contratación</t>
        </r>
      </text>
    </comment>
    <comment ref="CVQ1866" authorId="2" shapeId="0">
      <text>
        <r>
          <rPr>
            <sz val="11"/>
            <color theme="1"/>
            <rFont val="Calibri"/>
            <family val="2"/>
            <scheme val="minor"/>
          </rPr>
          <t>Introducir un texto con el nombre o referencia de la contratación</t>
        </r>
      </text>
    </comment>
    <comment ref="CVR1866" authorId="2" shapeId="0">
      <text>
        <r>
          <rPr>
            <sz val="11"/>
            <color theme="1"/>
            <rFont val="Calibri"/>
            <family val="2"/>
            <scheme val="minor"/>
          </rPr>
          <t>Introducir un texto con el nombre o referencia de la contratación</t>
        </r>
      </text>
    </comment>
    <comment ref="CVS1866" authorId="2" shapeId="0">
      <text>
        <r>
          <rPr>
            <sz val="11"/>
            <color theme="1"/>
            <rFont val="Calibri"/>
            <family val="2"/>
            <scheme val="minor"/>
          </rPr>
          <t>Introducir un texto con el nombre o referencia de la contratación</t>
        </r>
      </text>
    </comment>
    <comment ref="CVT1866" authorId="2" shapeId="0">
      <text>
        <r>
          <rPr>
            <sz val="11"/>
            <color theme="1"/>
            <rFont val="Calibri"/>
            <family val="2"/>
            <scheme val="minor"/>
          </rPr>
          <t>Introducir un texto con el nombre o referencia de la contratación</t>
        </r>
      </text>
    </comment>
    <comment ref="CVU1866" authorId="2" shapeId="0">
      <text>
        <r>
          <rPr>
            <sz val="11"/>
            <color theme="1"/>
            <rFont val="Calibri"/>
            <family val="2"/>
            <scheme val="minor"/>
          </rPr>
          <t>Introducir un texto con el nombre o referencia de la contratación</t>
        </r>
      </text>
    </comment>
    <comment ref="CVV1866" authorId="2" shapeId="0">
      <text>
        <r>
          <rPr>
            <sz val="11"/>
            <color theme="1"/>
            <rFont val="Calibri"/>
            <family val="2"/>
            <scheme val="minor"/>
          </rPr>
          <t>Introducir un texto con el nombre o referencia de la contratación</t>
        </r>
      </text>
    </comment>
    <comment ref="CVW1866" authorId="2" shapeId="0">
      <text>
        <r>
          <rPr>
            <sz val="11"/>
            <color theme="1"/>
            <rFont val="Calibri"/>
            <family val="2"/>
            <scheme val="minor"/>
          </rPr>
          <t>Introducir un texto con el nombre o referencia de la contratación</t>
        </r>
      </text>
    </comment>
    <comment ref="CVX1866" authorId="2" shapeId="0">
      <text>
        <r>
          <rPr>
            <sz val="11"/>
            <color theme="1"/>
            <rFont val="Calibri"/>
            <family val="2"/>
            <scheme val="minor"/>
          </rPr>
          <t>Introducir un texto con el nombre o referencia de la contratación</t>
        </r>
      </text>
    </comment>
    <comment ref="CVY1866" authorId="2" shapeId="0">
      <text>
        <r>
          <rPr>
            <sz val="11"/>
            <color theme="1"/>
            <rFont val="Calibri"/>
            <family val="2"/>
            <scheme val="minor"/>
          </rPr>
          <t>Introducir un texto con el nombre o referencia de la contratación</t>
        </r>
      </text>
    </comment>
    <comment ref="CVZ1866" authorId="2" shapeId="0">
      <text>
        <r>
          <rPr>
            <sz val="11"/>
            <color theme="1"/>
            <rFont val="Calibri"/>
            <family val="2"/>
            <scheme val="minor"/>
          </rPr>
          <t>Introducir un texto con el nombre o referencia de la contratación</t>
        </r>
      </text>
    </comment>
    <comment ref="CWA1866" authorId="2" shapeId="0">
      <text>
        <r>
          <rPr>
            <sz val="11"/>
            <color theme="1"/>
            <rFont val="Calibri"/>
            <family val="2"/>
            <scheme val="minor"/>
          </rPr>
          <t>Introducir un texto con el nombre o referencia de la contratación</t>
        </r>
      </text>
    </comment>
    <comment ref="CWB1866" authorId="2" shapeId="0">
      <text>
        <r>
          <rPr>
            <sz val="11"/>
            <color theme="1"/>
            <rFont val="Calibri"/>
            <family val="2"/>
            <scheme val="minor"/>
          </rPr>
          <t>Introducir un texto con el nombre o referencia de la contratación</t>
        </r>
      </text>
    </comment>
    <comment ref="CWC1866" authorId="2" shapeId="0">
      <text>
        <r>
          <rPr>
            <sz val="11"/>
            <color theme="1"/>
            <rFont val="Calibri"/>
            <family val="2"/>
            <scheme val="minor"/>
          </rPr>
          <t>Introducir un texto con el nombre o referencia de la contratación</t>
        </r>
      </text>
    </comment>
    <comment ref="CWD1866" authorId="2" shapeId="0">
      <text>
        <r>
          <rPr>
            <sz val="11"/>
            <color theme="1"/>
            <rFont val="Calibri"/>
            <family val="2"/>
            <scheme val="minor"/>
          </rPr>
          <t>Introducir un texto con el nombre o referencia de la contratación</t>
        </r>
      </text>
    </comment>
    <comment ref="CWE1866" authorId="2" shapeId="0">
      <text>
        <r>
          <rPr>
            <sz val="11"/>
            <color theme="1"/>
            <rFont val="Calibri"/>
            <family val="2"/>
            <scheme val="minor"/>
          </rPr>
          <t>Introducir un texto con el nombre o referencia de la contratación</t>
        </r>
      </text>
    </comment>
    <comment ref="CWF1866" authorId="2" shapeId="0">
      <text>
        <r>
          <rPr>
            <sz val="11"/>
            <color theme="1"/>
            <rFont val="Calibri"/>
            <family val="2"/>
            <scheme val="minor"/>
          </rPr>
          <t>Introducir un texto con el nombre o referencia de la contratación</t>
        </r>
      </text>
    </comment>
    <comment ref="CWG1866" authorId="2" shapeId="0">
      <text>
        <r>
          <rPr>
            <sz val="11"/>
            <color theme="1"/>
            <rFont val="Calibri"/>
            <family val="2"/>
            <scheme val="minor"/>
          </rPr>
          <t>Introducir un texto con el nombre o referencia de la contratación</t>
        </r>
      </text>
    </comment>
    <comment ref="CWH1866" authorId="2" shapeId="0">
      <text>
        <r>
          <rPr>
            <sz val="11"/>
            <color theme="1"/>
            <rFont val="Calibri"/>
            <family val="2"/>
            <scheme val="minor"/>
          </rPr>
          <t>Introducir un texto con el nombre o referencia de la contratación</t>
        </r>
      </text>
    </comment>
    <comment ref="CWI1866" authorId="2" shapeId="0">
      <text>
        <r>
          <rPr>
            <sz val="11"/>
            <color theme="1"/>
            <rFont val="Calibri"/>
            <family val="2"/>
            <scheme val="minor"/>
          </rPr>
          <t>Introducir un texto con el nombre o referencia de la contratación</t>
        </r>
      </text>
    </comment>
    <comment ref="CWJ1866" authorId="2" shapeId="0">
      <text>
        <r>
          <rPr>
            <sz val="11"/>
            <color theme="1"/>
            <rFont val="Calibri"/>
            <family val="2"/>
            <scheme val="minor"/>
          </rPr>
          <t>Introducir un texto con el nombre o referencia de la contratación</t>
        </r>
      </text>
    </comment>
    <comment ref="CWK1866" authorId="2" shapeId="0">
      <text>
        <r>
          <rPr>
            <sz val="11"/>
            <color theme="1"/>
            <rFont val="Calibri"/>
            <family val="2"/>
            <scheme val="minor"/>
          </rPr>
          <t>Introducir un texto con el nombre o referencia de la contratación</t>
        </r>
      </text>
    </comment>
    <comment ref="CWL1866" authorId="2" shapeId="0">
      <text>
        <r>
          <rPr>
            <sz val="11"/>
            <color theme="1"/>
            <rFont val="Calibri"/>
            <family val="2"/>
            <scheme val="minor"/>
          </rPr>
          <t>Introducir un texto con el nombre o referencia de la contratación</t>
        </r>
      </text>
    </comment>
    <comment ref="CWM1866" authorId="2" shapeId="0">
      <text>
        <r>
          <rPr>
            <sz val="11"/>
            <color theme="1"/>
            <rFont val="Calibri"/>
            <family val="2"/>
            <scheme val="minor"/>
          </rPr>
          <t>Introducir un texto con el nombre o referencia de la contratación</t>
        </r>
      </text>
    </comment>
    <comment ref="CWN1866" authorId="2" shapeId="0">
      <text>
        <r>
          <rPr>
            <sz val="11"/>
            <color theme="1"/>
            <rFont val="Calibri"/>
            <family val="2"/>
            <scheme val="minor"/>
          </rPr>
          <t>Introducir un texto con el nombre o referencia de la contratación</t>
        </r>
      </text>
    </comment>
    <comment ref="CWO1866" authorId="2" shapeId="0">
      <text>
        <r>
          <rPr>
            <sz val="11"/>
            <color theme="1"/>
            <rFont val="Calibri"/>
            <family val="2"/>
            <scheme val="minor"/>
          </rPr>
          <t>Introducir un texto con el nombre o referencia de la contratación</t>
        </r>
      </text>
    </comment>
    <comment ref="CWP1866" authorId="2" shapeId="0">
      <text>
        <r>
          <rPr>
            <sz val="11"/>
            <color theme="1"/>
            <rFont val="Calibri"/>
            <family val="2"/>
            <scheme val="minor"/>
          </rPr>
          <t>Introducir un texto con el nombre o referencia de la contratación</t>
        </r>
      </text>
    </comment>
    <comment ref="CWQ1866" authorId="2" shapeId="0">
      <text>
        <r>
          <rPr>
            <sz val="11"/>
            <color theme="1"/>
            <rFont val="Calibri"/>
            <family val="2"/>
            <scheme val="minor"/>
          </rPr>
          <t>Introducir un texto con el nombre o referencia de la contratación</t>
        </r>
      </text>
    </comment>
    <comment ref="CWR1866" authorId="2" shapeId="0">
      <text>
        <r>
          <rPr>
            <sz val="11"/>
            <color theme="1"/>
            <rFont val="Calibri"/>
            <family val="2"/>
            <scheme val="minor"/>
          </rPr>
          <t>Introducir un texto con el nombre o referencia de la contratación</t>
        </r>
      </text>
    </comment>
    <comment ref="CWS1866" authorId="2" shapeId="0">
      <text>
        <r>
          <rPr>
            <sz val="11"/>
            <color theme="1"/>
            <rFont val="Calibri"/>
            <family val="2"/>
            <scheme val="minor"/>
          </rPr>
          <t>Introducir un texto con el nombre o referencia de la contratación</t>
        </r>
      </text>
    </comment>
    <comment ref="CWT1866" authorId="2" shapeId="0">
      <text>
        <r>
          <rPr>
            <sz val="11"/>
            <color theme="1"/>
            <rFont val="Calibri"/>
            <family val="2"/>
            <scheme val="minor"/>
          </rPr>
          <t>Introducir un texto con el nombre o referencia de la contratación</t>
        </r>
      </text>
    </comment>
    <comment ref="CWU1866" authorId="2" shapeId="0">
      <text>
        <r>
          <rPr>
            <sz val="11"/>
            <color theme="1"/>
            <rFont val="Calibri"/>
            <family val="2"/>
            <scheme val="minor"/>
          </rPr>
          <t>Introducir un texto con el nombre o referencia de la contratación</t>
        </r>
      </text>
    </comment>
    <comment ref="CWV1866" authorId="2" shapeId="0">
      <text>
        <r>
          <rPr>
            <sz val="11"/>
            <color theme="1"/>
            <rFont val="Calibri"/>
            <family val="2"/>
            <scheme val="minor"/>
          </rPr>
          <t>Introducir un texto con el nombre o referencia de la contratación</t>
        </r>
      </text>
    </comment>
    <comment ref="CWW1866" authorId="2" shapeId="0">
      <text>
        <r>
          <rPr>
            <sz val="11"/>
            <color theme="1"/>
            <rFont val="Calibri"/>
            <family val="2"/>
            <scheme val="minor"/>
          </rPr>
          <t>Introducir un texto con el nombre o referencia de la contratación</t>
        </r>
      </text>
    </comment>
    <comment ref="CWX1866" authorId="2" shapeId="0">
      <text>
        <r>
          <rPr>
            <sz val="11"/>
            <color theme="1"/>
            <rFont val="Calibri"/>
            <family val="2"/>
            <scheme val="minor"/>
          </rPr>
          <t>Introducir un texto con el nombre o referencia de la contratación</t>
        </r>
      </text>
    </comment>
    <comment ref="CWY1866" authorId="2" shapeId="0">
      <text>
        <r>
          <rPr>
            <sz val="11"/>
            <color theme="1"/>
            <rFont val="Calibri"/>
            <family val="2"/>
            <scheme val="minor"/>
          </rPr>
          <t>Introducir un texto con el nombre o referencia de la contratación</t>
        </r>
      </text>
    </comment>
    <comment ref="CWZ1866" authorId="2" shapeId="0">
      <text>
        <r>
          <rPr>
            <sz val="11"/>
            <color theme="1"/>
            <rFont val="Calibri"/>
            <family val="2"/>
            <scheme val="minor"/>
          </rPr>
          <t>Introducir un texto con el nombre o referencia de la contratación</t>
        </r>
      </text>
    </comment>
    <comment ref="CXA1866" authorId="2" shapeId="0">
      <text>
        <r>
          <rPr>
            <sz val="11"/>
            <color theme="1"/>
            <rFont val="Calibri"/>
            <family val="2"/>
            <scheme val="minor"/>
          </rPr>
          <t>Introducir un texto con el nombre o referencia de la contratación</t>
        </r>
      </text>
    </comment>
    <comment ref="CXB1866" authorId="2" shapeId="0">
      <text>
        <r>
          <rPr>
            <sz val="11"/>
            <color theme="1"/>
            <rFont val="Calibri"/>
            <family val="2"/>
            <scheme val="minor"/>
          </rPr>
          <t>Introducir un texto con el nombre o referencia de la contratación</t>
        </r>
      </text>
    </comment>
    <comment ref="CXC1866" authorId="2" shapeId="0">
      <text>
        <r>
          <rPr>
            <sz val="11"/>
            <color theme="1"/>
            <rFont val="Calibri"/>
            <family val="2"/>
            <scheme val="minor"/>
          </rPr>
          <t>Introducir un texto con el nombre o referencia de la contratación</t>
        </r>
      </text>
    </comment>
    <comment ref="CXD1866" authorId="2" shapeId="0">
      <text>
        <r>
          <rPr>
            <sz val="11"/>
            <color theme="1"/>
            <rFont val="Calibri"/>
            <family val="2"/>
            <scheme val="minor"/>
          </rPr>
          <t>Introducir un texto con el nombre o referencia de la contratación</t>
        </r>
      </text>
    </comment>
    <comment ref="CXE1866" authorId="2" shapeId="0">
      <text>
        <r>
          <rPr>
            <sz val="11"/>
            <color theme="1"/>
            <rFont val="Calibri"/>
            <family val="2"/>
            <scheme val="minor"/>
          </rPr>
          <t>Introducir un texto con el nombre o referencia de la contratación</t>
        </r>
      </text>
    </comment>
    <comment ref="CXF1866" authorId="2" shapeId="0">
      <text>
        <r>
          <rPr>
            <sz val="11"/>
            <color theme="1"/>
            <rFont val="Calibri"/>
            <family val="2"/>
            <scheme val="minor"/>
          </rPr>
          <t>Introducir un texto con el nombre o referencia de la contratación</t>
        </r>
      </text>
    </comment>
    <comment ref="CXG1866" authorId="2" shapeId="0">
      <text>
        <r>
          <rPr>
            <sz val="11"/>
            <color theme="1"/>
            <rFont val="Calibri"/>
            <family val="2"/>
            <scheme val="minor"/>
          </rPr>
          <t>Introducir un texto con el nombre o referencia de la contratación</t>
        </r>
      </text>
    </comment>
    <comment ref="CXH1866" authorId="2" shapeId="0">
      <text>
        <r>
          <rPr>
            <sz val="11"/>
            <color theme="1"/>
            <rFont val="Calibri"/>
            <family val="2"/>
            <scheme val="minor"/>
          </rPr>
          <t>Introducir un texto con el nombre o referencia de la contratación</t>
        </r>
      </text>
    </comment>
    <comment ref="CXI1866" authorId="2" shapeId="0">
      <text>
        <r>
          <rPr>
            <sz val="11"/>
            <color theme="1"/>
            <rFont val="Calibri"/>
            <family val="2"/>
            <scheme val="minor"/>
          </rPr>
          <t>Introducir un texto con el nombre o referencia de la contratación</t>
        </r>
      </text>
    </comment>
    <comment ref="CXJ1866" authorId="2" shapeId="0">
      <text>
        <r>
          <rPr>
            <sz val="11"/>
            <color theme="1"/>
            <rFont val="Calibri"/>
            <family val="2"/>
            <scheme val="minor"/>
          </rPr>
          <t>Introducir un texto con el nombre o referencia de la contratación</t>
        </r>
      </text>
    </comment>
    <comment ref="CXK1866" authorId="2" shapeId="0">
      <text>
        <r>
          <rPr>
            <sz val="11"/>
            <color theme="1"/>
            <rFont val="Calibri"/>
            <family val="2"/>
            <scheme val="minor"/>
          </rPr>
          <t>Introducir un texto con el nombre o referencia de la contratación</t>
        </r>
      </text>
    </comment>
    <comment ref="CXL1866" authorId="2" shapeId="0">
      <text>
        <r>
          <rPr>
            <sz val="11"/>
            <color theme="1"/>
            <rFont val="Calibri"/>
            <family val="2"/>
            <scheme val="minor"/>
          </rPr>
          <t>Introducir un texto con el nombre o referencia de la contratación</t>
        </r>
      </text>
    </comment>
    <comment ref="CXM1866" authorId="2" shapeId="0">
      <text>
        <r>
          <rPr>
            <sz val="11"/>
            <color theme="1"/>
            <rFont val="Calibri"/>
            <family val="2"/>
            <scheme val="minor"/>
          </rPr>
          <t>Introducir un texto con el nombre o referencia de la contratación</t>
        </r>
      </text>
    </comment>
    <comment ref="CXN1866" authorId="2" shapeId="0">
      <text>
        <r>
          <rPr>
            <sz val="11"/>
            <color theme="1"/>
            <rFont val="Calibri"/>
            <family val="2"/>
            <scheme val="minor"/>
          </rPr>
          <t>Introducir un texto con el nombre o referencia de la contratación</t>
        </r>
      </text>
    </comment>
    <comment ref="CXO1866" authorId="2" shapeId="0">
      <text>
        <r>
          <rPr>
            <sz val="11"/>
            <color theme="1"/>
            <rFont val="Calibri"/>
            <family val="2"/>
            <scheme val="minor"/>
          </rPr>
          <t>Introducir un texto con el nombre o referencia de la contratación</t>
        </r>
      </text>
    </comment>
    <comment ref="CXP1866" authorId="2" shapeId="0">
      <text>
        <r>
          <rPr>
            <sz val="11"/>
            <color theme="1"/>
            <rFont val="Calibri"/>
            <family val="2"/>
            <scheme val="minor"/>
          </rPr>
          <t>Introducir un texto con el nombre o referencia de la contratación</t>
        </r>
      </text>
    </comment>
    <comment ref="CXQ1866" authorId="2" shapeId="0">
      <text>
        <r>
          <rPr>
            <sz val="11"/>
            <color theme="1"/>
            <rFont val="Calibri"/>
            <family val="2"/>
            <scheme val="minor"/>
          </rPr>
          <t>Introducir un texto con el nombre o referencia de la contratación</t>
        </r>
      </text>
    </comment>
    <comment ref="CXR1866" authorId="2" shapeId="0">
      <text>
        <r>
          <rPr>
            <sz val="11"/>
            <color theme="1"/>
            <rFont val="Calibri"/>
            <family val="2"/>
            <scheme val="minor"/>
          </rPr>
          <t>Introducir un texto con el nombre o referencia de la contratación</t>
        </r>
      </text>
    </comment>
    <comment ref="CXS1866" authorId="2" shapeId="0">
      <text>
        <r>
          <rPr>
            <sz val="11"/>
            <color theme="1"/>
            <rFont val="Calibri"/>
            <family val="2"/>
            <scheme val="minor"/>
          </rPr>
          <t>Introducir un texto con el nombre o referencia de la contratación</t>
        </r>
      </text>
    </comment>
    <comment ref="CXT1866" authorId="2" shapeId="0">
      <text>
        <r>
          <rPr>
            <sz val="11"/>
            <color theme="1"/>
            <rFont val="Calibri"/>
            <family val="2"/>
            <scheme val="minor"/>
          </rPr>
          <t>Introducir un texto con el nombre o referencia de la contratación</t>
        </r>
      </text>
    </comment>
    <comment ref="CXU1866" authorId="2" shapeId="0">
      <text>
        <r>
          <rPr>
            <sz val="11"/>
            <color theme="1"/>
            <rFont val="Calibri"/>
            <family val="2"/>
            <scheme val="minor"/>
          </rPr>
          <t>Introducir un texto con el nombre o referencia de la contratación</t>
        </r>
      </text>
    </comment>
    <comment ref="CXV1866" authorId="2" shapeId="0">
      <text>
        <r>
          <rPr>
            <sz val="11"/>
            <color theme="1"/>
            <rFont val="Calibri"/>
            <family val="2"/>
            <scheme val="minor"/>
          </rPr>
          <t>Introducir un texto con el nombre o referencia de la contratación</t>
        </r>
      </text>
    </comment>
    <comment ref="CXW1866" authorId="2" shapeId="0">
      <text>
        <r>
          <rPr>
            <sz val="11"/>
            <color theme="1"/>
            <rFont val="Calibri"/>
            <family val="2"/>
            <scheme val="minor"/>
          </rPr>
          <t>Introducir un texto con el nombre o referencia de la contratación</t>
        </r>
      </text>
    </comment>
    <comment ref="CXX1866" authorId="2" shapeId="0">
      <text>
        <r>
          <rPr>
            <sz val="11"/>
            <color theme="1"/>
            <rFont val="Calibri"/>
            <family val="2"/>
            <scheme val="minor"/>
          </rPr>
          <t>Introducir un texto con el nombre o referencia de la contratación</t>
        </r>
      </text>
    </comment>
    <comment ref="CXY1866" authorId="2" shapeId="0">
      <text>
        <r>
          <rPr>
            <sz val="11"/>
            <color theme="1"/>
            <rFont val="Calibri"/>
            <family val="2"/>
            <scheme val="minor"/>
          </rPr>
          <t>Introducir un texto con el nombre o referencia de la contratación</t>
        </r>
      </text>
    </comment>
    <comment ref="CXZ1866" authorId="2" shapeId="0">
      <text>
        <r>
          <rPr>
            <sz val="11"/>
            <color theme="1"/>
            <rFont val="Calibri"/>
            <family val="2"/>
            <scheme val="minor"/>
          </rPr>
          <t>Introducir un texto con el nombre o referencia de la contratación</t>
        </r>
      </text>
    </comment>
    <comment ref="CYA1866" authorId="2" shapeId="0">
      <text>
        <r>
          <rPr>
            <sz val="11"/>
            <color theme="1"/>
            <rFont val="Calibri"/>
            <family val="2"/>
            <scheme val="minor"/>
          </rPr>
          <t>Introducir un texto con el nombre o referencia de la contratación</t>
        </r>
      </text>
    </comment>
    <comment ref="CYB1866" authorId="2" shapeId="0">
      <text>
        <r>
          <rPr>
            <sz val="11"/>
            <color theme="1"/>
            <rFont val="Calibri"/>
            <family val="2"/>
            <scheme val="minor"/>
          </rPr>
          <t>Introducir un texto con el nombre o referencia de la contratación</t>
        </r>
      </text>
    </comment>
    <comment ref="CYC1866" authorId="2" shapeId="0">
      <text>
        <r>
          <rPr>
            <sz val="11"/>
            <color theme="1"/>
            <rFont val="Calibri"/>
            <family val="2"/>
            <scheme val="minor"/>
          </rPr>
          <t>Introducir un texto con el nombre o referencia de la contratación</t>
        </r>
      </text>
    </comment>
    <comment ref="CYD1866" authorId="2" shapeId="0">
      <text>
        <r>
          <rPr>
            <sz val="11"/>
            <color theme="1"/>
            <rFont val="Calibri"/>
            <family val="2"/>
            <scheme val="minor"/>
          </rPr>
          <t>Introducir un texto con el nombre o referencia de la contratación</t>
        </r>
      </text>
    </comment>
    <comment ref="CYE1866" authorId="2" shapeId="0">
      <text>
        <r>
          <rPr>
            <sz val="11"/>
            <color theme="1"/>
            <rFont val="Calibri"/>
            <family val="2"/>
            <scheme val="minor"/>
          </rPr>
          <t>Introducir un texto con el nombre o referencia de la contratación</t>
        </r>
      </text>
    </comment>
    <comment ref="CYF1866" authorId="2" shapeId="0">
      <text>
        <r>
          <rPr>
            <sz val="11"/>
            <color theme="1"/>
            <rFont val="Calibri"/>
            <family val="2"/>
            <scheme val="minor"/>
          </rPr>
          <t>Introducir un texto con el nombre o referencia de la contratación</t>
        </r>
      </text>
    </comment>
    <comment ref="CYG1866" authorId="2" shapeId="0">
      <text>
        <r>
          <rPr>
            <sz val="11"/>
            <color theme="1"/>
            <rFont val="Calibri"/>
            <family val="2"/>
            <scheme val="minor"/>
          </rPr>
          <t>Introducir un texto con el nombre o referencia de la contratación</t>
        </r>
      </text>
    </comment>
    <comment ref="CYH1866" authorId="2" shapeId="0">
      <text>
        <r>
          <rPr>
            <sz val="11"/>
            <color theme="1"/>
            <rFont val="Calibri"/>
            <family val="2"/>
            <scheme val="minor"/>
          </rPr>
          <t>Introducir un texto con el nombre o referencia de la contratación</t>
        </r>
      </text>
    </comment>
    <comment ref="CYI1866" authorId="2" shapeId="0">
      <text>
        <r>
          <rPr>
            <sz val="11"/>
            <color theme="1"/>
            <rFont val="Calibri"/>
            <family val="2"/>
            <scheme val="minor"/>
          </rPr>
          <t>Introducir un texto con el nombre o referencia de la contratación</t>
        </r>
      </text>
    </comment>
    <comment ref="CYJ1866" authorId="2" shapeId="0">
      <text>
        <r>
          <rPr>
            <sz val="11"/>
            <color theme="1"/>
            <rFont val="Calibri"/>
            <family val="2"/>
            <scheme val="minor"/>
          </rPr>
          <t>Introducir un texto con el nombre o referencia de la contratación</t>
        </r>
      </text>
    </comment>
    <comment ref="CYK1866" authorId="2" shapeId="0">
      <text>
        <r>
          <rPr>
            <sz val="11"/>
            <color theme="1"/>
            <rFont val="Calibri"/>
            <family val="2"/>
            <scheme val="minor"/>
          </rPr>
          <t>Introducir un texto con el nombre o referencia de la contratación</t>
        </r>
      </text>
    </comment>
    <comment ref="CYL1866" authorId="2" shapeId="0">
      <text>
        <r>
          <rPr>
            <sz val="11"/>
            <color theme="1"/>
            <rFont val="Calibri"/>
            <family val="2"/>
            <scheme val="minor"/>
          </rPr>
          <t>Introducir un texto con el nombre o referencia de la contratación</t>
        </r>
      </text>
    </comment>
    <comment ref="CYM1866" authorId="2" shapeId="0">
      <text>
        <r>
          <rPr>
            <sz val="11"/>
            <color theme="1"/>
            <rFont val="Calibri"/>
            <family val="2"/>
            <scheme val="minor"/>
          </rPr>
          <t>Introducir un texto con el nombre o referencia de la contratación</t>
        </r>
      </text>
    </comment>
    <comment ref="CYN1866" authorId="2" shapeId="0">
      <text>
        <r>
          <rPr>
            <sz val="11"/>
            <color theme="1"/>
            <rFont val="Calibri"/>
            <family val="2"/>
            <scheme val="minor"/>
          </rPr>
          <t>Introducir un texto con el nombre o referencia de la contratación</t>
        </r>
      </text>
    </comment>
    <comment ref="CYO1866" authorId="2" shapeId="0">
      <text>
        <r>
          <rPr>
            <sz val="11"/>
            <color theme="1"/>
            <rFont val="Calibri"/>
            <family val="2"/>
            <scheme val="minor"/>
          </rPr>
          <t>Introducir un texto con el nombre o referencia de la contratación</t>
        </r>
      </text>
    </comment>
    <comment ref="CYP1866" authorId="2" shapeId="0">
      <text>
        <r>
          <rPr>
            <sz val="11"/>
            <color theme="1"/>
            <rFont val="Calibri"/>
            <family val="2"/>
            <scheme val="minor"/>
          </rPr>
          <t>Introducir un texto con el nombre o referencia de la contratación</t>
        </r>
      </text>
    </comment>
    <comment ref="CYQ1866" authorId="2" shapeId="0">
      <text>
        <r>
          <rPr>
            <sz val="11"/>
            <color theme="1"/>
            <rFont val="Calibri"/>
            <family val="2"/>
            <scheme val="minor"/>
          </rPr>
          <t>Introducir un texto con el nombre o referencia de la contratación</t>
        </r>
      </text>
    </comment>
    <comment ref="CYR1866" authorId="2" shapeId="0">
      <text>
        <r>
          <rPr>
            <sz val="11"/>
            <color theme="1"/>
            <rFont val="Calibri"/>
            <family val="2"/>
            <scheme val="minor"/>
          </rPr>
          <t>Introducir un texto con el nombre o referencia de la contratación</t>
        </r>
      </text>
    </comment>
    <comment ref="CYS1866" authorId="2" shapeId="0">
      <text>
        <r>
          <rPr>
            <sz val="11"/>
            <color theme="1"/>
            <rFont val="Calibri"/>
            <family val="2"/>
            <scheme val="minor"/>
          </rPr>
          <t>Introducir un texto con el nombre o referencia de la contratación</t>
        </r>
      </text>
    </comment>
    <comment ref="CYT1866" authorId="2" shapeId="0">
      <text>
        <r>
          <rPr>
            <sz val="11"/>
            <color theme="1"/>
            <rFont val="Calibri"/>
            <family val="2"/>
            <scheme val="minor"/>
          </rPr>
          <t>Introducir un texto con el nombre o referencia de la contratación</t>
        </r>
      </text>
    </comment>
    <comment ref="CYU1866" authorId="2" shapeId="0">
      <text>
        <r>
          <rPr>
            <sz val="11"/>
            <color theme="1"/>
            <rFont val="Calibri"/>
            <family val="2"/>
            <scheme val="minor"/>
          </rPr>
          <t>Introducir un texto con el nombre o referencia de la contratación</t>
        </r>
      </text>
    </comment>
    <comment ref="CYV1866" authorId="2" shapeId="0">
      <text>
        <r>
          <rPr>
            <sz val="11"/>
            <color theme="1"/>
            <rFont val="Calibri"/>
            <family val="2"/>
            <scheme val="minor"/>
          </rPr>
          <t>Introducir un texto con el nombre o referencia de la contratación</t>
        </r>
      </text>
    </comment>
    <comment ref="CYW1866" authorId="2" shapeId="0">
      <text>
        <r>
          <rPr>
            <sz val="11"/>
            <color theme="1"/>
            <rFont val="Calibri"/>
            <family val="2"/>
            <scheme val="minor"/>
          </rPr>
          <t>Introducir un texto con el nombre o referencia de la contratación</t>
        </r>
      </text>
    </comment>
    <comment ref="CYX1866" authorId="2" shapeId="0">
      <text>
        <r>
          <rPr>
            <sz val="11"/>
            <color theme="1"/>
            <rFont val="Calibri"/>
            <family val="2"/>
            <scheme val="minor"/>
          </rPr>
          <t>Introducir un texto con el nombre o referencia de la contratación</t>
        </r>
      </text>
    </comment>
    <comment ref="CYY1866" authorId="2" shapeId="0">
      <text>
        <r>
          <rPr>
            <sz val="11"/>
            <color theme="1"/>
            <rFont val="Calibri"/>
            <family val="2"/>
            <scheme val="minor"/>
          </rPr>
          <t>Introducir un texto con el nombre o referencia de la contratación</t>
        </r>
      </text>
    </comment>
    <comment ref="CYZ1866" authorId="2" shapeId="0">
      <text>
        <r>
          <rPr>
            <sz val="11"/>
            <color theme="1"/>
            <rFont val="Calibri"/>
            <family val="2"/>
            <scheme val="minor"/>
          </rPr>
          <t>Introducir un texto con el nombre o referencia de la contratación</t>
        </r>
      </text>
    </comment>
    <comment ref="CZA1866" authorId="2" shapeId="0">
      <text>
        <r>
          <rPr>
            <sz val="11"/>
            <color theme="1"/>
            <rFont val="Calibri"/>
            <family val="2"/>
            <scheme val="minor"/>
          </rPr>
          <t>Introducir un texto con el nombre o referencia de la contratación</t>
        </r>
      </text>
    </comment>
    <comment ref="CZB1866" authorId="2" shapeId="0">
      <text>
        <r>
          <rPr>
            <sz val="11"/>
            <color theme="1"/>
            <rFont val="Calibri"/>
            <family val="2"/>
            <scheme val="minor"/>
          </rPr>
          <t>Introducir un texto con el nombre o referencia de la contratación</t>
        </r>
      </text>
    </comment>
    <comment ref="CZC1866" authorId="2" shapeId="0">
      <text>
        <r>
          <rPr>
            <sz val="11"/>
            <color theme="1"/>
            <rFont val="Calibri"/>
            <family val="2"/>
            <scheme val="minor"/>
          </rPr>
          <t>Introducir un texto con el nombre o referencia de la contratación</t>
        </r>
      </text>
    </comment>
    <comment ref="CZD1866" authorId="2" shapeId="0">
      <text>
        <r>
          <rPr>
            <sz val="11"/>
            <color theme="1"/>
            <rFont val="Calibri"/>
            <family val="2"/>
            <scheme val="minor"/>
          </rPr>
          <t>Introducir un texto con el nombre o referencia de la contratación</t>
        </r>
      </text>
    </comment>
    <comment ref="CZE1866" authorId="2" shapeId="0">
      <text>
        <r>
          <rPr>
            <sz val="11"/>
            <color theme="1"/>
            <rFont val="Calibri"/>
            <family val="2"/>
            <scheme val="minor"/>
          </rPr>
          <t>Introducir un texto con el nombre o referencia de la contratación</t>
        </r>
      </text>
    </comment>
    <comment ref="CZF1866" authorId="2" shapeId="0">
      <text>
        <r>
          <rPr>
            <sz val="11"/>
            <color theme="1"/>
            <rFont val="Calibri"/>
            <family val="2"/>
            <scheme val="minor"/>
          </rPr>
          <t>Introducir un texto con el nombre o referencia de la contratación</t>
        </r>
      </text>
    </comment>
    <comment ref="CZG1866" authorId="2" shapeId="0">
      <text>
        <r>
          <rPr>
            <sz val="11"/>
            <color theme="1"/>
            <rFont val="Calibri"/>
            <family val="2"/>
            <scheme val="minor"/>
          </rPr>
          <t>Introducir un texto con el nombre o referencia de la contratación</t>
        </r>
      </text>
    </comment>
    <comment ref="CZH1866" authorId="2" shapeId="0">
      <text>
        <r>
          <rPr>
            <sz val="11"/>
            <color theme="1"/>
            <rFont val="Calibri"/>
            <family val="2"/>
            <scheme val="minor"/>
          </rPr>
          <t>Introducir un texto con el nombre o referencia de la contratación</t>
        </r>
      </text>
    </comment>
    <comment ref="CZI1866" authorId="2" shapeId="0">
      <text>
        <r>
          <rPr>
            <sz val="11"/>
            <color theme="1"/>
            <rFont val="Calibri"/>
            <family val="2"/>
            <scheme val="minor"/>
          </rPr>
          <t>Introducir un texto con el nombre o referencia de la contratación</t>
        </r>
      </text>
    </comment>
    <comment ref="CZJ1866" authorId="2" shapeId="0">
      <text>
        <r>
          <rPr>
            <sz val="11"/>
            <color theme="1"/>
            <rFont val="Calibri"/>
            <family val="2"/>
            <scheme val="minor"/>
          </rPr>
          <t>Introducir un texto con el nombre o referencia de la contratación</t>
        </r>
      </text>
    </comment>
    <comment ref="CZK1866" authorId="2" shapeId="0">
      <text>
        <r>
          <rPr>
            <sz val="11"/>
            <color theme="1"/>
            <rFont val="Calibri"/>
            <family val="2"/>
            <scheme val="minor"/>
          </rPr>
          <t>Introducir un texto con el nombre o referencia de la contratación</t>
        </r>
      </text>
    </comment>
    <comment ref="CZL1866" authorId="2" shapeId="0">
      <text>
        <r>
          <rPr>
            <sz val="11"/>
            <color theme="1"/>
            <rFont val="Calibri"/>
            <family val="2"/>
            <scheme val="minor"/>
          </rPr>
          <t>Introducir un texto con el nombre o referencia de la contratación</t>
        </r>
      </text>
    </comment>
    <comment ref="CZM1866" authorId="2" shapeId="0">
      <text>
        <r>
          <rPr>
            <sz val="11"/>
            <color theme="1"/>
            <rFont val="Calibri"/>
            <family val="2"/>
            <scheme val="minor"/>
          </rPr>
          <t>Introducir un texto con el nombre o referencia de la contratación</t>
        </r>
      </text>
    </comment>
    <comment ref="CZN1866" authorId="2" shapeId="0">
      <text>
        <r>
          <rPr>
            <sz val="11"/>
            <color theme="1"/>
            <rFont val="Calibri"/>
            <family val="2"/>
            <scheme val="minor"/>
          </rPr>
          <t>Introducir un texto con el nombre o referencia de la contratación</t>
        </r>
      </text>
    </comment>
    <comment ref="CZO1866" authorId="2" shapeId="0">
      <text>
        <r>
          <rPr>
            <sz val="11"/>
            <color theme="1"/>
            <rFont val="Calibri"/>
            <family val="2"/>
            <scheme val="minor"/>
          </rPr>
          <t>Introducir un texto con el nombre o referencia de la contratación</t>
        </r>
      </text>
    </comment>
    <comment ref="CZP1866" authorId="2" shapeId="0">
      <text>
        <r>
          <rPr>
            <sz val="11"/>
            <color theme="1"/>
            <rFont val="Calibri"/>
            <family val="2"/>
            <scheme val="minor"/>
          </rPr>
          <t>Introducir un texto con el nombre o referencia de la contratación</t>
        </r>
      </text>
    </comment>
    <comment ref="CZQ1866" authorId="2" shapeId="0">
      <text>
        <r>
          <rPr>
            <sz val="11"/>
            <color theme="1"/>
            <rFont val="Calibri"/>
            <family val="2"/>
            <scheme val="minor"/>
          </rPr>
          <t>Introducir un texto con el nombre o referencia de la contratación</t>
        </r>
      </text>
    </comment>
    <comment ref="CZR1866" authorId="2" shapeId="0">
      <text>
        <r>
          <rPr>
            <sz val="11"/>
            <color theme="1"/>
            <rFont val="Calibri"/>
            <family val="2"/>
            <scheme val="minor"/>
          </rPr>
          <t>Introducir un texto con el nombre o referencia de la contratación</t>
        </r>
      </text>
    </comment>
    <comment ref="CZS1866" authorId="2" shapeId="0">
      <text>
        <r>
          <rPr>
            <sz val="11"/>
            <color theme="1"/>
            <rFont val="Calibri"/>
            <family val="2"/>
            <scheme val="minor"/>
          </rPr>
          <t>Introducir un texto con el nombre o referencia de la contratación</t>
        </r>
      </text>
    </comment>
    <comment ref="CZT1866" authorId="2" shapeId="0">
      <text>
        <r>
          <rPr>
            <sz val="11"/>
            <color theme="1"/>
            <rFont val="Calibri"/>
            <family val="2"/>
            <scheme val="minor"/>
          </rPr>
          <t>Introducir un texto con el nombre o referencia de la contratación</t>
        </r>
      </text>
    </comment>
    <comment ref="CZU1866" authorId="2" shapeId="0">
      <text>
        <r>
          <rPr>
            <sz val="11"/>
            <color theme="1"/>
            <rFont val="Calibri"/>
            <family val="2"/>
            <scheme val="minor"/>
          </rPr>
          <t>Introducir un texto con el nombre o referencia de la contratación</t>
        </r>
      </text>
    </comment>
    <comment ref="CZV1866" authorId="2" shapeId="0">
      <text>
        <r>
          <rPr>
            <sz val="11"/>
            <color theme="1"/>
            <rFont val="Calibri"/>
            <family val="2"/>
            <scheme val="minor"/>
          </rPr>
          <t>Introducir un texto con el nombre o referencia de la contratación</t>
        </r>
      </text>
    </comment>
    <comment ref="CZW1866" authorId="2" shapeId="0">
      <text>
        <r>
          <rPr>
            <sz val="11"/>
            <color theme="1"/>
            <rFont val="Calibri"/>
            <family val="2"/>
            <scheme val="minor"/>
          </rPr>
          <t>Introducir un texto con el nombre o referencia de la contratación</t>
        </r>
      </text>
    </comment>
    <comment ref="CZX1866" authorId="2" shapeId="0">
      <text>
        <r>
          <rPr>
            <sz val="11"/>
            <color theme="1"/>
            <rFont val="Calibri"/>
            <family val="2"/>
            <scheme val="minor"/>
          </rPr>
          <t>Introducir un texto con el nombre o referencia de la contratación</t>
        </r>
      </text>
    </comment>
    <comment ref="CZY1866" authorId="2" shapeId="0">
      <text>
        <r>
          <rPr>
            <sz val="11"/>
            <color theme="1"/>
            <rFont val="Calibri"/>
            <family val="2"/>
            <scheme val="minor"/>
          </rPr>
          <t>Introducir un texto con el nombre o referencia de la contratación</t>
        </r>
      </text>
    </comment>
    <comment ref="CZZ1866" authorId="2" shapeId="0">
      <text>
        <r>
          <rPr>
            <sz val="11"/>
            <color theme="1"/>
            <rFont val="Calibri"/>
            <family val="2"/>
            <scheme val="minor"/>
          </rPr>
          <t>Introducir un texto con el nombre o referencia de la contratación</t>
        </r>
      </text>
    </comment>
    <comment ref="DAA1866" authorId="2" shapeId="0">
      <text>
        <r>
          <rPr>
            <sz val="11"/>
            <color theme="1"/>
            <rFont val="Calibri"/>
            <family val="2"/>
            <scheme val="minor"/>
          </rPr>
          <t>Introducir un texto con el nombre o referencia de la contratación</t>
        </r>
      </text>
    </comment>
    <comment ref="DAB1866" authorId="2" shapeId="0">
      <text>
        <r>
          <rPr>
            <sz val="11"/>
            <color theme="1"/>
            <rFont val="Calibri"/>
            <family val="2"/>
            <scheme val="minor"/>
          </rPr>
          <t>Introducir un texto con el nombre o referencia de la contratación</t>
        </r>
      </text>
    </comment>
    <comment ref="DAC1866" authorId="2" shapeId="0">
      <text>
        <r>
          <rPr>
            <sz val="11"/>
            <color theme="1"/>
            <rFont val="Calibri"/>
            <family val="2"/>
            <scheme val="minor"/>
          </rPr>
          <t>Introducir un texto con el nombre o referencia de la contratación</t>
        </r>
      </text>
    </comment>
    <comment ref="DAD1866" authorId="2" shapeId="0">
      <text>
        <r>
          <rPr>
            <sz val="11"/>
            <color theme="1"/>
            <rFont val="Calibri"/>
            <family val="2"/>
            <scheme val="minor"/>
          </rPr>
          <t>Introducir un texto con el nombre o referencia de la contratación</t>
        </r>
      </text>
    </comment>
    <comment ref="DAE1866" authorId="2" shapeId="0">
      <text>
        <r>
          <rPr>
            <sz val="11"/>
            <color theme="1"/>
            <rFont val="Calibri"/>
            <family val="2"/>
            <scheme val="minor"/>
          </rPr>
          <t>Introducir un texto con el nombre o referencia de la contratación</t>
        </r>
      </text>
    </comment>
    <comment ref="DAF1866" authorId="2" shapeId="0">
      <text>
        <r>
          <rPr>
            <sz val="11"/>
            <color theme="1"/>
            <rFont val="Calibri"/>
            <family val="2"/>
            <scheme val="minor"/>
          </rPr>
          <t>Introducir un texto con el nombre o referencia de la contratación</t>
        </r>
      </text>
    </comment>
    <comment ref="DAG1866" authorId="2" shapeId="0">
      <text>
        <r>
          <rPr>
            <sz val="11"/>
            <color theme="1"/>
            <rFont val="Calibri"/>
            <family val="2"/>
            <scheme val="minor"/>
          </rPr>
          <t>Introducir un texto con el nombre o referencia de la contratación</t>
        </r>
      </text>
    </comment>
    <comment ref="DAH1866" authorId="2" shapeId="0">
      <text>
        <r>
          <rPr>
            <sz val="11"/>
            <color theme="1"/>
            <rFont val="Calibri"/>
            <family val="2"/>
            <scheme val="minor"/>
          </rPr>
          <t>Introducir un texto con el nombre o referencia de la contratación</t>
        </r>
      </text>
    </comment>
    <comment ref="DAI1866" authorId="2" shapeId="0">
      <text>
        <r>
          <rPr>
            <sz val="11"/>
            <color theme="1"/>
            <rFont val="Calibri"/>
            <family val="2"/>
            <scheme val="minor"/>
          </rPr>
          <t>Introducir un texto con el nombre o referencia de la contratación</t>
        </r>
      </text>
    </comment>
    <comment ref="DAJ1866" authorId="2" shapeId="0">
      <text>
        <r>
          <rPr>
            <sz val="11"/>
            <color theme="1"/>
            <rFont val="Calibri"/>
            <family val="2"/>
            <scheme val="minor"/>
          </rPr>
          <t>Introducir un texto con el nombre o referencia de la contratación</t>
        </r>
      </text>
    </comment>
    <comment ref="DAK1866" authorId="2" shapeId="0">
      <text>
        <r>
          <rPr>
            <sz val="11"/>
            <color theme="1"/>
            <rFont val="Calibri"/>
            <family val="2"/>
            <scheme val="minor"/>
          </rPr>
          <t>Introducir un texto con el nombre o referencia de la contratación</t>
        </r>
      </text>
    </comment>
    <comment ref="DAL1866" authorId="2" shapeId="0">
      <text>
        <r>
          <rPr>
            <sz val="11"/>
            <color theme="1"/>
            <rFont val="Calibri"/>
            <family val="2"/>
            <scheme val="minor"/>
          </rPr>
          <t>Introducir un texto con el nombre o referencia de la contratación</t>
        </r>
      </text>
    </comment>
    <comment ref="DAM1866" authorId="2" shapeId="0">
      <text>
        <r>
          <rPr>
            <sz val="11"/>
            <color theme="1"/>
            <rFont val="Calibri"/>
            <family val="2"/>
            <scheme val="minor"/>
          </rPr>
          <t>Introducir un texto con el nombre o referencia de la contratación</t>
        </r>
      </text>
    </comment>
    <comment ref="DAN1866" authorId="2" shapeId="0">
      <text>
        <r>
          <rPr>
            <sz val="11"/>
            <color theme="1"/>
            <rFont val="Calibri"/>
            <family val="2"/>
            <scheme val="minor"/>
          </rPr>
          <t>Introducir un texto con el nombre o referencia de la contratación</t>
        </r>
      </text>
    </comment>
    <comment ref="DAO1866" authorId="2" shapeId="0">
      <text>
        <r>
          <rPr>
            <sz val="11"/>
            <color theme="1"/>
            <rFont val="Calibri"/>
            <family val="2"/>
            <scheme val="minor"/>
          </rPr>
          <t>Introducir un texto con el nombre o referencia de la contratación</t>
        </r>
      </text>
    </comment>
    <comment ref="DAP1866" authorId="2" shapeId="0">
      <text>
        <r>
          <rPr>
            <sz val="11"/>
            <color theme="1"/>
            <rFont val="Calibri"/>
            <family val="2"/>
            <scheme val="minor"/>
          </rPr>
          <t>Introducir un texto con el nombre o referencia de la contratación</t>
        </r>
      </text>
    </comment>
    <comment ref="DAQ1866" authorId="2" shapeId="0">
      <text>
        <r>
          <rPr>
            <sz val="11"/>
            <color theme="1"/>
            <rFont val="Calibri"/>
            <family val="2"/>
            <scheme val="minor"/>
          </rPr>
          <t>Introducir un texto con el nombre o referencia de la contratación</t>
        </r>
      </text>
    </comment>
    <comment ref="DAR1866" authorId="2" shapeId="0">
      <text>
        <r>
          <rPr>
            <sz val="11"/>
            <color theme="1"/>
            <rFont val="Calibri"/>
            <family val="2"/>
            <scheme val="minor"/>
          </rPr>
          <t>Introducir un texto con el nombre o referencia de la contratación</t>
        </r>
      </text>
    </comment>
    <comment ref="DAS1866" authorId="2" shapeId="0">
      <text>
        <r>
          <rPr>
            <sz val="11"/>
            <color theme="1"/>
            <rFont val="Calibri"/>
            <family val="2"/>
            <scheme val="minor"/>
          </rPr>
          <t>Introducir un texto con el nombre o referencia de la contratación</t>
        </r>
      </text>
    </comment>
    <comment ref="DAT1866" authorId="2" shapeId="0">
      <text>
        <r>
          <rPr>
            <sz val="11"/>
            <color theme="1"/>
            <rFont val="Calibri"/>
            <family val="2"/>
            <scheme val="minor"/>
          </rPr>
          <t>Introducir un texto con el nombre o referencia de la contratación</t>
        </r>
      </text>
    </comment>
    <comment ref="DAU1866" authorId="2" shapeId="0">
      <text>
        <r>
          <rPr>
            <sz val="11"/>
            <color theme="1"/>
            <rFont val="Calibri"/>
            <family val="2"/>
            <scheme val="minor"/>
          </rPr>
          <t>Introducir un texto con el nombre o referencia de la contratación</t>
        </r>
      </text>
    </comment>
    <comment ref="DAV1866" authorId="2" shapeId="0">
      <text>
        <r>
          <rPr>
            <sz val="11"/>
            <color theme="1"/>
            <rFont val="Calibri"/>
            <family val="2"/>
            <scheme val="minor"/>
          </rPr>
          <t>Introducir un texto con el nombre o referencia de la contratación</t>
        </r>
      </text>
    </comment>
    <comment ref="DAW1866" authorId="2" shapeId="0">
      <text>
        <r>
          <rPr>
            <sz val="11"/>
            <color theme="1"/>
            <rFont val="Calibri"/>
            <family val="2"/>
            <scheme val="minor"/>
          </rPr>
          <t>Introducir un texto con el nombre o referencia de la contratación</t>
        </r>
      </text>
    </comment>
    <comment ref="DAX1866" authorId="2" shapeId="0">
      <text>
        <r>
          <rPr>
            <sz val="11"/>
            <color theme="1"/>
            <rFont val="Calibri"/>
            <family val="2"/>
            <scheme val="minor"/>
          </rPr>
          <t>Introducir un texto con el nombre o referencia de la contratación</t>
        </r>
      </text>
    </comment>
    <comment ref="DAY1866" authorId="2" shapeId="0">
      <text>
        <r>
          <rPr>
            <sz val="11"/>
            <color theme="1"/>
            <rFont val="Calibri"/>
            <family val="2"/>
            <scheme val="minor"/>
          </rPr>
          <t>Introducir un texto con el nombre o referencia de la contratación</t>
        </r>
      </text>
    </comment>
    <comment ref="DAZ1866" authorId="2" shapeId="0">
      <text>
        <r>
          <rPr>
            <sz val="11"/>
            <color theme="1"/>
            <rFont val="Calibri"/>
            <family val="2"/>
            <scheme val="minor"/>
          </rPr>
          <t>Introducir un texto con el nombre o referencia de la contratación</t>
        </r>
      </text>
    </comment>
    <comment ref="DBA1866" authorId="2" shapeId="0">
      <text>
        <r>
          <rPr>
            <sz val="11"/>
            <color theme="1"/>
            <rFont val="Calibri"/>
            <family val="2"/>
            <scheme val="minor"/>
          </rPr>
          <t>Introducir un texto con el nombre o referencia de la contratación</t>
        </r>
      </text>
    </comment>
    <comment ref="DBB1866" authorId="2" shapeId="0">
      <text>
        <r>
          <rPr>
            <sz val="11"/>
            <color theme="1"/>
            <rFont val="Calibri"/>
            <family val="2"/>
            <scheme val="minor"/>
          </rPr>
          <t>Introducir un texto con el nombre o referencia de la contratación</t>
        </r>
      </text>
    </comment>
    <comment ref="DBC1866" authorId="2" shapeId="0">
      <text>
        <r>
          <rPr>
            <sz val="11"/>
            <color theme="1"/>
            <rFont val="Calibri"/>
            <family val="2"/>
            <scheme val="minor"/>
          </rPr>
          <t>Introducir un texto con el nombre o referencia de la contratación</t>
        </r>
      </text>
    </comment>
    <comment ref="DBD1866" authorId="2" shapeId="0">
      <text>
        <r>
          <rPr>
            <sz val="11"/>
            <color theme="1"/>
            <rFont val="Calibri"/>
            <family val="2"/>
            <scheme val="minor"/>
          </rPr>
          <t>Introducir un texto con el nombre o referencia de la contratación</t>
        </r>
      </text>
    </comment>
    <comment ref="DBE1866" authorId="2" shapeId="0">
      <text>
        <r>
          <rPr>
            <sz val="11"/>
            <color theme="1"/>
            <rFont val="Calibri"/>
            <family val="2"/>
            <scheme val="minor"/>
          </rPr>
          <t>Introducir un texto con el nombre o referencia de la contratación</t>
        </r>
      </text>
    </comment>
    <comment ref="DBF1866" authorId="2" shapeId="0">
      <text>
        <r>
          <rPr>
            <sz val="11"/>
            <color theme="1"/>
            <rFont val="Calibri"/>
            <family val="2"/>
            <scheme val="minor"/>
          </rPr>
          <t>Introducir un texto con el nombre o referencia de la contratación</t>
        </r>
      </text>
    </comment>
    <comment ref="DBG1866" authorId="2" shapeId="0">
      <text>
        <r>
          <rPr>
            <sz val="11"/>
            <color theme="1"/>
            <rFont val="Calibri"/>
            <family val="2"/>
            <scheme val="minor"/>
          </rPr>
          <t>Introducir un texto con el nombre o referencia de la contratación</t>
        </r>
      </text>
    </comment>
    <comment ref="DBH1866" authorId="2" shapeId="0">
      <text>
        <r>
          <rPr>
            <sz val="11"/>
            <color theme="1"/>
            <rFont val="Calibri"/>
            <family val="2"/>
            <scheme val="minor"/>
          </rPr>
          <t>Introducir un texto con el nombre o referencia de la contratación</t>
        </r>
      </text>
    </comment>
    <comment ref="DBI1866" authorId="2" shapeId="0">
      <text>
        <r>
          <rPr>
            <sz val="11"/>
            <color theme="1"/>
            <rFont val="Calibri"/>
            <family val="2"/>
            <scheme val="minor"/>
          </rPr>
          <t>Introducir un texto con el nombre o referencia de la contratación</t>
        </r>
      </text>
    </comment>
    <comment ref="DBJ1866" authorId="2" shapeId="0">
      <text>
        <r>
          <rPr>
            <sz val="11"/>
            <color theme="1"/>
            <rFont val="Calibri"/>
            <family val="2"/>
            <scheme val="minor"/>
          </rPr>
          <t>Introducir un texto con el nombre o referencia de la contratación</t>
        </r>
      </text>
    </comment>
    <comment ref="DBK1866" authorId="2" shapeId="0">
      <text>
        <r>
          <rPr>
            <sz val="11"/>
            <color theme="1"/>
            <rFont val="Calibri"/>
            <family val="2"/>
            <scheme val="minor"/>
          </rPr>
          <t>Introducir un texto con el nombre o referencia de la contratación</t>
        </r>
      </text>
    </comment>
    <comment ref="DBL1866" authorId="2" shapeId="0">
      <text>
        <r>
          <rPr>
            <sz val="11"/>
            <color theme="1"/>
            <rFont val="Calibri"/>
            <family val="2"/>
            <scheme val="minor"/>
          </rPr>
          <t>Introducir un texto con el nombre o referencia de la contratación</t>
        </r>
      </text>
    </comment>
    <comment ref="DBM1866" authorId="2" shapeId="0">
      <text>
        <r>
          <rPr>
            <sz val="11"/>
            <color theme="1"/>
            <rFont val="Calibri"/>
            <family val="2"/>
            <scheme val="minor"/>
          </rPr>
          <t>Introducir un texto con el nombre o referencia de la contratación</t>
        </r>
      </text>
    </comment>
    <comment ref="DBN1866" authorId="2" shapeId="0">
      <text>
        <r>
          <rPr>
            <sz val="11"/>
            <color theme="1"/>
            <rFont val="Calibri"/>
            <family val="2"/>
            <scheme val="minor"/>
          </rPr>
          <t>Introducir un texto con el nombre o referencia de la contratación</t>
        </r>
      </text>
    </comment>
    <comment ref="DBO1866" authorId="2" shapeId="0">
      <text>
        <r>
          <rPr>
            <sz val="11"/>
            <color theme="1"/>
            <rFont val="Calibri"/>
            <family val="2"/>
            <scheme val="minor"/>
          </rPr>
          <t>Introducir un texto con el nombre o referencia de la contratación</t>
        </r>
      </text>
    </comment>
    <comment ref="DBP1866" authorId="2" shapeId="0">
      <text>
        <r>
          <rPr>
            <sz val="11"/>
            <color theme="1"/>
            <rFont val="Calibri"/>
            <family val="2"/>
            <scheme val="minor"/>
          </rPr>
          <t>Introducir un texto con el nombre o referencia de la contratación</t>
        </r>
      </text>
    </comment>
    <comment ref="DBQ1866" authorId="2" shapeId="0">
      <text>
        <r>
          <rPr>
            <sz val="11"/>
            <color theme="1"/>
            <rFont val="Calibri"/>
            <family val="2"/>
            <scheme val="minor"/>
          </rPr>
          <t>Introducir un texto con el nombre o referencia de la contratación</t>
        </r>
      </text>
    </comment>
    <comment ref="DBR1866" authorId="2" shapeId="0">
      <text>
        <r>
          <rPr>
            <sz val="11"/>
            <color theme="1"/>
            <rFont val="Calibri"/>
            <family val="2"/>
            <scheme val="minor"/>
          </rPr>
          <t>Introducir un texto con el nombre o referencia de la contratación</t>
        </r>
      </text>
    </comment>
    <comment ref="DBS1866" authorId="2" shapeId="0">
      <text>
        <r>
          <rPr>
            <sz val="11"/>
            <color theme="1"/>
            <rFont val="Calibri"/>
            <family val="2"/>
            <scheme val="minor"/>
          </rPr>
          <t>Introducir un texto con el nombre o referencia de la contratación</t>
        </r>
      </text>
    </comment>
    <comment ref="DBT1866" authorId="2" shapeId="0">
      <text>
        <r>
          <rPr>
            <sz val="11"/>
            <color theme="1"/>
            <rFont val="Calibri"/>
            <family val="2"/>
            <scheme val="minor"/>
          </rPr>
          <t>Introducir un texto con el nombre o referencia de la contratación</t>
        </r>
      </text>
    </comment>
    <comment ref="DBU1866" authorId="2" shapeId="0">
      <text>
        <r>
          <rPr>
            <sz val="11"/>
            <color theme="1"/>
            <rFont val="Calibri"/>
            <family val="2"/>
            <scheme val="minor"/>
          </rPr>
          <t>Introducir un texto con el nombre o referencia de la contratación</t>
        </r>
      </text>
    </comment>
    <comment ref="DBV1866" authorId="2" shapeId="0">
      <text>
        <r>
          <rPr>
            <sz val="11"/>
            <color theme="1"/>
            <rFont val="Calibri"/>
            <family val="2"/>
            <scheme val="minor"/>
          </rPr>
          <t>Introducir un texto con el nombre o referencia de la contratación</t>
        </r>
      </text>
    </comment>
    <comment ref="DBW1866" authorId="2" shapeId="0">
      <text>
        <r>
          <rPr>
            <sz val="11"/>
            <color theme="1"/>
            <rFont val="Calibri"/>
            <family val="2"/>
            <scheme val="minor"/>
          </rPr>
          <t>Introducir un texto con el nombre o referencia de la contratación</t>
        </r>
      </text>
    </comment>
    <comment ref="DBX1866" authorId="2" shapeId="0">
      <text>
        <r>
          <rPr>
            <sz val="11"/>
            <color theme="1"/>
            <rFont val="Calibri"/>
            <family val="2"/>
            <scheme val="minor"/>
          </rPr>
          <t>Introducir un texto con el nombre o referencia de la contratación</t>
        </r>
      </text>
    </comment>
    <comment ref="DBY1866" authorId="2" shapeId="0">
      <text>
        <r>
          <rPr>
            <sz val="11"/>
            <color theme="1"/>
            <rFont val="Calibri"/>
            <family val="2"/>
            <scheme val="minor"/>
          </rPr>
          <t>Introducir un texto con el nombre o referencia de la contratación</t>
        </r>
      </text>
    </comment>
    <comment ref="DBZ1866" authorId="2" shapeId="0">
      <text>
        <r>
          <rPr>
            <sz val="11"/>
            <color theme="1"/>
            <rFont val="Calibri"/>
            <family val="2"/>
            <scheme val="minor"/>
          </rPr>
          <t>Introducir un texto con el nombre o referencia de la contratación</t>
        </r>
      </text>
    </comment>
    <comment ref="DCA1866" authorId="2" shapeId="0">
      <text>
        <r>
          <rPr>
            <sz val="11"/>
            <color theme="1"/>
            <rFont val="Calibri"/>
            <family val="2"/>
            <scheme val="minor"/>
          </rPr>
          <t>Introducir un texto con el nombre o referencia de la contratación</t>
        </r>
      </text>
    </comment>
    <comment ref="DCB1866" authorId="2" shapeId="0">
      <text>
        <r>
          <rPr>
            <sz val="11"/>
            <color theme="1"/>
            <rFont val="Calibri"/>
            <family val="2"/>
            <scheme val="minor"/>
          </rPr>
          <t>Introducir un texto con el nombre o referencia de la contratación</t>
        </r>
      </text>
    </comment>
    <comment ref="DCC1866" authorId="2" shapeId="0">
      <text>
        <r>
          <rPr>
            <sz val="11"/>
            <color theme="1"/>
            <rFont val="Calibri"/>
            <family val="2"/>
            <scheme val="minor"/>
          </rPr>
          <t>Introducir un texto con el nombre o referencia de la contratación</t>
        </r>
      </text>
    </comment>
    <comment ref="DCD1866" authorId="2" shapeId="0">
      <text>
        <r>
          <rPr>
            <sz val="11"/>
            <color theme="1"/>
            <rFont val="Calibri"/>
            <family val="2"/>
            <scheme val="minor"/>
          </rPr>
          <t>Introducir un texto con el nombre o referencia de la contratación</t>
        </r>
      </text>
    </comment>
    <comment ref="DCE1866" authorId="2" shapeId="0">
      <text>
        <r>
          <rPr>
            <sz val="11"/>
            <color theme="1"/>
            <rFont val="Calibri"/>
            <family val="2"/>
            <scheme val="minor"/>
          </rPr>
          <t>Introducir un texto con el nombre o referencia de la contratación</t>
        </r>
      </text>
    </comment>
    <comment ref="DCF1866" authorId="2" shapeId="0">
      <text>
        <r>
          <rPr>
            <sz val="11"/>
            <color theme="1"/>
            <rFont val="Calibri"/>
            <family val="2"/>
            <scheme val="minor"/>
          </rPr>
          <t>Introducir un texto con el nombre o referencia de la contratación</t>
        </r>
      </text>
    </comment>
    <comment ref="DCG1866" authorId="2" shapeId="0">
      <text>
        <r>
          <rPr>
            <sz val="11"/>
            <color theme="1"/>
            <rFont val="Calibri"/>
            <family val="2"/>
            <scheme val="minor"/>
          </rPr>
          <t>Introducir un texto con el nombre o referencia de la contratación</t>
        </r>
      </text>
    </comment>
    <comment ref="DCH1866" authorId="2" shapeId="0">
      <text>
        <r>
          <rPr>
            <sz val="11"/>
            <color theme="1"/>
            <rFont val="Calibri"/>
            <family val="2"/>
            <scheme val="minor"/>
          </rPr>
          <t>Introducir un texto con el nombre o referencia de la contratación</t>
        </r>
      </text>
    </comment>
    <comment ref="DCI1866" authorId="2" shapeId="0">
      <text>
        <r>
          <rPr>
            <sz val="11"/>
            <color theme="1"/>
            <rFont val="Calibri"/>
            <family val="2"/>
            <scheme val="minor"/>
          </rPr>
          <t>Introducir un texto con el nombre o referencia de la contratación</t>
        </r>
      </text>
    </comment>
    <comment ref="DCJ1866" authorId="2" shapeId="0">
      <text>
        <r>
          <rPr>
            <sz val="11"/>
            <color theme="1"/>
            <rFont val="Calibri"/>
            <family val="2"/>
            <scheme val="minor"/>
          </rPr>
          <t>Introducir un texto con el nombre o referencia de la contratación</t>
        </r>
      </text>
    </comment>
    <comment ref="DCK1866" authorId="2" shapeId="0">
      <text>
        <r>
          <rPr>
            <sz val="11"/>
            <color theme="1"/>
            <rFont val="Calibri"/>
            <family val="2"/>
            <scheme val="minor"/>
          </rPr>
          <t>Introducir un texto con el nombre o referencia de la contratación</t>
        </r>
      </text>
    </comment>
    <comment ref="DCL1866" authorId="2" shapeId="0">
      <text>
        <r>
          <rPr>
            <sz val="11"/>
            <color theme="1"/>
            <rFont val="Calibri"/>
            <family val="2"/>
            <scheme val="minor"/>
          </rPr>
          <t>Introducir un texto con el nombre o referencia de la contratación</t>
        </r>
      </text>
    </comment>
    <comment ref="DCM1866" authorId="2" shapeId="0">
      <text>
        <r>
          <rPr>
            <sz val="11"/>
            <color theme="1"/>
            <rFont val="Calibri"/>
            <family val="2"/>
            <scheme val="minor"/>
          </rPr>
          <t>Introducir un texto con el nombre o referencia de la contratación</t>
        </r>
      </text>
    </comment>
    <comment ref="DCN1866" authorId="2" shapeId="0">
      <text>
        <r>
          <rPr>
            <sz val="11"/>
            <color theme="1"/>
            <rFont val="Calibri"/>
            <family val="2"/>
            <scheme val="minor"/>
          </rPr>
          <t>Introducir un texto con el nombre o referencia de la contratación</t>
        </r>
      </text>
    </comment>
    <comment ref="DCO1866" authorId="2" shapeId="0">
      <text>
        <r>
          <rPr>
            <sz val="11"/>
            <color theme="1"/>
            <rFont val="Calibri"/>
            <family val="2"/>
            <scheme val="minor"/>
          </rPr>
          <t>Introducir un texto con el nombre o referencia de la contratación</t>
        </r>
      </text>
    </comment>
    <comment ref="DCP1866" authorId="2" shapeId="0">
      <text>
        <r>
          <rPr>
            <sz val="11"/>
            <color theme="1"/>
            <rFont val="Calibri"/>
            <family val="2"/>
            <scheme val="minor"/>
          </rPr>
          <t>Introducir un texto con el nombre o referencia de la contratación</t>
        </r>
      </text>
    </comment>
    <comment ref="DCQ1866" authorId="2" shapeId="0">
      <text>
        <r>
          <rPr>
            <sz val="11"/>
            <color theme="1"/>
            <rFont val="Calibri"/>
            <family val="2"/>
            <scheme val="minor"/>
          </rPr>
          <t>Introducir un texto con el nombre o referencia de la contratación</t>
        </r>
      </text>
    </comment>
    <comment ref="DCR1866" authorId="2" shapeId="0">
      <text>
        <r>
          <rPr>
            <sz val="11"/>
            <color theme="1"/>
            <rFont val="Calibri"/>
            <family val="2"/>
            <scheme val="minor"/>
          </rPr>
          <t>Introducir un texto con el nombre o referencia de la contratación</t>
        </r>
      </text>
    </comment>
    <comment ref="DCS1866" authorId="2" shapeId="0">
      <text>
        <r>
          <rPr>
            <sz val="11"/>
            <color theme="1"/>
            <rFont val="Calibri"/>
            <family val="2"/>
            <scheme val="minor"/>
          </rPr>
          <t>Introducir un texto con el nombre o referencia de la contratación</t>
        </r>
      </text>
    </comment>
    <comment ref="DCT1866" authorId="2" shapeId="0">
      <text>
        <r>
          <rPr>
            <sz val="11"/>
            <color theme="1"/>
            <rFont val="Calibri"/>
            <family val="2"/>
            <scheme val="minor"/>
          </rPr>
          <t>Introducir un texto con el nombre o referencia de la contratación</t>
        </r>
      </text>
    </comment>
    <comment ref="DCU1866" authorId="2" shapeId="0">
      <text>
        <r>
          <rPr>
            <sz val="11"/>
            <color theme="1"/>
            <rFont val="Calibri"/>
            <family val="2"/>
            <scheme val="minor"/>
          </rPr>
          <t>Introducir un texto con el nombre o referencia de la contratación</t>
        </r>
      </text>
    </comment>
    <comment ref="DCV1866" authorId="2" shapeId="0">
      <text>
        <r>
          <rPr>
            <sz val="11"/>
            <color theme="1"/>
            <rFont val="Calibri"/>
            <family val="2"/>
            <scheme val="minor"/>
          </rPr>
          <t>Introducir un texto con el nombre o referencia de la contratación</t>
        </r>
      </text>
    </comment>
    <comment ref="DCW1866" authorId="2" shapeId="0">
      <text>
        <r>
          <rPr>
            <sz val="11"/>
            <color theme="1"/>
            <rFont val="Calibri"/>
            <family val="2"/>
            <scheme val="minor"/>
          </rPr>
          <t>Introducir un texto con el nombre o referencia de la contratación</t>
        </r>
      </text>
    </comment>
    <comment ref="DCX1866" authorId="2" shapeId="0">
      <text>
        <r>
          <rPr>
            <sz val="11"/>
            <color theme="1"/>
            <rFont val="Calibri"/>
            <family val="2"/>
            <scheme val="minor"/>
          </rPr>
          <t>Introducir un texto con el nombre o referencia de la contratación</t>
        </r>
      </text>
    </comment>
    <comment ref="DCY1866" authorId="2" shapeId="0">
      <text>
        <r>
          <rPr>
            <sz val="11"/>
            <color theme="1"/>
            <rFont val="Calibri"/>
            <family val="2"/>
            <scheme val="minor"/>
          </rPr>
          <t>Introducir un texto con el nombre o referencia de la contratación</t>
        </r>
      </text>
    </comment>
    <comment ref="DCZ1866" authorId="2" shapeId="0">
      <text>
        <r>
          <rPr>
            <sz val="11"/>
            <color theme="1"/>
            <rFont val="Calibri"/>
            <family val="2"/>
            <scheme val="minor"/>
          </rPr>
          <t>Introducir un texto con el nombre o referencia de la contratación</t>
        </r>
      </text>
    </comment>
    <comment ref="DDA1866" authorId="2" shapeId="0">
      <text>
        <r>
          <rPr>
            <sz val="11"/>
            <color theme="1"/>
            <rFont val="Calibri"/>
            <family val="2"/>
            <scheme val="minor"/>
          </rPr>
          <t>Introducir un texto con el nombre o referencia de la contratación</t>
        </r>
      </text>
    </comment>
    <comment ref="DDB1866" authorId="2" shapeId="0">
      <text>
        <r>
          <rPr>
            <sz val="11"/>
            <color theme="1"/>
            <rFont val="Calibri"/>
            <family val="2"/>
            <scheme val="minor"/>
          </rPr>
          <t>Introducir un texto con el nombre o referencia de la contratación</t>
        </r>
      </text>
    </comment>
    <comment ref="DDC1866" authorId="2" shapeId="0">
      <text>
        <r>
          <rPr>
            <sz val="11"/>
            <color theme="1"/>
            <rFont val="Calibri"/>
            <family val="2"/>
            <scheme val="minor"/>
          </rPr>
          <t>Introducir un texto con el nombre o referencia de la contratación</t>
        </r>
      </text>
    </comment>
    <comment ref="DDD1866" authorId="2" shapeId="0">
      <text>
        <r>
          <rPr>
            <sz val="11"/>
            <color theme="1"/>
            <rFont val="Calibri"/>
            <family val="2"/>
            <scheme val="minor"/>
          </rPr>
          <t>Introducir un texto con el nombre o referencia de la contratación</t>
        </r>
      </text>
    </comment>
    <comment ref="DDE1866" authorId="2" shapeId="0">
      <text>
        <r>
          <rPr>
            <sz val="11"/>
            <color theme="1"/>
            <rFont val="Calibri"/>
            <family val="2"/>
            <scheme val="minor"/>
          </rPr>
          <t>Introducir un texto con el nombre o referencia de la contratación</t>
        </r>
      </text>
    </comment>
    <comment ref="DDF1866" authorId="2" shapeId="0">
      <text>
        <r>
          <rPr>
            <sz val="11"/>
            <color theme="1"/>
            <rFont val="Calibri"/>
            <family val="2"/>
            <scheme val="minor"/>
          </rPr>
          <t>Introducir un texto con el nombre o referencia de la contratación</t>
        </r>
      </text>
    </comment>
    <comment ref="DDG1866" authorId="2" shapeId="0">
      <text>
        <r>
          <rPr>
            <sz val="11"/>
            <color theme="1"/>
            <rFont val="Calibri"/>
            <family val="2"/>
            <scheme val="minor"/>
          </rPr>
          <t>Introducir un texto con el nombre o referencia de la contratación</t>
        </r>
      </text>
    </comment>
    <comment ref="DDH1866" authorId="2" shapeId="0">
      <text>
        <r>
          <rPr>
            <sz val="11"/>
            <color theme="1"/>
            <rFont val="Calibri"/>
            <family val="2"/>
            <scheme val="minor"/>
          </rPr>
          <t>Introducir un texto con el nombre o referencia de la contratación</t>
        </r>
      </text>
    </comment>
    <comment ref="DDI1866" authorId="2" shapeId="0">
      <text>
        <r>
          <rPr>
            <sz val="11"/>
            <color theme="1"/>
            <rFont val="Calibri"/>
            <family val="2"/>
            <scheme val="minor"/>
          </rPr>
          <t>Introducir un texto con el nombre o referencia de la contratación</t>
        </r>
      </text>
    </comment>
    <comment ref="DDJ1866" authorId="2" shapeId="0">
      <text>
        <r>
          <rPr>
            <sz val="11"/>
            <color theme="1"/>
            <rFont val="Calibri"/>
            <family val="2"/>
            <scheme val="minor"/>
          </rPr>
          <t>Introducir un texto con el nombre o referencia de la contratación</t>
        </r>
      </text>
    </comment>
    <comment ref="DDK1866" authorId="2" shapeId="0">
      <text>
        <r>
          <rPr>
            <sz val="11"/>
            <color theme="1"/>
            <rFont val="Calibri"/>
            <family val="2"/>
            <scheme val="minor"/>
          </rPr>
          <t>Introducir un texto con el nombre o referencia de la contratación</t>
        </r>
      </text>
    </comment>
    <comment ref="DDL1866" authorId="2" shapeId="0">
      <text>
        <r>
          <rPr>
            <sz val="11"/>
            <color theme="1"/>
            <rFont val="Calibri"/>
            <family val="2"/>
            <scheme val="minor"/>
          </rPr>
          <t>Introducir un texto con el nombre o referencia de la contratación</t>
        </r>
      </text>
    </comment>
    <comment ref="DDM1866" authorId="2" shapeId="0">
      <text>
        <r>
          <rPr>
            <sz val="11"/>
            <color theme="1"/>
            <rFont val="Calibri"/>
            <family val="2"/>
            <scheme val="minor"/>
          </rPr>
          <t>Introducir un texto con el nombre o referencia de la contratación</t>
        </r>
      </text>
    </comment>
    <comment ref="DDN1866" authorId="2" shapeId="0">
      <text>
        <r>
          <rPr>
            <sz val="11"/>
            <color theme="1"/>
            <rFont val="Calibri"/>
            <family val="2"/>
            <scheme val="minor"/>
          </rPr>
          <t>Introducir un texto con el nombre o referencia de la contratación</t>
        </r>
      </text>
    </comment>
    <comment ref="DDO1866" authorId="2" shapeId="0">
      <text>
        <r>
          <rPr>
            <sz val="11"/>
            <color theme="1"/>
            <rFont val="Calibri"/>
            <family val="2"/>
            <scheme val="minor"/>
          </rPr>
          <t>Introducir un texto con el nombre o referencia de la contratación</t>
        </r>
      </text>
    </comment>
    <comment ref="DDP1866" authorId="2" shapeId="0">
      <text>
        <r>
          <rPr>
            <sz val="11"/>
            <color theme="1"/>
            <rFont val="Calibri"/>
            <family val="2"/>
            <scheme val="minor"/>
          </rPr>
          <t>Introducir un texto con el nombre o referencia de la contratación</t>
        </r>
      </text>
    </comment>
    <comment ref="DDQ1866" authorId="2" shapeId="0">
      <text>
        <r>
          <rPr>
            <sz val="11"/>
            <color theme="1"/>
            <rFont val="Calibri"/>
            <family val="2"/>
            <scheme val="minor"/>
          </rPr>
          <t>Introducir un texto con el nombre o referencia de la contratación</t>
        </r>
      </text>
    </comment>
    <comment ref="DDR1866" authorId="2" shapeId="0">
      <text>
        <r>
          <rPr>
            <sz val="11"/>
            <color theme="1"/>
            <rFont val="Calibri"/>
            <family val="2"/>
            <scheme val="minor"/>
          </rPr>
          <t>Introducir un texto con el nombre o referencia de la contratación</t>
        </r>
      </text>
    </comment>
    <comment ref="DDS1866" authorId="2" shapeId="0">
      <text>
        <r>
          <rPr>
            <sz val="11"/>
            <color theme="1"/>
            <rFont val="Calibri"/>
            <family val="2"/>
            <scheme val="minor"/>
          </rPr>
          <t>Introducir un texto con el nombre o referencia de la contratación</t>
        </r>
      </text>
    </comment>
    <comment ref="DDT1866" authorId="2" shapeId="0">
      <text>
        <r>
          <rPr>
            <sz val="11"/>
            <color theme="1"/>
            <rFont val="Calibri"/>
            <family val="2"/>
            <scheme val="minor"/>
          </rPr>
          <t>Introducir un texto con el nombre o referencia de la contratación</t>
        </r>
      </text>
    </comment>
    <comment ref="DDU1866" authorId="2" shapeId="0">
      <text>
        <r>
          <rPr>
            <sz val="11"/>
            <color theme="1"/>
            <rFont val="Calibri"/>
            <family val="2"/>
            <scheme val="minor"/>
          </rPr>
          <t>Introducir un texto con el nombre o referencia de la contratación</t>
        </r>
      </text>
    </comment>
    <comment ref="DDV1866" authorId="2" shapeId="0">
      <text>
        <r>
          <rPr>
            <sz val="11"/>
            <color theme="1"/>
            <rFont val="Calibri"/>
            <family val="2"/>
            <scheme val="minor"/>
          </rPr>
          <t>Introducir un texto con el nombre o referencia de la contratación</t>
        </r>
      </text>
    </comment>
    <comment ref="DDW1866" authorId="2" shapeId="0">
      <text>
        <r>
          <rPr>
            <sz val="11"/>
            <color theme="1"/>
            <rFont val="Calibri"/>
            <family val="2"/>
            <scheme val="minor"/>
          </rPr>
          <t>Introducir un texto con el nombre o referencia de la contratación</t>
        </r>
      </text>
    </comment>
    <comment ref="DDX1866" authorId="2" shapeId="0">
      <text>
        <r>
          <rPr>
            <sz val="11"/>
            <color theme="1"/>
            <rFont val="Calibri"/>
            <family val="2"/>
            <scheme val="minor"/>
          </rPr>
          <t>Introducir un texto con el nombre o referencia de la contratación</t>
        </r>
      </text>
    </comment>
    <comment ref="DDY1866" authorId="2" shapeId="0">
      <text>
        <r>
          <rPr>
            <sz val="11"/>
            <color theme="1"/>
            <rFont val="Calibri"/>
            <family val="2"/>
            <scheme val="minor"/>
          </rPr>
          <t>Introducir un texto con el nombre o referencia de la contratación</t>
        </r>
      </text>
    </comment>
    <comment ref="DDZ1866" authorId="2" shapeId="0">
      <text>
        <r>
          <rPr>
            <sz val="11"/>
            <color theme="1"/>
            <rFont val="Calibri"/>
            <family val="2"/>
            <scheme val="minor"/>
          </rPr>
          <t>Introducir un texto con el nombre o referencia de la contratación</t>
        </r>
      </text>
    </comment>
    <comment ref="DEA1866" authorId="2" shapeId="0">
      <text>
        <r>
          <rPr>
            <sz val="11"/>
            <color theme="1"/>
            <rFont val="Calibri"/>
            <family val="2"/>
            <scheme val="minor"/>
          </rPr>
          <t>Introducir un texto con el nombre o referencia de la contratación</t>
        </r>
      </text>
    </comment>
    <comment ref="DEB1866" authorId="2" shapeId="0">
      <text>
        <r>
          <rPr>
            <sz val="11"/>
            <color theme="1"/>
            <rFont val="Calibri"/>
            <family val="2"/>
            <scheme val="minor"/>
          </rPr>
          <t>Introducir un texto con el nombre o referencia de la contratación</t>
        </r>
      </text>
    </comment>
    <comment ref="DEC1866" authorId="2" shapeId="0">
      <text>
        <r>
          <rPr>
            <sz val="11"/>
            <color theme="1"/>
            <rFont val="Calibri"/>
            <family val="2"/>
            <scheme val="minor"/>
          </rPr>
          <t>Introducir un texto con el nombre o referencia de la contratación</t>
        </r>
      </text>
    </comment>
    <comment ref="DED1866" authorId="2" shapeId="0">
      <text>
        <r>
          <rPr>
            <sz val="11"/>
            <color theme="1"/>
            <rFont val="Calibri"/>
            <family val="2"/>
            <scheme val="minor"/>
          </rPr>
          <t>Introducir un texto con el nombre o referencia de la contratación</t>
        </r>
      </text>
    </comment>
    <comment ref="DEE1866" authorId="2" shapeId="0">
      <text>
        <r>
          <rPr>
            <sz val="11"/>
            <color theme="1"/>
            <rFont val="Calibri"/>
            <family val="2"/>
            <scheme val="minor"/>
          </rPr>
          <t>Introducir un texto con el nombre o referencia de la contratación</t>
        </r>
      </text>
    </comment>
    <comment ref="DEF1866" authorId="2" shapeId="0">
      <text>
        <r>
          <rPr>
            <sz val="11"/>
            <color theme="1"/>
            <rFont val="Calibri"/>
            <family val="2"/>
            <scheme val="minor"/>
          </rPr>
          <t>Introducir un texto con el nombre o referencia de la contratación</t>
        </r>
      </text>
    </comment>
    <comment ref="DEG1866" authorId="2" shapeId="0">
      <text>
        <r>
          <rPr>
            <sz val="11"/>
            <color theme="1"/>
            <rFont val="Calibri"/>
            <family val="2"/>
            <scheme val="minor"/>
          </rPr>
          <t>Introducir un texto con el nombre o referencia de la contratación</t>
        </r>
      </text>
    </comment>
    <comment ref="DEH1866" authorId="2" shapeId="0">
      <text>
        <r>
          <rPr>
            <sz val="11"/>
            <color theme="1"/>
            <rFont val="Calibri"/>
            <family val="2"/>
            <scheme val="minor"/>
          </rPr>
          <t>Introducir un texto con el nombre o referencia de la contratación</t>
        </r>
      </text>
    </comment>
    <comment ref="DEI1866" authorId="2" shapeId="0">
      <text>
        <r>
          <rPr>
            <sz val="11"/>
            <color theme="1"/>
            <rFont val="Calibri"/>
            <family val="2"/>
            <scheme val="minor"/>
          </rPr>
          <t>Introducir un texto con el nombre o referencia de la contratación</t>
        </r>
      </text>
    </comment>
    <comment ref="DEJ1866" authorId="2" shapeId="0">
      <text>
        <r>
          <rPr>
            <sz val="11"/>
            <color theme="1"/>
            <rFont val="Calibri"/>
            <family val="2"/>
            <scheme val="minor"/>
          </rPr>
          <t>Introducir un texto con el nombre o referencia de la contratación</t>
        </r>
      </text>
    </comment>
    <comment ref="DEK1866" authorId="2" shapeId="0">
      <text>
        <r>
          <rPr>
            <sz val="11"/>
            <color theme="1"/>
            <rFont val="Calibri"/>
            <family val="2"/>
            <scheme val="minor"/>
          </rPr>
          <t>Introducir un texto con el nombre o referencia de la contratación</t>
        </r>
      </text>
    </comment>
    <comment ref="DEL1866" authorId="2" shapeId="0">
      <text>
        <r>
          <rPr>
            <sz val="11"/>
            <color theme="1"/>
            <rFont val="Calibri"/>
            <family val="2"/>
            <scheme val="minor"/>
          </rPr>
          <t>Introducir un texto con el nombre o referencia de la contratación</t>
        </r>
      </text>
    </comment>
    <comment ref="DEM1866" authorId="2" shapeId="0">
      <text>
        <r>
          <rPr>
            <sz val="11"/>
            <color theme="1"/>
            <rFont val="Calibri"/>
            <family val="2"/>
            <scheme val="minor"/>
          </rPr>
          <t>Introducir un texto con el nombre o referencia de la contratación</t>
        </r>
      </text>
    </comment>
    <comment ref="DEN1866" authorId="2" shapeId="0">
      <text>
        <r>
          <rPr>
            <sz val="11"/>
            <color theme="1"/>
            <rFont val="Calibri"/>
            <family val="2"/>
            <scheme val="minor"/>
          </rPr>
          <t>Introducir un texto con el nombre o referencia de la contratación</t>
        </r>
      </text>
    </comment>
    <comment ref="DEO1866" authorId="2" shapeId="0">
      <text>
        <r>
          <rPr>
            <sz val="11"/>
            <color theme="1"/>
            <rFont val="Calibri"/>
            <family val="2"/>
            <scheme val="minor"/>
          </rPr>
          <t>Introducir un texto con el nombre o referencia de la contratación</t>
        </r>
      </text>
    </comment>
    <comment ref="DEP1866" authorId="2" shapeId="0">
      <text>
        <r>
          <rPr>
            <sz val="11"/>
            <color theme="1"/>
            <rFont val="Calibri"/>
            <family val="2"/>
            <scheme val="minor"/>
          </rPr>
          <t>Introducir un texto con el nombre o referencia de la contratación</t>
        </r>
      </text>
    </comment>
    <comment ref="DEQ1866" authorId="2" shapeId="0">
      <text>
        <r>
          <rPr>
            <sz val="11"/>
            <color theme="1"/>
            <rFont val="Calibri"/>
            <family val="2"/>
            <scheme val="minor"/>
          </rPr>
          <t>Introducir un texto con el nombre o referencia de la contratación</t>
        </r>
      </text>
    </comment>
    <comment ref="DER1866" authorId="2" shapeId="0">
      <text>
        <r>
          <rPr>
            <sz val="11"/>
            <color theme="1"/>
            <rFont val="Calibri"/>
            <family val="2"/>
            <scheme val="minor"/>
          </rPr>
          <t>Introducir un texto con el nombre o referencia de la contratación</t>
        </r>
      </text>
    </comment>
    <comment ref="DES1866" authorId="2" shapeId="0">
      <text>
        <r>
          <rPr>
            <sz val="11"/>
            <color theme="1"/>
            <rFont val="Calibri"/>
            <family val="2"/>
            <scheme val="minor"/>
          </rPr>
          <t>Introducir un texto con el nombre o referencia de la contratación</t>
        </r>
      </text>
    </comment>
    <comment ref="DET1866" authorId="2" shapeId="0">
      <text>
        <r>
          <rPr>
            <sz val="11"/>
            <color theme="1"/>
            <rFont val="Calibri"/>
            <family val="2"/>
            <scheme val="minor"/>
          </rPr>
          <t>Introducir un texto con el nombre o referencia de la contratación</t>
        </r>
      </text>
    </comment>
    <comment ref="DEU1866" authorId="2" shapeId="0">
      <text>
        <r>
          <rPr>
            <sz val="11"/>
            <color theme="1"/>
            <rFont val="Calibri"/>
            <family val="2"/>
            <scheme val="minor"/>
          </rPr>
          <t>Introducir un texto con el nombre o referencia de la contratación</t>
        </r>
      </text>
    </comment>
    <comment ref="DEV1866" authorId="2" shapeId="0">
      <text>
        <r>
          <rPr>
            <sz val="11"/>
            <color theme="1"/>
            <rFont val="Calibri"/>
            <family val="2"/>
            <scheme val="minor"/>
          </rPr>
          <t>Introducir un texto con el nombre o referencia de la contratación</t>
        </r>
      </text>
    </comment>
    <comment ref="DEW1866" authorId="2" shapeId="0">
      <text>
        <r>
          <rPr>
            <sz val="11"/>
            <color theme="1"/>
            <rFont val="Calibri"/>
            <family val="2"/>
            <scheme val="minor"/>
          </rPr>
          <t>Introducir un texto con el nombre o referencia de la contratación</t>
        </r>
      </text>
    </comment>
    <comment ref="DEX1866" authorId="2" shapeId="0">
      <text>
        <r>
          <rPr>
            <sz val="11"/>
            <color theme="1"/>
            <rFont val="Calibri"/>
            <family val="2"/>
            <scheme val="minor"/>
          </rPr>
          <t>Introducir un texto con el nombre o referencia de la contratación</t>
        </r>
      </text>
    </comment>
    <comment ref="DEY1866" authorId="2" shapeId="0">
      <text>
        <r>
          <rPr>
            <sz val="11"/>
            <color theme="1"/>
            <rFont val="Calibri"/>
            <family val="2"/>
            <scheme val="minor"/>
          </rPr>
          <t>Introducir un texto con el nombre o referencia de la contratación</t>
        </r>
      </text>
    </comment>
    <comment ref="DEZ1866" authorId="2" shapeId="0">
      <text>
        <r>
          <rPr>
            <sz val="11"/>
            <color theme="1"/>
            <rFont val="Calibri"/>
            <family val="2"/>
            <scheme val="minor"/>
          </rPr>
          <t>Introducir un texto con el nombre o referencia de la contratación</t>
        </r>
      </text>
    </comment>
    <comment ref="DFA1866" authorId="2" shapeId="0">
      <text>
        <r>
          <rPr>
            <sz val="11"/>
            <color theme="1"/>
            <rFont val="Calibri"/>
            <family val="2"/>
            <scheme val="minor"/>
          </rPr>
          <t>Introducir un texto con el nombre o referencia de la contratación</t>
        </r>
      </text>
    </comment>
    <comment ref="DFB1866" authorId="2" shapeId="0">
      <text>
        <r>
          <rPr>
            <sz val="11"/>
            <color theme="1"/>
            <rFont val="Calibri"/>
            <family val="2"/>
            <scheme val="minor"/>
          </rPr>
          <t>Introducir un texto con el nombre o referencia de la contratación</t>
        </r>
      </text>
    </comment>
    <comment ref="DFC1866" authorId="2" shapeId="0">
      <text>
        <r>
          <rPr>
            <sz val="11"/>
            <color theme="1"/>
            <rFont val="Calibri"/>
            <family val="2"/>
            <scheme val="minor"/>
          </rPr>
          <t>Introducir un texto con el nombre o referencia de la contratación</t>
        </r>
      </text>
    </comment>
    <comment ref="DFD1866" authorId="2" shapeId="0">
      <text>
        <r>
          <rPr>
            <sz val="11"/>
            <color theme="1"/>
            <rFont val="Calibri"/>
            <family val="2"/>
            <scheme val="minor"/>
          </rPr>
          <t>Introducir un texto con el nombre o referencia de la contratación</t>
        </r>
      </text>
    </comment>
    <comment ref="DFE1866" authorId="2" shapeId="0">
      <text>
        <r>
          <rPr>
            <sz val="11"/>
            <color theme="1"/>
            <rFont val="Calibri"/>
            <family val="2"/>
            <scheme val="minor"/>
          </rPr>
          <t>Introducir un texto con el nombre o referencia de la contratación</t>
        </r>
      </text>
    </comment>
    <comment ref="DFF1866" authorId="2" shapeId="0">
      <text>
        <r>
          <rPr>
            <sz val="11"/>
            <color theme="1"/>
            <rFont val="Calibri"/>
            <family val="2"/>
            <scheme val="minor"/>
          </rPr>
          <t>Introducir un texto con el nombre o referencia de la contratación</t>
        </r>
      </text>
    </comment>
    <comment ref="DFG1866" authorId="2" shapeId="0">
      <text>
        <r>
          <rPr>
            <sz val="11"/>
            <color theme="1"/>
            <rFont val="Calibri"/>
            <family val="2"/>
            <scheme val="minor"/>
          </rPr>
          <t>Introducir un texto con el nombre o referencia de la contratación</t>
        </r>
      </text>
    </comment>
    <comment ref="DFH1866" authorId="2" shapeId="0">
      <text>
        <r>
          <rPr>
            <sz val="11"/>
            <color theme="1"/>
            <rFont val="Calibri"/>
            <family val="2"/>
            <scheme val="minor"/>
          </rPr>
          <t>Introducir un texto con el nombre o referencia de la contratación</t>
        </r>
      </text>
    </comment>
    <comment ref="DFI1866" authorId="2" shapeId="0">
      <text>
        <r>
          <rPr>
            <sz val="11"/>
            <color theme="1"/>
            <rFont val="Calibri"/>
            <family val="2"/>
            <scheme val="minor"/>
          </rPr>
          <t>Introducir un texto con el nombre o referencia de la contratación</t>
        </r>
      </text>
    </comment>
    <comment ref="DFJ1866" authorId="2" shapeId="0">
      <text>
        <r>
          <rPr>
            <sz val="11"/>
            <color theme="1"/>
            <rFont val="Calibri"/>
            <family val="2"/>
            <scheme val="minor"/>
          </rPr>
          <t>Introducir un texto con el nombre o referencia de la contratación</t>
        </r>
      </text>
    </comment>
    <comment ref="DFK1866" authorId="2" shapeId="0">
      <text>
        <r>
          <rPr>
            <sz val="11"/>
            <color theme="1"/>
            <rFont val="Calibri"/>
            <family val="2"/>
            <scheme val="minor"/>
          </rPr>
          <t>Introducir un texto con el nombre o referencia de la contratación</t>
        </r>
      </text>
    </comment>
    <comment ref="DFL1866" authorId="2" shapeId="0">
      <text>
        <r>
          <rPr>
            <sz val="11"/>
            <color theme="1"/>
            <rFont val="Calibri"/>
            <family val="2"/>
            <scheme val="minor"/>
          </rPr>
          <t>Introducir un texto con el nombre o referencia de la contratación</t>
        </r>
      </text>
    </comment>
    <comment ref="DFM1866" authorId="2" shapeId="0">
      <text>
        <r>
          <rPr>
            <sz val="11"/>
            <color theme="1"/>
            <rFont val="Calibri"/>
            <family val="2"/>
            <scheme val="minor"/>
          </rPr>
          <t>Introducir un texto con el nombre o referencia de la contratación</t>
        </r>
      </text>
    </comment>
    <comment ref="DFN1866" authorId="2" shapeId="0">
      <text>
        <r>
          <rPr>
            <sz val="11"/>
            <color theme="1"/>
            <rFont val="Calibri"/>
            <family val="2"/>
            <scheme val="minor"/>
          </rPr>
          <t>Introducir un texto con el nombre o referencia de la contratación</t>
        </r>
      </text>
    </comment>
    <comment ref="DFO1866" authorId="2" shapeId="0">
      <text>
        <r>
          <rPr>
            <sz val="11"/>
            <color theme="1"/>
            <rFont val="Calibri"/>
            <family val="2"/>
            <scheme val="minor"/>
          </rPr>
          <t>Introducir un texto con el nombre o referencia de la contratación</t>
        </r>
      </text>
    </comment>
    <comment ref="DFP1866" authorId="2" shapeId="0">
      <text>
        <r>
          <rPr>
            <sz val="11"/>
            <color theme="1"/>
            <rFont val="Calibri"/>
            <family val="2"/>
            <scheme val="minor"/>
          </rPr>
          <t>Introducir un texto con el nombre o referencia de la contratación</t>
        </r>
      </text>
    </comment>
    <comment ref="DFQ1866" authorId="2" shapeId="0">
      <text>
        <r>
          <rPr>
            <sz val="11"/>
            <color theme="1"/>
            <rFont val="Calibri"/>
            <family val="2"/>
            <scheme val="minor"/>
          </rPr>
          <t>Introducir un texto con el nombre o referencia de la contratación</t>
        </r>
      </text>
    </comment>
    <comment ref="DFR1866" authorId="2" shapeId="0">
      <text>
        <r>
          <rPr>
            <sz val="11"/>
            <color theme="1"/>
            <rFont val="Calibri"/>
            <family val="2"/>
            <scheme val="minor"/>
          </rPr>
          <t>Introducir un texto con el nombre o referencia de la contratación</t>
        </r>
      </text>
    </comment>
    <comment ref="DFS1866" authorId="2" shapeId="0">
      <text>
        <r>
          <rPr>
            <sz val="11"/>
            <color theme="1"/>
            <rFont val="Calibri"/>
            <family val="2"/>
            <scheme val="minor"/>
          </rPr>
          <t>Introducir un texto con el nombre o referencia de la contratación</t>
        </r>
      </text>
    </comment>
    <comment ref="DFT1866" authorId="2" shapeId="0">
      <text>
        <r>
          <rPr>
            <sz val="11"/>
            <color theme="1"/>
            <rFont val="Calibri"/>
            <family val="2"/>
            <scheme val="minor"/>
          </rPr>
          <t>Introducir un texto con el nombre o referencia de la contratación</t>
        </r>
      </text>
    </comment>
    <comment ref="DFU1866" authorId="2" shapeId="0">
      <text>
        <r>
          <rPr>
            <sz val="11"/>
            <color theme="1"/>
            <rFont val="Calibri"/>
            <family val="2"/>
            <scheme val="minor"/>
          </rPr>
          <t>Introducir un texto con el nombre o referencia de la contratación</t>
        </r>
      </text>
    </comment>
    <comment ref="DFV1866" authorId="2" shapeId="0">
      <text>
        <r>
          <rPr>
            <sz val="11"/>
            <color theme="1"/>
            <rFont val="Calibri"/>
            <family val="2"/>
            <scheme val="minor"/>
          </rPr>
          <t>Introducir un texto con el nombre o referencia de la contratación</t>
        </r>
      </text>
    </comment>
    <comment ref="DFW1866" authorId="2" shapeId="0">
      <text>
        <r>
          <rPr>
            <sz val="11"/>
            <color theme="1"/>
            <rFont val="Calibri"/>
            <family val="2"/>
            <scheme val="minor"/>
          </rPr>
          <t>Introducir un texto con el nombre o referencia de la contratación</t>
        </r>
      </text>
    </comment>
    <comment ref="DFX1866" authorId="2" shapeId="0">
      <text>
        <r>
          <rPr>
            <sz val="11"/>
            <color theme="1"/>
            <rFont val="Calibri"/>
            <family val="2"/>
            <scheme val="minor"/>
          </rPr>
          <t>Introducir un texto con el nombre o referencia de la contratación</t>
        </r>
      </text>
    </comment>
    <comment ref="DFY1866" authorId="2" shapeId="0">
      <text>
        <r>
          <rPr>
            <sz val="11"/>
            <color theme="1"/>
            <rFont val="Calibri"/>
            <family val="2"/>
            <scheme val="minor"/>
          </rPr>
          <t>Introducir un texto con el nombre o referencia de la contratación</t>
        </r>
      </text>
    </comment>
    <comment ref="DFZ1866" authorId="2" shapeId="0">
      <text>
        <r>
          <rPr>
            <sz val="11"/>
            <color theme="1"/>
            <rFont val="Calibri"/>
            <family val="2"/>
            <scheme val="minor"/>
          </rPr>
          <t>Introducir un texto con el nombre o referencia de la contratación</t>
        </r>
      </text>
    </comment>
    <comment ref="DGA1866" authorId="2" shapeId="0">
      <text>
        <r>
          <rPr>
            <sz val="11"/>
            <color theme="1"/>
            <rFont val="Calibri"/>
            <family val="2"/>
            <scheme val="minor"/>
          </rPr>
          <t>Introducir un texto con el nombre o referencia de la contratación</t>
        </r>
      </text>
    </comment>
    <comment ref="DGB1866" authorId="2" shapeId="0">
      <text>
        <r>
          <rPr>
            <sz val="11"/>
            <color theme="1"/>
            <rFont val="Calibri"/>
            <family val="2"/>
            <scheme val="minor"/>
          </rPr>
          <t>Introducir un texto con el nombre o referencia de la contratación</t>
        </r>
      </text>
    </comment>
    <comment ref="DGC1866" authorId="2" shapeId="0">
      <text>
        <r>
          <rPr>
            <sz val="11"/>
            <color theme="1"/>
            <rFont val="Calibri"/>
            <family val="2"/>
            <scheme val="minor"/>
          </rPr>
          <t>Introducir un texto con el nombre o referencia de la contratación</t>
        </r>
      </text>
    </comment>
    <comment ref="DGD1866" authorId="2" shapeId="0">
      <text>
        <r>
          <rPr>
            <sz val="11"/>
            <color theme="1"/>
            <rFont val="Calibri"/>
            <family val="2"/>
            <scheme val="minor"/>
          </rPr>
          <t>Introducir un texto con el nombre o referencia de la contratación</t>
        </r>
      </text>
    </comment>
    <comment ref="DGE1866" authorId="2" shapeId="0">
      <text>
        <r>
          <rPr>
            <sz val="11"/>
            <color theme="1"/>
            <rFont val="Calibri"/>
            <family val="2"/>
            <scheme val="minor"/>
          </rPr>
          <t>Introducir un texto con el nombre o referencia de la contratación</t>
        </r>
      </text>
    </comment>
    <comment ref="DGF1866" authorId="2" shapeId="0">
      <text>
        <r>
          <rPr>
            <sz val="11"/>
            <color theme="1"/>
            <rFont val="Calibri"/>
            <family val="2"/>
            <scheme val="minor"/>
          </rPr>
          <t>Introducir un texto con el nombre o referencia de la contratación</t>
        </r>
      </text>
    </comment>
    <comment ref="DGG1866" authorId="2" shapeId="0">
      <text>
        <r>
          <rPr>
            <sz val="11"/>
            <color theme="1"/>
            <rFont val="Calibri"/>
            <family val="2"/>
            <scheme val="minor"/>
          </rPr>
          <t>Introducir un texto con el nombre o referencia de la contratación</t>
        </r>
      </text>
    </comment>
    <comment ref="DGH1866" authorId="2" shapeId="0">
      <text>
        <r>
          <rPr>
            <sz val="11"/>
            <color theme="1"/>
            <rFont val="Calibri"/>
            <family val="2"/>
            <scheme val="minor"/>
          </rPr>
          <t>Introducir un texto con el nombre o referencia de la contratación</t>
        </r>
      </text>
    </comment>
    <comment ref="DGI1866" authorId="2" shapeId="0">
      <text>
        <r>
          <rPr>
            <sz val="11"/>
            <color theme="1"/>
            <rFont val="Calibri"/>
            <family val="2"/>
            <scheme val="minor"/>
          </rPr>
          <t>Introducir un texto con el nombre o referencia de la contratación</t>
        </r>
      </text>
    </comment>
    <comment ref="DGJ1866" authorId="2" shapeId="0">
      <text>
        <r>
          <rPr>
            <sz val="11"/>
            <color theme="1"/>
            <rFont val="Calibri"/>
            <family val="2"/>
            <scheme val="minor"/>
          </rPr>
          <t>Introducir un texto con el nombre o referencia de la contratación</t>
        </r>
      </text>
    </comment>
    <comment ref="C1870" authorId="2" shapeId="0">
      <text>
        <r>
          <rPr>
            <sz val="11"/>
            <color theme="1"/>
            <rFont val="Calibri"/>
            <family val="2"/>
            <scheme val="minor"/>
          </rPr>
          <t>Introducir un texto con el nombre o referencia de la contratación</t>
        </r>
      </text>
    </comment>
    <comment ref="A1890" authorId="2" shapeId="0">
      <text>
        <r>
          <rPr>
            <sz val="11"/>
            <color theme="1"/>
            <rFont val="Calibri"/>
            <family val="2"/>
            <scheme val="minor"/>
          </rPr>
          <t>Introducir un texto con el nombre o referencia de la contratación</t>
        </r>
      </text>
    </comment>
    <comment ref="B1890" authorId="2" shapeId="0">
      <text>
        <r>
          <rPr>
            <sz val="11"/>
            <color theme="1"/>
            <rFont val="Calibri"/>
            <family val="2"/>
            <scheme val="minor"/>
          </rPr>
          <t>Introduzca un texto con la finalidad de la contratación</t>
        </r>
      </text>
    </comment>
    <comment ref="C1890" authorId="2" shapeId="0">
      <text>
        <r>
          <rPr>
            <sz val="11"/>
            <color theme="1"/>
            <rFont val="Calibri"/>
            <family val="2"/>
            <scheme val="minor"/>
          </rPr>
          <t>Seleccionar un valor del listado</t>
        </r>
      </text>
    </comment>
    <comment ref="D1890" authorId="2" shapeId="0">
      <text>
        <r>
          <rPr>
            <sz val="11"/>
            <color theme="1"/>
            <rFont val="Calibri"/>
            <family val="2"/>
            <scheme val="minor"/>
          </rPr>
          <t>Seleccione el tipo de procedimiento</t>
        </r>
      </text>
    </comment>
    <comment ref="E1890" authorId="2" shapeId="0">
      <text>
        <r>
          <rPr>
            <sz val="11"/>
            <color theme="1"/>
            <rFont val="Calibri"/>
            <family val="2"/>
            <scheme val="minor"/>
          </rPr>
          <t>Seleccione un valor de la lista</t>
        </r>
      </text>
    </comment>
    <comment ref="F1890" authorId="2" shapeId="0">
      <text>
        <r>
          <rPr>
            <sz val="11"/>
            <color theme="1"/>
            <rFont val="Calibri"/>
            <family val="2"/>
            <scheme val="minor"/>
          </rPr>
          <t>Introduzca el código SNIP</t>
        </r>
      </text>
    </comment>
    <comment ref="C1891" authorId="2" shapeId="0">
      <text>
        <r>
          <rPr>
            <sz val="11"/>
            <color theme="1"/>
            <rFont val="Calibri"/>
            <family val="2"/>
            <scheme val="minor"/>
          </rPr>
          <t>Introduzca la fecha de inicio del proceso, en formato dd-mm-aaaa</t>
        </r>
      </text>
    </comment>
    <comment ref="F18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2" authorId="1" shapeId="0">
      <text/>
    </comment>
    <comment ref="C1893" authorId="2" shapeId="0">
      <text>
        <r>
          <rPr>
            <sz val="11"/>
            <color theme="1"/>
            <rFont val="Calibri"/>
            <family val="2"/>
            <scheme val="minor"/>
          </rPr>
          <t>Introduzca la fecha prevista de adjudicación, en formato dd-mm-aaaa</t>
        </r>
      </text>
    </comment>
    <comment ref="F1893" authorId="1" shapeId="0">
      <text/>
    </comment>
    <comment ref="F1894" authorId="1" shapeId="0">
      <text/>
    </comment>
    <comment ref="A1896" authorId="2" shapeId="0">
      <text>
        <r>
          <rPr>
            <sz val="11"/>
            <color theme="1"/>
            <rFont val="Calibri"/>
            <family val="2"/>
            <scheme val="minor"/>
          </rPr>
          <t>Introduzca un codigo UNSPSC</t>
        </r>
      </text>
    </comment>
    <comment ref="B1896" authorId="2" shapeId="0">
      <text>
        <r>
          <rPr>
            <sz val="11"/>
            <color theme="1"/>
            <rFont val="Calibri"/>
            <family val="2"/>
            <scheme val="minor"/>
          </rPr>
          <t>Descripción calculada automáticamente a partir de código del artículo</t>
        </r>
      </text>
    </comment>
    <comment ref="C1896" authorId="2" shapeId="0">
      <text>
        <r>
          <rPr>
            <sz val="11"/>
            <color theme="1"/>
            <rFont val="Calibri"/>
            <family val="2"/>
            <scheme val="minor"/>
          </rPr>
          <t>Seleccione un valor de la lista</t>
        </r>
      </text>
    </comment>
    <comment ref="D1896" authorId="2" shapeId="0">
      <text>
        <r>
          <rPr>
            <sz val="11"/>
            <color theme="1"/>
            <rFont val="Calibri"/>
            <family val="2"/>
            <scheme val="minor"/>
          </rPr>
          <t>Introduzca un número con dos decimales como máximo. Debe ser igual o mayor a la "Cantidad Real Consumida"</t>
        </r>
      </text>
    </comment>
    <comment ref="E1896" authorId="2" shapeId="0">
      <text>
        <r>
          <rPr>
            <sz val="11"/>
            <color theme="1"/>
            <rFont val="Calibri"/>
            <family val="2"/>
            <scheme val="minor"/>
          </rPr>
          <t>Introduzca un número con dos decimales como máximo</t>
        </r>
      </text>
    </comment>
    <comment ref="F1896" authorId="2" shapeId="0">
      <text>
        <r>
          <rPr>
            <sz val="11"/>
            <color theme="1"/>
            <rFont val="Calibri"/>
            <family val="2"/>
            <scheme val="minor"/>
          </rPr>
          <t>Monto calculado automáticamente por el sistema</t>
        </r>
      </text>
    </comment>
    <comment ref="A1905" authorId="2" shapeId="0">
      <text>
        <r>
          <rPr>
            <sz val="11"/>
            <color theme="1"/>
            <rFont val="Calibri"/>
            <family val="2"/>
            <scheme val="minor"/>
          </rPr>
          <t>Introducir un texto con el nombre o referencia de la contratación</t>
        </r>
      </text>
    </comment>
    <comment ref="B1905" authorId="2" shapeId="0">
      <text>
        <r>
          <rPr>
            <sz val="11"/>
            <color theme="1"/>
            <rFont val="Calibri"/>
            <family val="2"/>
            <scheme val="minor"/>
          </rPr>
          <t>Introduzca un texto con la finalidad de la contratación</t>
        </r>
      </text>
    </comment>
    <comment ref="C1905" authorId="2" shapeId="0">
      <text>
        <r>
          <rPr>
            <sz val="11"/>
            <color theme="1"/>
            <rFont val="Calibri"/>
            <family val="2"/>
            <scheme val="minor"/>
          </rPr>
          <t>Seleccionar un valor del listado</t>
        </r>
      </text>
    </comment>
    <comment ref="D1905" authorId="2" shapeId="0">
      <text>
        <r>
          <rPr>
            <sz val="11"/>
            <color theme="1"/>
            <rFont val="Calibri"/>
            <family val="2"/>
            <scheme val="minor"/>
          </rPr>
          <t>Seleccione el tipo de procedimiento</t>
        </r>
      </text>
    </comment>
    <comment ref="E1905" authorId="2" shapeId="0">
      <text>
        <r>
          <rPr>
            <sz val="11"/>
            <color theme="1"/>
            <rFont val="Calibri"/>
            <family val="2"/>
            <scheme val="minor"/>
          </rPr>
          <t>Seleccione un valor de la lista</t>
        </r>
      </text>
    </comment>
    <comment ref="F1905" authorId="2" shapeId="0">
      <text>
        <r>
          <rPr>
            <sz val="11"/>
            <color theme="1"/>
            <rFont val="Calibri"/>
            <family val="2"/>
            <scheme val="minor"/>
          </rPr>
          <t>Introduzca el código SNIP</t>
        </r>
      </text>
    </comment>
    <comment ref="C1906" authorId="2" shapeId="0">
      <text>
        <r>
          <rPr>
            <sz val="11"/>
            <color theme="1"/>
            <rFont val="Calibri"/>
            <family val="2"/>
            <scheme val="minor"/>
          </rPr>
          <t>Introduzca la fecha de inicio del proceso, en formato dd-mm-aaaa</t>
        </r>
      </text>
    </comment>
    <comment ref="F19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7" authorId="1" shapeId="0">
      <text/>
    </comment>
    <comment ref="C1908" authorId="2" shapeId="0">
      <text>
        <r>
          <rPr>
            <sz val="11"/>
            <color theme="1"/>
            <rFont val="Calibri"/>
            <family val="2"/>
            <scheme val="minor"/>
          </rPr>
          <t>Introduzca la fecha prevista de adjudicación, en formato dd-mm-aaaa</t>
        </r>
      </text>
    </comment>
    <comment ref="F1908" authorId="1" shapeId="0">
      <text/>
    </comment>
    <comment ref="F1909" authorId="1" shapeId="0">
      <text/>
    </comment>
    <comment ref="A1911" authorId="2" shapeId="0">
      <text>
        <r>
          <rPr>
            <sz val="11"/>
            <color theme="1"/>
            <rFont val="Calibri"/>
            <family val="2"/>
            <scheme val="minor"/>
          </rPr>
          <t>Introduzca un codigo UNSPSC</t>
        </r>
      </text>
    </comment>
    <comment ref="B1911" authorId="2" shapeId="0">
      <text>
        <r>
          <rPr>
            <sz val="11"/>
            <color theme="1"/>
            <rFont val="Calibri"/>
            <family val="2"/>
            <scheme val="minor"/>
          </rPr>
          <t>Descripción calculada automáticamente a partir de código del artículo</t>
        </r>
      </text>
    </comment>
    <comment ref="C1911" authorId="2" shapeId="0">
      <text>
        <r>
          <rPr>
            <sz val="11"/>
            <color theme="1"/>
            <rFont val="Calibri"/>
            <family val="2"/>
            <scheme val="minor"/>
          </rPr>
          <t>Seleccione un valor de la lista</t>
        </r>
      </text>
    </comment>
    <comment ref="D1911" authorId="2" shapeId="0">
      <text>
        <r>
          <rPr>
            <sz val="11"/>
            <color theme="1"/>
            <rFont val="Calibri"/>
            <family val="2"/>
            <scheme val="minor"/>
          </rPr>
          <t>Introduzca un número con dos decimales como máximo. Debe ser igual o mayor a la "Cantidad Real Consumida"</t>
        </r>
      </text>
    </comment>
    <comment ref="E1911" authorId="2" shapeId="0">
      <text>
        <r>
          <rPr>
            <sz val="11"/>
            <color theme="1"/>
            <rFont val="Calibri"/>
            <family val="2"/>
            <scheme val="minor"/>
          </rPr>
          <t>Introduzca un número con dos decimales como máximo</t>
        </r>
      </text>
    </comment>
    <comment ref="F1911" authorId="2" shapeId="0">
      <text>
        <r>
          <rPr>
            <sz val="11"/>
            <color theme="1"/>
            <rFont val="Calibri"/>
            <family val="2"/>
            <scheme val="minor"/>
          </rPr>
          <t>Monto calculado automáticamente por el sistema</t>
        </r>
      </text>
    </comment>
    <comment ref="A1932" authorId="2" shapeId="0">
      <text>
        <r>
          <rPr>
            <sz val="11"/>
            <color theme="1"/>
            <rFont val="Calibri"/>
            <family val="2"/>
            <scheme val="minor"/>
          </rPr>
          <t>Introducir un texto con el nombre o referencia de la contratación</t>
        </r>
      </text>
    </comment>
    <comment ref="B1932" authorId="2" shapeId="0">
      <text>
        <r>
          <rPr>
            <sz val="11"/>
            <color theme="1"/>
            <rFont val="Calibri"/>
            <family val="2"/>
            <scheme val="minor"/>
          </rPr>
          <t>Introduzca un texto con la finalidad de la contratación</t>
        </r>
      </text>
    </comment>
    <comment ref="C1932" authorId="2" shapeId="0">
      <text>
        <r>
          <rPr>
            <sz val="11"/>
            <color theme="1"/>
            <rFont val="Calibri"/>
            <family val="2"/>
            <scheme val="minor"/>
          </rPr>
          <t>Seleccionar un valor del listado</t>
        </r>
      </text>
    </comment>
    <comment ref="D1932" authorId="2" shapeId="0">
      <text>
        <r>
          <rPr>
            <sz val="11"/>
            <color theme="1"/>
            <rFont val="Calibri"/>
            <family val="2"/>
            <scheme val="minor"/>
          </rPr>
          <t>Seleccione el tipo de procedimiento</t>
        </r>
      </text>
    </comment>
    <comment ref="E1932" authorId="2" shapeId="0">
      <text>
        <r>
          <rPr>
            <sz val="11"/>
            <color theme="1"/>
            <rFont val="Calibri"/>
            <family val="2"/>
            <scheme val="minor"/>
          </rPr>
          <t>Seleccione un valor de la lista</t>
        </r>
      </text>
    </comment>
    <comment ref="F1932" authorId="2" shapeId="0">
      <text>
        <r>
          <rPr>
            <sz val="11"/>
            <color theme="1"/>
            <rFont val="Calibri"/>
            <family val="2"/>
            <scheme val="minor"/>
          </rPr>
          <t>Introduzca el código SNIP</t>
        </r>
      </text>
    </comment>
    <comment ref="C1933" authorId="2" shapeId="0">
      <text>
        <r>
          <rPr>
            <sz val="11"/>
            <color theme="1"/>
            <rFont val="Calibri"/>
            <family val="2"/>
            <scheme val="minor"/>
          </rPr>
          <t>Introduzca la fecha de inicio del proceso, en formato dd-mm-aaaa</t>
        </r>
      </text>
    </comment>
    <comment ref="F19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4" authorId="1" shapeId="0">
      <text/>
    </comment>
    <comment ref="C1935" authorId="2" shapeId="0">
      <text>
        <r>
          <rPr>
            <sz val="11"/>
            <color theme="1"/>
            <rFont val="Calibri"/>
            <family val="2"/>
            <scheme val="minor"/>
          </rPr>
          <t>Introduzca la fecha prevista de adjudicación, en formato dd-mm-aaaa</t>
        </r>
      </text>
    </comment>
    <comment ref="F1935" authorId="1" shapeId="0">
      <text/>
    </comment>
    <comment ref="F1936" authorId="1" shapeId="0">
      <text/>
    </comment>
    <comment ref="A1938" authorId="2" shapeId="0">
      <text>
        <r>
          <rPr>
            <sz val="11"/>
            <color theme="1"/>
            <rFont val="Calibri"/>
            <family val="2"/>
            <scheme val="minor"/>
          </rPr>
          <t>Introduzca un codigo UNSPSC</t>
        </r>
      </text>
    </comment>
    <comment ref="B1938" authorId="2" shapeId="0">
      <text>
        <r>
          <rPr>
            <sz val="11"/>
            <color theme="1"/>
            <rFont val="Calibri"/>
            <family val="2"/>
            <scheme val="minor"/>
          </rPr>
          <t>Descripción calculada automáticamente a partir de código del artículo</t>
        </r>
      </text>
    </comment>
    <comment ref="C1938" authorId="2" shapeId="0">
      <text>
        <r>
          <rPr>
            <sz val="11"/>
            <color theme="1"/>
            <rFont val="Calibri"/>
            <family val="2"/>
            <scheme val="minor"/>
          </rPr>
          <t>Seleccione un valor de la lista</t>
        </r>
      </text>
    </comment>
    <comment ref="D1938" authorId="2" shapeId="0">
      <text>
        <r>
          <rPr>
            <sz val="11"/>
            <color theme="1"/>
            <rFont val="Calibri"/>
            <family val="2"/>
            <scheme val="minor"/>
          </rPr>
          <t>Introduzca un número con dos decimales como máximo. Debe ser igual o mayor a la "Cantidad Real Consumida"</t>
        </r>
      </text>
    </comment>
    <comment ref="E1938" authorId="2" shapeId="0">
      <text>
        <r>
          <rPr>
            <sz val="11"/>
            <color theme="1"/>
            <rFont val="Calibri"/>
            <family val="2"/>
            <scheme val="minor"/>
          </rPr>
          <t>Introduzca un número con dos decimales como máximo</t>
        </r>
      </text>
    </comment>
    <comment ref="F1938" authorId="2" shapeId="0">
      <text>
        <r>
          <rPr>
            <sz val="11"/>
            <color theme="1"/>
            <rFont val="Calibri"/>
            <family val="2"/>
            <scheme val="minor"/>
          </rPr>
          <t>Monto calculado automáticamente por el sistema</t>
        </r>
      </text>
    </comment>
    <comment ref="A1943" authorId="1" shapeId="0">
      <text>
        <r>
          <rPr>
            <sz val="11"/>
            <color theme="1"/>
            <rFont val="Calibri"/>
            <family val="2"/>
            <scheme val="minor"/>
          </rPr>
          <t>Introducir un texto con el nombre o referencia de la contratación</t>
        </r>
      </text>
    </comment>
    <comment ref="B1943" authorId="1" shapeId="0">
      <text>
        <r>
          <rPr>
            <sz val="11"/>
            <color theme="1"/>
            <rFont val="Calibri"/>
            <family val="2"/>
            <scheme val="minor"/>
          </rPr>
          <t>Introduzca un texto con la finalidad de la contratación</t>
        </r>
      </text>
    </comment>
    <comment ref="C1943" authorId="1" shapeId="0">
      <text>
        <r>
          <rPr>
            <sz val="11"/>
            <color theme="1"/>
            <rFont val="Calibri"/>
            <family val="2"/>
            <scheme val="minor"/>
          </rPr>
          <t>Seleccionar un valor del listado</t>
        </r>
      </text>
    </comment>
    <comment ref="D1943" authorId="1" shapeId="0">
      <text>
        <r>
          <rPr>
            <sz val="11"/>
            <color theme="1"/>
            <rFont val="Calibri"/>
            <family val="2"/>
            <scheme val="minor"/>
          </rPr>
          <t>Seleccione el tipo de procedimiento</t>
        </r>
      </text>
    </comment>
    <comment ref="E1943" authorId="2" shapeId="0">
      <text>
        <r>
          <rPr>
            <sz val="11"/>
            <color theme="1"/>
            <rFont val="Calibri"/>
            <family val="2"/>
            <scheme val="minor"/>
          </rPr>
          <t>Seleccione un valor de la lista</t>
        </r>
      </text>
    </comment>
    <comment ref="F1943" authorId="2" shapeId="0">
      <text>
        <r>
          <rPr>
            <sz val="11"/>
            <color theme="1"/>
            <rFont val="Calibri"/>
            <family val="2"/>
            <scheme val="minor"/>
          </rPr>
          <t>Introduzca el código SNIP</t>
        </r>
      </text>
    </comment>
    <comment ref="C1944" authorId="2" shapeId="0">
      <text>
        <r>
          <rPr>
            <sz val="11"/>
            <color theme="1"/>
            <rFont val="Calibri"/>
            <family val="2"/>
            <scheme val="minor"/>
          </rPr>
          <t>Introduzca la fecha de inicio del proceso, en formato dd-mm-aaaa</t>
        </r>
      </text>
    </comment>
    <comment ref="F19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5" authorId="1" shapeId="0">
      <text/>
    </comment>
    <comment ref="C1946" authorId="2" shapeId="0">
      <text>
        <r>
          <rPr>
            <sz val="11"/>
            <color theme="1"/>
            <rFont val="Calibri"/>
            <family val="2"/>
            <scheme val="minor"/>
          </rPr>
          <t>Introduzca la fecha prevista de adjudicación, en formato dd-mm-aaaa</t>
        </r>
      </text>
    </comment>
    <comment ref="F1946" authorId="1" shapeId="0">
      <text/>
    </comment>
    <comment ref="F1947" authorId="1" shapeId="0">
      <text/>
    </comment>
    <comment ref="A1949" authorId="2" shapeId="0">
      <text>
        <r>
          <rPr>
            <sz val="11"/>
            <color theme="1"/>
            <rFont val="Calibri"/>
            <family val="2"/>
            <scheme val="minor"/>
          </rPr>
          <t>Introduzca un codigo UNSPSC</t>
        </r>
      </text>
    </comment>
    <comment ref="B1949" authorId="2" shapeId="0">
      <text>
        <r>
          <rPr>
            <sz val="11"/>
            <color theme="1"/>
            <rFont val="Calibri"/>
            <family val="2"/>
            <scheme val="minor"/>
          </rPr>
          <t>Descripción calculada automáticamente a partir de código del artículo</t>
        </r>
      </text>
    </comment>
    <comment ref="C1949" authorId="2" shapeId="0">
      <text>
        <r>
          <rPr>
            <sz val="11"/>
            <color theme="1"/>
            <rFont val="Calibri"/>
            <family val="2"/>
            <scheme val="minor"/>
          </rPr>
          <t>Seleccione un valor de la lista</t>
        </r>
      </text>
    </comment>
    <comment ref="D1949" authorId="2" shapeId="0">
      <text>
        <r>
          <rPr>
            <sz val="11"/>
            <color theme="1"/>
            <rFont val="Calibri"/>
            <family val="2"/>
            <scheme val="minor"/>
          </rPr>
          <t>Introduzca un número con dos decimales como máximo. Debe ser igual o mayor a la "Cantidad Real Consumida"</t>
        </r>
      </text>
    </comment>
    <comment ref="E1949" authorId="2" shapeId="0">
      <text>
        <r>
          <rPr>
            <sz val="11"/>
            <color theme="1"/>
            <rFont val="Calibri"/>
            <family val="2"/>
            <scheme val="minor"/>
          </rPr>
          <t>Introduzca un número con dos decimales como máximo</t>
        </r>
      </text>
    </comment>
    <comment ref="F1949" authorId="2" shapeId="0">
      <text>
        <r>
          <rPr>
            <sz val="11"/>
            <color theme="1"/>
            <rFont val="Calibri"/>
            <family val="2"/>
            <scheme val="minor"/>
          </rPr>
          <t>Monto calculado automáticamente por el sistema</t>
        </r>
      </text>
    </comment>
    <comment ref="A1954" authorId="2" shapeId="0">
      <text>
        <r>
          <rPr>
            <sz val="11"/>
            <color theme="1"/>
            <rFont val="Calibri"/>
            <family val="2"/>
            <scheme val="minor"/>
          </rPr>
          <t>Introducir un texto con el nombre o referencia de la contratación</t>
        </r>
      </text>
    </comment>
    <comment ref="B1954" authorId="2" shapeId="0">
      <text>
        <r>
          <rPr>
            <sz val="11"/>
            <color theme="1"/>
            <rFont val="Calibri"/>
            <family val="2"/>
            <scheme val="minor"/>
          </rPr>
          <t>Introduzca un texto con la finalidad de la contratación</t>
        </r>
      </text>
    </comment>
    <comment ref="C1954" authorId="2" shapeId="0">
      <text>
        <r>
          <rPr>
            <sz val="11"/>
            <color theme="1"/>
            <rFont val="Calibri"/>
            <family val="2"/>
            <scheme val="minor"/>
          </rPr>
          <t>Seleccionar un valor del listado</t>
        </r>
      </text>
    </comment>
    <comment ref="D1954" authorId="2" shapeId="0">
      <text>
        <r>
          <rPr>
            <sz val="11"/>
            <color theme="1"/>
            <rFont val="Calibri"/>
            <family val="2"/>
            <scheme val="minor"/>
          </rPr>
          <t>Seleccione el tipo de procedimiento</t>
        </r>
      </text>
    </comment>
    <comment ref="E1954" authorId="2" shapeId="0">
      <text>
        <r>
          <rPr>
            <sz val="11"/>
            <color theme="1"/>
            <rFont val="Calibri"/>
            <family val="2"/>
            <scheme val="minor"/>
          </rPr>
          <t>Seleccione un valor de la lista</t>
        </r>
      </text>
    </comment>
    <comment ref="F1954" authorId="2" shapeId="0">
      <text>
        <r>
          <rPr>
            <sz val="11"/>
            <color theme="1"/>
            <rFont val="Calibri"/>
            <family val="2"/>
            <scheme val="minor"/>
          </rPr>
          <t>Introduzca el código SNIP</t>
        </r>
      </text>
    </comment>
    <comment ref="C1955" authorId="2" shapeId="0">
      <text>
        <r>
          <rPr>
            <sz val="11"/>
            <color theme="1"/>
            <rFont val="Calibri"/>
            <family val="2"/>
            <scheme val="minor"/>
          </rPr>
          <t>Introduzca la fecha de inicio del proceso, en formato dd-mm-aaaa</t>
        </r>
      </text>
    </comment>
    <comment ref="F19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6" authorId="1" shapeId="0">
      <text/>
    </comment>
    <comment ref="C1957" authorId="2" shapeId="0">
      <text>
        <r>
          <rPr>
            <sz val="11"/>
            <color theme="1"/>
            <rFont val="Calibri"/>
            <family val="2"/>
            <scheme val="minor"/>
          </rPr>
          <t>Introduzca la fecha prevista de adjudicación, en formato dd-mm-aaaa</t>
        </r>
      </text>
    </comment>
    <comment ref="F1957" authorId="1" shapeId="0">
      <text/>
    </comment>
    <comment ref="F1958" authorId="1" shapeId="0">
      <text/>
    </comment>
    <comment ref="A1960" authorId="2" shapeId="0">
      <text>
        <r>
          <rPr>
            <sz val="11"/>
            <color theme="1"/>
            <rFont val="Calibri"/>
            <family val="2"/>
            <scheme val="minor"/>
          </rPr>
          <t>Introduzca un codigo UNSPSC</t>
        </r>
      </text>
    </comment>
    <comment ref="B1960" authorId="2" shapeId="0">
      <text>
        <r>
          <rPr>
            <sz val="11"/>
            <color theme="1"/>
            <rFont val="Calibri"/>
            <family val="2"/>
            <scheme val="minor"/>
          </rPr>
          <t>Descripción calculada automáticamente a partir de código del artículo</t>
        </r>
      </text>
    </comment>
    <comment ref="C1960" authorId="2" shapeId="0">
      <text>
        <r>
          <rPr>
            <sz val="11"/>
            <color theme="1"/>
            <rFont val="Calibri"/>
            <family val="2"/>
            <scheme val="minor"/>
          </rPr>
          <t>Seleccione un valor de la lista</t>
        </r>
      </text>
    </comment>
    <comment ref="D1960" authorId="2" shapeId="0">
      <text>
        <r>
          <rPr>
            <sz val="11"/>
            <color theme="1"/>
            <rFont val="Calibri"/>
            <family val="2"/>
            <scheme val="minor"/>
          </rPr>
          <t>Introduzca un número con dos decimales como máximo. Debe ser igual o mayor a la "Cantidad Real Consumida"</t>
        </r>
      </text>
    </comment>
    <comment ref="E1960" authorId="2" shapeId="0">
      <text>
        <r>
          <rPr>
            <sz val="11"/>
            <color theme="1"/>
            <rFont val="Calibri"/>
            <family val="2"/>
            <scheme val="minor"/>
          </rPr>
          <t>Introduzca un número con dos decimales como máximo</t>
        </r>
      </text>
    </comment>
    <comment ref="F1960" authorId="2" shapeId="0">
      <text>
        <r>
          <rPr>
            <sz val="11"/>
            <color theme="1"/>
            <rFont val="Calibri"/>
            <family val="2"/>
            <scheme val="minor"/>
          </rPr>
          <t>Monto calculado automáticamente por el sistema</t>
        </r>
      </text>
    </comment>
    <comment ref="A1968" authorId="1" shapeId="0">
      <text>
        <r>
          <rPr>
            <sz val="11"/>
            <color theme="1"/>
            <rFont val="Calibri"/>
            <family val="2"/>
            <scheme val="minor"/>
          </rPr>
          <t>Introducir un texto con el nombre o referencia de la contratación</t>
        </r>
      </text>
    </comment>
    <comment ref="B1968" authorId="1" shapeId="0">
      <text>
        <r>
          <rPr>
            <sz val="11"/>
            <color theme="1"/>
            <rFont val="Calibri"/>
            <family val="2"/>
            <scheme val="minor"/>
          </rPr>
          <t>Introduzca un texto con la finalidad de la contratación</t>
        </r>
      </text>
    </comment>
    <comment ref="C1968" authorId="1" shapeId="0">
      <text>
        <r>
          <rPr>
            <sz val="11"/>
            <color theme="1"/>
            <rFont val="Calibri"/>
            <family val="2"/>
            <scheme val="minor"/>
          </rPr>
          <t>Seleccionar un valor del listado</t>
        </r>
      </text>
    </comment>
    <comment ref="D1968" authorId="1" shapeId="0">
      <text>
        <r>
          <rPr>
            <sz val="11"/>
            <color theme="1"/>
            <rFont val="Calibri"/>
            <family val="2"/>
            <scheme val="minor"/>
          </rPr>
          <t>Seleccione el tipo de procedimiento</t>
        </r>
      </text>
    </comment>
    <comment ref="E1968" authorId="2" shapeId="0">
      <text>
        <r>
          <rPr>
            <sz val="11"/>
            <color theme="1"/>
            <rFont val="Calibri"/>
            <family val="2"/>
            <scheme val="minor"/>
          </rPr>
          <t>Seleccione un valor de la lista</t>
        </r>
      </text>
    </comment>
    <comment ref="F1968" authorId="2" shapeId="0">
      <text>
        <r>
          <rPr>
            <sz val="11"/>
            <color theme="1"/>
            <rFont val="Calibri"/>
            <family val="2"/>
            <scheme val="minor"/>
          </rPr>
          <t>Introduzca el código SNIP</t>
        </r>
      </text>
    </comment>
    <comment ref="C1969" authorId="2" shapeId="0">
      <text>
        <r>
          <rPr>
            <sz val="11"/>
            <color theme="1"/>
            <rFont val="Calibri"/>
            <family val="2"/>
            <scheme val="minor"/>
          </rPr>
          <t>Introduzca la fecha de inicio del proceso, en formato dd-mm-aaaa</t>
        </r>
      </text>
    </comment>
    <comment ref="F19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1" shapeId="0">
      <text/>
    </comment>
    <comment ref="C1971" authorId="2" shapeId="0">
      <text>
        <r>
          <rPr>
            <sz val="11"/>
            <color theme="1"/>
            <rFont val="Calibri"/>
            <family val="2"/>
            <scheme val="minor"/>
          </rPr>
          <t>Introduzca la fecha prevista de adjudicación, en formato dd-mm-aaaa</t>
        </r>
      </text>
    </comment>
    <comment ref="F1971" authorId="1" shapeId="0">
      <text/>
    </comment>
    <comment ref="F1972" authorId="1" shapeId="0">
      <text/>
    </comment>
    <comment ref="A1974" authorId="2" shapeId="0">
      <text>
        <r>
          <rPr>
            <sz val="11"/>
            <color theme="1"/>
            <rFont val="Calibri"/>
            <family val="2"/>
            <scheme val="minor"/>
          </rPr>
          <t>Introduzca un codigo UNSPSC</t>
        </r>
      </text>
    </comment>
    <comment ref="B1974" authorId="2" shapeId="0">
      <text>
        <r>
          <rPr>
            <sz val="11"/>
            <color theme="1"/>
            <rFont val="Calibri"/>
            <family val="2"/>
            <scheme val="minor"/>
          </rPr>
          <t>Descripción calculada automáticamente a partir de código del artículo</t>
        </r>
      </text>
    </comment>
    <comment ref="C1974" authorId="2" shapeId="0">
      <text>
        <r>
          <rPr>
            <sz val="11"/>
            <color theme="1"/>
            <rFont val="Calibri"/>
            <family val="2"/>
            <scheme val="minor"/>
          </rPr>
          <t>Seleccione un valor de la lista</t>
        </r>
      </text>
    </comment>
    <comment ref="D1974" authorId="2" shapeId="0">
      <text>
        <r>
          <rPr>
            <sz val="11"/>
            <color theme="1"/>
            <rFont val="Calibri"/>
            <family val="2"/>
            <scheme val="minor"/>
          </rPr>
          <t>Introduzca un número con dos decimales como máximo. Debe ser igual o mayor a la "Cantidad Real Consumida"</t>
        </r>
      </text>
    </comment>
    <comment ref="E1974" authorId="2" shapeId="0">
      <text>
        <r>
          <rPr>
            <sz val="11"/>
            <color theme="1"/>
            <rFont val="Calibri"/>
            <family val="2"/>
            <scheme val="minor"/>
          </rPr>
          <t>Introduzca un número con dos decimales como máximo</t>
        </r>
      </text>
    </comment>
    <comment ref="F1974" authorId="2" shapeId="0">
      <text>
        <r>
          <rPr>
            <sz val="11"/>
            <color theme="1"/>
            <rFont val="Calibri"/>
            <family val="2"/>
            <scheme val="minor"/>
          </rPr>
          <t>Monto calculado automáticamente por el sistema</t>
        </r>
      </text>
    </comment>
    <comment ref="A1979" authorId="2" shapeId="0">
      <text>
        <r>
          <rPr>
            <sz val="11"/>
            <color theme="1"/>
            <rFont val="Calibri"/>
            <family val="2"/>
            <scheme val="minor"/>
          </rPr>
          <t>Introducir un texto con el nombre o referencia de la contratación</t>
        </r>
      </text>
    </comment>
    <comment ref="B1979" authorId="2" shapeId="0">
      <text>
        <r>
          <rPr>
            <sz val="11"/>
            <color theme="1"/>
            <rFont val="Calibri"/>
            <family val="2"/>
            <scheme val="minor"/>
          </rPr>
          <t>Introduzca un texto con la finalidad de la contratación</t>
        </r>
      </text>
    </comment>
    <comment ref="C1979" authorId="2" shapeId="0">
      <text>
        <r>
          <rPr>
            <sz val="11"/>
            <color theme="1"/>
            <rFont val="Calibri"/>
            <family val="2"/>
            <scheme val="minor"/>
          </rPr>
          <t>Seleccionar un valor del listado</t>
        </r>
      </text>
    </comment>
    <comment ref="D1979" authorId="2" shapeId="0">
      <text>
        <r>
          <rPr>
            <sz val="11"/>
            <color theme="1"/>
            <rFont val="Calibri"/>
            <family val="2"/>
            <scheme val="minor"/>
          </rPr>
          <t>Seleccione el tipo de procedimiento</t>
        </r>
      </text>
    </comment>
    <comment ref="E1979" authorId="2" shapeId="0">
      <text>
        <r>
          <rPr>
            <sz val="11"/>
            <color theme="1"/>
            <rFont val="Calibri"/>
            <family val="2"/>
            <scheme val="minor"/>
          </rPr>
          <t>Seleccione un valor de la lista</t>
        </r>
      </text>
    </comment>
    <comment ref="F1979" authorId="2" shapeId="0">
      <text>
        <r>
          <rPr>
            <sz val="11"/>
            <color theme="1"/>
            <rFont val="Calibri"/>
            <family val="2"/>
            <scheme val="minor"/>
          </rPr>
          <t>Introduzca el código SNIP</t>
        </r>
      </text>
    </comment>
    <comment ref="C1980" authorId="2" shapeId="0">
      <text>
        <r>
          <rPr>
            <sz val="11"/>
            <color theme="1"/>
            <rFont val="Calibri"/>
            <family val="2"/>
            <scheme val="minor"/>
          </rPr>
          <t>Introduzca la fecha de inicio del proceso, en formato dd-mm-aaaa</t>
        </r>
      </text>
    </comment>
    <comment ref="F19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1" authorId="1" shapeId="0">
      <text/>
    </comment>
    <comment ref="C1982" authorId="2" shapeId="0">
      <text>
        <r>
          <rPr>
            <sz val="11"/>
            <color theme="1"/>
            <rFont val="Calibri"/>
            <family val="2"/>
            <scheme val="minor"/>
          </rPr>
          <t>Introduzca la fecha prevista de adjudicación, en formato dd-mm-aaaa</t>
        </r>
      </text>
    </comment>
    <comment ref="F1982" authorId="1" shapeId="0">
      <text/>
    </comment>
    <comment ref="F1983" authorId="1" shapeId="0">
      <text/>
    </comment>
    <comment ref="A1985" authorId="2" shapeId="0">
      <text>
        <r>
          <rPr>
            <sz val="11"/>
            <color theme="1"/>
            <rFont val="Calibri"/>
            <family val="2"/>
            <scheme val="minor"/>
          </rPr>
          <t>Introduzca un codigo UNSPSC</t>
        </r>
      </text>
    </comment>
    <comment ref="B1985" authorId="2" shapeId="0">
      <text>
        <r>
          <rPr>
            <sz val="11"/>
            <color theme="1"/>
            <rFont val="Calibri"/>
            <family val="2"/>
            <scheme val="minor"/>
          </rPr>
          <t>Descripción calculada automáticamente a partir de código del artículo</t>
        </r>
      </text>
    </comment>
    <comment ref="C1985" authorId="2" shapeId="0">
      <text>
        <r>
          <rPr>
            <sz val="11"/>
            <color theme="1"/>
            <rFont val="Calibri"/>
            <family val="2"/>
            <scheme val="minor"/>
          </rPr>
          <t>Seleccione un valor de la lista</t>
        </r>
      </text>
    </comment>
    <comment ref="D1985" authorId="2" shapeId="0">
      <text>
        <r>
          <rPr>
            <sz val="11"/>
            <color theme="1"/>
            <rFont val="Calibri"/>
            <family val="2"/>
            <scheme val="minor"/>
          </rPr>
          <t>Introduzca un número con dos decimales como máximo. Debe ser igual o mayor a la "Cantidad Real Consumida"</t>
        </r>
      </text>
    </comment>
    <comment ref="E1985" authorId="2" shapeId="0">
      <text>
        <r>
          <rPr>
            <sz val="11"/>
            <color theme="1"/>
            <rFont val="Calibri"/>
            <family val="2"/>
            <scheme val="minor"/>
          </rPr>
          <t>Introduzca un número con dos decimales como máximo</t>
        </r>
      </text>
    </comment>
    <comment ref="F1985" authorId="2" shapeId="0">
      <text>
        <r>
          <rPr>
            <sz val="11"/>
            <color theme="1"/>
            <rFont val="Calibri"/>
            <family val="2"/>
            <scheme val="minor"/>
          </rPr>
          <t>Monto calculado automáticamente por el sistema</t>
        </r>
      </text>
    </comment>
    <comment ref="A1990" authorId="2" shapeId="0">
      <text>
        <r>
          <rPr>
            <sz val="11"/>
            <color theme="1"/>
            <rFont val="Calibri"/>
            <family val="2"/>
            <scheme val="minor"/>
          </rPr>
          <t>Introducir un texto con el nombre o referencia de la contratación</t>
        </r>
      </text>
    </comment>
    <comment ref="B1990" authorId="2" shapeId="0">
      <text>
        <r>
          <rPr>
            <sz val="11"/>
            <color theme="1"/>
            <rFont val="Calibri"/>
            <family val="2"/>
            <scheme val="minor"/>
          </rPr>
          <t>Introduzca un texto con la finalidad de la contratación</t>
        </r>
      </text>
    </comment>
    <comment ref="C1990" authorId="2" shapeId="0">
      <text>
        <r>
          <rPr>
            <sz val="11"/>
            <color theme="1"/>
            <rFont val="Calibri"/>
            <family val="2"/>
            <scheme val="minor"/>
          </rPr>
          <t>Seleccionar un valor del listado</t>
        </r>
      </text>
    </comment>
    <comment ref="D1990" authorId="2" shapeId="0">
      <text>
        <r>
          <rPr>
            <sz val="11"/>
            <color theme="1"/>
            <rFont val="Calibri"/>
            <family val="2"/>
            <scheme val="minor"/>
          </rPr>
          <t>Seleccione el tipo de procedimiento</t>
        </r>
      </text>
    </comment>
    <comment ref="E1990" authorId="2" shapeId="0">
      <text>
        <r>
          <rPr>
            <sz val="11"/>
            <color theme="1"/>
            <rFont val="Calibri"/>
            <family val="2"/>
            <scheme val="minor"/>
          </rPr>
          <t>Seleccione un valor de la lista</t>
        </r>
      </text>
    </comment>
    <comment ref="F1990" authorId="2" shapeId="0">
      <text>
        <r>
          <rPr>
            <sz val="11"/>
            <color theme="1"/>
            <rFont val="Calibri"/>
            <family val="2"/>
            <scheme val="minor"/>
          </rPr>
          <t>Introduzca el código SNIP</t>
        </r>
      </text>
    </comment>
    <comment ref="C1991" authorId="2" shapeId="0">
      <text>
        <r>
          <rPr>
            <sz val="11"/>
            <color theme="1"/>
            <rFont val="Calibri"/>
            <family val="2"/>
            <scheme val="minor"/>
          </rPr>
          <t>Introduzca la fecha de inicio del proceso, en formato dd-mm-aaaa</t>
        </r>
      </text>
    </comment>
    <comment ref="F19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2" authorId="1" shapeId="0">
      <text/>
    </comment>
    <comment ref="C1993" authorId="2" shapeId="0">
      <text>
        <r>
          <rPr>
            <sz val="11"/>
            <color theme="1"/>
            <rFont val="Calibri"/>
            <family val="2"/>
            <scheme val="minor"/>
          </rPr>
          <t>Introduzca la fecha prevista de adjudicación, en formato dd-mm-aaaa</t>
        </r>
      </text>
    </comment>
    <comment ref="F1993" authorId="1" shapeId="0">
      <text/>
    </comment>
    <comment ref="F1994" authorId="1" shapeId="0">
      <text/>
    </comment>
    <comment ref="A1996" authorId="2" shapeId="0">
      <text>
        <r>
          <rPr>
            <sz val="11"/>
            <color theme="1"/>
            <rFont val="Calibri"/>
            <family val="2"/>
            <scheme val="minor"/>
          </rPr>
          <t>Introduzca un codigo UNSPSC</t>
        </r>
      </text>
    </comment>
    <comment ref="B1996" authorId="2" shapeId="0">
      <text>
        <r>
          <rPr>
            <sz val="11"/>
            <color theme="1"/>
            <rFont val="Calibri"/>
            <family val="2"/>
            <scheme val="minor"/>
          </rPr>
          <t>Descripción calculada automáticamente a partir de código del artículo</t>
        </r>
      </text>
    </comment>
    <comment ref="C1996" authorId="2" shapeId="0">
      <text>
        <r>
          <rPr>
            <sz val="11"/>
            <color theme="1"/>
            <rFont val="Calibri"/>
            <family val="2"/>
            <scheme val="minor"/>
          </rPr>
          <t>Seleccione un valor de la lista</t>
        </r>
      </text>
    </comment>
    <comment ref="D1996" authorId="2" shapeId="0">
      <text>
        <r>
          <rPr>
            <sz val="11"/>
            <color theme="1"/>
            <rFont val="Calibri"/>
            <family val="2"/>
            <scheme val="minor"/>
          </rPr>
          <t>Introduzca un número con dos decimales como máximo. Debe ser igual o mayor a la "Cantidad Real Consumida"</t>
        </r>
      </text>
    </comment>
    <comment ref="E1996" authorId="2" shapeId="0">
      <text>
        <r>
          <rPr>
            <sz val="11"/>
            <color theme="1"/>
            <rFont val="Calibri"/>
            <family val="2"/>
            <scheme val="minor"/>
          </rPr>
          <t>Introduzca un número con dos decimales como máximo</t>
        </r>
      </text>
    </comment>
    <comment ref="F1996" authorId="2" shapeId="0">
      <text>
        <r>
          <rPr>
            <sz val="11"/>
            <color theme="1"/>
            <rFont val="Calibri"/>
            <family val="2"/>
            <scheme val="minor"/>
          </rPr>
          <t>Monto calculado automáticamente por el sistema</t>
        </r>
      </text>
    </comment>
    <comment ref="A2001" authorId="2" shapeId="0">
      <text>
        <r>
          <rPr>
            <sz val="11"/>
            <color theme="1"/>
            <rFont val="Calibri"/>
            <family val="2"/>
            <scheme val="minor"/>
          </rPr>
          <t>Introducir un texto con el nombre o referencia de la contratación</t>
        </r>
      </text>
    </comment>
    <comment ref="B2001" authorId="2" shapeId="0">
      <text>
        <r>
          <rPr>
            <sz val="11"/>
            <color theme="1"/>
            <rFont val="Calibri"/>
            <family val="2"/>
            <scheme val="minor"/>
          </rPr>
          <t>Introduzca un texto con la finalidad de la contratación</t>
        </r>
      </text>
    </comment>
    <comment ref="C2001" authorId="2" shapeId="0">
      <text>
        <r>
          <rPr>
            <sz val="11"/>
            <color theme="1"/>
            <rFont val="Calibri"/>
            <family val="2"/>
            <scheme val="minor"/>
          </rPr>
          <t>Seleccionar un valor del listado</t>
        </r>
      </text>
    </comment>
    <comment ref="D2001" authorId="2" shapeId="0">
      <text>
        <r>
          <rPr>
            <sz val="11"/>
            <color theme="1"/>
            <rFont val="Calibri"/>
            <family val="2"/>
            <scheme val="minor"/>
          </rPr>
          <t>Seleccione el tipo de procedimiento</t>
        </r>
      </text>
    </comment>
    <comment ref="E2001" authorId="2" shapeId="0">
      <text>
        <r>
          <rPr>
            <sz val="11"/>
            <color theme="1"/>
            <rFont val="Calibri"/>
            <family val="2"/>
            <scheme val="minor"/>
          </rPr>
          <t>Seleccione un valor de la lista</t>
        </r>
      </text>
    </comment>
    <comment ref="F2001" authorId="2" shapeId="0">
      <text>
        <r>
          <rPr>
            <sz val="11"/>
            <color theme="1"/>
            <rFont val="Calibri"/>
            <family val="2"/>
            <scheme val="minor"/>
          </rPr>
          <t>Introduzca el código SNIP</t>
        </r>
      </text>
    </comment>
    <comment ref="C2002" authorId="2" shapeId="0">
      <text>
        <r>
          <rPr>
            <sz val="11"/>
            <color theme="1"/>
            <rFont val="Calibri"/>
            <family val="2"/>
            <scheme val="minor"/>
          </rPr>
          <t>Introduzca la fecha de inicio del proceso, en formato dd-mm-aaaa</t>
        </r>
      </text>
    </comment>
    <comment ref="F20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3" authorId="1" shapeId="0">
      <text/>
    </comment>
    <comment ref="C2004" authorId="2" shapeId="0">
      <text>
        <r>
          <rPr>
            <sz val="11"/>
            <color theme="1"/>
            <rFont val="Calibri"/>
            <family val="2"/>
            <scheme val="minor"/>
          </rPr>
          <t>Introduzca la fecha prevista de adjudicación, en formato dd-mm-aaaa</t>
        </r>
      </text>
    </comment>
    <comment ref="F2004" authorId="1" shapeId="0">
      <text/>
    </comment>
    <comment ref="F2005" authorId="1" shapeId="0">
      <text/>
    </comment>
    <comment ref="A2007" authorId="2" shapeId="0">
      <text>
        <r>
          <rPr>
            <sz val="11"/>
            <color theme="1"/>
            <rFont val="Calibri"/>
            <family val="2"/>
            <scheme val="minor"/>
          </rPr>
          <t>Introduzca un codigo UNSPSC</t>
        </r>
      </text>
    </comment>
    <comment ref="B2007" authorId="2" shapeId="0">
      <text>
        <r>
          <rPr>
            <sz val="11"/>
            <color theme="1"/>
            <rFont val="Calibri"/>
            <family val="2"/>
            <scheme val="minor"/>
          </rPr>
          <t>Descripción calculada automáticamente a partir de código del artículo</t>
        </r>
      </text>
    </comment>
    <comment ref="C2007" authorId="2" shapeId="0">
      <text>
        <r>
          <rPr>
            <sz val="11"/>
            <color theme="1"/>
            <rFont val="Calibri"/>
            <family val="2"/>
            <scheme val="minor"/>
          </rPr>
          <t>Seleccione un valor de la lista</t>
        </r>
      </text>
    </comment>
    <comment ref="D2007" authorId="2" shapeId="0">
      <text>
        <r>
          <rPr>
            <sz val="11"/>
            <color theme="1"/>
            <rFont val="Calibri"/>
            <family val="2"/>
            <scheme val="minor"/>
          </rPr>
          <t>Introduzca un número con dos decimales como máximo. Debe ser igual o mayor a la "Cantidad Real Consumida"</t>
        </r>
      </text>
    </comment>
    <comment ref="E2007" authorId="2" shapeId="0">
      <text>
        <r>
          <rPr>
            <sz val="11"/>
            <color theme="1"/>
            <rFont val="Calibri"/>
            <family val="2"/>
            <scheme val="minor"/>
          </rPr>
          <t>Introduzca un número con dos decimales como máximo</t>
        </r>
      </text>
    </comment>
    <comment ref="F2007" authorId="2" shapeId="0">
      <text>
        <r>
          <rPr>
            <sz val="11"/>
            <color theme="1"/>
            <rFont val="Calibri"/>
            <family val="2"/>
            <scheme val="minor"/>
          </rPr>
          <t>Monto calculado automáticamente por el sistema</t>
        </r>
      </text>
    </comment>
    <comment ref="A2049" authorId="2" shapeId="0">
      <text>
        <r>
          <rPr>
            <sz val="11"/>
            <color theme="1"/>
            <rFont val="Calibri"/>
            <family val="2"/>
            <scheme val="minor"/>
          </rPr>
          <t>Introducir un texto con el nombre o referencia de la contratación</t>
        </r>
      </text>
    </comment>
    <comment ref="B2049" authorId="2" shapeId="0">
      <text>
        <r>
          <rPr>
            <sz val="11"/>
            <color theme="1"/>
            <rFont val="Calibri"/>
            <family val="2"/>
            <scheme val="minor"/>
          </rPr>
          <t>Introduzca un texto con la finalidad de la contratación</t>
        </r>
      </text>
    </comment>
    <comment ref="C2049" authorId="2" shapeId="0">
      <text>
        <r>
          <rPr>
            <sz val="11"/>
            <color theme="1"/>
            <rFont val="Calibri"/>
            <family val="2"/>
            <scheme val="minor"/>
          </rPr>
          <t>Seleccionar un valor del listado</t>
        </r>
      </text>
    </comment>
    <comment ref="D2049" authorId="2" shapeId="0">
      <text>
        <r>
          <rPr>
            <sz val="11"/>
            <color theme="1"/>
            <rFont val="Calibri"/>
            <family val="2"/>
            <scheme val="minor"/>
          </rPr>
          <t>Seleccione el tipo de procedimiento</t>
        </r>
      </text>
    </comment>
    <comment ref="E2049" authorId="2" shapeId="0">
      <text>
        <r>
          <rPr>
            <sz val="11"/>
            <color theme="1"/>
            <rFont val="Calibri"/>
            <family val="2"/>
            <scheme val="minor"/>
          </rPr>
          <t>Seleccione un valor de la lista</t>
        </r>
      </text>
    </comment>
    <comment ref="F2049" authorId="2" shapeId="0">
      <text>
        <r>
          <rPr>
            <sz val="11"/>
            <color theme="1"/>
            <rFont val="Calibri"/>
            <family val="2"/>
            <scheme val="minor"/>
          </rPr>
          <t>Introduzca el código SNIP</t>
        </r>
      </text>
    </comment>
    <comment ref="C2050" authorId="2" shapeId="0">
      <text>
        <r>
          <rPr>
            <sz val="11"/>
            <color theme="1"/>
            <rFont val="Calibri"/>
            <family val="2"/>
            <scheme val="minor"/>
          </rPr>
          <t>Introduzca la fecha de inicio del proceso, en formato dd-mm-aaaa</t>
        </r>
      </text>
    </comment>
    <comment ref="F205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1" authorId="1" shapeId="0">
      <text/>
    </comment>
    <comment ref="C2052" authorId="2" shapeId="0">
      <text>
        <r>
          <rPr>
            <sz val="11"/>
            <color theme="1"/>
            <rFont val="Calibri"/>
            <family val="2"/>
            <scheme val="minor"/>
          </rPr>
          <t>Introduzca la fecha prevista de adjudicación, en formato dd-mm-aaaa</t>
        </r>
      </text>
    </comment>
    <comment ref="F2052" authorId="1" shapeId="0">
      <text/>
    </comment>
    <comment ref="F2053" authorId="1" shapeId="0">
      <text/>
    </comment>
    <comment ref="A2055" authorId="2" shapeId="0">
      <text>
        <r>
          <rPr>
            <sz val="11"/>
            <color theme="1"/>
            <rFont val="Calibri"/>
            <family val="2"/>
            <scheme val="minor"/>
          </rPr>
          <t>Introduzca un codigo UNSPSC</t>
        </r>
      </text>
    </comment>
    <comment ref="B2055" authorId="2" shapeId="0">
      <text>
        <r>
          <rPr>
            <sz val="11"/>
            <color theme="1"/>
            <rFont val="Calibri"/>
            <family val="2"/>
            <scheme val="minor"/>
          </rPr>
          <t>Descripción calculada automáticamente a partir de código del artículo</t>
        </r>
      </text>
    </comment>
    <comment ref="C2055" authorId="2" shapeId="0">
      <text>
        <r>
          <rPr>
            <sz val="11"/>
            <color theme="1"/>
            <rFont val="Calibri"/>
            <family val="2"/>
            <scheme val="minor"/>
          </rPr>
          <t>Seleccione un valor de la lista</t>
        </r>
      </text>
    </comment>
    <comment ref="D2055" authorId="2" shapeId="0">
      <text>
        <r>
          <rPr>
            <sz val="11"/>
            <color theme="1"/>
            <rFont val="Calibri"/>
            <family val="2"/>
            <scheme val="minor"/>
          </rPr>
          <t>Introduzca un número con dos decimales como máximo. Debe ser igual o mayor a la "Cantidad Real Consumida"</t>
        </r>
      </text>
    </comment>
    <comment ref="E2055" authorId="2" shapeId="0">
      <text>
        <r>
          <rPr>
            <sz val="11"/>
            <color theme="1"/>
            <rFont val="Calibri"/>
            <family val="2"/>
            <scheme val="minor"/>
          </rPr>
          <t>Introduzca un número con dos decimales como máximo</t>
        </r>
      </text>
    </comment>
    <comment ref="F2055" authorId="2" shapeId="0">
      <text>
        <r>
          <rPr>
            <sz val="11"/>
            <color theme="1"/>
            <rFont val="Calibri"/>
            <family val="2"/>
            <scheme val="minor"/>
          </rPr>
          <t>Monto calculado automáticamente por el sistema</t>
        </r>
      </text>
    </comment>
    <comment ref="A2087" authorId="1" shapeId="0">
      <text>
        <r>
          <rPr>
            <sz val="11"/>
            <color theme="1"/>
            <rFont val="Calibri"/>
            <family val="2"/>
            <scheme val="minor"/>
          </rPr>
          <t>Introducir un texto con el nombre o referencia de la contratación</t>
        </r>
      </text>
    </comment>
    <comment ref="B2087" authorId="1" shapeId="0">
      <text>
        <r>
          <rPr>
            <sz val="11"/>
            <color theme="1"/>
            <rFont val="Calibri"/>
            <family val="2"/>
            <scheme val="minor"/>
          </rPr>
          <t>Introduzca un texto con la finalidad de la contratación</t>
        </r>
      </text>
    </comment>
    <comment ref="C2087" authorId="1" shapeId="0">
      <text>
        <r>
          <rPr>
            <sz val="11"/>
            <color theme="1"/>
            <rFont val="Calibri"/>
            <family val="2"/>
            <scheme val="minor"/>
          </rPr>
          <t>Seleccionar un valor del listado</t>
        </r>
      </text>
    </comment>
    <comment ref="D2087" authorId="1" shapeId="0">
      <text>
        <r>
          <rPr>
            <sz val="11"/>
            <color theme="1"/>
            <rFont val="Calibri"/>
            <family val="2"/>
            <scheme val="minor"/>
          </rPr>
          <t>Seleccione el tipo de procedimiento</t>
        </r>
      </text>
    </comment>
    <comment ref="E2087" authorId="2" shapeId="0">
      <text>
        <r>
          <rPr>
            <sz val="11"/>
            <color theme="1"/>
            <rFont val="Calibri"/>
            <family val="2"/>
            <scheme val="minor"/>
          </rPr>
          <t>Seleccione un valor de la lista</t>
        </r>
      </text>
    </comment>
    <comment ref="F2087" authorId="2" shapeId="0">
      <text>
        <r>
          <rPr>
            <sz val="11"/>
            <color theme="1"/>
            <rFont val="Calibri"/>
            <family val="2"/>
            <scheme val="minor"/>
          </rPr>
          <t>Introduzca el código SNIP</t>
        </r>
      </text>
    </comment>
    <comment ref="C2088" authorId="2" shapeId="0">
      <text>
        <r>
          <rPr>
            <sz val="11"/>
            <color theme="1"/>
            <rFont val="Calibri"/>
            <family val="2"/>
            <scheme val="minor"/>
          </rPr>
          <t>Introduzca la fecha de inicio del proceso, en formato dd-mm-aaaa</t>
        </r>
      </text>
    </comment>
    <comment ref="F208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9" authorId="1" shapeId="0">
      <text/>
    </comment>
    <comment ref="C2090" authorId="2" shapeId="0">
      <text>
        <r>
          <rPr>
            <sz val="11"/>
            <color theme="1"/>
            <rFont val="Calibri"/>
            <family val="2"/>
            <scheme val="minor"/>
          </rPr>
          <t>Introduzca la fecha prevista de adjudicación, en formato dd-mm-aaaa</t>
        </r>
      </text>
    </comment>
    <comment ref="F2090" authorId="1" shapeId="0">
      <text/>
    </comment>
    <comment ref="F2091" authorId="1" shapeId="0">
      <text/>
    </comment>
    <comment ref="A2093" authorId="2" shapeId="0">
      <text>
        <r>
          <rPr>
            <sz val="11"/>
            <color theme="1"/>
            <rFont val="Calibri"/>
            <family val="2"/>
            <scheme val="minor"/>
          </rPr>
          <t>Introduzca un codigo UNSPSC</t>
        </r>
      </text>
    </comment>
    <comment ref="B2093" authorId="2" shapeId="0">
      <text>
        <r>
          <rPr>
            <sz val="11"/>
            <color theme="1"/>
            <rFont val="Calibri"/>
            <family val="2"/>
            <scheme val="minor"/>
          </rPr>
          <t>Descripción calculada automáticamente a partir de código del artículo</t>
        </r>
      </text>
    </comment>
    <comment ref="C2093" authorId="2" shapeId="0">
      <text>
        <r>
          <rPr>
            <sz val="11"/>
            <color theme="1"/>
            <rFont val="Calibri"/>
            <family val="2"/>
            <scheme val="minor"/>
          </rPr>
          <t>Seleccione un valor de la lista</t>
        </r>
      </text>
    </comment>
    <comment ref="D2093" authorId="2" shapeId="0">
      <text>
        <r>
          <rPr>
            <sz val="11"/>
            <color theme="1"/>
            <rFont val="Calibri"/>
            <family val="2"/>
            <scheme val="minor"/>
          </rPr>
          <t>Introduzca un número con dos decimales como máximo. Debe ser igual o mayor a la "Cantidad Real Consumida"</t>
        </r>
      </text>
    </comment>
    <comment ref="E2093" authorId="2" shapeId="0">
      <text>
        <r>
          <rPr>
            <sz val="11"/>
            <color theme="1"/>
            <rFont val="Calibri"/>
            <family val="2"/>
            <scheme val="minor"/>
          </rPr>
          <t>Introduzca un número con dos decimales como máximo</t>
        </r>
      </text>
    </comment>
    <comment ref="F2093" authorId="2" shapeId="0">
      <text>
        <r>
          <rPr>
            <sz val="11"/>
            <color theme="1"/>
            <rFont val="Calibri"/>
            <family val="2"/>
            <scheme val="minor"/>
          </rPr>
          <t>Monto calculado automáticamente por el sistema</t>
        </r>
      </text>
    </comment>
    <comment ref="A2098" authorId="2" shapeId="0">
      <text>
        <r>
          <rPr>
            <sz val="11"/>
            <color theme="1"/>
            <rFont val="Calibri"/>
            <family val="2"/>
            <scheme val="minor"/>
          </rPr>
          <t>Introducir un texto con el nombre o referencia de la contratación</t>
        </r>
      </text>
    </comment>
    <comment ref="B2098" authorId="2" shapeId="0">
      <text>
        <r>
          <rPr>
            <sz val="11"/>
            <color theme="1"/>
            <rFont val="Calibri"/>
            <family val="2"/>
            <scheme val="minor"/>
          </rPr>
          <t>Introduzca un texto con la finalidad de la contratación</t>
        </r>
      </text>
    </comment>
    <comment ref="C2098" authorId="2" shapeId="0">
      <text>
        <r>
          <rPr>
            <sz val="11"/>
            <color theme="1"/>
            <rFont val="Calibri"/>
            <family val="2"/>
            <scheme val="minor"/>
          </rPr>
          <t>Seleccionar un valor del listado</t>
        </r>
      </text>
    </comment>
    <comment ref="D2098" authorId="2" shapeId="0">
      <text>
        <r>
          <rPr>
            <sz val="11"/>
            <color theme="1"/>
            <rFont val="Calibri"/>
            <family val="2"/>
            <scheme val="minor"/>
          </rPr>
          <t>Seleccione el tipo de procedimiento</t>
        </r>
      </text>
    </comment>
    <comment ref="E2098" authorId="2" shapeId="0">
      <text>
        <r>
          <rPr>
            <sz val="11"/>
            <color theme="1"/>
            <rFont val="Calibri"/>
            <family val="2"/>
            <scheme val="minor"/>
          </rPr>
          <t>Seleccione un valor de la lista</t>
        </r>
      </text>
    </comment>
    <comment ref="F2098" authorId="2" shapeId="0">
      <text>
        <r>
          <rPr>
            <sz val="11"/>
            <color theme="1"/>
            <rFont val="Calibri"/>
            <family val="2"/>
            <scheme val="minor"/>
          </rPr>
          <t>Introduzca el código SNIP</t>
        </r>
      </text>
    </comment>
    <comment ref="C2099" authorId="2" shapeId="0">
      <text>
        <r>
          <rPr>
            <sz val="11"/>
            <color theme="1"/>
            <rFont val="Calibri"/>
            <family val="2"/>
            <scheme val="minor"/>
          </rPr>
          <t>Introduzca la fecha de inicio del proceso, en formato dd-mm-aaaa</t>
        </r>
      </text>
    </comment>
    <comment ref="F20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0" authorId="1" shapeId="0">
      <text/>
    </comment>
    <comment ref="C2101" authorId="2" shapeId="0">
      <text>
        <r>
          <rPr>
            <sz val="11"/>
            <color theme="1"/>
            <rFont val="Calibri"/>
            <family val="2"/>
            <scheme val="minor"/>
          </rPr>
          <t>Introduzca la fecha prevista de adjudicación, en formato dd-mm-aaaa</t>
        </r>
      </text>
    </comment>
    <comment ref="F2101" authorId="1" shapeId="0">
      <text/>
    </comment>
    <comment ref="F2102" authorId="1" shapeId="0">
      <text/>
    </comment>
    <comment ref="A2104" authorId="2" shapeId="0">
      <text>
        <r>
          <rPr>
            <sz val="11"/>
            <color theme="1"/>
            <rFont val="Calibri"/>
            <family val="2"/>
            <scheme val="minor"/>
          </rPr>
          <t>Introduzca un codigo UNSPSC</t>
        </r>
      </text>
    </comment>
    <comment ref="B2104" authorId="2" shapeId="0">
      <text>
        <r>
          <rPr>
            <sz val="11"/>
            <color theme="1"/>
            <rFont val="Calibri"/>
            <family val="2"/>
            <scheme val="minor"/>
          </rPr>
          <t>Descripción calculada automáticamente a partir de código del artículo</t>
        </r>
      </text>
    </comment>
    <comment ref="C2104" authorId="2" shapeId="0">
      <text>
        <r>
          <rPr>
            <sz val="11"/>
            <color theme="1"/>
            <rFont val="Calibri"/>
            <family val="2"/>
            <scheme val="minor"/>
          </rPr>
          <t>Seleccione un valor de la lista</t>
        </r>
      </text>
    </comment>
    <comment ref="D2104" authorId="2" shapeId="0">
      <text>
        <r>
          <rPr>
            <sz val="11"/>
            <color theme="1"/>
            <rFont val="Calibri"/>
            <family val="2"/>
            <scheme val="minor"/>
          </rPr>
          <t>Introduzca un número con dos decimales como máximo. Debe ser igual o mayor a la "Cantidad Real Consumida"</t>
        </r>
      </text>
    </comment>
    <comment ref="E2104" authorId="2" shapeId="0">
      <text>
        <r>
          <rPr>
            <sz val="11"/>
            <color theme="1"/>
            <rFont val="Calibri"/>
            <family val="2"/>
            <scheme val="minor"/>
          </rPr>
          <t>Introduzca un número con dos decimales como máximo</t>
        </r>
      </text>
    </comment>
    <comment ref="F2104" authorId="2" shapeId="0">
      <text>
        <r>
          <rPr>
            <sz val="11"/>
            <color theme="1"/>
            <rFont val="Calibri"/>
            <family val="2"/>
            <scheme val="minor"/>
          </rPr>
          <t>Monto calculado automáticamente por el sistema</t>
        </r>
      </text>
    </comment>
    <comment ref="A2128" authorId="2" shapeId="0">
      <text>
        <r>
          <rPr>
            <sz val="11"/>
            <color theme="1"/>
            <rFont val="Calibri"/>
            <family val="2"/>
            <scheme val="minor"/>
          </rPr>
          <t>Introducir un texto con el nombre o referencia de la contratación</t>
        </r>
      </text>
    </comment>
    <comment ref="B2128" authorId="2" shapeId="0">
      <text>
        <r>
          <rPr>
            <sz val="11"/>
            <color theme="1"/>
            <rFont val="Calibri"/>
            <family val="2"/>
            <scheme val="minor"/>
          </rPr>
          <t>Introduzca un texto con la finalidad de la contratación</t>
        </r>
      </text>
    </comment>
    <comment ref="C2128" authorId="2" shapeId="0">
      <text>
        <r>
          <rPr>
            <sz val="11"/>
            <color theme="1"/>
            <rFont val="Calibri"/>
            <family val="2"/>
            <scheme val="minor"/>
          </rPr>
          <t>Seleccionar un valor del listado</t>
        </r>
      </text>
    </comment>
    <comment ref="D2128" authorId="2" shapeId="0">
      <text>
        <r>
          <rPr>
            <sz val="11"/>
            <color theme="1"/>
            <rFont val="Calibri"/>
            <family val="2"/>
            <scheme val="minor"/>
          </rPr>
          <t>Seleccione el tipo de procedimiento</t>
        </r>
      </text>
    </comment>
    <comment ref="E2128" authorId="2" shapeId="0">
      <text>
        <r>
          <rPr>
            <sz val="11"/>
            <color theme="1"/>
            <rFont val="Calibri"/>
            <family val="2"/>
            <scheme val="minor"/>
          </rPr>
          <t>Seleccione un valor de la lista</t>
        </r>
      </text>
    </comment>
    <comment ref="F2128" authorId="2" shapeId="0">
      <text>
        <r>
          <rPr>
            <sz val="11"/>
            <color theme="1"/>
            <rFont val="Calibri"/>
            <family val="2"/>
            <scheme val="minor"/>
          </rPr>
          <t>Introduzca el código SNIP</t>
        </r>
      </text>
    </comment>
    <comment ref="C2129" authorId="2" shapeId="0">
      <text>
        <r>
          <rPr>
            <sz val="11"/>
            <color theme="1"/>
            <rFont val="Calibri"/>
            <family val="2"/>
            <scheme val="minor"/>
          </rPr>
          <t>Introduzca la fecha de inicio del proceso, en formato dd-mm-aaaa</t>
        </r>
      </text>
    </comment>
    <comment ref="F21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0" authorId="1" shapeId="0">
      <text/>
    </comment>
    <comment ref="C2131" authorId="2" shapeId="0">
      <text>
        <r>
          <rPr>
            <sz val="11"/>
            <color theme="1"/>
            <rFont val="Calibri"/>
            <family val="2"/>
            <scheme val="minor"/>
          </rPr>
          <t>Introduzca la fecha prevista de adjudicación, en formato dd-mm-aaaa</t>
        </r>
      </text>
    </comment>
    <comment ref="F2131" authorId="1" shapeId="0">
      <text/>
    </comment>
    <comment ref="F2132" authorId="1" shapeId="0">
      <text/>
    </comment>
    <comment ref="A2134" authorId="2" shapeId="0">
      <text>
        <r>
          <rPr>
            <sz val="11"/>
            <color theme="1"/>
            <rFont val="Calibri"/>
            <family val="2"/>
            <scheme val="minor"/>
          </rPr>
          <t>Introduzca un codigo UNSPSC</t>
        </r>
      </text>
    </comment>
    <comment ref="B2134" authorId="2" shapeId="0">
      <text>
        <r>
          <rPr>
            <sz val="11"/>
            <color theme="1"/>
            <rFont val="Calibri"/>
            <family val="2"/>
            <scheme val="minor"/>
          </rPr>
          <t>Descripción calculada automáticamente a partir de código del artículo</t>
        </r>
      </text>
    </comment>
    <comment ref="C2134" authorId="2" shapeId="0">
      <text>
        <r>
          <rPr>
            <sz val="11"/>
            <color theme="1"/>
            <rFont val="Calibri"/>
            <family val="2"/>
            <scheme val="minor"/>
          </rPr>
          <t>Seleccione un valor de la lista</t>
        </r>
      </text>
    </comment>
    <comment ref="D2134" authorId="2" shapeId="0">
      <text>
        <r>
          <rPr>
            <sz val="11"/>
            <color theme="1"/>
            <rFont val="Calibri"/>
            <family val="2"/>
            <scheme val="minor"/>
          </rPr>
          <t>Introduzca un número con dos decimales como máximo. Debe ser igual o mayor a la "Cantidad Real Consumida"</t>
        </r>
      </text>
    </comment>
    <comment ref="E2134" authorId="2" shapeId="0">
      <text>
        <r>
          <rPr>
            <sz val="11"/>
            <color theme="1"/>
            <rFont val="Calibri"/>
            <family val="2"/>
            <scheme val="minor"/>
          </rPr>
          <t>Introduzca un número con dos decimales como máximo</t>
        </r>
      </text>
    </comment>
    <comment ref="F2134" authorId="2" shapeId="0">
      <text>
        <r>
          <rPr>
            <sz val="11"/>
            <color theme="1"/>
            <rFont val="Calibri"/>
            <family val="2"/>
            <scheme val="minor"/>
          </rPr>
          <t>Monto calculado automáticamente por el sistema</t>
        </r>
      </text>
    </comment>
    <comment ref="A2139" authorId="1" shapeId="0">
      <text>
        <r>
          <rPr>
            <sz val="11"/>
            <color theme="1"/>
            <rFont val="Calibri"/>
            <family val="2"/>
            <scheme val="minor"/>
          </rPr>
          <t>Introducir un texto con el nombre o referencia de la contratación</t>
        </r>
      </text>
    </comment>
    <comment ref="B2139" authorId="1" shapeId="0">
      <text>
        <r>
          <rPr>
            <sz val="11"/>
            <color theme="1"/>
            <rFont val="Calibri"/>
            <family val="2"/>
            <scheme val="minor"/>
          </rPr>
          <t>Introduzca un texto con la finalidad de la contratación</t>
        </r>
      </text>
    </comment>
    <comment ref="C2139" authorId="1" shapeId="0">
      <text>
        <r>
          <rPr>
            <sz val="11"/>
            <color theme="1"/>
            <rFont val="Calibri"/>
            <family val="2"/>
            <scheme val="minor"/>
          </rPr>
          <t>Seleccionar un valor del listado</t>
        </r>
      </text>
    </comment>
    <comment ref="D2139" authorId="1" shapeId="0">
      <text>
        <r>
          <rPr>
            <sz val="11"/>
            <color theme="1"/>
            <rFont val="Calibri"/>
            <family val="2"/>
            <scheme val="minor"/>
          </rPr>
          <t>Seleccione el tipo de procedimiento</t>
        </r>
      </text>
    </comment>
    <comment ref="E2139" authorId="2" shapeId="0">
      <text>
        <r>
          <rPr>
            <sz val="11"/>
            <color theme="1"/>
            <rFont val="Calibri"/>
            <family val="2"/>
            <scheme val="minor"/>
          </rPr>
          <t>Seleccione un valor de la lista</t>
        </r>
      </text>
    </comment>
    <comment ref="F2139" authorId="2" shapeId="0">
      <text>
        <r>
          <rPr>
            <sz val="11"/>
            <color theme="1"/>
            <rFont val="Calibri"/>
            <family val="2"/>
            <scheme val="minor"/>
          </rPr>
          <t>Introduzca el código SNIP</t>
        </r>
      </text>
    </comment>
    <comment ref="C2140" authorId="2" shapeId="0">
      <text>
        <r>
          <rPr>
            <sz val="11"/>
            <color theme="1"/>
            <rFont val="Calibri"/>
            <family val="2"/>
            <scheme val="minor"/>
          </rPr>
          <t>Introduzca la fecha de inicio del proceso, en formato dd-mm-aaaa</t>
        </r>
      </text>
    </comment>
    <comment ref="F21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1" authorId="1" shapeId="0">
      <text/>
    </comment>
    <comment ref="C2142" authorId="2" shapeId="0">
      <text>
        <r>
          <rPr>
            <sz val="11"/>
            <color theme="1"/>
            <rFont val="Calibri"/>
            <family val="2"/>
            <scheme val="minor"/>
          </rPr>
          <t>Introduzca la fecha prevista de adjudicación, en formato dd-mm-aaaa</t>
        </r>
      </text>
    </comment>
    <comment ref="F2142" authorId="1" shapeId="0">
      <text/>
    </comment>
    <comment ref="F2143" authorId="1" shapeId="0">
      <text/>
    </comment>
    <comment ref="A2145" authorId="2" shapeId="0">
      <text>
        <r>
          <rPr>
            <sz val="11"/>
            <color theme="1"/>
            <rFont val="Calibri"/>
            <family val="2"/>
            <scheme val="minor"/>
          </rPr>
          <t>Introduzca un codigo UNSPSC</t>
        </r>
      </text>
    </comment>
    <comment ref="B2145" authorId="2" shapeId="0">
      <text>
        <r>
          <rPr>
            <sz val="11"/>
            <color theme="1"/>
            <rFont val="Calibri"/>
            <family val="2"/>
            <scheme val="minor"/>
          </rPr>
          <t>Descripción calculada automáticamente a partir de código del artículo</t>
        </r>
      </text>
    </comment>
    <comment ref="C2145" authorId="2" shapeId="0">
      <text>
        <r>
          <rPr>
            <sz val="11"/>
            <color theme="1"/>
            <rFont val="Calibri"/>
            <family val="2"/>
            <scheme val="minor"/>
          </rPr>
          <t>Seleccione un valor de la lista</t>
        </r>
      </text>
    </comment>
    <comment ref="D2145" authorId="2" shapeId="0">
      <text>
        <r>
          <rPr>
            <sz val="11"/>
            <color theme="1"/>
            <rFont val="Calibri"/>
            <family val="2"/>
            <scheme val="minor"/>
          </rPr>
          <t>Introduzca un número con dos decimales como máximo. Debe ser igual o mayor a la "Cantidad Real Consumida"</t>
        </r>
      </text>
    </comment>
    <comment ref="E2145" authorId="2" shapeId="0">
      <text>
        <r>
          <rPr>
            <sz val="11"/>
            <color theme="1"/>
            <rFont val="Calibri"/>
            <family val="2"/>
            <scheme val="minor"/>
          </rPr>
          <t>Introduzca un número con dos decimales como máximo</t>
        </r>
      </text>
    </comment>
    <comment ref="F2145" authorId="2" shapeId="0">
      <text>
        <r>
          <rPr>
            <sz val="11"/>
            <color theme="1"/>
            <rFont val="Calibri"/>
            <family val="2"/>
            <scheme val="minor"/>
          </rPr>
          <t>Monto calculado automáticamente por el sistema</t>
        </r>
      </text>
    </comment>
    <comment ref="A2150" authorId="2" shapeId="0">
      <text>
        <r>
          <rPr>
            <sz val="11"/>
            <color theme="1"/>
            <rFont val="Calibri"/>
            <family val="2"/>
            <scheme val="minor"/>
          </rPr>
          <t>Introducir un texto con el nombre o referencia de la contratación</t>
        </r>
      </text>
    </comment>
    <comment ref="B2150" authorId="2" shapeId="0">
      <text>
        <r>
          <rPr>
            <sz val="11"/>
            <color theme="1"/>
            <rFont val="Calibri"/>
            <family val="2"/>
            <scheme val="minor"/>
          </rPr>
          <t>Introduzca un texto con la finalidad de la contratación</t>
        </r>
      </text>
    </comment>
    <comment ref="C2150" authorId="2" shapeId="0">
      <text>
        <r>
          <rPr>
            <sz val="11"/>
            <color theme="1"/>
            <rFont val="Calibri"/>
            <family val="2"/>
            <scheme val="minor"/>
          </rPr>
          <t>Seleccionar un valor del listado</t>
        </r>
      </text>
    </comment>
    <comment ref="D2150" authorId="2" shapeId="0">
      <text>
        <r>
          <rPr>
            <sz val="11"/>
            <color theme="1"/>
            <rFont val="Calibri"/>
            <family val="2"/>
            <scheme val="minor"/>
          </rPr>
          <t>Seleccione el tipo de procedimiento</t>
        </r>
      </text>
    </comment>
    <comment ref="E2150" authorId="2" shapeId="0">
      <text>
        <r>
          <rPr>
            <sz val="11"/>
            <color theme="1"/>
            <rFont val="Calibri"/>
            <family val="2"/>
            <scheme val="minor"/>
          </rPr>
          <t>Seleccione un valor de la lista</t>
        </r>
      </text>
    </comment>
    <comment ref="F2150" authorId="2" shapeId="0">
      <text>
        <r>
          <rPr>
            <sz val="11"/>
            <color theme="1"/>
            <rFont val="Calibri"/>
            <family val="2"/>
            <scheme val="minor"/>
          </rPr>
          <t>Introduzca el código SNIP</t>
        </r>
      </text>
    </comment>
    <comment ref="C2151" authorId="2" shapeId="0">
      <text>
        <r>
          <rPr>
            <sz val="11"/>
            <color theme="1"/>
            <rFont val="Calibri"/>
            <family val="2"/>
            <scheme val="minor"/>
          </rPr>
          <t>Introduzca la fecha de inicio del proceso, en formato dd-mm-aaaa</t>
        </r>
      </text>
    </comment>
    <comment ref="F215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2" authorId="1" shapeId="0">
      <text/>
    </comment>
    <comment ref="C2153" authorId="2" shapeId="0">
      <text>
        <r>
          <rPr>
            <sz val="11"/>
            <color theme="1"/>
            <rFont val="Calibri"/>
            <family val="2"/>
            <scheme val="minor"/>
          </rPr>
          <t>Introduzca la fecha prevista de adjudicación, en formato dd-mm-aaaa</t>
        </r>
      </text>
    </comment>
    <comment ref="F2153" authorId="1" shapeId="0">
      <text/>
    </comment>
    <comment ref="F2154" authorId="1" shapeId="0">
      <text/>
    </comment>
    <comment ref="A2156" authorId="2" shapeId="0">
      <text>
        <r>
          <rPr>
            <sz val="11"/>
            <color theme="1"/>
            <rFont val="Calibri"/>
            <family val="2"/>
            <scheme val="minor"/>
          </rPr>
          <t>Introduzca un codigo UNSPSC</t>
        </r>
      </text>
    </comment>
    <comment ref="B2156" authorId="2" shapeId="0">
      <text>
        <r>
          <rPr>
            <sz val="11"/>
            <color theme="1"/>
            <rFont val="Calibri"/>
            <family val="2"/>
            <scheme val="minor"/>
          </rPr>
          <t>Descripción calculada automáticamente a partir de código del artículo</t>
        </r>
      </text>
    </comment>
    <comment ref="C2156" authorId="2" shapeId="0">
      <text>
        <r>
          <rPr>
            <sz val="11"/>
            <color theme="1"/>
            <rFont val="Calibri"/>
            <family val="2"/>
            <scheme val="minor"/>
          </rPr>
          <t>Seleccione un valor de la lista</t>
        </r>
      </text>
    </comment>
    <comment ref="D2156" authorId="2" shapeId="0">
      <text>
        <r>
          <rPr>
            <sz val="11"/>
            <color theme="1"/>
            <rFont val="Calibri"/>
            <family val="2"/>
            <scheme val="minor"/>
          </rPr>
          <t>Introduzca un número con dos decimales como máximo. Debe ser igual o mayor a la "Cantidad Real Consumida"</t>
        </r>
      </text>
    </comment>
    <comment ref="E2156" authorId="2" shapeId="0">
      <text>
        <r>
          <rPr>
            <sz val="11"/>
            <color theme="1"/>
            <rFont val="Calibri"/>
            <family val="2"/>
            <scheme val="minor"/>
          </rPr>
          <t>Introduzca un número con dos decimales como máximo</t>
        </r>
      </text>
    </comment>
    <comment ref="F2156" authorId="2" shapeId="0">
      <text>
        <r>
          <rPr>
            <sz val="11"/>
            <color theme="1"/>
            <rFont val="Calibri"/>
            <family val="2"/>
            <scheme val="minor"/>
          </rPr>
          <t>Monto calculado automáticamente por el sistema</t>
        </r>
      </text>
    </comment>
    <comment ref="A2264" authorId="2" shapeId="0">
      <text>
        <r>
          <rPr>
            <sz val="11"/>
            <color theme="1"/>
            <rFont val="Calibri"/>
            <family val="2"/>
            <scheme val="minor"/>
          </rPr>
          <t>Introducir un texto con el nombre o referencia de la contratación</t>
        </r>
      </text>
    </comment>
    <comment ref="B2264" authorId="2" shapeId="0">
      <text>
        <r>
          <rPr>
            <sz val="11"/>
            <color theme="1"/>
            <rFont val="Calibri"/>
            <family val="2"/>
            <scheme val="minor"/>
          </rPr>
          <t>Introduzca un texto con la finalidad de la contratación</t>
        </r>
      </text>
    </comment>
    <comment ref="C2264" authorId="2" shapeId="0">
      <text>
        <r>
          <rPr>
            <sz val="11"/>
            <color theme="1"/>
            <rFont val="Calibri"/>
            <family val="2"/>
            <scheme val="minor"/>
          </rPr>
          <t>Seleccionar un valor del listado</t>
        </r>
      </text>
    </comment>
    <comment ref="D2264" authorId="2" shapeId="0">
      <text>
        <r>
          <rPr>
            <sz val="11"/>
            <color theme="1"/>
            <rFont val="Calibri"/>
            <family val="2"/>
            <scheme val="minor"/>
          </rPr>
          <t>Seleccione el tipo de procedimiento</t>
        </r>
      </text>
    </comment>
    <comment ref="E2264" authorId="2" shapeId="0">
      <text>
        <r>
          <rPr>
            <sz val="11"/>
            <color theme="1"/>
            <rFont val="Calibri"/>
            <family val="2"/>
            <scheme val="minor"/>
          </rPr>
          <t>Seleccione un valor de la lista</t>
        </r>
      </text>
    </comment>
    <comment ref="F2264" authorId="2" shapeId="0">
      <text>
        <r>
          <rPr>
            <sz val="11"/>
            <color theme="1"/>
            <rFont val="Calibri"/>
            <family val="2"/>
            <scheme val="minor"/>
          </rPr>
          <t>Introduzca el código SNIP</t>
        </r>
      </text>
    </comment>
    <comment ref="C2265" authorId="2" shapeId="0">
      <text>
        <r>
          <rPr>
            <sz val="11"/>
            <color theme="1"/>
            <rFont val="Calibri"/>
            <family val="2"/>
            <scheme val="minor"/>
          </rPr>
          <t>Introduzca la fecha de inicio del proceso, en formato dd-mm-aaaa</t>
        </r>
      </text>
    </comment>
    <comment ref="F226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1" shapeId="0">
      <text/>
    </comment>
    <comment ref="C2267" authorId="2" shapeId="0">
      <text>
        <r>
          <rPr>
            <sz val="11"/>
            <color theme="1"/>
            <rFont val="Calibri"/>
            <family val="2"/>
            <scheme val="minor"/>
          </rPr>
          <t>Introduzca la fecha prevista de adjudicación, en formato dd-mm-aaaa</t>
        </r>
      </text>
    </comment>
    <comment ref="F2267" authorId="1" shapeId="0">
      <text/>
    </comment>
    <comment ref="F2268" authorId="1" shapeId="0">
      <text/>
    </comment>
    <comment ref="A2270" authorId="2" shapeId="0">
      <text>
        <r>
          <rPr>
            <sz val="11"/>
            <color theme="1"/>
            <rFont val="Calibri"/>
            <family val="2"/>
            <scheme val="minor"/>
          </rPr>
          <t>Introduzca un codigo UNSPSC</t>
        </r>
      </text>
    </comment>
    <comment ref="B2270" authorId="2" shapeId="0">
      <text>
        <r>
          <rPr>
            <sz val="11"/>
            <color theme="1"/>
            <rFont val="Calibri"/>
            <family val="2"/>
            <scheme val="minor"/>
          </rPr>
          <t>Descripción calculada automáticamente a partir de código del artículo</t>
        </r>
      </text>
    </comment>
    <comment ref="C2270" authorId="2" shapeId="0">
      <text>
        <r>
          <rPr>
            <sz val="11"/>
            <color theme="1"/>
            <rFont val="Calibri"/>
            <family val="2"/>
            <scheme val="minor"/>
          </rPr>
          <t>Seleccione un valor de la lista</t>
        </r>
      </text>
    </comment>
    <comment ref="D2270" authorId="2" shapeId="0">
      <text>
        <r>
          <rPr>
            <sz val="11"/>
            <color theme="1"/>
            <rFont val="Calibri"/>
            <family val="2"/>
            <scheme val="minor"/>
          </rPr>
          <t>Introduzca un número con dos decimales como máximo. Debe ser igual o mayor a la "Cantidad Real Consumida"</t>
        </r>
      </text>
    </comment>
    <comment ref="E2270" authorId="2" shapeId="0">
      <text>
        <r>
          <rPr>
            <sz val="11"/>
            <color theme="1"/>
            <rFont val="Calibri"/>
            <family val="2"/>
            <scheme val="minor"/>
          </rPr>
          <t>Introduzca un número con dos decimales como máximo</t>
        </r>
      </text>
    </comment>
    <comment ref="F2270" authorId="2" shapeId="0">
      <text>
        <r>
          <rPr>
            <sz val="11"/>
            <color theme="1"/>
            <rFont val="Calibri"/>
            <family val="2"/>
            <scheme val="minor"/>
          </rPr>
          <t>Monto calculado automáticamente por el sistema</t>
        </r>
      </text>
    </comment>
    <comment ref="A2276" authorId="2" shapeId="0">
      <text>
        <r>
          <rPr>
            <sz val="11"/>
            <color theme="1"/>
            <rFont val="Calibri"/>
            <family val="2"/>
            <scheme val="minor"/>
          </rPr>
          <t>Introducir un texto con el nombre o referencia de la contratación</t>
        </r>
      </text>
    </comment>
    <comment ref="B2276" authorId="2" shapeId="0">
      <text>
        <r>
          <rPr>
            <sz val="11"/>
            <color theme="1"/>
            <rFont val="Calibri"/>
            <family val="2"/>
            <scheme val="minor"/>
          </rPr>
          <t>Introduzca un texto con la finalidad de la contratación</t>
        </r>
      </text>
    </comment>
    <comment ref="C2276" authorId="2" shapeId="0">
      <text>
        <r>
          <rPr>
            <sz val="11"/>
            <color theme="1"/>
            <rFont val="Calibri"/>
            <family val="2"/>
            <scheme val="minor"/>
          </rPr>
          <t>Seleccionar un valor del listado</t>
        </r>
      </text>
    </comment>
    <comment ref="D2276" authorId="2" shapeId="0">
      <text>
        <r>
          <rPr>
            <sz val="11"/>
            <color theme="1"/>
            <rFont val="Calibri"/>
            <family val="2"/>
            <scheme val="minor"/>
          </rPr>
          <t>Seleccione el tipo de procedimiento</t>
        </r>
      </text>
    </comment>
    <comment ref="E2276" authorId="2" shapeId="0">
      <text>
        <r>
          <rPr>
            <sz val="11"/>
            <color theme="1"/>
            <rFont val="Calibri"/>
            <family val="2"/>
            <scheme val="minor"/>
          </rPr>
          <t>Seleccione un valor de la lista</t>
        </r>
      </text>
    </comment>
    <comment ref="F2276" authorId="2" shapeId="0">
      <text>
        <r>
          <rPr>
            <sz val="11"/>
            <color theme="1"/>
            <rFont val="Calibri"/>
            <family val="2"/>
            <scheme val="minor"/>
          </rPr>
          <t>Introduzca el código SNIP</t>
        </r>
      </text>
    </comment>
    <comment ref="C2277" authorId="2" shapeId="0">
      <text>
        <r>
          <rPr>
            <sz val="11"/>
            <color theme="1"/>
            <rFont val="Calibri"/>
            <family val="2"/>
            <scheme val="minor"/>
          </rPr>
          <t>Introduzca la fecha de inicio del proceso, en formato dd-mm-aaaa</t>
        </r>
      </text>
    </comment>
    <comment ref="F2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1" shapeId="0">
      <text/>
    </comment>
    <comment ref="C2279" authorId="2" shapeId="0">
      <text>
        <r>
          <rPr>
            <sz val="11"/>
            <color theme="1"/>
            <rFont val="Calibri"/>
            <family val="2"/>
            <scheme val="minor"/>
          </rPr>
          <t>Introduzca la fecha prevista de adjudicación, en formato dd-mm-aaaa</t>
        </r>
      </text>
    </comment>
    <comment ref="F2279" authorId="1" shapeId="0">
      <text/>
    </comment>
    <comment ref="F2280" authorId="1" shapeId="0">
      <text/>
    </comment>
    <comment ref="A2282" authorId="2" shapeId="0">
      <text>
        <r>
          <rPr>
            <sz val="11"/>
            <color theme="1"/>
            <rFont val="Calibri"/>
            <family val="2"/>
            <scheme val="minor"/>
          </rPr>
          <t>Introduzca un codigo UNSPSC</t>
        </r>
      </text>
    </comment>
    <comment ref="B2282" authorId="2" shapeId="0">
      <text>
        <r>
          <rPr>
            <sz val="11"/>
            <color theme="1"/>
            <rFont val="Calibri"/>
            <family val="2"/>
            <scheme val="minor"/>
          </rPr>
          <t>Descripción calculada automáticamente a partir de código del artículo</t>
        </r>
      </text>
    </comment>
    <comment ref="C2282" authorId="2" shapeId="0">
      <text>
        <r>
          <rPr>
            <sz val="11"/>
            <color theme="1"/>
            <rFont val="Calibri"/>
            <family val="2"/>
            <scheme val="minor"/>
          </rPr>
          <t>Seleccione un valor de la lista</t>
        </r>
      </text>
    </comment>
    <comment ref="D2282" authorId="2" shapeId="0">
      <text>
        <r>
          <rPr>
            <sz val="11"/>
            <color theme="1"/>
            <rFont val="Calibri"/>
            <family val="2"/>
            <scheme val="minor"/>
          </rPr>
          <t>Introduzca un número con dos decimales como máximo. Debe ser igual o mayor a la "Cantidad Real Consumida"</t>
        </r>
      </text>
    </comment>
    <comment ref="E2282" authorId="2" shapeId="0">
      <text>
        <r>
          <rPr>
            <sz val="11"/>
            <color theme="1"/>
            <rFont val="Calibri"/>
            <family val="2"/>
            <scheme val="minor"/>
          </rPr>
          <t>Introduzca un número con dos decimales como máximo</t>
        </r>
      </text>
    </comment>
    <comment ref="F2282" authorId="2" shapeId="0">
      <text>
        <r>
          <rPr>
            <sz val="11"/>
            <color theme="1"/>
            <rFont val="Calibri"/>
            <family val="2"/>
            <scheme val="minor"/>
          </rPr>
          <t>Monto calculado automáticamente por el sistema</t>
        </r>
      </text>
    </comment>
    <comment ref="A2289" authorId="2" shapeId="0">
      <text>
        <r>
          <rPr>
            <sz val="11"/>
            <color theme="1"/>
            <rFont val="Calibri"/>
            <family val="2"/>
            <scheme val="minor"/>
          </rPr>
          <t>Introducir un texto con el nombre o referencia de la contratación</t>
        </r>
      </text>
    </comment>
    <comment ref="B2289" authorId="2" shapeId="0">
      <text>
        <r>
          <rPr>
            <sz val="11"/>
            <color theme="1"/>
            <rFont val="Calibri"/>
            <family val="2"/>
            <scheme val="minor"/>
          </rPr>
          <t>Introduzca un texto con la finalidad de la contratación</t>
        </r>
      </text>
    </comment>
    <comment ref="C2289" authorId="2" shapeId="0">
      <text>
        <r>
          <rPr>
            <sz val="11"/>
            <color theme="1"/>
            <rFont val="Calibri"/>
            <family val="2"/>
            <scheme val="minor"/>
          </rPr>
          <t>Seleccionar un valor del listado</t>
        </r>
      </text>
    </comment>
    <comment ref="D2289" authorId="2" shapeId="0">
      <text>
        <r>
          <rPr>
            <sz val="11"/>
            <color theme="1"/>
            <rFont val="Calibri"/>
            <family val="2"/>
            <scheme val="minor"/>
          </rPr>
          <t>Seleccione el tipo de procedimiento</t>
        </r>
      </text>
    </comment>
    <comment ref="E2289" authorId="2" shapeId="0">
      <text>
        <r>
          <rPr>
            <sz val="11"/>
            <color theme="1"/>
            <rFont val="Calibri"/>
            <family val="2"/>
            <scheme val="minor"/>
          </rPr>
          <t>Seleccione un valor de la lista</t>
        </r>
      </text>
    </comment>
    <comment ref="F2289" authorId="2" shapeId="0">
      <text>
        <r>
          <rPr>
            <sz val="11"/>
            <color theme="1"/>
            <rFont val="Calibri"/>
            <family val="2"/>
            <scheme val="minor"/>
          </rPr>
          <t>Introduzca el código SNIP</t>
        </r>
      </text>
    </comment>
    <comment ref="C2290" authorId="2" shapeId="0">
      <text>
        <r>
          <rPr>
            <sz val="11"/>
            <color theme="1"/>
            <rFont val="Calibri"/>
            <family val="2"/>
            <scheme val="minor"/>
          </rPr>
          <t>Introduzca la fecha de inicio del proceso, en formato dd-mm-aaaa</t>
        </r>
      </text>
    </comment>
    <comment ref="F22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shapeId="0">
      <text/>
    </comment>
    <comment ref="C2292" authorId="2" shapeId="0">
      <text>
        <r>
          <rPr>
            <sz val="11"/>
            <color theme="1"/>
            <rFont val="Calibri"/>
            <family val="2"/>
            <scheme val="minor"/>
          </rPr>
          <t>Introduzca la fecha prevista de adjudicación, en formato dd-mm-aaaa</t>
        </r>
      </text>
    </comment>
    <comment ref="F2292" authorId="1" shapeId="0">
      <text/>
    </comment>
    <comment ref="F2293" authorId="1" shapeId="0">
      <text/>
    </comment>
    <comment ref="A2295" authorId="2" shapeId="0">
      <text>
        <r>
          <rPr>
            <sz val="11"/>
            <color theme="1"/>
            <rFont val="Calibri"/>
            <family val="2"/>
            <scheme val="minor"/>
          </rPr>
          <t>Introduzca un codigo UNSPSC</t>
        </r>
      </text>
    </comment>
    <comment ref="B2295" authorId="2" shapeId="0">
      <text>
        <r>
          <rPr>
            <sz val="11"/>
            <color theme="1"/>
            <rFont val="Calibri"/>
            <family val="2"/>
            <scheme val="minor"/>
          </rPr>
          <t>Descripción calculada automáticamente a partir de código del artículo</t>
        </r>
      </text>
    </comment>
    <comment ref="C2295" authorId="2" shapeId="0">
      <text>
        <r>
          <rPr>
            <sz val="11"/>
            <color theme="1"/>
            <rFont val="Calibri"/>
            <family val="2"/>
            <scheme val="minor"/>
          </rPr>
          <t>Seleccione un valor de la lista</t>
        </r>
      </text>
    </comment>
    <comment ref="D2295" authorId="2" shapeId="0">
      <text>
        <r>
          <rPr>
            <sz val="11"/>
            <color theme="1"/>
            <rFont val="Calibri"/>
            <family val="2"/>
            <scheme val="minor"/>
          </rPr>
          <t>Introduzca un número con dos decimales como máximo. Debe ser igual o mayor a la "Cantidad Real Consumida"</t>
        </r>
      </text>
    </comment>
    <comment ref="E2295" authorId="2" shapeId="0">
      <text>
        <r>
          <rPr>
            <sz val="11"/>
            <color theme="1"/>
            <rFont val="Calibri"/>
            <family val="2"/>
            <scheme val="minor"/>
          </rPr>
          <t>Introduzca un número con dos decimales como máximo</t>
        </r>
      </text>
    </comment>
    <comment ref="F2295" authorId="2" shapeId="0">
      <text>
        <r>
          <rPr>
            <sz val="11"/>
            <color theme="1"/>
            <rFont val="Calibri"/>
            <family val="2"/>
            <scheme val="minor"/>
          </rPr>
          <t>Monto calculado automáticamente por el sistema</t>
        </r>
      </text>
    </comment>
    <comment ref="A2304" authorId="2" shapeId="0">
      <text>
        <r>
          <rPr>
            <sz val="11"/>
            <color theme="1"/>
            <rFont val="Calibri"/>
            <family val="2"/>
            <scheme val="minor"/>
          </rPr>
          <t>Introducir un texto con el nombre o referencia de la contratación</t>
        </r>
      </text>
    </comment>
    <comment ref="B2304" authorId="2" shapeId="0">
      <text>
        <r>
          <rPr>
            <sz val="11"/>
            <color theme="1"/>
            <rFont val="Calibri"/>
            <family val="2"/>
            <scheme val="minor"/>
          </rPr>
          <t>Introduzca un texto con la finalidad de la contratación</t>
        </r>
      </text>
    </comment>
    <comment ref="C2304" authorId="2" shapeId="0">
      <text>
        <r>
          <rPr>
            <sz val="11"/>
            <color theme="1"/>
            <rFont val="Calibri"/>
            <family val="2"/>
            <scheme val="minor"/>
          </rPr>
          <t>Seleccionar un valor del listado</t>
        </r>
      </text>
    </comment>
    <comment ref="D2304" authorId="2" shapeId="0">
      <text>
        <r>
          <rPr>
            <sz val="11"/>
            <color theme="1"/>
            <rFont val="Calibri"/>
            <family val="2"/>
            <scheme val="minor"/>
          </rPr>
          <t>Seleccione el tipo de procedimiento</t>
        </r>
      </text>
    </comment>
    <comment ref="E2304" authorId="2" shapeId="0">
      <text>
        <r>
          <rPr>
            <sz val="11"/>
            <color theme="1"/>
            <rFont val="Calibri"/>
            <family val="2"/>
            <scheme val="minor"/>
          </rPr>
          <t>Seleccione un valor de la lista</t>
        </r>
      </text>
    </comment>
    <comment ref="F2304" authorId="2" shapeId="0">
      <text>
        <r>
          <rPr>
            <sz val="11"/>
            <color theme="1"/>
            <rFont val="Calibri"/>
            <family val="2"/>
            <scheme val="minor"/>
          </rPr>
          <t>Introduzca el código SNIP</t>
        </r>
      </text>
    </comment>
    <comment ref="C2305" authorId="2" shapeId="0">
      <text>
        <r>
          <rPr>
            <sz val="11"/>
            <color theme="1"/>
            <rFont val="Calibri"/>
            <family val="2"/>
            <scheme val="minor"/>
          </rPr>
          <t>Introduzca la fecha de inicio del proceso, en formato dd-mm-aaaa</t>
        </r>
      </text>
    </comment>
    <comment ref="F23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1" shapeId="0">
      <text/>
    </comment>
    <comment ref="C2307" authorId="2" shapeId="0">
      <text>
        <r>
          <rPr>
            <sz val="11"/>
            <color theme="1"/>
            <rFont val="Calibri"/>
            <family val="2"/>
            <scheme val="minor"/>
          </rPr>
          <t>Introduzca la fecha prevista de adjudicación, en formato dd-mm-aaaa</t>
        </r>
      </text>
    </comment>
    <comment ref="F2307" authorId="1" shapeId="0">
      <text/>
    </comment>
    <comment ref="F2308" authorId="1" shapeId="0">
      <text/>
    </comment>
    <comment ref="A2310" authorId="2" shapeId="0">
      <text>
        <r>
          <rPr>
            <sz val="11"/>
            <color theme="1"/>
            <rFont val="Calibri"/>
            <family val="2"/>
            <scheme val="minor"/>
          </rPr>
          <t>Introduzca un codigo UNSPSC</t>
        </r>
      </text>
    </comment>
    <comment ref="B2310" authorId="2" shapeId="0">
      <text>
        <r>
          <rPr>
            <sz val="11"/>
            <color theme="1"/>
            <rFont val="Calibri"/>
            <family val="2"/>
            <scheme val="minor"/>
          </rPr>
          <t>Descripción calculada automáticamente a partir de código del artículo</t>
        </r>
      </text>
    </comment>
    <comment ref="C2310" authorId="2" shapeId="0">
      <text>
        <r>
          <rPr>
            <sz val="11"/>
            <color theme="1"/>
            <rFont val="Calibri"/>
            <family val="2"/>
            <scheme val="minor"/>
          </rPr>
          <t>Seleccione un valor de la lista</t>
        </r>
      </text>
    </comment>
    <comment ref="D2310" authorId="2" shapeId="0">
      <text>
        <r>
          <rPr>
            <sz val="11"/>
            <color theme="1"/>
            <rFont val="Calibri"/>
            <family val="2"/>
            <scheme val="minor"/>
          </rPr>
          <t>Introduzca un número con dos decimales como máximo. Debe ser igual o mayor a la "Cantidad Real Consumida"</t>
        </r>
      </text>
    </comment>
    <comment ref="E2310" authorId="2" shapeId="0">
      <text>
        <r>
          <rPr>
            <sz val="11"/>
            <color theme="1"/>
            <rFont val="Calibri"/>
            <family val="2"/>
            <scheme val="minor"/>
          </rPr>
          <t>Introduzca un número con dos decimales como máximo</t>
        </r>
      </text>
    </comment>
    <comment ref="F2310" authorId="2" shapeId="0">
      <text>
        <r>
          <rPr>
            <sz val="11"/>
            <color theme="1"/>
            <rFont val="Calibri"/>
            <family val="2"/>
            <scheme val="minor"/>
          </rPr>
          <t>Monto calculado automáticamente por el sistema</t>
        </r>
      </text>
    </comment>
    <comment ref="A2315" authorId="2" shapeId="0">
      <text>
        <r>
          <rPr>
            <sz val="11"/>
            <color theme="1"/>
            <rFont val="Calibri"/>
            <family val="2"/>
            <scheme val="minor"/>
          </rPr>
          <t>Introducir un texto con el nombre o referencia de la contratación</t>
        </r>
      </text>
    </comment>
    <comment ref="B2315" authorId="2" shapeId="0">
      <text>
        <r>
          <rPr>
            <sz val="11"/>
            <color theme="1"/>
            <rFont val="Calibri"/>
            <family val="2"/>
            <scheme val="minor"/>
          </rPr>
          <t>Introduzca un texto con la finalidad de la contratación</t>
        </r>
      </text>
    </comment>
    <comment ref="C2315" authorId="2" shapeId="0">
      <text>
        <r>
          <rPr>
            <sz val="11"/>
            <color theme="1"/>
            <rFont val="Calibri"/>
            <family val="2"/>
            <scheme val="minor"/>
          </rPr>
          <t>Seleccionar un valor del listado</t>
        </r>
      </text>
    </comment>
    <comment ref="D2315" authorId="2" shapeId="0">
      <text>
        <r>
          <rPr>
            <sz val="11"/>
            <color theme="1"/>
            <rFont val="Calibri"/>
            <family val="2"/>
            <scheme val="minor"/>
          </rPr>
          <t>Seleccione el tipo de procedimiento</t>
        </r>
      </text>
    </comment>
    <comment ref="E2315" authorId="2" shapeId="0">
      <text>
        <r>
          <rPr>
            <sz val="11"/>
            <color theme="1"/>
            <rFont val="Calibri"/>
            <family val="2"/>
            <scheme val="minor"/>
          </rPr>
          <t>Seleccione un valor de la lista</t>
        </r>
      </text>
    </comment>
    <comment ref="F2315" authorId="2" shapeId="0">
      <text>
        <r>
          <rPr>
            <sz val="11"/>
            <color theme="1"/>
            <rFont val="Calibri"/>
            <family val="2"/>
            <scheme val="minor"/>
          </rPr>
          <t>Introduzca el código SNIP</t>
        </r>
      </text>
    </comment>
    <comment ref="C2316" authorId="2" shapeId="0">
      <text>
        <r>
          <rPr>
            <sz val="11"/>
            <color theme="1"/>
            <rFont val="Calibri"/>
            <family val="2"/>
            <scheme val="minor"/>
          </rPr>
          <t>Introduzca la fecha de inicio del proceso, en formato dd-mm-aaaa</t>
        </r>
      </text>
    </comment>
    <comment ref="F23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2" shapeId="0">
      <text/>
    </comment>
    <comment ref="C2318" authorId="2" shapeId="0">
      <text>
        <r>
          <rPr>
            <sz val="11"/>
            <color theme="1"/>
            <rFont val="Calibri"/>
            <family val="2"/>
            <scheme val="minor"/>
          </rPr>
          <t>Introduzca la fecha prevista de adjudicación, en formato dd-mm-aaaa</t>
        </r>
      </text>
    </comment>
    <comment ref="F2318" authorId="2" shapeId="0">
      <text/>
    </comment>
    <comment ref="F2319" authorId="2" shapeId="0">
      <text/>
    </comment>
    <comment ref="A2321" authorId="2" shapeId="0">
      <text>
        <r>
          <rPr>
            <sz val="11"/>
            <color theme="1"/>
            <rFont val="Calibri"/>
            <family val="2"/>
            <scheme val="minor"/>
          </rPr>
          <t>Introduzca un codigo UNSPSC</t>
        </r>
      </text>
    </comment>
    <comment ref="B2321" authorId="2" shapeId="0">
      <text>
        <r>
          <rPr>
            <sz val="11"/>
            <color theme="1"/>
            <rFont val="Calibri"/>
            <family val="2"/>
            <scheme val="minor"/>
          </rPr>
          <t>Descripción calculada automáticamente a partir de código del artículo</t>
        </r>
      </text>
    </comment>
    <comment ref="C2321" authorId="2" shapeId="0">
      <text>
        <r>
          <rPr>
            <sz val="11"/>
            <color theme="1"/>
            <rFont val="Calibri"/>
            <family val="2"/>
            <scheme val="minor"/>
          </rPr>
          <t>Seleccione un valor de la lista</t>
        </r>
      </text>
    </comment>
    <comment ref="D2321" authorId="2" shapeId="0">
      <text>
        <r>
          <rPr>
            <sz val="11"/>
            <color theme="1"/>
            <rFont val="Calibri"/>
            <family val="2"/>
            <scheme val="minor"/>
          </rPr>
          <t>Introduzca un número con dos decimales como máximo. Debe ser igual o mayor a la "Cantidad Real Consumida"</t>
        </r>
      </text>
    </comment>
    <comment ref="E2321" authorId="2" shapeId="0">
      <text>
        <r>
          <rPr>
            <sz val="11"/>
            <color theme="1"/>
            <rFont val="Calibri"/>
            <family val="2"/>
            <scheme val="minor"/>
          </rPr>
          <t>Introduzca un número con dos decimales como máximo</t>
        </r>
      </text>
    </comment>
    <comment ref="F2321"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<sst xmlns="http://schemas.openxmlformats.org/spreadsheetml/2006/main" count="40254" uniqueCount="18887">
  <si>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</si>
  <si>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</si>
  <si>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</si>
  <si>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</si>
  <si>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</si>
  <si>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</si>
  <si>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</si>
  <si>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</si>
  <si>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</si>
  <si>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</si>
  <si>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</si>
  <si>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</si>
  <si>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</si>
  <si>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</si>
  <si>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</si>
  <si>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</si>
  <si>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</si>
  <si>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</si>
  <si>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</si>
  <si>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</si>
  <si>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</si>
  <si>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</si>
  <si>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</si>
  <si>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</si>
  <si>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</si>
  <si>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</si>
  <si>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</si>
  <si>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</si>
  <si>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</si>
  <si>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</si>
  <si>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</si>
  <si>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</si>
  <si>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</si>
  <si>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</si>
  <si>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</si>
  <si>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</si>
  <si>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</si>
  <si>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</si>
  <si>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</si>
  <si>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</si>
  <si>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</si>
  <si>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</si>
  <si>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</si>
  <si>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</si>
  <si>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</si>
  <si>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</si>
  <si>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</si>
  <si>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</si>
  <si>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</si>
  <si>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</si>
  <si>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</si>
  <si>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</si>
  <si>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</si>
  <si>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</si>
  <si>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</si>
  <si>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</si>
  <si>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</si>
  <si>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</si>
  <si>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</si>
  <si>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</si>
  <si>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</si>
  <si>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</si>
  <si>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</si>
  <si>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</si>
  <si>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</si>
  <si>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</si>
  <si>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</si>
  <si>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</si>
  <si>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</si>
  <si>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</si>
  <si>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</si>
  <si>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</si>
  <si>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</si>
  <si>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</si>
  <si>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</si>
  <si>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</si>
  <si>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</si>
  <si>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</si>
  <si>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</si>
  <si>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</si>
  <si>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</si>
  <si>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</si>
  <si>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</si>
  <si>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</si>
  <si>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</si>
  <si>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</si>
  <si>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</si>
  <si>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</si>
  <si>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</si>
  <si>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</si>
  <si>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</si>
  <si>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</si>
  <si>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</si>
  <si>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</si>
  <si>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</si>
  <si>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</si>
  <si>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</si>
  <si>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</si>
  <si>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</si>
  <si>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</si>
  <si>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</si>
  <si>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</si>
  <si>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</si>
  <si>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</si>
  <si>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</si>
  <si>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</si>
  <si>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</si>
  <si>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</si>
  <si>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</si>
  <si>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</si>
  <si>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</si>
  <si>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</si>
  <si>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</si>
  <si>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</si>
  <si>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</si>
  <si>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</si>
  <si>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</si>
  <si>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</si>
  <si>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</si>
  <si>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</si>
  <si>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</si>
  <si>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</si>
  <si>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</si>
  <si>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</si>
  <si>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</si>
  <si>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</si>
  <si>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</si>
  <si>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</si>
  <si>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</si>
  <si>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</si>
  <si>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</si>
  <si>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</si>
  <si>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</si>
  <si>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</si>
  <si>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</si>
  <si>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</si>
  <si>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</si>
  <si>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</si>
  <si>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</si>
  <si>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</si>
  <si>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</si>
  <si>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</si>
  <si>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</si>
  <si>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</si>
  <si>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</si>
  <si>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</si>
  <si>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</si>
  <si>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</si>
  <si>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</si>
  <si>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</si>
  <si>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</si>
  <si>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</si>
  <si>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</si>
  <si>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</si>
  <si>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</si>
  <si>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</si>
  <si>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</si>
  <si>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</si>
  <si>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</si>
  <si>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</si>
  <si>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</si>
  <si>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</si>
  <si>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</si>
  <si>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</si>
  <si>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</si>
  <si>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</si>
  <si>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</si>
  <si>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</si>
  <si>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</si>
  <si>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</si>
  <si>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</si>
  <si>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</si>
  <si>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</si>
  <si>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</si>
  <si>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</si>
  <si>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</si>
  <si>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</si>
  <si>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</si>
  <si>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</si>
  <si>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</si>
  <si>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</si>
  <si>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</si>
  <si>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</si>
  <si>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</si>
  <si>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</si>
  <si>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</si>
  <si>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</si>
  <si>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</si>
  <si>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</si>
  <si>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</si>
  <si>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</si>
  <si>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</si>
  <si>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</si>
  <si>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</si>
  <si>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</si>
  <si>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</si>
  <si>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</si>
  <si>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</si>
  <si>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</si>
  <si>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</si>
  <si>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</si>
  <si>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</si>
  <si>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</si>
  <si>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</si>
  <si>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</si>
  <si>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</si>
  <si>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</si>
  <si>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</si>
  <si>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</si>
  <si>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</si>
  <si>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</si>
  <si>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</si>
  <si>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</si>
  <si>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</si>
  <si>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</si>
  <si>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</si>
  <si>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</si>
  <si>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</si>
  <si>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</si>
  <si>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</si>
  <si>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</si>
  <si>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</si>
  <si>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</si>
  <si>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</si>
  <si>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</si>
  <si>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</si>
  <si>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</si>
  <si>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</si>
  <si>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</si>
  <si>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</si>
  <si>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</si>
  <si>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</si>
  <si>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</si>
  <si>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</si>
  <si>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</si>
  <si>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</si>
  <si>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</si>
  <si>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</si>
  <si>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</si>
  <si>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</si>
  <si>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</si>
  <si>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</si>
  <si>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</si>
  <si>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</si>
  <si>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</si>
  <si>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</si>
  <si>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</si>
  <si>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</si>
  <si>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</si>
  <si>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</si>
  <si>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</si>
  <si>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</si>
  <si>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</si>
  <si>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</si>
  <si>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</si>
  <si>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</si>
  <si>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</si>
  <si>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</si>
  <si>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</si>
  <si>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</si>
  <si>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</si>
  <si>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</si>
  <si>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</si>
  <si>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</si>
  <si>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</si>
  <si>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</si>
  <si>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</si>
  <si>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</si>
  <si>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</si>
  <si>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</si>
  <si>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</si>
  <si>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</si>
  <si>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</si>
  <si>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</si>
  <si>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</si>
  <si>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</si>
  <si>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</si>
  <si>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</si>
  <si>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</si>
  <si>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</si>
  <si>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</si>
  <si>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</si>
  <si>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</si>
  <si>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</si>
  <si>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</si>
  <si>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</si>
  <si>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</si>
  <si>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</si>
  <si>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</si>
  <si>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</si>
  <si>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</si>
  <si>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</si>
  <si>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</si>
  <si>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</si>
  <si>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</si>
  <si>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</si>
  <si>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</si>
  <si>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</si>
  <si>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</si>
  <si>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</si>
  <si>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</si>
  <si>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</si>
  <si>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</si>
  <si>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</si>
  <si>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</si>
  <si>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</si>
  <si>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</si>
  <si>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</si>
  <si>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</si>
  <si>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</si>
  <si>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</si>
  <si>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</si>
  <si>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</si>
  <si>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</si>
  <si>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</si>
  <si>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</si>
  <si>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</si>
  <si>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</si>
  <si>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</si>
  <si>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</si>
  <si>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</si>
  <si>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</si>
  <si>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</si>
  <si>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</si>
  <si>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</si>
  <si>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</si>
  <si>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</si>
  <si>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</si>
  <si>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</si>
  <si>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</si>
  <si>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</si>
  <si>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</si>
  <si>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</si>
  <si>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</si>
  <si>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</si>
  <si>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</si>
  <si>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</si>
  <si>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</si>
  <si>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</si>
  <si>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</si>
  <si>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</si>
  <si>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</si>
  <si>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</si>
  <si>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</si>
  <si>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</si>
  <si>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</si>
  <si>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</si>
  <si>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</si>
  <si>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</si>
  <si>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</si>
  <si>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</si>
  <si>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</si>
  <si>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</si>
  <si>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</si>
  <si>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</si>
  <si>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</si>
  <si>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</si>
  <si>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</si>
  <si>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</si>
  <si>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</si>
  <si>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</si>
  <si>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</si>
  <si>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</si>
  <si>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</si>
  <si>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</si>
  <si>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</si>
  <si>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</si>
  <si>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</si>
  <si>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</si>
  <si>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</si>
  <si>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</si>
  <si>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</si>
  <si>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</si>
  <si>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</si>
  <si>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</si>
  <si>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</si>
  <si>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</si>
  <si>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</si>
  <si>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</si>
  <si>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</si>
  <si>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</si>
  <si>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</si>
  <si>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</si>
  <si>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</si>
  <si>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</si>
  <si>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</si>
  <si>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</si>
  <si>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</si>
  <si>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</si>
  <si>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</si>
  <si>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</si>
  <si>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</si>
  <si>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</si>
  <si>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</si>
  <si>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</si>
  <si>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</si>
  <si>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</si>
  <si>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</si>
  <si>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</si>
  <si>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</si>
  <si>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</si>
  <si>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</si>
  <si>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</si>
  <si>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</si>
  <si>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</si>
  <si>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</si>
  <si>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</si>
  <si>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</si>
  <si>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</si>
  <si>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</si>
  <si>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</si>
  <si>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</si>
  <si>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</si>
  <si>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</si>
  <si>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</si>
  <si>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</si>
  <si>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</si>
  <si>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</si>
  <si>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</si>
  <si>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</si>
  <si>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</si>
  <si>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</si>
  <si>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</si>
  <si>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</si>
  <si>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</si>
  <si>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</si>
  <si>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</si>
  <si>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</si>
  <si>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</si>
  <si>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</si>
  <si>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</si>
  <si>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</si>
  <si>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</si>
  <si>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</si>
  <si>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</si>
  <si>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</si>
  <si>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</si>
  <si>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</si>
  <si>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</si>
  <si>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</si>
  <si>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</si>
  <si>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</si>
  <si>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</si>
  <si>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</si>
  <si>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</si>
  <si>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</si>
  <si>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</si>
  <si>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</si>
  <si>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</si>
  <si>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</si>
  <si>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</si>
  <si>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</si>
  <si>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</si>
  <si>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</si>
  <si>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</si>
  <si>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</si>
  <si>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</si>
  <si>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</si>
  <si>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</si>
  <si>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</si>
  <si>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</si>
  <si>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</si>
  <si>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</si>
  <si>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</si>
  <si>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</si>
  <si>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</si>
  <si>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</si>
  <si>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</si>
  <si>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</si>
  <si>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</si>
  <si>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</si>
  <si>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</si>
  <si>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</si>
  <si>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</si>
  <si>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</si>
  <si>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</si>
  <si>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</si>
  <si>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</si>
  <si>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</si>
  <si>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</si>
  <si>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</si>
  <si>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</si>
  <si>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</si>
  <si>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</si>
  <si>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</si>
  <si>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</si>
  <si>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</si>
  <si>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</si>
  <si>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</si>
  <si>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</si>
  <si>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</si>
  <si>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</si>
  <si>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</si>
  <si>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</si>
  <si>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</si>
  <si>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</si>
  <si>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</si>
  <si>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</si>
  <si>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</si>
  <si>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</si>
  <si>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</si>
  <si>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</si>
  <si>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</si>
  <si>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</si>
  <si>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</si>
  <si>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</si>
  <si>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</si>
  <si>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</si>
  <si>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</si>
  <si>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</si>
  <si>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</si>
  <si>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</si>
  <si>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</si>
  <si>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</si>
  <si>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</si>
  <si>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</si>
  <si>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</si>
  <si>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</si>
  <si>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</si>
  <si>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</si>
  <si>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</si>
  <si>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</si>
  <si>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</si>
  <si>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</si>
  <si>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</si>
  <si>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</si>
  <si>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</si>
  <si>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</si>
  <si>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</si>
  <si>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</si>
  <si>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</si>
  <si>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</si>
  <si>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</si>
  <si>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</si>
  <si>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</si>
  <si>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</si>
  <si>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</si>
  <si>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</si>
  <si>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</si>
  <si>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</si>
  <si>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</si>
  <si>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</si>
  <si>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</si>
  <si>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</si>
  <si>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</si>
  <si>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</si>
  <si>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</si>
  <si>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</si>
  <si>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</si>
  <si>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</si>
  <si>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</si>
  <si>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</si>
  <si>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</si>
  <si>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</si>
  <si>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</si>
  <si>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</si>
  <si>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</si>
  <si>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</si>
  <si>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</si>
  <si>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</si>
  <si>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</si>
  <si>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</si>
  <si>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</si>
  <si>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</si>
  <si>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</si>
  <si>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</si>
  <si>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</si>
  <si>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</si>
  <si>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</si>
  <si>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</si>
  <si>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</si>
  <si>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</si>
  <si>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</si>
  <si>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</si>
  <si>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</si>
  <si>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</si>
  <si>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</si>
  <si>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</si>
  <si>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</si>
  <si>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</si>
  <si>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</si>
  <si>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</si>
  <si>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</si>
  <si>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</si>
  <si>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</si>
  <si>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</si>
  <si>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</si>
  <si>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</si>
  <si>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</si>
  <si>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</si>
  <si>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</si>
  <si>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</si>
  <si>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</si>
  <si>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</si>
  <si>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</si>
  <si>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</si>
  <si>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</si>
  <si>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</si>
  <si>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</si>
  <si>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</si>
  <si>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</si>
  <si>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</si>
  <si>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</si>
  <si>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</si>
  <si>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</si>
  <si>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</si>
  <si>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</si>
  <si>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</si>
  <si>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</si>
  <si>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</si>
  <si>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</si>
  <si>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</si>
  <si>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</si>
  <si>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</si>
  <si>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</si>
  <si>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</si>
  <si>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</si>
  <si>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</si>
  <si>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</si>
  <si>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</si>
  <si>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</si>
  <si>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</si>
  <si>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</si>
  <si>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</si>
  <si>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</si>
  <si>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</si>
  <si>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</si>
  <si>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</si>
  <si>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</si>
  <si>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</si>
  <si>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</si>
  <si>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</si>
  <si>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</si>
  <si>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</si>
  <si>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</si>
  <si>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</si>
  <si>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</si>
  <si>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</si>
  <si>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</si>
  <si>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</si>
  <si>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</si>
  <si>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</si>
  <si>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</si>
  <si>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</si>
  <si>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</si>
  <si>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</si>
  <si>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</si>
  <si>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</si>
  <si>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</si>
  <si>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</si>
  <si>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</si>
  <si>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</si>
  <si>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</si>
  <si>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</si>
  <si>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</si>
  <si>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</si>
  <si>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</si>
  <si>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</si>
  <si>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</si>
  <si>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</si>
  <si>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</si>
  <si>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</si>
  <si>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</si>
  <si>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</si>
  <si>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</si>
  <si>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</si>
  <si>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</si>
  <si>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</si>
  <si>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</si>
  <si>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</si>
  <si>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</si>
  <si>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</si>
  <si>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</si>
  <si>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</si>
  <si>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</si>
  <si>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</si>
  <si>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</si>
  <si>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</si>
  <si>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</si>
  <si>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</si>
  <si>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</si>
  <si>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</si>
  <si>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</si>
  <si>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</si>
  <si>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</si>
  <si>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</si>
  <si>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</si>
  <si>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</si>
  <si>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</si>
  <si>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</si>
  <si>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</si>
  <si>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</si>
  <si>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</si>
  <si>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</si>
  <si>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</si>
  <si>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</si>
  <si>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</si>
  <si>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</si>
  <si>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</si>
  <si>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</si>
  <si>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</si>
  <si>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</si>
  <si>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</si>
  <si>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</si>
  <si>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</si>
  <si>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</si>
  <si>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</si>
  <si>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</si>
  <si>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</si>
  <si>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</si>
  <si>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</si>
  <si>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</si>
  <si>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</si>
  <si>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</si>
  <si>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</si>
  <si>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</si>
  <si>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</si>
  <si>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</si>
  <si>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</si>
  <si>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</si>
  <si>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</si>
  <si>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</si>
  <si>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</si>
  <si>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</si>
  <si>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</si>
  <si>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</si>
  <si>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</si>
  <si>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</si>
  <si>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</si>
  <si>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</si>
  <si>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</si>
  <si>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</si>
  <si>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</si>
  <si>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</si>
  <si>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</si>
  <si>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</si>
  <si>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</si>
  <si>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</si>
  <si>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</si>
  <si>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</si>
  <si>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</si>
  <si>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</si>
  <si>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</si>
  <si>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</si>
  <si>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</si>
  <si>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</si>
  <si>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</si>
  <si>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</si>
  <si>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</si>
  <si>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</si>
  <si>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</si>
  <si>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</si>
  <si>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</si>
  <si>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</si>
  <si>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</si>
  <si>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</si>
  <si>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</si>
  <si>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</si>
  <si>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</si>
  <si>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</si>
  <si>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</si>
  <si>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</si>
  <si>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</si>
  <si>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</si>
  <si>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</si>
  <si>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</si>
  <si>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</si>
  <si>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</si>
  <si>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</si>
  <si>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</si>
  <si>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</si>
  <si>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</si>
  <si>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</si>
  <si>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</si>
  <si>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</si>
  <si>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</si>
  <si>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</si>
  <si>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</si>
  <si>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</si>
  <si>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</si>
  <si>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</si>
  <si>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</si>
  <si>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</si>
  <si>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</si>
  <si>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</si>
  <si>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</si>
  <si>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</si>
  <si>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</si>
  <si>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</si>
  <si>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</si>
  <si>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</si>
  <si>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</si>
  <si>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</si>
  <si>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</si>
  <si>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</si>
  <si>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</si>
  <si>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</si>
  <si>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</si>
  <si>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</si>
  <si>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</si>
  <si>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</si>
  <si>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</si>
  <si>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</si>
  <si>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</si>
  <si>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</si>
  <si>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</si>
  <si>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</si>
  <si>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</si>
  <si>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</si>
  <si>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</si>
  <si>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</si>
  <si>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</si>
  <si>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</si>
  <si>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</si>
  <si>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</si>
  <si>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</si>
  <si>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</si>
  <si>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</si>
  <si>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</si>
  <si>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</si>
  <si>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</si>
  <si>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</si>
  <si>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</si>
  <si>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</si>
  <si>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</si>
  <si>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</si>
  <si>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</si>
  <si>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</si>
  <si>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</si>
  <si>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</si>
  <si>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</si>
  <si>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</si>
  <si>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</si>
  <si>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</si>
  <si>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</si>
  <si>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</si>
  <si>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</si>
  <si>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</si>
  <si>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</si>
  <si>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</si>
  <si>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</si>
  <si>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</si>
  <si>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</si>
  <si>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</si>
  <si>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</si>
  <si>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</si>
  <si>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</si>
  <si>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</si>
  <si>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</si>
  <si>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</si>
  <si>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</si>
  <si>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</si>
  <si>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</si>
  <si>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</si>
  <si>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</si>
  <si>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</si>
  <si>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</si>
  <si>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</si>
  <si>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</si>
  <si>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</si>
  <si>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</si>
  <si>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</si>
  <si>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</si>
  <si>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</si>
  <si>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</si>
  <si>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</si>
  <si>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</si>
  <si>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</si>
  <si>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</si>
  <si>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</si>
  <si>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</si>
  <si>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</si>
  <si>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</si>
  <si>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</si>
  <si>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</si>
  <si>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</si>
  <si>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</si>
  <si>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</si>
  <si>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</si>
  <si>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</si>
  <si>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</si>
  <si>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</si>
  <si>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</si>
  <si>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</si>
  <si>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</si>
  <si>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</si>
  <si>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</si>
  <si>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</si>
  <si>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</si>
  <si>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</si>
  <si>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</si>
  <si>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</si>
  <si>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</si>
  <si>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</si>
  <si>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</si>
  <si>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</si>
  <si>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</si>
  <si>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</si>
  <si>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</si>
  <si>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</si>
  <si>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</si>
  <si>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</si>
  <si>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</si>
  <si>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</si>
  <si>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</si>
  <si>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</si>
  <si>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</si>
  <si>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</si>
  <si>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</si>
  <si>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</si>
  <si>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</si>
  <si>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</si>
  <si>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</si>
  <si>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</si>
  <si>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</si>
  <si>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</si>
  <si>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</si>
  <si>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</si>
  <si>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</si>
  <si>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</si>
  <si>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</si>
  <si>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</si>
  <si>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</si>
  <si>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</si>
  <si>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</si>
  <si>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</si>
  <si>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</si>
  <si>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</si>
  <si>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</si>
  <si>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</si>
  <si>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</si>
  <si>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</si>
  <si>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</si>
  <si>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</si>
  <si>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</si>
  <si>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</si>
  <si>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</si>
  <si>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</si>
  <si>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</si>
  <si>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</si>
  <si>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</si>
  <si>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</si>
  <si>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</si>
  <si>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</si>
  <si>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</si>
  <si>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</si>
  <si>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</si>
  <si>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</si>
  <si>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</si>
  <si>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</si>
  <si>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</si>
  <si>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</si>
  <si>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</si>
  <si>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</si>
  <si>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</si>
  <si>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</si>
  <si>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</si>
  <si>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</si>
  <si>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</si>
  <si>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</si>
  <si>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</si>
  <si>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</si>
  <si>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</si>
  <si>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</si>
  <si>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</si>
  <si>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</si>
  <si>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</si>
  <si>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</si>
  <si>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</si>
  <si>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</si>
  <si>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</si>
  <si>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</si>
  <si>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</si>
  <si>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</si>
  <si>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</si>
  <si>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</si>
  <si>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</si>
  <si>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</si>
  <si>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</si>
  <si>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</si>
  <si>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</si>
  <si>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</si>
  <si>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</si>
  <si>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</si>
  <si>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</si>
  <si>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</si>
  <si>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</si>
  <si>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</si>
  <si>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</si>
  <si>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</si>
  <si>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</si>
  <si>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</si>
  <si>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</si>
  <si>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</si>
  <si>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</si>
  <si>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</si>
  <si>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</si>
  <si>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</si>
  <si>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</si>
  <si>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</si>
  <si>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</si>
  <si>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</si>
  <si>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</si>
  <si>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</si>
  <si>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</si>
  <si>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</si>
  <si>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</si>
  <si>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</si>
  <si>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</si>
  <si>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</si>
  <si>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</si>
  <si>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</si>
  <si>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</si>
  <si>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</si>
  <si>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</si>
  <si>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</si>
  <si>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</si>
  <si>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</si>
  <si>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</si>
  <si>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</si>
  <si>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</si>
  <si>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</si>
  <si>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</si>
  <si>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</si>
  <si>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</si>
  <si>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</si>
  <si>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</si>
  <si>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</si>
  <si>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</si>
  <si>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</si>
  <si>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</si>
  <si>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</si>
  <si>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</si>
  <si>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</si>
  <si>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</si>
  <si>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</si>
  <si>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</si>
  <si>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</si>
  <si>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</si>
  <si>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</si>
  <si>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</si>
  <si>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</si>
  <si>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</si>
  <si>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</si>
  <si>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</si>
  <si>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</si>
  <si>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</si>
  <si>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</si>
  <si>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</si>
  <si>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</si>
  <si>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</si>
  <si>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</si>
  <si>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</si>
  <si>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</si>
  <si>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</si>
  <si>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</si>
  <si>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</si>
  <si>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</si>
  <si>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</si>
  <si>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</si>
  <si>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</si>
  <si>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</si>
  <si>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</si>
  <si>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</si>
  <si>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</si>
  <si>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</si>
  <si>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</si>
  <si>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</si>
  <si>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</si>
  <si>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</si>
  <si>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</si>
  <si>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</si>
  <si>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</si>
  <si>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</si>
  <si>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</si>
  <si>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</si>
  <si>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</si>
  <si>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</si>
  <si>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</si>
  <si>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</si>
  <si>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</si>
  <si>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</si>
  <si>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</si>
  <si>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</si>
  <si>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</si>
  <si>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</si>
  <si>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</si>
  <si>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</si>
  <si>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</si>
  <si>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</si>
  <si>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</si>
  <si>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</si>
  <si>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</si>
  <si>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</si>
  <si>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</si>
  <si>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</si>
  <si>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</si>
  <si>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</si>
  <si>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</si>
  <si>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</si>
  <si>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</si>
  <si>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</si>
  <si>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</si>
  <si>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</si>
  <si>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</si>
  <si>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</si>
  <si>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</si>
  <si>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</si>
  <si>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</si>
  <si>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</si>
  <si>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</si>
  <si>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</si>
  <si>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</si>
  <si>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</si>
  <si>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</si>
  <si>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</si>
  <si>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</si>
  <si>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</si>
  <si>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</si>
  <si>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</si>
  <si>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</si>
  <si>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</si>
  <si>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</si>
  <si>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</si>
  <si>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</si>
  <si>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</si>
  <si>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</si>
  <si>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</si>
  <si>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</si>
  <si>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</si>
  <si>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</si>
  <si>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</si>
  <si>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</si>
  <si>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</si>
  <si>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</si>
  <si>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</si>
  <si>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</si>
  <si>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</si>
  <si>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</si>
  <si>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</si>
  <si>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</si>
  <si>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</si>
  <si>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</si>
  <si>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</si>
  <si>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</si>
  <si>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</si>
  <si>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</si>
  <si>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</si>
  <si>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</si>
  <si>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</si>
  <si>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</si>
  <si>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</si>
  <si>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</si>
  <si>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</si>
  <si>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</si>
  <si>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</si>
  <si>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</si>
  <si>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</si>
  <si>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</si>
  <si>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</si>
  <si>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</si>
  <si>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</si>
  <si>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</si>
  <si>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</si>
  <si>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</si>
  <si>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</si>
  <si>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</si>
  <si>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</si>
  <si>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</si>
  <si>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</si>
  <si>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</si>
  <si>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</si>
  <si>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</si>
  <si>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</si>
  <si>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</si>
  <si>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</si>
  <si>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</si>
  <si>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</si>
  <si>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</si>
  <si>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</si>
  <si>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</si>
  <si>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</si>
  <si>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</si>
  <si>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</si>
  <si>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</si>
  <si>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</si>
  <si>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</si>
  <si>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</si>
  <si>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</si>
  <si>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</si>
  <si>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</si>
  <si>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</si>
  <si>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</si>
  <si>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</si>
  <si>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</si>
  <si>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</si>
  <si>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</si>
  <si>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</si>
  <si>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</si>
  <si>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</si>
  <si>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</si>
  <si>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</si>
  <si>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</si>
  <si>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</si>
  <si>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</si>
  <si>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</si>
  <si>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</si>
  <si>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</si>
  <si>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</si>
  <si>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</si>
  <si>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</si>
  <si>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</si>
  <si>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</si>
  <si>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</si>
  <si>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</si>
  <si>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</si>
  <si>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</si>
  <si>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</si>
  <si>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</si>
  <si>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</si>
  <si>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</si>
  <si>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</si>
  <si>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</si>
  <si>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</si>
  <si>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</si>
  <si>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</si>
  <si>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</si>
  <si>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</si>
  <si>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</si>
  <si>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</si>
  <si>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</si>
  <si>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</si>
  <si>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</si>
  <si>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</si>
  <si>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</si>
  <si>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</si>
  <si>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</si>
  <si>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</si>
  <si>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</si>
  <si>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</si>
  <si>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</si>
  <si>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</si>
  <si>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</si>
  <si>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</si>
  <si>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</si>
  <si>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</si>
  <si>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</si>
  <si>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</si>
  <si>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</si>
  <si>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</si>
  <si>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</si>
  <si>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</si>
  <si>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</si>
  <si>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</si>
  <si>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</si>
  <si>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</si>
  <si>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</si>
  <si>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</si>
  <si>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</si>
  <si>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</si>
  <si>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</si>
  <si>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</si>
  <si>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</si>
  <si>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</si>
  <si>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</si>
  <si>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</si>
  <si>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</si>
  <si>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</si>
  <si>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</si>
  <si>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</si>
  <si>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</si>
  <si>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</si>
  <si>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</si>
  <si>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</si>
  <si>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</si>
  <si>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</si>
  <si>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</si>
  <si>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</si>
  <si>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</si>
  <si>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</si>
  <si>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</si>
  <si>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</si>
  <si>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</si>
  <si>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</si>
  <si>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</si>
  <si>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</si>
  <si>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</si>
  <si>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</si>
  <si>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</si>
  <si>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</si>
  <si>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</si>
  <si>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</si>
  <si>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</si>
  <si>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</si>
  <si>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</si>
  <si>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</si>
  <si>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</si>
  <si>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</si>
  <si>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</si>
  <si>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</si>
  <si>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</si>
  <si>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</si>
  <si>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</si>
  <si>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</si>
  <si>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</si>
  <si>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</si>
  <si>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</si>
  <si>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</si>
  <si>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</si>
  <si>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</si>
  <si>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</si>
  <si>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</si>
  <si>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</si>
  <si>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</si>
  <si>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</si>
  <si>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</si>
  <si>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</si>
  <si>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</si>
  <si>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</si>
  <si>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</si>
  <si>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</si>
  <si>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</si>
  <si>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</si>
  <si>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</si>
  <si>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</si>
  <si>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</si>
  <si>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</si>
  <si>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</si>
  <si>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</si>
  <si>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</si>
  <si>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</si>
  <si>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</si>
  <si>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</si>
  <si>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</si>
  <si>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</si>
  <si>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</si>
  <si>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</si>
  <si>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</si>
  <si>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</si>
  <si>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</si>
  <si>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</si>
  <si>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</si>
  <si>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</si>
  <si>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</si>
  <si>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</si>
  <si>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</si>
  <si>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</si>
  <si>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</si>
  <si>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</si>
  <si>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</si>
  <si>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</si>
  <si>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</si>
  <si>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</si>
  <si>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</si>
  <si>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</si>
  <si>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</si>
  <si>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</si>
  <si>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</si>
  <si>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</si>
  <si>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</si>
  <si>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</si>
  <si>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</si>
  <si>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</si>
  <si>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</si>
  <si>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</si>
  <si>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</si>
  <si>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</si>
  <si>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</si>
  <si>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</si>
  <si>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</si>
  <si>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</si>
  <si>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</si>
  <si>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</si>
  <si>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</si>
  <si>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</si>
  <si>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</si>
  <si>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</si>
  <si>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</si>
  <si>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</si>
  <si>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</si>
  <si>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</si>
  <si>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</si>
  <si>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</si>
  <si>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</si>
  <si>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</si>
  <si>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</si>
  <si>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</si>
  <si>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</si>
  <si>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</si>
  <si>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</si>
  <si>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</si>
  <si>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</si>
  <si>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</si>
  <si>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</si>
  <si>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</si>
  <si>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</si>
  <si>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</si>
  <si>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</si>
  <si>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</si>
  <si>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</si>
  <si>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</si>
  <si>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</si>
  <si>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</si>
  <si>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</si>
  <si>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</si>
  <si>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</si>
  <si>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</si>
  <si>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</si>
  <si>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</si>
  <si>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</si>
  <si>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</si>
  <si>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</si>
  <si>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</si>
  <si>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</si>
  <si>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</si>
  <si>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</si>
  <si>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</si>
  <si>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</si>
  <si>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</si>
  <si>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</si>
  <si>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</si>
  <si>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</si>
  <si>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</si>
  <si>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</si>
  <si>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</si>
  <si>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</si>
  <si>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</si>
  <si>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</si>
  <si>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</si>
  <si>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</si>
  <si>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</si>
  <si>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</si>
  <si>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</si>
  <si>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</si>
  <si>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</si>
  <si>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</si>
  <si>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</si>
  <si>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</si>
  <si>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</si>
  <si>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</si>
  <si>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</si>
  <si>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</si>
  <si>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</si>
  <si>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</si>
  <si>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</si>
  <si>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</si>
  <si>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</si>
  <si>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</si>
  <si>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</si>
  <si>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</si>
  <si>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</si>
  <si>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</si>
  <si>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</si>
  <si>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</si>
  <si>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</si>
  <si>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</si>
  <si>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</si>
  <si>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</si>
  <si>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</si>
  <si>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</si>
  <si>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</si>
  <si>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</si>
  <si>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</si>
  <si>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</si>
  <si>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</si>
  <si>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</si>
  <si>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</si>
  <si>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</si>
  <si>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</si>
  <si>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</si>
  <si>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</si>
  <si>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</si>
  <si>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</si>
  <si>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</si>
  <si>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</si>
  <si>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</si>
  <si>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</si>
  <si>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</si>
  <si>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</si>
  <si>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</si>
  <si>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</si>
  <si>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</si>
  <si>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</si>
  <si>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</si>
  <si>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</si>
  <si>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</si>
  <si>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</si>
  <si>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</si>
  <si>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</si>
  <si>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</si>
  <si>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</si>
  <si>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</si>
  <si>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</si>
  <si>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</si>
  <si>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</si>
  <si>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</si>
  <si>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</si>
  <si>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</si>
  <si>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</si>
  <si>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</si>
  <si>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</si>
  <si>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</si>
  <si>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</si>
  <si>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</si>
  <si>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</si>
  <si>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</si>
  <si>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</si>
  <si>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</si>
  <si>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</si>
  <si>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</si>
  <si>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</si>
  <si>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</si>
  <si>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</si>
  <si>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</si>
  <si>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</si>
  <si>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</si>
  <si>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</si>
  <si>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</si>
  <si>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</si>
  <si>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</si>
  <si>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</si>
  <si>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</si>
  <si>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</si>
  <si>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</si>
  <si>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</si>
  <si>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</si>
  <si>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</si>
  <si>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</si>
  <si>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</si>
  <si>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</si>
  <si>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</si>
  <si>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</si>
  <si>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</si>
  <si>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</si>
  <si>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</si>
  <si>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</si>
  <si>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</si>
  <si>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</si>
  <si>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</si>
  <si>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</si>
  <si>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</si>
  <si>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</si>
  <si>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</si>
  <si>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</si>
  <si>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</si>
  <si>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</si>
  <si>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</si>
  <si>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</si>
  <si>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</si>
  <si>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</si>
  <si>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</si>
  <si>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</si>
  <si>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</si>
  <si>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</si>
  <si>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</si>
  <si>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</si>
  <si>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</si>
  <si>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</si>
  <si>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</si>
  <si>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</si>
  <si>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</si>
  <si>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</si>
  <si>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</si>
  <si>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</si>
  <si>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</si>
  <si>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</si>
  <si>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</si>
  <si>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</si>
  <si>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</si>
  <si>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</si>
  <si>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</si>
  <si>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</si>
  <si>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</si>
  <si>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</si>
  <si>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</si>
  <si>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</si>
  <si>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</si>
  <si>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</si>
  <si>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</si>
  <si>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</si>
  <si>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</si>
  <si>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</si>
  <si>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</si>
  <si>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</si>
  <si>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</si>
  <si>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</si>
  <si>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</si>
  <si>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</si>
  <si>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</si>
  <si>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</si>
  <si>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</si>
  <si>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</si>
  <si>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</si>
  <si>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</si>
  <si>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</si>
  <si>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</si>
  <si>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</si>
  <si>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</si>
  <si>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</si>
  <si>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</si>
  <si>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</si>
  <si>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</si>
  <si>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</si>
  <si>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</si>
  <si>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</si>
  <si>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</si>
  <si>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</si>
  <si>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</si>
  <si>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</si>
  <si>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</si>
  <si>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</si>
  <si>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</si>
  <si>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</si>
  <si>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</si>
  <si>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</si>
  <si>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</si>
  <si>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</si>
  <si>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</si>
  <si>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</si>
  <si>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</si>
  <si>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</si>
  <si>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</si>
  <si>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</si>
  <si>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</si>
  <si>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</si>
  <si>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</si>
  <si>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</si>
  <si>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</si>
  <si>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</si>
  <si>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</si>
  <si>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</si>
  <si>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</si>
  <si>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</si>
  <si>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</si>
  <si>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</si>
  <si>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</si>
  <si>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</si>
  <si>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</si>
  <si>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</si>
  <si>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</si>
  <si>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</si>
  <si>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</si>
  <si>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</si>
  <si>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</si>
  <si>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</si>
  <si>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</si>
  <si>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</si>
  <si>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</si>
  <si>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</si>
  <si>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</si>
  <si>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</si>
  <si>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</si>
  <si>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</si>
  <si>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</si>
  <si>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</si>
  <si>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</si>
  <si>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</si>
  <si>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</si>
  <si>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</si>
  <si>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</si>
  <si>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</si>
  <si>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</si>
  <si>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</si>
  <si>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</si>
  <si>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</si>
  <si>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</si>
  <si>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</si>
  <si>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</si>
  <si>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</si>
  <si>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</si>
  <si>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</si>
  <si>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</si>
  <si>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</si>
  <si>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</si>
  <si>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</si>
  <si>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</si>
  <si>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</si>
  <si>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</si>
  <si>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</si>
  <si>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</si>
  <si>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</si>
  <si>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</si>
  <si>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</si>
  <si>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</si>
  <si>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</si>
  <si>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</si>
  <si>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</si>
  <si>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</si>
  <si>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</si>
  <si>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</si>
  <si>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</si>
  <si>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</si>
  <si>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</si>
  <si>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</si>
  <si>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</si>
  <si>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</si>
  <si>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</si>
  <si>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</si>
  <si>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</si>
  <si>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</si>
  <si>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</si>
  <si>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</si>
  <si>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</si>
  <si>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</si>
  <si>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</si>
  <si>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</si>
  <si>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</si>
  <si>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</si>
  <si>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</si>
  <si>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</si>
  <si>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</si>
  <si>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</si>
  <si>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</si>
  <si>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</si>
  <si>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</si>
  <si>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</si>
  <si>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</si>
  <si>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</si>
  <si>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</si>
  <si>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</si>
  <si>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</si>
  <si>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</si>
  <si>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</si>
  <si>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</si>
  <si>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</si>
  <si>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</si>
  <si>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</si>
  <si>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</si>
  <si>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</si>
  <si>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</si>
  <si>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</si>
  <si>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</si>
  <si>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</si>
  <si>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</si>
  <si>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</si>
  <si>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</si>
  <si>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</si>
  <si>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</si>
  <si>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</si>
  <si>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</si>
  <si>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</si>
  <si>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</si>
  <si>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</si>
  <si>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</si>
  <si>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</si>
  <si>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</si>
  <si>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</si>
  <si>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</si>
  <si>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</si>
  <si>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</si>
  <si>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</si>
  <si>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</si>
  <si>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</si>
  <si>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</si>
  <si>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</si>
  <si>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</si>
  <si>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</si>
  <si>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</si>
  <si>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</si>
  <si>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</si>
  <si>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</si>
  <si>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</si>
  <si>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</si>
  <si>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</si>
  <si>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</si>
  <si>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</si>
  <si>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</si>
  <si>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</si>
  <si>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</si>
  <si>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</si>
  <si>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</si>
  <si>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</si>
  <si>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</si>
  <si>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</si>
  <si>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</si>
  <si>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</si>
  <si>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</si>
  <si>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</si>
  <si>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</si>
  <si>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</si>
  <si>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</si>
  <si>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</si>
  <si>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</si>
  <si>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</si>
  <si>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</si>
  <si>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</si>
  <si>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</si>
  <si>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</si>
  <si>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</si>
  <si>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</si>
  <si>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</si>
  <si>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</si>
  <si>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</si>
  <si>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</si>
  <si>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</si>
  <si>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</si>
  <si>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</si>
  <si>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</si>
  <si>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</si>
  <si>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</si>
  <si>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</si>
  <si>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</si>
  <si>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</si>
  <si>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</si>
  <si>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</si>
  <si>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</si>
  <si>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</si>
  <si>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</si>
  <si>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</si>
  <si>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</si>
  <si>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</si>
  <si>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</si>
  <si>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</si>
  <si>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</si>
  <si>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</si>
  <si>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</si>
  <si>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</si>
  <si>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</si>
  <si>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</si>
  <si>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</si>
  <si>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</si>
  <si>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</si>
  <si>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</si>
  <si>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</si>
  <si>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</si>
  <si>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</si>
  <si>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</si>
  <si>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</si>
  <si>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</si>
  <si>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</si>
  <si>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</si>
  <si>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</si>
  <si>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</si>
  <si>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</si>
  <si>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</si>
  <si>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</si>
  <si>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</si>
  <si>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</si>
  <si>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</si>
  <si>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</si>
  <si>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</si>
  <si>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</si>
  <si>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</si>
  <si>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</si>
  <si>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</si>
  <si>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</si>
  <si>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</si>
  <si>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</si>
  <si>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</si>
  <si>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</si>
  <si>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</si>
  <si>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</si>
  <si>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</si>
  <si>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</si>
  <si>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</si>
  <si>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</si>
  <si>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</si>
  <si>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</si>
  <si>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</si>
  <si>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</si>
  <si>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</si>
  <si>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</si>
  <si>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</si>
  <si>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</si>
  <si>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</si>
  <si>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</si>
  <si>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</si>
  <si>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</si>
  <si>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</si>
  <si>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</si>
  <si>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</si>
  <si>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</si>
  <si>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</si>
  <si>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</si>
  <si>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</si>
  <si>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</si>
  <si>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</si>
  <si>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</si>
  <si>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</si>
  <si>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</si>
  <si>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</si>
  <si>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</si>
  <si>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</si>
  <si>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</si>
  <si>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</si>
  <si>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</si>
  <si>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</si>
  <si>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</si>
  <si>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</si>
  <si>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</si>
  <si>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</si>
  <si>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</si>
  <si>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</si>
  <si>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</si>
  <si>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</si>
  <si>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</si>
  <si>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</si>
  <si>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</si>
  <si>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</si>
  <si>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</si>
  <si>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</si>
  <si>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</si>
  <si>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</si>
  <si>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</si>
  <si>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</si>
  <si>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</si>
  <si>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</si>
  <si>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</si>
  <si>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</si>
  <si>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</si>
  <si>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</si>
  <si>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</si>
  <si>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</si>
  <si>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</si>
  <si>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</si>
  <si>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</si>
  <si>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</si>
  <si>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</si>
  <si>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</si>
  <si>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</si>
  <si>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</si>
  <si>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</si>
  <si>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</si>
  <si>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</si>
  <si>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</si>
  <si>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</si>
  <si>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</si>
  <si>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</si>
  <si>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</si>
  <si>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</si>
  <si>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</si>
  <si>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</si>
  <si>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</si>
  <si>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</si>
  <si>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</si>
  <si>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</si>
  <si>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</si>
  <si>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</si>
  <si>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</si>
  <si>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</si>
  <si>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</si>
  <si>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</si>
  <si>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</si>
  <si>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</si>
  <si>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</si>
  <si>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</si>
  <si>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</si>
  <si>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</si>
  <si>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</si>
  <si>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</si>
  <si>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</si>
  <si>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</si>
  <si>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</si>
  <si>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</si>
  <si>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</si>
  <si>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</si>
  <si>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</si>
  <si>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</si>
  <si>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</si>
  <si>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</si>
  <si>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</si>
  <si>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</si>
  <si>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</si>
  <si>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</si>
  <si>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</si>
  <si>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</si>
  <si>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</si>
  <si>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</si>
  <si>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</si>
  <si>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</si>
  <si>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</si>
  <si>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</si>
  <si>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</si>
  <si>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</si>
  <si>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</si>
  <si>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</si>
  <si>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</si>
  <si>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</si>
  <si>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</si>
  <si>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</si>
  <si>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</si>
  <si>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</si>
  <si>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</si>
  <si>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</si>
  <si>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</si>
  <si>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</si>
  <si>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</si>
  <si>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</si>
  <si>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</si>
  <si>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</si>
  <si>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</si>
  <si>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</si>
  <si>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</si>
  <si>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</si>
  <si>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</si>
  <si>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</si>
  <si>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</si>
  <si>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</si>
  <si>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</si>
  <si>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</si>
  <si>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</si>
  <si>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</si>
  <si>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</si>
  <si>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</si>
  <si>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</si>
  <si>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</si>
  <si>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</si>
  <si>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</si>
  <si>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</si>
  <si>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</si>
  <si>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</si>
  <si>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</si>
  <si>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</si>
  <si>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</si>
  <si>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</si>
  <si>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</si>
  <si>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</si>
  <si>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</si>
  <si>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</si>
  <si>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</si>
  <si>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</si>
  <si>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</si>
  <si>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</si>
  <si>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</si>
  <si>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</si>
  <si>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</si>
  <si>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</si>
  <si>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</si>
  <si>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</si>
  <si>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</si>
  <si>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</si>
  <si>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</si>
  <si>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</si>
  <si>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</si>
  <si>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</si>
  <si>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</si>
  <si>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</si>
  <si>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</si>
  <si>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</si>
  <si>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</si>
  <si>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</si>
  <si>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</si>
  <si>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</si>
  <si>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</si>
  <si>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</si>
  <si>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</si>
  <si>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</si>
  <si>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</si>
  <si>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</si>
  <si>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</si>
  <si>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</si>
  <si>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</si>
  <si>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</si>
  <si>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</si>
  <si>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</si>
  <si>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</si>
  <si>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</si>
  <si>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</si>
  <si>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</si>
  <si>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</si>
  <si>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</si>
  <si>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</si>
  <si>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</si>
  <si>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</si>
  <si>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</si>
  <si>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</si>
  <si>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</si>
  <si>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</si>
  <si>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</si>
  <si>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</si>
  <si>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</si>
  <si>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</si>
  <si>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</si>
  <si>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</si>
  <si>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</si>
  <si>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</si>
  <si>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</si>
  <si>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</si>
  <si>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</si>
  <si>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</si>
  <si>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</si>
  <si>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</si>
  <si>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</si>
  <si>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</si>
  <si>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</si>
  <si>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</si>
  <si>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</si>
  <si>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</si>
  <si>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</si>
  <si>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</si>
  <si>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</si>
  <si>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</si>
  <si>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</si>
  <si>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</si>
  <si>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</si>
  <si>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</si>
  <si>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</si>
  <si>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</si>
  <si>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</si>
  <si>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</si>
  <si>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</si>
  <si>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</si>
  <si>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</si>
  <si>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</si>
  <si>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</si>
  <si>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</si>
  <si>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</si>
  <si>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</si>
  <si>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</si>
  <si>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</si>
  <si>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</si>
  <si>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</si>
  <si>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</si>
  <si>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</si>
  <si>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</si>
  <si>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</si>
  <si>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</si>
  <si>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</si>
  <si>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</si>
  <si>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</si>
  <si>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</si>
  <si>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</si>
  <si>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</si>
  <si>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</si>
  <si>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</si>
  <si>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</si>
  <si>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</si>
  <si>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</si>
  <si>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</si>
  <si>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</si>
  <si>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</si>
  <si>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</si>
  <si>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</si>
  <si>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</si>
  <si>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</si>
  <si>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</si>
  <si>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</si>
  <si>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</si>
  <si>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</si>
  <si>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</si>
  <si>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</si>
  <si>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</si>
  <si>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</si>
  <si>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</si>
  <si>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</si>
  <si>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</si>
  <si>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</si>
  <si>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</si>
  <si>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</si>
  <si>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</si>
  <si>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</si>
  <si>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</si>
  <si>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</si>
  <si>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</si>
  <si>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</si>
  <si>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</si>
  <si>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</si>
  <si>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</si>
  <si>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</si>
  <si>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</si>
  <si>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</si>
  <si>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</si>
  <si>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</si>
  <si>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</si>
  <si>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</si>
  <si>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</si>
  <si>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</si>
  <si>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</si>
  <si>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</si>
  <si>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</si>
  <si>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</si>
  <si>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</si>
  <si>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</si>
  <si>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</si>
  <si>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</si>
  <si>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</si>
  <si>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</si>
  <si>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</si>
  <si>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</si>
  <si>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</si>
  <si>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</si>
  <si>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</si>
  <si>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</si>
  <si>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</si>
  <si>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</si>
  <si>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</si>
  <si>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</si>
  <si>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</si>
  <si>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</si>
  <si>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</si>
  <si>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</si>
  <si>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</si>
  <si>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</si>
  <si>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</si>
  <si>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</si>
  <si>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</si>
  <si>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</si>
  <si>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</si>
  <si>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</si>
  <si>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</si>
  <si>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</si>
  <si>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</si>
  <si>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</si>
  <si>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</si>
  <si>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</si>
  <si>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</si>
  <si>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</si>
  <si>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</si>
  <si>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</si>
  <si>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</si>
  <si>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</si>
  <si>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</si>
  <si>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</si>
  <si>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</si>
  <si>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</si>
  <si>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</si>
  <si>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</si>
  <si>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</si>
  <si>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</si>
  <si>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</si>
  <si>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</si>
  <si>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</si>
  <si>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</si>
  <si>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</si>
  <si>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</si>
  <si>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</si>
  <si>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</si>
  <si>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</si>
  <si>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</si>
  <si>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</si>
  <si>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</si>
  <si>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</si>
  <si>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</si>
  <si>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</si>
  <si>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</si>
  <si>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</si>
  <si>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</si>
  <si>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</si>
  <si>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</si>
  <si>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</si>
  <si>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</si>
  <si>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</si>
  <si>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</si>
  <si>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</si>
  <si>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</si>
  <si>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</si>
  <si>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</si>
  <si>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</si>
  <si>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</si>
  <si>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</si>
  <si>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</si>
  <si>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</si>
  <si>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</si>
  <si>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</si>
  <si>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</si>
  <si>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</si>
  <si>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</si>
  <si>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</si>
  <si>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</si>
  <si>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</si>
  <si>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</si>
  <si>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</si>
  <si>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</si>
  <si>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</si>
  <si>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</si>
  <si>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</si>
  <si>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</si>
  <si>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</si>
  <si>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</si>
  <si>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</si>
  <si>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</si>
  <si>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</si>
  <si>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</si>
  <si>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</si>
  <si>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</si>
  <si>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</si>
  <si>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</si>
  <si>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</si>
  <si>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</si>
  <si>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</si>
  <si>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</si>
  <si>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</si>
  <si>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</si>
  <si>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</si>
  <si>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</si>
  <si>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</si>
  <si>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</si>
  <si>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</si>
  <si>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</si>
  <si>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</si>
  <si>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</si>
  <si>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</si>
  <si>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</si>
  <si>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</si>
  <si>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</si>
  <si>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</si>
  <si>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</si>
  <si>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</si>
  <si>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</si>
  <si>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</si>
  <si>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</si>
  <si>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</si>
  <si>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</si>
  <si>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</si>
  <si>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</si>
  <si>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</si>
  <si>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</si>
  <si>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</si>
  <si>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</si>
  <si>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</si>
  <si>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</si>
  <si>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</si>
  <si>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</si>
  <si>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</si>
  <si>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</si>
  <si>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</si>
  <si>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</si>
  <si>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</si>
  <si>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</si>
  <si>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</si>
  <si>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</si>
  <si>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</si>
  <si>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</si>
  <si>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</si>
  <si>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</si>
  <si>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</si>
  <si>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</si>
  <si>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</si>
  <si>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</si>
  <si>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</si>
  <si>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</si>
  <si>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</si>
  <si>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</si>
  <si>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</si>
  <si>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</si>
  <si>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</si>
  <si>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</si>
  <si>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</si>
  <si>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</si>
  <si>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</si>
  <si>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</si>
  <si>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</si>
  <si>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</si>
  <si>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</si>
  <si>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</si>
  <si>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</si>
  <si>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</si>
  <si>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</si>
  <si>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</si>
  <si>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</si>
  <si>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</si>
  <si>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</si>
  <si>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</si>
  <si>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</si>
  <si>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</si>
  <si>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</si>
  <si>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</si>
  <si>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</si>
  <si>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</si>
  <si>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</si>
  <si>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</si>
  <si>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</si>
  <si>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</si>
  <si>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</si>
  <si>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</si>
  <si>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</si>
  <si>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</si>
  <si>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</si>
  <si>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</si>
  <si>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</si>
  <si>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</si>
  <si>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</si>
  <si>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</si>
  <si>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</si>
  <si>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</si>
  <si>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</si>
  <si>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</si>
  <si>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</si>
  <si>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</si>
  <si>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</si>
  <si>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</si>
  <si>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</si>
  <si>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</si>
  <si>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</si>
  <si>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</si>
  <si>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</si>
  <si>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</si>
  <si>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</si>
  <si>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</si>
  <si>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</si>
  <si>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</si>
  <si>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</si>
  <si>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</si>
  <si>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</si>
  <si>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</si>
  <si>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</si>
  <si>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</si>
  <si>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</si>
  <si>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</si>
  <si>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</si>
  <si>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</si>
  <si>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</si>
  <si>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</si>
  <si>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</si>
  <si>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</si>
  <si>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</si>
  <si>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</si>
  <si>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</si>
  <si>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</si>
  <si>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</si>
  <si>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</si>
  <si>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</si>
  <si>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</si>
  <si>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</si>
  <si>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</si>
  <si>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</si>
  <si>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</si>
  <si>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</si>
  <si>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</si>
  <si>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</si>
  <si>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</si>
  <si>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</si>
  <si>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</si>
  <si>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</si>
  <si>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</si>
  <si>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</si>
  <si>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</si>
  <si>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</si>
  <si>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</si>
  <si>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</si>
  <si>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</si>
  <si>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</si>
  <si>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</si>
  <si>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</si>
  <si>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</si>
  <si>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</si>
  <si>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</si>
  <si>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</si>
  <si>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</si>
  <si>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</si>
  <si>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</si>
  <si>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</si>
  <si>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</si>
  <si>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</si>
  <si>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</si>
  <si>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</si>
  <si>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</si>
  <si>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</si>
  <si>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</si>
  <si>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</si>
  <si>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</si>
  <si>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</si>
  <si>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</si>
  <si>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</si>
  <si>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</si>
  <si>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</si>
  <si>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</si>
  <si>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</si>
  <si>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</si>
  <si>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</si>
  <si>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</si>
  <si>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</si>
  <si>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</si>
  <si>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</si>
  <si>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</si>
  <si>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</si>
  <si>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</si>
  <si>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</si>
  <si>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</si>
  <si>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</si>
  <si>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</si>
  <si>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</si>
  <si>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</si>
  <si>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</si>
  <si>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</si>
  <si>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</si>
  <si>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</si>
  <si>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</si>
  <si>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</si>
  <si>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</si>
  <si>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</si>
  <si>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</si>
  <si>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</si>
  <si>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</si>
  <si>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</si>
  <si>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</si>
  <si>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</si>
  <si>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</si>
  <si>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</si>
  <si>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</si>
  <si>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</si>
  <si>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</si>
  <si>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</si>
  <si>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</si>
  <si>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</si>
  <si>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</si>
  <si>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</si>
  <si>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</si>
  <si>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</si>
  <si>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</si>
  <si>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</si>
  <si>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</si>
  <si>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</si>
  <si>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</si>
  <si>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</si>
  <si>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</si>
  <si>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</si>
  <si>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</si>
  <si>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</si>
  <si>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</si>
  <si>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</si>
  <si>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</si>
  <si>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</si>
  <si>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</si>
  <si>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</si>
  <si>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</si>
  <si>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</si>
  <si>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</si>
  <si>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</si>
  <si>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</si>
  <si>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</si>
  <si>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</si>
  <si>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</si>
  <si>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</si>
  <si>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</si>
  <si>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</si>
  <si>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</si>
  <si>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</si>
  <si>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</si>
  <si>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</si>
  <si>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</si>
  <si>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</si>
  <si>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</si>
  <si>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</si>
  <si>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</si>
  <si>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</si>
  <si>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</si>
  <si>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</si>
  <si>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</si>
  <si>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</si>
  <si>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</si>
  <si>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</si>
  <si>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</si>
  <si>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</si>
  <si>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</si>
  <si>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</si>
  <si>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</si>
  <si>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</si>
  <si>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</si>
  <si>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</si>
  <si>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</si>
  <si>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</si>
  <si>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</si>
  <si>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</si>
  <si>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</si>
  <si>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</si>
  <si>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</si>
  <si>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</si>
  <si>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</si>
  <si>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</si>
  <si>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</si>
  <si>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</si>
  <si>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</si>
  <si>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</si>
  <si>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</si>
  <si>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</si>
  <si>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</si>
  <si>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</si>
  <si>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</si>
  <si>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</si>
  <si>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</si>
  <si>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</si>
  <si>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</si>
  <si>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</si>
  <si>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</si>
  <si>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</si>
  <si>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</si>
  <si>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</si>
  <si>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</si>
  <si>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</si>
  <si>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</si>
  <si>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</si>
  <si>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</si>
  <si>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</si>
  <si>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</si>
  <si>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</si>
  <si>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</si>
  <si>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</si>
  <si>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</si>
  <si>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</si>
  <si>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</si>
  <si>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</si>
  <si>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</si>
  <si>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</si>
  <si>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</si>
  <si>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</si>
  <si>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</si>
  <si>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</si>
  <si>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</si>
  <si>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</si>
  <si>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</si>
  <si>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</si>
  <si>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</si>
  <si>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</si>
  <si>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</si>
  <si>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</si>
  <si>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</si>
  <si>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</si>
  <si>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</si>
  <si>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</si>
  <si>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</si>
  <si>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</si>
  <si>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</si>
  <si>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</si>
  <si>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</si>
  <si>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</si>
  <si>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</si>
  <si>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</si>
  <si>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</si>
  <si>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</si>
  <si>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</si>
  <si>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</si>
  <si>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</si>
  <si>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</si>
  <si>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</si>
  <si>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</si>
  <si>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</si>
  <si>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</si>
  <si>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</si>
  <si>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</si>
  <si>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</si>
  <si>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</si>
  <si>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</si>
  <si>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</si>
  <si>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</si>
  <si>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</si>
  <si>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</si>
  <si>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</si>
  <si>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</si>
  <si>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</si>
  <si>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</si>
  <si>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</si>
  <si>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</si>
  <si>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</si>
  <si>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</si>
  <si>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</si>
  <si>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</si>
  <si>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</si>
  <si>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</si>
  <si>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</si>
  <si>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</si>
  <si>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</si>
  <si>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</si>
  <si>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</si>
  <si>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</si>
  <si>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</si>
  <si>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</si>
  <si>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</si>
  <si>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</si>
  <si>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</si>
  <si>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</si>
  <si>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</si>
  <si>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</si>
  <si>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</si>
  <si>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</si>
  <si>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</si>
  <si>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</si>
  <si>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</si>
  <si>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</si>
  <si>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</si>
  <si>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</si>
  <si>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</si>
  <si>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</si>
  <si>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</si>
  <si>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</si>
  <si>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</si>
  <si>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</si>
  <si>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</si>
  <si>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</si>
  <si>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</si>
  <si>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</si>
  <si>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</si>
  <si>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</si>
  <si>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</si>
  <si>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</si>
  <si>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</si>
  <si>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</si>
  <si>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</si>
  <si>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</si>
  <si>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</si>
  <si>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</si>
  <si>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</si>
  <si>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</si>
  <si>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</si>
  <si>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</si>
  <si>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</si>
  <si>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</si>
  <si>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</si>
  <si>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</si>
  <si>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</si>
  <si>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</si>
  <si>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</si>
  <si>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</si>
  <si>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</si>
  <si>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</si>
  <si>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</si>
  <si>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</si>
  <si>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</si>
  <si>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</si>
  <si>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</si>
  <si>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</si>
  <si>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</si>
  <si>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</si>
  <si>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</si>
  <si>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</si>
  <si>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</si>
  <si>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</si>
  <si>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</si>
  <si>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</si>
  <si>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</si>
  <si>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</si>
  <si>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</si>
  <si>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</si>
  <si>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</si>
  <si>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</si>
  <si>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</si>
  <si>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</si>
  <si>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</si>
  <si>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</si>
  <si>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</si>
  <si>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</si>
  <si>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</si>
  <si>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</si>
  <si>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</si>
  <si>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</si>
  <si>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</si>
  <si>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</si>
  <si>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</si>
  <si>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</si>
  <si>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</si>
  <si>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</si>
  <si>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</si>
  <si>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</si>
  <si>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</si>
  <si>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</si>
  <si>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</si>
  <si>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</si>
  <si>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</si>
  <si>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</si>
  <si>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</si>
  <si>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</si>
  <si>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</si>
  <si>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</si>
  <si>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</si>
  <si>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</si>
  <si>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</si>
  <si>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</si>
  <si>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</si>
  <si>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</si>
  <si>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</si>
  <si>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</si>
  <si>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</si>
  <si>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</si>
  <si>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</si>
  <si>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</si>
  <si>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</si>
  <si>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</si>
  <si>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</si>
  <si>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</si>
  <si>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</si>
  <si>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</si>
  <si>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</si>
  <si>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</si>
  <si>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</si>
  <si>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</si>
  <si>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</si>
  <si>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</si>
  <si>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</si>
  <si>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</si>
  <si>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</si>
  <si>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</si>
  <si>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</si>
  <si>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</si>
  <si>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</si>
  <si>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</si>
  <si>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</si>
  <si>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</si>
  <si>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</si>
  <si>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</si>
  <si>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</si>
  <si>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</si>
  <si>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</si>
  <si>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</si>
  <si>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</si>
  <si>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</si>
  <si>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</si>
  <si>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</si>
  <si>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</si>
  <si>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</si>
  <si>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</si>
  <si>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</si>
  <si>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</si>
  <si>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</si>
  <si>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</si>
  <si>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</si>
  <si>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</si>
  <si>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</si>
  <si>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</si>
  <si>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</si>
  <si>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</si>
  <si>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</si>
  <si>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</si>
  <si>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</si>
  <si>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</si>
  <si>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</si>
  <si>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</si>
  <si>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</si>
  <si>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</si>
  <si>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</si>
  <si>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</si>
  <si>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</si>
  <si>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</si>
  <si>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</si>
  <si>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</si>
  <si>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</si>
  <si>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</si>
  <si>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</si>
  <si>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</si>
  <si>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</si>
  <si>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</si>
  <si>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</si>
  <si>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</si>
  <si>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</si>
  <si>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</si>
  <si>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</si>
  <si>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</si>
  <si>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</si>
  <si>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</si>
  <si>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</si>
  <si>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</si>
  <si>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</si>
  <si>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</si>
  <si>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</si>
  <si>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</si>
  <si>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</si>
  <si>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</si>
  <si>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</si>
  <si>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</si>
  <si>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</si>
  <si>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</si>
  <si>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</si>
  <si>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</si>
  <si>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</si>
  <si>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</si>
  <si>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</si>
  <si>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</si>
  <si>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</si>
  <si>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</si>
  <si>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</si>
  <si>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</si>
  <si>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</si>
  <si>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</si>
  <si>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</si>
  <si>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</si>
  <si>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</si>
  <si>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</si>
  <si>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</si>
  <si>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</si>
  <si>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</si>
  <si>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</si>
  <si>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</si>
  <si>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</si>
  <si>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</si>
  <si>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</si>
  <si>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</si>
  <si>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</si>
  <si>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</si>
  <si>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</si>
  <si>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</si>
  <si>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</si>
  <si>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</si>
  <si>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</si>
  <si>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</si>
  <si>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</si>
  <si>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</si>
  <si>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</si>
  <si>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</si>
  <si>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</si>
  <si>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</si>
  <si>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</si>
  <si>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</si>
  <si>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</si>
  <si>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</si>
  <si>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</si>
  <si>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</si>
  <si>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</si>
  <si>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</si>
  <si>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</si>
  <si>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</si>
  <si>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</si>
  <si>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</si>
  <si>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</si>
  <si>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</si>
  <si>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</si>
  <si>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</si>
  <si>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</si>
  <si>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</si>
  <si>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</si>
  <si>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</si>
  <si>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</si>
  <si>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</si>
  <si>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</si>
  <si>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</si>
  <si>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</si>
  <si>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</si>
  <si>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</si>
  <si>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</si>
  <si>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</si>
  <si>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</si>
  <si>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</si>
  <si>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</si>
  <si>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</si>
  <si>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</si>
  <si>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</si>
  <si>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</si>
  <si>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</si>
  <si>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</si>
  <si>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</si>
  <si>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</si>
  <si>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</si>
  <si>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</si>
  <si>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</si>
  <si>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</si>
  <si>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</si>
  <si>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</si>
  <si>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</si>
  <si>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</si>
  <si>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</si>
  <si>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</si>
  <si>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</si>
  <si>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</si>
  <si>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</si>
  <si>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</si>
  <si>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</si>
  <si>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</si>
  <si>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</si>
  <si>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</si>
  <si>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</si>
  <si>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</si>
  <si>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</si>
  <si>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</si>
  <si>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</si>
  <si>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</si>
  <si>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</si>
  <si>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</si>
  <si>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</si>
  <si>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</si>
  <si>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</si>
  <si>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</si>
  <si>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</si>
  <si>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</si>
  <si>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</si>
  <si>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</si>
  <si>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</si>
  <si>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</si>
  <si>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</si>
  <si>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</si>
  <si>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</si>
  <si>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</si>
  <si>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</si>
  <si>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</si>
  <si>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</si>
  <si>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</si>
  <si>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</si>
  <si>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</si>
  <si>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</si>
  <si>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</si>
  <si>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</si>
  <si>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</si>
  <si>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</si>
  <si>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</si>
  <si>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</si>
  <si>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</si>
  <si>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</si>
  <si>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</si>
  <si>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</si>
  <si>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</si>
  <si>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</si>
  <si>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</si>
  <si>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</si>
  <si>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</si>
  <si>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</si>
  <si>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</si>
  <si>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</si>
  <si>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</si>
  <si>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</si>
  <si>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</si>
  <si>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</si>
  <si>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</si>
  <si>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</si>
  <si>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</si>
  <si>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</si>
  <si>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</si>
  <si>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</si>
  <si>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</si>
  <si>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</si>
  <si>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</si>
  <si>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</si>
  <si>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</si>
  <si>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</si>
  <si>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</si>
  <si>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</si>
  <si>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</si>
  <si>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</si>
  <si>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</si>
  <si>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</si>
  <si>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</si>
  <si>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</si>
  <si>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</si>
  <si>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</si>
  <si>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</si>
  <si>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</si>
  <si>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</si>
  <si>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</si>
  <si>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</si>
  <si>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</si>
  <si>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</si>
  <si>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</si>
  <si>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</si>
  <si>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</si>
  <si>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</si>
  <si>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</si>
  <si>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</si>
  <si>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</si>
  <si>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</si>
  <si>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</si>
  <si>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</si>
  <si>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</si>
  <si>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</si>
  <si>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</si>
  <si>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</si>
  <si>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</si>
  <si>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</si>
  <si>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</si>
  <si>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</si>
  <si>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</si>
  <si>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</si>
  <si>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</si>
  <si>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</si>
  <si>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</si>
  <si>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</si>
  <si>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</si>
  <si>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</si>
  <si>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</si>
  <si>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</si>
  <si>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</si>
  <si>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</si>
  <si>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</si>
  <si>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</si>
  <si>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</si>
  <si>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</si>
  <si>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</si>
  <si>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</si>
  <si>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</si>
  <si>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</si>
  <si>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</si>
  <si>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</si>
  <si>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</si>
  <si>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</si>
  <si>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</si>
  <si>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</si>
  <si>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</si>
  <si>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</si>
  <si>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</si>
  <si>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</si>
  <si>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</si>
  <si>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</si>
  <si>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</si>
  <si>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</si>
  <si>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</si>
  <si>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</si>
  <si>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</si>
  <si>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</si>
  <si>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</si>
  <si>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</si>
  <si>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</si>
  <si>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</si>
  <si>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</si>
  <si>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</si>
  <si>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</si>
  <si>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</si>
  <si>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</si>
  <si>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</si>
  <si>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</si>
  <si>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</si>
  <si>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</si>
  <si>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</si>
  <si>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000236</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</si>
  <si>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</si>
  <si>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</si>
  <si>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</si>
  <si>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</si>
  <si>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</si>
  <si>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</si>
  <si>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</si>
  <si>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</si>
  <si>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</si>
  <si>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</si>
  <si>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</si>
  <si>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</si>
  <si>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</si>
  <si>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</si>
  <si>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</si>
  <si>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</si>
  <si>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</si>
  <si>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</si>
  <si>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</si>
  <si>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</si>
  <si>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</si>
  <si>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</si>
  <si>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</si>
  <si>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</si>
  <si>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</si>
  <si>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</si>
  <si>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</si>
  <si>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</si>
  <si>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</si>
  <si>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</si>
  <si>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</si>
  <si>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</si>
  <si>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</si>
  <si>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</si>
  <si>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</si>
  <si>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</si>
  <si>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</si>
  <si>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</si>
  <si>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</si>
  <si>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</si>
  <si>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</si>
  <si>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</si>
  <si>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</si>
  <si>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</si>
  <si>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</si>
  <si>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</si>
  <si>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</si>
  <si>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</si>
  <si>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</si>
  <si>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</si>
  <si>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</si>
  <si>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</si>
  <si>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</si>
  <si>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</si>
  <si>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</si>
  <si>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</si>
  <si>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</si>
  <si>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</si>
  <si>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</si>
  <si>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</si>
  <si>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</si>
  <si>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</si>
  <si>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</si>
  <si>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</si>
  <si>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</si>
  <si>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</si>
  <si>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</si>
  <si>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</si>
  <si>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</si>
  <si>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</si>
  <si>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</si>
  <si>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</si>
  <si>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</si>
  <si>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</si>
  <si>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</si>
  <si>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</si>
  <si>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</si>
  <si>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</si>
  <si>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</si>
  <si>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</si>
  <si>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</si>
  <si>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</si>
  <si>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</si>
  <si>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</si>
  <si>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</si>
  <si>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</si>
  <si>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</si>
  <si>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</si>
  <si>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</si>
  <si>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</si>
  <si>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</si>
  <si>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</si>
  <si>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</si>
  <si>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</si>
  <si>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</si>
  <si>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</si>
  <si>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</si>
  <si>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</si>
  <si>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</si>
  <si>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</si>
  <si>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</si>
  <si>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</si>
  <si>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</si>
  <si>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</si>
  <si>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</si>
  <si>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</si>
  <si>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</si>
  <si>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</si>
  <si>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</si>
  <si>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</si>
  <si>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</si>
  <si>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</si>
  <si>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</si>
  <si>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</si>
  <si>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</si>
  <si>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</si>
  <si>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</si>
  <si>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</si>
  <si>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</si>
  <si>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</si>
  <si>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</si>
  <si>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</si>
  <si>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</si>
  <si>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</si>
  <si>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</si>
  <si>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</si>
  <si>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</si>
  <si>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</si>
  <si>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</si>
  <si>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</si>
  <si>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</si>
  <si>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</si>
  <si>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</si>
  <si>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</si>
  <si>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</si>
  <si>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</si>
  <si>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</si>
  <si>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</si>
  <si>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</si>
  <si>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</si>
  <si>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</si>
  <si>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</si>
  <si>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</si>
  <si>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</si>
  <si>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</si>
  <si>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</si>
  <si>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</si>
  <si>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</si>
  <si>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</si>
  <si>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</si>
  <si>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</si>
  <si>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</si>
  <si>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</si>
  <si>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</si>
  <si>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</si>
  <si>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</si>
  <si>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</si>
  <si>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</si>
  <si>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</si>
  <si>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</si>
  <si>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</si>
  <si>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</si>
  <si>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</si>
  <si>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</si>
  <si>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</si>
  <si>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</si>
  <si>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</si>
  <si>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</si>
  <si>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</si>
  <si>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</si>
  <si>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</si>
  <si>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</si>
  <si>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</si>
  <si>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</si>
  <si>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</si>
  <si>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</si>
  <si>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</si>
  <si>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</si>
  <si>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</si>
  <si>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</si>
  <si>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</si>
  <si>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</si>
  <si>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</si>
  <si>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</si>
  <si>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</si>
  <si>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</si>
  <si>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</si>
  <si>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</si>
  <si>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</si>
  <si>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</si>
  <si>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</si>
  <si>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</si>
  <si>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</si>
  <si>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</si>
  <si>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</si>
  <si>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</si>
  <si>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</si>
  <si>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</si>
  <si>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</si>
  <si>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</si>
  <si>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</si>
  <si>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</si>
  <si>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</si>
  <si>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</si>
  <si>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</si>
  <si>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</si>
  <si>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</si>
  <si>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</si>
  <si>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</si>
  <si>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</si>
  <si>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</si>
  <si>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</si>
  <si>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</si>
  <si>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</si>
  <si>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</si>
  <si>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</si>
  <si>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</si>
  <si>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</si>
  <si>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</si>
  <si>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</si>
  <si>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</si>
  <si>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</si>
  <si>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</si>
  <si>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</si>
  <si>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</si>
  <si>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</si>
  <si>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</si>
  <si>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</si>
  <si>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</si>
  <si>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</si>
  <si>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</si>
  <si>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</si>
  <si>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</si>
  <si>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</si>
  <si>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</si>
  <si>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</si>
  <si>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</si>
  <si>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</si>
  <si>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</si>
  <si>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</si>
  <si>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</si>
  <si>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</si>
  <si>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</si>
  <si>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</si>
  <si>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</si>
  <si>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</si>
  <si>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</si>
  <si>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</si>
  <si>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</si>
  <si>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</si>
  <si>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</si>
  <si>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</si>
  <si>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</si>
  <si>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</si>
  <si>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</si>
  <si>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</si>
  <si>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</si>
  <si>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</si>
  <si>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</si>
  <si>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</si>
  <si>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</si>
  <si>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</si>
  <si>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</si>
  <si>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</si>
  <si>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</si>
  <si>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</si>
  <si>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</si>
  <si>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</si>
  <si>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</si>
  <si>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</si>
  <si>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</si>
  <si>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</si>
  <si>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</si>
  <si>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</si>
  <si>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</si>
  <si>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</si>
  <si>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</si>
  <si>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</si>
  <si>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</si>
  <si>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</si>
  <si>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</si>
  <si>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</si>
  <si>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</si>
  <si>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</si>
  <si>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</si>
  <si>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</si>
  <si>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</si>
  <si>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</si>
  <si>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</si>
  <si>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</si>
  <si>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</si>
  <si>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</si>
  <si>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</si>
  <si>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</si>
  <si>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</si>
  <si>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</si>
  <si>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</si>
  <si>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</si>
  <si>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</si>
  <si>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</si>
  <si>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</si>
  <si>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</si>
  <si>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</si>
  <si>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</si>
  <si>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</si>
  <si>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</si>
  <si>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</si>
  <si>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</si>
  <si>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</si>
  <si>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</si>
  <si>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</si>
  <si>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</si>
  <si>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</si>
  <si>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</si>
  <si>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</si>
  <si>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</si>
  <si>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</si>
  <si>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</si>
  <si>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</si>
  <si>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</si>
  <si>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</si>
  <si>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</si>
  <si>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</si>
  <si>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</si>
  <si>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</si>
  <si>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</si>
  <si>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</si>
  <si>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</si>
  <si>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</si>
  <si>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</si>
  <si>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</si>
  <si>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</si>
  <si>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</si>
  <si>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</si>
  <si>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</si>
  <si>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</si>
  <si>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</si>
  <si>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</si>
  <si>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</si>
  <si>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</si>
  <si>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</si>
  <si>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</si>
  <si>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</si>
  <si>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</si>
  <si>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</si>
  <si>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</si>
  <si>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</si>
  <si>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</si>
  <si>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</si>
  <si>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</si>
  <si>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</si>
  <si>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</si>
  <si>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</si>
  <si>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</si>
  <si>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</si>
  <si>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</si>
  <si>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</si>
  <si>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</si>
  <si>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</si>
  <si>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</si>
  <si>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</si>
  <si>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</si>
  <si>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</si>
  <si>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</si>
  <si>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</si>
  <si>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</si>
  <si>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</si>
  <si>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</si>
  <si>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</si>
  <si>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</si>
  <si>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</si>
  <si>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</si>
  <si>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</si>
  <si>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</si>
  <si>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</si>
  <si>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</si>
  <si>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</si>
  <si>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</si>
  <si>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</si>
  <si>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</si>
  <si>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</si>
  <si>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</si>
  <si>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</si>
  <si>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</si>
  <si>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</si>
  <si>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</si>
  <si>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</si>
  <si>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</si>
  <si>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</si>
  <si>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</si>
  <si>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</si>
  <si>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</si>
  <si>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</si>
  <si>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</si>
  <si>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</si>
  <si>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</si>
  <si>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</si>
  <si>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</si>
  <si>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</si>
  <si>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</si>
  <si>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</si>
  <si>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</si>
  <si>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</si>
  <si>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</si>
  <si>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</si>
  <si>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</si>
  <si>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</si>
  <si>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</si>
  <si>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</si>
  <si>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</si>
  <si>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</si>
  <si>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</si>
  <si>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</si>
  <si>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</si>
  <si>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</si>
  <si>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</si>
  <si>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</si>
  <si>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</si>
  <si>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</si>
  <si>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</si>
  <si>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</si>
  <si>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</si>
  <si>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</si>
  <si>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</si>
  <si>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</si>
  <si>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</si>
  <si>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</si>
  <si>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</si>
  <si>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</si>
  <si>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</si>
  <si>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</si>
  <si>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</si>
  <si>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</si>
  <si>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</si>
  <si>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</si>
  <si>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</si>
  <si>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</si>
  <si>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</si>
  <si>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</si>
  <si>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</si>
  <si>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</si>
  <si>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</si>
  <si>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</si>
  <si>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</si>
  <si>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</si>
  <si>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</si>
  <si>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</si>
  <si>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</si>
  <si>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</si>
  <si>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</si>
  <si>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</si>
  <si>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</si>
  <si>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</si>
  <si>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</si>
  <si>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</si>
  <si>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</si>
  <si>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</si>
  <si>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</si>
  <si>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</si>
  <si>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</si>
  <si>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</si>
  <si>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</si>
  <si>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</si>
  <si>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</si>
  <si>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</si>
  <si>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</si>
  <si>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</si>
  <si>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</si>
  <si>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</si>
  <si>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</si>
  <si>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</si>
  <si>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</si>
  <si>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</si>
  <si>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</si>
  <si>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</si>
  <si>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</si>
  <si>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</si>
  <si>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</si>
  <si>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</si>
  <si>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</si>
  <si>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</si>
  <si>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</si>
  <si>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</si>
  <si>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</si>
  <si>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</si>
  <si>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</si>
  <si>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</si>
  <si>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</si>
  <si>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</si>
  <si>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</si>
  <si>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</si>
  <si>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</si>
  <si>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</si>
  <si>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</si>
  <si>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</si>
  <si>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</si>
  <si>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</si>
  <si>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</si>
  <si>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</si>
  <si>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</si>
  <si>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</si>
  <si>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</si>
  <si>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</si>
  <si>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</si>
  <si>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</si>
  <si>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</si>
  <si>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</si>
  <si>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</si>
  <si>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</si>
  <si>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</si>
  <si>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</si>
  <si>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</si>
  <si>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</si>
  <si>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</si>
  <si>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</si>
  <si>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</si>
  <si>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</si>
  <si>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</si>
  <si>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</si>
  <si>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</si>
  <si>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</si>
  <si>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</si>
  <si>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</si>
  <si>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</si>
  <si>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</si>
  <si>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</si>
  <si>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</si>
  <si>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</si>
  <si>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</si>
  <si>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</si>
  <si>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</si>
  <si>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</si>
  <si>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</si>
  <si>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</si>
  <si>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</si>
  <si>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</si>
  <si>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</si>
  <si>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</si>
  <si>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</si>
  <si>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</si>
  <si>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</si>
  <si>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</si>
  <si>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</si>
  <si>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</si>
  <si>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</si>
  <si>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</si>
  <si>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</si>
  <si>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</si>
  <si>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</si>
  <si>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</si>
  <si>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</si>
  <si>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</si>
  <si>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</si>
  <si>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</si>
  <si>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</si>
  <si>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</si>
  <si>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</si>
  <si>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</si>
  <si>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</si>
  <si>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</si>
  <si>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</si>
  <si>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</si>
  <si>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</si>
  <si>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</si>
  <si>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</si>
  <si>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</si>
  <si>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</si>
  <si>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</si>
  <si>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</si>
  <si>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</si>
  <si>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</si>
  <si>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</si>
  <si>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</si>
  <si>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</si>
  <si>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</si>
  <si>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</si>
  <si>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</si>
  <si>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</si>
  <si>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</si>
  <si>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</si>
  <si>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</si>
  <si>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</si>
  <si>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</si>
  <si>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</si>
  <si>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</si>
  <si>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</si>
  <si>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</si>
  <si>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</si>
  <si>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</si>
  <si>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</si>
  <si>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</si>
  <si>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</si>
  <si>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</si>
  <si>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</si>
  <si>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</si>
  <si>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</si>
  <si>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</si>
  <si>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</si>
  <si>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</si>
  <si>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</si>
  <si>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</si>
  <si>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</si>
  <si>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</si>
  <si>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</si>
  <si>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</si>
  <si>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</si>
  <si>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</si>
  <si>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</si>
  <si>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</si>
  <si>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</si>
  <si>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</si>
  <si>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</si>
  <si>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</si>
  <si>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</si>
  <si>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</si>
  <si>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</si>
  <si>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</si>
  <si>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</si>
  <si>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</si>
  <si>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</si>
  <si>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</si>
  <si>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</si>
  <si>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</si>
  <si>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</si>
  <si>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</si>
  <si>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</si>
  <si>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</si>
  <si>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</si>
  <si>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</si>
  <si>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</si>
  <si>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</si>
  <si>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</si>
  <si>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</si>
  <si>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</si>
  <si>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</si>
  <si>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</si>
  <si>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</si>
  <si>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</si>
  <si>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</si>
  <si>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</si>
  <si>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</si>
  <si>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</si>
  <si>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</si>
  <si>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</si>
  <si>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</si>
  <si>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</si>
  <si>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</si>
  <si>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</si>
  <si>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</si>
  <si>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</si>
  <si>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</si>
  <si>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</si>
  <si>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</si>
  <si>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</si>
  <si>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</si>
  <si>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</si>
  <si>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</si>
  <si>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</si>
  <si>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</si>
  <si>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</si>
  <si>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</si>
  <si>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</si>
  <si>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</si>
  <si>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</si>
  <si>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</si>
  <si>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</si>
  <si>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</si>
  <si>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</si>
  <si>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</si>
  <si>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</si>
  <si>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</si>
  <si>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</si>
  <si>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</si>
  <si>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</si>
  <si>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</si>
  <si>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</si>
  <si>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</si>
  <si>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</si>
  <si>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</si>
  <si>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</si>
  <si>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</si>
  <si>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</si>
  <si>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</si>
  <si>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</si>
  <si>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</si>
  <si>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</si>
  <si>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</si>
  <si>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</si>
  <si>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</si>
  <si>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</si>
  <si>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</si>
  <si>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</si>
  <si>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</si>
  <si>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</si>
  <si>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</si>
  <si>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</si>
  <si>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</si>
  <si>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</si>
  <si>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</si>
  <si>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</si>
  <si>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</si>
  <si>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</si>
  <si>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</si>
  <si>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</si>
  <si>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</si>
  <si>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</si>
  <si>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</si>
  <si>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</si>
  <si>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</si>
  <si>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</si>
  <si>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</si>
  <si>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</si>
  <si>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</si>
  <si>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</si>
  <si>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</si>
  <si>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</si>
  <si>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</si>
  <si>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</si>
  <si>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</si>
  <si>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</si>
  <si>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</si>
  <si>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</si>
  <si>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</si>
  <si>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</si>
  <si>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</si>
  <si>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</si>
  <si>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</si>
  <si>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</si>
  <si>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</si>
  <si>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</si>
  <si>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</si>
  <si>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</si>
  <si>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</si>
  <si>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</si>
  <si>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</si>
  <si>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</si>
  <si>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</si>
  <si>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</si>
  <si>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</si>
  <si>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</si>
  <si>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</si>
  <si>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</si>
  <si>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</si>
  <si>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</si>
  <si>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</si>
  <si>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</si>
  <si>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</si>
  <si>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</si>
  <si>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</si>
  <si>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</si>
  <si>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</si>
  <si>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</si>
  <si>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</si>
  <si>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</si>
  <si>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</si>
  <si>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</si>
  <si>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</si>
  <si>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</si>
  <si>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</si>
  <si>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</si>
  <si>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</si>
  <si>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</si>
  <si>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</si>
  <si>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</si>
  <si>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</si>
  <si>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</si>
  <si>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</si>
  <si>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</si>
  <si>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</si>
  <si>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</si>
  <si>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</si>
  <si>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</si>
  <si>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</si>
  <si>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</si>
  <si>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</si>
  <si>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</si>
  <si>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</si>
  <si>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</si>
  <si>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</si>
  <si>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</si>
  <si>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</si>
  <si>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</si>
  <si>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</si>
  <si>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</si>
  <si>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</si>
  <si>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</si>
  <si>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</si>
  <si>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</si>
  <si>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</si>
  <si>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</si>
  <si>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</si>
  <si>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</si>
  <si>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</si>
  <si>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</si>
  <si>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</si>
  <si>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</si>
  <si>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</si>
  <si>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</si>
  <si>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</si>
  <si>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</si>
  <si>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</si>
  <si>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</si>
  <si>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</si>
  <si>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</si>
  <si>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</si>
  <si>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</si>
  <si>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</si>
  <si>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</si>
  <si>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</si>
  <si>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</si>
  <si>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</si>
  <si>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</si>
  <si>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</si>
  <si>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</si>
  <si>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</si>
  <si>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</si>
  <si>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</si>
  <si>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</si>
  <si>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</si>
  <si>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</si>
  <si>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</si>
  <si>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</si>
  <si>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</si>
  <si>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</si>
  <si>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</si>
  <si>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</si>
  <si>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</si>
  <si>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</si>
  <si>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</si>
  <si>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</si>
  <si>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</si>
  <si>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</si>
  <si>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</si>
  <si>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</si>
  <si>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</si>
  <si>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</si>
  <si>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</si>
  <si>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</si>
  <si>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</si>
  <si>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</si>
  <si>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</si>
  <si>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</si>
  <si>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</si>
  <si>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</si>
  <si>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</si>
  <si>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</si>
  <si>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</si>
  <si>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</si>
  <si>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</si>
  <si>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</si>
  <si>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</si>
  <si>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</si>
  <si>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</si>
  <si>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</si>
  <si>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</si>
  <si>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</si>
  <si>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</si>
  <si>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</si>
  <si>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</si>
  <si>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</si>
  <si>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</si>
  <si>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</si>
  <si>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</si>
  <si>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</si>
  <si>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</si>
  <si>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</si>
  <si>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</si>
  <si>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</si>
  <si>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</si>
  <si>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</si>
  <si>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</si>
  <si>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</si>
  <si>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</si>
  <si>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</si>
  <si>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</si>
  <si>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</si>
  <si>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</si>
  <si>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</si>
  <si>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</si>
  <si>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</si>
  <si>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</si>
  <si>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</si>
  <si>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</si>
  <si>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</si>
  <si>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</si>
  <si>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</si>
  <si>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</si>
  <si>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</si>
  <si>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</si>
  <si>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</si>
  <si>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</si>
  <si>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</si>
  <si>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</si>
  <si>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</si>
  <si>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</si>
  <si>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</si>
  <si>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</si>
  <si>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</si>
  <si>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</si>
  <si>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</si>
  <si>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</si>
  <si>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</si>
  <si>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</si>
  <si>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</si>
  <si>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</si>
  <si>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</si>
  <si>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</si>
  <si>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</si>
  <si>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</si>
  <si>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</si>
  <si>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</si>
  <si>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</si>
  <si>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</si>
  <si>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</si>
  <si>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</si>
  <si>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</si>
  <si>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</si>
  <si>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</si>
  <si>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</si>
  <si>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</si>
  <si>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</si>
  <si>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</si>
  <si>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</si>
  <si>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</si>
  <si>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</si>
  <si>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</si>
  <si>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</si>
  <si>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</si>
  <si>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</si>
  <si>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</si>
  <si>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</si>
  <si>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</si>
  <si>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</si>
  <si>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</si>
  <si>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</si>
  <si>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</si>
  <si>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</si>
  <si>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</si>
  <si>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</si>
  <si>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</si>
  <si>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</si>
  <si>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</si>
  <si>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</si>
  <si>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</si>
  <si>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</si>
  <si>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</si>
  <si>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</si>
  <si>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</si>
  <si>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</si>
  <si>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</si>
  <si>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</si>
  <si>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</si>
  <si>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</si>
  <si>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</si>
  <si>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</si>
  <si>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</si>
  <si>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</si>
  <si>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</si>
  <si>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</si>
  <si>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</si>
  <si>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</si>
  <si>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</si>
  <si>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</si>
  <si>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</si>
  <si>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</si>
  <si>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</si>
  <si>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</si>
  <si>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</si>
  <si>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</si>
  <si>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</si>
  <si>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</si>
  <si>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</si>
  <si>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</si>
  <si>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</si>
  <si>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</si>
  <si>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</si>
  <si>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</si>
  <si>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</si>
  <si>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</si>
  <si>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</si>
  <si>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</si>
  <si>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</si>
  <si>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</si>
  <si>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</si>
  <si>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</si>
  <si>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</si>
  <si>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</si>
  <si>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</si>
  <si>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</si>
  <si>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</si>
  <si>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</si>
  <si>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</si>
  <si>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</si>
  <si>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</si>
  <si>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</si>
  <si>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</si>
  <si>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</si>
  <si>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</si>
  <si>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</si>
  <si>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</si>
  <si>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</si>
  <si>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</si>
  <si>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</si>
  <si>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</si>
  <si>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</si>
  <si>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</si>
  <si>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</si>
  <si>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</si>
  <si>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</si>
  <si>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</si>
  <si>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</si>
  <si>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</si>
  <si>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</si>
  <si>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</si>
  <si>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</si>
  <si>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</si>
  <si>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</si>
  <si>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</si>
  <si>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</si>
  <si>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</si>
  <si>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</si>
  <si>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</si>
  <si>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</si>
  <si>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</si>
  <si>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</si>
  <si>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</si>
  <si>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</si>
  <si>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</si>
  <si>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</si>
  <si>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</si>
  <si>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</si>
  <si>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</si>
  <si>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</si>
  <si>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</si>
  <si>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</si>
  <si>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</si>
  <si>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</si>
  <si>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</si>
  <si>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</si>
  <si>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</si>
  <si>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</si>
  <si>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</si>
  <si>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</si>
  <si>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</si>
  <si>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</si>
  <si>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</si>
  <si>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</si>
  <si>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</si>
  <si>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</si>
  <si>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</si>
  <si>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</si>
  <si>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</si>
  <si>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</si>
  <si>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</si>
  <si>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</si>
  <si>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</si>
  <si>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</si>
  <si>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</si>
  <si>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</si>
  <si>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</si>
  <si>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</si>
  <si>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</si>
  <si>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</si>
  <si>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</si>
  <si>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</si>
  <si>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</si>
  <si>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</si>
  <si>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</si>
  <si>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</si>
  <si>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</si>
  <si>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</si>
  <si>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</si>
  <si>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</si>
  <si>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</si>
  <si>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</si>
  <si>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</si>
  <si>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</si>
  <si>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</si>
  <si>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</si>
  <si>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</si>
  <si>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</si>
  <si>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</si>
  <si>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</si>
  <si>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</si>
  <si>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</si>
  <si>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</si>
  <si>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</si>
  <si>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</si>
  <si>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</si>
  <si>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</si>
  <si>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</si>
  <si>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</si>
  <si>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</si>
  <si>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</si>
  <si>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</si>
  <si>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</si>
  <si>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</si>
  <si>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</si>
  <si>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</si>
  <si>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</si>
  <si>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</si>
  <si>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</si>
  <si>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</si>
  <si>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</si>
  <si>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</si>
  <si>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</si>
  <si>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</si>
  <si>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</si>
  <si>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</si>
  <si>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</si>
  <si>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</si>
  <si>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</si>
  <si>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</si>
  <si>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</si>
  <si>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</si>
  <si>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</si>
  <si>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</si>
  <si>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</si>
  <si>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</si>
  <si>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</si>
  <si>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</si>
  <si>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</si>
  <si>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</si>
  <si>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</si>
  <si>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</si>
  <si>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</si>
  <si>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</si>
  <si>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</si>
  <si>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</si>
  <si>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</si>
  <si>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</si>
  <si>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</si>
  <si>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</si>
  <si>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</si>
  <si>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</si>
  <si>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</si>
  <si>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</si>
  <si>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</si>
  <si>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</si>
  <si>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</si>
  <si>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</si>
  <si>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</si>
  <si>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</si>
  <si>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</si>
  <si>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</si>
  <si>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</si>
  <si>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</si>
  <si>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</si>
  <si>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</si>
  <si>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</si>
  <si>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</si>
  <si>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</si>
  <si>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</si>
  <si>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</si>
  <si>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</si>
  <si>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</si>
  <si>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</si>
  <si>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</si>
  <si>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</si>
  <si>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</si>
  <si>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</si>
  <si>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</si>
  <si>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</si>
  <si>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</si>
  <si>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</si>
  <si>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</si>
  <si>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</si>
  <si>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</si>
  <si>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</si>
  <si>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</si>
  <si>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</si>
  <si>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</si>
  <si>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</si>
  <si>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</si>
  <si>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</si>
  <si>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</si>
  <si>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</si>
  <si>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</si>
  <si>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</si>
  <si>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</si>
  <si>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</si>
  <si>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</si>
  <si>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</si>
  <si>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</si>
  <si>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</si>
  <si>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</si>
  <si>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</si>
  <si>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</si>
  <si>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</si>
  <si>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</si>
  <si>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</si>
  <si>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</si>
  <si>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</si>
  <si>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</si>
  <si>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</si>
  <si>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</si>
  <si>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</si>
  <si>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</si>
  <si>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</si>
  <si>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</si>
  <si>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</si>
  <si>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</si>
  <si>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</si>
  <si>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</si>
  <si>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</si>
  <si>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</si>
  <si>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</si>
  <si>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</si>
  <si>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</si>
  <si>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</si>
  <si>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</si>
  <si>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</si>
  <si>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</si>
  <si>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</si>
  <si>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</si>
  <si>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</si>
  <si>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</si>
  <si>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</si>
  <si>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</si>
  <si>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</si>
  <si>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</si>
  <si>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</si>
  <si>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</si>
  <si>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</si>
  <si>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</si>
  <si>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</si>
  <si>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</si>
  <si>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</si>
  <si>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</si>
  <si>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</si>
  <si>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</si>
  <si>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</si>
  <si>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</si>
  <si>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</si>
  <si>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</si>
  <si>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</si>
  <si>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</si>
  <si>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</si>
  <si>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</si>
  <si>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</si>
  <si>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</si>
  <si>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</si>
  <si>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</si>
  <si>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</si>
  <si>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</si>
  <si>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</si>
  <si>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</si>
  <si>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</si>
  <si>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</si>
  <si>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</si>
  <si>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</si>
  <si>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</si>
  <si>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</si>
  <si>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</si>
  <si>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</si>
  <si>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</si>
  <si>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</si>
  <si>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</si>
  <si>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</si>
  <si>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</si>
  <si>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</si>
  <si>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</si>
  <si>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</si>
  <si>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</si>
  <si>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</si>
  <si>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</si>
  <si>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</si>
  <si>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</si>
  <si>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</si>
  <si>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</si>
  <si>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</si>
  <si>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</si>
  <si>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</si>
  <si>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</si>
  <si>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</si>
  <si>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</si>
  <si>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</si>
  <si>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</si>
  <si>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</si>
  <si>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</si>
  <si>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</si>
  <si>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</si>
  <si>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</si>
  <si>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</si>
  <si>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</si>
  <si>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</si>
  <si>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</si>
  <si>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</si>
  <si>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</si>
  <si>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</si>
  <si>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</si>
  <si>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</si>
  <si>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</si>
  <si>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</si>
  <si>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</si>
  <si>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</si>
  <si>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</si>
  <si>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</si>
  <si>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</si>
  <si>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</si>
  <si>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</si>
  <si>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</si>
  <si>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</si>
  <si>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</si>
  <si>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</si>
  <si>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</si>
  <si>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</si>
  <si>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</si>
  <si>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</si>
  <si>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</si>
  <si>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</si>
  <si>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</si>
  <si>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</si>
  <si>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</si>
  <si>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</si>
  <si>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</si>
  <si>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</si>
  <si>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</si>
  <si>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</si>
  <si>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</si>
  <si>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</si>
  <si>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</si>
  <si>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</si>
  <si>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</si>
  <si>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</si>
  <si>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</si>
  <si>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</si>
  <si>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</si>
  <si>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</si>
  <si>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</si>
  <si>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</si>
  <si>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</si>
  <si>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</si>
  <si>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</si>
  <si>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</si>
  <si>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</si>
  <si>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</si>
  <si>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</si>
  <si>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</si>
  <si>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</si>
  <si>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</si>
  <si>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</si>
  <si>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</si>
  <si>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</si>
  <si>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</si>
  <si>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</si>
  <si>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</si>
  <si>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</si>
  <si>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</si>
  <si>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</si>
  <si>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</si>
  <si>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</si>
  <si>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</si>
  <si>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</si>
  <si>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</si>
  <si>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</si>
  <si>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</si>
  <si>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</si>
  <si>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</si>
  <si>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</si>
  <si>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</si>
  <si>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</si>
  <si>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</si>
  <si>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</si>
  <si>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</si>
  <si>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</si>
  <si>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</si>
  <si>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</si>
  <si>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</si>
  <si>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</si>
  <si>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</si>
  <si>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</si>
  <si>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</si>
  <si>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</si>
  <si>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</si>
  <si>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</si>
  <si>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</si>
  <si>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</si>
  <si>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</si>
  <si>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</si>
  <si>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</si>
  <si>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</si>
  <si>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</si>
  <si>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</si>
  <si>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</si>
  <si>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</si>
  <si>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</si>
  <si>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</si>
  <si>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</si>
  <si>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</si>
  <si>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</si>
  <si>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</si>
  <si>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</si>
  <si>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</si>
  <si>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</si>
  <si>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</si>
  <si>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</si>
  <si>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</si>
  <si>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</si>
  <si>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</si>
  <si>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</si>
  <si>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</si>
  <si>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</si>
  <si>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</si>
  <si>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</si>
  <si>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</si>
  <si>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</si>
  <si>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</si>
  <si>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</si>
  <si>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</si>
  <si>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</si>
  <si>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</si>
  <si>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</si>
  <si>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</si>
  <si>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</si>
  <si>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</si>
  <si>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</si>
  <si>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</si>
  <si>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</si>
  <si>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</si>
  <si>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</si>
  <si>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</si>
  <si>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</si>
  <si>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</si>
  <si>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</si>
  <si>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</si>
  <si>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</si>
  <si>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</si>
  <si>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</si>
  <si>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</si>
  <si>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</si>
  <si>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</si>
  <si>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</si>
  <si>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</si>
  <si>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</si>
  <si>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</si>
  <si>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</si>
  <si>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</si>
  <si>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</si>
  <si>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</si>
  <si>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</si>
  <si>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</si>
  <si>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</si>
  <si>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</si>
  <si>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</si>
  <si>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</si>
  <si>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</si>
  <si>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</si>
  <si>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</si>
  <si>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</si>
  <si>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</si>
  <si>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</si>
  <si>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</si>
  <si>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</si>
  <si>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</si>
  <si>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</si>
  <si>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</si>
  <si>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</si>
  <si>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</si>
  <si>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</si>
  <si>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</si>
  <si>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</si>
  <si>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</si>
  <si>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</si>
  <si>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</si>
  <si>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</si>
  <si>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</si>
  <si>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</si>
  <si>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</si>
  <si>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</si>
  <si>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</si>
  <si>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</si>
  <si>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</si>
  <si>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</si>
  <si>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</si>
  <si>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</si>
  <si>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</si>
  <si>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</si>
  <si>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</si>
  <si>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</si>
  <si>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</si>
  <si>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</si>
  <si>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</si>
  <si>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</si>
  <si>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</si>
  <si>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</si>
  <si>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</si>
  <si>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</si>
  <si>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</si>
  <si>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</si>
  <si>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</si>
  <si>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</si>
  <si>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</si>
  <si>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</si>
  <si>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</si>
  <si>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</si>
  <si>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</si>
  <si>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</si>
  <si>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</si>
  <si>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</si>
  <si>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</si>
  <si>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</si>
  <si>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</si>
  <si>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</si>
  <si>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</si>
  <si>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</si>
  <si>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</si>
  <si>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</si>
  <si>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</si>
  <si>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</si>
  <si>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</si>
  <si>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</si>
  <si>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</si>
  <si>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</si>
  <si>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</si>
  <si>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</si>
  <si>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</si>
  <si>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</si>
  <si>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</si>
  <si>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</si>
  <si>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</si>
  <si>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</si>
  <si>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</si>
  <si>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</si>
  <si>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</si>
  <si>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</si>
  <si>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</si>
  <si>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</si>
  <si>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</si>
  <si>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</si>
  <si>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</si>
  <si>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</si>
  <si>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</si>
  <si>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</si>
  <si>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</si>
  <si>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</si>
  <si>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</si>
  <si>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</si>
  <si>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</si>
  <si>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</si>
  <si>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</si>
  <si>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</si>
  <si>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</si>
  <si>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</si>
  <si>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</si>
  <si>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</si>
  <si>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</si>
  <si>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</si>
  <si>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</si>
  <si>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</si>
  <si>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</si>
  <si>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</si>
  <si>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</si>
  <si>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</si>
  <si>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</si>
  <si>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</si>
  <si>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</si>
  <si>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</si>
  <si>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</si>
  <si>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</si>
  <si>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</si>
  <si>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</si>
  <si>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</si>
  <si>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</si>
  <si>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</si>
  <si>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</si>
  <si>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</si>
  <si>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</si>
  <si>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</si>
  <si>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</si>
  <si>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</si>
  <si>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</si>
  <si>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</si>
  <si>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</si>
  <si>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</si>
  <si>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</si>
  <si>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</si>
  <si>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</si>
  <si>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</si>
  <si>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</si>
  <si>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</si>
  <si>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</si>
  <si>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</si>
  <si>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</si>
  <si>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</si>
  <si>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</si>
  <si>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</si>
  <si>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</si>
  <si>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</si>
  <si>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</si>
  <si>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</si>
  <si>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</si>
  <si>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</si>
  <si>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</si>
  <si>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</si>
  <si>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</si>
  <si>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</si>
  <si>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</si>
  <si>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</si>
  <si>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</si>
  <si>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</si>
  <si>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</si>
  <si>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</si>
  <si>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</si>
  <si>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</si>
  <si>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</si>
  <si>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</si>
  <si>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</si>
  <si>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</si>
  <si>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</si>
  <si>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</si>
  <si>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</si>
  <si>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</si>
  <si>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</si>
  <si>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</si>
  <si>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</si>
  <si>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</si>
  <si>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</si>
  <si>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</si>
  <si>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</si>
  <si>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</si>
  <si>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</si>
  <si>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</si>
  <si>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</si>
  <si>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</si>
  <si>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</si>
  <si>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</si>
  <si>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</si>
  <si>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</si>
  <si>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</si>
  <si>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</si>
  <si>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</si>
  <si>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</si>
  <si>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</si>
  <si>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</si>
  <si>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</si>
  <si>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</si>
  <si>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</si>
  <si>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</si>
  <si>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</si>
  <si>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</si>
  <si>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</si>
  <si>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</si>
  <si>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</si>
  <si>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</si>
  <si>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</si>
  <si>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</si>
  <si>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</si>
  <si>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</si>
  <si>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</si>
  <si>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</si>
  <si>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</si>
  <si>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</si>
  <si>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</si>
  <si>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</si>
  <si>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</si>
  <si>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</si>
  <si>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</si>
  <si>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</si>
  <si>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</si>
  <si>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</si>
  <si>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</si>
  <si>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</si>
  <si>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</si>
  <si>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</si>
  <si>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</si>
  <si>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</si>
  <si>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</si>
  <si>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</si>
  <si>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</si>
  <si>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</si>
  <si>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</si>
  <si>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</si>
  <si>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</si>
  <si>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</si>
  <si>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</si>
  <si>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</si>
  <si>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</si>
  <si>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</si>
  <si>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</si>
  <si>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</si>
  <si>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</si>
  <si>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</si>
  <si>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</si>
  <si>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</si>
  <si>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</si>
  <si>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</si>
  <si>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</si>
  <si>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</si>
  <si>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</si>
  <si>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</si>
  <si>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</si>
  <si>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</si>
  <si>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</si>
  <si>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</si>
  <si>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</si>
  <si>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</si>
  <si>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</si>
  <si>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</si>
  <si>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</si>
  <si>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</si>
  <si>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</si>
  <si>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</si>
  <si>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</si>
  <si>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</si>
  <si>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</si>
  <si>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</si>
  <si>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</si>
  <si>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</si>
  <si>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</si>
  <si>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</si>
  <si>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</si>
  <si>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</si>
  <si>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</si>
  <si>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</si>
  <si>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</si>
  <si>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</si>
  <si>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</si>
  <si>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</si>
  <si>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</si>
  <si>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</si>
  <si>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</si>
  <si>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</si>
  <si>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</si>
  <si>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</si>
  <si>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</si>
  <si>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</si>
  <si>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</si>
  <si>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</si>
  <si>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</si>
  <si>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</si>
  <si>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</si>
  <si>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</si>
  <si>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</si>
  <si>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</si>
  <si>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</si>
  <si>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</si>
  <si>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</si>
  <si>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</si>
  <si>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</si>
  <si>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</si>
  <si>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</si>
  <si>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</si>
  <si>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</si>
  <si>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</si>
  <si>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</si>
  <si>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</si>
  <si>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</si>
  <si>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</si>
  <si>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</si>
  <si>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</si>
  <si>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</si>
  <si>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</si>
  <si>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</si>
  <si>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</si>
  <si>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</si>
  <si>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</si>
  <si>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</si>
  <si>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</si>
  <si>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</si>
  <si>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</si>
  <si>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</si>
  <si>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</si>
  <si>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</si>
  <si>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</si>
  <si>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</si>
  <si>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</si>
  <si>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</si>
  <si>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</si>
  <si>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</si>
  <si>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</si>
  <si>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</si>
  <si>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</si>
  <si>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</si>
  <si>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</si>
  <si>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</si>
  <si>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</si>
  <si>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</si>
  <si>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</si>
  <si>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</si>
  <si>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</si>
  <si>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</si>
  <si>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</si>
  <si>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</si>
  <si>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</si>
  <si>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</si>
  <si>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</si>
  <si>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</si>
  <si>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</si>
  <si>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</si>
  <si>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</si>
  <si>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</si>
  <si>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</si>
  <si>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</si>
  <si>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</si>
  <si>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</si>
  <si>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</si>
  <si>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</si>
  <si>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</si>
  <si>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</si>
  <si>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</si>
  <si>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</si>
  <si>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</si>
  <si>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</si>
  <si>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</si>
  <si>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</si>
  <si>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</si>
  <si>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</si>
  <si>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</si>
  <si>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</si>
  <si>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</si>
  <si>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</si>
  <si>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</si>
  <si>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</si>
  <si>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</si>
  <si>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</si>
  <si>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</si>
  <si>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</si>
  <si>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</si>
  <si>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</si>
  <si>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</si>
  <si>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</si>
  <si>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</si>
  <si>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</si>
  <si>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</si>
  <si>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</si>
  <si>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</si>
  <si>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</si>
  <si>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</si>
  <si>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</si>
  <si>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</si>
  <si>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</si>
  <si>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</si>
  <si>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</si>
  <si>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</si>
  <si>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</si>
  <si>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</si>
  <si>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</si>
  <si>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</si>
  <si>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</si>
  <si>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</si>
  <si>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</si>
  <si>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</si>
  <si>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</si>
  <si>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</si>
  <si>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</si>
  <si>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</si>
  <si>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</si>
  <si>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</si>
  <si>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</si>
  <si>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</si>
  <si>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</si>
  <si>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</si>
  <si>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</si>
  <si>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</si>
  <si>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</si>
  <si>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</si>
  <si>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</si>
  <si>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</si>
  <si>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</si>
  <si>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</si>
  <si>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</si>
  <si>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</si>
  <si>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</si>
  <si>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</si>
  <si>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</si>
  <si>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</si>
  <si>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</si>
  <si>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</si>
  <si>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</si>
  <si>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</si>
  <si>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</si>
  <si>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</si>
  <si>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</si>
  <si>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</si>
  <si>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</si>
  <si>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</si>
  <si>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</si>
  <si>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</si>
  <si>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</si>
  <si>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</si>
  <si>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</si>
  <si>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</si>
  <si>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</si>
  <si>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</si>
  <si>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</si>
  <si>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</si>
  <si>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</si>
  <si>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</si>
  <si>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</si>
  <si>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</si>
  <si>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</si>
  <si>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</si>
  <si>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</si>
  <si>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</si>
  <si>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</si>
  <si>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</si>
  <si>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</si>
  <si>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</si>
  <si>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</si>
  <si>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</si>
  <si>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</si>
  <si>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</si>
  <si>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</si>
  <si>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</si>
  <si>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</si>
  <si>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</si>
  <si>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</si>
  <si>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</si>
  <si>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</si>
  <si>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</si>
  <si>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</si>
  <si>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</si>
  <si>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</si>
  <si>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</si>
  <si>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</si>
  <si>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</si>
  <si>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</si>
  <si>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</si>
  <si>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</si>
  <si>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</si>
  <si>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</si>
  <si>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</si>
  <si>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</si>
  <si>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</si>
  <si>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</si>
  <si>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</si>
  <si>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</si>
  <si>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</si>
  <si>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</si>
  <si>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</si>
  <si>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</si>
  <si>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</si>
  <si>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</si>
  <si>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</si>
  <si>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</si>
  <si>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</si>
  <si>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</si>
  <si>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</si>
  <si>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</si>
  <si>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</si>
  <si>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</si>
  <si>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</si>
  <si>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</si>
  <si>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</si>
  <si>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</si>
  <si>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</si>
  <si>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</si>
  <si>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</si>
  <si>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</si>
  <si>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</si>
  <si>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</si>
  <si>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</si>
  <si>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</si>
  <si>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</si>
  <si>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</si>
  <si>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</si>
  <si>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</si>
  <si>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</si>
  <si>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</si>
  <si>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</si>
  <si>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</si>
  <si>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</si>
  <si>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</si>
  <si>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</si>
  <si>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</si>
  <si>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</si>
  <si>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</si>
  <si>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</si>
  <si>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</si>
  <si>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</si>
  <si>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</si>
  <si>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</si>
  <si>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</si>
  <si>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</si>
  <si>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</si>
  <si>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</si>
  <si>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</si>
  <si>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</si>
  <si>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</si>
  <si>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</si>
  <si>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</si>
  <si>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</si>
  <si>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</si>
  <si>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</si>
  <si>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</si>
  <si>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</si>
  <si>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</si>
  <si>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</si>
  <si>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</si>
  <si>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</si>
  <si>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</si>
  <si>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</si>
  <si>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</si>
  <si>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</si>
  <si>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</si>
  <si>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</si>
  <si>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</si>
  <si>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</si>
  <si>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</si>
  <si>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</si>
  <si>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</si>
  <si>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</si>
  <si>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</si>
  <si>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</si>
  <si>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</si>
  <si>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</si>
  <si>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</si>
  <si>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</si>
  <si>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</si>
  <si>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</si>
  <si>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</si>
  <si>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</si>
  <si>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</si>
  <si>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</si>
  <si>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</si>
  <si>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</si>
  <si>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</si>
  <si>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</si>
  <si>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</si>
  <si>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</si>
  <si>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</si>
  <si>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</si>
  <si>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</si>
  <si>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</si>
  <si>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</si>
  <si>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</si>
  <si>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</si>
  <si>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</si>
  <si>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</si>
  <si>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</si>
  <si>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</si>
  <si>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</si>
  <si>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</si>
  <si>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</si>
  <si>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</si>
  <si>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</si>
  <si>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</si>
  <si>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</si>
  <si>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</si>
  <si>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</si>
  <si>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</si>
  <si>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</si>
  <si>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</si>
  <si>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</si>
  <si>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</si>
  <si>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</si>
  <si>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</si>
  <si>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</si>
  <si>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</si>
  <si>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</si>
  <si>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</si>
  <si>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</si>
  <si>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</si>
  <si>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</si>
  <si>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</si>
  <si>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</si>
  <si>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</si>
  <si>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</si>
  <si>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</si>
  <si>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</si>
  <si>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</si>
  <si>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</si>
  <si>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</si>
  <si>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</si>
  <si>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</si>
  <si>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</si>
  <si>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</si>
  <si>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</si>
  <si>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</si>
  <si>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</si>
  <si>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</si>
  <si>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</si>
  <si>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</si>
  <si>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</si>
  <si>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</si>
  <si>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</si>
  <si>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</si>
  <si>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</si>
  <si>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</si>
  <si>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</si>
  <si>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</si>
  <si>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</si>
  <si>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</si>
  <si>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</si>
  <si>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</si>
  <si>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</si>
  <si>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</si>
  <si>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</si>
  <si>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</si>
  <si>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</si>
  <si>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</si>
  <si>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</si>
  <si>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</si>
  <si>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</si>
  <si>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0204</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</si>
  <si>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</si>
  <si>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</si>
  <si>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</si>
  <si>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</si>
  <si>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</si>
  <si>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</si>
  <si>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</si>
  <si>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</si>
  <si>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</si>
  <si>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</si>
  <si>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</si>
  <si>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</si>
  <si>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</si>
  <si>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</si>
  <si>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</si>
  <si>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</si>
  <si>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</si>
  <si>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</si>
  <si>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</si>
  <si>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</si>
  <si>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</si>
  <si>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</si>
  <si>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</si>
  <si>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</si>
  <si>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</si>
  <si>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</si>
  <si>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</si>
  <si>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</si>
  <si>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</si>
  <si>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</si>
  <si>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</si>
  <si>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</si>
  <si>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</si>
  <si>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</si>
  <si>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</si>
  <si>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</si>
  <si>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</si>
  <si>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</si>
  <si>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</si>
  <si>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</si>
  <si>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</si>
  <si>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</si>
  <si>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</si>
  <si>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</si>
  <si>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</si>
  <si>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</si>
  <si>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</si>
  <si>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</si>
  <si>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</si>
  <si>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</si>
  <si>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</si>
  <si>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</si>
  <si>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</si>
  <si>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</si>
  <si>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</si>
  <si>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</si>
  <si>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</si>
  <si>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</si>
  <si>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</si>
  <si>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</si>
  <si>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</si>
  <si>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</si>
  <si>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</si>
  <si>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</si>
  <si>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</si>
  <si>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</si>
  <si>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</si>
  <si>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</si>
  <si>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</si>
  <si>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</si>
  <si>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</si>
  <si>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</si>
  <si>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</si>
  <si>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</si>
  <si>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</si>
  <si>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</si>
  <si>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</si>
  <si>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</si>
  <si>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</si>
  <si>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</si>
  <si>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</si>
  <si>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</si>
  <si>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</si>
  <si>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</si>
  <si>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</si>
  <si>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</si>
  <si>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</si>
  <si>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</si>
  <si>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</si>
  <si>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</si>
  <si>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</si>
  <si>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</si>
  <si>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</si>
  <si>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</si>
  <si>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</si>
  <si>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</si>
  <si>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</si>
  <si>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</si>
  <si>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</si>
  <si>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</si>
  <si>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</si>
  <si>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</si>
  <si>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</si>
  <si>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</si>
  <si>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</si>
  <si>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</si>
  <si>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</si>
  <si>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</si>
  <si>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</si>
  <si>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</si>
  <si>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</si>
  <si>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</si>
  <si>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</si>
  <si>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</si>
  <si>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</si>
  <si>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</si>
  <si>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</si>
  <si>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</si>
  <si>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</si>
  <si>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</si>
  <si>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</si>
  <si>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</si>
  <si>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</si>
  <si>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</si>
  <si>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</si>
  <si>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</si>
  <si>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</si>
  <si>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</si>
  <si>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</si>
  <si>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</si>
  <si>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</si>
  <si>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</si>
  <si>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</si>
  <si>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</si>
  <si>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</si>
  <si>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</si>
  <si>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</si>
  <si>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</si>
  <si>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</si>
  <si>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</si>
  <si>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</si>
  <si>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</si>
  <si>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</si>
  <si>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</si>
  <si>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</si>
  <si>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</si>
  <si>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</si>
  <si>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</si>
  <si>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</si>
  <si>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</si>
  <si>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</si>
  <si>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</si>
  <si>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</si>
  <si>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</si>
  <si>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</si>
  <si>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</si>
  <si>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</si>
  <si>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</si>
  <si>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</si>
  <si>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</si>
  <si>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</si>
  <si>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</si>
  <si>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</si>
  <si>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</si>
  <si>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</si>
  <si>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</si>
  <si>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</si>
  <si>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</si>
  <si>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</si>
  <si>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</si>
  <si>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2018</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</si>
  <si>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</si>
  <si>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</si>
  <si>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</si>
  <si>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</si>
  <si>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</si>
  <si>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</si>
  <si>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</si>
  <si>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</si>
  <si>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</si>
  <si>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</si>
  <si>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</si>
  <si>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</si>
  <si>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</si>
  <si>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</si>
  <si>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</si>
  <si>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</si>
  <si>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</si>
  <si>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</si>
  <si>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</si>
  <si>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</si>
  <si>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</si>
  <si>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</si>
  <si>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</si>
  <si>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</si>
  <si>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</si>
  <si>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</si>
  <si>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</si>
  <si>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</si>
  <si>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</si>
  <si>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</si>
  <si>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</si>
  <si>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</si>
  <si>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</si>
  <si>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</si>
  <si>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</si>
  <si>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</si>
  <si>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</si>
  <si>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</si>
  <si>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</si>
  <si>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</si>
  <si>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</si>
  <si>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</si>
  <si>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</si>
  <si>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</si>
  <si>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</si>
  <si>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</si>
  <si>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</si>
  <si>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</si>
  <si>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</si>
  <si>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</si>
  <si>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</si>
  <si>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</si>
  <si>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</si>
  <si>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</si>
  <si>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</si>
  <si>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</si>
  <si>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</si>
  <si>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</si>
  <si>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</si>
  <si>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</si>
  <si>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</si>
  <si>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</si>
  <si>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</si>
  <si>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</si>
  <si>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</si>
  <si>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</si>
  <si>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</si>
  <si>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</si>
  <si>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</si>
  <si>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</si>
  <si>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</si>
  <si>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</si>
  <si>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</si>
  <si>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</si>
  <si>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</si>
  <si>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</si>
  <si>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</si>
  <si>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</si>
  <si>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</si>
  <si>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</si>
  <si>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</si>
  <si>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</si>
  <si>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</si>
  <si>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</si>
  <si>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</si>
  <si>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</si>
  <si>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</si>
  <si>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</si>
  <si>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</si>
  <si>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</si>
  <si>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</si>
  <si>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</si>
  <si>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</si>
  <si>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</si>
  <si>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</si>
  <si>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</si>
  <si>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</si>
  <si>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</si>
  <si>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</si>
  <si>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</si>
  <si>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</si>
  <si>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</si>
  <si>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</si>
  <si>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</si>
  <si>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</si>
  <si>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</si>
  <si>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</si>
  <si>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</si>
  <si>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</si>
  <si>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</si>
  <si>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</si>
  <si>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</si>
  <si>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</si>
  <si>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</si>
  <si>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</si>
  <si>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</si>
  <si>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</si>
  <si>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</si>
  <si>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</si>
  <si>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</si>
  <si>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</si>
  <si>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</si>
  <si>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</si>
  <si>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</si>
  <si>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</si>
  <si>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</si>
  <si>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</si>
  <si>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</si>
  <si>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</si>
  <si>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</si>
  <si>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</si>
  <si>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</si>
  <si>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</si>
  <si>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</si>
  <si>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</si>
  <si>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</si>
  <si>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</si>
  <si>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</si>
  <si>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</si>
  <si>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</si>
  <si>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</si>
  <si>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</si>
  <si>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</si>
  <si>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</si>
  <si>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</si>
  <si>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</si>
  <si>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</si>
  <si>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</si>
  <si>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</si>
  <si>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</si>
  <si>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</si>
  <si>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</si>
  <si>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</si>
  <si>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</si>
  <si>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</si>
  <si>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</si>
  <si>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</si>
  <si>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</si>
  <si>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</si>
  <si>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</si>
  <si>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</si>
  <si>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</si>
  <si>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</si>
  <si>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</si>
  <si>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</si>
  <si>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</si>
  <si>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</si>
  <si>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</si>
  <si>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</si>
  <si>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</si>
  <si>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</si>
  <si>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</si>
  <si>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</si>
  <si>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</si>
  <si>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</si>
  <si>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</si>
  <si>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</si>
  <si>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</si>
  <si>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</si>
  <si>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</si>
  <si>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</si>
  <si>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</si>
  <si>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</si>
  <si>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</si>
  <si>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</si>
  <si>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</si>
  <si>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</si>
  <si>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</si>
  <si>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</si>
  <si>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</si>
  <si>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</si>
  <si>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</si>
  <si>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</si>
  <si>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</si>
  <si>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</si>
  <si>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</si>
  <si>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</si>
  <si>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</si>
  <si>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</si>
  <si>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</si>
  <si>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</si>
  <si>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</si>
  <si>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</si>
  <si>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</si>
  <si>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</si>
  <si>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</si>
  <si>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</si>
  <si>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</si>
  <si>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</si>
  <si>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</si>
  <si>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</si>
  <si>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</si>
  <si>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</si>
  <si>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</si>
  <si>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</si>
  <si>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</si>
  <si>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</si>
  <si>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</si>
  <si>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</si>
  <si>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</si>
  <si>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</si>
  <si>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</si>
  <si>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</si>
  <si>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</si>
  <si>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</si>
  <si>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</si>
  <si>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</si>
  <si>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</si>
  <si>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</si>
  <si>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</si>
  <si>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</si>
  <si>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</si>
  <si>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</si>
  <si>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</si>
  <si>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</si>
  <si>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</si>
  <si>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</si>
  <si>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</si>
  <si>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</si>
  <si>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</si>
  <si>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</si>
  <si>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</si>
  <si>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</si>
  <si>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</si>
  <si>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</si>
  <si>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</si>
  <si>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</si>
  <si>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</si>
  <si>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</si>
  <si>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</si>
  <si>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</si>
  <si>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</si>
  <si>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</si>
  <si>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</si>
  <si>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</si>
  <si>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</si>
  <si>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</si>
  <si>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</si>
  <si>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</si>
  <si>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</si>
  <si>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</si>
  <si>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</si>
  <si>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</si>
  <si>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</si>
  <si>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</si>
  <si>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</si>
  <si>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</si>
  <si>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</si>
  <si>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</si>
  <si>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</si>
  <si>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</si>
  <si>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</si>
  <si>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</si>
  <si>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</si>
  <si>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</si>
  <si>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</si>
  <si>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</si>
  <si>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</si>
  <si>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</si>
  <si>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</si>
  <si>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</si>
  <si>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</si>
  <si>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</si>
  <si>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</si>
  <si>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</si>
  <si>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</si>
  <si>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</si>
  <si>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</si>
  <si>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</si>
  <si>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</si>
  <si>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</si>
  <si>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</si>
  <si>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</si>
  <si>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</si>
  <si>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</si>
  <si>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</si>
  <si>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</si>
  <si>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</si>
  <si>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</si>
  <si>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</si>
  <si>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</si>
  <si>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</si>
  <si>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</si>
  <si>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</si>
  <si>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</si>
  <si>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</si>
  <si>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</si>
  <si>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</si>
  <si>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</si>
  <si>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</si>
  <si>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</si>
  <si>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</si>
  <si>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</si>
  <si>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</si>
  <si>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</si>
  <si>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</si>
  <si>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</si>
  <si>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</si>
  <si>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</si>
  <si>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</si>
  <si>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</si>
  <si>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</si>
  <si>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</si>
  <si>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</si>
  <si>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</si>
  <si>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</si>
  <si>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</si>
  <si>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</si>
  <si>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</si>
  <si>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</si>
  <si>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</si>
  <si>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</si>
  <si>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</si>
  <si>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</si>
  <si>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</si>
  <si>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</si>
  <si>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</si>
  <si>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</si>
  <si>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</si>
  <si>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</si>
  <si>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</si>
  <si>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</si>
  <si>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</si>
  <si>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</si>
  <si>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</si>
  <si>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</si>
  <si>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</si>
  <si>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</si>
  <si>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</si>
  <si>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</si>
  <si>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</si>
  <si>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</si>
  <si>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</si>
  <si>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</si>
  <si>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</si>
  <si>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</si>
  <si>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</si>
  <si>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</si>
  <si>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</si>
  <si>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</si>
  <si>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</si>
  <si>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</si>
  <si>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</si>
  <si>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</si>
  <si>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</si>
  <si>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</si>
  <si>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</si>
  <si>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</si>
  <si>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</si>
  <si>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</si>
  <si>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</si>
  <si>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</si>
  <si>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</si>
  <si>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</si>
  <si>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</si>
  <si>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</si>
  <si>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</si>
  <si>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</si>
  <si>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</si>
  <si>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</si>
  <si>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</si>
  <si>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</si>
  <si>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</si>
  <si>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</si>
  <si>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</si>
  <si>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</si>
  <si>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</si>
  <si>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</si>
  <si>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</si>
  <si>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</si>
  <si>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</si>
  <si>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</si>
  <si>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</si>
  <si>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</si>
  <si>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</si>
  <si>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</si>
  <si>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</si>
  <si>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</si>
  <si>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</si>
  <si>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</si>
  <si>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</si>
  <si>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</si>
  <si>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</si>
  <si>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</si>
  <si>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</si>
  <si>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</si>
  <si>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</si>
  <si>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</si>
  <si>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</si>
  <si>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</si>
  <si>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</si>
  <si>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</si>
  <si>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</si>
  <si>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</si>
  <si>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</si>
  <si>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</si>
  <si>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</si>
  <si>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</si>
  <si>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</si>
  <si>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</si>
  <si>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</si>
  <si>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</si>
  <si>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</si>
  <si>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</si>
  <si>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</si>
  <si>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</si>
  <si>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</si>
  <si>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</si>
  <si>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</si>
  <si>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</si>
  <si>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</si>
  <si>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</si>
  <si>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</si>
  <si>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</si>
  <si>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</si>
  <si>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</si>
  <si>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</si>
  <si>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</si>
  <si>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</si>
  <si>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</si>
  <si>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</si>
  <si>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</si>
  <si>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</si>
  <si>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</si>
  <si>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</si>
  <si>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</si>
  <si>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</si>
  <si>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</si>
  <si>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</si>
  <si>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</si>
  <si>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</si>
  <si>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</si>
  <si>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</si>
  <si>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</si>
  <si>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</si>
  <si>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</si>
  <si>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</si>
  <si>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</si>
  <si>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</si>
  <si>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</si>
  <si>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</si>
  <si>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</si>
  <si>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</si>
  <si>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</si>
  <si>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</si>
  <si>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</si>
  <si>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</si>
  <si>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</si>
  <si>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</si>
  <si>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</si>
  <si>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</si>
  <si>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</si>
  <si>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</si>
  <si>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</si>
  <si>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</si>
  <si>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</si>
  <si>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</si>
  <si>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</si>
  <si>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</si>
  <si>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</si>
  <si>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</si>
  <si>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</si>
  <si>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</si>
  <si>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</si>
  <si>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</si>
  <si>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</si>
  <si>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</si>
  <si>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</si>
  <si>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</si>
  <si>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</si>
  <si>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</si>
  <si>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</si>
  <si>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</si>
  <si>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</si>
  <si>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</si>
  <si>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</si>
  <si>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</si>
  <si>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</si>
  <si>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</si>
  <si>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</si>
  <si>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</si>
  <si>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</si>
  <si>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</si>
  <si>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</si>
  <si>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</si>
  <si>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</si>
  <si>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</si>
  <si>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</si>
  <si>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</si>
  <si>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</si>
  <si>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</si>
  <si>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</si>
  <si>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</si>
  <si>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</si>
  <si>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</si>
  <si>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</si>
  <si>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</si>
  <si>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</si>
  <si>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</si>
  <si>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</si>
  <si>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</si>
  <si>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</si>
  <si>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</si>
  <si>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</si>
  <si>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</si>
  <si>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</si>
  <si>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</si>
  <si>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</si>
  <si>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</si>
  <si>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</si>
  <si>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</si>
  <si>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</si>
  <si>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</si>
  <si>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</si>
  <si>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</si>
  <si>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</si>
  <si>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</si>
  <si>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</si>
  <si>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</si>
  <si>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</si>
  <si>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</si>
  <si>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</si>
  <si>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</si>
  <si>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</si>
  <si>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</si>
  <si>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</si>
  <si>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</si>
  <si>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</si>
  <si>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</si>
  <si>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</si>
  <si>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</si>
  <si>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</si>
  <si>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</si>
  <si>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</si>
  <si>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</si>
  <si>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</si>
  <si>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</si>
  <si>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</si>
  <si>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</si>
  <si>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</si>
  <si>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</si>
  <si>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</si>
  <si>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</si>
  <si>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</si>
  <si>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</si>
  <si>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</si>
  <si>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</si>
  <si>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</si>
  <si>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</si>
  <si>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</si>
  <si>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</si>
  <si>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</si>
  <si>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</si>
  <si>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</si>
  <si>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</si>
  <si>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</si>
  <si>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</si>
  <si>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</si>
  <si>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</si>
  <si>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</si>
  <si>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</si>
  <si>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</si>
  <si>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</si>
  <si>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</si>
  <si>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</si>
  <si>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</si>
  <si>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</si>
  <si>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</si>
  <si>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</si>
  <si>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</si>
  <si>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</si>
  <si>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</si>
  <si>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</si>
  <si>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</si>
  <si>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</si>
  <si>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</si>
  <si>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</si>
  <si>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</si>
  <si>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</si>
  <si>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</si>
  <si>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</si>
  <si>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</si>
  <si>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</si>
  <si>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</si>
  <si>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</si>
  <si>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</si>
  <si>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</si>
  <si>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</si>
  <si>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</si>
  <si>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</si>
  <si>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</si>
  <si>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</si>
  <si>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</si>
  <si>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</si>
  <si>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</si>
  <si>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</si>
  <si>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</si>
  <si>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</si>
  <si>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</si>
  <si>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</si>
  <si>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</si>
  <si>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</si>
  <si>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</si>
  <si>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</si>
  <si>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</si>
  <si>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</si>
  <si>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</si>
  <si>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</si>
  <si>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</si>
  <si>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</si>
  <si>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</si>
  <si>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</si>
  <si>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</si>
  <si>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</si>
  <si>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</si>
  <si>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</si>
  <si>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</si>
  <si>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</si>
  <si>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</si>
  <si>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</si>
  <si>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</si>
  <si>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</si>
  <si>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</si>
  <si>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</si>
  <si>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</si>
  <si>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</si>
  <si>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</si>
  <si>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</si>
  <si>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</si>
  <si>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</si>
  <si>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</si>
  <si>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</si>
  <si>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</si>
  <si>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</si>
  <si>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</si>
  <si>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</si>
  <si>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</si>
  <si>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</si>
  <si>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</si>
  <si>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</si>
  <si>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</si>
  <si>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</si>
  <si>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</si>
  <si>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</si>
  <si>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</si>
  <si>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</si>
  <si>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</si>
  <si>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</si>
  <si>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</si>
  <si>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</si>
  <si>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</si>
  <si>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</si>
  <si>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</si>
  <si>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</si>
  <si>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</si>
  <si>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</si>
  <si>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</si>
  <si>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</si>
  <si>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</si>
  <si>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</si>
  <si>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</si>
  <si>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</si>
  <si>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</si>
  <si>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</si>
  <si>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</si>
  <si>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</si>
  <si>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</si>
  <si>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</si>
  <si>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</si>
  <si>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</si>
  <si>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</si>
  <si>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</si>
  <si>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</si>
  <si>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</si>
  <si>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</si>
  <si>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</si>
  <si>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</si>
  <si>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</si>
  <si>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</si>
  <si>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</si>
  <si>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</si>
  <si>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</si>
  <si>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</si>
  <si>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</si>
  <si>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</si>
  <si>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</si>
  <si>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</si>
  <si>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</si>
  <si>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</si>
  <si>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</si>
  <si>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</si>
  <si>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</si>
  <si>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</si>
  <si>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</si>
  <si>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</si>
  <si>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</si>
  <si>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</si>
  <si>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</si>
  <si>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</si>
  <si>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</si>
  <si>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</si>
  <si>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</si>
  <si>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</si>
  <si>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</si>
  <si>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</si>
  <si>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</si>
  <si>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</si>
  <si>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</si>
  <si>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</si>
  <si>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</si>
  <si>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</si>
  <si>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</si>
  <si>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</si>
  <si>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</si>
  <si>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</si>
  <si>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</si>
  <si>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</si>
  <si>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</si>
  <si>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</si>
  <si>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</si>
  <si>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</si>
  <si>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</si>
  <si>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</si>
  <si>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</si>
  <si>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</si>
  <si>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</si>
  <si>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</si>
  <si>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</si>
  <si>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</si>
  <si>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</si>
  <si>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</si>
  <si>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</si>
  <si>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</si>
  <si>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</si>
  <si>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</si>
  <si>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</si>
  <si>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</si>
  <si>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</si>
  <si>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</si>
  <si>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</si>
  <si>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</si>
  <si>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</si>
  <si>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</si>
  <si>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</si>
  <si>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</si>
  <si>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</si>
  <si>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</si>
  <si>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</si>
  <si>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</si>
  <si>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</si>
  <si>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</si>
  <si>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</si>
  <si>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</si>
  <si>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</si>
  <si>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</si>
  <si>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</si>
  <si>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</si>
  <si>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</si>
  <si>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</si>
  <si>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</si>
  <si>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</si>
  <si>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</si>
  <si>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</si>
  <si>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</si>
  <si>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</si>
  <si>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</si>
  <si>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</si>
  <si>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</si>
  <si>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</si>
  <si>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</si>
  <si>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</si>
  <si>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</si>
  <si>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</si>
  <si>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</si>
  <si>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</si>
  <si>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</si>
  <si>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</si>
  <si>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</si>
  <si>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</si>
  <si>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</si>
  <si>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</si>
  <si>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</si>
  <si>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</si>
  <si>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</si>
  <si>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</si>
  <si>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</si>
  <si>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</si>
  <si>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</si>
  <si>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</si>
  <si>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</si>
  <si>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</si>
  <si>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</si>
  <si>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</si>
  <si>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</si>
  <si>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</si>
  <si>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</si>
  <si>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</si>
  <si>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</si>
  <si>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</si>
  <si>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</si>
  <si>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</si>
  <si>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</si>
  <si>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</si>
  <si>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</si>
  <si>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</si>
  <si>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</si>
  <si>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</si>
  <si>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</si>
  <si>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</si>
  <si>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</si>
  <si>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</si>
  <si>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</si>
  <si>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</si>
  <si>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</si>
  <si>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</si>
  <si>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</si>
  <si>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</si>
  <si>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</si>
  <si>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</si>
  <si>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</si>
  <si>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</si>
  <si>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</si>
  <si>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</si>
  <si>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</si>
  <si>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</si>
  <si>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</si>
  <si>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</si>
  <si>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</si>
  <si>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</si>
  <si>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</si>
  <si>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</si>
  <si>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</si>
  <si>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</si>
  <si>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</si>
  <si>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</si>
  <si>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</si>
  <si>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</si>
  <si>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</si>
  <si>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</si>
  <si>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</si>
  <si>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</si>
  <si>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</si>
  <si>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</si>
  <si>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</si>
  <si>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</si>
  <si>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</si>
  <si>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</si>
  <si>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</si>
  <si>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</si>
  <si>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</si>
  <si>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</si>
  <si>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</si>
  <si>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</si>
  <si>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</si>
  <si>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</si>
  <si>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</si>
  <si>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</si>
  <si>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</si>
  <si>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</si>
  <si>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</si>
  <si>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</si>
  <si>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</si>
  <si>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</si>
  <si>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</si>
  <si>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</si>
  <si>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</si>
  <si>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</si>
  <si>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</si>
  <si>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</si>
  <si>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</si>
  <si>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</si>
  <si>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</si>
  <si>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</si>
  <si>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</si>
  <si>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</si>
  <si>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</si>
  <si>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</si>
  <si>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</si>
  <si>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</si>
  <si>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</si>
  <si>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</si>
  <si>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</si>
  <si>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</si>
  <si>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</si>
  <si>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</si>
  <si>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</si>
  <si>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</si>
  <si>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</si>
  <si>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</si>
  <si>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</si>
  <si>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</si>
  <si>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</si>
  <si>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</si>
  <si>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</si>
  <si>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</si>
  <si>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</si>
  <si>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</si>
  <si>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</si>
  <si>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</si>
  <si>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</si>
  <si>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</si>
  <si>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</si>
  <si>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</si>
  <si>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</si>
  <si>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</si>
  <si>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</si>
  <si>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</si>
  <si>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</si>
  <si>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</si>
  <si>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</si>
  <si>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</si>
  <si>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</si>
  <si>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</si>
  <si>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</si>
  <si>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</si>
  <si>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</si>
  <si>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</si>
  <si>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</si>
  <si>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</si>
  <si>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</si>
  <si>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</si>
  <si>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</si>
  <si>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</si>
  <si>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</si>
  <si>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</si>
  <si>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</si>
  <si>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</si>
  <si>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</si>
  <si>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</si>
  <si>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</si>
  <si>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</si>
  <si>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</si>
  <si>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</si>
  <si>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</si>
  <si>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</si>
  <si>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</si>
  <si>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</si>
  <si>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</si>
  <si>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</si>
  <si>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</si>
  <si>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</si>
  <si>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</si>
  <si>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</si>
  <si>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</si>
  <si>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</si>
  <si>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</si>
  <si>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</si>
  <si>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</si>
  <si>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</si>
  <si>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</si>
  <si>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</si>
  <si>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</si>
  <si>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</si>
  <si>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</si>
  <si>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</si>
  <si>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</si>
  <si>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</si>
  <si>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</si>
  <si>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</si>
  <si>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</si>
  <si>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</si>
  <si>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</si>
  <si>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</si>
  <si>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</si>
  <si>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</si>
  <si>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</si>
  <si>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</si>
  <si>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</si>
  <si>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</si>
  <si>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</si>
  <si>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</si>
  <si>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</si>
  <si>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</si>
  <si>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</si>
  <si>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</si>
  <si>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</si>
  <si>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</si>
  <si>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</si>
  <si>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</si>
  <si>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</si>
  <si>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</si>
  <si>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</si>
  <si>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</si>
  <si>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</si>
  <si>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</si>
  <si>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</si>
  <si>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</si>
  <si>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</si>
  <si>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</si>
  <si>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</si>
  <si>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</si>
  <si>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</si>
  <si>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</si>
  <si>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</si>
  <si>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</si>
  <si>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</si>
  <si>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</si>
  <si>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</si>
  <si>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</si>
  <si>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</si>
  <si>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</si>
  <si>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</si>
  <si>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</si>
  <si>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</si>
  <si>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</si>
  <si>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</si>
  <si>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</si>
  <si>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</si>
  <si>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</si>
  <si>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</si>
  <si>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</si>
  <si>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</si>
  <si>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</si>
  <si>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</si>
  <si>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</si>
  <si>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</si>
  <si>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</si>
  <si>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</si>
  <si>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</si>
  <si>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</si>
  <si>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</si>
  <si>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</si>
  <si>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</si>
  <si>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</si>
  <si>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</si>
  <si>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</si>
  <si>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</si>
  <si>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</si>
  <si>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</si>
  <si>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</si>
  <si>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</si>
  <si>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</si>
  <si>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</si>
  <si>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</si>
  <si>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</si>
  <si>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</si>
  <si>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</si>
  <si>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</si>
  <si>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</si>
  <si>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</si>
  <si>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</si>
  <si>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</si>
  <si>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</si>
  <si>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</si>
  <si>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</si>
  <si>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</si>
  <si>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</si>
  <si>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</si>
  <si>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</si>
  <si>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</si>
  <si>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</si>
  <si>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</si>
  <si>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</si>
  <si>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</si>
  <si>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</si>
  <si>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</si>
  <si>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</si>
  <si>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</si>
  <si>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</si>
  <si>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</si>
  <si>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</si>
  <si>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</si>
  <si>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</si>
  <si>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</si>
  <si>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</si>
  <si>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</si>
  <si>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</si>
  <si>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</si>
  <si>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</si>
  <si>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</si>
  <si>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</si>
  <si>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</si>
  <si>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</si>
  <si>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</si>
  <si>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</si>
  <si>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</si>
  <si>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</si>
  <si>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</si>
  <si>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</si>
  <si>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</si>
  <si>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</si>
  <si>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</si>
  <si>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</si>
  <si>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</si>
  <si>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</si>
  <si>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</si>
  <si>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</si>
  <si>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</si>
  <si>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</si>
  <si>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</si>
  <si>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</si>
  <si>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</si>
  <si>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</si>
  <si>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</si>
  <si>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</si>
  <si>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</si>
  <si>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</si>
  <si>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</si>
  <si>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</si>
  <si>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</si>
  <si>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</si>
  <si>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</si>
  <si>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</si>
  <si>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</si>
  <si>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</si>
  <si>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</si>
  <si>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</si>
  <si>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</si>
  <si>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</si>
  <si>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</si>
  <si>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</si>
  <si>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</si>
  <si>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</si>
  <si>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</si>
  <si>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</si>
  <si>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</si>
  <si>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</si>
  <si>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</si>
  <si>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</si>
  <si>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</si>
  <si>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</si>
  <si>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</si>
  <si>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</si>
  <si>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</si>
  <si>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</si>
  <si>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</si>
  <si>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</si>
  <si>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</si>
  <si>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</si>
  <si>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</si>
  <si>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</si>
  <si>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</si>
  <si>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</si>
  <si>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</si>
  <si>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</si>
  <si>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</si>
  <si>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</si>
  <si>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</si>
  <si>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</si>
  <si>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</si>
  <si>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</si>
  <si>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</si>
  <si>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</si>
  <si>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</si>
  <si>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</si>
  <si>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</si>
  <si>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</si>
  <si>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</si>
  <si>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</si>
  <si>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</si>
  <si>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</si>
  <si>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</si>
  <si>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</si>
  <si>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</si>
  <si>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</si>
  <si>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</si>
  <si>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</si>
  <si>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</si>
  <si>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</si>
  <si>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</si>
  <si>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</si>
  <si>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</si>
  <si>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</si>
  <si>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</si>
  <si>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</si>
  <si>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</si>
  <si>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</si>
  <si>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</si>
  <si>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</si>
  <si>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</si>
  <si>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</si>
  <si>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</si>
  <si>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</si>
  <si>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</si>
  <si>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</si>
  <si>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</si>
  <si>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</si>
  <si>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</si>
  <si>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</si>
  <si>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</si>
  <si>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</si>
  <si>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</si>
  <si>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</si>
  <si>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</si>
  <si>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</si>
  <si>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</si>
  <si>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</si>
  <si>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</si>
  <si>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</si>
  <si>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</si>
  <si>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</si>
  <si>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</si>
  <si>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</si>
  <si>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</si>
  <si>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</si>
  <si>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</si>
  <si>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</si>
  <si>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</si>
  <si>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</si>
  <si>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</si>
  <si>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</si>
  <si>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</si>
  <si>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</si>
  <si>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</si>
  <si>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</si>
  <si>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</si>
  <si>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</si>
  <si>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</si>
  <si>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</si>
  <si>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</si>
  <si>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</si>
  <si>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</si>
  <si>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</si>
  <si>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</si>
  <si>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</si>
  <si>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</si>
  <si>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</si>
  <si>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</si>
  <si>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</si>
  <si>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</si>
  <si>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</si>
  <si>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</si>
  <si>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</si>
  <si>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</si>
  <si>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</si>
  <si>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</si>
  <si>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</si>
  <si>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</si>
  <si>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</si>
  <si>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</si>
  <si>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</si>
  <si>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</si>
  <si>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</si>
  <si>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</si>
  <si>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</si>
  <si>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</si>
  <si>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</si>
  <si>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</si>
  <si>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</si>
  <si>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</si>
  <si>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</si>
  <si>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</si>
  <si>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</si>
  <si>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</si>
  <si>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</si>
  <si>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</si>
  <si>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</si>
  <si>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</si>
  <si>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</si>
  <si>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</si>
  <si>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</si>
  <si>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</si>
  <si>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</si>
  <si>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</si>
  <si>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</si>
  <si>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</si>
  <si>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</si>
  <si>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</si>
  <si>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</si>
  <si>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</si>
  <si>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</si>
  <si>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</si>
  <si>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</si>
  <si>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</si>
  <si>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</si>
  <si>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</si>
  <si>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</si>
  <si>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</si>
  <si>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</si>
  <si>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</si>
  <si>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</si>
  <si>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</si>
  <si>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</si>
  <si>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</si>
  <si>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</si>
  <si>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</si>
  <si>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</si>
  <si>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</si>
  <si>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</si>
  <si>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</si>
  <si>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</si>
  <si>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</si>
  <si>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</si>
  <si>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</si>
  <si>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</si>
  <si>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</si>
  <si>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</si>
  <si>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</si>
  <si>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</si>
  <si>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</si>
  <si>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</si>
  <si>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</si>
  <si>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</si>
  <si>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</si>
  <si>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</si>
  <si>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</si>
  <si>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</si>
  <si>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</si>
  <si>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</si>
  <si>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</si>
  <si>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</si>
  <si>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</si>
  <si>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</si>
  <si>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</si>
  <si>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</si>
  <si>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</si>
  <si>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</si>
  <si>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</si>
  <si>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</si>
  <si>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</si>
  <si>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</si>
  <si>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</si>
  <si>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</si>
  <si>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</si>
  <si>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</si>
  <si>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</si>
  <si>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</si>
  <si>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</si>
  <si>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</si>
  <si>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</si>
  <si>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</si>
  <si>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</si>
  <si>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</si>
  <si>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</si>
  <si>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</si>
  <si>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</si>
  <si>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</si>
  <si>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</si>
  <si>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</si>
  <si>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</si>
  <si>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</si>
  <si>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</si>
  <si>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</si>
  <si>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</si>
  <si>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</si>
  <si>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</si>
  <si>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</si>
  <si>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</si>
  <si>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</si>
  <si>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</si>
  <si>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</si>
  <si>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</si>
  <si>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</si>
  <si>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</si>
  <si>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</si>
  <si>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</si>
  <si>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</si>
  <si>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</si>
  <si>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</si>
  <si>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</si>
  <si>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</si>
  <si>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</si>
  <si>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</si>
  <si>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</si>
  <si>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</si>
  <si>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</si>
  <si>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</si>
  <si>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</si>
  <si>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</si>
  <si>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</si>
  <si>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</si>
  <si>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</si>
  <si>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</si>
  <si>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</si>
  <si>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</si>
  <si>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</si>
  <si>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</si>
  <si>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</si>
  <si>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</si>
  <si>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</si>
  <si>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</si>
  <si>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</si>
  <si>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</si>
  <si>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</si>
  <si>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</si>
  <si>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</si>
  <si>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</si>
  <si>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</si>
  <si>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</si>
  <si>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</si>
  <si>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</si>
  <si>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</si>
  <si>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</si>
  <si>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</si>
  <si>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</si>
  <si>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</si>
  <si>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</si>
  <si>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</si>
  <si>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</si>
  <si>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</si>
  <si>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</si>
  <si>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</si>
  <si>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</si>
  <si>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</si>
  <si>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</si>
  <si>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</si>
  <si>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</si>
  <si>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</si>
  <si>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</si>
  <si>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</si>
  <si>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</si>
  <si>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</si>
  <si>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</si>
  <si>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</si>
  <si>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</si>
  <si>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</si>
  <si>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</si>
  <si>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</si>
  <si>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</si>
  <si>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</si>
  <si>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</si>
  <si>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</si>
  <si>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</si>
  <si>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</si>
  <si>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</si>
  <si>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</si>
  <si>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</si>
  <si>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</si>
  <si>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</si>
  <si>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</si>
  <si>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</si>
  <si>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</si>
  <si>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</si>
  <si>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</si>
  <si>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</si>
  <si>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</si>
  <si>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</si>
  <si>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</si>
  <si>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</si>
  <si>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</si>
  <si>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</si>
  <si>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</si>
  <si>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</si>
  <si>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</si>
  <si>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</si>
  <si>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</si>
  <si>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</si>
  <si>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</si>
  <si>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</si>
  <si>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</si>
  <si>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</si>
  <si>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</si>
  <si>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</si>
  <si>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</si>
  <si>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</si>
  <si>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</si>
  <si>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</si>
  <si>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</si>
  <si>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</si>
  <si>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</si>
  <si>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</si>
  <si>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</si>
  <si>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</si>
  <si>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</si>
  <si>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</si>
  <si>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</si>
  <si>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</si>
  <si>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</si>
  <si>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</si>
  <si>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</si>
  <si>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</si>
  <si>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</si>
  <si>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</si>
  <si>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</si>
  <si>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</si>
  <si>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</si>
  <si>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</si>
  <si>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</si>
  <si>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</si>
  <si>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</si>
  <si>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</si>
  <si>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</si>
  <si>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</si>
  <si>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</si>
  <si>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</si>
  <si>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</si>
  <si>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</si>
  <si>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</si>
  <si>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</si>
  <si>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</si>
  <si>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</si>
  <si>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</si>
  <si>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</si>
  <si>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</si>
  <si>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</si>
  <si>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</si>
  <si>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</si>
  <si>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</si>
  <si>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</si>
  <si>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</si>
  <si>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</si>
  <si>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</si>
  <si>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</si>
  <si>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</si>
  <si>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</si>
  <si>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</si>
  <si>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</si>
  <si>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</si>
  <si>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</si>
  <si>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</si>
  <si>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</si>
  <si>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</si>
  <si>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</si>
  <si>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</si>
  <si>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</si>
  <si>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</si>
  <si>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</si>
  <si>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</si>
  <si>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</si>
  <si>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</si>
  <si>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</si>
  <si>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</si>
  <si>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</si>
  <si>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</si>
  <si>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</si>
  <si>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</si>
  <si>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</si>
  <si>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</si>
  <si>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</si>
  <si>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</si>
  <si>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</si>
  <si>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</si>
  <si>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</si>
  <si>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</si>
  <si>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</si>
  <si>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</si>
  <si>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</si>
  <si>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</si>
  <si>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</si>
  <si>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</si>
  <si>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</si>
  <si>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</si>
  <si>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</si>
  <si>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</si>
  <si>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</si>
  <si>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</si>
  <si>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</si>
  <si>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</si>
  <si>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</si>
  <si>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</si>
  <si>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</si>
  <si>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</si>
  <si>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</si>
  <si>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</si>
  <si>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</si>
  <si>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</si>
  <si>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</si>
  <si>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</si>
  <si>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</si>
  <si>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</si>
  <si>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</si>
  <si>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</si>
  <si>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</si>
  <si>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</si>
  <si>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</si>
  <si>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</si>
  <si>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</si>
  <si>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</si>
  <si>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</si>
  <si>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</si>
  <si>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</si>
  <si>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</si>
  <si>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</si>
  <si>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</si>
  <si>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</si>
  <si>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</si>
  <si>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</si>
  <si>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</si>
  <si>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</si>
  <si>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</si>
  <si>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</si>
  <si>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</si>
  <si>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</si>
  <si>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</si>
  <si>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</si>
  <si>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</si>
  <si>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</si>
  <si>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</si>
  <si>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</si>
  <si>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</si>
  <si>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</si>
  <si>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</si>
  <si>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</si>
  <si>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</si>
  <si>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</si>
  <si>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</si>
  <si>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</si>
  <si>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</si>
  <si>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</si>
  <si>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</si>
  <si>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</si>
  <si>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</si>
  <si>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</si>
  <si>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</si>
  <si>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</si>
  <si>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</si>
  <si>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</si>
  <si>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</si>
  <si>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</si>
  <si>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</si>
  <si>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</si>
  <si>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</si>
  <si>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</si>
  <si>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</si>
  <si>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</si>
  <si>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</si>
  <si>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</si>
  <si>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</si>
  <si>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</si>
  <si>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</si>
  <si>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</si>
  <si>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</si>
  <si>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</si>
  <si>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</si>
  <si>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</si>
  <si>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</si>
  <si>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</si>
  <si>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</si>
  <si>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</si>
  <si>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</si>
  <si>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</si>
  <si>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</si>
  <si>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</si>
  <si>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</si>
  <si>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</si>
  <si>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</si>
  <si>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</si>
  <si>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</si>
  <si>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</si>
  <si>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</si>
  <si>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</si>
  <si>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</si>
  <si>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</si>
  <si>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</si>
  <si>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</si>
  <si>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</si>
  <si>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</si>
  <si>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</si>
  <si>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</si>
  <si>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</si>
  <si>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</si>
  <si>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</si>
  <si>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</si>
  <si>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</si>
  <si>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</si>
  <si>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</si>
  <si>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</si>
  <si>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</si>
  <si>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</si>
  <si>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</si>
  <si>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</si>
  <si>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</si>
  <si>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</si>
  <si>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</si>
  <si>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</si>
  <si>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</si>
  <si>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</si>
  <si>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</si>
  <si>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</si>
  <si>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</si>
  <si>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</si>
  <si>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</si>
  <si>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</si>
  <si>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</si>
  <si>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</si>
  <si>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</si>
  <si>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</si>
  <si>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</si>
  <si>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</si>
  <si>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</si>
  <si>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</si>
  <si>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</si>
  <si>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</si>
  <si>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</si>
  <si>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</si>
  <si>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</si>
  <si>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</si>
  <si>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</si>
  <si>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</si>
  <si>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</si>
  <si>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</si>
  <si>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</si>
  <si>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</si>
  <si>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</si>
  <si>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</si>
  <si>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</si>
  <si>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</si>
  <si>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</si>
  <si>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</si>
  <si>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</si>
  <si>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</si>
  <si>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</si>
  <si>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</si>
  <si>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</si>
  <si>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</si>
  <si>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</si>
  <si>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</si>
  <si>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</si>
  <si>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</si>
  <si>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</si>
  <si>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</si>
  <si>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</si>
  <si>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</si>
  <si>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</si>
  <si>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</si>
  <si>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</si>
  <si>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</si>
  <si>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</si>
  <si>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</si>
  <si>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</si>
  <si>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</si>
  <si>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</si>
  <si>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</si>
  <si>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</si>
  <si>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</si>
  <si>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</si>
  <si>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</si>
  <si>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</si>
  <si>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</si>
  <si>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</si>
  <si>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</si>
  <si>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</si>
  <si>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</si>
  <si>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</si>
  <si>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</si>
  <si>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</si>
  <si>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</si>
  <si>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</si>
  <si>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</si>
  <si>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</si>
  <si>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</si>
  <si>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</si>
  <si>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</si>
  <si>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</si>
  <si>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</si>
  <si>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</si>
  <si>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</si>
  <si>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</si>
  <si>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</si>
  <si>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</si>
  <si>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</si>
  <si>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</si>
  <si>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</si>
  <si>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</si>
  <si>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</si>
  <si>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</si>
  <si>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</si>
  <si>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</si>
  <si>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</si>
  <si>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</si>
  <si>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</si>
  <si>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</si>
  <si>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</si>
  <si>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</si>
  <si>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</si>
  <si>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</si>
  <si>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</si>
  <si>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</si>
  <si>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</si>
  <si>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</si>
  <si>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</si>
  <si>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</si>
  <si>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</si>
  <si>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</si>
  <si>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</si>
  <si>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</si>
  <si>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</si>
  <si>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</si>
  <si>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</si>
  <si>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</si>
  <si>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</si>
  <si>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</si>
  <si>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</si>
  <si>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</si>
  <si>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</si>
  <si>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</si>
  <si>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</si>
  <si>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</si>
  <si>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</si>
  <si>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</si>
  <si>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</si>
  <si>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</si>
  <si>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</si>
  <si>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</si>
  <si>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</si>
  <si>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</si>
  <si>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</si>
  <si>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</si>
  <si>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</si>
  <si>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</si>
  <si>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</si>
  <si>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</si>
  <si>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</si>
  <si>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</si>
  <si>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</si>
  <si>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</si>
  <si>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</si>
  <si>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</si>
  <si>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</si>
  <si>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</si>
  <si>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</si>
  <si>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</si>
  <si>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</si>
  <si>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</si>
  <si>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</si>
  <si>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</si>
  <si>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</si>
  <si>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</si>
  <si>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</si>
  <si>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</si>
  <si>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</si>
  <si>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</si>
  <si>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</si>
  <si>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</si>
  <si>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</si>
  <si>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</si>
  <si>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</si>
  <si>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</si>
  <si>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</si>
  <si>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</si>
  <si>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</si>
  <si>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</si>
  <si>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</si>
  <si>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</si>
  <si>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</si>
  <si>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</si>
  <si>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</si>
  <si>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</si>
  <si>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</si>
  <si>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</si>
  <si>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</si>
  <si>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</si>
  <si>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</si>
  <si>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</si>
  <si>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</si>
  <si>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</si>
  <si>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</si>
  <si>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</si>
  <si>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</si>
  <si>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</si>
  <si>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</si>
  <si>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</si>
  <si>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</si>
  <si>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</si>
  <si>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</si>
  <si>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</si>
  <si>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</si>
  <si>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</si>
  <si>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</si>
  <si>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</si>
  <si>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</si>
  <si>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</si>
  <si>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</si>
  <si>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</si>
  <si>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</si>
  <si>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</si>
  <si>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</si>
  <si>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</si>
  <si>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</si>
  <si>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</si>
  <si>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</si>
  <si>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</si>
  <si>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</si>
  <si>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</si>
  <si>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</si>
  <si>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</si>
  <si>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</si>
  <si>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</si>
  <si>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</si>
  <si>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</si>
  <si>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</si>
  <si>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</si>
  <si>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</si>
  <si>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</si>
  <si>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</si>
  <si>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</si>
  <si>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</si>
  <si>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</si>
  <si>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</si>
  <si>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</si>
  <si>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</si>
  <si>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</si>
  <si>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</si>
  <si>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</si>
  <si>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</si>
  <si>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</si>
  <si>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</si>
  <si>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</si>
  <si>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</si>
  <si>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</si>
  <si>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</si>
  <si>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</si>
  <si>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</si>
  <si>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</si>
  <si>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</si>
  <si>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</si>
  <si>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</si>
  <si>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</si>
  <si>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</si>
  <si>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</si>
  <si>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</si>
  <si>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</si>
  <si>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</si>
  <si>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</si>
  <si>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</si>
  <si>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</si>
  <si>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</si>
  <si>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</si>
  <si>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</si>
  <si>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</si>
  <si>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</si>
  <si>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</si>
  <si>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</si>
  <si>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</si>
  <si>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</si>
  <si>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</si>
  <si>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</si>
  <si>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</si>
  <si>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</si>
  <si>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</si>
  <si>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</si>
  <si>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</si>
  <si>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</si>
  <si>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</si>
  <si>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</si>
  <si>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</si>
  <si>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</si>
  <si>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</si>
  <si>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</si>
  <si>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</si>
  <si>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</si>
  <si>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</si>
  <si>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</si>
  <si>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</si>
  <si>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</si>
  <si>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</si>
  <si>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</si>
  <si>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</si>
  <si>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</si>
  <si>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</si>
  <si>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</si>
  <si>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</si>
  <si>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</si>
  <si>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</si>
  <si>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</si>
  <si>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</si>
  <si>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</si>
  <si>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</si>
  <si>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</si>
  <si>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</si>
  <si>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</si>
  <si>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</si>
  <si>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</si>
  <si>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</si>
  <si>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</si>
  <si>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</si>
  <si>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</si>
  <si>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</si>
  <si>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</si>
  <si>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</si>
  <si>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</si>
  <si>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</si>
  <si>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</si>
  <si>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</si>
  <si>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</si>
  <si>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</si>
  <si>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</si>
  <si>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</si>
  <si>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</si>
  <si>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</si>
  <si>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</si>
  <si>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</si>
  <si>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</si>
  <si>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</si>
  <si>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</si>
  <si>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</si>
  <si>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</si>
  <si>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</si>
  <si>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</si>
  <si>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</si>
  <si>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</si>
  <si>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</si>
  <si>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</si>
  <si>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</si>
  <si>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</si>
  <si>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</si>
  <si>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</si>
  <si>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</si>
  <si>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</si>
  <si>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</si>
  <si>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</si>
  <si>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</si>
  <si>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</si>
  <si>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</si>
  <si>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</si>
  <si>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</si>
  <si>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</si>
  <si>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</si>
  <si>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</si>
  <si>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</si>
  <si>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</si>
  <si>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</si>
  <si>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</si>
  <si>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</si>
  <si>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</si>
  <si>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</si>
  <si>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</si>
  <si>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</si>
  <si>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</si>
  <si>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</si>
  <si>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</si>
  <si>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</si>
  <si>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</si>
  <si>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</si>
  <si>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</si>
  <si>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</si>
  <si>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</si>
  <si>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</si>
  <si>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</si>
  <si>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</si>
  <si>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</si>
  <si>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</si>
  <si>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</si>
  <si>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</si>
  <si>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</si>
  <si>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</si>
  <si>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</si>
  <si>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</si>
  <si>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</si>
  <si>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</si>
  <si>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</si>
  <si>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</si>
  <si>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</si>
  <si>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</si>
  <si>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</si>
  <si>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</si>
  <si>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</si>
  <si>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</si>
  <si>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</si>
  <si>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</si>
  <si>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</si>
  <si>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</si>
  <si>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</si>
  <si>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</si>
  <si>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</si>
  <si>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</si>
  <si>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</si>
  <si>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</si>
  <si>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</si>
  <si>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</si>
  <si>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</si>
  <si>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</si>
  <si>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</si>
  <si>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</si>
  <si>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</si>
  <si>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</si>
  <si>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</si>
  <si>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</si>
  <si>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</si>
  <si>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</si>
  <si>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</si>
  <si>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</si>
  <si>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</si>
  <si>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</si>
  <si>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</si>
  <si>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</si>
  <si>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</si>
  <si>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</si>
  <si>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</si>
  <si>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</si>
  <si>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</si>
  <si>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</si>
  <si>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</si>
  <si>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</si>
  <si>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</si>
  <si>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</si>
  <si>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</si>
  <si>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</si>
  <si>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</si>
  <si>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</si>
  <si>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</si>
  <si>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</si>
  <si>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</si>
  <si>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</si>
  <si>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</si>
  <si>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</si>
  <si>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</si>
  <si>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</si>
  <si>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</si>
  <si>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</si>
  <si>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</si>
  <si>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</si>
  <si>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</si>
  <si>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</si>
  <si>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</si>
  <si>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</si>
  <si>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</si>
  <si>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</si>
  <si>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</si>
  <si>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</si>
  <si>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</si>
  <si>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</si>
  <si>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</si>
  <si>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</si>
  <si>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</si>
  <si>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</si>
  <si>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</si>
  <si>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</si>
  <si>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</si>
  <si>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</si>
  <si>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</si>
  <si>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</si>
  <si>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</si>
  <si>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</si>
  <si>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</si>
  <si>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</si>
  <si>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</si>
  <si>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</si>
  <si>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</si>
  <si>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</si>
  <si>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</si>
  <si>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</si>
  <si>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</si>
  <si>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</si>
  <si>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</si>
  <si>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</si>
  <si>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</si>
  <si>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</si>
  <si>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</si>
  <si>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</si>
  <si>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</si>
  <si>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</si>
  <si>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</si>
  <si>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</si>
  <si>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</si>
  <si>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</si>
  <si>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</si>
  <si>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</si>
  <si>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</si>
  <si>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</si>
  <si>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</si>
  <si>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</si>
  <si>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</si>
  <si>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</si>
  <si>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</si>
  <si>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</si>
  <si>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</si>
  <si>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</si>
  <si>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</si>
  <si>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</si>
  <si>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</si>
  <si>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</si>
  <si>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</si>
  <si>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</si>
  <si>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</si>
  <si>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</si>
  <si>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</si>
  <si>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</si>
  <si>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</si>
  <si>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</si>
  <si>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</si>
  <si>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</si>
  <si>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</si>
  <si>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</si>
  <si>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</si>
  <si>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</si>
  <si>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</si>
  <si>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</si>
  <si>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</si>
  <si>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</si>
  <si>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</si>
  <si>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</si>
  <si>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</si>
  <si>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</si>
  <si>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</si>
  <si>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</si>
  <si>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</si>
  <si>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</si>
  <si>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</si>
  <si>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</si>
  <si>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</si>
  <si>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</si>
  <si>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</si>
  <si>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</si>
  <si>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</si>
  <si>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</si>
  <si>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</si>
  <si>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</si>
  <si>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</si>
  <si>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</si>
  <si>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</si>
  <si>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</si>
  <si>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</si>
  <si>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</si>
  <si>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</si>
  <si>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</si>
  <si>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</si>
  <si>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</si>
  <si>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</si>
  <si>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</si>
  <si>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</si>
  <si>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</si>
  <si>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</si>
  <si>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</si>
  <si>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</si>
  <si>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</si>
  <si>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</si>
  <si>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</si>
  <si>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</si>
  <si>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</si>
  <si>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</si>
  <si>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</si>
  <si>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</si>
  <si>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</si>
  <si>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</si>
  <si>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</si>
  <si>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</si>
  <si>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</si>
  <si>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</si>
  <si>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</si>
  <si>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</si>
  <si>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</si>
  <si>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</si>
  <si>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</si>
  <si>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</si>
  <si>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</si>
  <si>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</si>
  <si>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</si>
  <si>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</si>
  <si>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</si>
  <si>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</si>
  <si>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</si>
  <si>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</si>
  <si>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</si>
  <si>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</si>
  <si>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</si>
  <si>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</si>
  <si>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</si>
  <si>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</si>
  <si>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</si>
  <si>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</si>
  <si>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</si>
  <si>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</si>
  <si>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</si>
  <si>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</si>
  <si>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</si>
  <si>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</si>
  <si>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</si>
  <si>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</si>
  <si>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</si>
  <si>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</si>
  <si>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</si>
  <si>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</si>
  <si>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</si>
  <si>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</si>
  <si>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</si>
  <si>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</si>
  <si>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</si>
  <si>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</si>
  <si>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</si>
  <si>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</si>
  <si>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</si>
  <si>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</si>
  <si>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</si>
  <si>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</si>
  <si>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</si>
  <si>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</si>
  <si>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</si>
  <si>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</si>
  <si>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</si>
  <si>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</si>
  <si>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</si>
  <si>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</si>
  <si>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</si>
  <si>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</si>
  <si>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</si>
  <si>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</si>
  <si>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</si>
  <si>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</si>
  <si>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</si>
  <si>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</si>
  <si>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</si>
  <si>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</si>
  <si>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</si>
  <si>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</si>
  <si>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</si>
  <si>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</si>
  <si>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</si>
  <si>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</si>
  <si>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</si>
  <si>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</si>
  <si>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</si>
  <si>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</si>
  <si>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</si>
  <si>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</si>
  <si>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</si>
  <si>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</si>
  <si>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</si>
  <si>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</si>
  <si>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</si>
  <si>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</si>
  <si>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</si>
  <si>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</si>
  <si>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</si>
  <si>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</si>
  <si>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</si>
  <si>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</si>
  <si>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</si>
  <si>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</si>
  <si>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</si>
  <si>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</si>
  <si>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</si>
  <si>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</si>
  <si>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</si>
  <si>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</si>
  <si>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</si>
  <si>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</si>
  <si>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</si>
  <si>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</si>
  <si>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</si>
  <si>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</si>
  <si>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</si>
  <si>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</si>
  <si>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</si>
  <si>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</si>
  <si>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</si>
  <si>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</si>
  <si>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</si>
  <si>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</si>
  <si>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</si>
  <si>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</si>
  <si>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</si>
  <si>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</si>
  <si>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</si>
  <si>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</si>
  <si>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</si>
  <si>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</si>
  <si>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</si>
  <si>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</si>
  <si>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</si>
  <si>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</si>
  <si>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</si>
  <si>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</si>
  <si>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</si>
  <si>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</si>
  <si>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</si>
  <si>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</si>
  <si>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</si>
  <si>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</si>
  <si>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</si>
  <si>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</si>
  <si>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</si>
  <si>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</si>
  <si>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</si>
  <si>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</si>
  <si>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</si>
  <si>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</si>
  <si>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</si>
  <si>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</si>
  <si>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</si>
  <si>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</si>
  <si>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</si>
  <si>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</si>
  <si>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</si>
  <si>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</si>
  <si>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</si>
  <si>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</si>
  <si>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</si>
  <si>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</si>
  <si>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</si>
  <si>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</si>
  <si>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</si>
  <si>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</si>
  <si>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</si>
  <si>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</si>
  <si>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</si>
  <si>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</si>
  <si>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</si>
  <si>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</si>
  <si>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</si>
  <si>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</si>
  <si>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</si>
  <si>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</si>
  <si>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</si>
  <si>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</si>
  <si>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</si>
  <si>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</si>
  <si>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</si>
  <si>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</si>
  <si>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</si>
  <si>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</si>
  <si>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</si>
  <si>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</si>
  <si>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</si>
  <si>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</si>
  <si>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</si>
  <si>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</si>
  <si>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</si>
  <si>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</si>
  <si>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</si>
  <si>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</si>
  <si>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</si>
  <si>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</si>
  <si>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</si>
  <si>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</si>
  <si>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</si>
  <si>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</si>
  <si>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</si>
  <si>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</si>
  <si>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</si>
  <si>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</si>
  <si>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</si>
  <si>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</si>
  <si>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</si>
  <si>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</si>
  <si>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</si>
  <si>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</si>
  <si>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</si>
  <si>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</si>
  <si>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</si>
  <si>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</si>
  <si>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</si>
  <si>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</si>
  <si>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</si>
  <si>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</si>
  <si>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</si>
  <si>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</si>
  <si>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</si>
  <si>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</si>
  <si>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</si>
  <si>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</si>
  <si>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</si>
  <si>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</si>
  <si>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</si>
  <si>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</si>
  <si>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</si>
  <si>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</si>
  <si>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</si>
  <si>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</si>
  <si>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</si>
  <si>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</si>
  <si>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</si>
  <si>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</si>
  <si>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</si>
  <si>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</si>
  <si>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</si>
  <si>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</si>
  <si>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</si>
  <si>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</si>
  <si>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</si>
  <si>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</si>
  <si>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</si>
  <si>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</si>
  <si>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</si>
  <si>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</si>
  <si>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</si>
  <si>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</si>
  <si>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</si>
  <si>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</si>
  <si>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</si>
  <si>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</si>
  <si>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</si>
  <si>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</si>
  <si>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</si>
  <si>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</si>
  <si>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</si>
  <si>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</si>
  <si>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</si>
  <si>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</si>
  <si>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</si>
  <si>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</si>
  <si>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</si>
  <si>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</si>
  <si>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</si>
  <si>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</si>
  <si>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</si>
  <si>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</si>
  <si>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</si>
  <si>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</si>
  <si>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</si>
  <si>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</si>
  <si>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</si>
  <si>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</si>
  <si>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</si>
  <si>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</si>
  <si>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</si>
  <si>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</si>
  <si>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</si>
  <si>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</si>
  <si>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</si>
  <si>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</si>
  <si>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</si>
  <si>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</si>
  <si>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</si>
  <si>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</si>
  <si>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</si>
  <si>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</si>
  <si>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</si>
  <si>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</si>
  <si>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</si>
  <si>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</si>
  <si>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</si>
  <si>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</si>
  <si>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</si>
  <si>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</si>
  <si>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</si>
  <si>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</si>
  <si>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</si>
  <si>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</si>
  <si>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</si>
  <si>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</si>
  <si>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</si>
  <si>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</si>
  <si>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</si>
  <si>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</si>
  <si>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</si>
  <si>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</si>
  <si>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</si>
  <si>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</si>
  <si>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</si>
  <si>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</si>
  <si>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</si>
  <si>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</si>
  <si>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</si>
  <si>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</si>
  <si>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</si>
  <si>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</si>
  <si>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</si>
  <si>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</si>
  <si>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</si>
  <si>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</si>
  <si>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</si>
  <si>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</si>
  <si>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</si>
  <si>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</si>
  <si>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</si>
  <si>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</si>
  <si>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</si>
  <si>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</si>
  <si>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</si>
  <si>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</si>
  <si>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</si>
  <si>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</si>
  <si>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</si>
  <si>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</si>
  <si>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</si>
  <si>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</si>
  <si>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</si>
  <si>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</si>
  <si>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</si>
  <si>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</si>
  <si>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</si>
  <si>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</si>
  <si>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</si>
  <si>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</si>
  <si>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</si>
  <si>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</si>
  <si>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</si>
  <si>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</si>
  <si>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</si>
  <si>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</si>
  <si>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</si>
  <si>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</si>
  <si>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</si>
  <si>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</si>
  <si>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</si>
  <si>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</si>
  <si>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</si>
  <si>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</si>
  <si>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</si>
  <si>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</si>
  <si>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</si>
  <si>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</si>
  <si>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</si>
  <si>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</si>
  <si>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</si>
  <si>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</si>
  <si>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</si>
  <si>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</si>
  <si>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</si>
  <si>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</si>
  <si>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</si>
  <si>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</si>
  <si>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</si>
  <si>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</si>
  <si>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</si>
  <si>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</si>
  <si>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</si>
  <si>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</si>
  <si>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</si>
  <si>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</si>
  <si>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</si>
  <si>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</si>
  <si>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</si>
  <si>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</si>
  <si>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</si>
  <si>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</si>
  <si>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</si>
  <si>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</si>
  <si>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</si>
  <si>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</si>
  <si>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</si>
  <si>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</si>
  <si>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</si>
  <si>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</si>
  <si>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</si>
  <si>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</si>
  <si>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</si>
  <si>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</si>
  <si>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</si>
  <si>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</si>
  <si>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</si>
  <si>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</si>
  <si>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</si>
  <si>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</si>
  <si>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</si>
  <si>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</si>
  <si>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</si>
  <si>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</si>
  <si>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</si>
  <si>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</si>
  <si>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</si>
  <si>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</si>
  <si>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</si>
  <si>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</si>
  <si>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</si>
  <si>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</si>
  <si>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</si>
  <si>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</si>
  <si>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</si>
  <si>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</si>
  <si>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</si>
  <si>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</si>
  <si>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</si>
  <si>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</si>
  <si>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</si>
  <si>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</si>
  <si>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</si>
  <si>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</si>
  <si>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</si>
  <si>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</si>
  <si>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</si>
  <si>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</si>
  <si>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</si>
  <si>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</si>
  <si>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</si>
  <si>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</si>
  <si>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</si>
  <si>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</si>
  <si>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</si>
  <si>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</si>
  <si>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</si>
  <si>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</si>
  <si>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</si>
  <si>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</si>
  <si>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</si>
  <si>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</si>
  <si>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</si>
  <si>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</si>
  <si>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</si>
  <si>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</si>
  <si>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</si>
  <si>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</si>
  <si>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</si>
  <si>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</si>
  <si>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</si>
  <si>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</si>
  <si>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</si>
  <si>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</si>
  <si>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</si>
  <si>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</si>
  <si>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</si>
  <si>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</si>
  <si>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</si>
  <si>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</si>
  <si>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</si>
  <si>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</si>
  <si>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</si>
  <si>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</si>
  <si>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</si>
  <si>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</si>
  <si>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</si>
  <si>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</si>
  <si>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</si>
  <si>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</si>
  <si>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</si>
  <si>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</si>
  <si>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</si>
  <si>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</si>
  <si>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</si>
  <si>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</si>
  <si>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</si>
  <si>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</si>
  <si>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</si>
  <si>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</si>
  <si>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</si>
  <si>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</si>
  <si>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</si>
  <si>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</si>
  <si>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</si>
  <si>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</si>
  <si>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</si>
  <si>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</si>
  <si>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</si>
  <si>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</si>
  <si>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</si>
  <si>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</si>
  <si>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</si>
  <si>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</si>
  <si>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</si>
  <si>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</si>
  <si>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</si>
  <si>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</si>
  <si>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</si>
  <si>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</si>
  <si>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</si>
  <si>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</si>
  <si>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</si>
  <si>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</si>
  <si>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</si>
  <si>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</si>
  <si>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</si>
  <si>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</si>
  <si>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</si>
  <si>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</si>
  <si>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</si>
  <si>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</si>
  <si>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</si>
  <si>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</si>
  <si>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</si>
  <si>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</si>
  <si>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</si>
  <si>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</si>
  <si>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</si>
  <si>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</si>
  <si>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</si>
  <si>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</si>
  <si>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</si>
  <si>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</si>
  <si>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</si>
  <si>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</si>
  <si>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</si>
  <si>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</si>
  <si>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</si>
  <si>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</si>
  <si>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</si>
  <si>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</si>
  <si>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</si>
  <si>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</si>
  <si>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</si>
  <si>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</si>
  <si>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</si>
  <si>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</si>
  <si>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</si>
  <si>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</si>
  <si>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</si>
  <si>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</si>
  <si>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</si>
  <si>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</si>
  <si>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</si>
  <si>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</si>
  <si>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</si>
  <si>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</si>
  <si>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</si>
  <si>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</si>
  <si>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</si>
  <si>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</si>
  <si>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</si>
  <si>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</si>
  <si>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</si>
  <si>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</si>
  <si>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</si>
  <si>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</si>
  <si>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</si>
  <si>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</si>
  <si>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</si>
  <si>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</si>
  <si>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</si>
  <si>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</si>
  <si>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</si>
  <si>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</si>
  <si>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</si>
  <si>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</si>
  <si>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</si>
  <si>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</si>
  <si>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</si>
  <si>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</si>
  <si>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</si>
  <si>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</si>
  <si>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</si>
  <si>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</si>
  <si>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</si>
  <si>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</si>
  <si>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</si>
  <si>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</si>
  <si>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</si>
  <si>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</si>
  <si>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</si>
  <si>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</si>
  <si>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</si>
  <si>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</si>
  <si>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</si>
  <si>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</si>
  <si>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</si>
  <si>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</si>
  <si>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</si>
  <si>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</si>
  <si>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</si>
  <si>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</si>
  <si>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</si>
  <si>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</si>
  <si>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</si>
  <si>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</si>
  <si>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</si>
  <si>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</si>
  <si>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</si>
  <si>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</si>
  <si>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</si>
  <si>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</si>
  <si>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</si>
  <si>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</si>
  <si>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</si>
  <si>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</si>
  <si>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</si>
  <si>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</si>
  <si>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</si>
  <si>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</si>
  <si>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</si>
  <si>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</si>
  <si>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</si>
  <si>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</si>
  <si>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</si>
  <si>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</si>
  <si>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</si>
  <si>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</si>
  <si>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</si>
  <si>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</si>
  <si>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</si>
  <si>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</si>
  <si>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</si>
  <si>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</si>
  <si>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</si>
  <si>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</si>
  <si>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</si>
  <si>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</si>
  <si>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</si>
  <si>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</si>
  <si>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</si>
  <si>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</si>
  <si>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</si>
  <si>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</si>
  <si>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</si>
  <si>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</si>
  <si>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</si>
  <si>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</si>
  <si>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</si>
  <si>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</si>
  <si>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</si>
  <si>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</si>
  <si>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</si>
  <si>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</si>
  <si>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</si>
  <si>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</si>
  <si>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</si>
  <si>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</si>
  <si>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</si>
  <si>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</si>
  <si>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</si>
  <si>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</si>
  <si>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</si>
  <si>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</si>
  <si>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</si>
  <si>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</si>
  <si>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</si>
  <si>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</si>
  <si>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</si>
  <si>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</si>
  <si>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</si>
  <si>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</si>
  <si>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</si>
  <si>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</si>
  <si>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</si>
  <si>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</si>
  <si>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</si>
  <si>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</si>
  <si>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</si>
  <si>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</si>
  <si>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</si>
  <si>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</si>
  <si>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</si>
  <si>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</si>
  <si>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</si>
  <si>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</si>
  <si>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</si>
  <si>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</si>
  <si>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</si>
  <si>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</si>
  <si>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</si>
  <si>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</si>
  <si>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</si>
  <si>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</si>
  <si>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</si>
  <si>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</si>
  <si>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</si>
  <si>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</si>
  <si>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</si>
  <si>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</si>
  <si>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</si>
  <si>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</si>
  <si>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</si>
  <si>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</si>
  <si>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</si>
  <si>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</si>
  <si>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</si>
  <si>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</si>
  <si>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</si>
  <si>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</si>
  <si>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</si>
  <si>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</si>
  <si>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</si>
  <si>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</si>
  <si>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</si>
  <si>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</si>
  <si>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</si>
  <si>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</si>
  <si>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</si>
  <si>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</si>
  <si>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</si>
  <si>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</si>
  <si>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</si>
  <si>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</si>
  <si>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</si>
  <si>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</si>
  <si>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</si>
  <si>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</si>
  <si>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</si>
  <si>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</si>
  <si>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</si>
  <si>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</si>
  <si>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</si>
  <si>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</si>
  <si>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</si>
  <si>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</si>
  <si>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</si>
  <si>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</si>
  <si>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</si>
  <si>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</si>
  <si>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</si>
  <si>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</si>
  <si>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</si>
  <si>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</si>
  <si>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</si>
  <si>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</si>
  <si>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</si>
  <si>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</si>
  <si>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</si>
  <si>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</si>
  <si>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</si>
  <si>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</si>
  <si>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</si>
  <si>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</si>
  <si>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</si>
  <si>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</si>
  <si>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</si>
  <si>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</si>
  <si>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</si>
  <si>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</si>
  <si>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</si>
  <si>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</si>
  <si>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</si>
  <si>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</si>
  <si>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</si>
  <si>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</si>
  <si>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</si>
  <si>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</si>
  <si>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</si>
  <si>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</si>
  <si>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</si>
  <si>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</si>
  <si>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</si>
  <si>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</si>
  <si>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</si>
  <si>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</si>
  <si>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</si>
  <si>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</si>
  <si>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</si>
  <si>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</si>
  <si>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</si>
  <si>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</si>
  <si>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</si>
  <si>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</si>
  <si>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</si>
  <si>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</si>
  <si>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</si>
  <si>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</si>
  <si>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</si>
  <si>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</si>
  <si>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</si>
  <si>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</si>
  <si>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</si>
  <si>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</si>
  <si>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</si>
  <si>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</si>
  <si>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</si>
  <si>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</si>
  <si>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</si>
  <si>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</si>
  <si>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</si>
  <si>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</si>
  <si>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</si>
  <si>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</si>
  <si>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</si>
  <si>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</si>
  <si>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</si>
  <si>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</si>
  <si>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</si>
  <si>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</si>
  <si>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</si>
  <si>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</si>
  <si>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</si>
  <si>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</si>
  <si>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</si>
  <si>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</si>
  <si>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</si>
  <si>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</si>
  <si>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</si>
  <si>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</si>
  <si>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</si>
  <si>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</si>
  <si>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</si>
  <si>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</si>
  <si>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</si>
  <si>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</si>
  <si>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</si>
  <si>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</si>
  <si>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</si>
  <si>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</si>
  <si>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</si>
  <si>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</si>
  <si>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</si>
  <si>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</si>
  <si>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</si>
  <si>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</si>
  <si>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</si>
  <si>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</si>
  <si>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</si>
  <si>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</si>
  <si>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</si>
  <si>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</si>
  <si>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</si>
  <si>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</si>
  <si>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</si>
  <si>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</si>
  <si>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</si>
  <si>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</si>
  <si>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</si>
  <si>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</si>
  <si>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</si>
  <si>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</si>
  <si>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</si>
  <si>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</si>
  <si>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</si>
  <si>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</si>
  <si>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</si>
  <si>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</si>
  <si>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</si>
  <si>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</si>
  <si>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</si>
  <si>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</si>
  <si>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</si>
  <si>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</si>
  <si>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</si>
  <si>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</si>
  <si>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</si>
  <si>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</si>
  <si>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</si>
  <si>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</si>
  <si>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</si>
  <si>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</si>
  <si>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</si>
  <si>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</si>
  <si>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</si>
  <si>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</si>
  <si>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</si>
  <si>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</si>
  <si>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</si>
  <si>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</si>
  <si>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</si>
  <si>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</si>
  <si>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</si>
  <si>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</si>
  <si>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</si>
  <si>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</si>
  <si>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</si>
  <si>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</si>
  <si>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</si>
  <si>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</si>
  <si>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</si>
  <si>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</si>
  <si>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</si>
  <si>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</si>
  <si>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</si>
  <si>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</si>
  <si>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</si>
  <si>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</si>
  <si>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</si>
  <si>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</si>
  <si>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</si>
  <si>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</si>
  <si>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</si>
  <si>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</si>
  <si>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</si>
  <si>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</si>
  <si>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</si>
  <si>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</si>
  <si>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</si>
  <si>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</si>
  <si>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</si>
  <si>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</si>
  <si>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</si>
  <si>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</si>
  <si>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</si>
  <si>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</si>
  <si>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</si>
  <si>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</si>
  <si>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</si>
  <si>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</si>
  <si>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</si>
  <si>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</si>
  <si>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</si>
  <si>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</si>
  <si>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</si>
  <si>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</si>
  <si>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</si>
  <si>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</si>
  <si>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</si>
  <si>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</si>
  <si>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</si>
  <si>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</si>
  <si>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</si>
  <si>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</si>
  <si>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</si>
  <si>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</si>
  <si>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</si>
  <si>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</si>
  <si>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</si>
  <si>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</si>
  <si>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</si>
  <si>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</si>
  <si>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</si>
  <si>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</si>
  <si>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</si>
  <si>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</si>
  <si>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</si>
  <si>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</si>
  <si>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</si>
  <si>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</si>
  <si>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</si>
  <si>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</si>
  <si>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</si>
  <si>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</si>
  <si>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</si>
  <si>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</si>
  <si>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</si>
  <si>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</si>
  <si>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</si>
  <si>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</si>
  <si>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</si>
  <si>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</si>
  <si>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</si>
  <si>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</si>
  <si>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</si>
  <si>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</si>
  <si>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</si>
  <si>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</si>
  <si>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</si>
  <si>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</si>
  <si>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</si>
  <si>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</si>
  <si>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</si>
  <si>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</si>
  <si>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</si>
  <si>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</si>
  <si>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</si>
  <si>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</si>
  <si>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</si>
  <si>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</si>
  <si>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</si>
  <si>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</si>
  <si>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</si>
  <si>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</si>
  <si>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</si>
  <si>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</si>
  <si>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</si>
  <si>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</si>
  <si>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</si>
  <si>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</si>
  <si>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</si>
  <si>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</si>
  <si>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</si>
  <si>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</si>
  <si>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</si>
  <si>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</si>
  <si>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</si>
  <si>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</si>
  <si>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</si>
  <si>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</si>
  <si>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</si>
  <si>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</si>
  <si>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</si>
  <si>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</si>
  <si>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</si>
  <si>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</si>
  <si>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</si>
  <si>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</si>
  <si>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</si>
  <si>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</si>
  <si>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</si>
  <si>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</si>
  <si>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</si>
  <si>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</si>
  <si>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</si>
  <si>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</si>
  <si>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</si>
  <si>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</si>
  <si>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</si>
  <si>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</si>
  <si>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</si>
  <si>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</si>
  <si>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</si>
  <si>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</si>
  <si>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</si>
  <si>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</si>
  <si>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</si>
  <si>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</si>
  <si>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</si>
  <si>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</si>
  <si>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</si>
  <si>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</si>
  <si>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</si>
  <si>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</si>
  <si>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</si>
  <si>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</si>
  <si>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</si>
  <si>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</si>
  <si>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</si>
  <si>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</si>
  <si>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</si>
  <si>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</si>
  <si>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</si>
  <si>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</si>
  <si>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</si>
  <si>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</si>
  <si>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</si>
  <si>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</si>
  <si>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</si>
  <si>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</si>
  <si>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</si>
  <si>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</si>
  <si>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</si>
  <si>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</si>
  <si>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</si>
  <si>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</si>
  <si>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</si>
  <si>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</si>
  <si>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</si>
  <si>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</si>
  <si>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</si>
  <si>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</si>
  <si>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</si>
  <si>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</si>
  <si>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</si>
  <si>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</si>
  <si>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</si>
  <si>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</si>
  <si>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</si>
  <si>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</si>
  <si>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</si>
  <si>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</si>
  <si>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</si>
  <si>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</si>
  <si>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</si>
  <si>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</si>
  <si>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</si>
  <si>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</si>
  <si>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</si>
  <si>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</si>
  <si>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</si>
  <si>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</si>
  <si>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</si>
  <si>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</si>
  <si>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</si>
  <si>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</si>
  <si>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</si>
  <si>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</si>
  <si>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</si>
  <si>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</si>
  <si>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</si>
  <si>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</si>
  <si>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</si>
  <si>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</si>
  <si>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</si>
  <si>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</si>
  <si>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</si>
  <si>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</si>
  <si>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</si>
  <si>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</si>
  <si>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</si>
  <si>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</si>
  <si>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</si>
  <si>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</si>
  <si>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</si>
  <si>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</si>
  <si>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</si>
  <si>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</si>
  <si>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</si>
  <si>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</si>
  <si>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</si>
  <si>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</si>
  <si>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</si>
  <si>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</si>
  <si>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</si>
  <si>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</si>
  <si>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</si>
  <si>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</si>
  <si>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</si>
  <si>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</si>
  <si>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</si>
  <si>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</si>
  <si>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</si>
  <si>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</si>
  <si>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</si>
  <si>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</si>
  <si>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</si>
  <si>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</si>
  <si>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</si>
  <si>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</si>
  <si>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</si>
  <si>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</si>
  <si>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</si>
  <si>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</si>
  <si>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</si>
  <si>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</si>
  <si>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</si>
  <si>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</si>
  <si>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</si>
  <si>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</si>
  <si>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</si>
  <si>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</si>
  <si>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</si>
  <si>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</si>
  <si>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</si>
  <si>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</si>
  <si>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</si>
  <si>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</si>
  <si>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</si>
  <si>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</si>
  <si>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</si>
  <si>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</si>
  <si>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</si>
  <si>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</si>
  <si>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</si>
  <si>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</si>
  <si>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</si>
  <si>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</si>
  <si>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</si>
  <si>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</si>
  <si>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</si>
  <si>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</si>
  <si>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</si>
  <si>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</si>
  <si>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</si>
  <si>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</si>
  <si>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</si>
  <si>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</si>
  <si>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</si>
  <si>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</si>
  <si>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</si>
  <si>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</si>
  <si>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</si>
  <si>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</si>
  <si>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</si>
  <si>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</si>
  <si>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</si>
  <si>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</si>
  <si>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</si>
  <si>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</si>
  <si>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</si>
  <si>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</si>
  <si>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</si>
  <si>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</si>
  <si>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</si>
  <si>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</si>
  <si>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</si>
  <si>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</si>
  <si>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</si>
  <si>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</si>
  <si>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</si>
  <si>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</si>
  <si>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</si>
  <si>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</si>
  <si>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</si>
  <si>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</si>
  <si>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</si>
  <si>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</si>
  <si>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</si>
  <si>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</si>
  <si>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</si>
  <si>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</si>
  <si>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</si>
  <si>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</si>
  <si>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</si>
  <si>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</si>
  <si>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</si>
  <si>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</si>
  <si>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</si>
  <si>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</si>
  <si>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</si>
  <si>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</si>
  <si>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</si>
  <si>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</si>
  <si>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</si>
  <si>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</si>
  <si>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</si>
  <si>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</si>
  <si>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</si>
  <si>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</si>
  <si>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</si>
  <si>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</si>
  <si>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</si>
  <si>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</si>
  <si>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</si>
  <si>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</si>
  <si>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</si>
  <si>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</si>
  <si>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</si>
  <si>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</si>
  <si>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</si>
  <si>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</si>
  <si>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</si>
  <si>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</si>
  <si>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</si>
  <si>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</si>
  <si>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</si>
  <si>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</si>
  <si>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</si>
  <si>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</si>
  <si>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</si>
  <si>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</si>
  <si>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</si>
  <si>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</si>
  <si>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</si>
  <si>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</si>
  <si>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</si>
  <si>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</si>
  <si>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</si>
  <si>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</si>
  <si>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</si>
  <si>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</si>
  <si>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</si>
  <si>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</si>
  <si>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</si>
  <si>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</si>
  <si>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</si>
  <si>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</si>
  <si>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</si>
  <si>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</si>
  <si>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</si>
  <si>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</si>
  <si>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</si>
  <si>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</si>
  <si>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</si>
  <si>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</si>
  <si>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</si>
  <si>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</si>
  <si>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</si>
  <si>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</si>
  <si>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</si>
  <si>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</si>
  <si>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</si>
  <si>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</si>
  <si>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</si>
  <si>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</si>
  <si>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</si>
  <si>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</si>
  <si>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</si>
  <si>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</si>
  <si>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</si>
  <si>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</si>
  <si>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</si>
  <si>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</si>
  <si>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</si>
  <si>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</si>
  <si>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</si>
  <si>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</si>
  <si>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</si>
  <si>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</si>
  <si>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</si>
  <si>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</si>
  <si>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</si>
  <si>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</si>
  <si>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</si>
  <si>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</si>
  <si>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</si>
  <si>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</si>
  <si>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</si>
  <si>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</si>
  <si>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</si>
  <si>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</si>
  <si>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</si>
  <si>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</si>
  <si>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</si>
  <si>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</si>
  <si>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</si>
  <si>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</si>
  <si>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</si>
  <si>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</si>
  <si>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</si>
  <si>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</si>
  <si>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</si>
  <si>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</si>
  <si>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</si>
  <si>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</si>
  <si>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</si>
  <si>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</si>
  <si>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</si>
  <si>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</si>
  <si>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</si>
  <si>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</si>
  <si>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</si>
  <si>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</si>
  <si>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</si>
  <si>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</si>
  <si>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</si>
  <si>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</si>
  <si>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</si>
  <si>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</si>
  <si>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</si>
  <si>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</si>
  <si>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</si>
  <si>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</si>
  <si>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</si>
  <si>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</si>
  <si>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</si>
  <si>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</si>
  <si>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</si>
  <si>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</si>
  <si>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</si>
  <si>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</si>
  <si>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</si>
  <si>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</si>
  <si>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</si>
  <si>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</si>
  <si>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</si>
  <si>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</si>
  <si>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</si>
  <si>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</si>
  <si>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</si>
  <si>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</si>
  <si>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</si>
  <si>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</si>
  <si>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</si>
  <si>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</si>
  <si>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</si>
  <si>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</si>
  <si>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</si>
  <si>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</si>
  <si>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</si>
  <si>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</si>
  <si>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</si>
  <si>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</si>
  <si>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</si>
  <si>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</si>
  <si>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</si>
  <si>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</si>
  <si>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</si>
  <si>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</si>
  <si>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</si>
  <si>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</si>
  <si>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</si>
  <si>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</si>
  <si>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</si>
  <si>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</si>
  <si>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</si>
  <si>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</si>
  <si>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</si>
  <si>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</si>
  <si>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</si>
  <si>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</si>
  <si>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</si>
  <si>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</si>
  <si>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</si>
  <si>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</si>
  <si>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</si>
  <si>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</si>
  <si>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</si>
  <si>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</si>
  <si>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</si>
  <si>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</si>
  <si>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</si>
  <si>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</si>
  <si>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</si>
  <si>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</si>
  <si>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</si>
  <si>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</si>
  <si>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</si>
  <si>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</si>
  <si>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</si>
  <si>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</si>
  <si>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</si>
  <si>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</si>
  <si>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</si>
  <si>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</si>
  <si>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</si>
  <si>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</si>
  <si>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</si>
  <si>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</si>
  <si>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</si>
  <si>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</si>
  <si>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</si>
  <si>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</si>
  <si>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</si>
  <si>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</si>
  <si>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</si>
  <si>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</si>
  <si>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</si>
  <si>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</si>
  <si>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</si>
  <si>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</si>
  <si>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</si>
  <si>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</si>
  <si>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</si>
  <si>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</si>
  <si>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</si>
  <si>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</si>
  <si>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</si>
  <si>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</si>
  <si>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</si>
  <si>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</si>
  <si>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</si>
  <si>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</si>
  <si>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</si>
  <si>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</si>
  <si>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</si>
  <si>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</si>
  <si>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</si>
  <si>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</si>
  <si>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</si>
  <si>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</si>
  <si>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</si>
  <si>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</si>
  <si>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</si>
  <si>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</si>
  <si>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</si>
  <si>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</si>
  <si>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</si>
  <si>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</si>
  <si>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</si>
  <si>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</si>
  <si>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</si>
  <si>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</si>
  <si>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</si>
  <si>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</si>
  <si>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</si>
  <si>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</si>
  <si>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</si>
  <si>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</si>
  <si>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</si>
  <si>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</si>
  <si>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</si>
  <si>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</si>
  <si>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</si>
  <si>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</si>
  <si>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</si>
  <si>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</si>
  <si>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</si>
  <si>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</si>
  <si>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</si>
  <si>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</si>
  <si>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</si>
  <si>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</si>
  <si>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</si>
  <si>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</si>
  <si>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</si>
  <si>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</si>
  <si>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</si>
  <si>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</si>
  <si>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</si>
  <si>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</si>
  <si>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</si>
  <si>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</si>
  <si>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</si>
  <si>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</si>
  <si>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</si>
  <si>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</si>
  <si>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</si>
  <si>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</si>
  <si>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</si>
  <si>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</si>
  <si>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</si>
  <si>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</si>
  <si>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</si>
  <si>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</si>
  <si>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</si>
  <si>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</si>
  <si>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</si>
  <si>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</si>
  <si>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</si>
  <si>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</si>
  <si>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</si>
  <si>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</si>
  <si>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</si>
  <si>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</si>
  <si>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</si>
  <si>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</si>
  <si>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</si>
  <si>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</si>
  <si>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</si>
  <si>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</si>
  <si>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</si>
  <si>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</si>
  <si>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</si>
  <si>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</si>
  <si>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</si>
  <si>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</si>
  <si>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</si>
  <si>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</si>
  <si>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</si>
  <si>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</si>
  <si>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</si>
  <si>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</si>
  <si>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</si>
  <si>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</si>
  <si>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</si>
  <si>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</si>
  <si>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</si>
  <si>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</si>
  <si>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</si>
  <si>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</si>
  <si>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</si>
  <si>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</si>
  <si>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</si>
  <si>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</si>
  <si>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</si>
  <si>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</si>
  <si>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</si>
  <si>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</si>
  <si>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</si>
  <si>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</si>
  <si>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</si>
  <si>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</si>
  <si>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</si>
  <si>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</si>
  <si>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</si>
  <si>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</si>
  <si>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</si>
  <si>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</si>
  <si>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</si>
  <si>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</si>
  <si>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</si>
  <si>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</si>
  <si>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</si>
  <si>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</si>
  <si>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</si>
  <si>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</si>
  <si>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</si>
  <si>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</si>
  <si>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</si>
  <si>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</si>
  <si>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</si>
  <si>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</si>
  <si>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</si>
  <si>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</si>
  <si>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</si>
  <si>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</si>
  <si>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</si>
  <si>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</si>
  <si>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</si>
  <si>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</si>
  <si>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</si>
  <si>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</si>
  <si>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</si>
  <si>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</si>
  <si>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</si>
  <si>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</si>
  <si>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</si>
  <si>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</si>
  <si>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</si>
  <si>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</si>
  <si>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</si>
  <si>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</si>
  <si>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</si>
  <si>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</si>
  <si>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</si>
  <si>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</si>
  <si>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</si>
  <si>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</si>
  <si>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</si>
  <si>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</si>
  <si>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</si>
  <si>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</si>
  <si>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</si>
  <si>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</si>
  <si>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</si>
  <si>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</si>
  <si>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</si>
  <si>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</si>
  <si>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</si>
  <si>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</si>
  <si>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</si>
  <si>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</si>
  <si>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</si>
  <si>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</si>
  <si>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</si>
  <si>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</si>
  <si>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</si>
  <si>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</si>
  <si>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</si>
  <si>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</si>
  <si>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</si>
  <si>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</si>
  <si>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</si>
  <si>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</si>
  <si>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</si>
  <si>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</si>
  <si>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</si>
  <si>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</si>
  <si>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</si>
  <si>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</si>
  <si>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</si>
  <si>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</si>
  <si>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</si>
  <si>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</si>
  <si>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</si>
  <si>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</si>
  <si>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</si>
  <si>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</si>
  <si>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</si>
  <si>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</si>
  <si>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</si>
  <si>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</si>
  <si>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</si>
  <si>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</si>
  <si>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</si>
  <si>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</si>
  <si>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</si>
  <si>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</si>
  <si>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</si>
  <si>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</si>
  <si>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</si>
  <si>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</si>
  <si>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</si>
  <si>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</si>
  <si>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</si>
  <si>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</si>
  <si>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</si>
  <si>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</si>
  <si>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</si>
  <si>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</si>
  <si>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</si>
  <si>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</si>
  <si>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</si>
  <si>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</si>
  <si>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</si>
  <si>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</si>
  <si>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</si>
  <si>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</si>
  <si>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</si>
  <si>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</si>
  <si>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</si>
  <si>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</si>
  <si>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</si>
  <si>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</si>
  <si>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</si>
  <si>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</si>
  <si>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</si>
  <si>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</si>
  <si>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</si>
  <si>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</si>
  <si>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</si>
  <si>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</si>
  <si>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</si>
  <si>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</si>
  <si>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</si>
  <si>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</si>
  <si>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</si>
  <si>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</si>
  <si>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</si>
  <si>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</si>
  <si>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</si>
  <si>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</si>
  <si>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</si>
  <si>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</si>
  <si>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</si>
  <si>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</si>
  <si>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</si>
  <si>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</si>
  <si>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</si>
  <si>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</si>
  <si>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</si>
  <si>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</si>
  <si>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</si>
  <si>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</si>
  <si>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</si>
  <si>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</si>
  <si>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</si>
  <si>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</si>
  <si>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</si>
  <si>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</si>
  <si>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</si>
  <si>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</si>
  <si>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</si>
  <si>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</si>
  <si>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</si>
  <si>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</si>
  <si>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</si>
  <si>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</si>
  <si>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</si>
  <si>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</si>
  <si>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</si>
  <si>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</si>
  <si>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</si>
  <si>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</si>
  <si>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</si>
  <si>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</si>
  <si>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</si>
  <si>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</si>
  <si>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</si>
  <si>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</si>
  <si>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</si>
  <si>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</si>
  <si>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</si>
  <si>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</si>
  <si>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</si>
  <si>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</si>
  <si>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</si>
  <si>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</si>
  <si>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</si>
  <si>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</si>
  <si>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</si>
  <si>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</si>
  <si>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</si>
  <si>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</si>
  <si>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</si>
  <si>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</si>
  <si>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</si>
  <si>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</si>
  <si>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</si>
  <si>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</si>
  <si>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</si>
  <si>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</si>
  <si>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</si>
  <si>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</si>
  <si>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</si>
  <si>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</si>
  <si>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</si>
  <si>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</si>
  <si>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</si>
  <si>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</si>
  <si>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</si>
  <si>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</si>
  <si>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</si>
  <si>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</si>
  <si>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</si>
  <si>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</si>
  <si>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</si>
  <si>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</si>
  <si>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</si>
  <si>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</si>
  <si>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</si>
  <si>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</si>
  <si>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</si>
  <si>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</si>
  <si>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</si>
  <si>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</si>
  <si>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</si>
  <si>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</si>
  <si>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</si>
  <si>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</si>
  <si>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</si>
  <si>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</si>
  <si>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</si>
  <si>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</si>
  <si>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</si>
  <si>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</si>
  <si>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</si>
  <si>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</si>
  <si>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</si>
  <si>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</si>
  <si>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</si>
  <si>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</si>
  <si>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</si>
  <si>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</si>
  <si>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</si>
  <si>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</si>
  <si>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</si>
  <si>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</si>
  <si>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</si>
  <si>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</si>
  <si>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</si>
  <si>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</si>
  <si>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</si>
  <si>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</si>
  <si>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</si>
  <si>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</si>
  <si>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</si>
  <si>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</si>
  <si>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</si>
  <si>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</si>
  <si>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</si>
  <si>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</si>
  <si>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</si>
  <si>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</si>
  <si>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</si>
  <si>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</si>
  <si>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</si>
  <si>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</si>
  <si>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</si>
  <si>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</si>
  <si>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</si>
  <si>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</si>
  <si>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</si>
  <si>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</si>
  <si>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</si>
  <si>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</si>
  <si>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</si>
  <si>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</si>
  <si>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</si>
  <si>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</si>
  <si>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</si>
  <si>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</si>
  <si>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</si>
  <si>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</si>
  <si>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</si>
  <si>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</si>
  <si>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</si>
  <si>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</si>
  <si>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</si>
  <si>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</si>
  <si>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</si>
  <si>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</si>
  <si>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</si>
  <si>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</si>
  <si>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</si>
  <si>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</si>
  <si>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</si>
  <si>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</si>
  <si>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</si>
  <si>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</si>
  <si>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</si>
  <si>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</si>
  <si>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</si>
  <si>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</si>
  <si>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</si>
  <si>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</si>
  <si>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</si>
  <si>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</si>
  <si>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</si>
  <si>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</si>
  <si>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</si>
  <si>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</si>
  <si>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</si>
  <si>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</si>
  <si>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</si>
  <si>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</si>
  <si>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</si>
  <si>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</si>
  <si>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</si>
  <si>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</si>
  <si>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</si>
  <si>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</si>
  <si>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</si>
  <si>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</si>
  <si>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</si>
  <si>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</si>
  <si>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</si>
  <si>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</si>
  <si>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</si>
  <si>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</si>
  <si>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</si>
  <si>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</si>
  <si>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</si>
  <si>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</si>
  <si>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</si>
  <si>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</si>
  <si>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</si>
  <si>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</si>
  <si>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</si>
  <si>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</si>
  <si>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</si>
  <si>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</si>
  <si>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</si>
  <si>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</si>
  <si>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</si>
  <si>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</si>
  <si>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</si>
  <si>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</si>
  <si>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</si>
  <si>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</si>
  <si>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</si>
  <si>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</si>
  <si>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</si>
  <si>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</si>
  <si>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</si>
  <si>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</si>
  <si>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</si>
  <si>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</si>
  <si>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</si>
  <si>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</si>
  <si>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</si>
  <si>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</si>
  <si>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</si>
  <si>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</si>
  <si>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</si>
  <si>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</si>
  <si>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</si>
  <si>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</si>
  <si>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</si>
  <si>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</si>
  <si>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</si>
  <si>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</si>
  <si>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</si>
  <si>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</si>
  <si>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</si>
  <si>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</si>
  <si>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</si>
  <si>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</si>
  <si>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</si>
  <si>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</si>
  <si>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</si>
  <si>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</si>
  <si>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</si>
  <si>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</si>
  <si>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</si>
  <si>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</si>
  <si>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</si>
  <si>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</si>
  <si>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</si>
  <si>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</si>
  <si>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</si>
  <si>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</si>
  <si>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</si>
  <si>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</si>
  <si>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</si>
  <si>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</si>
  <si>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</si>
  <si>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</si>
  <si>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</si>
  <si>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</si>
  <si>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</si>
  <si>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</si>
  <si>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</si>
  <si>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</si>
  <si>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</si>
  <si>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</si>
  <si>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</si>
  <si>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</si>
  <si>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</si>
  <si>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</si>
  <si>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</si>
  <si>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</si>
  <si>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</si>
  <si>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</si>
  <si>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</si>
  <si>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</si>
  <si>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</si>
  <si>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</si>
  <si>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</si>
  <si>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</si>
  <si>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</si>
  <si>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</si>
  <si>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</si>
  <si>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</si>
  <si>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</si>
  <si>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</si>
  <si>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</si>
  <si>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</si>
  <si>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</si>
  <si>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</si>
  <si>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</si>
  <si>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</si>
  <si>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</si>
  <si>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</si>
  <si>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</si>
  <si>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</si>
  <si>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</si>
  <si>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</si>
  <si>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</si>
  <si>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</si>
  <si>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</si>
  <si>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</si>
  <si>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</si>
  <si>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</si>
  <si>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</si>
  <si>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</si>
  <si>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</si>
  <si>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</si>
  <si>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</si>
  <si>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</si>
  <si>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</si>
  <si>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</si>
  <si>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</si>
  <si>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</si>
  <si>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</si>
  <si>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</si>
  <si>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</si>
  <si>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</si>
  <si>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</si>
  <si>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</si>
  <si>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</si>
  <si>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</si>
  <si>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</si>
  <si>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</si>
  <si>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</si>
  <si>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</si>
  <si>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</si>
  <si>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</si>
  <si>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</si>
  <si>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</si>
  <si>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</si>
  <si>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</si>
  <si>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</si>
  <si>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</si>
  <si>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</si>
  <si>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</si>
  <si>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</si>
  <si>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</si>
  <si>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</si>
  <si>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</si>
  <si>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</si>
  <si>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</si>
  <si>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</si>
  <si>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</si>
  <si>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</si>
  <si>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</si>
  <si>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</si>
  <si>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</si>
  <si>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</si>
  <si>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</si>
  <si>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</si>
  <si>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</si>
  <si>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</si>
  <si>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</si>
  <si>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</si>
  <si>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</si>
  <si>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</si>
  <si>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</si>
  <si>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</si>
  <si>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</si>
  <si>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</si>
  <si>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</si>
  <si>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</si>
  <si>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</si>
  <si>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</si>
  <si>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</si>
  <si>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</si>
  <si>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</si>
  <si>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</si>
  <si>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</si>
  <si>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</si>
  <si>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</si>
  <si>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</si>
  <si>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</si>
  <si>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</si>
  <si>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</si>
  <si>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</si>
  <si>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</si>
  <si>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</si>
  <si>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</si>
  <si>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</si>
  <si>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</si>
  <si>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</si>
  <si>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</si>
  <si>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</si>
  <si>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</si>
  <si>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</si>
  <si>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</si>
  <si>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</si>
  <si>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</si>
  <si>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</si>
  <si>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</si>
  <si>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</si>
  <si>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</si>
  <si>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</si>
  <si>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</si>
  <si>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</si>
  <si>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</si>
  <si>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</si>
  <si>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</si>
  <si>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</si>
  <si>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</si>
  <si>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</si>
  <si>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</si>
  <si>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</si>
  <si>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</si>
  <si>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</si>
  <si>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</si>
  <si>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</si>
  <si>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</si>
  <si>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</si>
  <si>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</si>
  <si>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</si>
  <si>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</si>
  <si>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</si>
  <si>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</si>
  <si>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</si>
  <si>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</si>
  <si>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</si>
  <si>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</si>
  <si>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</si>
  <si>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</si>
  <si>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</si>
  <si>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</si>
  <si>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</si>
  <si>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</si>
  <si>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</si>
  <si>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</si>
  <si>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</si>
  <si>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</si>
  <si>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</si>
  <si>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</si>
  <si>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</si>
  <si>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</si>
  <si>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</si>
  <si>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</si>
  <si>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</si>
  <si>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</si>
  <si>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</si>
  <si>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</si>
  <si>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</si>
  <si>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</si>
  <si>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</si>
  <si>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</si>
  <si>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</si>
  <si>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</si>
  <si>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</si>
  <si>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</si>
  <si>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</si>
  <si>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</si>
  <si>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</si>
  <si>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</si>
  <si>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</si>
  <si>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</si>
  <si>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</si>
  <si>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</si>
  <si>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</si>
  <si>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</si>
  <si>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</si>
  <si>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</si>
  <si>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</si>
  <si>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</si>
  <si>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</si>
  <si>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</si>
  <si>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</si>
  <si>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</si>
  <si>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</si>
  <si>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</si>
  <si>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</si>
  <si>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</si>
  <si>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</si>
  <si>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</si>
  <si>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</si>
  <si>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</si>
  <si>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</si>
  <si>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</si>
  <si>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</si>
  <si>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</si>
  <si>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</si>
  <si>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</si>
  <si>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</si>
  <si>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</si>
  <si>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</si>
  <si>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</si>
  <si>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</si>
  <si>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</si>
  <si>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</si>
  <si>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</si>
  <si>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</si>
  <si>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</si>
  <si>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</si>
  <si>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</si>
  <si>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</si>
  <si>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</si>
  <si>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</si>
  <si>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</si>
  <si>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</si>
  <si>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</si>
  <si>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</si>
  <si>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</si>
  <si>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</si>
  <si>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</si>
  <si>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</si>
  <si>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</si>
  <si>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</si>
  <si>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</si>
  <si>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</si>
  <si>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</si>
  <si>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</si>
  <si>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</si>
  <si>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</si>
  <si>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</si>
  <si>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</si>
  <si>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</si>
  <si>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</si>
  <si>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</si>
  <si>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</si>
  <si>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</si>
  <si>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</si>
  <si>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</si>
  <si>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</si>
  <si>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</si>
  <si>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</si>
  <si>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</si>
  <si>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</si>
  <si>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</si>
  <si>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</si>
  <si>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</si>
  <si>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</si>
  <si>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</si>
  <si>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</si>
  <si>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</si>
  <si>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</si>
  <si>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</si>
  <si>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</si>
  <si>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</si>
  <si>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</si>
  <si>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</si>
  <si>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</si>
  <si>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</si>
  <si>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</si>
  <si>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</si>
  <si>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</si>
  <si>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</si>
  <si>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</si>
  <si>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</si>
  <si>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</si>
  <si>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</si>
  <si>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</si>
  <si>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</si>
  <si>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</si>
  <si>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</si>
  <si>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</si>
  <si>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</si>
  <si>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</si>
  <si>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</si>
  <si>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</si>
  <si>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</si>
  <si>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</si>
  <si>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</si>
  <si>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</si>
  <si>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</si>
  <si>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</si>
  <si>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</si>
  <si>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</si>
  <si>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</si>
  <si>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</si>
  <si>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</si>
  <si>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</si>
  <si>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</si>
  <si>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</si>
  <si>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</si>
  <si>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</si>
  <si>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</si>
  <si>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</si>
  <si>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</si>
  <si>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</si>
  <si>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</si>
  <si>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</si>
  <si>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</si>
  <si>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</si>
  <si>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</si>
  <si>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</si>
  <si>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</si>
  <si>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</si>
  <si>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</si>
  <si>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</si>
  <si>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</si>
  <si>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</si>
  <si>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</si>
  <si>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</si>
  <si>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</si>
  <si>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</si>
  <si>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</si>
  <si>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</si>
  <si>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</si>
  <si>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</si>
  <si>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</si>
  <si>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</si>
  <si>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</si>
  <si>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</si>
  <si>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</si>
  <si>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</si>
  <si>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</si>
  <si>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</si>
  <si>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</si>
  <si>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</si>
  <si>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</si>
  <si>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</si>
  <si>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</si>
  <si>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</si>
  <si>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</si>
  <si>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</si>
  <si>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</si>
  <si>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</si>
  <si>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</si>
  <si>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</si>
  <si>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</si>
  <si>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</si>
  <si>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</si>
  <si>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</si>
  <si>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</si>
  <si>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</si>
  <si>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</si>
  <si>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</si>
  <si>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</si>
  <si>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</si>
  <si>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</si>
  <si>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</si>
  <si>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</si>
  <si>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</si>
  <si>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</si>
  <si>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</si>
  <si>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</si>
  <si>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</si>
  <si>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</si>
  <si>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</si>
  <si>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</si>
  <si>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</si>
  <si>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</si>
  <si>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</si>
  <si>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</si>
  <si>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</si>
  <si>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</si>
  <si>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</si>
  <si>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</si>
  <si>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</si>
  <si>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</si>
  <si>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</si>
  <si>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</si>
  <si>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</si>
  <si>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</si>
  <si>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</si>
  <si>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</si>
  <si>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</si>
  <si>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</si>
  <si>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</si>
  <si>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</si>
  <si>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</si>
  <si>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</si>
  <si>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</si>
  <si>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</si>
  <si>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</si>
  <si>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</si>
  <si>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</si>
  <si>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</si>
  <si>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</si>
  <si>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</si>
  <si>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</si>
  <si>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</si>
  <si>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</si>
  <si>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</si>
  <si>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</si>
  <si>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</si>
  <si>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</si>
  <si>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</si>
  <si>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</si>
  <si>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</si>
  <si>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</si>
  <si>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</si>
  <si>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</si>
  <si>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</si>
  <si>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</si>
  <si>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</si>
  <si>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</si>
  <si>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</si>
  <si>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</si>
  <si>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</si>
  <si>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</si>
  <si>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</si>
  <si>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</si>
  <si>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</si>
  <si>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</si>
  <si>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</si>
  <si>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</si>
  <si>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</si>
  <si>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</si>
  <si>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</si>
  <si>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</si>
  <si>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</si>
  <si>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</si>
  <si>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</si>
  <si>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</si>
  <si>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</si>
  <si>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</si>
  <si>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</si>
  <si>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</si>
  <si>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</si>
  <si>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</si>
  <si>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</si>
  <si>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</si>
  <si>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</si>
  <si>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</si>
  <si>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</si>
  <si>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</si>
  <si>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</si>
  <si>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</si>
  <si>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</si>
  <si>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</si>
  <si>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</si>
  <si>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</si>
  <si>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</si>
  <si>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</si>
  <si>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</si>
  <si>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</si>
  <si>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</si>
  <si>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</si>
  <si>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</si>
  <si>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</si>
  <si>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</si>
  <si>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</si>
  <si>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</si>
  <si>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</si>
  <si>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</si>
  <si>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</si>
  <si>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</si>
  <si>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</si>
  <si>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</si>
  <si>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</si>
  <si>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</si>
  <si>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</si>
  <si>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</si>
  <si>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</si>
  <si>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</si>
  <si>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</si>
  <si>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</si>
  <si>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</si>
  <si>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</si>
  <si>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</si>
  <si>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</si>
  <si>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</si>
  <si>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</si>
  <si>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</si>
  <si>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</si>
  <si>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</si>
  <si>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</si>
  <si>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</si>
  <si>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</si>
  <si>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</si>
  <si>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</si>
  <si>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</si>
  <si>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</si>
  <si>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</si>
  <si>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</si>
  <si>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</si>
  <si>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</si>
  <si>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</si>
  <si>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</si>
  <si>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</si>
  <si>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</si>
  <si>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</si>
  <si>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</si>
  <si>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</si>
  <si>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</si>
  <si>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</si>
  <si>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</si>
  <si>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</si>
  <si>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</si>
  <si>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</si>
  <si>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</si>
  <si>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</si>
  <si>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</si>
  <si>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</si>
  <si>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</si>
  <si>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</si>
  <si>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</si>
  <si>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</si>
  <si>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</si>
  <si>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</si>
  <si>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</si>
  <si>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</si>
  <si>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</si>
  <si>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</si>
  <si>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</si>
  <si>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</si>
  <si>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</si>
  <si>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</si>
  <si>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</si>
  <si>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</si>
  <si>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</si>
  <si>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</si>
  <si>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</si>
  <si>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</si>
  <si>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</si>
  <si>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</si>
  <si>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</si>
  <si>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</si>
  <si>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</si>
  <si>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</si>
  <si>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</si>
  <si>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</si>
  <si>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</si>
  <si>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</si>
  <si>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</si>
  <si>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</si>
  <si>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</si>
  <si>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</si>
  <si>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</si>
  <si>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</si>
  <si>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</si>
  <si>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</si>
  <si>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</si>
  <si>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</si>
  <si>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</si>
  <si>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</si>
  <si>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</si>
  <si>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</si>
  <si>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</si>
  <si>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</si>
  <si>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</si>
  <si>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</si>
  <si>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</si>
  <si>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</si>
  <si>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</si>
  <si>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</si>
  <si>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</si>
  <si>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</si>
  <si>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</si>
  <si>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</si>
  <si>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</si>
  <si>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</si>
  <si>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</si>
  <si>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</si>
  <si>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</si>
  <si>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</si>
  <si>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</si>
  <si>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</si>
  <si>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</si>
  <si>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</si>
  <si>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</si>
  <si>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</si>
  <si>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</si>
  <si>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</si>
  <si>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</si>
  <si>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</si>
  <si>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</si>
  <si>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</si>
  <si>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</si>
  <si>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</si>
  <si>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</si>
  <si>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</si>
  <si>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</si>
  <si>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</si>
  <si>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</si>
  <si>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</si>
  <si>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</si>
  <si>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</si>
  <si>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</si>
  <si>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</si>
  <si>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</si>
  <si>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</si>
  <si>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</si>
  <si>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</si>
  <si>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</si>
  <si>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</si>
  <si>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</si>
  <si>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</si>
  <si>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</si>
  <si>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</si>
  <si>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</si>
  <si>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</si>
  <si>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</si>
  <si>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</si>
  <si>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</si>
  <si>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</si>
  <si>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</si>
  <si>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</si>
  <si>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</si>
  <si>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</si>
  <si>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</si>
  <si>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</si>
  <si>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</si>
  <si>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</si>
  <si>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</si>
  <si>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</si>
  <si>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</si>
  <si>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</si>
  <si>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</si>
  <si>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</si>
  <si>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</si>
  <si>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</si>
  <si>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</si>
  <si>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</si>
  <si>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</si>
  <si>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</si>
  <si>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</si>
  <si>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</si>
  <si>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</si>
  <si>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</si>
  <si>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</si>
  <si>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</si>
  <si>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</si>
  <si>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</si>
  <si>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</si>
  <si>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</si>
  <si>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</si>
  <si>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</si>
  <si>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</si>
  <si>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</si>
  <si>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</si>
  <si>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</si>
  <si>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</si>
  <si>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</si>
  <si>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</si>
  <si>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</si>
  <si>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</si>
  <si>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</si>
  <si>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</si>
  <si>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</si>
  <si>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</si>
  <si>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</si>
  <si>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</si>
  <si>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</si>
  <si>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</si>
  <si>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</si>
  <si>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</si>
  <si>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</si>
  <si>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</si>
  <si>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</si>
  <si>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</si>
  <si>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</si>
  <si>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</si>
  <si>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</si>
  <si>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</si>
  <si>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</si>
  <si>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</si>
  <si>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</si>
  <si>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</si>
  <si>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</si>
  <si>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</si>
  <si>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</si>
  <si>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</si>
  <si>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</si>
  <si>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</si>
  <si>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</si>
  <si>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</si>
  <si>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</si>
  <si>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</si>
  <si>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</si>
  <si>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</si>
  <si>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</si>
  <si>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</si>
  <si>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</si>
  <si>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</si>
  <si>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</si>
  <si>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</si>
  <si>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</si>
  <si>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</si>
  <si>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</si>
  <si>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</si>
  <si>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</si>
  <si>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</si>
  <si>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</si>
  <si>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</si>
  <si>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</si>
  <si>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</si>
  <si>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</si>
  <si>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</si>
  <si>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</si>
  <si>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</si>
  <si>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</si>
  <si>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</si>
  <si>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</si>
  <si>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</si>
  <si>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</si>
  <si>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</si>
  <si>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</si>
  <si>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</si>
  <si>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</si>
  <si>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</si>
  <si>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</si>
  <si>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</si>
  <si>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</si>
  <si>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</si>
  <si>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</si>
  <si>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</si>
  <si>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</si>
  <si>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</si>
  <si>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</si>
  <si>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</si>
  <si>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</si>
  <si>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</si>
  <si>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</si>
  <si>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</si>
  <si>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</si>
  <si>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</si>
  <si>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</si>
  <si>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</si>
  <si>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</si>
  <si>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</si>
  <si>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</si>
  <si>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</si>
  <si>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</si>
  <si>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</si>
  <si>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</si>
  <si>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</si>
  <si>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</si>
  <si>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</si>
  <si>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</si>
  <si>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</si>
  <si>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</si>
  <si>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</si>
  <si>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</si>
  <si>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</si>
  <si>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</si>
  <si>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</si>
  <si>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</si>
  <si>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</si>
  <si>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</si>
  <si>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</si>
  <si>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</si>
  <si>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</si>
  <si>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</si>
  <si>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</si>
  <si>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</si>
  <si>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</si>
  <si>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</si>
  <si>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</si>
  <si>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</si>
  <si>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</si>
  <si>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</si>
  <si>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</si>
  <si>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</si>
  <si>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</si>
  <si>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</si>
  <si>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</si>
  <si>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</si>
  <si>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</si>
  <si>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</si>
  <si>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</si>
  <si>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</si>
  <si>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</si>
  <si>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</si>
  <si>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</si>
  <si>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</si>
  <si>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</si>
  <si>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</si>
  <si>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</si>
  <si>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</si>
  <si>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</si>
  <si>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</si>
  <si>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</si>
  <si>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</si>
  <si>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</si>
  <si>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</si>
  <si>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</si>
  <si>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</si>
  <si>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</si>
  <si>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</si>
  <si>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</si>
  <si>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</si>
  <si>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</si>
  <si>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</si>
  <si>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</si>
  <si>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</si>
  <si>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</si>
  <si>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</si>
  <si>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</si>
  <si>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</si>
  <si>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</si>
  <si>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</si>
  <si>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</si>
  <si>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</si>
  <si>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</si>
  <si>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</si>
  <si>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</si>
  <si>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</si>
  <si>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</si>
  <si>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</si>
  <si>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</si>
  <si>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</si>
  <si>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</si>
  <si>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</si>
  <si>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</si>
  <si>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</si>
  <si>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</si>
  <si>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</si>
  <si>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</si>
  <si>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</si>
  <si>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</si>
  <si>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</si>
  <si>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</si>
  <si>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</si>
  <si>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</si>
  <si>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</si>
  <si>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</si>
  <si>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</si>
  <si>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</si>
  <si>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</si>
  <si>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</si>
  <si>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</si>
  <si>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</si>
  <si>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</si>
  <si>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</si>
  <si>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</si>
  <si>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</si>
  <si>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</si>
  <si>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</si>
  <si>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</si>
  <si>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</si>
  <si>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</si>
  <si>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</si>
  <si>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</si>
  <si>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</si>
  <si>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</si>
  <si>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</si>
  <si>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</si>
  <si>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</si>
  <si>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</si>
  <si>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</si>
  <si>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</si>
  <si>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</si>
  <si>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</si>
  <si>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</si>
  <si>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</si>
  <si>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</si>
  <si>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</si>
  <si>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</si>
  <si>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</si>
  <si>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</si>
  <si>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</si>
  <si>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</si>
  <si>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</si>
  <si>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</si>
  <si>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</si>
  <si>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</si>
  <si>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</si>
  <si>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</si>
  <si>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</si>
  <si>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</si>
  <si>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</si>
  <si>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</si>
  <si>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</si>
  <si>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</si>
  <si>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</si>
  <si>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</si>
  <si>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</si>
  <si>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</si>
  <si>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</si>
  <si>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</si>
  <si>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</si>
  <si>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</si>
  <si>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</si>
  <si>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</si>
  <si>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</si>
  <si>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</si>
  <si>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</si>
  <si>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</si>
  <si>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</si>
  <si>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</si>
  <si>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</si>
  <si>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</si>
  <si>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</si>
  <si>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</si>
  <si>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</si>
  <si>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</si>
  <si>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</si>
  <si>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</si>
  <si>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</si>
  <si>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</si>
  <si>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</si>
  <si>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</si>
  <si>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</si>
  <si>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</si>
  <si>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</si>
  <si>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</si>
  <si>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</si>
  <si>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</si>
  <si>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</si>
  <si>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</si>
  <si>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</si>
  <si>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</si>
  <si>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</si>
  <si>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</si>
  <si>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</si>
  <si>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</si>
  <si>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</si>
  <si>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</si>
  <si>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</si>
  <si>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</si>
  <si>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</si>
  <si>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</si>
  <si>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</si>
  <si>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</si>
  <si>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</si>
  <si>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</si>
  <si>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</si>
  <si>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</si>
  <si>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</si>
  <si>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</si>
  <si>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</si>
  <si>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</si>
  <si>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</si>
  <si>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</si>
  <si>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</si>
  <si>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</si>
  <si>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</si>
  <si>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</si>
  <si>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</si>
  <si>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</si>
  <si>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</si>
  <si>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</si>
  <si>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</si>
  <si>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</si>
  <si>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</si>
  <si>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</si>
  <si>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</si>
  <si>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</si>
  <si>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</si>
  <si>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</si>
  <si>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</si>
  <si>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</si>
  <si>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</si>
  <si>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</si>
  <si>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</si>
  <si>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</si>
  <si>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</si>
  <si>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</si>
  <si>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</si>
  <si>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</si>
  <si>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</si>
  <si>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</si>
  <si>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</si>
  <si>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</si>
  <si>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</si>
  <si>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</si>
  <si>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</si>
  <si>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</si>
  <si>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</si>
  <si>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</si>
  <si>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</si>
  <si>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</si>
  <si>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</si>
  <si>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</si>
  <si>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</si>
  <si>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</si>
  <si>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</si>
  <si>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</si>
  <si>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</si>
  <si>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</si>
  <si>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</si>
  <si>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</si>
  <si>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</si>
  <si>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</si>
  <si>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</si>
  <si>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</si>
  <si>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</si>
  <si>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</si>
  <si>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</si>
  <si>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</si>
  <si>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</si>
  <si>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</si>
  <si>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</si>
  <si>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</si>
  <si>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</si>
  <si>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</si>
  <si>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</si>
  <si>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</si>
  <si>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</si>
  <si>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</si>
  <si>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</si>
  <si>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</si>
  <si>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</si>
  <si>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</si>
  <si>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</si>
  <si>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</si>
  <si>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</si>
  <si>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</si>
  <si>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</si>
  <si>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</si>
  <si>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</si>
  <si>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</si>
  <si>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</si>
  <si>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</si>
  <si>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</si>
  <si>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</si>
  <si>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</si>
  <si>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</si>
  <si>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</si>
  <si>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</si>
  <si>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</si>
  <si>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</si>
  <si>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</si>
  <si>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</si>
  <si>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</si>
  <si>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</si>
  <si>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</si>
  <si>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</si>
  <si>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</si>
  <si>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</si>
  <si>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</si>
  <si>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</si>
  <si>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</si>
  <si>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</si>
  <si>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</si>
  <si>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</si>
  <si>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</si>
  <si>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</si>
  <si>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</si>
  <si>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</si>
  <si>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</si>
  <si>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</si>
  <si>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</si>
  <si>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</si>
  <si>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</si>
  <si>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</si>
  <si>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</si>
  <si>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</si>
  <si>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</si>
  <si>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</si>
  <si>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</si>
  <si>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</si>
  <si>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</si>
  <si>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</si>
  <si>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</si>
  <si>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</si>
  <si>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</si>
  <si>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</si>
  <si>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</si>
  <si>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</si>
  <si>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</si>
  <si>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</si>
  <si>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</si>
  <si>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</si>
  <si>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</si>
  <si>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</si>
  <si>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</si>
  <si>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</si>
  <si>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</si>
  <si>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</si>
  <si>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</si>
  <si>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</si>
  <si>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</si>
  <si>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</si>
  <si>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</si>
  <si>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</si>
  <si>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</si>
  <si>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</si>
  <si>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</si>
  <si>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</si>
  <si>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</si>
  <si>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</si>
  <si>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</si>
  <si>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</si>
  <si>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</si>
  <si>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</si>
  <si>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</si>
  <si>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</si>
  <si>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</si>
  <si>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</si>
  <si>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</si>
  <si>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</si>
  <si>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</si>
  <si>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</si>
  <si>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</si>
  <si>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</si>
  <si>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</si>
  <si>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</si>
  <si>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</si>
  <si>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</si>
  <si>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</si>
  <si>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</si>
  <si>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</si>
  <si>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</si>
  <si>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</si>
  <si>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</si>
  <si>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</si>
  <si>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</si>
  <si>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</si>
  <si>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</si>
  <si>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</si>
  <si>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</si>
  <si>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</si>
  <si>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</si>
  <si>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</si>
  <si>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</si>
  <si>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</si>
  <si>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</si>
  <si>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</si>
  <si>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</si>
  <si>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</si>
  <si>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</si>
  <si>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</si>
  <si>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</si>
  <si>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</si>
  <si>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</si>
  <si>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</si>
  <si>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</si>
  <si>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</si>
  <si>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</si>
  <si>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</si>
  <si>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</si>
  <si>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</si>
  <si>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</si>
  <si>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</si>
  <si>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</si>
  <si>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</si>
  <si>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</si>
  <si>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</si>
  <si>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</si>
  <si>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</si>
  <si>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</si>
  <si>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</si>
  <si>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</si>
  <si>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</si>
  <si>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</si>
  <si>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</si>
  <si>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</si>
  <si>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</si>
  <si>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</si>
  <si>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</si>
  <si>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</si>
  <si>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</si>
  <si>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</si>
  <si>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</si>
  <si>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</si>
  <si>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</si>
  <si>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</si>
  <si>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</si>
  <si>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</si>
  <si>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</si>
  <si>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</si>
  <si>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</si>
  <si>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</si>
  <si>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</si>
  <si>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</si>
  <si>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</si>
  <si>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</si>
  <si>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</si>
  <si>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</si>
  <si>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</si>
  <si>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</si>
  <si>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</si>
  <si>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</si>
  <si>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</si>
  <si>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</si>
  <si>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</si>
  <si>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</si>
  <si>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</si>
  <si>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</si>
  <si>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</si>
  <si>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</si>
  <si>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</si>
  <si>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</si>
  <si>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</si>
  <si>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</si>
  <si>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</si>
  <si>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</si>
  <si>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</si>
  <si>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</si>
  <si>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</si>
  <si>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</si>
  <si>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</si>
  <si>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</si>
  <si>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</si>
  <si>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</si>
  <si>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</si>
  <si>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</si>
  <si>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</si>
  <si>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</si>
  <si>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</si>
  <si>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</si>
  <si>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</si>
  <si>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</si>
  <si>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</si>
  <si>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</si>
  <si>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</si>
  <si>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</si>
  <si>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</si>
  <si>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</si>
  <si>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</si>
  <si>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</si>
  <si>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</si>
  <si>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</si>
  <si>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</si>
  <si>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</si>
  <si>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</si>
  <si>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</si>
  <si>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</si>
  <si>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</si>
  <si>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</si>
  <si>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</si>
  <si>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</si>
  <si>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</si>
  <si>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</si>
  <si>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</si>
  <si>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</si>
  <si>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</si>
  <si>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</si>
  <si>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</si>
  <si>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</si>
  <si>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</si>
  <si>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</si>
  <si>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</si>
  <si>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</si>
  <si>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</si>
  <si>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</si>
  <si>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</si>
  <si>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</si>
  <si>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</si>
  <si>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</si>
  <si>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</si>
  <si>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</si>
  <si>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</si>
  <si>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</si>
  <si>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</si>
  <si>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</si>
  <si>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</si>
  <si>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</si>
  <si>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</si>
  <si>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</si>
  <si>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</si>
  <si>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</si>
  <si>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</si>
  <si>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</si>
  <si>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</si>
  <si>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</si>
  <si>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</si>
  <si>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</si>
  <si>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</si>
  <si>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</si>
  <si>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</si>
  <si>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</si>
  <si>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</si>
  <si>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</si>
  <si>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</si>
  <si>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</si>
  <si>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</si>
  <si>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</si>
  <si>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</si>
  <si>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</si>
  <si>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</si>
  <si>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</si>
  <si>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</si>
  <si>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</si>
  <si>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</si>
  <si>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</si>
  <si>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</si>
  <si>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</si>
  <si>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</si>
  <si>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</si>
  <si>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</si>
  <si>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</si>
  <si>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</si>
  <si>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</si>
  <si>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</si>
  <si>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</si>
  <si>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</si>
  <si>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</si>
  <si>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</si>
  <si>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</si>
  <si>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</si>
  <si>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</si>
  <si>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</si>
  <si>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</si>
  <si>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</si>
  <si>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</si>
  <si>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</si>
  <si>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</si>
  <si>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</si>
  <si>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</si>
  <si>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</si>
  <si>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</si>
  <si>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</si>
  <si>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</si>
  <si>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</si>
  <si>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</si>
  <si>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</si>
  <si>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</si>
  <si>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</si>
  <si>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</si>
  <si>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</si>
  <si>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</si>
  <si>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</si>
  <si>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</si>
  <si>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</si>
  <si>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</si>
  <si>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</si>
  <si>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</si>
  <si>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</si>
  <si>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</si>
  <si>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</si>
  <si>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</si>
  <si>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</si>
  <si>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</si>
  <si>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</si>
  <si>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</si>
  <si>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</si>
  <si>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</si>
  <si>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</si>
  <si>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</si>
  <si>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</si>
  <si>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</si>
  <si>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</si>
  <si>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</si>
  <si>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</si>
  <si>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</si>
  <si>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</si>
  <si>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</si>
  <si>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</si>
  <si>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</si>
  <si>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</si>
  <si>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</si>
  <si>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</si>
  <si>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</si>
  <si>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</si>
  <si>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</si>
  <si>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</si>
  <si>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</si>
  <si>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</si>
  <si>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</si>
  <si>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</si>
  <si>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</si>
  <si>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</si>
  <si>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</si>
  <si>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</si>
  <si>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</si>
  <si>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</si>
  <si>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</si>
  <si>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</si>
  <si>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</si>
  <si>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</si>
  <si>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</si>
  <si>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</si>
  <si>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</si>
  <si>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</si>
  <si>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</si>
  <si>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</si>
  <si>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</si>
  <si>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</si>
  <si>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</si>
  <si>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</si>
  <si>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</si>
  <si>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</si>
  <si>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</si>
  <si>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</si>
  <si>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</si>
  <si>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</si>
  <si>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</si>
  <si>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</si>
  <si>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</si>
  <si>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</si>
  <si>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</si>
  <si>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</si>
  <si>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</si>
  <si>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</si>
  <si>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</si>
  <si>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</si>
  <si>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</si>
  <si>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</si>
  <si>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</si>
  <si>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</si>
  <si>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</si>
  <si>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</si>
  <si>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</si>
  <si>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</si>
  <si>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</si>
  <si>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</si>
  <si>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</si>
  <si>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</si>
  <si>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</si>
  <si>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</si>
  <si>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</si>
  <si>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</si>
  <si>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</si>
  <si>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</si>
  <si>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</si>
  <si>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</si>
  <si>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</si>
  <si>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</si>
  <si>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</si>
  <si>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</si>
  <si>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</si>
  <si>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</si>
  <si>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</si>
  <si>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</si>
  <si>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</si>
  <si>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</si>
  <si>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</si>
  <si>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</si>
  <si>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</si>
  <si>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</si>
  <si>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</si>
  <si>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</si>
  <si>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</si>
  <si>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</si>
  <si>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</si>
  <si>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</si>
  <si>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</si>
  <si>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</si>
  <si>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</si>
  <si>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</si>
  <si>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</si>
  <si>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</si>
  <si>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</si>
  <si>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</si>
  <si>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</si>
  <si>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</si>
  <si>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</si>
  <si>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</si>
  <si>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</si>
  <si>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</si>
  <si>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</si>
  <si>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</si>
  <si>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</si>
  <si>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</si>
  <si>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</si>
  <si>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</si>
  <si>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</si>
  <si>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</si>
  <si>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</si>
  <si>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</si>
  <si>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</si>
  <si>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</si>
  <si>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</si>
  <si>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</si>
  <si>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</si>
  <si>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</si>
  <si>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</si>
  <si>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</si>
  <si>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</si>
  <si>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</si>
  <si>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</si>
  <si>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</si>
  <si>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</si>
  <si>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</si>
  <si>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</si>
  <si>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</si>
  <si>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</si>
  <si>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</si>
  <si>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</si>
  <si>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</si>
  <si>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</si>
  <si>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</si>
  <si>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</si>
  <si>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</si>
  <si>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</si>
  <si>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</si>
  <si>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</si>
  <si>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</si>
  <si>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</si>
  <si>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</si>
  <si>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</si>
  <si>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</si>
  <si>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</si>
  <si>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</si>
  <si>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</si>
  <si>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</si>
  <si>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</si>
  <si>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</si>
  <si>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</si>
  <si>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</si>
  <si>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</si>
  <si>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</si>
  <si>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</si>
  <si>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</si>
  <si>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</si>
  <si>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</si>
  <si>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</si>
  <si>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</si>
  <si>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</si>
  <si>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</si>
  <si>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</si>
  <si>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</si>
  <si>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</si>
  <si>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</si>
  <si>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</si>
  <si>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</si>
  <si>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</si>
  <si>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</si>
  <si>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</si>
  <si>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</si>
  <si>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</si>
  <si>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</si>
  <si>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</si>
  <si>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</si>
  <si>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</si>
  <si>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</si>
  <si>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</si>
  <si>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</si>
  <si>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</si>
  <si>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</si>
  <si>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</si>
  <si>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</si>
  <si>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</si>
  <si>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</si>
  <si>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</si>
  <si>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</si>
  <si>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</si>
  <si>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</si>
  <si>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</si>
  <si>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</si>
  <si>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</si>
  <si>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</si>
  <si>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</si>
  <si>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</si>
  <si>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</si>
  <si>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</si>
  <si>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</si>
  <si>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</si>
  <si>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</si>
  <si>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</si>
  <si>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</si>
  <si>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</si>
  <si>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</si>
  <si>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</si>
  <si>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</si>
  <si>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</si>
  <si>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</si>
  <si>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</si>
  <si>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</si>
  <si>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</si>
  <si>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</si>
  <si>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</si>
  <si>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</si>
  <si>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</si>
  <si>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</si>
  <si>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</si>
  <si>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</si>
  <si>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</si>
  <si>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</si>
  <si>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</si>
  <si>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</si>
  <si>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</si>
  <si>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</si>
  <si>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</si>
  <si>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</si>
  <si>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</si>
  <si>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</si>
  <si>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</si>
  <si>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</si>
  <si>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</si>
  <si>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</si>
  <si>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</si>
  <si>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</si>
  <si>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</si>
  <si>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</si>
  <si>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</si>
  <si>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</si>
  <si>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</si>
  <si>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</si>
  <si>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</si>
  <si>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</si>
  <si>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</si>
  <si>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</si>
  <si>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</si>
  <si>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</si>
  <si>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</si>
  <si>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</si>
  <si>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</si>
  <si>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</si>
  <si>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</si>
  <si>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</si>
  <si>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</si>
  <si>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</si>
  <si>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</si>
  <si>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</si>
  <si>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</si>
  <si>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</si>
  <si>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</si>
  <si>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</si>
  <si>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</si>
  <si>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</si>
  <si>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</si>
  <si>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</si>
  <si>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</si>
  <si>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</si>
  <si>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</si>
  <si>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</si>
  <si>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</si>
  <si>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</si>
  <si>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</si>
  <si>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</si>
  <si>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</si>
  <si>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</si>
  <si>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</si>
  <si>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</si>
  <si>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</si>
  <si>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</si>
  <si>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</si>
  <si>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</si>
  <si>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</si>
  <si>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</si>
  <si>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</si>
  <si>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</si>
  <si>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</si>
  <si>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</si>
  <si>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</si>
  <si>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</si>
  <si>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</si>
  <si>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</si>
  <si>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</si>
  <si>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</si>
  <si>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</si>
  <si>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</si>
  <si>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</si>
  <si>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</si>
  <si>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</si>
  <si>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</si>
  <si>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</si>
  <si>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</si>
  <si>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</si>
  <si>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</si>
  <si>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</si>
  <si>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</si>
  <si>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</si>
  <si>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</si>
  <si>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</si>
  <si>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</si>
  <si>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</si>
  <si>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</si>
  <si>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</si>
  <si>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</si>
  <si>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</si>
  <si>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</si>
  <si>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</si>
  <si>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</si>
  <si>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</si>
  <si>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</si>
  <si>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</si>
  <si>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</si>
  <si>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</si>
  <si>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</si>
  <si>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</si>
  <si>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</si>
  <si>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</si>
  <si>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</si>
  <si>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</si>
  <si>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</si>
  <si>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</si>
  <si>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</si>
  <si>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</si>
  <si>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</si>
  <si>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</si>
  <si>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</si>
  <si>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</si>
  <si>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</si>
  <si>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</si>
  <si>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</si>
  <si>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</si>
  <si>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</si>
  <si>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</si>
  <si>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</si>
  <si>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</si>
  <si>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</si>
  <si>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</si>
  <si>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</si>
  <si>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</si>
  <si>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</si>
  <si>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</si>
  <si>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</si>
  <si>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</si>
  <si>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</si>
  <si>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</si>
  <si>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</si>
  <si>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</si>
  <si>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</si>
  <si>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</si>
  <si>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</si>
  <si>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</si>
  <si>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</si>
  <si>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</si>
  <si>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</si>
  <si>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</si>
  <si>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</si>
  <si>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</si>
  <si>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</si>
  <si>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</si>
  <si>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</si>
  <si>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</si>
  <si>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</si>
  <si>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</si>
  <si>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</si>
  <si>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</si>
  <si>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</si>
  <si>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</si>
  <si>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</si>
  <si>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</si>
  <si>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</si>
  <si>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</si>
  <si>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</si>
  <si>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</si>
  <si>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</si>
  <si>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</si>
  <si>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</si>
  <si>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</si>
  <si>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</si>
  <si>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</si>
  <si>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</si>
  <si>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</si>
  <si>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</si>
  <si>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</si>
  <si>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</si>
  <si>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</si>
  <si>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</si>
  <si>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</si>
  <si>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</si>
  <si>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</si>
  <si>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</si>
  <si>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</si>
  <si>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</si>
  <si>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</si>
  <si>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</si>
  <si>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</si>
  <si>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</si>
  <si>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</si>
  <si>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</si>
  <si>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</si>
  <si>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</si>
  <si>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</si>
  <si>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</si>
  <si>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</si>
  <si>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</si>
  <si>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</si>
  <si>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</si>
  <si>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</si>
  <si>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</si>
  <si>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</si>
  <si>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</si>
  <si>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</si>
  <si>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</si>
  <si>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</si>
  <si>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</si>
  <si>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</si>
  <si>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</si>
  <si>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</si>
  <si>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</si>
  <si>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</si>
  <si>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</si>
  <si>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</si>
  <si>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</si>
  <si>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</si>
  <si>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</si>
  <si>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</si>
  <si>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</si>
  <si>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</si>
  <si>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</si>
  <si>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</si>
  <si>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</si>
  <si>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</si>
  <si>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</si>
  <si>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</si>
  <si>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</si>
  <si>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</si>
  <si>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</si>
  <si>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</si>
  <si>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</si>
  <si>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</si>
  <si>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</si>
  <si>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</si>
  <si>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</si>
  <si>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</si>
  <si>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</si>
  <si>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</si>
  <si>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</si>
  <si>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</si>
  <si>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</si>
  <si>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</si>
  <si>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</si>
  <si>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</si>
  <si>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</si>
  <si>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</si>
  <si>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</si>
  <si>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</si>
  <si>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</si>
  <si>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</si>
  <si>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</si>
  <si>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</si>
  <si>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</si>
  <si>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</si>
  <si>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</si>
  <si>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</si>
  <si>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</si>
  <si>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</si>
  <si>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</si>
  <si>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</si>
  <si>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</si>
  <si>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</si>
  <si>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</si>
  <si>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</si>
  <si>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</si>
  <si>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</si>
  <si>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</si>
  <si>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</si>
  <si>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</si>
  <si>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</si>
  <si>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</si>
  <si>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</si>
  <si>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</si>
  <si>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</si>
  <si>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</si>
  <si>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</si>
  <si>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</si>
  <si>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</si>
  <si>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</si>
  <si>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</si>
  <si>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</si>
  <si>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</si>
  <si>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</si>
  <si>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</si>
  <si>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</si>
  <si>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</si>
  <si>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</si>
  <si>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</si>
  <si>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</si>
  <si>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</si>
  <si>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</si>
  <si>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</si>
  <si>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</si>
  <si>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</si>
  <si>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</si>
  <si>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</si>
  <si>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</si>
  <si>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</si>
  <si>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</si>
  <si>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</si>
  <si>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</si>
  <si>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</si>
  <si>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</si>
  <si>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</si>
  <si>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</si>
  <si>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</si>
  <si>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</si>
  <si>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</si>
  <si>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</si>
  <si>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</si>
  <si>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</si>
  <si>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</si>
  <si>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</si>
  <si>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</si>
  <si>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</si>
  <si>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</si>
  <si>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</si>
  <si>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</si>
  <si>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</si>
  <si>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</si>
  <si>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</si>
  <si>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</si>
  <si>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</si>
  <si>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</si>
  <si>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</si>
  <si>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</si>
  <si>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</si>
  <si>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</si>
  <si>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</si>
  <si>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</si>
  <si>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</si>
  <si>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</si>
  <si>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</si>
  <si>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</si>
  <si>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</si>
  <si>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</si>
  <si>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</si>
  <si>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</si>
  <si>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</si>
  <si>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</si>
  <si>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</si>
  <si>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</si>
  <si>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</si>
  <si>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</si>
  <si>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</si>
  <si>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</si>
  <si>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</si>
  <si>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</si>
  <si>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</si>
  <si>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</si>
  <si>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</si>
  <si>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</si>
  <si>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</si>
  <si>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</si>
  <si>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</si>
  <si>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</si>
  <si>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</si>
  <si>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</si>
  <si>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</si>
  <si>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</si>
  <si>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</si>
  <si>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</si>
  <si>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</si>
  <si>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</si>
  <si>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</si>
  <si>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</si>
  <si>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</si>
  <si>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</si>
  <si>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</si>
  <si>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</si>
  <si>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</si>
  <si>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</si>
  <si>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</si>
  <si>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</si>
  <si>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</si>
  <si>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</si>
  <si>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</si>
  <si>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</si>
  <si>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</si>
  <si>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</si>
  <si>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</si>
  <si>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</si>
  <si>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</si>
  <si>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</si>
  <si>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</si>
  <si>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</si>
  <si>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</si>
  <si>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</si>
  <si>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</si>
  <si>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</si>
  <si>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</si>
  <si>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</si>
  <si>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</si>
  <si>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</si>
  <si>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</si>
  <si>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</si>
  <si>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</si>
  <si>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</si>
  <si>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</si>
  <si>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</si>
  <si>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</si>
  <si>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</si>
  <si>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</si>
  <si>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</si>
  <si>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</si>
  <si>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</si>
  <si>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</si>
  <si>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</si>
  <si>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</si>
  <si>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</si>
  <si>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</si>
  <si>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</si>
  <si>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</si>
  <si>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</si>
  <si>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</si>
  <si>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</si>
  <si>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</si>
  <si>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</si>
  <si>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</si>
  <si>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</si>
  <si>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</si>
  <si>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</si>
  <si>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</si>
  <si>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</si>
  <si>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</si>
  <si>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</si>
  <si>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</si>
  <si>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</si>
  <si>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</si>
  <si>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</si>
  <si>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</si>
  <si>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</si>
  <si>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</si>
  <si>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</si>
  <si>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</si>
  <si>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</si>
  <si>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</si>
  <si>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</si>
  <si>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</si>
  <si>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</si>
  <si>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</si>
  <si>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</si>
  <si>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</si>
  <si>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</si>
  <si>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</si>
  <si>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</si>
  <si>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</si>
  <si>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</si>
  <si>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</si>
  <si>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</si>
  <si>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</si>
  <si>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</si>
  <si>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</si>
  <si>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</si>
  <si>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</si>
  <si>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</si>
  <si>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</si>
  <si>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</si>
  <si>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</si>
  <si>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</si>
  <si>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</si>
  <si>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</si>
  <si>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</si>
  <si>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</si>
  <si>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</si>
  <si>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</si>
  <si>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</si>
  <si>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</si>
  <si>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</si>
  <si>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</si>
  <si>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</si>
  <si>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</si>
  <si>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</si>
  <si>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</si>
  <si>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</si>
  <si>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</si>
  <si>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</si>
  <si>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</si>
  <si>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</si>
  <si>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</si>
  <si>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</si>
  <si>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</si>
  <si>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</si>
  <si>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</si>
  <si>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</si>
  <si>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</si>
  <si>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</si>
  <si>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</si>
  <si>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</si>
  <si>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</si>
  <si>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</si>
  <si>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</si>
  <si>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</si>
  <si>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</si>
  <si>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</si>
  <si>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</si>
  <si>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</si>
  <si>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</si>
  <si>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</si>
  <si>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</si>
  <si>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</si>
  <si>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</si>
  <si>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</si>
  <si>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</si>
  <si>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</si>
  <si>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</si>
  <si>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</si>
  <si>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</si>
  <si>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</si>
  <si>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</si>
  <si>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</si>
  <si>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</si>
  <si>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</si>
  <si>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</si>
  <si>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</si>
  <si>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</si>
  <si>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</si>
  <si>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</si>
  <si>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</si>
  <si>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</si>
  <si>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</si>
  <si>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</si>
  <si>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</si>
  <si>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</si>
  <si>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</si>
  <si>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</si>
  <si>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</si>
  <si>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</si>
  <si>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</si>
  <si>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</si>
  <si>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</si>
  <si>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</si>
  <si>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</si>
  <si>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</si>
  <si>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</si>
  <si>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</si>
  <si>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</si>
  <si>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</si>
  <si>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</si>
  <si>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</si>
  <si>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</si>
  <si>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</si>
  <si>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</si>
  <si>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</si>
  <si>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</si>
  <si>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</si>
  <si>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</si>
  <si>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</si>
  <si>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</si>
  <si>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</si>
  <si>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</si>
  <si>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</si>
  <si>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</si>
  <si>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</si>
  <si>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</si>
  <si>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</si>
  <si>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</si>
  <si>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</si>
  <si>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</si>
  <si>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</si>
  <si>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</si>
  <si>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</si>
  <si>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</si>
  <si>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</si>
  <si>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</si>
  <si>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</si>
  <si>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</si>
  <si>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</si>
  <si>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</si>
  <si>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</si>
  <si>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</si>
  <si>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</si>
  <si>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</si>
  <si>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</si>
  <si>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</si>
  <si>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</si>
  <si>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</si>
  <si>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</si>
  <si>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</si>
  <si>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</si>
  <si>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</si>
  <si>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</si>
  <si>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</si>
  <si>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</si>
  <si>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</si>
  <si>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</si>
  <si>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</si>
  <si>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</si>
  <si>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</si>
  <si>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</si>
  <si>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</si>
  <si>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</si>
  <si>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</si>
  <si>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</si>
  <si>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</si>
  <si>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</si>
  <si>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</si>
  <si>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</si>
  <si>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</si>
  <si>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</si>
  <si>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</si>
  <si>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</si>
  <si>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</si>
  <si>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</si>
  <si>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</si>
  <si>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</si>
  <si>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</si>
  <si>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</si>
  <si>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</si>
  <si>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</si>
  <si>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</si>
  <si>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</si>
  <si>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</si>
  <si>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</si>
  <si>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</si>
  <si>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</si>
  <si>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</si>
  <si>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</si>
  <si>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</si>
  <si>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</si>
  <si>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</si>
  <si>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</si>
  <si>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</si>
  <si>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</si>
  <si>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</si>
  <si>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</si>
  <si>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</si>
  <si>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</si>
  <si>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</si>
  <si>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</si>
  <si>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</si>
  <si>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</si>
  <si>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</si>
  <si>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</si>
  <si>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</si>
  <si>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</si>
  <si>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</si>
  <si>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</si>
  <si>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</si>
  <si>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</si>
  <si>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</si>
  <si>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</si>
  <si>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</si>
  <si>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</si>
  <si>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</si>
  <si>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</si>
  <si>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</si>
  <si>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</si>
  <si>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</si>
  <si>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</si>
  <si>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</si>
  <si>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</si>
  <si>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</si>
  <si>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</si>
  <si>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</si>
  <si>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</si>
  <si>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</si>
  <si>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</si>
  <si>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</si>
  <si>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</si>
  <si>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</si>
  <si>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</si>
  <si>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</si>
  <si>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</si>
  <si>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</si>
  <si>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</si>
  <si>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</si>
  <si>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</si>
  <si>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</si>
  <si>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</si>
  <si>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</si>
  <si>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</si>
  <si>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</si>
  <si>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</si>
  <si>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</si>
  <si>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</si>
  <si>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</si>
  <si>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</si>
  <si>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</si>
  <si>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</si>
  <si>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</si>
  <si>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</si>
  <si>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</si>
  <si>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</si>
  <si>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</si>
  <si>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</si>
  <si>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</si>
  <si>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</si>
  <si>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</si>
  <si>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</si>
  <si>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</si>
  <si>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</si>
  <si>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</si>
  <si>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</si>
  <si>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</si>
  <si>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</si>
  <si>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</si>
  <si>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</si>
  <si>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</si>
  <si>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</si>
  <si>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</si>
  <si>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</si>
  <si>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</si>
  <si>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</si>
  <si>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</si>
  <si>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</si>
  <si>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</si>
  <si>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</si>
  <si>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</si>
  <si>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</si>
  <si>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</si>
  <si>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</si>
  <si>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</si>
  <si>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</si>
  <si>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</si>
  <si>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</si>
  <si>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</si>
  <si>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</si>
  <si>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</si>
  <si>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</si>
  <si>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</si>
  <si>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</si>
  <si>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</si>
  <si>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</si>
  <si>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</si>
  <si>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</si>
  <si>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</si>
  <si>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</si>
  <si>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</si>
  <si>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</si>
  <si>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</si>
  <si>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</si>
  <si>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</si>
  <si>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</si>
  <si>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</si>
  <si>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</si>
  <si>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</si>
  <si>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</si>
  <si>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</si>
  <si>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</si>
  <si>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</si>
  <si>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</si>
  <si>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</si>
  <si>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</si>
  <si>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</si>
  <si>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</si>
  <si>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</si>
  <si>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</si>
  <si>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</si>
  <si>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</si>
  <si>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</si>
  <si>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</si>
  <si>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</si>
  <si>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</si>
  <si>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</si>
  <si>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</si>
  <si>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</si>
  <si>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</si>
  <si>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</si>
  <si>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</si>
  <si>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</si>
  <si>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</si>
  <si>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</si>
  <si>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</si>
  <si>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</si>
  <si>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</si>
  <si>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</si>
  <si>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</si>
  <si>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</si>
  <si>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</si>
  <si>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</si>
  <si>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</si>
  <si>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</si>
  <si>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</si>
  <si>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</si>
  <si>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</si>
  <si>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</si>
  <si>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</si>
  <si>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</si>
  <si>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</si>
  <si>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</si>
  <si>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</si>
  <si>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</si>
  <si>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</si>
  <si>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</si>
  <si>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</si>
  <si>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</si>
  <si>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</si>
  <si>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</si>
  <si>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</si>
  <si>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</si>
  <si>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</si>
  <si>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</si>
  <si>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</si>
  <si>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</si>
  <si>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</si>
  <si>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</si>
  <si>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</si>
  <si>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</si>
  <si>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</si>
  <si>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</si>
  <si>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</si>
  <si>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</si>
  <si>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</si>
  <si>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</si>
  <si>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</si>
  <si>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</si>
  <si>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</si>
  <si>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</si>
  <si>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</si>
  <si>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</si>
  <si>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</si>
  <si>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</si>
  <si>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</si>
  <si>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</si>
  <si>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</si>
  <si>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</si>
  <si>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</si>
  <si>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</si>
  <si>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</si>
  <si>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</si>
  <si>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</si>
  <si>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</si>
  <si>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</si>
  <si>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</si>
  <si>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</si>
  <si>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</si>
  <si>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</si>
  <si>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</si>
  <si>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</si>
  <si>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</si>
  <si>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</si>
  <si>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</si>
  <si>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</si>
  <si>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</si>
  <si>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</si>
  <si>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</si>
  <si>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</si>
  <si>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</si>
  <si>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</si>
  <si>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</si>
  <si>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</si>
  <si>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</si>
  <si>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</si>
  <si>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</si>
  <si>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</si>
  <si>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</si>
  <si>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</si>
  <si>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</si>
  <si>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</si>
  <si>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</si>
  <si>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</si>
  <si>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</si>
  <si>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</si>
  <si>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</si>
  <si>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</si>
  <si>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</si>
  <si>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</si>
  <si>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</si>
  <si>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</si>
  <si>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</si>
  <si>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</si>
  <si>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</si>
  <si>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</si>
  <si>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</si>
  <si>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</si>
  <si>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</si>
  <si>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</si>
  <si>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</si>
  <si>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</si>
  <si>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</si>
  <si>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</si>
  <si>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</si>
  <si>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</si>
  <si>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</si>
  <si>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</si>
  <si>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</si>
  <si>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</si>
  <si>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</si>
  <si>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</si>
  <si>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</si>
  <si>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</si>
  <si>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</si>
  <si>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</si>
  <si>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</si>
  <si>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</si>
  <si>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</si>
  <si>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</si>
  <si>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</si>
  <si>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</si>
  <si>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</si>
  <si>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</si>
  <si>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</si>
  <si>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</si>
  <si>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</si>
  <si>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</si>
  <si>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</si>
  <si>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</si>
  <si>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</si>
  <si>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</si>
  <si>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</si>
  <si>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</si>
  <si>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</si>
  <si>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</si>
  <si>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</si>
  <si>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</si>
  <si>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</si>
  <si>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</si>
  <si>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</si>
  <si>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</si>
  <si>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</si>
  <si>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</si>
  <si>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</si>
  <si>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</si>
  <si>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</si>
  <si>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</si>
  <si>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</si>
  <si>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</si>
  <si>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</si>
  <si>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</si>
  <si>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</si>
  <si>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</si>
  <si>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</si>
  <si>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</si>
  <si>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</si>
  <si>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</si>
  <si>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</si>
  <si>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</si>
  <si>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</si>
  <si>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</si>
  <si>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</si>
  <si>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</si>
  <si>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</si>
  <si>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</si>
  <si>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</si>
  <si>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</si>
  <si>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</si>
  <si>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</si>
  <si>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</si>
  <si>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</si>
  <si>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</si>
  <si>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</si>
  <si>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</si>
  <si>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</si>
  <si>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</si>
  <si>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</si>
  <si>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</si>
  <si>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</si>
  <si>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</si>
  <si>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</si>
  <si>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</si>
  <si>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</si>
  <si>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</si>
  <si>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</si>
  <si>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</si>
  <si>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</si>
  <si>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</si>
  <si>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</si>
  <si>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</si>
  <si>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</si>
  <si>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</si>
  <si>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</si>
  <si>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</si>
  <si>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</si>
  <si>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</si>
  <si>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</si>
  <si>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</si>
  <si>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</si>
  <si>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</si>
  <si>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</si>
  <si>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</si>
  <si>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</si>
  <si>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</si>
  <si>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</si>
  <si>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</si>
  <si>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</si>
  <si>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</si>
  <si>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</si>
  <si>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</si>
  <si>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</si>
  <si>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</si>
  <si>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</si>
  <si>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</si>
  <si>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</si>
  <si>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</si>
  <si>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</si>
  <si>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</si>
  <si>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</si>
  <si>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</si>
  <si>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</si>
  <si>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</si>
  <si>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</si>
  <si>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</si>
  <si>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</si>
  <si>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</si>
  <si>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</si>
  <si>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</si>
  <si>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</si>
  <si>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</si>
  <si>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</si>
  <si>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</si>
  <si>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</si>
  <si>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</si>
  <si>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</si>
  <si>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</si>
  <si>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</si>
  <si>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</si>
  <si>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</si>
  <si>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</si>
  <si>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</si>
  <si>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</si>
  <si>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</si>
  <si>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</si>
  <si>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</si>
  <si>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</si>
  <si>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</si>
  <si>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</si>
  <si>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</si>
  <si>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</si>
  <si>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</si>
  <si>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</si>
  <si>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</si>
  <si>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</si>
  <si>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</si>
  <si>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</si>
  <si>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</si>
  <si>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</si>
  <si>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</si>
  <si>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</si>
  <si>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</si>
  <si>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</si>
  <si>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</si>
  <si>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</si>
  <si>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</si>
  <si>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</si>
  <si>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</si>
  <si>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</si>
  <si>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</si>
  <si>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</si>
  <si>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</si>
  <si>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</si>
  <si>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</si>
  <si>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</si>
  <si>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</si>
  <si>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</si>
  <si>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</si>
  <si>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</si>
  <si>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</si>
  <si>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</si>
  <si>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</si>
  <si>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</si>
  <si>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</si>
  <si>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</si>
  <si>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</si>
  <si>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</si>
  <si>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</si>
  <si>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</si>
  <si>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</si>
  <si>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</si>
  <si>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</si>
  <si>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</si>
  <si>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</si>
  <si>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</si>
  <si>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</si>
  <si>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</si>
  <si>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</si>
  <si>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</si>
  <si>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</si>
  <si>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</si>
  <si>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</si>
  <si>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</si>
  <si>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</si>
  <si>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</si>
  <si>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</si>
  <si>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</si>
  <si>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</si>
  <si>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</si>
  <si>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</si>
  <si>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</si>
  <si>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</si>
  <si>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</si>
  <si>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</si>
  <si>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</si>
  <si>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</si>
  <si>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</si>
  <si>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</si>
  <si>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</si>
  <si>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</si>
  <si>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</si>
  <si>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</si>
  <si>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</si>
  <si>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</si>
  <si>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</si>
  <si>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</si>
  <si>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</si>
  <si>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</si>
  <si>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</si>
  <si>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</si>
  <si>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</si>
  <si>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</si>
  <si>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</si>
  <si>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</si>
  <si>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</si>
  <si>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</si>
  <si>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</si>
  <si>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</si>
  <si>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</si>
  <si>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</si>
  <si>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</si>
  <si>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</si>
  <si>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</si>
  <si>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</si>
  <si>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</si>
  <si>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</si>
  <si>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</si>
  <si>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</si>
  <si>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</si>
  <si>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</si>
  <si>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</si>
  <si>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</si>
  <si>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</si>
  <si>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</si>
  <si>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</si>
  <si>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</si>
  <si>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</si>
  <si>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</si>
  <si>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</si>
  <si>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</si>
  <si>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</si>
  <si>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</si>
  <si>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</si>
  <si>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</si>
  <si>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</si>
  <si>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</si>
  <si>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</si>
  <si>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</si>
  <si>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</si>
  <si>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</si>
  <si>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</si>
  <si>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</si>
  <si>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</si>
  <si>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</si>
  <si>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</si>
  <si>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</si>
  <si>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</si>
  <si>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</si>
  <si>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</si>
  <si>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</si>
  <si>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</si>
  <si>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</si>
  <si>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</si>
  <si>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</si>
  <si>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</si>
  <si>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</si>
  <si>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</si>
  <si>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</si>
  <si>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</si>
  <si>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</si>
  <si>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</si>
  <si>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</si>
  <si>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</si>
  <si>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</si>
  <si>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</si>
  <si>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</si>
  <si>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</si>
  <si>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</si>
  <si>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</si>
  <si>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</si>
  <si>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</si>
  <si>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</si>
  <si>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</si>
  <si>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</si>
  <si>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</si>
  <si>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</si>
  <si>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</si>
  <si>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</si>
  <si>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</si>
  <si>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</si>
  <si>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</si>
  <si>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</si>
  <si>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</si>
  <si>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</si>
  <si>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</si>
  <si>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</si>
  <si>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</si>
  <si>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</si>
  <si>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</si>
  <si>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</si>
  <si>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</si>
  <si>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</si>
  <si>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</si>
  <si>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</si>
  <si>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</si>
  <si>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</si>
  <si>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</si>
  <si>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</si>
  <si>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</si>
  <si>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</si>
  <si>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</si>
  <si>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</si>
  <si>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</si>
  <si>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</si>
  <si>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</si>
  <si>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</si>
  <si>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</si>
  <si>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</si>
  <si>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</si>
  <si>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</si>
  <si>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</si>
  <si>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</si>
  <si>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</si>
  <si>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</si>
  <si>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</si>
  <si>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</si>
  <si>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</si>
  <si>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</si>
  <si>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</si>
  <si>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</si>
  <si>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</si>
  <si>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</si>
  <si>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</si>
  <si>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</si>
  <si>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</si>
  <si>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</si>
  <si>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</si>
  <si>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</si>
  <si>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</si>
  <si>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</si>
  <si>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</si>
  <si>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</si>
  <si>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</si>
  <si>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</si>
  <si>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</si>
  <si>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</si>
  <si>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</si>
  <si>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</si>
  <si>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</si>
  <si>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</si>
  <si>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</si>
  <si>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</si>
  <si>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</si>
  <si>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</si>
  <si>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</si>
  <si>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</si>
  <si>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</si>
  <si>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</si>
  <si>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</si>
  <si>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</si>
  <si>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</si>
  <si>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</si>
  <si>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</si>
  <si>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</si>
  <si>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</si>
  <si>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</si>
  <si>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</si>
  <si>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</si>
  <si>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</si>
  <si>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</si>
  <si>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</si>
  <si>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</si>
  <si>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</si>
  <si>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</si>
  <si>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</si>
  <si>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</si>
  <si>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</si>
  <si>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</si>
  <si>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</si>
  <si>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</si>
  <si>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</si>
  <si>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</si>
  <si>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</si>
  <si>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</si>
  <si>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</si>
  <si>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</si>
  <si>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</si>
  <si>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</si>
  <si>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</si>
  <si>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</si>
  <si>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</si>
  <si>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</si>
  <si>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</si>
  <si>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</si>
  <si>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</si>
  <si>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</si>
  <si>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</si>
  <si>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</si>
  <si>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</si>
  <si>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</si>
  <si>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</si>
  <si>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</si>
  <si>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</si>
  <si>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</si>
  <si>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</si>
  <si>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</si>
  <si>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</si>
  <si>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</si>
  <si>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</si>
  <si>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</si>
  <si>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</si>
  <si>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</si>
  <si>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</si>
  <si>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</si>
  <si>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</si>
  <si>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</si>
  <si>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</si>
  <si>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</si>
  <si>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</si>
  <si>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</si>
  <si>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</si>
  <si>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</si>
  <si>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</si>
  <si>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</si>
  <si>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</si>
  <si>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</si>
  <si>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</si>
  <si>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</si>
  <si>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</si>
  <si>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</si>
  <si>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</si>
  <si>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</si>
  <si>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</si>
  <si>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</si>
  <si>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</si>
  <si>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</si>
  <si>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</si>
  <si>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</si>
  <si>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</si>
  <si>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</si>
  <si>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</si>
  <si>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</si>
  <si>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</si>
  <si>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</si>
  <si>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</si>
  <si>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</si>
  <si>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</si>
  <si>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</si>
  <si>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</si>
  <si>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</si>
  <si>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</si>
  <si>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</si>
  <si>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</si>
  <si>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</si>
  <si>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</si>
  <si>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</si>
  <si>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</si>
  <si>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</si>
  <si>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</si>
  <si>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</si>
  <si>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</si>
  <si>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</si>
  <si>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</si>
  <si>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</si>
  <si>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</si>
  <si>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</si>
  <si>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</si>
  <si>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</si>
  <si>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</si>
  <si>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</si>
  <si>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</si>
  <si>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</si>
  <si>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</si>
  <si>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</si>
  <si>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</si>
  <si>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</si>
  <si>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</si>
  <si>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</si>
  <si>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</si>
  <si>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</si>
  <si>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</si>
  <si>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</si>
  <si>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</si>
  <si>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</si>
  <si>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</si>
  <si>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</si>
  <si>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</si>
  <si>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</si>
  <si>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</si>
  <si>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</si>
  <si>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</si>
  <si>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</si>
  <si>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</si>
  <si>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</si>
  <si>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</si>
  <si>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</si>
  <si>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</si>
  <si>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</si>
  <si>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</si>
  <si>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</si>
  <si>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</si>
  <si>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</si>
  <si>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</si>
  <si>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</si>
  <si>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</si>
  <si>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</si>
  <si>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</si>
  <si>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</si>
  <si>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</si>
  <si>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</si>
  <si>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</si>
  <si>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</si>
  <si>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</si>
  <si>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</si>
  <si>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</si>
  <si>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</si>
  <si>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</si>
  <si>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</si>
  <si>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</si>
  <si>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</si>
  <si>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</si>
  <si>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</si>
  <si>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</si>
  <si>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</si>
  <si>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</si>
  <si>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</si>
  <si>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</si>
  <si>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</si>
  <si>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</si>
  <si>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</si>
  <si>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</si>
  <si>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</si>
  <si>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</si>
  <si>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</si>
  <si>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</si>
  <si>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</si>
  <si>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</si>
  <si>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</si>
  <si>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</si>
  <si>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</si>
  <si>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</si>
  <si>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</si>
  <si>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</si>
  <si>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</si>
  <si>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</si>
  <si>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</si>
  <si>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</si>
  <si>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</si>
  <si>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</si>
  <si>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</si>
  <si>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</si>
  <si>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</si>
  <si>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</si>
  <si>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</si>
  <si>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</si>
  <si>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</si>
  <si>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</si>
  <si>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</si>
  <si>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</si>
  <si>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</si>
  <si>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</si>
  <si>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</si>
  <si>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</si>
  <si>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</si>
  <si>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</si>
  <si>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</si>
  <si>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</si>
  <si>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</si>
  <si>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</si>
  <si>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</si>
  <si>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</si>
  <si>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</si>
  <si>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</si>
  <si>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</si>
  <si>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</si>
  <si>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</si>
  <si>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</si>
  <si>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</si>
  <si>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</si>
  <si>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</si>
  <si>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</si>
  <si>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</si>
  <si>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</si>
  <si>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</si>
  <si>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</si>
  <si>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</si>
  <si>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</si>
  <si>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</si>
  <si>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</si>
  <si>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</si>
  <si>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</si>
  <si>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</si>
  <si>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</si>
  <si>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</si>
  <si>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</si>
  <si>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</si>
  <si>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</si>
  <si>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</si>
  <si>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</si>
  <si>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</si>
  <si>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</si>
  <si>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</si>
  <si>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</si>
  <si>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</si>
  <si>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</si>
  <si>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</si>
  <si>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</si>
  <si>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</si>
  <si>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</si>
  <si>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</si>
  <si>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</si>
  <si>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</si>
  <si>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</si>
  <si>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</si>
  <si>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</si>
  <si>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</si>
  <si>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</si>
  <si>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</si>
  <si>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</si>
  <si>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</si>
  <si>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</si>
  <si>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</si>
  <si>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</si>
  <si>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</si>
  <si>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</si>
  <si>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</si>
  <si>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</si>
  <si>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</si>
  <si>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</si>
  <si>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</si>
  <si>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</si>
  <si>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</si>
  <si>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</si>
  <si>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</si>
  <si>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</si>
  <si>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</si>
  <si>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</si>
  <si>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</si>
  <si>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</si>
  <si>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</si>
  <si>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</si>
  <si>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</si>
  <si>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</si>
  <si>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</si>
  <si>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</si>
  <si>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</si>
  <si>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</si>
  <si>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</si>
  <si>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</si>
  <si>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</si>
  <si>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</si>
  <si>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</si>
  <si>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</si>
  <si>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</si>
  <si>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</si>
  <si>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</si>
  <si>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</si>
  <si>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</si>
  <si>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</si>
  <si>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</si>
  <si>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</si>
  <si>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</si>
  <si>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</si>
  <si>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</si>
  <si>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</si>
  <si>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</si>
  <si>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</si>
  <si>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</si>
  <si>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</si>
  <si>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</si>
  <si>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</si>
  <si>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</si>
  <si>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</si>
  <si>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</si>
  <si>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</si>
  <si>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</si>
  <si>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</si>
  <si>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</si>
  <si>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</si>
  <si>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</si>
  <si>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</si>
  <si>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</si>
  <si>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</si>
  <si>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</si>
  <si>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</si>
  <si>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</si>
  <si>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</si>
  <si>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</si>
  <si>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</si>
  <si>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</si>
  <si>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</si>
  <si>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</si>
  <si>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</si>
  <si>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</si>
  <si>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</si>
  <si>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</si>
  <si>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</si>
  <si>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</si>
  <si>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</si>
  <si>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</si>
  <si>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</si>
  <si>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</si>
  <si>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</si>
  <si>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</si>
  <si>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</si>
  <si>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</si>
  <si>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</si>
  <si>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</si>
  <si>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</si>
  <si>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</si>
  <si>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</si>
  <si>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</si>
  <si>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</si>
  <si>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</si>
  <si>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</si>
  <si>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</si>
  <si>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</si>
  <si>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</si>
  <si>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</si>
  <si>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</si>
  <si>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</si>
  <si>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</si>
  <si>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</si>
  <si>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</si>
  <si>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</si>
  <si>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</si>
  <si>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</si>
  <si>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</si>
  <si>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</si>
  <si>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</si>
  <si>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</si>
  <si>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</si>
  <si>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</si>
  <si>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</si>
  <si>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</si>
  <si>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</si>
  <si>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</si>
  <si>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</si>
  <si>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</si>
  <si>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</si>
  <si>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</si>
  <si>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</si>
  <si>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</si>
  <si>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</si>
  <si>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</si>
  <si>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</si>
  <si>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</si>
  <si>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</si>
  <si>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</si>
  <si>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</si>
  <si>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</si>
  <si>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</si>
  <si>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</si>
  <si>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</si>
  <si>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</si>
  <si>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</si>
  <si>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</si>
  <si>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</si>
  <si>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</si>
  <si>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</si>
  <si>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</si>
  <si>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</si>
  <si>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</si>
  <si>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</si>
  <si>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</si>
  <si>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</si>
  <si>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</si>
  <si>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</si>
  <si>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</si>
  <si>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</si>
  <si>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</si>
  <si>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</si>
  <si>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</si>
  <si>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</si>
  <si>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</si>
  <si>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</si>
  <si>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</si>
  <si>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</si>
  <si>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</si>
  <si>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</si>
  <si>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</si>
  <si>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</si>
  <si>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</si>
  <si>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</si>
  <si>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</si>
  <si>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</si>
  <si>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</si>
  <si>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</si>
  <si>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</si>
  <si>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</si>
  <si>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</si>
  <si>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</si>
  <si>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</si>
  <si>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</si>
  <si>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</si>
  <si>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</si>
  <si>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</si>
  <si>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</si>
  <si>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</si>
  <si>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</si>
  <si>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</si>
  <si>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</si>
  <si>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</si>
  <si>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</si>
  <si>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</si>
  <si>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</si>
  <si>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</si>
  <si>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</si>
  <si>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</si>
  <si>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</si>
  <si>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</si>
  <si>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</si>
  <si>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</si>
  <si>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</si>
  <si>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</si>
  <si>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</si>
  <si>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</si>
  <si>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</si>
  <si>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</si>
  <si>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</si>
  <si>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</si>
  <si>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</si>
  <si>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</si>
  <si>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</si>
  <si>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</si>
  <si>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</si>
  <si>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</si>
  <si>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</si>
  <si>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</si>
  <si>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</si>
  <si>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</si>
  <si>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</si>
  <si>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</si>
  <si>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</si>
  <si>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</si>
  <si>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</si>
  <si>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</si>
  <si>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</si>
  <si>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</si>
  <si>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</si>
  <si>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</si>
  <si>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</si>
  <si>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</si>
  <si>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</si>
  <si>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</si>
  <si>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</si>
  <si>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</si>
  <si>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</si>
  <si>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</si>
  <si>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</si>
  <si>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</si>
  <si>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</si>
  <si>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</si>
  <si>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</si>
  <si>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</si>
  <si>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</si>
  <si>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</si>
  <si>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</si>
  <si>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</si>
  <si>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</si>
  <si>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</si>
  <si>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</si>
  <si>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</si>
  <si>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</si>
  <si>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</si>
  <si>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</si>
  <si>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</si>
  <si>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</si>
  <si>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</si>
  <si>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</si>
  <si>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</si>
  <si>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</si>
  <si>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</si>
  <si>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</si>
  <si>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</si>
  <si>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</si>
  <si>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</si>
  <si>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</si>
  <si>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</si>
  <si>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</si>
  <si>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</si>
  <si>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</si>
  <si>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</si>
  <si>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</si>
  <si>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</si>
  <si>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</si>
  <si>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</si>
  <si>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</si>
  <si>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</si>
  <si>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</si>
  <si>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</si>
  <si>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</si>
  <si>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</si>
  <si>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</si>
  <si>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</si>
  <si>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</si>
  <si>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</si>
  <si>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</si>
  <si>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</si>
  <si>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</si>
  <si>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</si>
  <si>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</si>
  <si>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</si>
  <si>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</si>
  <si>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</si>
  <si>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</si>
  <si>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</si>
  <si>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</si>
  <si>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</si>
  <si>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</si>
  <si>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</si>
  <si>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</si>
  <si>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</si>
  <si>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</si>
  <si>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</si>
  <si>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</si>
  <si>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</si>
  <si>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</si>
  <si>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</si>
  <si>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</si>
  <si>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</si>
  <si>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</si>
  <si>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</si>
  <si>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</si>
  <si>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</si>
  <si>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</si>
  <si>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</si>
  <si>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</si>
  <si>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</si>
  <si>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</si>
  <si>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</si>
  <si>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</si>
  <si>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</si>
  <si>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</si>
  <si>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</si>
  <si>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</si>
  <si>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</si>
  <si>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</si>
  <si>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</si>
  <si>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</si>
  <si>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</si>
  <si>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</si>
  <si>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</si>
  <si>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</si>
  <si>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</si>
  <si>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</si>
  <si>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</si>
  <si>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</si>
  <si>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</si>
  <si>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</si>
  <si>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</si>
  <si>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</si>
  <si>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</si>
  <si>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</si>
  <si>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</si>
  <si>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</si>
  <si>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</si>
  <si>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</si>
  <si>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</si>
  <si>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</si>
  <si>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</si>
  <si>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</si>
  <si>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</si>
  <si>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</si>
  <si>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</si>
  <si>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</si>
  <si>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</si>
  <si>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</si>
  <si>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</si>
  <si>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</si>
  <si>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</si>
  <si>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</si>
  <si>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</si>
  <si>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</si>
  <si>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</si>
  <si>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</si>
  <si>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</si>
  <si>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</si>
  <si>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</si>
  <si>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</si>
  <si>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</si>
  <si>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</si>
  <si>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</si>
  <si>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</si>
  <si>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</si>
  <si>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</si>
  <si>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</si>
  <si>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</si>
  <si>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</si>
  <si>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</si>
  <si>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</si>
  <si>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</si>
  <si>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</si>
  <si>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</si>
  <si>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</si>
  <si>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</si>
  <si>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</si>
  <si>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</si>
  <si>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</si>
  <si>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</si>
  <si>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</si>
  <si>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</si>
  <si>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</si>
  <si>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</si>
  <si>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</si>
  <si>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</si>
  <si>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</si>
  <si>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</si>
  <si>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</si>
  <si>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</si>
  <si>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</si>
  <si>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</si>
  <si>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</si>
  <si>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</si>
  <si>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</si>
  <si>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</si>
  <si>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</si>
  <si>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</si>
  <si>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</si>
  <si>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</si>
  <si>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</si>
  <si>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</si>
  <si>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</si>
  <si>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</si>
  <si>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</si>
  <si>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</si>
  <si>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</si>
  <si>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</si>
  <si>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</si>
  <si>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</si>
  <si>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</si>
  <si>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</si>
  <si>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</si>
  <si>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</si>
  <si>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</si>
  <si>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</si>
  <si>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</si>
  <si>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</si>
  <si>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</si>
  <si>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</si>
  <si>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</si>
  <si>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</si>
  <si>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</si>
  <si>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</si>
  <si>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</si>
  <si>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</si>
  <si>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</si>
  <si>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</si>
  <si>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</si>
  <si>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</si>
  <si>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</si>
  <si>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</si>
  <si>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</si>
  <si>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</si>
  <si>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</si>
  <si>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</si>
  <si>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</si>
  <si>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</si>
  <si>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</si>
  <si>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</si>
  <si>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</si>
  <si>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</si>
  <si>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</si>
  <si>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</si>
  <si>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</si>
  <si>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</si>
  <si>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</si>
  <si>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</si>
  <si>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</si>
  <si>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</si>
  <si>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</si>
  <si>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</si>
  <si>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</si>
  <si>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</si>
  <si>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</si>
  <si>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</si>
  <si>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</si>
  <si>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</si>
  <si>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</si>
  <si>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</si>
  <si>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</si>
  <si>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</si>
  <si>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</si>
  <si>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</si>
  <si>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</si>
  <si>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</si>
  <si>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</si>
  <si>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</si>
  <si>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</si>
  <si>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</si>
  <si>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</si>
  <si>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</si>
  <si>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</si>
  <si>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</si>
  <si>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</si>
  <si>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</si>
  <si>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</si>
  <si>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</si>
  <si>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</si>
  <si>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</si>
  <si>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</si>
  <si>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</si>
  <si>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</si>
  <si>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</si>
  <si>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</si>
  <si>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</si>
  <si>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</si>
  <si>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</si>
  <si>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</si>
  <si>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</si>
  <si>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</si>
  <si>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</si>
  <si>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</si>
  <si>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</si>
  <si>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</si>
  <si>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</si>
  <si>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</si>
  <si>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</si>
  <si>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</si>
  <si>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</si>
  <si>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</si>
  <si>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</si>
  <si>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</si>
  <si>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</si>
  <si>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</si>
  <si>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</si>
  <si>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</si>
  <si>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</si>
  <si>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</si>
  <si>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</si>
  <si>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</si>
  <si>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</si>
  <si>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</si>
  <si>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</si>
  <si>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</si>
  <si>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</si>
  <si>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</si>
  <si>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</si>
  <si>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</si>
  <si>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</si>
  <si>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</si>
  <si>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</si>
  <si>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</si>
  <si>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</si>
  <si>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</si>
  <si>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</si>
  <si>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</si>
  <si>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</si>
  <si>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</si>
  <si>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</si>
  <si>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</si>
  <si>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</si>
  <si>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</si>
  <si>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</si>
  <si>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</si>
  <si>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</si>
  <si>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</si>
  <si>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</si>
  <si>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</si>
  <si>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</si>
  <si>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</si>
  <si>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</si>
  <si>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</si>
  <si>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</si>
  <si>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</si>
  <si>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</si>
  <si>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</si>
  <si>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</si>
  <si>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</si>
  <si>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</si>
  <si>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</si>
  <si>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</si>
  <si>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</si>
  <si>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</si>
  <si>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</si>
  <si>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</si>
  <si>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</si>
  <si>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</si>
  <si>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</si>
  <si>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</si>
  <si>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</si>
  <si>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</si>
  <si>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</si>
  <si>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</si>
  <si>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</si>
  <si>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</si>
  <si>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</si>
  <si>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</si>
  <si>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</si>
  <si>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</si>
  <si>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</si>
  <si>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</si>
  <si>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</si>
  <si>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</si>
  <si>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</si>
  <si>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</si>
  <si>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</si>
  <si>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</si>
  <si>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</si>
  <si>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</si>
  <si>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</si>
  <si>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</si>
  <si>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</si>
  <si>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</si>
  <si>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</si>
  <si>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</si>
  <si>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</si>
  <si>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</si>
  <si>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</si>
  <si>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</si>
  <si>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</si>
  <si>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</si>
  <si>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</si>
  <si>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</si>
  <si>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</si>
  <si>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</si>
  <si>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</si>
  <si>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</si>
  <si>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</si>
  <si>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</si>
  <si>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</si>
  <si>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</si>
  <si>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</si>
  <si>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</si>
  <si>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</si>
  <si>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</si>
  <si>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</si>
  <si>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</si>
  <si>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</si>
  <si>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</si>
  <si>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</si>
  <si>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</si>
  <si>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</si>
  <si>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</si>
  <si>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</si>
  <si>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</si>
  <si>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</si>
  <si>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</si>
  <si>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</si>
  <si>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</si>
  <si>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</si>
  <si>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</si>
  <si>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</si>
  <si>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</si>
  <si>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</si>
  <si>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</si>
  <si>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</si>
  <si>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</si>
  <si>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</si>
  <si>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</si>
  <si>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</si>
  <si>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</si>
  <si>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</si>
  <si>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</si>
  <si>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</si>
  <si>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</si>
  <si>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</si>
  <si>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</si>
  <si>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</si>
  <si>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</si>
  <si>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</si>
  <si>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</si>
  <si>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</si>
  <si>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</si>
  <si>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</si>
  <si>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</si>
  <si>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</si>
  <si>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</si>
  <si>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</si>
  <si>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</si>
  <si>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</si>
  <si>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</si>
  <si>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</si>
  <si>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</si>
  <si>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</si>
  <si>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</si>
  <si>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</si>
  <si>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</si>
  <si>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</si>
  <si>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</si>
  <si>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</si>
  <si>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</si>
  <si>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</si>
  <si>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</si>
  <si>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</si>
  <si>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</si>
  <si>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</si>
  <si>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</si>
  <si>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</si>
  <si>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</si>
  <si>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</si>
  <si>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</si>
  <si>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</si>
  <si>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</si>
  <si>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</si>
  <si>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</si>
  <si>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</si>
  <si>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</si>
  <si>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</si>
  <si>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</si>
  <si>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</si>
  <si>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</si>
  <si>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</si>
  <si>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</si>
  <si>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</si>
  <si>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</si>
  <si>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</si>
  <si>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</si>
  <si>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</si>
  <si>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</si>
  <si>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</si>
  <si>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</si>
  <si>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</si>
  <si>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</si>
  <si>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</si>
  <si>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</si>
  <si>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</si>
  <si>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</si>
  <si>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</si>
  <si>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</si>
  <si>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</si>
  <si>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</si>
  <si>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</si>
  <si>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</si>
  <si>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</si>
  <si>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</si>
  <si>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</si>
  <si>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</si>
  <si>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</si>
  <si>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</si>
  <si>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</si>
  <si>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</si>
  <si>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</si>
  <si>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</si>
  <si>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</si>
  <si>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</si>
  <si>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</si>
  <si>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</si>
  <si>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</si>
  <si>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</si>
  <si>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</si>
  <si>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</si>
  <si>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</si>
  <si>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</si>
  <si>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</si>
  <si>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</si>
  <si>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</si>
  <si>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</si>
  <si>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</si>
  <si>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</si>
  <si>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</si>
  <si>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</si>
  <si>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</si>
  <si>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</si>
  <si>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</si>
  <si>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</si>
  <si>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</si>
  <si>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</si>
  <si>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</si>
  <si>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</si>
  <si>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</si>
  <si>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</si>
  <si>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</si>
  <si>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</si>
  <si>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</si>
  <si>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</si>
  <si>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</si>
  <si>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</si>
  <si>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</si>
  <si>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</si>
  <si>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</si>
  <si>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</si>
  <si>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</si>
  <si>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</si>
  <si>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</si>
  <si>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</si>
  <si>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</si>
  <si>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</si>
  <si>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</si>
  <si>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</si>
  <si>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</si>
  <si>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</si>
  <si>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</si>
  <si>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</si>
  <si>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</si>
  <si>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</si>
  <si>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</si>
  <si>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</si>
  <si>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</si>
  <si>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</si>
  <si>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</si>
  <si>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</si>
  <si>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</si>
  <si>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</si>
  <si>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</si>
  <si>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</si>
  <si>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</si>
  <si>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</si>
  <si>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</si>
  <si>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</si>
  <si>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</si>
  <si>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</si>
  <si>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</si>
  <si>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</si>
  <si>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</si>
  <si>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</si>
  <si>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</si>
  <si>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</si>
  <si>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</si>
  <si>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</si>
  <si>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</si>
  <si>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</si>
  <si>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</si>
  <si>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</si>
  <si>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</si>
  <si>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</si>
  <si>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</si>
  <si>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</si>
  <si>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</si>
  <si>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</si>
  <si>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</si>
  <si>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</si>
  <si>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</si>
  <si>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</si>
  <si>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</si>
  <si>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</si>
  <si>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</si>
  <si>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</si>
  <si>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</si>
  <si>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</si>
  <si>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</si>
  <si>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</si>
  <si>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</si>
  <si>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</si>
  <si>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</si>
  <si>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</si>
  <si>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</si>
  <si>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</si>
  <si>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</si>
  <si>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</si>
  <si>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</si>
  <si>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</si>
  <si>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</si>
  <si>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</si>
  <si>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</si>
  <si>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</si>
  <si>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</si>
  <si>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</si>
  <si>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</si>
  <si>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</si>
  <si>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</si>
  <si>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</si>
  <si>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</si>
  <si>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</si>
  <si>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</si>
  <si>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</si>
  <si>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</si>
  <si>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</si>
  <si>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</si>
  <si>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</si>
  <si>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</si>
  <si>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</si>
  <si>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</si>
  <si>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</si>
  <si>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</si>
  <si>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</si>
  <si>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</si>
  <si>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</si>
  <si>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</si>
  <si>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</si>
  <si>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</si>
  <si>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</si>
  <si>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</si>
  <si>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</si>
  <si>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</si>
  <si>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</si>
  <si>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</si>
  <si>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</si>
  <si>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</si>
  <si>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</si>
  <si>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</si>
  <si>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</si>
  <si>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</si>
  <si>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</si>
  <si>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</si>
  <si>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</si>
  <si>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</si>
  <si>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</si>
  <si>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</si>
  <si>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</si>
  <si>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</si>
  <si>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</si>
  <si>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</si>
  <si>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</si>
  <si>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</si>
  <si>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</si>
  <si>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</si>
  <si>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</si>
  <si>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</si>
  <si>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</si>
  <si>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</si>
  <si>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</si>
  <si>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</si>
  <si>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</si>
  <si>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</si>
  <si>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</si>
  <si>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</si>
  <si>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</si>
  <si>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</si>
  <si>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</si>
  <si>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</si>
  <si>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</si>
  <si>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</si>
  <si>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</si>
  <si>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</si>
  <si>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</si>
  <si>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</si>
  <si>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</si>
  <si>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</si>
  <si>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</si>
  <si>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</si>
  <si>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</si>
  <si>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</si>
  <si>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</si>
  <si>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</si>
  <si>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</si>
  <si>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</si>
  <si>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</si>
  <si>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</si>
  <si>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</si>
  <si>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</si>
  <si>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</si>
  <si>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</si>
  <si>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</si>
  <si>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</si>
  <si>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</si>
  <si>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</si>
  <si>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</si>
  <si>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</si>
  <si>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</si>
  <si>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</si>
  <si>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</si>
  <si>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</si>
  <si>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</si>
  <si>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</si>
  <si>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</si>
  <si>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</si>
  <si>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</si>
  <si>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</si>
  <si>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</si>
  <si>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</si>
  <si>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</si>
  <si>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</si>
  <si>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</si>
  <si>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</si>
  <si>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</si>
  <si>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</si>
  <si>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</si>
  <si>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</si>
  <si>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</si>
  <si>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</si>
  <si>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</si>
  <si>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</si>
  <si>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</si>
  <si>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</si>
  <si>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</si>
  <si>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</si>
  <si>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</si>
  <si>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</si>
  <si>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</si>
  <si>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</si>
  <si>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</si>
  <si>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</si>
  <si>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</si>
  <si>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</si>
  <si>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</si>
  <si>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</si>
  <si>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</si>
  <si>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</si>
  <si>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</si>
  <si>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</si>
  <si>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</si>
  <si>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</si>
  <si>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</si>
  <si>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</si>
  <si>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</si>
  <si>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</si>
  <si>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</si>
  <si>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</si>
  <si>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</si>
  <si>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</si>
  <si>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</si>
  <si>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</si>
  <si>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</si>
  <si>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</si>
  <si>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</si>
  <si>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</si>
  <si>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</si>
  <si>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</si>
  <si>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</si>
  <si>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</si>
  <si>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</si>
  <si>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</si>
  <si>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</si>
  <si>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</si>
  <si>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</si>
  <si>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</si>
  <si>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</si>
  <si>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</si>
  <si>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</si>
  <si>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</si>
  <si>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</si>
  <si>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</si>
  <si>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</si>
  <si>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</si>
  <si>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</si>
  <si>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</si>
  <si>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</si>
  <si>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</si>
  <si>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</si>
  <si>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</si>
  <si>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</si>
  <si>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</si>
  <si>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</si>
  <si>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</si>
  <si>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</si>
  <si>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</si>
  <si>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</si>
  <si>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</si>
  <si>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</si>
  <si>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</si>
  <si>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</si>
  <si>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</si>
  <si>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</si>
  <si>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</si>
  <si>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</si>
  <si>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</si>
  <si>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</si>
  <si>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</si>
  <si>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</si>
  <si>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</si>
  <si>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</si>
  <si>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</si>
  <si>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</si>
  <si>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</si>
  <si>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</si>
  <si>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</si>
  <si>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</si>
  <si>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</si>
  <si>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</si>
  <si>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</si>
  <si>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</si>
  <si>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</si>
  <si>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</si>
  <si>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</si>
  <si>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</si>
  <si>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</si>
  <si>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</si>
  <si>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</si>
  <si>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</si>
  <si>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</si>
  <si>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</si>
  <si>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</si>
  <si>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</si>
  <si>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</si>
  <si>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</si>
  <si>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</si>
  <si>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</si>
  <si>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</si>
  <si>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</si>
  <si>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</si>
  <si>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</si>
  <si>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</si>
  <si>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</si>
  <si>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</si>
  <si>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</si>
  <si>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</si>
  <si>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</si>
  <si>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</si>
  <si>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</si>
  <si>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</si>
  <si>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</si>
  <si>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</si>
  <si>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</si>
  <si>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</si>
  <si>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</si>
  <si>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</si>
  <si>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</si>
  <si>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</si>
  <si>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</si>
  <si>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</si>
  <si>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</si>
  <si>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</si>
  <si>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</si>
  <si>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</si>
  <si>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</si>
  <si>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</si>
  <si>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</si>
  <si>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</si>
  <si>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</si>
  <si>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</si>
  <si>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</si>
  <si>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</si>
  <si>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</si>
  <si>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</si>
  <si>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</si>
  <si>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</si>
  <si>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</si>
  <si>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</si>
  <si>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</si>
  <si>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</si>
  <si>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</si>
  <si>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</si>
  <si>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</si>
  <si>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</si>
  <si>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</si>
  <si>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</si>
  <si>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</si>
  <si>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</si>
  <si>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</si>
  <si>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</si>
  <si>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</si>
  <si>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</si>
  <si>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</si>
  <si>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</si>
  <si>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</si>
  <si>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</si>
  <si>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</si>
  <si>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</si>
  <si>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</si>
  <si>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</si>
  <si>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</si>
  <si>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</si>
  <si>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</si>
  <si>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</si>
  <si>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</si>
  <si>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</si>
  <si>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</si>
  <si>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</si>
  <si>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</si>
  <si>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</si>
  <si>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</si>
  <si>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</si>
  <si>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</si>
  <si>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</si>
  <si>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</si>
  <si>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</si>
  <si>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</si>
  <si>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</si>
  <si>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</si>
  <si>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</si>
  <si>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</si>
  <si>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</si>
  <si>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</si>
  <si>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</si>
  <si>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</si>
  <si>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</si>
  <si>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</si>
  <si>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</si>
  <si>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</si>
  <si>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</si>
  <si>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</si>
  <si>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</si>
  <si>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</si>
  <si>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</si>
  <si>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</si>
  <si>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</si>
  <si>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</si>
  <si>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</si>
  <si>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</si>
  <si>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</si>
  <si>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</si>
  <si>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</si>
  <si>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</si>
  <si>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</si>
  <si>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</si>
  <si>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</si>
  <si>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</si>
  <si>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</si>
  <si>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</si>
  <si>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</si>
  <si>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</si>
  <si>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</si>
  <si>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</si>
  <si>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</si>
  <si>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</si>
  <si>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</si>
  <si>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</si>
  <si>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</si>
  <si>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</si>
  <si>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</si>
  <si>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</si>
  <si>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</si>
  <si>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</si>
  <si>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</si>
  <si>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</si>
  <si>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</si>
  <si>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</si>
  <si>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</si>
  <si>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</si>
  <si>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</si>
  <si>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</si>
  <si>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</si>
  <si>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</si>
  <si>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</si>
  <si>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</si>
  <si>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</si>
  <si>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</si>
  <si>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</si>
  <si>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</si>
  <si>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</si>
  <si>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</si>
  <si>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</si>
  <si>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</si>
  <si>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</si>
  <si>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</si>
  <si>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</si>
  <si>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</si>
  <si>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</si>
  <si>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</si>
  <si>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</si>
  <si>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</si>
  <si>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</si>
  <si>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</si>
  <si>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</si>
  <si>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</si>
  <si>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</si>
  <si>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</si>
  <si>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</si>
  <si>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</si>
  <si>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</si>
  <si>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</si>
  <si>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</si>
  <si>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</si>
  <si>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</si>
  <si>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</si>
  <si>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</si>
  <si>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</si>
  <si>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</si>
  <si>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</si>
  <si>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</si>
  <si>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</si>
  <si>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</si>
  <si>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</si>
  <si>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</si>
  <si>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</si>
  <si>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</si>
  <si>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</si>
  <si>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</si>
  <si>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</si>
  <si>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</si>
  <si>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</si>
  <si>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</si>
  <si>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</si>
  <si>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</si>
  <si>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</si>
  <si>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</si>
  <si>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</si>
  <si>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</si>
  <si>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</si>
  <si>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</si>
  <si>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</si>
  <si>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</si>
  <si>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</si>
  <si>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</si>
  <si>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</si>
  <si>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</si>
  <si>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</si>
  <si>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</si>
  <si>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</si>
  <si>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</si>
  <si>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</si>
  <si>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</si>
  <si>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</si>
  <si>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</si>
  <si>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</si>
  <si>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</si>
  <si>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</si>
  <si>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</si>
  <si>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</si>
  <si>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</si>
  <si>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</si>
  <si>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</si>
  <si>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</si>
  <si>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</si>
  <si>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</si>
  <si>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</si>
  <si>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</si>
  <si>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</si>
  <si>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</si>
  <si>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</si>
  <si>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</si>
  <si>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</si>
  <si>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</si>
  <si>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</si>
  <si>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</si>
  <si>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</si>
  <si>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</si>
  <si>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</si>
  <si>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</si>
  <si>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</si>
  <si>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</si>
  <si>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</si>
  <si>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</si>
  <si>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</si>
  <si>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</si>
  <si>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</si>
  <si>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</si>
  <si>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</si>
  <si>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</si>
  <si>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</si>
  <si>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</si>
  <si>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</si>
  <si>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</si>
  <si>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</si>
  <si>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</si>
  <si>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</si>
  <si>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</si>
  <si>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</si>
  <si>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</si>
  <si>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</si>
  <si>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</si>
  <si>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</si>
  <si>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</si>
  <si>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</si>
  <si>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</si>
  <si>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</si>
  <si>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</si>
  <si>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</si>
  <si>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</si>
  <si>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</si>
  <si>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</si>
  <si>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</si>
  <si>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</si>
  <si>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</si>
  <si>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</si>
  <si>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</si>
  <si>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</si>
  <si>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</si>
  <si>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</si>
  <si>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</si>
  <si>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</si>
  <si>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</si>
  <si>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</si>
  <si>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</si>
  <si>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</si>
  <si>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</si>
  <si>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</si>
  <si>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</si>
  <si>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</si>
  <si>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</si>
  <si>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</si>
  <si>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</si>
  <si>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</si>
  <si>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</si>
  <si>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</si>
  <si>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</si>
  <si>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</si>
  <si>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</si>
  <si>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</si>
  <si>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</si>
  <si>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</si>
  <si>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</si>
  <si>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</si>
  <si>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</si>
  <si>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</si>
  <si>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</si>
  <si>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</si>
  <si>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</si>
  <si>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</si>
  <si>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</si>
  <si>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</si>
  <si>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</si>
  <si>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</si>
  <si>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</si>
  <si>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</si>
  <si>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</si>
  <si>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</si>
  <si>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</si>
  <si>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</si>
  <si>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</si>
  <si>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</si>
  <si>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</si>
  <si>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</si>
  <si>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</si>
  <si>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</si>
  <si>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</si>
  <si>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</si>
  <si>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</si>
  <si>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</si>
  <si>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</si>
  <si>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</si>
  <si>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</si>
  <si>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</si>
  <si>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</si>
  <si>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</si>
  <si>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</si>
  <si>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</si>
  <si>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</si>
  <si>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</si>
  <si>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</si>
  <si>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</si>
  <si>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</si>
  <si>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</si>
  <si>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</si>
  <si>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</si>
  <si>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</si>
  <si>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</si>
  <si>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</si>
  <si>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</si>
  <si>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</si>
  <si>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</si>
  <si>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</si>
  <si>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</si>
  <si>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</si>
  <si>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</si>
  <si>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</si>
  <si>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</si>
  <si>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</si>
  <si>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</si>
  <si>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</si>
  <si>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</si>
  <si>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</si>
  <si>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</si>
  <si>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</si>
  <si>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</si>
  <si>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</si>
  <si>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</si>
  <si>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</si>
  <si>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</si>
  <si>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</si>
  <si>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</si>
  <si>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</si>
  <si>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</si>
  <si>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</si>
  <si>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</si>
  <si>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</si>
  <si>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</si>
  <si>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</si>
  <si>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</si>
  <si>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</si>
  <si>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</si>
  <si>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</si>
  <si>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</si>
  <si>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</si>
  <si>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</si>
  <si>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</si>
  <si>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</si>
  <si>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</si>
  <si>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</si>
  <si>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</si>
  <si>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</si>
  <si>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</si>
  <si>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</si>
  <si>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</si>
  <si>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</si>
  <si>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</si>
  <si>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</si>
  <si>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</si>
  <si>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</si>
  <si>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</si>
  <si>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</si>
  <si>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</si>
  <si>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</si>
  <si>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</si>
  <si>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</si>
  <si>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</si>
  <si>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</si>
  <si>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</si>
  <si>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</si>
  <si>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</si>
  <si>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</si>
  <si>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</si>
  <si>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</si>
  <si>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</si>
  <si>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</si>
  <si>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</si>
  <si>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</si>
  <si>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</si>
  <si>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</si>
  <si>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</si>
  <si>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</si>
  <si>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</si>
  <si>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</si>
  <si>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</si>
  <si>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</si>
  <si>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</si>
  <si>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</si>
  <si>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</si>
  <si>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</si>
  <si>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</si>
  <si>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</si>
  <si>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</si>
  <si>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</si>
  <si>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</si>
  <si>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</si>
  <si>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</si>
  <si>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</si>
  <si>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</si>
  <si>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</si>
  <si>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</si>
  <si>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</si>
  <si>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</si>
  <si>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</si>
  <si>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</si>
  <si>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</si>
  <si>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</si>
  <si>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</si>
  <si>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</si>
  <si>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</si>
  <si>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</si>
  <si>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</si>
  <si>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</si>
  <si>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</si>
  <si>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</si>
  <si>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</si>
  <si>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</si>
  <si>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</si>
  <si>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</si>
  <si>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</si>
  <si>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</si>
  <si>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</si>
  <si>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</si>
  <si>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</si>
  <si>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</si>
  <si>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</si>
  <si>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</si>
  <si>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</si>
  <si>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</si>
  <si>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</si>
  <si>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</si>
  <si>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</si>
  <si>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</si>
  <si>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</si>
  <si>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</si>
  <si>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</si>
  <si>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</si>
  <si>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</si>
  <si>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</si>
  <si>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</si>
  <si>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</si>
  <si>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</si>
  <si>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</si>
  <si>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</si>
  <si>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</si>
  <si>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</si>
  <si>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</si>
  <si>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</si>
  <si>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</si>
  <si>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</si>
  <si>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</si>
  <si>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</si>
  <si>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</si>
  <si>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</si>
  <si>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</si>
  <si>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</si>
  <si>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</si>
  <si>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</si>
  <si>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</si>
  <si>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</si>
  <si>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</si>
  <si>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</si>
  <si>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</si>
  <si>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</si>
  <si>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</si>
  <si>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</si>
  <si>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</si>
  <si>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</si>
  <si>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</si>
  <si>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</si>
  <si>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</si>
  <si>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</si>
  <si>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</si>
  <si>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</si>
  <si>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</si>
  <si>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</si>
  <si>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</si>
  <si>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</si>
  <si>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</si>
  <si>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</si>
  <si>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</si>
  <si>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</si>
  <si>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</si>
  <si>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</si>
  <si>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</si>
  <si>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</si>
  <si>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</si>
  <si>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</si>
  <si>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</si>
  <si>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</si>
  <si>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</si>
  <si>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</si>
  <si>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</si>
  <si>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</si>
  <si>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</si>
  <si>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</si>
  <si>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</si>
  <si>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</si>
  <si>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</si>
  <si>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</si>
  <si>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</si>
  <si>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</si>
  <si>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</si>
  <si>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</si>
  <si>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</si>
  <si>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</si>
  <si>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</si>
  <si>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</si>
  <si>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</si>
  <si>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</si>
  <si>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</si>
  <si>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</si>
  <si>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</si>
  <si>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</si>
  <si>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</si>
  <si>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</si>
  <si>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</si>
  <si>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</si>
  <si>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</si>
  <si>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</si>
  <si>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</si>
  <si>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</si>
  <si>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</si>
  <si>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</si>
  <si>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</si>
  <si>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</si>
  <si>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</si>
  <si>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</si>
  <si>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</si>
  <si>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</si>
  <si>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</si>
  <si>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</si>
  <si>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</si>
  <si>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</si>
  <si>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</si>
  <si>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</si>
  <si>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</si>
  <si>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</si>
  <si>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</si>
  <si>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</si>
  <si>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</si>
  <si>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</si>
  <si>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</si>
  <si>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</si>
  <si>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</si>
  <si>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</si>
  <si>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</si>
  <si>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</si>
  <si>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</si>
  <si>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</si>
  <si>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</si>
  <si>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</si>
  <si>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</si>
  <si>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</si>
  <si>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</si>
  <si>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</si>
  <si>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</si>
  <si>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</si>
  <si>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</si>
  <si>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</si>
  <si>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</si>
  <si>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</si>
  <si>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</si>
  <si>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</si>
  <si>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</si>
  <si>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</si>
  <si>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</si>
  <si>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</si>
  <si>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</si>
  <si>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</si>
  <si>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</si>
  <si>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</si>
  <si>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</si>
  <si>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</si>
  <si>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</si>
  <si>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</si>
  <si>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</si>
  <si>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</si>
  <si>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</si>
  <si>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</si>
  <si>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</si>
  <si>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</si>
  <si>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</si>
  <si>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</si>
  <si>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</si>
  <si>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</si>
  <si>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</si>
  <si>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</si>
  <si>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</si>
  <si>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</si>
  <si>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</si>
  <si>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</si>
  <si>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</si>
  <si>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</si>
  <si>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</si>
  <si>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</si>
  <si>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</si>
  <si>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</si>
  <si>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</si>
  <si>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</si>
  <si>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</si>
  <si>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</si>
  <si>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</si>
  <si>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</si>
  <si>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</si>
  <si>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</si>
  <si>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</si>
  <si>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</si>
  <si>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</si>
  <si>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</si>
  <si>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</si>
  <si>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</si>
  <si>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</si>
  <si>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</si>
  <si>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</si>
  <si>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</si>
  <si>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</si>
  <si>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</si>
  <si>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</si>
  <si>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</si>
  <si>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</si>
  <si>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</si>
  <si>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</si>
  <si>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</si>
  <si>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</si>
  <si>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</si>
  <si>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</si>
  <si>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</si>
  <si>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</si>
  <si>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</si>
  <si>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</si>
  <si>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</si>
  <si>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</si>
  <si>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</si>
  <si>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</si>
  <si>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</si>
  <si>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</si>
  <si>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</si>
  <si>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</si>
  <si>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</si>
  <si>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</si>
  <si>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</si>
  <si>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</si>
  <si>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</si>
  <si>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</si>
  <si>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</si>
  <si>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</si>
  <si>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</si>
  <si>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</si>
  <si>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</si>
  <si>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</si>
  <si>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</si>
  <si>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</si>
  <si>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</si>
  <si>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</si>
  <si>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</si>
  <si>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</si>
  <si>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</si>
  <si>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</si>
  <si>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</si>
  <si>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</si>
  <si>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</si>
  <si>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</si>
  <si>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</si>
  <si>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</si>
  <si>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</si>
  <si>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</si>
  <si>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</si>
  <si>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</si>
  <si>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</si>
  <si>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</si>
  <si>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</si>
  <si>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</si>
  <si>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</si>
  <si>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</si>
  <si>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</si>
  <si>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</si>
  <si>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</si>
  <si>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</si>
  <si>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</si>
  <si>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</si>
  <si>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</si>
  <si>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</si>
  <si>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</si>
  <si>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</si>
  <si>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</si>
  <si>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</si>
  <si>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</si>
  <si>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</si>
  <si>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</si>
  <si>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</si>
  <si>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</si>
  <si>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</si>
  <si>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</si>
  <si>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</si>
  <si>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</si>
  <si>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</si>
  <si>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</si>
  <si>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</si>
  <si>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</si>
  <si>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</si>
  <si>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</si>
  <si>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</si>
  <si>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</si>
  <si>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</si>
  <si>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</si>
  <si>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</si>
  <si>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</si>
  <si>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</si>
  <si>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</si>
  <si>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</si>
  <si>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</si>
  <si>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</si>
  <si>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</si>
  <si>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</si>
  <si>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</si>
  <si>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</si>
  <si>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</si>
  <si>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</si>
  <si>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</si>
  <si>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</si>
  <si>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</si>
  <si>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</si>
  <si>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</si>
  <si>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</si>
  <si>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</si>
  <si>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</si>
  <si>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</si>
  <si>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</si>
  <si>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</si>
  <si>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</si>
  <si>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</si>
  <si>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</si>
  <si>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</si>
  <si>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</si>
  <si>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</si>
  <si>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</si>
  <si>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</si>
  <si>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</si>
  <si>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</si>
  <si>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</si>
  <si>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</si>
  <si>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</si>
  <si>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</si>
  <si>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</si>
  <si>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</si>
  <si>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</si>
  <si>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</si>
  <si>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</si>
  <si>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</si>
  <si>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</si>
  <si>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</si>
  <si>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</si>
  <si>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</si>
  <si>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</si>
  <si>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</si>
  <si>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</si>
  <si>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</si>
  <si>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</si>
  <si>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</si>
  <si>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</si>
  <si>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</si>
  <si>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</si>
  <si>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</si>
  <si>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</si>
  <si>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</si>
  <si>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</si>
  <si>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</si>
  <si>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</si>
  <si>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</si>
  <si>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</si>
  <si>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</si>
  <si>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</si>
  <si>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</si>
  <si>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</si>
  <si>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</si>
  <si>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</si>
  <si>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</si>
  <si>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</si>
  <si>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</si>
  <si>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</si>
  <si>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</si>
  <si>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</si>
  <si>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</si>
  <si>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</si>
  <si>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</si>
  <si>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</si>
  <si>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</si>
  <si>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</si>
  <si>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</si>
  <si>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</si>
  <si>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</si>
  <si>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</si>
  <si>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</si>
  <si>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</si>
  <si>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</si>
  <si>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</si>
  <si>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</si>
  <si>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</si>
  <si>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</si>
  <si>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</si>
  <si>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</si>
  <si>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</si>
  <si>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</si>
  <si>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</si>
  <si>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</si>
  <si>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</si>
  <si>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</si>
  <si>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</si>
  <si>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</si>
  <si>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</si>
  <si>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</si>
  <si>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</si>
  <si>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</si>
  <si>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</si>
  <si>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</si>
  <si>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</si>
  <si>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</si>
  <si>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</si>
  <si>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</si>
  <si>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</si>
  <si>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</si>
  <si>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</si>
  <si>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</si>
  <si>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</si>
  <si>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</si>
  <si>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</si>
  <si>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</si>
  <si>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</si>
  <si>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</si>
  <si>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</si>
  <si>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</si>
  <si>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</si>
  <si>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</si>
  <si>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</si>
  <si>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</si>
  <si>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</si>
  <si>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</si>
  <si>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</si>
  <si>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</si>
  <si>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</si>
  <si>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</si>
  <si>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</si>
  <si>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</si>
  <si>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</si>
  <si>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</si>
  <si>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</si>
  <si>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</si>
  <si>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</si>
  <si>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</si>
  <si>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</si>
  <si>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</si>
  <si>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</si>
  <si>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</si>
  <si>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</si>
  <si>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</si>
  <si>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</si>
  <si>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</si>
  <si>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</si>
  <si>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</si>
  <si>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</si>
  <si>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</si>
  <si>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</si>
  <si>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</si>
  <si>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</si>
  <si>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</si>
  <si>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</si>
  <si>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</si>
  <si>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</si>
  <si>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</si>
  <si>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</si>
  <si>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</si>
  <si>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</si>
  <si>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</si>
  <si>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</si>
  <si>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</si>
  <si>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</si>
  <si>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</si>
  <si>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</si>
  <si>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</si>
  <si>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</si>
  <si>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</si>
  <si>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</si>
  <si>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</si>
  <si>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</si>
  <si>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</si>
  <si>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</si>
  <si>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</si>
  <si>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</si>
  <si>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</si>
  <si>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</si>
  <si>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</si>
  <si>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</si>
  <si>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</si>
  <si>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</si>
  <si>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</si>
  <si>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</si>
  <si>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</si>
  <si>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</si>
  <si>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</si>
  <si>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</si>
  <si>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</si>
  <si>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</si>
  <si>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</si>
  <si>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</si>
  <si>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</si>
  <si>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</si>
  <si>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</si>
  <si>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</si>
  <si>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</si>
  <si>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</si>
  <si>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</si>
  <si>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</si>
  <si>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</si>
  <si>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</si>
  <si>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</si>
  <si>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</si>
  <si>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</si>
  <si>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</si>
  <si>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</si>
  <si>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</si>
  <si>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</si>
  <si>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</si>
  <si>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</si>
  <si>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</si>
  <si>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</si>
  <si>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</si>
  <si>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</si>
  <si>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</si>
  <si>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</si>
  <si>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</si>
  <si>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</si>
  <si>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</si>
  <si>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</si>
  <si>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</si>
  <si>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</si>
  <si>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</si>
  <si>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</si>
  <si>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</si>
  <si>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</si>
  <si>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</si>
  <si>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</si>
  <si>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</si>
  <si>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</si>
  <si>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</si>
  <si>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</si>
  <si>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</si>
  <si>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</si>
  <si>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</si>
  <si>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</si>
  <si>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</si>
  <si>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</si>
  <si>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</si>
  <si>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</si>
  <si>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</si>
  <si>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</si>
  <si>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</si>
  <si>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</si>
  <si>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</si>
  <si>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</si>
  <si>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</si>
  <si>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</si>
  <si>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</si>
  <si>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</si>
  <si>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</si>
  <si>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</si>
  <si>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</si>
  <si>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</si>
  <si>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</si>
  <si>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</si>
  <si>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</si>
  <si>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</si>
  <si>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</si>
  <si>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</si>
  <si>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</si>
  <si>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</si>
  <si>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</si>
  <si>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</si>
  <si>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</si>
  <si>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</si>
  <si>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</si>
  <si>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</si>
  <si>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</si>
  <si>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</si>
  <si>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</si>
  <si>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</si>
  <si>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</si>
  <si>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</si>
  <si>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</si>
  <si>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</si>
  <si>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</si>
  <si>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</si>
  <si>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</si>
  <si>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</si>
  <si>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</si>
  <si>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</si>
  <si>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</si>
  <si>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</si>
  <si>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</si>
  <si>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</si>
  <si>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</si>
  <si>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</si>
  <si>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</si>
  <si>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</si>
  <si>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</si>
  <si>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</si>
  <si>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</si>
  <si>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</si>
  <si>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</si>
  <si>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</si>
  <si>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</si>
  <si>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</si>
  <si>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</si>
  <si>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</si>
  <si>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</si>
  <si>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</si>
  <si>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</si>
  <si>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</si>
  <si>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</si>
  <si>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</si>
  <si>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</si>
  <si>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</si>
  <si>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</si>
  <si>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</si>
  <si>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</si>
  <si>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</si>
  <si>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</si>
  <si>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</si>
  <si>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</si>
  <si>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</si>
  <si>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</si>
  <si>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</si>
  <si>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</si>
  <si>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</si>
  <si>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</si>
  <si>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</si>
  <si>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</si>
  <si>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</si>
  <si>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</si>
  <si>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</si>
  <si>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</si>
  <si>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</si>
  <si>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</si>
  <si>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</si>
  <si>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</si>
  <si>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</si>
  <si>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</si>
  <si>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</si>
  <si>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</si>
  <si>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</si>
  <si>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</si>
  <si>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</si>
  <si>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</si>
  <si>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</si>
  <si>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</si>
  <si>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</si>
  <si>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</si>
  <si>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</si>
  <si>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</si>
  <si>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</si>
  <si>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</si>
  <si>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</si>
  <si>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</si>
  <si>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</si>
  <si>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</si>
  <si>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</si>
  <si>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</si>
  <si>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</si>
  <si>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</si>
  <si>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</si>
  <si>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</si>
  <si>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</si>
  <si>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</si>
  <si>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</si>
  <si>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</si>
  <si>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</si>
  <si>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</si>
  <si>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</si>
  <si>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</si>
  <si>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</si>
  <si>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</si>
  <si>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</si>
  <si>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</si>
  <si>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</si>
  <si>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</si>
  <si>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</si>
  <si>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</si>
  <si>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</si>
  <si>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</si>
  <si>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</si>
  <si>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</si>
  <si>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</si>
  <si>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</si>
  <si>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</si>
  <si>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</si>
  <si>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</si>
  <si>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</si>
  <si>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</si>
  <si>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</si>
  <si>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</si>
  <si>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</si>
  <si>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</si>
  <si>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</si>
  <si>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</si>
  <si>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</si>
  <si>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</si>
  <si>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</si>
  <si>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</si>
  <si>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</si>
  <si>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</si>
  <si>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</si>
  <si>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</si>
  <si>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</si>
  <si>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</si>
  <si>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</si>
  <si>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</si>
  <si>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</si>
  <si>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</si>
  <si>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</si>
  <si>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</si>
  <si>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</si>
  <si>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</si>
  <si>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</si>
  <si>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</si>
  <si>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</si>
  <si>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</si>
  <si>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</si>
  <si>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</si>
  <si>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</si>
  <si>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</si>
  <si>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</si>
  <si>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</si>
  <si>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</si>
  <si>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</si>
  <si>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</si>
  <si>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</si>
  <si>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</si>
  <si>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</si>
  <si>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</si>
  <si>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</si>
  <si>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</si>
  <si>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</si>
  <si>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</si>
  <si>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</si>
  <si>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</si>
  <si>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</si>
  <si>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</si>
  <si>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</si>
  <si>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</si>
  <si>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</si>
  <si>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</si>
  <si>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</si>
  <si>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</si>
  <si>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</si>
  <si>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</si>
  <si>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</si>
  <si>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</si>
  <si>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</si>
  <si>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</si>
  <si>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</si>
  <si>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</si>
  <si>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</si>
  <si>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</si>
  <si>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</si>
  <si>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</si>
  <si>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</si>
  <si>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</si>
  <si>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</si>
  <si>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</si>
  <si>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</si>
  <si>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</si>
  <si>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</si>
  <si>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</si>
  <si>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</si>
  <si>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</si>
  <si>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</si>
  <si>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</si>
  <si>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</si>
  <si>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</si>
  <si>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</si>
  <si>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</si>
  <si>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</si>
  <si>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</si>
  <si>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</si>
  <si>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</si>
  <si>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</si>
  <si>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</si>
  <si>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</si>
  <si>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</si>
  <si>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</si>
  <si>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</si>
  <si>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</si>
  <si>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</si>
  <si>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</si>
  <si>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</si>
  <si>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</si>
  <si>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</si>
  <si>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</si>
  <si>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</si>
  <si>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</si>
  <si>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</si>
  <si>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</si>
  <si>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</si>
  <si>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</si>
  <si>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</si>
  <si>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</si>
  <si>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</si>
  <si>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</si>
  <si>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</si>
  <si>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</si>
  <si>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</si>
  <si>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</si>
  <si>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</si>
  <si>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</si>
  <si>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</si>
  <si>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</si>
  <si>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</si>
  <si>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</si>
  <si>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</si>
  <si>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</si>
  <si>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</si>
  <si>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</si>
  <si>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</si>
  <si>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</si>
  <si>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</si>
  <si>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</si>
  <si>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</si>
  <si>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</si>
  <si>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</si>
  <si>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</si>
  <si>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</si>
  <si>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</si>
  <si>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</si>
  <si>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</si>
  <si>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</si>
  <si>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</si>
  <si>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</si>
  <si>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</si>
  <si>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</si>
  <si>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</si>
  <si>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</si>
  <si>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</si>
  <si>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</si>
  <si>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</si>
  <si>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</si>
  <si>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</si>
  <si>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</si>
  <si>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</si>
  <si>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</si>
  <si>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</si>
  <si>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</si>
  <si>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</si>
  <si>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</si>
  <si>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</si>
  <si>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</si>
  <si>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</si>
  <si>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</si>
  <si>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</si>
  <si>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</si>
  <si>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</si>
  <si>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</si>
  <si>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</si>
  <si>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</si>
  <si>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</si>
  <si>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</si>
  <si>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</si>
  <si>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</si>
  <si>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</si>
  <si>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</si>
  <si>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</si>
  <si>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</si>
  <si>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</si>
  <si>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</si>
  <si>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</si>
  <si>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</si>
  <si>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</si>
  <si>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</si>
  <si>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</si>
  <si>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</si>
  <si>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</si>
  <si>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</si>
  <si>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</si>
  <si>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</si>
  <si>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</si>
  <si>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</si>
  <si>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</si>
  <si>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</si>
  <si>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</si>
  <si>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</si>
  <si>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</si>
  <si>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</si>
  <si>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</si>
  <si>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</si>
  <si>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</si>
  <si>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</si>
  <si>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</si>
  <si>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</si>
  <si>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</si>
  <si>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</si>
  <si>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</si>
  <si>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</si>
  <si>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</si>
  <si>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</si>
  <si>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</si>
  <si>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</si>
  <si>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</si>
  <si>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</si>
  <si>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</si>
  <si>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</si>
  <si>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</si>
  <si>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</si>
  <si>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</si>
  <si>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</si>
  <si>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</si>
  <si>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</si>
  <si>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</si>
  <si>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</si>
  <si>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</si>
  <si>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</si>
  <si>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</si>
  <si>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</si>
  <si>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</si>
  <si>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</si>
  <si>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</si>
  <si>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</si>
  <si>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</si>
  <si>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</si>
  <si>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</si>
  <si>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</si>
  <si>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</si>
  <si>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</si>
  <si>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</si>
  <si>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</si>
  <si>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</si>
  <si>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</si>
  <si>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</si>
  <si>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</si>
  <si>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</si>
  <si>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</si>
  <si>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</si>
  <si>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</si>
  <si>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</si>
  <si>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</si>
  <si>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</si>
  <si>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</si>
  <si>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</si>
  <si>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</si>
  <si>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</si>
  <si>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</si>
  <si>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</si>
  <si>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</si>
  <si>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</si>
  <si>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</si>
  <si>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</si>
  <si>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</si>
  <si>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</si>
  <si>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</si>
  <si>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</si>
  <si>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</si>
  <si>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</si>
  <si>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</si>
  <si>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</si>
  <si>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</si>
  <si>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</si>
  <si>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</si>
  <si>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</si>
  <si>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</si>
  <si>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</si>
  <si>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</si>
  <si>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</si>
  <si>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</si>
  <si>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</si>
  <si>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</si>
  <si>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</si>
  <si>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</si>
  <si>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</si>
  <si>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</si>
  <si>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</si>
  <si>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</si>
  <si>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</si>
  <si>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</si>
  <si>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</si>
  <si>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</si>
  <si>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</si>
  <si>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</si>
  <si>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</si>
  <si>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</si>
  <si>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</si>
  <si>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</si>
  <si>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</si>
  <si>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</si>
  <si>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</si>
  <si>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</si>
  <si>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</si>
  <si>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</si>
  <si>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</si>
  <si>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</si>
  <si>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</si>
  <si>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</si>
  <si>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Dirección General de Pasaportes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</si>
  <si>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</si>
  <si>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</si>
  <si>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</si>
  <si>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</si>
  <si>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</si>
  <si>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</si>
  <si>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</si>
  <si>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</si>
  <si>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</si>
  <si>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</si>
  <si>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</si>
  <si>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</si>
  <si>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</si>
  <si>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</si>
  <si>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</si>
  <si>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</si>
  <si>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</si>
  <si>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</si>
  <si>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</si>
  <si>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</si>
  <si>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</si>
  <si>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</si>
  <si>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</si>
  <si>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</si>
  <si>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</si>
  <si>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</si>
  <si>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</si>
  <si>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</si>
  <si>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</si>
  <si>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</si>
  <si>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</si>
  <si>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</si>
  <si>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</si>
  <si>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</si>
  <si>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</si>
  <si>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</si>
  <si>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</si>
  <si>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</si>
  <si>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</si>
  <si>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</si>
  <si>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</si>
  <si>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</si>
  <si>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</si>
  <si>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</si>
  <si>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</si>
  <si>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</si>
  <si>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</si>
  <si>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</si>
  <si>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</si>
  <si>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</si>
  <si>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</si>
  <si>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</si>
  <si>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</si>
  <si>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</si>
  <si>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</si>
  <si>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</si>
  <si>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</si>
  <si>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</si>
  <si>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</si>
  <si>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</si>
  <si>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</si>
  <si>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</si>
  <si>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</si>
  <si>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</si>
  <si>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</si>
  <si>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</si>
  <si>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</si>
  <si>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</si>
  <si>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</si>
  <si>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</si>
  <si>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</si>
  <si>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</si>
  <si>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</si>
  <si>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</si>
  <si>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</si>
  <si>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</si>
  <si>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</si>
  <si>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</si>
  <si>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</si>
  <si>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</si>
  <si>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</si>
  <si>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</si>
  <si>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</si>
  <si>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</si>
  <si>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</si>
  <si>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</si>
  <si>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</si>
  <si>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</si>
  <si>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</si>
  <si>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</si>
  <si>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</si>
  <si>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</si>
  <si>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</si>
  <si>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</si>
  <si>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</si>
  <si>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</si>
  <si>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</si>
  <si>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</si>
  <si>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</si>
  <si>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</si>
  <si>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</si>
  <si>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</si>
  <si>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</si>
  <si>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</si>
  <si>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</si>
  <si>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</si>
  <si>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</si>
  <si>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</si>
  <si>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</si>
  <si>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</si>
  <si>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</si>
  <si>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</si>
  <si>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</si>
  <si>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</si>
  <si>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</si>
  <si>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</si>
  <si>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</si>
  <si>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</si>
  <si>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</si>
  <si>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</si>
  <si>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</si>
  <si>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</si>
  <si>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</si>
  <si>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</si>
  <si>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</si>
  <si>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</si>
  <si>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</si>
  <si>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</si>
  <si>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</si>
  <si>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</si>
  <si>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</si>
  <si>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</si>
  <si>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</si>
  <si>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</si>
  <si>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</si>
  <si>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</si>
  <si>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</si>
  <si>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</si>
  <si>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</si>
  <si>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</si>
  <si>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</si>
  <si>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</si>
  <si>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</si>
  <si>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</si>
  <si>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</si>
  <si>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</si>
  <si>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</si>
  <si>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</si>
  <si>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</si>
  <si>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</si>
  <si>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</si>
  <si>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</si>
  <si>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</si>
  <si>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</si>
  <si>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</si>
  <si>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</si>
  <si>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</si>
  <si>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</si>
  <si>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</si>
  <si>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</si>
  <si>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</si>
  <si>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</si>
  <si>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</si>
  <si>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</si>
  <si>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</si>
  <si>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</si>
  <si>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</si>
  <si>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</si>
  <si>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</si>
  <si>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</si>
  <si>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</si>
  <si>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</si>
  <si>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</si>
  <si>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</si>
  <si>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</si>
  <si>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</si>
  <si>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</si>
  <si>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</si>
  <si>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</si>
  <si>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</si>
  <si>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</si>
  <si>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</si>
  <si>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</si>
  <si>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</si>
  <si>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</si>
  <si>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</si>
  <si>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</si>
  <si>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</si>
  <si>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</si>
  <si>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</si>
  <si>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</si>
  <si>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</si>
  <si>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</si>
  <si>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</si>
  <si>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</si>
  <si>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</si>
  <si>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</si>
  <si>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</si>
  <si>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</si>
  <si>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</si>
  <si>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</si>
  <si>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</si>
  <si>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</si>
  <si>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</si>
  <si>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</si>
  <si>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</si>
  <si>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</si>
  <si>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</si>
  <si>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</si>
  <si>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</si>
  <si>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</si>
  <si>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</si>
  <si>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</si>
  <si>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</si>
  <si>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</si>
  <si>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</si>
  <si>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</si>
  <si>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</si>
  <si>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</si>
  <si>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</si>
  <si>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</si>
  <si>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</si>
  <si>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</si>
  <si>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</si>
  <si>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</si>
  <si>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</si>
  <si>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</si>
  <si>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</si>
  <si>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</si>
  <si>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</si>
  <si>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</si>
  <si>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</si>
  <si>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</si>
  <si>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</si>
  <si>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</si>
  <si>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</si>
  <si>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</si>
  <si>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</si>
  <si>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</si>
  <si>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</si>
  <si>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</si>
  <si>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</si>
  <si>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</si>
  <si>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</si>
  <si>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</si>
  <si>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</si>
  <si>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</si>
  <si>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</si>
  <si>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</si>
  <si>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</si>
  <si>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</si>
  <si>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</si>
  <si>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</si>
  <si>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</si>
  <si>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</si>
  <si>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</si>
  <si>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</si>
  <si>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</si>
  <si>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</si>
  <si>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</si>
  <si>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</si>
  <si>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</si>
  <si>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</si>
  <si>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</si>
  <si>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</si>
  <si>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</si>
  <si>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</si>
  <si>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</si>
  <si>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</si>
  <si>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</si>
  <si>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</si>
  <si>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</si>
  <si>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</si>
  <si>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</si>
  <si>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</si>
  <si>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</si>
  <si>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</si>
  <si>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</si>
  <si>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</si>
  <si>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</si>
  <si>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</si>
  <si>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</si>
  <si>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</si>
  <si>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</si>
  <si>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</si>
  <si>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</si>
  <si>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</si>
  <si>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</si>
  <si>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</si>
  <si>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</si>
  <si>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</si>
  <si>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</si>
  <si>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</si>
  <si>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</si>
  <si>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</si>
  <si>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</si>
  <si>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</si>
  <si>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</si>
  <si>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</si>
  <si>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</si>
  <si>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</si>
  <si>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</si>
  <si>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</si>
  <si>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</si>
  <si>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</si>
  <si>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</si>
  <si>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</si>
  <si>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</si>
  <si>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</si>
  <si>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</si>
  <si>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</si>
  <si>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</si>
  <si>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</si>
  <si>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</si>
  <si>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</si>
  <si>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</si>
  <si>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</si>
  <si>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</si>
  <si>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</si>
  <si>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</si>
  <si>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</si>
  <si>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</si>
  <si>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</si>
  <si>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</si>
  <si>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</si>
  <si>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</si>
  <si>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</si>
  <si>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</si>
  <si>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</si>
  <si>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</si>
  <si>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</si>
  <si>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</si>
  <si>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</si>
  <si>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</si>
  <si>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</si>
  <si>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</si>
  <si>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</si>
  <si>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</si>
  <si>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</si>
  <si>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</si>
  <si>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</si>
  <si>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</si>
  <si>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</si>
  <si>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</si>
  <si>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</si>
  <si>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</si>
  <si>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</si>
  <si>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</si>
  <si>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</si>
  <si>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</si>
  <si>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</si>
  <si>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</si>
  <si>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</si>
  <si>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</si>
  <si>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</si>
  <si>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</si>
  <si>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</si>
  <si>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</si>
  <si>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</si>
  <si>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</si>
  <si>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</si>
  <si>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</si>
  <si>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</si>
  <si>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</si>
  <si>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</si>
  <si>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</si>
  <si>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</si>
  <si>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</si>
  <si>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</si>
  <si>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</si>
  <si>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</si>
  <si>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</si>
  <si>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</si>
  <si>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</si>
  <si>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</si>
  <si>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</si>
  <si>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</si>
  <si>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</si>
  <si>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</si>
  <si>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</si>
  <si>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</si>
  <si>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</si>
  <si>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</si>
  <si>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</si>
  <si>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</si>
  <si>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</si>
  <si>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</si>
  <si>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</si>
  <si>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</si>
  <si>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</si>
  <si>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</si>
  <si>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</si>
  <si>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</si>
  <si>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</si>
  <si>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</si>
  <si>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</si>
  <si>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</si>
  <si>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</si>
  <si>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</si>
  <si>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</si>
  <si>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</si>
  <si>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</si>
  <si>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</si>
  <si>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</si>
  <si>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</si>
  <si>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</si>
  <si>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</si>
  <si>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</si>
  <si>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</si>
  <si>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</si>
  <si>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</si>
  <si>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</si>
  <si>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</si>
  <si>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</si>
  <si>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</si>
  <si>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</si>
  <si>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</si>
  <si>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</si>
  <si>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</si>
  <si>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</si>
  <si>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</si>
  <si>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</si>
  <si>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</si>
  <si>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</si>
  <si>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</si>
  <si>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</si>
  <si>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</si>
  <si>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</si>
  <si>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</si>
  <si>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</si>
  <si>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</si>
  <si>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</si>
  <si>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</si>
  <si>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</si>
  <si>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</si>
  <si>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</si>
  <si>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</si>
  <si>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</si>
  <si>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</si>
  <si>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</si>
  <si>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</si>
  <si>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</si>
  <si>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</si>
  <si>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</si>
  <si>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</si>
  <si>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</si>
  <si>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</si>
  <si>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</si>
  <si>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</si>
  <si>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</si>
  <si>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</si>
  <si>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</si>
  <si>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</si>
  <si>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</si>
  <si>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</si>
  <si>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</si>
  <si>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</si>
  <si>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</si>
  <si>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</si>
  <si>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</si>
  <si>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</si>
  <si>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</si>
  <si>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</si>
  <si>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</si>
  <si>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</si>
  <si>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</si>
  <si>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</si>
  <si>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</si>
  <si>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</si>
  <si>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</si>
  <si>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</si>
  <si>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</si>
  <si>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</si>
  <si>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</si>
  <si>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</si>
  <si>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</si>
  <si>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</si>
  <si>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</si>
  <si>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</si>
  <si>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</si>
  <si>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</si>
  <si>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</si>
  <si>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</si>
  <si>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</si>
  <si>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</si>
  <si>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</si>
  <si>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</si>
  <si>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</si>
  <si>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</si>
  <si>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</si>
  <si>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</si>
  <si>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</si>
  <si>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</si>
  <si>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</si>
  <si>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</si>
  <si>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</si>
  <si>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</si>
  <si>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</si>
  <si>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</si>
  <si>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</si>
  <si>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</si>
  <si>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</si>
  <si>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</si>
  <si>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</si>
  <si>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</si>
  <si>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</si>
  <si>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</si>
  <si>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</si>
  <si>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</si>
  <si>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</si>
  <si>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</si>
  <si>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</si>
  <si>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</si>
  <si>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</si>
  <si>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</si>
  <si>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</si>
  <si>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</si>
  <si>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</si>
  <si>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</si>
  <si>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</si>
  <si>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</si>
  <si>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</si>
  <si>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</si>
  <si>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</si>
  <si>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</si>
  <si>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</si>
  <si>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</si>
  <si>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</si>
  <si>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</si>
  <si>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</si>
  <si>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</si>
  <si>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</si>
  <si>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</si>
  <si>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</si>
  <si>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</si>
  <si>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</si>
  <si>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</si>
  <si>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</si>
  <si>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</si>
  <si>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</si>
  <si>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</si>
  <si>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</si>
  <si>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</si>
  <si>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</si>
  <si>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</si>
  <si>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</si>
  <si>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</si>
  <si>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</si>
  <si>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</si>
  <si>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</si>
  <si>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</si>
  <si>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</si>
  <si>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</si>
  <si>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</si>
  <si>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</si>
  <si>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</si>
  <si>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</si>
  <si>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</si>
  <si>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</si>
  <si>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</si>
  <si>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</si>
  <si>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</si>
  <si>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</si>
  <si>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</si>
  <si>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</si>
  <si>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</si>
  <si>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</si>
  <si>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</si>
  <si>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</si>
  <si>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</si>
  <si>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</si>
  <si>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</si>
  <si>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</si>
  <si>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</si>
  <si>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</si>
  <si>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</si>
  <si>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</si>
  <si>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</si>
  <si>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</si>
  <si>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</si>
  <si>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</si>
  <si>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</si>
  <si>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</si>
  <si>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</si>
  <si>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</si>
  <si>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</si>
  <si>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</si>
  <si>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</si>
  <si>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</si>
  <si>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</si>
  <si>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</si>
  <si>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</si>
  <si>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</si>
  <si>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</si>
  <si>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</si>
  <si>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</si>
  <si>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</si>
  <si>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</si>
  <si>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</si>
  <si>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</si>
  <si>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</si>
  <si>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</si>
  <si>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</si>
  <si>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</si>
  <si>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</si>
  <si>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</si>
  <si>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</si>
  <si>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</si>
  <si>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</si>
  <si>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</si>
  <si>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</si>
  <si>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</si>
  <si>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</si>
  <si>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</si>
  <si>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</si>
  <si>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</si>
  <si>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</si>
  <si>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</si>
  <si>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</si>
  <si>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</si>
  <si>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</si>
  <si>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</si>
  <si>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</si>
  <si>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</si>
  <si>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</si>
  <si>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</si>
  <si>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</si>
  <si>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</si>
  <si>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</si>
  <si>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</si>
  <si>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</si>
  <si>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</si>
  <si>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</si>
  <si>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</si>
  <si>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</si>
  <si>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</si>
  <si>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</si>
  <si>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</si>
  <si>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</si>
  <si>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</si>
  <si>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</si>
  <si>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</si>
  <si>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</si>
  <si>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</si>
  <si>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</si>
  <si>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</si>
  <si>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</si>
  <si>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</si>
  <si>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</si>
  <si>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</si>
  <si>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</si>
  <si>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</si>
  <si>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</si>
  <si>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</si>
  <si>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</si>
  <si>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</si>
  <si>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</si>
  <si>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</si>
  <si>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</si>
  <si>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</si>
  <si>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</si>
  <si>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</si>
  <si>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</si>
  <si>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</si>
  <si>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</si>
  <si>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</si>
  <si>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</si>
  <si>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</si>
  <si>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</si>
  <si>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</si>
  <si>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</si>
  <si>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</si>
  <si>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</si>
  <si>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</si>
  <si>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</si>
  <si>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</si>
  <si>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</si>
  <si>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</si>
  <si>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</si>
  <si>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</si>
  <si>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</si>
  <si>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</si>
  <si>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</si>
  <si>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</si>
  <si>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</si>
  <si>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</si>
  <si>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</si>
  <si>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</si>
  <si>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</si>
  <si>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</si>
  <si>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</si>
  <si>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</si>
  <si>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</si>
  <si>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</si>
  <si>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</si>
  <si>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</si>
  <si>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</si>
  <si>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</si>
  <si>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</si>
  <si>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</si>
  <si>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</si>
  <si>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</si>
  <si>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</si>
  <si>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</si>
  <si>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</si>
  <si>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</si>
  <si>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</si>
  <si>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</si>
  <si>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</si>
  <si>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</si>
  <si>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</si>
  <si>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</si>
  <si>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</si>
  <si>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</si>
  <si>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</si>
  <si>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</si>
  <si>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</si>
  <si>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</si>
  <si>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</si>
  <si>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</si>
  <si>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</si>
  <si>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</si>
  <si>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</si>
  <si>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</si>
  <si>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</si>
  <si>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</si>
  <si>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</si>
  <si>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</si>
  <si>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</si>
  <si>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</si>
  <si>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</si>
  <si>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</si>
  <si>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</si>
  <si>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</si>
  <si>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</si>
  <si>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</si>
  <si>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</si>
  <si>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</si>
  <si>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</si>
  <si>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</si>
  <si>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</si>
  <si>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</si>
  <si>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</si>
  <si>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</si>
  <si>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</si>
  <si>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</si>
  <si>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</si>
  <si>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</si>
  <si>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</si>
  <si>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</si>
  <si>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</si>
  <si>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</si>
  <si>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</si>
  <si>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</si>
  <si>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</si>
  <si>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</si>
  <si>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</si>
  <si>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</si>
  <si>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</si>
  <si>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</si>
  <si>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</si>
  <si>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</si>
  <si>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</si>
  <si>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</si>
  <si>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</si>
  <si>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</si>
  <si>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</si>
  <si>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</si>
  <si>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</si>
  <si>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</si>
  <si>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</si>
  <si>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</si>
  <si>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</si>
  <si>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</si>
  <si>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</si>
  <si>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</si>
  <si>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</si>
  <si>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</si>
  <si>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</si>
  <si>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</si>
  <si>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</si>
  <si>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</si>
  <si>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</si>
  <si>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</si>
  <si>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</si>
  <si>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</si>
  <si>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</si>
  <si>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</si>
  <si>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</si>
  <si>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</si>
  <si>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</si>
  <si>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</si>
  <si>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</si>
  <si>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</si>
  <si>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</si>
  <si>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</si>
  <si>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</si>
  <si>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</si>
  <si>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</si>
  <si>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</si>
  <si>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</si>
  <si>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</si>
  <si>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</si>
  <si>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</si>
  <si>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</si>
  <si>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</si>
  <si>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</si>
  <si>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</si>
  <si>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</si>
  <si>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</si>
  <si>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</si>
  <si>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</si>
  <si>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</si>
  <si>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</si>
  <si>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</si>
  <si>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</si>
  <si>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</si>
  <si>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</si>
  <si>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</si>
  <si>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</si>
  <si>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</si>
  <si>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</si>
  <si>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</si>
  <si>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</si>
  <si>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</si>
  <si>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</si>
  <si>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</si>
  <si>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</si>
  <si>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</si>
  <si>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</si>
  <si>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</si>
  <si>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</si>
  <si>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</si>
  <si>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</si>
  <si>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</si>
  <si>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</si>
  <si>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</si>
  <si>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</si>
  <si>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</si>
  <si>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</si>
  <si>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</si>
  <si>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</si>
  <si>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</si>
  <si>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</si>
  <si>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</si>
  <si>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</si>
  <si>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</si>
  <si>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</si>
  <si>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</si>
  <si>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</si>
  <si>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</si>
  <si>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</si>
  <si>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</si>
  <si>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</si>
  <si>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</si>
  <si>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</si>
  <si>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</si>
  <si>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</si>
  <si>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</si>
  <si>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</si>
  <si>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</si>
  <si>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</si>
  <si>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</si>
  <si>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</si>
  <si>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</si>
  <si>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</si>
  <si>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</si>
  <si>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</si>
  <si>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</si>
  <si>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</si>
  <si>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</si>
  <si>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</si>
  <si>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</si>
  <si>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</si>
  <si>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</si>
  <si>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</si>
  <si>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</si>
  <si>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</si>
  <si>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</si>
  <si>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</si>
  <si>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</si>
  <si>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</si>
  <si>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</si>
  <si>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</si>
  <si>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</si>
  <si>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</si>
  <si>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</si>
  <si>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</si>
  <si>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</si>
  <si>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</si>
  <si>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</si>
  <si>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</si>
  <si>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</si>
  <si>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</si>
  <si>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</si>
  <si>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</si>
  <si>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</si>
  <si>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</si>
  <si>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</si>
  <si>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</si>
  <si>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</si>
  <si>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</si>
  <si>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</si>
  <si>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</si>
  <si>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</si>
  <si>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</si>
  <si>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</si>
  <si>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</si>
  <si>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</si>
  <si>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</si>
  <si>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</si>
  <si>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</si>
  <si>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</si>
  <si>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</si>
  <si>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</si>
  <si>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</si>
  <si>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</si>
  <si>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</si>
  <si>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</si>
  <si>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</si>
  <si>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</si>
  <si>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</si>
  <si>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</si>
  <si>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</si>
  <si>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</si>
  <si>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</si>
  <si>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</si>
  <si>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</si>
  <si>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</si>
  <si>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</si>
  <si>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</si>
  <si>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</si>
  <si>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</si>
  <si>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</si>
  <si>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</si>
  <si>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</si>
  <si>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</si>
  <si>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</si>
  <si>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</si>
  <si>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</si>
  <si>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</si>
  <si>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</si>
  <si>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</si>
  <si>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</si>
  <si>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</si>
  <si>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</si>
  <si>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</si>
  <si>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</si>
  <si>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</si>
  <si>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</si>
  <si>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</si>
  <si>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</si>
  <si>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</si>
  <si>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</si>
  <si>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</si>
  <si>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</si>
  <si>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</si>
  <si>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</si>
  <si>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</si>
  <si>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</si>
  <si>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</si>
  <si>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</si>
  <si>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</si>
  <si>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</si>
  <si>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</si>
  <si>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</si>
  <si>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</si>
  <si>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</si>
  <si>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</si>
  <si>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</si>
  <si>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</si>
  <si>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</si>
  <si>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</si>
  <si>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</si>
  <si>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</si>
  <si>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</si>
  <si>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</si>
  <si>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</si>
  <si>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</si>
  <si>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</si>
  <si>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</si>
  <si>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</si>
  <si>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</si>
  <si>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</si>
  <si>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</si>
  <si>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</si>
  <si>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</si>
  <si>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</si>
  <si>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</si>
  <si>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</si>
  <si>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</si>
  <si>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</si>
  <si>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</si>
  <si>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</si>
  <si>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</si>
  <si>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</si>
  <si>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</si>
  <si>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</si>
  <si>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</si>
  <si>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</si>
  <si>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</si>
  <si>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</si>
  <si>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</si>
  <si>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</si>
  <si>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</si>
  <si>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</si>
  <si>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</si>
  <si>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</si>
  <si>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</si>
  <si>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</si>
  <si>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</si>
  <si>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</si>
  <si>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</si>
  <si>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</si>
  <si>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</si>
  <si>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</si>
  <si>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</si>
  <si>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</si>
  <si>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</si>
  <si>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</si>
  <si>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</si>
  <si>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</si>
  <si>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</si>
  <si>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</si>
  <si>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</si>
  <si>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</si>
  <si>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</si>
  <si>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</si>
  <si>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</si>
  <si>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</si>
  <si>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</si>
  <si>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</si>
  <si>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</si>
  <si>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</si>
  <si>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</si>
  <si>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</si>
  <si>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</si>
  <si>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</si>
  <si>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</si>
  <si>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</si>
  <si>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</si>
  <si>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</si>
  <si>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</si>
  <si>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</si>
  <si>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</si>
  <si>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</si>
  <si>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</si>
  <si>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</si>
  <si>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</si>
  <si>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</si>
  <si>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</si>
  <si>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</si>
  <si>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</si>
  <si>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</si>
  <si>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</si>
  <si>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</si>
  <si>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</si>
  <si>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</si>
  <si>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</si>
  <si>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</si>
  <si>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</si>
  <si>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</si>
  <si>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</si>
  <si>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</si>
  <si>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</si>
  <si>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</si>
  <si>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</si>
  <si>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</si>
  <si>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</si>
  <si>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</si>
  <si>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</si>
  <si>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</si>
  <si>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</si>
  <si>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</si>
  <si>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</si>
  <si>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</si>
  <si>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</si>
  <si>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</si>
  <si>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</si>
  <si>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</si>
  <si>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</si>
  <si>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</si>
  <si>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</si>
  <si>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</si>
  <si>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</si>
  <si>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</si>
  <si>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</si>
  <si>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</si>
  <si>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</si>
  <si>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</si>
  <si>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</si>
  <si>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</si>
  <si>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</si>
  <si>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</si>
  <si>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</si>
  <si>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</si>
  <si>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</si>
  <si>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</si>
  <si>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</si>
  <si>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</si>
  <si>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</si>
  <si>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</si>
  <si>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</si>
  <si>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</si>
  <si>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</si>
  <si>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</si>
  <si>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</si>
  <si>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</si>
  <si>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</si>
  <si>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</si>
  <si>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</si>
  <si>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</si>
  <si>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</si>
  <si>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</si>
  <si>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</si>
  <si>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</si>
  <si>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</si>
  <si>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</si>
  <si>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</si>
  <si>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</si>
  <si>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</si>
  <si>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</si>
  <si>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</si>
  <si>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</si>
  <si>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</si>
  <si>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</si>
  <si>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</si>
  <si>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</si>
  <si>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</si>
  <si>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</si>
  <si>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</si>
  <si>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</si>
  <si>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</si>
  <si>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</si>
  <si>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</si>
  <si>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</si>
  <si>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</si>
  <si>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</si>
  <si>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</si>
  <si>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</si>
  <si>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</si>
  <si>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</si>
  <si>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</si>
  <si>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</si>
  <si>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</si>
  <si>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</si>
  <si>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</si>
  <si>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</si>
  <si>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</si>
  <si>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</si>
  <si>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</si>
  <si>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</si>
  <si>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</si>
  <si>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</si>
  <si>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</si>
  <si>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</si>
  <si>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</si>
  <si>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</si>
  <si>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</si>
  <si>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</si>
  <si>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</si>
  <si>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</si>
  <si>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</si>
  <si>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</si>
  <si>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</si>
  <si>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</si>
  <si>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</si>
  <si>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</si>
  <si>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</si>
  <si>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</si>
  <si>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</si>
  <si>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</si>
  <si>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</si>
  <si>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</si>
  <si>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</si>
  <si>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</si>
  <si>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</si>
  <si>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</si>
  <si>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</si>
  <si>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</si>
  <si>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</si>
  <si>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</si>
  <si>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</si>
  <si>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</si>
  <si>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</si>
  <si>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</si>
  <si>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</si>
  <si>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</si>
  <si>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</si>
  <si>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</si>
  <si>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</si>
  <si>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</si>
  <si>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</si>
  <si>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</si>
  <si>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</si>
  <si>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</si>
  <si>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</si>
  <si>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</si>
  <si>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</si>
  <si>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</si>
  <si>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</si>
  <si>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</si>
  <si>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</si>
  <si>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</si>
  <si>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</si>
  <si>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</si>
  <si>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</si>
  <si>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</si>
  <si>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</si>
  <si>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</si>
  <si>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</si>
  <si>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</si>
  <si>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</si>
  <si>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</si>
  <si>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</si>
  <si>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</si>
  <si>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</si>
  <si>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</si>
  <si>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</si>
  <si>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</si>
  <si>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</si>
  <si>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</si>
  <si>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</si>
  <si>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</si>
  <si>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</si>
  <si>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</si>
  <si>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</si>
  <si>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</si>
  <si>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</si>
  <si>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</si>
  <si>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</si>
  <si>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</si>
  <si>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</si>
  <si>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</si>
  <si>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</si>
  <si>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</si>
  <si>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</si>
  <si>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</si>
  <si>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</si>
  <si>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</si>
  <si>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</si>
  <si>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</si>
  <si>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</si>
  <si>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</si>
  <si>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</si>
  <si>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</si>
  <si>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</si>
  <si>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</si>
  <si>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</si>
  <si>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</si>
  <si>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</si>
  <si>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</si>
  <si>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</si>
  <si>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</si>
  <si>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</si>
  <si>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</si>
  <si>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</si>
  <si>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</si>
  <si>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</si>
  <si>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</si>
  <si>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</si>
  <si>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</si>
  <si>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</si>
  <si>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</si>
  <si>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</si>
  <si>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</si>
  <si>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</si>
  <si>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</si>
  <si>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</si>
  <si>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</si>
  <si>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</si>
  <si>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</si>
  <si>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</si>
  <si>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</si>
  <si>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</si>
  <si>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</si>
  <si>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</si>
  <si>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</si>
  <si>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</si>
  <si>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</si>
  <si>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</si>
  <si>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</si>
  <si>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</si>
  <si>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</si>
  <si>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</si>
  <si>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</si>
  <si>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</si>
  <si>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</si>
  <si>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</si>
  <si>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</si>
  <si>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</si>
  <si>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</si>
  <si>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</si>
  <si>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</si>
  <si>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</si>
  <si>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</si>
  <si>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</si>
  <si>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</si>
  <si>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</si>
  <si>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</si>
  <si>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</si>
  <si>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</si>
  <si>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</si>
  <si>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</si>
  <si>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</si>
  <si>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</si>
  <si>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</si>
  <si>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</si>
  <si>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</si>
  <si>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</si>
  <si>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</si>
  <si>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</si>
  <si>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</si>
  <si>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</si>
  <si>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</si>
  <si>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</si>
  <si>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</si>
  <si>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</si>
  <si>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</si>
  <si>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</si>
  <si>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</si>
  <si>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</si>
  <si>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</si>
  <si>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</si>
  <si>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</si>
  <si>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</si>
  <si>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</si>
  <si>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</si>
  <si>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</si>
  <si>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</si>
  <si>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</si>
  <si>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</si>
  <si>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</si>
  <si>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</si>
  <si>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</si>
  <si>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</si>
  <si>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</si>
  <si>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</si>
  <si>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</si>
  <si>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</si>
  <si>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</si>
  <si>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</si>
  <si>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</si>
  <si>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</si>
  <si>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</si>
  <si>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</si>
  <si>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</si>
  <si>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</si>
  <si>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</si>
  <si>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</si>
  <si>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</si>
  <si>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</si>
  <si>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</si>
  <si>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</si>
  <si>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</si>
  <si>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</si>
  <si>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</si>
  <si>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</si>
  <si>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</si>
  <si>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</si>
  <si>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</si>
  <si>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</si>
  <si>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</si>
  <si>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</si>
  <si>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</si>
  <si>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</si>
  <si>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</si>
  <si>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</si>
  <si>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</si>
  <si>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</si>
  <si>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</si>
  <si>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</si>
  <si>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</si>
  <si>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</si>
  <si>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</si>
  <si>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</si>
  <si>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</si>
  <si>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</si>
  <si>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</si>
  <si>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</si>
  <si>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</si>
  <si>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</si>
  <si>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</si>
  <si>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</si>
  <si>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</si>
  <si>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</si>
  <si>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</si>
  <si>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</si>
  <si>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</si>
  <si>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</si>
  <si>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</si>
  <si>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</si>
  <si>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</si>
  <si>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</si>
  <si>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</si>
  <si>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</si>
  <si>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</si>
  <si>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</si>
  <si>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</si>
  <si>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</si>
  <si>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</si>
  <si>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</si>
  <si>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</si>
  <si>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</si>
  <si>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</si>
  <si>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</si>
  <si>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</si>
  <si>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</si>
  <si>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</si>
  <si>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</si>
  <si>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</si>
  <si>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</si>
  <si>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</si>
  <si>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</si>
  <si>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</si>
  <si>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</si>
  <si>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</si>
  <si>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</si>
  <si>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</si>
  <si>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</si>
  <si>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</si>
  <si>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</si>
  <si>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</si>
  <si>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</si>
  <si>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</si>
  <si>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</si>
  <si>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</si>
  <si>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</si>
  <si>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</si>
  <si>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</si>
  <si>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</si>
  <si>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</si>
  <si>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</si>
  <si>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</si>
  <si>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</si>
  <si>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</si>
  <si>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</si>
  <si>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</si>
  <si>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</si>
  <si>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</si>
  <si>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</si>
  <si>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</si>
  <si>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</si>
  <si>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</si>
  <si>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</si>
  <si>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</si>
  <si>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</si>
  <si>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</si>
  <si>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</si>
  <si>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</si>
  <si>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</si>
  <si>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</si>
  <si>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</si>
  <si>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</si>
  <si>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</si>
  <si>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</si>
  <si>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</si>
  <si>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</si>
  <si>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</si>
  <si>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</si>
  <si>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</si>
  <si>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</si>
  <si>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</si>
  <si>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</si>
  <si>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</si>
  <si>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</si>
  <si>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</si>
  <si>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</si>
  <si>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</si>
  <si>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</si>
  <si>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</si>
  <si>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</si>
  <si>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</si>
  <si>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</si>
  <si>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</si>
  <si>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</si>
  <si>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</si>
  <si>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</si>
  <si>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</si>
  <si>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</si>
  <si>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</si>
  <si>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</si>
  <si>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</si>
  <si>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</si>
  <si>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</si>
  <si>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</si>
  <si>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</si>
  <si>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</si>
  <si>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</si>
  <si>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</si>
  <si>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</si>
  <si>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</si>
  <si>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</si>
  <si>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</si>
  <si>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</si>
  <si>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</si>
  <si>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</si>
  <si>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</si>
  <si>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</si>
  <si>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</si>
  <si>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</si>
  <si>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</si>
  <si>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</si>
  <si>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</si>
  <si>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</si>
  <si>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</si>
  <si>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</si>
  <si>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</si>
  <si>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</si>
  <si>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</si>
  <si>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</si>
  <si>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</si>
  <si>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</si>
  <si>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</si>
  <si>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</si>
  <si>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</si>
  <si>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</si>
  <si>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</si>
  <si>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</si>
  <si>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</si>
  <si>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</si>
  <si>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</si>
  <si>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</si>
  <si>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</si>
  <si>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</si>
  <si>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</si>
  <si>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</si>
  <si>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</si>
  <si>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</si>
  <si>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</si>
  <si>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</si>
  <si>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</si>
  <si>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</si>
  <si>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</si>
  <si>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</si>
  <si>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</si>
  <si>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</si>
  <si>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</si>
  <si>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</si>
  <si>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</si>
  <si>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</si>
  <si>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</si>
  <si>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</si>
  <si>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</si>
  <si>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</si>
  <si>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</si>
  <si>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</si>
  <si>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</si>
  <si>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</si>
  <si>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</si>
  <si>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</si>
  <si>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</si>
  <si>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</si>
  <si>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</si>
  <si>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</si>
  <si>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</si>
  <si>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</si>
  <si>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</si>
  <si>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</si>
  <si>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</si>
  <si>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</si>
  <si>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</si>
  <si>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</si>
  <si>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</si>
  <si>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</si>
  <si>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</si>
  <si>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</si>
  <si>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</si>
  <si>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</si>
  <si>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</si>
  <si>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</si>
  <si>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</si>
  <si>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</si>
  <si>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</si>
  <si>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</si>
  <si>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</si>
  <si>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</si>
  <si>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</si>
  <si>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</si>
  <si>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</si>
  <si>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</si>
  <si>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</si>
  <si>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</si>
  <si>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</si>
  <si>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</si>
  <si>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</si>
  <si>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</si>
  <si>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</si>
  <si>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</si>
  <si>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</si>
  <si>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</si>
  <si>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</si>
  <si>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</si>
  <si>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</si>
  <si>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</si>
  <si>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</si>
  <si>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</si>
  <si>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</si>
  <si>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</si>
  <si>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</si>
  <si>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</si>
  <si>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</si>
  <si>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</si>
  <si>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</si>
  <si>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</si>
  <si>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</si>
  <si>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</si>
  <si>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</si>
  <si>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</si>
  <si>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</si>
  <si>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</si>
  <si>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</si>
  <si>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</si>
  <si>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</si>
  <si>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</si>
  <si>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</si>
  <si>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</si>
  <si>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</si>
  <si>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</si>
  <si>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</si>
  <si>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</si>
  <si>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</si>
  <si>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</si>
  <si>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</si>
  <si>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</si>
  <si>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</si>
  <si>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</si>
  <si>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</si>
  <si>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</si>
  <si>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</si>
  <si>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</si>
  <si>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</si>
  <si>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</si>
  <si>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</si>
  <si>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</si>
  <si>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</si>
  <si>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</si>
  <si>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</si>
  <si>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</si>
  <si>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</si>
  <si>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</si>
  <si>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</si>
  <si>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</si>
  <si>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</si>
  <si>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</si>
  <si>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</si>
  <si>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</si>
  <si>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</si>
  <si>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</si>
  <si>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</si>
  <si>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</si>
  <si>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</si>
  <si>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</si>
  <si>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</si>
  <si>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</si>
  <si>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</si>
  <si>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</si>
  <si>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</si>
  <si>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</si>
  <si>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</si>
  <si>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</si>
  <si>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</si>
  <si>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</si>
  <si>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</si>
  <si>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</si>
  <si>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</si>
  <si>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</si>
  <si>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</si>
  <si>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</si>
  <si>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</si>
  <si>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</si>
  <si>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</si>
  <si>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</si>
  <si>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</si>
  <si>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</si>
  <si>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</si>
  <si>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</si>
  <si>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</si>
  <si>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</si>
  <si>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</si>
  <si>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</si>
  <si>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</si>
  <si>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</si>
  <si>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</si>
  <si>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</si>
  <si>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</si>
  <si>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</si>
  <si>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</si>
  <si>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</si>
  <si>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</si>
  <si>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</si>
  <si>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</si>
  <si>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</si>
  <si>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</si>
  <si>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</si>
  <si>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</si>
  <si>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</si>
  <si>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</si>
  <si>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</si>
  <si>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</si>
  <si>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</si>
  <si>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</si>
  <si>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</si>
  <si>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</si>
  <si>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</si>
  <si>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</si>
  <si>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</si>
  <si>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</si>
  <si>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</si>
  <si>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</si>
  <si>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</si>
  <si>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</si>
  <si>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</si>
  <si>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</si>
  <si>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</si>
  <si>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</si>
  <si>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</si>
  <si>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</si>
  <si>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</si>
  <si>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</si>
  <si>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</si>
  <si>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</si>
  <si>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</si>
  <si>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</si>
  <si>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</si>
  <si>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</si>
  <si>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</si>
  <si>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</si>
  <si>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</si>
  <si>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</si>
  <si>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</si>
  <si>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</si>
  <si>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</si>
  <si>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</si>
  <si>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</si>
  <si>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</si>
  <si>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</si>
  <si>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</si>
  <si>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</si>
  <si>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</si>
  <si>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</si>
  <si>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</si>
  <si>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</si>
  <si>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</si>
  <si>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</si>
  <si>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</si>
  <si>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</si>
  <si>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</si>
  <si>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</si>
  <si>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</si>
  <si>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</si>
  <si>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</si>
  <si>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</si>
  <si>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</si>
  <si>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</si>
  <si>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</si>
  <si>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</si>
  <si>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</si>
  <si>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</si>
  <si>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</si>
  <si>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</si>
  <si>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</si>
  <si>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</si>
  <si>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</si>
  <si>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</si>
  <si>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</si>
  <si>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</si>
  <si>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</si>
  <si>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</si>
  <si>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</si>
  <si>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</si>
  <si>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</si>
  <si>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</si>
  <si>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</si>
  <si>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</si>
  <si>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</si>
  <si>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</si>
  <si>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</si>
  <si>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</si>
  <si>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</si>
  <si>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</si>
  <si>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</si>
  <si>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</si>
  <si>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</si>
  <si>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</si>
  <si>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</si>
  <si>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</si>
  <si>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</si>
  <si>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</si>
  <si>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</si>
  <si>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</si>
  <si>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</si>
  <si>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</si>
  <si>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</si>
  <si>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</si>
  <si>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</si>
  <si>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</si>
  <si>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</si>
  <si>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</si>
  <si>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</si>
  <si>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</si>
  <si>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</si>
  <si>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</si>
  <si>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</si>
  <si>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</si>
  <si>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</si>
  <si>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</si>
  <si>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</si>
  <si>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</si>
  <si>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</si>
  <si>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</si>
  <si>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</si>
  <si>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</si>
  <si>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</si>
  <si>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</si>
  <si>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</si>
  <si>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</si>
  <si>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</si>
  <si>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</si>
  <si>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</si>
  <si>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</si>
  <si>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</si>
  <si>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</si>
  <si>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</si>
  <si>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</si>
  <si>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</si>
  <si>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</si>
  <si>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</si>
  <si>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</si>
  <si>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</si>
  <si>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</si>
  <si>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</si>
  <si>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</si>
  <si>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</si>
  <si>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</si>
  <si>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</si>
  <si>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</si>
  <si>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</si>
  <si>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</si>
  <si>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</si>
  <si>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</si>
  <si>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</si>
  <si>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</si>
  <si>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</si>
  <si>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</si>
  <si>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</si>
  <si>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</si>
  <si>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</si>
  <si>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</si>
  <si>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</si>
  <si>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</si>
  <si>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</si>
  <si>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</si>
  <si>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</si>
  <si>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</si>
  <si>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</si>
  <si>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</si>
  <si>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</si>
  <si>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</si>
  <si>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</si>
  <si>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</si>
  <si>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</si>
  <si>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</si>
  <si>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</si>
  <si>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</si>
  <si>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</si>
  <si>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</si>
  <si>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</si>
  <si>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</si>
  <si>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</si>
  <si>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</si>
  <si>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</si>
  <si>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</si>
  <si>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</si>
  <si>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</si>
  <si>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</si>
  <si>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</si>
  <si>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</si>
  <si>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</si>
  <si>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</si>
  <si>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</si>
  <si>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</si>
  <si>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</si>
  <si>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</si>
  <si>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</si>
  <si>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</si>
  <si>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</si>
  <si>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</si>
  <si>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</si>
  <si>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</si>
  <si>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</si>
  <si>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</si>
  <si>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</si>
  <si>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</si>
  <si>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</si>
  <si>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</si>
  <si>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</si>
  <si>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</si>
  <si>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</si>
  <si>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</si>
  <si>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</si>
  <si>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</si>
  <si>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</si>
  <si>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</si>
  <si>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</si>
  <si>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</si>
  <si>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</si>
  <si>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</si>
  <si>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</si>
  <si>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</si>
  <si>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</si>
  <si>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</si>
  <si>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</si>
  <si>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</si>
  <si>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</si>
  <si>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</si>
  <si>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</si>
  <si>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</si>
  <si>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</si>
  <si>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</si>
  <si>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</si>
  <si>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</si>
  <si>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</si>
  <si>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</si>
  <si>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</si>
  <si>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</si>
  <si>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</si>
  <si>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</si>
  <si>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</si>
  <si>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</si>
  <si>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</si>
  <si>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</si>
  <si>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</si>
  <si>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</si>
  <si>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</si>
  <si>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</si>
  <si>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</si>
  <si>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</si>
  <si>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</si>
  <si>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</si>
  <si>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</si>
  <si>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</si>
  <si>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</si>
  <si>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</si>
  <si>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</si>
  <si>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</si>
  <si>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</si>
  <si>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</si>
  <si>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</si>
  <si>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</si>
  <si>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</si>
  <si>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</si>
  <si>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</si>
  <si>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</si>
  <si>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</si>
  <si>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</si>
  <si>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</si>
  <si>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</si>
  <si>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</si>
  <si>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</si>
  <si>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</si>
  <si>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</si>
  <si>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</si>
  <si>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</si>
  <si>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</si>
  <si>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</si>
  <si>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</si>
  <si>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</si>
  <si>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</si>
  <si>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</si>
  <si>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</si>
  <si>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</si>
  <si>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</si>
  <si>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</si>
  <si>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</si>
  <si>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</si>
  <si>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</si>
  <si>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</si>
  <si>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</si>
  <si>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</si>
  <si>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</si>
  <si>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</si>
  <si>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</si>
  <si>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</si>
  <si>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</si>
  <si>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</si>
  <si>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</si>
  <si>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</si>
  <si>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</si>
  <si>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</si>
  <si>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</si>
  <si>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</si>
  <si>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</si>
  <si>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</si>
  <si>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</si>
  <si>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</si>
  <si>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</si>
  <si>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</si>
  <si>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</si>
  <si>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</si>
  <si>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</si>
  <si>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</si>
  <si>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</si>
  <si>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</si>
  <si>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</si>
  <si>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</si>
  <si>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</si>
  <si>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</si>
  <si>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</si>
  <si>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</si>
  <si>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</si>
  <si>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</si>
  <si>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</si>
  <si>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</si>
  <si>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</si>
  <si>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</si>
  <si>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</si>
  <si>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</si>
  <si>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</si>
  <si>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</si>
  <si>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</si>
  <si>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</si>
  <si>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</si>
  <si>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</si>
  <si>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</si>
  <si>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</si>
  <si>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</si>
  <si>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</si>
  <si>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</si>
  <si>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</si>
  <si>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</si>
  <si>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</si>
  <si>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</si>
  <si>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</si>
  <si>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</si>
  <si>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</si>
  <si>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</si>
  <si>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</si>
  <si>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</si>
  <si>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</si>
  <si>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</si>
  <si>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</si>
  <si>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</si>
  <si>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</si>
  <si>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</si>
  <si>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</si>
  <si>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</si>
  <si>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</si>
  <si>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</si>
  <si>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</si>
  <si>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</si>
  <si>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</si>
  <si>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</si>
  <si>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</si>
  <si>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</si>
  <si>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</si>
  <si>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</si>
  <si>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</si>
  <si>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</si>
  <si>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</si>
  <si>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</si>
  <si>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</si>
  <si>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</si>
  <si>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</si>
  <si>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</si>
  <si>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</si>
  <si>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</si>
  <si>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</si>
  <si>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</si>
  <si>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</si>
  <si>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</si>
  <si>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</si>
  <si>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</si>
  <si>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</si>
  <si>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</si>
  <si>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</si>
  <si>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</si>
  <si>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</si>
  <si>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</si>
  <si>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</si>
  <si>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</si>
  <si>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</si>
  <si>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</si>
  <si>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</si>
  <si>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</si>
  <si>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</si>
  <si>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</si>
  <si>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</si>
  <si>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</si>
  <si>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</si>
  <si>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</si>
  <si>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</si>
  <si>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</si>
  <si>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</si>
  <si>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</si>
  <si>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</si>
  <si>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</si>
  <si>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</si>
  <si>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</si>
  <si>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</si>
  <si>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</si>
  <si>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</si>
  <si>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</si>
  <si>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</si>
  <si>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</si>
  <si>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</si>
  <si>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</si>
  <si>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</si>
  <si>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</si>
  <si>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</si>
  <si>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</si>
  <si>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</si>
  <si>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</si>
  <si>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</si>
  <si>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</si>
  <si>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</si>
  <si>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</si>
  <si>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</si>
  <si>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</si>
  <si>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</si>
  <si>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</si>
  <si>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</si>
  <si>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</si>
  <si>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</si>
  <si>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</si>
  <si>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</si>
  <si>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</si>
  <si>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</si>
  <si>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</si>
  <si>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</si>
  <si>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</si>
  <si>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</si>
  <si>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</si>
  <si>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</si>
  <si>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</si>
  <si>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</si>
  <si>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</si>
  <si>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</si>
  <si>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</si>
  <si>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</si>
  <si>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</si>
  <si>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</si>
  <si>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</si>
  <si>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</si>
  <si>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</si>
  <si>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</si>
  <si>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</si>
  <si>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</si>
  <si>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</si>
  <si>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</si>
  <si>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</si>
  <si>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</si>
  <si>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</si>
  <si>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</si>
  <si>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</si>
  <si>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</si>
  <si>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</si>
  <si>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</si>
  <si>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</si>
  <si>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</si>
  <si>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</si>
  <si>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</si>
  <si>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</si>
  <si>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</si>
  <si>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</si>
  <si>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</si>
  <si>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</si>
  <si>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</si>
  <si>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</si>
  <si>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</si>
  <si>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</si>
  <si>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</si>
  <si>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</si>
  <si>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</si>
  <si>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</si>
  <si>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</si>
  <si>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</si>
  <si>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</si>
  <si>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</si>
  <si>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</si>
  <si>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</si>
  <si>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</si>
  <si>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</si>
  <si>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</si>
  <si>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</si>
  <si>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</si>
  <si>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</si>
  <si>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</si>
  <si>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</si>
  <si>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</si>
  <si>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</si>
  <si>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</si>
  <si>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</si>
  <si>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</si>
  <si>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</si>
  <si>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</si>
  <si>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</si>
  <si>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</si>
  <si>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</si>
  <si>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</si>
  <si>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</si>
  <si>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</si>
  <si>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</si>
  <si>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</si>
  <si>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</si>
  <si>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</si>
  <si>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</si>
  <si>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</si>
  <si>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</si>
  <si>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</si>
  <si>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</si>
  <si>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</si>
  <si>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</si>
  <si>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</si>
  <si>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</si>
  <si>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</si>
  <si>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</si>
  <si>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</si>
  <si>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</si>
  <si>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</si>
  <si>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</si>
  <si>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</si>
  <si>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</si>
  <si>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</si>
  <si>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</si>
  <si>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</si>
  <si>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</si>
  <si>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</si>
  <si>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</si>
  <si>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</si>
  <si>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</si>
  <si>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</si>
  <si>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</si>
  <si>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</si>
  <si>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</si>
  <si>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</si>
  <si>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</si>
  <si>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</si>
  <si>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</si>
  <si>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</si>
  <si>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</si>
  <si>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</si>
  <si>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</si>
  <si>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</si>
  <si>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</si>
  <si>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</si>
  <si>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</si>
  <si>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</si>
  <si>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</si>
  <si>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</si>
  <si>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</si>
  <si>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</si>
  <si>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</si>
  <si>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</si>
  <si>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</si>
  <si>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</si>
  <si>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</si>
  <si>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</si>
  <si>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</si>
  <si>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</si>
  <si>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</si>
  <si>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</si>
  <si>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</si>
  <si>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</si>
  <si>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</si>
  <si>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</si>
  <si>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</si>
  <si>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</si>
  <si>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</si>
  <si>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</si>
  <si>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</si>
  <si>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</si>
  <si>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</si>
  <si>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</si>
  <si>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</si>
  <si>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</si>
  <si>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</si>
  <si>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</si>
  <si>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</si>
  <si>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</si>
  <si>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</si>
  <si>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</si>
  <si>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</si>
  <si>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</si>
  <si>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</si>
  <si>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</si>
  <si>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</si>
  <si>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</si>
  <si>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</si>
  <si>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</si>
  <si>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</si>
  <si>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</si>
  <si>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</si>
  <si>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</si>
  <si>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</si>
  <si>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</si>
  <si>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</si>
  <si>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</si>
  <si>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</si>
  <si>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</si>
  <si>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</si>
  <si>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</si>
  <si>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</si>
  <si>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</si>
  <si>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</si>
  <si>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</si>
  <si>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</si>
  <si>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</si>
  <si>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</si>
  <si>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</si>
  <si>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</si>
  <si>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</si>
  <si>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</si>
  <si>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</si>
  <si>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</si>
  <si>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</si>
  <si>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</si>
  <si>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</si>
  <si>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</si>
  <si>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</si>
  <si>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</si>
  <si>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</si>
  <si>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</si>
  <si>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</si>
  <si>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</si>
  <si>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</si>
  <si>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</si>
  <si>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</si>
  <si>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</si>
  <si>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</si>
  <si>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</si>
  <si>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</si>
  <si>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</si>
  <si>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</si>
  <si>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</si>
  <si>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</si>
  <si>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</si>
  <si>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</si>
  <si>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</si>
  <si>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</si>
  <si>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</si>
  <si>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</si>
  <si>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</si>
  <si>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</si>
  <si>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</si>
  <si>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</si>
  <si>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</si>
  <si>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</si>
  <si>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</si>
  <si>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</si>
  <si>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</si>
  <si>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</si>
  <si>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</si>
  <si>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</si>
  <si>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</si>
  <si>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</si>
  <si>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</si>
  <si>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</si>
  <si>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</si>
  <si>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</si>
  <si>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</si>
  <si>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</si>
  <si>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</si>
  <si>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</si>
  <si>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</si>
  <si>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</si>
  <si>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</si>
  <si>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</si>
  <si>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</si>
  <si>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</si>
  <si>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</si>
  <si>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</si>
  <si>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</si>
  <si>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</si>
  <si>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</si>
  <si>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</si>
  <si>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</si>
  <si>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</si>
  <si>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</si>
  <si>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</si>
  <si>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</si>
  <si>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</si>
  <si>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</si>
  <si>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</si>
  <si>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</si>
  <si>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</si>
  <si>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</si>
  <si>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</si>
  <si>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</si>
  <si>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</si>
  <si>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</si>
  <si>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</si>
  <si>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</si>
  <si>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</si>
  <si>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</si>
  <si>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</si>
  <si>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</si>
  <si>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</si>
  <si>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</si>
  <si>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</si>
  <si>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</si>
  <si>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</si>
  <si>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</si>
  <si>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</si>
  <si>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</si>
  <si>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</si>
  <si>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</si>
  <si>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</si>
  <si>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</si>
  <si>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</si>
  <si>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</si>
  <si>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</si>
  <si>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</si>
  <si>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</si>
  <si>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</si>
  <si>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</si>
  <si>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</si>
  <si>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</si>
  <si>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</si>
  <si>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</si>
  <si>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</si>
  <si>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</si>
  <si>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</si>
  <si>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</si>
  <si>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</si>
  <si>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</si>
  <si>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</si>
  <si>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</si>
  <si>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</si>
  <si>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</si>
  <si>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</si>
  <si>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</si>
  <si>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</si>
  <si>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</si>
  <si>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</si>
  <si>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</si>
  <si>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</si>
  <si>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</si>
  <si>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</si>
  <si>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</si>
  <si>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</si>
  <si>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</si>
  <si>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</si>
  <si>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</si>
  <si>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</si>
  <si>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</si>
  <si>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</si>
  <si>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</si>
  <si>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</si>
  <si>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</si>
  <si>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</si>
  <si>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</si>
  <si>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</si>
  <si>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</si>
  <si>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</si>
  <si>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</si>
  <si>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</si>
  <si>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</si>
  <si>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</si>
  <si>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</si>
  <si>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</si>
  <si>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</si>
  <si>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</si>
  <si>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</si>
  <si>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</si>
  <si>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</si>
  <si>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</si>
  <si>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</si>
  <si>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</si>
  <si>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</si>
  <si>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</si>
  <si>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</si>
  <si>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</si>
  <si>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</si>
  <si>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</si>
  <si>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</si>
  <si>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</si>
  <si>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</si>
  <si>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</si>
  <si>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</si>
  <si>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</si>
  <si>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</si>
  <si>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</si>
  <si>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</si>
  <si>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</si>
  <si>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</si>
  <si>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</si>
  <si>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</si>
  <si>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</si>
  <si>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</si>
  <si>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</si>
  <si>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</si>
  <si>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</si>
  <si>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</si>
  <si>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</si>
  <si>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</si>
  <si>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</si>
  <si>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</si>
  <si>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</si>
  <si>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</si>
  <si>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</si>
  <si>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</si>
  <si>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</si>
  <si>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</si>
  <si>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</si>
  <si>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</si>
  <si>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</si>
  <si>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</si>
  <si>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</si>
  <si>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</si>
  <si>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</si>
  <si>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</si>
  <si>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</si>
  <si>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</si>
  <si>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</si>
  <si>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</si>
  <si>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</si>
  <si>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</si>
  <si>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</si>
  <si>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</si>
  <si>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</si>
  <si>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</si>
  <si>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</si>
  <si>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</si>
  <si>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</si>
  <si>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</si>
  <si>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</si>
  <si>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</si>
  <si>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</si>
  <si>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</si>
  <si>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</si>
  <si>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</si>
  <si>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</si>
  <si>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</si>
  <si>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</si>
  <si>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</si>
  <si>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</si>
  <si>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</si>
  <si>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</si>
  <si>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</si>
  <si>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</si>
  <si>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</si>
  <si>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</si>
  <si>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</si>
  <si>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</si>
  <si>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</si>
  <si>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</si>
  <si>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</si>
  <si>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</si>
  <si>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</si>
  <si>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</si>
  <si>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</si>
  <si>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</si>
  <si>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</si>
  <si>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</si>
  <si>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</si>
  <si>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</si>
  <si>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</si>
  <si>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</si>
  <si>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</si>
  <si>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</si>
  <si>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</si>
  <si>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</si>
  <si>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</si>
  <si>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</si>
  <si>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</si>
  <si>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</si>
  <si>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</si>
  <si>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</si>
  <si>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</si>
  <si>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</si>
  <si>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</si>
  <si>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</si>
  <si>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</si>
  <si>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</si>
  <si>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</si>
  <si>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</si>
  <si>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</si>
  <si>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</si>
  <si>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</si>
  <si>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</si>
  <si>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</si>
  <si>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</si>
  <si>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</si>
  <si>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</si>
  <si>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</si>
  <si>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</si>
  <si>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</si>
  <si>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</si>
  <si>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</si>
  <si>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</si>
  <si>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</si>
  <si>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</si>
  <si>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</si>
  <si>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</si>
  <si>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</si>
  <si>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</si>
  <si>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</si>
  <si>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</si>
  <si>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</si>
  <si>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</si>
  <si>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</si>
  <si>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</si>
  <si>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</si>
  <si>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</si>
  <si>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</si>
  <si>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</si>
  <si>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</si>
  <si>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</si>
  <si>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</si>
  <si>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</si>
  <si>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</si>
  <si>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</si>
  <si>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</si>
  <si>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</si>
  <si>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</si>
  <si>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</si>
  <si>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</si>
  <si>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</si>
  <si>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</si>
  <si>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</si>
  <si>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</si>
  <si>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</si>
  <si>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</si>
  <si>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</si>
  <si>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</si>
  <si>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</si>
  <si>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</si>
  <si>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</si>
  <si>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</si>
  <si>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</si>
  <si>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</si>
  <si>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</si>
  <si>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</si>
  <si>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</si>
  <si>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</si>
  <si>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</si>
  <si>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</si>
  <si>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</si>
  <si>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</si>
  <si>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</si>
  <si>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</si>
  <si>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</si>
  <si>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</si>
  <si>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</si>
  <si>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</si>
  <si>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</si>
  <si>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</si>
  <si>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</si>
  <si>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</si>
  <si>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</si>
  <si>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</si>
  <si>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</si>
  <si>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</si>
  <si>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</si>
  <si>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</si>
  <si>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</si>
  <si>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</si>
  <si>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</si>
  <si>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</si>
  <si>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</si>
  <si>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</si>
  <si>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</si>
  <si>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</si>
  <si>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</si>
  <si>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</si>
  <si>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</si>
  <si>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</si>
  <si>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</si>
  <si>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</si>
  <si>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</si>
  <si>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</si>
  <si>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</si>
  <si>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</si>
  <si>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</si>
  <si>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</si>
  <si>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</si>
  <si>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</si>
  <si>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</si>
  <si>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</si>
  <si>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</si>
  <si>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</si>
  <si>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</si>
  <si>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</si>
  <si>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</si>
  <si>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</si>
  <si>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</si>
  <si>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</si>
  <si>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</si>
  <si>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</si>
  <si>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</si>
  <si>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</si>
  <si>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</si>
  <si>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</si>
  <si>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</si>
  <si>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</si>
  <si>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</si>
  <si>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</si>
  <si>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</si>
  <si>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</si>
  <si>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</si>
  <si>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</si>
  <si>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</si>
  <si>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</si>
  <si>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</si>
  <si>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</si>
  <si>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</si>
  <si>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</si>
  <si>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</si>
  <si>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</si>
  <si>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</si>
  <si>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</si>
  <si>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</si>
  <si>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</si>
  <si>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</si>
  <si>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</si>
  <si>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</si>
  <si>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</si>
  <si>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</si>
  <si>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</si>
  <si>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</si>
  <si>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</si>
  <si>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</si>
  <si>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</si>
  <si>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</si>
  <si>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</si>
  <si>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</si>
  <si>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</si>
  <si>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</si>
  <si>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</si>
  <si>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</si>
  <si>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</si>
  <si>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</si>
  <si>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</si>
  <si>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</si>
  <si>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</si>
  <si>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</si>
  <si>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</si>
  <si>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</si>
  <si>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</si>
  <si>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</si>
  <si>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</si>
  <si>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</si>
  <si>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</si>
  <si>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</si>
  <si>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</si>
  <si>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</si>
  <si>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</si>
  <si>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</si>
  <si>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</si>
  <si>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</si>
  <si>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</si>
  <si>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</si>
  <si>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</si>
  <si>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</si>
  <si>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</si>
  <si>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</si>
  <si>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</si>
  <si>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</si>
  <si>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</si>
  <si>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</si>
  <si>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</si>
  <si>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</si>
  <si>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</si>
  <si>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</si>
  <si>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</si>
  <si>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</si>
  <si>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</si>
  <si>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</si>
  <si>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</si>
  <si>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</si>
  <si>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</si>
  <si>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</si>
  <si>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</si>
  <si>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</si>
  <si>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</si>
  <si>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</si>
  <si>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</si>
  <si>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</si>
  <si>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</si>
  <si>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</si>
  <si>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</si>
  <si>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</si>
  <si>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</si>
  <si>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</si>
  <si>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</si>
  <si>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</si>
  <si>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</si>
  <si>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</si>
  <si>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</si>
  <si>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</si>
  <si>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</si>
  <si>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</si>
  <si>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</si>
  <si>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</si>
  <si>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</si>
  <si>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</si>
  <si>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</si>
  <si>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</si>
  <si>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</si>
  <si>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</si>
  <si>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</si>
  <si>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</si>
  <si>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</si>
  <si>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</si>
  <si>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</si>
  <si>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</si>
  <si>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</si>
  <si>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</si>
  <si>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</si>
  <si>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</si>
  <si>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</si>
  <si>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</si>
  <si>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</si>
  <si>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</si>
  <si>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</si>
  <si>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</si>
  <si>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</si>
  <si>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</si>
  <si>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</si>
  <si>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</si>
  <si>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</si>
  <si>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</si>
  <si>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</si>
  <si>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</si>
  <si>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</si>
  <si>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</si>
  <si>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</si>
  <si>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</si>
  <si>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</si>
  <si>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</si>
  <si>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</si>
  <si>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</si>
  <si>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</si>
  <si>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</si>
  <si>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</si>
  <si>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</si>
  <si>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</si>
  <si>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</si>
  <si>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</si>
  <si>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</si>
  <si>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</si>
  <si>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</si>
  <si>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</si>
  <si>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</si>
  <si>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</si>
  <si>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</si>
  <si>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</si>
  <si>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</si>
  <si>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</si>
  <si>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</si>
  <si>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</si>
  <si>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</si>
  <si>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</si>
  <si>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</si>
  <si>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</si>
  <si>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</si>
  <si>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</si>
  <si>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</si>
  <si>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</si>
  <si>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</si>
  <si>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</si>
  <si>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</si>
  <si>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</si>
  <si>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</si>
  <si>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</si>
  <si>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</si>
  <si>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</si>
  <si>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</si>
  <si>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</si>
  <si>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</si>
  <si>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</si>
  <si>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</si>
  <si>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</si>
  <si>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</si>
  <si>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</si>
  <si>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</si>
  <si>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</si>
  <si>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</si>
  <si>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</si>
  <si>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</si>
  <si>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</si>
  <si>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</si>
  <si>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</si>
  <si>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</si>
  <si>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</si>
  <si>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</si>
  <si>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</si>
  <si>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</si>
  <si>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</si>
  <si>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</si>
  <si>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</si>
  <si>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</si>
  <si>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</si>
  <si>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</si>
  <si>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</si>
  <si>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</si>
  <si>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</si>
  <si>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</si>
  <si>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</si>
  <si>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</si>
  <si>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</si>
  <si>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</si>
  <si>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</si>
  <si>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</si>
  <si>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</si>
  <si>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</si>
  <si>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</si>
  <si>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</si>
  <si>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</si>
  <si>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</si>
  <si>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</si>
  <si>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</si>
  <si>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</si>
  <si>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</si>
  <si>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</si>
  <si>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</si>
  <si>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</si>
  <si>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</si>
  <si>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</si>
  <si>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</si>
  <si>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</si>
  <si>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</si>
  <si>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</si>
  <si>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</si>
  <si>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</si>
  <si>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</si>
  <si>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</si>
  <si>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</si>
  <si>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</si>
  <si>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</si>
  <si>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</si>
  <si>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</si>
  <si>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</si>
  <si>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</si>
  <si>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</si>
  <si>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</si>
  <si>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</si>
  <si>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</si>
  <si>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</si>
  <si>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</si>
  <si>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</si>
  <si>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</si>
  <si>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</si>
  <si>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</si>
  <si>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</si>
  <si>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</si>
  <si>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</si>
  <si>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</si>
  <si>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</si>
  <si>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</si>
  <si>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</si>
  <si>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</si>
  <si>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</si>
  <si>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</si>
  <si>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</si>
  <si>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</si>
  <si>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</si>
  <si>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</si>
  <si>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</si>
  <si>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</si>
  <si>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</si>
  <si>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</si>
  <si>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</si>
  <si>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</si>
  <si>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</si>
  <si>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</si>
  <si>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</si>
  <si>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</si>
  <si>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</si>
  <si>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</si>
  <si>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</si>
  <si>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</si>
  <si>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</si>
  <si>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</si>
  <si>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</si>
  <si>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</si>
  <si>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</si>
  <si>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</si>
  <si>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</si>
  <si>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</si>
  <si>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</si>
  <si>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</si>
  <si>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</si>
  <si>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</si>
  <si>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</si>
  <si>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</si>
  <si>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</si>
  <si>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</si>
  <si>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</si>
  <si>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</si>
  <si>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</si>
  <si>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</si>
  <si>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</si>
  <si>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</si>
  <si>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</si>
  <si>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</si>
  <si>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</si>
  <si>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</si>
  <si>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</si>
  <si>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</si>
  <si>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</si>
  <si>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</si>
  <si>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</si>
  <si>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</si>
  <si>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</si>
  <si>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</si>
  <si>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</si>
  <si>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</si>
  <si>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</si>
  <si>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</si>
  <si>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</si>
  <si>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</si>
  <si>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</si>
  <si>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</si>
  <si>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</si>
  <si>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</si>
  <si>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</si>
  <si>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</si>
  <si>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</si>
  <si>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</si>
  <si>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</si>
  <si>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</si>
  <si>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</si>
  <si>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</si>
  <si>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</si>
  <si>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</si>
  <si>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</si>
  <si>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</si>
  <si>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</si>
  <si>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</si>
  <si>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</si>
  <si>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</si>
  <si>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</si>
  <si>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</si>
  <si>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</si>
  <si>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</si>
  <si>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</si>
  <si>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</si>
  <si>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</si>
  <si>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</si>
  <si>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</si>
  <si>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</si>
  <si>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</si>
  <si>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</si>
  <si>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</si>
  <si>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</si>
  <si>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</si>
  <si>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</si>
  <si>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</si>
  <si>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</si>
  <si>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</si>
  <si>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</si>
  <si>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</si>
  <si>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</si>
  <si>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</si>
  <si>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</si>
  <si>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</si>
  <si>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</si>
  <si>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</si>
  <si>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</si>
  <si>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</si>
  <si>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</si>
  <si>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</si>
  <si>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</si>
  <si>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</si>
  <si>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</si>
  <si>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</si>
  <si>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</si>
  <si>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</si>
  <si>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</si>
  <si>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</si>
  <si>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</si>
  <si>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</si>
  <si>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</si>
  <si>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</si>
  <si>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</si>
  <si>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</si>
  <si>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</si>
  <si>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</si>
  <si>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</si>
  <si>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</si>
  <si>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</si>
  <si>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</si>
  <si>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</si>
  <si>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</si>
  <si>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</si>
  <si>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</si>
  <si>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</si>
  <si>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</si>
  <si>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</si>
  <si>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</si>
  <si>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</si>
  <si>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</si>
  <si>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</si>
  <si>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</si>
  <si>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</si>
  <si>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</si>
  <si>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</si>
  <si>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</si>
  <si>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</si>
  <si>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</si>
  <si>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</si>
  <si>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</si>
  <si>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</si>
  <si>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</si>
  <si>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</si>
  <si>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</si>
  <si>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</si>
  <si>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</si>
  <si>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</si>
  <si>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</si>
  <si>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</si>
  <si>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</si>
  <si>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</si>
  <si>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</si>
  <si>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</si>
  <si>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</si>
  <si>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</si>
  <si>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</si>
  <si>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</si>
  <si>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</si>
  <si>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</si>
  <si>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</si>
  <si>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</si>
  <si>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</si>
  <si>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</si>
  <si>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</si>
  <si>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</si>
  <si>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</si>
  <si>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</si>
  <si>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</si>
  <si>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</si>
  <si>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</si>
  <si>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</si>
  <si>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</si>
  <si>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</si>
  <si>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</si>
  <si>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</si>
  <si>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</si>
  <si>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</si>
  <si>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</si>
  <si>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</si>
  <si>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</si>
  <si>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</si>
  <si>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</si>
  <si>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</si>
  <si>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</si>
  <si>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</si>
  <si>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</si>
  <si>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</si>
  <si>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</si>
  <si>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</si>
  <si>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</si>
  <si>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</si>
  <si>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</si>
  <si>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</si>
  <si>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</si>
  <si>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</si>
  <si>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</si>
  <si>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</si>
  <si>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</si>
  <si>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</si>
  <si>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</si>
  <si>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</si>
  <si>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</si>
  <si>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</si>
  <si>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</si>
  <si>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</si>
  <si>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</si>
  <si>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</si>
  <si>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</si>
  <si>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</si>
  <si>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</si>
  <si>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</si>
  <si>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</si>
  <si>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</si>
  <si>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</si>
  <si>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</si>
  <si>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</si>
  <si>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</si>
  <si>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</si>
  <si>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</si>
  <si>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</si>
  <si>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</si>
  <si>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</si>
  <si>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</si>
  <si>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</si>
  <si>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</si>
  <si>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</si>
  <si>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</si>
  <si>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</si>
  <si>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</si>
  <si>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</si>
  <si>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</si>
  <si>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</si>
  <si>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</si>
  <si>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</si>
  <si>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</si>
  <si>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</si>
  <si>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</si>
  <si>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</si>
  <si>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</si>
  <si>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</si>
  <si>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</si>
  <si>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</si>
  <si>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</si>
  <si>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</si>
  <si>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</si>
  <si>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</si>
  <si>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</si>
  <si>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</si>
  <si>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</si>
  <si>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</si>
  <si>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</si>
  <si>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</si>
  <si>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</si>
  <si>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</si>
  <si>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</si>
  <si>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</si>
  <si>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</si>
  <si>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</si>
  <si>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</si>
  <si>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</si>
  <si>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</si>
  <si>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</si>
  <si>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</si>
  <si>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</si>
  <si>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</si>
  <si>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</si>
  <si>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</si>
  <si>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</si>
  <si>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</si>
  <si>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</si>
  <si>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</si>
  <si>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</si>
  <si>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</si>
  <si>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</si>
  <si>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</si>
  <si>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</si>
  <si>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</si>
  <si>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</si>
  <si>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</si>
  <si>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</si>
  <si>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</si>
  <si>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</si>
  <si>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</si>
  <si>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</si>
  <si>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</si>
  <si>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</si>
  <si>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</si>
  <si>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</si>
  <si>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</si>
  <si>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</si>
  <si>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</si>
  <si>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</si>
  <si>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</si>
  <si>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</si>
  <si>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</si>
  <si>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</si>
  <si>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</si>
  <si>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</si>
  <si>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</si>
  <si>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</si>
  <si>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</si>
  <si>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</si>
  <si>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</si>
  <si>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</si>
  <si>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</si>
  <si>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</si>
  <si>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</si>
  <si>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</si>
  <si>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</si>
  <si>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</si>
  <si>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</si>
  <si>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</si>
  <si>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</si>
  <si>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</si>
  <si>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</si>
  <si>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</si>
  <si>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</si>
  <si>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</si>
  <si>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</si>
  <si>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</si>
  <si>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</si>
  <si>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</si>
  <si>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</si>
  <si>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</si>
  <si>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</si>
  <si>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</si>
  <si>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</si>
  <si>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</si>
  <si>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</si>
  <si>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</si>
  <si>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</si>
  <si>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</si>
  <si>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</si>
  <si>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</si>
  <si>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</si>
  <si>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</si>
  <si>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</si>
  <si>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</si>
  <si>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</si>
  <si>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</si>
  <si>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</si>
  <si>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</si>
  <si>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</si>
  <si>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</si>
  <si>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</si>
  <si>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</si>
  <si>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</si>
  <si>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</si>
  <si>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</si>
  <si>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</si>
  <si>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</si>
  <si>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</si>
  <si>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</si>
  <si>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</si>
  <si>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</si>
  <si>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</si>
  <si>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</si>
  <si>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</si>
  <si>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</si>
  <si>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</si>
  <si>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</si>
  <si>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</si>
  <si>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</si>
  <si>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</si>
  <si>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</si>
  <si>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</si>
  <si>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</si>
  <si>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</si>
  <si>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</si>
  <si>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</si>
  <si>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</si>
  <si>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</si>
  <si>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</si>
  <si>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</si>
  <si>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</si>
  <si>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</si>
  <si>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</si>
  <si>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</si>
  <si>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</si>
  <si>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</si>
  <si>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</si>
  <si>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</si>
  <si>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</si>
  <si>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</si>
  <si>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</si>
  <si>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</si>
  <si>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</si>
  <si>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</si>
  <si>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</si>
  <si>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</si>
  <si>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</si>
  <si>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</si>
  <si>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</si>
  <si>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</si>
  <si>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</si>
  <si>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</si>
  <si>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</si>
  <si>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</si>
  <si>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</si>
  <si>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</si>
  <si>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</si>
  <si>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</si>
  <si>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</si>
  <si>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</si>
  <si>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</si>
  <si>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</si>
  <si>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</si>
  <si>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</si>
  <si>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</si>
  <si>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</si>
  <si>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</si>
  <si>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</si>
  <si>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</si>
  <si>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</si>
  <si>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</si>
  <si>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</si>
  <si>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</si>
  <si>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</si>
  <si>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</si>
  <si>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</si>
  <si>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</si>
  <si>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</si>
  <si>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</si>
  <si>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</si>
  <si>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</si>
  <si>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</si>
  <si>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</si>
  <si>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</si>
  <si>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</si>
  <si>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</si>
  <si>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</si>
  <si>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</si>
  <si>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</si>
  <si>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</si>
  <si>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</si>
  <si>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</si>
  <si>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</si>
  <si>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</si>
  <si>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</si>
  <si>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</si>
  <si>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</si>
  <si>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</si>
  <si>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</si>
  <si>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</si>
  <si>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</si>
  <si>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</si>
  <si>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</si>
  <si>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</si>
  <si>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</si>
  <si>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</si>
  <si>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</si>
  <si>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</si>
  <si>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</si>
  <si>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</si>
  <si>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</si>
  <si>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</si>
  <si>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</si>
  <si>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</si>
  <si>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</si>
  <si>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</si>
  <si>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</si>
  <si>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</si>
  <si>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</si>
  <si>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</si>
  <si>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</si>
  <si>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</si>
  <si>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</si>
  <si>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</si>
  <si>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</si>
  <si>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</si>
  <si>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</si>
  <si>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</si>
  <si>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</si>
  <si>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</si>
  <si>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</si>
  <si>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</si>
  <si>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</si>
  <si>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</si>
  <si>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</si>
  <si>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</si>
  <si>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</si>
  <si>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</si>
  <si>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</si>
  <si>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</si>
  <si>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</si>
  <si>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</si>
  <si>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</si>
  <si>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</si>
  <si>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</si>
  <si>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</si>
  <si>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</si>
  <si>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</si>
  <si>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</si>
  <si>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</si>
  <si>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</si>
  <si>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</si>
  <si>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</si>
  <si>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</si>
  <si>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</si>
  <si>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</si>
  <si>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</si>
  <si>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</si>
  <si>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</si>
  <si>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</si>
  <si>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</si>
  <si>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</si>
  <si>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</si>
  <si>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</si>
  <si>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</si>
  <si>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</si>
  <si>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</si>
  <si>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</si>
  <si>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</si>
  <si>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</si>
  <si>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</si>
  <si>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</si>
  <si>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</si>
  <si>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</si>
  <si>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</si>
  <si>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</si>
  <si>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</si>
  <si>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</si>
  <si>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</si>
  <si>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</si>
  <si>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</si>
  <si>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</si>
  <si>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</si>
  <si>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</si>
  <si>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</si>
  <si>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</si>
  <si>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</si>
  <si>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</si>
  <si>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</si>
  <si>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</si>
  <si>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</si>
  <si>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</si>
  <si>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</si>
  <si>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</si>
  <si>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</si>
  <si>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</si>
  <si>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</si>
  <si>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</si>
  <si>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</si>
  <si>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</si>
  <si>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</si>
  <si>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</si>
  <si>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</si>
  <si>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</si>
  <si>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</si>
  <si>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</si>
  <si>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</si>
  <si>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</si>
  <si>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</si>
  <si>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</si>
  <si>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</si>
  <si>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</si>
  <si>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</si>
  <si>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</si>
  <si>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</si>
  <si>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</si>
  <si>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</si>
  <si>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</si>
  <si>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</si>
  <si>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</si>
  <si>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</si>
  <si>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</si>
  <si>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</si>
  <si>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</si>
  <si>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</si>
  <si>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</si>
  <si>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</si>
  <si>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</si>
  <si>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</si>
  <si>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</si>
  <si>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</si>
  <si>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</si>
  <si>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</si>
  <si>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</si>
  <si>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</si>
  <si>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</si>
  <si>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</si>
  <si>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</si>
  <si>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</si>
  <si>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</si>
  <si>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</si>
  <si>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</si>
  <si>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</si>
  <si>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</si>
  <si>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</si>
  <si>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</si>
  <si>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</si>
  <si>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</si>
  <si>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</si>
  <si>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</si>
  <si>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</si>
  <si>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</si>
  <si>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</si>
  <si>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</si>
  <si>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</si>
  <si>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</si>
  <si>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</si>
  <si>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</si>
  <si>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</si>
  <si>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</si>
  <si>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</si>
  <si>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</si>
  <si>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</si>
  <si>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</si>
  <si>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</si>
  <si>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</si>
  <si>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</si>
  <si>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</si>
  <si>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</si>
  <si>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</si>
  <si>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</si>
  <si>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</si>
  <si>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</si>
  <si>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</si>
  <si>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</si>
  <si>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</si>
  <si>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</si>
  <si>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</si>
  <si>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</si>
  <si>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</si>
  <si>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</si>
  <si>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</si>
  <si>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</si>
  <si>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</si>
  <si>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</si>
  <si>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</si>
  <si>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</si>
  <si>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</si>
  <si>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</si>
  <si>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</si>
  <si>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</si>
  <si>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</si>
  <si>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</si>
  <si>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</si>
  <si>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</si>
  <si>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</si>
  <si>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</si>
  <si>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</si>
  <si>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</si>
  <si>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</si>
  <si>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</si>
  <si>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</si>
  <si>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</si>
  <si>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</si>
  <si>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</si>
  <si>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</si>
  <si>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</si>
  <si>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</si>
  <si>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</si>
  <si>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</si>
  <si>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</si>
  <si>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</si>
  <si>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</si>
  <si>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</si>
  <si>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</si>
  <si>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</si>
  <si>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</si>
  <si>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</si>
  <si>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</si>
  <si>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</si>
  <si>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</si>
  <si>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</si>
  <si>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</si>
  <si>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</si>
  <si>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</si>
  <si>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</si>
  <si>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</si>
  <si>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</si>
  <si>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</si>
  <si>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</si>
  <si>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</si>
  <si>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</si>
  <si>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</si>
  <si>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</si>
  <si>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</si>
  <si>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</si>
  <si>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</si>
  <si>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</si>
  <si>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</si>
  <si>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</si>
  <si>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</si>
  <si>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</si>
  <si>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</si>
  <si>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</si>
  <si>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</si>
  <si>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</si>
  <si>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</si>
  <si>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</si>
  <si>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</si>
  <si>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</si>
  <si>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</si>
  <si>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</si>
  <si>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</si>
  <si>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</si>
  <si>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</si>
  <si>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</si>
  <si>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</si>
  <si>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</si>
  <si>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</si>
  <si>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</si>
  <si>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</si>
  <si>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</si>
  <si>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</si>
  <si>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</si>
  <si>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</si>
  <si>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</si>
  <si>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</si>
  <si>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</si>
  <si>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</si>
  <si>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</si>
  <si>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</si>
  <si>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</si>
  <si>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</si>
  <si>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</si>
  <si>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</si>
  <si>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</si>
  <si>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</si>
  <si>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</si>
  <si>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</si>
  <si>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</si>
  <si>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</si>
  <si>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</si>
  <si>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</si>
  <si>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</si>
  <si>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</si>
  <si>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</si>
  <si>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</si>
  <si>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</si>
  <si>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</si>
  <si>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</si>
  <si>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</si>
  <si>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</si>
  <si>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</si>
  <si>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</si>
  <si>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</si>
  <si>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</si>
  <si>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</si>
  <si>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</si>
  <si>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</si>
  <si>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</si>
  <si>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</si>
  <si>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</si>
  <si>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</si>
  <si>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</si>
  <si>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</si>
  <si>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</si>
  <si>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</si>
  <si>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</si>
  <si>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</si>
  <si>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</si>
  <si>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</si>
  <si>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</si>
  <si>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</si>
  <si>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</si>
  <si>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</si>
  <si>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</si>
  <si>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</si>
  <si>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</si>
  <si>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</si>
  <si>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</si>
  <si>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</si>
  <si>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</si>
  <si>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</si>
  <si>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</si>
  <si>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</si>
  <si>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</si>
  <si>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</si>
  <si>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Adquisición Ticket de combustibles</t>
  </si>
  <si>
    <t>Para ser utilizados en las operaciones diarias de la institución</t>
  </si>
  <si>
    <t>Adquisición Gasoil para generadores de emergencia</t>
  </si>
  <si>
    <t>Para ser utilizados en los generadores que brindan energia de emergencia a esta Sede Central y OPP</t>
  </si>
  <si>
    <t>Adquisición de lubricantes</t>
  </si>
  <si>
    <t>Para ser utilizados en los mantenimientos preventivo de los vehiculos asignados a esta DGP</t>
  </si>
  <si>
    <t>Adquisición de materiales ferreteros</t>
  </si>
  <si>
    <t>Para ser utilizados en los mantenimientos de la Sede Central y OPP de esta DGP</t>
  </si>
  <si>
    <t>Adquisicion de Suministros de Oficinas</t>
  </si>
  <si>
    <t xml:space="preserve">Para ser utilizados por las distintas oficinas que componen esta DGP </t>
  </si>
  <si>
    <t xml:space="preserve">Adquisición de Almuerzo </t>
  </si>
  <si>
    <t>Para ser distribuido al personal que labora en esta Sede Central y OPP de la DGP</t>
  </si>
  <si>
    <t xml:space="preserve">Adquisición de Componentes de Ténologia  </t>
  </si>
  <si>
    <t>Para ser utilizados en las distintas oficinas que componen la DGP</t>
  </si>
  <si>
    <t xml:space="preserve">Adquisición de equipos informáticos y accesorios </t>
  </si>
  <si>
    <t>Adquisición de materiales de limpieza</t>
  </si>
  <si>
    <t>Adquisición de productos alimenticios</t>
  </si>
  <si>
    <t>Para ser distribuidos entre el personal que labora en la DGP</t>
  </si>
  <si>
    <t>Confeccion de impresos</t>
  </si>
  <si>
    <t>Para ser utilizados en la operatividad de las distintas oficinas que componen la DGP</t>
  </si>
  <si>
    <t>Adquisición de accesorios de oficina</t>
  </si>
  <si>
    <t>Contratacion de taller</t>
  </si>
  <si>
    <t>Para la capacitacion del personal que labora en esta DGP</t>
  </si>
  <si>
    <t xml:space="preserve">Adquisición de equipos de seguridad </t>
  </si>
  <si>
    <t>Para ser utilizados en la Seguridad de los espacios de las oficinas de esta DGP</t>
  </si>
  <si>
    <t xml:space="preserve">Adquisición de bonos </t>
  </si>
  <si>
    <t>Contratación de trabajos de mantenimiento</t>
  </si>
  <si>
    <t>Para realizar los mantenimientos requeridos en las plantas fisicas de esta DGP</t>
  </si>
  <si>
    <t xml:space="preserve">Confección de uniformes </t>
  </si>
  <si>
    <t>Para ser utilizados por el personal que labora en esta DGP</t>
  </si>
  <si>
    <t>Capacitación de personal</t>
  </si>
  <si>
    <t>Programa de formacion para el personal que labora en la DGP</t>
  </si>
  <si>
    <t>Por motivo del dia de Secretarias y el 48vo. Aniversario de la DGP.</t>
  </si>
  <si>
    <t>Adquisición de Bonos</t>
  </si>
  <si>
    <t>Para ser obsequiados al personal de la DGP, por motivo del día de las Madres.</t>
  </si>
  <si>
    <t>Contratación Servicio de Catering</t>
  </si>
  <si>
    <t>Para llevar a acbo la celebración del día de las madres.</t>
  </si>
  <si>
    <t>Para ser obsequiados al personal de la DGP, por motivo del día de los padres.</t>
  </si>
  <si>
    <t>Para llevar a acbo la celebración del día de los padres.</t>
  </si>
  <si>
    <t>Por motivo de las fiestas Navideñas.</t>
  </si>
  <si>
    <t>unidad</t>
  </si>
  <si>
    <t>caja</t>
  </si>
  <si>
    <t>galón</t>
  </si>
  <si>
    <t>paquete</t>
  </si>
  <si>
    <t>paquette</t>
  </si>
  <si>
    <t>rollo</t>
  </si>
  <si>
    <t>galon</t>
  </si>
  <si>
    <t>CAJA</t>
  </si>
  <si>
    <t>UNIDAD</t>
  </si>
  <si>
    <t>resma</t>
  </si>
  <si>
    <t>Adquisicion de bono</t>
  </si>
  <si>
    <t>Para ser obsequiados al personal de la DGP, por motivo del día de las secretarias.</t>
  </si>
  <si>
    <t>Para llevar a acabo la celebración del día de las madres.</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</si>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</sst>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b/>
      <sz val="8"/>
      <color theme="1"/>
      <name val="Calibri"/>
      <family val="2"/>
      <scheme val="minor"/>
    </font>
    <font>
      <sz val="16"/>
      <color rgb="FF000000"/>
      <name val="Calibri"/>
      <family val="2"/>
    </font>
    <font>
      <sz val="20"/>
      <color rgb="FF000000"/>
      <name val="Calibri"/>
      <family val="2"/>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39997558519241921"/>
        <bgColor indexed="64"/>
      </patternFill>
    </fill>
  </fills>
  <borders count="23">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top/>
      <bottom style="thin">
        <color indexed="64"/>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4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22" fillId="0" borderId="1" xfId="41" applyFont="1" applyProtection="1">
      <alignment horizontal="center" vertical="center"/>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pplyFont="1" applyProtection="1">
      <alignment horizontal="center" vertical="center"/>
      <protection locked="0"/>
    </xf>
    <xf numFmtId="0" fontId="17" fillId="0" borderId="1" xfId="41">
      <alignment horizontal="center" vertical="center"/>
    </xf>
    <xf numFmtId="0" fontId="0" fillId="0" borderId="2" xfId="0" applyBorder="1" applyAlignment="1" applyProtection="1">
      <alignment horizontal="center" vertical="center" wrapText="1"/>
      <protection locked="0"/>
    </xf>
    <xf numFmtId="1" fontId="0" fillId="0" borderId="0" xfId="0" applyNumberFormat="1" applyProtection="1">
      <protection locked="0"/>
    </xf>
    <xf numFmtId="4" fontId="0" fillId="0" borderId="0" xfId="0" applyNumberFormat="1" applyProtection="1">
      <protection locked="0"/>
    </xf>
    <xf numFmtId="0" fontId="0" fillId="0" borderId="0" xfId="0" applyProtection="1">
      <protection locked="0"/>
    </xf>
    <xf numFmtId="1" fontId="0" fillId="0" borderId="0" xfId="0" applyNumberFormat="1"/>
    <xf numFmtId="4" fontId="0" fillId="0" borderId="0" xfId="0" applyNumberFormat="1"/>
    <xf numFmtId="0" fontId="17" fillId="4" borderId="4" xfId="44" applyFont="1" applyBorder="1">
      <alignment horizontal="center" vertical="center"/>
    </xf>
    <xf numFmtId="0" fontId="17" fillId="4" borderId="20" xfId="44" applyBorder="1">
      <alignment horizontal="center" vertical="center"/>
    </xf>
    <xf numFmtId="1" fontId="0" fillId="0" borderId="2" xfId="0" applyNumberFormat="1" applyBorder="1" applyProtection="1">
      <protection locked="0"/>
    </xf>
    <xf numFmtId="4" fontId="0" fillId="0" borderId="2" xfId="0" applyNumberFormat="1" applyBorder="1" applyProtection="1">
      <protection locked="0"/>
    </xf>
    <xf numFmtId="170" fontId="7" fillId="4" borderId="20" xfId="46" applyFill="1" applyBorder="1">
      <alignment horizontal="center" vertical="center"/>
    </xf>
    <xf numFmtId="0" fontId="0" fillId="0" borderId="2" xfId="0" applyBorder="1" applyProtection="1">
      <protection locked="0"/>
    </xf>
    <xf numFmtId="0" fontId="7" fillId="5" borderId="2" xfId="47" applyBorder="1">
      <alignment horizontal="center" vertical="center" wrapText="1"/>
    </xf>
    <xf numFmtId="1" fontId="6" fillId="0" borderId="2" xfId="0" applyNumberFormat="1" applyFont="1" applyBorder="1" applyAlignment="1" applyProtection="1">
      <alignment horizontal="center" vertical="center"/>
    </xf>
    <xf numFmtId="1" fontId="0" fillId="0" borderId="2" xfId="0" applyNumberFormat="1" applyBorder="1"/>
    <xf numFmtId="4" fontId="0" fillId="0" borderId="2" xfId="0" applyNumberFormat="1" applyBorder="1"/>
    <xf numFmtId="170" fontId="7" fillId="5" borderId="2" xfId="46" applyBorder="1">
      <alignment horizontal="center" vertical="center"/>
    </xf>
    <xf numFmtId="0" fontId="7" fillId="5" borderId="2" xfId="45" applyBorder="1" applyProtection="1">
      <alignment horizontal="center" vertical="center"/>
      <protection locked="0"/>
    </xf>
    <xf numFmtId="0" fontId="0" fillId="0" borderId="21" xfId="0" applyBorder="1" applyProtection="1">
      <protection locked="0"/>
    </xf>
    <xf numFmtId="0" fontId="7" fillId="5" borderId="21" xfId="47" applyBorder="1">
      <alignment horizontal="center" vertical="center" wrapText="1"/>
    </xf>
    <xf numFmtId="0" fontId="7" fillId="5" borderId="21" xfId="45" applyBorder="1" applyProtection="1">
      <alignment horizontal="center" vertical="center"/>
      <protection locked="0"/>
    </xf>
    <xf numFmtId="1" fontId="0" fillId="0" borderId="21" xfId="0" applyNumberFormat="1" applyBorder="1"/>
    <xf numFmtId="4" fontId="0" fillId="0" borderId="21" xfId="0" applyNumberFormat="1" applyBorder="1"/>
    <xf numFmtId="170" fontId="7" fillId="5" borderId="21" xfId="46" applyBorder="1">
      <alignment horizontal="center" vertical="center"/>
    </xf>
    <xf numFmtId="0" fontId="0" fillId="0" borderId="22" xfId="0" applyBorder="1" applyProtection="1">
      <protection locked="0"/>
    </xf>
    <xf numFmtId="1" fontId="0" fillId="0" borderId="22" xfId="0" applyNumberFormat="1" applyBorder="1" applyProtection="1">
      <protection locked="0"/>
    </xf>
    <xf numFmtId="4" fontId="0" fillId="0" borderId="22" xfId="0" applyNumberFormat="1" applyBorder="1" applyProtection="1">
      <protection locked="0"/>
    </xf>
    <xf numFmtId="0" fontId="0" fillId="0" borderId="22" xfId="0" applyBorder="1"/>
    <xf numFmtId="1" fontId="0" fillId="0" borderId="22" xfId="0" applyNumberFormat="1" applyBorder="1"/>
    <xf numFmtId="4" fontId="0" fillId="0" borderId="22" xfId="0" applyNumberFormat="1" applyBorder="1"/>
    <xf numFmtId="0" fontId="0" fillId="0" borderId="2" xfId="0" applyBorder="1"/>
    <xf numFmtId="0" fontId="7" fillId="5" borderId="20" xfId="47" applyBorder="1">
      <alignment horizontal="center" vertical="center" wrapText="1"/>
    </xf>
    <xf numFmtId="0" fontId="7" fillId="5" borderId="20" xfId="45" applyBorder="1" applyProtection="1">
      <alignment horizontal="center" vertical="center"/>
      <protection locked="0"/>
    </xf>
    <xf numFmtId="0" fontId="0" fillId="0" borderId="2" xfId="0" applyFill="1" applyBorder="1" applyProtection="1">
      <protection locked="0"/>
    </xf>
    <xf numFmtId="0" fontId="0" fillId="6" borderId="2" xfId="0" applyFill="1" applyBorder="1" applyProtection="1">
      <protection locked="0"/>
    </xf>
    <xf numFmtId="0" fontId="17" fillId="0" borderId="1" xfId="41">
      <alignment horizontal="center" vertical="center"/>
    </xf>
    <xf numFmtId="0" fontId="17" fillId="0" borderId="2" xfId="41" applyFont="1" applyBorder="1" applyProtection="1">
      <alignment horizontal="center" vertical="center"/>
      <protection locked="0"/>
    </xf>
    <xf numFmtId="0" fontId="7" fillId="13" borderId="0" xfId="0" applyFont="1" applyFill="1" applyProtection="1"/>
    <xf numFmtId="0" fontId="6" fillId="13" borderId="0" xfId="0" applyFont="1" applyFill="1" applyAlignment="1" applyProtection="1">
      <alignment vertical="center"/>
    </xf>
    <xf numFmtId="0" fontId="7" fillId="14" borderId="0" xfId="0" applyFont="1" applyFill="1" applyProtection="1"/>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96">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 formatCode="0"/>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 formatCode="0"/>
      <protection locked="0" hidden="0"/>
    </dxf>
    <dxf>
      <protection locked="0" hidden="0"/>
    </dxf>
    <dxf>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protection locked="0" hidden="0"/>
    </dxf>
    <dxf>
      <numFmt numFmtId="1" formatCode="0"/>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1" formatCode="0"/>
      <protection locked="0" hidden="0"/>
    </dxf>
    <dxf>
      <protection locked="0" hidden="0"/>
    </dxf>
    <dxf>
      <protection locked="0" hidden="0"/>
    </dxf>
    <dxf>
      <numFmt numFmtId="4" formatCode="#,##0.00"/>
      <border diagonalUp="0" diagonalDown="0">
        <left style="thin">
          <color indexed="64"/>
        </left>
        <right style="thin">
          <color indexed="64"/>
        </right>
        <top style="thin">
          <color indexed="64"/>
        </top>
        <bottom style="thin">
          <color indexed="64"/>
        </bottom>
      </border>
      <protection locked="0" hidden="0"/>
    </dxf>
    <dxf>
      <numFmt numFmtId="1" formatCode="0"/>
      <border diagonalUp="0" diagonalDown="0">
        <left style="thin">
          <color indexed="64"/>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protection locked="0" hidden="0"/>
    </dxf>
    <dxf>
      <numFmt numFmtId="4" formatCode="#,##0.00"/>
    </dxf>
    <dxf>
      <numFmt numFmtId="1" formatCode="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protection locked="0" hidden="0"/>
    </dxf>
    <dxf>
      <numFmt numFmtId="1" formatCode="0"/>
      <protection locked="0" hidden="0"/>
    </dxf>
    <dxf>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numFmt numFmtId="4" formatCode="#,##0.00"/>
      <protection locked="0" hidden="0"/>
    </dxf>
    <dxf>
      <numFmt numFmtId="1" formatCode="0"/>
      <protection locked="0" hidden="0"/>
    </dxf>
    <dxf>
      <protection locked="0" hidden="0"/>
    </dxf>
    <dxf>
      <numFmt numFmtId="1" formatCode="0"/>
      <protection locked="0" hidden="0"/>
    </dxf>
    <dxf>
      <protection locked="0" hidden="0"/>
    </dxf>
    <dxf>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border>
      <protection locked="0" hidden="0"/>
    </dxf>
    <dxf>
      <numFmt numFmtId="1" formatCode="0"/>
      <border diagonalUp="0" diagonalDown="0">
        <left style="thin">
          <color indexed="64"/>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protection locked="0" hidden="0"/>
    </dxf>
    <dxf>
      <numFmt numFmtId="4" formatCode="#,##0.00"/>
      <border diagonalUp="0" diagonalDown="0">
        <left style="thin">
          <color indexed="64"/>
        </left>
        <right style="thin">
          <color indexed="64"/>
        </right>
        <top style="thin">
          <color indexed="64"/>
        </top>
        <bottom style="thin">
          <color indexed="64"/>
        </bottom>
      </border>
      <protection locked="0" hidden="0"/>
    </dxf>
    <dxf>
      <numFmt numFmtId="1" formatCode="0"/>
      <border diagonalUp="0" diagonalDown="0">
        <left style="thin">
          <color indexed="64"/>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protection locked="0" hidden="0"/>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name val="Arial Narrow"/>
        <scheme val="none"/>
      </font>
      <numFmt numFmtId="1"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95"/>
    </tableStyle>
    <tableStyle name="Table Style 2" pivot="0" count="2">
      <tableStyleElement type="wholeTable" dxfId="194"/>
      <tableStyleElement type="totalRow" dxfId="193"/>
    </tableStyle>
    <tableStyle name="Table Style 3" pivot="0" count="3">
      <tableStyleElement type="lastColumn" dxfId="192"/>
      <tableStyleElement type="firstRowStripe" dxfId="191"/>
      <tableStyleElement type="secondRowStripe" dxfId="190"/>
    </tableStyle>
    <tableStyle name="Table Style 4" pivot="0" count="2">
      <tableStyleElement type="firstRowStripe" dxfId="189"/>
      <tableStyleElement type="secondColumnStripe" dxfId="1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lockText="1"/>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lockText="1"/>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lockText="1"/>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lockText="1"/>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lockText="1"/>
</file>

<file path=xl/ctrlProps/ctrlProp1766.xml><?xml version="1.0" encoding="utf-8"?>
<formControlPr xmlns="http://schemas.microsoft.com/office/spreadsheetml/2009/9/main" objectType="Button" lockText="1"/>
</file>

<file path=xl/ctrlProps/ctrlProp1767.xml><?xml version="1.0" encoding="utf-8"?>
<formControlPr xmlns="http://schemas.microsoft.com/office/spreadsheetml/2009/9/main" objectType="Button" lockText="1"/>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lockText="1"/>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lockText="1"/>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lockText="1"/>
</file>

<file path=xl/ctrlProps/ctrlProp1807.xml><?xml version="1.0" encoding="utf-8"?>
<formControlPr xmlns="http://schemas.microsoft.com/office/spreadsheetml/2009/9/main" objectType="Button" lockText="1"/>
</file>

<file path=xl/ctrlProps/ctrlProp1808.xml><?xml version="1.0" encoding="utf-8"?>
<formControlPr xmlns="http://schemas.microsoft.com/office/spreadsheetml/2009/9/main" objectType="Button" lockText="1"/>
</file>

<file path=xl/ctrlProps/ctrlProp1809.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54768</xdr:rowOff>
    </xdr:to>
    <xdr:pic>
      <xdr:nvPicPr>
        <xdr:cNvPr id="5" name="Picture 4"/>
        <xdr:cNvPicPr>
          <a:picLocks noChangeAspect="1"/>
        </xdr:cNvPicPr>
      </xdr:nvPicPr>
      <xdr:blipFill>
        <a:blip xmlns:r="http://schemas.openxmlformats.org/officeDocument/2006/relationships" r:embed="rId1" cstate="print"/>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83344</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2332</xdr:row>
          <xdr:rowOff>0</xdr:rowOff>
        </xdr:from>
        <xdr:to>
          <xdr:col>1</xdr:col>
          <xdr:colOff>333375</xdr:colOff>
          <xdr:row>2334</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804</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796</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807</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1550</xdr:row>
          <xdr:rowOff>0</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17411" name="Button 2051" hidden="1">
              <a:extLst>
                <a:ext uri="{63B3BB69-23CF-44E3-9099-C40C66FF867C}">
                  <a14:compatExt spid="_x0000_s174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7412" name="Button 2052" hidden="1">
              <a:extLst>
                <a:ext uri="{63B3BB69-23CF-44E3-9099-C40C66FF867C}">
                  <a14:compatExt spid="_x0000_s17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17413" name="Button 2053" hidden="1">
              <a:extLst>
                <a:ext uri="{63B3BB69-23CF-44E3-9099-C40C66FF867C}">
                  <a14:compatExt spid="_x0000_s174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17437" name="Button 2077"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7438" name="Button 2078" hidden="1">
              <a:extLst>
                <a:ext uri="{63B3BB69-23CF-44E3-9099-C40C66FF867C}">
                  <a14:compatExt spid="_x0000_s17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17439" name="Button 2079" hidden="1">
              <a:extLst>
                <a:ext uri="{63B3BB69-23CF-44E3-9099-C40C66FF867C}">
                  <a14:compatExt spid="_x0000_s174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7465" name="Button 2105" hidden="1">
              <a:extLst>
                <a:ext uri="{63B3BB69-23CF-44E3-9099-C40C66FF867C}">
                  <a14:compatExt spid="_x0000_s174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17466" name="Button 2106" hidden="1">
              <a:extLst>
                <a:ext uri="{63B3BB69-23CF-44E3-9099-C40C66FF867C}">
                  <a14:compatExt spid="_x0000_s17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17467" name="Button 2107" hidden="1">
              <a:extLst>
                <a:ext uri="{63B3BB69-23CF-44E3-9099-C40C66FF867C}">
                  <a14:compatExt spid="_x0000_s174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7490" name="Button 2130" hidden="1">
              <a:extLst>
                <a:ext uri="{63B3BB69-23CF-44E3-9099-C40C66FF867C}">
                  <a14:compatExt spid="_x0000_s174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17491" name="Button 2131" hidden="1">
              <a:extLst>
                <a:ext uri="{63B3BB69-23CF-44E3-9099-C40C66FF867C}">
                  <a14:compatExt spid="_x0000_s17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17492" name="Button 2132" hidden="1">
              <a:extLst>
                <a:ext uri="{63B3BB69-23CF-44E3-9099-C40C66FF867C}">
                  <a14:compatExt spid="_x0000_s174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17517" name="Button 2157" hidden="1">
              <a:extLst>
                <a:ext uri="{63B3BB69-23CF-44E3-9099-C40C66FF867C}">
                  <a14:compatExt spid="_x0000_s17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17543" name="Button 2183" hidden="1">
              <a:extLst>
                <a:ext uri="{63B3BB69-23CF-44E3-9099-C40C66FF867C}">
                  <a14:compatExt spid="_x0000_s17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1904</xdr:row>
          <xdr:rowOff>0</xdr:rowOff>
        </xdr:to>
        <xdr:sp macro="" textlink="">
          <xdr:nvSpPr>
            <xdr:cNvPr id="17544" name="Button 2184" hidden="1">
              <a:extLst>
                <a:ext uri="{63B3BB69-23CF-44E3-9099-C40C66FF867C}">
                  <a14:compatExt spid="_x0000_s175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17567" name="Button 2207" hidden="1">
              <a:extLst>
                <a:ext uri="{63B3BB69-23CF-44E3-9099-C40C66FF867C}">
                  <a14:compatExt spid="_x0000_s175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17568" name="Button 2208" hidden="1">
              <a:extLst>
                <a:ext uri="{63B3BB69-23CF-44E3-9099-C40C66FF867C}">
                  <a14:compatExt spid="_x0000_s17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17569" name="Button 2209" hidden="1">
              <a:extLst>
                <a:ext uri="{63B3BB69-23CF-44E3-9099-C40C66FF867C}">
                  <a14:compatExt spid="_x0000_s175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17593" name="Button 2233" hidden="1">
              <a:extLst>
                <a:ext uri="{63B3BB69-23CF-44E3-9099-C40C66FF867C}">
                  <a14:compatExt spid="_x0000_s175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7594" name="Button 2234" hidden="1">
              <a:extLst>
                <a:ext uri="{63B3BB69-23CF-44E3-9099-C40C66FF867C}">
                  <a14:compatExt spid="_x0000_s17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17595" name="Button 2235" hidden="1">
              <a:extLst>
                <a:ext uri="{63B3BB69-23CF-44E3-9099-C40C66FF867C}">
                  <a14:compatExt spid="_x0000_s175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17618" name="Button 2258" hidden="1">
              <a:extLst>
                <a:ext uri="{63B3BB69-23CF-44E3-9099-C40C66FF867C}">
                  <a14:compatExt spid="_x0000_s176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7619" name="Button 2259" hidden="1">
              <a:extLst>
                <a:ext uri="{63B3BB69-23CF-44E3-9099-C40C66FF867C}">
                  <a14:compatExt spid="_x0000_s17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7620" name="Button 2260" hidden="1">
              <a:extLst>
                <a:ext uri="{63B3BB69-23CF-44E3-9099-C40C66FF867C}">
                  <a14:compatExt spid="_x0000_s176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17643" name="Button 2283" hidden="1">
              <a:extLst>
                <a:ext uri="{63B3BB69-23CF-44E3-9099-C40C66FF867C}">
                  <a14:compatExt spid="_x0000_s176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17644" name="Button 2284" hidden="1">
              <a:extLst>
                <a:ext uri="{63B3BB69-23CF-44E3-9099-C40C66FF867C}">
                  <a14:compatExt spid="_x0000_s17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17645" name="Button 2285" hidden="1">
              <a:extLst>
                <a:ext uri="{63B3BB69-23CF-44E3-9099-C40C66FF867C}">
                  <a14:compatExt spid="_x0000_s176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1985</xdr:row>
          <xdr:rowOff>0</xdr:rowOff>
        </xdr:to>
        <xdr:sp macro="" textlink="">
          <xdr:nvSpPr>
            <xdr:cNvPr id="17668" name="Button 2308" hidden="1">
              <a:extLst>
                <a:ext uri="{63B3BB69-23CF-44E3-9099-C40C66FF867C}">
                  <a14:compatExt spid="_x0000_s176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1986</xdr:row>
          <xdr:rowOff>0</xdr:rowOff>
        </xdr:to>
        <xdr:sp macro="" textlink="">
          <xdr:nvSpPr>
            <xdr:cNvPr id="17669" name="Button 2309" hidden="1">
              <a:extLst>
                <a:ext uri="{63B3BB69-23CF-44E3-9099-C40C66FF867C}">
                  <a14:compatExt spid="_x0000_s17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17670" name="Button 2310" hidden="1">
              <a:extLst>
                <a:ext uri="{63B3BB69-23CF-44E3-9099-C40C66FF867C}">
                  <a14:compatExt spid="_x0000_s176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17696" name="Button 2336" hidden="1">
              <a:extLst>
                <a:ext uri="{63B3BB69-23CF-44E3-9099-C40C66FF867C}">
                  <a14:compatExt spid="_x0000_s176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17720" name="Button 2360" hidden="1">
              <a:extLst>
                <a:ext uri="{63B3BB69-23CF-44E3-9099-C40C66FF867C}">
                  <a14:compatExt spid="_x0000_s177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17721" name="Button 2361" hidden="1">
              <a:extLst>
                <a:ext uri="{63B3BB69-23CF-44E3-9099-C40C66FF867C}">
                  <a14:compatExt spid="_x0000_s17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17722" name="Button 2362" hidden="1">
              <a:extLst>
                <a:ext uri="{63B3BB69-23CF-44E3-9099-C40C66FF867C}">
                  <a14:compatExt spid="_x0000_s177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17746" name="Button 2386" hidden="1">
              <a:extLst>
                <a:ext uri="{63B3BB69-23CF-44E3-9099-C40C66FF867C}">
                  <a14:compatExt spid="_x0000_s177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17747" name="Button 2387" hidden="1">
              <a:extLst>
                <a:ext uri="{63B3BB69-23CF-44E3-9099-C40C66FF867C}">
                  <a14:compatExt spid="_x0000_s17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17748" name="Button 2388" hidden="1">
              <a:extLst>
                <a:ext uri="{63B3BB69-23CF-44E3-9099-C40C66FF867C}">
                  <a14:compatExt spid="_x0000_s177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17773" name="Button 2413" hidden="1">
              <a:extLst>
                <a:ext uri="{63B3BB69-23CF-44E3-9099-C40C66FF867C}">
                  <a14:compatExt spid="_x0000_s177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17774" name="Button 2414" hidden="1">
              <a:extLst>
                <a:ext uri="{63B3BB69-23CF-44E3-9099-C40C66FF867C}">
                  <a14:compatExt spid="_x0000_s17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17775" name="Button 2415" hidden="1">
              <a:extLst>
                <a:ext uri="{63B3BB69-23CF-44E3-9099-C40C66FF867C}">
                  <a14:compatExt spid="_x0000_s177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17798" name="Button 2438" hidden="1">
              <a:extLst>
                <a:ext uri="{63B3BB69-23CF-44E3-9099-C40C66FF867C}">
                  <a14:compatExt spid="_x0000_s177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17799" name="Button 2439" hidden="1">
              <a:extLst>
                <a:ext uri="{63B3BB69-23CF-44E3-9099-C40C66FF867C}">
                  <a14:compatExt spid="_x0000_s17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17800" name="Button 2440" hidden="1">
              <a:extLst>
                <a:ext uri="{63B3BB69-23CF-44E3-9099-C40C66FF867C}">
                  <a14:compatExt spid="_x0000_s178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7824" name="Button 2464" hidden="1">
              <a:extLst>
                <a:ext uri="{63B3BB69-23CF-44E3-9099-C40C66FF867C}">
                  <a14:compatExt spid="_x0000_s178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17825" name="Button 2465" hidden="1">
              <a:extLst>
                <a:ext uri="{63B3BB69-23CF-44E3-9099-C40C66FF867C}">
                  <a14:compatExt spid="_x0000_s17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17850" name="Button 2490"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17851" name="Button 2491" hidden="1">
              <a:extLst>
                <a:ext uri="{63B3BB69-23CF-44E3-9099-C40C66FF867C}">
                  <a14:compatExt spid="_x0000_s178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17874" name="Button 2514" hidden="1">
              <a:extLst>
                <a:ext uri="{63B3BB69-23CF-44E3-9099-C40C66FF867C}">
                  <a14:compatExt spid="_x0000_s178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17875" name="Button 2515" hidden="1">
              <a:extLst>
                <a:ext uri="{63B3BB69-23CF-44E3-9099-C40C66FF867C}">
                  <a14:compatExt spid="_x0000_s17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17876" name="Button 2516" hidden="1">
              <a:extLst>
                <a:ext uri="{63B3BB69-23CF-44E3-9099-C40C66FF867C}">
                  <a14:compatExt spid="_x0000_s178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2270</xdr:row>
          <xdr:rowOff>0</xdr:rowOff>
        </xdr:to>
        <xdr:sp macro="" textlink="">
          <xdr:nvSpPr>
            <xdr:cNvPr id="17899" name="Button 2539" hidden="1">
              <a:extLst>
                <a:ext uri="{63B3BB69-23CF-44E3-9099-C40C66FF867C}">
                  <a14:compatExt spid="_x0000_s178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2271</xdr:row>
          <xdr:rowOff>0</xdr:rowOff>
        </xdr:to>
        <xdr:sp macro="" textlink="">
          <xdr:nvSpPr>
            <xdr:cNvPr id="17900" name="Button 2540" hidden="1">
              <a:extLst>
                <a:ext uri="{63B3BB69-23CF-44E3-9099-C40C66FF867C}">
                  <a14:compatExt spid="_x0000_s17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7901" name="Button 2541" hidden="1">
              <a:extLst>
                <a:ext uri="{63B3BB69-23CF-44E3-9099-C40C66FF867C}">
                  <a14:compatExt spid="_x0000_s179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17924" name="Button 2564" hidden="1">
              <a:extLst>
                <a:ext uri="{63B3BB69-23CF-44E3-9099-C40C66FF867C}">
                  <a14:compatExt spid="_x0000_s179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17925" name="Button 2565" hidden="1">
              <a:extLst>
                <a:ext uri="{63B3BB69-23CF-44E3-9099-C40C66FF867C}">
                  <a14:compatExt spid="_x0000_s17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7926" name="Button 2566" hidden="1">
              <a:extLst>
                <a:ext uri="{63B3BB69-23CF-44E3-9099-C40C66FF867C}">
                  <a14:compatExt spid="_x0000_s179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17949" name="Button 2589" hidden="1">
              <a:extLst>
                <a:ext uri="{63B3BB69-23CF-44E3-9099-C40C66FF867C}">
                  <a14:compatExt spid="_x0000_s179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7950" name="Button 2590" hidden="1">
              <a:extLst>
                <a:ext uri="{63B3BB69-23CF-44E3-9099-C40C66FF867C}">
                  <a14:compatExt spid="_x0000_s17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17951" name="Button 2591" hidden="1">
              <a:extLst>
                <a:ext uri="{63B3BB69-23CF-44E3-9099-C40C66FF867C}">
                  <a14:compatExt spid="_x0000_s179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17974" name="Button 2614" hidden="1">
              <a:extLst>
                <a:ext uri="{63B3BB69-23CF-44E3-9099-C40C66FF867C}">
                  <a14:compatExt spid="_x0000_s179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8236" name="Button 2876" hidden="1">
              <a:extLst>
                <a:ext uri="{63B3BB69-23CF-44E3-9099-C40C66FF867C}">
                  <a14:compatExt spid="_x0000_s18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8237" name="Button 2877" hidden="1">
              <a:extLst>
                <a:ext uri="{63B3BB69-23CF-44E3-9099-C40C66FF867C}">
                  <a14:compatExt spid="_x0000_s18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8238" name="Button 2878" hidden="1">
              <a:extLst>
                <a:ext uri="{63B3BB69-23CF-44E3-9099-C40C66FF867C}">
                  <a14:compatExt spid="_x0000_s18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8240" name="Button 2880" hidden="1">
              <a:extLst>
                <a:ext uri="{63B3BB69-23CF-44E3-9099-C40C66FF867C}">
                  <a14:compatExt spid="_x0000_s18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8241" name="Button 2881" hidden="1">
              <a:extLst>
                <a:ext uri="{63B3BB69-23CF-44E3-9099-C40C66FF867C}">
                  <a14:compatExt spid="_x0000_s18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8242" name="Button 2882" hidden="1">
              <a:extLst>
                <a:ext uri="{63B3BB69-23CF-44E3-9099-C40C66FF867C}">
                  <a14:compatExt spid="_x0000_s18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8243" name="Button 2883" hidden="1">
              <a:extLst>
                <a:ext uri="{63B3BB69-23CF-44E3-9099-C40C66FF867C}">
                  <a14:compatExt spid="_x0000_s18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8244" name="Button 2884" hidden="1">
              <a:extLst>
                <a:ext uri="{63B3BB69-23CF-44E3-9099-C40C66FF867C}">
                  <a14:compatExt spid="_x0000_s18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8245" name="Button 2885" hidden="1">
              <a:extLst>
                <a:ext uri="{63B3BB69-23CF-44E3-9099-C40C66FF867C}">
                  <a14:compatExt spid="_x0000_s18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8246" name="Button 2886" hidden="1">
              <a:extLst>
                <a:ext uri="{63B3BB69-23CF-44E3-9099-C40C66FF867C}">
                  <a14:compatExt spid="_x0000_s18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8247" name="Button 2887" hidden="1">
              <a:extLst>
                <a:ext uri="{63B3BB69-23CF-44E3-9099-C40C66FF867C}">
                  <a14:compatExt spid="_x0000_s18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8248" name="Button 2888" hidden="1">
              <a:extLst>
                <a:ext uri="{63B3BB69-23CF-44E3-9099-C40C66FF867C}">
                  <a14:compatExt spid="_x0000_s18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8249" name="Button 2889" hidden="1">
              <a:extLst>
                <a:ext uri="{63B3BB69-23CF-44E3-9099-C40C66FF867C}">
                  <a14:compatExt spid="_x0000_s18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8250" name="Button 2890" hidden="1">
              <a:extLst>
                <a:ext uri="{63B3BB69-23CF-44E3-9099-C40C66FF867C}">
                  <a14:compatExt spid="_x0000_s18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8251" name="Button 2891" hidden="1">
              <a:extLst>
                <a:ext uri="{63B3BB69-23CF-44E3-9099-C40C66FF867C}">
                  <a14:compatExt spid="_x0000_s18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8254" name="Button 2894" hidden="1">
              <a:extLst>
                <a:ext uri="{63B3BB69-23CF-44E3-9099-C40C66FF867C}">
                  <a14:compatExt spid="_x0000_s1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8255" name="Button 2895" hidden="1">
              <a:extLst>
                <a:ext uri="{63B3BB69-23CF-44E3-9099-C40C66FF867C}">
                  <a14:compatExt spid="_x0000_s1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8256" name="Button 2896" hidden="1">
              <a:extLst>
                <a:ext uri="{63B3BB69-23CF-44E3-9099-C40C66FF867C}">
                  <a14:compatExt spid="_x0000_s1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8257" name="Button 2897" hidden="1">
              <a:extLst>
                <a:ext uri="{63B3BB69-23CF-44E3-9099-C40C66FF867C}">
                  <a14:compatExt spid="_x0000_s18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18258" name="Button 2898" hidden="1">
              <a:extLst>
                <a:ext uri="{63B3BB69-23CF-44E3-9099-C40C66FF867C}">
                  <a14:compatExt spid="_x0000_s1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8259" name="Button 2899" hidden="1">
              <a:extLst>
                <a:ext uri="{63B3BB69-23CF-44E3-9099-C40C66FF867C}">
                  <a14:compatExt spid="_x0000_s1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8260" name="Button 2900" hidden="1">
              <a:extLst>
                <a:ext uri="{63B3BB69-23CF-44E3-9099-C40C66FF867C}">
                  <a14:compatExt spid="_x0000_s1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8261" name="Button 2901" hidden="1">
              <a:extLst>
                <a:ext uri="{63B3BB69-23CF-44E3-9099-C40C66FF867C}">
                  <a14:compatExt spid="_x0000_s1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8262" name="Button 2902" hidden="1">
              <a:extLst>
                <a:ext uri="{63B3BB69-23CF-44E3-9099-C40C66FF867C}">
                  <a14:compatExt spid="_x0000_s1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8263" name="Button 2903" hidden="1">
              <a:extLst>
                <a:ext uri="{63B3BB69-23CF-44E3-9099-C40C66FF867C}">
                  <a14:compatExt spid="_x0000_s1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8264" name="Button 2904" hidden="1">
              <a:extLst>
                <a:ext uri="{63B3BB69-23CF-44E3-9099-C40C66FF867C}">
                  <a14:compatExt spid="_x0000_s1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8265" name="Button 2905" hidden="1">
              <a:extLst>
                <a:ext uri="{63B3BB69-23CF-44E3-9099-C40C66FF867C}">
                  <a14:compatExt spid="_x0000_s1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8266" name="Button 2906" hidden="1">
              <a:extLst>
                <a:ext uri="{63B3BB69-23CF-44E3-9099-C40C66FF867C}">
                  <a14:compatExt spid="_x0000_s1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8267" name="Button 2907" hidden="1">
              <a:extLst>
                <a:ext uri="{63B3BB69-23CF-44E3-9099-C40C66FF867C}">
                  <a14:compatExt spid="_x0000_s1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8268" name="Button 2908" hidden="1">
              <a:extLst>
                <a:ext uri="{63B3BB69-23CF-44E3-9099-C40C66FF867C}">
                  <a14:compatExt spid="_x0000_s1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8269" name="Button 2909" hidden="1">
              <a:extLst>
                <a:ext uri="{63B3BB69-23CF-44E3-9099-C40C66FF867C}">
                  <a14:compatExt spid="_x0000_s1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8270" name="Button 2910" hidden="1">
              <a:extLst>
                <a:ext uri="{63B3BB69-23CF-44E3-9099-C40C66FF867C}">
                  <a14:compatExt spid="_x0000_s1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8271" name="Button 2911" hidden="1">
              <a:extLst>
                <a:ext uri="{63B3BB69-23CF-44E3-9099-C40C66FF867C}">
                  <a14:compatExt spid="_x0000_s1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8272" name="Button 2912" hidden="1">
              <a:extLst>
                <a:ext uri="{63B3BB69-23CF-44E3-9099-C40C66FF867C}">
                  <a14:compatExt spid="_x0000_s1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8276" name="Button 2916" hidden="1">
              <a:extLst>
                <a:ext uri="{63B3BB69-23CF-44E3-9099-C40C66FF867C}">
                  <a14:compatExt spid="_x0000_s1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8277" name="Button 2917" hidden="1">
              <a:extLst>
                <a:ext uri="{63B3BB69-23CF-44E3-9099-C40C66FF867C}">
                  <a14:compatExt spid="_x0000_s18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8278" name="Button 2918" hidden="1">
              <a:extLst>
                <a:ext uri="{63B3BB69-23CF-44E3-9099-C40C66FF867C}">
                  <a14:compatExt spid="_x0000_s1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8279" name="Button 2919" hidden="1">
              <a:extLst>
                <a:ext uri="{63B3BB69-23CF-44E3-9099-C40C66FF867C}">
                  <a14:compatExt spid="_x0000_s1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8280" name="Button 2920" hidden="1">
              <a:extLst>
                <a:ext uri="{63B3BB69-23CF-44E3-9099-C40C66FF867C}">
                  <a14:compatExt spid="_x0000_s1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8281" name="Button 2921" hidden="1">
              <a:extLst>
                <a:ext uri="{63B3BB69-23CF-44E3-9099-C40C66FF867C}">
                  <a14:compatExt spid="_x0000_s1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8282" name="Button 2922" hidden="1">
              <a:extLst>
                <a:ext uri="{63B3BB69-23CF-44E3-9099-C40C66FF867C}">
                  <a14:compatExt spid="_x0000_s18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8283" name="Button 2923" hidden="1">
              <a:extLst>
                <a:ext uri="{63B3BB69-23CF-44E3-9099-C40C66FF867C}">
                  <a14:compatExt spid="_x0000_s18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8284" name="Button 2924" hidden="1">
              <a:extLst>
                <a:ext uri="{63B3BB69-23CF-44E3-9099-C40C66FF867C}">
                  <a14:compatExt spid="_x0000_s18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8285" name="Button 2925" hidden="1">
              <a:extLst>
                <a:ext uri="{63B3BB69-23CF-44E3-9099-C40C66FF867C}">
                  <a14:compatExt spid="_x0000_s18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8286" name="Button 2926" hidden="1">
              <a:extLst>
                <a:ext uri="{63B3BB69-23CF-44E3-9099-C40C66FF867C}">
                  <a14:compatExt spid="_x0000_s18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8287" name="Button 2927" hidden="1">
              <a:extLst>
                <a:ext uri="{63B3BB69-23CF-44E3-9099-C40C66FF867C}">
                  <a14:compatExt spid="_x0000_s18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8288" name="Button 2928" hidden="1">
              <a:extLst>
                <a:ext uri="{63B3BB69-23CF-44E3-9099-C40C66FF867C}">
                  <a14:compatExt spid="_x0000_s18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8289" name="Button 2929" hidden="1">
              <a:extLst>
                <a:ext uri="{63B3BB69-23CF-44E3-9099-C40C66FF867C}">
                  <a14:compatExt spid="_x0000_s1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8290" name="Button 2930" hidden="1">
              <a:extLst>
                <a:ext uri="{63B3BB69-23CF-44E3-9099-C40C66FF867C}">
                  <a14:compatExt spid="_x0000_s18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8291" name="Button 2931" hidden="1">
              <a:extLst>
                <a:ext uri="{63B3BB69-23CF-44E3-9099-C40C66FF867C}">
                  <a14:compatExt spid="_x0000_s18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8292" name="Button 2932" hidden="1">
              <a:extLst>
                <a:ext uri="{63B3BB69-23CF-44E3-9099-C40C66FF867C}">
                  <a14:compatExt spid="_x0000_s18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8293" name="Button 2933" hidden="1">
              <a:extLst>
                <a:ext uri="{63B3BB69-23CF-44E3-9099-C40C66FF867C}">
                  <a14:compatExt spid="_x0000_s18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8294" name="Button 2934" hidden="1">
              <a:extLst>
                <a:ext uri="{63B3BB69-23CF-44E3-9099-C40C66FF867C}">
                  <a14:compatExt spid="_x0000_s1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8298" name="Button 2938" hidden="1">
              <a:extLst>
                <a:ext uri="{63B3BB69-23CF-44E3-9099-C40C66FF867C}">
                  <a14:compatExt spid="_x0000_s18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8299" name="Button 2939" hidden="1">
              <a:extLst>
                <a:ext uri="{63B3BB69-23CF-44E3-9099-C40C66FF867C}">
                  <a14:compatExt spid="_x0000_s1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8300" name="Button 2940" hidden="1">
              <a:extLst>
                <a:ext uri="{63B3BB69-23CF-44E3-9099-C40C66FF867C}">
                  <a14:compatExt spid="_x0000_s1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8301" name="Button 2941" hidden="1">
              <a:extLst>
                <a:ext uri="{63B3BB69-23CF-44E3-9099-C40C66FF867C}">
                  <a14:compatExt spid="_x0000_s1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8302" name="Button 2942" hidden="1">
              <a:extLst>
                <a:ext uri="{63B3BB69-23CF-44E3-9099-C40C66FF867C}">
                  <a14:compatExt spid="_x0000_s18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8303" name="Button 2943" hidden="1">
              <a:extLst>
                <a:ext uri="{63B3BB69-23CF-44E3-9099-C40C66FF867C}">
                  <a14:compatExt spid="_x0000_s18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8304" name="Button 2944" hidden="1">
              <a:extLst>
                <a:ext uri="{63B3BB69-23CF-44E3-9099-C40C66FF867C}">
                  <a14:compatExt spid="_x0000_s1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8305" name="Button 2945" hidden="1">
              <a:extLst>
                <a:ext uri="{63B3BB69-23CF-44E3-9099-C40C66FF867C}">
                  <a14:compatExt spid="_x0000_s1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8306" name="Button 2946" hidden="1">
              <a:extLst>
                <a:ext uri="{63B3BB69-23CF-44E3-9099-C40C66FF867C}">
                  <a14:compatExt spid="_x0000_s18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8307" name="Button 2947" hidden="1">
              <a:extLst>
                <a:ext uri="{63B3BB69-23CF-44E3-9099-C40C66FF867C}">
                  <a14:compatExt spid="_x0000_s1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8308" name="Button 2948" hidden="1">
              <a:extLst>
                <a:ext uri="{63B3BB69-23CF-44E3-9099-C40C66FF867C}">
                  <a14:compatExt spid="_x0000_s18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8309" name="Button 2949" hidden="1">
              <a:extLst>
                <a:ext uri="{63B3BB69-23CF-44E3-9099-C40C66FF867C}">
                  <a14:compatExt spid="_x0000_s1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8310" name="Button 2950" hidden="1">
              <a:extLst>
                <a:ext uri="{63B3BB69-23CF-44E3-9099-C40C66FF867C}">
                  <a14:compatExt spid="_x0000_s1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8311" name="Button 2951" hidden="1">
              <a:extLst>
                <a:ext uri="{63B3BB69-23CF-44E3-9099-C40C66FF867C}">
                  <a14:compatExt spid="_x0000_s18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8312" name="Button 2952" hidden="1">
              <a:extLst>
                <a:ext uri="{63B3BB69-23CF-44E3-9099-C40C66FF867C}">
                  <a14:compatExt spid="_x0000_s1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8313" name="Button 2953" hidden="1">
              <a:extLst>
                <a:ext uri="{63B3BB69-23CF-44E3-9099-C40C66FF867C}">
                  <a14:compatExt spid="_x0000_s18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8314" name="Button 2954" hidden="1">
              <a:extLst>
                <a:ext uri="{63B3BB69-23CF-44E3-9099-C40C66FF867C}">
                  <a14:compatExt spid="_x0000_s18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8315" name="Button 2955" hidden="1">
              <a:extLst>
                <a:ext uri="{63B3BB69-23CF-44E3-9099-C40C66FF867C}">
                  <a14:compatExt spid="_x0000_s1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8316" name="Button 2956" hidden="1">
              <a:extLst>
                <a:ext uri="{63B3BB69-23CF-44E3-9099-C40C66FF867C}">
                  <a14:compatExt spid="_x0000_s18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8317" name="Button 2957"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8320" name="Button 2960" hidden="1">
              <a:extLst>
                <a:ext uri="{63B3BB69-23CF-44E3-9099-C40C66FF867C}">
                  <a14:compatExt spid="_x0000_s18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8321" name="Button 2961" hidden="1">
              <a:extLst>
                <a:ext uri="{63B3BB69-23CF-44E3-9099-C40C66FF867C}">
                  <a14:compatExt spid="_x0000_s1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8322" name="Button 2962" hidden="1">
              <a:extLst>
                <a:ext uri="{63B3BB69-23CF-44E3-9099-C40C66FF867C}">
                  <a14:compatExt spid="_x0000_s18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8323" name="Button 2963" hidden="1">
              <a:extLst>
                <a:ext uri="{63B3BB69-23CF-44E3-9099-C40C66FF867C}">
                  <a14:compatExt spid="_x0000_s18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8324" name="Button 2964" hidden="1">
              <a:extLst>
                <a:ext uri="{63B3BB69-23CF-44E3-9099-C40C66FF867C}">
                  <a14:compatExt spid="_x0000_s18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8325" name="Button 2965" hidden="1">
              <a:extLst>
                <a:ext uri="{63B3BB69-23CF-44E3-9099-C40C66FF867C}">
                  <a14:compatExt spid="_x0000_s18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8326" name="Button 2966" hidden="1">
              <a:extLst>
                <a:ext uri="{63B3BB69-23CF-44E3-9099-C40C66FF867C}">
                  <a14:compatExt spid="_x0000_s18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8327" name="Button 2967" hidden="1">
              <a:extLst>
                <a:ext uri="{63B3BB69-23CF-44E3-9099-C40C66FF867C}">
                  <a14:compatExt spid="_x0000_s18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8328" name="Button 2968" hidden="1">
              <a:extLst>
                <a:ext uri="{63B3BB69-23CF-44E3-9099-C40C66FF867C}">
                  <a14:compatExt spid="_x0000_s18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8329" name="Button 2969" hidden="1">
              <a:extLst>
                <a:ext uri="{63B3BB69-23CF-44E3-9099-C40C66FF867C}">
                  <a14:compatExt spid="_x0000_s18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8330" name="Button 2970" hidden="1">
              <a:extLst>
                <a:ext uri="{63B3BB69-23CF-44E3-9099-C40C66FF867C}">
                  <a14:compatExt spid="_x0000_s18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8332" name="Button 2972" hidden="1">
              <a:extLst>
                <a:ext uri="{63B3BB69-23CF-44E3-9099-C40C66FF867C}">
                  <a14:compatExt spid="_x0000_s18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8333" name="Button 2973" hidden="1">
              <a:extLst>
                <a:ext uri="{63B3BB69-23CF-44E3-9099-C40C66FF867C}">
                  <a14:compatExt spid="_x0000_s18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8334" name="Button 2974" hidden="1">
              <a:extLst>
                <a:ext uri="{63B3BB69-23CF-44E3-9099-C40C66FF867C}">
                  <a14:compatExt spid="_x0000_s18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8335" name="Button 2975" hidden="1">
              <a:extLst>
                <a:ext uri="{63B3BB69-23CF-44E3-9099-C40C66FF867C}">
                  <a14:compatExt spid="_x0000_s18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8336" name="Button 2976" hidden="1">
              <a:extLst>
                <a:ext uri="{63B3BB69-23CF-44E3-9099-C40C66FF867C}">
                  <a14:compatExt spid="_x0000_s18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8337" name="Button 2977" hidden="1">
              <a:extLst>
                <a:ext uri="{63B3BB69-23CF-44E3-9099-C40C66FF867C}">
                  <a14:compatExt spid="_x0000_s18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8338" name="Button 2978" hidden="1">
              <a:extLst>
                <a:ext uri="{63B3BB69-23CF-44E3-9099-C40C66FF867C}">
                  <a14:compatExt spid="_x0000_s18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8341" name="Button 2981" hidden="1">
              <a:extLst>
                <a:ext uri="{63B3BB69-23CF-44E3-9099-C40C66FF867C}">
                  <a14:compatExt spid="_x0000_s18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8342" name="Button 2982" hidden="1">
              <a:extLst>
                <a:ext uri="{63B3BB69-23CF-44E3-9099-C40C66FF867C}">
                  <a14:compatExt spid="_x0000_s18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8343" name="Button 2983" hidden="1">
              <a:extLst>
                <a:ext uri="{63B3BB69-23CF-44E3-9099-C40C66FF867C}">
                  <a14:compatExt spid="_x0000_s18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8344" name="Button 2984" hidden="1">
              <a:extLst>
                <a:ext uri="{63B3BB69-23CF-44E3-9099-C40C66FF867C}">
                  <a14:compatExt spid="_x0000_s18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8345" name="Button 2985" hidden="1">
              <a:extLst>
                <a:ext uri="{63B3BB69-23CF-44E3-9099-C40C66FF867C}">
                  <a14:compatExt spid="_x0000_s1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8346" name="Button 2986" hidden="1">
              <a:extLst>
                <a:ext uri="{63B3BB69-23CF-44E3-9099-C40C66FF867C}">
                  <a14:compatExt spid="_x0000_s18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8347" name="Button 2987" hidden="1">
              <a:extLst>
                <a:ext uri="{63B3BB69-23CF-44E3-9099-C40C66FF867C}">
                  <a14:compatExt spid="_x0000_s18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8348" name="Button 2988" hidden="1">
              <a:extLst>
                <a:ext uri="{63B3BB69-23CF-44E3-9099-C40C66FF867C}">
                  <a14:compatExt spid="_x0000_s1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8349" name="Button 2989" hidden="1">
              <a:extLst>
                <a:ext uri="{63B3BB69-23CF-44E3-9099-C40C66FF867C}">
                  <a14:compatExt spid="_x0000_s1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8350" name="Button 2990" hidden="1">
              <a:extLst>
                <a:ext uri="{63B3BB69-23CF-44E3-9099-C40C66FF867C}">
                  <a14:compatExt spid="_x0000_s1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8351" name="Button 2991" hidden="1">
              <a:extLst>
                <a:ext uri="{63B3BB69-23CF-44E3-9099-C40C66FF867C}">
                  <a14:compatExt spid="_x0000_s1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8352" name="Button 2992" hidden="1">
              <a:extLst>
                <a:ext uri="{63B3BB69-23CF-44E3-9099-C40C66FF867C}">
                  <a14:compatExt spid="_x0000_s18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8353" name="Button 2993" hidden="1">
              <a:extLst>
                <a:ext uri="{63B3BB69-23CF-44E3-9099-C40C66FF867C}">
                  <a14:compatExt spid="_x0000_s18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8362" name="Button 3002" hidden="1">
              <a:extLst>
                <a:ext uri="{63B3BB69-23CF-44E3-9099-C40C66FF867C}">
                  <a14:compatExt spid="_x0000_s1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8363" name="Button 3003" hidden="1">
              <a:extLst>
                <a:ext uri="{63B3BB69-23CF-44E3-9099-C40C66FF867C}">
                  <a14:compatExt spid="_x0000_s18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8364" name="Button 3004" hidden="1">
              <a:extLst>
                <a:ext uri="{63B3BB69-23CF-44E3-9099-C40C66FF867C}">
                  <a14:compatExt spid="_x0000_s18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8365" name="Button 3005" hidden="1">
              <a:extLst>
                <a:ext uri="{63B3BB69-23CF-44E3-9099-C40C66FF867C}">
                  <a14:compatExt spid="_x0000_s18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8366" name="Button 3006" hidden="1">
              <a:extLst>
                <a:ext uri="{63B3BB69-23CF-44E3-9099-C40C66FF867C}">
                  <a14:compatExt spid="_x0000_s18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8367" name="Button 3007" hidden="1">
              <a:extLst>
                <a:ext uri="{63B3BB69-23CF-44E3-9099-C40C66FF867C}">
                  <a14:compatExt spid="_x0000_s18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8368" name="Button 3008" hidden="1">
              <a:extLst>
                <a:ext uri="{63B3BB69-23CF-44E3-9099-C40C66FF867C}">
                  <a14:compatExt spid="_x0000_s18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8369" name="Button 3009" hidden="1">
              <a:extLst>
                <a:ext uri="{63B3BB69-23CF-44E3-9099-C40C66FF867C}">
                  <a14:compatExt spid="_x0000_s18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8370" name="Button 3010" hidden="1">
              <a:extLst>
                <a:ext uri="{63B3BB69-23CF-44E3-9099-C40C66FF867C}">
                  <a14:compatExt spid="_x0000_s18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8371" name="Button 3011" hidden="1">
              <a:extLst>
                <a:ext uri="{63B3BB69-23CF-44E3-9099-C40C66FF867C}">
                  <a14:compatExt spid="_x0000_s18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8372" name="Button 3012" hidden="1">
              <a:extLst>
                <a:ext uri="{63B3BB69-23CF-44E3-9099-C40C66FF867C}">
                  <a14:compatExt spid="_x0000_s1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8373" name="Button 3013" hidden="1">
              <a:extLst>
                <a:ext uri="{63B3BB69-23CF-44E3-9099-C40C66FF867C}">
                  <a14:compatExt spid="_x0000_s1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8374" name="Button 3014" hidden="1">
              <a:extLst>
                <a:ext uri="{63B3BB69-23CF-44E3-9099-C40C66FF867C}">
                  <a14:compatExt spid="_x0000_s1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8375" name="Button 3015" hidden="1">
              <a:extLst>
                <a:ext uri="{63B3BB69-23CF-44E3-9099-C40C66FF867C}">
                  <a14:compatExt spid="_x0000_s18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8376" name="Button 3016" hidden="1">
              <a:extLst>
                <a:ext uri="{63B3BB69-23CF-44E3-9099-C40C66FF867C}">
                  <a14:compatExt spid="_x0000_s18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8377" name="Button 3017" hidden="1">
              <a:extLst>
                <a:ext uri="{63B3BB69-23CF-44E3-9099-C40C66FF867C}">
                  <a14:compatExt spid="_x0000_s1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8378" name="Button 3018" hidden="1">
              <a:extLst>
                <a:ext uri="{63B3BB69-23CF-44E3-9099-C40C66FF867C}">
                  <a14:compatExt spid="_x0000_s1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8379" name="Button 3019" hidden="1">
              <a:extLst>
                <a:ext uri="{63B3BB69-23CF-44E3-9099-C40C66FF867C}">
                  <a14:compatExt spid="_x0000_s18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8380" name="Button 3020" hidden="1">
              <a:extLst>
                <a:ext uri="{63B3BB69-23CF-44E3-9099-C40C66FF867C}">
                  <a14:compatExt spid="_x0000_s18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8381" name="Button 3021" hidden="1">
              <a:extLst>
                <a:ext uri="{63B3BB69-23CF-44E3-9099-C40C66FF867C}">
                  <a14:compatExt spid="_x0000_s18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8382" name="Button 3022" hidden="1">
              <a:extLst>
                <a:ext uri="{63B3BB69-23CF-44E3-9099-C40C66FF867C}">
                  <a14:compatExt spid="_x0000_s18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8383" name="Button 3023" hidden="1">
              <a:extLst>
                <a:ext uri="{63B3BB69-23CF-44E3-9099-C40C66FF867C}">
                  <a14:compatExt spid="_x0000_s18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8384" name="Button 3024" hidden="1">
              <a:extLst>
                <a:ext uri="{63B3BB69-23CF-44E3-9099-C40C66FF867C}">
                  <a14:compatExt spid="_x0000_s18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8385" name="Button 3025" hidden="1">
              <a:extLst>
                <a:ext uri="{63B3BB69-23CF-44E3-9099-C40C66FF867C}">
                  <a14:compatExt spid="_x0000_s18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8386" name="Button 3026" hidden="1">
              <a:extLst>
                <a:ext uri="{63B3BB69-23CF-44E3-9099-C40C66FF867C}">
                  <a14:compatExt spid="_x0000_s1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8387" name="Button 3027" hidden="1">
              <a:extLst>
                <a:ext uri="{63B3BB69-23CF-44E3-9099-C40C66FF867C}">
                  <a14:compatExt spid="_x0000_s18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8388" name="Button 3028" hidden="1">
              <a:extLst>
                <a:ext uri="{63B3BB69-23CF-44E3-9099-C40C66FF867C}">
                  <a14:compatExt spid="_x0000_s18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8389" name="Button 3029" hidden="1">
              <a:extLst>
                <a:ext uri="{63B3BB69-23CF-44E3-9099-C40C66FF867C}">
                  <a14:compatExt spid="_x0000_s1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8390" name="Button 3030" hidden="1">
              <a:extLst>
                <a:ext uri="{63B3BB69-23CF-44E3-9099-C40C66FF867C}">
                  <a14:compatExt spid="_x0000_s18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8391" name="Button 3031" hidden="1">
              <a:extLst>
                <a:ext uri="{63B3BB69-23CF-44E3-9099-C40C66FF867C}">
                  <a14:compatExt spid="_x0000_s1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8392" name="Button 3032" hidden="1">
              <a:extLst>
                <a:ext uri="{63B3BB69-23CF-44E3-9099-C40C66FF867C}">
                  <a14:compatExt spid="_x0000_s18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8393" name="Button 3033" hidden="1">
              <a:extLst>
                <a:ext uri="{63B3BB69-23CF-44E3-9099-C40C66FF867C}">
                  <a14:compatExt spid="_x0000_s18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8394" name="Button 3034" hidden="1">
              <a:extLst>
                <a:ext uri="{63B3BB69-23CF-44E3-9099-C40C66FF867C}">
                  <a14:compatExt spid="_x0000_s1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8395" name="Button 3035" hidden="1">
              <a:extLst>
                <a:ext uri="{63B3BB69-23CF-44E3-9099-C40C66FF867C}">
                  <a14:compatExt spid="_x0000_s1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8396" name="Button 3036" hidden="1">
              <a:extLst>
                <a:ext uri="{63B3BB69-23CF-44E3-9099-C40C66FF867C}">
                  <a14:compatExt spid="_x0000_s1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8397" name="Button 3037" hidden="1">
              <a:extLst>
                <a:ext uri="{63B3BB69-23CF-44E3-9099-C40C66FF867C}">
                  <a14:compatExt spid="_x0000_s1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8398" name="Button 3038" hidden="1">
              <a:extLst>
                <a:ext uri="{63B3BB69-23CF-44E3-9099-C40C66FF867C}">
                  <a14:compatExt spid="_x0000_s1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8399" name="Button 3039" hidden="1">
              <a:extLst>
                <a:ext uri="{63B3BB69-23CF-44E3-9099-C40C66FF867C}">
                  <a14:compatExt spid="_x0000_s1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8400" name="Button 3040" hidden="1">
              <a:extLst>
                <a:ext uri="{63B3BB69-23CF-44E3-9099-C40C66FF867C}">
                  <a14:compatExt spid="_x0000_s1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8401" name="Button 3041" hidden="1">
              <a:extLst>
                <a:ext uri="{63B3BB69-23CF-44E3-9099-C40C66FF867C}">
                  <a14:compatExt spid="_x0000_s1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8402" name="Button 3042" hidden="1">
              <a:extLst>
                <a:ext uri="{63B3BB69-23CF-44E3-9099-C40C66FF867C}">
                  <a14:compatExt spid="_x0000_s1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8403" name="Button 3043" hidden="1">
              <a:extLst>
                <a:ext uri="{63B3BB69-23CF-44E3-9099-C40C66FF867C}">
                  <a14:compatExt spid="_x0000_s1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8404" name="Button 3044" hidden="1">
              <a:extLst>
                <a:ext uri="{63B3BB69-23CF-44E3-9099-C40C66FF867C}">
                  <a14:compatExt spid="_x0000_s1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8408" name="Button 3048" hidden="1">
              <a:extLst>
                <a:ext uri="{63B3BB69-23CF-44E3-9099-C40C66FF867C}">
                  <a14:compatExt spid="_x0000_s18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8409" name="Button 3049" hidden="1">
              <a:extLst>
                <a:ext uri="{63B3BB69-23CF-44E3-9099-C40C66FF867C}">
                  <a14:compatExt spid="_x0000_s18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8410" name="Button 3050" hidden="1">
              <a:extLst>
                <a:ext uri="{63B3BB69-23CF-44E3-9099-C40C66FF867C}">
                  <a14:compatExt spid="_x0000_s18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8411" name="Button 3051" hidden="1">
              <a:extLst>
                <a:ext uri="{63B3BB69-23CF-44E3-9099-C40C66FF867C}">
                  <a14:compatExt spid="_x0000_s18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8412" name="Button 3052" hidden="1">
              <a:extLst>
                <a:ext uri="{63B3BB69-23CF-44E3-9099-C40C66FF867C}">
                  <a14:compatExt spid="_x0000_s18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8413" name="Button 3053" hidden="1">
              <a:extLst>
                <a:ext uri="{63B3BB69-23CF-44E3-9099-C40C66FF867C}">
                  <a14:compatExt spid="_x0000_s18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8414" name="Button 3054" hidden="1">
              <a:extLst>
                <a:ext uri="{63B3BB69-23CF-44E3-9099-C40C66FF867C}">
                  <a14:compatExt spid="_x0000_s18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8415" name="Button 3055" hidden="1">
              <a:extLst>
                <a:ext uri="{63B3BB69-23CF-44E3-9099-C40C66FF867C}">
                  <a14:compatExt spid="_x0000_s18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8416" name="Button 3056" hidden="1">
              <a:extLst>
                <a:ext uri="{63B3BB69-23CF-44E3-9099-C40C66FF867C}">
                  <a14:compatExt spid="_x0000_s18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8417" name="Button 3057" hidden="1">
              <a:extLst>
                <a:ext uri="{63B3BB69-23CF-44E3-9099-C40C66FF867C}">
                  <a14:compatExt spid="_x0000_s18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8418" name="Button 3058" hidden="1">
              <a:extLst>
                <a:ext uri="{63B3BB69-23CF-44E3-9099-C40C66FF867C}">
                  <a14:compatExt spid="_x0000_s18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8419" name="Button 3059" hidden="1">
              <a:extLst>
                <a:ext uri="{63B3BB69-23CF-44E3-9099-C40C66FF867C}">
                  <a14:compatExt spid="_x0000_s18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8420" name="Button 3060" hidden="1">
              <a:extLst>
                <a:ext uri="{63B3BB69-23CF-44E3-9099-C40C66FF867C}">
                  <a14:compatExt spid="_x0000_s18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8421" name="Button 3061" hidden="1">
              <a:extLst>
                <a:ext uri="{63B3BB69-23CF-44E3-9099-C40C66FF867C}">
                  <a14:compatExt spid="_x0000_s18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8422" name="Button 3062" hidden="1">
              <a:extLst>
                <a:ext uri="{63B3BB69-23CF-44E3-9099-C40C66FF867C}">
                  <a14:compatExt spid="_x0000_s18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8423" name="Button 3063" hidden="1">
              <a:extLst>
                <a:ext uri="{63B3BB69-23CF-44E3-9099-C40C66FF867C}">
                  <a14:compatExt spid="_x0000_s18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8424" name="Button 3064" hidden="1">
              <a:extLst>
                <a:ext uri="{63B3BB69-23CF-44E3-9099-C40C66FF867C}">
                  <a14:compatExt spid="_x0000_s18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8425" name="Button 3065" hidden="1">
              <a:extLst>
                <a:ext uri="{63B3BB69-23CF-44E3-9099-C40C66FF867C}">
                  <a14:compatExt spid="_x0000_s18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8426" name="Button 3066" hidden="1">
              <a:extLst>
                <a:ext uri="{63B3BB69-23CF-44E3-9099-C40C66FF867C}">
                  <a14:compatExt spid="_x0000_s18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8428" name="Button 3068" hidden="1">
              <a:extLst>
                <a:ext uri="{63B3BB69-23CF-44E3-9099-C40C66FF867C}">
                  <a14:compatExt spid="_x0000_s1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8430" name="Button 3070" hidden="1">
              <a:extLst>
                <a:ext uri="{63B3BB69-23CF-44E3-9099-C40C66FF867C}">
                  <a14:compatExt spid="_x0000_s18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8431" name="Button 3071" hidden="1">
              <a:extLst>
                <a:ext uri="{63B3BB69-23CF-44E3-9099-C40C66FF867C}">
                  <a14:compatExt spid="_x0000_s18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22528" name="Button 3072" hidden="1">
              <a:extLst>
                <a:ext uri="{63B3BB69-23CF-44E3-9099-C40C66FF867C}">
                  <a14:compatExt spid="_x0000_s22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22529" name="Button 3073"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22530" name="Button 3074"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22531" name="Button 3075" hidden="1">
              <a:extLst>
                <a:ext uri="{63B3BB69-23CF-44E3-9099-C40C66FF867C}">
                  <a14:compatExt spid="_x0000_s2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22532" name="Button 3076" hidden="1">
              <a:extLst>
                <a:ext uri="{63B3BB69-23CF-44E3-9099-C40C66FF867C}">
                  <a14:compatExt spid="_x0000_s2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22533" name="Button 3077"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22534" name="Button 3078" hidden="1">
              <a:extLst>
                <a:ext uri="{63B3BB69-23CF-44E3-9099-C40C66FF867C}">
                  <a14:compatExt spid="_x0000_s2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22535" name="Button 3079" hidden="1">
              <a:extLst>
                <a:ext uri="{63B3BB69-23CF-44E3-9099-C40C66FF867C}">
                  <a14:compatExt spid="_x0000_s2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22536" name="Button 3080" hidden="1">
              <a:extLst>
                <a:ext uri="{63B3BB69-23CF-44E3-9099-C40C66FF867C}">
                  <a14:compatExt spid="_x0000_s2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22537" name="Button 3081"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22538" name="Button 3082" hidden="1">
              <a:extLst>
                <a:ext uri="{63B3BB69-23CF-44E3-9099-C40C66FF867C}">
                  <a14:compatExt spid="_x0000_s22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22539" name="Button 3083" hidden="1">
              <a:extLst>
                <a:ext uri="{63B3BB69-23CF-44E3-9099-C40C66FF867C}">
                  <a14:compatExt spid="_x0000_s2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22541" name="Button 3085" hidden="1">
              <a:extLst>
                <a:ext uri="{63B3BB69-23CF-44E3-9099-C40C66FF867C}">
                  <a14:compatExt spid="_x0000_s2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22542" name="Button 3086" hidden="1">
              <a:extLst>
                <a:ext uri="{63B3BB69-23CF-44E3-9099-C40C66FF867C}">
                  <a14:compatExt spid="_x0000_s22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22543" name="Button 3087" hidden="1">
              <a:extLst>
                <a:ext uri="{63B3BB69-23CF-44E3-9099-C40C66FF867C}">
                  <a14:compatExt spid="_x0000_s22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22544" name="Button 3088" hidden="1">
              <a:extLst>
                <a:ext uri="{63B3BB69-23CF-44E3-9099-C40C66FF867C}">
                  <a14:compatExt spid="_x0000_s22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22545" name="Button 3089"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22546" name="Button 3090"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22547" name="Button 3091"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22548" name="Button 3092" hidden="1">
              <a:extLst>
                <a:ext uri="{63B3BB69-23CF-44E3-9099-C40C66FF867C}">
                  <a14:compatExt spid="_x0000_s22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22549" name="Button 3093" hidden="1">
              <a:extLst>
                <a:ext uri="{63B3BB69-23CF-44E3-9099-C40C66FF867C}">
                  <a14:compatExt spid="_x0000_s22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22550" name="Button 3094" hidden="1">
              <a:extLst>
                <a:ext uri="{63B3BB69-23CF-44E3-9099-C40C66FF867C}">
                  <a14:compatExt spid="_x0000_s22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22551" name="Button 3095" hidden="1">
              <a:extLst>
                <a:ext uri="{63B3BB69-23CF-44E3-9099-C40C66FF867C}">
                  <a14:compatExt spid="_x0000_s22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22552" name="Button 3096" hidden="1">
              <a:extLst>
                <a:ext uri="{63B3BB69-23CF-44E3-9099-C40C66FF867C}">
                  <a14:compatExt spid="_x0000_s22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22553" name="Button 3097" hidden="1">
              <a:extLst>
                <a:ext uri="{63B3BB69-23CF-44E3-9099-C40C66FF867C}">
                  <a14:compatExt spid="_x0000_s22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22554" name="Button 3098" hidden="1">
              <a:extLst>
                <a:ext uri="{63B3BB69-23CF-44E3-9099-C40C66FF867C}">
                  <a14:compatExt spid="_x0000_s22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22555" name="Button 3099" hidden="1">
              <a:extLst>
                <a:ext uri="{63B3BB69-23CF-44E3-9099-C40C66FF867C}">
                  <a14:compatExt spid="_x0000_s22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22556" name="Button 3100" hidden="1">
              <a:extLst>
                <a:ext uri="{63B3BB69-23CF-44E3-9099-C40C66FF867C}">
                  <a14:compatExt spid="_x0000_s22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22557" name="Button 3101" hidden="1">
              <a:extLst>
                <a:ext uri="{63B3BB69-23CF-44E3-9099-C40C66FF867C}">
                  <a14:compatExt spid="_x0000_s22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22558" name="Button 3102" hidden="1">
              <a:extLst>
                <a:ext uri="{63B3BB69-23CF-44E3-9099-C40C66FF867C}">
                  <a14:compatExt spid="_x0000_s22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22559" name="Button 3103" hidden="1">
              <a:extLst>
                <a:ext uri="{63B3BB69-23CF-44E3-9099-C40C66FF867C}">
                  <a14:compatExt spid="_x0000_s22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22560" name="Button 3104" hidden="1">
              <a:extLst>
                <a:ext uri="{63B3BB69-23CF-44E3-9099-C40C66FF867C}">
                  <a14:compatExt spid="_x0000_s22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22561" name="Button 3105" hidden="1">
              <a:extLst>
                <a:ext uri="{63B3BB69-23CF-44E3-9099-C40C66FF867C}">
                  <a14:compatExt spid="_x0000_s22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22562" name="Button 3106" hidden="1">
              <a:extLst>
                <a:ext uri="{63B3BB69-23CF-44E3-9099-C40C66FF867C}">
                  <a14:compatExt spid="_x0000_s22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22563" name="Button 3107" hidden="1">
              <a:extLst>
                <a:ext uri="{63B3BB69-23CF-44E3-9099-C40C66FF867C}">
                  <a14:compatExt spid="_x0000_s22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22564" name="Button 3108" hidden="1">
              <a:extLst>
                <a:ext uri="{63B3BB69-23CF-44E3-9099-C40C66FF867C}">
                  <a14:compatExt spid="_x0000_s22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22565" name="Button 3109" hidden="1">
              <a:extLst>
                <a:ext uri="{63B3BB69-23CF-44E3-9099-C40C66FF867C}">
                  <a14:compatExt spid="_x0000_s22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22566" name="Button 3110" hidden="1">
              <a:extLst>
                <a:ext uri="{63B3BB69-23CF-44E3-9099-C40C66FF867C}">
                  <a14:compatExt spid="_x0000_s22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22567" name="Button 3111" hidden="1">
              <a:extLst>
                <a:ext uri="{63B3BB69-23CF-44E3-9099-C40C66FF867C}">
                  <a14:compatExt spid="_x0000_s22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22570" name="Button 3114" hidden="1">
              <a:extLst>
                <a:ext uri="{63B3BB69-23CF-44E3-9099-C40C66FF867C}">
                  <a14:compatExt spid="_x0000_s22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22571" name="Button 3115" hidden="1">
              <a:extLst>
                <a:ext uri="{63B3BB69-23CF-44E3-9099-C40C66FF867C}">
                  <a14:compatExt spid="_x0000_s22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22572" name="Button 3116" hidden="1">
              <a:extLst>
                <a:ext uri="{63B3BB69-23CF-44E3-9099-C40C66FF867C}">
                  <a14:compatExt spid="_x0000_s22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22573" name="Button 3117" hidden="1">
              <a:extLst>
                <a:ext uri="{63B3BB69-23CF-44E3-9099-C40C66FF867C}">
                  <a14:compatExt spid="_x0000_s22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22574" name="Button 3118" hidden="1">
              <a:extLst>
                <a:ext uri="{63B3BB69-23CF-44E3-9099-C40C66FF867C}">
                  <a14:compatExt spid="_x0000_s22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22575" name="Button 3119" hidden="1">
              <a:extLst>
                <a:ext uri="{63B3BB69-23CF-44E3-9099-C40C66FF867C}">
                  <a14:compatExt spid="_x0000_s22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22576" name="Button 3120" hidden="1">
              <a:extLst>
                <a:ext uri="{63B3BB69-23CF-44E3-9099-C40C66FF867C}">
                  <a14:compatExt spid="_x0000_s22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22577" name="Button 3121" hidden="1">
              <a:extLst>
                <a:ext uri="{63B3BB69-23CF-44E3-9099-C40C66FF867C}">
                  <a14:compatExt spid="_x0000_s22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22578" name="Button 3122" hidden="1">
              <a:extLst>
                <a:ext uri="{63B3BB69-23CF-44E3-9099-C40C66FF867C}">
                  <a14:compatExt spid="_x0000_s22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22579" name="Button 3123" hidden="1">
              <a:extLst>
                <a:ext uri="{63B3BB69-23CF-44E3-9099-C40C66FF867C}">
                  <a14:compatExt spid="_x0000_s22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22580" name="Button 3124" hidden="1">
              <a:extLst>
                <a:ext uri="{63B3BB69-23CF-44E3-9099-C40C66FF867C}">
                  <a14:compatExt spid="_x0000_s22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22581" name="Button 3125" hidden="1">
              <a:extLst>
                <a:ext uri="{63B3BB69-23CF-44E3-9099-C40C66FF867C}">
                  <a14:compatExt spid="_x0000_s22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22582" name="Button 3126" hidden="1">
              <a:extLst>
                <a:ext uri="{63B3BB69-23CF-44E3-9099-C40C66FF867C}">
                  <a14:compatExt spid="_x0000_s22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22583" name="Button 3127" hidden="1">
              <a:extLst>
                <a:ext uri="{63B3BB69-23CF-44E3-9099-C40C66FF867C}">
                  <a14:compatExt spid="_x0000_s22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22584" name="Button 3128" hidden="1">
              <a:extLst>
                <a:ext uri="{63B3BB69-23CF-44E3-9099-C40C66FF867C}">
                  <a14:compatExt spid="_x0000_s22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22585" name="Button 3129" hidden="1">
              <a:extLst>
                <a:ext uri="{63B3BB69-23CF-44E3-9099-C40C66FF867C}">
                  <a14:compatExt spid="_x0000_s22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22586" name="Button 3130" hidden="1">
              <a:extLst>
                <a:ext uri="{63B3BB69-23CF-44E3-9099-C40C66FF867C}">
                  <a14:compatExt spid="_x0000_s22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22587" name="Button 3131" hidden="1">
              <a:extLst>
                <a:ext uri="{63B3BB69-23CF-44E3-9099-C40C66FF867C}">
                  <a14:compatExt spid="_x0000_s22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22588" name="Button 3132" hidden="1">
              <a:extLst>
                <a:ext uri="{63B3BB69-23CF-44E3-9099-C40C66FF867C}">
                  <a14:compatExt spid="_x0000_s22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22589" name="Button 3133" hidden="1">
              <a:extLst>
                <a:ext uri="{63B3BB69-23CF-44E3-9099-C40C66FF867C}">
                  <a14:compatExt spid="_x0000_s2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22590" name="Button 3134" hidden="1">
              <a:extLst>
                <a:ext uri="{63B3BB69-23CF-44E3-9099-C40C66FF867C}">
                  <a14:compatExt spid="_x0000_s22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22591" name="Button 3135" hidden="1">
              <a:extLst>
                <a:ext uri="{63B3BB69-23CF-44E3-9099-C40C66FF867C}">
                  <a14:compatExt spid="_x0000_s22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22592" name="Button 3136" hidden="1">
              <a:extLst>
                <a:ext uri="{63B3BB69-23CF-44E3-9099-C40C66FF867C}">
                  <a14:compatExt spid="_x0000_s22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22593" name="Button 3137" hidden="1">
              <a:extLst>
                <a:ext uri="{63B3BB69-23CF-44E3-9099-C40C66FF867C}">
                  <a14:compatExt spid="_x0000_s22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22594" name="Button 3138" hidden="1">
              <a:extLst>
                <a:ext uri="{63B3BB69-23CF-44E3-9099-C40C66FF867C}">
                  <a14:compatExt spid="_x0000_s22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22595" name="Button 3139" hidden="1">
              <a:extLst>
                <a:ext uri="{63B3BB69-23CF-44E3-9099-C40C66FF867C}">
                  <a14:compatExt spid="_x0000_s22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22596" name="Button 3140" hidden="1">
              <a:extLst>
                <a:ext uri="{63B3BB69-23CF-44E3-9099-C40C66FF867C}">
                  <a14:compatExt spid="_x0000_s22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22597" name="Button 3141" hidden="1">
              <a:extLst>
                <a:ext uri="{63B3BB69-23CF-44E3-9099-C40C66FF867C}">
                  <a14:compatExt spid="_x0000_s22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22598" name="Button 3142" hidden="1">
              <a:extLst>
                <a:ext uri="{63B3BB69-23CF-44E3-9099-C40C66FF867C}">
                  <a14:compatExt spid="_x0000_s22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22599" name="Button 3143" hidden="1">
              <a:extLst>
                <a:ext uri="{63B3BB69-23CF-44E3-9099-C40C66FF867C}">
                  <a14:compatExt spid="_x0000_s22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22600" name="Button 3144" hidden="1">
              <a:extLst>
                <a:ext uri="{63B3BB69-23CF-44E3-9099-C40C66FF867C}">
                  <a14:compatExt spid="_x0000_s2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22601" name="Button 3145" hidden="1">
              <a:extLst>
                <a:ext uri="{63B3BB69-23CF-44E3-9099-C40C66FF867C}">
                  <a14:compatExt spid="_x0000_s2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22602" name="Button 3146" hidden="1">
              <a:extLst>
                <a:ext uri="{63B3BB69-23CF-44E3-9099-C40C66FF867C}">
                  <a14:compatExt spid="_x0000_s2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22603" name="Button 3147" hidden="1">
              <a:extLst>
                <a:ext uri="{63B3BB69-23CF-44E3-9099-C40C66FF867C}">
                  <a14:compatExt spid="_x0000_s2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22604" name="Button 3148" hidden="1">
              <a:extLst>
                <a:ext uri="{63B3BB69-23CF-44E3-9099-C40C66FF867C}">
                  <a14:compatExt spid="_x0000_s22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22605" name="Button 3149" hidden="1">
              <a:extLst>
                <a:ext uri="{63B3BB69-23CF-44E3-9099-C40C66FF867C}">
                  <a14:compatExt spid="_x0000_s22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22606" name="Button 3150" hidden="1">
              <a:extLst>
                <a:ext uri="{63B3BB69-23CF-44E3-9099-C40C66FF867C}">
                  <a14:compatExt spid="_x0000_s2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22607" name="Button 3151" hidden="1">
              <a:extLst>
                <a:ext uri="{63B3BB69-23CF-44E3-9099-C40C66FF867C}">
                  <a14:compatExt spid="_x0000_s2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22608" name="Button 3152" hidden="1">
              <a:extLst>
                <a:ext uri="{63B3BB69-23CF-44E3-9099-C40C66FF867C}">
                  <a14:compatExt spid="_x0000_s22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22609" name="Button 3153" hidden="1">
              <a:extLst>
                <a:ext uri="{63B3BB69-23CF-44E3-9099-C40C66FF867C}">
                  <a14:compatExt spid="_x0000_s22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22610" name="Button 3154" hidden="1">
              <a:extLst>
                <a:ext uri="{63B3BB69-23CF-44E3-9099-C40C66FF867C}">
                  <a14:compatExt spid="_x0000_s22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22611" name="Button 3155" hidden="1">
              <a:extLst>
                <a:ext uri="{63B3BB69-23CF-44E3-9099-C40C66FF867C}">
                  <a14:compatExt spid="_x0000_s2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22612" name="Button 3156"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22613" name="Button 3157" hidden="1">
              <a:extLst>
                <a:ext uri="{63B3BB69-23CF-44E3-9099-C40C66FF867C}">
                  <a14:compatExt spid="_x0000_s22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22614" name="Button 3158" hidden="1">
              <a:extLst>
                <a:ext uri="{63B3BB69-23CF-44E3-9099-C40C66FF867C}">
                  <a14:compatExt spid="_x0000_s22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22615" name="Button 3159" hidden="1">
              <a:extLst>
                <a:ext uri="{63B3BB69-23CF-44E3-9099-C40C66FF867C}">
                  <a14:compatExt spid="_x0000_s22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22616" name="Button 3160" hidden="1">
              <a:extLst>
                <a:ext uri="{63B3BB69-23CF-44E3-9099-C40C66FF867C}">
                  <a14:compatExt spid="_x0000_s2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22617" name="Button 3161" hidden="1">
              <a:extLst>
                <a:ext uri="{63B3BB69-23CF-44E3-9099-C40C66FF867C}">
                  <a14:compatExt spid="_x0000_s2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22618" name="Button 3162" hidden="1">
              <a:extLst>
                <a:ext uri="{63B3BB69-23CF-44E3-9099-C40C66FF867C}">
                  <a14:compatExt spid="_x0000_s2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22619" name="Button 3163" hidden="1">
              <a:extLst>
                <a:ext uri="{63B3BB69-23CF-44E3-9099-C40C66FF867C}">
                  <a14:compatExt spid="_x0000_s2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22620" name="Button 3164" hidden="1">
              <a:extLst>
                <a:ext uri="{63B3BB69-23CF-44E3-9099-C40C66FF867C}">
                  <a14:compatExt spid="_x0000_s2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22621" name="Button 3165" hidden="1">
              <a:extLst>
                <a:ext uri="{63B3BB69-23CF-44E3-9099-C40C66FF867C}">
                  <a14:compatExt spid="_x0000_s2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22622" name="Button 3166" hidden="1">
              <a:extLst>
                <a:ext uri="{63B3BB69-23CF-44E3-9099-C40C66FF867C}">
                  <a14:compatExt spid="_x0000_s2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22623" name="Button 3167" hidden="1">
              <a:extLst>
                <a:ext uri="{63B3BB69-23CF-44E3-9099-C40C66FF867C}">
                  <a14:compatExt spid="_x0000_s2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22624" name="Button 3168" hidden="1">
              <a:extLst>
                <a:ext uri="{63B3BB69-23CF-44E3-9099-C40C66FF867C}">
                  <a14:compatExt spid="_x0000_s2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22625" name="Button 3169" hidden="1">
              <a:extLst>
                <a:ext uri="{63B3BB69-23CF-44E3-9099-C40C66FF867C}">
                  <a14:compatExt spid="_x0000_s22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22626" name="Button 3170" hidden="1">
              <a:extLst>
                <a:ext uri="{63B3BB69-23CF-44E3-9099-C40C66FF867C}">
                  <a14:compatExt spid="_x0000_s2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22627" name="Button 3171" hidden="1">
              <a:extLst>
                <a:ext uri="{63B3BB69-23CF-44E3-9099-C40C66FF867C}">
                  <a14:compatExt spid="_x0000_s2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22628" name="Button 3172" hidden="1">
              <a:extLst>
                <a:ext uri="{63B3BB69-23CF-44E3-9099-C40C66FF867C}">
                  <a14:compatExt spid="_x0000_s2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22629" name="Button 3173" hidden="1">
              <a:extLst>
                <a:ext uri="{63B3BB69-23CF-44E3-9099-C40C66FF867C}">
                  <a14:compatExt spid="_x0000_s22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22630" name="Button 3174" hidden="1">
              <a:extLst>
                <a:ext uri="{63B3BB69-23CF-44E3-9099-C40C66FF867C}">
                  <a14:compatExt spid="_x0000_s22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22631" name="Button 3175" hidden="1">
              <a:extLst>
                <a:ext uri="{63B3BB69-23CF-44E3-9099-C40C66FF867C}">
                  <a14:compatExt spid="_x0000_s22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22632" name="Button 3176" hidden="1">
              <a:extLst>
                <a:ext uri="{63B3BB69-23CF-44E3-9099-C40C66FF867C}">
                  <a14:compatExt spid="_x0000_s22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22633" name="Button 3177" hidden="1">
              <a:extLst>
                <a:ext uri="{63B3BB69-23CF-44E3-9099-C40C66FF867C}">
                  <a14:compatExt spid="_x0000_s22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22634" name="Button 3178" hidden="1">
              <a:extLst>
                <a:ext uri="{63B3BB69-23CF-44E3-9099-C40C66FF867C}">
                  <a14:compatExt spid="_x0000_s22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22635" name="Button 3179" hidden="1">
              <a:extLst>
                <a:ext uri="{63B3BB69-23CF-44E3-9099-C40C66FF867C}">
                  <a14:compatExt spid="_x0000_s22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22636" name="Button 3180" hidden="1">
              <a:extLst>
                <a:ext uri="{63B3BB69-23CF-44E3-9099-C40C66FF867C}">
                  <a14:compatExt spid="_x0000_s2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22637" name="Button 3181" hidden="1">
              <a:extLst>
                <a:ext uri="{63B3BB69-23CF-44E3-9099-C40C66FF867C}">
                  <a14:compatExt spid="_x0000_s22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22638" name="Button 3182" hidden="1">
              <a:extLst>
                <a:ext uri="{63B3BB69-23CF-44E3-9099-C40C66FF867C}">
                  <a14:compatExt spid="_x0000_s22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22639" name="Button 3183" hidden="1">
              <a:extLst>
                <a:ext uri="{63B3BB69-23CF-44E3-9099-C40C66FF867C}">
                  <a14:compatExt spid="_x0000_s22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22640" name="Button 3184" hidden="1">
              <a:extLst>
                <a:ext uri="{63B3BB69-23CF-44E3-9099-C40C66FF867C}">
                  <a14:compatExt spid="_x0000_s22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22641" name="Button 3185" hidden="1">
              <a:extLst>
                <a:ext uri="{63B3BB69-23CF-44E3-9099-C40C66FF867C}">
                  <a14:compatExt spid="_x0000_s22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22642" name="Button 3186" hidden="1">
              <a:extLst>
                <a:ext uri="{63B3BB69-23CF-44E3-9099-C40C66FF867C}">
                  <a14:compatExt spid="_x0000_s22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22643" name="Button 3187" hidden="1">
              <a:extLst>
                <a:ext uri="{63B3BB69-23CF-44E3-9099-C40C66FF867C}">
                  <a14:compatExt spid="_x0000_s22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22644" name="Button 3188" hidden="1">
              <a:extLst>
                <a:ext uri="{63B3BB69-23CF-44E3-9099-C40C66FF867C}">
                  <a14:compatExt spid="_x0000_s22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22645" name="Button 3189" hidden="1">
              <a:extLst>
                <a:ext uri="{63B3BB69-23CF-44E3-9099-C40C66FF867C}">
                  <a14:compatExt spid="_x0000_s22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22646" name="Button 3190" hidden="1">
              <a:extLst>
                <a:ext uri="{63B3BB69-23CF-44E3-9099-C40C66FF867C}">
                  <a14:compatExt spid="_x0000_s22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22647" name="Button 3191" hidden="1">
              <a:extLst>
                <a:ext uri="{63B3BB69-23CF-44E3-9099-C40C66FF867C}">
                  <a14:compatExt spid="_x0000_s22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22648" name="Button 3192" hidden="1">
              <a:extLst>
                <a:ext uri="{63B3BB69-23CF-44E3-9099-C40C66FF867C}">
                  <a14:compatExt spid="_x0000_s22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22649" name="Button 3193" hidden="1">
              <a:extLst>
                <a:ext uri="{63B3BB69-23CF-44E3-9099-C40C66FF867C}">
                  <a14:compatExt spid="_x0000_s22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22650" name="Button 3194" hidden="1">
              <a:extLst>
                <a:ext uri="{63B3BB69-23CF-44E3-9099-C40C66FF867C}">
                  <a14:compatExt spid="_x0000_s22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22651" name="Button 3195" hidden="1">
              <a:extLst>
                <a:ext uri="{63B3BB69-23CF-44E3-9099-C40C66FF867C}">
                  <a14:compatExt spid="_x0000_s22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22652" name="Button 3196" hidden="1">
              <a:extLst>
                <a:ext uri="{63B3BB69-23CF-44E3-9099-C40C66FF867C}">
                  <a14:compatExt spid="_x0000_s22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22653" name="Button 3197" hidden="1">
              <a:extLst>
                <a:ext uri="{63B3BB69-23CF-44E3-9099-C40C66FF867C}">
                  <a14:compatExt spid="_x0000_s22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22654" name="Button 3198" hidden="1">
              <a:extLst>
                <a:ext uri="{63B3BB69-23CF-44E3-9099-C40C66FF867C}">
                  <a14:compatExt spid="_x0000_s2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22655" name="Button 3199" hidden="1">
              <a:extLst>
                <a:ext uri="{63B3BB69-23CF-44E3-9099-C40C66FF867C}">
                  <a14:compatExt spid="_x0000_s22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22656" name="Button 3200" hidden="1">
              <a:extLst>
                <a:ext uri="{63B3BB69-23CF-44E3-9099-C40C66FF867C}">
                  <a14:compatExt spid="_x0000_s2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416</xdr:row>
          <xdr:rowOff>0</xdr:rowOff>
        </xdr:to>
        <xdr:sp macro="" textlink="">
          <xdr:nvSpPr>
            <xdr:cNvPr id="22657" name="Button 3201" hidden="1">
              <a:extLst>
                <a:ext uri="{63B3BB69-23CF-44E3-9099-C40C66FF867C}">
                  <a14:compatExt spid="_x0000_s22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22658" name="Button 3202" hidden="1">
              <a:extLst>
                <a:ext uri="{63B3BB69-23CF-44E3-9099-C40C66FF867C}">
                  <a14:compatExt spid="_x0000_s2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22659" name="Button 3203" hidden="1">
              <a:extLst>
                <a:ext uri="{63B3BB69-23CF-44E3-9099-C40C66FF867C}">
                  <a14:compatExt spid="_x0000_s2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22660" name="Button 3204" hidden="1">
              <a:extLst>
                <a:ext uri="{63B3BB69-23CF-44E3-9099-C40C66FF867C}">
                  <a14:compatExt spid="_x0000_s2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22661" name="Button 3205" hidden="1">
              <a:extLst>
                <a:ext uri="{63B3BB69-23CF-44E3-9099-C40C66FF867C}">
                  <a14:compatExt spid="_x0000_s2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22662" name="Button 3206" hidden="1">
              <a:extLst>
                <a:ext uri="{63B3BB69-23CF-44E3-9099-C40C66FF867C}">
                  <a14:compatExt spid="_x0000_s2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22663" name="Button 3207" hidden="1">
              <a:extLst>
                <a:ext uri="{63B3BB69-23CF-44E3-9099-C40C66FF867C}">
                  <a14:compatExt spid="_x0000_s2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22664" name="Button 3208" hidden="1">
              <a:extLst>
                <a:ext uri="{63B3BB69-23CF-44E3-9099-C40C66FF867C}">
                  <a14:compatExt spid="_x0000_s2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22665" name="Button 3209" hidden="1">
              <a:extLst>
                <a:ext uri="{63B3BB69-23CF-44E3-9099-C40C66FF867C}">
                  <a14:compatExt spid="_x0000_s2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22666" name="Button 3210" hidden="1">
              <a:extLst>
                <a:ext uri="{63B3BB69-23CF-44E3-9099-C40C66FF867C}">
                  <a14:compatExt spid="_x0000_s2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22667" name="Button 3211" hidden="1">
              <a:extLst>
                <a:ext uri="{63B3BB69-23CF-44E3-9099-C40C66FF867C}">
                  <a14:compatExt spid="_x0000_s2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22668" name="Button 3212" hidden="1">
              <a:extLst>
                <a:ext uri="{63B3BB69-23CF-44E3-9099-C40C66FF867C}">
                  <a14:compatExt spid="_x0000_s2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22669" name="Button 3213" hidden="1">
              <a:extLst>
                <a:ext uri="{63B3BB69-23CF-44E3-9099-C40C66FF867C}">
                  <a14:compatExt spid="_x0000_s2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22670" name="Button 3214" hidden="1">
              <a:extLst>
                <a:ext uri="{63B3BB69-23CF-44E3-9099-C40C66FF867C}">
                  <a14:compatExt spid="_x0000_s2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22671" name="Button 3215" hidden="1">
              <a:extLst>
                <a:ext uri="{63B3BB69-23CF-44E3-9099-C40C66FF867C}">
                  <a14:compatExt spid="_x0000_s2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22672" name="Button 3216" hidden="1">
              <a:extLst>
                <a:ext uri="{63B3BB69-23CF-44E3-9099-C40C66FF867C}">
                  <a14:compatExt spid="_x0000_s2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22673" name="Button 3217" hidden="1">
              <a:extLst>
                <a:ext uri="{63B3BB69-23CF-44E3-9099-C40C66FF867C}">
                  <a14:compatExt spid="_x0000_s2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22674" name="Button 3218" hidden="1">
              <a:extLst>
                <a:ext uri="{63B3BB69-23CF-44E3-9099-C40C66FF867C}">
                  <a14:compatExt spid="_x0000_s2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22675" name="Button 3219" hidden="1">
              <a:extLst>
                <a:ext uri="{63B3BB69-23CF-44E3-9099-C40C66FF867C}">
                  <a14:compatExt spid="_x0000_s2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22676" name="Button 3220" hidden="1">
              <a:extLst>
                <a:ext uri="{63B3BB69-23CF-44E3-9099-C40C66FF867C}">
                  <a14:compatExt spid="_x0000_s2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22677" name="Button 3221" hidden="1">
              <a:extLst>
                <a:ext uri="{63B3BB69-23CF-44E3-9099-C40C66FF867C}">
                  <a14:compatExt spid="_x0000_s2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22678" name="Button 3222" hidden="1">
              <a:extLst>
                <a:ext uri="{63B3BB69-23CF-44E3-9099-C40C66FF867C}">
                  <a14:compatExt spid="_x0000_s2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22679" name="Button 3223" hidden="1">
              <a:extLst>
                <a:ext uri="{63B3BB69-23CF-44E3-9099-C40C66FF867C}">
                  <a14:compatExt spid="_x0000_s2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22680" name="Button 3224" hidden="1">
              <a:extLst>
                <a:ext uri="{63B3BB69-23CF-44E3-9099-C40C66FF867C}">
                  <a14:compatExt spid="_x0000_s2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22681" name="Button 3225" hidden="1">
              <a:extLst>
                <a:ext uri="{63B3BB69-23CF-44E3-9099-C40C66FF867C}">
                  <a14:compatExt spid="_x0000_s2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22682" name="Button 3226" hidden="1">
              <a:extLst>
                <a:ext uri="{63B3BB69-23CF-44E3-9099-C40C66FF867C}">
                  <a14:compatExt spid="_x0000_s2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22683" name="Button 3227" hidden="1">
              <a:extLst>
                <a:ext uri="{63B3BB69-23CF-44E3-9099-C40C66FF867C}">
                  <a14:compatExt spid="_x0000_s2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22684" name="Button 3228" hidden="1">
              <a:extLst>
                <a:ext uri="{63B3BB69-23CF-44E3-9099-C40C66FF867C}">
                  <a14:compatExt spid="_x0000_s2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22685" name="Button 3229" hidden="1">
              <a:extLst>
                <a:ext uri="{63B3BB69-23CF-44E3-9099-C40C66FF867C}">
                  <a14:compatExt spid="_x0000_s2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22686" name="Button 3230" hidden="1">
              <a:extLst>
                <a:ext uri="{63B3BB69-23CF-44E3-9099-C40C66FF867C}">
                  <a14:compatExt spid="_x0000_s2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22687" name="Button 3231" hidden="1">
              <a:extLst>
                <a:ext uri="{63B3BB69-23CF-44E3-9099-C40C66FF867C}">
                  <a14:compatExt spid="_x0000_s2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22688" name="Button 3232" hidden="1">
              <a:extLst>
                <a:ext uri="{63B3BB69-23CF-44E3-9099-C40C66FF867C}">
                  <a14:compatExt spid="_x0000_s2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22689" name="Button 3233" hidden="1">
              <a:extLst>
                <a:ext uri="{63B3BB69-23CF-44E3-9099-C40C66FF867C}">
                  <a14:compatExt spid="_x0000_s2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22690" name="Button 3234" hidden="1">
              <a:extLst>
                <a:ext uri="{63B3BB69-23CF-44E3-9099-C40C66FF867C}">
                  <a14:compatExt spid="_x0000_s2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22691" name="Button 3235" hidden="1">
              <a:extLst>
                <a:ext uri="{63B3BB69-23CF-44E3-9099-C40C66FF867C}">
                  <a14:compatExt spid="_x0000_s2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22692" name="Button 3236" hidden="1">
              <a:extLst>
                <a:ext uri="{63B3BB69-23CF-44E3-9099-C40C66FF867C}">
                  <a14:compatExt spid="_x0000_s2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22693" name="Button 3237" hidden="1">
              <a:extLst>
                <a:ext uri="{63B3BB69-23CF-44E3-9099-C40C66FF867C}">
                  <a14:compatExt spid="_x0000_s2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22694" name="Button 3238" hidden="1">
              <a:extLst>
                <a:ext uri="{63B3BB69-23CF-44E3-9099-C40C66FF867C}">
                  <a14:compatExt spid="_x0000_s2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22695" name="Button 3239" hidden="1">
              <a:extLst>
                <a:ext uri="{63B3BB69-23CF-44E3-9099-C40C66FF867C}">
                  <a14:compatExt spid="_x0000_s2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22696" name="Button 3240" hidden="1">
              <a:extLst>
                <a:ext uri="{63B3BB69-23CF-44E3-9099-C40C66FF867C}">
                  <a14:compatExt spid="_x0000_s2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22697" name="Button 3241" hidden="1">
              <a:extLst>
                <a:ext uri="{63B3BB69-23CF-44E3-9099-C40C66FF867C}">
                  <a14:compatExt spid="_x0000_s2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22698" name="Button 3242" hidden="1">
              <a:extLst>
                <a:ext uri="{63B3BB69-23CF-44E3-9099-C40C66FF867C}">
                  <a14:compatExt spid="_x0000_s2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22699" name="Button 3243" hidden="1">
              <a:extLst>
                <a:ext uri="{63B3BB69-23CF-44E3-9099-C40C66FF867C}">
                  <a14:compatExt spid="_x0000_s2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22700" name="Button 3244" hidden="1">
              <a:extLst>
                <a:ext uri="{63B3BB69-23CF-44E3-9099-C40C66FF867C}">
                  <a14:compatExt spid="_x0000_s2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22701" name="Button 3245" hidden="1">
              <a:extLst>
                <a:ext uri="{63B3BB69-23CF-44E3-9099-C40C66FF867C}">
                  <a14:compatExt spid="_x0000_s2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22702" name="Button 3246" hidden="1">
              <a:extLst>
                <a:ext uri="{63B3BB69-23CF-44E3-9099-C40C66FF867C}">
                  <a14:compatExt spid="_x0000_s2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22703" name="Button 3247" hidden="1">
              <a:extLst>
                <a:ext uri="{63B3BB69-23CF-44E3-9099-C40C66FF867C}">
                  <a14:compatExt spid="_x0000_s2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22706" name="Button 3250" hidden="1">
              <a:extLst>
                <a:ext uri="{63B3BB69-23CF-44E3-9099-C40C66FF867C}">
                  <a14:compatExt spid="_x0000_s2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22707" name="Button 3251" hidden="1">
              <a:extLst>
                <a:ext uri="{63B3BB69-23CF-44E3-9099-C40C66FF867C}">
                  <a14:compatExt spid="_x0000_s2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22708" name="Button 3252" hidden="1">
              <a:extLst>
                <a:ext uri="{63B3BB69-23CF-44E3-9099-C40C66FF867C}">
                  <a14:compatExt spid="_x0000_s2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2709" name="Button 3253" hidden="1">
              <a:extLst>
                <a:ext uri="{63B3BB69-23CF-44E3-9099-C40C66FF867C}">
                  <a14:compatExt spid="_x0000_s2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2710" name="Button 3254" hidden="1">
              <a:extLst>
                <a:ext uri="{63B3BB69-23CF-44E3-9099-C40C66FF867C}">
                  <a14:compatExt spid="_x0000_s2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2711" name="Button 3255" hidden="1">
              <a:extLst>
                <a:ext uri="{63B3BB69-23CF-44E3-9099-C40C66FF867C}">
                  <a14:compatExt spid="_x0000_s22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2712" name="Button 3256" hidden="1">
              <a:extLst>
                <a:ext uri="{63B3BB69-23CF-44E3-9099-C40C66FF867C}">
                  <a14:compatExt spid="_x0000_s2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2713" name="Button 3257" hidden="1">
              <a:extLst>
                <a:ext uri="{63B3BB69-23CF-44E3-9099-C40C66FF867C}">
                  <a14:compatExt spid="_x0000_s2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2714" name="Button 3258" hidden="1">
              <a:extLst>
                <a:ext uri="{63B3BB69-23CF-44E3-9099-C40C66FF867C}">
                  <a14:compatExt spid="_x0000_s2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2715" name="Button 3259" hidden="1">
              <a:extLst>
                <a:ext uri="{63B3BB69-23CF-44E3-9099-C40C66FF867C}">
                  <a14:compatExt spid="_x0000_s2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2716" name="Button 3260" hidden="1">
              <a:extLst>
                <a:ext uri="{63B3BB69-23CF-44E3-9099-C40C66FF867C}">
                  <a14:compatExt spid="_x0000_s2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2717" name="Button 3261" hidden="1">
              <a:extLst>
                <a:ext uri="{63B3BB69-23CF-44E3-9099-C40C66FF867C}">
                  <a14:compatExt spid="_x0000_s2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2718" name="Button 3262" hidden="1">
              <a:extLst>
                <a:ext uri="{63B3BB69-23CF-44E3-9099-C40C66FF867C}">
                  <a14:compatExt spid="_x0000_s2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2719" name="Button 3263" hidden="1">
              <a:extLst>
                <a:ext uri="{63B3BB69-23CF-44E3-9099-C40C66FF867C}">
                  <a14:compatExt spid="_x0000_s2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2720" name="Button 3264" hidden="1">
              <a:extLst>
                <a:ext uri="{63B3BB69-23CF-44E3-9099-C40C66FF867C}">
                  <a14:compatExt spid="_x0000_s2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2721" name="Button 3265" hidden="1">
              <a:extLst>
                <a:ext uri="{63B3BB69-23CF-44E3-9099-C40C66FF867C}">
                  <a14:compatExt spid="_x0000_s2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2722" name="Button 3266" hidden="1">
              <a:extLst>
                <a:ext uri="{63B3BB69-23CF-44E3-9099-C40C66FF867C}">
                  <a14:compatExt spid="_x0000_s2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2723" name="Button 3267" hidden="1">
              <a:extLst>
                <a:ext uri="{63B3BB69-23CF-44E3-9099-C40C66FF867C}">
                  <a14:compatExt spid="_x0000_s2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2724" name="Button 3268" hidden="1">
              <a:extLst>
                <a:ext uri="{63B3BB69-23CF-44E3-9099-C40C66FF867C}">
                  <a14:compatExt spid="_x0000_s2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2725" name="Button 3269" hidden="1">
              <a:extLst>
                <a:ext uri="{63B3BB69-23CF-44E3-9099-C40C66FF867C}">
                  <a14:compatExt spid="_x0000_s2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2726" name="Button 3270" hidden="1">
              <a:extLst>
                <a:ext uri="{63B3BB69-23CF-44E3-9099-C40C66FF867C}">
                  <a14:compatExt spid="_x0000_s2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2727" name="Button 3271" hidden="1">
              <a:extLst>
                <a:ext uri="{63B3BB69-23CF-44E3-9099-C40C66FF867C}">
                  <a14:compatExt spid="_x0000_s2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2728" name="Button 3272" hidden="1">
              <a:extLst>
                <a:ext uri="{63B3BB69-23CF-44E3-9099-C40C66FF867C}">
                  <a14:compatExt spid="_x0000_s2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2729" name="Button 3273" hidden="1">
              <a:extLst>
                <a:ext uri="{63B3BB69-23CF-44E3-9099-C40C66FF867C}">
                  <a14:compatExt spid="_x0000_s2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2730" name="Button 3274" hidden="1">
              <a:extLst>
                <a:ext uri="{63B3BB69-23CF-44E3-9099-C40C66FF867C}">
                  <a14:compatExt spid="_x0000_s2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2731" name="Button 3275" hidden="1">
              <a:extLst>
                <a:ext uri="{63B3BB69-23CF-44E3-9099-C40C66FF867C}">
                  <a14:compatExt spid="_x0000_s2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2732" name="Button 3276" hidden="1">
              <a:extLst>
                <a:ext uri="{63B3BB69-23CF-44E3-9099-C40C66FF867C}">
                  <a14:compatExt spid="_x0000_s2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2733" name="Button 3277" hidden="1">
              <a:extLst>
                <a:ext uri="{63B3BB69-23CF-44E3-9099-C40C66FF867C}">
                  <a14:compatExt spid="_x0000_s2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2734" name="Button 3278" hidden="1">
              <a:extLst>
                <a:ext uri="{63B3BB69-23CF-44E3-9099-C40C66FF867C}">
                  <a14:compatExt spid="_x0000_s2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2735" name="Button 3279" hidden="1">
              <a:extLst>
                <a:ext uri="{63B3BB69-23CF-44E3-9099-C40C66FF867C}">
                  <a14:compatExt spid="_x0000_s2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2736" name="Button 3280" hidden="1">
              <a:extLst>
                <a:ext uri="{63B3BB69-23CF-44E3-9099-C40C66FF867C}">
                  <a14:compatExt spid="_x0000_s22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2737" name="Button 3281" hidden="1">
              <a:extLst>
                <a:ext uri="{63B3BB69-23CF-44E3-9099-C40C66FF867C}">
                  <a14:compatExt spid="_x0000_s2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2738" name="Button 3282" hidden="1">
              <a:extLst>
                <a:ext uri="{63B3BB69-23CF-44E3-9099-C40C66FF867C}">
                  <a14:compatExt spid="_x0000_s2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2739" name="Button 3283" hidden="1">
              <a:extLst>
                <a:ext uri="{63B3BB69-23CF-44E3-9099-C40C66FF867C}">
                  <a14:compatExt spid="_x0000_s2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2740" name="Button 3284" hidden="1">
              <a:extLst>
                <a:ext uri="{63B3BB69-23CF-44E3-9099-C40C66FF867C}">
                  <a14:compatExt spid="_x0000_s2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2741" name="Button 3285" hidden="1">
              <a:extLst>
                <a:ext uri="{63B3BB69-23CF-44E3-9099-C40C66FF867C}">
                  <a14:compatExt spid="_x0000_s22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2742" name="Button 3286" hidden="1">
              <a:extLst>
                <a:ext uri="{63B3BB69-23CF-44E3-9099-C40C66FF867C}">
                  <a14:compatExt spid="_x0000_s2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2743" name="Button 3287" hidden="1">
              <a:extLst>
                <a:ext uri="{63B3BB69-23CF-44E3-9099-C40C66FF867C}">
                  <a14:compatExt spid="_x0000_s2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2744" name="Button 3288" hidden="1">
              <a:extLst>
                <a:ext uri="{63B3BB69-23CF-44E3-9099-C40C66FF867C}">
                  <a14:compatExt spid="_x0000_s2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2745" name="Button 3289" hidden="1">
              <a:extLst>
                <a:ext uri="{63B3BB69-23CF-44E3-9099-C40C66FF867C}">
                  <a14:compatExt spid="_x0000_s2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2746" name="Button 3290" hidden="1">
              <a:extLst>
                <a:ext uri="{63B3BB69-23CF-44E3-9099-C40C66FF867C}">
                  <a14:compatExt spid="_x0000_s2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2747" name="Button 3291" hidden="1">
              <a:extLst>
                <a:ext uri="{63B3BB69-23CF-44E3-9099-C40C66FF867C}">
                  <a14:compatExt spid="_x0000_s2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2748" name="Button 3292" hidden="1">
              <a:extLst>
                <a:ext uri="{63B3BB69-23CF-44E3-9099-C40C66FF867C}">
                  <a14:compatExt spid="_x0000_s2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2749" name="Button 3293" hidden="1">
              <a:extLst>
                <a:ext uri="{63B3BB69-23CF-44E3-9099-C40C66FF867C}">
                  <a14:compatExt spid="_x0000_s2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2750" name="Button 3294" hidden="1">
              <a:extLst>
                <a:ext uri="{63B3BB69-23CF-44E3-9099-C40C66FF867C}">
                  <a14:compatExt spid="_x0000_s2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2751" name="Button 3295" hidden="1">
              <a:extLst>
                <a:ext uri="{63B3BB69-23CF-44E3-9099-C40C66FF867C}">
                  <a14:compatExt spid="_x0000_s2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2752" name="Button 3296" hidden="1">
              <a:extLst>
                <a:ext uri="{63B3BB69-23CF-44E3-9099-C40C66FF867C}">
                  <a14:compatExt spid="_x0000_s2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2753" name="Button 3297" hidden="1">
              <a:extLst>
                <a:ext uri="{63B3BB69-23CF-44E3-9099-C40C66FF867C}">
                  <a14:compatExt spid="_x0000_s2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2754" name="Button 3298" hidden="1">
              <a:extLst>
                <a:ext uri="{63B3BB69-23CF-44E3-9099-C40C66FF867C}">
                  <a14:compatExt spid="_x0000_s2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2755" name="Button 3299" hidden="1">
              <a:extLst>
                <a:ext uri="{63B3BB69-23CF-44E3-9099-C40C66FF867C}">
                  <a14:compatExt spid="_x0000_s2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2756" name="Button 3300" hidden="1">
              <a:extLst>
                <a:ext uri="{63B3BB69-23CF-44E3-9099-C40C66FF867C}">
                  <a14:compatExt spid="_x0000_s2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2757" name="Button 3301" hidden="1">
              <a:extLst>
                <a:ext uri="{63B3BB69-23CF-44E3-9099-C40C66FF867C}">
                  <a14:compatExt spid="_x0000_s22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2758" name="Button 3302" hidden="1">
              <a:extLst>
                <a:ext uri="{63B3BB69-23CF-44E3-9099-C40C66FF867C}">
                  <a14:compatExt spid="_x0000_s22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2759" name="Button 3303" hidden="1">
              <a:extLst>
                <a:ext uri="{63B3BB69-23CF-44E3-9099-C40C66FF867C}">
                  <a14:compatExt spid="_x0000_s22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2760" name="Button 3304" hidden="1">
              <a:extLst>
                <a:ext uri="{63B3BB69-23CF-44E3-9099-C40C66FF867C}">
                  <a14:compatExt spid="_x0000_s2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2761" name="Button 3305" hidden="1">
              <a:extLst>
                <a:ext uri="{63B3BB69-23CF-44E3-9099-C40C66FF867C}">
                  <a14:compatExt spid="_x0000_s2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2762" name="Button 3306" hidden="1">
              <a:extLst>
                <a:ext uri="{63B3BB69-23CF-44E3-9099-C40C66FF867C}">
                  <a14:compatExt spid="_x0000_s2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2763" name="Button 3307" hidden="1">
              <a:extLst>
                <a:ext uri="{63B3BB69-23CF-44E3-9099-C40C66FF867C}">
                  <a14:compatExt spid="_x0000_s2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2764" name="Button 3308" hidden="1">
              <a:extLst>
                <a:ext uri="{63B3BB69-23CF-44E3-9099-C40C66FF867C}">
                  <a14:compatExt spid="_x0000_s2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2765" name="Button 3309" hidden="1">
              <a:extLst>
                <a:ext uri="{63B3BB69-23CF-44E3-9099-C40C66FF867C}">
                  <a14:compatExt spid="_x0000_s2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2766" name="Button 3310" hidden="1">
              <a:extLst>
                <a:ext uri="{63B3BB69-23CF-44E3-9099-C40C66FF867C}">
                  <a14:compatExt spid="_x0000_s2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2767" name="Button 3311" hidden="1">
              <a:extLst>
                <a:ext uri="{63B3BB69-23CF-44E3-9099-C40C66FF867C}">
                  <a14:compatExt spid="_x0000_s2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2768" name="Button 3312" hidden="1">
              <a:extLst>
                <a:ext uri="{63B3BB69-23CF-44E3-9099-C40C66FF867C}">
                  <a14:compatExt spid="_x0000_s2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2769" name="Button 3313" hidden="1">
              <a:extLst>
                <a:ext uri="{63B3BB69-23CF-44E3-9099-C40C66FF867C}">
                  <a14:compatExt spid="_x0000_s2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2770" name="Button 3314" hidden="1">
              <a:extLst>
                <a:ext uri="{63B3BB69-23CF-44E3-9099-C40C66FF867C}">
                  <a14:compatExt spid="_x0000_s2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2771" name="Button 3315" hidden="1">
              <a:extLst>
                <a:ext uri="{63B3BB69-23CF-44E3-9099-C40C66FF867C}">
                  <a14:compatExt spid="_x0000_s2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2772" name="Button 3316" hidden="1">
              <a:extLst>
                <a:ext uri="{63B3BB69-23CF-44E3-9099-C40C66FF867C}">
                  <a14:compatExt spid="_x0000_s2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2773" name="Button 3317" hidden="1">
              <a:extLst>
                <a:ext uri="{63B3BB69-23CF-44E3-9099-C40C66FF867C}">
                  <a14:compatExt spid="_x0000_s2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2774" name="Button 3318" hidden="1">
              <a:extLst>
                <a:ext uri="{63B3BB69-23CF-44E3-9099-C40C66FF867C}">
                  <a14:compatExt spid="_x0000_s22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2775" name="Button 3319" hidden="1">
              <a:extLst>
                <a:ext uri="{63B3BB69-23CF-44E3-9099-C40C66FF867C}">
                  <a14:compatExt spid="_x0000_s2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2776" name="Button 3320" hidden="1">
              <a:extLst>
                <a:ext uri="{63B3BB69-23CF-44E3-9099-C40C66FF867C}">
                  <a14:compatExt spid="_x0000_s2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2777" name="Button 3321" hidden="1">
              <a:extLst>
                <a:ext uri="{63B3BB69-23CF-44E3-9099-C40C66FF867C}">
                  <a14:compatExt spid="_x0000_s2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2778" name="Button 3322" hidden="1">
              <a:extLst>
                <a:ext uri="{63B3BB69-23CF-44E3-9099-C40C66FF867C}">
                  <a14:compatExt spid="_x0000_s2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2779" name="Button 3323" hidden="1">
              <a:extLst>
                <a:ext uri="{63B3BB69-23CF-44E3-9099-C40C66FF867C}">
                  <a14:compatExt spid="_x0000_s22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2780" name="Button 3324" hidden="1">
              <a:extLst>
                <a:ext uri="{63B3BB69-23CF-44E3-9099-C40C66FF867C}">
                  <a14:compatExt spid="_x0000_s2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2781" name="Button 3325" hidden="1">
              <a:extLst>
                <a:ext uri="{63B3BB69-23CF-44E3-9099-C40C66FF867C}">
                  <a14:compatExt spid="_x0000_s2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2782" name="Button 3326" hidden="1">
              <a:extLst>
                <a:ext uri="{63B3BB69-23CF-44E3-9099-C40C66FF867C}">
                  <a14:compatExt spid="_x0000_s2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22783" name="Button 3327" hidden="1">
              <a:extLst>
                <a:ext uri="{63B3BB69-23CF-44E3-9099-C40C66FF867C}">
                  <a14:compatExt spid="_x0000_s2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2784" name="Button 3328" hidden="1">
              <a:extLst>
                <a:ext uri="{63B3BB69-23CF-44E3-9099-C40C66FF867C}">
                  <a14:compatExt spid="_x0000_s2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2785" name="Button 3329" hidden="1">
              <a:extLst>
                <a:ext uri="{63B3BB69-23CF-44E3-9099-C40C66FF867C}">
                  <a14:compatExt spid="_x0000_s2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22786" name="Button 3330" hidden="1">
              <a:extLst>
                <a:ext uri="{63B3BB69-23CF-44E3-9099-C40C66FF867C}">
                  <a14:compatExt spid="_x0000_s2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22787" name="Button 3331" hidden="1">
              <a:extLst>
                <a:ext uri="{63B3BB69-23CF-44E3-9099-C40C66FF867C}">
                  <a14:compatExt spid="_x0000_s2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2788" name="Button 3332" hidden="1">
              <a:extLst>
                <a:ext uri="{63B3BB69-23CF-44E3-9099-C40C66FF867C}">
                  <a14:compatExt spid="_x0000_s2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22789" name="Button 3333" hidden="1">
              <a:extLst>
                <a:ext uri="{63B3BB69-23CF-44E3-9099-C40C66FF867C}">
                  <a14:compatExt spid="_x0000_s2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22790" name="Button 3334" hidden="1">
              <a:extLst>
                <a:ext uri="{63B3BB69-23CF-44E3-9099-C40C66FF867C}">
                  <a14:compatExt spid="_x0000_s2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22791" name="Button 3335" hidden="1">
              <a:extLst>
                <a:ext uri="{63B3BB69-23CF-44E3-9099-C40C66FF867C}">
                  <a14:compatExt spid="_x0000_s22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22792" name="Button 3336" hidden="1">
              <a:extLst>
                <a:ext uri="{63B3BB69-23CF-44E3-9099-C40C66FF867C}">
                  <a14:compatExt spid="_x0000_s2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22794" name="Button 3338" hidden="1">
              <a:extLst>
                <a:ext uri="{63B3BB69-23CF-44E3-9099-C40C66FF867C}">
                  <a14:compatExt spid="_x0000_s2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2795" name="Button 3339" hidden="1">
              <a:extLst>
                <a:ext uri="{63B3BB69-23CF-44E3-9099-C40C66FF867C}">
                  <a14:compatExt spid="_x0000_s2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2796" name="Button 3340" hidden="1">
              <a:extLst>
                <a:ext uri="{63B3BB69-23CF-44E3-9099-C40C66FF867C}">
                  <a14:compatExt spid="_x0000_s2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2797" name="Button 3341" hidden="1">
              <a:extLst>
                <a:ext uri="{63B3BB69-23CF-44E3-9099-C40C66FF867C}">
                  <a14:compatExt spid="_x0000_s2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2798" name="Button 3342" hidden="1">
              <a:extLst>
                <a:ext uri="{63B3BB69-23CF-44E3-9099-C40C66FF867C}">
                  <a14:compatExt spid="_x0000_s22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2799" name="Button 3343" hidden="1">
              <a:extLst>
                <a:ext uri="{63B3BB69-23CF-44E3-9099-C40C66FF867C}">
                  <a14:compatExt spid="_x0000_s2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2800" name="Button 3344" hidden="1">
              <a:extLst>
                <a:ext uri="{63B3BB69-23CF-44E3-9099-C40C66FF867C}">
                  <a14:compatExt spid="_x0000_s2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2801" name="Button 3345" hidden="1">
              <a:extLst>
                <a:ext uri="{63B3BB69-23CF-44E3-9099-C40C66FF867C}">
                  <a14:compatExt spid="_x0000_s22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2802" name="Button 3346" hidden="1">
              <a:extLst>
                <a:ext uri="{63B3BB69-23CF-44E3-9099-C40C66FF867C}">
                  <a14:compatExt spid="_x0000_s22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2803" name="Button 3347" hidden="1">
              <a:extLst>
                <a:ext uri="{63B3BB69-23CF-44E3-9099-C40C66FF867C}">
                  <a14:compatExt spid="_x0000_s2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2804" name="Button 3348" hidden="1">
              <a:extLst>
                <a:ext uri="{63B3BB69-23CF-44E3-9099-C40C66FF867C}">
                  <a14:compatExt spid="_x0000_s22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2805" name="Button 3349" hidden="1">
              <a:extLst>
                <a:ext uri="{63B3BB69-23CF-44E3-9099-C40C66FF867C}">
                  <a14:compatExt spid="_x0000_s2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2806" name="Button 3350" hidden="1">
              <a:extLst>
                <a:ext uri="{63B3BB69-23CF-44E3-9099-C40C66FF867C}">
                  <a14:compatExt spid="_x0000_s2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2807" name="Button 3351" hidden="1">
              <a:extLst>
                <a:ext uri="{63B3BB69-23CF-44E3-9099-C40C66FF867C}">
                  <a14:compatExt spid="_x0000_s22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2808" name="Button 3352" hidden="1">
              <a:extLst>
                <a:ext uri="{63B3BB69-23CF-44E3-9099-C40C66FF867C}">
                  <a14:compatExt spid="_x0000_s22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2809" name="Button 3353" hidden="1">
              <a:extLst>
                <a:ext uri="{63B3BB69-23CF-44E3-9099-C40C66FF867C}">
                  <a14:compatExt spid="_x0000_s2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2810" name="Button 3354" hidden="1">
              <a:extLst>
                <a:ext uri="{63B3BB69-23CF-44E3-9099-C40C66FF867C}">
                  <a14:compatExt spid="_x0000_s2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2811" name="Button 3355" hidden="1">
              <a:extLst>
                <a:ext uri="{63B3BB69-23CF-44E3-9099-C40C66FF867C}">
                  <a14:compatExt spid="_x0000_s2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2812" name="Button 3356" hidden="1">
              <a:extLst>
                <a:ext uri="{63B3BB69-23CF-44E3-9099-C40C66FF867C}">
                  <a14:compatExt spid="_x0000_s22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2813" name="Button 3357" hidden="1">
              <a:extLst>
                <a:ext uri="{63B3BB69-23CF-44E3-9099-C40C66FF867C}">
                  <a14:compatExt spid="_x0000_s22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2814" name="Button 3358" hidden="1">
              <a:extLst>
                <a:ext uri="{63B3BB69-23CF-44E3-9099-C40C66FF867C}">
                  <a14:compatExt spid="_x0000_s22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22815" name="Button 3359" hidden="1">
              <a:extLst>
                <a:ext uri="{63B3BB69-23CF-44E3-9099-C40C66FF867C}">
                  <a14:compatExt spid="_x0000_s2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2816" name="Button 3360" hidden="1">
              <a:extLst>
                <a:ext uri="{63B3BB69-23CF-44E3-9099-C40C66FF867C}">
                  <a14:compatExt spid="_x0000_s22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2817" name="Button 3361" hidden="1">
              <a:extLst>
                <a:ext uri="{63B3BB69-23CF-44E3-9099-C40C66FF867C}">
                  <a14:compatExt spid="_x0000_s22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2818" name="Button 3362" hidden="1">
              <a:extLst>
                <a:ext uri="{63B3BB69-23CF-44E3-9099-C40C66FF867C}">
                  <a14:compatExt spid="_x0000_s22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2819" name="Button 3363" hidden="1">
              <a:extLst>
                <a:ext uri="{63B3BB69-23CF-44E3-9099-C40C66FF867C}">
                  <a14:compatExt spid="_x0000_s22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2825" name="Button 3369" hidden="1">
              <a:extLst>
                <a:ext uri="{63B3BB69-23CF-44E3-9099-C40C66FF867C}">
                  <a14:compatExt spid="_x0000_s22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2826" name="Button 3370" hidden="1">
              <a:extLst>
                <a:ext uri="{63B3BB69-23CF-44E3-9099-C40C66FF867C}">
                  <a14:compatExt spid="_x0000_s22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2827" name="Button 3371" hidden="1">
              <a:extLst>
                <a:ext uri="{63B3BB69-23CF-44E3-9099-C40C66FF867C}">
                  <a14:compatExt spid="_x0000_s22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2828" name="Button 3372" hidden="1">
              <a:extLst>
                <a:ext uri="{63B3BB69-23CF-44E3-9099-C40C66FF867C}">
                  <a14:compatExt spid="_x0000_s22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2829" name="Button 3373" hidden="1">
              <a:extLst>
                <a:ext uri="{63B3BB69-23CF-44E3-9099-C40C66FF867C}">
                  <a14:compatExt spid="_x0000_s22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2830" name="Button 3374" hidden="1">
              <a:extLst>
                <a:ext uri="{63B3BB69-23CF-44E3-9099-C40C66FF867C}">
                  <a14:compatExt spid="_x0000_s22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2831" name="Button 3375" hidden="1">
              <a:extLst>
                <a:ext uri="{63B3BB69-23CF-44E3-9099-C40C66FF867C}">
                  <a14:compatExt spid="_x0000_s2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2832" name="Button 3376" hidden="1">
              <a:extLst>
                <a:ext uri="{63B3BB69-23CF-44E3-9099-C40C66FF867C}">
                  <a14:compatExt spid="_x0000_s22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2833" name="Button 3377" hidden="1">
              <a:extLst>
                <a:ext uri="{63B3BB69-23CF-44E3-9099-C40C66FF867C}">
                  <a14:compatExt spid="_x0000_s2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2834" name="Button 3378" hidden="1">
              <a:extLst>
                <a:ext uri="{63B3BB69-23CF-44E3-9099-C40C66FF867C}">
                  <a14:compatExt spid="_x0000_s2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2835" name="Button 3379" hidden="1">
              <a:extLst>
                <a:ext uri="{63B3BB69-23CF-44E3-9099-C40C66FF867C}">
                  <a14:compatExt spid="_x0000_s2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2837" name="Button 3381" hidden="1">
              <a:extLst>
                <a:ext uri="{63B3BB69-23CF-44E3-9099-C40C66FF867C}">
                  <a14:compatExt spid="_x0000_s2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22838" name="Button 3382" hidden="1">
              <a:extLst>
                <a:ext uri="{63B3BB69-23CF-44E3-9099-C40C66FF867C}">
                  <a14:compatExt spid="_x0000_s2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22839" name="Button 3383" hidden="1">
              <a:extLst>
                <a:ext uri="{63B3BB69-23CF-44E3-9099-C40C66FF867C}">
                  <a14:compatExt spid="_x0000_s2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22840" name="Button 3384" hidden="1">
              <a:extLst>
                <a:ext uri="{63B3BB69-23CF-44E3-9099-C40C66FF867C}">
                  <a14:compatExt spid="_x0000_s2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2841" name="Button 3385" hidden="1">
              <a:extLst>
                <a:ext uri="{63B3BB69-23CF-44E3-9099-C40C66FF867C}">
                  <a14:compatExt spid="_x0000_s22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2842" name="Button 3386" hidden="1">
              <a:extLst>
                <a:ext uri="{63B3BB69-23CF-44E3-9099-C40C66FF867C}">
                  <a14:compatExt spid="_x0000_s2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2843" name="Button 3387" hidden="1">
              <a:extLst>
                <a:ext uri="{63B3BB69-23CF-44E3-9099-C40C66FF867C}">
                  <a14:compatExt spid="_x0000_s2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22844" name="Button 3388" hidden="1">
              <a:extLst>
                <a:ext uri="{63B3BB69-23CF-44E3-9099-C40C66FF867C}">
                  <a14:compatExt spid="_x0000_s2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22845" name="Button 3389" hidden="1">
              <a:extLst>
                <a:ext uri="{63B3BB69-23CF-44E3-9099-C40C66FF867C}">
                  <a14:compatExt spid="_x0000_s2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22846" name="Button 3390" hidden="1">
              <a:extLst>
                <a:ext uri="{63B3BB69-23CF-44E3-9099-C40C66FF867C}">
                  <a14:compatExt spid="_x0000_s2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22847" name="Button 3391" hidden="1">
              <a:extLst>
                <a:ext uri="{63B3BB69-23CF-44E3-9099-C40C66FF867C}">
                  <a14:compatExt spid="_x0000_s2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2848" name="Button 3392" hidden="1">
              <a:extLst>
                <a:ext uri="{63B3BB69-23CF-44E3-9099-C40C66FF867C}">
                  <a14:compatExt spid="_x0000_s2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2849" name="Button 3393" hidden="1">
              <a:extLst>
                <a:ext uri="{63B3BB69-23CF-44E3-9099-C40C66FF867C}">
                  <a14:compatExt spid="_x0000_s2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2850" name="Button 3394" hidden="1">
              <a:extLst>
                <a:ext uri="{63B3BB69-23CF-44E3-9099-C40C66FF867C}">
                  <a14:compatExt spid="_x0000_s2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2851" name="Button 3395" hidden="1">
              <a:extLst>
                <a:ext uri="{63B3BB69-23CF-44E3-9099-C40C66FF867C}">
                  <a14:compatExt spid="_x0000_s2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2852" name="Button 3396" hidden="1">
              <a:extLst>
                <a:ext uri="{63B3BB69-23CF-44E3-9099-C40C66FF867C}">
                  <a14:compatExt spid="_x0000_s2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2853" name="Button 3397" hidden="1">
              <a:extLst>
                <a:ext uri="{63B3BB69-23CF-44E3-9099-C40C66FF867C}">
                  <a14:compatExt spid="_x0000_s2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2854" name="Button 3398" hidden="1">
              <a:extLst>
                <a:ext uri="{63B3BB69-23CF-44E3-9099-C40C66FF867C}">
                  <a14:compatExt spid="_x0000_s2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2855" name="Button 3399" hidden="1">
              <a:extLst>
                <a:ext uri="{63B3BB69-23CF-44E3-9099-C40C66FF867C}">
                  <a14:compatExt spid="_x0000_s22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2856" name="Button 3400" hidden="1">
              <a:extLst>
                <a:ext uri="{63B3BB69-23CF-44E3-9099-C40C66FF867C}">
                  <a14:compatExt spid="_x0000_s22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2857" name="Button 3401" hidden="1">
              <a:extLst>
                <a:ext uri="{63B3BB69-23CF-44E3-9099-C40C66FF867C}">
                  <a14:compatExt spid="_x0000_s22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2858" name="Button 3402" hidden="1">
              <a:extLst>
                <a:ext uri="{63B3BB69-23CF-44E3-9099-C40C66FF867C}">
                  <a14:compatExt spid="_x0000_s2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2859" name="Button 3403" hidden="1">
              <a:extLst>
                <a:ext uri="{63B3BB69-23CF-44E3-9099-C40C66FF867C}">
                  <a14:compatExt spid="_x0000_s2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2860" name="Button 3404" hidden="1">
              <a:extLst>
                <a:ext uri="{63B3BB69-23CF-44E3-9099-C40C66FF867C}">
                  <a14:compatExt spid="_x0000_s2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2861" name="Button 3405" hidden="1">
              <a:extLst>
                <a:ext uri="{63B3BB69-23CF-44E3-9099-C40C66FF867C}">
                  <a14:compatExt spid="_x0000_s2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22863" name="Button 3407" hidden="1">
              <a:extLst>
                <a:ext uri="{63B3BB69-23CF-44E3-9099-C40C66FF867C}">
                  <a14:compatExt spid="_x0000_s2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22864" name="Button 3408" hidden="1">
              <a:extLst>
                <a:ext uri="{63B3BB69-23CF-44E3-9099-C40C66FF867C}">
                  <a14:compatExt spid="_x0000_s2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22865" name="Button 3409" hidden="1">
              <a:extLst>
                <a:ext uri="{63B3BB69-23CF-44E3-9099-C40C66FF867C}">
                  <a14:compatExt spid="_x0000_s2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22866" name="Button 3410" hidden="1">
              <a:extLst>
                <a:ext uri="{63B3BB69-23CF-44E3-9099-C40C66FF867C}">
                  <a14:compatExt spid="_x0000_s2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22867" name="Button 3411" hidden="1">
              <a:extLst>
                <a:ext uri="{63B3BB69-23CF-44E3-9099-C40C66FF867C}">
                  <a14:compatExt spid="_x0000_s2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22868" name="Button 3412" hidden="1">
              <a:extLst>
                <a:ext uri="{63B3BB69-23CF-44E3-9099-C40C66FF867C}">
                  <a14:compatExt spid="_x0000_s2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22869" name="Button 3413" hidden="1">
              <a:extLst>
                <a:ext uri="{63B3BB69-23CF-44E3-9099-C40C66FF867C}">
                  <a14:compatExt spid="_x0000_s2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22870" name="Button 3414" hidden="1">
              <a:extLst>
                <a:ext uri="{63B3BB69-23CF-44E3-9099-C40C66FF867C}">
                  <a14:compatExt spid="_x0000_s2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22871" name="Button 3415" hidden="1">
              <a:extLst>
                <a:ext uri="{63B3BB69-23CF-44E3-9099-C40C66FF867C}">
                  <a14:compatExt spid="_x0000_s2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22872" name="Button 3416" hidden="1">
              <a:extLst>
                <a:ext uri="{63B3BB69-23CF-44E3-9099-C40C66FF867C}">
                  <a14:compatExt spid="_x0000_s2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22873" name="Button 3417" hidden="1">
              <a:extLst>
                <a:ext uri="{63B3BB69-23CF-44E3-9099-C40C66FF867C}">
                  <a14:compatExt spid="_x0000_s22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22874" name="Button 3418" hidden="1">
              <a:extLst>
                <a:ext uri="{63B3BB69-23CF-44E3-9099-C40C66FF867C}">
                  <a14:compatExt spid="_x0000_s2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22875" name="Button 3419" hidden="1">
              <a:extLst>
                <a:ext uri="{63B3BB69-23CF-44E3-9099-C40C66FF867C}">
                  <a14:compatExt spid="_x0000_s2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22876" name="Button 3420" hidden="1">
              <a:extLst>
                <a:ext uri="{63B3BB69-23CF-44E3-9099-C40C66FF867C}">
                  <a14:compatExt spid="_x0000_s2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22877" name="Button 3421" hidden="1">
              <a:extLst>
                <a:ext uri="{63B3BB69-23CF-44E3-9099-C40C66FF867C}">
                  <a14:compatExt spid="_x0000_s2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22878" name="Button 3422" hidden="1">
              <a:extLst>
                <a:ext uri="{63B3BB69-23CF-44E3-9099-C40C66FF867C}">
                  <a14:compatExt spid="_x0000_s2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22879" name="Button 3423" hidden="1">
              <a:extLst>
                <a:ext uri="{63B3BB69-23CF-44E3-9099-C40C66FF867C}">
                  <a14:compatExt spid="_x0000_s22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22880" name="Button 3424" hidden="1">
              <a:extLst>
                <a:ext uri="{63B3BB69-23CF-44E3-9099-C40C66FF867C}">
                  <a14:compatExt spid="_x0000_s22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22881" name="Button 3425" hidden="1">
              <a:extLst>
                <a:ext uri="{63B3BB69-23CF-44E3-9099-C40C66FF867C}">
                  <a14:compatExt spid="_x0000_s2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22882" name="Button 3426" hidden="1">
              <a:extLst>
                <a:ext uri="{63B3BB69-23CF-44E3-9099-C40C66FF867C}">
                  <a14:compatExt spid="_x0000_s22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22883" name="Button 3427" hidden="1">
              <a:extLst>
                <a:ext uri="{63B3BB69-23CF-44E3-9099-C40C66FF867C}">
                  <a14:compatExt spid="_x0000_s22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22884" name="Button 3428" hidden="1">
              <a:extLst>
                <a:ext uri="{63B3BB69-23CF-44E3-9099-C40C66FF867C}">
                  <a14:compatExt spid="_x0000_s22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22885" name="Button 3429" hidden="1">
              <a:extLst>
                <a:ext uri="{63B3BB69-23CF-44E3-9099-C40C66FF867C}">
                  <a14:compatExt spid="_x0000_s22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22886" name="Button 3430" hidden="1">
              <a:extLst>
                <a:ext uri="{63B3BB69-23CF-44E3-9099-C40C66FF867C}">
                  <a14:compatExt spid="_x0000_s22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22887" name="Button 3431" hidden="1">
              <a:extLst>
                <a:ext uri="{63B3BB69-23CF-44E3-9099-C40C66FF867C}">
                  <a14:compatExt spid="_x0000_s22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22888" name="Button 3432" hidden="1">
              <a:extLst>
                <a:ext uri="{63B3BB69-23CF-44E3-9099-C40C66FF867C}">
                  <a14:compatExt spid="_x0000_s22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22889" name="Button 3433" hidden="1">
              <a:extLst>
                <a:ext uri="{63B3BB69-23CF-44E3-9099-C40C66FF867C}">
                  <a14:compatExt spid="_x0000_s22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22890" name="Button 3434" hidden="1">
              <a:extLst>
                <a:ext uri="{63B3BB69-23CF-44E3-9099-C40C66FF867C}">
                  <a14:compatExt spid="_x0000_s22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22891" name="Button 3435" hidden="1">
              <a:extLst>
                <a:ext uri="{63B3BB69-23CF-44E3-9099-C40C66FF867C}">
                  <a14:compatExt spid="_x0000_s22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22892" name="Button 3436" hidden="1">
              <a:extLst>
                <a:ext uri="{63B3BB69-23CF-44E3-9099-C40C66FF867C}">
                  <a14:compatExt spid="_x0000_s22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22893" name="Button 3437" hidden="1">
              <a:extLst>
                <a:ext uri="{63B3BB69-23CF-44E3-9099-C40C66FF867C}">
                  <a14:compatExt spid="_x0000_s22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22894" name="Button 3438" hidden="1">
              <a:extLst>
                <a:ext uri="{63B3BB69-23CF-44E3-9099-C40C66FF867C}">
                  <a14:compatExt spid="_x0000_s22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22895" name="Button 3439" hidden="1">
              <a:extLst>
                <a:ext uri="{63B3BB69-23CF-44E3-9099-C40C66FF867C}">
                  <a14:compatExt spid="_x0000_s22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22896" name="Button 3440" hidden="1">
              <a:extLst>
                <a:ext uri="{63B3BB69-23CF-44E3-9099-C40C66FF867C}">
                  <a14:compatExt spid="_x0000_s22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22897" name="Button 3441" hidden="1">
              <a:extLst>
                <a:ext uri="{63B3BB69-23CF-44E3-9099-C40C66FF867C}">
                  <a14:compatExt spid="_x0000_s22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22898" name="Button 3442" hidden="1">
              <a:extLst>
                <a:ext uri="{63B3BB69-23CF-44E3-9099-C40C66FF867C}">
                  <a14:compatExt spid="_x0000_s2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22899" name="Button 3443" hidden="1">
              <a:extLst>
                <a:ext uri="{63B3BB69-23CF-44E3-9099-C40C66FF867C}">
                  <a14:compatExt spid="_x0000_s22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22900" name="Button 3444" hidden="1">
              <a:extLst>
                <a:ext uri="{63B3BB69-23CF-44E3-9099-C40C66FF867C}">
                  <a14:compatExt spid="_x0000_s2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22901" name="Button 3445" hidden="1">
              <a:extLst>
                <a:ext uri="{63B3BB69-23CF-44E3-9099-C40C66FF867C}">
                  <a14:compatExt spid="_x0000_s2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22902" name="Button 3446" hidden="1">
              <a:extLst>
                <a:ext uri="{63B3BB69-23CF-44E3-9099-C40C66FF867C}">
                  <a14:compatExt spid="_x0000_s2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22903" name="Button 3447" hidden="1">
              <a:extLst>
                <a:ext uri="{63B3BB69-23CF-44E3-9099-C40C66FF867C}">
                  <a14:compatExt spid="_x0000_s2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22904" name="Button 3448" hidden="1">
              <a:extLst>
                <a:ext uri="{63B3BB69-23CF-44E3-9099-C40C66FF867C}">
                  <a14:compatExt spid="_x0000_s2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22905" name="Button 3449" hidden="1">
              <a:extLst>
                <a:ext uri="{63B3BB69-23CF-44E3-9099-C40C66FF867C}">
                  <a14:compatExt spid="_x0000_s2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22906" name="Button 3450" hidden="1">
              <a:extLst>
                <a:ext uri="{63B3BB69-23CF-44E3-9099-C40C66FF867C}">
                  <a14:compatExt spid="_x0000_s2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22907" name="Button 3451" hidden="1">
              <a:extLst>
                <a:ext uri="{63B3BB69-23CF-44E3-9099-C40C66FF867C}">
                  <a14:compatExt spid="_x0000_s2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22908" name="Button 3452" hidden="1">
              <a:extLst>
                <a:ext uri="{63B3BB69-23CF-44E3-9099-C40C66FF867C}">
                  <a14:compatExt spid="_x0000_s2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22909" name="Button 3453" hidden="1">
              <a:extLst>
                <a:ext uri="{63B3BB69-23CF-44E3-9099-C40C66FF867C}">
                  <a14:compatExt spid="_x0000_s2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22910" name="Button 3454" hidden="1">
              <a:extLst>
                <a:ext uri="{63B3BB69-23CF-44E3-9099-C40C66FF867C}">
                  <a14:compatExt spid="_x0000_s2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22911" name="Button 3455" hidden="1">
              <a:extLst>
                <a:ext uri="{63B3BB69-23CF-44E3-9099-C40C66FF867C}">
                  <a14:compatExt spid="_x0000_s2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22912" name="Button 3456" hidden="1">
              <a:extLst>
                <a:ext uri="{63B3BB69-23CF-44E3-9099-C40C66FF867C}">
                  <a14:compatExt spid="_x0000_s2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22913" name="Button 3457" hidden="1">
              <a:extLst>
                <a:ext uri="{63B3BB69-23CF-44E3-9099-C40C66FF867C}">
                  <a14:compatExt spid="_x0000_s2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22914" name="Button 3458" hidden="1">
              <a:extLst>
                <a:ext uri="{63B3BB69-23CF-44E3-9099-C40C66FF867C}">
                  <a14:compatExt spid="_x0000_s2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22915" name="Button 3459" hidden="1">
              <a:extLst>
                <a:ext uri="{63B3BB69-23CF-44E3-9099-C40C66FF867C}">
                  <a14:compatExt spid="_x0000_s2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22916" name="Button 3460" hidden="1">
              <a:extLst>
                <a:ext uri="{63B3BB69-23CF-44E3-9099-C40C66FF867C}">
                  <a14:compatExt spid="_x0000_s2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22917" name="Button 3461" hidden="1">
              <a:extLst>
                <a:ext uri="{63B3BB69-23CF-44E3-9099-C40C66FF867C}">
                  <a14:compatExt spid="_x0000_s2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22918" name="Button 3462" hidden="1">
              <a:extLst>
                <a:ext uri="{63B3BB69-23CF-44E3-9099-C40C66FF867C}">
                  <a14:compatExt spid="_x0000_s2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22919" name="Button 3463" hidden="1">
              <a:extLst>
                <a:ext uri="{63B3BB69-23CF-44E3-9099-C40C66FF867C}">
                  <a14:compatExt spid="_x0000_s2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22920" name="Button 3464" hidden="1">
              <a:extLst>
                <a:ext uri="{63B3BB69-23CF-44E3-9099-C40C66FF867C}">
                  <a14:compatExt spid="_x0000_s2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22921" name="Button 3465" hidden="1">
              <a:extLst>
                <a:ext uri="{63B3BB69-23CF-44E3-9099-C40C66FF867C}">
                  <a14:compatExt spid="_x0000_s2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22922" name="Button 3466" hidden="1">
              <a:extLst>
                <a:ext uri="{63B3BB69-23CF-44E3-9099-C40C66FF867C}">
                  <a14:compatExt spid="_x0000_s2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22923" name="Button 3467" hidden="1">
              <a:extLst>
                <a:ext uri="{63B3BB69-23CF-44E3-9099-C40C66FF867C}">
                  <a14:compatExt spid="_x0000_s2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22924" name="Button 3468" hidden="1">
              <a:extLst>
                <a:ext uri="{63B3BB69-23CF-44E3-9099-C40C66FF867C}">
                  <a14:compatExt spid="_x0000_s2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22925" name="Button 3469" hidden="1">
              <a:extLst>
                <a:ext uri="{63B3BB69-23CF-44E3-9099-C40C66FF867C}">
                  <a14:compatExt spid="_x0000_s2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22926" name="Button 3470" hidden="1">
              <a:extLst>
                <a:ext uri="{63B3BB69-23CF-44E3-9099-C40C66FF867C}">
                  <a14:compatExt spid="_x0000_s2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22927" name="Button 3471" hidden="1">
              <a:extLst>
                <a:ext uri="{63B3BB69-23CF-44E3-9099-C40C66FF867C}">
                  <a14:compatExt spid="_x0000_s2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22928" name="Button 3472" hidden="1">
              <a:extLst>
                <a:ext uri="{63B3BB69-23CF-44E3-9099-C40C66FF867C}">
                  <a14:compatExt spid="_x0000_s2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22977" name="Button 3521" hidden="1">
              <a:extLst>
                <a:ext uri="{63B3BB69-23CF-44E3-9099-C40C66FF867C}">
                  <a14:compatExt spid="_x0000_s2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22978" name="Button 3522" hidden="1">
              <a:extLst>
                <a:ext uri="{63B3BB69-23CF-44E3-9099-C40C66FF867C}">
                  <a14:compatExt spid="_x0000_s2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22979" name="Button 3523" hidden="1">
              <a:extLst>
                <a:ext uri="{63B3BB69-23CF-44E3-9099-C40C66FF867C}">
                  <a14:compatExt spid="_x0000_s2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22980" name="Button 3524" hidden="1">
              <a:extLst>
                <a:ext uri="{63B3BB69-23CF-44E3-9099-C40C66FF867C}">
                  <a14:compatExt spid="_x0000_s2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22981" name="Button 3525" hidden="1">
              <a:extLst>
                <a:ext uri="{63B3BB69-23CF-44E3-9099-C40C66FF867C}">
                  <a14:compatExt spid="_x0000_s22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22982" name="Button 3526" hidden="1">
              <a:extLst>
                <a:ext uri="{63B3BB69-23CF-44E3-9099-C40C66FF867C}">
                  <a14:compatExt spid="_x0000_s2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2986" name="Button 3530" hidden="1">
              <a:extLst>
                <a:ext uri="{63B3BB69-23CF-44E3-9099-C40C66FF867C}">
                  <a14:compatExt spid="_x0000_s2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2987" name="Button 3531" hidden="1">
              <a:extLst>
                <a:ext uri="{63B3BB69-23CF-44E3-9099-C40C66FF867C}">
                  <a14:compatExt spid="_x0000_s2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2988" name="Button 3532" hidden="1">
              <a:extLst>
                <a:ext uri="{63B3BB69-23CF-44E3-9099-C40C66FF867C}">
                  <a14:compatExt spid="_x0000_s2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2989" name="Button 3533" hidden="1">
              <a:extLst>
                <a:ext uri="{63B3BB69-23CF-44E3-9099-C40C66FF867C}">
                  <a14:compatExt spid="_x0000_s2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2990" name="Button 3534" hidden="1">
              <a:extLst>
                <a:ext uri="{63B3BB69-23CF-44E3-9099-C40C66FF867C}">
                  <a14:compatExt spid="_x0000_s2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2991" name="Button 3535" hidden="1">
              <a:extLst>
                <a:ext uri="{63B3BB69-23CF-44E3-9099-C40C66FF867C}">
                  <a14:compatExt spid="_x0000_s2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2992" name="Button 3536" hidden="1">
              <a:extLst>
                <a:ext uri="{63B3BB69-23CF-44E3-9099-C40C66FF867C}">
                  <a14:compatExt spid="_x0000_s2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2993" name="Button 3537" hidden="1">
              <a:extLst>
                <a:ext uri="{63B3BB69-23CF-44E3-9099-C40C66FF867C}">
                  <a14:compatExt spid="_x0000_s2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2994" name="Button 3538" hidden="1">
              <a:extLst>
                <a:ext uri="{63B3BB69-23CF-44E3-9099-C40C66FF867C}">
                  <a14:compatExt spid="_x0000_s2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2995" name="Button 3539" hidden="1">
              <a:extLst>
                <a:ext uri="{63B3BB69-23CF-44E3-9099-C40C66FF867C}">
                  <a14:compatExt spid="_x0000_s2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2996" name="Button 3540" hidden="1">
              <a:extLst>
                <a:ext uri="{63B3BB69-23CF-44E3-9099-C40C66FF867C}">
                  <a14:compatExt spid="_x0000_s2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2997" name="Button 3541" hidden="1">
              <a:extLst>
                <a:ext uri="{63B3BB69-23CF-44E3-9099-C40C66FF867C}">
                  <a14:compatExt spid="_x0000_s2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2998" name="Button 3542" hidden="1">
              <a:extLst>
                <a:ext uri="{63B3BB69-23CF-44E3-9099-C40C66FF867C}">
                  <a14:compatExt spid="_x0000_s2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2999" name="Button 3543" hidden="1">
              <a:extLst>
                <a:ext uri="{63B3BB69-23CF-44E3-9099-C40C66FF867C}">
                  <a14:compatExt spid="_x0000_s2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3000" name="Button 3544" hidden="1">
              <a:extLst>
                <a:ext uri="{63B3BB69-23CF-44E3-9099-C40C66FF867C}">
                  <a14:compatExt spid="_x0000_s2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3001" name="Button 3545" hidden="1">
              <a:extLst>
                <a:ext uri="{63B3BB69-23CF-44E3-9099-C40C66FF867C}">
                  <a14:compatExt spid="_x0000_s2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3002" name="Button 3546" hidden="1">
              <a:extLst>
                <a:ext uri="{63B3BB69-23CF-44E3-9099-C40C66FF867C}">
                  <a14:compatExt spid="_x0000_s2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23003" name="Button 3547" hidden="1">
              <a:extLst>
                <a:ext uri="{63B3BB69-23CF-44E3-9099-C40C66FF867C}">
                  <a14:compatExt spid="_x0000_s2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3004" name="Button 3548" hidden="1">
              <a:extLst>
                <a:ext uri="{63B3BB69-23CF-44E3-9099-C40C66FF867C}">
                  <a14:compatExt spid="_x0000_s2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3005" name="Button 3549" hidden="1">
              <a:extLst>
                <a:ext uri="{63B3BB69-23CF-44E3-9099-C40C66FF867C}">
                  <a14:compatExt spid="_x0000_s2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3006" name="Button 3550" hidden="1">
              <a:extLst>
                <a:ext uri="{63B3BB69-23CF-44E3-9099-C40C66FF867C}">
                  <a14:compatExt spid="_x0000_s2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3007" name="Button 3551" hidden="1">
              <a:extLst>
                <a:ext uri="{63B3BB69-23CF-44E3-9099-C40C66FF867C}">
                  <a14:compatExt spid="_x0000_s2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3008" name="Button 3552" hidden="1">
              <a:extLst>
                <a:ext uri="{63B3BB69-23CF-44E3-9099-C40C66FF867C}">
                  <a14:compatExt spid="_x0000_s2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3009" name="Button 3553" hidden="1">
              <a:extLst>
                <a:ext uri="{63B3BB69-23CF-44E3-9099-C40C66FF867C}">
                  <a14:compatExt spid="_x0000_s2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3010" name="Button 3554" hidden="1">
              <a:extLst>
                <a:ext uri="{63B3BB69-23CF-44E3-9099-C40C66FF867C}">
                  <a14:compatExt spid="_x0000_s2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3011" name="Button 3555" hidden="1">
              <a:extLst>
                <a:ext uri="{63B3BB69-23CF-44E3-9099-C40C66FF867C}">
                  <a14:compatExt spid="_x0000_s2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3012" name="Button 3556" hidden="1">
              <a:extLst>
                <a:ext uri="{63B3BB69-23CF-44E3-9099-C40C66FF867C}">
                  <a14:compatExt spid="_x0000_s2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3013" name="Button 3557" hidden="1">
              <a:extLst>
                <a:ext uri="{63B3BB69-23CF-44E3-9099-C40C66FF867C}">
                  <a14:compatExt spid="_x0000_s2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3014" name="Button 3558" hidden="1">
              <a:extLst>
                <a:ext uri="{63B3BB69-23CF-44E3-9099-C40C66FF867C}">
                  <a14:compatExt spid="_x0000_s23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3015" name="Button 3559" hidden="1">
              <a:extLst>
                <a:ext uri="{63B3BB69-23CF-44E3-9099-C40C66FF867C}">
                  <a14:compatExt spid="_x0000_s2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3016" name="Button 3560" hidden="1">
              <a:extLst>
                <a:ext uri="{63B3BB69-23CF-44E3-9099-C40C66FF867C}">
                  <a14:compatExt spid="_x0000_s2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3017" name="Button 3561" hidden="1">
              <a:extLst>
                <a:ext uri="{63B3BB69-23CF-44E3-9099-C40C66FF867C}">
                  <a14:compatExt spid="_x0000_s2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3018" name="Button 3562" hidden="1">
              <a:extLst>
                <a:ext uri="{63B3BB69-23CF-44E3-9099-C40C66FF867C}">
                  <a14:compatExt spid="_x0000_s2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3019" name="Button 3563" hidden="1">
              <a:extLst>
                <a:ext uri="{63B3BB69-23CF-44E3-9099-C40C66FF867C}">
                  <a14:compatExt spid="_x0000_s2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3020" name="Button 3564" hidden="1">
              <a:extLst>
                <a:ext uri="{63B3BB69-23CF-44E3-9099-C40C66FF867C}">
                  <a14:compatExt spid="_x0000_s2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3021" name="Button 3565" hidden="1">
              <a:extLst>
                <a:ext uri="{63B3BB69-23CF-44E3-9099-C40C66FF867C}">
                  <a14:compatExt spid="_x0000_s2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3022" name="Button 3566" hidden="1">
              <a:extLst>
                <a:ext uri="{63B3BB69-23CF-44E3-9099-C40C66FF867C}">
                  <a14:compatExt spid="_x0000_s2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3023" name="Button 3567" hidden="1">
              <a:extLst>
                <a:ext uri="{63B3BB69-23CF-44E3-9099-C40C66FF867C}">
                  <a14:compatExt spid="_x0000_s2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3024" name="Button 3568" hidden="1">
              <a:extLst>
                <a:ext uri="{63B3BB69-23CF-44E3-9099-C40C66FF867C}">
                  <a14:compatExt spid="_x0000_s2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23025" name="Button 3569" hidden="1">
              <a:extLst>
                <a:ext uri="{63B3BB69-23CF-44E3-9099-C40C66FF867C}">
                  <a14:compatExt spid="_x0000_s2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3026" name="Button 3570" hidden="1">
              <a:extLst>
                <a:ext uri="{63B3BB69-23CF-44E3-9099-C40C66FF867C}">
                  <a14:compatExt spid="_x0000_s2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3027" name="Button 3571" hidden="1">
              <a:extLst>
                <a:ext uri="{63B3BB69-23CF-44E3-9099-C40C66FF867C}">
                  <a14:compatExt spid="_x0000_s2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3028" name="Button 3572" hidden="1">
              <a:extLst>
                <a:ext uri="{63B3BB69-23CF-44E3-9099-C40C66FF867C}">
                  <a14:compatExt spid="_x0000_s2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23029" name="Button 3573" hidden="1">
              <a:extLst>
                <a:ext uri="{63B3BB69-23CF-44E3-9099-C40C66FF867C}">
                  <a14:compatExt spid="_x0000_s2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3030" name="Button 3574" hidden="1">
              <a:extLst>
                <a:ext uri="{63B3BB69-23CF-44E3-9099-C40C66FF867C}">
                  <a14:compatExt spid="_x0000_s2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3031" name="Button 3575" hidden="1">
              <a:extLst>
                <a:ext uri="{63B3BB69-23CF-44E3-9099-C40C66FF867C}">
                  <a14:compatExt spid="_x0000_s2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3032" name="Button 3576" hidden="1">
              <a:extLst>
                <a:ext uri="{63B3BB69-23CF-44E3-9099-C40C66FF867C}">
                  <a14:compatExt spid="_x0000_s2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3033" name="Button 3577" hidden="1">
              <a:extLst>
                <a:ext uri="{63B3BB69-23CF-44E3-9099-C40C66FF867C}">
                  <a14:compatExt spid="_x0000_s2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3034" name="Button 3578" hidden="1">
              <a:extLst>
                <a:ext uri="{63B3BB69-23CF-44E3-9099-C40C66FF867C}">
                  <a14:compatExt spid="_x0000_s2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3035" name="Button 3579" hidden="1">
              <a:extLst>
                <a:ext uri="{63B3BB69-23CF-44E3-9099-C40C66FF867C}">
                  <a14:compatExt spid="_x0000_s2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3036" name="Button 3580" hidden="1">
              <a:extLst>
                <a:ext uri="{63B3BB69-23CF-44E3-9099-C40C66FF867C}">
                  <a14:compatExt spid="_x0000_s2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3037" name="Button 3581" hidden="1">
              <a:extLst>
                <a:ext uri="{63B3BB69-23CF-44E3-9099-C40C66FF867C}">
                  <a14:compatExt spid="_x0000_s2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3038" name="Button 3582" hidden="1">
              <a:extLst>
                <a:ext uri="{63B3BB69-23CF-44E3-9099-C40C66FF867C}">
                  <a14:compatExt spid="_x0000_s2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3039" name="Button 3583" hidden="1">
              <a:extLst>
                <a:ext uri="{63B3BB69-23CF-44E3-9099-C40C66FF867C}">
                  <a14:compatExt spid="_x0000_s2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3040" name="Button 3584" hidden="1">
              <a:extLst>
                <a:ext uri="{63B3BB69-23CF-44E3-9099-C40C66FF867C}">
                  <a14:compatExt spid="_x0000_s2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23041" name="Button 3585" hidden="1">
              <a:extLst>
                <a:ext uri="{63B3BB69-23CF-44E3-9099-C40C66FF867C}">
                  <a14:compatExt spid="_x0000_s2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3042" name="Button 3586" hidden="1">
              <a:extLst>
                <a:ext uri="{63B3BB69-23CF-44E3-9099-C40C66FF867C}">
                  <a14:compatExt spid="_x0000_s2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3043" name="Button 3587" hidden="1">
              <a:extLst>
                <a:ext uri="{63B3BB69-23CF-44E3-9099-C40C66FF867C}">
                  <a14:compatExt spid="_x0000_s2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3044" name="Button 3588" hidden="1">
              <a:extLst>
                <a:ext uri="{63B3BB69-23CF-44E3-9099-C40C66FF867C}">
                  <a14:compatExt spid="_x0000_s2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3045" name="Button 3589" hidden="1">
              <a:extLst>
                <a:ext uri="{63B3BB69-23CF-44E3-9099-C40C66FF867C}">
                  <a14:compatExt spid="_x0000_s2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3046" name="Button 3590" hidden="1">
              <a:extLst>
                <a:ext uri="{63B3BB69-23CF-44E3-9099-C40C66FF867C}">
                  <a14:compatExt spid="_x0000_s2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3047" name="Button 3591" hidden="1">
              <a:extLst>
                <a:ext uri="{63B3BB69-23CF-44E3-9099-C40C66FF867C}">
                  <a14:compatExt spid="_x0000_s2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3048" name="Button 3592" hidden="1">
              <a:extLst>
                <a:ext uri="{63B3BB69-23CF-44E3-9099-C40C66FF867C}">
                  <a14:compatExt spid="_x0000_s2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3049" name="Button 3593" hidden="1">
              <a:extLst>
                <a:ext uri="{63B3BB69-23CF-44E3-9099-C40C66FF867C}">
                  <a14:compatExt spid="_x0000_s2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23054" name="Button 3598" hidden="1">
              <a:extLst>
                <a:ext uri="{63B3BB69-23CF-44E3-9099-C40C66FF867C}">
                  <a14:compatExt spid="_x0000_s2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23055" name="Button 3599" hidden="1">
              <a:extLst>
                <a:ext uri="{63B3BB69-23CF-44E3-9099-C40C66FF867C}">
                  <a14:compatExt spid="_x0000_s2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23056" name="Button 3600" hidden="1">
              <a:extLst>
                <a:ext uri="{63B3BB69-23CF-44E3-9099-C40C66FF867C}">
                  <a14:compatExt spid="_x0000_s2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23057" name="Button 3601" hidden="1">
              <a:extLst>
                <a:ext uri="{63B3BB69-23CF-44E3-9099-C40C66FF867C}">
                  <a14:compatExt spid="_x0000_s2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23058" name="Button 3602" hidden="1">
              <a:extLst>
                <a:ext uri="{63B3BB69-23CF-44E3-9099-C40C66FF867C}">
                  <a14:compatExt spid="_x0000_s2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23059" name="Button 3603" hidden="1">
              <a:extLst>
                <a:ext uri="{63B3BB69-23CF-44E3-9099-C40C66FF867C}">
                  <a14:compatExt spid="_x0000_s2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23060" name="Button 3604" hidden="1">
              <a:extLst>
                <a:ext uri="{63B3BB69-23CF-44E3-9099-C40C66FF867C}">
                  <a14:compatExt spid="_x0000_s2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23061" name="Button 3605" hidden="1">
              <a:extLst>
                <a:ext uri="{63B3BB69-23CF-44E3-9099-C40C66FF867C}">
                  <a14:compatExt spid="_x0000_s2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23062" name="Button 3606" hidden="1">
              <a:extLst>
                <a:ext uri="{63B3BB69-23CF-44E3-9099-C40C66FF867C}">
                  <a14:compatExt spid="_x0000_s2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23063" name="Button 3607" hidden="1">
              <a:extLst>
                <a:ext uri="{63B3BB69-23CF-44E3-9099-C40C66FF867C}">
                  <a14:compatExt spid="_x0000_s2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23064" name="Button 3608" hidden="1">
              <a:extLst>
                <a:ext uri="{63B3BB69-23CF-44E3-9099-C40C66FF867C}">
                  <a14:compatExt spid="_x0000_s2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23065" name="Button 3609" hidden="1">
              <a:extLst>
                <a:ext uri="{63B3BB69-23CF-44E3-9099-C40C66FF867C}">
                  <a14:compatExt spid="_x0000_s2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23066" name="Button 3610" hidden="1">
              <a:extLst>
                <a:ext uri="{63B3BB69-23CF-44E3-9099-C40C66FF867C}">
                  <a14:compatExt spid="_x0000_s2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23067" name="Button 3611" hidden="1">
              <a:extLst>
                <a:ext uri="{63B3BB69-23CF-44E3-9099-C40C66FF867C}">
                  <a14:compatExt spid="_x0000_s2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23068" name="Button 3612" hidden="1">
              <a:extLst>
                <a:ext uri="{63B3BB69-23CF-44E3-9099-C40C66FF867C}">
                  <a14:compatExt spid="_x0000_s2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3073" name="Button 3617" hidden="1">
              <a:extLst>
                <a:ext uri="{63B3BB69-23CF-44E3-9099-C40C66FF867C}">
                  <a14:compatExt spid="_x0000_s2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3074" name="Button 3618" hidden="1">
              <a:extLst>
                <a:ext uri="{63B3BB69-23CF-44E3-9099-C40C66FF867C}">
                  <a14:compatExt spid="_x0000_s2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3075" name="Button 3619" hidden="1">
              <a:extLst>
                <a:ext uri="{63B3BB69-23CF-44E3-9099-C40C66FF867C}">
                  <a14:compatExt spid="_x0000_s2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23076" name="Button 3620" hidden="1">
              <a:extLst>
                <a:ext uri="{63B3BB69-23CF-44E3-9099-C40C66FF867C}">
                  <a14:compatExt spid="_x0000_s2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23077" name="Button 3621" hidden="1">
              <a:extLst>
                <a:ext uri="{63B3BB69-23CF-44E3-9099-C40C66FF867C}">
                  <a14:compatExt spid="_x0000_s2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3078" name="Button 3622" hidden="1">
              <a:extLst>
                <a:ext uri="{63B3BB69-23CF-44E3-9099-C40C66FF867C}">
                  <a14:compatExt spid="_x0000_s2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23079" name="Button 3623" hidden="1">
              <a:extLst>
                <a:ext uri="{63B3BB69-23CF-44E3-9099-C40C66FF867C}">
                  <a14:compatExt spid="_x0000_s2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23080" name="Button 3624" hidden="1">
              <a:extLst>
                <a:ext uri="{63B3BB69-23CF-44E3-9099-C40C66FF867C}">
                  <a14:compatExt spid="_x0000_s23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23081" name="Button 3625" hidden="1">
              <a:extLst>
                <a:ext uri="{63B3BB69-23CF-44E3-9099-C40C66FF867C}">
                  <a14:compatExt spid="_x0000_s2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23082" name="Button 3626" hidden="1">
              <a:extLst>
                <a:ext uri="{63B3BB69-23CF-44E3-9099-C40C66FF867C}">
                  <a14:compatExt spid="_x0000_s2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23083" name="Button 3627" hidden="1">
              <a:extLst>
                <a:ext uri="{63B3BB69-23CF-44E3-9099-C40C66FF867C}">
                  <a14:compatExt spid="_x0000_s2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23084" name="Button 3628" hidden="1">
              <a:extLst>
                <a:ext uri="{63B3BB69-23CF-44E3-9099-C40C66FF867C}">
                  <a14:compatExt spid="_x0000_s2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3085" name="Button 3629" hidden="1">
              <a:extLst>
                <a:ext uri="{63B3BB69-23CF-44E3-9099-C40C66FF867C}">
                  <a14:compatExt spid="_x0000_s2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3086" name="Button 3630" hidden="1">
              <a:extLst>
                <a:ext uri="{63B3BB69-23CF-44E3-9099-C40C66FF867C}">
                  <a14:compatExt spid="_x0000_s2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3087" name="Button 3631" hidden="1">
              <a:extLst>
                <a:ext uri="{63B3BB69-23CF-44E3-9099-C40C66FF867C}">
                  <a14:compatExt spid="_x0000_s2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3088" name="Button 3632" hidden="1">
              <a:extLst>
                <a:ext uri="{63B3BB69-23CF-44E3-9099-C40C66FF867C}">
                  <a14:compatExt spid="_x0000_s2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3089" name="Button 3633" hidden="1">
              <a:extLst>
                <a:ext uri="{63B3BB69-23CF-44E3-9099-C40C66FF867C}">
                  <a14:compatExt spid="_x0000_s2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3090" name="Button 3634" hidden="1">
              <a:extLst>
                <a:ext uri="{63B3BB69-23CF-44E3-9099-C40C66FF867C}">
                  <a14:compatExt spid="_x0000_s2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3091" name="Button 3635" hidden="1">
              <a:extLst>
                <a:ext uri="{63B3BB69-23CF-44E3-9099-C40C66FF867C}">
                  <a14:compatExt spid="_x0000_s2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3092" name="Button 3636" hidden="1">
              <a:extLst>
                <a:ext uri="{63B3BB69-23CF-44E3-9099-C40C66FF867C}">
                  <a14:compatExt spid="_x0000_s2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3093" name="Button 3637" hidden="1">
              <a:extLst>
                <a:ext uri="{63B3BB69-23CF-44E3-9099-C40C66FF867C}">
                  <a14:compatExt spid="_x0000_s2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30452" name="Button 6900" hidden="1">
              <a:extLst>
                <a:ext uri="{63B3BB69-23CF-44E3-9099-C40C66FF867C}">
                  <a14:compatExt spid="_x0000_s30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30453" name="Button 6901" hidden="1">
              <a:extLst>
                <a:ext uri="{63B3BB69-23CF-44E3-9099-C40C66FF867C}">
                  <a14:compatExt spid="_x0000_s30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30454" name="Button 6902" hidden="1">
              <a:extLst>
                <a:ext uri="{63B3BB69-23CF-44E3-9099-C40C66FF867C}">
                  <a14:compatExt spid="_x0000_s30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30455" name="Button 6903" hidden="1">
              <a:extLst>
                <a:ext uri="{63B3BB69-23CF-44E3-9099-C40C66FF867C}">
                  <a14:compatExt spid="_x0000_s30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30456" name="Button 6904" hidden="1">
              <a:extLst>
                <a:ext uri="{63B3BB69-23CF-44E3-9099-C40C66FF867C}">
                  <a14:compatExt spid="_x0000_s30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30457" name="Button 6905" hidden="1">
              <a:extLst>
                <a:ext uri="{63B3BB69-23CF-44E3-9099-C40C66FF867C}">
                  <a14:compatExt spid="_x0000_s30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30458" name="Button 6906" hidden="1">
              <a:extLst>
                <a:ext uri="{63B3BB69-23CF-44E3-9099-C40C66FF867C}">
                  <a14:compatExt spid="_x0000_s30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30459" name="Button 6907" hidden="1">
              <a:extLst>
                <a:ext uri="{63B3BB69-23CF-44E3-9099-C40C66FF867C}">
                  <a14:compatExt spid="_x0000_s30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30460" name="Button 6908" hidden="1">
              <a:extLst>
                <a:ext uri="{63B3BB69-23CF-44E3-9099-C40C66FF867C}">
                  <a14:compatExt spid="_x0000_s30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30461" name="Button 6909" hidden="1">
              <a:extLst>
                <a:ext uri="{63B3BB69-23CF-44E3-9099-C40C66FF867C}">
                  <a14:compatExt spid="_x0000_s30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30462" name="Button 6910" hidden="1">
              <a:extLst>
                <a:ext uri="{63B3BB69-23CF-44E3-9099-C40C66FF867C}">
                  <a14:compatExt spid="_x0000_s30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30463" name="Button 6911" hidden="1">
              <a:extLst>
                <a:ext uri="{63B3BB69-23CF-44E3-9099-C40C66FF867C}">
                  <a14:compatExt spid="_x0000_s30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30464" name="Button 6912" hidden="1">
              <a:extLst>
                <a:ext uri="{63B3BB69-23CF-44E3-9099-C40C66FF867C}">
                  <a14:compatExt spid="_x0000_s30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30465" name="Button 6913" hidden="1">
              <a:extLst>
                <a:ext uri="{63B3BB69-23CF-44E3-9099-C40C66FF867C}">
                  <a14:compatExt spid="_x0000_s30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30466" name="Button 6914" hidden="1">
              <a:extLst>
                <a:ext uri="{63B3BB69-23CF-44E3-9099-C40C66FF867C}">
                  <a14:compatExt spid="_x0000_s30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30467" name="Button 6915" hidden="1">
              <a:extLst>
                <a:ext uri="{63B3BB69-23CF-44E3-9099-C40C66FF867C}">
                  <a14:compatExt spid="_x0000_s30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30468" name="Button 6916" hidden="1">
              <a:extLst>
                <a:ext uri="{63B3BB69-23CF-44E3-9099-C40C66FF867C}">
                  <a14:compatExt spid="_x0000_s30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30469" name="Button 6917" hidden="1">
              <a:extLst>
                <a:ext uri="{63B3BB69-23CF-44E3-9099-C40C66FF867C}">
                  <a14:compatExt spid="_x0000_s30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30470" name="Button 6918" hidden="1">
              <a:extLst>
                <a:ext uri="{63B3BB69-23CF-44E3-9099-C40C66FF867C}">
                  <a14:compatExt spid="_x0000_s30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30471" name="Button 6919" hidden="1">
              <a:extLst>
                <a:ext uri="{63B3BB69-23CF-44E3-9099-C40C66FF867C}">
                  <a14:compatExt spid="_x0000_s30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30472" name="Button 6920" hidden="1">
              <a:extLst>
                <a:ext uri="{63B3BB69-23CF-44E3-9099-C40C66FF867C}">
                  <a14:compatExt spid="_x0000_s30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30480" name="Button 6928" hidden="1">
              <a:extLst>
                <a:ext uri="{63B3BB69-23CF-44E3-9099-C40C66FF867C}">
                  <a14:compatExt spid="_x0000_s30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30481" name="Button 6929" hidden="1">
              <a:extLst>
                <a:ext uri="{63B3BB69-23CF-44E3-9099-C40C66FF867C}">
                  <a14:compatExt spid="_x0000_s30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30482" name="Button 6930" hidden="1">
              <a:extLst>
                <a:ext uri="{63B3BB69-23CF-44E3-9099-C40C66FF867C}">
                  <a14:compatExt spid="_x0000_s30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30483" name="Button 6931" hidden="1">
              <a:extLst>
                <a:ext uri="{63B3BB69-23CF-44E3-9099-C40C66FF867C}">
                  <a14:compatExt spid="_x0000_s30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30484" name="Button 6932" hidden="1">
              <a:extLst>
                <a:ext uri="{63B3BB69-23CF-44E3-9099-C40C66FF867C}">
                  <a14:compatExt spid="_x0000_s30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30485" name="Button 6933" hidden="1">
              <a:extLst>
                <a:ext uri="{63B3BB69-23CF-44E3-9099-C40C66FF867C}">
                  <a14:compatExt spid="_x0000_s30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30486" name="Button 6934" hidden="1">
              <a:extLst>
                <a:ext uri="{63B3BB69-23CF-44E3-9099-C40C66FF867C}">
                  <a14:compatExt spid="_x0000_s30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30487" name="Button 6935" hidden="1">
              <a:extLst>
                <a:ext uri="{63B3BB69-23CF-44E3-9099-C40C66FF867C}">
                  <a14:compatExt spid="_x0000_s30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30488" name="Button 6936" hidden="1">
              <a:extLst>
                <a:ext uri="{63B3BB69-23CF-44E3-9099-C40C66FF867C}">
                  <a14:compatExt spid="_x0000_s30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30489" name="Button 6937" hidden="1">
              <a:extLst>
                <a:ext uri="{63B3BB69-23CF-44E3-9099-C40C66FF867C}">
                  <a14:compatExt spid="_x0000_s30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30490" name="Button 6938" hidden="1">
              <a:extLst>
                <a:ext uri="{63B3BB69-23CF-44E3-9099-C40C66FF867C}">
                  <a14:compatExt spid="_x0000_s30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30491" name="Button 6939" hidden="1">
              <a:extLst>
                <a:ext uri="{63B3BB69-23CF-44E3-9099-C40C66FF867C}">
                  <a14:compatExt spid="_x0000_s30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30492" name="Button 6940" hidden="1">
              <a:extLst>
                <a:ext uri="{63B3BB69-23CF-44E3-9099-C40C66FF867C}">
                  <a14:compatExt spid="_x0000_s30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30493" name="Button 6941" hidden="1">
              <a:extLst>
                <a:ext uri="{63B3BB69-23CF-44E3-9099-C40C66FF867C}">
                  <a14:compatExt spid="_x0000_s30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30494" name="Button 6942" hidden="1">
              <a:extLst>
                <a:ext uri="{63B3BB69-23CF-44E3-9099-C40C66FF867C}">
                  <a14:compatExt spid="_x0000_s30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30495" name="Button 6943" hidden="1">
              <a:extLst>
                <a:ext uri="{63B3BB69-23CF-44E3-9099-C40C66FF867C}">
                  <a14:compatExt spid="_x0000_s30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30496" name="Button 6944" hidden="1">
              <a:extLst>
                <a:ext uri="{63B3BB69-23CF-44E3-9099-C40C66FF867C}">
                  <a14:compatExt spid="_x0000_s30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30497" name="Button 6945" hidden="1">
              <a:extLst>
                <a:ext uri="{63B3BB69-23CF-44E3-9099-C40C66FF867C}">
                  <a14:compatExt spid="_x0000_s30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30498" name="Button 6946" hidden="1">
              <a:extLst>
                <a:ext uri="{63B3BB69-23CF-44E3-9099-C40C66FF867C}">
                  <a14:compatExt spid="_x0000_s30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30500" name="Button 6948" hidden="1">
              <a:extLst>
                <a:ext uri="{63B3BB69-23CF-44E3-9099-C40C66FF867C}">
                  <a14:compatExt spid="_x0000_s30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30501" name="Button 6949" hidden="1">
              <a:extLst>
                <a:ext uri="{63B3BB69-23CF-44E3-9099-C40C66FF867C}">
                  <a14:compatExt spid="_x0000_s30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30502" name="Button 6950" hidden="1">
              <a:extLst>
                <a:ext uri="{63B3BB69-23CF-44E3-9099-C40C66FF867C}">
                  <a14:compatExt spid="_x0000_s30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30503" name="Button 6951" hidden="1">
              <a:extLst>
                <a:ext uri="{63B3BB69-23CF-44E3-9099-C40C66FF867C}">
                  <a14:compatExt spid="_x0000_s30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30504" name="Button 6952" hidden="1">
              <a:extLst>
                <a:ext uri="{63B3BB69-23CF-44E3-9099-C40C66FF867C}">
                  <a14:compatExt spid="_x0000_s30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30505" name="Button 6953" hidden="1">
              <a:extLst>
                <a:ext uri="{63B3BB69-23CF-44E3-9099-C40C66FF867C}">
                  <a14:compatExt spid="_x0000_s30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30506" name="Button 6954" hidden="1">
              <a:extLst>
                <a:ext uri="{63B3BB69-23CF-44E3-9099-C40C66FF867C}">
                  <a14:compatExt spid="_x0000_s30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30507" name="Button 6955" hidden="1">
              <a:extLst>
                <a:ext uri="{63B3BB69-23CF-44E3-9099-C40C66FF867C}">
                  <a14:compatExt spid="_x0000_s30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30508" name="Button 6956" hidden="1">
              <a:extLst>
                <a:ext uri="{63B3BB69-23CF-44E3-9099-C40C66FF867C}">
                  <a14:compatExt spid="_x0000_s30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30509" name="Button 6957" hidden="1">
              <a:extLst>
                <a:ext uri="{63B3BB69-23CF-44E3-9099-C40C66FF867C}">
                  <a14:compatExt spid="_x0000_s30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30510" name="Button 6958" hidden="1">
              <a:extLst>
                <a:ext uri="{63B3BB69-23CF-44E3-9099-C40C66FF867C}">
                  <a14:compatExt spid="_x0000_s30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30511" name="Button 6959" hidden="1">
              <a:extLst>
                <a:ext uri="{63B3BB69-23CF-44E3-9099-C40C66FF867C}">
                  <a14:compatExt spid="_x0000_s30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30512" name="Button 6960" hidden="1">
              <a:extLst>
                <a:ext uri="{63B3BB69-23CF-44E3-9099-C40C66FF867C}">
                  <a14:compatExt spid="_x0000_s30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30513" name="Button 6961" hidden="1">
              <a:extLst>
                <a:ext uri="{63B3BB69-23CF-44E3-9099-C40C66FF867C}">
                  <a14:compatExt spid="_x0000_s30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30516" name="Button 6964" hidden="1">
              <a:extLst>
                <a:ext uri="{63B3BB69-23CF-44E3-9099-C40C66FF867C}">
                  <a14:compatExt spid="_x0000_s30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30521" name="Button 6969" hidden="1">
              <a:extLst>
                <a:ext uri="{63B3BB69-23CF-44E3-9099-C40C66FF867C}">
                  <a14:compatExt spid="_x0000_s30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30522" name="Button 6970" hidden="1">
              <a:extLst>
                <a:ext uri="{63B3BB69-23CF-44E3-9099-C40C66FF867C}">
                  <a14:compatExt spid="_x0000_s30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30523" name="Button 6971" hidden="1">
              <a:extLst>
                <a:ext uri="{63B3BB69-23CF-44E3-9099-C40C66FF867C}">
                  <a14:compatExt spid="_x0000_s30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30540" name="Button 6988" hidden="1">
              <a:extLst>
                <a:ext uri="{63B3BB69-23CF-44E3-9099-C40C66FF867C}">
                  <a14:compatExt spid="_x0000_s30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30541" name="Button 6989" hidden="1">
              <a:extLst>
                <a:ext uri="{63B3BB69-23CF-44E3-9099-C40C66FF867C}">
                  <a14:compatExt spid="_x0000_s30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30542" name="Button 6990" hidden="1">
              <a:extLst>
                <a:ext uri="{63B3BB69-23CF-44E3-9099-C40C66FF867C}">
                  <a14:compatExt spid="_x0000_s30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30543" name="Button 6991" hidden="1">
              <a:extLst>
                <a:ext uri="{63B3BB69-23CF-44E3-9099-C40C66FF867C}">
                  <a14:compatExt spid="_x0000_s30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30544" name="Button 6992" hidden="1">
              <a:extLst>
                <a:ext uri="{63B3BB69-23CF-44E3-9099-C40C66FF867C}">
                  <a14:compatExt spid="_x0000_s30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30545" name="Button 6993" hidden="1">
              <a:extLst>
                <a:ext uri="{63B3BB69-23CF-44E3-9099-C40C66FF867C}">
                  <a14:compatExt spid="_x0000_s30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30546" name="Button 6994" hidden="1">
              <a:extLst>
                <a:ext uri="{63B3BB69-23CF-44E3-9099-C40C66FF867C}">
                  <a14:compatExt spid="_x0000_s30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30547" name="Button 6995" hidden="1">
              <a:extLst>
                <a:ext uri="{63B3BB69-23CF-44E3-9099-C40C66FF867C}">
                  <a14:compatExt spid="_x0000_s30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30548" name="Button 6996" hidden="1">
              <a:extLst>
                <a:ext uri="{63B3BB69-23CF-44E3-9099-C40C66FF867C}">
                  <a14:compatExt spid="_x0000_s30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30549" name="Button 6997" hidden="1">
              <a:extLst>
                <a:ext uri="{63B3BB69-23CF-44E3-9099-C40C66FF867C}">
                  <a14:compatExt spid="_x0000_s30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30550" name="Button 6998" hidden="1">
              <a:extLst>
                <a:ext uri="{63B3BB69-23CF-44E3-9099-C40C66FF867C}">
                  <a14:compatExt spid="_x0000_s30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30551" name="Button 6999" hidden="1">
              <a:extLst>
                <a:ext uri="{63B3BB69-23CF-44E3-9099-C40C66FF867C}">
                  <a14:compatExt spid="_x0000_s30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30552" name="Button 7000" hidden="1">
              <a:extLst>
                <a:ext uri="{63B3BB69-23CF-44E3-9099-C40C66FF867C}">
                  <a14:compatExt spid="_x0000_s30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30553" name="Button 7001" hidden="1">
              <a:extLst>
                <a:ext uri="{63B3BB69-23CF-44E3-9099-C40C66FF867C}">
                  <a14:compatExt spid="_x0000_s30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30554" name="Button 7002" hidden="1">
              <a:extLst>
                <a:ext uri="{63B3BB69-23CF-44E3-9099-C40C66FF867C}">
                  <a14:compatExt spid="_x0000_s30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624</xdr:row>
          <xdr:rowOff>0</xdr:rowOff>
        </xdr:to>
        <xdr:sp macro="" textlink="">
          <xdr:nvSpPr>
            <xdr:cNvPr id="30555" name="Button 7003" hidden="1">
              <a:extLst>
                <a:ext uri="{63B3BB69-23CF-44E3-9099-C40C66FF867C}">
                  <a14:compatExt spid="_x0000_s30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30556" name="Button 7004" hidden="1">
              <a:extLst>
                <a:ext uri="{63B3BB69-23CF-44E3-9099-C40C66FF867C}">
                  <a14:compatExt spid="_x0000_s30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30557" name="Button 7005" hidden="1">
              <a:extLst>
                <a:ext uri="{63B3BB69-23CF-44E3-9099-C40C66FF867C}">
                  <a14:compatExt spid="_x0000_s30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30558" name="Button 7006" hidden="1">
              <a:extLst>
                <a:ext uri="{63B3BB69-23CF-44E3-9099-C40C66FF867C}">
                  <a14:compatExt spid="_x0000_s30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30559" name="Button 7007" hidden="1">
              <a:extLst>
                <a:ext uri="{63B3BB69-23CF-44E3-9099-C40C66FF867C}">
                  <a14:compatExt spid="_x0000_s30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30560" name="Button 7008" hidden="1">
              <a:extLst>
                <a:ext uri="{63B3BB69-23CF-44E3-9099-C40C66FF867C}">
                  <a14:compatExt spid="_x0000_s30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30561" name="Button 7009" hidden="1">
              <a:extLst>
                <a:ext uri="{63B3BB69-23CF-44E3-9099-C40C66FF867C}">
                  <a14:compatExt spid="_x0000_s30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30562" name="Button 7010" hidden="1">
              <a:extLst>
                <a:ext uri="{63B3BB69-23CF-44E3-9099-C40C66FF867C}">
                  <a14:compatExt spid="_x0000_s30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30563" name="Button 7011" hidden="1">
              <a:extLst>
                <a:ext uri="{63B3BB69-23CF-44E3-9099-C40C66FF867C}">
                  <a14:compatExt spid="_x0000_s30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30564" name="Button 7012" hidden="1">
              <a:extLst>
                <a:ext uri="{63B3BB69-23CF-44E3-9099-C40C66FF867C}">
                  <a14:compatExt spid="_x0000_s30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30565" name="Button 7013" hidden="1">
              <a:extLst>
                <a:ext uri="{63B3BB69-23CF-44E3-9099-C40C66FF867C}">
                  <a14:compatExt spid="_x0000_s30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30566" name="Button 7014" hidden="1">
              <a:extLst>
                <a:ext uri="{63B3BB69-23CF-44E3-9099-C40C66FF867C}">
                  <a14:compatExt spid="_x0000_s30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30567" name="Button 7015" hidden="1">
              <a:extLst>
                <a:ext uri="{63B3BB69-23CF-44E3-9099-C40C66FF867C}">
                  <a14:compatExt spid="_x0000_s30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30568" name="Button 7016" hidden="1">
              <a:extLst>
                <a:ext uri="{63B3BB69-23CF-44E3-9099-C40C66FF867C}">
                  <a14:compatExt spid="_x0000_s30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30569" name="Button 7017" hidden="1">
              <a:extLst>
                <a:ext uri="{63B3BB69-23CF-44E3-9099-C40C66FF867C}">
                  <a14:compatExt spid="_x0000_s30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30570" name="Button 7018" hidden="1">
              <a:extLst>
                <a:ext uri="{63B3BB69-23CF-44E3-9099-C40C66FF867C}">
                  <a14:compatExt spid="_x0000_s30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30571" name="Button 7019" hidden="1">
              <a:extLst>
                <a:ext uri="{63B3BB69-23CF-44E3-9099-C40C66FF867C}">
                  <a14:compatExt spid="_x0000_s30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30572" name="Button 7020" hidden="1">
              <a:extLst>
                <a:ext uri="{63B3BB69-23CF-44E3-9099-C40C66FF867C}">
                  <a14:compatExt spid="_x0000_s30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30573" name="Button 7021" hidden="1">
              <a:extLst>
                <a:ext uri="{63B3BB69-23CF-44E3-9099-C40C66FF867C}">
                  <a14:compatExt spid="_x0000_s30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30574" name="Button 7022" hidden="1">
              <a:extLst>
                <a:ext uri="{63B3BB69-23CF-44E3-9099-C40C66FF867C}">
                  <a14:compatExt spid="_x0000_s30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30575" name="Button 7023" hidden="1">
              <a:extLst>
                <a:ext uri="{63B3BB69-23CF-44E3-9099-C40C66FF867C}">
                  <a14:compatExt spid="_x0000_s30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30576" name="Button 7024" hidden="1">
              <a:extLst>
                <a:ext uri="{63B3BB69-23CF-44E3-9099-C40C66FF867C}">
                  <a14:compatExt spid="_x0000_s30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30577" name="Button 7025" hidden="1">
              <a:extLst>
                <a:ext uri="{63B3BB69-23CF-44E3-9099-C40C66FF867C}">
                  <a14:compatExt spid="_x0000_s30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30578" name="Button 7026" hidden="1">
              <a:extLst>
                <a:ext uri="{63B3BB69-23CF-44E3-9099-C40C66FF867C}">
                  <a14:compatExt spid="_x0000_s30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30579" name="Button 7027" hidden="1">
              <a:extLst>
                <a:ext uri="{63B3BB69-23CF-44E3-9099-C40C66FF867C}">
                  <a14:compatExt spid="_x0000_s30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30580" name="Button 7028" hidden="1">
              <a:extLst>
                <a:ext uri="{63B3BB69-23CF-44E3-9099-C40C66FF867C}">
                  <a14:compatExt spid="_x0000_s30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30581" name="Button 7029" hidden="1">
              <a:extLst>
                <a:ext uri="{63B3BB69-23CF-44E3-9099-C40C66FF867C}">
                  <a14:compatExt spid="_x0000_s30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30582" name="Button 7030" hidden="1">
              <a:extLst>
                <a:ext uri="{63B3BB69-23CF-44E3-9099-C40C66FF867C}">
                  <a14:compatExt spid="_x0000_s30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30583" name="Button 7031" hidden="1">
              <a:extLst>
                <a:ext uri="{63B3BB69-23CF-44E3-9099-C40C66FF867C}">
                  <a14:compatExt spid="_x0000_s30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30584" name="Button 7032" hidden="1">
              <a:extLst>
                <a:ext uri="{63B3BB69-23CF-44E3-9099-C40C66FF867C}">
                  <a14:compatExt spid="_x0000_s30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10</xdr:col>
          <xdr:colOff>0</xdr:colOff>
          <xdr:row>1052</xdr:row>
          <xdr:rowOff>0</xdr:rowOff>
        </xdr:to>
        <xdr:sp macro="" textlink="">
          <xdr:nvSpPr>
            <xdr:cNvPr id="30585" name="Button 7033" hidden="1">
              <a:extLst>
                <a:ext uri="{63B3BB69-23CF-44E3-9099-C40C66FF867C}">
                  <a14:compatExt spid="_x0000_s30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30586" name="Button 7034" hidden="1">
              <a:extLst>
                <a:ext uri="{63B3BB69-23CF-44E3-9099-C40C66FF867C}">
                  <a14:compatExt spid="_x0000_s30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30587" name="Button 7035" hidden="1">
              <a:extLst>
                <a:ext uri="{63B3BB69-23CF-44E3-9099-C40C66FF867C}">
                  <a14:compatExt spid="_x0000_s30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30588" name="Button 7036" hidden="1">
              <a:extLst>
                <a:ext uri="{63B3BB69-23CF-44E3-9099-C40C66FF867C}">
                  <a14:compatExt spid="_x0000_s30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30589" name="Button 7037" hidden="1">
              <a:extLst>
                <a:ext uri="{63B3BB69-23CF-44E3-9099-C40C66FF867C}">
                  <a14:compatExt spid="_x0000_s30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30590" name="Button 7038" hidden="1">
              <a:extLst>
                <a:ext uri="{63B3BB69-23CF-44E3-9099-C40C66FF867C}">
                  <a14:compatExt spid="_x0000_s30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30591" name="Button 7039" hidden="1">
              <a:extLst>
                <a:ext uri="{63B3BB69-23CF-44E3-9099-C40C66FF867C}">
                  <a14:compatExt spid="_x0000_s30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30592" name="Button 7040" hidden="1">
              <a:extLst>
                <a:ext uri="{63B3BB69-23CF-44E3-9099-C40C66FF867C}">
                  <a14:compatExt spid="_x0000_s30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30593" name="Button 7041" hidden="1">
              <a:extLst>
                <a:ext uri="{63B3BB69-23CF-44E3-9099-C40C66FF867C}">
                  <a14:compatExt spid="_x0000_s30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30594" name="Button 7042" hidden="1">
              <a:extLst>
                <a:ext uri="{63B3BB69-23CF-44E3-9099-C40C66FF867C}">
                  <a14:compatExt spid="_x0000_s30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30595" name="Button 7043" hidden="1">
              <a:extLst>
                <a:ext uri="{63B3BB69-23CF-44E3-9099-C40C66FF867C}">
                  <a14:compatExt spid="_x0000_s30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30596" name="Button 7044" hidden="1">
              <a:extLst>
                <a:ext uri="{63B3BB69-23CF-44E3-9099-C40C66FF867C}">
                  <a14:compatExt spid="_x0000_s30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30597" name="Button 7045" hidden="1">
              <a:extLst>
                <a:ext uri="{63B3BB69-23CF-44E3-9099-C40C66FF867C}">
                  <a14:compatExt spid="_x0000_s30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30598" name="Button 7046" hidden="1">
              <a:extLst>
                <a:ext uri="{63B3BB69-23CF-44E3-9099-C40C66FF867C}">
                  <a14:compatExt spid="_x0000_s30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30599" name="Button 7047" hidden="1">
              <a:extLst>
                <a:ext uri="{63B3BB69-23CF-44E3-9099-C40C66FF867C}">
                  <a14:compatExt spid="_x0000_s30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30600" name="Button 7048" hidden="1">
              <a:extLst>
                <a:ext uri="{63B3BB69-23CF-44E3-9099-C40C66FF867C}">
                  <a14:compatExt spid="_x0000_s30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30601" name="Button 7049" hidden="1">
              <a:extLst>
                <a:ext uri="{63B3BB69-23CF-44E3-9099-C40C66FF867C}">
                  <a14:compatExt spid="_x0000_s30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30602" name="Button 7050" hidden="1">
              <a:extLst>
                <a:ext uri="{63B3BB69-23CF-44E3-9099-C40C66FF867C}">
                  <a14:compatExt spid="_x0000_s30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30603" name="Button 7051" hidden="1">
              <a:extLst>
                <a:ext uri="{63B3BB69-23CF-44E3-9099-C40C66FF867C}">
                  <a14:compatExt spid="_x0000_s30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30604" name="Button 7052" hidden="1">
              <a:extLst>
                <a:ext uri="{63B3BB69-23CF-44E3-9099-C40C66FF867C}">
                  <a14:compatExt spid="_x0000_s30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30605" name="Button 7053" hidden="1">
              <a:extLst>
                <a:ext uri="{63B3BB69-23CF-44E3-9099-C40C66FF867C}">
                  <a14:compatExt spid="_x0000_s30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30606" name="Button 7054" hidden="1">
              <a:extLst>
                <a:ext uri="{63B3BB69-23CF-44E3-9099-C40C66FF867C}">
                  <a14:compatExt spid="_x0000_s30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30607" name="Button 7055" hidden="1">
              <a:extLst>
                <a:ext uri="{63B3BB69-23CF-44E3-9099-C40C66FF867C}">
                  <a14:compatExt spid="_x0000_s30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30608" name="Button 7056" hidden="1">
              <a:extLst>
                <a:ext uri="{63B3BB69-23CF-44E3-9099-C40C66FF867C}">
                  <a14:compatExt spid="_x0000_s30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30609" name="Button 7057" hidden="1">
              <a:extLst>
                <a:ext uri="{63B3BB69-23CF-44E3-9099-C40C66FF867C}">
                  <a14:compatExt spid="_x0000_s30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30610" name="Button 7058" hidden="1">
              <a:extLst>
                <a:ext uri="{63B3BB69-23CF-44E3-9099-C40C66FF867C}">
                  <a14:compatExt spid="_x0000_s30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30611" name="Button 7059" hidden="1">
              <a:extLst>
                <a:ext uri="{63B3BB69-23CF-44E3-9099-C40C66FF867C}">
                  <a14:compatExt spid="_x0000_s30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30612" name="Button 7060" hidden="1">
              <a:extLst>
                <a:ext uri="{63B3BB69-23CF-44E3-9099-C40C66FF867C}">
                  <a14:compatExt spid="_x0000_s30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30613" name="Button 7061" hidden="1">
              <a:extLst>
                <a:ext uri="{63B3BB69-23CF-44E3-9099-C40C66FF867C}">
                  <a14:compatExt spid="_x0000_s30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30614" name="Button 7062" hidden="1">
              <a:extLst>
                <a:ext uri="{63B3BB69-23CF-44E3-9099-C40C66FF867C}">
                  <a14:compatExt spid="_x0000_s30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30615" name="Button 7063" hidden="1">
              <a:extLst>
                <a:ext uri="{63B3BB69-23CF-44E3-9099-C40C66FF867C}">
                  <a14:compatExt spid="_x0000_s30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30616" name="Button 7064" hidden="1">
              <a:extLst>
                <a:ext uri="{63B3BB69-23CF-44E3-9099-C40C66FF867C}">
                  <a14:compatExt spid="_x0000_s30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30617" name="Button 7065" hidden="1">
              <a:extLst>
                <a:ext uri="{63B3BB69-23CF-44E3-9099-C40C66FF867C}">
                  <a14:compatExt spid="_x0000_s30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30618" name="Button 7066" hidden="1">
              <a:extLst>
                <a:ext uri="{63B3BB69-23CF-44E3-9099-C40C66FF867C}">
                  <a14:compatExt spid="_x0000_s30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30619" name="Button 7067" hidden="1">
              <a:extLst>
                <a:ext uri="{63B3BB69-23CF-44E3-9099-C40C66FF867C}">
                  <a14:compatExt spid="_x0000_s30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30620" name="Button 7068" hidden="1">
              <a:extLst>
                <a:ext uri="{63B3BB69-23CF-44E3-9099-C40C66FF867C}">
                  <a14:compatExt spid="_x0000_s30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30627" name="Button 7075" hidden="1">
              <a:extLst>
                <a:ext uri="{63B3BB69-23CF-44E3-9099-C40C66FF867C}">
                  <a14:compatExt spid="_x0000_s30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30628" name="Button 7076" hidden="1">
              <a:extLst>
                <a:ext uri="{63B3BB69-23CF-44E3-9099-C40C66FF867C}">
                  <a14:compatExt spid="_x0000_s30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30629" name="Button 7077" hidden="1">
              <a:extLst>
                <a:ext uri="{63B3BB69-23CF-44E3-9099-C40C66FF867C}">
                  <a14:compatExt spid="_x0000_s30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30630" name="Button 7078" hidden="1">
              <a:extLst>
                <a:ext uri="{63B3BB69-23CF-44E3-9099-C40C66FF867C}">
                  <a14:compatExt spid="_x0000_s30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30631" name="Button 7079" hidden="1">
              <a:extLst>
                <a:ext uri="{63B3BB69-23CF-44E3-9099-C40C66FF867C}">
                  <a14:compatExt spid="_x0000_s30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30632" name="Button 7080" hidden="1">
              <a:extLst>
                <a:ext uri="{63B3BB69-23CF-44E3-9099-C40C66FF867C}">
                  <a14:compatExt spid="_x0000_s30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30633" name="Button 7081" hidden="1">
              <a:extLst>
                <a:ext uri="{63B3BB69-23CF-44E3-9099-C40C66FF867C}">
                  <a14:compatExt spid="_x0000_s30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30634" name="Button 7082" hidden="1">
              <a:extLst>
                <a:ext uri="{63B3BB69-23CF-44E3-9099-C40C66FF867C}">
                  <a14:compatExt spid="_x0000_s30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30635" name="Button 7083" hidden="1">
              <a:extLst>
                <a:ext uri="{63B3BB69-23CF-44E3-9099-C40C66FF867C}">
                  <a14:compatExt spid="_x0000_s30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30636" name="Button 7084" hidden="1">
              <a:extLst>
                <a:ext uri="{63B3BB69-23CF-44E3-9099-C40C66FF867C}">
                  <a14:compatExt spid="_x0000_s30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30637" name="Button 7085" hidden="1">
              <a:extLst>
                <a:ext uri="{63B3BB69-23CF-44E3-9099-C40C66FF867C}">
                  <a14:compatExt spid="_x0000_s30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30638" name="Button 7086" hidden="1">
              <a:extLst>
                <a:ext uri="{63B3BB69-23CF-44E3-9099-C40C66FF867C}">
                  <a14:compatExt spid="_x0000_s30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30639" name="Button 7087" hidden="1">
              <a:extLst>
                <a:ext uri="{63B3BB69-23CF-44E3-9099-C40C66FF867C}">
                  <a14:compatExt spid="_x0000_s30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30640" name="Button 7088" hidden="1">
              <a:extLst>
                <a:ext uri="{63B3BB69-23CF-44E3-9099-C40C66FF867C}">
                  <a14:compatExt spid="_x0000_s30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30641" name="Button 7089" hidden="1">
              <a:extLst>
                <a:ext uri="{63B3BB69-23CF-44E3-9099-C40C66FF867C}">
                  <a14:compatExt spid="_x0000_s30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30642" name="Button 7090" hidden="1">
              <a:extLst>
                <a:ext uri="{63B3BB69-23CF-44E3-9099-C40C66FF867C}">
                  <a14:compatExt spid="_x0000_s30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30643" name="Button 7091" hidden="1">
              <a:extLst>
                <a:ext uri="{63B3BB69-23CF-44E3-9099-C40C66FF867C}">
                  <a14:compatExt spid="_x0000_s30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30644" name="Button 7092" hidden="1">
              <a:extLst>
                <a:ext uri="{63B3BB69-23CF-44E3-9099-C40C66FF867C}">
                  <a14:compatExt spid="_x0000_s30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30645" name="Button 7093" hidden="1">
              <a:extLst>
                <a:ext uri="{63B3BB69-23CF-44E3-9099-C40C66FF867C}">
                  <a14:compatExt spid="_x0000_s30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30646" name="Button 7094" hidden="1">
              <a:extLst>
                <a:ext uri="{63B3BB69-23CF-44E3-9099-C40C66FF867C}">
                  <a14:compatExt spid="_x0000_s30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30647" name="Button 7095" hidden="1">
              <a:extLst>
                <a:ext uri="{63B3BB69-23CF-44E3-9099-C40C66FF867C}">
                  <a14:compatExt spid="_x0000_s30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30648" name="Button 7096" hidden="1">
              <a:extLst>
                <a:ext uri="{63B3BB69-23CF-44E3-9099-C40C66FF867C}">
                  <a14:compatExt spid="_x0000_s30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30649" name="Button 7097" hidden="1">
              <a:extLst>
                <a:ext uri="{63B3BB69-23CF-44E3-9099-C40C66FF867C}">
                  <a14:compatExt spid="_x0000_s30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30650" name="Button 7098" hidden="1">
              <a:extLst>
                <a:ext uri="{63B3BB69-23CF-44E3-9099-C40C66FF867C}">
                  <a14:compatExt spid="_x0000_s30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30651" name="Button 7099" hidden="1">
              <a:extLst>
                <a:ext uri="{63B3BB69-23CF-44E3-9099-C40C66FF867C}">
                  <a14:compatExt spid="_x0000_s30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30652" name="Button 7100" hidden="1">
              <a:extLst>
                <a:ext uri="{63B3BB69-23CF-44E3-9099-C40C66FF867C}">
                  <a14:compatExt spid="_x0000_s30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30653" name="Button 7101" hidden="1">
              <a:extLst>
                <a:ext uri="{63B3BB69-23CF-44E3-9099-C40C66FF867C}">
                  <a14:compatExt spid="_x0000_s30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30654" name="Button 7102" hidden="1">
              <a:extLst>
                <a:ext uri="{63B3BB69-23CF-44E3-9099-C40C66FF867C}">
                  <a14:compatExt spid="_x0000_s30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30655" name="Button 7103" hidden="1">
              <a:extLst>
                <a:ext uri="{63B3BB69-23CF-44E3-9099-C40C66FF867C}">
                  <a14:compatExt spid="_x0000_s30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30656" name="Button 7104" hidden="1">
              <a:extLst>
                <a:ext uri="{63B3BB69-23CF-44E3-9099-C40C66FF867C}">
                  <a14:compatExt spid="_x0000_s30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30657" name="Button 7105" hidden="1">
              <a:extLst>
                <a:ext uri="{63B3BB69-23CF-44E3-9099-C40C66FF867C}">
                  <a14:compatExt spid="_x0000_s30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30658" name="Button 7106" hidden="1">
              <a:extLst>
                <a:ext uri="{63B3BB69-23CF-44E3-9099-C40C66FF867C}">
                  <a14:compatExt spid="_x0000_s30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30659" name="Button 7107" hidden="1">
              <a:extLst>
                <a:ext uri="{63B3BB69-23CF-44E3-9099-C40C66FF867C}">
                  <a14:compatExt spid="_x0000_s30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30660" name="Button 7108" hidden="1">
              <a:extLst>
                <a:ext uri="{63B3BB69-23CF-44E3-9099-C40C66FF867C}">
                  <a14:compatExt spid="_x0000_s30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30661" name="Button 7109" hidden="1">
              <a:extLst>
                <a:ext uri="{63B3BB69-23CF-44E3-9099-C40C66FF867C}">
                  <a14:compatExt spid="_x0000_s30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30662" name="Button 7110" hidden="1">
              <a:extLst>
                <a:ext uri="{63B3BB69-23CF-44E3-9099-C40C66FF867C}">
                  <a14:compatExt spid="_x0000_s30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30663" name="Button 7111" hidden="1">
              <a:extLst>
                <a:ext uri="{63B3BB69-23CF-44E3-9099-C40C66FF867C}">
                  <a14:compatExt spid="_x0000_s30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30664" name="Button 7112" hidden="1">
              <a:extLst>
                <a:ext uri="{63B3BB69-23CF-44E3-9099-C40C66FF867C}">
                  <a14:compatExt spid="_x0000_s30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30665" name="Button 7113" hidden="1">
              <a:extLst>
                <a:ext uri="{63B3BB69-23CF-44E3-9099-C40C66FF867C}">
                  <a14:compatExt spid="_x0000_s30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30666" name="Button 7114" hidden="1">
              <a:extLst>
                <a:ext uri="{63B3BB69-23CF-44E3-9099-C40C66FF867C}">
                  <a14:compatExt spid="_x0000_s30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30667" name="Button 7115" hidden="1">
              <a:extLst>
                <a:ext uri="{63B3BB69-23CF-44E3-9099-C40C66FF867C}">
                  <a14:compatExt spid="_x0000_s30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30668" name="Button 7116" hidden="1">
              <a:extLst>
                <a:ext uri="{63B3BB69-23CF-44E3-9099-C40C66FF867C}">
                  <a14:compatExt spid="_x0000_s30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30669" name="Button 7117" hidden="1">
              <a:extLst>
                <a:ext uri="{63B3BB69-23CF-44E3-9099-C40C66FF867C}">
                  <a14:compatExt spid="_x0000_s30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30670" name="Button 7118" hidden="1">
              <a:extLst>
                <a:ext uri="{63B3BB69-23CF-44E3-9099-C40C66FF867C}">
                  <a14:compatExt spid="_x0000_s30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30671" name="Button 7119" hidden="1">
              <a:extLst>
                <a:ext uri="{63B3BB69-23CF-44E3-9099-C40C66FF867C}">
                  <a14:compatExt spid="_x0000_s30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30672" name="Button 7120" hidden="1">
              <a:extLst>
                <a:ext uri="{63B3BB69-23CF-44E3-9099-C40C66FF867C}">
                  <a14:compatExt spid="_x0000_s30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30673" name="Button 7121" hidden="1">
              <a:extLst>
                <a:ext uri="{63B3BB69-23CF-44E3-9099-C40C66FF867C}">
                  <a14:compatExt spid="_x0000_s30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30674" name="Button 7122" hidden="1">
              <a:extLst>
                <a:ext uri="{63B3BB69-23CF-44E3-9099-C40C66FF867C}">
                  <a14:compatExt spid="_x0000_s30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30675" name="Button 7123" hidden="1">
              <a:extLst>
                <a:ext uri="{63B3BB69-23CF-44E3-9099-C40C66FF867C}">
                  <a14:compatExt spid="_x0000_s30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30676" name="Button 7124" hidden="1">
              <a:extLst>
                <a:ext uri="{63B3BB69-23CF-44E3-9099-C40C66FF867C}">
                  <a14:compatExt spid="_x0000_s30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30677" name="Button 7125" hidden="1">
              <a:extLst>
                <a:ext uri="{63B3BB69-23CF-44E3-9099-C40C66FF867C}">
                  <a14:compatExt spid="_x0000_s30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30678" name="Button 7126" hidden="1">
              <a:extLst>
                <a:ext uri="{63B3BB69-23CF-44E3-9099-C40C66FF867C}">
                  <a14:compatExt spid="_x0000_s30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30679" name="Button 7127" hidden="1">
              <a:extLst>
                <a:ext uri="{63B3BB69-23CF-44E3-9099-C40C66FF867C}">
                  <a14:compatExt spid="_x0000_s30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30680" name="Button 7128" hidden="1">
              <a:extLst>
                <a:ext uri="{63B3BB69-23CF-44E3-9099-C40C66FF867C}">
                  <a14:compatExt spid="_x0000_s30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30681" name="Button 7129" hidden="1">
              <a:extLst>
                <a:ext uri="{63B3BB69-23CF-44E3-9099-C40C66FF867C}">
                  <a14:compatExt spid="_x0000_s30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30682" name="Button 7130" hidden="1">
              <a:extLst>
                <a:ext uri="{63B3BB69-23CF-44E3-9099-C40C66FF867C}">
                  <a14:compatExt spid="_x0000_s30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30683" name="Button 7131" hidden="1">
              <a:extLst>
                <a:ext uri="{63B3BB69-23CF-44E3-9099-C40C66FF867C}">
                  <a14:compatExt spid="_x0000_s30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30684" name="Button 7132" hidden="1">
              <a:extLst>
                <a:ext uri="{63B3BB69-23CF-44E3-9099-C40C66FF867C}">
                  <a14:compatExt spid="_x0000_s30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30685" name="Button 7133" hidden="1">
              <a:extLst>
                <a:ext uri="{63B3BB69-23CF-44E3-9099-C40C66FF867C}">
                  <a14:compatExt spid="_x0000_s30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30686" name="Button 7134" hidden="1">
              <a:extLst>
                <a:ext uri="{63B3BB69-23CF-44E3-9099-C40C66FF867C}">
                  <a14:compatExt spid="_x0000_s30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30687" name="Button 7135" hidden="1">
              <a:extLst>
                <a:ext uri="{63B3BB69-23CF-44E3-9099-C40C66FF867C}">
                  <a14:compatExt spid="_x0000_s30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30688" name="Button 7136" hidden="1">
              <a:extLst>
                <a:ext uri="{63B3BB69-23CF-44E3-9099-C40C66FF867C}">
                  <a14:compatExt spid="_x0000_s30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30689" name="Button 7137" hidden="1">
              <a:extLst>
                <a:ext uri="{63B3BB69-23CF-44E3-9099-C40C66FF867C}">
                  <a14:compatExt spid="_x0000_s30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30690" name="Button 7138" hidden="1">
              <a:extLst>
                <a:ext uri="{63B3BB69-23CF-44E3-9099-C40C66FF867C}">
                  <a14:compatExt spid="_x0000_s30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30691" name="Button 7139" hidden="1">
              <a:extLst>
                <a:ext uri="{63B3BB69-23CF-44E3-9099-C40C66FF867C}">
                  <a14:compatExt spid="_x0000_s30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30692" name="Button 7140" hidden="1">
              <a:extLst>
                <a:ext uri="{63B3BB69-23CF-44E3-9099-C40C66FF867C}">
                  <a14:compatExt spid="_x0000_s30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30693" name="Button 7141" hidden="1">
              <a:extLst>
                <a:ext uri="{63B3BB69-23CF-44E3-9099-C40C66FF867C}">
                  <a14:compatExt spid="_x0000_s30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30694" name="Button 7142" hidden="1">
              <a:extLst>
                <a:ext uri="{63B3BB69-23CF-44E3-9099-C40C66FF867C}">
                  <a14:compatExt spid="_x0000_s30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30695" name="Button 7143" hidden="1">
              <a:extLst>
                <a:ext uri="{63B3BB69-23CF-44E3-9099-C40C66FF867C}">
                  <a14:compatExt spid="_x0000_s30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30696" name="Button 7144" hidden="1">
              <a:extLst>
                <a:ext uri="{63B3BB69-23CF-44E3-9099-C40C66FF867C}">
                  <a14:compatExt spid="_x0000_s30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30697" name="Button 7145" hidden="1">
              <a:extLst>
                <a:ext uri="{63B3BB69-23CF-44E3-9099-C40C66FF867C}">
                  <a14:compatExt spid="_x0000_s30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30698" name="Button 7146" hidden="1">
              <a:extLst>
                <a:ext uri="{63B3BB69-23CF-44E3-9099-C40C66FF867C}">
                  <a14:compatExt spid="_x0000_s30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30699" name="Button 7147" hidden="1">
              <a:extLst>
                <a:ext uri="{63B3BB69-23CF-44E3-9099-C40C66FF867C}">
                  <a14:compatExt spid="_x0000_s30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10</xdr:col>
          <xdr:colOff>0</xdr:colOff>
          <xdr:row>2057</xdr:row>
          <xdr:rowOff>0</xdr:rowOff>
        </xdr:to>
        <xdr:sp macro="" textlink="">
          <xdr:nvSpPr>
            <xdr:cNvPr id="30701" name="Button 7149" hidden="1">
              <a:extLst>
                <a:ext uri="{63B3BB69-23CF-44E3-9099-C40C66FF867C}">
                  <a14:compatExt spid="_x0000_s30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10</xdr:col>
          <xdr:colOff>0</xdr:colOff>
          <xdr:row>2058</xdr:row>
          <xdr:rowOff>0</xdr:rowOff>
        </xdr:to>
        <xdr:sp macro="" textlink="">
          <xdr:nvSpPr>
            <xdr:cNvPr id="30702" name="Button 7150" hidden="1">
              <a:extLst>
                <a:ext uri="{63B3BB69-23CF-44E3-9099-C40C66FF867C}">
                  <a14:compatExt spid="_x0000_s30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10</xdr:col>
          <xdr:colOff>0</xdr:colOff>
          <xdr:row>2059</xdr:row>
          <xdr:rowOff>0</xdr:rowOff>
        </xdr:to>
        <xdr:sp macro="" textlink="">
          <xdr:nvSpPr>
            <xdr:cNvPr id="30703" name="Button 7151" hidden="1">
              <a:extLst>
                <a:ext uri="{63B3BB69-23CF-44E3-9099-C40C66FF867C}">
                  <a14:compatExt spid="_x0000_s30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10</xdr:col>
          <xdr:colOff>0</xdr:colOff>
          <xdr:row>2060</xdr:row>
          <xdr:rowOff>0</xdr:rowOff>
        </xdr:to>
        <xdr:sp macro="" textlink="">
          <xdr:nvSpPr>
            <xdr:cNvPr id="30704" name="Button 7152" hidden="1">
              <a:extLst>
                <a:ext uri="{63B3BB69-23CF-44E3-9099-C40C66FF867C}">
                  <a14:compatExt spid="_x0000_s30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10</xdr:col>
          <xdr:colOff>0</xdr:colOff>
          <xdr:row>2061</xdr:row>
          <xdr:rowOff>0</xdr:rowOff>
        </xdr:to>
        <xdr:sp macro="" textlink="">
          <xdr:nvSpPr>
            <xdr:cNvPr id="30705" name="Button 7153" hidden="1">
              <a:extLst>
                <a:ext uri="{63B3BB69-23CF-44E3-9099-C40C66FF867C}">
                  <a14:compatExt spid="_x0000_s30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30706" name="Button 7154" hidden="1">
              <a:extLst>
                <a:ext uri="{63B3BB69-23CF-44E3-9099-C40C66FF867C}">
                  <a14:compatExt spid="_x0000_s30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30707" name="Button 7155" hidden="1">
              <a:extLst>
                <a:ext uri="{63B3BB69-23CF-44E3-9099-C40C66FF867C}">
                  <a14:compatExt spid="_x0000_s30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10</xdr:col>
          <xdr:colOff>0</xdr:colOff>
          <xdr:row>2064</xdr:row>
          <xdr:rowOff>0</xdr:rowOff>
        </xdr:to>
        <xdr:sp macro="" textlink="">
          <xdr:nvSpPr>
            <xdr:cNvPr id="30708" name="Button 7156" hidden="1">
              <a:extLst>
                <a:ext uri="{63B3BB69-23CF-44E3-9099-C40C66FF867C}">
                  <a14:compatExt spid="_x0000_s30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10</xdr:col>
          <xdr:colOff>0</xdr:colOff>
          <xdr:row>2065</xdr:row>
          <xdr:rowOff>0</xdr:rowOff>
        </xdr:to>
        <xdr:sp macro="" textlink="">
          <xdr:nvSpPr>
            <xdr:cNvPr id="30709" name="Button 7157" hidden="1">
              <a:extLst>
                <a:ext uri="{63B3BB69-23CF-44E3-9099-C40C66FF867C}">
                  <a14:compatExt spid="_x0000_s30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10</xdr:col>
          <xdr:colOff>0</xdr:colOff>
          <xdr:row>2066</xdr:row>
          <xdr:rowOff>0</xdr:rowOff>
        </xdr:to>
        <xdr:sp macro="" textlink="">
          <xdr:nvSpPr>
            <xdr:cNvPr id="30710" name="Button 7158" hidden="1">
              <a:extLst>
                <a:ext uri="{63B3BB69-23CF-44E3-9099-C40C66FF867C}">
                  <a14:compatExt spid="_x0000_s30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10</xdr:col>
          <xdr:colOff>0</xdr:colOff>
          <xdr:row>2067</xdr:row>
          <xdr:rowOff>0</xdr:rowOff>
        </xdr:to>
        <xdr:sp macro="" textlink="">
          <xdr:nvSpPr>
            <xdr:cNvPr id="30711" name="Button 7159" hidden="1">
              <a:extLst>
                <a:ext uri="{63B3BB69-23CF-44E3-9099-C40C66FF867C}">
                  <a14:compatExt spid="_x0000_s30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10</xdr:col>
          <xdr:colOff>0</xdr:colOff>
          <xdr:row>2068</xdr:row>
          <xdr:rowOff>0</xdr:rowOff>
        </xdr:to>
        <xdr:sp macro="" textlink="">
          <xdr:nvSpPr>
            <xdr:cNvPr id="30712" name="Button 7160" hidden="1">
              <a:extLst>
                <a:ext uri="{63B3BB69-23CF-44E3-9099-C40C66FF867C}">
                  <a14:compatExt spid="_x0000_s30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10</xdr:col>
          <xdr:colOff>0</xdr:colOff>
          <xdr:row>2069</xdr:row>
          <xdr:rowOff>0</xdr:rowOff>
        </xdr:to>
        <xdr:sp macro="" textlink="">
          <xdr:nvSpPr>
            <xdr:cNvPr id="30713" name="Button 7161" hidden="1">
              <a:extLst>
                <a:ext uri="{63B3BB69-23CF-44E3-9099-C40C66FF867C}">
                  <a14:compatExt spid="_x0000_s30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10</xdr:col>
          <xdr:colOff>0</xdr:colOff>
          <xdr:row>2070</xdr:row>
          <xdr:rowOff>0</xdr:rowOff>
        </xdr:to>
        <xdr:sp macro="" textlink="">
          <xdr:nvSpPr>
            <xdr:cNvPr id="30714" name="Button 7162" hidden="1">
              <a:extLst>
                <a:ext uri="{63B3BB69-23CF-44E3-9099-C40C66FF867C}">
                  <a14:compatExt spid="_x0000_s30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10</xdr:col>
          <xdr:colOff>0</xdr:colOff>
          <xdr:row>2071</xdr:row>
          <xdr:rowOff>0</xdr:rowOff>
        </xdr:to>
        <xdr:sp macro="" textlink="">
          <xdr:nvSpPr>
            <xdr:cNvPr id="30715" name="Button 7163" hidden="1">
              <a:extLst>
                <a:ext uri="{63B3BB69-23CF-44E3-9099-C40C66FF867C}">
                  <a14:compatExt spid="_x0000_s30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10</xdr:col>
          <xdr:colOff>0</xdr:colOff>
          <xdr:row>2072</xdr:row>
          <xdr:rowOff>0</xdr:rowOff>
        </xdr:to>
        <xdr:sp macro="" textlink="">
          <xdr:nvSpPr>
            <xdr:cNvPr id="30716" name="Button 7164" hidden="1">
              <a:extLst>
                <a:ext uri="{63B3BB69-23CF-44E3-9099-C40C66FF867C}">
                  <a14:compatExt spid="_x0000_s30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10</xdr:col>
          <xdr:colOff>0</xdr:colOff>
          <xdr:row>2073</xdr:row>
          <xdr:rowOff>0</xdr:rowOff>
        </xdr:to>
        <xdr:sp macro="" textlink="">
          <xdr:nvSpPr>
            <xdr:cNvPr id="30717" name="Button 7165" hidden="1">
              <a:extLst>
                <a:ext uri="{63B3BB69-23CF-44E3-9099-C40C66FF867C}">
                  <a14:compatExt spid="_x0000_s30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10</xdr:col>
          <xdr:colOff>0</xdr:colOff>
          <xdr:row>2074</xdr:row>
          <xdr:rowOff>0</xdr:rowOff>
        </xdr:to>
        <xdr:sp macro="" textlink="">
          <xdr:nvSpPr>
            <xdr:cNvPr id="30718" name="Button 7166" hidden="1">
              <a:extLst>
                <a:ext uri="{63B3BB69-23CF-44E3-9099-C40C66FF867C}">
                  <a14:compatExt spid="_x0000_s30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10</xdr:col>
          <xdr:colOff>0</xdr:colOff>
          <xdr:row>2075</xdr:row>
          <xdr:rowOff>0</xdr:rowOff>
        </xdr:to>
        <xdr:sp macro="" textlink="">
          <xdr:nvSpPr>
            <xdr:cNvPr id="30719" name="Button 7167" hidden="1">
              <a:extLst>
                <a:ext uri="{63B3BB69-23CF-44E3-9099-C40C66FF867C}">
                  <a14:compatExt spid="_x0000_s30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10</xdr:col>
          <xdr:colOff>0</xdr:colOff>
          <xdr:row>2076</xdr:row>
          <xdr:rowOff>0</xdr:rowOff>
        </xdr:to>
        <xdr:sp macro="" textlink="">
          <xdr:nvSpPr>
            <xdr:cNvPr id="34816" name="Button 7168" hidden="1">
              <a:extLst>
                <a:ext uri="{63B3BB69-23CF-44E3-9099-C40C66FF867C}">
                  <a14:compatExt spid="_x0000_s34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10</xdr:col>
          <xdr:colOff>0</xdr:colOff>
          <xdr:row>2077</xdr:row>
          <xdr:rowOff>0</xdr:rowOff>
        </xdr:to>
        <xdr:sp macro="" textlink="">
          <xdr:nvSpPr>
            <xdr:cNvPr id="34817" name="Button 7169" hidden="1">
              <a:extLst>
                <a:ext uri="{63B3BB69-23CF-44E3-9099-C40C66FF867C}">
                  <a14:compatExt spid="_x0000_s34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10</xdr:col>
          <xdr:colOff>0</xdr:colOff>
          <xdr:row>2078</xdr:row>
          <xdr:rowOff>0</xdr:rowOff>
        </xdr:to>
        <xdr:sp macro="" textlink="">
          <xdr:nvSpPr>
            <xdr:cNvPr id="34818" name="Button 7170" hidden="1">
              <a:extLst>
                <a:ext uri="{63B3BB69-23CF-44E3-9099-C40C66FF867C}">
                  <a14:compatExt spid="_x0000_s34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10</xdr:col>
          <xdr:colOff>0</xdr:colOff>
          <xdr:row>2079</xdr:row>
          <xdr:rowOff>0</xdr:rowOff>
        </xdr:to>
        <xdr:sp macro="" textlink="">
          <xdr:nvSpPr>
            <xdr:cNvPr id="34819" name="Button 7171" hidden="1">
              <a:extLst>
                <a:ext uri="{63B3BB69-23CF-44E3-9099-C40C66FF867C}">
                  <a14:compatExt spid="_x0000_s34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10</xdr:col>
          <xdr:colOff>0</xdr:colOff>
          <xdr:row>2080</xdr:row>
          <xdr:rowOff>0</xdr:rowOff>
        </xdr:to>
        <xdr:sp macro="" textlink="">
          <xdr:nvSpPr>
            <xdr:cNvPr id="34820" name="Button 7172" hidden="1">
              <a:extLst>
                <a:ext uri="{63B3BB69-23CF-44E3-9099-C40C66FF867C}">
                  <a14:compatExt spid="_x0000_s34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10</xdr:col>
          <xdr:colOff>0</xdr:colOff>
          <xdr:row>2081</xdr:row>
          <xdr:rowOff>0</xdr:rowOff>
        </xdr:to>
        <xdr:sp macro="" textlink="">
          <xdr:nvSpPr>
            <xdr:cNvPr id="34821" name="Button 7173" hidden="1">
              <a:extLst>
                <a:ext uri="{63B3BB69-23CF-44E3-9099-C40C66FF867C}">
                  <a14:compatExt spid="_x0000_s34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10</xdr:col>
          <xdr:colOff>0</xdr:colOff>
          <xdr:row>2082</xdr:row>
          <xdr:rowOff>0</xdr:rowOff>
        </xdr:to>
        <xdr:sp macro="" textlink="">
          <xdr:nvSpPr>
            <xdr:cNvPr id="34822" name="Button 7174" hidden="1">
              <a:extLst>
                <a:ext uri="{63B3BB69-23CF-44E3-9099-C40C66FF867C}">
                  <a14:compatExt spid="_x0000_s34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10</xdr:col>
          <xdr:colOff>0</xdr:colOff>
          <xdr:row>2083</xdr:row>
          <xdr:rowOff>0</xdr:rowOff>
        </xdr:to>
        <xdr:sp macro="" textlink="">
          <xdr:nvSpPr>
            <xdr:cNvPr id="34824" name="Button 7176" hidden="1">
              <a:extLst>
                <a:ext uri="{63B3BB69-23CF-44E3-9099-C40C66FF867C}">
                  <a14:compatExt spid="_x0000_s34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10</xdr:col>
          <xdr:colOff>0</xdr:colOff>
          <xdr:row>2297</xdr:row>
          <xdr:rowOff>0</xdr:rowOff>
        </xdr:to>
        <xdr:sp macro="" textlink="">
          <xdr:nvSpPr>
            <xdr:cNvPr id="34831" name="Button 7183" hidden="1">
              <a:extLst>
                <a:ext uri="{63B3BB69-23CF-44E3-9099-C40C66FF867C}">
                  <a14:compatExt spid="_x0000_s34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10</xdr:col>
          <xdr:colOff>0</xdr:colOff>
          <xdr:row>2298</xdr:row>
          <xdr:rowOff>0</xdr:rowOff>
        </xdr:to>
        <xdr:sp macro="" textlink="">
          <xdr:nvSpPr>
            <xdr:cNvPr id="34832" name="Button 7184" hidden="1">
              <a:extLst>
                <a:ext uri="{63B3BB69-23CF-44E3-9099-C40C66FF867C}">
                  <a14:compatExt spid="_x0000_s34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10</xdr:col>
          <xdr:colOff>0</xdr:colOff>
          <xdr:row>2299</xdr:row>
          <xdr:rowOff>0</xdr:rowOff>
        </xdr:to>
        <xdr:sp macro="" textlink="">
          <xdr:nvSpPr>
            <xdr:cNvPr id="34833" name="Button 7185" hidden="1">
              <a:extLst>
                <a:ext uri="{63B3BB69-23CF-44E3-9099-C40C66FF867C}">
                  <a14:compatExt spid="_x0000_s34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10</xdr:col>
          <xdr:colOff>0</xdr:colOff>
          <xdr:row>2300</xdr:row>
          <xdr:rowOff>0</xdr:rowOff>
        </xdr:to>
        <xdr:sp macro="" textlink="">
          <xdr:nvSpPr>
            <xdr:cNvPr id="34834" name="Button 7186" hidden="1">
              <a:extLst>
                <a:ext uri="{63B3BB69-23CF-44E3-9099-C40C66FF867C}">
                  <a14:compatExt spid="_x0000_s34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34835" name="Button 7187" hidden="1">
              <a:extLst>
                <a:ext uri="{63B3BB69-23CF-44E3-9099-C40C66FF867C}">
                  <a14:compatExt spid="_x0000_s34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34836" name="Button 7188" hidden="1">
              <a:extLst>
                <a:ext uri="{63B3BB69-23CF-44E3-9099-C40C66FF867C}">
                  <a14:compatExt spid="_x0000_s34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34837" name="Button 7189" hidden="1">
              <a:extLst>
                <a:ext uri="{63B3BB69-23CF-44E3-9099-C40C66FF867C}">
                  <a14:compatExt spid="_x0000_s34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34838" name="Button 7190" hidden="1">
              <a:extLst>
                <a:ext uri="{63B3BB69-23CF-44E3-9099-C40C66FF867C}">
                  <a14:compatExt spid="_x0000_s34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34839" name="Button 7191" hidden="1">
              <a:extLst>
                <a:ext uri="{63B3BB69-23CF-44E3-9099-C40C66FF867C}">
                  <a14:compatExt spid="_x0000_s34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34840" name="Button 7192" hidden="1">
              <a:extLst>
                <a:ext uri="{63B3BB69-23CF-44E3-9099-C40C66FF867C}">
                  <a14:compatExt spid="_x0000_s34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34841" name="Button 7193" hidden="1">
              <a:extLst>
                <a:ext uri="{63B3BB69-23CF-44E3-9099-C40C66FF867C}">
                  <a14:compatExt spid="_x0000_s34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34842" name="Button 7194" hidden="1">
              <a:extLst>
                <a:ext uri="{63B3BB69-23CF-44E3-9099-C40C66FF867C}">
                  <a14:compatExt spid="_x0000_s34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34843" name="Button 7195" hidden="1">
              <a:extLst>
                <a:ext uri="{63B3BB69-23CF-44E3-9099-C40C66FF867C}">
                  <a14:compatExt spid="_x0000_s34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34844" name="Button 7196" hidden="1">
              <a:extLst>
                <a:ext uri="{63B3BB69-23CF-44E3-9099-C40C66FF867C}">
                  <a14:compatExt spid="_x0000_s34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34845" name="Button 7197" hidden="1">
              <a:extLst>
                <a:ext uri="{63B3BB69-23CF-44E3-9099-C40C66FF867C}">
                  <a14:compatExt spid="_x0000_s34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34846" name="Button 7198" hidden="1">
              <a:extLst>
                <a:ext uri="{63B3BB69-23CF-44E3-9099-C40C66FF867C}">
                  <a14:compatExt spid="_x0000_s34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34847" name="Button 7199" hidden="1">
              <a:extLst>
                <a:ext uri="{63B3BB69-23CF-44E3-9099-C40C66FF867C}">
                  <a14:compatExt spid="_x0000_s34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34848" name="Button 7200" hidden="1">
              <a:extLst>
                <a:ext uri="{63B3BB69-23CF-44E3-9099-C40C66FF867C}">
                  <a14:compatExt spid="_x0000_s34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34849" name="Button 7201" hidden="1">
              <a:extLst>
                <a:ext uri="{63B3BB69-23CF-44E3-9099-C40C66FF867C}">
                  <a14:compatExt spid="_x0000_s34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34850" name="Button 7202" hidden="1">
              <a:extLst>
                <a:ext uri="{63B3BB69-23CF-44E3-9099-C40C66FF867C}">
                  <a14:compatExt spid="_x0000_s34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34851" name="Button 7203" hidden="1">
              <a:extLst>
                <a:ext uri="{63B3BB69-23CF-44E3-9099-C40C66FF867C}">
                  <a14:compatExt spid="_x0000_s34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34852" name="Button 7204" hidden="1">
              <a:extLst>
                <a:ext uri="{63B3BB69-23CF-44E3-9099-C40C66FF867C}">
                  <a14:compatExt spid="_x0000_s34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34853" name="Button 7205" hidden="1">
              <a:extLst>
                <a:ext uri="{63B3BB69-23CF-44E3-9099-C40C66FF867C}">
                  <a14:compatExt spid="_x0000_s34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34854" name="Button 7206" hidden="1">
              <a:extLst>
                <a:ext uri="{63B3BB69-23CF-44E3-9099-C40C66FF867C}">
                  <a14:compatExt spid="_x0000_s34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34855" name="Button 7207" hidden="1">
              <a:extLst>
                <a:ext uri="{63B3BB69-23CF-44E3-9099-C40C66FF867C}">
                  <a14:compatExt spid="_x0000_s34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34856" name="Button 7208" hidden="1">
              <a:extLst>
                <a:ext uri="{63B3BB69-23CF-44E3-9099-C40C66FF867C}">
                  <a14:compatExt spid="_x0000_s34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34857" name="Button 7209" hidden="1">
              <a:extLst>
                <a:ext uri="{63B3BB69-23CF-44E3-9099-C40C66FF867C}">
                  <a14:compatExt spid="_x0000_s34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34858" name="Button 7210" hidden="1">
              <a:extLst>
                <a:ext uri="{63B3BB69-23CF-44E3-9099-C40C66FF867C}">
                  <a14:compatExt spid="_x0000_s34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34859" name="Button 7211" hidden="1">
              <a:extLst>
                <a:ext uri="{63B3BB69-23CF-44E3-9099-C40C66FF867C}">
                  <a14:compatExt spid="_x0000_s34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34860" name="Button 7212" hidden="1">
              <a:extLst>
                <a:ext uri="{63B3BB69-23CF-44E3-9099-C40C66FF867C}">
                  <a14:compatExt spid="_x0000_s34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34861" name="Button 7213" hidden="1">
              <a:extLst>
                <a:ext uri="{63B3BB69-23CF-44E3-9099-C40C66FF867C}">
                  <a14:compatExt spid="_x0000_s34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34862" name="Button 7214" hidden="1">
              <a:extLst>
                <a:ext uri="{63B3BB69-23CF-44E3-9099-C40C66FF867C}">
                  <a14:compatExt spid="_x0000_s34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34863" name="Button 7215" hidden="1">
              <a:extLst>
                <a:ext uri="{63B3BB69-23CF-44E3-9099-C40C66FF867C}">
                  <a14:compatExt spid="_x0000_s34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34864" name="Button 7216" hidden="1">
              <a:extLst>
                <a:ext uri="{63B3BB69-23CF-44E3-9099-C40C66FF867C}">
                  <a14:compatExt spid="_x0000_s34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34865" name="Button 7217" hidden="1">
              <a:extLst>
                <a:ext uri="{63B3BB69-23CF-44E3-9099-C40C66FF867C}">
                  <a14:compatExt spid="_x0000_s34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34866" name="Button 7218" hidden="1">
              <a:extLst>
                <a:ext uri="{63B3BB69-23CF-44E3-9099-C40C66FF867C}">
                  <a14:compatExt spid="_x0000_s34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34867" name="Button 7219" hidden="1">
              <a:extLst>
                <a:ext uri="{63B3BB69-23CF-44E3-9099-C40C66FF867C}">
                  <a14:compatExt spid="_x0000_s34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34868" name="Button 7220" hidden="1">
              <a:extLst>
                <a:ext uri="{63B3BB69-23CF-44E3-9099-C40C66FF867C}">
                  <a14:compatExt spid="_x0000_s34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34869" name="Button 7221" hidden="1">
              <a:extLst>
                <a:ext uri="{63B3BB69-23CF-44E3-9099-C40C66FF867C}">
                  <a14:compatExt spid="_x0000_s34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34870" name="Button 7222" hidden="1">
              <a:extLst>
                <a:ext uri="{63B3BB69-23CF-44E3-9099-C40C66FF867C}">
                  <a14:compatExt spid="_x0000_s34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34871" name="Button 7223" hidden="1">
              <a:extLst>
                <a:ext uri="{63B3BB69-23CF-44E3-9099-C40C66FF867C}">
                  <a14:compatExt spid="_x0000_s34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34872" name="Button 7224" hidden="1">
              <a:extLst>
                <a:ext uri="{63B3BB69-23CF-44E3-9099-C40C66FF867C}">
                  <a14:compatExt spid="_x0000_s34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34873" name="Button 7225" hidden="1">
              <a:extLst>
                <a:ext uri="{63B3BB69-23CF-44E3-9099-C40C66FF867C}">
                  <a14:compatExt spid="_x0000_s34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34874" name="Button 7226" hidden="1">
              <a:extLst>
                <a:ext uri="{63B3BB69-23CF-44E3-9099-C40C66FF867C}">
                  <a14:compatExt spid="_x0000_s34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34875" name="Button 7227" hidden="1">
              <a:extLst>
                <a:ext uri="{63B3BB69-23CF-44E3-9099-C40C66FF867C}">
                  <a14:compatExt spid="_x0000_s34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34876" name="Button 7228" hidden="1">
              <a:extLst>
                <a:ext uri="{63B3BB69-23CF-44E3-9099-C40C66FF867C}">
                  <a14:compatExt spid="_x0000_s34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34877" name="Button 7229" hidden="1">
              <a:extLst>
                <a:ext uri="{63B3BB69-23CF-44E3-9099-C40C66FF867C}">
                  <a14:compatExt spid="_x0000_s34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34878" name="Button 7230" hidden="1">
              <a:extLst>
                <a:ext uri="{63B3BB69-23CF-44E3-9099-C40C66FF867C}">
                  <a14:compatExt spid="_x0000_s34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34879" name="Button 7231" hidden="1">
              <a:extLst>
                <a:ext uri="{63B3BB69-23CF-44E3-9099-C40C66FF867C}">
                  <a14:compatExt spid="_x0000_s34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34880" name="Button 7232" hidden="1">
              <a:extLst>
                <a:ext uri="{63B3BB69-23CF-44E3-9099-C40C66FF867C}">
                  <a14:compatExt spid="_x0000_s34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34881" name="Button 7233" hidden="1">
              <a:extLst>
                <a:ext uri="{63B3BB69-23CF-44E3-9099-C40C66FF867C}">
                  <a14:compatExt spid="_x0000_s34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34882" name="Button 7234" hidden="1">
              <a:extLst>
                <a:ext uri="{63B3BB69-23CF-44E3-9099-C40C66FF867C}">
                  <a14:compatExt spid="_x0000_s34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34883" name="Button 7235" hidden="1">
              <a:extLst>
                <a:ext uri="{63B3BB69-23CF-44E3-9099-C40C66FF867C}">
                  <a14:compatExt spid="_x0000_s34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34884" name="Button 7236" hidden="1">
              <a:extLst>
                <a:ext uri="{63B3BB69-23CF-44E3-9099-C40C66FF867C}">
                  <a14:compatExt spid="_x0000_s34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34885" name="Button 7237" hidden="1">
              <a:extLst>
                <a:ext uri="{63B3BB69-23CF-44E3-9099-C40C66FF867C}">
                  <a14:compatExt spid="_x0000_s34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34886" name="Button 7238" hidden="1">
              <a:extLst>
                <a:ext uri="{63B3BB69-23CF-44E3-9099-C40C66FF867C}">
                  <a14:compatExt spid="_x0000_s34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34887" name="Button 7239" hidden="1">
              <a:extLst>
                <a:ext uri="{63B3BB69-23CF-44E3-9099-C40C66FF867C}">
                  <a14:compatExt spid="_x0000_s34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34888" name="Button 7240" hidden="1">
              <a:extLst>
                <a:ext uri="{63B3BB69-23CF-44E3-9099-C40C66FF867C}">
                  <a14:compatExt spid="_x0000_s34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34889" name="Button 7241" hidden="1">
              <a:extLst>
                <a:ext uri="{63B3BB69-23CF-44E3-9099-C40C66FF867C}">
                  <a14:compatExt spid="_x0000_s34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34890" name="Button 7242" hidden="1">
              <a:extLst>
                <a:ext uri="{63B3BB69-23CF-44E3-9099-C40C66FF867C}">
                  <a14:compatExt spid="_x0000_s34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34891" name="Button 7243" hidden="1">
              <a:extLst>
                <a:ext uri="{63B3BB69-23CF-44E3-9099-C40C66FF867C}">
                  <a14:compatExt spid="_x0000_s34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34892" name="Button 7244" hidden="1">
              <a:extLst>
                <a:ext uri="{63B3BB69-23CF-44E3-9099-C40C66FF867C}">
                  <a14:compatExt spid="_x0000_s34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34893" name="Button 7245" hidden="1">
              <a:extLst>
                <a:ext uri="{63B3BB69-23CF-44E3-9099-C40C66FF867C}">
                  <a14:compatExt spid="_x0000_s34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34894" name="Button 7246" hidden="1">
              <a:extLst>
                <a:ext uri="{63B3BB69-23CF-44E3-9099-C40C66FF867C}">
                  <a14:compatExt spid="_x0000_s34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34895" name="Button 7247" hidden="1">
              <a:extLst>
                <a:ext uri="{63B3BB69-23CF-44E3-9099-C40C66FF867C}">
                  <a14:compatExt spid="_x0000_s34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34896" name="Button 7248" hidden="1">
              <a:extLst>
                <a:ext uri="{63B3BB69-23CF-44E3-9099-C40C66FF867C}">
                  <a14:compatExt spid="_x0000_s34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34897" name="Button 7249" hidden="1">
              <a:extLst>
                <a:ext uri="{63B3BB69-23CF-44E3-9099-C40C66FF867C}">
                  <a14:compatExt spid="_x0000_s34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34898" name="Button 7250" hidden="1">
              <a:extLst>
                <a:ext uri="{63B3BB69-23CF-44E3-9099-C40C66FF867C}">
                  <a14:compatExt spid="_x0000_s34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34899" name="Button 7251" hidden="1">
              <a:extLst>
                <a:ext uri="{63B3BB69-23CF-44E3-9099-C40C66FF867C}">
                  <a14:compatExt spid="_x0000_s34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34900" name="Button 7252" hidden="1">
              <a:extLst>
                <a:ext uri="{63B3BB69-23CF-44E3-9099-C40C66FF867C}">
                  <a14:compatExt spid="_x0000_s34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34901" name="Button 7253" hidden="1">
              <a:extLst>
                <a:ext uri="{63B3BB69-23CF-44E3-9099-C40C66FF867C}">
                  <a14:compatExt spid="_x0000_s34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34902" name="Button 7254" hidden="1">
              <a:extLst>
                <a:ext uri="{63B3BB69-23CF-44E3-9099-C40C66FF867C}">
                  <a14:compatExt spid="_x0000_s34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34903" name="Button 7255" hidden="1">
              <a:extLst>
                <a:ext uri="{63B3BB69-23CF-44E3-9099-C40C66FF867C}">
                  <a14:compatExt spid="_x0000_s34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34904" name="Button 7256" hidden="1">
              <a:extLst>
                <a:ext uri="{63B3BB69-23CF-44E3-9099-C40C66FF867C}">
                  <a14:compatExt spid="_x0000_s34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34905" name="Button 7257" hidden="1">
              <a:extLst>
                <a:ext uri="{63B3BB69-23CF-44E3-9099-C40C66FF867C}">
                  <a14:compatExt spid="_x0000_s34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34906" name="Button 7258" hidden="1">
              <a:extLst>
                <a:ext uri="{63B3BB69-23CF-44E3-9099-C40C66FF867C}">
                  <a14:compatExt spid="_x0000_s34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34907" name="Button 7259" hidden="1">
              <a:extLst>
                <a:ext uri="{63B3BB69-23CF-44E3-9099-C40C66FF867C}">
                  <a14:compatExt spid="_x0000_s34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34908" name="Button 7260" hidden="1">
              <a:extLst>
                <a:ext uri="{63B3BB69-23CF-44E3-9099-C40C66FF867C}">
                  <a14:compatExt spid="_x0000_s34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34909" name="Button 7261" hidden="1">
              <a:extLst>
                <a:ext uri="{63B3BB69-23CF-44E3-9099-C40C66FF867C}">
                  <a14:compatExt spid="_x0000_s34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34910" name="Button 7262" hidden="1">
              <a:extLst>
                <a:ext uri="{63B3BB69-23CF-44E3-9099-C40C66FF867C}">
                  <a14:compatExt spid="_x0000_s34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34911" name="Button 7263" hidden="1">
              <a:extLst>
                <a:ext uri="{63B3BB69-23CF-44E3-9099-C40C66FF867C}">
                  <a14:compatExt spid="_x0000_s34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34912" name="Button 7264" hidden="1">
              <a:extLst>
                <a:ext uri="{63B3BB69-23CF-44E3-9099-C40C66FF867C}">
                  <a14:compatExt spid="_x0000_s34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34913" name="Button 7265" hidden="1">
              <a:extLst>
                <a:ext uri="{63B3BB69-23CF-44E3-9099-C40C66FF867C}">
                  <a14:compatExt spid="_x0000_s34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34914" name="Button 7266" hidden="1">
              <a:extLst>
                <a:ext uri="{63B3BB69-23CF-44E3-9099-C40C66FF867C}">
                  <a14:compatExt spid="_x0000_s34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34915" name="Button 7267" hidden="1">
              <a:extLst>
                <a:ext uri="{63B3BB69-23CF-44E3-9099-C40C66FF867C}">
                  <a14:compatExt spid="_x0000_s34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34916" name="Button 7268" hidden="1">
              <a:extLst>
                <a:ext uri="{63B3BB69-23CF-44E3-9099-C40C66FF867C}">
                  <a14:compatExt spid="_x0000_s34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34917" name="Button 7269" hidden="1">
              <a:extLst>
                <a:ext uri="{63B3BB69-23CF-44E3-9099-C40C66FF867C}">
                  <a14:compatExt spid="_x0000_s34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34918" name="Button 7270" hidden="1">
              <a:extLst>
                <a:ext uri="{63B3BB69-23CF-44E3-9099-C40C66FF867C}">
                  <a14:compatExt spid="_x0000_s34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34919" name="Button 7271" hidden="1">
              <a:extLst>
                <a:ext uri="{63B3BB69-23CF-44E3-9099-C40C66FF867C}">
                  <a14:compatExt spid="_x0000_s34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34920" name="Button 7272" hidden="1">
              <a:extLst>
                <a:ext uri="{63B3BB69-23CF-44E3-9099-C40C66FF867C}">
                  <a14:compatExt spid="_x0000_s34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34921" name="Button 7273" hidden="1">
              <a:extLst>
                <a:ext uri="{63B3BB69-23CF-44E3-9099-C40C66FF867C}">
                  <a14:compatExt spid="_x0000_s34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34922" name="Button 7274" hidden="1">
              <a:extLst>
                <a:ext uri="{63B3BB69-23CF-44E3-9099-C40C66FF867C}">
                  <a14:compatExt spid="_x0000_s34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34923" name="Button 7275" hidden="1">
              <a:extLst>
                <a:ext uri="{63B3BB69-23CF-44E3-9099-C40C66FF867C}">
                  <a14:compatExt spid="_x0000_s34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34924" name="Button 7276" hidden="1">
              <a:extLst>
                <a:ext uri="{63B3BB69-23CF-44E3-9099-C40C66FF867C}">
                  <a14:compatExt spid="_x0000_s34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34925" name="Button 7277" hidden="1">
              <a:extLst>
                <a:ext uri="{63B3BB69-23CF-44E3-9099-C40C66FF867C}">
                  <a14:compatExt spid="_x0000_s34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34926" name="Button 7278" hidden="1">
              <a:extLst>
                <a:ext uri="{63B3BB69-23CF-44E3-9099-C40C66FF867C}">
                  <a14:compatExt spid="_x0000_s34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34927" name="Button 7279" hidden="1">
              <a:extLst>
                <a:ext uri="{63B3BB69-23CF-44E3-9099-C40C66FF867C}">
                  <a14:compatExt spid="_x0000_s34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34930" name="Button 7282" hidden="1">
              <a:extLst>
                <a:ext uri="{63B3BB69-23CF-44E3-9099-C40C66FF867C}">
                  <a14:compatExt spid="_x0000_s34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34937" name="Button 7289" hidden="1">
              <a:extLst>
                <a:ext uri="{63B3BB69-23CF-44E3-9099-C40C66FF867C}">
                  <a14:compatExt spid="_x0000_s34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34938" name="Button 7290" hidden="1">
              <a:extLst>
                <a:ext uri="{63B3BB69-23CF-44E3-9099-C40C66FF867C}">
                  <a14:compatExt spid="_x0000_s34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34939" name="Button 7291" hidden="1">
              <a:extLst>
                <a:ext uri="{63B3BB69-23CF-44E3-9099-C40C66FF867C}">
                  <a14:compatExt spid="_x0000_s34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34940" name="Button 7292" hidden="1">
              <a:extLst>
                <a:ext uri="{63B3BB69-23CF-44E3-9099-C40C66FF867C}">
                  <a14:compatExt spid="_x0000_s34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34941" name="Button 7293" hidden="1">
              <a:extLst>
                <a:ext uri="{63B3BB69-23CF-44E3-9099-C40C66FF867C}">
                  <a14:compatExt spid="_x0000_s34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34942" name="Button 7294" hidden="1">
              <a:extLst>
                <a:ext uri="{63B3BB69-23CF-44E3-9099-C40C66FF867C}">
                  <a14:compatExt spid="_x0000_s34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34943" name="Button 7295" hidden="1">
              <a:extLst>
                <a:ext uri="{63B3BB69-23CF-44E3-9099-C40C66FF867C}">
                  <a14:compatExt spid="_x0000_s34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34944" name="Button 7296" hidden="1">
              <a:extLst>
                <a:ext uri="{63B3BB69-23CF-44E3-9099-C40C66FF867C}">
                  <a14:compatExt spid="_x0000_s34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34945" name="Button 7297" hidden="1">
              <a:extLst>
                <a:ext uri="{63B3BB69-23CF-44E3-9099-C40C66FF867C}">
                  <a14:compatExt spid="_x0000_s34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34946" name="Button 7298" hidden="1">
              <a:extLst>
                <a:ext uri="{63B3BB69-23CF-44E3-9099-C40C66FF867C}">
                  <a14:compatExt spid="_x0000_s34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34947" name="Button 7299" hidden="1">
              <a:extLst>
                <a:ext uri="{63B3BB69-23CF-44E3-9099-C40C66FF867C}">
                  <a14:compatExt spid="_x0000_s34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34948" name="Button 7300" hidden="1">
              <a:extLst>
                <a:ext uri="{63B3BB69-23CF-44E3-9099-C40C66FF867C}">
                  <a14:compatExt spid="_x0000_s34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34949" name="Button 7301" hidden="1">
              <a:extLst>
                <a:ext uri="{63B3BB69-23CF-44E3-9099-C40C66FF867C}">
                  <a14:compatExt spid="_x0000_s34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34950" name="Button 7302" hidden="1">
              <a:extLst>
                <a:ext uri="{63B3BB69-23CF-44E3-9099-C40C66FF867C}">
                  <a14:compatExt spid="_x0000_s34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34951" name="Button 7303" hidden="1">
              <a:extLst>
                <a:ext uri="{63B3BB69-23CF-44E3-9099-C40C66FF867C}">
                  <a14:compatExt spid="_x0000_s34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34952" name="Button 7304" hidden="1">
              <a:extLst>
                <a:ext uri="{63B3BB69-23CF-44E3-9099-C40C66FF867C}">
                  <a14:compatExt spid="_x0000_s34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34953" name="Button 7305" hidden="1">
              <a:extLst>
                <a:ext uri="{63B3BB69-23CF-44E3-9099-C40C66FF867C}">
                  <a14:compatExt spid="_x0000_s34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34954" name="Button 7306" hidden="1">
              <a:extLst>
                <a:ext uri="{63B3BB69-23CF-44E3-9099-C40C66FF867C}">
                  <a14:compatExt spid="_x0000_s34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34955" name="Button 7307" hidden="1">
              <a:extLst>
                <a:ext uri="{63B3BB69-23CF-44E3-9099-C40C66FF867C}">
                  <a14:compatExt spid="_x0000_s34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34956" name="Button 7308" hidden="1">
              <a:extLst>
                <a:ext uri="{63B3BB69-23CF-44E3-9099-C40C66FF867C}">
                  <a14:compatExt spid="_x0000_s34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34957" name="Button 7309" hidden="1">
              <a:extLst>
                <a:ext uri="{63B3BB69-23CF-44E3-9099-C40C66FF867C}">
                  <a14:compatExt spid="_x0000_s34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34958" name="Button 7310" hidden="1">
              <a:extLst>
                <a:ext uri="{63B3BB69-23CF-44E3-9099-C40C66FF867C}">
                  <a14:compatExt spid="_x0000_s34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34959" name="Button 7311" hidden="1">
              <a:extLst>
                <a:ext uri="{63B3BB69-23CF-44E3-9099-C40C66FF867C}">
                  <a14:compatExt spid="_x0000_s34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34960" name="Button 7312" hidden="1">
              <a:extLst>
                <a:ext uri="{63B3BB69-23CF-44E3-9099-C40C66FF867C}">
                  <a14:compatExt spid="_x0000_s34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34961" name="Button 7313" hidden="1">
              <a:extLst>
                <a:ext uri="{63B3BB69-23CF-44E3-9099-C40C66FF867C}">
                  <a14:compatExt spid="_x0000_s34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34962" name="Button 7314" hidden="1">
              <a:extLst>
                <a:ext uri="{63B3BB69-23CF-44E3-9099-C40C66FF867C}">
                  <a14:compatExt spid="_x0000_s34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34963" name="Button 7315" hidden="1">
              <a:extLst>
                <a:ext uri="{63B3BB69-23CF-44E3-9099-C40C66FF867C}">
                  <a14:compatExt spid="_x0000_s34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34964" name="Button 7316" hidden="1">
              <a:extLst>
                <a:ext uri="{63B3BB69-23CF-44E3-9099-C40C66FF867C}">
                  <a14:compatExt spid="_x0000_s34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34965" name="Button 7317" hidden="1">
              <a:extLst>
                <a:ext uri="{63B3BB69-23CF-44E3-9099-C40C66FF867C}">
                  <a14:compatExt spid="_x0000_s34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34966" name="Button 7318" hidden="1">
              <a:extLst>
                <a:ext uri="{63B3BB69-23CF-44E3-9099-C40C66FF867C}">
                  <a14:compatExt spid="_x0000_s34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34967" name="Button 7319" hidden="1">
              <a:extLst>
                <a:ext uri="{63B3BB69-23CF-44E3-9099-C40C66FF867C}">
                  <a14:compatExt spid="_x0000_s34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34968" name="Button 7320" hidden="1">
              <a:extLst>
                <a:ext uri="{63B3BB69-23CF-44E3-9099-C40C66FF867C}">
                  <a14:compatExt spid="_x0000_s34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34969" name="Button 7321" hidden="1">
              <a:extLst>
                <a:ext uri="{63B3BB69-23CF-44E3-9099-C40C66FF867C}">
                  <a14:compatExt spid="_x0000_s34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34970" name="Button 7322" hidden="1">
              <a:extLst>
                <a:ext uri="{63B3BB69-23CF-44E3-9099-C40C66FF867C}">
                  <a14:compatExt spid="_x0000_s34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34971" name="Button 7323" hidden="1">
              <a:extLst>
                <a:ext uri="{63B3BB69-23CF-44E3-9099-C40C66FF867C}">
                  <a14:compatExt spid="_x0000_s34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34972" name="Button 7324" hidden="1">
              <a:extLst>
                <a:ext uri="{63B3BB69-23CF-44E3-9099-C40C66FF867C}">
                  <a14:compatExt spid="_x0000_s34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34973" name="Button 7325" hidden="1">
              <a:extLst>
                <a:ext uri="{63B3BB69-23CF-44E3-9099-C40C66FF867C}">
                  <a14:compatExt spid="_x0000_s34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34974" name="Button 7326" hidden="1">
              <a:extLst>
                <a:ext uri="{63B3BB69-23CF-44E3-9099-C40C66FF867C}">
                  <a14:compatExt spid="_x0000_s34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34975" name="Button 7327" hidden="1">
              <a:extLst>
                <a:ext uri="{63B3BB69-23CF-44E3-9099-C40C66FF867C}">
                  <a14:compatExt spid="_x0000_s34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34976" name="Button 7328" hidden="1">
              <a:extLst>
                <a:ext uri="{63B3BB69-23CF-44E3-9099-C40C66FF867C}">
                  <a14:compatExt spid="_x0000_s34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34977" name="Button 7329" hidden="1">
              <a:extLst>
                <a:ext uri="{63B3BB69-23CF-44E3-9099-C40C66FF867C}">
                  <a14:compatExt spid="_x0000_s34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34978" name="Button 7330" hidden="1">
              <a:extLst>
                <a:ext uri="{63B3BB69-23CF-44E3-9099-C40C66FF867C}">
                  <a14:compatExt spid="_x0000_s34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34979" name="Button 7331" hidden="1">
              <a:extLst>
                <a:ext uri="{63B3BB69-23CF-44E3-9099-C40C66FF867C}">
                  <a14:compatExt spid="_x0000_s34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34980" name="Button 7332" hidden="1">
              <a:extLst>
                <a:ext uri="{63B3BB69-23CF-44E3-9099-C40C66FF867C}">
                  <a14:compatExt spid="_x0000_s34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34981" name="Button 7333" hidden="1">
              <a:extLst>
                <a:ext uri="{63B3BB69-23CF-44E3-9099-C40C66FF867C}">
                  <a14:compatExt spid="_x0000_s34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34982" name="Button 7334" hidden="1">
              <a:extLst>
                <a:ext uri="{63B3BB69-23CF-44E3-9099-C40C66FF867C}">
                  <a14:compatExt spid="_x0000_s34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34983" name="Button 7335" hidden="1">
              <a:extLst>
                <a:ext uri="{63B3BB69-23CF-44E3-9099-C40C66FF867C}">
                  <a14:compatExt spid="_x0000_s34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34984" name="Button 7336" hidden="1">
              <a:extLst>
                <a:ext uri="{63B3BB69-23CF-44E3-9099-C40C66FF867C}">
                  <a14:compatExt spid="_x0000_s34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34985" name="Button 7337" hidden="1">
              <a:extLst>
                <a:ext uri="{63B3BB69-23CF-44E3-9099-C40C66FF867C}">
                  <a14:compatExt spid="_x0000_s34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34986" name="Button 7338" hidden="1">
              <a:extLst>
                <a:ext uri="{63B3BB69-23CF-44E3-9099-C40C66FF867C}">
                  <a14:compatExt spid="_x0000_s34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34987" name="Button 7339" hidden="1">
              <a:extLst>
                <a:ext uri="{63B3BB69-23CF-44E3-9099-C40C66FF867C}">
                  <a14:compatExt spid="_x0000_s34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34988" name="Button 7340" hidden="1">
              <a:extLst>
                <a:ext uri="{63B3BB69-23CF-44E3-9099-C40C66FF867C}">
                  <a14:compatExt spid="_x0000_s34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34989" name="Button 7341" hidden="1">
              <a:extLst>
                <a:ext uri="{63B3BB69-23CF-44E3-9099-C40C66FF867C}">
                  <a14:compatExt spid="_x0000_s34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34990" name="Button 7342" hidden="1">
              <a:extLst>
                <a:ext uri="{63B3BB69-23CF-44E3-9099-C40C66FF867C}">
                  <a14:compatExt spid="_x0000_s34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34991" name="Button 7343" hidden="1">
              <a:extLst>
                <a:ext uri="{63B3BB69-23CF-44E3-9099-C40C66FF867C}">
                  <a14:compatExt spid="_x0000_s34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34992" name="Button 7344" hidden="1">
              <a:extLst>
                <a:ext uri="{63B3BB69-23CF-44E3-9099-C40C66FF867C}">
                  <a14:compatExt spid="_x0000_s34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34993" name="Button 7345" hidden="1">
              <a:extLst>
                <a:ext uri="{63B3BB69-23CF-44E3-9099-C40C66FF867C}">
                  <a14:compatExt spid="_x0000_s34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34994" name="Button 7346" hidden="1">
              <a:extLst>
                <a:ext uri="{63B3BB69-23CF-44E3-9099-C40C66FF867C}">
                  <a14:compatExt spid="_x0000_s34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34995" name="Button 7347" hidden="1">
              <a:extLst>
                <a:ext uri="{63B3BB69-23CF-44E3-9099-C40C66FF867C}">
                  <a14:compatExt spid="_x0000_s34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34996" name="Button 7348" hidden="1">
              <a:extLst>
                <a:ext uri="{63B3BB69-23CF-44E3-9099-C40C66FF867C}">
                  <a14:compatExt spid="_x0000_s34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34997" name="Button 7349" hidden="1">
              <a:extLst>
                <a:ext uri="{63B3BB69-23CF-44E3-9099-C40C66FF867C}">
                  <a14:compatExt spid="_x0000_s34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34998" name="Button 7350" hidden="1">
              <a:extLst>
                <a:ext uri="{63B3BB69-23CF-44E3-9099-C40C66FF867C}">
                  <a14:compatExt spid="_x0000_s34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34999" name="Button 7351" hidden="1">
              <a:extLst>
                <a:ext uri="{63B3BB69-23CF-44E3-9099-C40C66FF867C}">
                  <a14:compatExt spid="_x0000_s34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35000" name="Button 7352" hidden="1">
              <a:extLst>
                <a:ext uri="{63B3BB69-23CF-44E3-9099-C40C66FF867C}">
                  <a14:compatExt spid="_x0000_s35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35001" name="Button 7353" hidden="1">
              <a:extLst>
                <a:ext uri="{63B3BB69-23CF-44E3-9099-C40C66FF867C}">
                  <a14:compatExt spid="_x0000_s35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35002" name="Button 7354" hidden="1">
              <a:extLst>
                <a:ext uri="{63B3BB69-23CF-44E3-9099-C40C66FF867C}">
                  <a14:compatExt spid="_x0000_s35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35003" name="Button 7355" hidden="1">
              <a:extLst>
                <a:ext uri="{63B3BB69-23CF-44E3-9099-C40C66FF867C}">
                  <a14:compatExt spid="_x0000_s35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35004" name="Button 7356" hidden="1">
              <a:extLst>
                <a:ext uri="{63B3BB69-23CF-44E3-9099-C40C66FF867C}">
                  <a14:compatExt spid="_x0000_s35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35005" name="Button 7357" hidden="1">
              <a:extLst>
                <a:ext uri="{63B3BB69-23CF-44E3-9099-C40C66FF867C}">
                  <a14:compatExt spid="_x0000_s35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35006" name="Button 7358" hidden="1">
              <a:extLst>
                <a:ext uri="{63B3BB69-23CF-44E3-9099-C40C66FF867C}">
                  <a14:compatExt spid="_x0000_s35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35007" name="Button 7359" hidden="1">
              <a:extLst>
                <a:ext uri="{63B3BB69-23CF-44E3-9099-C40C66FF867C}">
                  <a14:compatExt spid="_x0000_s35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35008" name="Button 7360" hidden="1">
              <a:extLst>
                <a:ext uri="{63B3BB69-23CF-44E3-9099-C40C66FF867C}">
                  <a14:compatExt spid="_x0000_s35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35009" name="Button 7361" hidden="1">
              <a:extLst>
                <a:ext uri="{63B3BB69-23CF-44E3-9099-C40C66FF867C}">
                  <a14:compatExt spid="_x0000_s35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35010" name="Button 7362" hidden="1">
              <a:extLst>
                <a:ext uri="{63B3BB69-23CF-44E3-9099-C40C66FF867C}">
                  <a14:compatExt spid="_x0000_s35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35011" name="Button 7363" hidden="1">
              <a:extLst>
                <a:ext uri="{63B3BB69-23CF-44E3-9099-C40C66FF867C}">
                  <a14:compatExt spid="_x0000_s35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35012" name="Button 7364" hidden="1">
              <a:extLst>
                <a:ext uri="{63B3BB69-23CF-44E3-9099-C40C66FF867C}">
                  <a14:compatExt spid="_x0000_s35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35013" name="Button 7365" hidden="1">
              <a:extLst>
                <a:ext uri="{63B3BB69-23CF-44E3-9099-C40C66FF867C}">
                  <a14:compatExt spid="_x0000_s35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35014" name="Button 7366" hidden="1">
              <a:extLst>
                <a:ext uri="{63B3BB69-23CF-44E3-9099-C40C66FF867C}">
                  <a14:compatExt spid="_x0000_s35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35015" name="Button 7367" hidden="1">
              <a:extLst>
                <a:ext uri="{63B3BB69-23CF-44E3-9099-C40C66FF867C}">
                  <a14:compatExt spid="_x0000_s35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35016" name="Button 7368" hidden="1">
              <a:extLst>
                <a:ext uri="{63B3BB69-23CF-44E3-9099-C40C66FF867C}">
                  <a14:compatExt spid="_x0000_s35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35017" name="Button 7369" hidden="1">
              <a:extLst>
                <a:ext uri="{63B3BB69-23CF-44E3-9099-C40C66FF867C}">
                  <a14:compatExt spid="_x0000_s35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35018" name="Button 7370" hidden="1">
              <a:extLst>
                <a:ext uri="{63B3BB69-23CF-44E3-9099-C40C66FF867C}">
                  <a14:compatExt spid="_x0000_s35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35019" name="Button 7371" hidden="1">
              <a:extLst>
                <a:ext uri="{63B3BB69-23CF-44E3-9099-C40C66FF867C}">
                  <a14:compatExt spid="_x0000_s35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35020" name="Button 7372" hidden="1">
              <a:extLst>
                <a:ext uri="{63B3BB69-23CF-44E3-9099-C40C66FF867C}">
                  <a14:compatExt spid="_x0000_s35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35021" name="Button 7373" hidden="1">
              <a:extLst>
                <a:ext uri="{63B3BB69-23CF-44E3-9099-C40C66FF867C}">
                  <a14:compatExt spid="_x0000_s35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35076" name="Button 7428" hidden="1">
              <a:extLst>
                <a:ext uri="{63B3BB69-23CF-44E3-9099-C40C66FF867C}">
                  <a14:compatExt spid="_x0000_s35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35077" name="Button 7429" hidden="1">
              <a:extLst>
                <a:ext uri="{63B3BB69-23CF-44E3-9099-C40C66FF867C}">
                  <a14:compatExt spid="_x0000_s35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35078" name="Button 7430" hidden="1">
              <a:extLst>
                <a:ext uri="{63B3BB69-23CF-44E3-9099-C40C66FF867C}">
                  <a14:compatExt spid="_x0000_s35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35079" name="Button 7431" hidden="1">
              <a:extLst>
                <a:ext uri="{63B3BB69-23CF-44E3-9099-C40C66FF867C}">
                  <a14:compatExt spid="_x0000_s35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35080" name="Button 7432" hidden="1">
              <a:extLst>
                <a:ext uri="{63B3BB69-23CF-44E3-9099-C40C66FF867C}">
                  <a14:compatExt spid="_x0000_s35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35081" name="Button 7433" hidden="1">
              <a:extLst>
                <a:ext uri="{63B3BB69-23CF-44E3-9099-C40C66FF867C}">
                  <a14:compatExt spid="_x0000_s35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35082" name="Button 7434" hidden="1">
              <a:extLst>
                <a:ext uri="{63B3BB69-23CF-44E3-9099-C40C66FF867C}">
                  <a14:compatExt spid="_x0000_s35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35083" name="Button 7435" hidden="1">
              <a:extLst>
                <a:ext uri="{63B3BB69-23CF-44E3-9099-C40C66FF867C}">
                  <a14:compatExt spid="_x0000_s35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35084" name="Button 7436" hidden="1">
              <a:extLst>
                <a:ext uri="{63B3BB69-23CF-44E3-9099-C40C66FF867C}">
                  <a14:compatExt spid="_x0000_s35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35085" name="Button 7437" hidden="1">
              <a:extLst>
                <a:ext uri="{63B3BB69-23CF-44E3-9099-C40C66FF867C}">
                  <a14:compatExt spid="_x0000_s35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35086" name="Button 7438" hidden="1">
              <a:extLst>
                <a:ext uri="{63B3BB69-23CF-44E3-9099-C40C66FF867C}">
                  <a14:compatExt spid="_x0000_s35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35087" name="Button 7439" hidden="1">
              <a:extLst>
                <a:ext uri="{63B3BB69-23CF-44E3-9099-C40C66FF867C}">
                  <a14:compatExt spid="_x0000_s35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35088" name="Button 7440" hidden="1">
              <a:extLst>
                <a:ext uri="{63B3BB69-23CF-44E3-9099-C40C66FF867C}">
                  <a14:compatExt spid="_x0000_s35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35089" name="Button 7441" hidden="1">
              <a:extLst>
                <a:ext uri="{63B3BB69-23CF-44E3-9099-C40C66FF867C}">
                  <a14:compatExt spid="_x0000_s35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35090" name="Button 7442" hidden="1">
              <a:extLst>
                <a:ext uri="{63B3BB69-23CF-44E3-9099-C40C66FF867C}">
                  <a14:compatExt spid="_x0000_s35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35091" name="Button 7443" hidden="1">
              <a:extLst>
                <a:ext uri="{63B3BB69-23CF-44E3-9099-C40C66FF867C}">
                  <a14:compatExt spid="_x0000_s35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35092" name="Button 7444" hidden="1">
              <a:extLst>
                <a:ext uri="{63B3BB69-23CF-44E3-9099-C40C66FF867C}">
                  <a14:compatExt spid="_x0000_s35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35093" name="Button 7445" hidden="1">
              <a:extLst>
                <a:ext uri="{63B3BB69-23CF-44E3-9099-C40C66FF867C}">
                  <a14:compatExt spid="_x0000_s35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35094" name="Button 7446" hidden="1">
              <a:extLst>
                <a:ext uri="{63B3BB69-23CF-44E3-9099-C40C66FF867C}">
                  <a14:compatExt spid="_x0000_s35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35095" name="Button 7447" hidden="1">
              <a:extLst>
                <a:ext uri="{63B3BB69-23CF-44E3-9099-C40C66FF867C}">
                  <a14:compatExt spid="_x0000_s35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35096" name="Button 7448" hidden="1">
              <a:extLst>
                <a:ext uri="{63B3BB69-23CF-44E3-9099-C40C66FF867C}">
                  <a14:compatExt spid="_x0000_s35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35097" name="Button 7449" hidden="1">
              <a:extLst>
                <a:ext uri="{63B3BB69-23CF-44E3-9099-C40C66FF867C}">
                  <a14:compatExt spid="_x0000_s35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35098" name="Button 7450" hidden="1">
              <a:extLst>
                <a:ext uri="{63B3BB69-23CF-44E3-9099-C40C66FF867C}">
                  <a14:compatExt spid="_x0000_s35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35099" name="Button 7451" hidden="1">
              <a:extLst>
                <a:ext uri="{63B3BB69-23CF-44E3-9099-C40C66FF867C}">
                  <a14:compatExt spid="_x0000_s35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35100" name="Button 7452" hidden="1">
              <a:extLst>
                <a:ext uri="{63B3BB69-23CF-44E3-9099-C40C66FF867C}">
                  <a14:compatExt spid="_x0000_s35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35101" name="Button 7453" hidden="1">
              <a:extLst>
                <a:ext uri="{63B3BB69-23CF-44E3-9099-C40C66FF867C}">
                  <a14:compatExt spid="_x0000_s35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35102" name="Button 7454" hidden="1">
              <a:extLst>
                <a:ext uri="{63B3BB69-23CF-44E3-9099-C40C66FF867C}">
                  <a14:compatExt spid="_x0000_s35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35103" name="Button 7455" hidden="1">
              <a:extLst>
                <a:ext uri="{63B3BB69-23CF-44E3-9099-C40C66FF867C}">
                  <a14:compatExt spid="_x0000_s35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35104" name="Button 7456" hidden="1">
              <a:extLst>
                <a:ext uri="{63B3BB69-23CF-44E3-9099-C40C66FF867C}">
                  <a14:compatExt spid="_x0000_s35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35105" name="Button 7457" hidden="1">
              <a:extLst>
                <a:ext uri="{63B3BB69-23CF-44E3-9099-C40C66FF867C}">
                  <a14:compatExt spid="_x0000_s35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35106" name="Button 7458" hidden="1">
              <a:extLst>
                <a:ext uri="{63B3BB69-23CF-44E3-9099-C40C66FF867C}">
                  <a14:compatExt spid="_x0000_s35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35107" name="Button 7459" hidden="1">
              <a:extLst>
                <a:ext uri="{63B3BB69-23CF-44E3-9099-C40C66FF867C}">
                  <a14:compatExt spid="_x0000_s35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35108" name="Button 7460" hidden="1">
              <a:extLst>
                <a:ext uri="{63B3BB69-23CF-44E3-9099-C40C66FF867C}">
                  <a14:compatExt spid="_x0000_s35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35109" name="Button 7461" hidden="1">
              <a:extLst>
                <a:ext uri="{63B3BB69-23CF-44E3-9099-C40C66FF867C}">
                  <a14:compatExt spid="_x0000_s35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35110" name="Button 7462" hidden="1">
              <a:extLst>
                <a:ext uri="{63B3BB69-23CF-44E3-9099-C40C66FF867C}">
                  <a14:compatExt spid="_x0000_s35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35111" name="Button 7463" hidden="1">
              <a:extLst>
                <a:ext uri="{63B3BB69-23CF-44E3-9099-C40C66FF867C}">
                  <a14:compatExt spid="_x0000_s35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35112" name="Button 7464" hidden="1">
              <a:extLst>
                <a:ext uri="{63B3BB69-23CF-44E3-9099-C40C66FF867C}">
                  <a14:compatExt spid="_x0000_s35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35113" name="Button 7465" hidden="1">
              <a:extLst>
                <a:ext uri="{63B3BB69-23CF-44E3-9099-C40C66FF867C}">
                  <a14:compatExt spid="_x0000_s35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35114" name="Button 7466" hidden="1">
              <a:extLst>
                <a:ext uri="{63B3BB69-23CF-44E3-9099-C40C66FF867C}">
                  <a14:compatExt spid="_x0000_s35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35115" name="Button 7467" hidden="1">
              <a:extLst>
                <a:ext uri="{63B3BB69-23CF-44E3-9099-C40C66FF867C}">
                  <a14:compatExt spid="_x0000_s35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35116" name="Button 7468" hidden="1">
              <a:extLst>
                <a:ext uri="{63B3BB69-23CF-44E3-9099-C40C66FF867C}">
                  <a14:compatExt spid="_x0000_s35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35117" name="Button 7469" hidden="1">
              <a:extLst>
                <a:ext uri="{63B3BB69-23CF-44E3-9099-C40C66FF867C}">
                  <a14:compatExt spid="_x0000_s35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35118" name="Button 7470" hidden="1">
              <a:extLst>
                <a:ext uri="{63B3BB69-23CF-44E3-9099-C40C66FF867C}">
                  <a14:compatExt spid="_x0000_s35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35119" name="Button 7471" hidden="1">
              <a:extLst>
                <a:ext uri="{63B3BB69-23CF-44E3-9099-C40C66FF867C}">
                  <a14:compatExt spid="_x0000_s35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35120" name="Button 7472" hidden="1">
              <a:extLst>
                <a:ext uri="{63B3BB69-23CF-44E3-9099-C40C66FF867C}">
                  <a14:compatExt spid="_x0000_s35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35121" name="Button 7473" hidden="1">
              <a:extLst>
                <a:ext uri="{63B3BB69-23CF-44E3-9099-C40C66FF867C}">
                  <a14:compatExt spid="_x0000_s35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35122" name="Button 7474" hidden="1">
              <a:extLst>
                <a:ext uri="{63B3BB69-23CF-44E3-9099-C40C66FF867C}">
                  <a14:compatExt spid="_x0000_s35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35123" name="Button 7475" hidden="1">
              <a:extLst>
                <a:ext uri="{63B3BB69-23CF-44E3-9099-C40C66FF867C}">
                  <a14:compatExt spid="_x0000_s35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35124" name="Button 7476" hidden="1">
              <a:extLst>
                <a:ext uri="{63B3BB69-23CF-44E3-9099-C40C66FF867C}">
                  <a14:compatExt spid="_x0000_s35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35125" name="Button 7477" hidden="1">
              <a:extLst>
                <a:ext uri="{63B3BB69-23CF-44E3-9099-C40C66FF867C}">
                  <a14:compatExt spid="_x0000_s35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35126" name="Button 7478" hidden="1">
              <a:extLst>
                <a:ext uri="{63B3BB69-23CF-44E3-9099-C40C66FF867C}">
                  <a14:compatExt spid="_x0000_s35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35127" name="Button 7479" hidden="1">
              <a:extLst>
                <a:ext uri="{63B3BB69-23CF-44E3-9099-C40C66FF867C}">
                  <a14:compatExt spid="_x0000_s35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35128" name="Button 7480" hidden="1">
              <a:extLst>
                <a:ext uri="{63B3BB69-23CF-44E3-9099-C40C66FF867C}">
                  <a14:compatExt spid="_x0000_s35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35129" name="Button 7481" hidden="1">
              <a:extLst>
                <a:ext uri="{63B3BB69-23CF-44E3-9099-C40C66FF867C}">
                  <a14:compatExt spid="_x0000_s35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35130" name="Button 7482" hidden="1">
              <a:extLst>
                <a:ext uri="{63B3BB69-23CF-44E3-9099-C40C66FF867C}">
                  <a14:compatExt spid="_x0000_s35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35131" name="Button 7483" hidden="1">
              <a:extLst>
                <a:ext uri="{63B3BB69-23CF-44E3-9099-C40C66FF867C}">
                  <a14:compatExt spid="_x0000_s35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35132" name="Button 7484" hidden="1">
              <a:extLst>
                <a:ext uri="{63B3BB69-23CF-44E3-9099-C40C66FF867C}">
                  <a14:compatExt spid="_x0000_s35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35133" name="Button 7485" hidden="1">
              <a:extLst>
                <a:ext uri="{63B3BB69-23CF-44E3-9099-C40C66FF867C}">
                  <a14:compatExt spid="_x0000_s35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35134" name="Button 7486" hidden="1">
              <a:extLst>
                <a:ext uri="{63B3BB69-23CF-44E3-9099-C40C66FF867C}">
                  <a14:compatExt spid="_x0000_s35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35135" name="Button 7487" hidden="1">
              <a:extLst>
                <a:ext uri="{63B3BB69-23CF-44E3-9099-C40C66FF867C}">
                  <a14:compatExt spid="_x0000_s35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35136" name="Button 7488" hidden="1">
              <a:extLst>
                <a:ext uri="{63B3BB69-23CF-44E3-9099-C40C66FF867C}">
                  <a14:compatExt spid="_x0000_s35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35137" name="Button 7489" hidden="1">
              <a:extLst>
                <a:ext uri="{63B3BB69-23CF-44E3-9099-C40C66FF867C}">
                  <a14:compatExt spid="_x0000_s35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35138" name="Button 7490" hidden="1">
              <a:extLst>
                <a:ext uri="{63B3BB69-23CF-44E3-9099-C40C66FF867C}">
                  <a14:compatExt spid="_x0000_s35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35139" name="Button 7491" hidden="1">
              <a:extLst>
                <a:ext uri="{63B3BB69-23CF-44E3-9099-C40C66FF867C}">
                  <a14:compatExt spid="_x0000_s35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35140" name="Button 7492" hidden="1">
              <a:extLst>
                <a:ext uri="{63B3BB69-23CF-44E3-9099-C40C66FF867C}">
                  <a14:compatExt spid="_x0000_s35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35141" name="Button 7493" hidden="1">
              <a:extLst>
                <a:ext uri="{63B3BB69-23CF-44E3-9099-C40C66FF867C}">
                  <a14:compatExt spid="_x0000_s35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35142" name="Button 7494" hidden="1">
              <a:extLst>
                <a:ext uri="{63B3BB69-23CF-44E3-9099-C40C66FF867C}">
                  <a14:compatExt spid="_x0000_s35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35143" name="Button 7495" hidden="1">
              <a:extLst>
                <a:ext uri="{63B3BB69-23CF-44E3-9099-C40C66FF867C}">
                  <a14:compatExt spid="_x0000_s35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35144" name="Button 7496" hidden="1">
              <a:extLst>
                <a:ext uri="{63B3BB69-23CF-44E3-9099-C40C66FF867C}">
                  <a14:compatExt spid="_x0000_s35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35145" name="Button 7497" hidden="1">
              <a:extLst>
                <a:ext uri="{63B3BB69-23CF-44E3-9099-C40C66FF867C}">
                  <a14:compatExt spid="_x0000_s35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35146" name="Button 7498" hidden="1">
              <a:extLst>
                <a:ext uri="{63B3BB69-23CF-44E3-9099-C40C66FF867C}">
                  <a14:compatExt spid="_x0000_s35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35147" name="Button 7499" hidden="1">
              <a:extLst>
                <a:ext uri="{63B3BB69-23CF-44E3-9099-C40C66FF867C}">
                  <a14:compatExt spid="_x0000_s35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35148" name="Button 7500" hidden="1">
              <a:extLst>
                <a:ext uri="{63B3BB69-23CF-44E3-9099-C40C66FF867C}">
                  <a14:compatExt spid="_x0000_s35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35149" name="Button 7501" hidden="1">
              <a:extLst>
                <a:ext uri="{63B3BB69-23CF-44E3-9099-C40C66FF867C}">
                  <a14:compatExt spid="_x0000_s35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35150" name="Button 7502" hidden="1">
              <a:extLst>
                <a:ext uri="{63B3BB69-23CF-44E3-9099-C40C66FF867C}">
                  <a14:compatExt spid="_x0000_s35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35151" name="Button 7503" hidden="1">
              <a:extLst>
                <a:ext uri="{63B3BB69-23CF-44E3-9099-C40C66FF867C}">
                  <a14:compatExt spid="_x0000_s35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35152" name="Button 7504" hidden="1">
              <a:extLst>
                <a:ext uri="{63B3BB69-23CF-44E3-9099-C40C66FF867C}">
                  <a14:compatExt spid="_x0000_s35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35153" name="Button 7505" hidden="1">
              <a:extLst>
                <a:ext uri="{63B3BB69-23CF-44E3-9099-C40C66FF867C}">
                  <a14:compatExt spid="_x0000_s35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35154" name="Button 7506" hidden="1">
              <a:extLst>
                <a:ext uri="{63B3BB69-23CF-44E3-9099-C40C66FF867C}">
                  <a14:compatExt spid="_x0000_s35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35155" name="Button 7507" hidden="1">
              <a:extLst>
                <a:ext uri="{63B3BB69-23CF-44E3-9099-C40C66FF867C}">
                  <a14:compatExt spid="_x0000_s35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35156" name="Button 7508" hidden="1">
              <a:extLst>
                <a:ext uri="{63B3BB69-23CF-44E3-9099-C40C66FF867C}">
                  <a14:compatExt spid="_x0000_s35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35157" name="Button 7509" hidden="1">
              <a:extLst>
                <a:ext uri="{63B3BB69-23CF-44E3-9099-C40C66FF867C}">
                  <a14:compatExt spid="_x0000_s35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35158" name="Button 7510" hidden="1">
              <a:extLst>
                <a:ext uri="{63B3BB69-23CF-44E3-9099-C40C66FF867C}">
                  <a14:compatExt spid="_x0000_s35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35159" name="Button 7511" hidden="1">
              <a:extLst>
                <a:ext uri="{63B3BB69-23CF-44E3-9099-C40C66FF867C}">
                  <a14:compatExt spid="_x0000_s35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35160" name="Button 7512" hidden="1">
              <a:extLst>
                <a:ext uri="{63B3BB69-23CF-44E3-9099-C40C66FF867C}">
                  <a14:compatExt spid="_x0000_s35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35161" name="Button 7513" hidden="1">
              <a:extLst>
                <a:ext uri="{63B3BB69-23CF-44E3-9099-C40C66FF867C}">
                  <a14:compatExt spid="_x0000_s35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35162" name="Button 7514" hidden="1">
              <a:extLst>
                <a:ext uri="{63B3BB69-23CF-44E3-9099-C40C66FF867C}">
                  <a14:compatExt spid="_x0000_s35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35163" name="Button 7515" hidden="1">
              <a:extLst>
                <a:ext uri="{63B3BB69-23CF-44E3-9099-C40C66FF867C}">
                  <a14:compatExt spid="_x0000_s35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35164" name="Button 7516" hidden="1">
              <a:extLst>
                <a:ext uri="{63B3BB69-23CF-44E3-9099-C40C66FF867C}">
                  <a14:compatExt spid="_x0000_s35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35165" name="Button 7517" hidden="1">
              <a:extLst>
                <a:ext uri="{63B3BB69-23CF-44E3-9099-C40C66FF867C}">
                  <a14:compatExt spid="_x0000_s35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35166" name="Button 7518" hidden="1">
              <a:extLst>
                <a:ext uri="{63B3BB69-23CF-44E3-9099-C40C66FF867C}">
                  <a14:compatExt spid="_x0000_s35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35167" name="Button 7519" hidden="1">
              <a:extLst>
                <a:ext uri="{63B3BB69-23CF-44E3-9099-C40C66FF867C}">
                  <a14:compatExt spid="_x0000_s35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35168" name="Button 7520" hidden="1">
              <a:extLst>
                <a:ext uri="{63B3BB69-23CF-44E3-9099-C40C66FF867C}">
                  <a14:compatExt spid="_x0000_s35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35169" name="Button 7521" hidden="1">
              <a:extLst>
                <a:ext uri="{63B3BB69-23CF-44E3-9099-C40C66FF867C}">
                  <a14:compatExt spid="_x0000_s35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35170" name="Button 7522" hidden="1">
              <a:extLst>
                <a:ext uri="{63B3BB69-23CF-44E3-9099-C40C66FF867C}">
                  <a14:compatExt spid="_x0000_s35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35171" name="Button 7523" hidden="1">
              <a:extLst>
                <a:ext uri="{63B3BB69-23CF-44E3-9099-C40C66FF867C}">
                  <a14:compatExt spid="_x0000_s35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35172" name="Button 7524" hidden="1">
              <a:extLst>
                <a:ext uri="{63B3BB69-23CF-44E3-9099-C40C66FF867C}">
                  <a14:compatExt spid="_x0000_s35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35173" name="Button 7525" hidden="1">
              <a:extLst>
                <a:ext uri="{63B3BB69-23CF-44E3-9099-C40C66FF867C}">
                  <a14:compatExt spid="_x0000_s35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35174" name="Button 7526" hidden="1">
              <a:extLst>
                <a:ext uri="{63B3BB69-23CF-44E3-9099-C40C66FF867C}">
                  <a14:compatExt spid="_x0000_s35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35175" name="Button 7527" hidden="1">
              <a:extLst>
                <a:ext uri="{63B3BB69-23CF-44E3-9099-C40C66FF867C}">
                  <a14:compatExt spid="_x0000_s35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35176" name="Button 7528" hidden="1">
              <a:extLst>
                <a:ext uri="{63B3BB69-23CF-44E3-9099-C40C66FF867C}">
                  <a14:compatExt spid="_x0000_s35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35177" name="Button 7529" hidden="1">
              <a:extLst>
                <a:ext uri="{63B3BB69-23CF-44E3-9099-C40C66FF867C}">
                  <a14:compatExt spid="_x0000_s35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35178" name="Button 7530" hidden="1">
              <a:extLst>
                <a:ext uri="{63B3BB69-23CF-44E3-9099-C40C66FF867C}">
                  <a14:compatExt spid="_x0000_s35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35179" name="Button 7531" hidden="1">
              <a:extLst>
                <a:ext uri="{63B3BB69-23CF-44E3-9099-C40C66FF867C}">
                  <a14:compatExt spid="_x0000_s35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35180" name="Button 7532" hidden="1">
              <a:extLst>
                <a:ext uri="{63B3BB69-23CF-44E3-9099-C40C66FF867C}">
                  <a14:compatExt spid="_x0000_s35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35181" name="Button 7533" hidden="1">
              <a:extLst>
                <a:ext uri="{63B3BB69-23CF-44E3-9099-C40C66FF867C}">
                  <a14:compatExt spid="_x0000_s35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35182" name="Button 7534" hidden="1">
              <a:extLst>
                <a:ext uri="{63B3BB69-23CF-44E3-9099-C40C66FF867C}">
                  <a14:compatExt spid="_x0000_s35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35183" name="Button 7535" hidden="1">
              <a:extLst>
                <a:ext uri="{63B3BB69-23CF-44E3-9099-C40C66FF867C}">
                  <a14:compatExt spid="_x0000_s35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35184" name="Button 7536" hidden="1">
              <a:extLst>
                <a:ext uri="{63B3BB69-23CF-44E3-9099-C40C66FF867C}">
                  <a14:compatExt spid="_x0000_s35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35185" name="Button 7537" hidden="1">
              <a:extLst>
                <a:ext uri="{63B3BB69-23CF-44E3-9099-C40C66FF867C}">
                  <a14:compatExt spid="_x0000_s35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35186" name="Button 7538" hidden="1">
              <a:extLst>
                <a:ext uri="{63B3BB69-23CF-44E3-9099-C40C66FF867C}">
                  <a14:compatExt spid="_x0000_s35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35187" name="Button 7539" hidden="1">
              <a:extLst>
                <a:ext uri="{63B3BB69-23CF-44E3-9099-C40C66FF867C}">
                  <a14:compatExt spid="_x0000_s35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35188" name="Button 7540" hidden="1">
              <a:extLst>
                <a:ext uri="{63B3BB69-23CF-44E3-9099-C40C66FF867C}">
                  <a14:compatExt spid="_x0000_s35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35189" name="Button 7541" hidden="1">
              <a:extLst>
                <a:ext uri="{63B3BB69-23CF-44E3-9099-C40C66FF867C}">
                  <a14:compatExt spid="_x0000_s35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35190" name="Button 7542" hidden="1">
              <a:extLst>
                <a:ext uri="{63B3BB69-23CF-44E3-9099-C40C66FF867C}">
                  <a14:compatExt spid="_x0000_s35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35191" name="Button 7543" hidden="1">
              <a:extLst>
                <a:ext uri="{63B3BB69-23CF-44E3-9099-C40C66FF867C}">
                  <a14:compatExt spid="_x0000_s35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35192" name="Button 7544" hidden="1">
              <a:extLst>
                <a:ext uri="{63B3BB69-23CF-44E3-9099-C40C66FF867C}">
                  <a14:compatExt spid="_x0000_s35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35193" name="Button 7545" hidden="1">
              <a:extLst>
                <a:ext uri="{63B3BB69-23CF-44E3-9099-C40C66FF867C}">
                  <a14:compatExt spid="_x0000_s35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35194" name="Button 7546" hidden="1">
              <a:extLst>
                <a:ext uri="{63B3BB69-23CF-44E3-9099-C40C66FF867C}">
                  <a14:compatExt spid="_x0000_s35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35195" name="Button 7547" hidden="1">
              <a:extLst>
                <a:ext uri="{63B3BB69-23CF-44E3-9099-C40C66FF867C}">
                  <a14:compatExt spid="_x0000_s35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35196" name="Button 7548" hidden="1">
              <a:extLst>
                <a:ext uri="{63B3BB69-23CF-44E3-9099-C40C66FF867C}">
                  <a14:compatExt spid="_x0000_s35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35197" name="Button 7549" hidden="1">
              <a:extLst>
                <a:ext uri="{63B3BB69-23CF-44E3-9099-C40C66FF867C}">
                  <a14:compatExt spid="_x0000_s35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35198" name="Button 7550" hidden="1">
              <a:extLst>
                <a:ext uri="{63B3BB69-23CF-44E3-9099-C40C66FF867C}">
                  <a14:compatExt spid="_x0000_s35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35199" name="Button 7551" hidden="1">
              <a:extLst>
                <a:ext uri="{63B3BB69-23CF-44E3-9099-C40C66FF867C}">
                  <a14:compatExt spid="_x0000_s35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35200" name="Button 7552" hidden="1">
              <a:extLst>
                <a:ext uri="{63B3BB69-23CF-44E3-9099-C40C66FF867C}">
                  <a14:compatExt spid="_x0000_s35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35201" name="Button 7553" hidden="1">
              <a:extLst>
                <a:ext uri="{63B3BB69-23CF-44E3-9099-C40C66FF867C}">
                  <a14:compatExt spid="_x0000_s35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35202" name="Button 7554" hidden="1">
              <a:extLst>
                <a:ext uri="{63B3BB69-23CF-44E3-9099-C40C66FF867C}">
                  <a14:compatExt spid="_x0000_s35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35203" name="Button 7555" hidden="1">
              <a:extLst>
                <a:ext uri="{63B3BB69-23CF-44E3-9099-C40C66FF867C}">
                  <a14:compatExt spid="_x0000_s35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35210" name="Button 7562" hidden="1">
              <a:extLst>
                <a:ext uri="{63B3BB69-23CF-44E3-9099-C40C66FF867C}">
                  <a14:compatExt spid="_x0000_s35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35211" name="Button 7563" hidden="1">
              <a:extLst>
                <a:ext uri="{63B3BB69-23CF-44E3-9099-C40C66FF867C}">
                  <a14:compatExt spid="_x0000_s35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35212" name="Button 7564" hidden="1">
              <a:extLst>
                <a:ext uri="{63B3BB69-23CF-44E3-9099-C40C66FF867C}">
                  <a14:compatExt spid="_x0000_s35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35213" name="Button 7565" hidden="1">
              <a:extLst>
                <a:ext uri="{63B3BB69-23CF-44E3-9099-C40C66FF867C}">
                  <a14:compatExt spid="_x0000_s35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35214" name="Button 7566" hidden="1">
              <a:extLst>
                <a:ext uri="{63B3BB69-23CF-44E3-9099-C40C66FF867C}">
                  <a14:compatExt spid="_x0000_s35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35215" name="Button 7567" hidden="1">
              <a:extLst>
                <a:ext uri="{63B3BB69-23CF-44E3-9099-C40C66FF867C}">
                  <a14:compatExt spid="_x0000_s35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35216" name="Button 7568" hidden="1">
              <a:extLst>
                <a:ext uri="{63B3BB69-23CF-44E3-9099-C40C66FF867C}">
                  <a14:compatExt spid="_x0000_s35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35217" name="Button 7569" hidden="1">
              <a:extLst>
                <a:ext uri="{63B3BB69-23CF-44E3-9099-C40C66FF867C}">
                  <a14:compatExt spid="_x0000_s35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35218" name="Button 7570" hidden="1">
              <a:extLst>
                <a:ext uri="{63B3BB69-23CF-44E3-9099-C40C66FF867C}">
                  <a14:compatExt spid="_x0000_s35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35219" name="Button 7571" hidden="1">
              <a:extLst>
                <a:ext uri="{63B3BB69-23CF-44E3-9099-C40C66FF867C}">
                  <a14:compatExt spid="_x0000_s35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35220" name="Button 7572" hidden="1">
              <a:extLst>
                <a:ext uri="{63B3BB69-23CF-44E3-9099-C40C66FF867C}">
                  <a14:compatExt spid="_x0000_s35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35221" name="Button 7573" hidden="1">
              <a:extLst>
                <a:ext uri="{63B3BB69-23CF-44E3-9099-C40C66FF867C}">
                  <a14:compatExt spid="_x0000_s35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35222" name="Button 7574" hidden="1">
              <a:extLst>
                <a:ext uri="{63B3BB69-23CF-44E3-9099-C40C66FF867C}">
                  <a14:compatExt spid="_x0000_s35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35223" name="Button 7575" hidden="1">
              <a:extLst>
                <a:ext uri="{63B3BB69-23CF-44E3-9099-C40C66FF867C}">
                  <a14:compatExt spid="_x0000_s35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35224" name="Button 7576" hidden="1">
              <a:extLst>
                <a:ext uri="{63B3BB69-23CF-44E3-9099-C40C66FF867C}">
                  <a14:compatExt spid="_x0000_s35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35225" name="Button 7577" hidden="1">
              <a:extLst>
                <a:ext uri="{63B3BB69-23CF-44E3-9099-C40C66FF867C}">
                  <a14:compatExt spid="_x0000_s35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35226" name="Button 7578" hidden="1">
              <a:extLst>
                <a:ext uri="{63B3BB69-23CF-44E3-9099-C40C66FF867C}">
                  <a14:compatExt spid="_x0000_s35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35227" name="Button 7579" hidden="1">
              <a:extLst>
                <a:ext uri="{63B3BB69-23CF-44E3-9099-C40C66FF867C}">
                  <a14:compatExt spid="_x0000_s35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35228" name="Button 7580" hidden="1">
              <a:extLst>
                <a:ext uri="{63B3BB69-23CF-44E3-9099-C40C66FF867C}">
                  <a14:compatExt spid="_x0000_s35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35229" name="Button 7581" hidden="1">
              <a:extLst>
                <a:ext uri="{63B3BB69-23CF-44E3-9099-C40C66FF867C}">
                  <a14:compatExt spid="_x0000_s35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35230" name="Button 7582" hidden="1">
              <a:extLst>
                <a:ext uri="{63B3BB69-23CF-44E3-9099-C40C66FF867C}">
                  <a14:compatExt spid="_x0000_s35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35231" name="Button 7583" hidden="1">
              <a:extLst>
                <a:ext uri="{63B3BB69-23CF-44E3-9099-C40C66FF867C}">
                  <a14:compatExt spid="_x0000_s35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35232" name="Button 7584" hidden="1">
              <a:extLst>
                <a:ext uri="{63B3BB69-23CF-44E3-9099-C40C66FF867C}">
                  <a14:compatExt spid="_x0000_s35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35233" name="Button 7585" hidden="1">
              <a:extLst>
                <a:ext uri="{63B3BB69-23CF-44E3-9099-C40C66FF867C}">
                  <a14:compatExt spid="_x0000_s35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35234" name="Button 7586" hidden="1">
              <a:extLst>
                <a:ext uri="{63B3BB69-23CF-44E3-9099-C40C66FF867C}">
                  <a14:compatExt spid="_x0000_s35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35235" name="Button 7587" hidden="1">
              <a:extLst>
                <a:ext uri="{63B3BB69-23CF-44E3-9099-C40C66FF867C}">
                  <a14:compatExt spid="_x0000_s35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35236" name="Button 7588" hidden="1">
              <a:extLst>
                <a:ext uri="{63B3BB69-23CF-44E3-9099-C40C66FF867C}">
                  <a14:compatExt spid="_x0000_s35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35237" name="Button 7589" hidden="1">
              <a:extLst>
                <a:ext uri="{63B3BB69-23CF-44E3-9099-C40C66FF867C}">
                  <a14:compatExt spid="_x0000_s35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35238" name="Button 7590" hidden="1">
              <a:extLst>
                <a:ext uri="{63B3BB69-23CF-44E3-9099-C40C66FF867C}">
                  <a14:compatExt spid="_x0000_s35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35239" name="Button 7591" hidden="1">
              <a:extLst>
                <a:ext uri="{63B3BB69-23CF-44E3-9099-C40C66FF867C}">
                  <a14:compatExt spid="_x0000_s35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35240" name="Button 7592" hidden="1">
              <a:extLst>
                <a:ext uri="{63B3BB69-23CF-44E3-9099-C40C66FF867C}">
                  <a14:compatExt spid="_x0000_s35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35241" name="Button 7593" hidden="1">
              <a:extLst>
                <a:ext uri="{63B3BB69-23CF-44E3-9099-C40C66FF867C}">
                  <a14:compatExt spid="_x0000_s35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35242" name="Button 7594" hidden="1">
              <a:extLst>
                <a:ext uri="{63B3BB69-23CF-44E3-9099-C40C66FF867C}">
                  <a14:compatExt spid="_x0000_s35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35243" name="Button 7595" hidden="1">
              <a:extLst>
                <a:ext uri="{63B3BB69-23CF-44E3-9099-C40C66FF867C}">
                  <a14:compatExt spid="_x0000_s35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35244" name="Button 7596" hidden="1">
              <a:extLst>
                <a:ext uri="{63B3BB69-23CF-44E3-9099-C40C66FF867C}">
                  <a14:compatExt spid="_x0000_s35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35245" name="Button 7597" hidden="1">
              <a:extLst>
                <a:ext uri="{63B3BB69-23CF-44E3-9099-C40C66FF867C}">
                  <a14:compatExt spid="_x0000_s35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35246" name="Button 7598" hidden="1">
              <a:extLst>
                <a:ext uri="{63B3BB69-23CF-44E3-9099-C40C66FF867C}">
                  <a14:compatExt spid="_x0000_s35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35247" name="Button 7599" hidden="1">
              <a:extLst>
                <a:ext uri="{63B3BB69-23CF-44E3-9099-C40C66FF867C}">
                  <a14:compatExt spid="_x0000_s35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35248" name="Button 7600" hidden="1">
              <a:extLst>
                <a:ext uri="{63B3BB69-23CF-44E3-9099-C40C66FF867C}">
                  <a14:compatExt spid="_x0000_s35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35249" name="Button 7601" hidden="1">
              <a:extLst>
                <a:ext uri="{63B3BB69-23CF-44E3-9099-C40C66FF867C}">
                  <a14:compatExt spid="_x0000_s35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35250" name="Button 7602" hidden="1">
              <a:extLst>
                <a:ext uri="{63B3BB69-23CF-44E3-9099-C40C66FF867C}">
                  <a14:compatExt spid="_x0000_s35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35251" name="Button 7603" hidden="1">
              <a:extLst>
                <a:ext uri="{63B3BB69-23CF-44E3-9099-C40C66FF867C}">
                  <a14:compatExt spid="_x0000_s35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35252" name="Button 7604" hidden="1">
              <a:extLst>
                <a:ext uri="{63B3BB69-23CF-44E3-9099-C40C66FF867C}">
                  <a14:compatExt spid="_x0000_s35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35253" name="Button 7605" hidden="1">
              <a:extLst>
                <a:ext uri="{63B3BB69-23CF-44E3-9099-C40C66FF867C}">
                  <a14:compatExt spid="_x0000_s35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35254" name="Button 7606" hidden="1">
              <a:extLst>
                <a:ext uri="{63B3BB69-23CF-44E3-9099-C40C66FF867C}">
                  <a14:compatExt spid="_x0000_s35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35255" name="Button 7607" hidden="1">
              <a:extLst>
                <a:ext uri="{63B3BB69-23CF-44E3-9099-C40C66FF867C}">
                  <a14:compatExt spid="_x0000_s35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35256" name="Button 7608" hidden="1">
              <a:extLst>
                <a:ext uri="{63B3BB69-23CF-44E3-9099-C40C66FF867C}">
                  <a14:compatExt spid="_x0000_s35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35257" name="Button 7609" hidden="1">
              <a:extLst>
                <a:ext uri="{63B3BB69-23CF-44E3-9099-C40C66FF867C}">
                  <a14:compatExt spid="_x0000_s35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35258" name="Button 7610" hidden="1">
              <a:extLst>
                <a:ext uri="{63B3BB69-23CF-44E3-9099-C40C66FF867C}">
                  <a14:compatExt spid="_x0000_s35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35259" name="Button 7611" hidden="1">
              <a:extLst>
                <a:ext uri="{63B3BB69-23CF-44E3-9099-C40C66FF867C}">
                  <a14:compatExt spid="_x0000_s35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35260" name="Button 7612" hidden="1">
              <a:extLst>
                <a:ext uri="{63B3BB69-23CF-44E3-9099-C40C66FF867C}">
                  <a14:compatExt spid="_x0000_s35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35261" name="Button 7613" hidden="1">
              <a:extLst>
                <a:ext uri="{63B3BB69-23CF-44E3-9099-C40C66FF867C}">
                  <a14:compatExt spid="_x0000_s35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35262" name="Button 7614" hidden="1">
              <a:extLst>
                <a:ext uri="{63B3BB69-23CF-44E3-9099-C40C66FF867C}">
                  <a14:compatExt spid="_x0000_s35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35263" name="Button 7615" hidden="1">
              <a:extLst>
                <a:ext uri="{63B3BB69-23CF-44E3-9099-C40C66FF867C}">
                  <a14:compatExt spid="_x0000_s35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35264" name="Button 7616" hidden="1">
              <a:extLst>
                <a:ext uri="{63B3BB69-23CF-44E3-9099-C40C66FF867C}">
                  <a14:compatExt spid="_x0000_s35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35265" name="Button 7617" hidden="1">
              <a:extLst>
                <a:ext uri="{63B3BB69-23CF-44E3-9099-C40C66FF867C}">
                  <a14:compatExt spid="_x0000_s35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35266" name="Button 7618" hidden="1">
              <a:extLst>
                <a:ext uri="{63B3BB69-23CF-44E3-9099-C40C66FF867C}">
                  <a14:compatExt spid="_x0000_s35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35267" name="Button 7619" hidden="1">
              <a:extLst>
                <a:ext uri="{63B3BB69-23CF-44E3-9099-C40C66FF867C}">
                  <a14:compatExt spid="_x0000_s35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35268" name="Button 7620" hidden="1">
              <a:extLst>
                <a:ext uri="{63B3BB69-23CF-44E3-9099-C40C66FF867C}">
                  <a14:compatExt spid="_x0000_s35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35269" name="Button 7621" hidden="1">
              <a:extLst>
                <a:ext uri="{63B3BB69-23CF-44E3-9099-C40C66FF867C}">
                  <a14:compatExt spid="_x0000_s35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35270" name="Button 7622" hidden="1">
              <a:extLst>
                <a:ext uri="{63B3BB69-23CF-44E3-9099-C40C66FF867C}">
                  <a14:compatExt spid="_x0000_s35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35271" name="Button 7623" hidden="1">
              <a:extLst>
                <a:ext uri="{63B3BB69-23CF-44E3-9099-C40C66FF867C}">
                  <a14:compatExt spid="_x0000_s35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35272" name="Button 7624" hidden="1">
              <a:extLst>
                <a:ext uri="{63B3BB69-23CF-44E3-9099-C40C66FF867C}">
                  <a14:compatExt spid="_x0000_s35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35273" name="Button 7625" hidden="1">
              <a:extLst>
                <a:ext uri="{63B3BB69-23CF-44E3-9099-C40C66FF867C}">
                  <a14:compatExt spid="_x0000_s35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35274" name="Button 7626" hidden="1">
              <a:extLst>
                <a:ext uri="{63B3BB69-23CF-44E3-9099-C40C66FF867C}">
                  <a14:compatExt spid="_x0000_s35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35275" name="Button 7627" hidden="1">
              <a:extLst>
                <a:ext uri="{63B3BB69-23CF-44E3-9099-C40C66FF867C}">
                  <a14:compatExt spid="_x0000_s35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35276" name="Button 7628" hidden="1">
              <a:extLst>
                <a:ext uri="{63B3BB69-23CF-44E3-9099-C40C66FF867C}">
                  <a14:compatExt spid="_x0000_s35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35277" name="Button 7629" hidden="1">
              <a:extLst>
                <a:ext uri="{63B3BB69-23CF-44E3-9099-C40C66FF867C}">
                  <a14:compatExt spid="_x0000_s35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35278" name="Button 7630" hidden="1">
              <a:extLst>
                <a:ext uri="{63B3BB69-23CF-44E3-9099-C40C66FF867C}">
                  <a14:compatExt spid="_x0000_s35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35279" name="Button 7631" hidden="1">
              <a:extLst>
                <a:ext uri="{63B3BB69-23CF-44E3-9099-C40C66FF867C}">
                  <a14:compatExt spid="_x0000_s35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35280" name="Button 7632" hidden="1">
              <a:extLst>
                <a:ext uri="{63B3BB69-23CF-44E3-9099-C40C66FF867C}">
                  <a14:compatExt spid="_x0000_s35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35281" name="Button 7633" hidden="1">
              <a:extLst>
                <a:ext uri="{63B3BB69-23CF-44E3-9099-C40C66FF867C}">
                  <a14:compatExt spid="_x0000_s35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35282" name="Button 7634" hidden="1">
              <a:extLst>
                <a:ext uri="{63B3BB69-23CF-44E3-9099-C40C66FF867C}">
                  <a14:compatExt spid="_x0000_s35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35283" name="Button 7635" hidden="1">
              <a:extLst>
                <a:ext uri="{63B3BB69-23CF-44E3-9099-C40C66FF867C}">
                  <a14:compatExt spid="_x0000_s35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35284" name="Button 7636" hidden="1">
              <a:extLst>
                <a:ext uri="{63B3BB69-23CF-44E3-9099-C40C66FF867C}">
                  <a14:compatExt spid="_x0000_s35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35285" name="Button 7637" hidden="1">
              <a:extLst>
                <a:ext uri="{63B3BB69-23CF-44E3-9099-C40C66FF867C}">
                  <a14:compatExt spid="_x0000_s35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35286" name="Button 7638" hidden="1">
              <a:extLst>
                <a:ext uri="{63B3BB69-23CF-44E3-9099-C40C66FF867C}">
                  <a14:compatExt spid="_x0000_s35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35287" name="Button 7639" hidden="1">
              <a:extLst>
                <a:ext uri="{63B3BB69-23CF-44E3-9099-C40C66FF867C}">
                  <a14:compatExt spid="_x0000_s35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35288" name="Button 7640" hidden="1">
              <a:extLst>
                <a:ext uri="{63B3BB69-23CF-44E3-9099-C40C66FF867C}">
                  <a14:compatExt spid="_x0000_s35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35289" name="Button 7641" hidden="1">
              <a:extLst>
                <a:ext uri="{63B3BB69-23CF-44E3-9099-C40C66FF867C}">
                  <a14:compatExt spid="_x0000_s35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35290" name="Button 7642" hidden="1">
              <a:extLst>
                <a:ext uri="{63B3BB69-23CF-44E3-9099-C40C66FF867C}">
                  <a14:compatExt spid="_x0000_s35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35291" name="Button 7643" hidden="1">
              <a:extLst>
                <a:ext uri="{63B3BB69-23CF-44E3-9099-C40C66FF867C}">
                  <a14:compatExt spid="_x0000_s35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35292" name="Button 7644" hidden="1">
              <a:extLst>
                <a:ext uri="{63B3BB69-23CF-44E3-9099-C40C66FF867C}">
                  <a14:compatExt spid="_x0000_s35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35293" name="Button 7645" hidden="1">
              <a:extLst>
                <a:ext uri="{63B3BB69-23CF-44E3-9099-C40C66FF867C}">
                  <a14:compatExt spid="_x0000_s35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35294" name="Button 7646" hidden="1">
              <a:extLst>
                <a:ext uri="{63B3BB69-23CF-44E3-9099-C40C66FF867C}">
                  <a14:compatExt spid="_x0000_s35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35295" name="Button 7647" hidden="1">
              <a:extLst>
                <a:ext uri="{63B3BB69-23CF-44E3-9099-C40C66FF867C}">
                  <a14:compatExt spid="_x0000_s35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35296" name="Button 7648" hidden="1">
              <a:extLst>
                <a:ext uri="{63B3BB69-23CF-44E3-9099-C40C66FF867C}">
                  <a14:compatExt spid="_x0000_s35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35297" name="Button 7649" hidden="1">
              <a:extLst>
                <a:ext uri="{63B3BB69-23CF-44E3-9099-C40C66FF867C}">
                  <a14:compatExt spid="_x0000_s35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35298" name="Button 7650" hidden="1">
              <a:extLst>
                <a:ext uri="{63B3BB69-23CF-44E3-9099-C40C66FF867C}">
                  <a14:compatExt spid="_x0000_s35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35299" name="Button 7651" hidden="1">
              <a:extLst>
                <a:ext uri="{63B3BB69-23CF-44E3-9099-C40C66FF867C}">
                  <a14:compatExt spid="_x0000_s35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35300" name="Button 7652" hidden="1">
              <a:extLst>
                <a:ext uri="{63B3BB69-23CF-44E3-9099-C40C66FF867C}">
                  <a14:compatExt spid="_x0000_s35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35301" name="Button 7653" hidden="1">
              <a:extLst>
                <a:ext uri="{63B3BB69-23CF-44E3-9099-C40C66FF867C}">
                  <a14:compatExt spid="_x0000_s35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35302" name="Button 7654" hidden="1">
              <a:extLst>
                <a:ext uri="{63B3BB69-23CF-44E3-9099-C40C66FF867C}">
                  <a14:compatExt spid="_x0000_s35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35303" name="Button 7655" hidden="1">
              <a:extLst>
                <a:ext uri="{63B3BB69-23CF-44E3-9099-C40C66FF867C}">
                  <a14:compatExt spid="_x0000_s35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35304" name="Button 7656" hidden="1">
              <a:extLst>
                <a:ext uri="{63B3BB69-23CF-44E3-9099-C40C66FF867C}">
                  <a14:compatExt spid="_x0000_s35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35305" name="Button 7657" hidden="1">
              <a:extLst>
                <a:ext uri="{63B3BB69-23CF-44E3-9099-C40C66FF867C}">
                  <a14:compatExt spid="_x0000_s35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35306" name="Button 7658" hidden="1">
              <a:extLst>
                <a:ext uri="{63B3BB69-23CF-44E3-9099-C40C66FF867C}">
                  <a14:compatExt spid="_x0000_s35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35307" name="Button 7659" hidden="1">
              <a:extLst>
                <a:ext uri="{63B3BB69-23CF-44E3-9099-C40C66FF867C}">
                  <a14:compatExt spid="_x0000_s35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35308" name="Button 7660" hidden="1">
              <a:extLst>
                <a:ext uri="{63B3BB69-23CF-44E3-9099-C40C66FF867C}">
                  <a14:compatExt spid="_x0000_s35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35309" name="Button 7661" hidden="1">
              <a:extLst>
                <a:ext uri="{63B3BB69-23CF-44E3-9099-C40C66FF867C}">
                  <a14:compatExt spid="_x0000_s35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35310" name="Button 7662" hidden="1">
              <a:extLst>
                <a:ext uri="{63B3BB69-23CF-44E3-9099-C40C66FF867C}">
                  <a14:compatExt spid="_x0000_s35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35311" name="Button 7663" hidden="1">
              <a:extLst>
                <a:ext uri="{63B3BB69-23CF-44E3-9099-C40C66FF867C}">
                  <a14:compatExt spid="_x0000_s35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35312" name="Button 7664" hidden="1">
              <a:extLst>
                <a:ext uri="{63B3BB69-23CF-44E3-9099-C40C66FF867C}">
                  <a14:compatExt spid="_x0000_s35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35313" name="Button 7665" hidden="1">
              <a:extLst>
                <a:ext uri="{63B3BB69-23CF-44E3-9099-C40C66FF867C}">
                  <a14:compatExt spid="_x0000_s35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35314" name="Button 7666" hidden="1">
              <a:extLst>
                <a:ext uri="{63B3BB69-23CF-44E3-9099-C40C66FF867C}">
                  <a14:compatExt spid="_x0000_s35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35315" name="Button 7667" hidden="1">
              <a:extLst>
                <a:ext uri="{63B3BB69-23CF-44E3-9099-C40C66FF867C}">
                  <a14:compatExt spid="_x0000_s35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35316" name="Button 7668" hidden="1">
              <a:extLst>
                <a:ext uri="{63B3BB69-23CF-44E3-9099-C40C66FF867C}">
                  <a14:compatExt spid="_x0000_s35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35317" name="Button 7669" hidden="1">
              <a:extLst>
                <a:ext uri="{63B3BB69-23CF-44E3-9099-C40C66FF867C}">
                  <a14:compatExt spid="_x0000_s35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35318" name="Button 7670" hidden="1">
              <a:extLst>
                <a:ext uri="{63B3BB69-23CF-44E3-9099-C40C66FF867C}">
                  <a14:compatExt spid="_x0000_s35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35319" name="Button 7671" hidden="1">
              <a:extLst>
                <a:ext uri="{63B3BB69-23CF-44E3-9099-C40C66FF867C}">
                  <a14:compatExt spid="_x0000_s35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35320" name="Button 7672" hidden="1">
              <a:extLst>
                <a:ext uri="{63B3BB69-23CF-44E3-9099-C40C66FF867C}">
                  <a14:compatExt spid="_x0000_s35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35321" name="Button 7673" hidden="1">
              <a:extLst>
                <a:ext uri="{63B3BB69-23CF-44E3-9099-C40C66FF867C}">
                  <a14:compatExt spid="_x0000_s35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35322" name="Button 7674" hidden="1">
              <a:extLst>
                <a:ext uri="{63B3BB69-23CF-44E3-9099-C40C66FF867C}">
                  <a14:compatExt spid="_x0000_s35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35323" name="Button 7675" hidden="1">
              <a:extLst>
                <a:ext uri="{63B3BB69-23CF-44E3-9099-C40C66FF867C}">
                  <a14:compatExt spid="_x0000_s35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35324" name="Button 7676" hidden="1">
              <a:extLst>
                <a:ext uri="{63B3BB69-23CF-44E3-9099-C40C66FF867C}">
                  <a14:compatExt spid="_x0000_s35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35325" name="Button 7677" hidden="1">
              <a:extLst>
                <a:ext uri="{63B3BB69-23CF-44E3-9099-C40C66FF867C}">
                  <a14:compatExt spid="_x0000_s35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10</xdr:col>
          <xdr:colOff>0</xdr:colOff>
          <xdr:row>2158</xdr:row>
          <xdr:rowOff>0</xdr:rowOff>
        </xdr:to>
        <xdr:sp macro="" textlink="">
          <xdr:nvSpPr>
            <xdr:cNvPr id="35332" name="Button 7684" hidden="1">
              <a:extLst>
                <a:ext uri="{63B3BB69-23CF-44E3-9099-C40C66FF867C}">
                  <a14:compatExt spid="_x0000_s35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10</xdr:col>
          <xdr:colOff>0</xdr:colOff>
          <xdr:row>2159</xdr:row>
          <xdr:rowOff>0</xdr:rowOff>
        </xdr:to>
        <xdr:sp macro="" textlink="">
          <xdr:nvSpPr>
            <xdr:cNvPr id="35333" name="Button 7685" hidden="1">
              <a:extLst>
                <a:ext uri="{63B3BB69-23CF-44E3-9099-C40C66FF867C}">
                  <a14:compatExt spid="_x0000_s35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10</xdr:col>
          <xdr:colOff>0</xdr:colOff>
          <xdr:row>2160</xdr:row>
          <xdr:rowOff>0</xdr:rowOff>
        </xdr:to>
        <xdr:sp macro="" textlink="">
          <xdr:nvSpPr>
            <xdr:cNvPr id="35334" name="Button 7686" hidden="1">
              <a:extLst>
                <a:ext uri="{63B3BB69-23CF-44E3-9099-C40C66FF867C}">
                  <a14:compatExt spid="_x0000_s35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10</xdr:col>
          <xdr:colOff>0</xdr:colOff>
          <xdr:row>2161</xdr:row>
          <xdr:rowOff>0</xdr:rowOff>
        </xdr:to>
        <xdr:sp macro="" textlink="">
          <xdr:nvSpPr>
            <xdr:cNvPr id="35335" name="Button 7687" hidden="1">
              <a:extLst>
                <a:ext uri="{63B3BB69-23CF-44E3-9099-C40C66FF867C}">
                  <a14:compatExt spid="_x0000_s35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10</xdr:col>
          <xdr:colOff>0</xdr:colOff>
          <xdr:row>2162</xdr:row>
          <xdr:rowOff>0</xdr:rowOff>
        </xdr:to>
        <xdr:sp macro="" textlink="">
          <xdr:nvSpPr>
            <xdr:cNvPr id="35336" name="Button 7688" hidden="1">
              <a:extLst>
                <a:ext uri="{63B3BB69-23CF-44E3-9099-C40C66FF867C}">
                  <a14:compatExt spid="_x0000_s35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10</xdr:col>
          <xdr:colOff>0</xdr:colOff>
          <xdr:row>2163</xdr:row>
          <xdr:rowOff>0</xdr:rowOff>
        </xdr:to>
        <xdr:sp macro="" textlink="">
          <xdr:nvSpPr>
            <xdr:cNvPr id="35337" name="Button 7689" hidden="1">
              <a:extLst>
                <a:ext uri="{63B3BB69-23CF-44E3-9099-C40C66FF867C}">
                  <a14:compatExt spid="_x0000_s35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10</xdr:col>
          <xdr:colOff>0</xdr:colOff>
          <xdr:row>2164</xdr:row>
          <xdr:rowOff>0</xdr:rowOff>
        </xdr:to>
        <xdr:sp macro="" textlink="">
          <xdr:nvSpPr>
            <xdr:cNvPr id="35338" name="Button 7690" hidden="1">
              <a:extLst>
                <a:ext uri="{63B3BB69-23CF-44E3-9099-C40C66FF867C}">
                  <a14:compatExt spid="_x0000_s35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10</xdr:col>
          <xdr:colOff>0</xdr:colOff>
          <xdr:row>2165</xdr:row>
          <xdr:rowOff>0</xdr:rowOff>
        </xdr:to>
        <xdr:sp macro="" textlink="">
          <xdr:nvSpPr>
            <xdr:cNvPr id="35339" name="Button 7691" hidden="1">
              <a:extLst>
                <a:ext uri="{63B3BB69-23CF-44E3-9099-C40C66FF867C}">
                  <a14:compatExt spid="_x0000_s35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10</xdr:col>
          <xdr:colOff>0</xdr:colOff>
          <xdr:row>2166</xdr:row>
          <xdr:rowOff>0</xdr:rowOff>
        </xdr:to>
        <xdr:sp macro="" textlink="">
          <xdr:nvSpPr>
            <xdr:cNvPr id="35340" name="Button 7692" hidden="1">
              <a:extLst>
                <a:ext uri="{63B3BB69-23CF-44E3-9099-C40C66FF867C}">
                  <a14:compatExt spid="_x0000_s35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10</xdr:col>
          <xdr:colOff>0</xdr:colOff>
          <xdr:row>2167</xdr:row>
          <xdr:rowOff>0</xdr:rowOff>
        </xdr:to>
        <xdr:sp macro="" textlink="">
          <xdr:nvSpPr>
            <xdr:cNvPr id="35341" name="Button 7693" hidden="1">
              <a:extLst>
                <a:ext uri="{63B3BB69-23CF-44E3-9099-C40C66FF867C}">
                  <a14:compatExt spid="_x0000_s35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10</xdr:col>
          <xdr:colOff>0</xdr:colOff>
          <xdr:row>2168</xdr:row>
          <xdr:rowOff>0</xdr:rowOff>
        </xdr:to>
        <xdr:sp macro="" textlink="">
          <xdr:nvSpPr>
            <xdr:cNvPr id="35342" name="Button 7694" hidden="1">
              <a:extLst>
                <a:ext uri="{63B3BB69-23CF-44E3-9099-C40C66FF867C}">
                  <a14:compatExt spid="_x0000_s35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10</xdr:col>
          <xdr:colOff>0</xdr:colOff>
          <xdr:row>2169</xdr:row>
          <xdr:rowOff>0</xdr:rowOff>
        </xdr:to>
        <xdr:sp macro="" textlink="">
          <xdr:nvSpPr>
            <xdr:cNvPr id="35343" name="Button 7695" hidden="1">
              <a:extLst>
                <a:ext uri="{63B3BB69-23CF-44E3-9099-C40C66FF867C}">
                  <a14:compatExt spid="_x0000_s35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10</xdr:col>
          <xdr:colOff>0</xdr:colOff>
          <xdr:row>2170</xdr:row>
          <xdr:rowOff>0</xdr:rowOff>
        </xdr:to>
        <xdr:sp macro="" textlink="">
          <xdr:nvSpPr>
            <xdr:cNvPr id="35344" name="Button 7696" hidden="1">
              <a:extLst>
                <a:ext uri="{63B3BB69-23CF-44E3-9099-C40C66FF867C}">
                  <a14:compatExt spid="_x0000_s35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10</xdr:col>
          <xdr:colOff>0</xdr:colOff>
          <xdr:row>2171</xdr:row>
          <xdr:rowOff>0</xdr:rowOff>
        </xdr:to>
        <xdr:sp macro="" textlink="">
          <xdr:nvSpPr>
            <xdr:cNvPr id="35345" name="Button 7697" hidden="1">
              <a:extLst>
                <a:ext uri="{63B3BB69-23CF-44E3-9099-C40C66FF867C}">
                  <a14:compatExt spid="_x0000_s35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10</xdr:col>
          <xdr:colOff>0</xdr:colOff>
          <xdr:row>2172</xdr:row>
          <xdr:rowOff>0</xdr:rowOff>
        </xdr:to>
        <xdr:sp macro="" textlink="">
          <xdr:nvSpPr>
            <xdr:cNvPr id="35346" name="Button 7698" hidden="1">
              <a:extLst>
                <a:ext uri="{63B3BB69-23CF-44E3-9099-C40C66FF867C}">
                  <a14:compatExt spid="_x0000_s35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10</xdr:col>
          <xdr:colOff>0</xdr:colOff>
          <xdr:row>2173</xdr:row>
          <xdr:rowOff>0</xdr:rowOff>
        </xdr:to>
        <xdr:sp macro="" textlink="">
          <xdr:nvSpPr>
            <xdr:cNvPr id="35347" name="Button 7699" hidden="1">
              <a:extLst>
                <a:ext uri="{63B3BB69-23CF-44E3-9099-C40C66FF867C}">
                  <a14:compatExt spid="_x0000_s35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10</xdr:col>
          <xdr:colOff>0</xdr:colOff>
          <xdr:row>2174</xdr:row>
          <xdr:rowOff>0</xdr:rowOff>
        </xdr:to>
        <xdr:sp macro="" textlink="">
          <xdr:nvSpPr>
            <xdr:cNvPr id="35348" name="Button 7700" hidden="1">
              <a:extLst>
                <a:ext uri="{63B3BB69-23CF-44E3-9099-C40C66FF867C}">
                  <a14:compatExt spid="_x0000_s35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10</xdr:col>
          <xdr:colOff>0</xdr:colOff>
          <xdr:row>2175</xdr:row>
          <xdr:rowOff>0</xdr:rowOff>
        </xdr:to>
        <xdr:sp macro="" textlink="">
          <xdr:nvSpPr>
            <xdr:cNvPr id="35349" name="Button 7701" hidden="1">
              <a:extLst>
                <a:ext uri="{63B3BB69-23CF-44E3-9099-C40C66FF867C}">
                  <a14:compatExt spid="_x0000_s35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10</xdr:col>
          <xdr:colOff>0</xdr:colOff>
          <xdr:row>2176</xdr:row>
          <xdr:rowOff>0</xdr:rowOff>
        </xdr:to>
        <xdr:sp macro="" textlink="">
          <xdr:nvSpPr>
            <xdr:cNvPr id="35350" name="Button 7702" hidden="1">
              <a:extLst>
                <a:ext uri="{63B3BB69-23CF-44E3-9099-C40C66FF867C}">
                  <a14:compatExt spid="_x0000_s35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10</xdr:col>
          <xdr:colOff>0</xdr:colOff>
          <xdr:row>2177</xdr:row>
          <xdr:rowOff>0</xdr:rowOff>
        </xdr:to>
        <xdr:sp macro="" textlink="">
          <xdr:nvSpPr>
            <xdr:cNvPr id="35351" name="Button 7703" hidden="1">
              <a:extLst>
                <a:ext uri="{63B3BB69-23CF-44E3-9099-C40C66FF867C}">
                  <a14:compatExt spid="_x0000_s35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10</xdr:col>
          <xdr:colOff>0</xdr:colOff>
          <xdr:row>2178</xdr:row>
          <xdr:rowOff>0</xdr:rowOff>
        </xdr:to>
        <xdr:sp macro="" textlink="">
          <xdr:nvSpPr>
            <xdr:cNvPr id="35352" name="Button 7704" hidden="1">
              <a:extLst>
                <a:ext uri="{63B3BB69-23CF-44E3-9099-C40C66FF867C}">
                  <a14:compatExt spid="_x0000_s35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10</xdr:col>
          <xdr:colOff>0</xdr:colOff>
          <xdr:row>2179</xdr:row>
          <xdr:rowOff>0</xdr:rowOff>
        </xdr:to>
        <xdr:sp macro="" textlink="">
          <xdr:nvSpPr>
            <xdr:cNvPr id="35353" name="Button 7705" hidden="1">
              <a:extLst>
                <a:ext uri="{63B3BB69-23CF-44E3-9099-C40C66FF867C}">
                  <a14:compatExt spid="_x0000_s35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10</xdr:col>
          <xdr:colOff>0</xdr:colOff>
          <xdr:row>2180</xdr:row>
          <xdr:rowOff>0</xdr:rowOff>
        </xdr:to>
        <xdr:sp macro="" textlink="">
          <xdr:nvSpPr>
            <xdr:cNvPr id="35354" name="Button 7706" hidden="1">
              <a:extLst>
                <a:ext uri="{63B3BB69-23CF-44E3-9099-C40C66FF867C}">
                  <a14:compatExt spid="_x0000_s35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10</xdr:col>
          <xdr:colOff>0</xdr:colOff>
          <xdr:row>2181</xdr:row>
          <xdr:rowOff>0</xdr:rowOff>
        </xdr:to>
        <xdr:sp macro="" textlink="">
          <xdr:nvSpPr>
            <xdr:cNvPr id="35355" name="Button 7707" hidden="1">
              <a:extLst>
                <a:ext uri="{63B3BB69-23CF-44E3-9099-C40C66FF867C}">
                  <a14:compatExt spid="_x0000_s35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10</xdr:col>
          <xdr:colOff>0</xdr:colOff>
          <xdr:row>2182</xdr:row>
          <xdr:rowOff>0</xdr:rowOff>
        </xdr:to>
        <xdr:sp macro="" textlink="">
          <xdr:nvSpPr>
            <xdr:cNvPr id="35356" name="Button 7708" hidden="1">
              <a:extLst>
                <a:ext uri="{63B3BB69-23CF-44E3-9099-C40C66FF867C}">
                  <a14:compatExt spid="_x0000_s35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10</xdr:col>
          <xdr:colOff>0</xdr:colOff>
          <xdr:row>2183</xdr:row>
          <xdr:rowOff>0</xdr:rowOff>
        </xdr:to>
        <xdr:sp macro="" textlink="">
          <xdr:nvSpPr>
            <xdr:cNvPr id="35357" name="Button 7709" hidden="1">
              <a:extLst>
                <a:ext uri="{63B3BB69-23CF-44E3-9099-C40C66FF867C}">
                  <a14:compatExt spid="_x0000_s35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10</xdr:col>
          <xdr:colOff>0</xdr:colOff>
          <xdr:row>2184</xdr:row>
          <xdr:rowOff>0</xdr:rowOff>
        </xdr:to>
        <xdr:sp macro="" textlink="">
          <xdr:nvSpPr>
            <xdr:cNvPr id="35358" name="Button 7710" hidden="1">
              <a:extLst>
                <a:ext uri="{63B3BB69-23CF-44E3-9099-C40C66FF867C}">
                  <a14:compatExt spid="_x0000_s35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10</xdr:col>
          <xdr:colOff>0</xdr:colOff>
          <xdr:row>2185</xdr:row>
          <xdr:rowOff>0</xdr:rowOff>
        </xdr:to>
        <xdr:sp macro="" textlink="">
          <xdr:nvSpPr>
            <xdr:cNvPr id="35359" name="Button 7711" hidden="1">
              <a:extLst>
                <a:ext uri="{63B3BB69-23CF-44E3-9099-C40C66FF867C}">
                  <a14:compatExt spid="_x0000_s35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10</xdr:col>
          <xdr:colOff>0</xdr:colOff>
          <xdr:row>2186</xdr:row>
          <xdr:rowOff>0</xdr:rowOff>
        </xdr:to>
        <xdr:sp macro="" textlink="">
          <xdr:nvSpPr>
            <xdr:cNvPr id="35360" name="Button 7712" hidden="1">
              <a:extLst>
                <a:ext uri="{63B3BB69-23CF-44E3-9099-C40C66FF867C}">
                  <a14:compatExt spid="_x0000_s35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10</xdr:col>
          <xdr:colOff>0</xdr:colOff>
          <xdr:row>2187</xdr:row>
          <xdr:rowOff>0</xdr:rowOff>
        </xdr:to>
        <xdr:sp macro="" textlink="">
          <xdr:nvSpPr>
            <xdr:cNvPr id="35361" name="Button 7713" hidden="1">
              <a:extLst>
                <a:ext uri="{63B3BB69-23CF-44E3-9099-C40C66FF867C}">
                  <a14:compatExt spid="_x0000_s35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10</xdr:col>
          <xdr:colOff>0</xdr:colOff>
          <xdr:row>2188</xdr:row>
          <xdr:rowOff>0</xdr:rowOff>
        </xdr:to>
        <xdr:sp macro="" textlink="">
          <xdr:nvSpPr>
            <xdr:cNvPr id="35362" name="Button 7714" hidden="1">
              <a:extLst>
                <a:ext uri="{63B3BB69-23CF-44E3-9099-C40C66FF867C}">
                  <a14:compatExt spid="_x0000_s35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10</xdr:col>
          <xdr:colOff>0</xdr:colOff>
          <xdr:row>2189</xdr:row>
          <xdr:rowOff>0</xdr:rowOff>
        </xdr:to>
        <xdr:sp macro="" textlink="">
          <xdr:nvSpPr>
            <xdr:cNvPr id="35363" name="Button 7715" hidden="1">
              <a:extLst>
                <a:ext uri="{63B3BB69-23CF-44E3-9099-C40C66FF867C}">
                  <a14:compatExt spid="_x0000_s35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10</xdr:col>
          <xdr:colOff>0</xdr:colOff>
          <xdr:row>2190</xdr:row>
          <xdr:rowOff>0</xdr:rowOff>
        </xdr:to>
        <xdr:sp macro="" textlink="">
          <xdr:nvSpPr>
            <xdr:cNvPr id="35364" name="Button 7716" hidden="1">
              <a:extLst>
                <a:ext uri="{63B3BB69-23CF-44E3-9099-C40C66FF867C}">
                  <a14:compatExt spid="_x0000_s35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10</xdr:col>
          <xdr:colOff>0</xdr:colOff>
          <xdr:row>2191</xdr:row>
          <xdr:rowOff>0</xdr:rowOff>
        </xdr:to>
        <xdr:sp macro="" textlink="">
          <xdr:nvSpPr>
            <xdr:cNvPr id="35365" name="Button 7717" hidden="1">
              <a:extLst>
                <a:ext uri="{63B3BB69-23CF-44E3-9099-C40C66FF867C}">
                  <a14:compatExt spid="_x0000_s35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10</xdr:col>
          <xdr:colOff>0</xdr:colOff>
          <xdr:row>2192</xdr:row>
          <xdr:rowOff>0</xdr:rowOff>
        </xdr:to>
        <xdr:sp macro="" textlink="">
          <xdr:nvSpPr>
            <xdr:cNvPr id="35366" name="Button 7718" hidden="1">
              <a:extLst>
                <a:ext uri="{63B3BB69-23CF-44E3-9099-C40C66FF867C}">
                  <a14:compatExt spid="_x0000_s35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10</xdr:col>
          <xdr:colOff>0</xdr:colOff>
          <xdr:row>2193</xdr:row>
          <xdr:rowOff>0</xdr:rowOff>
        </xdr:to>
        <xdr:sp macro="" textlink="">
          <xdr:nvSpPr>
            <xdr:cNvPr id="35367" name="Button 7719" hidden="1">
              <a:extLst>
                <a:ext uri="{63B3BB69-23CF-44E3-9099-C40C66FF867C}">
                  <a14:compatExt spid="_x0000_s35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10</xdr:col>
          <xdr:colOff>0</xdr:colOff>
          <xdr:row>2194</xdr:row>
          <xdr:rowOff>0</xdr:rowOff>
        </xdr:to>
        <xdr:sp macro="" textlink="">
          <xdr:nvSpPr>
            <xdr:cNvPr id="35368" name="Button 7720" hidden="1">
              <a:extLst>
                <a:ext uri="{63B3BB69-23CF-44E3-9099-C40C66FF867C}">
                  <a14:compatExt spid="_x0000_s35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10</xdr:col>
          <xdr:colOff>0</xdr:colOff>
          <xdr:row>2195</xdr:row>
          <xdr:rowOff>0</xdr:rowOff>
        </xdr:to>
        <xdr:sp macro="" textlink="">
          <xdr:nvSpPr>
            <xdr:cNvPr id="35369" name="Button 7721" hidden="1">
              <a:extLst>
                <a:ext uri="{63B3BB69-23CF-44E3-9099-C40C66FF867C}">
                  <a14:compatExt spid="_x0000_s35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10</xdr:col>
          <xdr:colOff>0</xdr:colOff>
          <xdr:row>2196</xdr:row>
          <xdr:rowOff>0</xdr:rowOff>
        </xdr:to>
        <xdr:sp macro="" textlink="">
          <xdr:nvSpPr>
            <xdr:cNvPr id="35370" name="Button 7722" hidden="1">
              <a:extLst>
                <a:ext uri="{63B3BB69-23CF-44E3-9099-C40C66FF867C}">
                  <a14:compatExt spid="_x0000_s35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10</xdr:col>
          <xdr:colOff>0</xdr:colOff>
          <xdr:row>2197</xdr:row>
          <xdr:rowOff>0</xdr:rowOff>
        </xdr:to>
        <xdr:sp macro="" textlink="">
          <xdr:nvSpPr>
            <xdr:cNvPr id="35371" name="Button 7723" hidden="1">
              <a:extLst>
                <a:ext uri="{63B3BB69-23CF-44E3-9099-C40C66FF867C}">
                  <a14:compatExt spid="_x0000_s35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10</xdr:col>
          <xdr:colOff>0</xdr:colOff>
          <xdr:row>2198</xdr:row>
          <xdr:rowOff>0</xdr:rowOff>
        </xdr:to>
        <xdr:sp macro="" textlink="">
          <xdr:nvSpPr>
            <xdr:cNvPr id="35372" name="Button 7724" hidden="1">
              <a:extLst>
                <a:ext uri="{63B3BB69-23CF-44E3-9099-C40C66FF867C}">
                  <a14:compatExt spid="_x0000_s35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10</xdr:col>
          <xdr:colOff>0</xdr:colOff>
          <xdr:row>2199</xdr:row>
          <xdr:rowOff>0</xdr:rowOff>
        </xdr:to>
        <xdr:sp macro="" textlink="">
          <xdr:nvSpPr>
            <xdr:cNvPr id="35373" name="Button 7725" hidden="1">
              <a:extLst>
                <a:ext uri="{63B3BB69-23CF-44E3-9099-C40C66FF867C}">
                  <a14:compatExt spid="_x0000_s35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10</xdr:col>
          <xdr:colOff>0</xdr:colOff>
          <xdr:row>2200</xdr:row>
          <xdr:rowOff>0</xdr:rowOff>
        </xdr:to>
        <xdr:sp macro="" textlink="">
          <xdr:nvSpPr>
            <xdr:cNvPr id="35374" name="Button 7726" hidden="1">
              <a:extLst>
                <a:ext uri="{63B3BB69-23CF-44E3-9099-C40C66FF867C}">
                  <a14:compatExt spid="_x0000_s35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10</xdr:col>
          <xdr:colOff>0</xdr:colOff>
          <xdr:row>2201</xdr:row>
          <xdr:rowOff>0</xdr:rowOff>
        </xdr:to>
        <xdr:sp macro="" textlink="">
          <xdr:nvSpPr>
            <xdr:cNvPr id="35375" name="Button 7727" hidden="1">
              <a:extLst>
                <a:ext uri="{63B3BB69-23CF-44E3-9099-C40C66FF867C}">
                  <a14:compatExt spid="_x0000_s35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10</xdr:col>
          <xdr:colOff>0</xdr:colOff>
          <xdr:row>2202</xdr:row>
          <xdr:rowOff>0</xdr:rowOff>
        </xdr:to>
        <xdr:sp macro="" textlink="">
          <xdr:nvSpPr>
            <xdr:cNvPr id="35376" name="Button 7728" hidden="1">
              <a:extLst>
                <a:ext uri="{63B3BB69-23CF-44E3-9099-C40C66FF867C}">
                  <a14:compatExt spid="_x0000_s35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10</xdr:col>
          <xdr:colOff>0</xdr:colOff>
          <xdr:row>2203</xdr:row>
          <xdr:rowOff>0</xdr:rowOff>
        </xdr:to>
        <xdr:sp macro="" textlink="">
          <xdr:nvSpPr>
            <xdr:cNvPr id="35377" name="Button 7729" hidden="1">
              <a:extLst>
                <a:ext uri="{63B3BB69-23CF-44E3-9099-C40C66FF867C}">
                  <a14:compatExt spid="_x0000_s35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10</xdr:col>
          <xdr:colOff>0</xdr:colOff>
          <xdr:row>2204</xdr:row>
          <xdr:rowOff>0</xdr:rowOff>
        </xdr:to>
        <xdr:sp macro="" textlink="">
          <xdr:nvSpPr>
            <xdr:cNvPr id="35378" name="Button 7730" hidden="1">
              <a:extLst>
                <a:ext uri="{63B3BB69-23CF-44E3-9099-C40C66FF867C}">
                  <a14:compatExt spid="_x0000_s35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10</xdr:col>
          <xdr:colOff>0</xdr:colOff>
          <xdr:row>2205</xdr:row>
          <xdr:rowOff>0</xdr:rowOff>
        </xdr:to>
        <xdr:sp macro="" textlink="">
          <xdr:nvSpPr>
            <xdr:cNvPr id="35379" name="Button 7731" hidden="1">
              <a:extLst>
                <a:ext uri="{63B3BB69-23CF-44E3-9099-C40C66FF867C}">
                  <a14:compatExt spid="_x0000_s35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10</xdr:col>
          <xdr:colOff>0</xdr:colOff>
          <xdr:row>2206</xdr:row>
          <xdr:rowOff>0</xdr:rowOff>
        </xdr:to>
        <xdr:sp macro="" textlink="">
          <xdr:nvSpPr>
            <xdr:cNvPr id="35380" name="Button 7732" hidden="1">
              <a:extLst>
                <a:ext uri="{63B3BB69-23CF-44E3-9099-C40C66FF867C}">
                  <a14:compatExt spid="_x0000_s35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10</xdr:col>
          <xdr:colOff>0</xdr:colOff>
          <xdr:row>2207</xdr:row>
          <xdr:rowOff>0</xdr:rowOff>
        </xdr:to>
        <xdr:sp macro="" textlink="">
          <xdr:nvSpPr>
            <xdr:cNvPr id="35381" name="Button 7733" hidden="1">
              <a:extLst>
                <a:ext uri="{63B3BB69-23CF-44E3-9099-C40C66FF867C}">
                  <a14:compatExt spid="_x0000_s35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10</xdr:col>
          <xdr:colOff>0</xdr:colOff>
          <xdr:row>2208</xdr:row>
          <xdr:rowOff>0</xdr:rowOff>
        </xdr:to>
        <xdr:sp macro="" textlink="">
          <xdr:nvSpPr>
            <xdr:cNvPr id="35382" name="Button 7734" hidden="1">
              <a:extLst>
                <a:ext uri="{63B3BB69-23CF-44E3-9099-C40C66FF867C}">
                  <a14:compatExt spid="_x0000_s35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10</xdr:col>
          <xdr:colOff>0</xdr:colOff>
          <xdr:row>2209</xdr:row>
          <xdr:rowOff>0</xdr:rowOff>
        </xdr:to>
        <xdr:sp macro="" textlink="">
          <xdr:nvSpPr>
            <xdr:cNvPr id="35383" name="Button 7735" hidden="1">
              <a:extLst>
                <a:ext uri="{63B3BB69-23CF-44E3-9099-C40C66FF867C}">
                  <a14:compatExt spid="_x0000_s35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10</xdr:col>
          <xdr:colOff>0</xdr:colOff>
          <xdr:row>2210</xdr:row>
          <xdr:rowOff>0</xdr:rowOff>
        </xdr:to>
        <xdr:sp macro="" textlink="">
          <xdr:nvSpPr>
            <xdr:cNvPr id="35384" name="Button 7736" hidden="1">
              <a:extLst>
                <a:ext uri="{63B3BB69-23CF-44E3-9099-C40C66FF867C}">
                  <a14:compatExt spid="_x0000_s35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10</xdr:col>
          <xdr:colOff>0</xdr:colOff>
          <xdr:row>2211</xdr:row>
          <xdr:rowOff>0</xdr:rowOff>
        </xdr:to>
        <xdr:sp macro="" textlink="">
          <xdr:nvSpPr>
            <xdr:cNvPr id="35385" name="Button 7737" hidden="1">
              <a:extLst>
                <a:ext uri="{63B3BB69-23CF-44E3-9099-C40C66FF867C}">
                  <a14:compatExt spid="_x0000_s35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10</xdr:col>
          <xdr:colOff>0</xdr:colOff>
          <xdr:row>2212</xdr:row>
          <xdr:rowOff>0</xdr:rowOff>
        </xdr:to>
        <xdr:sp macro="" textlink="">
          <xdr:nvSpPr>
            <xdr:cNvPr id="35386" name="Button 7738" hidden="1">
              <a:extLst>
                <a:ext uri="{63B3BB69-23CF-44E3-9099-C40C66FF867C}">
                  <a14:compatExt spid="_x0000_s35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10</xdr:col>
          <xdr:colOff>0</xdr:colOff>
          <xdr:row>2213</xdr:row>
          <xdr:rowOff>0</xdr:rowOff>
        </xdr:to>
        <xdr:sp macro="" textlink="">
          <xdr:nvSpPr>
            <xdr:cNvPr id="35387" name="Button 7739" hidden="1">
              <a:extLst>
                <a:ext uri="{63B3BB69-23CF-44E3-9099-C40C66FF867C}">
                  <a14:compatExt spid="_x0000_s35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10</xdr:col>
          <xdr:colOff>0</xdr:colOff>
          <xdr:row>2214</xdr:row>
          <xdr:rowOff>0</xdr:rowOff>
        </xdr:to>
        <xdr:sp macro="" textlink="">
          <xdr:nvSpPr>
            <xdr:cNvPr id="35388" name="Button 7740" hidden="1">
              <a:extLst>
                <a:ext uri="{63B3BB69-23CF-44E3-9099-C40C66FF867C}">
                  <a14:compatExt spid="_x0000_s35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10</xdr:col>
          <xdr:colOff>0</xdr:colOff>
          <xdr:row>2215</xdr:row>
          <xdr:rowOff>0</xdr:rowOff>
        </xdr:to>
        <xdr:sp macro="" textlink="">
          <xdr:nvSpPr>
            <xdr:cNvPr id="35389" name="Button 7741" hidden="1">
              <a:extLst>
                <a:ext uri="{63B3BB69-23CF-44E3-9099-C40C66FF867C}">
                  <a14:compatExt spid="_x0000_s35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10</xdr:col>
          <xdr:colOff>0</xdr:colOff>
          <xdr:row>2216</xdr:row>
          <xdr:rowOff>0</xdr:rowOff>
        </xdr:to>
        <xdr:sp macro="" textlink="">
          <xdr:nvSpPr>
            <xdr:cNvPr id="35390" name="Button 7742" hidden="1">
              <a:extLst>
                <a:ext uri="{63B3BB69-23CF-44E3-9099-C40C66FF867C}">
                  <a14:compatExt spid="_x0000_s35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10</xdr:col>
          <xdr:colOff>0</xdr:colOff>
          <xdr:row>2217</xdr:row>
          <xdr:rowOff>0</xdr:rowOff>
        </xdr:to>
        <xdr:sp macro="" textlink="">
          <xdr:nvSpPr>
            <xdr:cNvPr id="35391" name="Button 7743" hidden="1">
              <a:extLst>
                <a:ext uri="{63B3BB69-23CF-44E3-9099-C40C66FF867C}">
                  <a14:compatExt spid="_x0000_s35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10</xdr:col>
          <xdr:colOff>0</xdr:colOff>
          <xdr:row>2218</xdr:row>
          <xdr:rowOff>0</xdr:rowOff>
        </xdr:to>
        <xdr:sp macro="" textlink="">
          <xdr:nvSpPr>
            <xdr:cNvPr id="35392" name="Button 7744" hidden="1">
              <a:extLst>
                <a:ext uri="{63B3BB69-23CF-44E3-9099-C40C66FF867C}">
                  <a14:compatExt spid="_x0000_s35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10</xdr:col>
          <xdr:colOff>0</xdr:colOff>
          <xdr:row>2219</xdr:row>
          <xdr:rowOff>0</xdr:rowOff>
        </xdr:to>
        <xdr:sp macro="" textlink="">
          <xdr:nvSpPr>
            <xdr:cNvPr id="35393" name="Button 7745" hidden="1">
              <a:extLst>
                <a:ext uri="{63B3BB69-23CF-44E3-9099-C40C66FF867C}">
                  <a14:compatExt spid="_x0000_s35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10</xdr:col>
          <xdr:colOff>0</xdr:colOff>
          <xdr:row>2220</xdr:row>
          <xdr:rowOff>0</xdr:rowOff>
        </xdr:to>
        <xdr:sp macro="" textlink="">
          <xdr:nvSpPr>
            <xdr:cNvPr id="35394" name="Button 7746" hidden="1">
              <a:extLst>
                <a:ext uri="{63B3BB69-23CF-44E3-9099-C40C66FF867C}">
                  <a14:compatExt spid="_x0000_s35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10</xdr:col>
          <xdr:colOff>0</xdr:colOff>
          <xdr:row>2221</xdr:row>
          <xdr:rowOff>0</xdr:rowOff>
        </xdr:to>
        <xdr:sp macro="" textlink="">
          <xdr:nvSpPr>
            <xdr:cNvPr id="35395" name="Button 7747" hidden="1">
              <a:extLst>
                <a:ext uri="{63B3BB69-23CF-44E3-9099-C40C66FF867C}">
                  <a14:compatExt spid="_x0000_s35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10</xdr:col>
          <xdr:colOff>0</xdr:colOff>
          <xdr:row>2222</xdr:row>
          <xdr:rowOff>0</xdr:rowOff>
        </xdr:to>
        <xdr:sp macro="" textlink="">
          <xdr:nvSpPr>
            <xdr:cNvPr id="35396" name="Button 7748" hidden="1">
              <a:extLst>
                <a:ext uri="{63B3BB69-23CF-44E3-9099-C40C66FF867C}">
                  <a14:compatExt spid="_x0000_s35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10</xdr:col>
          <xdr:colOff>0</xdr:colOff>
          <xdr:row>2223</xdr:row>
          <xdr:rowOff>0</xdr:rowOff>
        </xdr:to>
        <xdr:sp macro="" textlink="">
          <xdr:nvSpPr>
            <xdr:cNvPr id="35397" name="Button 7749" hidden="1">
              <a:extLst>
                <a:ext uri="{63B3BB69-23CF-44E3-9099-C40C66FF867C}">
                  <a14:compatExt spid="_x0000_s35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10</xdr:col>
          <xdr:colOff>0</xdr:colOff>
          <xdr:row>2224</xdr:row>
          <xdr:rowOff>0</xdr:rowOff>
        </xdr:to>
        <xdr:sp macro="" textlink="">
          <xdr:nvSpPr>
            <xdr:cNvPr id="35398" name="Button 7750" hidden="1">
              <a:extLst>
                <a:ext uri="{63B3BB69-23CF-44E3-9099-C40C66FF867C}">
                  <a14:compatExt spid="_x0000_s35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10</xdr:col>
          <xdr:colOff>0</xdr:colOff>
          <xdr:row>2225</xdr:row>
          <xdr:rowOff>0</xdr:rowOff>
        </xdr:to>
        <xdr:sp macro="" textlink="">
          <xdr:nvSpPr>
            <xdr:cNvPr id="35399" name="Button 7751" hidden="1">
              <a:extLst>
                <a:ext uri="{63B3BB69-23CF-44E3-9099-C40C66FF867C}">
                  <a14:compatExt spid="_x0000_s35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10</xdr:col>
          <xdr:colOff>0</xdr:colOff>
          <xdr:row>2226</xdr:row>
          <xdr:rowOff>0</xdr:rowOff>
        </xdr:to>
        <xdr:sp macro="" textlink="">
          <xdr:nvSpPr>
            <xdr:cNvPr id="35400" name="Button 7752" hidden="1">
              <a:extLst>
                <a:ext uri="{63B3BB69-23CF-44E3-9099-C40C66FF867C}">
                  <a14:compatExt spid="_x0000_s35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10</xdr:col>
          <xdr:colOff>0</xdr:colOff>
          <xdr:row>2227</xdr:row>
          <xdr:rowOff>0</xdr:rowOff>
        </xdr:to>
        <xdr:sp macro="" textlink="">
          <xdr:nvSpPr>
            <xdr:cNvPr id="35401" name="Button 7753" hidden="1">
              <a:extLst>
                <a:ext uri="{63B3BB69-23CF-44E3-9099-C40C66FF867C}">
                  <a14:compatExt spid="_x0000_s35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10</xdr:col>
          <xdr:colOff>0</xdr:colOff>
          <xdr:row>2228</xdr:row>
          <xdr:rowOff>0</xdr:rowOff>
        </xdr:to>
        <xdr:sp macro="" textlink="">
          <xdr:nvSpPr>
            <xdr:cNvPr id="35402" name="Button 7754" hidden="1">
              <a:extLst>
                <a:ext uri="{63B3BB69-23CF-44E3-9099-C40C66FF867C}">
                  <a14:compatExt spid="_x0000_s35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10</xdr:col>
          <xdr:colOff>0</xdr:colOff>
          <xdr:row>2229</xdr:row>
          <xdr:rowOff>0</xdr:rowOff>
        </xdr:to>
        <xdr:sp macro="" textlink="">
          <xdr:nvSpPr>
            <xdr:cNvPr id="35403" name="Button 7755" hidden="1">
              <a:extLst>
                <a:ext uri="{63B3BB69-23CF-44E3-9099-C40C66FF867C}">
                  <a14:compatExt spid="_x0000_s35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10</xdr:col>
          <xdr:colOff>0</xdr:colOff>
          <xdr:row>2230</xdr:row>
          <xdr:rowOff>0</xdr:rowOff>
        </xdr:to>
        <xdr:sp macro="" textlink="">
          <xdr:nvSpPr>
            <xdr:cNvPr id="35404" name="Button 7756" hidden="1">
              <a:extLst>
                <a:ext uri="{63B3BB69-23CF-44E3-9099-C40C66FF867C}">
                  <a14:compatExt spid="_x0000_s35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10</xdr:col>
          <xdr:colOff>0</xdr:colOff>
          <xdr:row>2231</xdr:row>
          <xdr:rowOff>0</xdr:rowOff>
        </xdr:to>
        <xdr:sp macro="" textlink="">
          <xdr:nvSpPr>
            <xdr:cNvPr id="35405" name="Button 7757" hidden="1">
              <a:extLst>
                <a:ext uri="{63B3BB69-23CF-44E3-9099-C40C66FF867C}">
                  <a14:compatExt spid="_x0000_s35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10</xdr:col>
          <xdr:colOff>0</xdr:colOff>
          <xdr:row>2232</xdr:row>
          <xdr:rowOff>0</xdr:rowOff>
        </xdr:to>
        <xdr:sp macro="" textlink="">
          <xdr:nvSpPr>
            <xdr:cNvPr id="35406" name="Button 7758" hidden="1">
              <a:extLst>
                <a:ext uri="{63B3BB69-23CF-44E3-9099-C40C66FF867C}">
                  <a14:compatExt spid="_x0000_s35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10</xdr:col>
          <xdr:colOff>0</xdr:colOff>
          <xdr:row>2233</xdr:row>
          <xdr:rowOff>0</xdr:rowOff>
        </xdr:to>
        <xdr:sp macro="" textlink="">
          <xdr:nvSpPr>
            <xdr:cNvPr id="35407" name="Button 7759" hidden="1">
              <a:extLst>
                <a:ext uri="{63B3BB69-23CF-44E3-9099-C40C66FF867C}">
                  <a14:compatExt spid="_x0000_s35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10</xdr:col>
          <xdr:colOff>0</xdr:colOff>
          <xdr:row>2234</xdr:row>
          <xdr:rowOff>0</xdr:rowOff>
        </xdr:to>
        <xdr:sp macro="" textlink="">
          <xdr:nvSpPr>
            <xdr:cNvPr id="35408" name="Button 7760" hidden="1">
              <a:extLst>
                <a:ext uri="{63B3BB69-23CF-44E3-9099-C40C66FF867C}">
                  <a14:compatExt spid="_x0000_s35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10</xdr:col>
          <xdr:colOff>0</xdr:colOff>
          <xdr:row>2235</xdr:row>
          <xdr:rowOff>0</xdr:rowOff>
        </xdr:to>
        <xdr:sp macro="" textlink="">
          <xdr:nvSpPr>
            <xdr:cNvPr id="35409" name="Button 7761" hidden="1">
              <a:extLst>
                <a:ext uri="{63B3BB69-23CF-44E3-9099-C40C66FF867C}">
                  <a14:compatExt spid="_x0000_s35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10</xdr:col>
          <xdr:colOff>0</xdr:colOff>
          <xdr:row>2236</xdr:row>
          <xdr:rowOff>0</xdr:rowOff>
        </xdr:to>
        <xdr:sp macro="" textlink="">
          <xdr:nvSpPr>
            <xdr:cNvPr id="35410" name="Button 7762" hidden="1">
              <a:extLst>
                <a:ext uri="{63B3BB69-23CF-44E3-9099-C40C66FF867C}">
                  <a14:compatExt spid="_x0000_s35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10</xdr:col>
          <xdr:colOff>0</xdr:colOff>
          <xdr:row>2237</xdr:row>
          <xdr:rowOff>0</xdr:rowOff>
        </xdr:to>
        <xdr:sp macro="" textlink="">
          <xdr:nvSpPr>
            <xdr:cNvPr id="35411" name="Button 7763" hidden="1">
              <a:extLst>
                <a:ext uri="{63B3BB69-23CF-44E3-9099-C40C66FF867C}">
                  <a14:compatExt spid="_x0000_s35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10</xdr:col>
          <xdr:colOff>0</xdr:colOff>
          <xdr:row>2238</xdr:row>
          <xdr:rowOff>0</xdr:rowOff>
        </xdr:to>
        <xdr:sp macro="" textlink="">
          <xdr:nvSpPr>
            <xdr:cNvPr id="35412" name="Button 7764" hidden="1">
              <a:extLst>
                <a:ext uri="{63B3BB69-23CF-44E3-9099-C40C66FF867C}">
                  <a14:compatExt spid="_x0000_s35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10</xdr:col>
          <xdr:colOff>0</xdr:colOff>
          <xdr:row>2239</xdr:row>
          <xdr:rowOff>0</xdr:rowOff>
        </xdr:to>
        <xdr:sp macro="" textlink="">
          <xdr:nvSpPr>
            <xdr:cNvPr id="35413" name="Button 7765" hidden="1">
              <a:extLst>
                <a:ext uri="{63B3BB69-23CF-44E3-9099-C40C66FF867C}">
                  <a14:compatExt spid="_x0000_s35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10</xdr:col>
          <xdr:colOff>0</xdr:colOff>
          <xdr:row>2240</xdr:row>
          <xdr:rowOff>0</xdr:rowOff>
        </xdr:to>
        <xdr:sp macro="" textlink="">
          <xdr:nvSpPr>
            <xdr:cNvPr id="35414" name="Button 7766" hidden="1">
              <a:extLst>
                <a:ext uri="{63B3BB69-23CF-44E3-9099-C40C66FF867C}">
                  <a14:compatExt spid="_x0000_s35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10</xdr:col>
          <xdr:colOff>0</xdr:colOff>
          <xdr:row>2241</xdr:row>
          <xdr:rowOff>0</xdr:rowOff>
        </xdr:to>
        <xdr:sp macro="" textlink="">
          <xdr:nvSpPr>
            <xdr:cNvPr id="35415" name="Button 7767" hidden="1">
              <a:extLst>
                <a:ext uri="{63B3BB69-23CF-44E3-9099-C40C66FF867C}">
                  <a14:compatExt spid="_x0000_s35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10</xdr:col>
          <xdr:colOff>0</xdr:colOff>
          <xdr:row>2242</xdr:row>
          <xdr:rowOff>0</xdr:rowOff>
        </xdr:to>
        <xdr:sp macro="" textlink="">
          <xdr:nvSpPr>
            <xdr:cNvPr id="35416" name="Button 7768" hidden="1">
              <a:extLst>
                <a:ext uri="{63B3BB69-23CF-44E3-9099-C40C66FF867C}">
                  <a14:compatExt spid="_x0000_s35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10</xdr:col>
          <xdr:colOff>0</xdr:colOff>
          <xdr:row>2243</xdr:row>
          <xdr:rowOff>0</xdr:rowOff>
        </xdr:to>
        <xdr:sp macro="" textlink="">
          <xdr:nvSpPr>
            <xdr:cNvPr id="35417" name="Button 7769" hidden="1">
              <a:extLst>
                <a:ext uri="{63B3BB69-23CF-44E3-9099-C40C66FF867C}">
                  <a14:compatExt spid="_x0000_s35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10</xdr:col>
          <xdr:colOff>0</xdr:colOff>
          <xdr:row>2244</xdr:row>
          <xdr:rowOff>0</xdr:rowOff>
        </xdr:to>
        <xdr:sp macro="" textlink="">
          <xdr:nvSpPr>
            <xdr:cNvPr id="35418" name="Button 7770" hidden="1">
              <a:extLst>
                <a:ext uri="{63B3BB69-23CF-44E3-9099-C40C66FF867C}">
                  <a14:compatExt spid="_x0000_s35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10</xdr:col>
          <xdr:colOff>0</xdr:colOff>
          <xdr:row>2245</xdr:row>
          <xdr:rowOff>0</xdr:rowOff>
        </xdr:to>
        <xdr:sp macro="" textlink="">
          <xdr:nvSpPr>
            <xdr:cNvPr id="35419" name="Button 7771" hidden="1">
              <a:extLst>
                <a:ext uri="{63B3BB69-23CF-44E3-9099-C40C66FF867C}">
                  <a14:compatExt spid="_x0000_s35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10</xdr:col>
          <xdr:colOff>0</xdr:colOff>
          <xdr:row>2246</xdr:row>
          <xdr:rowOff>0</xdr:rowOff>
        </xdr:to>
        <xdr:sp macro="" textlink="">
          <xdr:nvSpPr>
            <xdr:cNvPr id="35420" name="Button 7772" hidden="1">
              <a:extLst>
                <a:ext uri="{63B3BB69-23CF-44E3-9099-C40C66FF867C}">
                  <a14:compatExt spid="_x0000_s35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10</xdr:col>
          <xdr:colOff>0</xdr:colOff>
          <xdr:row>2247</xdr:row>
          <xdr:rowOff>0</xdr:rowOff>
        </xdr:to>
        <xdr:sp macro="" textlink="">
          <xdr:nvSpPr>
            <xdr:cNvPr id="35421" name="Button 7773" hidden="1">
              <a:extLst>
                <a:ext uri="{63B3BB69-23CF-44E3-9099-C40C66FF867C}">
                  <a14:compatExt spid="_x0000_s35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10</xdr:col>
          <xdr:colOff>0</xdr:colOff>
          <xdr:row>2248</xdr:row>
          <xdr:rowOff>0</xdr:rowOff>
        </xdr:to>
        <xdr:sp macro="" textlink="">
          <xdr:nvSpPr>
            <xdr:cNvPr id="35422" name="Button 7774" hidden="1">
              <a:extLst>
                <a:ext uri="{63B3BB69-23CF-44E3-9099-C40C66FF867C}">
                  <a14:compatExt spid="_x0000_s35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10</xdr:col>
          <xdr:colOff>0</xdr:colOff>
          <xdr:row>2249</xdr:row>
          <xdr:rowOff>0</xdr:rowOff>
        </xdr:to>
        <xdr:sp macro="" textlink="">
          <xdr:nvSpPr>
            <xdr:cNvPr id="35423" name="Button 7775" hidden="1">
              <a:extLst>
                <a:ext uri="{63B3BB69-23CF-44E3-9099-C40C66FF867C}">
                  <a14:compatExt spid="_x0000_s35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10</xdr:col>
          <xdr:colOff>0</xdr:colOff>
          <xdr:row>2250</xdr:row>
          <xdr:rowOff>0</xdr:rowOff>
        </xdr:to>
        <xdr:sp macro="" textlink="">
          <xdr:nvSpPr>
            <xdr:cNvPr id="35424" name="Button 7776" hidden="1">
              <a:extLst>
                <a:ext uri="{63B3BB69-23CF-44E3-9099-C40C66FF867C}">
                  <a14:compatExt spid="_x0000_s35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10</xdr:col>
          <xdr:colOff>0</xdr:colOff>
          <xdr:row>2251</xdr:row>
          <xdr:rowOff>0</xdr:rowOff>
        </xdr:to>
        <xdr:sp macro="" textlink="">
          <xdr:nvSpPr>
            <xdr:cNvPr id="35425" name="Button 7777" hidden="1">
              <a:extLst>
                <a:ext uri="{63B3BB69-23CF-44E3-9099-C40C66FF867C}">
                  <a14:compatExt spid="_x0000_s35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10</xdr:col>
          <xdr:colOff>0</xdr:colOff>
          <xdr:row>2252</xdr:row>
          <xdr:rowOff>0</xdr:rowOff>
        </xdr:to>
        <xdr:sp macro="" textlink="">
          <xdr:nvSpPr>
            <xdr:cNvPr id="35426" name="Button 7778" hidden="1">
              <a:extLst>
                <a:ext uri="{63B3BB69-23CF-44E3-9099-C40C66FF867C}">
                  <a14:compatExt spid="_x0000_s35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10</xdr:col>
          <xdr:colOff>0</xdr:colOff>
          <xdr:row>2253</xdr:row>
          <xdr:rowOff>0</xdr:rowOff>
        </xdr:to>
        <xdr:sp macro="" textlink="">
          <xdr:nvSpPr>
            <xdr:cNvPr id="35427" name="Button 7779" hidden="1">
              <a:extLst>
                <a:ext uri="{63B3BB69-23CF-44E3-9099-C40C66FF867C}">
                  <a14:compatExt spid="_x0000_s35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10</xdr:col>
          <xdr:colOff>0</xdr:colOff>
          <xdr:row>2254</xdr:row>
          <xdr:rowOff>0</xdr:rowOff>
        </xdr:to>
        <xdr:sp macro="" textlink="">
          <xdr:nvSpPr>
            <xdr:cNvPr id="35428" name="Button 7780" hidden="1">
              <a:extLst>
                <a:ext uri="{63B3BB69-23CF-44E3-9099-C40C66FF867C}">
                  <a14:compatExt spid="_x0000_s35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10</xdr:col>
          <xdr:colOff>0</xdr:colOff>
          <xdr:row>2255</xdr:row>
          <xdr:rowOff>0</xdr:rowOff>
        </xdr:to>
        <xdr:sp macro="" textlink="">
          <xdr:nvSpPr>
            <xdr:cNvPr id="35429" name="Button 7781" hidden="1">
              <a:extLst>
                <a:ext uri="{63B3BB69-23CF-44E3-9099-C40C66FF867C}">
                  <a14:compatExt spid="_x0000_s35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10</xdr:col>
          <xdr:colOff>0</xdr:colOff>
          <xdr:row>2256</xdr:row>
          <xdr:rowOff>0</xdr:rowOff>
        </xdr:to>
        <xdr:sp macro="" textlink="">
          <xdr:nvSpPr>
            <xdr:cNvPr id="35430" name="Button 7782" hidden="1">
              <a:extLst>
                <a:ext uri="{63B3BB69-23CF-44E3-9099-C40C66FF867C}">
                  <a14:compatExt spid="_x0000_s35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10</xdr:col>
          <xdr:colOff>0</xdr:colOff>
          <xdr:row>2257</xdr:row>
          <xdr:rowOff>0</xdr:rowOff>
        </xdr:to>
        <xdr:sp macro="" textlink="">
          <xdr:nvSpPr>
            <xdr:cNvPr id="35431" name="Button 7783" hidden="1">
              <a:extLst>
                <a:ext uri="{63B3BB69-23CF-44E3-9099-C40C66FF867C}">
                  <a14:compatExt spid="_x0000_s35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10</xdr:col>
          <xdr:colOff>0</xdr:colOff>
          <xdr:row>2258</xdr:row>
          <xdr:rowOff>0</xdr:rowOff>
        </xdr:to>
        <xdr:sp macro="" textlink="">
          <xdr:nvSpPr>
            <xdr:cNvPr id="35432" name="Button 7784" hidden="1">
              <a:extLst>
                <a:ext uri="{63B3BB69-23CF-44E3-9099-C40C66FF867C}">
                  <a14:compatExt spid="_x0000_s35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10</xdr:col>
          <xdr:colOff>0</xdr:colOff>
          <xdr:row>2259</xdr:row>
          <xdr:rowOff>0</xdr:rowOff>
        </xdr:to>
        <xdr:sp macro="" textlink="">
          <xdr:nvSpPr>
            <xdr:cNvPr id="35433" name="Button 7785" hidden="1">
              <a:extLst>
                <a:ext uri="{63B3BB69-23CF-44E3-9099-C40C66FF867C}">
                  <a14:compatExt spid="_x0000_s35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10</xdr:col>
          <xdr:colOff>0</xdr:colOff>
          <xdr:row>2260</xdr:row>
          <xdr:rowOff>0</xdr:rowOff>
        </xdr:to>
        <xdr:sp macro="" textlink="">
          <xdr:nvSpPr>
            <xdr:cNvPr id="35434" name="Button 7786" hidden="1">
              <a:extLst>
                <a:ext uri="{63B3BB69-23CF-44E3-9099-C40C66FF867C}">
                  <a14:compatExt spid="_x0000_s35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35451" name="Button 7803" hidden="1">
              <a:extLst>
                <a:ext uri="{63B3BB69-23CF-44E3-9099-C40C66FF867C}">
                  <a14:compatExt spid="_x0000_s35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35452" name="Button 7804" hidden="1">
              <a:extLst>
                <a:ext uri="{63B3BB69-23CF-44E3-9099-C40C66FF867C}">
                  <a14:compatExt spid="_x0000_s35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35453" name="Button 7805" hidden="1">
              <a:extLst>
                <a:ext uri="{63B3BB69-23CF-44E3-9099-C40C66FF867C}">
                  <a14:compatExt spid="_x0000_s35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35454" name="Button 7806" hidden="1">
              <a:extLst>
                <a:ext uri="{63B3BB69-23CF-44E3-9099-C40C66FF867C}">
                  <a14:compatExt spid="_x0000_s35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35455" name="Button 7807" hidden="1">
              <a:extLst>
                <a:ext uri="{63B3BB69-23CF-44E3-9099-C40C66FF867C}">
                  <a14:compatExt spid="_x0000_s35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35456" name="Button 7808" hidden="1">
              <a:extLst>
                <a:ext uri="{63B3BB69-23CF-44E3-9099-C40C66FF867C}">
                  <a14:compatExt spid="_x0000_s35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35457" name="Button 7809" hidden="1">
              <a:extLst>
                <a:ext uri="{63B3BB69-23CF-44E3-9099-C40C66FF867C}">
                  <a14:compatExt spid="_x0000_s35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35466" name="Button 7818" hidden="1">
              <a:extLst>
                <a:ext uri="{63B3BB69-23CF-44E3-9099-C40C66FF867C}">
                  <a14:compatExt spid="_x0000_s35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35467" name="Button 7819" hidden="1">
              <a:extLst>
                <a:ext uri="{63B3BB69-23CF-44E3-9099-C40C66FF867C}">
                  <a14:compatExt spid="_x0000_s35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35468" name="Button 7820" hidden="1">
              <a:extLst>
                <a:ext uri="{63B3BB69-23CF-44E3-9099-C40C66FF867C}">
                  <a14:compatExt spid="_x0000_s35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35469" name="Button 7821" hidden="1">
              <a:extLst>
                <a:ext uri="{63B3BB69-23CF-44E3-9099-C40C66FF867C}">
                  <a14:compatExt spid="_x0000_s35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35470" name="Button 7822" hidden="1">
              <a:extLst>
                <a:ext uri="{63B3BB69-23CF-44E3-9099-C40C66FF867C}">
                  <a14:compatExt spid="_x0000_s35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35471" name="Button 7823" hidden="1">
              <a:extLst>
                <a:ext uri="{63B3BB69-23CF-44E3-9099-C40C66FF867C}">
                  <a14:compatExt spid="_x0000_s35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35472" name="Button 7824" hidden="1">
              <a:extLst>
                <a:ext uri="{63B3BB69-23CF-44E3-9099-C40C66FF867C}">
                  <a14:compatExt spid="_x0000_s35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35473" name="Button 7825" hidden="1">
              <a:extLst>
                <a:ext uri="{63B3BB69-23CF-44E3-9099-C40C66FF867C}">
                  <a14:compatExt spid="_x0000_s35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35474" name="Button 7826" hidden="1">
              <a:extLst>
                <a:ext uri="{63B3BB69-23CF-44E3-9099-C40C66FF867C}">
                  <a14:compatExt spid="_x0000_s35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35475" name="Button 7827" hidden="1">
              <a:extLst>
                <a:ext uri="{63B3BB69-23CF-44E3-9099-C40C66FF867C}">
                  <a14:compatExt spid="_x0000_s35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35476" name="Button 7828" hidden="1">
              <a:extLst>
                <a:ext uri="{63B3BB69-23CF-44E3-9099-C40C66FF867C}">
                  <a14:compatExt spid="_x0000_s35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35477" name="Button 7829" hidden="1">
              <a:extLst>
                <a:ext uri="{63B3BB69-23CF-44E3-9099-C40C66FF867C}">
                  <a14:compatExt spid="_x0000_s35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35478" name="Button 7830" hidden="1">
              <a:extLst>
                <a:ext uri="{63B3BB69-23CF-44E3-9099-C40C66FF867C}">
                  <a14:compatExt spid="_x0000_s35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35479" name="Button 7831" hidden="1">
              <a:extLst>
                <a:ext uri="{63B3BB69-23CF-44E3-9099-C40C66FF867C}">
                  <a14:compatExt spid="_x0000_s35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35480" name="Button 7832" hidden="1">
              <a:extLst>
                <a:ext uri="{63B3BB69-23CF-44E3-9099-C40C66FF867C}">
                  <a14:compatExt spid="_x0000_s35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35481" name="Button 7833" hidden="1">
              <a:extLst>
                <a:ext uri="{63B3BB69-23CF-44E3-9099-C40C66FF867C}">
                  <a14:compatExt spid="_x0000_s35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35482" name="Button 7834" hidden="1">
              <a:extLst>
                <a:ext uri="{63B3BB69-23CF-44E3-9099-C40C66FF867C}">
                  <a14:compatExt spid="_x0000_s35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35483" name="Button 7835" hidden="1">
              <a:extLst>
                <a:ext uri="{63B3BB69-23CF-44E3-9099-C40C66FF867C}">
                  <a14:compatExt spid="_x0000_s35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35484" name="Button 7836" hidden="1">
              <a:extLst>
                <a:ext uri="{63B3BB69-23CF-44E3-9099-C40C66FF867C}">
                  <a14:compatExt spid="_x0000_s35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35485" name="Button 7837" hidden="1">
              <a:extLst>
                <a:ext uri="{63B3BB69-23CF-44E3-9099-C40C66FF867C}">
                  <a14:compatExt spid="_x0000_s35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35486" name="Button 7838" hidden="1">
              <a:extLst>
                <a:ext uri="{63B3BB69-23CF-44E3-9099-C40C66FF867C}">
                  <a14:compatExt spid="_x0000_s35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35487" name="Button 7839" hidden="1">
              <a:extLst>
                <a:ext uri="{63B3BB69-23CF-44E3-9099-C40C66FF867C}">
                  <a14:compatExt spid="_x0000_s35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35488" name="Button 7840" hidden="1">
              <a:extLst>
                <a:ext uri="{63B3BB69-23CF-44E3-9099-C40C66FF867C}">
                  <a14:compatExt spid="_x0000_s35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35489" name="Button 7841" hidden="1">
              <a:extLst>
                <a:ext uri="{63B3BB69-23CF-44E3-9099-C40C66FF867C}">
                  <a14:compatExt spid="_x0000_s35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35490" name="Button 7842" hidden="1">
              <a:extLst>
                <a:ext uri="{63B3BB69-23CF-44E3-9099-C40C66FF867C}">
                  <a14:compatExt spid="_x0000_s35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35491" name="Button 7843" hidden="1">
              <a:extLst>
                <a:ext uri="{63B3BB69-23CF-44E3-9099-C40C66FF867C}">
                  <a14:compatExt spid="_x0000_s35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35492" name="Button 7844" hidden="1">
              <a:extLst>
                <a:ext uri="{63B3BB69-23CF-44E3-9099-C40C66FF867C}">
                  <a14:compatExt spid="_x0000_s35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35493" name="Button 7845" hidden="1">
              <a:extLst>
                <a:ext uri="{63B3BB69-23CF-44E3-9099-C40C66FF867C}">
                  <a14:compatExt spid="_x0000_s35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35494" name="Button 7846" hidden="1">
              <a:extLst>
                <a:ext uri="{63B3BB69-23CF-44E3-9099-C40C66FF867C}">
                  <a14:compatExt spid="_x0000_s35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35495" name="Button 7847" hidden="1">
              <a:extLst>
                <a:ext uri="{63B3BB69-23CF-44E3-9099-C40C66FF867C}">
                  <a14:compatExt spid="_x0000_s35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35496" name="Button 7848" hidden="1">
              <a:extLst>
                <a:ext uri="{63B3BB69-23CF-44E3-9099-C40C66FF867C}">
                  <a14:compatExt spid="_x0000_s35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35497" name="Button 7849" hidden="1">
              <a:extLst>
                <a:ext uri="{63B3BB69-23CF-44E3-9099-C40C66FF867C}">
                  <a14:compatExt spid="_x0000_s35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35498" name="Button 7850" hidden="1">
              <a:extLst>
                <a:ext uri="{63B3BB69-23CF-44E3-9099-C40C66FF867C}">
                  <a14:compatExt spid="_x0000_s35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35499" name="Button 7851" hidden="1">
              <a:extLst>
                <a:ext uri="{63B3BB69-23CF-44E3-9099-C40C66FF867C}">
                  <a14:compatExt spid="_x0000_s35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35500" name="Button 7852" hidden="1">
              <a:extLst>
                <a:ext uri="{63B3BB69-23CF-44E3-9099-C40C66FF867C}">
                  <a14:compatExt spid="_x0000_s35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35501" name="Button 7853" hidden="1">
              <a:extLst>
                <a:ext uri="{63B3BB69-23CF-44E3-9099-C40C66FF867C}">
                  <a14:compatExt spid="_x0000_s35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35502" name="Button 7854" hidden="1">
              <a:extLst>
                <a:ext uri="{63B3BB69-23CF-44E3-9099-C40C66FF867C}">
                  <a14:compatExt spid="_x0000_s35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35503" name="Button 7855" hidden="1">
              <a:extLst>
                <a:ext uri="{63B3BB69-23CF-44E3-9099-C40C66FF867C}">
                  <a14:compatExt spid="_x0000_s35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35504" name="Button 7856" hidden="1">
              <a:extLst>
                <a:ext uri="{63B3BB69-23CF-44E3-9099-C40C66FF867C}">
                  <a14:compatExt spid="_x0000_s35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35505" name="Button 7857" hidden="1">
              <a:extLst>
                <a:ext uri="{63B3BB69-23CF-44E3-9099-C40C66FF867C}">
                  <a14:compatExt spid="_x0000_s35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35506" name="Button 7858" hidden="1">
              <a:extLst>
                <a:ext uri="{63B3BB69-23CF-44E3-9099-C40C66FF867C}">
                  <a14:compatExt spid="_x0000_s35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35507" name="Button 7859" hidden="1">
              <a:extLst>
                <a:ext uri="{63B3BB69-23CF-44E3-9099-C40C66FF867C}">
                  <a14:compatExt spid="_x0000_s35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35508" name="Button 7860" hidden="1">
              <a:extLst>
                <a:ext uri="{63B3BB69-23CF-44E3-9099-C40C66FF867C}">
                  <a14:compatExt spid="_x0000_s35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35509" name="Button 7861" hidden="1">
              <a:extLst>
                <a:ext uri="{63B3BB69-23CF-44E3-9099-C40C66FF867C}">
                  <a14:compatExt spid="_x0000_s35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35510" name="Button 7862" hidden="1">
              <a:extLst>
                <a:ext uri="{63B3BB69-23CF-44E3-9099-C40C66FF867C}">
                  <a14:compatExt spid="_x0000_s35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35511" name="Button 7863" hidden="1">
              <a:extLst>
                <a:ext uri="{63B3BB69-23CF-44E3-9099-C40C66FF867C}">
                  <a14:compatExt spid="_x0000_s35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35512" name="Button 7864" hidden="1">
              <a:extLst>
                <a:ext uri="{63B3BB69-23CF-44E3-9099-C40C66FF867C}">
                  <a14:compatExt spid="_x0000_s35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35513" name="Button 7865" hidden="1">
              <a:extLst>
                <a:ext uri="{63B3BB69-23CF-44E3-9099-C40C66FF867C}">
                  <a14:compatExt spid="_x0000_s35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35514" name="Button 7866" hidden="1">
              <a:extLst>
                <a:ext uri="{63B3BB69-23CF-44E3-9099-C40C66FF867C}">
                  <a14:compatExt spid="_x0000_s35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35515" name="Button 7867" hidden="1">
              <a:extLst>
                <a:ext uri="{63B3BB69-23CF-44E3-9099-C40C66FF867C}">
                  <a14:compatExt spid="_x0000_s35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35516" name="Button 7868" hidden="1">
              <a:extLst>
                <a:ext uri="{63B3BB69-23CF-44E3-9099-C40C66FF867C}">
                  <a14:compatExt spid="_x0000_s35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35517" name="Button 7869" hidden="1">
              <a:extLst>
                <a:ext uri="{63B3BB69-23CF-44E3-9099-C40C66FF867C}">
                  <a14:compatExt spid="_x0000_s35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35518" name="Button 7870" hidden="1">
              <a:extLst>
                <a:ext uri="{63B3BB69-23CF-44E3-9099-C40C66FF867C}">
                  <a14:compatExt spid="_x0000_s35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35519" name="Button 7871" hidden="1">
              <a:extLst>
                <a:ext uri="{63B3BB69-23CF-44E3-9099-C40C66FF867C}">
                  <a14:compatExt spid="_x0000_s35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35520" name="Button 7872" hidden="1">
              <a:extLst>
                <a:ext uri="{63B3BB69-23CF-44E3-9099-C40C66FF867C}">
                  <a14:compatExt spid="_x0000_s35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35521" name="Button 7873" hidden="1">
              <a:extLst>
                <a:ext uri="{63B3BB69-23CF-44E3-9099-C40C66FF867C}">
                  <a14:compatExt spid="_x0000_s35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35522" name="Button 7874" hidden="1">
              <a:extLst>
                <a:ext uri="{63B3BB69-23CF-44E3-9099-C40C66FF867C}">
                  <a14:compatExt spid="_x0000_s35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35523" name="Button 7875" hidden="1">
              <a:extLst>
                <a:ext uri="{63B3BB69-23CF-44E3-9099-C40C66FF867C}">
                  <a14:compatExt spid="_x0000_s35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35524" name="Button 7876" hidden="1">
              <a:extLst>
                <a:ext uri="{63B3BB69-23CF-44E3-9099-C40C66FF867C}">
                  <a14:compatExt spid="_x0000_s35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35525" name="Button 7877" hidden="1">
              <a:extLst>
                <a:ext uri="{63B3BB69-23CF-44E3-9099-C40C66FF867C}">
                  <a14:compatExt spid="_x0000_s35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35526" name="Button 7878" hidden="1">
              <a:extLst>
                <a:ext uri="{63B3BB69-23CF-44E3-9099-C40C66FF867C}">
                  <a14:compatExt spid="_x0000_s35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35527" name="Button 7879" hidden="1">
              <a:extLst>
                <a:ext uri="{63B3BB69-23CF-44E3-9099-C40C66FF867C}">
                  <a14:compatExt spid="_x0000_s35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35528" name="Button 7880" hidden="1">
              <a:extLst>
                <a:ext uri="{63B3BB69-23CF-44E3-9099-C40C66FF867C}">
                  <a14:compatExt spid="_x0000_s35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35529" name="Button 7881" hidden="1">
              <a:extLst>
                <a:ext uri="{63B3BB69-23CF-44E3-9099-C40C66FF867C}">
                  <a14:compatExt spid="_x0000_s35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35530" name="Button 7882" hidden="1">
              <a:extLst>
                <a:ext uri="{63B3BB69-23CF-44E3-9099-C40C66FF867C}">
                  <a14:compatExt spid="_x0000_s35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35531" name="Button 7883" hidden="1">
              <a:extLst>
                <a:ext uri="{63B3BB69-23CF-44E3-9099-C40C66FF867C}">
                  <a14:compatExt spid="_x0000_s35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35532" name="Button 7884" hidden="1">
              <a:extLst>
                <a:ext uri="{63B3BB69-23CF-44E3-9099-C40C66FF867C}">
                  <a14:compatExt spid="_x0000_s35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35533" name="Button 7885" hidden="1">
              <a:extLst>
                <a:ext uri="{63B3BB69-23CF-44E3-9099-C40C66FF867C}">
                  <a14:compatExt spid="_x0000_s35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35534" name="Button 7886" hidden="1">
              <a:extLst>
                <a:ext uri="{63B3BB69-23CF-44E3-9099-C40C66FF867C}">
                  <a14:compatExt spid="_x0000_s35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35535" name="Button 7887" hidden="1">
              <a:extLst>
                <a:ext uri="{63B3BB69-23CF-44E3-9099-C40C66FF867C}">
                  <a14:compatExt spid="_x0000_s35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35536" name="Button 7888" hidden="1">
              <a:extLst>
                <a:ext uri="{63B3BB69-23CF-44E3-9099-C40C66FF867C}">
                  <a14:compatExt spid="_x0000_s35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35537" name="Button 7889" hidden="1">
              <a:extLst>
                <a:ext uri="{63B3BB69-23CF-44E3-9099-C40C66FF867C}">
                  <a14:compatExt spid="_x0000_s35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35538" name="Button 7890" hidden="1">
              <a:extLst>
                <a:ext uri="{63B3BB69-23CF-44E3-9099-C40C66FF867C}">
                  <a14:compatExt spid="_x0000_s35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35539" name="Button 7891" hidden="1">
              <a:extLst>
                <a:ext uri="{63B3BB69-23CF-44E3-9099-C40C66FF867C}">
                  <a14:compatExt spid="_x0000_s35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35549" name="Button 7901" hidden="1">
              <a:extLst>
                <a:ext uri="{63B3BB69-23CF-44E3-9099-C40C66FF867C}">
                  <a14:compatExt spid="_x0000_s35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35550" name="Button 7902" hidden="1">
              <a:extLst>
                <a:ext uri="{63B3BB69-23CF-44E3-9099-C40C66FF867C}">
                  <a14:compatExt spid="_x0000_s35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35551" name="Button 7903" hidden="1">
              <a:extLst>
                <a:ext uri="{63B3BB69-23CF-44E3-9099-C40C66FF867C}">
                  <a14:compatExt spid="_x0000_s35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35552" name="Button 7904" hidden="1">
              <a:extLst>
                <a:ext uri="{63B3BB69-23CF-44E3-9099-C40C66FF867C}">
                  <a14:compatExt spid="_x0000_s35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35553" name="Button 7905" hidden="1">
              <a:extLst>
                <a:ext uri="{63B3BB69-23CF-44E3-9099-C40C66FF867C}">
                  <a14:compatExt spid="_x0000_s35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35554" name="Button 7906" hidden="1">
              <a:extLst>
                <a:ext uri="{63B3BB69-23CF-44E3-9099-C40C66FF867C}">
                  <a14:compatExt spid="_x0000_s35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35555" name="Button 7907" hidden="1">
              <a:extLst>
                <a:ext uri="{63B3BB69-23CF-44E3-9099-C40C66FF867C}">
                  <a14:compatExt spid="_x0000_s35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10</xdr:col>
          <xdr:colOff>0</xdr:colOff>
          <xdr:row>2284</xdr:row>
          <xdr:rowOff>0</xdr:rowOff>
        </xdr:to>
        <xdr:sp macro="" textlink="">
          <xdr:nvSpPr>
            <xdr:cNvPr id="35558" name="Button 7910" hidden="1">
              <a:extLst>
                <a:ext uri="{63B3BB69-23CF-44E3-9099-C40C66FF867C}">
                  <a14:compatExt spid="_x0000_s35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10</xdr:col>
          <xdr:colOff>0</xdr:colOff>
          <xdr:row>2285</xdr:row>
          <xdr:rowOff>0</xdr:rowOff>
        </xdr:to>
        <xdr:sp macro="" textlink="">
          <xdr:nvSpPr>
            <xdr:cNvPr id="35559" name="Button 7911" hidden="1">
              <a:extLst>
                <a:ext uri="{63B3BB69-23CF-44E3-9099-C40C66FF867C}">
                  <a14:compatExt spid="_x0000_s35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35566" name="Button 7918" hidden="1">
              <a:extLst>
                <a:ext uri="{63B3BB69-23CF-44E3-9099-C40C66FF867C}">
                  <a14:compatExt spid="_x0000_s35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35567" name="Button 7919" hidden="1">
              <a:extLst>
                <a:ext uri="{63B3BB69-23CF-44E3-9099-C40C66FF867C}">
                  <a14:compatExt spid="_x0000_s35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35568" name="Button 7920" hidden="1">
              <a:extLst>
                <a:ext uri="{63B3BB69-23CF-44E3-9099-C40C66FF867C}">
                  <a14:compatExt spid="_x0000_s35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35569" name="Button 7921" hidden="1">
              <a:extLst>
                <a:ext uri="{63B3BB69-23CF-44E3-9099-C40C66FF867C}">
                  <a14:compatExt spid="_x0000_s35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35570" name="Button 7922" hidden="1">
              <a:extLst>
                <a:ext uri="{63B3BB69-23CF-44E3-9099-C40C66FF867C}">
                  <a14:compatExt spid="_x0000_s35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35571" name="Button 7923" hidden="1">
              <a:extLst>
                <a:ext uri="{63B3BB69-23CF-44E3-9099-C40C66FF867C}">
                  <a14:compatExt spid="_x0000_s35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35572" name="Button 7924" hidden="1">
              <a:extLst>
                <a:ext uri="{63B3BB69-23CF-44E3-9099-C40C66FF867C}">
                  <a14:compatExt spid="_x0000_s35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35573" name="Button 7925" hidden="1">
              <a:extLst>
                <a:ext uri="{63B3BB69-23CF-44E3-9099-C40C66FF867C}">
                  <a14:compatExt spid="_x0000_s35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35574" name="Button 7926" hidden="1">
              <a:extLst>
                <a:ext uri="{63B3BB69-23CF-44E3-9099-C40C66FF867C}">
                  <a14:compatExt spid="_x0000_s35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35578" name="Button 7930" hidden="1">
              <a:extLst>
                <a:ext uri="{63B3BB69-23CF-44E3-9099-C40C66FF867C}">
                  <a14:compatExt spid="_x0000_s35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35579" name="Button 7931" hidden="1">
              <a:extLst>
                <a:ext uri="{63B3BB69-23CF-44E3-9099-C40C66FF867C}">
                  <a14:compatExt spid="_x0000_s35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35580" name="Button 7932" hidden="1">
              <a:extLst>
                <a:ext uri="{63B3BB69-23CF-44E3-9099-C40C66FF867C}">
                  <a14:compatExt spid="_x0000_s35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35581" name="Button 7933" hidden="1">
              <a:extLst>
                <a:ext uri="{63B3BB69-23CF-44E3-9099-C40C66FF867C}">
                  <a14:compatExt spid="_x0000_s35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35582" name="Button 7934" hidden="1">
              <a:extLst>
                <a:ext uri="{63B3BB69-23CF-44E3-9099-C40C66FF867C}">
                  <a14:compatExt spid="_x0000_s35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35584" name="Button 7936" hidden="1">
              <a:extLst>
                <a:ext uri="{63B3BB69-23CF-44E3-9099-C40C66FF867C}">
                  <a14:compatExt spid="_x0000_s35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35585" name="Button 7937" hidden="1">
              <a:extLst>
                <a:ext uri="{63B3BB69-23CF-44E3-9099-C40C66FF867C}">
                  <a14:compatExt spid="_x0000_s35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35586" name="Button 7938" hidden="1">
              <a:extLst>
                <a:ext uri="{63B3BB69-23CF-44E3-9099-C40C66FF867C}">
                  <a14:compatExt spid="_x0000_s35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35587" name="Button 7939" hidden="1">
              <a:extLst>
                <a:ext uri="{63B3BB69-23CF-44E3-9099-C40C66FF867C}">
                  <a14:compatExt spid="_x0000_s35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35588" name="Button 7940" hidden="1">
              <a:extLst>
                <a:ext uri="{63B3BB69-23CF-44E3-9099-C40C66FF867C}">
                  <a14:compatExt spid="_x0000_s35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35589" name="Button 7941" hidden="1">
              <a:extLst>
                <a:ext uri="{63B3BB69-23CF-44E3-9099-C40C66FF867C}">
                  <a14:compatExt spid="_x0000_s35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35590" name="Button 7942" hidden="1">
              <a:extLst>
                <a:ext uri="{63B3BB69-23CF-44E3-9099-C40C66FF867C}">
                  <a14:compatExt spid="_x0000_s35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35591" name="Button 7943" hidden="1">
              <a:extLst>
                <a:ext uri="{63B3BB69-23CF-44E3-9099-C40C66FF867C}">
                  <a14:compatExt spid="_x0000_s35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35592" name="Button 7944" hidden="1">
              <a:extLst>
                <a:ext uri="{63B3BB69-23CF-44E3-9099-C40C66FF867C}">
                  <a14:compatExt spid="_x0000_s35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35593" name="Button 7945" hidden="1">
              <a:extLst>
                <a:ext uri="{63B3BB69-23CF-44E3-9099-C40C66FF867C}">
                  <a14:compatExt spid="_x0000_s35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35594" name="Button 7946" hidden="1">
              <a:extLst>
                <a:ext uri="{63B3BB69-23CF-44E3-9099-C40C66FF867C}">
                  <a14:compatExt spid="_x0000_s35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35595" name="Button 7947" hidden="1">
              <a:extLst>
                <a:ext uri="{63B3BB69-23CF-44E3-9099-C40C66FF867C}">
                  <a14:compatExt spid="_x0000_s35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35596" name="Button 7948" hidden="1">
              <a:extLst>
                <a:ext uri="{63B3BB69-23CF-44E3-9099-C40C66FF867C}">
                  <a14:compatExt spid="_x0000_s35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35599" name="Button 7951" hidden="1">
              <a:extLst>
                <a:ext uri="{63B3BB69-23CF-44E3-9099-C40C66FF867C}">
                  <a14:compatExt spid="_x0000_s35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35600" name="Button 7952" hidden="1">
              <a:extLst>
                <a:ext uri="{63B3BB69-23CF-44E3-9099-C40C66FF867C}">
                  <a14:compatExt spid="_x0000_s35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35601" name="Button 7953" hidden="1">
              <a:extLst>
                <a:ext uri="{63B3BB69-23CF-44E3-9099-C40C66FF867C}">
                  <a14:compatExt spid="_x0000_s35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35602" name="Button 7954" hidden="1">
              <a:extLst>
                <a:ext uri="{63B3BB69-23CF-44E3-9099-C40C66FF867C}">
                  <a14:compatExt spid="_x0000_s35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10</xdr:col>
          <xdr:colOff>0</xdr:colOff>
          <xdr:row>2272</xdr:row>
          <xdr:rowOff>0</xdr:rowOff>
        </xdr:to>
        <xdr:sp macro="" textlink="">
          <xdr:nvSpPr>
            <xdr:cNvPr id="35605" name="Button 7957" hidden="1">
              <a:extLst>
                <a:ext uri="{63B3BB69-23CF-44E3-9099-C40C66FF867C}">
                  <a14:compatExt spid="_x0000_s35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10</xdr:col>
          <xdr:colOff>0</xdr:colOff>
          <xdr:row>2321</xdr:row>
          <xdr:rowOff>0</xdr:rowOff>
        </xdr:to>
        <xdr:sp macro="" textlink="">
          <xdr:nvSpPr>
            <xdr:cNvPr id="35628" name="Button 7980" hidden="1">
              <a:extLst>
                <a:ext uri="{63B3BB69-23CF-44E3-9099-C40C66FF867C}">
                  <a14:compatExt spid="_x0000_s356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10</xdr:col>
          <xdr:colOff>0</xdr:colOff>
          <xdr:row>2322</xdr:row>
          <xdr:rowOff>0</xdr:rowOff>
        </xdr:to>
        <xdr:sp macro="" textlink="">
          <xdr:nvSpPr>
            <xdr:cNvPr id="35629" name="Button 7981" hidden="1">
              <a:extLst>
                <a:ext uri="{63B3BB69-23CF-44E3-9099-C40C66FF867C}">
                  <a14:compatExt spid="_x0000_s35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10</xdr:col>
          <xdr:colOff>0</xdr:colOff>
          <xdr:row>2314</xdr:row>
          <xdr:rowOff>0</xdr:rowOff>
        </xdr:to>
        <xdr:sp macro="" textlink="">
          <xdr:nvSpPr>
            <xdr:cNvPr id="35630" name="Button 7982" hidden="1">
              <a:extLst>
                <a:ext uri="{63B3BB69-23CF-44E3-9099-C40C66FF867C}">
                  <a14:compatExt spid="_x0000_s356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10</xdr:col>
          <xdr:colOff>0</xdr:colOff>
          <xdr:row>2323</xdr:row>
          <xdr:rowOff>0</xdr:rowOff>
        </xdr:to>
        <xdr:sp macro="" textlink="">
          <xdr:nvSpPr>
            <xdr:cNvPr id="35631" name="Button 7983" hidden="1">
              <a:extLst>
                <a:ext uri="{63B3BB69-23CF-44E3-9099-C40C66FF867C}">
                  <a14:compatExt spid="_x0000_s35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10</xdr:col>
          <xdr:colOff>0</xdr:colOff>
          <xdr:row>2324</xdr:row>
          <xdr:rowOff>0</xdr:rowOff>
        </xdr:to>
        <xdr:sp macro="" textlink="">
          <xdr:nvSpPr>
            <xdr:cNvPr id="35632" name="Button 7984" hidden="1">
              <a:extLst>
                <a:ext uri="{63B3BB69-23CF-44E3-9099-C40C66FF867C}">
                  <a14:compatExt spid="_x0000_s35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10</xdr:col>
          <xdr:colOff>0</xdr:colOff>
          <xdr:row>2325</xdr:row>
          <xdr:rowOff>0</xdr:rowOff>
        </xdr:to>
        <xdr:sp macro="" textlink="">
          <xdr:nvSpPr>
            <xdr:cNvPr id="35633" name="Button 7985" hidden="1">
              <a:extLst>
                <a:ext uri="{63B3BB69-23CF-44E3-9099-C40C66FF867C}">
                  <a14:compatExt spid="_x0000_s35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10</xdr:col>
          <xdr:colOff>0</xdr:colOff>
          <xdr:row>2326</xdr:row>
          <xdr:rowOff>0</xdr:rowOff>
        </xdr:to>
        <xdr:sp macro="" textlink="">
          <xdr:nvSpPr>
            <xdr:cNvPr id="35634" name="Button 7986" hidden="1">
              <a:extLst>
                <a:ext uri="{63B3BB69-23CF-44E3-9099-C40C66FF867C}">
                  <a14:compatExt spid="_x0000_s35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10</xdr:col>
          <xdr:colOff>0</xdr:colOff>
          <xdr:row>2327</xdr:row>
          <xdr:rowOff>0</xdr:rowOff>
        </xdr:to>
        <xdr:sp macro="" textlink="">
          <xdr:nvSpPr>
            <xdr:cNvPr id="35635" name="Button 7987" hidden="1">
              <a:extLst>
                <a:ext uri="{63B3BB69-23CF-44E3-9099-C40C66FF867C}">
                  <a14:compatExt spid="_x0000_s35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10</xdr:col>
          <xdr:colOff>0</xdr:colOff>
          <xdr:row>2328</xdr:row>
          <xdr:rowOff>0</xdr:rowOff>
        </xdr:to>
        <xdr:sp macro="" textlink="">
          <xdr:nvSpPr>
            <xdr:cNvPr id="35636" name="Button 7988" hidden="1">
              <a:extLst>
                <a:ext uri="{63B3BB69-23CF-44E3-9099-C40C66FF867C}">
                  <a14:compatExt spid="_x0000_s35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35645" name="Button 7997" hidden="1">
              <a:extLst>
                <a:ext uri="{63B3BB69-23CF-44E3-9099-C40C66FF867C}">
                  <a14:compatExt spid="_x0000_s35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35646" name="Button 7998" hidden="1">
              <a:extLst>
                <a:ext uri="{63B3BB69-23CF-44E3-9099-C40C66FF867C}">
                  <a14:compatExt spid="_x0000_s35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35647" name="Button 7999" hidden="1">
              <a:extLst>
                <a:ext uri="{63B3BB69-23CF-44E3-9099-C40C66FF867C}">
                  <a14:compatExt spid="_x0000_s35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35648" name="Button 8000" hidden="1">
              <a:extLst>
                <a:ext uri="{63B3BB69-23CF-44E3-9099-C40C66FF867C}">
                  <a14:compatExt spid="_x0000_s35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35649" name="Button 8001" hidden="1">
              <a:extLst>
                <a:ext uri="{63B3BB69-23CF-44E3-9099-C40C66FF867C}">
                  <a14:compatExt spid="_x0000_s35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35650" name="Button 8002" hidden="1">
              <a:extLst>
                <a:ext uri="{63B3BB69-23CF-44E3-9099-C40C66FF867C}">
                  <a14:compatExt spid="_x0000_s35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35651" name="Button 8003" hidden="1">
              <a:extLst>
                <a:ext uri="{63B3BB69-23CF-44E3-9099-C40C66FF867C}">
                  <a14:compatExt spid="_x0000_s35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35652" name="Button 8004" hidden="1">
              <a:extLst>
                <a:ext uri="{63B3BB69-23CF-44E3-9099-C40C66FF867C}">
                  <a14:compatExt spid="_x0000_s35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35653" name="Button 8005" hidden="1">
              <a:extLst>
                <a:ext uri="{63B3BB69-23CF-44E3-9099-C40C66FF867C}">
                  <a14:compatExt spid="_x0000_s35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35654" name="Button 8006" hidden="1">
              <a:extLst>
                <a:ext uri="{63B3BB69-23CF-44E3-9099-C40C66FF867C}">
                  <a14:compatExt spid="_x0000_s35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35655" name="Button 8007" hidden="1">
              <a:extLst>
                <a:ext uri="{63B3BB69-23CF-44E3-9099-C40C66FF867C}">
                  <a14:compatExt spid="_x0000_s35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35656" name="Button 8008" hidden="1">
              <a:extLst>
                <a:ext uri="{63B3BB69-23CF-44E3-9099-C40C66FF867C}">
                  <a14:compatExt spid="_x0000_s35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35657" name="Button 8009" hidden="1">
              <a:extLst>
                <a:ext uri="{63B3BB69-23CF-44E3-9099-C40C66FF867C}">
                  <a14:compatExt spid="_x0000_s35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35658" name="Button 8010" hidden="1">
              <a:extLst>
                <a:ext uri="{63B3BB69-23CF-44E3-9099-C40C66FF867C}">
                  <a14:compatExt spid="_x0000_s35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35659" name="Button 8011" hidden="1">
              <a:extLst>
                <a:ext uri="{63B3BB69-23CF-44E3-9099-C40C66FF867C}">
                  <a14:compatExt spid="_x0000_s35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35660" name="Button 8012" hidden="1">
              <a:extLst>
                <a:ext uri="{63B3BB69-23CF-44E3-9099-C40C66FF867C}">
                  <a14:compatExt spid="_x0000_s35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35667" name="Button 8019" hidden="1">
              <a:extLst>
                <a:ext uri="{63B3BB69-23CF-44E3-9099-C40C66FF867C}">
                  <a14:compatExt spid="_x0000_s35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35668" name="Button 8020" hidden="1">
              <a:extLst>
                <a:ext uri="{63B3BB69-23CF-44E3-9099-C40C66FF867C}">
                  <a14:compatExt spid="_x0000_s35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35669" name="Button 8021" hidden="1">
              <a:extLst>
                <a:ext uri="{63B3BB69-23CF-44E3-9099-C40C66FF867C}">
                  <a14:compatExt spid="_x0000_s35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35670" name="Button 8022" hidden="1">
              <a:extLst>
                <a:ext uri="{63B3BB69-23CF-44E3-9099-C40C66FF867C}">
                  <a14:compatExt spid="_x0000_s35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35671" name="Button 8023" hidden="1">
              <a:extLst>
                <a:ext uri="{63B3BB69-23CF-44E3-9099-C40C66FF867C}">
                  <a14:compatExt spid="_x0000_s35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35672" name="Button 8024" hidden="1">
              <a:extLst>
                <a:ext uri="{63B3BB69-23CF-44E3-9099-C40C66FF867C}">
                  <a14:compatExt spid="_x0000_s35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35673" name="Button 8025" hidden="1">
              <a:extLst>
                <a:ext uri="{63B3BB69-23CF-44E3-9099-C40C66FF867C}">
                  <a14:compatExt spid="_x0000_s35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35674" name="Button 8026" hidden="1">
              <a:extLst>
                <a:ext uri="{63B3BB69-23CF-44E3-9099-C40C66FF867C}">
                  <a14:compatExt spid="_x0000_s35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35675" name="Button 8027" hidden="1">
              <a:extLst>
                <a:ext uri="{63B3BB69-23CF-44E3-9099-C40C66FF867C}">
                  <a14:compatExt spid="_x0000_s35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35676" name="Button 8028" hidden="1">
              <a:extLst>
                <a:ext uri="{63B3BB69-23CF-44E3-9099-C40C66FF867C}">
                  <a14:compatExt spid="_x0000_s35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35677" name="Button 8029" hidden="1">
              <a:extLst>
                <a:ext uri="{63B3BB69-23CF-44E3-9099-C40C66FF867C}">
                  <a14:compatExt spid="_x0000_s35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35678" name="Button 8030" hidden="1">
              <a:extLst>
                <a:ext uri="{63B3BB69-23CF-44E3-9099-C40C66FF867C}">
                  <a14:compatExt spid="_x0000_s35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35679" name="Button 8031" hidden="1">
              <a:extLst>
                <a:ext uri="{63B3BB69-23CF-44E3-9099-C40C66FF867C}">
                  <a14:compatExt spid="_x0000_s35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35680" name="Button 8032" hidden="1">
              <a:extLst>
                <a:ext uri="{63B3BB69-23CF-44E3-9099-C40C66FF867C}">
                  <a14:compatExt spid="_x0000_s35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35681" name="Button 8033" hidden="1">
              <a:extLst>
                <a:ext uri="{63B3BB69-23CF-44E3-9099-C40C66FF867C}">
                  <a14:compatExt spid="_x0000_s35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35682" name="Button 8034" hidden="1">
              <a:extLst>
                <a:ext uri="{63B3BB69-23CF-44E3-9099-C40C66FF867C}">
                  <a14:compatExt spid="_x0000_s35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2" name="Table313" displayName="Table313" ref="A549:F571" totalsRowShown="0">
  <autoFilter ref="A549:F571"/>
  <tableColumns count="6">
    <tableColumn id="1" name="CÓDIGO CATÁLOGO" dataDxfId="165"/>
    <tableColumn id="2" name="ARTÍCULO" dataDxfId="164">
      <calculatedColumnFormula>IFERROR(INDEX(UNSPSCDes,MATCH(INDIRECT(ADDRESS(ROW(),COLUMN()-1,4)),UNSPSCCode,0)),"")</calculatedColumnFormula>
    </tableColumn>
    <tableColumn id="3" name="UNIDAD DE MEDIDA" dataDxfId="163"/>
    <tableColumn id="4" name="CANTIDAD TOTAL ESTIMADA" dataDxfId="162"/>
    <tableColumn id="5" name="PRECIO UNITARIO ESTIMADO" dataDxfId="16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3" name="Table314" displayName="Table314" ref="A581:F597" totalsRowShown="0">
  <autoFilter ref="A581:F597"/>
  <tableColumns count="6">
    <tableColumn id="1" name="CÓDIGO CATÁLOGO" dataDxfId="160"/>
    <tableColumn id="2" name="ARTÍCULO" dataDxfId="159">
      <calculatedColumnFormula>IFERROR(INDEX(UNSPSCDes,MATCH(INDIRECT(ADDRESS(ROW(),COLUMN()-1,4)),UNSPSCCode,0)),"")</calculatedColumnFormula>
    </tableColumn>
    <tableColumn id="3" name="UNIDAD DE MEDIDA" dataDxfId="158"/>
    <tableColumn id="4" name="CANTIDAD TOTAL ESTIMADA" dataDxfId="157"/>
    <tableColumn id="5" name="PRECIO UNITARIO ESTIMADO" dataDxfId="15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4" name="Table315" displayName="Table315" ref="A607:F726" totalsRowShown="0">
  <autoFilter ref="A607:F7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5" name="Table316" displayName="Table316" ref="A736:F753" totalsRowShown="0">
  <autoFilter ref="A736:F753"/>
  <tableColumns count="6">
    <tableColumn id="1" name="CÓDIGO CATÁLOGO" dataDxfId="155"/>
    <tableColumn id="2" name="ARTÍCULO" dataDxfId="154">
      <calculatedColumnFormula>IFERROR(INDEX(UNSPSCDes,MATCH(INDIRECT(ADDRESS(ROW(),COLUMN()-1,4)),UNSPSCCode,0)),"")</calculatedColumnFormula>
    </tableColumn>
    <tableColumn id="3" name="UNIDAD DE MEDIDA" dataDxfId="153"/>
    <tableColumn id="4" name="CANTIDAD TOTAL ESTIMADA" dataDxfId="152"/>
    <tableColumn id="5" name="PRECIO UNITARIO ESTIMADO" dataDxfId="15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6" name="Table317" displayName="Table317" ref="A763:F764" totalsRowShown="0">
  <autoFilter ref="A763:F764"/>
  <tableColumns count="6">
    <tableColumn id="1" name="CÓDIGO CATÁLOGO" dataDxfId="150"/>
    <tableColumn id="2" name="ARTÍCULO">
      <calculatedColumnFormula>IFERROR(INDEX(UNSPSCDes,MATCH(INDIRECT(ADDRESS(ROW(),COLUMN()-1,4)),UNSPSCCode,0)),"")</calculatedColumnFormula>
    </tableColumn>
    <tableColumn id="3" name="UNIDAD DE MEDIDA"/>
    <tableColumn id="4" name="CANTIDAD TOTAL ESTIMADA" dataDxfId="149"/>
    <tableColumn id="5" name="PRECIO UNITARIO ESTIMADO" dataDxfId="14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7" name="Table318" displayName="Table318" ref="A774:F782" totalsRowShown="0">
  <autoFilter ref="A774:F782"/>
  <tableColumns count="6">
    <tableColumn id="1" name="CÓDIGO CATÁLOGO" dataDxfId="147"/>
    <tableColumn id="2" name="ARTÍCULO">
      <calculatedColumnFormula>IFERROR(INDEX(UNSPSCDes,MATCH(INDIRECT(ADDRESS(ROW(),COLUMN()-1,4)),UNSPSCCode,0)),"")</calculatedColumnFormula>
    </tableColumn>
    <tableColumn id="3" name="UNIDAD DE MEDIDA"/>
    <tableColumn id="4" name="CANTIDAD TOTAL ESTIMADA" dataDxfId="146"/>
    <tableColumn id="5" name="PRECIO UNITARIO ESTIMADO" dataDxfId="145"/>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8" name="Table319" displayName="Table319" ref="A792:F793" totalsRowShown="0">
  <autoFilter ref="A792:F793"/>
  <tableColumns count="6">
    <tableColumn id="1" name="CÓDIGO CATÁLOGO" dataDxfId="1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9" name="Table320" displayName="Table320" ref="A803:F804" totalsRowShown="0">
  <autoFilter ref="A803:F8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0" name="Table321" displayName="Table321" ref="A814:F828" totalsRowShown="0">
  <autoFilter ref="A814:F828"/>
  <tableColumns count="6">
    <tableColumn id="1" name="CÓDIGO CATÁLOGO" dataDxfId="143"/>
    <tableColumn id="2" name="ARTÍCULO" dataDxfId="142">
      <calculatedColumnFormula>IFERROR(INDEX(UNSPSCDes,MATCH(INDIRECT(ADDRESS(ROW(),COLUMN()-1,4)),UNSPSCCode,0)),"")</calculatedColumnFormula>
    </tableColumn>
    <tableColumn id="3" name="UNIDAD DE MEDIDA" dataDxfId="141"/>
    <tableColumn id="4" name="CANTIDAD TOTAL ESTIMADA" dataDxfId="140"/>
    <tableColumn id="5" name="PRECIO UNITARIO ESTIMADO" dataDxfId="13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838:F839" totalsRowShown="0">
  <autoFilter ref="A838:F839"/>
  <tableColumns count="6">
    <tableColumn id="1" name="CÓDIGO CATÁLOGO" dataDxfId="138"/>
    <tableColumn id="2" name="ARTÍCULO">
      <calculatedColumnFormula>IFERROR(INDEX(UNSPSCDes,MATCH(INDIRECT(ADDRESS(ROW(),COLUMN()-1,4)),UNSPSCCode,0)),"")</calculatedColumnFormula>
    </tableColumn>
    <tableColumn id="3" name="UNIDAD DE MEDIDA"/>
    <tableColumn id="4" name="CANTIDAD TOTAL ESTIMADA" dataDxfId="137"/>
    <tableColumn id="5" name="PRECIO UNITARIO ESTIMADO" dataDxfId="13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3:F34" totalsRowShown="0">
  <autoFilter ref="A33:F34"/>
  <tableColumns count="6">
    <tableColumn id="1" name="CÓDIGO CATÁLOGO" dataDxfId="18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2" name="Table323" displayName="Table323" ref="A849:F858" totalsRowShown="0">
  <autoFilter ref="A849:F858"/>
  <tableColumns count="6">
    <tableColumn id="1" name="CÓDIGO CATÁLOGO" dataDxfId="135"/>
    <tableColumn id="2" name="ARTÍCULO" dataDxfId="134">
      <calculatedColumnFormula>IFERROR(INDEX(UNSPSCDes,MATCH(INDIRECT(ADDRESS(ROW(),COLUMN()-1,4)),UNSPSCCode,0)),"")</calculatedColumnFormula>
    </tableColumn>
    <tableColumn id="3" name="UNIDAD DE MEDIDA" dataDxfId="133"/>
    <tableColumn id="4" name="CANTIDAD TOTAL ESTIMADA" dataDxfId="132"/>
    <tableColumn id="5" name="PRECIO UNITARIO ESTIMADO" dataDxfId="13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3" name="Table324" displayName="Table324" ref="A868:F869" totalsRowShown="0">
  <autoFilter ref="A868:F869"/>
  <tableColumns count="6">
    <tableColumn id="1" name="CÓDIGO CATÁLOGO" dataDxfId="13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4" name="Table325" displayName="Table325" ref="A879:F880" totalsRowShown="0">
  <autoFilter ref="A879:F880"/>
  <tableColumns count="6">
    <tableColumn id="1" name="CÓDIGO CATÁLOGO" dataDxfId="12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5" name="Table326" displayName="Table326" ref="A890:F1019" totalsRowShown="0">
  <autoFilter ref="A890:F1019"/>
  <tableColumns count="6">
    <tableColumn id="1" name="CÓDIGO CATÁLOGO" dataDxfId="128"/>
    <tableColumn id="2" name="ARTÍCULO" dataDxfId="127">
      <calculatedColumnFormula>IFERROR(INDEX(UNSPSCDes,MATCH(INDIRECT(ADDRESS(ROW(),COLUMN()-1,4)),UNSPSCCode,0)),"")</calculatedColumnFormula>
    </tableColumn>
    <tableColumn id="3" name="UNIDAD DE MEDIDA" dataDxfId="126"/>
    <tableColumn id="4" name="CANTIDAD TOTAL ESTIMADA" dataDxfId="125"/>
    <tableColumn id="5" name="PRECIO UNITARIO ESTIMADO" dataDxfId="12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6" name="Table327" displayName="Table327" ref="A1029:F1087" totalsRowShown="0">
  <autoFilter ref="A1029:F1087"/>
  <tableColumns count="6">
    <tableColumn id="1" name="CÓDIGO CATÁLOGO" dataDxfId="123"/>
    <tableColumn id="2" name="ARTÍCULO" dataDxfId="122">
      <calculatedColumnFormula>IFERROR(INDEX(UNSPSCDes,MATCH(INDIRECT(ADDRESS(ROW(),COLUMN()-1,4)),UNSPSCCode,0)),"")</calculatedColumnFormula>
    </tableColumn>
    <tableColumn id="3" name="UNIDAD DE MEDIDA" dataDxfId="121"/>
    <tableColumn id="4" name="CANTIDAD TOTAL ESTIMADA" dataDxfId="120"/>
    <tableColumn id="5" name="PRECIO UNITARIO ESTIMADO" dataDxfId="11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1097:F1098" totalsRowShown="0">
  <autoFilter ref="A1097:F1098"/>
  <tableColumns count="6">
    <tableColumn id="1" name="CÓDIGO CATÁLOGO" dataDxfId="11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1108:F1130" totalsRowShown="0">
  <autoFilter ref="A1108:F11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17"/>
    <tableColumn id="5" name="PRECIO UNITARIO ESTIMADO" dataDxfId="11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1140:F1141" totalsRowShown="0">
  <autoFilter ref="A1140:F11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1151:F1154" totalsRowShown="0">
  <autoFilter ref="A1151:F1154"/>
  <tableColumns count="6">
    <tableColumn id="1" name="CÓDIGO CATÁLOGO" dataDxfId="115"/>
    <tableColumn id="2" name="ARTÍCULO" dataDxfId="114">
      <calculatedColumnFormula>IFERROR(INDEX(UNSPSCDes,MATCH(INDIRECT(ADDRESS(ROW(),COLUMN()-1,4)),UNSPSCCode,0)),"")</calculatedColumnFormula>
    </tableColumn>
    <tableColumn id="3" name="UNIDAD DE MEDIDA" dataDxfId="113"/>
    <tableColumn id="4" name="CANTIDAD TOTAL ESTIMADA" dataDxfId="112"/>
    <tableColumn id="5" name="PRECIO UNITARIO ESTIMADO" dataDxfId="11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1164:F1165" totalsRowShown="0">
  <autoFilter ref="A1164:F1165"/>
  <tableColumns count="6">
    <tableColumn id="1" name="CÓDIGO CATÁLOGO" dataDxfId="110"/>
    <tableColumn id="2" name="ARTÍCULO">
      <calculatedColumnFormula>IFERROR(INDEX(UNSPSCDes,MATCH(INDIRECT(ADDRESS(ROW(),COLUMN()-1,4)),UNSPSCCode,0)),"")</calculatedColumnFormula>
    </tableColumn>
    <tableColumn id="3" name="UNIDAD DE MEDIDA"/>
    <tableColumn id="4" name="CANTIDAD TOTAL ESTIMADA" dataDxfId="109"/>
    <tableColumn id="5" name="PRECIO UNITARIO ESTIMADO" dataDxfId="10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4:F48" totalsRowShown="0">
  <autoFilter ref="A44:F48"/>
  <tableColumns count="6">
    <tableColumn id="1" name="CÓDIGO CATÁLOGO" dataDxfId="186"/>
    <tableColumn id="2" name="ARTÍCULO">
      <calculatedColumnFormula>IFERROR(INDEX(UNSPSCDes,MATCH(INDIRECT(ADDRESS(ROW(),COLUMN()-1,4)),UNSPSCCode,0)),"")</calculatedColumnFormula>
    </tableColumn>
    <tableColumn id="3" name="UNIDAD DE MEDIDA"/>
    <tableColumn id="4" name="CANTIDAD TOTAL ESTIMADA" dataDxfId="185"/>
    <tableColumn id="5" name="PRECIO UNITARIO ESTIMADO" dataDxfId="18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1175:F1176" totalsRowShown="0">
  <autoFilter ref="A1175:F1176"/>
  <tableColumns count="6">
    <tableColumn id="1" name="CÓDIGO CATÁLOGO" dataDxfId="10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1186:F1301" totalsRowShown="0">
  <autoFilter ref="A1186:F1301"/>
  <tableColumns count="6">
    <tableColumn id="1" name="CÓDIGO CATÁLOGO" dataDxfId="106"/>
    <tableColumn id="2" name="ARTÍCULO" dataDxfId="105">
      <calculatedColumnFormula>IFERROR(INDEX(UNSPSCDes,MATCH(INDIRECT(ADDRESS(ROW(),COLUMN()-1,4)),UNSPSCCode,0)),"")</calculatedColumnFormula>
    </tableColumn>
    <tableColumn id="3" name="UNIDAD DE MEDIDA" dataDxfId="104"/>
    <tableColumn id="4" name="CANTIDAD TOTAL ESTIMADA" dataDxfId="103"/>
    <tableColumn id="5" name="PRECIO UNITARIO ESTIMADO" dataDxfId="10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4" name="Table335" displayName="Table335" ref="A1311:F1386" totalsRowShown="0">
  <autoFilter ref="A1311:F1386"/>
  <tableColumns count="6">
    <tableColumn id="1" name="CÓDIGO CATÁLOGO" dataDxfId="101"/>
    <tableColumn id="2" name="ARTÍCULO" dataDxfId="100">
      <calculatedColumnFormula>IFERROR(INDEX(UNSPSCDes,MATCH(INDIRECT(ADDRESS(ROW(),COLUMN()-1,4)),UNSPSCCode,0)),"")</calculatedColumnFormula>
    </tableColumn>
    <tableColumn id="3" name="UNIDAD DE MEDIDA" dataDxfId="99"/>
    <tableColumn id="4" name="CANTIDAD TOTAL ESTIMADA" dataDxfId="98"/>
    <tableColumn id="5" name="PRECIO UNITARIO ESTIMADO" dataDxfId="9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5" name="Table336" displayName="Table336" ref="A1396:F1482" totalsRowShown="0">
  <autoFilter ref="A1396:F1482"/>
  <tableColumns count="6">
    <tableColumn id="1" name="CÓDIGO CATÁLOGO" dataDxfId="96"/>
    <tableColumn id="2" name="ARTÍCULO" dataDxfId="95">
      <calculatedColumnFormula>IFERROR(INDEX(UNSPSCDes,MATCH(INDIRECT(ADDRESS(ROW(),COLUMN()-1,4)),UNSPSCCode,0)),"")</calculatedColumnFormula>
    </tableColumn>
    <tableColumn id="3" name="UNIDAD DE MEDIDA" dataDxfId="94"/>
    <tableColumn id="4" name="CANTIDAD TOTAL ESTIMADA" dataDxfId="93"/>
    <tableColumn id="5" name="PRECIO UNITARIO ESTIMADO" dataDxfId="92"/>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6" name="Table337" displayName="Table337" ref="A1492:F1498" totalsRowShown="0">
  <autoFilter ref="A1492:F1498"/>
  <tableColumns count="6">
    <tableColumn id="1" name="CÓDIGO CATÁLOGO" dataDxfId="91"/>
    <tableColumn id="2" name="ARTÍCULO" dataDxfId="90">
      <calculatedColumnFormula>IFERROR(INDEX(UNSPSCDes,MATCH(INDIRECT(ADDRESS(ROW(),COLUMN()-1,4)),UNSPSCCode,0)),"")</calculatedColumnFormula>
    </tableColumn>
    <tableColumn id="3" name="UNIDAD DE MEDIDA" dataDxfId="89"/>
    <tableColumn id="4" name="CANTIDAD TOTAL ESTIMADA" dataDxfId="88"/>
    <tableColumn id="5" name="PRECIO UNITARIO ESTIMADO" dataDxfId="8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7" name="Table338" displayName="Table338" ref="A1508:F1509" totalsRowShown="0">
  <autoFilter ref="A1508:F1509"/>
  <tableColumns count="6">
    <tableColumn id="1" name="CÓDIGO CATÁLOGO" dataDxfId="8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8" name="Table339" displayName="Table339" ref="A1519:F1520" totalsRowShown="0">
  <autoFilter ref="A1519:F15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9" name="Table340" displayName="Table340" ref="A1530:F1536" totalsRowShown="0">
  <autoFilter ref="A1530:F1536"/>
  <tableColumns count="6">
    <tableColumn id="1" name="CÓDIGO CATÁLOGO" dataDxfId="85"/>
    <tableColumn id="2" name="ARTÍCULO" dataDxfId="84">
      <calculatedColumnFormula>IFERROR(INDEX(UNSPSCDes,MATCH(INDIRECT(ADDRESS(ROW(),COLUMN()-1,4)),UNSPSCCode,0)),"")</calculatedColumnFormula>
    </tableColumn>
    <tableColumn id="3" name="UNIDAD DE MEDIDA" dataDxfId="83"/>
    <tableColumn id="4" name="CANTIDAD TOTAL ESTIMADA" dataDxfId="82"/>
    <tableColumn id="5" name="PRECIO UNITARIO ESTIMADO" dataDxfId="8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0" name="Table341" displayName="Table341" ref="A1546:F1547" totalsRowShown="0">
  <autoFilter ref="A1546:F1547"/>
  <tableColumns count="6">
    <tableColumn id="1" name="CÓDIGO CATÁLOGO" dataDxfId="8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1" name="Table342" displayName="Table342" ref="A1557:F1630" totalsRowShown="0">
  <autoFilter ref="A1557:F16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8:F171" totalsRowShown="0">
  <autoFilter ref="A58:F171"/>
  <tableColumns count="6">
    <tableColumn id="1" name="CÓDIGO CATÁLOGO" dataDxfId="183"/>
    <tableColumn id="2" name="ARTÍCULO" dataDxfId="182">
      <calculatedColumnFormula>IFERROR(INDEX(UNSPSCDes,MATCH(INDIRECT(ADDRESS(ROW(),COLUMN()-1,4)),UNSPSCCode,0)),"")</calculatedColumnFormula>
    </tableColumn>
    <tableColumn id="3" name="UNIDAD DE MEDIDA" dataDxfId="181"/>
    <tableColumn id="4" name="CANTIDAD TOTAL ESTIMADA" dataDxfId="180"/>
    <tableColumn id="5" name="PRECIO UNITARIO ESTIMADO" dataDxfId="179"/>
    <tableColumn id="6" name="MONTO TOTAL ESTIMADO" dataDxfId="178">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2" name="Table343" displayName="Table343" ref="A1640:F1705" totalsRowShown="0">
  <autoFilter ref="A1640:F1705"/>
  <tableColumns count="6">
    <tableColumn id="1" name="CÓDIGO CATÁLOGO" dataDxfId="79"/>
    <tableColumn id="2" name="ARTÍCULO">
      <calculatedColumnFormula>IFERROR(INDEX(UNSPSCDes,MATCH(INDIRECT(ADDRESS(ROW(),COLUMN()-1,4)),UNSPSCCode,0)),"")</calculatedColumnFormula>
    </tableColumn>
    <tableColumn id="3" name="UNIDAD DE MEDIDA"/>
    <tableColumn id="4" name="CANTIDAD TOTAL ESTIMADA" dataDxfId="78"/>
    <tableColumn id="5" name="PRECIO UNITARIO ESTIMADO" dataDxfId="77"/>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3" name="Table344" displayName="Table344" ref="A1715:F1716" totalsRowShown="0">
  <autoFilter ref="A1715:F1716"/>
  <tableColumns count="6">
    <tableColumn id="1" name="CÓDIGO CATÁLOGO" dataDxfId="7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4" name="Table345" displayName="Table345" ref="A1726:F1843" totalsRowShown="0">
  <autoFilter ref="A1726:F1843"/>
  <tableColumns count="6">
    <tableColumn id="1" name="CÓDIGO CATÁLOGO" dataDxfId="75"/>
    <tableColumn id="2" name="ARTÍCULO" dataDxfId="74">
      <calculatedColumnFormula>IFERROR(INDEX(UNSPSCDes,MATCH(INDIRECT(ADDRESS(ROW(),COLUMN()-1,4)),UNSPSCCode,0)),"")</calculatedColumnFormula>
    </tableColumn>
    <tableColumn id="3" name="UNIDAD DE MEDIDA" dataDxfId="73"/>
    <tableColumn id="4" name="CANTIDAD TOTAL ESTIMADA" dataDxfId="72"/>
    <tableColumn id="5" name="PRECIO UNITARIO ESTIMADO" dataDxfId="7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5" name="Table346" displayName="Table346" ref="A1853:F1854" totalsRowShown="0">
  <autoFilter ref="A1853:F18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6" name="Table347" displayName="Table347" ref="A1864:F1886" totalsRowShown="0">
  <autoFilter ref="A1864:F1886"/>
  <tableColumns count="6">
    <tableColumn id="1" name="CÓDIGO CATÁLOGO" dataDxfId="70"/>
    <tableColumn id="2" name="ARTÍCULO" dataDxfId="69">
      <calculatedColumnFormula>IFERROR(INDEX(UNSPSCDes,MATCH(INDIRECT(ADDRESS(ROW(),COLUMN()-1,4)),UNSPSCCode,0)),"")</calculatedColumnFormula>
    </tableColumn>
    <tableColumn id="3" name="UNIDAD DE MEDIDA" dataDxfId="68"/>
    <tableColumn id="4" name="CANTIDAD TOTAL ESTIMADA" dataDxfId="67"/>
    <tableColumn id="5" name="PRECIO UNITARIO ESTIMADO" dataDxfId="6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7" name="Table348" displayName="Table348" ref="A1896:F1901" totalsRowShown="0">
  <autoFilter ref="A1896:F1901"/>
  <tableColumns count="6">
    <tableColumn id="1" name="CÓDIGO CATÁLOGO" dataDxfId="65"/>
    <tableColumn id="2" name="ARTÍCULO" dataDxfId="64">
      <calculatedColumnFormula>IFERROR(INDEX(UNSPSCDes,MATCH(INDIRECT(ADDRESS(ROW(),COLUMN()-1,4)),UNSPSCCode,0)),"")</calculatedColumnFormula>
    </tableColumn>
    <tableColumn id="3" name="UNIDAD DE MEDIDA" dataDxfId="63"/>
    <tableColumn id="4" name="CANTIDAD TOTAL ESTIMADA" dataDxfId="62"/>
    <tableColumn id="5" name="PRECIO UNITARIO ESTIMADO" dataDxfId="6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8" name="Table349" displayName="Table349" ref="A1911:F1928" totalsRowShown="0">
  <autoFilter ref="A1911:F1928"/>
  <tableColumns count="6">
    <tableColumn id="1" name="CÓDIGO CATÁLOGO" dataDxfId="60"/>
    <tableColumn id="2" name="ARTÍCULO" dataDxfId="59">
      <calculatedColumnFormula>IFERROR(INDEX(UNSPSCDes,MATCH(INDIRECT(ADDRESS(ROW(),COLUMN()-1,4)),UNSPSCCode,0)),"")</calculatedColumnFormula>
    </tableColumn>
    <tableColumn id="3" name="UNIDAD DE MEDIDA" dataDxfId="58"/>
    <tableColumn id="4" name="CANTIDAD TOTAL ESTIMADA" dataDxfId="57"/>
    <tableColumn id="5" name="PRECIO UNITARIO ESTIMADO" dataDxfId="5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9" name="Table350" displayName="Table350" ref="A1938:F1939" totalsRowShown="0">
  <autoFilter ref="A1938:F1939"/>
  <tableColumns count="6">
    <tableColumn id="1" name="CÓDIGO CATÁLOGO" dataDxfId="55"/>
    <tableColumn id="2" name="ARTÍCULO">
      <calculatedColumnFormula>IFERROR(INDEX(UNSPSCDes,MATCH(INDIRECT(ADDRESS(ROW(),COLUMN()-1,4)),UNSPSCCode,0)),"")</calculatedColumnFormula>
    </tableColumn>
    <tableColumn id="3" name="UNIDAD DE MEDIDA"/>
    <tableColumn id="4" name="CANTIDAD TOTAL ESTIMADA" dataDxfId="54"/>
    <tableColumn id="5" name="PRECIO UNITARIO ESTIMADO" dataDxfId="5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0" name="Table351" displayName="Table351" ref="A1949:F1950" totalsRowShown="0">
  <autoFilter ref="A1949:F1950"/>
  <tableColumns count="6">
    <tableColumn id="1" name="CÓDIGO CATÁLOGO" dataDxfId="5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1" name="Table352" displayName="Table352" ref="A1960:F1964" totalsRowShown="0">
  <autoFilter ref="A1960:F19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181:F182" totalsRowShown="0">
  <autoFilter ref="A181:F182"/>
  <tableColumns count="6">
    <tableColumn id="1" name="CÓDIGO CATÁLOGO" dataDxfId="17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2" name="Table353" displayName="Table353" ref="A1974:F1975" totalsRowShown="0">
  <autoFilter ref="A1974:F1975"/>
  <tableColumns count="6">
    <tableColumn id="1" name="CÓDIGO CATÁLOGO" dataDxfId="5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3" name="Table354" displayName="Table354" ref="A1985:F1986" totalsRowShown="0">
  <autoFilter ref="A1985:F19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4" name="Table355" displayName="Table355" ref="A1996:F1997" totalsRowShown="0">
  <autoFilter ref="A1996:F1997"/>
  <tableColumns count="6">
    <tableColumn id="1" name="CÓDIGO CATÁLOGO" dataDxfId="5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5" name="Table356" displayName="Table356" ref="A2007:F2045" totalsRowShown="0">
  <autoFilter ref="A2007:F2045"/>
  <tableColumns count="6">
    <tableColumn id="1" name="CÓDIGO CATÁLOGO" dataDxfId="49"/>
    <tableColumn id="2" name="ARTÍCULO" dataDxfId="48">
      <calculatedColumnFormula>IFERROR(INDEX(UNSPSCDes,MATCH(INDIRECT(ADDRESS(ROW(),COLUMN()-1,4)),UNSPSCCode,0)),"")</calculatedColumnFormula>
    </tableColumn>
    <tableColumn id="3" name="UNIDAD DE MEDIDA" dataDxfId="47"/>
    <tableColumn id="4" name="CANTIDAD TOTAL ESTIMADA" dataDxfId="46"/>
    <tableColumn id="5" name="PRECIO UNITARIO ESTIMADO" dataDxfId="45"/>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6" name="Table357" displayName="Table357" ref="A2055:F2083" totalsRowShown="0">
  <autoFilter ref="A2055:F2083"/>
  <tableColumns count="6">
    <tableColumn id="1" name="CÓDIGO CATÁLOGO" dataDxfId="44"/>
    <tableColumn id="2" name="ARTÍCULO" dataDxfId="43">
      <calculatedColumnFormula>IFERROR(INDEX(UNSPSCDes,MATCH(INDIRECT(ADDRESS(ROW(),COLUMN()-1,4)),UNSPSCCode,0)),"")</calculatedColumnFormula>
    </tableColumn>
    <tableColumn id="3" name="UNIDAD DE MEDIDA" dataDxfId="42"/>
    <tableColumn id="4" name="CANTIDAD TOTAL ESTIMADA" dataDxfId="41"/>
    <tableColumn id="5" name="PRECIO UNITARIO ESTIMADO" dataDxfId="4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7" name="Table358" displayName="Table358" ref="A2093:F2094" totalsRowShown="0">
  <autoFilter ref="A2093:F2094"/>
  <tableColumns count="6">
    <tableColumn id="1" name="CÓDIGO CATÁLOGO" dataDxfId="3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8" name="Table359" displayName="Table359" ref="A2104:F2124" totalsRowShown="0">
  <autoFilter ref="A2104:F2124"/>
  <tableColumns count="6">
    <tableColumn id="1" name="CÓDIGO CATÁLOGO" dataDxfId="38"/>
    <tableColumn id="2" name="ARTÍCULO" dataDxfId="37">
      <calculatedColumnFormula>IFERROR(INDEX(UNSPSCDes,MATCH(INDIRECT(ADDRESS(ROW(),COLUMN()-1,4)),UNSPSCCode,0)),"")</calculatedColumnFormula>
    </tableColumn>
    <tableColumn id="3" name="UNIDAD DE MEDIDA" dataDxfId="36"/>
    <tableColumn id="4" name="CANTIDAD TOTAL ESTIMADA" dataDxfId="35"/>
    <tableColumn id="5" name="PRECIO UNITARIO ESTIMADO" dataDxfId="34"/>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9" name="Table360" displayName="Table360" ref="A2134:F2135" totalsRowShown="0">
  <autoFilter ref="A2134:F2135"/>
  <tableColumns count="6">
    <tableColumn id="1" name="CÓDIGO CATÁLOGO" dataDxfId="33"/>
    <tableColumn id="2" name="ARTÍCULO" dataDxfId="32">
      <calculatedColumnFormula>IFERROR(INDEX(UNSPSCDes,MATCH(INDIRECT(ADDRESS(ROW(),COLUMN()-1,4)),UNSPSCCode,0)),"")</calculatedColumnFormula>
    </tableColumn>
    <tableColumn id="3" name="UNIDAD DE MEDIDA" dataDxfId="31"/>
    <tableColumn id="4" name="CANTIDAD TOTAL ESTIMADA" dataDxfId="30"/>
    <tableColumn id="5" name="PRECIO UNITARIO ESTIMADO" dataDxfId="2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60" name="Table361" displayName="Table361" ref="A2145:F2146" totalsRowShown="0">
  <autoFilter ref="A2145:F2146"/>
  <tableColumns count="6">
    <tableColumn id="1" name="CÓDIGO CATÁLOGO" dataDxfId="2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1" name="Table362" displayName="Table362" ref="A2156:F2260" totalsRowShown="0">
  <autoFilter ref="A2156:F2260"/>
  <tableColumns count="6">
    <tableColumn id="1" name="CÓDIGO CATÁLOGO" dataDxfId="27"/>
    <tableColumn id="2" name="ARTÍCULO" dataDxfId="26">
      <calculatedColumnFormula>IFERROR(INDEX(UNSPSCDes,MATCH(INDIRECT(ADDRESS(ROW(),COLUMN()-1,4)),UNSPSCCode,0)),"")</calculatedColumnFormula>
    </tableColumn>
    <tableColumn id="3" name="UNIDAD DE MEDIDA" dataDxfId="25"/>
    <tableColumn id="4" name="CANTIDAD TOTAL ESTIMADA" dataDxfId="24"/>
    <tableColumn id="5" name="PRECIO UNITARIO ESTIMADO" dataDxfId="2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192:F193" totalsRowShown="0">
  <autoFilter ref="A192:F193"/>
  <tableColumns count="6">
    <tableColumn id="1" name="CÓDIGO CATÁLOGO" dataDxfId="17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2" name="Table363" displayName="Table363" ref="A2270:F2272" totalsRowShown="0">
  <autoFilter ref="A2270:F2272"/>
  <tableColumns count="6">
    <tableColumn id="1" name="CÓDIGO CATÁLOGO" dataDxfId="22"/>
    <tableColumn id="2" name="ARTÍCULO" dataDxfId="21">
      <calculatedColumnFormula>IFERROR(INDEX(UNSPSCDes,MATCH(INDIRECT(ADDRESS(ROW(),COLUMN()-1,4)),UNSPSCCode,0)),"")</calculatedColumnFormula>
    </tableColumn>
    <tableColumn id="3" name="UNIDAD DE MEDIDA" dataDxfId="20"/>
    <tableColumn id="4" name="CANTIDAD TOTAL ESTIMADA" dataDxfId="19"/>
    <tableColumn id="5" name="PRECIO UNITARIO ESTIMADO" dataDxfId="18"/>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3" name="Table364" displayName="Table364" ref="A2282:F2285" totalsRowShown="0">
  <autoFilter ref="A2282:F2285"/>
  <tableColumns count="6">
    <tableColumn id="1" name="CÓDIGO CATÁLOGO" dataDxfId="17"/>
    <tableColumn id="2" name="ARTÍCULO" dataDxfId="16">
      <calculatedColumnFormula>IFERROR(INDEX(UNSPSCDes,MATCH(INDIRECT(ADDRESS(ROW(),COLUMN()-1,4)),UNSPSCCode,0)),"")</calculatedColumnFormula>
    </tableColumn>
    <tableColumn id="3" name="UNIDAD DE MEDIDA" dataDxfId="15"/>
    <tableColumn id="4" name="CANTIDAD TOTAL ESTIMADA" dataDxfId="14"/>
    <tableColumn id="5" name="PRECIO UNITARIO ESTIMADO" dataDxfId="1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4" name="Table365" displayName="Table365" ref="A2295:F2300" totalsRowShown="0">
  <autoFilter ref="A2295:F2300"/>
  <tableColumns count="6">
    <tableColumn id="1" name="CÓDIGO CATÁLOGO" dataDxfId="12"/>
    <tableColumn id="2" name="ARTÍCULO">
      <calculatedColumnFormula>IFERROR(INDEX(UNSPSCDes,MATCH(INDIRECT(ADDRESS(ROW(),COLUMN()-1,4)),UNSPSCCode,0)),"")</calculatedColumnFormula>
    </tableColumn>
    <tableColumn id="3" name="UNIDAD DE MEDIDA"/>
    <tableColumn id="4" name="CANTIDAD TOTAL ESTIMADA" dataDxfId="11"/>
    <tableColumn id="5" name="PRECIO UNITARIO ESTIMADO" dataDxfId="1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5" name="Table366" displayName="Table366" ref="A2310:F2311" totalsRowShown="0">
  <autoFilter ref="A2310:F2311"/>
  <tableColumns count="6">
    <tableColumn id="1" name="CÓDIGO CATÁLOGO" dataDxfId="9"/>
    <tableColumn id="2" name="ARTÍCULO" dataDxfId="8">
      <calculatedColumnFormula>IFERROR(INDEX(UNSPSCDes,MATCH(INDIRECT(ADDRESS(ROW(),COLUMN()-1,4)),UNSPSCCode,0)),"")</calculatedColumnFormula>
    </tableColumn>
    <tableColumn id="3" name="UNIDAD DE MEDIDA" dataDxfId="7"/>
    <tableColumn id="4" name="CANTIDAD TOTAL ESTIMADA" dataDxfId="6"/>
    <tableColumn id="5" name="PRECIO UNITARIO ESTIMADO" dataDxfId="5"/>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 name="Table37" displayName="Table37" ref="A2321:F2328" totalsRowShown="0">
  <autoFilter ref="A2321:F2328"/>
  <tableColumns count="6">
    <tableColumn id="1" name="CÓDIGO CATÁLOGO" dataDxfId="4"/>
    <tableColumn id="2" name="ARTÍCULO" dataDxfId="3">
      <calculatedColumnFormula>IFERROR(INDEX(UNSPSCDes,MATCH(INDIRECT(ADDRESS(ROW(),COLUMN()-1,4)),UNSPSCCode,0)),"")</calculatedColumnFormula>
    </tableColumn>
    <tableColumn id="3" name="UNIDAD DE MEDIDA" dataDxfId="2"/>
    <tableColumn id="4" name="CANTIDAD TOTAL ESTIMADA" dataDxfId="1"/>
    <tableColumn id="5" name="PRECIO UNITARIO ESTIMADO" dataDxfId="0"/>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9" name="Table310" displayName="Table310" ref="A203:F317" totalsRowShown="0">
  <autoFilter ref="A203:F317"/>
  <tableColumns count="6">
    <tableColumn id="1" name="CÓDIGO CATÁLOGO" dataDxfId="175"/>
    <tableColumn id="2" name="ARTÍCULO" dataDxfId="174">
      <calculatedColumnFormula>IFERROR(INDEX(UNSPSCDes,MATCH(INDIRECT(ADDRESS(ROW(),COLUMN()-1,4)),UNSPSCCode,0)),"")</calculatedColumnFormula>
    </tableColumn>
    <tableColumn id="3" name="UNIDAD DE MEDIDA" dataDxfId="173"/>
    <tableColumn id="4" name="CANTIDAD TOTAL ESTIMADA" dataDxfId="172"/>
    <tableColumn id="5" name="PRECIO UNITARIO ESTIMADO" dataDxfId="17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0" name="Table311" displayName="Table311" ref="A327:F462" totalsRowShown="0">
  <autoFilter ref="A327:F462"/>
  <tableColumns count="6">
    <tableColumn id="1" name="CÓDIGO CATÁLOGO" dataDxfId="170"/>
    <tableColumn id="2" name="ARTÍCULO" dataDxfId="169">
      <calculatedColumnFormula>IFERROR(INDEX(UNSPSCDes,MATCH(INDIRECT(ADDRESS(ROW(),COLUMN()-1,4)),UNSPSCCode,0)),"")</calculatedColumnFormula>
    </tableColumn>
    <tableColumn id="3" name="UNIDAD DE MEDIDA" dataDxfId="168"/>
    <tableColumn id="4" name="CANTIDAD TOTAL ESTIMADA" dataDxfId="167"/>
    <tableColumn id="5" name="PRECIO UNITARIO ESTIMADO" dataDxfId="166"/>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1" name="Table312" displayName="Table312" ref="A472:F539" totalsRowShown="0">
  <autoFilter ref="A472:F5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table" Target="../tables/table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table" Target="../tables/table41.xml"/><Relationship Id="rId192" Type="http://schemas.openxmlformats.org/officeDocument/2006/relationships/ctrlProp" Target="../ctrlProps/ctrlProp189.xml"/><Relationship Id="rId1709" Type="http://schemas.openxmlformats.org/officeDocument/2006/relationships/ctrlProp" Target="../ctrlProps/ctrlProp1706.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table" Target="../tables/table32.xml"/><Relationship Id="rId1700" Type="http://schemas.openxmlformats.org/officeDocument/2006/relationships/ctrlProp" Target="../ctrlProps/ctrlProp1697.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ctrlProp" Target="../ctrlProps/ctrlProp1792.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table" Target="../tables/table54.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3.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ctrlProp" Target="../ctrlProps/ctrlProp1763.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table" Target="../tables/table2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ctrlProp" Target="../ctrlProps/ctrlProp1785.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table" Target="../tables/table47.xml"/><Relationship Id="rId1715" Type="http://schemas.openxmlformats.org/officeDocument/2006/relationships/ctrlProp" Target="../ctrlProps/ctrlProp1712.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ctrlProp" Target="../ctrlProps/ctrlProp1734.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ctrlProp" Target="../ctrlProps/ctrlProp1801.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ctrlProp" Target="../ctrlProps/ctrlProp1756.xml"/><Relationship Id="rId1619" Type="http://schemas.openxmlformats.org/officeDocument/2006/relationships/ctrlProp" Target="../ctrlProps/ctrlProp1616.xml"/><Relationship Id="rId1826" Type="http://schemas.openxmlformats.org/officeDocument/2006/relationships/table" Target="../tables/table18.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table" Target="../tables/table40.xml"/><Relationship Id="rId191" Type="http://schemas.openxmlformats.org/officeDocument/2006/relationships/ctrlProp" Target="../ctrlProps/ctrlProp188.xml"/><Relationship Id="rId1708" Type="http://schemas.openxmlformats.org/officeDocument/2006/relationships/ctrlProp" Target="../ctrlProps/ctrlProp1705.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ctrlProp" Target="../ctrlProps/ctrlProp1791.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table" Target="../tables/table53.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1819" Type="http://schemas.openxmlformats.org/officeDocument/2006/relationships/table" Target="../tables/table11.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table" Target="../tables/table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ctrlProp" Target="../ctrlProps/ctrlProp1762.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1832" Type="http://schemas.openxmlformats.org/officeDocument/2006/relationships/table" Target="../tables/table24.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ctrlProp" Target="../ctrlProps/ctrlProp1784.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table" Target="../tables/table46.xml"/><Relationship Id="rId1507" Type="http://schemas.openxmlformats.org/officeDocument/2006/relationships/ctrlProp" Target="../ctrlProps/ctrlProp1504.xml"/><Relationship Id="rId1714" Type="http://schemas.openxmlformats.org/officeDocument/2006/relationships/ctrlProp" Target="../ctrlProps/ctrlProp1711.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529" Type="http://schemas.openxmlformats.org/officeDocument/2006/relationships/ctrlProp" Target="../ctrlProps/ctrlProp1526.xml"/><Relationship Id="rId1736" Type="http://schemas.openxmlformats.org/officeDocument/2006/relationships/ctrlProp" Target="../ctrlProps/ctrlProp1733.xml"/><Relationship Id="rId28" Type="http://schemas.openxmlformats.org/officeDocument/2006/relationships/ctrlProp" Target="../ctrlProps/ctrlProp25.xml"/><Relationship Id="rId1803" Type="http://schemas.openxmlformats.org/officeDocument/2006/relationships/ctrlProp" Target="../ctrlProps/ctrlProp1800.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ctrlProp" Target="../ctrlProps/ctrlProp1755.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825" Type="http://schemas.openxmlformats.org/officeDocument/2006/relationships/table" Target="../tables/table17.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1847" Type="http://schemas.openxmlformats.org/officeDocument/2006/relationships/table" Target="../tables/table3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ctrlProp" Target="../ctrlProps/ctrlProp1704.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table" Target="../tables/table61.xml"/><Relationship Id="rId1729" Type="http://schemas.openxmlformats.org/officeDocument/2006/relationships/ctrlProp" Target="../ctrlProps/ctrlProp1726.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ctrlProp" Target="../ctrlProps/ctrlProp1790.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table" Target="../tables/table52.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1818" Type="http://schemas.openxmlformats.org/officeDocument/2006/relationships/table" Target="../tables/table10.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ctrlProp" Target="../ctrlProps/ctrlProp1761.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table" Target="../tables/table23.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ctrlProp" Target="../ctrlProps/ctrlProp1783.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table" Target="../tables/table45.xml"/><Relationship Id="rId1506" Type="http://schemas.openxmlformats.org/officeDocument/2006/relationships/ctrlProp" Target="../ctrlProps/ctrlProp1503.xml"/><Relationship Id="rId1713" Type="http://schemas.openxmlformats.org/officeDocument/2006/relationships/ctrlProp" Target="../ctrlProps/ctrlProp1710.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ctrlProp" Target="../ctrlProps/ctrlProp1732.xml"/><Relationship Id="rId27" Type="http://schemas.openxmlformats.org/officeDocument/2006/relationships/ctrlProp" Target="../ctrlProps/ctrlProp24.xml"/><Relationship Id="rId1802" Type="http://schemas.openxmlformats.org/officeDocument/2006/relationships/ctrlProp" Target="../ctrlProps/ctrlProp1799.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ctrlProp" Target="../ctrlProps/ctrlProp1754.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table" Target="../tables/table16.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ctrlProp" Target="../ctrlProps/ctrlProp1776.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table" Target="../tables/table38.xml"/><Relationship Id="rId1706" Type="http://schemas.openxmlformats.org/officeDocument/2006/relationships/ctrlProp" Target="../ctrlProps/ctrlProp1703.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1868" Type="http://schemas.openxmlformats.org/officeDocument/2006/relationships/table" Target="../tables/table60.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ctrlProp" Target="../ctrlProps/ctrlProp1725.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512" Type="http://schemas.openxmlformats.org/officeDocument/2006/relationships/ctrlProp" Target="../ctrlProps/ctrlProp1509.xml"/><Relationship Id="rId1817" Type="http://schemas.openxmlformats.org/officeDocument/2006/relationships/table" Target="../tables/table9.xml"/><Relationship Id="rId11" Type="http://schemas.openxmlformats.org/officeDocument/2006/relationships/ctrlProp" Target="../ctrlProps/ctrlProp8.xml"/><Relationship Id="rId398" Type="http://schemas.openxmlformats.org/officeDocument/2006/relationships/ctrlProp" Target="../ctrlProps/ctrlProp395.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table" Target="../tables/table31.xml"/><Relationship Id="rId182" Type="http://schemas.openxmlformats.org/officeDocument/2006/relationships/ctrlProp" Target="../ctrlProps/ctrlProp179.xml"/><Relationship Id="rId487" Type="http://schemas.openxmlformats.org/officeDocument/2006/relationships/ctrlProp" Target="../ctrlProps/ctrlProp484.xml"/><Relationship Id="rId694" Type="http://schemas.openxmlformats.org/officeDocument/2006/relationships/ctrlProp" Target="../ctrlProps/ctrlProp691.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ctrlProp" Target="../ctrlProps/ctrlProp1760.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table" Target="../tables/table22.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1785" Type="http://schemas.openxmlformats.org/officeDocument/2006/relationships/ctrlProp" Target="../ctrlProps/ctrlProp1782.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1852" Type="http://schemas.openxmlformats.org/officeDocument/2006/relationships/table" Target="../tables/table4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table" Target="../tables/table5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ctrlProp" Target="../ctrlProps/ctrlProp1731.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ctrlProp" Target="../ctrlProps/ctrlProp179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ctrlProp" Target="../ctrlProps/ctrlProp1742.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table" Target="../tables/table4.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ctrlProp" Target="../ctrlProps/ctrlProp175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1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table" Target="../tables/table2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ctrlProp" Target="../ctrlProps/ctrlProp1775.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table" Target="../tables/table3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table" Target="../tables/table4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ctrlProp" Target="../ctrlProps/ctrlProp171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table" Target="../tables/table5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ctrlProp" Target="../ctrlProps/ctrlProp1724.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1805" Type="http://schemas.openxmlformats.org/officeDocument/2006/relationships/ctrlProp" Target="../ctrlProps/ctrlProp1802.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ctrlProp" Target="../ctrlProps/ctrlProp174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8.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table" Target="../tables/table30.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table" Target="../tables/table43.xml"/><Relationship Id="rId1504" Type="http://schemas.openxmlformats.org/officeDocument/2006/relationships/ctrlProp" Target="../ctrlProps/ctrlProp1501.xml"/><Relationship Id="rId1711" Type="http://schemas.openxmlformats.org/officeDocument/2006/relationships/ctrlProp" Target="../ctrlProps/ctrlProp1708.xml"/><Relationship Id="rId292" Type="http://schemas.openxmlformats.org/officeDocument/2006/relationships/ctrlProp" Target="../ctrlProps/ctrlProp289.xml"/><Relationship Id="rId1809" Type="http://schemas.openxmlformats.org/officeDocument/2006/relationships/table" Target="../tables/table1.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omments" Target="../comments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25" Type="http://schemas.openxmlformats.org/officeDocument/2006/relationships/ctrlProp" Target="../ctrlProps/ctrlProp22.xml"/><Relationship Id="rId1800" Type="http://schemas.openxmlformats.org/officeDocument/2006/relationships/ctrlProp" Target="../ctrlProps/ctrlProp1797.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1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table" Target="../tables/table36.xml"/><Relationship Id="rId1704" Type="http://schemas.openxmlformats.org/officeDocument/2006/relationships/ctrlProp" Target="../ctrlProps/ctrlProp1701.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table" Target="../tables/table58.xml"/><Relationship Id="rId1519" Type="http://schemas.openxmlformats.org/officeDocument/2006/relationships/ctrlProp" Target="../ctrlProps/ctrlProp1516.xml"/><Relationship Id="rId1726" Type="http://schemas.openxmlformats.org/officeDocument/2006/relationships/ctrlProp" Target="../ctrlProps/ctrlProp1723.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15" Type="http://schemas.openxmlformats.org/officeDocument/2006/relationships/table" Target="../tables/table7.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1837" Type="http://schemas.openxmlformats.org/officeDocument/2006/relationships/table" Target="../tables/table2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table" Target="../tables/table51.xml"/><Relationship Id="rId1719" Type="http://schemas.openxmlformats.org/officeDocument/2006/relationships/ctrlProp" Target="../ctrlProps/ctrlProp1716.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table" Target="../tables/table42.xml"/><Relationship Id="rId1503" Type="http://schemas.openxmlformats.org/officeDocument/2006/relationships/ctrlProp" Target="../ctrlProps/ctrlProp1500.xml"/><Relationship Id="rId1710" Type="http://schemas.openxmlformats.org/officeDocument/2006/relationships/ctrlProp" Target="../ctrlProps/ctrlProp1707.xml"/><Relationship Id="rId291" Type="http://schemas.openxmlformats.org/officeDocument/2006/relationships/ctrlProp" Target="../ctrlProps/ctrlProp288.xml"/><Relationship Id="rId1808" Type="http://schemas.openxmlformats.org/officeDocument/2006/relationships/ctrlProp" Target="../ctrlProps/ctrlProp1805.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table" Target="../tables/table6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ctrlProp" Target="../ctrlProps/ctrlProp1729.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13.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table" Target="../tables/table35.xml"/><Relationship Id="rId1703" Type="http://schemas.openxmlformats.org/officeDocument/2006/relationships/ctrlProp" Target="../ctrlProps/ctrlProp1700.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table" Target="../tables/table57.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ctrlProp" Target="../ctrlProps/ctrlProp1722.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1747" Type="http://schemas.openxmlformats.org/officeDocument/2006/relationships/ctrlProp" Target="../ctrlProps/ctrlProp1744.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table" Target="../tables/table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table" Target="../tables/table28.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table" Target="../tables/table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ctrlProp" Target="../ctrlProps/ctrlProp1715.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table" Target="../tables/table6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23" Type="http://schemas.openxmlformats.org/officeDocument/2006/relationships/ctrlProp" Target="../ctrlProps/ctrlProp20.xml"/><Relationship Id="rId1829" Type="http://schemas.openxmlformats.org/officeDocument/2006/relationships/table" Target="../tables/table21.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12.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842" Type="http://schemas.openxmlformats.org/officeDocument/2006/relationships/table" Target="../tables/table34.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table" Target="../tables/table56.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table" Target="../tables/table5.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835" Type="http://schemas.openxmlformats.org/officeDocument/2006/relationships/table" Target="../tables/table27.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1857" Type="http://schemas.openxmlformats.org/officeDocument/2006/relationships/table" Target="../tables/table49.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298" Type="http://schemas.openxmlformats.org/officeDocument/2006/relationships/ctrlProp" Target="../ctrlProps/ctrlProp295.xml"/><Relationship Id="rId158" Type="http://schemas.openxmlformats.org/officeDocument/2006/relationships/ctrlProp" Target="../ctrlProps/ctrlProp155.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501" Type="http://schemas.openxmlformats.org/officeDocument/2006/relationships/ctrlProp" Target="../ctrlProps/ctrlProp1498.xml"/><Relationship Id="rId1739" Type="http://schemas.openxmlformats.org/officeDocument/2006/relationships/ctrlProp" Target="../ctrlProps/ctrlProp1736.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table" Target="../tables/table6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table" Target="../tables/table20.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44" Type="http://schemas.openxmlformats.org/officeDocument/2006/relationships/ctrlProp" Target="../ctrlProps/ctrlProp41.xml"/><Relationship Id="rId1612" Type="http://schemas.openxmlformats.org/officeDocument/2006/relationships/ctrlProp" Target="../ctrlProps/ctrlProp1609.xml"/><Relationship Id="rId193" Type="http://schemas.openxmlformats.org/officeDocument/2006/relationships/ctrlProp" Target="../ctrlProps/ctrlProp190.xml"/><Relationship Id="rId498" Type="http://schemas.openxmlformats.org/officeDocument/2006/relationships/ctrlProp" Target="../ctrlProps/ctrlProp495.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table" Target="../tables/table3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806.xml"/><Relationship Id="rId7" Type="http://schemas.openxmlformats.org/officeDocument/2006/relationships/table" Target="../tables/table6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809.xml"/><Relationship Id="rId5" Type="http://schemas.openxmlformats.org/officeDocument/2006/relationships/ctrlProp" Target="../ctrlProps/ctrlProp1808.xml"/><Relationship Id="rId4" Type="http://schemas.openxmlformats.org/officeDocument/2006/relationships/ctrlProp" Target="../ctrlProps/ctrlProp180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33" sqref="C33"/>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129" t="s">
        <v>15169</v>
      </c>
      <c r="C6" s="129"/>
    </row>
    <row r="7" spans="2:7" ht="18" x14ac:dyDescent="0.25">
      <c r="B7" s="52" t="s">
        <v>5215</v>
      </c>
      <c r="C7" s="53">
        <f ca="1">PACC!B10</f>
        <v>187910030.87000006</v>
      </c>
      <c r="G7" s="28"/>
    </row>
    <row r="8" spans="2:7" ht="18" x14ac:dyDescent="0.25">
      <c r="B8" s="54" t="s">
        <v>3641</v>
      </c>
      <c r="C8" s="55">
        <f ca="1">PACC!B9</f>
        <v>62</v>
      </c>
      <c r="G8" s="28"/>
    </row>
    <row r="9" spans="2:7" ht="18" x14ac:dyDescent="0.25">
      <c r="B9" s="54" t="s">
        <v>5771</v>
      </c>
      <c r="C9" s="56" t="str">
        <f>IF(PACC!E6="","",PACC!E6)</f>
        <v>0204</v>
      </c>
      <c r="G9" s="28"/>
    </row>
    <row r="10" spans="2:7" ht="18" x14ac:dyDescent="0.25">
      <c r="B10" s="54" t="s">
        <v>873</v>
      </c>
      <c r="C10" s="56" t="str">
        <f>IF(PACC!E7="","",PACC!E7)</f>
        <v>01</v>
      </c>
      <c r="G10" s="28"/>
    </row>
    <row r="11" spans="2:7" ht="18" x14ac:dyDescent="0.25">
      <c r="B11" s="54" t="s">
        <v>3362</v>
      </c>
      <c r="C11" s="56" t="str">
        <f>IF(PACC!E8="","",PACC!E8)</f>
        <v>0002</v>
      </c>
      <c r="G11" s="28"/>
    </row>
    <row r="12" spans="2:7" ht="16.5" customHeight="1" x14ac:dyDescent="0.25">
      <c r="B12" s="54" t="s">
        <v>17725</v>
      </c>
      <c r="C12" s="56" t="str">
        <f>IF(PACC!E9="","",PACC!E9)</f>
        <v>Dirección General de Pasaportes</v>
      </c>
      <c r="G12" s="28"/>
    </row>
    <row r="13" spans="2:7" ht="16.5" customHeight="1" x14ac:dyDescent="0.25">
      <c r="B13" s="54" t="s">
        <v>18228</v>
      </c>
      <c r="C13" s="57" t="str">
        <f>IF(PACC!E11="","",PACC!E11)</f>
        <v>2018</v>
      </c>
      <c r="G13" s="29"/>
    </row>
    <row r="14" spans="2:7" ht="16.5" customHeight="1" x14ac:dyDescent="0.25">
      <c r="B14" s="54" t="s">
        <v>4035</v>
      </c>
      <c r="C14" s="75" t="str">
        <f>IF(PACC!E12="","",PACC!E12)</f>
        <v/>
      </c>
      <c r="G14" s="29"/>
    </row>
    <row r="15" spans="2:7" x14ac:dyDescent="0.25">
      <c r="B15" s="130" t="s">
        <v>3406</v>
      </c>
      <c r="C15" s="130"/>
    </row>
    <row r="16" spans="2:7" x14ac:dyDescent="0.25">
      <c r="B16" s="58" t="s">
        <v>10694</v>
      </c>
      <c r="C16" s="53">
        <f ca="1">SUMIF(ObjetoContratacionOculto,"="&amp;Bienes,TotalEstColumnValue)</f>
        <v>74160927.790000021</v>
      </c>
    </row>
    <row r="17" spans="2:3" x14ac:dyDescent="0.25">
      <c r="B17" s="58" t="s">
        <v>528</v>
      </c>
      <c r="C17" s="53">
        <f>SUMIF(ObjetoContratacionOculto,"="&amp;Obras,TotalEstColumnValue)</f>
        <v>0</v>
      </c>
    </row>
    <row r="18" spans="2:3" x14ac:dyDescent="0.25">
      <c r="B18" s="58" t="s">
        <v>91</v>
      </c>
      <c r="C18" s="53">
        <f ca="1">SUMIF(ObjetoContratacionOculto,"="&amp;Servicios,TotalEstColumnValue)</f>
        <v>113749103.07999997</v>
      </c>
    </row>
    <row r="19" spans="2:3" x14ac:dyDescent="0.25">
      <c r="B19" s="58" t="s">
        <v>6785</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30" t="s">
        <v>16804</v>
      </c>
      <c r="C21" s="130"/>
    </row>
    <row r="22" spans="2:3" x14ac:dyDescent="0.25">
      <c r="B22" s="58" t="s">
        <v>11798</v>
      </c>
      <c r="C22" s="53">
        <f ca="1">SUMIF(MIPYMEOculto,"="&amp;MIPYMESí,TotalEstColumnValue)</f>
        <v>2426893.9299999997</v>
      </c>
    </row>
    <row r="23" spans="2:3" x14ac:dyDescent="0.25">
      <c r="B23" s="58" t="s">
        <v>17858</v>
      </c>
      <c r="C23" s="53">
        <f>SUMIF(MIPYMEOculto,"="&amp;MIPYMEMujer,TotalEstColumnValue)</f>
        <v>0</v>
      </c>
    </row>
    <row r="24" spans="2:3" x14ac:dyDescent="0.25">
      <c r="B24" s="58" t="s">
        <v>3562</v>
      </c>
      <c r="C24" s="53">
        <f ca="1">SUMIF(MIPYMEOculto,"="&amp;MIPYMENo,TotalEstColumnValue)</f>
        <v>31902689.079999998</v>
      </c>
    </row>
    <row r="25" spans="2:3" x14ac:dyDescent="0.25">
      <c r="B25" s="129" t="s">
        <v>14393</v>
      </c>
      <c r="C25" s="129"/>
    </row>
    <row r="26" spans="2:3" x14ac:dyDescent="0.25">
      <c r="B26" s="58" t="s">
        <v>10105</v>
      </c>
      <c r="C26" s="53">
        <f ca="1">SUMIF(ProcedimientoOculto,"="&amp;ModCU,TotalEstColumnValue)</f>
        <v>1292287.1200000001</v>
      </c>
    </row>
    <row r="27" spans="2:3" x14ac:dyDescent="0.25">
      <c r="B27" s="58" t="s">
        <v>9176</v>
      </c>
      <c r="C27" s="53">
        <f ca="1">SUMIF(ProcedimientoOculto,"="&amp;ModCM,TotalEstColumnValue)</f>
        <v>3672219</v>
      </c>
    </row>
    <row r="28" spans="2:3" x14ac:dyDescent="0.25">
      <c r="B28" s="58" t="s">
        <v>11066</v>
      </c>
      <c r="C28" s="53">
        <f ca="1">SUMIF(ProcedimientoOculto,"="&amp;ModCP,TotalEstColumnValue)</f>
        <v>100956813.34</v>
      </c>
    </row>
    <row r="29" spans="2:3" x14ac:dyDescent="0.25">
      <c r="B29" s="58" t="s">
        <v>7892</v>
      </c>
      <c r="C29" s="53">
        <f ca="1">SUMIF(ProcedimientoOculto,"="&amp;ModLP,TotalEstColumnValue)</f>
        <v>73991677.590000004</v>
      </c>
    </row>
    <row r="30" spans="2:3" x14ac:dyDescent="0.25">
      <c r="B30" s="58" t="s">
        <v>13161</v>
      </c>
      <c r="C30" s="53">
        <f>SUMIF(ProcedimientoOculto,"="&amp;ModLI,TotalEstColumnValue)</f>
        <v>0</v>
      </c>
    </row>
    <row r="31" spans="2:3" x14ac:dyDescent="0.25">
      <c r="B31" s="58" t="s">
        <v>10593</v>
      </c>
      <c r="C31" s="53">
        <f>SUMIF(ProcedimientoOculto,"="&amp;ModLR,TotalEstColumnValue)</f>
        <v>0</v>
      </c>
    </row>
    <row r="32" spans="2:3" x14ac:dyDescent="0.25">
      <c r="B32" s="58" t="s">
        <v>5122</v>
      </c>
      <c r="C32" s="53">
        <f>SUMIF(ProcedimientoOculto,"="&amp;ModSO,TotalEstColumnValue)</f>
        <v>0</v>
      </c>
    </row>
    <row r="33" spans="2:3" x14ac:dyDescent="0.25">
      <c r="B33" s="52" t="s">
        <v>15998</v>
      </c>
      <c r="C33" s="53">
        <f ca="1">SUMIF(ProcedimientoOculto,"="&amp;ModEBienes,TotalEstColumnValue)</f>
        <v>7997033.8199999994</v>
      </c>
    </row>
    <row r="34" spans="2:3" ht="30" x14ac:dyDescent="0.25">
      <c r="B34" s="54" t="s">
        <v>12213</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12189</v>
      </c>
      <c r="C37" s="53">
        <f>SUMIF(ProcedimientoOculto,"="&amp;ModEProveedor,TotalEstColumnValue)</f>
        <v>0</v>
      </c>
    </row>
    <row r="38" spans="2:3" ht="30" x14ac:dyDescent="0.25">
      <c r="B38" s="54" t="s">
        <v>16718</v>
      </c>
      <c r="C38" s="53">
        <f>SUMIF(ProcedimientoOculto,"="&amp;ModE40,TotalEstColumnValue)</f>
        <v>0</v>
      </c>
    </row>
    <row r="39" spans="2:3" ht="30" x14ac:dyDescent="0.25">
      <c r="B39" s="54" t="s">
        <v>7835</v>
      </c>
      <c r="C39" s="53">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WRI2329"/>
  <sheetViews>
    <sheetView tabSelected="1" topLeftCell="A598" zoomScale="80" zoomScaleNormal="80" zoomScaleSheetLayoutView="100" workbookViewId="0">
      <selection activeCell="C604" sqref="C604"/>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6384" width="9.140625" style="26"/>
  </cols>
  <sheetData>
    <row r="1" spans="1:10" s="3" customFormat="1" ht="18.75" thickTop="1" x14ac:dyDescent="0.25">
      <c r="A1" s="133"/>
      <c r="B1" s="42"/>
      <c r="C1" s="30"/>
      <c r="D1" s="30"/>
      <c r="E1" s="1"/>
      <c r="F1" s="42"/>
      <c r="G1" s="42"/>
      <c r="H1" s="2"/>
      <c r="I1" s="31"/>
      <c r="J1" s="31"/>
    </row>
    <row r="2" spans="1:10" s="3" customFormat="1" ht="18" x14ac:dyDescent="0.25">
      <c r="A2" s="133"/>
      <c r="B2" s="136" t="s">
        <v>1389</v>
      </c>
      <c r="C2" s="136"/>
      <c r="D2" s="136"/>
      <c r="E2" s="136"/>
      <c r="F2" s="60"/>
      <c r="G2" s="42"/>
      <c r="H2" s="10"/>
    </row>
    <row r="3" spans="1:10" s="3" customFormat="1" ht="18" x14ac:dyDescent="0.25">
      <c r="A3" s="133"/>
      <c r="B3" s="137" t="str">
        <f>"AÑO "&amp;E11</f>
        <v>AÑO 2018</v>
      </c>
      <c r="C3" s="137"/>
      <c r="D3" s="137"/>
      <c r="E3" s="137"/>
      <c r="F3" s="61"/>
      <c r="G3" s="42"/>
      <c r="H3" s="10"/>
    </row>
    <row r="4" spans="1:10" s="3" customFormat="1" ht="18" x14ac:dyDescent="0.25">
      <c r="A4" s="133"/>
      <c r="B4" s="42"/>
      <c r="C4" s="42"/>
      <c r="D4" s="42"/>
      <c r="E4" s="32"/>
      <c r="F4" s="42"/>
      <c r="G4" s="42"/>
      <c r="H4" s="10"/>
    </row>
    <row r="5" spans="1:10" s="3" customFormat="1" ht="21" thickBot="1" x14ac:dyDescent="0.3">
      <c r="A5" s="41"/>
      <c r="B5" s="41"/>
      <c r="C5" s="33"/>
      <c r="D5" s="33"/>
      <c r="E5" s="33"/>
      <c r="F5" s="33"/>
      <c r="G5" s="39"/>
      <c r="H5" s="39"/>
    </row>
    <row r="6" spans="1:10" s="43" customFormat="1" ht="14.25" thickBot="1" x14ac:dyDescent="0.3">
      <c r="A6" s="34" t="s">
        <v>9819</v>
      </c>
      <c r="B6" s="44"/>
      <c r="C6" s="35"/>
      <c r="D6" s="46" t="s">
        <v>5261</v>
      </c>
      <c r="E6" s="134" t="s">
        <v>5193</v>
      </c>
      <c r="F6" s="135"/>
    </row>
    <row r="7" spans="1:10" s="43" customFormat="1" ht="14.25" thickBot="1" x14ac:dyDescent="0.3">
      <c r="A7" s="36" t="s">
        <v>16011</v>
      </c>
      <c r="B7" s="44"/>
      <c r="C7" s="44"/>
      <c r="D7" s="46" t="s">
        <v>10083</v>
      </c>
      <c r="E7" s="134" t="s">
        <v>15155</v>
      </c>
      <c r="F7" s="135"/>
    </row>
    <row r="8" spans="1:10" s="43" customFormat="1" ht="14.25" thickBot="1" x14ac:dyDescent="0.3">
      <c r="A8" s="44"/>
      <c r="B8" s="44"/>
      <c r="C8" s="44"/>
      <c r="D8" s="46" t="s">
        <v>11676</v>
      </c>
      <c r="E8" s="134" t="s">
        <v>6528</v>
      </c>
      <c r="F8" s="135"/>
    </row>
    <row r="9" spans="1:10" s="43" customFormat="1" ht="14.25" thickBot="1" x14ac:dyDescent="0.3">
      <c r="A9" s="38" t="s">
        <v>3827</v>
      </c>
      <c r="B9" s="48">
        <f ca="1">COUNTIFS(TotalEstColumnName,"="&amp;TotalEstLabel,TotalEstColumnValue,"&gt;0")</f>
        <v>62</v>
      </c>
      <c r="C9" s="44"/>
      <c r="D9" s="46" t="s">
        <v>6841</v>
      </c>
      <c r="E9" s="134" t="s">
        <v>15097</v>
      </c>
      <c r="F9" s="135"/>
    </row>
    <row r="10" spans="1:10" s="43" customFormat="1" ht="14.25" thickBot="1" x14ac:dyDescent="0.3">
      <c r="A10" s="40" t="s">
        <v>17062</v>
      </c>
      <c r="B10" s="47">
        <f ca="1">SUMIF(TotalEstColumnName,"="&amp;TotalEstLabel,TotalEstColumnValue)</f>
        <v>187910030.87000006</v>
      </c>
      <c r="C10" s="44"/>
      <c r="D10" s="46" t="s">
        <v>14707</v>
      </c>
      <c r="E10" s="134" t="s">
        <v>3097</v>
      </c>
      <c r="F10" s="135"/>
    </row>
    <row r="11" spans="1:10" s="43" customFormat="1" ht="14.25" thickBot="1" x14ac:dyDescent="0.3">
      <c r="A11" s="39"/>
      <c r="B11" s="39"/>
      <c r="C11" s="44"/>
      <c r="D11" s="46" t="s">
        <v>3423</v>
      </c>
      <c r="E11" s="138" t="s">
        <v>5364</v>
      </c>
      <c r="F11" s="139"/>
    </row>
    <row r="12" spans="1:10" s="43" customFormat="1" ht="14.25" thickBot="1" x14ac:dyDescent="0.3">
      <c r="A12" s="37"/>
      <c r="B12" s="37"/>
      <c r="C12" s="37"/>
      <c r="D12" s="46" t="s">
        <v>3494</v>
      </c>
      <c r="E12" s="140" t="s">
        <v>6783</v>
      </c>
      <c r="F12" s="141"/>
    </row>
    <row r="15" spans="1:10" ht="33.950000000000003" customHeight="1" thickBot="1" x14ac:dyDescent="0.3">
      <c r="A15" s="64" t="s">
        <v>16384</v>
      </c>
      <c r="B15" s="64" t="s">
        <v>161</v>
      </c>
      <c r="C15" s="64" t="s">
        <v>11726</v>
      </c>
      <c r="D15" s="64" t="s">
        <v>14379</v>
      </c>
      <c r="E15" s="64" t="s">
        <v>10964</v>
      </c>
      <c r="F15" s="64" t="s">
        <v>11097</v>
      </c>
    </row>
    <row r="16" spans="1:10" ht="13.5" customHeight="1" thickBot="1" x14ac:dyDescent="0.3">
      <c r="A16" s="84" t="s">
        <v>18833</v>
      </c>
      <c r="B16" s="84" t="s">
        <v>18834</v>
      </c>
      <c r="C16" s="66" t="s">
        <v>6801</v>
      </c>
      <c r="D16" s="66" t="s">
        <v>5891</v>
      </c>
      <c r="E16" s="66" t="s">
        <v>17855</v>
      </c>
      <c r="F16" s="66"/>
    </row>
    <row r="17" spans="1:10" ht="14.1" customHeight="1" thickBot="1" x14ac:dyDescent="0.3">
      <c r="A17" s="131" t="s">
        <v>14829</v>
      </c>
      <c r="B17" s="67" t="s">
        <v>8531</v>
      </c>
      <c r="C17" s="77">
        <v>43131</v>
      </c>
      <c r="D17" s="131" t="s">
        <v>9388</v>
      </c>
      <c r="E17" s="79" t="s">
        <v>13095</v>
      </c>
      <c r="F17" s="80" t="s">
        <v>3080</v>
      </c>
    </row>
    <row r="18" spans="1:10" ht="14.1" customHeight="1" thickBot="1" x14ac:dyDescent="0.3">
      <c r="A18" s="132"/>
      <c r="B18" s="67" t="s">
        <v>1786</v>
      </c>
      <c r="C18" s="78">
        <f>IF(C17="","",IF(AND(MONTH(C17)&gt;=1,MONTH(C17)&lt;=3),1,IF(AND(MONTH(C17)&gt;=4,MONTH(C17)&lt;=6),2,IF(AND(MONTH(C17)&gt;=7,MONTH(C17)&lt;=9),3,4))))</f>
        <v>1</v>
      </c>
      <c r="D18" s="132"/>
      <c r="E18" s="79" t="s">
        <v>2417</v>
      </c>
      <c r="F18" s="80" t="s">
        <v>11114</v>
      </c>
    </row>
    <row r="19" spans="1:10" ht="14.1" customHeight="1" thickBot="1" x14ac:dyDescent="0.3">
      <c r="A19" s="132"/>
      <c r="B19" s="67" t="s">
        <v>12944</v>
      </c>
      <c r="C19" s="77">
        <v>43131</v>
      </c>
      <c r="D19" s="132"/>
      <c r="E19" s="79" t="s">
        <v>3073</v>
      </c>
      <c r="F19" s="80" t="s">
        <v>11114</v>
      </c>
    </row>
    <row r="20" spans="1:10" ht="14.1" customHeight="1" thickBot="1" x14ac:dyDescent="0.3">
      <c r="A20" s="132"/>
      <c r="B20" s="67" t="s">
        <v>1786</v>
      </c>
      <c r="C20" s="78">
        <f>IF(C19="","",IF(AND(MONTH(C19)&gt;=1,MONTH(C19)&lt;=3),1,IF(AND(MONTH(C19)&gt;=4,MONTH(C19)&lt;=6),2,IF(AND(MONTH(C19)&gt;=7,MONTH(C19)&lt;=9),3,4))))</f>
        <v>1</v>
      </c>
      <c r="D20" s="132"/>
      <c r="E20" s="79" t="s">
        <v>13194</v>
      </c>
      <c r="F20" s="80" t="s">
        <v>11114</v>
      </c>
    </row>
    <row r="22" spans="1:10" ht="14.1" customHeight="1" thickBot="1" x14ac:dyDescent="0.3">
      <c r="A22" s="72" t="s">
        <v>15737</v>
      </c>
      <c r="B22" s="72" t="s">
        <v>16148</v>
      </c>
      <c r="C22" s="72" t="s">
        <v>15643</v>
      </c>
      <c r="D22" s="72" t="s">
        <v>15253</v>
      </c>
      <c r="E22" s="72" t="s">
        <v>6935</v>
      </c>
      <c r="F22" s="72" t="s">
        <v>15282</v>
      </c>
    </row>
    <row r="23" spans="1:10" ht="13.5" customHeight="1" x14ac:dyDescent="0.25">
      <c r="A23" s="85">
        <v>15101505</v>
      </c>
      <c r="B23" s="69" t="str">
        <f ca="1">IFERROR(INDEX(UNSPSCDes,MATCH(INDIRECT(ADDRESS(ROW(),COLUMN()-1,4)),UNSPSCCode,0)),"")</f>
        <v>Combustible diesel</v>
      </c>
      <c r="C23" s="82" t="s">
        <v>9562</v>
      </c>
      <c r="D23" s="81">
        <v>3608</v>
      </c>
      <c r="E23" s="71">
        <v>182.26</v>
      </c>
      <c r="F23" s="70">
        <f ca="1">INDIRECT(ADDRESS(ROW(),COLUMN()-2,4))*INDIRECT(ADDRESS(ROW(),COLUMN()-1,4))</f>
        <v>657594.07999999996</v>
      </c>
    </row>
    <row r="24" spans="1:10" ht="14.1" customHeight="1" x14ac:dyDescent="0.25">
      <c r="E24" s="83" t="s">
        <v>12552</v>
      </c>
      <c r="F24" s="74">
        <f ca="1">SUM(Table4[MONTO TOTAL ESTIMADO])</f>
        <v>657594.07999999996</v>
      </c>
      <c r="G24" s="127"/>
      <c r="H24" s="26" t="str">
        <f>C16</f>
        <v>Servicios</v>
      </c>
      <c r="I24" s="26" t="str">
        <f>E16</f>
        <v>No</v>
      </c>
      <c r="J24" s="26" t="str">
        <f>D16</f>
        <v xml:space="preserve">Excepción - Bienes o servicios con exclusividad </v>
      </c>
    </row>
    <row r="25" spans="1:10" ht="14.1" customHeight="1" thickBot="1" x14ac:dyDescent="0.3"/>
    <row r="26" spans="1:10" ht="33.75" customHeight="1" thickBot="1" x14ac:dyDescent="0.25">
      <c r="A26" s="64" t="s">
        <v>16384</v>
      </c>
      <c r="B26" s="64" t="s">
        <v>161</v>
      </c>
      <c r="C26" s="64" t="s">
        <v>11726</v>
      </c>
      <c r="D26" s="64" t="s">
        <v>14379</v>
      </c>
      <c r="E26" s="64" t="s">
        <v>10964</v>
      </c>
      <c r="F26" s="64" t="s">
        <v>11097</v>
      </c>
      <c r="G26" s="45"/>
      <c r="H26" s="45"/>
      <c r="I26" s="45"/>
      <c r="J26" s="45"/>
    </row>
    <row r="27" spans="1:10" ht="13.5" customHeight="1" thickBot="1" x14ac:dyDescent="0.25">
      <c r="A27" s="84" t="s">
        <v>18835</v>
      </c>
      <c r="B27" s="84" t="s">
        <v>18836</v>
      </c>
      <c r="C27" s="66" t="s">
        <v>17799</v>
      </c>
      <c r="D27" s="66" t="s">
        <v>5891</v>
      </c>
      <c r="E27" s="66"/>
      <c r="F27" s="66"/>
      <c r="G27" s="45"/>
      <c r="H27" s="45"/>
      <c r="I27" s="45"/>
      <c r="J27" s="45"/>
    </row>
    <row r="28" spans="1:10" ht="14.1" customHeight="1" thickBot="1" x14ac:dyDescent="0.25">
      <c r="A28" s="131" t="s">
        <v>14829</v>
      </c>
      <c r="B28" s="67" t="s">
        <v>8531</v>
      </c>
      <c r="C28" s="76">
        <v>43136</v>
      </c>
      <c r="D28" s="131" t="s">
        <v>9388</v>
      </c>
      <c r="E28" s="67" t="s">
        <v>13095</v>
      </c>
      <c r="F28" s="80" t="s">
        <v>3080</v>
      </c>
      <c r="G28" s="45"/>
      <c r="H28" s="45"/>
      <c r="I28" s="45"/>
      <c r="J28" s="45"/>
    </row>
    <row r="29" spans="1:10" ht="14.1" customHeight="1" thickBot="1" x14ac:dyDescent="0.25">
      <c r="A29" s="132"/>
      <c r="B29" s="67" t="s">
        <v>1786</v>
      </c>
      <c r="C29" s="65">
        <f>IF(C28="","",IF(AND(MONTH(C28)&gt;=1,MONTH(C28)&lt;=3),1,IF(AND(MONTH(C28)&gt;=4,MONTH(C28)&lt;=6),2,IF(AND(MONTH(C28)&gt;=7,MONTH(C28)&lt;=9),3,4))))</f>
        <v>1</v>
      </c>
      <c r="D29" s="132"/>
      <c r="E29" s="67" t="s">
        <v>2417</v>
      </c>
      <c r="F29" s="80" t="s">
        <v>11114</v>
      </c>
      <c r="G29" s="45"/>
      <c r="H29" s="45"/>
      <c r="I29" s="45"/>
      <c r="J29" s="45"/>
    </row>
    <row r="30" spans="1:10" ht="14.1" customHeight="1" thickBot="1" x14ac:dyDescent="0.25">
      <c r="A30" s="132"/>
      <c r="B30" s="67" t="s">
        <v>12944</v>
      </c>
      <c r="C30" s="76">
        <v>43136</v>
      </c>
      <c r="D30" s="132"/>
      <c r="E30" s="67" t="s">
        <v>3073</v>
      </c>
      <c r="F30" s="80" t="s">
        <v>11114</v>
      </c>
      <c r="G30" s="45"/>
      <c r="H30" s="45"/>
      <c r="I30" s="45"/>
      <c r="J30" s="45"/>
    </row>
    <row r="31" spans="1:10" ht="14.1" customHeight="1" thickBot="1" x14ac:dyDescent="0.25">
      <c r="A31" s="132"/>
      <c r="B31" s="67" t="s">
        <v>1786</v>
      </c>
      <c r="C31" s="65">
        <f>IF(C30="","",IF(AND(MONTH(C30)&gt;=1,MONTH(C30)&lt;=3),1,IF(AND(MONTH(C30)&gt;=4,MONTH(C30)&lt;=6),2,IF(AND(MONTH(C30)&gt;=7,MONTH(C30)&lt;=9),3,4))))</f>
        <v>1</v>
      </c>
      <c r="D31" s="132"/>
      <c r="E31" s="67" t="s">
        <v>13194</v>
      </c>
      <c r="F31" s="80" t="s">
        <v>11114</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15737</v>
      </c>
      <c r="B33" s="72" t="s">
        <v>16148</v>
      </c>
      <c r="C33" s="72" t="s">
        <v>15643</v>
      </c>
      <c r="D33" s="72" t="s">
        <v>15253</v>
      </c>
      <c r="E33" s="72" t="s">
        <v>6935</v>
      </c>
      <c r="F33" s="72" t="s">
        <v>15282</v>
      </c>
      <c r="G33" s="45"/>
      <c r="H33" s="45"/>
      <c r="I33" s="45"/>
      <c r="J33" s="45"/>
    </row>
    <row r="34" spans="1:10" ht="13.5" customHeight="1" x14ac:dyDescent="0.2">
      <c r="A34" s="85">
        <v>15101505</v>
      </c>
      <c r="B34" s="69" t="str">
        <f ca="1">IFERROR(INDEX(UNSPSCDes,MATCH(INDIRECT(ADDRESS(ROW(),COLUMN()-1,4)),UNSPSCCode,0)),"")</f>
        <v>Combustible diesel</v>
      </c>
      <c r="C34" s="81" t="s">
        <v>9562</v>
      </c>
      <c r="D34" s="81">
        <v>1029</v>
      </c>
      <c r="E34" s="71">
        <v>182.26</v>
      </c>
      <c r="F34" s="70">
        <f ca="1">INDIRECT(ADDRESS(ROW(),COLUMN()-2,4))*INDIRECT(ADDRESS(ROW(),COLUMN()-1,4))</f>
        <v>187545.53999999998</v>
      </c>
      <c r="G34" s="45"/>
      <c r="H34" s="45"/>
      <c r="I34" s="45"/>
      <c r="J34" s="45"/>
    </row>
    <row r="35" spans="1:10" ht="14.1" customHeight="1" x14ac:dyDescent="0.2">
      <c r="A35" s="45"/>
      <c r="B35" s="45"/>
      <c r="C35" s="45"/>
      <c r="D35" s="45"/>
      <c r="E35" s="73" t="s">
        <v>12552</v>
      </c>
      <c r="F35" s="74">
        <f ca="1">SUM(Table32[MONTO TOTAL ESTIMADO])</f>
        <v>187545.53999999998</v>
      </c>
      <c r="G35" s="126"/>
      <c r="H35" s="45" t="str">
        <f>C27</f>
        <v>Bienes</v>
      </c>
      <c r="I35" s="45">
        <f>E27</f>
        <v>0</v>
      </c>
      <c r="J35" s="45" t="str">
        <f>D27</f>
        <v xml:space="preserve">Excepción - Bienes o servicios con exclusividad </v>
      </c>
    </row>
    <row r="36" spans="1:10" ht="14.1" customHeight="1" thickBot="1" x14ac:dyDescent="0.3"/>
    <row r="37" spans="1:10" ht="33.75" customHeight="1" thickBot="1" x14ac:dyDescent="0.25">
      <c r="A37" s="64" t="s">
        <v>16384</v>
      </c>
      <c r="B37" s="64" t="s">
        <v>161</v>
      </c>
      <c r="C37" s="64" t="s">
        <v>11726</v>
      </c>
      <c r="D37" s="64" t="s">
        <v>14379</v>
      </c>
      <c r="E37" s="64" t="s">
        <v>10964</v>
      </c>
      <c r="F37" s="64" t="s">
        <v>11097</v>
      </c>
      <c r="G37" s="45"/>
      <c r="H37" s="45"/>
      <c r="I37" s="45"/>
      <c r="J37" s="45"/>
    </row>
    <row r="38" spans="1:10" ht="13.5" customHeight="1" thickBot="1" x14ac:dyDescent="0.25">
      <c r="A38" s="84" t="s">
        <v>18837</v>
      </c>
      <c r="B38" s="84" t="s">
        <v>18838</v>
      </c>
      <c r="C38" s="66" t="s">
        <v>17799</v>
      </c>
      <c r="D38" s="66" t="s">
        <v>10173</v>
      </c>
      <c r="E38" s="66"/>
      <c r="F38" s="66"/>
      <c r="G38" s="45"/>
      <c r="H38" s="45"/>
      <c r="I38" s="45"/>
      <c r="J38" s="45"/>
    </row>
    <row r="39" spans="1:10" ht="14.1" customHeight="1" thickBot="1" x14ac:dyDescent="0.25">
      <c r="A39" s="131" t="s">
        <v>14829</v>
      </c>
      <c r="B39" s="67" t="s">
        <v>8531</v>
      </c>
      <c r="C39" s="76">
        <v>43137</v>
      </c>
      <c r="D39" s="131" t="s">
        <v>9388</v>
      </c>
      <c r="E39" s="67" t="s">
        <v>13095</v>
      </c>
      <c r="F39" s="80" t="s">
        <v>3080</v>
      </c>
      <c r="G39" s="45"/>
      <c r="H39" s="45"/>
      <c r="I39" s="45"/>
      <c r="J39" s="45"/>
    </row>
    <row r="40" spans="1:10" ht="14.1" customHeight="1" thickBot="1" x14ac:dyDescent="0.25">
      <c r="A40" s="132"/>
      <c r="B40" s="67" t="s">
        <v>1786</v>
      </c>
      <c r="C40" s="65">
        <f>IF(C39="","",IF(AND(MONTH(C39)&gt;=1,MONTH(C39)&lt;=3),1,IF(AND(MONTH(C39)&gt;=4,MONTH(C39)&lt;=6),2,IF(AND(MONTH(C39)&gt;=7,MONTH(C39)&lt;=9),3,4))))</f>
        <v>1</v>
      </c>
      <c r="D40" s="132"/>
      <c r="E40" s="67" t="s">
        <v>2417</v>
      </c>
      <c r="F40" s="80" t="s">
        <v>11114</v>
      </c>
      <c r="G40" s="45"/>
      <c r="H40" s="45"/>
      <c r="I40" s="45"/>
      <c r="J40" s="45"/>
    </row>
    <row r="41" spans="1:10" ht="14.1" customHeight="1" thickBot="1" x14ac:dyDescent="0.25">
      <c r="A41" s="132"/>
      <c r="B41" s="67" t="s">
        <v>12944</v>
      </c>
      <c r="C41" s="76">
        <v>43140</v>
      </c>
      <c r="D41" s="132"/>
      <c r="E41" s="67" t="s">
        <v>3073</v>
      </c>
      <c r="F41" s="80" t="s">
        <v>11114</v>
      </c>
      <c r="G41" s="45"/>
      <c r="H41" s="45"/>
      <c r="I41" s="45"/>
      <c r="J41" s="45"/>
    </row>
    <row r="42" spans="1:10" ht="14.1" customHeight="1" thickBot="1" x14ac:dyDescent="0.25">
      <c r="A42" s="132"/>
      <c r="B42" s="67" t="s">
        <v>1786</v>
      </c>
      <c r="C42" s="65">
        <f>IF(C41="","",IF(AND(MONTH(C41)&gt;=1,MONTH(C41)&lt;=3),1,IF(AND(MONTH(C41)&gt;=4,MONTH(C41)&lt;=6),2,IF(AND(MONTH(C41)&gt;=7,MONTH(C41)&lt;=9),3,4))))</f>
        <v>1</v>
      </c>
      <c r="D42" s="132"/>
      <c r="E42" s="67" t="s">
        <v>13194</v>
      </c>
      <c r="F42" s="80" t="s">
        <v>11114</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15737</v>
      </c>
      <c r="B44" s="72" t="s">
        <v>16148</v>
      </c>
      <c r="C44" s="72" t="s">
        <v>15643</v>
      </c>
      <c r="D44" s="95" t="s">
        <v>15253</v>
      </c>
      <c r="E44" s="95" t="s">
        <v>6935</v>
      </c>
      <c r="F44" s="72" t="s">
        <v>15282</v>
      </c>
      <c r="G44" s="45"/>
      <c r="H44" s="45"/>
      <c r="I44" s="45"/>
      <c r="J44" s="45"/>
    </row>
    <row r="45" spans="1:10" ht="14.1" customHeight="1" x14ac:dyDescent="0.25">
      <c r="A45" s="89">
        <v>15121508</v>
      </c>
      <c r="B45" s="69" t="str">
        <f ca="1">IFERROR(INDEX(UNSPSCDes,MATCH(INDIRECT(ADDRESS(ROW(),COLUMN()-1,4)),UNSPSCCode,0)),"")</f>
        <v>Aceite de transmisión</v>
      </c>
      <c r="C45" s="81" t="s">
        <v>1449</v>
      </c>
      <c r="D45" s="97">
        <v>1</v>
      </c>
      <c r="E45" s="98">
        <v>1863</v>
      </c>
      <c r="F45" s="70">
        <f ca="1">INDIRECT(ADDRESS(ROW(),COLUMN()-2,4))*INDIRECT(ADDRESS(ROW(),COLUMN()-1,4))</f>
        <v>1863</v>
      </c>
      <c r="G45" s="45"/>
      <c r="H45" s="45"/>
      <c r="I45" s="45"/>
      <c r="J45" s="45"/>
    </row>
    <row r="46" spans="1:10" ht="13.5" customHeight="1" x14ac:dyDescent="0.25">
      <c r="A46" s="89">
        <v>15121501</v>
      </c>
      <c r="B46" s="69" t="str">
        <f ca="1">IFERROR(INDEX(UNSPSCDes,MATCH(INDIRECT(ADDRESS(ROW(),COLUMN()-1,4)),UNSPSCCode,0)),"")</f>
        <v>Aceite motor</v>
      </c>
      <c r="C46" s="81" t="s">
        <v>1449</v>
      </c>
      <c r="D46" s="97">
        <v>4</v>
      </c>
      <c r="E46" s="98">
        <v>1851.47</v>
      </c>
      <c r="F46" s="70">
        <f ca="1">INDIRECT(ADDRESS(ROW(),COLUMN()-2,4))*INDIRECT(ADDRESS(ROW(),COLUMN()-1,4))</f>
        <v>7405.88</v>
      </c>
      <c r="G46" s="45"/>
      <c r="H46" s="45"/>
      <c r="I46" s="45"/>
      <c r="J46" s="45"/>
    </row>
    <row r="47" spans="1:10" ht="13.5" customHeight="1" x14ac:dyDescent="0.25">
      <c r="A47" s="89">
        <v>15121504</v>
      </c>
      <c r="B47" s="69" t="str">
        <f ca="1">IFERROR(INDEX(UNSPSCDes,MATCH(INDIRECT(ADDRESS(ROW(),COLUMN()-1,4)),UNSPSCCode,0)),"")</f>
        <v>Aceite hidráulico</v>
      </c>
      <c r="C47" s="81" t="s">
        <v>1449</v>
      </c>
      <c r="D47" s="97">
        <v>1</v>
      </c>
      <c r="E47" s="98">
        <v>1353.24</v>
      </c>
      <c r="F47" s="70">
        <f ca="1">INDIRECT(ADDRESS(ROW(),COLUMN()-2,4))*INDIRECT(ADDRESS(ROW(),COLUMN()-1,4))</f>
        <v>1353.24</v>
      </c>
      <c r="G47" s="45"/>
      <c r="H47" s="45"/>
      <c r="I47" s="45"/>
      <c r="J47" s="45"/>
    </row>
    <row r="48" spans="1:10" ht="13.5" customHeight="1" x14ac:dyDescent="0.25">
      <c r="A48" s="89">
        <v>12142202</v>
      </c>
      <c r="B48" s="69" t="str">
        <f ca="1">IFERROR(INDEX(UNSPSCDes,MATCH(INDIRECT(ADDRESS(ROW(),COLUMN()-1,4)),UNSPSCCode,0)),"")</f>
        <v>Agua pesada</v>
      </c>
      <c r="C48" s="81" t="s">
        <v>1449</v>
      </c>
      <c r="D48" s="97">
        <v>49</v>
      </c>
      <c r="E48" s="98">
        <v>150</v>
      </c>
      <c r="F48" s="70">
        <f ca="1">INDIRECT(ADDRESS(ROW(),COLUMN()-2,4))*INDIRECT(ADDRESS(ROW(),COLUMN()-1,4))</f>
        <v>7350</v>
      </c>
      <c r="G48" s="45"/>
      <c r="H48" s="45"/>
      <c r="I48" s="45"/>
      <c r="J48" s="45"/>
    </row>
    <row r="49" spans="1:10" ht="14.1" customHeight="1" x14ac:dyDescent="0.2">
      <c r="A49" s="45"/>
      <c r="B49" s="45"/>
      <c r="C49" s="45"/>
      <c r="D49" s="45"/>
      <c r="E49" s="96" t="s">
        <v>12552</v>
      </c>
      <c r="F49" s="74">
        <f ca="1">SUM(Table33[MONTO TOTAL ESTIMADO])</f>
        <v>17972.120000000003</v>
      </c>
      <c r="G49" s="126"/>
      <c r="H49" s="45" t="str">
        <f>C38</f>
        <v>Bienes</v>
      </c>
      <c r="I49" s="45">
        <f>E38</f>
        <v>0</v>
      </c>
      <c r="J49" s="45" t="str">
        <f>D38</f>
        <v>Compras por debajo del Umbral</v>
      </c>
    </row>
    <row r="50" spans="1:10" ht="14.1" customHeight="1" thickBot="1" x14ac:dyDescent="0.3"/>
    <row r="51" spans="1:10" ht="33.75" customHeight="1" thickBot="1" x14ac:dyDescent="0.25">
      <c r="A51" s="64" t="s">
        <v>16384</v>
      </c>
      <c r="B51" s="64" t="s">
        <v>161</v>
      </c>
      <c r="C51" s="64" t="s">
        <v>11726</v>
      </c>
      <c r="D51" s="64" t="s">
        <v>14379</v>
      </c>
      <c r="E51" s="64" t="s">
        <v>10964</v>
      </c>
      <c r="F51" s="64" t="s">
        <v>11097</v>
      </c>
      <c r="G51" s="45"/>
      <c r="H51" s="45"/>
      <c r="I51" s="45"/>
      <c r="J51" s="45"/>
    </row>
    <row r="52" spans="1:10" ht="13.5" customHeight="1" thickBot="1" x14ac:dyDescent="0.25">
      <c r="A52" s="84" t="s">
        <v>18839</v>
      </c>
      <c r="B52" s="84" t="s">
        <v>18840</v>
      </c>
      <c r="C52" s="66" t="s">
        <v>17799</v>
      </c>
      <c r="D52" s="66" t="s">
        <v>1875</v>
      </c>
      <c r="E52" s="66" t="s">
        <v>8857</v>
      </c>
      <c r="F52" s="66"/>
      <c r="G52" s="45"/>
      <c r="H52" s="45"/>
      <c r="I52" s="45"/>
      <c r="J52" s="45"/>
    </row>
    <row r="53" spans="1:10" ht="14.1" customHeight="1" thickBot="1" x14ac:dyDescent="0.25">
      <c r="A53" s="131" t="s">
        <v>14829</v>
      </c>
      <c r="B53" s="67" t="s">
        <v>8531</v>
      </c>
      <c r="C53" s="76">
        <v>43138</v>
      </c>
      <c r="D53" s="131" t="s">
        <v>9388</v>
      </c>
      <c r="E53" s="67" t="s">
        <v>13095</v>
      </c>
      <c r="F53" s="80" t="s">
        <v>3080</v>
      </c>
      <c r="G53" s="45"/>
      <c r="H53" s="45"/>
      <c r="I53" s="45"/>
      <c r="J53" s="45"/>
    </row>
    <row r="54" spans="1:10" ht="14.1" customHeight="1" thickBot="1" x14ac:dyDescent="0.25">
      <c r="A54" s="132"/>
      <c r="B54" s="67" t="s">
        <v>1786</v>
      </c>
      <c r="C54" s="65">
        <f>IF(C53="","",IF(AND(MONTH(C53)&gt;=1,MONTH(C53)&lt;=3),1,IF(AND(MONTH(C53)&gt;=4,MONTH(C53)&lt;=6),2,IF(AND(MONTH(C53)&gt;=7,MONTH(C53)&lt;=9),3,4))))</f>
        <v>1</v>
      </c>
      <c r="D54" s="132"/>
      <c r="E54" s="67" t="s">
        <v>2417</v>
      </c>
      <c r="F54" s="80" t="s">
        <v>11114</v>
      </c>
      <c r="G54" s="45"/>
      <c r="H54" s="45"/>
      <c r="I54" s="45"/>
      <c r="J54" s="45"/>
    </row>
    <row r="55" spans="1:10" ht="14.1" customHeight="1" thickBot="1" x14ac:dyDescent="0.25">
      <c r="A55" s="132"/>
      <c r="B55" s="67" t="s">
        <v>12944</v>
      </c>
      <c r="C55" s="76">
        <v>43150</v>
      </c>
      <c r="D55" s="132"/>
      <c r="E55" s="67" t="s">
        <v>3073</v>
      </c>
      <c r="F55" s="80" t="s">
        <v>11114</v>
      </c>
      <c r="G55" s="45"/>
      <c r="H55" s="45"/>
      <c r="I55" s="45"/>
      <c r="J55" s="45"/>
    </row>
    <row r="56" spans="1:10" ht="14.1" customHeight="1" thickBot="1" x14ac:dyDescent="0.25">
      <c r="A56" s="132"/>
      <c r="B56" s="67" t="s">
        <v>1786</v>
      </c>
      <c r="C56" s="65">
        <f>IF(C55="","",IF(AND(MONTH(C55)&gt;=1,MONTH(C55)&lt;=3),1,IF(AND(MONTH(C55)&gt;=4,MONTH(C55)&lt;=6),2,IF(AND(MONTH(C55)&gt;=7,MONTH(C55)&lt;=9),3,4))))</f>
        <v>1</v>
      </c>
      <c r="D56" s="132"/>
      <c r="E56" s="67" t="s">
        <v>13194</v>
      </c>
      <c r="F56" s="80" t="s">
        <v>11114</v>
      </c>
      <c r="G56" s="45"/>
      <c r="H56" s="45"/>
      <c r="I56" s="45"/>
      <c r="J56" s="45"/>
    </row>
    <row r="57" spans="1:10" ht="14.1" customHeight="1" thickBot="1" x14ac:dyDescent="0.25">
      <c r="A57" s="45"/>
      <c r="B57" s="45"/>
      <c r="C57" s="45"/>
      <c r="D57" s="45"/>
      <c r="E57" s="45"/>
      <c r="F57" s="45"/>
      <c r="G57" s="45"/>
      <c r="H57" s="45"/>
      <c r="I57" s="45"/>
      <c r="J57" s="45"/>
    </row>
    <row r="58" spans="1:10" ht="14.1" customHeight="1" x14ac:dyDescent="0.2">
      <c r="A58" s="95" t="s">
        <v>15737</v>
      </c>
      <c r="B58" s="95" t="s">
        <v>16148</v>
      </c>
      <c r="C58" s="95" t="s">
        <v>15643</v>
      </c>
      <c r="D58" s="95" t="s">
        <v>15253</v>
      </c>
      <c r="E58" s="95" t="s">
        <v>6935</v>
      </c>
      <c r="F58" s="95" t="s">
        <v>15282</v>
      </c>
      <c r="G58" s="45"/>
      <c r="H58" s="45"/>
      <c r="I58" s="45"/>
      <c r="J58" s="45"/>
    </row>
    <row r="59" spans="1:10" ht="13.5" customHeight="1" x14ac:dyDescent="0.25">
      <c r="A59" s="100">
        <v>10171504</v>
      </c>
      <c r="B59" s="101" t="str">
        <f t="shared" ref="B59:B90" ca="1" si="0">IFERROR(INDEX(UNSPSCDes,MATCH(INDIRECT(ADDRESS(ROW(),COLUMN()-1,4)),UNSPSCCode,0)),"")</f>
        <v>Abono</v>
      </c>
      <c r="C59" s="102"/>
      <c r="D59" s="103">
        <v>1</v>
      </c>
      <c r="E59" s="104">
        <v>1750</v>
      </c>
      <c r="F59" s="105">
        <f t="shared" ref="F59:F90" ca="1" si="1">INDIRECT(ADDRESS(ROW(),COLUMN()-2,4))*INDIRECT(ADDRESS(ROW(),COLUMN()-1,4))</f>
        <v>1750</v>
      </c>
      <c r="G59" s="45"/>
      <c r="H59" s="45"/>
      <c r="I59" s="45"/>
      <c r="J59" s="45"/>
    </row>
    <row r="60" spans="1:10" ht="13.5" customHeight="1" x14ac:dyDescent="0.25">
      <c r="A60" s="100">
        <v>31162906</v>
      </c>
      <c r="B60" s="101" t="str">
        <f t="shared" ca="1" si="0"/>
        <v>Abrazaderas de manguera o tubo</v>
      </c>
      <c r="C60" s="106" t="s">
        <v>18873</v>
      </c>
      <c r="D60" s="103">
        <v>6</v>
      </c>
      <c r="E60" s="104">
        <v>160</v>
      </c>
      <c r="F60" s="105">
        <f t="shared" ca="1" si="1"/>
        <v>960</v>
      </c>
      <c r="G60" s="45"/>
      <c r="H60" s="45"/>
      <c r="I60" s="45"/>
      <c r="J60" s="45"/>
    </row>
    <row r="61" spans="1:10" ht="13.5" customHeight="1" x14ac:dyDescent="0.25">
      <c r="A61" s="100">
        <v>52101505</v>
      </c>
      <c r="B61" s="101" t="str">
        <f t="shared" ca="1" si="0"/>
        <v>Alfombras sintéticas</v>
      </c>
      <c r="C61" s="106" t="s">
        <v>18873</v>
      </c>
      <c r="D61" s="103">
        <v>4</v>
      </c>
      <c r="E61" s="104">
        <v>1970</v>
      </c>
      <c r="F61" s="105">
        <f t="shared" ca="1" si="1"/>
        <v>7880</v>
      </c>
      <c r="G61" s="45"/>
      <c r="H61" s="45"/>
      <c r="I61" s="45"/>
      <c r="J61" s="45"/>
    </row>
    <row r="62" spans="1:10" ht="13.5" customHeight="1" x14ac:dyDescent="0.25">
      <c r="A62" s="123">
        <v>27112106</v>
      </c>
      <c r="B62" s="101" t="str">
        <f t="shared" ca="1" si="0"/>
        <v>Alicates de guardalínea</v>
      </c>
      <c r="C62" s="106" t="s">
        <v>18873</v>
      </c>
      <c r="D62" s="103">
        <v>1</v>
      </c>
      <c r="E62" s="104">
        <v>860</v>
      </c>
      <c r="F62" s="105">
        <f t="shared" ca="1" si="1"/>
        <v>860</v>
      </c>
      <c r="G62" s="45"/>
      <c r="H62" s="45"/>
      <c r="I62" s="45"/>
      <c r="J62" s="45"/>
    </row>
    <row r="63" spans="1:10" ht="13.5" customHeight="1" x14ac:dyDescent="0.25">
      <c r="A63" s="100">
        <v>27112122</v>
      </c>
      <c r="B63" s="101" t="str">
        <f t="shared" ca="1" si="0"/>
        <v>Alicates de hoja metálica</v>
      </c>
      <c r="C63" s="106" t="s">
        <v>18873</v>
      </c>
      <c r="D63" s="103">
        <v>4</v>
      </c>
      <c r="E63" s="104">
        <v>400</v>
      </c>
      <c r="F63" s="105">
        <f t="shared" ca="1" si="1"/>
        <v>1600</v>
      </c>
      <c r="G63" s="45"/>
      <c r="H63" s="45"/>
      <c r="I63" s="45"/>
      <c r="J63" s="45"/>
    </row>
    <row r="64" spans="1:10" ht="13.5" customHeight="1" x14ac:dyDescent="0.25">
      <c r="A64" s="100">
        <v>30101605</v>
      </c>
      <c r="B64" s="101" t="str">
        <f t="shared" ca="1" si="0"/>
        <v>Barras de acero inoxidable</v>
      </c>
      <c r="C64" s="106" t="s">
        <v>18873</v>
      </c>
      <c r="D64" s="103">
        <v>13</v>
      </c>
      <c r="E64" s="104">
        <v>1500</v>
      </c>
      <c r="F64" s="105">
        <f t="shared" ca="1" si="1"/>
        <v>19500</v>
      </c>
      <c r="G64" s="45"/>
      <c r="H64" s="45"/>
      <c r="I64" s="45"/>
      <c r="J64" s="45"/>
    </row>
    <row r="65" spans="1:10" ht="13.5" customHeight="1" x14ac:dyDescent="0.25">
      <c r="A65" s="100">
        <v>26111707</v>
      </c>
      <c r="B65" s="101" t="str">
        <f t="shared" ca="1" si="0"/>
        <v>Baterías de plomo-ácido</v>
      </c>
      <c r="C65" s="106" t="s">
        <v>18873</v>
      </c>
      <c r="D65" s="103">
        <v>94</v>
      </c>
      <c r="E65" s="104">
        <v>7500</v>
      </c>
      <c r="F65" s="105">
        <f t="shared" ca="1" si="1"/>
        <v>705000</v>
      </c>
      <c r="G65" s="45"/>
      <c r="H65" s="45"/>
      <c r="I65" s="45"/>
      <c r="J65" s="45"/>
    </row>
    <row r="66" spans="1:10" ht="13.5" customHeight="1" x14ac:dyDescent="0.25">
      <c r="A66" s="100">
        <v>41121515</v>
      </c>
      <c r="B66" s="101" t="str">
        <f t="shared" ca="1" si="0"/>
        <v>Bombillos de pipetas</v>
      </c>
      <c r="C66" s="106" t="s">
        <v>18873</v>
      </c>
      <c r="D66" s="103">
        <v>44</v>
      </c>
      <c r="E66" s="104">
        <v>270</v>
      </c>
      <c r="F66" s="105">
        <f t="shared" ca="1" si="1"/>
        <v>11880</v>
      </c>
      <c r="G66" s="45"/>
      <c r="H66" s="45"/>
      <c r="I66" s="45"/>
      <c r="J66" s="45"/>
    </row>
    <row r="67" spans="1:10" ht="13.5" customHeight="1" x14ac:dyDescent="0.25">
      <c r="A67" s="100">
        <v>42172001</v>
      </c>
      <c r="B67" s="101" t="str">
        <f t="shared" ca="1" si="0"/>
        <v>Kits de primeros auxilios para servicios médicos de emergencia</v>
      </c>
      <c r="C67" s="106" t="s">
        <v>18873</v>
      </c>
      <c r="D67" s="103">
        <v>24</v>
      </c>
      <c r="E67" s="104">
        <v>3200</v>
      </c>
      <c r="F67" s="105">
        <f t="shared" ca="1" si="1"/>
        <v>76800</v>
      </c>
      <c r="G67" s="45"/>
      <c r="H67" s="45"/>
      <c r="I67" s="45"/>
      <c r="J67" s="45"/>
    </row>
    <row r="68" spans="1:10" ht="13.5" customHeight="1" x14ac:dyDescent="0.25">
      <c r="A68" s="100">
        <v>39121601</v>
      </c>
      <c r="B68" s="101" t="str">
        <f t="shared" ca="1" si="0"/>
        <v>Breakers de circuito</v>
      </c>
      <c r="C68" s="106" t="s">
        <v>18873</v>
      </c>
      <c r="D68" s="103">
        <v>18</v>
      </c>
      <c r="E68" s="104">
        <v>350</v>
      </c>
      <c r="F68" s="105">
        <f t="shared" ca="1" si="1"/>
        <v>6300</v>
      </c>
      <c r="G68" s="45"/>
      <c r="H68" s="45"/>
      <c r="I68" s="45"/>
      <c r="J68" s="45"/>
    </row>
    <row r="69" spans="1:10" ht="13.5" customHeight="1" x14ac:dyDescent="0.25">
      <c r="A69" s="100">
        <v>31211904</v>
      </c>
      <c r="B69" s="101" t="str">
        <f t="shared" ca="1" si="0"/>
        <v>Brochas</v>
      </c>
      <c r="C69" s="106" t="s">
        <v>18873</v>
      </c>
      <c r="D69" s="103">
        <v>34</v>
      </c>
      <c r="E69" s="104">
        <v>30</v>
      </c>
      <c r="F69" s="105">
        <f t="shared" ca="1" si="1"/>
        <v>1020</v>
      </c>
      <c r="G69" s="45"/>
      <c r="H69" s="45"/>
      <c r="I69" s="45"/>
      <c r="J69" s="45"/>
    </row>
    <row r="70" spans="1:10" ht="13.5" customHeight="1" x14ac:dyDescent="0.25">
      <c r="A70" s="100">
        <v>31211904</v>
      </c>
      <c r="B70" s="101" t="str">
        <f t="shared" ca="1" si="0"/>
        <v>Brochas</v>
      </c>
      <c r="C70" s="106" t="s">
        <v>18873</v>
      </c>
      <c r="D70" s="103">
        <v>13</v>
      </c>
      <c r="E70" s="104">
        <v>50</v>
      </c>
      <c r="F70" s="105">
        <f t="shared" ca="1" si="1"/>
        <v>650</v>
      </c>
      <c r="G70" s="45"/>
      <c r="H70" s="45"/>
      <c r="I70" s="45"/>
      <c r="J70" s="45"/>
    </row>
    <row r="71" spans="1:10" ht="13.5" customHeight="1" x14ac:dyDescent="0.25">
      <c r="A71" s="100">
        <v>31211904</v>
      </c>
      <c r="B71" s="101" t="str">
        <f t="shared" ca="1" si="0"/>
        <v>Brochas</v>
      </c>
      <c r="C71" s="106" t="s">
        <v>18873</v>
      </c>
      <c r="D71" s="103">
        <v>15</v>
      </c>
      <c r="E71" s="104">
        <v>65</v>
      </c>
      <c r="F71" s="105">
        <f t="shared" ca="1" si="1"/>
        <v>975</v>
      </c>
      <c r="G71" s="45"/>
      <c r="H71" s="45"/>
      <c r="I71" s="45"/>
      <c r="J71" s="45"/>
    </row>
    <row r="72" spans="1:10" ht="13.5" customHeight="1" x14ac:dyDescent="0.25">
      <c r="A72" s="100">
        <v>25102106</v>
      </c>
      <c r="B72" s="101" t="str">
        <f t="shared" ca="1" si="0"/>
        <v>Cabezote</v>
      </c>
      <c r="C72" s="106" t="s">
        <v>18873</v>
      </c>
      <c r="D72" s="103">
        <v>24</v>
      </c>
      <c r="E72" s="104">
        <v>562.1</v>
      </c>
      <c r="F72" s="105">
        <f t="shared" ca="1" si="1"/>
        <v>13490.400000000001</v>
      </c>
      <c r="G72" s="45"/>
      <c r="H72" s="45"/>
      <c r="I72" s="45"/>
      <c r="J72" s="45"/>
    </row>
    <row r="73" spans="1:10" ht="13.5" customHeight="1" x14ac:dyDescent="0.25">
      <c r="A73" s="100">
        <v>25102106</v>
      </c>
      <c r="B73" s="101" t="str">
        <f t="shared" ca="1" si="0"/>
        <v>Cabezote</v>
      </c>
      <c r="C73" s="106" t="s">
        <v>18873</v>
      </c>
      <c r="D73" s="103">
        <v>24</v>
      </c>
      <c r="E73" s="104">
        <v>532.1</v>
      </c>
      <c r="F73" s="105">
        <f t="shared" ca="1" si="1"/>
        <v>12770.400000000001</v>
      </c>
      <c r="G73" s="45"/>
      <c r="H73" s="45"/>
      <c r="I73" s="45"/>
      <c r="J73" s="45"/>
    </row>
    <row r="74" spans="1:10" ht="13.5" customHeight="1" x14ac:dyDescent="0.25">
      <c r="A74" s="100">
        <v>26121609</v>
      </c>
      <c r="B74" s="101" t="str">
        <f t="shared" ca="1" si="0"/>
        <v>Cable de redes</v>
      </c>
      <c r="C74" s="106" t="s">
        <v>18874</v>
      </c>
      <c r="D74" s="103">
        <v>9</v>
      </c>
      <c r="E74" s="104">
        <v>550</v>
      </c>
      <c r="F74" s="105">
        <f t="shared" ca="1" si="1"/>
        <v>4950</v>
      </c>
      <c r="G74" s="45"/>
      <c r="H74" s="45"/>
      <c r="I74" s="45"/>
      <c r="J74" s="45"/>
    </row>
    <row r="75" spans="1:10" ht="13.5" customHeight="1" x14ac:dyDescent="0.25">
      <c r="A75" s="100">
        <v>30151703</v>
      </c>
      <c r="B75" s="101" t="str">
        <f t="shared" ca="1" si="0"/>
        <v>Canaletas</v>
      </c>
      <c r="C75" s="106" t="s">
        <v>18873</v>
      </c>
      <c r="D75" s="103">
        <v>20</v>
      </c>
      <c r="E75" s="104">
        <v>125.68</v>
      </c>
      <c r="F75" s="105">
        <f t="shared" ca="1" si="1"/>
        <v>2513.6000000000004</v>
      </c>
      <c r="G75" s="45"/>
      <c r="H75" s="45"/>
      <c r="I75" s="45"/>
      <c r="J75" s="45"/>
    </row>
    <row r="76" spans="1:10" ht="13.5" customHeight="1" x14ac:dyDescent="0.25">
      <c r="A76" s="100">
        <v>30151703</v>
      </c>
      <c r="B76" s="101" t="str">
        <f t="shared" ca="1" si="0"/>
        <v>Canaletas</v>
      </c>
      <c r="C76" s="106" t="s">
        <v>18873</v>
      </c>
      <c r="D76" s="103">
        <v>20</v>
      </c>
      <c r="E76" s="104">
        <v>85.31</v>
      </c>
      <c r="F76" s="105">
        <f t="shared" ca="1" si="1"/>
        <v>1706.2</v>
      </c>
      <c r="G76" s="45"/>
      <c r="H76" s="45"/>
      <c r="I76" s="45"/>
      <c r="J76" s="45"/>
    </row>
    <row r="77" spans="1:10" ht="13.5" customHeight="1" x14ac:dyDescent="0.25">
      <c r="A77" s="100">
        <v>30151703</v>
      </c>
      <c r="B77" s="101" t="str">
        <f t="shared" ca="1" si="0"/>
        <v>Canaletas</v>
      </c>
      <c r="C77" s="106" t="s">
        <v>18873</v>
      </c>
      <c r="D77" s="103">
        <v>20</v>
      </c>
      <c r="E77" s="104">
        <v>249.91</v>
      </c>
      <c r="F77" s="105">
        <f t="shared" ca="1" si="1"/>
        <v>4998.2</v>
      </c>
      <c r="G77" s="45"/>
      <c r="H77" s="45"/>
      <c r="I77" s="45"/>
      <c r="J77" s="45"/>
    </row>
    <row r="78" spans="1:10" ht="13.5" customHeight="1" x14ac:dyDescent="0.25">
      <c r="A78" s="100">
        <v>32121501</v>
      </c>
      <c r="B78" s="101" t="str">
        <f t="shared" ca="1" si="0"/>
        <v>Capacitores fijos</v>
      </c>
      <c r="C78" s="106" t="s">
        <v>18873</v>
      </c>
      <c r="D78" s="103">
        <v>10</v>
      </c>
      <c r="E78" s="104">
        <v>185</v>
      </c>
      <c r="F78" s="105">
        <f t="shared" ca="1" si="1"/>
        <v>1850</v>
      </c>
      <c r="G78" s="45"/>
      <c r="H78" s="45"/>
      <c r="I78" s="45"/>
      <c r="J78" s="45"/>
    </row>
    <row r="79" spans="1:10" ht="13.5" customHeight="1" x14ac:dyDescent="0.25">
      <c r="A79" s="100">
        <v>32121501</v>
      </c>
      <c r="B79" s="101" t="str">
        <f t="shared" ca="1" si="0"/>
        <v>Capacitores fijos</v>
      </c>
      <c r="C79" s="106" t="s">
        <v>18873</v>
      </c>
      <c r="D79" s="103">
        <v>20</v>
      </c>
      <c r="E79" s="104">
        <v>200</v>
      </c>
      <c r="F79" s="105">
        <f t="shared" ca="1" si="1"/>
        <v>4000</v>
      </c>
      <c r="G79" s="45"/>
      <c r="H79" s="45"/>
      <c r="I79" s="45"/>
      <c r="J79" s="45"/>
    </row>
    <row r="80" spans="1:10" ht="13.5" customHeight="1" x14ac:dyDescent="0.25">
      <c r="A80" s="100">
        <v>32121501</v>
      </c>
      <c r="B80" s="101" t="str">
        <f t="shared" ca="1" si="0"/>
        <v>Capacitores fijos</v>
      </c>
      <c r="C80" s="106" t="s">
        <v>18873</v>
      </c>
      <c r="D80" s="103">
        <v>10</v>
      </c>
      <c r="E80" s="104">
        <v>875</v>
      </c>
      <c r="F80" s="105">
        <f t="shared" ca="1" si="1"/>
        <v>8750</v>
      </c>
      <c r="G80" s="45"/>
      <c r="H80" s="45"/>
      <c r="I80" s="45"/>
      <c r="J80" s="45"/>
    </row>
    <row r="81" spans="1:10" ht="13.5" customHeight="1" x14ac:dyDescent="0.25">
      <c r="A81" s="100">
        <v>32121502</v>
      </c>
      <c r="B81" s="101" t="str">
        <f t="shared" ca="1" si="0"/>
        <v>Capacitores o varactores variables</v>
      </c>
      <c r="C81" s="106" t="s">
        <v>18873</v>
      </c>
      <c r="D81" s="103">
        <v>20</v>
      </c>
      <c r="E81" s="104">
        <v>900</v>
      </c>
      <c r="F81" s="105">
        <f t="shared" ca="1" si="1"/>
        <v>18000</v>
      </c>
      <c r="G81" s="45"/>
      <c r="H81" s="45"/>
      <c r="I81" s="45"/>
      <c r="J81" s="45"/>
    </row>
    <row r="82" spans="1:10" ht="13.5" customHeight="1" x14ac:dyDescent="0.25">
      <c r="A82" s="100">
        <v>31162402</v>
      </c>
      <c r="B82" s="101" t="str">
        <f t="shared" ca="1" si="0"/>
        <v>Cerraduras</v>
      </c>
      <c r="C82" s="106" t="s">
        <v>18873</v>
      </c>
      <c r="D82" s="103">
        <v>22</v>
      </c>
      <c r="E82" s="104">
        <v>7200</v>
      </c>
      <c r="F82" s="105">
        <f t="shared" ca="1" si="1"/>
        <v>158400</v>
      </c>
      <c r="G82" s="45"/>
      <c r="H82" s="45"/>
      <c r="I82" s="45"/>
      <c r="J82" s="45"/>
    </row>
    <row r="83" spans="1:10" ht="13.5" customHeight="1" x14ac:dyDescent="0.25">
      <c r="A83" s="100">
        <v>31162402</v>
      </c>
      <c r="B83" s="101" t="str">
        <f t="shared" ca="1" si="0"/>
        <v>Cerraduras</v>
      </c>
      <c r="C83" s="106" t="s">
        <v>18873</v>
      </c>
      <c r="D83" s="103">
        <v>5</v>
      </c>
      <c r="E83" s="104">
        <v>7800</v>
      </c>
      <c r="F83" s="105">
        <f t="shared" ca="1" si="1"/>
        <v>39000</v>
      </c>
      <c r="G83" s="45"/>
      <c r="H83" s="45"/>
      <c r="I83" s="45"/>
      <c r="J83" s="45"/>
    </row>
    <row r="84" spans="1:10" ht="13.5" customHeight="1" x14ac:dyDescent="0.25">
      <c r="A84" s="100">
        <v>31162402</v>
      </c>
      <c r="B84" s="101" t="str">
        <f t="shared" ca="1" si="0"/>
        <v>Cerraduras</v>
      </c>
      <c r="C84" s="106" t="s">
        <v>18873</v>
      </c>
      <c r="D84" s="103">
        <v>14</v>
      </c>
      <c r="E84" s="104">
        <v>7500</v>
      </c>
      <c r="F84" s="105">
        <f t="shared" ca="1" si="1"/>
        <v>105000</v>
      </c>
      <c r="G84" s="45"/>
      <c r="H84" s="45"/>
      <c r="I84" s="45"/>
      <c r="J84" s="45"/>
    </row>
    <row r="85" spans="1:10" ht="13.5" customHeight="1" x14ac:dyDescent="0.25">
      <c r="A85" s="100">
        <v>31201502</v>
      </c>
      <c r="B85" s="101" t="str">
        <f t="shared" ca="1" si="0"/>
        <v>Cinta aislante eléctrica</v>
      </c>
      <c r="C85" s="106" t="s">
        <v>18873</v>
      </c>
      <c r="D85" s="103">
        <v>3</v>
      </c>
      <c r="E85" s="104">
        <v>110</v>
      </c>
      <c r="F85" s="105">
        <f t="shared" ca="1" si="1"/>
        <v>330</v>
      </c>
      <c r="G85" s="45"/>
      <c r="H85" s="45"/>
      <c r="I85" s="45"/>
      <c r="J85" s="45"/>
    </row>
    <row r="86" spans="1:10" ht="13.5" customHeight="1" x14ac:dyDescent="0.25">
      <c r="A86" s="100">
        <v>31201502</v>
      </c>
      <c r="B86" s="101" t="str">
        <f t="shared" ca="1" si="0"/>
        <v>Cinta aislante eléctrica</v>
      </c>
      <c r="C86" s="106" t="s">
        <v>18873</v>
      </c>
      <c r="D86" s="103">
        <v>3</v>
      </c>
      <c r="E86" s="104">
        <v>240</v>
      </c>
      <c r="F86" s="105">
        <f t="shared" ca="1" si="1"/>
        <v>720</v>
      </c>
      <c r="G86" s="45"/>
      <c r="H86" s="45"/>
      <c r="I86" s="45"/>
      <c r="J86" s="45"/>
    </row>
    <row r="87" spans="1:10" ht="13.5" customHeight="1" x14ac:dyDescent="0.25">
      <c r="A87" s="100">
        <v>27111801</v>
      </c>
      <c r="B87" s="101" t="str">
        <f t="shared" ca="1" si="0"/>
        <v>Cintas métricas</v>
      </c>
      <c r="C87" s="106" t="s">
        <v>18873</v>
      </c>
      <c r="D87" s="103">
        <v>6</v>
      </c>
      <c r="E87" s="104">
        <v>2500</v>
      </c>
      <c r="F87" s="105">
        <f t="shared" ca="1" si="1"/>
        <v>15000</v>
      </c>
      <c r="G87" s="45"/>
      <c r="H87" s="45"/>
      <c r="I87" s="45"/>
      <c r="J87" s="45"/>
    </row>
    <row r="88" spans="1:10" ht="13.5" customHeight="1" x14ac:dyDescent="0.25">
      <c r="A88" s="100">
        <v>27111801</v>
      </c>
      <c r="B88" s="101" t="str">
        <f t="shared" ca="1" si="0"/>
        <v>Cintas métricas</v>
      </c>
      <c r="C88" s="106" t="s">
        <v>18873</v>
      </c>
      <c r="D88" s="103">
        <v>3</v>
      </c>
      <c r="E88" s="104">
        <v>500</v>
      </c>
      <c r="F88" s="105">
        <f t="shared" ca="1" si="1"/>
        <v>1500</v>
      </c>
      <c r="G88" s="45"/>
      <c r="H88" s="45"/>
      <c r="I88" s="45"/>
      <c r="J88" s="45"/>
    </row>
    <row r="89" spans="1:10" ht="13.5" customHeight="1" x14ac:dyDescent="0.25">
      <c r="A89" s="100">
        <v>27111801</v>
      </c>
      <c r="B89" s="101" t="str">
        <f t="shared" ca="1" si="0"/>
        <v>Cintas métricas</v>
      </c>
      <c r="C89" s="106" t="s">
        <v>18873</v>
      </c>
      <c r="D89" s="103">
        <v>3</v>
      </c>
      <c r="E89" s="104">
        <v>260</v>
      </c>
      <c r="F89" s="105">
        <f t="shared" ca="1" si="1"/>
        <v>780</v>
      </c>
      <c r="G89" s="45"/>
      <c r="H89" s="45"/>
      <c r="I89" s="45"/>
      <c r="J89" s="45"/>
    </row>
    <row r="90" spans="1:10" ht="13.5" customHeight="1" x14ac:dyDescent="0.25">
      <c r="A90" s="100">
        <v>31162003</v>
      </c>
      <c r="B90" s="101" t="str">
        <f t="shared" ca="1" si="0"/>
        <v>Clavos de acabado</v>
      </c>
      <c r="C90" s="106" t="s">
        <v>18877</v>
      </c>
      <c r="D90" s="103">
        <v>10</v>
      </c>
      <c r="E90" s="104">
        <v>315</v>
      </c>
      <c r="F90" s="105">
        <f t="shared" ca="1" si="1"/>
        <v>3150</v>
      </c>
      <c r="G90" s="45"/>
      <c r="H90" s="45"/>
      <c r="I90" s="45"/>
      <c r="J90" s="45"/>
    </row>
    <row r="91" spans="1:10" ht="13.5" customHeight="1" x14ac:dyDescent="0.25">
      <c r="A91" s="100">
        <v>40142317</v>
      </c>
      <c r="B91" s="101" t="str">
        <f t="shared" ref="B91:B122" ca="1" si="2">IFERROR(INDEX(UNSPSCDes,MATCH(INDIRECT(ADDRESS(ROW(),COLUMN()-1,4)),UNSPSCCode,0)),"")</f>
        <v>Codo de tubería</v>
      </c>
      <c r="C91" s="106" t="s">
        <v>18873</v>
      </c>
      <c r="D91" s="103">
        <v>10</v>
      </c>
      <c r="E91" s="104">
        <v>10</v>
      </c>
      <c r="F91" s="105">
        <f t="shared" ref="F91:F122" ca="1" si="3">INDIRECT(ADDRESS(ROW(),COLUMN()-2,4))*INDIRECT(ADDRESS(ROW(),COLUMN()-1,4))</f>
        <v>100</v>
      </c>
      <c r="G91" s="45"/>
      <c r="H91" s="45"/>
      <c r="I91" s="45"/>
      <c r="J91" s="45"/>
    </row>
    <row r="92" spans="1:10" ht="13.5" customHeight="1" x14ac:dyDescent="0.25">
      <c r="A92" s="100">
        <v>40142317</v>
      </c>
      <c r="B92" s="101" t="str">
        <f t="shared" ca="1" si="2"/>
        <v>Codo de tubería</v>
      </c>
      <c r="C92" s="106" t="s">
        <v>18873</v>
      </c>
      <c r="D92" s="103">
        <v>24</v>
      </c>
      <c r="E92" s="104">
        <v>15</v>
      </c>
      <c r="F92" s="105">
        <f t="shared" ca="1" si="3"/>
        <v>360</v>
      </c>
      <c r="G92" s="45"/>
      <c r="H92" s="45"/>
      <c r="I92" s="45"/>
      <c r="J92" s="45"/>
    </row>
    <row r="93" spans="1:10" ht="13.5" customHeight="1" x14ac:dyDescent="0.25">
      <c r="A93" s="100">
        <v>39121529</v>
      </c>
      <c r="B93" s="101" t="str">
        <f t="shared" ca="1" si="2"/>
        <v>Contactores</v>
      </c>
      <c r="C93" s="106" t="s">
        <v>18873</v>
      </c>
      <c r="D93" s="103">
        <v>30</v>
      </c>
      <c r="E93" s="104">
        <v>2500</v>
      </c>
      <c r="F93" s="105">
        <f t="shared" ca="1" si="3"/>
        <v>75000</v>
      </c>
      <c r="G93" s="45"/>
      <c r="H93" s="45"/>
      <c r="I93" s="45"/>
      <c r="J93" s="45"/>
    </row>
    <row r="94" spans="1:10" ht="13.5" customHeight="1" x14ac:dyDescent="0.25">
      <c r="A94" s="100">
        <v>39121529</v>
      </c>
      <c r="B94" s="101" t="str">
        <f t="shared" ca="1" si="2"/>
        <v>Contactores</v>
      </c>
      <c r="C94" s="106" t="s">
        <v>18873</v>
      </c>
      <c r="D94" s="103">
        <v>10</v>
      </c>
      <c r="E94" s="104">
        <v>2450</v>
      </c>
      <c r="F94" s="105">
        <f t="shared" ca="1" si="3"/>
        <v>24500</v>
      </c>
      <c r="G94" s="45"/>
      <c r="H94" s="45"/>
      <c r="I94" s="45"/>
      <c r="J94" s="45"/>
    </row>
    <row r="95" spans="1:10" ht="13.5" customHeight="1" x14ac:dyDescent="0.25">
      <c r="A95" s="100">
        <v>26111802</v>
      </c>
      <c r="B95" s="101" t="str">
        <f t="shared" ca="1" si="2"/>
        <v>Correas de distribución de engranaje</v>
      </c>
      <c r="C95" s="106" t="s">
        <v>18873</v>
      </c>
      <c r="D95" s="103">
        <v>12</v>
      </c>
      <c r="E95" s="104">
        <v>130</v>
      </c>
      <c r="F95" s="105">
        <f t="shared" ca="1" si="3"/>
        <v>1560</v>
      </c>
      <c r="G95" s="45"/>
      <c r="H95" s="45"/>
      <c r="I95" s="45"/>
      <c r="J95" s="45"/>
    </row>
    <row r="96" spans="1:10" ht="13.5" customHeight="1" x14ac:dyDescent="0.25">
      <c r="A96" s="100">
        <v>40142311</v>
      </c>
      <c r="B96" s="101" t="str">
        <f t="shared" ca="1" si="2"/>
        <v>Medio acoplamiento de tubería</v>
      </c>
      <c r="C96" s="106" t="s">
        <v>18873</v>
      </c>
      <c r="D96" s="103">
        <v>15</v>
      </c>
      <c r="E96" s="104">
        <v>10</v>
      </c>
      <c r="F96" s="105">
        <f t="shared" ca="1" si="3"/>
        <v>150</v>
      </c>
      <c r="G96" s="45"/>
      <c r="H96" s="45"/>
      <c r="I96" s="45"/>
      <c r="J96" s="45"/>
    </row>
    <row r="97" spans="1:10" ht="13.5" customHeight="1" x14ac:dyDescent="0.25">
      <c r="A97" s="100">
        <v>47131704</v>
      </c>
      <c r="B97" s="101" t="str">
        <f t="shared" ca="1" si="2"/>
        <v>Dispensadores institucionales de jabón o loción</v>
      </c>
      <c r="C97" s="106" t="s">
        <v>18873</v>
      </c>
      <c r="D97" s="103">
        <v>29</v>
      </c>
      <c r="E97" s="104">
        <v>900</v>
      </c>
      <c r="F97" s="105">
        <f t="shared" ca="1" si="3"/>
        <v>26100</v>
      </c>
      <c r="G97" s="45"/>
      <c r="H97" s="45"/>
      <c r="I97" s="45"/>
      <c r="J97" s="45"/>
    </row>
    <row r="98" spans="1:10" ht="13.5" customHeight="1" x14ac:dyDescent="0.25">
      <c r="A98" s="100">
        <v>47131701</v>
      </c>
      <c r="B98" s="101" t="str">
        <f t="shared" ca="1" si="2"/>
        <v>Dispensadores de toallas de papel</v>
      </c>
      <c r="C98" s="106" t="s">
        <v>18873</v>
      </c>
      <c r="D98" s="103">
        <v>26</v>
      </c>
      <c r="E98" s="104">
        <v>1300</v>
      </c>
      <c r="F98" s="105">
        <f t="shared" ca="1" si="3"/>
        <v>33800</v>
      </c>
      <c r="G98" s="45"/>
      <c r="H98" s="45"/>
      <c r="I98" s="45"/>
      <c r="J98" s="45"/>
    </row>
    <row r="99" spans="1:10" ht="13.5" customHeight="1" x14ac:dyDescent="0.25">
      <c r="A99" s="100">
        <v>48101916</v>
      </c>
      <c r="B99" s="101" t="str">
        <f t="shared" ca="1" si="2"/>
        <v>Dispensadores de servilletas para servicio de comidas</v>
      </c>
      <c r="C99" s="106" t="s">
        <v>18873</v>
      </c>
      <c r="D99" s="103">
        <v>27</v>
      </c>
      <c r="E99" s="104">
        <v>1300</v>
      </c>
      <c r="F99" s="105">
        <f t="shared" ca="1" si="3"/>
        <v>35100</v>
      </c>
      <c r="G99" s="45"/>
      <c r="H99" s="45"/>
      <c r="I99" s="45"/>
      <c r="J99" s="45"/>
    </row>
    <row r="100" spans="1:10" ht="13.5" customHeight="1" x14ac:dyDescent="0.25">
      <c r="A100" s="100">
        <v>30161907</v>
      </c>
      <c r="B100" s="101" t="str">
        <f t="shared" ca="1" si="2"/>
        <v>Escaleras</v>
      </c>
      <c r="C100" s="106" t="s">
        <v>18873</v>
      </c>
      <c r="D100" s="103">
        <v>3</v>
      </c>
      <c r="E100" s="104">
        <v>12250</v>
      </c>
      <c r="F100" s="105">
        <f t="shared" ca="1" si="3"/>
        <v>36750</v>
      </c>
      <c r="G100" s="45"/>
      <c r="H100" s="45"/>
      <c r="I100" s="45"/>
      <c r="J100" s="45"/>
    </row>
    <row r="101" spans="1:10" ht="13.5" customHeight="1" x14ac:dyDescent="0.25">
      <c r="A101" s="100">
        <v>30191501</v>
      </c>
      <c r="B101" s="101" t="str">
        <f t="shared" ca="1" si="2"/>
        <v>Escaleras</v>
      </c>
      <c r="C101" s="106" t="s">
        <v>18873</v>
      </c>
      <c r="D101" s="103">
        <v>3</v>
      </c>
      <c r="E101" s="104">
        <v>3000</v>
      </c>
      <c r="F101" s="105">
        <f t="shared" ca="1" si="3"/>
        <v>9000</v>
      </c>
      <c r="G101" s="45"/>
      <c r="H101" s="45"/>
      <c r="I101" s="45"/>
      <c r="J101" s="45"/>
    </row>
    <row r="102" spans="1:10" ht="13.5" customHeight="1" x14ac:dyDescent="0.25">
      <c r="A102" s="100">
        <v>27111909</v>
      </c>
      <c r="B102" s="101" t="str">
        <f t="shared" ca="1" si="2"/>
        <v>Espátulas</v>
      </c>
      <c r="C102" s="106" t="s">
        <v>18873</v>
      </c>
      <c r="D102" s="103">
        <v>12</v>
      </c>
      <c r="E102" s="104">
        <v>70</v>
      </c>
      <c r="F102" s="105">
        <f t="shared" ca="1" si="3"/>
        <v>840</v>
      </c>
      <c r="G102" s="45"/>
      <c r="H102" s="45"/>
      <c r="I102" s="45"/>
      <c r="J102" s="45"/>
    </row>
    <row r="103" spans="1:10" ht="13.5" customHeight="1" x14ac:dyDescent="0.25">
      <c r="A103" s="100">
        <v>60103111</v>
      </c>
      <c r="B103" s="101" t="str">
        <f t="shared" ca="1" si="2"/>
        <v>Espejo geométrico</v>
      </c>
      <c r="C103" s="106" t="s">
        <v>18873</v>
      </c>
      <c r="D103" s="103">
        <v>6</v>
      </c>
      <c r="E103" s="104">
        <v>6000</v>
      </c>
      <c r="F103" s="105">
        <f t="shared" ca="1" si="3"/>
        <v>36000</v>
      </c>
      <c r="G103" s="45"/>
      <c r="H103" s="45"/>
      <c r="I103" s="45"/>
      <c r="J103" s="45"/>
    </row>
    <row r="104" spans="1:10" ht="13.5" customHeight="1" x14ac:dyDescent="0.25">
      <c r="A104" s="100">
        <v>26121536</v>
      </c>
      <c r="B104" s="101" t="str">
        <f t="shared" ca="1" si="2"/>
        <v>Cordón de extensión</v>
      </c>
      <c r="C104" s="106" t="s">
        <v>18878</v>
      </c>
      <c r="D104" s="103">
        <v>19</v>
      </c>
      <c r="E104" s="104">
        <v>800</v>
      </c>
      <c r="F104" s="105">
        <f t="shared" ca="1" si="3"/>
        <v>15200</v>
      </c>
      <c r="G104" s="45"/>
      <c r="H104" s="45"/>
      <c r="I104" s="45"/>
      <c r="J104" s="45"/>
    </row>
    <row r="105" spans="1:10" ht="13.5" customHeight="1" x14ac:dyDescent="0.25">
      <c r="A105" s="100">
        <v>26121536</v>
      </c>
      <c r="B105" s="101" t="str">
        <f t="shared" ca="1" si="2"/>
        <v>Cordón de extensión</v>
      </c>
      <c r="C105" s="106" t="s">
        <v>18878</v>
      </c>
      <c r="D105" s="103">
        <v>11</v>
      </c>
      <c r="E105" s="104">
        <v>800</v>
      </c>
      <c r="F105" s="105">
        <f t="shared" ca="1" si="3"/>
        <v>8800</v>
      </c>
      <c r="G105" s="45"/>
      <c r="H105" s="45"/>
      <c r="I105" s="45"/>
      <c r="J105" s="45"/>
    </row>
    <row r="106" spans="1:10" ht="13.5" customHeight="1" x14ac:dyDescent="0.25">
      <c r="A106" s="100">
        <v>27112502</v>
      </c>
      <c r="B106" s="101" t="str">
        <f t="shared" ca="1" si="2"/>
        <v>Palancas</v>
      </c>
      <c r="C106" s="106" t="s">
        <v>18873</v>
      </c>
      <c r="D106" s="103">
        <v>12</v>
      </c>
      <c r="E106" s="104">
        <v>4590</v>
      </c>
      <c r="F106" s="105">
        <f t="shared" ca="1" si="3"/>
        <v>55080</v>
      </c>
      <c r="G106" s="45"/>
      <c r="H106" s="45"/>
      <c r="I106" s="45"/>
      <c r="J106" s="45"/>
    </row>
    <row r="107" spans="1:10" ht="13.5" customHeight="1" x14ac:dyDescent="0.25">
      <c r="A107" s="100">
        <v>73161517</v>
      </c>
      <c r="B107" s="101" t="str">
        <f t="shared" ca="1" si="2"/>
        <v>Servicios de fabricación de equipos de aire acondicionado, ventilación o refrigeración</v>
      </c>
      <c r="C107" s="106" t="s">
        <v>18873</v>
      </c>
      <c r="D107" s="103">
        <v>13</v>
      </c>
      <c r="E107" s="104">
        <v>395.01</v>
      </c>
      <c r="F107" s="105">
        <f t="shared" ca="1" si="3"/>
        <v>5135.13</v>
      </c>
      <c r="G107" s="45"/>
      <c r="H107" s="45"/>
      <c r="I107" s="45"/>
      <c r="J107" s="45"/>
    </row>
    <row r="108" spans="1:10" ht="13.5" customHeight="1" x14ac:dyDescent="0.25">
      <c r="A108" s="100">
        <v>73161517</v>
      </c>
      <c r="B108" s="101" t="str">
        <f t="shared" ca="1" si="2"/>
        <v>Servicios de fabricación de equipos de aire acondicionado, ventilación o refrigeración</v>
      </c>
      <c r="C108" s="106" t="s">
        <v>18873</v>
      </c>
      <c r="D108" s="103">
        <v>10</v>
      </c>
      <c r="E108" s="104">
        <v>1429</v>
      </c>
      <c r="F108" s="105">
        <f t="shared" ca="1" si="3"/>
        <v>14290</v>
      </c>
      <c r="G108" s="45"/>
      <c r="H108" s="45"/>
      <c r="I108" s="45"/>
      <c r="J108" s="45"/>
    </row>
    <row r="109" spans="1:10" ht="13.5" customHeight="1" x14ac:dyDescent="0.25">
      <c r="A109" s="100">
        <v>46181504</v>
      </c>
      <c r="B109" s="101" t="str">
        <f t="shared" ca="1" si="2"/>
        <v>Guantes de protección</v>
      </c>
      <c r="C109" s="106" t="s">
        <v>18873</v>
      </c>
      <c r="D109" s="103">
        <v>17</v>
      </c>
      <c r="E109" s="104">
        <v>60</v>
      </c>
      <c r="F109" s="105">
        <f t="shared" ca="1" si="3"/>
        <v>1020</v>
      </c>
      <c r="G109" s="45"/>
      <c r="H109" s="45"/>
      <c r="I109" s="45"/>
      <c r="J109" s="45"/>
    </row>
    <row r="110" spans="1:10" ht="13.5" customHeight="1" x14ac:dyDescent="0.25">
      <c r="A110" s="100">
        <v>39121525</v>
      </c>
      <c r="B110" s="101" t="str">
        <f t="shared" ca="1" si="2"/>
        <v>Interruptores infusibles</v>
      </c>
      <c r="C110" s="106" t="s">
        <v>18873</v>
      </c>
      <c r="D110" s="103">
        <v>10</v>
      </c>
      <c r="E110" s="104">
        <v>460</v>
      </c>
      <c r="F110" s="105">
        <f t="shared" ca="1" si="3"/>
        <v>4600</v>
      </c>
      <c r="G110" s="45"/>
      <c r="H110" s="45"/>
      <c r="I110" s="45"/>
      <c r="J110" s="45"/>
    </row>
    <row r="111" spans="1:10" ht="13.5" customHeight="1" x14ac:dyDescent="0.25">
      <c r="A111" s="100">
        <v>39121525</v>
      </c>
      <c r="B111" s="101" t="str">
        <f t="shared" ca="1" si="2"/>
        <v>Interruptores infusibles</v>
      </c>
      <c r="C111" s="106" t="s">
        <v>18873</v>
      </c>
      <c r="D111" s="103">
        <v>20</v>
      </c>
      <c r="E111" s="104">
        <v>300</v>
      </c>
      <c r="F111" s="105">
        <f t="shared" ca="1" si="3"/>
        <v>6000</v>
      </c>
      <c r="G111" s="45"/>
      <c r="H111" s="45"/>
      <c r="I111" s="45"/>
      <c r="J111" s="45"/>
    </row>
    <row r="112" spans="1:10" ht="13.5" customHeight="1" x14ac:dyDescent="0.25">
      <c r="A112" s="100">
        <v>31171712</v>
      </c>
      <c r="B112" s="101" t="str">
        <f t="shared" ca="1" si="2"/>
        <v>Engranajes de tornillo sin fin</v>
      </c>
      <c r="C112" s="106" t="s">
        <v>18873</v>
      </c>
      <c r="D112" s="103">
        <v>10</v>
      </c>
      <c r="E112" s="104">
        <v>60</v>
      </c>
      <c r="F112" s="105">
        <f t="shared" ca="1" si="3"/>
        <v>600</v>
      </c>
      <c r="G112" s="45"/>
      <c r="H112" s="45"/>
      <c r="I112" s="45"/>
      <c r="J112" s="45"/>
    </row>
    <row r="113" spans="1:10" ht="13.5" customHeight="1" x14ac:dyDescent="0.25">
      <c r="A113" s="100">
        <v>27111710</v>
      </c>
      <c r="B113" s="101" t="str">
        <f t="shared" ca="1" si="2"/>
        <v>Llaves allen</v>
      </c>
      <c r="C113" s="106" t="s">
        <v>18877</v>
      </c>
      <c r="D113" s="103">
        <v>3</v>
      </c>
      <c r="E113" s="104">
        <v>2000</v>
      </c>
      <c r="F113" s="105">
        <f t="shared" ca="1" si="3"/>
        <v>6000</v>
      </c>
      <c r="G113" s="45"/>
      <c r="H113" s="45"/>
      <c r="I113" s="45"/>
      <c r="J113" s="45"/>
    </row>
    <row r="114" spans="1:10" ht="13.5" customHeight="1" x14ac:dyDescent="0.25">
      <c r="A114" s="100">
        <v>39101618</v>
      </c>
      <c r="B114" s="101" t="str">
        <f t="shared" ca="1" si="2"/>
        <v>Lámparas de neón</v>
      </c>
      <c r="C114" s="106" t="s">
        <v>18873</v>
      </c>
      <c r="D114" s="103">
        <v>9</v>
      </c>
      <c r="E114" s="104">
        <v>5000</v>
      </c>
      <c r="F114" s="105">
        <f t="shared" ca="1" si="3"/>
        <v>45000</v>
      </c>
      <c r="G114" s="45"/>
      <c r="H114" s="45"/>
      <c r="I114" s="45"/>
      <c r="J114" s="45"/>
    </row>
    <row r="115" spans="1:10" ht="13.5" customHeight="1" x14ac:dyDescent="0.25">
      <c r="A115" s="100">
        <v>39101605</v>
      </c>
      <c r="B115" s="101" t="str">
        <f t="shared" ca="1" si="2"/>
        <v>Lámparas fluorescentes</v>
      </c>
      <c r="C115" s="106" t="s">
        <v>18873</v>
      </c>
      <c r="D115" s="103">
        <v>11</v>
      </c>
      <c r="E115" s="104">
        <v>2300</v>
      </c>
      <c r="F115" s="105">
        <f t="shared" ca="1" si="3"/>
        <v>25300</v>
      </c>
      <c r="G115" s="45"/>
      <c r="H115" s="45"/>
      <c r="I115" s="45"/>
      <c r="J115" s="45"/>
    </row>
    <row r="116" spans="1:10" ht="13.5" customHeight="1" x14ac:dyDescent="0.25">
      <c r="A116" s="100">
        <v>39101605</v>
      </c>
      <c r="B116" s="101" t="str">
        <f t="shared" ca="1" si="2"/>
        <v>Lámparas fluorescentes</v>
      </c>
      <c r="C116" s="106" t="s">
        <v>18873</v>
      </c>
      <c r="D116" s="103">
        <v>20</v>
      </c>
      <c r="E116" s="104">
        <v>2800</v>
      </c>
      <c r="F116" s="105">
        <f t="shared" ca="1" si="3"/>
        <v>56000</v>
      </c>
      <c r="G116" s="45"/>
      <c r="H116" s="45"/>
      <c r="I116" s="45"/>
      <c r="J116" s="45"/>
    </row>
    <row r="117" spans="1:10" ht="13.5" customHeight="1" x14ac:dyDescent="0.25">
      <c r="A117" s="100">
        <v>11101502</v>
      </c>
      <c r="B117" s="101" t="str">
        <f t="shared" ca="1" si="2"/>
        <v>Lija o esmeril</v>
      </c>
      <c r="C117" s="106" t="s">
        <v>18873</v>
      </c>
      <c r="D117" s="103">
        <v>12</v>
      </c>
      <c r="E117" s="104">
        <v>30</v>
      </c>
      <c r="F117" s="105">
        <f t="shared" ca="1" si="3"/>
        <v>360</v>
      </c>
      <c r="G117" s="45"/>
      <c r="H117" s="45"/>
      <c r="I117" s="45"/>
      <c r="J117" s="45"/>
    </row>
    <row r="118" spans="1:10" ht="13.5" customHeight="1" x14ac:dyDescent="0.25">
      <c r="A118" s="100">
        <v>27111707</v>
      </c>
      <c r="B118" s="101" t="str">
        <f t="shared" ca="1" si="2"/>
        <v>Llaves ajustables</v>
      </c>
      <c r="C118" s="106" t="s">
        <v>18873</v>
      </c>
      <c r="D118" s="103">
        <v>3</v>
      </c>
      <c r="E118" s="104">
        <v>1000</v>
      </c>
      <c r="F118" s="105">
        <f t="shared" ca="1" si="3"/>
        <v>3000</v>
      </c>
      <c r="G118" s="45"/>
      <c r="H118" s="45"/>
      <c r="I118" s="45"/>
      <c r="J118" s="45"/>
    </row>
    <row r="119" spans="1:10" ht="13.5" customHeight="1" x14ac:dyDescent="0.25">
      <c r="A119" s="100">
        <v>27111707</v>
      </c>
      <c r="B119" s="101" t="str">
        <f t="shared" ca="1" si="2"/>
        <v>Llaves ajustables</v>
      </c>
      <c r="C119" s="106" t="s">
        <v>18873</v>
      </c>
      <c r="D119" s="103">
        <v>3</v>
      </c>
      <c r="E119" s="104">
        <v>850</v>
      </c>
      <c r="F119" s="105">
        <f t="shared" ca="1" si="3"/>
        <v>2550</v>
      </c>
      <c r="G119" s="45"/>
      <c r="H119" s="45"/>
      <c r="I119" s="45"/>
      <c r="J119" s="45"/>
    </row>
    <row r="120" spans="1:10" ht="13.5" customHeight="1" x14ac:dyDescent="0.25">
      <c r="A120" s="100">
        <v>27111707</v>
      </c>
      <c r="B120" s="101" t="str">
        <f t="shared" ca="1" si="2"/>
        <v>Llaves ajustables</v>
      </c>
      <c r="C120" s="106" t="s">
        <v>18873</v>
      </c>
      <c r="D120" s="103">
        <v>2</v>
      </c>
      <c r="E120" s="104">
        <v>700</v>
      </c>
      <c r="F120" s="105">
        <f t="shared" ca="1" si="3"/>
        <v>1400</v>
      </c>
      <c r="G120" s="45"/>
      <c r="H120" s="45"/>
      <c r="I120" s="45"/>
      <c r="J120" s="45"/>
    </row>
    <row r="121" spans="1:10" ht="13.5" customHeight="1" x14ac:dyDescent="0.25">
      <c r="A121" s="100">
        <v>46171505</v>
      </c>
      <c r="B121" s="101" t="str">
        <f t="shared" ca="1" si="2"/>
        <v>Llaves</v>
      </c>
      <c r="C121" s="106" t="s">
        <v>18873</v>
      </c>
      <c r="D121" s="103">
        <v>12</v>
      </c>
      <c r="E121" s="104">
        <v>1300</v>
      </c>
      <c r="F121" s="105">
        <f t="shared" ca="1" si="3"/>
        <v>15600</v>
      </c>
      <c r="G121" s="45"/>
      <c r="H121" s="45"/>
      <c r="I121" s="45"/>
      <c r="J121" s="45"/>
    </row>
    <row r="122" spans="1:10" ht="13.5" customHeight="1" x14ac:dyDescent="0.25">
      <c r="A122" s="100">
        <v>30171514</v>
      </c>
      <c r="B122" s="101" t="str">
        <f t="shared" ca="1" si="2"/>
        <v>Cerradores de puertas</v>
      </c>
      <c r="C122" s="106" t="s">
        <v>18873</v>
      </c>
      <c r="D122" s="103">
        <v>27</v>
      </c>
      <c r="E122" s="104">
        <v>1200</v>
      </c>
      <c r="F122" s="105">
        <f t="shared" ca="1" si="3"/>
        <v>32400</v>
      </c>
      <c r="G122" s="45"/>
      <c r="H122" s="45"/>
      <c r="I122" s="45"/>
      <c r="J122" s="45"/>
    </row>
    <row r="123" spans="1:10" ht="13.5" customHeight="1" x14ac:dyDescent="0.25">
      <c r="A123" s="100">
        <v>40142008</v>
      </c>
      <c r="B123" s="101" t="str">
        <f t="shared" ref="B123:B154" ca="1" si="4">IFERROR(INDEX(UNSPSCDes,MATCH(INDIRECT(ADDRESS(ROW(),COLUMN()-1,4)),UNSPSCCode,0)),"")</f>
        <v>Mangueras de agua</v>
      </c>
      <c r="C123" s="106" t="s">
        <v>18873</v>
      </c>
      <c r="D123" s="103">
        <v>1</v>
      </c>
      <c r="E123" s="104">
        <v>2650</v>
      </c>
      <c r="F123" s="105">
        <f t="shared" ref="F123:F154" ca="1" si="5">INDIRECT(ADDRESS(ROW(),COLUMN()-2,4))*INDIRECT(ADDRESS(ROW(),COLUMN()-1,4))</f>
        <v>2650</v>
      </c>
      <c r="G123" s="45"/>
      <c r="H123" s="45"/>
      <c r="I123" s="45"/>
      <c r="J123" s="45"/>
    </row>
    <row r="124" spans="1:10" ht="13.5" customHeight="1" x14ac:dyDescent="0.25">
      <c r="A124" s="100">
        <v>40142008</v>
      </c>
      <c r="B124" s="101" t="str">
        <f t="shared" ca="1" si="4"/>
        <v>Mangueras de agua</v>
      </c>
      <c r="C124" s="106" t="s">
        <v>18873</v>
      </c>
      <c r="D124" s="103">
        <v>2</v>
      </c>
      <c r="E124" s="104">
        <v>2650</v>
      </c>
      <c r="F124" s="105">
        <f t="shared" ca="1" si="5"/>
        <v>5300</v>
      </c>
      <c r="G124" s="45"/>
      <c r="H124" s="45"/>
      <c r="I124" s="45"/>
      <c r="J124" s="45"/>
    </row>
    <row r="125" spans="1:10" ht="13.5" customHeight="1" x14ac:dyDescent="0.25">
      <c r="A125" s="100">
        <v>40142008</v>
      </c>
      <c r="B125" s="101" t="str">
        <f t="shared" ca="1" si="4"/>
        <v>Mangueras de agua</v>
      </c>
      <c r="C125" s="106" t="s">
        <v>18873</v>
      </c>
      <c r="D125" s="103">
        <v>10</v>
      </c>
      <c r="E125" s="104">
        <v>100</v>
      </c>
      <c r="F125" s="105">
        <f t="shared" ca="1" si="5"/>
        <v>1000</v>
      </c>
      <c r="G125" s="45"/>
      <c r="H125" s="45"/>
      <c r="I125" s="45"/>
      <c r="J125" s="45"/>
    </row>
    <row r="126" spans="1:10" ht="13.5" customHeight="1" x14ac:dyDescent="0.25">
      <c r="A126" s="100">
        <v>12131703</v>
      </c>
      <c r="B126" s="101" t="str">
        <f t="shared" ca="1" si="4"/>
        <v>Mechas explosivas</v>
      </c>
      <c r="C126" s="106" t="s">
        <v>18873</v>
      </c>
      <c r="D126" s="103">
        <v>2</v>
      </c>
      <c r="E126" s="104">
        <v>100</v>
      </c>
      <c r="F126" s="105">
        <f t="shared" ca="1" si="5"/>
        <v>200</v>
      </c>
      <c r="G126" s="45"/>
      <c r="H126" s="45"/>
      <c r="I126" s="45"/>
      <c r="J126" s="45"/>
    </row>
    <row r="127" spans="1:10" ht="13.5" customHeight="1" x14ac:dyDescent="0.25">
      <c r="A127" s="100">
        <v>52141520</v>
      </c>
      <c r="B127" s="101" t="str">
        <f t="shared" ca="1" si="4"/>
        <v>Mezcladoras para uso doméstico</v>
      </c>
      <c r="C127" s="106" t="s">
        <v>18873</v>
      </c>
      <c r="D127" s="103">
        <v>18</v>
      </c>
      <c r="E127" s="104">
        <v>1500</v>
      </c>
      <c r="F127" s="105">
        <f t="shared" ca="1" si="5"/>
        <v>27000</v>
      </c>
      <c r="G127" s="45"/>
      <c r="H127" s="45"/>
      <c r="I127" s="45"/>
      <c r="J127" s="45"/>
    </row>
    <row r="128" spans="1:10" ht="13.5" customHeight="1" x14ac:dyDescent="0.25">
      <c r="A128" s="100">
        <v>52141520</v>
      </c>
      <c r="B128" s="101" t="str">
        <f t="shared" ca="1" si="4"/>
        <v>Mezcladoras para uso doméstico</v>
      </c>
      <c r="C128" s="106" t="s">
        <v>18873</v>
      </c>
      <c r="D128" s="103">
        <v>11</v>
      </c>
      <c r="E128" s="104">
        <v>1500</v>
      </c>
      <c r="F128" s="105">
        <f t="shared" ca="1" si="5"/>
        <v>16500</v>
      </c>
      <c r="G128" s="45"/>
      <c r="H128" s="45"/>
      <c r="I128" s="45"/>
      <c r="J128" s="45"/>
    </row>
    <row r="129" spans="1:10" ht="13.5" customHeight="1" x14ac:dyDescent="0.25">
      <c r="A129" s="100">
        <v>31211900</v>
      </c>
      <c r="B129" s="101" t="str">
        <f t="shared" ca="1" si="4"/>
        <v/>
      </c>
      <c r="C129" s="106"/>
      <c r="D129" s="103">
        <v>10</v>
      </c>
      <c r="E129" s="104">
        <v>135</v>
      </c>
      <c r="F129" s="105">
        <f t="shared" ca="1" si="5"/>
        <v>1350</v>
      </c>
      <c r="G129" s="45"/>
      <c r="H129" s="45"/>
      <c r="I129" s="45"/>
      <c r="J129" s="45"/>
    </row>
    <row r="130" spans="1:10" ht="13.5" customHeight="1" x14ac:dyDescent="0.25">
      <c r="A130" s="100">
        <v>47131705</v>
      </c>
      <c r="B130" s="101" t="str">
        <f t="shared" ca="1" si="4"/>
        <v>Accesorios para urinales o inodoros</v>
      </c>
      <c r="C130" s="106" t="s">
        <v>18873</v>
      </c>
      <c r="D130" s="103">
        <v>13</v>
      </c>
      <c r="E130" s="104">
        <v>160</v>
      </c>
      <c r="F130" s="105">
        <f t="shared" ca="1" si="5"/>
        <v>2080</v>
      </c>
      <c r="G130" s="45"/>
      <c r="H130" s="45"/>
      <c r="I130" s="45"/>
      <c r="J130" s="45"/>
    </row>
    <row r="131" spans="1:10" ht="13.5" customHeight="1" x14ac:dyDescent="0.25">
      <c r="A131" s="100">
        <v>27112004</v>
      </c>
      <c r="B131" s="101" t="str">
        <f t="shared" ca="1" si="4"/>
        <v>Palas</v>
      </c>
      <c r="C131" s="106" t="s">
        <v>18873</v>
      </c>
      <c r="D131" s="103">
        <v>3</v>
      </c>
      <c r="E131" s="104">
        <v>450</v>
      </c>
      <c r="F131" s="105">
        <f t="shared" ca="1" si="5"/>
        <v>1350</v>
      </c>
      <c r="G131" s="45"/>
      <c r="H131" s="45"/>
      <c r="I131" s="45"/>
      <c r="J131" s="45"/>
    </row>
    <row r="132" spans="1:10" ht="13.5" customHeight="1" x14ac:dyDescent="0.25">
      <c r="A132" s="100">
        <v>25172605</v>
      </c>
      <c r="B132" s="101" t="str">
        <f t="shared" ca="1" si="4"/>
        <v>Parrillas de vehículos</v>
      </c>
      <c r="C132" s="106" t="s">
        <v>18873</v>
      </c>
      <c r="D132" s="103">
        <v>10</v>
      </c>
      <c r="E132" s="104">
        <v>260</v>
      </c>
      <c r="F132" s="105">
        <f t="shared" ca="1" si="5"/>
        <v>2600</v>
      </c>
      <c r="G132" s="45"/>
      <c r="H132" s="45"/>
      <c r="I132" s="45"/>
      <c r="J132" s="45"/>
    </row>
    <row r="133" spans="1:10" ht="13.5" customHeight="1" x14ac:dyDescent="0.25">
      <c r="A133" s="100">
        <v>31201610</v>
      </c>
      <c r="B133" s="101" t="str">
        <f t="shared" ca="1" si="4"/>
        <v>Pegamentos</v>
      </c>
      <c r="C133" s="106" t="s">
        <v>18873</v>
      </c>
      <c r="D133" s="103">
        <v>20</v>
      </c>
      <c r="E133" s="104">
        <v>40</v>
      </c>
      <c r="F133" s="105">
        <f t="shared" ca="1" si="5"/>
        <v>800</v>
      </c>
      <c r="G133" s="45"/>
      <c r="H133" s="45"/>
      <c r="I133" s="45"/>
      <c r="J133" s="45"/>
    </row>
    <row r="134" spans="1:10" ht="13.5" customHeight="1" x14ac:dyDescent="0.25">
      <c r="A134" s="100">
        <v>73101610</v>
      </c>
      <c r="B134" s="101" t="str">
        <f t="shared" ca="1" si="4"/>
        <v>Servicios de producción de pesticidas</v>
      </c>
      <c r="C134" s="106" t="s">
        <v>18873</v>
      </c>
      <c r="D134" s="103">
        <v>1</v>
      </c>
      <c r="E134" s="104">
        <v>2000</v>
      </c>
      <c r="F134" s="105">
        <f t="shared" ca="1" si="5"/>
        <v>2000</v>
      </c>
      <c r="G134" s="45"/>
      <c r="H134" s="45"/>
      <c r="I134" s="45"/>
      <c r="J134" s="45"/>
    </row>
    <row r="135" spans="1:10" ht="13.5" customHeight="1" x14ac:dyDescent="0.25">
      <c r="A135" s="100">
        <v>27112004</v>
      </c>
      <c r="B135" s="101" t="str">
        <f t="shared" ca="1" si="4"/>
        <v>Palas</v>
      </c>
      <c r="C135" s="106" t="s">
        <v>18873</v>
      </c>
      <c r="D135" s="103">
        <v>2</v>
      </c>
      <c r="E135" s="104">
        <v>1350</v>
      </c>
      <c r="F135" s="105">
        <f t="shared" ca="1" si="5"/>
        <v>2700</v>
      </c>
      <c r="G135" s="45"/>
      <c r="H135" s="45"/>
      <c r="I135" s="45"/>
      <c r="J135" s="45"/>
    </row>
    <row r="136" spans="1:10" ht="13.5" customHeight="1" x14ac:dyDescent="0.25">
      <c r="A136" s="100">
        <v>31211505</v>
      </c>
      <c r="B136" s="101" t="str">
        <f t="shared" ca="1" si="4"/>
        <v>Pinturas de aceite</v>
      </c>
      <c r="C136" s="106" t="s">
        <v>18879</v>
      </c>
      <c r="D136" s="103">
        <v>3</v>
      </c>
      <c r="E136" s="104">
        <v>3600</v>
      </c>
      <c r="F136" s="105">
        <f t="shared" ca="1" si="5"/>
        <v>10800</v>
      </c>
      <c r="G136" s="45"/>
      <c r="H136" s="45"/>
      <c r="I136" s="45"/>
      <c r="J136" s="45"/>
    </row>
    <row r="137" spans="1:10" ht="13.5" customHeight="1" x14ac:dyDescent="0.25">
      <c r="A137" s="100">
        <v>31211505</v>
      </c>
      <c r="B137" s="101" t="str">
        <f t="shared" ca="1" si="4"/>
        <v>Pinturas de aceite</v>
      </c>
      <c r="C137" s="106" t="s">
        <v>18879</v>
      </c>
      <c r="D137" s="103">
        <v>25</v>
      </c>
      <c r="E137" s="104">
        <v>4800</v>
      </c>
      <c r="F137" s="105">
        <f t="shared" ca="1" si="5"/>
        <v>120000</v>
      </c>
      <c r="G137" s="45"/>
      <c r="H137" s="45"/>
      <c r="I137" s="45"/>
      <c r="J137" s="45"/>
    </row>
    <row r="138" spans="1:10" ht="13.5" customHeight="1" x14ac:dyDescent="0.25">
      <c r="A138" s="100">
        <v>31211505</v>
      </c>
      <c r="B138" s="101" t="str">
        <f t="shared" ca="1" si="4"/>
        <v>Pinturas de aceite</v>
      </c>
      <c r="C138" s="106" t="s">
        <v>18879</v>
      </c>
      <c r="D138" s="103">
        <v>15</v>
      </c>
      <c r="E138" s="104">
        <v>4500</v>
      </c>
      <c r="F138" s="105">
        <f t="shared" ca="1" si="5"/>
        <v>67500</v>
      </c>
      <c r="G138" s="45"/>
      <c r="H138" s="45"/>
      <c r="I138" s="45"/>
      <c r="J138" s="45"/>
    </row>
    <row r="139" spans="1:10" ht="13.5" customHeight="1" x14ac:dyDescent="0.25">
      <c r="A139" s="100">
        <v>27112105</v>
      </c>
      <c r="B139" s="101" t="str">
        <f t="shared" ca="1" si="4"/>
        <v>Pinzas</v>
      </c>
      <c r="C139" s="106" t="s">
        <v>18873</v>
      </c>
      <c r="D139" s="103">
        <v>4</v>
      </c>
      <c r="E139" s="104">
        <v>1000</v>
      </c>
      <c r="F139" s="105">
        <f t="shared" ca="1" si="5"/>
        <v>4000</v>
      </c>
      <c r="G139" s="45"/>
      <c r="H139" s="45"/>
      <c r="I139" s="45"/>
      <c r="J139" s="45"/>
    </row>
    <row r="140" spans="1:10" ht="13.5" customHeight="1" x14ac:dyDescent="0.25">
      <c r="A140" s="100">
        <v>39111521</v>
      </c>
      <c r="B140" s="101" t="str">
        <f t="shared" ca="1" si="4"/>
        <v>Plafones</v>
      </c>
      <c r="C140" s="106" t="s">
        <v>18873</v>
      </c>
      <c r="D140" s="103">
        <v>10</v>
      </c>
      <c r="E140" s="104">
        <v>250</v>
      </c>
      <c r="F140" s="105">
        <f t="shared" ca="1" si="5"/>
        <v>2500</v>
      </c>
      <c r="G140" s="45"/>
      <c r="H140" s="45"/>
      <c r="I140" s="45"/>
      <c r="J140" s="45"/>
    </row>
    <row r="141" spans="1:10" ht="13.5" customHeight="1" x14ac:dyDescent="0.25">
      <c r="A141" s="100">
        <v>26111601</v>
      </c>
      <c r="B141" s="101" t="str">
        <f t="shared" ca="1" si="4"/>
        <v>Generadores diesel</v>
      </c>
      <c r="C141" s="106" t="s">
        <v>18873</v>
      </c>
      <c r="D141" s="103">
        <v>5</v>
      </c>
      <c r="E141" s="104">
        <v>15000</v>
      </c>
      <c r="F141" s="105">
        <f t="shared" ca="1" si="5"/>
        <v>75000</v>
      </c>
      <c r="G141" s="45"/>
      <c r="H141" s="45"/>
      <c r="I141" s="45"/>
      <c r="J141" s="45"/>
    </row>
    <row r="142" spans="1:10" ht="13.5" customHeight="1" x14ac:dyDescent="0.25">
      <c r="A142" s="100">
        <v>20121011</v>
      </c>
      <c r="B142" s="101" t="str">
        <f t="shared" ca="1" si="4"/>
        <v>Sensores de presión de acidificación</v>
      </c>
      <c r="C142" s="106" t="s">
        <v>18873</v>
      </c>
      <c r="D142" s="103">
        <v>20</v>
      </c>
      <c r="E142" s="104">
        <v>2300</v>
      </c>
      <c r="F142" s="105">
        <f t="shared" ca="1" si="5"/>
        <v>46000</v>
      </c>
      <c r="G142" s="45"/>
      <c r="H142" s="45"/>
      <c r="I142" s="45"/>
      <c r="J142" s="45"/>
    </row>
    <row r="143" spans="1:10" ht="13.5" customHeight="1" x14ac:dyDescent="0.25">
      <c r="A143" s="100">
        <v>25172007</v>
      </c>
      <c r="B143" s="101" t="str">
        <f t="shared" ca="1" si="4"/>
        <v>Puntales</v>
      </c>
      <c r="C143" s="106" t="s">
        <v>18873</v>
      </c>
      <c r="D143" s="103">
        <v>12</v>
      </c>
      <c r="E143" s="104">
        <v>400</v>
      </c>
      <c r="F143" s="105">
        <f t="shared" ca="1" si="5"/>
        <v>4800</v>
      </c>
      <c r="G143" s="45"/>
      <c r="H143" s="45"/>
      <c r="I143" s="45"/>
      <c r="J143" s="45"/>
    </row>
    <row r="144" spans="1:10" ht="13.5" customHeight="1" x14ac:dyDescent="0.25">
      <c r="A144" s="100">
        <v>27112003</v>
      </c>
      <c r="B144" s="101" t="str">
        <f t="shared" ca="1" si="4"/>
        <v>Rastrillos</v>
      </c>
      <c r="C144" s="106" t="s">
        <v>18873</v>
      </c>
      <c r="D144" s="103">
        <v>5</v>
      </c>
      <c r="E144" s="104">
        <v>450</v>
      </c>
      <c r="F144" s="105">
        <f t="shared" ca="1" si="5"/>
        <v>2250</v>
      </c>
      <c r="G144" s="45"/>
      <c r="H144" s="45"/>
      <c r="I144" s="45"/>
      <c r="J144" s="45"/>
    </row>
    <row r="145" spans="1:10" ht="13.5" customHeight="1" x14ac:dyDescent="0.25">
      <c r="A145" s="100">
        <v>31162304</v>
      </c>
      <c r="B145" s="101" t="str">
        <f t="shared" ca="1" si="4"/>
        <v>Regletas de montaje</v>
      </c>
      <c r="C145" s="106" t="s">
        <v>18873</v>
      </c>
      <c r="D145" s="103">
        <v>25</v>
      </c>
      <c r="E145" s="104">
        <v>130</v>
      </c>
      <c r="F145" s="105">
        <f t="shared" ca="1" si="5"/>
        <v>3250</v>
      </c>
      <c r="G145" s="45"/>
      <c r="H145" s="45"/>
      <c r="I145" s="45"/>
      <c r="J145" s="45"/>
    </row>
    <row r="146" spans="1:10" ht="13.5" customHeight="1" x14ac:dyDescent="0.25">
      <c r="A146" s="100">
        <v>31162304</v>
      </c>
      <c r="B146" s="101" t="str">
        <f t="shared" ca="1" si="4"/>
        <v>Regletas de montaje</v>
      </c>
      <c r="C146" s="106" t="s">
        <v>18873</v>
      </c>
      <c r="D146" s="103">
        <v>6</v>
      </c>
      <c r="E146" s="104">
        <v>130</v>
      </c>
      <c r="F146" s="105">
        <f t="shared" ca="1" si="5"/>
        <v>780</v>
      </c>
      <c r="G146" s="45"/>
      <c r="H146" s="45"/>
      <c r="I146" s="45"/>
      <c r="J146" s="45"/>
    </row>
    <row r="147" spans="1:10" ht="13.5" customHeight="1" x14ac:dyDescent="0.25">
      <c r="A147" s="100">
        <v>23231402</v>
      </c>
      <c r="B147" s="101" t="str">
        <f t="shared" ca="1" si="4"/>
        <v>Sierra cero</v>
      </c>
      <c r="C147" s="106" t="s">
        <v>18873</v>
      </c>
      <c r="D147" s="103">
        <v>10</v>
      </c>
      <c r="E147" s="104">
        <v>5</v>
      </c>
      <c r="F147" s="105">
        <f t="shared" ca="1" si="5"/>
        <v>50</v>
      </c>
      <c r="G147" s="45"/>
      <c r="H147" s="45"/>
      <c r="I147" s="45"/>
      <c r="J147" s="45"/>
    </row>
    <row r="148" spans="1:10" ht="13.5" customHeight="1" x14ac:dyDescent="0.25">
      <c r="A148" s="100">
        <v>60104912</v>
      </c>
      <c r="B148" s="101" t="str">
        <f t="shared" ca="1" si="4"/>
        <v>Alambres o cables eléctricos</v>
      </c>
      <c r="C148" s="106" t="s">
        <v>18878</v>
      </c>
      <c r="D148" s="103">
        <v>1</v>
      </c>
      <c r="E148" s="104">
        <v>3025</v>
      </c>
      <c r="F148" s="105">
        <f t="shared" ca="1" si="5"/>
        <v>3025</v>
      </c>
      <c r="G148" s="45"/>
      <c r="H148" s="45"/>
      <c r="I148" s="45"/>
      <c r="J148" s="45"/>
    </row>
    <row r="149" spans="1:10" ht="13.5" customHeight="1" x14ac:dyDescent="0.25">
      <c r="A149" s="100">
        <v>60104912</v>
      </c>
      <c r="B149" s="101" t="str">
        <f t="shared" ca="1" si="4"/>
        <v>Alambres o cables eléctricos</v>
      </c>
      <c r="C149" s="106" t="s">
        <v>18878</v>
      </c>
      <c r="D149" s="103">
        <v>1</v>
      </c>
      <c r="E149" s="104">
        <v>12100</v>
      </c>
      <c r="F149" s="105">
        <f t="shared" ca="1" si="5"/>
        <v>12100</v>
      </c>
      <c r="G149" s="45"/>
      <c r="H149" s="45"/>
      <c r="I149" s="45"/>
      <c r="J149" s="45"/>
    </row>
    <row r="150" spans="1:10" ht="13.5" customHeight="1" x14ac:dyDescent="0.25">
      <c r="A150" s="100">
        <v>60104912</v>
      </c>
      <c r="B150" s="101" t="str">
        <f t="shared" ca="1" si="4"/>
        <v>Alambres o cables eléctricos</v>
      </c>
      <c r="C150" s="106" t="s">
        <v>18878</v>
      </c>
      <c r="D150" s="103">
        <v>1</v>
      </c>
      <c r="E150" s="104">
        <v>12100</v>
      </c>
      <c r="F150" s="105">
        <f t="shared" ca="1" si="5"/>
        <v>12100</v>
      </c>
      <c r="G150" s="45"/>
      <c r="H150" s="45"/>
      <c r="I150" s="45"/>
      <c r="J150" s="45"/>
    </row>
    <row r="151" spans="1:10" ht="13.5" customHeight="1" x14ac:dyDescent="0.25">
      <c r="A151" s="100">
        <v>60104912</v>
      </c>
      <c r="B151" s="101" t="str">
        <f t="shared" ca="1" si="4"/>
        <v>Alambres o cables eléctricos</v>
      </c>
      <c r="C151" s="106" t="s">
        <v>18878</v>
      </c>
      <c r="D151" s="103">
        <v>1</v>
      </c>
      <c r="E151" s="104">
        <v>1970</v>
      </c>
      <c r="F151" s="105">
        <f t="shared" ca="1" si="5"/>
        <v>1970</v>
      </c>
      <c r="G151" s="45"/>
      <c r="H151" s="45"/>
      <c r="I151" s="45"/>
      <c r="J151" s="45"/>
    </row>
    <row r="152" spans="1:10" ht="13.5" customHeight="1" x14ac:dyDescent="0.25">
      <c r="A152" s="100">
        <v>60104912</v>
      </c>
      <c r="B152" s="101" t="str">
        <f t="shared" ca="1" si="4"/>
        <v>Alambres o cables eléctricos</v>
      </c>
      <c r="C152" s="106" t="s">
        <v>18878</v>
      </c>
      <c r="D152" s="103">
        <v>1</v>
      </c>
      <c r="E152" s="104">
        <v>7880</v>
      </c>
      <c r="F152" s="105">
        <f t="shared" ca="1" si="5"/>
        <v>7880</v>
      </c>
      <c r="G152" s="45"/>
      <c r="H152" s="45"/>
      <c r="I152" s="45"/>
      <c r="J152" s="45"/>
    </row>
    <row r="153" spans="1:10" ht="13.5" customHeight="1" x14ac:dyDescent="0.25">
      <c r="A153" s="100">
        <v>60104912</v>
      </c>
      <c r="B153" s="101" t="str">
        <f t="shared" ca="1" si="4"/>
        <v>Alambres o cables eléctricos</v>
      </c>
      <c r="C153" s="106" t="s">
        <v>18878</v>
      </c>
      <c r="D153" s="103">
        <v>1</v>
      </c>
      <c r="E153" s="104">
        <v>7880</v>
      </c>
      <c r="F153" s="105">
        <f t="shared" ca="1" si="5"/>
        <v>7880</v>
      </c>
      <c r="G153" s="45"/>
      <c r="H153" s="45"/>
      <c r="I153" s="45"/>
      <c r="J153" s="45"/>
    </row>
    <row r="154" spans="1:10" ht="13.5" customHeight="1" x14ac:dyDescent="0.25">
      <c r="A154" s="100">
        <v>23171507</v>
      </c>
      <c r="B154" s="101" t="str">
        <f t="shared" ca="1" si="4"/>
        <v>Soldadores o pistolas para sueldas</v>
      </c>
      <c r="C154" s="106" t="s">
        <v>18873</v>
      </c>
      <c r="D154" s="103">
        <v>2</v>
      </c>
      <c r="E154" s="104">
        <v>180</v>
      </c>
      <c r="F154" s="105">
        <f t="shared" ca="1" si="5"/>
        <v>360</v>
      </c>
      <c r="G154" s="45"/>
      <c r="H154" s="45"/>
      <c r="I154" s="45"/>
      <c r="J154" s="45"/>
    </row>
    <row r="155" spans="1:10" ht="13.5" customHeight="1" x14ac:dyDescent="0.25">
      <c r="A155" s="100">
        <v>23101512</v>
      </c>
      <c r="B155" s="101" t="str">
        <f t="shared" ref="B155:B171" ca="1" si="6">IFERROR(INDEX(UNSPSCDes,MATCH(INDIRECT(ADDRESS(ROW(),COLUMN()-1,4)),UNSPSCCode,0)),"")</f>
        <v>Sierras mecánicas</v>
      </c>
      <c r="C155" s="106" t="s">
        <v>18873</v>
      </c>
      <c r="D155" s="103">
        <v>20</v>
      </c>
      <c r="E155" s="104">
        <v>5000</v>
      </c>
      <c r="F155" s="105">
        <f t="shared" ref="F155:F171" ca="1" si="7">INDIRECT(ADDRESS(ROW(),COLUMN()-2,4))*INDIRECT(ADDRESS(ROW(),COLUMN()-1,4))</f>
        <v>100000</v>
      </c>
      <c r="G155" s="45"/>
      <c r="H155" s="45"/>
      <c r="I155" s="45"/>
      <c r="J155" s="45"/>
    </row>
    <row r="156" spans="1:10" ht="13.5" customHeight="1" x14ac:dyDescent="0.25">
      <c r="A156" s="100">
        <v>44121634</v>
      </c>
      <c r="B156" s="101" t="str">
        <f t="shared" ca="1" si="6"/>
        <v>Rollos adhesivos</v>
      </c>
      <c r="C156" s="106" t="s">
        <v>18878</v>
      </c>
      <c r="D156" s="103">
        <v>10</v>
      </c>
      <c r="E156" s="104">
        <v>40</v>
      </c>
      <c r="F156" s="105">
        <f t="shared" ca="1" si="7"/>
        <v>400</v>
      </c>
      <c r="G156" s="45"/>
      <c r="H156" s="45"/>
      <c r="I156" s="45"/>
      <c r="J156" s="45"/>
    </row>
    <row r="157" spans="1:10" ht="13.5" customHeight="1" x14ac:dyDescent="0.25">
      <c r="A157" s="100">
        <v>44121634</v>
      </c>
      <c r="B157" s="101" t="str">
        <f t="shared" ca="1" si="6"/>
        <v>Rollos adhesivos</v>
      </c>
      <c r="C157" s="106" t="s">
        <v>18878</v>
      </c>
      <c r="D157" s="103">
        <v>15</v>
      </c>
      <c r="E157" s="104">
        <v>200</v>
      </c>
      <c r="F157" s="105">
        <f t="shared" ca="1" si="7"/>
        <v>3000</v>
      </c>
      <c r="G157" s="45"/>
      <c r="H157" s="45"/>
      <c r="I157" s="45"/>
      <c r="J157" s="45"/>
    </row>
    <row r="158" spans="1:10" ht="13.5" customHeight="1" x14ac:dyDescent="0.25">
      <c r="A158" s="100">
        <v>31162107</v>
      </c>
      <c r="B158" s="101" t="str">
        <f t="shared" ca="1" si="6"/>
        <v>Anclajes de expansión de clavo</v>
      </c>
      <c r="C158" s="106" t="s">
        <v>18873</v>
      </c>
      <c r="D158" s="103">
        <v>100</v>
      </c>
      <c r="E158" s="104">
        <v>5</v>
      </c>
      <c r="F158" s="105">
        <f t="shared" ca="1" si="7"/>
        <v>500</v>
      </c>
      <c r="G158" s="45"/>
      <c r="H158" s="45"/>
      <c r="I158" s="45"/>
      <c r="J158" s="45"/>
    </row>
    <row r="159" spans="1:10" ht="13.5" customHeight="1" x14ac:dyDescent="0.25">
      <c r="A159" s="100">
        <v>12162701</v>
      </c>
      <c r="B159" s="101" t="str">
        <f t="shared" ca="1" si="6"/>
        <v>Aditivos de pérdida de fluido de polímeros modificados</v>
      </c>
      <c r="C159" s="106" t="s">
        <v>18873</v>
      </c>
      <c r="D159" s="103">
        <v>10</v>
      </c>
      <c r="E159" s="104">
        <v>35</v>
      </c>
      <c r="F159" s="105">
        <f t="shared" ca="1" si="7"/>
        <v>350</v>
      </c>
      <c r="G159" s="45"/>
      <c r="H159" s="45"/>
      <c r="I159" s="45"/>
      <c r="J159" s="45"/>
    </row>
    <row r="160" spans="1:10" ht="13.5" customHeight="1" x14ac:dyDescent="0.25">
      <c r="A160" s="100">
        <v>41112205</v>
      </c>
      <c r="B160" s="101" t="str">
        <f t="shared" ca="1" si="6"/>
        <v>Reguladores de temperatura</v>
      </c>
      <c r="C160" s="106" t="s">
        <v>18873</v>
      </c>
      <c r="D160" s="103">
        <v>10</v>
      </c>
      <c r="E160" s="104">
        <v>950</v>
      </c>
      <c r="F160" s="105">
        <f t="shared" ca="1" si="7"/>
        <v>9500</v>
      </c>
      <c r="G160" s="45"/>
      <c r="H160" s="45"/>
      <c r="I160" s="45"/>
      <c r="J160" s="45"/>
    </row>
    <row r="161" spans="1:10" ht="13.5" customHeight="1" x14ac:dyDescent="0.25">
      <c r="A161" s="100">
        <v>31211803</v>
      </c>
      <c r="B161" s="101" t="str">
        <f t="shared" ca="1" si="6"/>
        <v>Diluyentes para pinturas y barnices</v>
      </c>
      <c r="C161" s="106" t="s">
        <v>18873</v>
      </c>
      <c r="D161" s="103">
        <v>10</v>
      </c>
      <c r="E161" s="104">
        <v>250</v>
      </c>
      <c r="F161" s="105">
        <f t="shared" ca="1" si="7"/>
        <v>2500</v>
      </c>
      <c r="G161" s="45"/>
      <c r="H161" s="45"/>
      <c r="I161" s="45"/>
      <c r="J161" s="45"/>
    </row>
    <row r="162" spans="1:10" ht="13.5" customHeight="1" x14ac:dyDescent="0.25">
      <c r="A162" s="100">
        <v>27112007</v>
      </c>
      <c r="B162" s="101" t="str">
        <f t="shared" ca="1" si="6"/>
        <v>Tijeras de podar</v>
      </c>
      <c r="C162" s="106" t="s">
        <v>18873</v>
      </c>
      <c r="D162" s="103">
        <v>2</v>
      </c>
      <c r="E162" s="104">
        <v>400</v>
      </c>
      <c r="F162" s="105">
        <f t="shared" ca="1" si="7"/>
        <v>800</v>
      </c>
      <c r="G162" s="45"/>
      <c r="H162" s="45"/>
      <c r="I162" s="45"/>
      <c r="J162" s="45"/>
    </row>
    <row r="163" spans="1:10" ht="13.5" customHeight="1" x14ac:dyDescent="0.25">
      <c r="A163" s="100">
        <v>31161502</v>
      </c>
      <c r="B163" s="101" t="str">
        <f t="shared" ca="1" si="6"/>
        <v>Tornillos de anclaje</v>
      </c>
      <c r="C163" s="106" t="s">
        <v>18873</v>
      </c>
      <c r="D163" s="103">
        <v>200</v>
      </c>
      <c r="E163" s="104">
        <v>10</v>
      </c>
      <c r="F163" s="105">
        <f t="shared" ca="1" si="7"/>
        <v>2000</v>
      </c>
      <c r="G163" s="45"/>
      <c r="H163" s="45"/>
      <c r="I163" s="45"/>
      <c r="J163" s="45"/>
    </row>
    <row r="164" spans="1:10" ht="13.5" customHeight="1" x14ac:dyDescent="0.25">
      <c r="A164" s="100">
        <v>42142710</v>
      </c>
      <c r="B164" s="101" t="str">
        <f t="shared" ca="1" si="6"/>
        <v>Tubos o accesorios para drenaje urinario</v>
      </c>
      <c r="C164" s="106" t="s">
        <v>18873</v>
      </c>
      <c r="D164" s="103">
        <v>4</v>
      </c>
      <c r="E164" s="104">
        <v>150</v>
      </c>
      <c r="F164" s="105">
        <f t="shared" ca="1" si="7"/>
        <v>600</v>
      </c>
      <c r="G164" s="45"/>
      <c r="H164" s="45"/>
      <c r="I164" s="45"/>
      <c r="J164" s="45"/>
    </row>
    <row r="165" spans="1:10" ht="13.5" customHeight="1" x14ac:dyDescent="0.25">
      <c r="A165" s="100">
        <v>24141705</v>
      </c>
      <c r="B165" s="101" t="str">
        <f t="shared" ca="1" si="6"/>
        <v>Tubos plegables</v>
      </c>
      <c r="C165" s="106" t="s">
        <v>18873</v>
      </c>
      <c r="D165" s="103">
        <v>20</v>
      </c>
      <c r="E165" s="104">
        <v>430</v>
      </c>
      <c r="F165" s="105">
        <f t="shared" ca="1" si="7"/>
        <v>8600</v>
      </c>
      <c r="G165" s="45"/>
      <c r="H165" s="45"/>
      <c r="I165" s="45"/>
      <c r="J165" s="45"/>
    </row>
    <row r="166" spans="1:10" ht="13.5" customHeight="1" x14ac:dyDescent="0.25">
      <c r="A166" s="100">
        <v>24141705</v>
      </c>
      <c r="B166" s="101" t="str">
        <f t="shared" ca="1" si="6"/>
        <v>Tubos plegables</v>
      </c>
      <c r="C166" s="106" t="s">
        <v>18873</v>
      </c>
      <c r="D166" s="103">
        <v>20</v>
      </c>
      <c r="E166" s="104">
        <v>608</v>
      </c>
      <c r="F166" s="105">
        <f t="shared" ca="1" si="7"/>
        <v>12160</v>
      </c>
      <c r="G166" s="45"/>
      <c r="H166" s="45"/>
      <c r="I166" s="45"/>
      <c r="J166" s="45"/>
    </row>
    <row r="167" spans="1:10" ht="13.5" customHeight="1" x14ac:dyDescent="0.25">
      <c r="A167" s="100">
        <v>24141705</v>
      </c>
      <c r="B167" s="101" t="str">
        <f t="shared" ca="1" si="6"/>
        <v>Tubos plegables</v>
      </c>
      <c r="C167" s="106" t="s">
        <v>18873</v>
      </c>
      <c r="D167" s="103">
        <v>12</v>
      </c>
      <c r="E167" s="104">
        <v>610</v>
      </c>
      <c r="F167" s="105">
        <f t="shared" ca="1" si="7"/>
        <v>7320</v>
      </c>
      <c r="G167" s="45"/>
      <c r="H167" s="45"/>
      <c r="I167" s="45"/>
      <c r="J167" s="45"/>
    </row>
    <row r="168" spans="1:10" ht="13.5" customHeight="1" x14ac:dyDescent="0.25">
      <c r="A168" s="100">
        <v>39101701</v>
      </c>
      <c r="B168" s="101" t="str">
        <f t="shared" ca="1" si="6"/>
        <v>Tubos fluorescentes</v>
      </c>
      <c r="C168" s="106" t="s">
        <v>18873</v>
      </c>
      <c r="D168" s="103">
        <v>46</v>
      </c>
      <c r="E168" s="104">
        <v>185</v>
      </c>
      <c r="F168" s="105">
        <f t="shared" ca="1" si="7"/>
        <v>8510</v>
      </c>
      <c r="G168" s="45"/>
      <c r="H168" s="45"/>
      <c r="I168" s="45"/>
      <c r="J168" s="45"/>
    </row>
    <row r="169" spans="1:10" ht="13.5" customHeight="1" x14ac:dyDescent="0.25">
      <c r="A169" s="100">
        <v>39101701</v>
      </c>
      <c r="B169" s="101" t="str">
        <f t="shared" ca="1" si="6"/>
        <v>Tubos fluorescentes</v>
      </c>
      <c r="C169" s="106" t="s">
        <v>18873</v>
      </c>
      <c r="D169" s="103">
        <v>6</v>
      </c>
      <c r="E169" s="104">
        <v>650</v>
      </c>
      <c r="F169" s="105">
        <f t="shared" ca="1" si="7"/>
        <v>3900</v>
      </c>
      <c r="G169" s="45"/>
      <c r="H169" s="45"/>
      <c r="I169" s="45"/>
      <c r="J169" s="45"/>
    </row>
    <row r="170" spans="1:10" ht="13.5" customHeight="1" x14ac:dyDescent="0.25">
      <c r="A170" s="100">
        <v>40141609</v>
      </c>
      <c r="B170" s="101" t="str">
        <f t="shared" ca="1" si="6"/>
        <v>Válvulas de control</v>
      </c>
      <c r="C170" s="106" t="s">
        <v>18873</v>
      </c>
      <c r="D170" s="103">
        <v>10</v>
      </c>
      <c r="E170" s="104">
        <v>310</v>
      </c>
      <c r="F170" s="105">
        <f t="shared" ca="1" si="7"/>
        <v>3100</v>
      </c>
      <c r="G170" s="45"/>
      <c r="H170" s="45"/>
      <c r="I170" s="45"/>
      <c r="J170" s="45"/>
    </row>
    <row r="171" spans="1:10" ht="13.5" customHeight="1" x14ac:dyDescent="0.25">
      <c r="A171" s="100">
        <v>40141609</v>
      </c>
      <c r="B171" s="101" t="str">
        <f t="shared" ca="1" si="6"/>
        <v>Válvulas de control</v>
      </c>
      <c r="C171" s="106" t="s">
        <v>18873</v>
      </c>
      <c r="D171" s="103">
        <v>20</v>
      </c>
      <c r="E171" s="104">
        <v>310</v>
      </c>
      <c r="F171" s="105">
        <f t="shared" ca="1" si="7"/>
        <v>6200</v>
      </c>
      <c r="G171" s="45"/>
      <c r="H171" s="45"/>
      <c r="I171" s="45"/>
      <c r="J171" s="45"/>
    </row>
    <row r="172" spans="1:10" ht="14.1" customHeight="1" x14ac:dyDescent="0.2">
      <c r="A172" s="45"/>
      <c r="B172" s="45"/>
      <c r="C172" s="45"/>
      <c r="D172" s="45"/>
      <c r="E172" s="96" t="s">
        <v>12552</v>
      </c>
      <c r="F172" s="99">
        <f ca="1">SUM(Table36[MONTO TOTAL ESTIMADO])</f>
        <v>2426893.9299999997</v>
      </c>
      <c r="G172" s="126"/>
      <c r="H172" s="45" t="str">
        <f>C52</f>
        <v>Bienes</v>
      </c>
      <c r="I172" s="45" t="str">
        <f>E52</f>
        <v>Sí</v>
      </c>
      <c r="J172" s="45" t="str">
        <f>D52</f>
        <v>Comparacion de Precios</v>
      </c>
    </row>
    <row r="173" spans="1:10" ht="14.1" customHeight="1" thickBot="1" x14ac:dyDescent="0.3"/>
    <row r="174" spans="1:10" ht="33.75" customHeight="1" thickBot="1" x14ac:dyDescent="0.25">
      <c r="A174" s="64" t="s">
        <v>16384</v>
      </c>
      <c r="B174" s="64" t="s">
        <v>161</v>
      </c>
      <c r="C174" s="64" t="s">
        <v>11726</v>
      </c>
      <c r="D174" s="64" t="s">
        <v>14379</v>
      </c>
      <c r="E174" s="64" t="s">
        <v>10964</v>
      </c>
      <c r="F174" s="64" t="s">
        <v>11097</v>
      </c>
      <c r="G174" s="45"/>
      <c r="H174" s="45"/>
      <c r="I174" s="45"/>
      <c r="J174" s="45"/>
    </row>
    <row r="175" spans="1:10" ht="13.5" customHeight="1" thickBot="1" x14ac:dyDescent="0.25">
      <c r="A175" s="84" t="s">
        <v>18843</v>
      </c>
      <c r="B175" s="84" t="s">
        <v>18844</v>
      </c>
      <c r="C175" s="66" t="s">
        <v>6801</v>
      </c>
      <c r="D175" s="66" t="s">
        <v>2518</v>
      </c>
      <c r="E175" s="66"/>
      <c r="F175" s="66"/>
      <c r="G175" s="45"/>
      <c r="H175" s="45"/>
      <c r="I175" s="45"/>
      <c r="J175" s="45"/>
    </row>
    <row r="176" spans="1:10" ht="14.1" customHeight="1" thickBot="1" x14ac:dyDescent="0.25">
      <c r="A176" s="131" t="s">
        <v>14829</v>
      </c>
      <c r="B176" s="67" t="s">
        <v>8531</v>
      </c>
      <c r="C176" s="76">
        <v>43101</v>
      </c>
      <c r="D176" s="131" t="s">
        <v>9388</v>
      </c>
      <c r="E176" s="67" t="s">
        <v>13095</v>
      </c>
      <c r="F176" s="80" t="s">
        <v>3080</v>
      </c>
      <c r="G176" s="45"/>
      <c r="H176" s="45"/>
      <c r="I176" s="45"/>
      <c r="J176" s="45"/>
    </row>
    <row r="177" spans="1:10" ht="14.1" customHeight="1" thickBot="1" x14ac:dyDescent="0.25">
      <c r="A177" s="132"/>
      <c r="B177" s="67" t="s">
        <v>1786</v>
      </c>
      <c r="C177" s="65">
        <f>IF(C176="","",IF(AND(MONTH(C176)&gt;=1,MONTH(C176)&lt;=3),1,IF(AND(MONTH(C176)&gt;=4,MONTH(C176)&lt;=6),2,IF(AND(MONTH(C176)&gt;=7,MONTH(C176)&lt;=9),3,4))))</f>
        <v>1</v>
      </c>
      <c r="D177" s="132"/>
      <c r="E177" s="67" t="s">
        <v>2417</v>
      </c>
      <c r="F177" s="80" t="s">
        <v>11114</v>
      </c>
      <c r="G177" s="45"/>
      <c r="H177" s="45"/>
      <c r="I177" s="45"/>
      <c r="J177" s="45"/>
    </row>
    <row r="178" spans="1:10" ht="14.1" customHeight="1" thickBot="1" x14ac:dyDescent="0.25">
      <c r="A178" s="132"/>
      <c r="B178" s="67" t="s">
        <v>12944</v>
      </c>
      <c r="C178" s="76">
        <v>43138</v>
      </c>
      <c r="D178" s="132"/>
      <c r="E178" s="67" t="s">
        <v>3073</v>
      </c>
      <c r="F178" s="80" t="s">
        <v>11114</v>
      </c>
      <c r="G178" s="45"/>
      <c r="H178" s="45"/>
      <c r="I178" s="45"/>
      <c r="J178" s="45"/>
    </row>
    <row r="179" spans="1:10" ht="14.1" customHeight="1" thickBot="1" x14ac:dyDescent="0.25">
      <c r="A179" s="132"/>
      <c r="B179" s="67" t="s">
        <v>1786</v>
      </c>
      <c r="C179" s="65">
        <f>IF(C178="","",IF(AND(MONTH(C178)&gt;=1,MONTH(C178)&lt;=3),1,IF(AND(MONTH(C178)&gt;=4,MONTH(C178)&lt;=6),2,IF(AND(MONTH(C178)&gt;=7,MONTH(C178)&lt;=9),3,4))))</f>
        <v>1</v>
      </c>
      <c r="D179" s="132"/>
      <c r="E179" s="67" t="s">
        <v>13194</v>
      </c>
      <c r="F179" s="80" t="s">
        <v>11114</v>
      </c>
      <c r="G179" s="45"/>
      <c r="H179" s="45"/>
      <c r="I179" s="45"/>
      <c r="J179" s="45"/>
    </row>
    <row r="180" spans="1:10" ht="14.1" customHeight="1" thickBot="1" x14ac:dyDescent="0.25">
      <c r="A180" s="45"/>
      <c r="B180" s="45"/>
      <c r="C180" s="45"/>
      <c r="D180" s="45"/>
      <c r="E180" s="45"/>
      <c r="F180" s="45"/>
      <c r="G180" s="45"/>
      <c r="H180" s="45"/>
      <c r="I180" s="45"/>
      <c r="J180" s="45"/>
    </row>
    <row r="181" spans="1:10" ht="14.1" customHeight="1" thickBot="1" x14ac:dyDescent="0.25">
      <c r="A181" s="72" t="s">
        <v>15737</v>
      </c>
      <c r="B181" s="72" t="s">
        <v>16148</v>
      </c>
      <c r="C181" s="72" t="s">
        <v>15643</v>
      </c>
      <c r="D181" s="72" t="s">
        <v>15253</v>
      </c>
      <c r="E181" s="72" t="s">
        <v>6935</v>
      </c>
      <c r="F181" s="72" t="s">
        <v>15282</v>
      </c>
      <c r="G181" s="45"/>
      <c r="H181" s="45"/>
      <c r="I181" s="45"/>
      <c r="J181" s="45"/>
    </row>
    <row r="182" spans="1:10" ht="13.5" customHeight="1" x14ac:dyDescent="0.2">
      <c r="A182" s="85">
        <v>91111603</v>
      </c>
      <c r="B182" s="69" t="str">
        <f ca="1">IFERROR(INDEX(UNSPSCDes,MATCH(INDIRECT(ADDRESS(ROW(),COLUMN()-1,4)),UNSPSCCode,0)),"")</f>
        <v>Servicios de cocina o preparación de comidas</v>
      </c>
      <c r="C182" s="81" t="s">
        <v>1449</v>
      </c>
      <c r="D182" s="81">
        <v>103740</v>
      </c>
      <c r="E182" s="71">
        <v>164.2</v>
      </c>
      <c r="F182" s="70">
        <f ca="1">INDIRECT(ADDRESS(ROW(),COLUMN()-2,4))*INDIRECT(ADDRESS(ROW(),COLUMN()-1,4))</f>
        <v>17034108</v>
      </c>
      <c r="G182" s="45"/>
      <c r="H182" s="45"/>
      <c r="I182" s="45"/>
      <c r="J182" s="45"/>
    </row>
    <row r="183" spans="1:10" ht="14.1" customHeight="1" x14ac:dyDescent="0.2">
      <c r="A183" s="45"/>
      <c r="B183" s="45"/>
      <c r="C183" s="45"/>
      <c r="D183" s="45"/>
      <c r="E183" s="73" t="s">
        <v>12552</v>
      </c>
      <c r="F183" s="74">
        <f ca="1">SUM(Table38[MONTO TOTAL ESTIMADO])</f>
        <v>17034108</v>
      </c>
      <c r="G183" s="128"/>
      <c r="H183" s="45" t="str">
        <f>C175</f>
        <v>Servicios</v>
      </c>
      <c r="I183" s="45">
        <f>E175</f>
        <v>0</v>
      </c>
      <c r="J183" s="45" t="str">
        <f>D175</f>
        <v>Licitacion Publica</v>
      </c>
    </row>
    <row r="184" spans="1:10" ht="14.1" customHeight="1" thickBot="1" x14ac:dyDescent="0.3"/>
    <row r="185" spans="1:10" ht="33.75" customHeight="1" thickBot="1" x14ac:dyDescent="0.25">
      <c r="A185" s="64" t="s">
        <v>16384</v>
      </c>
      <c r="B185" s="64" t="s">
        <v>161</v>
      </c>
      <c r="C185" s="64" t="s">
        <v>11726</v>
      </c>
      <c r="D185" s="64" t="s">
        <v>14379</v>
      </c>
      <c r="E185" s="64" t="s">
        <v>10964</v>
      </c>
      <c r="F185" s="64" t="s">
        <v>11097</v>
      </c>
      <c r="G185" s="45"/>
      <c r="H185" s="45"/>
      <c r="I185" s="45"/>
      <c r="J185" s="45"/>
    </row>
    <row r="186" spans="1:10" ht="13.5" customHeight="1" thickBot="1" x14ac:dyDescent="0.25">
      <c r="A186" s="84" t="s">
        <v>18833</v>
      </c>
      <c r="B186" s="84" t="s">
        <v>18834</v>
      </c>
      <c r="C186" s="66" t="s">
        <v>6801</v>
      </c>
      <c r="D186" s="66" t="s">
        <v>5891</v>
      </c>
      <c r="E186" s="66"/>
      <c r="F186" s="66"/>
      <c r="G186" s="45"/>
      <c r="H186" s="45"/>
      <c r="I186" s="45"/>
      <c r="J186" s="45"/>
    </row>
    <row r="187" spans="1:10" ht="14.1" customHeight="1" thickBot="1" x14ac:dyDescent="0.25">
      <c r="A187" s="131" t="s">
        <v>14829</v>
      </c>
      <c r="B187" s="67" t="s">
        <v>8531</v>
      </c>
      <c r="C187" s="76">
        <v>43143</v>
      </c>
      <c r="D187" s="131" t="s">
        <v>9388</v>
      </c>
      <c r="E187" s="67" t="s">
        <v>13095</v>
      </c>
      <c r="F187" s="80" t="s">
        <v>3080</v>
      </c>
      <c r="G187" s="45"/>
      <c r="H187" s="45"/>
      <c r="I187" s="45"/>
      <c r="J187" s="45"/>
    </row>
    <row r="188" spans="1:10" ht="14.1" customHeight="1" thickBot="1" x14ac:dyDescent="0.25">
      <c r="A188" s="132"/>
      <c r="B188" s="67" t="s">
        <v>1786</v>
      </c>
      <c r="C188" s="65">
        <f>IF(C187="","",IF(AND(MONTH(C187)&gt;=1,MONTH(C187)&lt;=3),1,IF(AND(MONTH(C187)&gt;=4,MONTH(C187)&lt;=6),2,IF(AND(MONTH(C187)&gt;=7,MONTH(C187)&lt;=9),3,4))))</f>
        <v>1</v>
      </c>
      <c r="D188" s="132"/>
      <c r="E188" s="67" t="s">
        <v>2417</v>
      </c>
      <c r="F188" s="80" t="s">
        <v>11114</v>
      </c>
      <c r="G188" s="45"/>
      <c r="H188" s="45"/>
      <c r="I188" s="45"/>
      <c r="J188" s="45"/>
    </row>
    <row r="189" spans="1:10" ht="14.1" customHeight="1" thickBot="1" x14ac:dyDescent="0.25">
      <c r="A189" s="132"/>
      <c r="B189" s="67" t="s">
        <v>12944</v>
      </c>
      <c r="C189" s="76">
        <v>43143</v>
      </c>
      <c r="D189" s="132"/>
      <c r="E189" s="67" t="s">
        <v>3073</v>
      </c>
      <c r="F189" s="80" t="s">
        <v>11114</v>
      </c>
      <c r="G189" s="45"/>
      <c r="H189" s="45"/>
      <c r="I189" s="45"/>
      <c r="J189" s="45"/>
    </row>
    <row r="190" spans="1:10" ht="14.1" customHeight="1" thickBot="1" x14ac:dyDescent="0.25">
      <c r="A190" s="132"/>
      <c r="B190" s="67" t="s">
        <v>1786</v>
      </c>
      <c r="C190" s="65">
        <f>IF(C189="","",IF(AND(MONTH(C189)&gt;=1,MONTH(C189)&lt;=3),1,IF(AND(MONTH(C189)&gt;=4,MONTH(C189)&lt;=6),2,IF(AND(MONTH(C189)&gt;=7,MONTH(C189)&lt;=9),3,4))))</f>
        <v>1</v>
      </c>
      <c r="D190" s="132"/>
      <c r="E190" s="67" t="s">
        <v>13194</v>
      </c>
      <c r="F190" s="80" t="s">
        <v>11114</v>
      </c>
      <c r="G190" s="45"/>
      <c r="H190" s="45"/>
      <c r="I190" s="45"/>
      <c r="J190" s="45"/>
    </row>
    <row r="191" spans="1:10" ht="14.1" customHeight="1" thickBot="1" x14ac:dyDescent="0.25">
      <c r="A191" s="45"/>
      <c r="B191" s="45"/>
      <c r="C191" s="45"/>
      <c r="D191" s="45"/>
      <c r="E191" s="45"/>
      <c r="F191" s="45"/>
      <c r="G191" s="45"/>
      <c r="H191" s="45"/>
      <c r="I191" s="45"/>
      <c r="J191" s="45"/>
    </row>
    <row r="192" spans="1:10" ht="14.1" customHeight="1" thickBot="1" x14ac:dyDescent="0.25">
      <c r="A192" s="72" t="s">
        <v>15737</v>
      </c>
      <c r="B192" s="72" t="s">
        <v>16148</v>
      </c>
      <c r="C192" s="72" t="s">
        <v>15643</v>
      </c>
      <c r="D192" s="72" t="s">
        <v>15253</v>
      </c>
      <c r="E192" s="72" t="s">
        <v>6935</v>
      </c>
      <c r="F192" s="72" t="s">
        <v>15282</v>
      </c>
      <c r="G192" s="45"/>
      <c r="H192" s="45"/>
      <c r="I192" s="45"/>
      <c r="J192" s="45"/>
    </row>
    <row r="193" spans="1:10" ht="13.5" customHeight="1" x14ac:dyDescent="0.2">
      <c r="A193" s="85">
        <v>15101505</v>
      </c>
      <c r="B193" s="69" t="str">
        <f ca="1">IFERROR(INDEX(UNSPSCDes,MATCH(INDIRECT(ADDRESS(ROW(),COLUMN()-1,4)),UNSPSCCode,0)),"")</f>
        <v>Combustible diesel</v>
      </c>
      <c r="C193" s="81" t="s">
        <v>9562</v>
      </c>
      <c r="D193" s="81">
        <v>3608</v>
      </c>
      <c r="E193" s="71">
        <v>182.6</v>
      </c>
      <c r="F193" s="70">
        <f ca="1">INDIRECT(ADDRESS(ROW(),COLUMN()-2,4))*INDIRECT(ADDRESS(ROW(),COLUMN()-1,4))</f>
        <v>658820.79999999993</v>
      </c>
      <c r="G193" s="45"/>
      <c r="H193" s="45"/>
      <c r="I193" s="45"/>
      <c r="J193" s="45"/>
    </row>
    <row r="194" spans="1:10" ht="14.1" customHeight="1" x14ac:dyDescent="0.2">
      <c r="A194" s="45"/>
      <c r="B194" s="45"/>
      <c r="C194" s="45"/>
      <c r="D194" s="45"/>
      <c r="E194" s="73" t="s">
        <v>12552</v>
      </c>
      <c r="F194" s="74">
        <f ca="1">SUM(Table39[MONTO TOTAL ESTIMADO])</f>
        <v>658820.79999999993</v>
      </c>
      <c r="G194" s="128"/>
      <c r="H194" s="45" t="str">
        <f>C186</f>
        <v>Servicios</v>
      </c>
      <c r="I194" s="45">
        <f>E186</f>
        <v>0</v>
      </c>
      <c r="J194" s="45" t="str">
        <f>D186</f>
        <v xml:space="preserve">Excepción - Bienes o servicios con exclusividad </v>
      </c>
    </row>
    <row r="195" spans="1:10" ht="14.1" customHeight="1" thickBot="1" x14ac:dyDescent="0.3"/>
    <row r="196" spans="1:10" ht="33.75" customHeight="1" thickBot="1" x14ac:dyDescent="0.25">
      <c r="A196" s="64" t="s">
        <v>16384</v>
      </c>
      <c r="B196" s="64" t="s">
        <v>161</v>
      </c>
      <c r="C196" s="64" t="s">
        <v>11726</v>
      </c>
      <c r="D196" s="64" t="s">
        <v>14379</v>
      </c>
      <c r="E196" s="64" t="s">
        <v>10964</v>
      </c>
      <c r="F196" s="64" t="s">
        <v>11097</v>
      </c>
      <c r="G196" s="45"/>
      <c r="H196" s="45"/>
      <c r="I196" s="45"/>
      <c r="J196" s="45"/>
    </row>
    <row r="197" spans="1:10" ht="13.5" customHeight="1" thickBot="1" x14ac:dyDescent="0.25">
      <c r="A197" s="84" t="s">
        <v>18845</v>
      </c>
      <c r="B197" s="84" t="s">
        <v>18846</v>
      </c>
      <c r="C197" s="66" t="s">
        <v>17799</v>
      </c>
      <c r="D197" s="66" t="s">
        <v>1875</v>
      </c>
      <c r="E197" s="66"/>
      <c r="F197" s="66"/>
      <c r="G197" s="45"/>
      <c r="H197" s="45"/>
      <c r="I197" s="45"/>
      <c r="J197" s="45"/>
    </row>
    <row r="198" spans="1:10" ht="14.1" customHeight="1" thickBot="1" x14ac:dyDescent="0.25">
      <c r="A198" s="131" t="s">
        <v>14829</v>
      </c>
      <c r="B198" s="67" t="s">
        <v>8531</v>
      </c>
      <c r="C198" s="76">
        <v>43143</v>
      </c>
      <c r="D198" s="131" t="s">
        <v>9388</v>
      </c>
      <c r="E198" s="67" t="s">
        <v>13095</v>
      </c>
      <c r="F198" s="80" t="s">
        <v>3080</v>
      </c>
      <c r="G198" s="45"/>
      <c r="H198" s="45"/>
      <c r="I198" s="45"/>
      <c r="J198" s="45"/>
    </row>
    <row r="199" spans="1:10" ht="14.1" customHeight="1" thickBot="1" x14ac:dyDescent="0.25">
      <c r="A199" s="132"/>
      <c r="B199" s="67" t="s">
        <v>1786</v>
      </c>
      <c r="C199" s="65">
        <f>IF(C198="","",IF(AND(MONTH(C198)&gt;=1,MONTH(C198)&lt;=3),1,IF(AND(MONTH(C198)&gt;=4,MONTH(C198)&lt;=6),2,IF(AND(MONTH(C198)&gt;=7,MONTH(C198)&lt;=9),3,4))))</f>
        <v>1</v>
      </c>
      <c r="D199" s="132"/>
      <c r="E199" s="67" t="s">
        <v>2417</v>
      </c>
      <c r="F199" s="80" t="s">
        <v>11114</v>
      </c>
      <c r="G199" s="45"/>
      <c r="H199" s="45"/>
      <c r="I199" s="45"/>
      <c r="J199" s="45"/>
    </row>
    <row r="200" spans="1:10" ht="14.1" customHeight="1" thickBot="1" x14ac:dyDescent="0.25">
      <c r="A200" s="132"/>
      <c r="B200" s="67" t="s">
        <v>12944</v>
      </c>
      <c r="C200" s="76">
        <v>43158</v>
      </c>
      <c r="D200" s="132"/>
      <c r="E200" s="67" t="s">
        <v>3073</v>
      </c>
      <c r="F200" s="80" t="s">
        <v>11114</v>
      </c>
      <c r="G200" s="45"/>
      <c r="H200" s="45"/>
      <c r="I200" s="45"/>
      <c r="J200" s="45"/>
    </row>
    <row r="201" spans="1:10" ht="14.1" customHeight="1" thickBot="1" x14ac:dyDescent="0.25">
      <c r="A201" s="132"/>
      <c r="B201" s="67" t="s">
        <v>1786</v>
      </c>
      <c r="C201" s="65">
        <f>IF(C200="","",IF(AND(MONTH(C200)&gt;=1,MONTH(C200)&lt;=3),1,IF(AND(MONTH(C200)&gt;=4,MONTH(C200)&lt;=6),2,IF(AND(MONTH(C200)&gt;=7,MONTH(C200)&lt;=9),3,4))))</f>
        <v>1</v>
      </c>
      <c r="D201" s="132"/>
      <c r="E201" s="67" t="s">
        <v>13194</v>
      </c>
      <c r="F201" s="80" t="s">
        <v>11114</v>
      </c>
      <c r="G201" s="45"/>
      <c r="H201" s="45"/>
      <c r="I201" s="45"/>
      <c r="J201" s="45"/>
    </row>
    <row r="202" spans="1:10" ht="14.1" customHeight="1" thickBot="1" x14ac:dyDescent="0.25">
      <c r="A202" s="45"/>
      <c r="B202" s="45"/>
      <c r="C202" s="45"/>
      <c r="D202" s="45"/>
      <c r="E202" s="45"/>
      <c r="F202" s="45"/>
      <c r="G202" s="45"/>
      <c r="H202" s="45"/>
      <c r="I202" s="45"/>
      <c r="J202" s="45"/>
    </row>
    <row r="203" spans="1:10" ht="14.1" customHeight="1" thickBot="1" x14ac:dyDescent="0.25">
      <c r="A203" s="95" t="s">
        <v>15737</v>
      </c>
      <c r="B203" s="95" t="s">
        <v>16148</v>
      </c>
      <c r="C203" s="95" t="s">
        <v>15643</v>
      </c>
      <c r="D203" s="95" t="s">
        <v>15253</v>
      </c>
      <c r="E203" s="95" t="s">
        <v>6935</v>
      </c>
      <c r="F203" s="72" t="s">
        <v>15282</v>
      </c>
      <c r="G203" s="45"/>
      <c r="H203" s="45"/>
      <c r="I203" s="45"/>
      <c r="J203" s="45"/>
    </row>
    <row r="204" spans="1:10" ht="14.1" customHeight="1" x14ac:dyDescent="0.25">
      <c r="A204" s="119">
        <v>10171504</v>
      </c>
      <c r="B204" s="101" t="str">
        <f t="shared" ref="B204:B235" ca="1" si="8">IFERROR(INDEX(UNSPSCDes,MATCH(INDIRECT(ADDRESS(ROW(),COLUMN()-1,4)),UNSPSCCode,0)),"")</f>
        <v>Abono</v>
      </c>
      <c r="C204" s="106" t="s">
        <v>1449</v>
      </c>
      <c r="D204" s="103">
        <v>2</v>
      </c>
      <c r="E204" s="104">
        <v>1750</v>
      </c>
      <c r="F204" s="70">
        <f t="shared" ref="F204:F235" ca="1" si="9">INDIRECT(ADDRESS(ROW(),COLUMN()-2,4))*INDIRECT(ADDRESS(ROW(),COLUMN()-1,4))</f>
        <v>3500</v>
      </c>
      <c r="G204" s="45"/>
      <c r="H204" s="45"/>
      <c r="I204" s="45"/>
      <c r="J204" s="45"/>
    </row>
    <row r="205" spans="1:10" ht="13.5" customHeight="1" x14ac:dyDescent="0.25">
      <c r="A205" s="119">
        <v>31162906</v>
      </c>
      <c r="B205" s="101" t="str">
        <f t="shared" ca="1" si="8"/>
        <v>Abrazaderas de manguera o tubo</v>
      </c>
      <c r="C205" s="106" t="s">
        <v>1449</v>
      </c>
      <c r="D205" s="103">
        <v>12</v>
      </c>
      <c r="E205" s="104">
        <v>160</v>
      </c>
      <c r="F205" s="70">
        <f t="shared" ca="1" si="9"/>
        <v>1920</v>
      </c>
      <c r="G205" s="45"/>
      <c r="H205" s="45"/>
      <c r="I205" s="45"/>
      <c r="J205" s="45"/>
    </row>
    <row r="206" spans="1:10" ht="13.5" customHeight="1" x14ac:dyDescent="0.25">
      <c r="A206" s="119">
        <v>52101505</v>
      </c>
      <c r="B206" s="101" t="str">
        <f t="shared" ca="1" si="8"/>
        <v>Alfombras sintéticas</v>
      </c>
      <c r="C206" s="106" t="s">
        <v>1449</v>
      </c>
      <c r="D206" s="103">
        <v>4</v>
      </c>
      <c r="E206" s="104">
        <v>1970</v>
      </c>
      <c r="F206" s="70">
        <f t="shared" ca="1" si="9"/>
        <v>7880</v>
      </c>
      <c r="G206" s="45"/>
      <c r="H206" s="45"/>
      <c r="I206" s="45"/>
      <c r="J206" s="45"/>
    </row>
    <row r="207" spans="1:10" ht="13.5" customHeight="1" x14ac:dyDescent="0.25">
      <c r="A207" s="119">
        <v>27112106</v>
      </c>
      <c r="B207" s="101" t="str">
        <f t="shared" ca="1" si="8"/>
        <v>Alicates de guardalínea</v>
      </c>
      <c r="C207" s="106" t="s">
        <v>1449</v>
      </c>
      <c r="D207" s="103">
        <v>2</v>
      </c>
      <c r="E207" s="104">
        <v>860</v>
      </c>
      <c r="F207" s="70">
        <f t="shared" ca="1" si="9"/>
        <v>1720</v>
      </c>
      <c r="G207" s="45"/>
      <c r="H207" s="45"/>
      <c r="I207" s="45"/>
      <c r="J207" s="45"/>
    </row>
    <row r="208" spans="1:10" ht="13.5" customHeight="1" x14ac:dyDescent="0.25">
      <c r="A208" s="119">
        <v>27112122</v>
      </c>
      <c r="B208" s="101" t="str">
        <f t="shared" ca="1" si="8"/>
        <v>Alicates de hoja metálica</v>
      </c>
      <c r="C208" s="106" t="s">
        <v>1449</v>
      </c>
      <c r="D208" s="103">
        <v>4</v>
      </c>
      <c r="E208" s="104">
        <v>400</v>
      </c>
      <c r="F208" s="70">
        <f t="shared" ca="1" si="9"/>
        <v>1600</v>
      </c>
      <c r="G208" s="45"/>
      <c r="H208" s="45"/>
      <c r="I208" s="45"/>
      <c r="J208" s="45"/>
    </row>
    <row r="209" spans="1:10" ht="13.5" customHeight="1" x14ac:dyDescent="0.25">
      <c r="A209" s="119">
        <v>30101605</v>
      </c>
      <c r="B209" s="101" t="str">
        <f t="shared" ca="1" si="8"/>
        <v>Barras de acero inoxidable</v>
      </c>
      <c r="C209" s="106" t="s">
        <v>1449</v>
      </c>
      <c r="D209" s="103">
        <v>14</v>
      </c>
      <c r="E209" s="104">
        <v>1500</v>
      </c>
      <c r="F209" s="70">
        <f t="shared" ca="1" si="9"/>
        <v>21000</v>
      </c>
      <c r="G209" s="45"/>
      <c r="H209" s="45"/>
      <c r="I209" s="45"/>
      <c r="J209" s="45"/>
    </row>
    <row r="210" spans="1:10" ht="13.5" customHeight="1" x14ac:dyDescent="0.25">
      <c r="A210" s="119">
        <v>26111707</v>
      </c>
      <c r="B210" s="101" t="str">
        <f t="shared" ca="1" si="8"/>
        <v>Baterías de plomo-ácido</v>
      </c>
      <c r="C210" s="106" t="s">
        <v>1449</v>
      </c>
      <c r="D210" s="103">
        <v>130</v>
      </c>
      <c r="E210" s="104">
        <v>7500</v>
      </c>
      <c r="F210" s="70">
        <f t="shared" ca="1" si="9"/>
        <v>975000</v>
      </c>
      <c r="G210" s="45"/>
      <c r="H210" s="45"/>
      <c r="I210" s="45"/>
      <c r="J210" s="45"/>
    </row>
    <row r="211" spans="1:10" ht="13.5" customHeight="1" x14ac:dyDescent="0.25">
      <c r="A211" s="119">
        <v>41121515</v>
      </c>
      <c r="B211" s="101" t="str">
        <f t="shared" ca="1" si="8"/>
        <v>Bombillos de pipetas</v>
      </c>
      <c r="C211" s="106" t="s">
        <v>1449</v>
      </c>
      <c r="D211" s="103">
        <v>71</v>
      </c>
      <c r="E211" s="104">
        <v>270</v>
      </c>
      <c r="F211" s="70">
        <f t="shared" ca="1" si="9"/>
        <v>19170</v>
      </c>
      <c r="G211" s="45"/>
      <c r="H211" s="45"/>
      <c r="I211" s="45"/>
      <c r="J211" s="45"/>
    </row>
    <row r="212" spans="1:10" ht="13.5" customHeight="1" x14ac:dyDescent="0.25">
      <c r="A212" s="119">
        <v>42172001</v>
      </c>
      <c r="B212" s="101" t="str">
        <f t="shared" ca="1" si="8"/>
        <v>Kits de primeros auxilios para servicios médicos de emergencia</v>
      </c>
      <c r="C212" s="106" t="s">
        <v>18874</v>
      </c>
      <c r="D212" s="103">
        <v>28</v>
      </c>
      <c r="E212" s="104">
        <v>3200</v>
      </c>
      <c r="F212" s="70">
        <f t="shared" ca="1" si="9"/>
        <v>89600</v>
      </c>
      <c r="G212" s="45"/>
      <c r="H212" s="45"/>
      <c r="I212" s="45"/>
      <c r="J212" s="45"/>
    </row>
    <row r="213" spans="1:10" ht="13.5" customHeight="1" x14ac:dyDescent="0.25">
      <c r="A213" s="119">
        <v>39121601</v>
      </c>
      <c r="B213" s="101" t="str">
        <f t="shared" ca="1" si="8"/>
        <v>Breakers de circuito</v>
      </c>
      <c r="C213" s="106" t="s">
        <v>1449</v>
      </c>
      <c r="D213" s="103">
        <v>35</v>
      </c>
      <c r="E213" s="104">
        <v>350</v>
      </c>
      <c r="F213" s="70">
        <f t="shared" ca="1" si="9"/>
        <v>12250</v>
      </c>
      <c r="G213" s="45"/>
      <c r="H213" s="45"/>
      <c r="I213" s="45"/>
      <c r="J213" s="45"/>
    </row>
    <row r="214" spans="1:10" ht="13.5" customHeight="1" x14ac:dyDescent="0.25">
      <c r="A214" s="119">
        <v>31211904</v>
      </c>
      <c r="B214" s="101" t="str">
        <f t="shared" ca="1" si="8"/>
        <v>Brochas</v>
      </c>
      <c r="C214" s="106" t="s">
        <v>1449</v>
      </c>
      <c r="D214" s="103">
        <v>56</v>
      </c>
      <c r="E214" s="104">
        <v>30</v>
      </c>
      <c r="F214" s="70">
        <f t="shared" ca="1" si="9"/>
        <v>1680</v>
      </c>
      <c r="G214" s="45"/>
      <c r="H214" s="45"/>
      <c r="I214" s="45"/>
      <c r="J214" s="45"/>
    </row>
    <row r="215" spans="1:10" ht="13.5" customHeight="1" x14ac:dyDescent="0.25">
      <c r="A215" s="119">
        <v>31211904</v>
      </c>
      <c r="B215" s="101" t="str">
        <f t="shared" ca="1" si="8"/>
        <v>Brochas</v>
      </c>
      <c r="C215" s="106" t="s">
        <v>1449</v>
      </c>
      <c r="D215" s="103">
        <v>13</v>
      </c>
      <c r="E215" s="104">
        <v>50</v>
      </c>
      <c r="F215" s="70">
        <f t="shared" ca="1" si="9"/>
        <v>650</v>
      </c>
      <c r="G215" s="45"/>
      <c r="H215" s="45"/>
      <c r="I215" s="45"/>
      <c r="J215" s="45"/>
    </row>
    <row r="216" spans="1:10" ht="13.5" customHeight="1" x14ac:dyDescent="0.25">
      <c r="A216" s="119">
        <v>31211904</v>
      </c>
      <c r="B216" s="101" t="str">
        <f t="shared" ca="1" si="8"/>
        <v>Brochas</v>
      </c>
      <c r="C216" s="106" t="s">
        <v>1449</v>
      </c>
      <c r="D216" s="103">
        <v>15</v>
      </c>
      <c r="E216" s="104">
        <v>65</v>
      </c>
      <c r="F216" s="70">
        <f t="shared" ca="1" si="9"/>
        <v>975</v>
      </c>
      <c r="G216" s="45"/>
      <c r="H216" s="45"/>
      <c r="I216" s="45"/>
      <c r="J216" s="45"/>
    </row>
    <row r="217" spans="1:10" ht="13.5" customHeight="1" x14ac:dyDescent="0.25">
      <c r="A217" s="119">
        <v>25102106</v>
      </c>
      <c r="B217" s="101" t="str">
        <f t="shared" ca="1" si="8"/>
        <v>Cabezote</v>
      </c>
      <c r="C217" s="106" t="s">
        <v>1449</v>
      </c>
      <c r="D217" s="103">
        <v>24</v>
      </c>
      <c r="E217" s="104">
        <v>562.1</v>
      </c>
      <c r="F217" s="70">
        <f t="shared" ca="1" si="9"/>
        <v>13490.400000000001</v>
      </c>
      <c r="G217" s="45"/>
      <c r="H217" s="45"/>
      <c r="I217" s="45"/>
      <c r="J217" s="45"/>
    </row>
    <row r="218" spans="1:10" ht="13.5" customHeight="1" x14ac:dyDescent="0.25">
      <c r="A218" s="119">
        <v>25102106</v>
      </c>
      <c r="B218" s="101" t="str">
        <f t="shared" ca="1" si="8"/>
        <v>Cabezote</v>
      </c>
      <c r="C218" s="106" t="s">
        <v>1449</v>
      </c>
      <c r="D218" s="103">
        <v>24</v>
      </c>
      <c r="E218" s="104">
        <v>532.1</v>
      </c>
      <c r="F218" s="70">
        <f t="shared" ca="1" si="9"/>
        <v>12770.400000000001</v>
      </c>
      <c r="G218" s="45"/>
      <c r="H218" s="45"/>
      <c r="I218" s="45"/>
      <c r="J218" s="45"/>
    </row>
    <row r="219" spans="1:10" ht="13.5" customHeight="1" x14ac:dyDescent="0.25">
      <c r="A219" s="119">
        <v>26121609</v>
      </c>
      <c r="B219" s="101" t="str">
        <f t="shared" ca="1" si="8"/>
        <v>Cable de redes</v>
      </c>
      <c r="C219" s="106" t="s">
        <v>1449</v>
      </c>
      <c r="D219" s="103">
        <v>9</v>
      </c>
      <c r="E219" s="104">
        <v>550</v>
      </c>
      <c r="F219" s="70">
        <f t="shared" ca="1" si="9"/>
        <v>4950</v>
      </c>
      <c r="G219" s="45"/>
      <c r="H219" s="45"/>
      <c r="I219" s="45"/>
      <c r="J219" s="45"/>
    </row>
    <row r="220" spans="1:10" ht="13.5" customHeight="1" x14ac:dyDescent="0.25">
      <c r="A220" s="119">
        <v>30151703</v>
      </c>
      <c r="B220" s="101" t="str">
        <f t="shared" ca="1" si="8"/>
        <v>Canaletas</v>
      </c>
      <c r="C220" s="106" t="s">
        <v>18874</v>
      </c>
      <c r="D220" s="103">
        <v>20</v>
      </c>
      <c r="E220" s="104">
        <v>125.68</v>
      </c>
      <c r="F220" s="70">
        <f t="shared" ca="1" si="9"/>
        <v>2513.6000000000004</v>
      </c>
      <c r="G220" s="45"/>
      <c r="H220" s="45"/>
      <c r="I220" s="45"/>
      <c r="J220" s="45"/>
    </row>
    <row r="221" spans="1:10" ht="13.5" customHeight="1" x14ac:dyDescent="0.25">
      <c r="A221" s="119">
        <v>30151703</v>
      </c>
      <c r="B221" s="101" t="str">
        <f t="shared" ca="1" si="8"/>
        <v>Canaletas</v>
      </c>
      <c r="C221" s="106" t="s">
        <v>18874</v>
      </c>
      <c r="D221" s="103">
        <v>20</v>
      </c>
      <c r="E221" s="104">
        <v>85.31</v>
      </c>
      <c r="F221" s="70">
        <f t="shared" ca="1" si="9"/>
        <v>1706.2</v>
      </c>
      <c r="G221" s="45"/>
      <c r="H221" s="45"/>
      <c r="I221" s="45"/>
      <c r="J221" s="45"/>
    </row>
    <row r="222" spans="1:10" ht="13.5" customHeight="1" x14ac:dyDescent="0.25">
      <c r="A222" s="119">
        <v>30151703</v>
      </c>
      <c r="B222" s="101" t="str">
        <f t="shared" ca="1" si="8"/>
        <v>Canaletas</v>
      </c>
      <c r="C222" s="106" t="s">
        <v>18874</v>
      </c>
      <c r="D222" s="103">
        <v>20</v>
      </c>
      <c r="E222" s="104">
        <v>249.91</v>
      </c>
      <c r="F222" s="70">
        <f t="shared" ca="1" si="9"/>
        <v>4998.2</v>
      </c>
      <c r="G222" s="45"/>
      <c r="H222" s="45"/>
      <c r="I222" s="45"/>
      <c r="J222" s="45"/>
    </row>
    <row r="223" spans="1:10" ht="13.5" customHeight="1" x14ac:dyDescent="0.25">
      <c r="A223" s="119">
        <v>32121501</v>
      </c>
      <c r="B223" s="101" t="str">
        <f t="shared" ca="1" si="8"/>
        <v>Capacitores fijos</v>
      </c>
      <c r="C223" s="106" t="s">
        <v>1449</v>
      </c>
      <c r="D223" s="103">
        <v>20</v>
      </c>
      <c r="E223" s="104">
        <v>185</v>
      </c>
      <c r="F223" s="70">
        <f t="shared" ca="1" si="9"/>
        <v>3700</v>
      </c>
      <c r="G223" s="45"/>
      <c r="H223" s="45"/>
      <c r="I223" s="45"/>
      <c r="J223" s="45"/>
    </row>
    <row r="224" spans="1:10" ht="13.5" customHeight="1" x14ac:dyDescent="0.25">
      <c r="A224" s="119">
        <v>32121501</v>
      </c>
      <c r="B224" s="101" t="str">
        <f t="shared" ca="1" si="8"/>
        <v>Capacitores fijos</v>
      </c>
      <c r="C224" s="106" t="s">
        <v>1449</v>
      </c>
      <c r="D224" s="103">
        <v>40</v>
      </c>
      <c r="E224" s="104">
        <v>200</v>
      </c>
      <c r="F224" s="70">
        <f t="shared" ca="1" si="9"/>
        <v>8000</v>
      </c>
      <c r="G224" s="45"/>
      <c r="H224" s="45"/>
      <c r="I224" s="45"/>
      <c r="J224" s="45"/>
    </row>
    <row r="225" spans="1:10" ht="13.5" customHeight="1" x14ac:dyDescent="0.25">
      <c r="A225" s="119">
        <v>32121501</v>
      </c>
      <c r="B225" s="101" t="str">
        <f t="shared" ca="1" si="8"/>
        <v>Capacitores fijos</v>
      </c>
      <c r="C225" s="106" t="s">
        <v>1449</v>
      </c>
      <c r="D225" s="103">
        <v>10</v>
      </c>
      <c r="E225" s="104">
        <v>875</v>
      </c>
      <c r="F225" s="70">
        <f t="shared" ca="1" si="9"/>
        <v>8750</v>
      </c>
      <c r="G225" s="45"/>
      <c r="H225" s="45"/>
      <c r="I225" s="45"/>
      <c r="J225" s="45"/>
    </row>
    <row r="226" spans="1:10" ht="13.5" customHeight="1" x14ac:dyDescent="0.25">
      <c r="A226" s="119">
        <v>32121502</v>
      </c>
      <c r="B226" s="101" t="str">
        <f t="shared" ca="1" si="8"/>
        <v>Capacitores o varactores variables</v>
      </c>
      <c r="C226" s="106" t="s">
        <v>1449</v>
      </c>
      <c r="D226" s="103">
        <v>30</v>
      </c>
      <c r="E226" s="104">
        <v>900</v>
      </c>
      <c r="F226" s="70">
        <f t="shared" ca="1" si="9"/>
        <v>27000</v>
      </c>
      <c r="G226" s="45"/>
      <c r="H226" s="45"/>
      <c r="I226" s="45"/>
      <c r="J226" s="45"/>
    </row>
    <row r="227" spans="1:10" ht="13.5" customHeight="1" x14ac:dyDescent="0.25">
      <c r="A227" s="119">
        <v>31162402</v>
      </c>
      <c r="B227" s="101" t="str">
        <f t="shared" ca="1" si="8"/>
        <v>Cerraduras</v>
      </c>
      <c r="C227" s="106" t="s">
        <v>1449</v>
      </c>
      <c r="D227" s="103">
        <v>42</v>
      </c>
      <c r="E227" s="104">
        <v>7200</v>
      </c>
      <c r="F227" s="70">
        <f t="shared" ca="1" si="9"/>
        <v>302400</v>
      </c>
      <c r="G227" s="45"/>
      <c r="H227" s="45"/>
      <c r="I227" s="45"/>
      <c r="J227" s="45"/>
    </row>
    <row r="228" spans="1:10" ht="13.5" customHeight="1" x14ac:dyDescent="0.25">
      <c r="A228" s="119">
        <v>31162402</v>
      </c>
      <c r="B228" s="101" t="str">
        <f t="shared" ca="1" si="8"/>
        <v>Cerraduras</v>
      </c>
      <c r="C228" s="106" t="s">
        <v>1449</v>
      </c>
      <c r="D228" s="103">
        <v>5</v>
      </c>
      <c r="E228" s="104">
        <v>7800</v>
      </c>
      <c r="F228" s="70">
        <f t="shared" ca="1" si="9"/>
        <v>39000</v>
      </c>
      <c r="G228" s="45"/>
      <c r="H228" s="45"/>
      <c r="I228" s="45"/>
      <c r="J228" s="45"/>
    </row>
    <row r="229" spans="1:10" ht="13.5" customHeight="1" x14ac:dyDescent="0.25">
      <c r="A229" s="119">
        <v>31162402</v>
      </c>
      <c r="B229" s="101" t="str">
        <f t="shared" ca="1" si="8"/>
        <v>Cerraduras</v>
      </c>
      <c r="C229" s="106" t="s">
        <v>1449</v>
      </c>
      <c r="D229" s="103">
        <v>14</v>
      </c>
      <c r="E229" s="104">
        <v>7500</v>
      </c>
      <c r="F229" s="70">
        <f t="shared" ca="1" si="9"/>
        <v>105000</v>
      </c>
      <c r="G229" s="45"/>
      <c r="H229" s="45"/>
      <c r="I229" s="45"/>
      <c r="J229" s="45"/>
    </row>
    <row r="230" spans="1:10" ht="13.5" customHeight="1" x14ac:dyDescent="0.25">
      <c r="A230" s="119">
        <v>31201502</v>
      </c>
      <c r="B230" s="101" t="str">
        <f t="shared" ca="1" si="8"/>
        <v>Cinta aislante eléctrica</v>
      </c>
      <c r="C230" s="106" t="s">
        <v>1449</v>
      </c>
      <c r="D230" s="103">
        <v>3</v>
      </c>
      <c r="E230" s="104">
        <v>110</v>
      </c>
      <c r="F230" s="70">
        <f t="shared" ca="1" si="9"/>
        <v>330</v>
      </c>
      <c r="G230" s="45"/>
      <c r="H230" s="45"/>
      <c r="I230" s="45"/>
      <c r="J230" s="45"/>
    </row>
    <row r="231" spans="1:10" ht="13.5" customHeight="1" x14ac:dyDescent="0.25">
      <c r="A231" s="119">
        <v>31201502</v>
      </c>
      <c r="B231" s="101" t="str">
        <f t="shared" ca="1" si="8"/>
        <v>Cinta aislante eléctrica</v>
      </c>
      <c r="C231" s="106" t="s">
        <v>1449</v>
      </c>
      <c r="D231" s="103">
        <v>3</v>
      </c>
      <c r="E231" s="104">
        <v>240</v>
      </c>
      <c r="F231" s="70">
        <f t="shared" ca="1" si="9"/>
        <v>720</v>
      </c>
      <c r="G231" s="45"/>
      <c r="H231" s="45"/>
      <c r="I231" s="45"/>
      <c r="J231" s="45"/>
    </row>
    <row r="232" spans="1:10" ht="13.5" customHeight="1" x14ac:dyDescent="0.25">
      <c r="A232" s="119">
        <v>27111801</v>
      </c>
      <c r="B232" s="101" t="str">
        <f t="shared" ca="1" si="8"/>
        <v>Cintas métricas</v>
      </c>
      <c r="C232" s="106" t="s">
        <v>1449</v>
      </c>
      <c r="D232" s="103">
        <v>6</v>
      </c>
      <c r="E232" s="104">
        <v>2500</v>
      </c>
      <c r="F232" s="70">
        <f t="shared" ca="1" si="9"/>
        <v>15000</v>
      </c>
      <c r="G232" s="45"/>
      <c r="H232" s="45"/>
      <c r="I232" s="45"/>
      <c r="J232" s="45"/>
    </row>
    <row r="233" spans="1:10" ht="13.5" customHeight="1" x14ac:dyDescent="0.25">
      <c r="A233" s="119">
        <v>27111801</v>
      </c>
      <c r="B233" s="101" t="str">
        <f t="shared" ca="1" si="8"/>
        <v>Cintas métricas</v>
      </c>
      <c r="C233" s="106" t="s">
        <v>1449</v>
      </c>
      <c r="D233" s="103">
        <v>3</v>
      </c>
      <c r="E233" s="104">
        <v>500</v>
      </c>
      <c r="F233" s="70">
        <f t="shared" ca="1" si="9"/>
        <v>1500</v>
      </c>
      <c r="G233" s="45"/>
      <c r="H233" s="45"/>
      <c r="I233" s="45"/>
      <c r="J233" s="45"/>
    </row>
    <row r="234" spans="1:10" ht="13.5" customHeight="1" x14ac:dyDescent="0.25">
      <c r="A234" s="119">
        <v>27111801</v>
      </c>
      <c r="B234" s="101" t="str">
        <f t="shared" ca="1" si="8"/>
        <v>Cintas métricas</v>
      </c>
      <c r="C234" s="106" t="s">
        <v>1449</v>
      </c>
      <c r="D234" s="103">
        <v>3</v>
      </c>
      <c r="E234" s="104">
        <v>260</v>
      </c>
      <c r="F234" s="70">
        <f t="shared" ca="1" si="9"/>
        <v>780</v>
      </c>
      <c r="G234" s="45"/>
      <c r="H234" s="45"/>
      <c r="I234" s="45"/>
      <c r="J234" s="45"/>
    </row>
    <row r="235" spans="1:10" ht="13.5" customHeight="1" x14ac:dyDescent="0.25">
      <c r="A235" s="119">
        <v>31162003</v>
      </c>
      <c r="B235" s="101" t="str">
        <f t="shared" ca="1" si="8"/>
        <v>Clavos de acabado</v>
      </c>
      <c r="C235" s="106" t="s">
        <v>4735</v>
      </c>
      <c r="D235" s="103">
        <v>10</v>
      </c>
      <c r="E235" s="104">
        <v>315</v>
      </c>
      <c r="F235" s="70">
        <f t="shared" ca="1" si="9"/>
        <v>3150</v>
      </c>
      <c r="G235" s="45"/>
      <c r="H235" s="45"/>
      <c r="I235" s="45"/>
      <c r="J235" s="45"/>
    </row>
    <row r="236" spans="1:10" ht="13.5" customHeight="1" x14ac:dyDescent="0.25">
      <c r="A236" s="119">
        <v>40142317</v>
      </c>
      <c r="B236" s="101" t="str">
        <f t="shared" ref="B236:B267" ca="1" si="10">IFERROR(INDEX(UNSPSCDes,MATCH(INDIRECT(ADDRESS(ROW(),COLUMN()-1,4)),UNSPSCCode,0)),"")</f>
        <v>Codo de tubería</v>
      </c>
      <c r="C236" s="106" t="s">
        <v>1449</v>
      </c>
      <c r="D236" s="103">
        <v>10</v>
      </c>
      <c r="E236" s="104">
        <v>10</v>
      </c>
      <c r="F236" s="70">
        <f t="shared" ref="F236:F267" ca="1" si="11">INDIRECT(ADDRESS(ROW(),COLUMN()-2,4))*INDIRECT(ADDRESS(ROW(),COLUMN()-1,4))</f>
        <v>100</v>
      </c>
      <c r="G236" s="45"/>
      <c r="H236" s="45"/>
      <c r="I236" s="45"/>
      <c r="J236" s="45"/>
    </row>
    <row r="237" spans="1:10" ht="13.5" customHeight="1" x14ac:dyDescent="0.25">
      <c r="A237" s="119">
        <v>40142317</v>
      </c>
      <c r="B237" s="101" t="str">
        <f t="shared" ca="1" si="10"/>
        <v>Codo de tubería</v>
      </c>
      <c r="C237" s="106" t="s">
        <v>1449</v>
      </c>
      <c r="D237" s="103">
        <v>44</v>
      </c>
      <c r="E237" s="104">
        <v>15</v>
      </c>
      <c r="F237" s="70">
        <f t="shared" ca="1" si="11"/>
        <v>660</v>
      </c>
      <c r="G237" s="45"/>
      <c r="H237" s="45"/>
      <c r="I237" s="45"/>
      <c r="J237" s="45"/>
    </row>
    <row r="238" spans="1:10" ht="13.5" customHeight="1" x14ac:dyDescent="0.25">
      <c r="A238" s="119">
        <v>39121529</v>
      </c>
      <c r="B238" s="101" t="str">
        <f t="shared" ca="1" si="10"/>
        <v>Contactores</v>
      </c>
      <c r="C238" s="106" t="s">
        <v>1449</v>
      </c>
      <c r="D238" s="103">
        <v>45</v>
      </c>
      <c r="E238" s="104">
        <v>2500</v>
      </c>
      <c r="F238" s="70">
        <f t="shared" ca="1" si="11"/>
        <v>112500</v>
      </c>
      <c r="G238" s="45"/>
      <c r="H238" s="45"/>
      <c r="I238" s="45"/>
      <c r="J238" s="45"/>
    </row>
    <row r="239" spans="1:10" ht="13.5" customHeight="1" x14ac:dyDescent="0.25">
      <c r="A239" s="119">
        <v>39121529</v>
      </c>
      <c r="B239" s="101" t="str">
        <f t="shared" ca="1" si="10"/>
        <v>Contactores</v>
      </c>
      <c r="C239" s="106" t="s">
        <v>1449</v>
      </c>
      <c r="D239" s="103">
        <v>10</v>
      </c>
      <c r="E239" s="104">
        <v>2450</v>
      </c>
      <c r="F239" s="70">
        <f t="shared" ca="1" si="11"/>
        <v>24500</v>
      </c>
      <c r="G239" s="45"/>
      <c r="H239" s="45"/>
      <c r="I239" s="45"/>
      <c r="J239" s="45"/>
    </row>
    <row r="240" spans="1:10" ht="13.5" customHeight="1" x14ac:dyDescent="0.25">
      <c r="A240" s="119">
        <v>26111802</v>
      </c>
      <c r="B240" s="101" t="str">
        <f t="shared" ca="1" si="10"/>
        <v>Correas de distribución de engranaje</v>
      </c>
      <c r="C240" s="106" t="s">
        <v>1449</v>
      </c>
      <c r="D240" s="103">
        <v>12</v>
      </c>
      <c r="E240" s="104">
        <v>130</v>
      </c>
      <c r="F240" s="70">
        <f t="shared" ca="1" si="11"/>
        <v>1560</v>
      </c>
      <c r="G240" s="45"/>
      <c r="H240" s="45"/>
      <c r="I240" s="45"/>
      <c r="J240" s="45"/>
    </row>
    <row r="241" spans="1:10" ht="13.5" customHeight="1" x14ac:dyDescent="0.25">
      <c r="A241" s="119">
        <v>40142311</v>
      </c>
      <c r="B241" s="101" t="str">
        <f t="shared" ca="1" si="10"/>
        <v>Medio acoplamiento de tubería</v>
      </c>
      <c r="C241" s="106" t="s">
        <v>1449</v>
      </c>
      <c r="D241" s="103">
        <v>15</v>
      </c>
      <c r="E241" s="104">
        <v>10</v>
      </c>
      <c r="F241" s="70">
        <f t="shared" ca="1" si="11"/>
        <v>150</v>
      </c>
      <c r="G241" s="45"/>
      <c r="H241" s="45"/>
      <c r="I241" s="45"/>
      <c r="J241" s="45"/>
    </row>
    <row r="242" spans="1:10" ht="13.5" customHeight="1" x14ac:dyDescent="0.25">
      <c r="A242" s="119">
        <v>47131704</v>
      </c>
      <c r="B242" s="101" t="str">
        <f t="shared" ca="1" si="10"/>
        <v>Dispensadores institucionales de jabón o loción</v>
      </c>
      <c r="C242" s="106" t="s">
        <v>1449</v>
      </c>
      <c r="D242" s="103">
        <v>44</v>
      </c>
      <c r="E242" s="104">
        <v>900</v>
      </c>
      <c r="F242" s="70">
        <f t="shared" ca="1" si="11"/>
        <v>39600</v>
      </c>
      <c r="G242" s="45"/>
      <c r="H242" s="45"/>
      <c r="I242" s="45"/>
      <c r="J242" s="45"/>
    </row>
    <row r="243" spans="1:10" ht="13.5" customHeight="1" x14ac:dyDescent="0.25">
      <c r="A243" s="119">
        <v>47131701</v>
      </c>
      <c r="B243" s="101" t="str">
        <f t="shared" ca="1" si="10"/>
        <v>Dispensadores de toallas de papel</v>
      </c>
      <c r="C243" s="106" t="s">
        <v>1449</v>
      </c>
      <c r="D243" s="103">
        <v>41</v>
      </c>
      <c r="E243" s="104">
        <v>1300</v>
      </c>
      <c r="F243" s="70">
        <f t="shared" ca="1" si="11"/>
        <v>53300</v>
      </c>
      <c r="G243" s="45"/>
      <c r="H243" s="45"/>
      <c r="I243" s="45"/>
      <c r="J243" s="45"/>
    </row>
    <row r="244" spans="1:10" ht="13.5" customHeight="1" x14ac:dyDescent="0.25">
      <c r="A244" s="119">
        <v>48101916</v>
      </c>
      <c r="B244" s="101" t="str">
        <f t="shared" ca="1" si="10"/>
        <v>Dispensadores de servilletas para servicio de comidas</v>
      </c>
      <c r="C244" s="106" t="s">
        <v>1449</v>
      </c>
      <c r="D244" s="103">
        <v>42</v>
      </c>
      <c r="E244" s="104">
        <v>1300</v>
      </c>
      <c r="F244" s="70">
        <f t="shared" ca="1" si="11"/>
        <v>54600</v>
      </c>
      <c r="G244" s="45"/>
      <c r="H244" s="45"/>
      <c r="I244" s="45"/>
      <c r="J244" s="45"/>
    </row>
    <row r="245" spans="1:10" ht="13.5" customHeight="1" x14ac:dyDescent="0.25">
      <c r="A245" s="119">
        <v>30161907</v>
      </c>
      <c r="B245" s="101" t="str">
        <f t="shared" ca="1" si="10"/>
        <v>Escaleras</v>
      </c>
      <c r="C245" s="106" t="s">
        <v>1449</v>
      </c>
      <c r="D245" s="103">
        <v>3</v>
      </c>
      <c r="E245" s="104">
        <v>12250</v>
      </c>
      <c r="F245" s="70">
        <f t="shared" ca="1" si="11"/>
        <v>36750</v>
      </c>
      <c r="G245" s="45"/>
      <c r="H245" s="45"/>
      <c r="I245" s="45"/>
      <c r="J245" s="45"/>
    </row>
    <row r="246" spans="1:10" ht="13.5" customHeight="1" x14ac:dyDescent="0.25">
      <c r="A246" s="119">
        <v>30191501</v>
      </c>
      <c r="B246" s="101" t="str">
        <f t="shared" ca="1" si="10"/>
        <v>Escaleras</v>
      </c>
      <c r="C246" s="106" t="s">
        <v>1449</v>
      </c>
      <c r="D246" s="103">
        <v>3</v>
      </c>
      <c r="E246" s="104">
        <v>3000</v>
      </c>
      <c r="F246" s="70">
        <f t="shared" ca="1" si="11"/>
        <v>9000</v>
      </c>
      <c r="G246" s="45"/>
      <c r="H246" s="45"/>
      <c r="I246" s="45"/>
      <c r="J246" s="45"/>
    </row>
    <row r="247" spans="1:10" ht="13.5" customHeight="1" x14ac:dyDescent="0.25">
      <c r="A247" s="119">
        <v>27111909</v>
      </c>
      <c r="B247" s="101" t="str">
        <f t="shared" ca="1" si="10"/>
        <v>Espátulas</v>
      </c>
      <c r="C247" s="106" t="s">
        <v>1449</v>
      </c>
      <c r="D247" s="103">
        <v>22</v>
      </c>
      <c r="E247" s="104">
        <v>70</v>
      </c>
      <c r="F247" s="70">
        <f t="shared" ca="1" si="11"/>
        <v>1540</v>
      </c>
      <c r="G247" s="45"/>
      <c r="H247" s="45"/>
      <c r="I247" s="45"/>
      <c r="J247" s="45"/>
    </row>
    <row r="248" spans="1:10" ht="13.5" customHeight="1" x14ac:dyDescent="0.25">
      <c r="A248" s="119">
        <v>60103111</v>
      </c>
      <c r="B248" s="101" t="str">
        <f t="shared" ca="1" si="10"/>
        <v>Espejo geométrico</v>
      </c>
      <c r="C248" s="106" t="s">
        <v>1449</v>
      </c>
      <c r="D248" s="103">
        <v>6</v>
      </c>
      <c r="E248" s="104">
        <v>6000</v>
      </c>
      <c r="F248" s="70">
        <f t="shared" ca="1" si="11"/>
        <v>36000</v>
      </c>
      <c r="G248" s="45"/>
      <c r="H248" s="45"/>
      <c r="I248" s="45"/>
      <c r="J248" s="45"/>
    </row>
    <row r="249" spans="1:10" ht="13.5" customHeight="1" x14ac:dyDescent="0.25">
      <c r="A249" s="119">
        <v>11101716</v>
      </c>
      <c r="B249" s="101" t="str">
        <f t="shared" ca="1" si="10"/>
        <v>Estaño</v>
      </c>
      <c r="C249" s="106" t="s">
        <v>1449</v>
      </c>
      <c r="D249" s="103">
        <v>1</v>
      </c>
      <c r="E249" s="104">
        <v>15000</v>
      </c>
      <c r="F249" s="70">
        <f t="shared" ca="1" si="11"/>
        <v>15000</v>
      </c>
      <c r="G249" s="45"/>
      <c r="H249" s="45"/>
      <c r="I249" s="45"/>
      <c r="J249" s="45"/>
    </row>
    <row r="250" spans="1:10" ht="13.5" customHeight="1" x14ac:dyDescent="0.25">
      <c r="A250" s="119">
        <v>26121536</v>
      </c>
      <c r="B250" s="101" t="str">
        <f t="shared" ca="1" si="10"/>
        <v>Cordón de extensión</v>
      </c>
      <c r="C250" s="106" t="s">
        <v>4735</v>
      </c>
      <c r="D250" s="103">
        <v>19</v>
      </c>
      <c r="E250" s="104">
        <v>800</v>
      </c>
      <c r="F250" s="70">
        <f t="shared" ca="1" si="11"/>
        <v>15200</v>
      </c>
      <c r="G250" s="45"/>
      <c r="H250" s="45"/>
      <c r="I250" s="45"/>
      <c r="J250" s="45"/>
    </row>
    <row r="251" spans="1:10" ht="13.5" customHeight="1" x14ac:dyDescent="0.25">
      <c r="A251" s="119">
        <v>26121536</v>
      </c>
      <c r="B251" s="101" t="str">
        <f t="shared" ca="1" si="10"/>
        <v>Cordón de extensión</v>
      </c>
      <c r="C251" s="106" t="s">
        <v>4735</v>
      </c>
      <c r="D251" s="103">
        <v>11</v>
      </c>
      <c r="E251" s="104">
        <v>800</v>
      </c>
      <c r="F251" s="70">
        <f t="shared" ca="1" si="11"/>
        <v>8800</v>
      </c>
      <c r="G251" s="45"/>
      <c r="H251" s="45"/>
      <c r="I251" s="45"/>
      <c r="J251" s="45"/>
    </row>
    <row r="252" spans="1:10" ht="13.5" customHeight="1" x14ac:dyDescent="0.25">
      <c r="A252" s="119">
        <v>27112502</v>
      </c>
      <c r="B252" s="101" t="str">
        <f t="shared" ca="1" si="10"/>
        <v>Palancas</v>
      </c>
      <c r="C252" s="106" t="s">
        <v>1449</v>
      </c>
      <c r="D252" s="103">
        <v>12</v>
      </c>
      <c r="E252" s="104">
        <v>4590</v>
      </c>
      <c r="F252" s="70">
        <f t="shared" ca="1" si="11"/>
        <v>55080</v>
      </c>
      <c r="G252" s="45"/>
      <c r="H252" s="45"/>
      <c r="I252" s="45"/>
      <c r="J252" s="45"/>
    </row>
    <row r="253" spans="1:10" ht="13.5" customHeight="1" x14ac:dyDescent="0.25">
      <c r="A253" s="119">
        <v>73161517</v>
      </c>
      <c r="B253" s="101" t="str">
        <f t="shared" ca="1" si="10"/>
        <v>Servicios de fabricación de equipos de aire acondicionado, ventilación o refrigeración</v>
      </c>
      <c r="C253" s="106" t="s">
        <v>1449</v>
      </c>
      <c r="D253" s="103">
        <v>14</v>
      </c>
      <c r="E253" s="104">
        <v>395.01</v>
      </c>
      <c r="F253" s="70">
        <f t="shared" ca="1" si="11"/>
        <v>5530.1399999999994</v>
      </c>
      <c r="G253" s="45"/>
      <c r="H253" s="45"/>
      <c r="I253" s="45"/>
      <c r="J253" s="45"/>
    </row>
    <row r="254" spans="1:10" ht="13.5" customHeight="1" x14ac:dyDescent="0.25">
      <c r="A254" s="119">
        <v>73161517</v>
      </c>
      <c r="B254" s="101" t="str">
        <f t="shared" ca="1" si="10"/>
        <v>Servicios de fabricación de equipos de aire acondicionado, ventilación o refrigeración</v>
      </c>
      <c r="C254" s="106" t="s">
        <v>1449</v>
      </c>
      <c r="D254" s="103">
        <v>10</v>
      </c>
      <c r="E254" s="104">
        <v>1429</v>
      </c>
      <c r="F254" s="70">
        <f t="shared" ca="1" si="11"/>
        <v>14290</v>
      </c>
      <c r="G254" s="45"/>
      <c r="H254" s="45"/>
      <c r="I254" s="45"/>
      <c r="J254" s="45"/>
    </row>
    <row r="255" spans="1:10" ht="13.5" customHeight="1" x14ac:dyDescent="0.25">
      <c r="A255" s="119">
        <v>46181504</v>
      </c>
      <c r="B255" s="101" t="str">
        <f t="shared" ca="1" si="10"/>
        <v>Guantes de protección</v>
      </c>
      <c r="C255" s="106" t="s">
        <v>1449</v>
      </c>
      <c r="D255" s="103">
        <v>17</v>
      </c>
      <c r="E255" s="104">
        <v>60</v>
      </c>
      <c r="F255" s="70">
        <f t="shared" ca="1" si="11"/>
        <v>1020</v>
      </c>
      <c r="G255" s="45"/>
      <c r="H255" s="45"/>
      <c r="I255" s="45"/>
      <c r="J255" s="45"/>
    </row>
    <row r="256" spans="1:10" ht="13.5" customHeight="1" x14ac:dyDescent="0.25">
      <c r="A256" s="119">
        <v>39121525</v>
      </c>
      <c r="B256" s="101" t="str">
        <f t="shared" ca="1" si="10"/>
        <v>Interruptores infusibles</v>
      </c>
      <c r="C256" s="106" t="s">
        <v>1449</v>
      </c>
      <c r="D256" s="103">
        <v>30</v>
      </c>
      <c r="E256" s="104">
        <v>460</v>
      </c>
      <c r="F256" s="70">
        <f t="shared" ca="1" si="11"/>
        <v>13800</v>
      </c>
      <c r="G256" s="45"/>
      <c r="H256" s="45"/>
      <c r="I256" s="45"/>
      <c r="J256" s="45"/>
    </row>
    <row r="257" spans="1:10" ht="13.5" customHeight="1" x14ac:dyDescent="0.25">
      <c r="A257" s="119">
        <v>39121525</v>
      </c>
      <c r="B257" s="101" t="str">
        <f t="shared" ca="1" si="10"/>
        <v>Interruptores infusibles</v>
      </c>
      <c r="C257" s="106" t="s">
        <v>1449</v>
      </c>
      <c r="D257" s="103">
        <v>40</v>
      </c>
      <c r="E257" s="104">
        <v>300</v>
      </c>
      <c r="F257" s="70">
        <f t="shared" ca="1" si="11"/>
        <v>12000</v>
      </c>
      <c r="G257" s="45"/>
      <c r="H257" s="45"/>
      <c r="I257" s="45"/>
      <c r="J257" s="45"/>
    </row>
    <row r="258" spans="1:10" ht="13.5" customHeight="1" x14ac:dyDescent="0.25">
      <c r="A258" s="119">
        <v>31171712</v>
      </c>
      <c r="B258" s="101" t="str">
        <f t="shared" ca="1" si="10"/>
        <v>Engranajes de tornillo sin fin</v>
      </c>
      <c r="C258" s="106" t="s">
        <v>1449</v>
      </c>
      <c r="D258" s="103">
        <v>20</v>
      </c>
      <c r="E258" s="104">
        <v>60</v>
      </c>
      <c r="F258" s="70">
        <f t="shared" ca="1" si="11"/>
        <v>1200</v>
      </c>
      <c r="G258" s="45"/>
      <c r="H258" s="45"/>
      <c r="I258" s="45"/>
      <c r="J258" s="45"/>
    </row>
    <row r="259" spans="1:10" ht="13.5" customHeight="1" x14ac:dyDescent="0.25">
      <c r="A259" s="119">
        <v>27111710</v>
      </c>
      <c r="B259" s="101" t="str">
        <f t="shared" ca="1" si="10"/>
        <v>Llaves allen</v>
      </c>
      <c r="C259" s="106" t="s">
        <v>1449</v>
      </c>
      <c r="D259" s="103">
        <v>3</v>
      </c>
      <c r="E259" s="104">
        <v>2000</v>
      </c>
      <c r="F259" s="70">
        <f t="shared" ca="1" si="11"/>
        <v>6000</v>
      </c>
      <c r="G259" s="45"/>
      <c r="H259" s="45"/>
      <c r="I259" s="45"/>
      <c r="J259" s="45"/>
    </row>
    <row r="260" spans="1:10" ht="13.5" customHeight="1" x14ac:dyDescent="0.25">
      <c r="A260" s="119">
        <v>39101618</v>
      </c>
      <c r="B260" s="101" t="str">
        <f t="shared" ca="1" si="10"/>
        <v>Lámparas de neón</v>
      </c>
      <c r="C260" s="106" t="s">
        <v>1449</v>
      </c>
      <c r="D260" s="103">
        <v>9</v>
      </c>
      <c r="E260" s="104">
        <v>5000</v>
      </c>
      <c r="F260" s="70">
        <f t="shared" ca="1" si="11"/>
        <v>45000</v>
      </c>
      <c r="G260" s="45"/>
      <c r="H260" s="45"/>
      <c r="I260" s="45"/>
      <c r="J260" s="45"/>
    </row>
    <row r="261" spans="1:10" ht="13.5" customHeight="1" x14ac:dyDescent="0.25">
      <c r="A261" s="119">
        <v>39101605</v>
      </c>
      <c r="B261" s="101" t="str">
        <f t="shared" ca="1" si="10"/>
        <v>Lámparas fluorescentes</v>
      </c>
      <c r="C261" s="106" t="s">
        <v>1449</v>
      </c>
      <c r="D261" s="103">
        <v>11</v>
      </c>
      <c r="E261" s="104">
        <v>2300</v>
      </c>
      <c r="F261" s="70">
        <f t="shared" ca="1" si="11"/>
        <v>25300</v>
      </c>
      <c r="G261" s="45"/>
      <c r="H261" s="45"/>
      <c r="I261" s="45"/>
      <c r="J261" s="45"/>
    </row>
    <row r="262" spans="1:10" ht="13.5" customHeight="1" x14ac:dyDescent="0.25">
      <c r="A262" s="119">
        <v>39101605</v>
      </c>
      <c r="B262" s="101" t="str">
        <f t="shared" ca="1" si="10"/>
        <v>Lámparas fluorescentes</v>
      </c>
      <c r="C262" s="106" t="s">
        <v>1449</v>
      </c>
      <c r="D262" s="103">
        <v>30</v>
      </c>
      <c r="E262" s="104">
        <v>2800</v>
      </c>
      <c r="F262" s="70">
        <f t="shared" ca="1" si="11"/>
        <v>84000</v>
      </c>
      <c r="G262" s="45"/>
      <c r="H262" s="45"/>
      <c r="I262" s="45"/>
      <c r="J262" s="45"/>
    </row>
    <row r="263" spans="1:10" ht="13.5" customHeight="1" x14ac:dyDescent="0.25">
      <c r="A263" s="119">
        <v>11101502</v>
      </c>
      <c r="B263" s="101" t="str">
        <f t="shared" ca="1" si="10"/>
        <v>Lija o esmeril</v>
      </c>
      <c r="C263" s="106" t="s">
        <v>1449</v>
      </c>
      <c r="D263" s="103">
        <v>12</v>
      </c>
      <c r="E263" s="104">
        <v>30</v>
      </c>
      <c r="F263" s="70">
        <f t="shared" ca="1" si="11"/>
        <v>360</v>
      </c>
      <c r="G263" s="45"/>
      <c r="H263" s="45"/>
      <c r="I263" s="45"/>
      <c r="J263" s="45"/>
    </row>
    <row r="264" spans="1:10" ht="13.5" customHeight="1" x14ac:dyDescent="0.25">
      <c r="A264" s="119">
        <v>27111707</v>
      </c>
      <c r="B264" s="101" t="str">
        <f t="shared" ca="1" si="10"/>
        <v>Llaves ajustables</v>
      </c>
      <c r="C264" s="106" t="s">
        <v>1449</v>
      </c>
      <c r="D264" s="103">
        <v>3</v>
      </c>
      <c r="E264" s="104">
        <v>1000</v>
      </c>
      <c r="F264" s="70">
        <f t="shared" ca="1" si="11"/>
        <v>3000</v>
      </c>
      <c r="G264" s="45"/>
      <c r="H264" s="45"/>
      <c r="I264" s="45"/>
      <c r="J264" s="45"/>
    </row>
    <row r="265" spans="1:10" ht="13.5" customHeight="1" x14ac:dyDescent="0.25">
      <c r="A265" s="119">
        <v>27111707</v>
      </c>
      <c r="B265" s="101" t="str">
        <f t="shared" ca="1" si="10"/>
        <v>Llaves ajustables</v>
      </c>
      <c r="C265" s="106" t="s">
        <v>1449</v>
      </c>
      <c r="D265" s="103">
        <v>3</v>
      </c>
      <c r="E265" s="104">
        <v>850</v>
      </c>
      <c r="F265" s="70">
        <f t="shared" ca="1" si="11"/>
        <v>2550</v>
      </c>
      <c r="G265" s="45"/>
      <c r="H265" s="45"/>
      <c r="I265" s="45"/>
      <c r="J265" s="45"/>
    </row>
    <row r="266" spans="1:10" ht="13.5" customHeight="1" x14ac:dyDescent="0.25">
      <c r="A266" s="119">
        <v>27111707</v>
      </c>
      <c r="B266" s="101" t="str">
        <f t="shared" ca="1" si="10"/>
        <v>Llaves ajustables</v>
      </c>
      <c r="C266" s="106" t="s">
        <v>1449</v>
      </c>
      <c r="D266" s="103">
        <v>2</v>
      </c>
      <c r="E266" s="104">
        <v>700</v>
      </c>
      <c r="F266" s="70">
        <f t="shared" ca="1" si="11"/>
        <v>1400</v>
      </c>
      <c r="G266" s="45"/>
      <c r="H266" s="45"/>
      <c r="I266" s="45"/>
      <c r="J266" s="45"/>
    </row>
    <row r="267" spans="1:10" ht="13.5" customHeight="1" x14ac:dyDescent="0.25">
      <c r="A267" s="119">
        <v>46171505</v>
      </c>
      <c r="B267" s="101" t="str">
        <f t="shared" ca="1" si="10"/>
        <v>Llaves</v>
      </c>
      <c r="C267" s="106" t="s">
        <v>1449</v>
      </c>
      <c r="D267" s="103">
        <v>22</v>
      </c>
      <c r="E267" s="104">
        <v>1300</v>
      </c>
      <c r="F267" s="70">
        <f t="shared" ca="1" si="11"/>
        <v>28600</v>
      </c>
      <c r="G267" s="45"/>
      <c r="H267" s="45"/>
      <c r="I267" s="45"/>
      <c r="J267" s="45"/>
    </row>
    <row r="268" spans="1:10" ht="13.5" customHeight="1" x14ac:dyDescent="0.25">
      <c r="A268" s="119">
        <v>30171514</v>
      </c>
      <c r="B268" s="101" t="str">
        <f t="shared" ref="B268:B299" ca="1" si="12">IFERROR(INDEX(UNSPSCDes,MATCH(INDIRECT(ADDRESS(ROW(),COLUMN()-1,4)),UNSPSCCode,0)),"")</f>
        <v>Cerradores de puertas</v>
      </c>
      <c r="C268" s="106" t="s">
        <v>1449</v>
      </c>
      <c r="D268" s="103">
        <v>48</v>
      </c>
      <c r="E268" s="104">
        <v>1200</v>
      </c>
      <c r="F268" s="70">
        <f t="shared" ref="F268:F299" ca="1" si="13">INDIRECT(ADDRESS(ROW(),COLUMN()-2,4))*INDIRECT(ADDRESS(ROW(),COLUMN()-1,4))</f>
        <v>57600</v>
      </c>
      <c r="G268" s="45"/>
      <c r="H268" s="45"/>
      <c r="I268" s="45"/>
      <c r="J268" s="45"/>
    </row>
    <row r="269" spans="1:10" ht="13.5" customHeight="1" x14ac:dyDescent="0.25">
      <c r="A269" s="119">
        <v>40142008</v>
      </c>
      <c r="B269" s="101" t="str">
        <f t="shared" ca="1" si="12"/>
        <v>Mangueras de agua</v>
      </c>
      <c r="C269" s="106" t="s">
        <v>1449</v>
      </c>
      <c r="D269" s="103">
        <v>1</v>
      </c>
      <c r="E269" s="104">
        <v>2650</v>
      </c>
      <c r="F269" s="70">
        <f t="shared" ca="1" si="13"/>
        <v>2650</v>
      </c>
      <c r="G269" s="45"/>
      <c r="H269" s="45"/>
      <c r="I269" s="45"/>
      <c r="J269" s="45"/>
    </row>
    <row r="270" spans="1:10" ht="13.5" customHeight="1" x14ac:dyDescent="0.25">
      <c r="A270" s="119">
        <v>40142008</v>
      </c>
      <c r="B270" s="101" t="str">
        <f t="shared" ca="1" si="12"/>
        <v>Mangueras de agua</v>
      </c>
      <c r="C270" s="106" t="s">
        <v>1449</v>
      </c>
      <c r="D270" s="103">
        <v>2</v>
      </c>
      <c r="E270" s="104">
        <v>2650</v>
      </c>
      <c r="F270" s="70">
        <f t="shared" ca="1" si="13"/>
        <v>5300</v>
      </c>
      <c r="G270" s="45"/>
      <c r="H270" s="45"/>
      <c r="I270" s="45"/>
      <c r="J270" s="45"/>
    </row>
    <row r="271" spans="1:10" ht="13.5" customHeight="1" x14ac:dyDescent="0.25">
      <c r="A271" s="119">
        <v>40142008</v>
      </c>
      <c r="B271" s="101" t="str">
        <f t="shared" ca="1" si="12"/>
        <v>Mangueras de agua</v>
      </c>
      <c r="C271" s="106" t="s">
        <v>1449</v>
      </c>
      <c r="D271" s="103">
        <v>10</v>
      </c>
      <c r="E271" s="104">
        <v>100</v>
      </c>
      <c r="F271" s="70">
        <f t="shared" ca="1" si="13"/>
        <v>1000</v>
      </c>
      <c r="G271" s="45"/>
      <c r="H271" s="45"/>
      <c r="I271" s="45"/>
      <c r="J271" s="45"/>
    </row>
    <row r="272" spans="1:10" ht="13.5" customHeight="1" x14ac:dyDescent="0.25">
      <c r="A272" s="119">
        <v>12131703</v>
      </c>
      <c r="B272" s="101" t="str">
        <f t="shared" ca="1" si="12"/>
        <v>Mechas explosivas</v>
      </c>
      <c r="C272" s="106" t="s">
        <v>1449</v>
      </c>
      <c r="D272" s="103">
        <v>2</v>
      </c>
      <c r="E272" s="104">
        <v>100</v>
      </c>
      <c r="F272" s="70">
        <f t="shared" ca="1" si="13"/>
        <v>200</v>
      </c>
      <c r="G272" s="45"/>
      <c r="H272" s="45"/>
      <c r="I272" s="45"/>
      <c r="J272" s="45"/>
    </row>
    <row r="273" spans="1:10" ht="13.5" customHeight="1" x14ac:dyDescent="0.25">
      <c r="A273" s="119">
        <v>52141520</v>
      </c>
      <c r="B273" s="101" t="str">
        <f t="shared" ca="1" si="12"/>
        <v>Mezcladoras para uso doméstico</v>
      </c>
      <c r="C273" s="106" t="s">
        <v>1449</v>
      </c>
      <c r="D273" s="103">
        <v>28</v>
      </c>
      <c r="E273" s="104">
        <v>1500</v>
      </c>
      <c r="F273" s="70">
        <f t="shared" ca="1" si="13"/>
        <v>42000</v>
      </c>
      <c r="G273" s="45"/>
      <c r="H273" s="45"/>
      <c r="I273" s="45"/>
      <c r="J273" s="45"/>
    </row>
    <row r="274" spans="1:10" ht="13.5" customHeight="1" x14ac:dyDescent="0.25">
      <c r="A274" s="119">
        <v>52141520</v>
      </c>
      <c r="B274" s="101" t="str">
        <f t="shared" ca="1" si="12"/>
        <v>Mezcladoras para uso doméstico</v>
      </c>
      <c r="C274" s="106" t="s">
        <v>1449</v>
      </c>
      <c r="D274" s="103">
        <v>11</v>
      </c>
      <c r="E274" s="104">
        <v>1500</v>
      </c>
      <c r="F274" s="70">
        <f t="shared" ca="1" si="13"/>
        <v>16500</v>
      </c>
      <c r="G274" s="45"/>
      <c r="H274" s="45"/>
      <c r="I274" s="45"/>
      <c r="J274" s="45"/>
    </row>
    <row r="275" spans="1:10" ht="13.5" customHeight="1" x14ac:dyDescent="0.25">
      <c r="A275" s="119">
        <v>31211900</v>
      </c>
      <c r="B275" s="101" t="str">
        <f t="shared" ca="1" si="12"/>
        <v/>
      </c>
      <c r="C275" s="106" t="s">
        <v>1449</v>
      </c>
      <c r="D275" s="103">
        <v>20</v>
      </c>
      <c r="E275" s="104">
        <v>135</v>
      </c>
      <c r="F275" s="70">
        <f t="shared" ca="1" si="13"/>
        <v>2700</v>
      </c>
      <c r="G275" s="45"/>
      <c r="H275" s="45"/>
      <c r="I275" s="45"/>
      <c r="J275" s="45"/>
    </row>
    <row r="276" spans="1:10" ht="13.5" customHeight="1" x14ac:dyDescent="0.25">
      <c r="A276" s="119">
        <v>47131705</v>
      </c>
      <c r="B276" s="101" t="str">
        <f t="shared" ca="1" si="12"/>
        <v>Accesorios para urinales o inodoros</v>
      </c>
      <c r="C276" s="106" t="s">
        <v>1449</v>
      </c>
      <c r="D276" s="103">
        <v>13</v>
      </c>
      <c r="E276" s="104">
        <v>160</v>
      </c>
      <c r="F276" s="70">
        <f t="shared" ca="1" si="13"/>
        <v>2080</v>
      </c>
      <c r="G276" s="45"/>
      <c r="H276" s="45"/>
      <c r="I276" s="45"/>
      <c r="J276" s="45"/>
    </row>
    <row r="277" spans="1:10" ht="13.5" customHeight="1" x14ac:dyDescent="0.25">
      <c r="A277" s="119">
        <v>27112004</v>
      </c>
      <c r="B277" s="101" t="str">
        <f t="shared" ca="1" si="12"/>
        <v>Palas</v>
      </c>
      <c r="C277" s="106" t="s">
        <v>1449</v>
      </c>
      <c r="D277" s="103">
        <v>3</v>
      </c>
      <c r="E277" s="104">
        <v>450</v>
      </c>
      <c r="F277" s="70">
        <f t="shared" ca="1" si="13"/>
        <v>1350</v>
      </c>
      <c r="G277" s="45"/>
      <c r="H277" s="45"/>
      <c r="I277" s="45"/>
      <c r="J277" s="45"/>
    </row>
    <row r="278" spans="1:10" ht="13.5" customHeight="1" x14ac:dyDescent="0.25">
      <c r="A278" s="119">
        <v>25172605</v>
      </c>
      <c r="B278" s="101" t="str">
        <f t="shared" ca="1" si="12"/>
        <v>Parrillas de vehículos</v>
      </c>
      <c r="C278" s="106" t="s">
        <v>1449</v>
      </c>
      <c r="D278" s="103">
        <v>20</v>
      </c>
      <c r="E278" s="104">
        <v>260</v>
      </c>
      <c r="F278" s="70">
        <f t="shared" ca="1" si="13"/>
        <v>5200</v>
      </c>
      <c r="G278" s="45"/>
      <c r="H278" s="45"/>
      <c r="I278" s="45"/>
      <c r="J278" s="45"/>
    </row>
    <row r="279" spans="1:10" ht="13.5" customHeight="1" x14ac:dyDescent="0.25">
      <c r="A279" s="119">
        <v>31201610</v>
      </c>
      <c r="B279" s="101" t="str">
        <f t="shared" ca="1" si="12"/>
        <v>Pegamentos</v>
      </c>
      <c r="C279" s="106" t="s">
        <v>1449</v>
      </c>
      <c r="D279" s="103">
        <v>40</v>
      </c>
      <c r="E279" s="104">
        <v>40</v>
      </c>
      <c r="F279" s="70">
        <f t="shared" ca="1" si="13"/>
        <v>1600</v>
      </c>
      <c r="G279" s="45"/>
      <c r="H279" s="45"/>
      <c r="I279" s="45"/>
      <c r="J279" s="45"/>
    </row>
    <row r="280" spans="1:10" ht="13.5" customHeight="1" x14ac:dyDescent="0.25">
      <c r="A280" s="119">
        <v>73101610</v>
      </c>
      <c r="B280" s="101" t="str">
        <f t="shared" ca="1" si="12"/>
        <v>Servicios de producción de pesticidas</v>
      </c>
      <c r="C280" s="106" t="s">
        <v>1449</v>
      </c>
      <c r="D280" s="103">
        <v>1</v>
      </c>
      <c r="E280" s="104">
        <v>2000</v>
      </c>
      <c r="F280" s="70">
        <f t="shared" ca="1" si="13"/>
        <v>2000</v>
      </c>
      <c r="G280" s="45"/>
      <c r="H280" s="45"/>
      <c r="I280" s="45"/>
      <c r="J280" s="45"/>
    </row>
    <row r="281" spans="1:10" ht="13.5" customHeight="1" x14ac:dyDescent="0.25">
      <c r="A281" s="119">
        <v>27112004</v>
      </c>
      <c r="B281" s="101" t="str">
        <f t="shared" ca="1" si="12"/>
        <v>Palas</v>
      </c>
      <c r="C281" s="106" t="s">
        <v>1449</v>
      </c>
      <c r="D281" s="103">
        <v>2</v>
      </c>
      <c r="E281" s="104">
        <v>1350</v>
      </c>
      <c r="F281" s="70">
        <f t="shared" ca="1" si="13"/>
        <v>2700</v>
      </c>
      <c r="G281" s="45"/>
      <c r="H281" s="45"/>
      <c r="I281" s="45"/>
      <c r="J281" s="45"/>
    </row>
    <row r="282" spans="1:10" ht="13.5" customHeight="1" x14ac:dyDescent="0.25">
      <c r="A282" s="119">
        <v>31211505</v>
      </c>
      <c r="B282" s="101" t="str">
        <f t="shared" ca="1" si="12"/>
        <v>Pinturas de aceite</v>
      </c>
      <c r="C282" s="106" t="s">
        <v>9562</v>
      </c>
      <c r="D282" s="103">
        <v>6</v>
      </c>
      <c r="E282" s="104">
        <v>3600</v>
      </c>
      <c r="F282" s="70">
        <f t="shared" ca="1" si="13"/>
        <v>21600</v>
      </c>
      <c r="G282" s="45"/>
      <c r="H282" s="45"/>
      <c r="I282" s="45"/>
      <c r="J282" s="45"/>
    </row>
    <row r="283" spans="1:10" ht="13.5" customHeight="1" x14ac:dyDescent="0.25">
      <c r="A283" s="119">
        <v>31211505</v>
      </c>
      <c r="B283" s="101" t="str">
        <f t="shared" ca="1" si="12"/>
        <v>Pinturas de aceite</v>
      </c>
      <c r="C283" s="106" t="s">
        <v>9562</v>
      </c>
      <c r="D283" s="103">
        <v>45</v>
      </c>
      <c r="E283" s="104">
        <v>4800</v>
      </c>
      <c r="F283" s="70">
        <f t="shared" ca="1" si="13"/>
        <v>216000</v>
      </c>
      <c r="G283" s="45"/>
      <c r="H283" s="45"/>
      <c r="I283" s="45"/>
      <c r="J283" s="45"/>
    </row>
    <row r="284" spans="1:10" ht="13.5" customHeight="1" x14ac:dyDescent="0.25">
      <c r="A284" s="119">
        <v>31211505</v>
      </c>
      <c r="B284" s="101" t="str">
        <f t="shared" ca="1" si="12"/>
        <v>Pinturas de aceite</v>
      </c>
      <c r="C284" s="106" t="s">
        <v>9562</v>
      </c>
      <c r="D284" s="103">
        <v>15</v>
      </c>
      <c r="E284" s="104">
        <v>4500</v>
      </c>
      <c r="F284" s="70">
        <f t="shared" ca="1" si="13"/>
        <v>67500</v>
      </c>
      <c r="G284" s="45"/>
      <c r="H284" s="45"/>
      <c r="I284" s="45"/>
      <c r="J284" s="45"/>
    </row>
    <row r="285" spans="1:10" ht="13.5" customHeight="1" x14ac:dyDescent="0.25">
      <c r="A285" s="119">
        <v>27112105</v>
      </c>
      <c r="B285" s="101" t="str">
        <f t="shared" ca="1" si="12"/>
        <v>Pinzas</v>
      </c>
      <c r="C285" s="106" t="s">
        <v>1449</v>
      </c>
      <c r="D285" s="103">
        <v>4</v>
      </c>
      <c r="E285" s="104">
        <v>1000</v>
      </c>
      <c r="F285" s="70">
        <f t="shared" ca="1" si="13"/>
        <v>4000</v>
      </c>
      <c r="G285" s="45"/>
      <c r="H285" s="45"/>
      <c r="I285" s="45"/>
      <c r="J285" s="45"/>
    </row>
    <row r="286" spans="1:10" ht="13.5" customHeight="1" x14ac:dyDescent="0.25">
      <c r="A286" s="119">
        <v>39111521</v>
      </c>
      <c r="B286" s="101" t="str">
        <f t="shared" ca="1" si="12"/>
        <v>Plafones</v>
      </c>
      <c r="C286" s="106" t="s">
        <v>4735</v>
      </c>
      <c r="D286" s="103">
        <v>20</v>
      </c>
      <c r="E286" s="104">
        <v>250</v>
      </c>
      <c r="F286" s="70">
        <f t="shared" ca="1" si="13"/>
        <v>5000</v>
      </c>
      <c r="G286" s="45"/>
      <c r="H286" s="45"/>
      <c r="I286" s="45"/>
      <c r="J286" s="45"/>
    </row>
    <row r="287" spans="1:10" ht="13.5" customHeight="1" x14ac:dyDescent="0.25">
      <c r="A287" s="119">
        <v>26111601</v>
      </c>
      <c r="B287" s="101" t="str">
        <f t="shared" ca="1" si="12"/>
        <v>Generadores diesel</v>
      </c>
      <c r="C287" s="106" t="s">
        <v>1449</v>
      </c>
      <c r="D287" s="103">
        <v>5</v>
      </c>
      <c r="E287" s="104">
        <v>15000</v>
      </c>
      <c r="F287" s="70">
        <f t="shared" ca="1" si="13"/>
        <v>75000</v>
      </c>
      <c r="G287" s="45"/>
      <c r="H287" s="45"/>
      <c r="I287" s="45"/>
      <c r="J287" s="45"/>
    </row>
    <row r="288" spans="1:10" ht="13.5" customHeight="1" x14ac:dyDescent="0.25">
      <c r="A288" s="119">
        <v>20121011</v>
      </c>
      <c r="B288" s="101" t="str">
        <f t="shared" ca="1" si="12"/>
        <v>Sensores de presión de acidificación</v>
      </c>
      <c r="C288" s="106" t="s">
        <v>1449</v>
      </c>
      <c r="D288" s="103">
        <v>40</v>
      </c>
      <c r="E288" s="104">
        <v>2300</v>
      </c>
      <c r="F288" s="70">
        <f t="shared" ca="1" si="13"/>
        <v>92000</v>
      </c>
      <c r="G288" s="45"/>
      <c r="H288" s="45"/>
      <c r="I288" s="45"/>
      <c r="J288" s="45"/>
    </row>
    <row r="289" spans="1:10" ht="13.5" customHeight="1" x14ac:dyDescent="0.25">
      <c r="A289" s="119">
        <v>25172007</v>
      </c>
      <c r="B289" s="101" t="str">
        <f t="shared" ca="1" si="12"/>
        <v>Puntales</v>
      </c>
      <c r="C289" s="106" t="s">
        <v>1449</v>
      </c>
      <c r="D289" s="103">
        <v>12</v>
      </c>
      <c r="E289" s="104">
        <v>400</v>
      </c>
      <c r="F289" s="70">
        <f t="shared" ca="1" si="13"/>
        <v>4800</v>
      </c>
      <c r="G289" s="45"/>
      <c r="H289" s="45"/>
      <c r="I289" s="45"/>
      <c r="J289" s="45"/>
    </row>
    <row r="290" spans="1:10" ht="13.5" customHeight="1" x14ac:dyDescent="0.25">
      <c r="A290" s="119">
        <v>27112003</v>
      </c>
      <c r="B290" s="101" t="str">
        <f t="shared" ca="1" si="12"/>
        <v>Rastrillos</v>
      </c>
      <c r="C290" s="106" t="s">
        <v>1449</v>
      </c>
      <c r="D290" s="103">
        <v>5</v>
      </c>
      <c r="E290" s="104">
        <v>450</v>
      </c>
      <c r="F290" s="70">
        <f t="shared" ca="1" si="13"/>
        <v>2250</v>
      </c>
      <c r="G290" s="45"/>
      <c r="H290" s="45"/>
      <c r="I290" s="45"/>
      <c r="J290" s="45"/>
    </row>
    <row r="291" spans="1:10" ht="13.5" customHeight="1" x14ac:dyDescent="0.25">
      <c r="A291" s="119">
        <v>31162304</v>
      </c>
      <c r="B291" s="101" t="str">
        <f t="shared" ca="1" si="12"/>
        <v>Regletas de montaje</v>
      </c>
      <c r="C291" s="106" t="s">
        <v>1449</v>
      </c>
      <c r="D291" s="103">
        <v>35</v>
      </c>
      <c r="E291" s="104">
        <v>130</v>
      </c>
      <c r="F291" s="70">
        <f t="shared" ca="1" si="13"/>
        <v>4550</v>
      </c>
      <c r="G291" s="45"/>
      <c r="H291" s="45"/>
      <c r="I291" s="45"/>
      <c r="J291" s="45"/>
    </row>
    <row r="292" spans="1:10" ht="13.5" customHeight="1" x14ac:dyDescent="0.25">
      <c r="A292" s="119">
        <v>31162304</v>
      </c>
      <c r="B292" s="101" t="str">
        <f t="shared" ca="1" si="12"/>
        <v>Regletas de montaje</v>
      </c>
      <c r="C292" s="106" t="s">
        <v>1449</v>
      </c>
      <c r="D292" s="103">
        <v>9</v>
      </c>
      <c r="E292" s="104">
        <v>130</v>
      </c>
      <c r="F292" s="70">
        <f t="shared" ca="1" si="13"/>
        <v>1170</v>
      </c>
      <c r="G292" s="45"/>
      <c r="H292" s="45"/>
      <c r="I292" s="45"/>
      <c r="J292" s="45"/>
    </row>
    <row r="293" spans="1:10" ht="13.5" customHeight="1" x14ac:dyDescent="0.25">
      <c r="A293" s="119">
        <v>23231402</v>
      </c>
      <c r="B293" s="101" t="str">
        <f t="shared" ca="1" si="12"/>
        <v>Sierra cero</v>
      </c>
      <c r="C293" s="106" t="s">
        <v>1449</v>
      </c>
      <c r="D293" s="103">
        <v>10</v>
      </c>
      <c r="E293" s="104">
        <v>5</v>
      </c>
      <c r="F293" s="70">
        <f t="shared" ca="1" si="13"/>
        <v>50</v>
      </c>
      <c r="G293" s="45"/>
      <c r="H293" s="45"/>
      <c r="I293" s="45"/>
      <c r="J293" s="45"/>
    </row>
    <row r="294" spans="1:10" ht="13.5" customHeight="1" x14ac:dyDescent="0.25">
      <c r="A294" s="119">
        <v>60104912</v>
      </c>
      <c r="B294" s="101" t="str">
        <f t="shared" ca="1" si="12"/>
        <v>Alambres o cables eléctricos</v>
      </c>
      <c r="C294" s="106" t="s">
        <v>1449</v>
      </c>
      <c r="D294" s="103">
        <v>2</v>
      </c>
      <c r="E294" s="104">
        <v>3025</v>
      </c>
      <c r="F294" s="70">
        <f t="shared" ca="1" si="13"/>
        <v>6050</v>
      </c>
      <c r="G294" s="45"/>
      <c r="H294" s="45"/>
      <c r="I294" s="45"/>
      <c r="J294" s="45"/>
    </row>
    <row r="295" spans="1:10" ht="13.5" customHeight="1" x14ac:dyDescent="0.25">
      <c r="A295" s="119">
        <v>60104912</v>
      </c>
      <c r="B295" s="101" t="str">
        <f t="shared" ca="1" si="12"/>
        <v>Alambres o cables eléctricos</v>
      </c>
      <c r="C295" s="106" t="s">
        <v>1449</v>
      </c>
      <c r="D295" s="103">
        <v>2</v>
      </c>
      <c r="E295" s="104">
        <v>12100</v>
      </c>
      <c r="F295" s="70">
        <f t="shared" ca="1" si="13"/>
        <v>24200</v>
      </c>
      <c r="G295" s="45"/>
      <c r="H295" s="45"/>
      <c r="I295" s="45"/>
      <c r="J295" s="45"/>
    </row>
    <row r="296" spans="1:10" ht="13.5" customHeight="1" x14ac:dyDescent="0.25">
      <c r="A296" s="119">
        <v>60104912</v>
      </c>
      <c r="B296" s="101" t="str">
        <f t="shared" ca="1" si="12"/>
        <v>Alambres o cables eléctricos</v>
      </c>
      <c r="C296" s="106" t="s">
        <v>1449</v>
      </c>
      <c r="D296" s="103">
        <v>2</v>
      </c>
      <c r="E296" s="104">
        <v>12100</v>
      </c>
      <c r="F296" s="70">
        <f t="shared" ca="1" si="13"/>
        <v>24200</v>
      </c>
      <c r="G296" s="45"/>
      <c r="H296" s="45"/>
      <c r="I296" s="45"/>
      <c r="J296" s="45"/>
    </row>
    <row r="297" spans="1:10" ht="13.5" customHeight="1" x14ac:dyDescent="0.25">
      <c r="A297" s="119">
        <v>60104912</v>
      </c>
      <c r="B297" s="101" t="str">
        <f t="shared" ca="1" si="12"/>
        <v>Alambres o cables eléctricos</v>
      </c>
      <c r="C297" s="106" t="s">
        <v>1449</v>
      </c>
      <c r="D297" s="103">
        <v>2</v>
      </c>
      <c r="E297" s="104">
        <v>1970</v>
      </c>
      <c r="F297" s="70">
        <f t="shared" ca="1" si="13"/>
        <v>3940</v>
      </c>
      <c r="G297" s="45"/>
      <c r="H297" s="45"/>
      <c r="I297" s="45"/>
      <c r="J297" s="45"/>
    </row>
    <row r="298" spans="1:10" ht="13.5" customHeight="1" x14ac:dyDescent="0.25">
      <c r="A298" s="119">
        <v>60104912</v>
      </c>
      <c r="B298" s="101" t="str">
        <f t="shared" ca="1" si="12"/>
        <v>Alambres o cables eléctricos</v>
      </c>
      <c r="C298" s="106" t="s">
        <v>1449</v>
      </c>
      <c r="D298" s="103">
        <v>2</v>
      </c>
      <c r="E298" s="104">
        <v>7880</v>
      </c>
      <c r="F298" s="70">
        <f t="shared" ca="1" si="13"/>
        <v>15760</v>
      </c>
      <c r="G298" s="45"/>
      <c r="H298" s="45"/>
      <c r="I298" s="45"/>
      <c r="J298" s="45"/>
    </row>
    <row r="299" spans="1:10" ht="13.5" customHeight="1" x14ac:dyDescent="0.25">
      <c r="A299" s="119">
        <v>60104912</v>
      </c>
      <c r="B299" s="101" t="str">
        <f t="shared" ca="1" si="12"/>
        <v>Alambres o cables eléctricos</v>
      </c>
      <c r="C299" s="106" t="s">
        <v>1449</v>
      </c>
      <c r="D299" s="103">
        <v>2</v>
      </c>
      <c r="E299" s="104">
        <v>7880</v>
      </c>
      <c r="F299" s="70">
        <f t="shared" ca="1" si="13"/>
        <v>15760</v>
      </c>
      <c r="G299" s="45"/>
      <c r="H299" s="45"/>
      <c r="I299" s="45"/>
      <c r="J299" s="45"/>
    </row>
    <row r="300" spans="1:10" ht="13.5" customHeight="1" x14ac:dyDescent="0.25">
      <c r="A300" s="119">
        <v>23171507</v>
      </c>
      <c r="B300" s="101" t="str">
        <f t="shared" ref="B300:B317" ca="1" si="14">IFERROR(INDEX(UNSPSCDes,MATCH(INDIRECT(ADDRESS(ROW(),COLUMN()-1,4)),UNSPSCCode,0)),"")</f>
        <v>Soldadores o pistolas para sueldas</v>
      </c>
      <c r="C300" s="106" t="s">
        <v>1449</v>
      </c>
      <c r="D300" s="103">
        <v>3</v>
      </c>
      <c r="E300" s="104">
        <v>180</v>
      </c>
      <c r="F300" s="70">
        <f t="shared" ref="F300:F317" ca="1" si="15">INDIRECT(ADDRESS(ROW(),COLUMN()-2,4))*INDIRECT(ADDRESS(ROW(),COLUMN()-1,4))</f>
        <v>540</v>
      </c>
      <c r="G300" s="45"/>
      <c r="H300" s="45"/>
      <c r="I300" s="45"/>
      <c r="J300" s="45"/>
    </row>
    <row r="301" spans="1:10" ht="13.5" customHeight="1" x14ac:dyDescent="0.25">
      <c r="A301" s="119">
        <v>23101512</v>
      </c>
      <c r="B301" s="101" t="str">
        <f t="shared" ca="1" si="14"/>
        <v>Sierras mecánicas</v>
      </c>
      <c r="C301" s="106" t="s">
        <v>1449</v>
      </c>
      <c r="D301" s="103">
        <v>35</v>
      </c>
      <c r="E301" s="104">
        <v>5000</v>
      </c>
      <c r="F301" s="70">
        <f t="shared" ca="1" si="15"/>
        <v>175000</v>
      </c>
      <c r="G301" s="45"/>
      <c r="H301" s="45"/>
      <c r="I301" s="45"/>
      <c r="J301" s="45"/>
    </row>
    <row r="302" spans="1:10" ht="13.5" customHeight="1" x14ac:dyDescent="0.25">
      <c r="A302" s="119">
        <v>44121634</v>
      </c>
      <c r="B302" s="101" t="str">
        <f t="shared" ca="1" si="14"/>
        <v>Rollos adhesivos</v>
      </c>
      <c r="C302" s="106" t="s">
        <v>1449</v>
      </c>
      <c r="D302" s="103">
        <v>20</v>
      </c>
      <c r="E302" s="104">
        <v>40</v>
      </c>
      <c r="F302" s="70">
        <f t="shared" ca="1" si="15"/>
        <v>800</v>
      </c>
      <c r="G302" s="45"/>
      <c r="H302" s="45"/>
      <c r="I302" s="45"/>
      <c r="J302" s="45"/>
    </row>
    <row r="303" spans="1:10" ht="13.5" customHeight="1" x14ac:dyDescent="0.25">
      <c r="A303" s="119">
        <v>44121634</v>
      </c>
      <c r="B303" s="101" t="str">
        <f t="shared" ca="1" si="14"/>
        <v>Rollos adhesivos</v>
      </c>
      <c r="C303" s="106" t="s">
        <v>1449</v>
      </c>
      <c r="D303" s="103">
        <v>30</v>
      </c>
      <c r="E303" s="104">
        <v>200</v>
      </c>
      <c r="F303" s="70">
        <f t="shared" ca="1" si="15"/>
        <v>6000</v>
      </c>
      <c r="G303" s="45"/>
      <c r="H303" s="45"/>
      <c r="I303" s="45"/>
      <c r="J303" s="45"/>
    </row>
    <row r="304" spans="1:10" ht="13.5" customHeight="1" x14ac:dyDescent="0.25">
      <c r="A304" s="119">
        <v>31162107</v>
      </c>
      <c r="B304" s="101" t="str">
        <f t="shared" ca="1" si="14"/>
        <v>Anclajes de expansión de clavo</v>
      </c>
      <c r="C304" s="106" t="s">
        <v>1449</v>
      </c>
      <c r="D304" s="103">
        <v>200</v>
      </c>
      <c r="E304" s="104">
        <v>5</v>
      </c>
      <c r="F304" s="70">
        <f t="shared" ca="1" si="15"/>
        <v>1000</v>
      </c>
      <c r="G304" s="45"/>
      <c r="H304" s="45"/>
      <c r="I304" s="45"/>
      <c r="J304" s="45"/>
    </row>
    <row r="305" spans="1:10" ht="13.5" customHeight="1" x14ac:dyDescent="0.25">
      <c r="A305" s="119">
        <v>12162701</v>
      </c>
      <c r="B305" s="101" t="str">
        <f t="shared" ca="1" si="14"/>
        <v>Aditivos de pérdida de fluido de polímeros modificados</v>
      </c>
      <c r="C305" s="106" t="s">
        <v>1449</v>
      </c>
      <c r="D305" s="103">
        <v>10</v>
      </c>
      <c r="E305" s="104">
        <v>35</v>
      </c>
      <c r="F305" s="70">
        <f t="shared" ca="1" si="15"/>
        <v>350</v>
      </c>
      <c r="G305" s="45"/>
      <c r="H305" s="45"/>
      <c r="I305" s="45"/>
      <c r="J305" s="45"/>
    </row>
    <row r="306" spans="1:10" ht="13.5" customHeight="1" x14ac:dyDescent="0.25">
      <c r="A306" s="119">
        <v>41112205</v>
      </c>
      <c r="B306" s="101" t="str">
        <f t="shared" ca="1" si="14"/>
        <v>Reguladores de temperatura</v>
      </c>
      <c r="C306" s="106" t="s">
        <v>1449</v>
      </c>
      <c r="D306" s="103">
        <v>10</v>
      </c>
      <c r="E306" s="104">
        <v>950</v>
      </c>
      <c r="F306" s="70">
        <f t="shared" ca="1" si="15"/>
        <v>9500</v>
      </c>
      <c r="G306" s="45"/>
      <c r="H306" s="45"/>
      <c r="I306" s="45"/>
      <c r="J306" s="45"/>
    </row>
    <row r="307" spans="1:10" ht="13.5" customHeight="1" x14ac:dyDescent="0.25">
      <c r="A307" s="119">
        <v>31211803</v>
      </c>
      <c r="B307" s="101" t="str">
        <f t="shared" ca="1" si="14"/>
        <v>Diluyentes para pinturas y barnices</v>
      </c>
      <c r="C307" s="106" t="s">
        <v>9562</v>
      </c>
      <c r="D307" s="103">
        <v>20</v>
      </c>
      <c r="E307" s="104">
        <v>250</v>
      </c>
      <c r="F307" s="70">
        <f t="shared" ca="1" si="15"/>
        <v>5000</v>
      </c>
      <c r="G307" s="45"/>
      <c r="H307" s="45"/>
      <c r="I307" s="45"/>
      <c r="J307" s="45"/>
    </row>
    <row r="308" spans="1:10" ht="13.5" customHeight="1" x14ac:dyDescent="0.25">
      <c r="A308" s="119">
        <v>27112007</v>
      </c>
      <c r="B308" s="101" t="str">
        <f t="shared" ca="1" si="14"/>
        <v>Tijeras de podar</v>
      </c>
      <c r="C308" s="106" t="s">
        <v>1449</v>
      </c>
      <c r="D308" s="103">
        <v>2</v>
      </c>
      <c r="E308" s="104">
        <v>400</v>
      </c>
      <c r="F308" s="70">
        <f t="shared" ca="1" si="15"/>
        <v>800</v>
      </c>
      <c r="G308" s="45"/>
      <c r="H308" s="45"/>
      <c r="I308" s="45"/>
      <c r="J308" s="45"/>
    </row>
    <row r="309" spans="1:10" ht="13.5" customHeight="1" x14ac:dyDescent="0.25">
      <c r="A309" s="119">
        <v>31161502</v>
      </c>
      <c r="B309" s="101" t="str">
        <f t="shared" ca="1" si="14"/>
        <v>Tornillos de anclaje</v>
      </c>
      <c r="C309" s="106" t="s">
        <v>1449</v>
      </c>
      <c r="D309" s="103">
        <v>400</v>
      </c>
      <c r="E309" s="104">
        <v>10</v>
      </c>
      <c r="F309" s="70">
        <f t="shared" ca="1" si="15"/>
        <v>4000</v>
      </c>
      <c r="G309" s="45"/>
      <c r="H309" s="45"/>
      <c r="I309" s="45"/>
      <c r="J309" s="45"/>
    </row>
    <row r="310" spans="1:10" ht="13.5" customHeight="1" x14ac:dyDescent="0.25">
      <c r="A310" s="119">
        <v>42142710</v>
      </c>
      <c r="B310" s="101" t="str">
        <f t="shared" ca="1" si="14"/>
        <v>Tubos o accesorios para drenaje urinario</v>
      </c>
      <c r="C310" s="106" t="s">
        <v>1449</v>
      </c>
      <c r="D310" s="103">
        <v>4</v>
      </c>
      <c r="E310" s="104">
        <v>150</v>
      </c>
      <c r="F310" s="70">
        <f t="shared" ca="1" si="15"/>
        <v>600</v>
      </c>
      <c r="G310" s="45"/>
      <c r="H310" s="45"/>
      <c r="I310" s="45"/>
      <c r="J310" s="45"/>
    </row>
    <row r="311" spans="1:10" ht="13.5" customHeight="1" x14ac:dyDescent="0.25">
      <c r="A311" s="119">
        <v>24141705</v>
      </c>
      <c r="B311" s="101" t="str">
        <f t="shared" ca="1" si="14"/>
        <v>Tubos plegables</v>
      </c>
      <c r="C311" s="106" t="s">
        <v>1449</v>
      </c>
      <c r="D311" s="103">
        <v>20</v>
      </c>
      <c r="E311" s="104">
        <v>430</v>
      </c>
      <c r="F311" s="70">
        <f t="shared" ca="1" si="15"/>
        <v>8600</v>
      </c>
      <c r="G311" s="45"/>
      <c r="H311" s="45"/>
      <c r="I311" s="45"/>
      <c r="J311" s="45"/>
    </row>
    <row r="312" spans="1:10" ht="13.5" customHeight="1" x14ac:dyDescent="0.25">
      <c r="A312" s="119">
        <v>24141705</v>
      </c>
      <c r="B312" s="101" t="str">
        <f t="shared" ca="1" si="14"/>
        <v>Tubos plegables</v>
      </c>
      <c r="C312" s="106" t="s">
        <v>1449</v>
      </c>
      <c r="D312" s="103">
        <v>20</v>
      </c>
      <c r="E312" s="104">
        <v>608</v>
      </c>
      <c r="F312" s="70">
        <f t="shared" ca="1" si="15"/>
        <v>12160</v>
      </c>
      <c r="G312" s="45"/>
      <c r="H312" s="45"/>
      <c r="I312" s="45"/>
      <c r="J312" s="45"/>
    </row>
    <row r="313" spans="1:10" ht="13.5" customHeight="1" x14ac:dyDescent="0.25">
      <c r="A313" s="119">
        <v>24141705</v>
      </c>
      <c r="B313" s="101" t="str">
        <f t="shared" ca="1" si="14"/>
        <v>Tubos plegables</v>
      </c>
      <c r="C313" s="106" t="s">
        <v>1449</v>
      </c>
      <c r="D313" s="103">
        <v>12</v>
      </c>
      <c r="E313" s="104">
        <v>610</v>
      </c>
      <c r="F313" s="70">
        <f t="shared" ca="1" si="15"/>
        <v>7320</v>
      </c>
      <c r="G313" s="45"/>
      <c r="H313" s="45"/>
      <c r="I313" s="45"/>
      <c r="J313" s="45"/>
    </row>
    <row r="314" spans="1:10" ht="13.5" customHeight="1" x14ac:dyDescent="0.25">
      <c r="A314" s="119">
        <v>39101701</v>
      </c>
      <c r="B314" s="101" t="str">
        <f t="shared" ca="1" si="14"/>
        <v>Tubos fluorescentes</v>
      </c>
      <c r="C314" s="106" t="s">
        <v>1449</v>
      </c>
      <c r="D314" s="103">
        <v>56</v>
      </c>
      <c r="E314" s="104">
        <v>185</v>
      </c>
      <c r="F314" s="70">
        <f t="shared" ca="1" si="15"/>
        <v>10360</v>
      </c>
      <c r="G314" s="45"/>
      <c r="H314" s="45"/>
      <c r="I314" s="45"/>
      <c r="J314" s="45"/>
    </row>
    <row r="315" spans="1:10" ht="13.5" customHeight="1" x14ac:dyDescent="0.25">
      <c r="A315" s="119">
        <v>39101701</v>
      </c>
      <c r="B315" s="101" t="str">
        <f t="shared" ca="1" si="14"/>
        <v>Tubos fluorescentes</v>
      </c>
      <c r="C315" s="106" t="s">
        <v>1449</v>
      </c>
      <c r="D315" s="103">
        <v>9</v>
      </c>
      <c r="E315" s="104">
        <v>650</v>
      </c>
      <c r="F315" s="70">
        <f t="shared" ca="1" si="15"/>
        <v>5850</v>
      </c>
      <c r="G315" s="45"/>
      <c r="H315" s="45"/>
      <c r="I315" s="45"/>
      <c r="J315" s="45"/>
    </row>
    <row r="316" spans="1:10" ht="13.5" customHeight="1" x14ac:dyDescent="0.25">
      <c r="A316" s="119">
        <v>40141609</v>
      </c>
      <c r="B316" s="101" t="str">
        <f t="shared" ca="1" si="14"/>
        <v>Válvulas de control</v>
      </c>
      <c r="C316" s="106" t="s">
        <v>1449</v>
      </c>
      <c r="D316" s="103">
        <v>10</v>
      </c>
      <c r="E316" s="104">
        <v>310</v>
      </c>
      <c r="F316" s="70">
        <f t="shared" ca="1" si="15"/>
        <v>3100</v>
      </c>
      <c r="G316" s="45"/>
      <c r="H316" s="45"/>
      <c r="I316" s="45"/>
      <c r="J316" s="45"/>
    </row>
    <row r="317" spans="1:10" ht="13.5" customHeight="1" x14ac:dyDescent="0.25">
      <c r="A317" s="119">
        <v>40141609</v>
      </c>
      <c r="B317" s="101" t="str">
        <f t="shared" ca="1" si="14"/>
        <v>Válvulas de control</v>
      </c>
      <c r="C317" s="106" t="s">
        <v>1449</v>
      </c>
      <c r="D317" s="103">
        <v>20</v>
      </c>
      <c r="E317" s="104">
        <v>310</v>
      </c>
      <c r="F317" s="70">
        <f t="shared" ca="1" si="15"/>
        <v>6200</v>
      </c>
      <c r="G317" s="45"/>
      <c r="H317" s="45"/>
      <c r="I317" s="45"/>
      <c r="J317" s="45"/>
    </row>
    <row r="318" spans="1:10" ht="14.1" customHeight="1" x14ac:dyDescent="0.2">
      <c r="A318" s="45"/>
      <c r="B318" s="45"/>
      <c r="C318" s="45"/>
      <c r="D318" s="45"/>
      <c r="E318" s="73" t="s">
        <v>12552</v>
      </c>
      <c r="F318" s="74">
        <f ca="1">SUM(Table310[MONTO TOTAL ESTIMADO])</f>
        <v>3384983.94</v>
      </c>
      <c r="G318" s="128"/>
      <c r="H318" s="45" t="str">
        <f>C197</f>
        <v>Bienes</v>
      </c>
      <c r="I318" s="45">
        <f>E197</f>
        <v>0</v>
      </c>
      <c r="J318" s="45" t="str">
        <f>D197</f>
        <v>Comparacion de Precios</v>
      </c>
    </row>
    <row r="319" spans="1:10" ht="14.1" customHeight="1" thickBot="1" x14ac:dyDescent="0.3"/>
    <row r="320" spans="1:10" ht="33.75" customHeight="1" thickBot="1" x14ac:dyDescent="0.25">
      <c r="A320" s="64" t="s">
        <v>16384</v>
      </c>
      <c r="B320" s="64" t="s">
        <v>161</v>
      </c>
      <c r="C320" s="64" t="s">
        <v>11726</v>
      </c>
      <c r="D320" s="64" t="s">
        <v>14379</v>
      </c>
      <c r="E320" s="64" t="s">
        <v>10964</v>
      </c>
      <c r="F320" s="64" t="s">
        <v>11097</v>
      </c>
      <c r="G320" s="45"/>
      <c r="H320" s="45"/>
      <c r="I320" s="45"/>
      <c r="J320" s="45"/>
    </row>
    <row r="321" spans="1:10" ht="13.5" customHeight="1" thickBot="1" x14ac:dyDescent="0.25">
      <c r="A321" s="84" t="s">
        <v>18847</v>
      </c>
      <c r="B321" s="84" t="s">
        <v>18846</v>
      </c>
      <c r="C321" s="66" t="s">
        <v>17799</v>
      </c>
      <c r="D321" s="66" t="s">
        <v>2518</v>
      </c>
      <c r="E321" s="66" t="s">
        <v>17855</v>
      </c>
      <c r="F321" s="66"/>
      <c r="G321" s="45"/>
      <c r="H321" s="45"/>
      <c r="I321" s="45"/>
      <c r="J321" s="45"/>
    </row>
    <row r="322" spans="1:10" ht="14.1" customHeight="1" thickBot="1" x14ac:dyDescent="0.25">
      <c r="A322" s="131" t="s">
        <v>14829</v>
      </c>
      <c r="B322" s="67" t="s">
        <v>8531</v>
      </c>
      <c r="C322" s="76">
        <v>43144</v>
      </c>
      <c r="D322" s="131" t="s">
        <v>9388</v>
      </c>
      <c r="E322" s="67" t="s">
        <v>13095</v>
      </c>
      <c r="F322" s="80" t="s">
        <v>3080</v>
      </c>
      <c r="G322" s="45"/>
      <c r="H322" s="45"/>
      <c r="I322" s="45"/>
      <c r="J322" s="45"/>
    </row>
    <row r="323" spans="1:10" ht="14.1" customHeight="1" thickBot="1" x14ac:dyDescent="0.25">
      <c r="A323" s="132"/>
      <c r="B323" s="67" t="s">
        <v>1786</v>
      </c>
      <c r="C323" s="65">
        <f>IF(C322="","",IF(AND(MONTH(C322)&gt;=1,MONTH(C322)&lt;=3),1,IF(AND(MONTH(C322)&gt;=4,MONTH(C322)&lt;=6),2,IF(AND(MONTH(C322)&gt;=7,MONTH(C322)&lt;=9),3,4))))</f>
        <v>1</v>
      </c>
      <c r="D323" s="132"/>
      <c r="E323" s="67" t="s">
        <v>2417</v>
      </c>
      <c r="F323" s="80" t="s">
        <v>11114</v>
      </c>
      <c r="G323" s="45"/>
      <c r="H323" s="45"/>
      <c r="I323" s="45"/>
      <c r="J323" s="45"/>
    </row>
    <row r="324" spans="1:10" ht="14.1" customHeight="1" thickBot="1" x14ac:dyDescent="0.25">
      <c r="A324" s="132"/>
      <c r="B324" s="67" t="s">
        <v>12944</v>
      </c>
      <c r="C324" s="76">
        <v>43160</v>
      </c>
      <c r="D324" s="132"/>
      <c r="E324" s="67" t="s">
        <v>3073</v>
      </c>
      <c r="F324" s="80" t="s">
        <v>11114</v>
      </c>
      <c r="G324" s="45"/>
      <c r="H324" s="45"/>
      <c r="I324" s="45"/>
      <c r="J324" s="45"/>
    </row>
    <row r="325" spans="1:10" ht="14.1" customHeight="1" thickBot="1" x14ac:dyDescent="0.25">
      <c r="A325" s="132"/>
      <c r="B325" s="67" t="s">
        <v>1786</v>
      </c>
      <c r="C325" s="65">
        <f>IF(C324="","",IF(AND(MONTH(C324)&gt;=1,MONTH(C324)&lt;=3),1,IF(AND(MONTH(C324)&gt;=4,MONTH(C324)&lt;=6),2,IF(AND(MONTH(C324)&gt;=7,MONTH(C324)&lt;=9),3,4))))</f>
        <v>1</v>
      </c>
      <c r="D325" s="132"/>
      <c r="E325" s="67" t="s">
        <v>13194</v>
      </c>
      <c r="F325" s="80" t="s">
        <v>11114</v>
      </c>
      <c r="G325" s="45"/>
      <c r="H325" s="45"/>
      <c r="I325" s="45"/>
      <c r="J325" s="45"/>
    </row>
    <row r="326" spans="1:10" ht="14.1" customHeight="1" thickBot="1" x14ac:dyDescent="0.25">
      <c r="A326" s="45"/>
      <c r="B326" s="45"/>
      <c r="C326" s="45"/>
      <c r="D326" s="45"/>
      <c r="E326" s="45"/>
      <c r="F326" s="45"/>
      <c r="G326" s="45"/>
      <c r="H326" s="45"/>
      <c r="I326" s="45"/>
      <c r="J326" s="45"/>
    </row>
    <row r="327" spans="1:10" ht="14.1" customHeight="1" thickBot="1" x14ac:dyDescent="0.25">
      <c r="A327" s="95" t="s">
        <v>15737</v>
      </c>
      <c r="B327" s="95" t="s">
        <v>16148</v>
      </c>
      <c r="C327" s="95" t="s">
        <v>15643</v>
      </c>
      <c r="D327" s="95" t="s">
        <v>15253</v>
      </c>
      <c r="E327" s="95" t="s">
        <v>6935</v>
      </c>
      <c r="F327" s="72" t="s">
        <v>15282</v>
      </c>
      <c r="G327" s="45"/>
      <c r="H327" s="45"/>
      <c r="I327" s="45"/>
      <c r="J327" s="45"/>
    </row>
    <row r="328" spans="1:10" ht="14.1" customHeight="1" x14ac:dyDescent="0.25">
      <c r="A328" s="100">
        <v>41106401</v>
      </c>
      <c r="B328" s="101" t="str">
        <f t="shared" ref="B328:B359" ca="1" si="16">IFERROR(INDEX(UNSPSCDes,MATCH(INDIRECT(ADDRESS(ROW(),COLUMN()-1,4)),UNSPSCCode,0)),"")</f>
        <v>Adaptadores o enlazadores</v>
      </c>
      <c r="C328" s="106" t="s">
        <v>1449</v>
      </c>
      <c r="D328" s="97">
        <v>3</v>
      </c>
      <c r="E328" s="98">
        <v>750</v>
      </c>
      <c r="F328" s="70">
        <f t="shared" ref="F328:F359" ca="1" si="17">INDIRECT(ADDRESS(ROW(),COLUMN()-2,4))*INDIRECT(ADDRESS(ROW(),COLUMN()-1,4))</f>
        <v>2250</v>
      </c>
      <c r="G328" s="45"/>
      <c r="H328" s="45"/>
      <c r="I328" s="45"/>
      <c r="J328" s="45"/>
    </row>
    <row r="329" spans="1:10" ht="13.5" customHeight="1" x14ac:dyDescent="0.25">
      <c r="A329" s="100">
        <v>43211802</v>
      </c>
      <c r="B329" s="101" t="str">
        <f t="shared" ca="1" si="16"/>
        <v>Almohadillas (pads) para mouse</v>
      </c>
      <c r="C329" s="106" t="s">
        <v>1449</v>
      </c>
      <c r="D329" s="97">
        <v>109</v>
      </c>
      <c r="E329" s="98">
        <v>600</v>
      </c>
      <c r="F329" s="70">
        <f t="shared" ca="1" si="17"/>
        <v>65400</v>
      </c>
      <c r="G329" s="45"/>
      <c r="H329" s="45"/>
      <c r="I329" s="45"/>
      <c r="J329" s="45"/>
    </row>
    <row r="330" spans="1:10" ht="13.5" customHeight="1" x14ac:dyDescent="0.25">
      <c r="A330" s="100">
        <v>56101518</v>
      </c>
      <c r="B330" s="101" t="str">
        <f t="shared" ca="1" si="16"/>
        <v>Estanterías de pared</v>
      </c>
      <c r="C330" s="106" t="s">
        <v>1449</v>
      </c>
      <c r="D330" s="97">
        <v>2</v>
      </c>
      <c r="E330" s="98">
        <v>8650</v>
      </c>
      <c r="F330" s="70">
        <f t="shared" ca="1" si="17"/>
        <v>17300</v>
      </c>
      <c r="G330" s="45"/>
      <c r="H330" s="45"/>
      <c r="I330" s="45"/>
      <c r="J330" s="45"/>
    </row>
    <row r="331" spans="1:10" ht="13.5" customHeight="1" x14ac:dyDescent="0.25">
      <c r="A331" s="100">
        <v>47121602</v>
      </c>
      <c r="B331" s="101" t="str">
        <f t="shared" ca="1" si="16"/>
        <v>Aspiradoras</v>
      </c>
      <c r="C331" s="106" t="s">
        <v>1449</v>
      </c>
      <c r="D331" s="97">
        <v>2</v>
      </c>
      <c r="E331" s="98">
        <v>3000</v>
      </c>
      <c r="F331" s="70">
        <f t="shared" ca="1" si="17"/>
        <v>6000</v>
      </c>
      <c r="G331" s="45"/>
      <c r="H331" s="45"/>
      <c r="I331" s="45"/>
      <c r="J331" s="45"/>
    </row>
    <row r="332" spans="1:10" ht="13.5" customHeight="1" x14ac:dyDescent="0.25">
      <c r="A332" s="100">
        <v>32101622</v>
      </c>
      <c r="B332" s="101" t="str">
        <f t="shared" ca="1" si="16"/>
        <v>Memoria flash</v>
      </c>
      <c r="C332" s="106" t="s">
        <v>1449</v>
      </c>
      <c r="D332" s="97">
        <v>4</v>
      </c>
      <c r="E332" s="98">
        <v>2000</v>
      </c>
      <c r="F332" s="70">
        <f t="shared" ca="1" si="17"/>
        <v>8000</v>
      </c>
      <c r="G332" s="45"/>
      <c r="H332" s="45"/>
      <c r="I332" s="45"/>
      <c r="J332" s="45"/>
    </row>
    <row r="333" spans="1:10" ht="13.5" customHeight="1" x14ac:dyDescent="0.25">
      <c r="A333" s="100">
        <v>71161403</v>
      </c>
      <c r="B333" s="101" t="str">
        <f t="shared" ca="1" si="16"/>
        <v>Servicios de anclaje (deadman)</v>
      </c>
      <c r="C333" s="106" t="s">
        <v>1449</v>
      </c>
      <c r="D333" s="97">
        <v>2</v>
      </c>
      <c r="E333" s="98">
        <v>3500</v>
      </c>
      <c r="F333" s="70">
        <f t="shared" ca="1" si="17"/>
        <v>7000</v>
      </c>
      <c r="G333" s="45"/>
      <c r="H333" s="45"/>
      <c r="I333" s="45"/>
      <c r="J333" s="45"/>
    </row>
    <row r="334" spans="1:10" ht="13.5" customHeight="1" x14ac:dyDescent="0.25">
      <c r="A334" s="100">
        <v>71161403</v>
      </c>
      <c r="B334" s="101" t="str">
        <f t="shared" ca="1" si="16"/>
        <v>Servicios de anclaje (deadman)</v>
      </c>
      <c r="C334" s="106" t="s">
        <v>1449</v>
      </c>
      <c r="D334" s="97">
        <v>2</v>
      </c>
      <c r="E334" s="98">
        <v>1300</v>
      </c>
      <c r="F334" s="70">
        <f t="shared" ca="1" si="17"/>
        <v>2600</v>
      </c>
      <c r="G334" s="45"/>
      <c r="H334" s="45"/>
      <c r="I334" s="45"/>
      <c r="J334" s="45"/>
    </row>
    <row r="335" spans="1:10" ht="13.5" customHeight="1" x14ac:dyDescent="0.25">
      <c r="A335" s="100">
        <v>26111715</v>
      </c>
      <c r="B335" s="101" t="str">
        <f t="shared" ca="1" si="16"/>
        <v>Batería de carbono zinc</v>
      </c>
      <c r="C335" s="106" t="s">
        <v>1449</v>
      </c>
      <c r="D335" s="97">
        <v>24</v>
      </c>
      <c r="E335" s="98">
        <v>950</v>
      </c>
      <c r="F335" s="70">
        <f t="shared" ca="1" si="17"/>
        <v>22800</v>
      </c>
      <c r="G335" s="45"/>
      <c r="H335" s="45"/>
      <c r="I335" s="45"/>
      <c r="J335" s="45"/>
    </row>
    <row r="336" spans="1:10" ht="13.5" customHeight="1" x14ac:dyDescent="0.25">
      <c r="A336" s="100">
        <v>26111715</v>
      </c>
      <c r="B336" s="101" t="str">
        <f t="shared" ca="1" si="16"/>
        <v>Batería de carbono zinc</v>
      </c>
      <c r="C336" s="106" t="s">
        <v>1449</v>
      </c>
      <c r="D336" s="97">
        <v>18</v>
      </c>
      <c r="E336" s="98">
        <v>950</v>
      </c>
      <c r="F336" s="70">
        <f t="shared" ca="1" si="17"/>
        <v>17100</v>
      </c>
      <c r="G336" s="45"/>
      <c r="H336" s="45"/>
      <c r="I336" s="45"/>
      <c r="J336" s="45"/>
    </row>
    <row r="337" spans="1:10" ht="13.5" customHeight="1" x14ac:dyDescent="0.25">
      <c r="A337" s="100">
        <v>32101514</v>
      </c>
      <c r="B337" s="101" t="str">
        <f t="shared" ca="1" si="16"/>
        <v>Amplificadores</v>
      </c>
      <c r="C337" s="106" t="s">
        <v>1449</v>
      </c>
      <c r="D337" s="97">
        <v>1</v>
      </c>
      <c r="E337" s="98">
        <v>2500</v>
      </c>
      <c r="F337" s="70">
        <f t="shared" ca="1" si="17"/>
        <v>2500</v>
      </c>
      <c r="G337" s="45"/>
      <c r="H337" s="45"/>
      <c r="I337" s="45"/>
      <c r="J337" s="45"/>
    </row>
    <row r="338" spans="1:10" ht="13.5" customHeight="1" x14ac:dyDescent="0.25">
      <c r="A338" s="100">
        <v>31211904</v>
      </c>
      <c r="B338" s="101" t="str">
        <f t="shared" ca="1" si="16"/>
        <v>Brochas</v>
      </c>
      <c r="C338" s="106" t="s">
        <v>1449</v>
      </c>
      <c r="D338" s="97">
        <v>4</v>
      </c>
      <c r="E338" s="98">
        <v>30</v>
      </c>
      <c r="F338" s="70">
        <f t="shared" ca="1" si="17"/>
        <v>120</v>
      </c>
      <c r="G338" s="45"/>
      <c r="H338" s="45"/>
      <c r="I338" s="45"/>
      <c r="J338" s="45"/>
    </row>
    <row r="339" spans="1:10" ht="13.5" customHeight="1" x14ac:dyDescent="0.25">
      <c r="A339" s="100">
        <v>26121609</v>
      </c>
      <c r="B339" s="101" t="str">
        <f t="shared" ca="1" si="16"/>
        <v>Cable de redes</v>
      </c>
      <c r="C339" s="106" t="s">
        <v>1449</v>
      </c>
      <c r="D339" s="97">
        <v>13</v>
      </c>
      <c r="E339" s="98">
        <v>1500</v>
      </c>
      <c r="F339" s="70">
        <f t="shared" ca="1" si="17"/>
        <v>19500</v>
      </c>
      <c r="G339" s="45"/>
      <c r="H339" s="45"/>
      <c r="I339" s="45"/>
      <c r="J339" s="45"/>
    </row>
    <row r="340" spans="1:10" ht="13.5" customHeight="1" x14ac:dyDescent="0.25">
      <c r="A340" s="100">
        <v>26121609</v>
      </c>
      <c r="B340" s="101" t="str">
        <f t="shared" ca="1" si="16"/>
        <v>Cable de redes</v>
      </c>
      <c r="C340" s="106" t="s">
        <v>1449</v>
      </c>
      <c r="D340" s="97">
        <v>10</v>
      </c>
      <c r="E340" s="98">
        <v>450</v>
      </c>
      <c r="F340" s="70">
        <f t="shared" ca="1" si="17"/>
        <v>4500</v>
      </c>
      <c r="G340" s="45"/>
      <c r="H340" s="45"/>
      <c r="I340" s="45"/>
      <c r="J340" s="45"/>
    </row>
    <row r="341" spans="1:10" ht="13.5" customHeight="1" x14ac:dyDescent="0.25">
      <c r="A341" s="100">
        <v>52161521</v>
      </c>
      <c r="B341" s="101" t="str">
        <f t="shared" ca="1" si="16"/>
        <v>Receptores de multimedia</v>
      </c>
      <c r="C341" s="106" t="s">
        <v>1449</v>
      </c>
      <c r="D341" s="97">
        <v>6</v>
      </c>
      <c r="E341" s="98">
        <v>1250</v>
      </c>
      <c r="F341" s="70">
        <f t="shared" ca="1" si="17"/>
        <v>7500</v>
      </c>
      <c r="G341" s="45"/>
      <c r="H341" s="45"/>
      <c r="I341" s="45"/>
      <c r="J341" s="45"/>
    </row>
    <row r="342" spans="1:10" ht="13.5" customHeight="1" x14ac:dyDescent="0.25">
      <c r="A342" s="100">
        <v>52161521</v>
      </c>
      <c r="B342" s="101" t="str">
        <f t="shared" ca="1" si="16"/>
        <v>Receptores de multimedia</v>
      </c>
      <c r="C342" s="106" t="s">
        <v>1449</v>
      </c>
      <c r="D342" s="97">
        <v>3</v>
      </c>
      <c r="E342" s="98">
        <v>1300</v>
      </c>
      <c r="F342" s="70">
        <f t="shared" ca="1" si="17"/>
        <v>3900</v>
      </c>
      <c r="G342" s="45"/>
      <c r="H342" s="45"/>
      <c r="I342" s="45"/>
      <c r="J342" s="45"/>
    </row>
    <row r="343" spans="1:10" ht="13.5" customHeight="1" x14ac:dyDescent="0.25">
      <c r="A343" s="100">
        <v>26121616</v>
      </c>
      <c r="B343" s="101" t="str">
        <f t="shared" ca="1" si="16"/>
        <v>Cable de telecomunicaciones</v>
      </c>
      <c r="C343" s="106" t="s">
        <v>1449</v>
      </c>
      <c r="D343" s="97">
        <v>13</v>
      </c>
      <c r="E343" s="98">
        <v>400</v>
      </c>
      <c r="F343" s="70">
        <f t="shared" ca="1" si="17"/>
        <v>5200</v>
      </c>
      <c r="G343" s="45"/>
      <c r="H343" s="45"/>
      <c r="I343" s="45"/>
      <c r="J343" s="45"/>
    </row>
    <row r="344" spans="1:10" ht="13.5" customHeight="1" x14ac:dyDescent="0.25">
      <c r="A344" s="100">
        <v>26121616</v>
      </c>
      <c r="B344" s="101" t="str">
        <f t="shared" ca="1" si="16"/>
        <v>Cable de telecomunicaciones</v>
      </c>
      <c r="C344" s="106" t="s">
        <v>1449</v>
      </c>
      <c r="D344" s="97">
        <v>6</v>
      </c>
      <c r="E344" s="98">
        <v>350</v>
      </c>
      <c r="F344" s="70">
        <f t="shared" ca="1" si="17"/>
        <v>2100</v>
      </c>
      <c r="G344" s="45"/>
      <c r="H344" s="45"/>
      <c r="I344" s="45"/>
      <c r="J344" s="45"/>
    </row>
    <row r="345" spans="1:10" ht="13.5" customHeight="1" x14ac:dyDescent="0.25">
      <c r="A345" s="100">
        <v>45121514</v>
      </c>
      <c r="B345" s="101" t="str">
        <f t="shared" ca="1" si="16"/>
        <v>Cámara fotocopiadora</v>
      </c>
      <c r="C345" s="106" t="s">
        <v>1449</v>
      </c>
      <c r="D345" s="97">
        <v>13</v>
      </c>
      <c r="E345" s="98">
        <v>36000</v>
      </c>
      <c r="F345" s="70">
        <f t="shared" ca="1" si="17"/>
        <v>468000</v>
      </c>
      <c r="G345" s="45"/>
      <c r="H345" s="45"/>
      <c r="I345" s="45"/>
      <c r="J345" s="45"/>
    </row>
    <row r="346" spans="1:10" ht="13.5" customHeight="1" x14ac:dyDescent="0.25">
      <c r="A346" s="100">
        <v>45121504</v>
      </c>
      <c r="B346" s="101" t="str">
        <f t="shared" ca="1" si="16"/>
        <v>Cámaras digitales</v>
      </c>
      <c r="C346" s="106" t="s">
        <v>1449</v>
      </c>
      <c r="D346" s="97">
        <v>7</v>
      </c>
      <c r="E346" s="98">
        <v>28000</v>
      </c>
      <c r="F346" s="70">
        <f t="shared" ca="1" si="17"/>
        <v>196000</v>
      </c>
      <c r="G346" s="45"/>
      <c r="H346" s="45"/>
      <c r="I346" s="45"/>
      <c r="J346" s="45"/>
    </row>
    <row r="347" spans="1:10" ht="13.5" customHeight="1" x14ac:dyDescent="0.25">
      <c r="A347" s="100">
        <v>44103105</v>
      </c>
      <c r="B347" s="101" t="str">
        <f t="shared" ca="1" si="16"/>
        <v>Cartuchos de tinta</v>
      </c>
      <c r="C347" s="106" t="s">
        <v>1449</v>
      </c>
      <c r="D347" s="97">
        <v>8</v>
      </c>
      <c r="E347" s="98">
        <v>3200</v>
      </c>
      <c r="F347" s="70">
        <f t="shared" ca="1" si="17"/>
        <v>25600</v>
      </c>
      <c r="G347" s="45"/>
      <c r="H347" s="45"/>
      <c r="I347" s="45"/>
      <c r="J347" s="45"/>
    </row>
    <row r="348" spans="1:10" ht="13.5" customHeight="1" x14ac:dyDescent="0.25">
      <c r="A348" s="100">
        <v>31201524</v>
      </c>
      <c r="B348" s="101" t="str">
        <f t="shared" ca="1" si="16"/>
        <v>Cinta para codificación de color</v>
      </c>
      <c r="C348" s="106" t="s">
        <v>1449</v>
      </c>
      <c r="D348" s="97">
        <v>22</v>
      </c>
      <c r="E348" s="98">
        <v>600</v>
      </c>
      <c r="F348" s="70">
        <f t="shared" ca="1" si="17"/>
        <v>13200</v>
      </c>
      <c r="G348" s="45"/>
      <c r="H348" s="45"/>
      <c r="I348" s="45"/>
      <c r="J348" s="45"/>
    </row>
    <row r="349" spans="1:10" ht="13.5" customHeight="1" x14ac:dyDescent="0.25">
      <c r="A349" s="100">
        <v>43211507</v>
      </c>
      <c r="B349" s="101" t="str">
        <f t="shared" ca="1" si="16"/>
        <v>Computadores de escritorio</v>
      </c>
      <c r="C349" s="106" t="s">
        <v>1449</v>
      </c>
      <c r="D349" s="97">
        <v>8</v>
      </c>
      <c r="E349" s="98">
        <v>32000</v>
      </c>
      <c r="F349" s="70">
        <f t="shared" ca="1" si="17"/>
        <v>256000</v>
      </c>
      <c r="G349" s="45"/>
      <c r="H349" s="45"/>
      <c r="I349" s="45"/>
      <c r="J349" s="45"/>
    </row>
    <row r="350" spans="1:10" ht="13.5" customHeight="1" x14ac:dyDescent="0.25">
      <c r="A350" s="100">
        <v>43211507</v>
      </c>
      <c r="B350" s="101" t="str">
        <f t="shared" ca="1" si="16"/>
        <v>Computadores de escritorio</v>
      </c>
      <c r="C350" s="106" t="s">
        <v>1449</v>
      </c>
      <c r="D350" s="97">
        <v>29</v>
      </c>
      <c r="E350" s="98">
        <v>40000</v>
      </c>
      <c r="F350" s="70">
        <f t="shared" ca="1" si="17"/>
        <v>1160000</v>
      </c>
      <c r="G350" s="45"/>
      <c r="H350" s="45"/>
      <c r="I350" s="45"/>
      <c r="J350" s="45"/>
    </row>
    <row r="351" spans="1:10" ht="13.5" customHeight="1" x14ac:dyDescent="0.25">
      <c r="A351" s="100">
        <v>43211507</v>
      </c>
      <c r="B351" s="101" t="str">
        <f t="shared" ca="1" si="16"/>
        <v>Computadores de escritorio</v>
      </c>
      <c r="C351" s="106" t="s">
        <v>1449</v>
      </c>
      <c r="D351" s="97">
        <v>5</v>
      </c>
      <c r="E351" s="98">
        <v>65000</v>
      </c>
      <c r="F351" s="70">
        <f t="shared" ca="1" si="17"/>
        <v>325000</v>
      </c>
      <c r="G351" s="45"/>
      <c r="H351" s="45"/>
      <c r="I351" s="45"/>
      <c r="J351" s="45"/>
    </row>
    <row r="352" spans="1:10" ht="13.5" customHeight="1" x14ac:dyDescent="0.25">
      <c r="A352" s="100">
        <v>39121412</v>
      </c>
      <c r="B352" s="101" t="str">
        <f t="shared" ca="1" si="16"/>
        <v>Conectores de soporte posterior</v>
      </c>
      <c r="C352" s="106" t="s">
        <v>1449</v>
      </c>
      <c r="D352" s="97">
        <v>504</v>
      </c>
      <c r="E352" s="98">
        <v>135</v>
      </c>
      <c r="F352" s="70">
        <f t="shared" ca="1" si="17"/>
        <v>68040</v>
      </c>
      <c r="G352" s="45"/>
      <c r="H352" s="45"/>
      <c r="I352" s="45"/>
      <c r="J352" s="45"/>
    </row>
    <row r="353" spans="1:10" ht="13.5" customHeight="1" x14ac:dyDescent="0.25">
      <c r="A353" s="100">
        <v>39121412</v>
      </c>
      <c r="B353" s="101" t="str">
        <f t="shared" ca="1" si="16"/>
        <v>Conectores de soporte posterior</v>
      </c>
      <c r="C353" s="106" t="s">
        <v>1449</v>
      </c>
      <c r="D353" s="97">
        <v>252</v>
      </c>
      <c r="E353" s="98">
        <v>140</v>
      </c>
      <c r="F353" s="70">
        <f t="shared" ca="1" si="17"/>
        <v>35280</v>
      </c>
      <c r="G353" s="45"/>
      <c r="H353" s="45"/>
      <c r="I353" s="45"/>
      <c r="J353" s="45"/>
    </row>
    <row r="354" spans="1:10" ht="13.5" customHeight="1" x14ac:dyDescent="0.25">
      <c r="A354" s="100">
        <v>43211507</v>
      </c>
      <c r="B354" s="101" t="str">
        <f t="shared" ca="1" si="16"/>
        <v>Computadores de escritorio</v>
      </c>
      <c r="C354" s="106" t="s">
        <v>1449</v>
      </c>
      <c r="D354" s="97">
        <v>1</v>
      </c>
      <c r="E354" s="98">
        <v>10000</v>
      </c>
      <c r="F354" s="70">
        <f t="shared" ca="1" si="17"/>
        <v>10000</v>
      </c>
      <c r="G354" s="45"/>
      <c r="H354" s="45"/>
      <c r="I354" s="45"/>
      <c r="J354" s="45"/>
    </row>
    <row r="355" spans="1:10" ht="13.5" customHeight="1" x14ac:dyDescent="0.25">
      <c r="A355" s="100">
        <v>43211507</v>
      </c>
      <c r="B355" s="101" t="str">
        <f t="shared" ca="1" si="16"/>
        <v>Computadores de escritorio</v>
      </c>
      <c r="C355" s="106" t="s">
        <v>1449</v>
      </c>
      <c r="D355" s="97">
        <v>30</v>
      </c>
      <c r="E355" s="98">
        <v>48000</v>
      </c>
      <c r="F355" s="70">
        <f t="shared" ca="1" si="17"/>
        <v>1440000</v>
      </c>
      <c r="G355" s="45"/>
      <c r="H355" s="45"/>
      <c r="I355" s="45"/>
      <c r="J355" s="45"/>
    </row>
    <row r="356" spans="1:10" ht="13.5" customHeight="1" x14ac:dyDescent="0.25">
      <c r="A356" s="100">
        <v>81111806</v>
      </c>
      <c r="B356" s="101" t="str">
        <f t="shared" ca="1" si="16"/>
        <v>Servicio de análisis de bases de datos</v>
      </c>
      <c r="C356" s="106" t="s">
        <v>1449</v>
      </c>
      <c r="D356" s="97">
        <v>2</v>
      </c>
      <c r="E356" s="98">
        <v>24000</v>
      </c>
      <c r="F356" s="70">
        <f t="shared" ca="1" si="17"/>
        <v>48000</v>
      </c>
      <c r="G356" s="45"/>
      <c r="H356" s="45"/>
      <c r="I356" s="45"/>
      <c r="J356" s="45"/>
    </row>
    <row r="357" spans="1:10" ht="13.5" customHeight="1" x14ac:dyDescent="0.25">
      <c r="A357" s="100">
        <v>43211805</v>
      </c>
      <c r="B357" s="101" t="str">
        <f t="shared" ca="1" si="16"/>
        <v>Dispositivos para almacenamiento de kits de servicio</v>
      </c>
      <c r="C357" s="106" t="s">
        <v>1449</v>
      </c>
      <c r="D357" s="97">
        <v>14</v>
      </c>
      <c r="E357" s="98">
        <v>24000</v>
      </c>
      <c r="F357" s="70">
        <f t="shared" ca="1" si="17"/>
        <v>336000</v>
      </c>
      <c r="G357" s="45"/>
      <c r="H357" s="45"/>
      <c r="I357" s="45"/>
      <c r="J357" s="45"/>
    </row>
    <row r="358" spans="1:10" ht="13.5" customHeight="1" x14ac:dyDescent="0.25">
      <c r="A358" s="100">
        <v>43201803</v>
      </c>
      <c r="B358" s="101" t="str">
        <f t="shared" ca="1" si="16"/>
        <v>Unidades de disco duro</v>
      </c>
      <c r="C358" s="106" t="s">
        <v>1449</v>
      </c>
      <c r="D358" s="97">
        <v>2</v>
      </c>
      <c r="E358" s="98">
        <v>2500</v>
      </c>
      <c r="F358" s="70">
        <f t="shared" ca="1" si="17"/>
        <v>5000</v>
      </c>
      <c r="G358" s="45"/>
      <c r="H358" s="45"/>
      <c r="I358" s="45"/>
      <c r="J358" s="45"/>
    </row>
    <row r="359" spans="1:10" ht="13.5" customHeight="1" x14ac:dyDescent="0.25">
      <c r="A359" s="100">
        <v>43201803</v>
      </c>
      <c r="B359" s="101" t="str">
        <f t="shared" ca="1" si="16"/>
        <v>Unidades de disco duro</v>
      </c>
      <c r="C359" s="106" t="s">
        <v>1449</v>
      </c>
      <c r="D359" s="97">
        <v>12</v>
      </c>
      <c r="E359" s="98">
        <v>3500</v>
      </c>
      <c r="F359" s="70">
        <f t="shared" ca="1" si="17"/>
        <v>42000</v>
      </c>
      <c r="G359" s="45"/>
      <c r="H359" s="45"/>
      <c r="I359" s="45"/>
      <c r="J359" s="45"/>
    </row>
    <row r="360" spans="1:10" ht="13.5" customHeight="1" x14ac:dyDescent="0.25">
      <c r="A360" s="100">
        <v>43201803</v>
      </c>
      <c r="B360" s="101" t="str">
        <f t="shared" ref="B360:B391" ca="1" si="18">IFERROR(INDEX(UNSPSCDes,MATCH(INDIRECT(ADDRESS(ROW(),COLUMN()-1,4)),UNSPSCCode,0)),"")</f>
        <v>Unidades de disco duro</v>
      </c>
      <c r="C360" s="106" t="s">
        <v>1449</v>
      </c>
      <c r="D360" s="97">
        <v>2</v>
      </c>
      <c r="E360" s="98">
        <v>7700</v>
      </c>
      <c r="F360" s="70">
        <f t="shared" ref="F360:F391" ca="1" si="19">INDIRECT(ADDRESS(ROW(),COLUMN()-2,4))*INDIRECT(ADDRESS(ROW(),COLUMN()-1,4))</f>
        <v>15400</v>
      </c>
      <c r="G360" s="45"/>
      <c r="H360" s="45"/>
      <c r="I360" s="45"/>
      <c r="J360" s="45"/>
    </row>
    <row r="361" spans="1:10" ht="13.5" customHeight="1" x14ac:dyDescent="0.25">
      <c r="A361" s="100">
        <v>43201803</v>
      </c>
      <c r="B361" s="101" t="str">
        <f t="shared" ca="1" si="18"/>
        <v>Unidades de disco duro</v>
      </c>
      <c r="C361" s="106" t="s">
        <v>1449</v>
      </c>
      <c r="D361" s="97">
        <v>2</v>
      </c>
      <c r="E361" s="98">
        <v>2500</v>
      </c>
      <c r="F361" s="70">
        <f t="shared" ca="1" si="19"/>
        <v>5000</v>
      </c>
      <c r="G361" s="45"/>
      <c r="H361" s="45"/>
      <c r="I361" s="45"/>
      <c r="J361" s="45"/>
    </row>
    <row r="362" spans="1:10" ht="13.5" customHeight="1" x14ac:dyDescent="0.25">
      <c r="A362" s="100">
        <v>43201803</v>
      </c>
      <c r="B362" s="101" t="str">
        <f t="shared" ca="1" si="18"/>
        <v>Unidades de disco duro</v>
      </c>
      <c r="C362" s="106" t="s">
        <v>1449</v>
      </c>
      <c r="D362" s="97">
        <v>14</v>
      </c>
      <c r="E362" s="98">
        <v>9000</v>
      </c>
      <c r="F362" s="70">
        <f t="shared" ca="1" si="19"/>
        <v>126000</v>
      </c>
      <c r="G362" s="45"/>
      <c r="H362" s="45"/>
      <c r="I362" s="45"/>
      <c r="J362" s="45"/>
    </row>
    <row r="363" spans="1:10" ht="13.5" customHeight="1" x14ac:dyDescent="0.25">
      <c r="A363" s="100">
        <v>43201803</v>
      </c>
      <c r="B363" s="101" t="str">
        <f t="shared" ca="1" si="18"/>
        <v>Unidades de disco duro</v>
      </c>
      <c r="C363" s="106" t="s">
        <v>1449</v>
      </c>
      <c r="D363" s="97">
        <v>2</v>
      </c>
      <c r="E363" s="98">
        <v>2000</v>
      </c>
      <c r="F363" s="70">
        <f t="shared" ca="1" si="19"/>
        <v>4000</v>
      </c>
      <c r="G363" s="45"/>
      <c r="H363" s="45"/>
      <c r="I363" s="45"/>
      <c r="J363" s="45"/>
    </row>
    <row r="364" spans="1:10" ht="13.5" customHeight="1" x14ac:dyDescent="0.25">
      <c r="A364" s="100">
        <v>41122702</v>
      </c>
      <c r="B364" s="101" t="str">
        <f t="shared" ca="1" si="18"/>
        <v>Cintas etiquetadoras</v>
      </c>
      <c r="C364" s="106" t="s">
        <v>1449</v>
      </c>
      <c r="D364" s="97">
        <v>1</v>
      </c>
      <c r="E364" s="98">
        <v>2000</v>
      </c>
      <c r="F364" s="70">
        <f t="shared" ca="1" si="19"/>
        <v>2000</v>
      </c>
      <c r="G364" s="45"/>
      <c r="H364" s="45"/>
      <c r="I364" s="45"/>
      <c r="J364" s="45"/>
    </row>
    <row r="365" spans="1:10" ht="13.5" customHeight="1" x14ac:dyDescent="0.25">
      <c r="A365" s="100">
        <v>20101602</v>
      </c>
      <c r="B365" s="101" t="str">
        <f t="shared" ca="1" si="18"/>
        <v>Alimentadores</v>
      </c>
      <c r="C365" s="106" t="s">
        <v>1449</v>
      </c>
      <c r="D365" s="97">
        <v>9</v>
      </c>
      <c r="E365" s="98">
        <v>1000</v>
      </c>
      <c r="F365" s="70">
        <f t="shared" ca="1" si="19"/>
        <v>9000</v>
      </c>
      <c r="G365" s="45"/>
      <c r="H365" s="45"/>
      <c r="I365" s="45"/>
      <c r="J365" s="45"/>
    </row>
    <row r="366" spans="1:10" ht="13.5" customHeight="1" x14ac:dyDescent="0.25">
      <c r="A366" s="100">
        <v>20101602</v>
      </c>
      <c r="B366" s="101" t="str">
        <f t="shared" ca="1" si="18"/>
        <v>Alimentadores</v>
      </c>
      <c r="C366" s="106" t="s">
        <v>1449</v>
      </c>
      <c r="D366" s="97">
        <v>3</v>
      </c>
      <c r="E366" s="98">
        <v>1050</v>
      </c>
      <c r="F366" s="70">
        <f t="shared" ca="1" si="19"/>
        <v>3150</v>
      </c>
      <c r="G366" s="45"/>
      <c r="H366" s="45"/>
      <c r="I366" s="45"/>
      <c r="J366" s="45"/>
    </row>
    <row r="367" spans="1:10" ht="13.5" customHeight="1" x14ac:dyDescent="0.25">
      <c r="A367" s="100">
        <v>43233405</v>
      </c>
      <c r="B367" s="101" t="str">
        <f t="shared" ca="1" si="18"/>
        <v>Software de controladores o sistemas de dispositivos</v>
      </c>
      <c r="C367" s="106" t="s">
        <v>1449</v>
      </c>
      <c r="D367" s="97">
        <v>1</v>
      </c>
      <c r="E367" s="98">
        <v>17500</v>
      </c>
      <c r="F367" s="70">
        <f t="shared" ca="1" si="19"/>
        <v>17500</v>
      </c>
      <c r="G367" s="45"/>
      <c r="H367" s="45"/>
      <c r="I367" s="45"/>
      <c r="J367" s="45"/>
    </row>
    <row r="368" spans="1:10" ht="13.5" customHeight="1" x14ac:dyDescent="0.25">
      <c r="A368" s="100">
        <v>46151707</v>
      </c>
      <c r="B368" s="101" t="str">
        <f t="shared" ca="1" si="18"/>
        <v>Levantadores de huellas dactilares</v>
      </c>
      <c r="C368" s="106" t="s">
        <v>1449</v>
      </c>
      <c r="D368" s="97">
        <v>19</v>
      </c>
      <c r="E368" s="98">
        <v>3000</v>
      </c>
      <c r="F368" s="70">
        <f t="shared" ca="1" si="19"/>
        <v>57000</v>
      </c>
      <c r="G368" s="45"/>
      <c r="H368" s="45"/>
      <c r="I368" s="45"/>
      <c r="J368" s="45"/>
    </row>
    <row r="369" spans="1:10" ht="13.5" customHeight="1" x14ac:dyDescent="0.25">
      <c r="A369" s="100">
        <v>46151707</v>
      </c>
      <c r="B369" s="101" t="str">
        <f t="shared" ca="1" si="18"/>
        <v>Levantadores de huellas dactilares</v>
      </c>
      <c r="C369" s="106" t="s">
        <v>1449</v>
      </c>
      <c r="D369" s="97">
        <v>37</v>
      </c>
      <c r="E369" s="98">
        <v>7145</v>
      </c>
      <c r="F369" s="70">
        <f t="shared" ca="1" si="19"/>
        <v>264365</v>
      </c>
      <c r="G369" s="45"/>
      <c r="H369" s="45"/>
      <c r="I369" s="45"/>
      <c r="J369" s="45"/>
    </row>
    <row r="370" spans="1:10" ht="13.5" customHeight="1" x14ac:dyDescent="0.25">
      <c r="A370" s="100">
        <v>43212105</v>
      </c>
      <c r="B370" s="101" t="str">
        <f t="shared" ca="1" si="18"/>
        <v>Impresoras láser</v>
      </c>
      <c r="C370" s="106" t="s">
        <v>1449</v>
      </c>
      <c r="D370" s="97">
        <v>2</v>
      </c>
      <c r="E370" s="98">
        <v>36500</v>
      </c>
      <c r="F370" s="70">
        <f t="shared" ca="1" si="19"/>
        <v>73000</v>
      </c>
      <c r="G370" s="45"/>
      <c r="H370" s="45"/>
      <c r="I370" s="45"/>
      <c r="J370" s="45"/>
    </row>
    <row r="371" spans="1:10" ht="13.5" customHeight="1" x14ac:dyDescent="0.25">
      <c r="A371" s="100">
        <v>43212105</v>
      </c>
      <c r="B371" s="101" t="str">
        <f t="shared" ca="1" si="18"/>
        <v>Impresoras láser</v>
      </c>
      <c r="C371" s="106" t="s">
        <v>1449</v>
      </c>
      <c r="D371" s="97">
        <v>2</v>
      </c>
      <c r="E371" s="98">
        <v>13000</v>
      </c>
      <c r="F371" s="70">
        <f t="shared" ca="1" si="19"/>
        <v>26000</v>
      </c>
      <c r="G371" s="45"/>
      <c r="H371" s="45"/>
      <c r="I371" s="45"/>
      <c r="J371" s="45"/>
    </row>
    <row r="372" spans="1:10" ht="13.5" customHeight="1" x14ac:dyDescent="0.25">
      <c r="A372" s="100">
        <v>43212105</v>
      </c>
      <c r="B372" s="101" t="str">
        <f t="shared" ca="1" si="18"/>
        <v>Impresoras láser</v>
      </c>
      <c r="C372" s="106" t="s">
        <v>1449</v>
      </c>
      <c r="D372" s="97">
        <v>5</v>
      </c>
      <c r="E372" s="98">
        <v>9650</v>
      </c>
      <c r="F372" s="70">
        <f t="shared" ca="1" si="19"/>
        <v>48250</v>
      </c>
      <c r="G372" s="45"/>
      <c r="H372" s="45"/>
      <c r="I372" s="45"/>
      <c r="J372" s="45"/>
    </row>
    <row r="373" spans="1:10" ht="13.5" customHeight="1" x14ac:dyDescent="0.25">
      <c r="A373" s="100">
        <v>43222606</v>
      </c>
      <c r="B373" s="101" t="str">
        <f t="shared" ca="1" si="18"/>
        <v>Kit de inicio de nodo de servicio de internet</v>
      </c>
      <c r="C373" s="106" t="s">
        <v>1449</v>
      </c>
      <c r="D373" s="97">
        <v>20</v>
      </c>
      <c r="E373" s="98">
        <v>500</v>
      </c>
      <c r="F373" s="70">
        <f t="shared" ca="1" si="19"/>
        <v>10000</v>
      </c>
      <c r="G373" s="45"/>
      <c r="H373" s="45"/>
      <c r="I373" s="45"/>
      <c r="J373" s="45"/>
    </row>
    <row r="374" spans="1:10" ht="13.5" customHeight="1" x14ac:dyDescent="0.25">
      <c r="A374" s="100">
        <v>27113203</v>
      </c>
      <c r="B374" s="101" t="str">
        <f t="shared" ca="1" si="18"/>
        <v>Kit de herramienta para computadores</v>
      </c>
      <c r="C374" s="106" t="s">
        <v>1449</v>
      </c>
      <c r="D374" s="97">
        <v>7</v>
      </c>
      <c r="E374" s="98">
        <v>8000</v>
      </c>
      <c r="F374" s="70">
        <f t="shared" ca="1" si="19"/>
        <v>56000</v>
      </c>
      <c r="G374" s="45"/>
      <c r="H374" s="45"/>
      <c r="I374" s="45"/>
      <c r="J374" s="45"/>
    </row>
    <row r="375" spans="1:10" ht="13.5" customHeight="1" x14ac:dyDescent="0.25">
      <c r="A375" s="100">
        <v>44102910</v>
      </c>
      <c r="B375" s="101" t="str">
        <f t="shared" ca="1" si="18"/>
        <v>Laminadora</v>
      </c>
      <c r="C375" s="106" t="s">
        <v>1449</v>
      </c>
      <c r="D375" s="97">
        <v>10</v>
      </c>
      <c r="E375" s="98">
        <v>1750</v>
      </c>
      <c r="F375" s="70">
        <f t="shared" ca="1" si="19"/>
        <v>17500</v>
      </c>
      <c r="G375" s="45"/>
      <c r="H375" s="45"/>
      <c r="I375" s="45"/>
      <c r="J375" s="45"/>
    </row>
    <row r="376" spans="1:10" ht="13.5" customHeight="1" x14ac:dyDescent="0.25">
      <c r="A376" s="100">
        <v>43211508</v>
      </c>
      <c r="B376" s="101" t="str">
        <f t="shared" ca="1" si="18"/>
        <v>Computadores personales</v>
      </c>
      <c r="C376" s="106" t="s">
        <v>1449</v>
      </c>
      <c r="D376" s="97">
        <v>5</v>
      </c>
      <c r="E376" s="98">
        <v>30000</v>
      </c>
      <c r="F376" s="70">
        <f t="shared" ca="1" si="19"/>
        <v>150000</v>
      </c>
      <c r="G376" s="45"/>
      <c r="H376" s="45"/>
      <c r="I376" s="45"/>
      <c r="J376" s="45"/>
    </row>
    <row r="377" spans="1:10" ht="13.5" customHeight="1" x14ac:dyDescent="0.25">
      <c r="A377" s="100">
        <v>43211508</v>
      </c>
      <c r="B377" s="101" t="str">
        <f t="shared" ca="1" si="18"/>
        <v>Computadores personales</v>
      </c>
      <c r="C377" s="106" t="s">
        <v>1449</v>
      </c>
      <c r="D377" s="97">
        <v>5</v>
      </c>
      <c r="E377" s="98">
        <v>30000</v>
      </c>
      <c r="F377" s="70">
        <f t="shared" ca="1" si="19"/>
        <v>150000</v>
      </c>
      <c r="G377" s="45"/>
      <c r="H377" s="45"/>
      <c r="I377" s="45"/>
      <c r="J377" s="45"/>
    </row>
    <row r="378" spans="1:10" ht="13.5" customHeight="1" x14ac:dyDescent="0.25">
      <c r="A378" s="100">
        <v>41113037</v>
      </c>
      <c r="B378" s="101" t="str">
        <f t="shared" ca="1" si="18"/>
        <v>Lectores de micro placas</v>
      </c>
      <c r="C378" s="106" t="s">
        <v>1449</v>
      </c>
      <c r="D378" s="97">
        <v>12</v>
      </c>
      <c r="E378" s="98">
        <v>150000</v>
      </c>
      <c r="F378" s="70">
        <f t="shared" ca="1" si="19"/>
        <v>1800000</v>
      </c>
      <c r="G378" s="45"/>
      <c r="H378" s="45"/>
      <c r="I378" s="45"/>
      <c r="J378" s="45"/>
    </row>
    <row r="379" spans="1:10" ht="13.5" customHeight="1" x14ac:dyDescent="0.25">
      <c r="A379" s="100">
        <v>41113037</v>
      </c>
      <c r="B379" s="101" t="str">
        <f t="shared" ca="1" si="18"/>
        <v>Lectores de micro placas</v>
      </c>
      <c r="C379" s="106" t="s">
        <v>1449</v>
      </c>
      <c r="D379" s="97">
        <v>8</v>
      </c>
      <c r="E379" s="98">
        <v>2350</v>
      </c>
      <c r="F379" s="70">
        <f t="shared" ca="1" si="19"/>
        <v>18800</v>
      </c>
      <c r="G379" s="45"/>
      <c r="H379" s="45"/>
      <c r="I379" s="45"/>
      <c r="J379" s="45"/>
    </row>
    <row r="380" spans="1:10" ht="13.5" customHeight="1" x14ac:dyDescent="0.25">
      <c r="A380" s="100">
        <v>43231512</v>
      </c>
      <c r="B380" s="101" t="str">
        <f t="shared" ca="1" si="18"/>
        <v>Software de manejo de licencias</v>
      </c>
      <c r="C380" s="106" t="s">
        <v>1449</v>
      </c>
      <c r="D380" s="97">
        <v>2</v>
      </c>
      <c r="E380" s="98">
        <v>30319</v>
      </c>
      <c r="F380" s="70">
        <f t="shared" ca="1" si="19"/>
        <v>60638</v>
      </c>
      <c r="G380" s="45"/>
      <c r="H380" s="45"/>
      <c r="I380" s="45"/>
      <c r="J380" s="45"/>
    </row>
    <row r="381" spans="1:10" ht="13.5" customHeight="1" x14ac:dyDescent="0.25">
      <c r="A381" s="100">
        <v>43231512</v>
      </c>
      <c r="B381" s="101" t="str">
        <f t="shared" ca="1" si="18"/>
        <v>Software de manejo de licencias</v>
      </c>
      <c r="C381" s="106" t="s">
        <v>1449</v>
      </c>
      <c r="D381" s="97">
        <v>150</v>
      </c>
      <c r="E381" s="98">
        <v>2500</v>
      </c>
      <c r="F381" s="70">
        <f t="shared" ca="1" si="19"/>
        <v>375000</v>
      </c>
      <c r="G381" s="45"/>
      <c r="H381" s="45"/>
      <c r="I381" s="45"/>
      <c r="J381" s="45"/>
    </row>
    <row r="382" spans="1:10" ht="13.5" customHeight="1" x14ac:dyDescent="0.25">
      <c r="A382" s="100">
        <v>43231512</v>
      </c>
      <c r="B382" s="101" t="str">
        <f t="shared" ca="1" si="18"/>
        <v>Software de manejo de licencias</v>
      </c>
      <c r="C382" s="106" t="s">
        <v>1449</v>
      </c>
      <c r="D382" s="97">
        <v>50</v>
      </c>
      <c r="E382" s="98">
        <v>8000</v>
      </c>
      <c r="F382" s="70">
        <f t="shared" ca="1" si="19"/>
        <v>400000</v>
      </c>
      <c r="G382" s="45"/>
      <c r="H382" s="45"/>
      <c r="I382" s="45"/>
      <c r="J382" s="45"/>
    </row>
    <row r="383" spans="1:10" ht="13.5" customHeight="1" x14ac:dyDescent="0.25">
      <c r="A383" s="100">
        <v>43231512</v>
      </c>
      <c r="B383" s="101" t="str">
        <f t="shared" ca="1" si="18"/>
        <v>Software de manejo de licencias</v>
      </c>
      <c r="C383" s="106" t="s">
        <v>1449</v>
      </c>
      <c r="D383" s="97">
        <v>100</v>
      </c>
      <c r="E383" s="98">
        <v>4800</v>
      </c>
      <c r="F383" s="70">
        <f t="shared" ca="1" si="19"/>
        <v>480000</v>
      </c>
      <c r="G383" s="45"/>
      <c r="H383" s="45"/>
      <c r="I383" s="45"/>
      <c r="J383" s="45"/>
    </row>
    <row r="384" spans="1:10" ht="13.5" customHeight="1" x14ac:dyDescent="0.25">
      <c r="A384" s="100">
        <v>43231512</v>
      </c>
      <c r="B384" s="101" t="str">
        <f t="shared" ca="1" si="18"/>
        <v>Software de manejo de licencias</v>
      </c>
      <c r="C384" s="106" t="s">
        <v>1449</v>
      </c>
      <c r="D384" s="97">
        <v>50</v>
      </c>
      <c r="E384" s="98">
        <v>9500</v>
      </c>
      <c r="F384" s="70">
        <f t="shared" ca="1" si="19"/>
        <v>475000</v>
      </c>
      <c r="G384" s="45"/>
      <c r="H384" s="45"/>
      <c r="I384" s="45"/>
      <c r="J384" s="45"/>
    </row>
    <row r="385" spans="1:10" ht="13.5" customHeight="1" x14ac:dyDescent="0.25">
      <c r="A385" s="100">
        <v>43231512</v>
      </c>
      <c r="B385" s="101" t="str">
        <f t="shared" ca="1" si="18"/>
        <v>Software de manejo de licencias</v>
      </c>
      <c r="C385" s="106" t="s">
        <v>1449</v>
      </c>
      <c r="D385" s="97">
        <v>3</v>
      </c>
      <c r="E385" s="98">
        <v>145000</v>
      </c>
      <c r="F385" s="70">
        <f t="shared" ca="1" si="19"/>
        <v>435000</v>
      </c>
      <c r="G385" s="45"/>
      <c r="H385" s="45"/>
      <c r="I385" s="45"/>
      <c r="J385" s="45"/>
    </row>
    <row r="386" spans="1:10" ht="13.5" customHeight="1" x14ac:dyDescent="0.25">
      <c r="A386" s="100">
        <v>43232307</v>
      </c>
      <c r="B386" s="101" t="str">
        <f t="shared" ca="1" si="18"/>
        <v>Software de extracción de datos</v>
      </c>
      <c r="C386" s="106" t="s">
        <v>1449</v>
      </c>
      <c r="D386" s="97">
        <v>20</v>
      </c>
      <c r="E386" s="98">
        <v>450</v>
      </c>
      <c r="F386" s="70">
        <f t="shared" ca="1" si="19"/>
        <v>9000</v>
      </c>
      <c r="G386" s="45"/>
      <c r="H386" s="45"/>
      <c r="I386" s="45"/>
      <c r="J386" s="45"/>
    </row>
    <row r="387" spans="1:10" ht="13.5" customHeight="1" x14ac:dyDescent="0.25">
      <c r="A387" s="100">
        <v>32101622</v>
      </c>
      <c r="B387" s="101" t="str">
        <f t="shared" ca="1" si="18"/>
        <v>Memoria flash</v>
      </c>
      <c r="C387" s="106" t="s">
        <v>1449</v>
      </c>
      <c r="D387" s="97">
        <v>6</v>
      </c>
      <c r="E387" s="98">
        <v>500</v>
      </c>
      <c r="F387" s="70">
        <f t="shared" ca="1" si="19"/>
        <v>3000</v>
      </c>
      <c r="G387" s="45"/>
      <c r="H387" s="45"/>
      <c r="I387" s="45"/>
      <c r="J387" s="45"/>
    </row>
    <row r="388" spans="1:10" ht="13.5" customHeight="1" x14ac:dyDescent="0.25">
      <c r="A388" s="100">
        <v>32101622</v>
      </c>
      <c r="B388" s="101" t="str">
        <f t="shared" ca="1" si="18"/>
        <v>Memoria flash</v>
      </c>
      <c r="C388" s="106" t="s">
        <v>1449</v>
      </c>
      <c r="D388" s="97">
        <v>6</v>
      </c>
      <c r="E388" s="98">
        <v>1300</v>
      </c>
      <c r="F388" s="70">
        <f t="shared" ca="1" si="19"/>
        <v>7800</v>
      </c>
      <c r="G388" s="45"/>
      <c r="H388" s="45"/>
      <c r="I388" s="45"/>
      <c r="J388" s="45"/>
    </row>
    <row r="389" spans="1:10" ht="13.5" customHeight="1" x14ac:dyDescent="0.25">
      <c r="A389" s="100">
        <v>32101601</v>
      </c>
      <c r="B389" s="101" t="str">
        <f t="shared" ca="1" si="18"/>
        <v>Memoria de acceso aleatorio (ram)</v>
      </c>
      <c r="C389" s="106" t="s">
        <v>1449</v>
      </c>
      <c r="D389" s="97">
        <v>50</v>
      </c>
      <c r="E389" s="98">
        <v>5000</v>
      </c>
      <c r="F389" s="70">
        <f t="shared" ca="1" si="19"/>
        <v>250000</v>
      </c>
      <c r="G389" s="45"/>
      <c r="H389" s="45"/>
      <c r="I389" s="45"/>
      <c r="J389" s="45"/>
    </row>
    <row r="390" spans="1:10" ht="13.5" customHeight="1" x14ac:dyDescent="0.25">
      <c r="A390" s="100">
        <v>43202206</v>
      </c>
      <c r="B390" s="101" t="str">
        <f t="shared" ca="1" si="18"/>
        <v>Componentes de dispositivo de entrada o unidad de almacenamiento</v>
      </c>
      <c r="C390" s="106" t="s">
        <v>1449</v>
      </c>
      <c r="D390" s="97">
        <v>2</v>
      </c>
      <c r="E390" s="98">
        <v>1000</v>
      </c>
      <c r="F390" s="70">
        <f t="shared" ca="1" si="19"/>
        <v>2000</v>
      </c>
      <c r="G390" s="45"/>
      <c r="H390" s="45"/>
      <c r="I390" s="45"/>
      <c r="J390" s="45"/>
    </row>
    <row r="391" spans="1:10" ht="13.5" customHeight="1" x14ac:dyDescent="0.25">
      <c r="A391" s="100">
        <v>43202206</v>
      </c>
      <c r="B391" s="101" t="str">
        <f t="shared" ca="1" si="18"/>
        <v>Componentes de dispositivo de entrada o unidad de almacenamiento</v>
      </c>
      <c r="C391" s="106" t="s">
        <v>1449</v>
      </c>
      <c r="D391" s="97">
        <v>7</v>
      </c>
      <c r="E391" s="98">
        <v>250</v>
      </c>
      <c r="F391" s="70">
        <f t="shared" ca="1" si="19"/>
        <v>1750</v>
      </c>
      <c r="G391" s="45"/>
      <c r="H391" s="45"/>
      <c r="I391" s="45"/>
      <c r="J391" s="45"/>
    </row>
    <row r="392" spans="1:10" ht="13.5" customHeight="1" x14ac:dyDescent="0.25">
      <c r="A392" s="100">
        <v>43202206</v>
      </c>
      <c r="B392" s="101" t="str">
        <f t="shared" ref="B392:B423" ca="1" si="20">IFERROR(INDEX(UNSPSCDes,MATCH(INDIRECT(ADDRESS(ROW(),COLUMN()-1,4)),UNSPSCCode,0)),"")</f>
        <v>Componentes de dispositivo de entrada o unidad de almacenamiento</v>
      </c>
      <c r="C392" s="106" t="s">
        <v>1449</v>
      </c>
      <c r="D392" s="97">
        <v>26</v>
      </c>
      <c r="E392" s="98">
        <v>700</v>
      </c>
      <c r="F392" s="70">
        <f t="shared" ref="F392:F423" ca="1" si="21">INDIRECT(ADDRESS(ROW(),COLUMN()-2,4))*INDIRECT(ADDRESS(ROW(),COLUMN()-1,4))</f>
        <v>18200</v>
      </c>
      <c r="G392" s="45"/>
      <c r="H392" s="45"/>
      <c r="I392" s="45"/>
      <c r="J392" s="45"/>
    </row>
    <row r="393" spans="1:10" ht="13.5" customHeight="1" x14ac:dyDescent="0.25">
      <c r="A393" s="100">
        <v>43202206</v>
      </c>
      <c r="B393" s="101" t="str">
        <f t="shared" ca="1" si="20"/>
        <v>Componentes de dispositivo de entrada o unidad de almacenamiento</v>
      </c>
      <c r="C393" s="106" t="s">
        <v>1449</v>
      </c>
      <c r="D393" s="97">
        <v>11</v>
      </c>
      <c r="E393" s="98">
        <v>350</v>
      </c>
      <c r="F393" s="70">
        <f t="shared" ca="1" si="21"/>
        <v>3850</v>
      </c>
      <c r="G393" s="45"/>
      <c r="H393" s="45"/>
      <c r="I393" s="45"/>
      <c r="J393" s="45"/>
    </row>
    <row r="394" spans="1:10" ht="13.5" customHeight="1" x14ac:dyDescent="0.25">
      <c r="A394" s="100">
        <v>43202206</v>
      </c>
      <c r="B394" s="101" t="str">
        <f t="shared" ca="1" si="20"/>
        <v>Componentes de dispositivo de entrada o unidad de almacenamiento</v>
      </c>
      <c r="C394" s="106" t="s">
        <v>1449</v>
      </c>
      <c r="D394" s="97">
        <v>4</v>
      </c>
      <c r="E394" s="98">
        <v>700</v>
      </c>
      <c r="F394" s="70">
        <f t="shared" ca="1" si="21"/>
        <v>2800</v>
      </c>
      <c r="G394" s="45"/>
      <c r="H394" s="45"/>
      <c r="I394" s="45"/>
      <c r="J394" s="45"/>
    </row>
    <row r="395" spans="1:10" ht="13.5" customHeight="1" x14ac:dyDescent="0.25">
      <c r="A395" s="100">
        <v>43202206</v>
      </c>
      <c r="B395" s="101" t="str">
        <f t="shared" ca="1" si="20"/>
        <v>Componentes de dispositivo de entrada o unidad de almacenamiento</v>
      </c>
      <c r="C395" s="106" t="s">
        <v>1449</v>
      </c>
      <c r="D395" s="97">
        <v>23</v>
      </c>
      <c r="E395" s="98">
        <v>6250</v>
      </c>
      <c r="F395" s="70">
        <f t="shared" ca="1" si="21"/>
        <v>143750</v>
      </c>
      <c r="G395" s="45"/>
      <c r="H395" s="45"/>
      <c r="I395" s="45"/>
      <c r="J395" s="45"/>
    </row>
    <row r="396" spans="1:10" ht="13.5" customHeight="1" x14ac:dyDescent="0.25">
      <c r="A396" s="100">
        <v>43202206</v>
      </c>
      <c r="B396" s="101" t="str">
        <f t="shared" ca="1" si="20"/>
        <v>Componentes de dispositivo de entrada o unidad de almacenamiento</v>
      </c>
      <c r="C396" s="106" t="s">
        <v>1449</v>
      </c>
      <c r="D396" s="97">
        <v>2</v>
      </c>
      <c r="E396" s="98">
        <v>10500</v>
      </c>
      <c r="F396" s="70">
        <f t="shared" ca="1" si="21"/>
        <v>21000</v>
      </c>
      <c r="G396" s="45"/>
      <c r="H396" s="45"/>
      <c r="I396" s="45"/>
      <c r="J396" s="45"/>
    </row>
    <row r="397" spans="1:10" ht="13.5" customHeight="1" x14ac:dyDescent="0.25">
      <c r="A397" s="100">
        <v>43202206</v>
      </c>
      <c r="B397" s="101" t="str">
        <f t="shared" ca="1" si="20"/>
        <v>Componentes de dispositivo de entrada o unidad de almacenamiento</v>
      </c>
      <c r="C397" s="106" t="s">
        <v>1449</v>
      </c>
      <c r="D397" s="97">
        <v>1</v>
      </c>
      <c r="E397" s="98">
        <v>7500</v>
      </c>
      <c r="F397" s="70">
        <f t="shared" ca="1" si="21"/>
        <v>7500</v>
      </c>
      <c r="G397" s="45"/>
      <c r="H397" s="45"/>
      <c r="I397" s="45"/>
      <c r="J397" s="45"/>
    </row>
    <row r="398" spans="1:10" ht="13.5" customHeight="1" x14ac:dyDescent="0.25">
      <c r="A398" s="100">
        <v>43211903</v>
      </c>
      <c r="B398" s="101" t="str">
        <f t="shared" ca="1" si="20"/>
        <v>Monitores de pantalla táctil (touch)</v>
      </c>
      <c r="C398" s="106" t="s">
        <v>1449</v>
      </c>
      <c r="D398" s="97">
        <v>1</v>
      </c>
      <c r="E398" s="98">
        <v>8000</v>
      </c>
      <c r="F398" s="70">
        <f t="shared" ca="1" si="21"/>
        <v>8000</v>
      </c>
      <c r="G398" s="45"/>
      <c r="H398" s="45"/>
      <c r="I398" s="45"/>
      <c r="J398" s="45"/>
    </row>
    <row r="399" spans="1:10" ht="13.5" customHeight="1" x14ac:dyDescent="0.25">
      <c r="A399" s="100">
        <v>43211708</v>
      </c>
      <c r="B399" s="101" t="str">
        <f t="shared" ca="1" si="20"/>
        <v>Mouse o bola de seguimiento para computador</v>
      </c>
      <c r="C399" s="106" t="s">
        <v>1449</v>
      </c>
      <c r="D399" s="97">
        <v>62</v>
      </c>
      <c r="E399" s="98">
        <v>1100</v>
      </c>
      <c r="F399" s="70">
        <f t="shared" ca="1" si="21"/>
        <v>68200</v>
      </c>
      <c r="G399" s="45"/>
      <c r="H399" s="45"/>
      <c r="I399" s="45"/>
      <c r="J399" s="45"/>
    </row>
    <row r="400" spans="1:10" ht="13.5" customHeight="1" x14ac:dyDescent="0.25">
      <c r="A400" s="100">
        <v>43211802</v>
      </c>
      <c r="B400" s="101" t="str">
        <f t="shared" ca="1" si="20"/>
        <v>Almohadillas (pads) para mouse</v>
      </c>
      <c r="C400" s="106" t="s">
        <v>1449</v>
      </c>
      <c r="D400" s="97">
        <v>75</v>
      </c>
      <c r="E400" s="98">
        <v>200</v>
      </c>
      <c r="F400" s="70">
        <f t="shared" ca="1" si="21"/>
        <v>15000</v>
      </c>
      <c r="G400" s="45"/>
      <c r="H400" s="45"/>
      <c r="I400" s="45"/>
      <c r="J400" s="45"/>
    </row>
    <row r="401" spans="1:10" ht="13.5" customHeight="1" x14ac:dyDescent="0.25">
      <c r="A401" s="100">
        <v>39121201</v>
      </c>
      <c r="B401" s="101" t="str">
        <f t="shared" ca="1" si="20"/>
        <v>Escalerillas portacables</v>
      </c>
      <c r="C401" s="106" t="s">
        <v>1449</v>
      </c>
      <c r="D401" s="97">
        <v>10</v>
      </c>
      <c r="E401" s="98">
        <v>5000</v>
      </c>
      <c r="F401" s="70">
        <f t="shared" ca="1" si="21"/>
        <v>50000</v>
      </c>
      <c r="G401" s="45"/>
      <c r="H401" s="45"/>
      <c r="I401" s="45"/>
      <c r="J401" s="45"/>
    </row>
    <row r="402" spans="1:10" ht="13.5" customHeight="1" x14ac:dyDescent="0.25">
      <c r="A402" s="100">
        <v>46151707</v>
      </c>
      <c r="B402" s="101" t="str">
        <f t="shared" ca="1" si="20"/>
        <v>Levantadores de huellas dactilares</v>
      </c>
      <c r="C402" s="106" t="s">
        <v>1449</v>
      </c>
      <c r="D402" s="97">
        <v>20</v>
      </c>
      <c r="E402" s="98">
        <v>1</v>
      </c>
      <c r="F402" s="70">
        <f t="shared" ca="1" si="21"/>
        <v>20</v>
      </c>
      <c r="G402" s="45"/>
      <c r="H402" s="45"/>
      <c r="I402" s="45"/>
      <c r="J402" s="45"/>
    </row>
    <row r="403" spans="1:10" ht="13.5" customHeight="1" x14ac:dyDescent="0.25">
      <c r="A403" s="100">
        <v>46151707</v>
      </c>
      <c r="B403" s="101" t="str">
        <f t="shared" ca="1" si="20"/>
        <v>Levantadores de huellas dactilares</v>
      </c>
      <c r="C403" s="106" t="s">
        <v>1449</v>
      </c>
      <c r="D403" s="97">
        <v>17</v>
      </c>
      <c r="E403" s="98">
        <v>1</v>
      </c>
      <c r="F403" s="70">
        <f t="shared" ca="1" si="21"/>
        <v>17</v>
      </c>
      <c r="G403" s="45"/>
      <c r="H403" s="45"/>
      <c r="I403" s="45"/>
      <c r="J403" s="45"/>
    </row>
    <row r="404" spans="1:10" ht="13.5" customHeight="1" x14ac:dyDescent="0.25">
      <c r="A404" s="100">
        <v>41122703</v>
      </c>
      <c r="B404" s="101" t="str">
        <f t="shared" ca="1" si="20"/>
        <v>Cintas de seguridad</v>
      </c>
      <c r="C404" s="106" t="s">
        <v>1449</v>
      </c>
      <c r="D404" s="97">
        <v>4</v>
      </c>
      <c r="E404" s="98">
        <v>350</v>
      </c>
      <c r="F404" s="70">
        <f t="shared" ca="1" si="21"/>
        <v>1400</v>
      </c>
      <c r="G404" s="45"/>
      <c r="H404" s="45"/>
      <c r="I404" s="45"/>
      <c r="J404" s="45"/>
    </row>
    <row r="405" spans="1:10" ht="13.5" customHeight="1" x14ac:dyDescent="0.25">
      <c r="A405" s="100">
        <v>43232111</v>
      </c>
      <c r="B405" s="101" t="str">
        <f t="shared" ca="1" si="20"/>
        <v>Software de lector de caracteres ópticos ocr o de escáner</v>
      </c>
      <c r="C405" s="106" t="s">
        <v>1449</v>
      </c>
      <c r="D405" s="97">
        <v>4</v>
      </c>
      <c r="E405" s="98">
        <v>3300</v>
      </c>
      <c r="F405" s="70">
        <f t="shared" ca="1" si="21"/>
        <v>13200</v>
      </c>
      <c r="G405" s="45"/>
      <c r="H405" s="45"/>
      <c r="I405" s="45"/>
      <c r="J405" s="45"/>
    </row>
    <row r="406" spans="1:10" ht="13.5" customHeight="1" x14ac:dyDescent="0.25">
      <c r="A406" s="100">
        <v>44122008</v>
      </c>
      <c r="B406" s="101" t="str">
        <f t="shared" ca="1" si="20"/>
        <v>Índices de fichas</v>
      </c>
      <c r="C406" s="106" t="s">
        <v>1449</v>
      </c>
      <c r="D406" s="97">
        <v>32</v>
      </c>
      <c r="E406" s="98">
        <v>5000</v>
      </c>
      <c r="F406" s="70">
        <f t="shared" ca="1" si="21"/>
        <v>160000</v>
      </c>
      <c r="G406" s="45"/>
      <c r="H406" s="45"/>
      <c r="I406" s="45"/>
      <c r="J406" s="45"/>
    </row>
    <row r="407" spans="1:10" ht="13.5" customHeight="1" x14ac:dyDescent="0.25">
      <c r="A407" s="100">
        <v>43222609</v>
      </c>
      <c r="B407" s="101" t="str">
        <f t="shared" ca="1" si="20"/>
        <v>Enrutadores (routers) de red</v>
      </c>
      <c r="C407" s="106" t="s">
        <v>1449</v>
      </c>
      <c r="D407" s="97">
        <v>2</v>
      </c>
      <c r="E407" s="98">
        <v>1</v>
      </c>
      <c r="F407" s="70">
        <f t="shared" ca="1" si="21"/>
        <v>2</v>
      </c>
      <c r="G407" s="45"/>
      <c r="H407" s="45"/>
      <c r="I407" s="45"/>
      <c r="J407" s="45"/>
    </row>
    <row r="408" spans="1:10" ht="13.5" customHeight="1" x14ac:dyDescent="0.25">
      <c r="A408" s="100">
        <v>39121009</v>
      </c>
      <c r="B408" s="101" t="str">
        <f t="shared" ca="1" si="20"/>
        <v>Reguladores eléctricos o de potencia</v>
      </c>
      <c r="C408" s="106" t="s">
        <v>1449</v>
      </c>
      <c r="D408" s="97">
        <v>4</v>
      </c>
      <c r="E408" s="98">
        <v>3250</v>
      </c>
      <c r="F408" s="70">
        <f t="shared" ca="1" si="21"/>
        <v>13000</v>
      </c>
      <c r="G408" s="45"/>
      <c r="H408" s="45"/>
      <c r="I408" s="45"/>
      <c r="J408" s="45"/>
    </row>
    <row r="409" spans="1:10" ht="13.5" customHeight="1" x14ac:dyDescent="0.25">
      <c r="A409" s="100">
        <v>44101719</v>
      </c>
      <c r="B409" s="101" t="str">
        <f t="shared" ca="1" si="20"/>
        <v>Accesorios de copiado o escaneado</v>
      </c>
      <c r="C409" s="106" t="s">
        <v>1449</v>
      </c>
      <c r="D409" s="97">
        <v>23</v>
      </c>
      <c r="E409" s="98">
        <v>13700</v>
      </c>
      <c r="F409" s="70">
        <f t="shared" ca="1" si="21"/>
        <v>315100</v>
      </c>
      <c r="G409" s="45"/>
      <c r="H409" s="45"/>
      <c r="I409" s="45"/>
      <c r="J409" s="45"/>
    </row>
    <row r="410" spans="1:10" ht="13.5" customHeight="1" x14ac:dyDescent="0.25">
      <c r="A410" s="100">
        <v>44101719</v>
      </c>
      <c r="B410" s="101" t="str">
        <f t="shared" ca="1" si="20"/>
        <v>Accesorios de copiado o escaneado</v>
      </c>
      <c r="C410" s="106" t="s">
        <v>1449</v>
      </c>
      <c r="D410" s="97">
        <v>20</v>
      </c>
      <c r="E410" s="98">
        <v>16850</v>
      </c>
      <c r="F410" s="70">
        <f t="shared" ca="1" si="21"/>
        <v>337000</v>
      </c>
      <c r="G410" s="45"/>
      <c r="H410" s="45"/>
      <c r="I410" s="45"/>
      <c r="J410" s="45"/>
    </row>
    <row r="411" spans="1:10" ht="13.5" customHeight="1" x14ac:dyDescent="0.25">
      <c r="A411" s="100">
        <v>81112107</v>
      </c>
      <c r="B411" s="101" t="str">
        <f t="shared" ca="1" si="20"/>
        <v>Nombres de los dominio de internet</v>
      </c>
      <c r="C411" s="106" t="s">
        <v>1449</v>
      </c>
      <c r="D411" s="97">
        <v>1</v>
      </c>
      <c r="E411" s="98">
        <v>48000</v>
      </c>
      <c r="F411" s="70">
        <f t="shared" ca="1" si="21"/>
        <v>48000</v>
      </c>
      <c r="G411" s="45"/>
      <c r="H411" s="45"/>
      <c r="I411" s="45"/>
      <c r="J411" s="45"/>
    </row>
    <row r="412" spans="1:10" ht="13.5" customHeight="1" x14ac:dyDescent="0.25">
      <c r="A412" s="100">
        <v>56112104</v>
      </c>
      <c r="B412" s="101" t="str">
        <f t="shared" ca="1" si="20"/>
        <v>Sillas para ejecutivos</v>
      </c>
      <c r="C412" s="106" t="s">
        <v>1449</v>
      </c>
      <c r="D412" s="97">
        <v>3</v>
      </c>
      <c r="E412" s="98">
        <v>6500</v>
      </c>
      <c r="F412" s="70">
        <f t="shared" ca="1" si="21"/>
        <v>19500</v>
      </c>
      <c r="G412" s="45"/>
      <c r="H412" s="45"/>
      <c r="I412" s="45"/>
      <c r="J412" s="45"/>
    </row>
    <row r="413" spans="1:10" ht="13.5" customHeight="1" x14ac:dyDescent="0.25">
      <c r="A413" s="100">
        <v>43231501</v>
      </c>
      <c r="B413" s="101" t="str">
        <f t="shared" ca="1" si="20"/>
        <v>Software de mesa de ayuda o centro de llamadas (call center)</v>
      </c>
      <c r="C413" s="106" t="s">
        <v>1449</v>
      </c>
      <c r="D413" s="97">
        <v>2</v>
      </c>
      <c r="E413" s="98">
        <v>700000</v>
      </c>
      <c r="F413" s="70">
        <f t="shared" ca="1" si="21"/>
        <v>1400000</v>
      </c>
      <c r="G413" s="45"/>
      <c r="H413" s="45"/>
      <c r="I413" s="45"/>
      <c r="J413" s="45"/>
    </row>
    <row r="414" spans="1:10" ht="13.5" customHeight="1" x14ac:dyDescent="0.25">
      <c r="A414" s="100">
        <v>43232902</v>
      </c>
      <c r="B414" s="101" t="str">
        <f t="shared" ca="1" si="20"/>
        <v>Software de servidor de comunicaciones</v>
      </c>
      <c r="C414" s="106" t="s">
        <v>1449</v>
      </c>
      <c r="D414" s="97">
        <v>1</v>
      </c>
      <c r="E414" s="98">
        <v>3000000</v>
      </c>
      <c r="F414" s="70">
        <f t="shared" ca="1" si="21"/>
        <v>3000000</v>
      </c>
      <c r="G414" s="45"/>
      <c r="H414" s="45"/>
      <c r="I414" s="45"/>
      <c r="J414" s="45"/>
    </row>
    <row r="415" spans="1:10" ht="13.5" customHeight="1" x14ac:dyDescent="0.25">
      <c r="A415" s="100">
        <v>43232902</v>
      </c>
      <c r="B415" s="101" t="str">
        <f t="shared" ca="1" si="20"/>
        <v>Software de servidor de comunicaciones</v>
      </c>
      <c r="C415" s="106" t="s">
        <v>1449</v>
      </c>
      <c r="D415" s="97">
        <v>1</v>
      </c>
      <c r="E415" s="98">
        <v>9000</v>
      </c>
      <c r="F415" s="70">
        <f t="shared" ca="1" si="21"/>
        <v>9000</v>
      </c>
      <c r="G415" s="45"/>
      <c r="H415" s="45"/>
      <c r="I415" s="45"/>
      <c r="J415" s="45"/>
    </row>
    <row r="416" spans="1:10" ht="13.5" customHeight="1" x14ac:dyDescent="0.25">
      <c r="A416" s="100">
        <v>43222609</v>
      </c>
      <c r="B416" s="101" t="str">
        <f t="shared" ca="1" si="20"/>
        <v>Enrutadores (routers) de red</v>
      </c>
      <c r="C416" s="106" t="s">
        <v>1449</v>
      </c>
      <c r="D416" s="97">
        <v>1</v>
      </c>
      <c r="E416" s="98">
        <v>20000</v>
      </c>
      <c r="F416" s="70">
        <f t="shared" ca="1" si="21"/>
        <v>20000</v>
      </c>
      <c r="G416" s="45"/>
      <c r="H416" s="45"/>
      <c r="I416" s="45"/>
      <c r="J416" s="45"/>
    </row>
    <row r="417" spans="1:10" ht="13.5" customHeight="1" x14ac:dyDescent="0.25">
      <c r="A417" s="100">
        <v>43222609</v>
      </c>
      <c r="B417" s="101" t="str">
        <f t="shared" ca="1" si="20"/>
        <v>Enrutadores (routers) de red</v>
      </c>
      <c r="C417" s="106" t="s">
        <v>1449</v>
      </c>
      <c r="D417" s="97">
        <v>1</v>
      </c>
      <c r="E417" s="98">
        <v>40000</v>
      </c>
      <c r="F417" s="70">
        <f t="shared" ca="1" si="21"/>
        <v>40000</v>
      </c>
      <c r="G417" s="45"/>
      <c r="H417" s="45"/>
      <c r="I417" s="45"/>
      <c r="J417" s="45"/>
    </row>
    <row r="418" spans="1:10" ht="13.5" customHeight="1" x14ac:dyDescent="0.25">
      <c r="A418" s="100">
        <v>32101617</v>
      </c>
      <c r="B418" s="101" t="str">
        <f t="shared" ca="1" si="20"/>
        <v>Tarjetas inteligentes</v>
      </c>
      <c r="C418" s="106" t="s">
        <v>1449</v>
      </c>
      <c r="D418" s="97">
        <v>100</v>
      </c>
      <c r="E418" s="98">
        <v>200</v>
      </c>
      <c r="F418" s="70">
        <f t="shared" ca="1" si="21"/>
        <v>20000</v>
      </c>
      <c r="G418" s="45"/>
      <c r="H418" s="45"/>
      <c r="I418" s="45"/>
      <c r="J418" s="45"/>
    </row>
    <row r="419" spans="1:10" ht="13.5" customHeight="1" x14ac:dyDescent="0.25">
      <c r="A419" s="100">
        <v>43201404</v>
      </c>
      <c r="B419" s="101" t="str">
        <f t="shared" ca="1" si="20"/>
        <v>Tarjetas de interface de red</v>
      </c>
      <c r="C419" s="106" t="s">
        <v>1449</v>
      </c>
      <c r="D419" s="97">
        <v>10</v>
      </c>
      <c r="E419" s="98">
        <v>1450</v>
      </c>
      <c r="F419" s="70">
        <f t="shared" ca="1" si="21"/>
        <v>14500</v>
      </c>
      <c r="G419" s="45"/>
      <c r="H419" s="45"/>
      <c r="I419" s="45"/>
      <c r="J419" s="45"/>
    </row>
    <row r="420" spans="1:10" ht="13.5" customHeight="1" x14ac:dyDescent="0.25">
      <c r="A420" s="100">
        <v>43201531</v>
      </c>
      <c r="B420" s="101" t="str">
        <f t="shared" ca="1" si="20"/>
        <v>Tarjetas de captura de video</v>
      </c>
      <c r="C420" s="106" t="s">
        <v>1449</v>
      </c>
      <c r="D420" s="97">
        <v>1</v>
      </c>
      <c r="E420" s="98">
        <v>2000</v>
      </c>
      <c r="F420" s="70">
        <f t="shared" ca="1" si="21"/>
        <v>2000</v>
      </c>
      <c r="G420" s="45"/>
      <c r="H420" s="45"/>
      <c r="I420" s="45"/>
      <c r="J420" s="45"/>
    </row>
    <row r="421" spans="1:10" ht="13.5" customHeight="1" x14ac:dyDescent="0.25">
      <c r="A421" s="100">
        <v>43211706</v>
      </c>
      <c r="B421" s="101" t="str">
        <f t="shared" ca="1" si="20"/>
        <v>Teclados</v>
      </c>
      <c r="C421" s="106" t="s">
        <v>1449</v>
      </c>
      <c r="D421" s="97">
        <v>28</v>
      </c>
      <c r="E421" s="98">
        <v>1000</v>
      </c>
      <c r="F421" s="70">
        <f t="shared" ca="1" si="21"/>
        <v>28000</v>
      </c>
      <c r="G421" s="45"/>
      <c r="H421" s="45"/>
      <c r="I421" s="45"/>
      <c r="J421" s="45"/>
    </row>
    <row r="422" spans="1:10" ht="13.5" customHeight="1" x14ac:dyDescent="0.25">
      <c r="A422" s="100">
        <v>43211706</v>
      </c>
      <c r="B422" s="101" t="str">
        <f t="shared" ca="1" si="20"/>
        <v>Teclados</v>
      </c>
      <c r="C422" s="106" t="s">
        <v>1449</v>
      </c>
      <c r="D422" s="97">
        <v>27</v>
      </c>
      <c r="E422" s="98">
        <v>650</v>
      </c>
      <c r="F422" s="70">
        <f t="shared" ca="1" si="21"/>
        <v>17550</v>
      </c>
      <c r="G422" s="45"/>
      <c r="H422" s="45"/>
      <c r="I422" s="45"/>
      <c r="J422" s="45"/>
    </row>
    <row r="423" spans="1:10" ht="13.5" customHeight="1" x14ac:dyDescent="0.25">
      <c r="A423" s="100">
        <v>43191504</v>
      </c>
      <c r="B423" s="101" t="str">
        <f t="shared" ca="1" si="20"/>
        <v>Teléfonos fijos</v>
      </c>
      <c r="C423" s="106" t="s">
        <v>1449</v>
      </c>
      <c r="D423" s="97">
        <v>3</v>
      </c>
      <c r="E423" s="98">
        <v>3500</v>
      </c>
      <c r="F423" s="70">
        <f t="shared" ca="1" si="21"/>
        <v>10500</v>
      </c>
      <c r="G423" s="45"/>
      <c r="H423" s="45"/>
      <c r="I423" s="45"/>
      <c r="J423" s="45"/>
    </row>
    <row r="424" spans="1:10" ht="13.5" customHeight="1" x14ac:dyDescent="0.25">
      <c r="A424" s="100">
        <v>43191508</v>
      </c>
      <c r="B424" s="101" t="str">
        <f t="shared" ref="B424:B455" ca="1" si="22">IFERROR(INDEX(UNSPSCDes,MATCH(INDIRECT(ADDRESS(ROW(),COLUMN()-1,4)),UNSPSCCode,0)),"")</f>
        <v>Teléfonos digitales</v>
      </c>
      <c r="C424" s="106" t="s">
        <v>1449</v>
      </c>
      <c r="D424" s="97">
        <v>24</v>
      </c>
      <c r="E424" s="98">
        <v>18600</v>
      </c>
      <c r="F424" s="70">
        <f t="shared" ref="F424:F455" ca="1" si="23">INDIRECT(ADDRESS(ROW(),COLUMN()-2,4))*INDIRECT(ADDRESS(ROW(),COLUMN()-1,4))</f>
        <v>446400</v>
      </c>
      <c r="G424" s="45"/>
      <c r="H424" s="45"/>
      <c r="I424" s="45"/>
      <c r="J424" s="45"/>
    </row>
    <row r="425" spans="1:10" ht="13.5" customHeight="1" x14ac:dyDescent="0.25">
      <c r="A425" s="100">
        <v>43191508</v>
      </c>
      <c r="B425" s="101" t="str">
        <f t="shared" ca="1" si="22"/>
        <v>Teléfonos digitales</v>
      </c>
      <c r="C425" s="106" t="s">
        <v>1449</v>
      </c>
      <c r="D425" s="97">
        <v>3</v>
      </c>
      <c r="E425" s="98">
        <v>15860</v>
      </c>
      <c r="F425" s="70">
        <f t="shared" ca="1" si="23"/>
        <v>47580</v>
      </c>
      <c r="G425" s="45"/>
      <c r="H425" s="45"/>
      <c r="I425" s="45"/>
      <c r="J425" s="45"/>
    </row>
    <row r="426" spans="1:10" ht="13.5" customHeight="1" x14ac:dyDescent="0.25">
      <c r="A426" s="100">
        <v>44103105</v>
      </c>
      <c r="B426" s="101" t="str">
        <f t="shared" ca="1" si="22"/>
        <v>Cartuchos de tinta</v>
      </c>
      <c r="C426" s="106" t="s">
        <v>1449</v>
      </c>
      <c r="D426" s="97">
        <v>46</v>
      </c>
      <c r="E426" s="98">
        <v>525</v>
      </c>
      <c r="F426" s="70">
        <f t="shared" ca="1" si="23"/>
        <v>24150</v>
      </c>
      <c r="G426" s="45"/>
      <c r="H426" s="45"/>
      <c r="I426" s="45"/>
      <c r="J426" s="45"/>
    </row>
    <row r="427" spans="1:10" ht="13.5" customHeight="1" x14ac:dyDescent="0.25">
      <c r="A427" s="100">
        <v>44103105</v>
      </c>
      <c r="B427" s="101" t="str">
        <f t="shared" ca="1" si="22"/>
        <v>Cartuchos de tinta</v>
      </c>
      <c r="C427" s="106" t="s">
        <v>1449</v>
      </c>
      <c r="D427" s="97">
        <v>41</v>
      </c>
      <c r="E427" s="98">
        <v>525</v>
      </c>
      <c r="F427" s="70">
        <f t="shared" ca="1" si="23"/>
        <v>21525</v>
      </c>
      <c r="G427" s="45"/>
      <c r="H427" s="45"/>
      <c r="I427" s="45"/>
      <c r="J427" s="45"/>
    </row>
    <row r="428" spans="1:10" ht="13.5" customHeight="1" x14ac:dyDescent="0.25">
      <c r="A428" s="100">
        <v>44103105</v>
      </c>
      <c r="B428" s="101" t="str">
        <f t="shared" ca="1" si="22"/>
        <v>Cartuchos de tinta</v>
      </c>
      <c r="C428" s="106" t="s">
        <v>1449</v>
      </c>
      <c r="D428" s="97">
        <v>41</v>
      </c>
      <c r="E428" s="98">
        <v>525</v>
      </c>
      <c r="F428" s="70">
        <f t="shared" ca="1" si="23"/>
        <v>21525</v>
      </c>
      <c r="G428" s="45"/>
      <c r="H428" s="45"/>
      <c r="I428" s="45"/>
      <c r="J428" s="45"/>
    </row>
    <row r="429" spans="1:10" ht="13.5" customHeight="1" x14ac:dyDescent="0.25">
      <c r="A429" s="100">
        <v>44103105</v>
      </c>
      <c r="B429" s="101" t="str">
        <f t="shared" ca="1" si="22"/>
        <v>Cartuchos de tinta</v>
      </c>
      <c r="C429" s="106" t="s">
        <v>1449</v>
      </c>
      <c r="D429" s="97">
        <v>32</v>
      </c>
      <c r="E429" s="98">
        <v>525</v>
      </c>
      <c r="F429" s="70">
        <f t="shared" ca="1" si="23"/>
        <v>16800</v>
      </c>
      <c r="G429" s="45"/>
      <c r="H429" s="45"/>
      <c r="I429" s="45"/>
      <c r="J429" s="45"/>
    </row>
    <row r="430" spans="1:10" ht="13.5" customHeight="1" x14ac:dyDescent="0.25">
      <c r="A430" s="100">
        <v>46171511</v>
      </c>
      <c r="B430" s="101" t="str">
        <f t="shared" ca="1" si="22"/>
        <v>Dispositivos de bloqueo</v>
      </c>
      <c r="C430" s="106" t="s">
        <v>1449</v>
      </c>
      <c r="D430" s="97">
        <v>55</v>
      </c>
      <c r="E430" s="98">
        <v>3604</v>
      </c>
      <c r="F430" s="70">
        <f t="shared" ca="1" si="23"/>
        <v>198220</v>
      </c>
      <c r="G430" s="45"/>
      <c r="H430" s="45"/>
      <c r="I430" s="45"/>
      <c r="J430" s="45"/>
    </row>
    <row r="431" spans="1:10" ht="13.5" customHeight="1" x14ac:dyDescent="0.25">
      <c r="A431" s="100">
        <v>44103103</v>
      </c>
      <c r="B431" s="101" t="str">
        <f t="shared" ca="1" si="22"/>
        <v>Tóner para impresoras o fax</v>
      </c>
      <c r="C431" s="106" t="s">
        <v>1449</v>
      </c>
      <c r="D431" s="97">
        <v>40</v>
      </c>
      <c r="E431" s="98">
        <v>60</v>
      </c>
      <c r="F431" s="70">
        <f t="shared" ca="1" si="23"/>
        <v>2400</v>
      </c>
      <c r="G431" s="45"/>
      <c r="H431" s="45"/>
      <c r="I431" s="45"/>
      <c r="J431" s="45"/>
    </row>
    <row r="432" spans="1:10" ht="13.5" customHeight="1" x14ac:dyDescent="0.25">
      <c r="A432" s="100">
        <v>44103103</v>
      </c>
      <c r="B432" s="101" t="str">
        <f t="shared" ca="1" si="22"/>
        <v>Tóner para impresoras o fax</v>
      </c>
      <c r="C432" s="106" t="s">
        <v>1449</v>
      </c>
      <c r="D432" s="97">
        <v>2</v>
      </c>
      <c r="E432" s="98">
        <v>4560</v>
      </c>
      <c r="F432" s="70">
        <f t="shared" ca="1" si="23"/>
        <v>9120</v>
      </c>
      <c r="G432" s="45"/>
      <c r="H432" s="45"/>
      <c r="I432" s="45"/>
      <c r="J432" s="45"/>
    </row>
    <row r="433" spans="1:10" ht="13.5" customHeight="1" x14ac:dyDescent="0.25">
      <c r="A433" s="100">
        <v>44103103</v>
      </c>
      <c r="B433" s="101" t="str">
        <f t="shared" ca="1" si="22"/>
        <v>Tóner para impresoras o fax</v>
      </c>
      <c r="C433" s="106" t="s">
        <v>1449</v>
      </c>
      <c r="D433" s="97">
        <v>2</v>
      </c>
      <c r="E433" s="98">
        <v>4560</v>
      </c>
      <c r="F433" s="70">
        <f t="shared" ca="1" si="23"/>
        <v>9120</v>
      </c>
      <c r="G433" s="45"/>
      <c r="H433" s="45"/>
      <c r="I433" s="45"/>
      <c r="J433" s="45"/>
    </row>
    <row r="434" spans="1:10" ht="13.5" customHeight="1" x14ac:dyDescent="0.25">
      <c r="A434" s="100">
        <v>44103103</v>
      </c>
      <c r="B434" s="101" t="str">
        <f t="shared" ca="1" si="22"/>
        <v>Tóner para impresoras o fax</v>
      </c>
      <c r="C434" s="106" t="s">
        <v>1449</v>
      </c>
      <c r="D434" s="97">
        <v>22</v>
      </c>
      <c r="E434" s="98">
        <v>4560</v>
      </c>
      <c r="F434" s="70">
        <f t="shared" ca="1" si="23"/>
        <v>100320</v>
      </c>
      <c r="G434" s="45"/>
      <c r="H434" s="45"/>
      <c r="I434" s="45"/>
      <c r="J434" s="45"/>
    </row>
    <row r="435" spans="1:10" ht="13.5" customHeight="1" x14ac:dyDescent="0.25">
      <c r="A435" s="100">
        <v>44103103</v>
      </c>
      <c r="B435" s="101" t="str">
        <f t="shared" ca="1" si="22"/>
        <v>Tóner para impresoras o fax</v>
      </c>
      <c r="C435" s="106" t="s">
        <v>1449</v>
      </c>
      <c r="D435" s="97">
        <v>5</v>
      </c>
      <c r="E435" s="98">
        <v>2500</v>
      </c>
      <c r="F435" s="70">
        <f t="shared" ca="1" si="23"/>
        <v>12500</v>
      </c>
      <c r="G435" s="45"/>
      <c r="H435" s="45"/>
      <c r="I435" s="45"/>
      <c r="J435" s="45"/>
    </row>
    <row r="436" spans="1:10" ht="13.5" customHeight="1" x14ac:dyDescent="0.25">
      <c r="A436" s="100">
        <v>44103103</v>
      </c>
      <c r="B436" s="101" t="str">
        <f t="shared" ca="1" si="22"/>
        <v>Tóner para impresoras o fax</v>
      </c>
      <c r="C436" s="106" t="s">
        <v>1449</v>
      </c>
      <c r="D436" s="97">
        <v>4</v>
      </c>
      <c r="E436" s="98">
        <v>25002</v>
      </c>
      <c r="F436" s="70">
        <f t="shared" ca="1" si="23"/>
        <v>100008</v>
      </c>
      <c r="G436" s="45"/>
      <c r="H436" s="45"/>
      <c r="I436" s="45"/>
      <c r="J436" s="45"/>
    </row>
    <row r="437" spans="1:10" ht="13.5" customHeight="1" x14ac:dyDescent="0.25">
      <c r="A437" s="100">
        <v>44103103</v>
      </c>
      <c r="B437" s="101" t="str">
        <f t="shared" ca="1" si="22"/>
        <v>Tóner para impresoras o fax</v>
      </c>
      <c r="C437" s="106" t="s">
        <v>1449</v>
      </c>
      <c r="D437" s="97">
        <v>6</v>
      </c>
      <c r="E437" s="98">
        <v>2500</v>
      </c>
      <c r="F437" s="70">
        <f t="shared" ca="1" si="23"/>
        <v>15000</v>
      </c>
      <c r="G437" s="45"/>
      <c r="H437" s="45"/>
      <c r="I437" s="45"/>
      <c r="J437" s="45"/>
    </row>
    <row r="438" spans="1:10" ht="13.5" customHeight="1" x14ac:dyDescent="0.25">
      <c r="A438" s="100">
        <v>44103103</v>
      </c>
      <c r="B438" s="101" t="str">
        <f t="shared" ca="1" si="22"/>
        <v>Tóner para impresoras o fax</v>
      </c>
      <c r="C438" s="106" t="s">
        <v>1449</v>
      </c>
      <c r="D438" s="97">
        <v>5</v>
      </c>
      <c r="E438" s="98">
        <v>4570</v>
      </c>
      <c r="F438" s="70">
        <f t="shared" ca="1" si="23"/>
        <v>22850</v>
      </c>
      <c r="G438" s="45"/>
      <c r="H438" s="45"/>
      <c r="I438" s="45"/>
      <c r="J438" s="45"/>
    </row>
    <row r="439" spans="1:10" ht="13.5" customHeight="1" x14ac:dyDescent="0.25">
      <c r="A439" s="100">
        <v>44103103</v>
      </c>
      <c r="B439" s="101" t="str">
        <f t="shared" ca="1" si="22"/>
        <v>Tóner para impresoras o fax</v>
      </c>
      <c r="C439" s="106" t="s">
        <v>1449</v>
      </c>
      <c r="D439" s="97">
        <v>5</v>
      </c>
      <c r="E439" s="98">
        <v>4570</v>
      </c>
      <c r="F439" s="70">
        <f t="shared" ca="1" si="23"/>
        <v>22850</v>
      </c>
      <c r="G439" s="45"/>
      <c r="H439" s="45"/>
      <c r="I439" s="45"/>
      <c r="J439" s="45"/>
    </row>
    <row r="440" spans="1:10" ht="13.5" customHeight="1" x14ac:dyDescent="0.25">
      <c r="A440" s="100">
        <v>44103103</v>
      </c>
      <c r="B440" s="101" t="str">
        <f t="shared" ca="1" si="22"/>
        <v>Tóner para impresoras o fax</v>
      </c>
      <c r="C440" s="106" t="s">
        <v>1449</v>
      </c>
      <c r="D440" s="97">
        <v>5</v>
      </c>
      <c r="E440" s="98">
        <v>4570</v>
      </c>
      <c r="F440" s="70">
        <f t="shared" ca="1" si="23"/>
        <v>22850</v>
      </c>
      <c r="G440" s="45"/>
      <c r="H440" s="45"/>
      <c r="I440" s="45"/>
      <c r="J440" s="45"/>
    </row>
    <row r="441" spans="1:10" ht="13.5" customHeight="1" x14ac:dyDescent="0.25">
      <c r="A441" s="100">
        <v>44103103</v>
      </c>
      <c r="B441" s="101" t="str">
        <f t="shared" ca="1" si="22"/>
        <v>Tóner para impresoras o fax</v>
      </c>
      <c r="C441" s="106" t="s">
        <v>1449</v>
      </c>
      <c r="D441" s="97">
        <v>5</v>
      </c>
      <c r="E441" s="98">
        <v>4570</v>
      </c>
      <c r="F441" s="70">
        <f t="shared" ca="1" si="23"/>
        <v>22850</v>
      </c>
      <c r="G441" s="45"/>
      <c r="H441" s="45"/>
      <c r="I441" s="45"/>
      <c r="J441" s="45"/>
    </row>
    <row r="442" spans="1:10" ht="13.5" customHeight="1" x14ac:dyDescent="0.25">
      <c r="A442" s="100">
        <v>44103103</v>
      </c>
      <c r="B442" s="101" t="str">
        <f t="shared" ca="1" si="22"/>
        <v>Tóner para impresoras o fax</v>
      </c>
      <c r="C442" s="106" t="s">
        <v>1449</v>
      </c>
      <c r="D442" s="97">
        <v>61</v>
      </c>
      <c r="E442" s="98">
        <v>4010</v>
      </c>
      <c r="F442" s="70">
        <f t="shared" ca="1" si="23"/>
        <v>244610</v>
      </c>
      <c r="G442" s="45"/>
      <c r="H442" s="45"/>
      <c r="I442" s="45"/>
      <c r="J442" s="45"/>
    </row>
    <row r="443" spans="1:10" ht="13.5" customHeight="1" x14ac:dyDescent="0.25">
      <c r="A443" s="100">
        <v>44103103</v>
      </c>
      <c r="B443" s="101" t="str">
        <f t="shared" ca="1" si="22"/>
        <v>Tóner para impresoras o fax</v>
      </c>
      <c r="C443" s="106" t="s">
        <v>1449</v>
      </c>
      <c r="D443" s="97">
        <v>20</v>
      </c>
      <c r="E443" s="98">
        <v>4580</v>
      </c>
      <c r="F443" s="70">
        <f t="shared" ca="1" si="23"/>
        <v>91600</v>
      </c>
      <c r="G443" s="45"/>
      <c r="H443" s="45"/>
      <c r="I443" s="45"/>
      <c r="J443" s="45"/>
    </row>
    <row r="444" spans="1:10" ht="13.5" customHeight="1" x14ac:dyDescent="0.25">
      <c r="A444" s="100">
        <v>44103103</v>
      </c>
      <c r="B444" s="101" t="str">
        <f t="shared" ca="1" si="22"/>
        <v>Tóner para impresoras o fax</v>
      </c>
      <c r="C444" s="106" t="s">
        <v>1449</v>
      </c>
      <c r="D444" s="97">
        <v>11</v>
      </c>
      <c r="E444" s="98">
        <v>5000</v>
      </c>
      <c r="F444" s="70">
        <f t="shared" ca="1" si="23"/>
        <v>55000</v>
      </c>
      <c r="G444" s="45"/>
      <c r="H444" s="45"/>
      <c r="I444" s="45"/>
      <c r="J444" s="45"/>
    </row>
    <row r="445" spans="1:10" ht="13.5" customHeight="1" x14ac:dyDescent="0.25">
      <c r="A445" s="100">
        <v>44103103</v>
      </c>
      <c r="B445" s="101" t="str">
        <f t="shared" ca="1" si="22"/>
        <v>Tóner para impresoras o fax</v>
      </c>
      <c r="C445" s="106" t="s">
        <v>1449</v>
      </c>
      <c r="D445" s="97">
        <v>4</v>
      </c>
      <c r="E445" s="98">
        <v>5000</v>
      </c>
      <c r="F445" s="70">
        <f t="shared" ca="1" si="23"/>
        <v>20000</v>
      </c>
      <c r="G445" s="45"/>
      <c r="H445" s="45"/>
      <c r="I445" s="45"/>
      <c r="J445" s="45"/>
    </row>
    <row r="446" spans="1:10" ht="13.5" customHeight="1" x14ac:dyDescent="0.25">
      <c r="A446" s="100">
        <v>44103103</v>
      </c>
      <c r="B446" s="101" t="str">
        <f t="shared" ca="1" si="22"/>
        <v>Tóner para impresoras o fax</v>
      </c>
      <c r="C446" s="106" t="s">
        <v>1449</v>
      </c>
      <c r="D446" s="97">
        <v>4</v>
      </c>
      <c r="E446" s="98">
        <v>5000</v>
      </c>
      <c r="F446" s="70">
        <f t="shared" ca="1" si="23"/>
        <v>20000</v>
      </c>
      <c r="G446" s="45"/>
      <c r="H446" s="45"/>
      <c r="I446" s="45"/>
      <c r="J446" s="45"/>
    </row>
    <row r="447" spans="1:10" ht="13.5" customHeight="1" x14ac:dyDescent="0.25">
      <c r="A447" s="100">
        <v>44103103</v>
      </c>
      <c r="B447" s="101" t="str">
        <f t="shared" ca="1" si="22"/>
        <v>Tóner para impresoras o fax</v>
      </c>
      <c r="C447" s="106" t="s">
        <v>1449</v>
      </c>
      <c r="D447" s="97">
        <v>4</v>
      </c>
      <c r="E447" s="98">
        <v>5000</v>
      </c>
      <c r="F447" s="70">
        <f t="shared" ca="1" si="23"/>
        <v>20000</v>
      </c>
      <c r="G447" s="45"/>
      <c r="H447" s="45"/>
      <c r="I447" s="45"/>
      <c r="J447" s="45"/>
    </row>
    <row r="448" spans="1:10" ht="13.5" customHeight="1" x14ac:dyDescent="0.25">
      <c r="A448" s="100">
        <v>44103103</v>
      </c>
      <c r="B448" s="101" t="str">
        <f t="shared" ca="1" si="22"/>
        <v>Tóner para impresoras o fax</v>
      </c>
      <c r="C448" s="106" t="s">
        <v>1449</v>
      </c>
      <c r="D448" s="97">
        <v>6</v>
      </c>
      <c r="E448" s="98">
        <v>5000</v>
      </c>
      <c r="F448" s="70">
        <f t="shared" ca="1" si="23"/>
        <v>30000</v>
      </c>
      <c r="G448" s="45"/>
      <c r="H448" s="45"/>
      <c r="I448" s="45"/>
      <c r="J448" s="45"/>
    </row>
    <row r="449" spans="1:10" ht="13.5" customHeight="1" x14ac:dyDescent="0.25">
      <c r="A449" s="100">
        <v>44103103</v>
      </c>
      <c r="B449" s="101" t="str">
        <f t="shared" ca="1" si="22"/>
        <v>Tóner para impresoras o fax</v>
      </c>
      <c r="C449" s="106" t="s">
        <v>1449</v>
      </c>
      <c r="D449" s="97">
        <v>2</v>
      </c>
      <c r="E449" s="98">
        <v>5000</v>
      </c>
      <c r="F449" s="70">
        <f t="shared" ca="1" si="23"/>
        <v>10000</v>
      </c>
      <c r="G449" s="45"/>
      <c r="H449" s="45"/>
      <c r="I449" s="45"/>
      <c r="J449" s="45"/>
    </row>
    <row r="450" spans="1:10" ht="13.5" customHeight="1" x14ac:dyDescent="0.25">
      <c r="A450" s="100">
        <v>44103103</v>
      </c>
      <c r="B450" s="101" t="str">
        <f t="shared" ca="1" si="22"/>
        <v>Tóner para impresoras o fax</v>
      </c>
      <c r="C450" s="106" t="s">
        <v>1449</v>
      </c>
      <c r="D450" s="97">
        <v>4</v>
      </c>
      <c r="E450" s="98">
        <v>5000</v>
      </c>
      <c r="F450" s="70">
        <f t="shared" ca="1" si="23"/>
        <v>20000</v>
      </c>
      <c r="G450" s="45"/>
      <c r="H450" s="45"/>
      <c r="I450" s="45"/>
      <c r="J450" s="45"/>
    </row>
    <row r="451" spans="1:10" ht="13.5" customHeight="1" x14ac:dyDescent="0.25">
      <c r="A451" s="100">
        <v>44103103</v>
      </c>
      <c r="B451" s="101" t="str">
        <f t="shared" ca="1" si="22"/>
        <v>Tóner para impresoras o fax</v>
      </c>
      <c r="C451" s="106" t="s">
        <v>1449</v>
      </c>
      <c r="D451" s="97">
        <v>18</v>
      </c>
      <c r="E451" s="98">
        <v>7711</v>
      </c>
      <c r="F451" s="70">
        <f t="shared" ca="1" si="23"/>
        <v>138798</v>
      </c>
      <c r="G451" s="45"/>
      <c r="H451" s="45"/>
      <c r="I451" s="45"/>
      <c r="J451" s="45"/>
    </row>
    <row r="452" spans="1:10" ht="13.5" customHeight="1" x14ac:dyDescent="0.25">
      <c r="A452" s="100">
        <v>44103103</v>
      </c>
      <c r="B452" s="101" t="str">
        <f t="shared" ca="1" si="22"/>
        <v>Tóner para impresoras o fax</v>
      </c>
      <c r="C452" s="106" t="s">
        <v>1449</v>
      </c>
      <c r="D452" s="97">
        <v>23</v>
      </c>
      <c r="E452" s="98">
        <v>7711</v>
      </c>
      <c r="F452" s="70">
        <f t="shared" ca="1" si="23"/>
        <v>177353</v>
      </c>
      <c r="G452" s="45"/>
      <c r="H452" s="45"/>
      <c r="I452" s="45"/>
      <c r="J452" s="45"/>
    </row>
    <row r="453" spans="1:10" ht="13.5" customHeight="1" x14ac:dyDescent="0.25">
      <c r="A453" s="100">
        <v>44103103</v>
      </c>
      <c r="B453" s="101" t="str">
        <f t="shared" ca="1" si="22"/>
        <v>Tóner para impresoras o fax</v>
      </c>
      <c r="C453" s="106" t="s">
        <v>1449</v>
      </c>
      <c r="D453" s="97">
        <v>18</v>
      </c>
      <c r="E453" s="98">
        <v>7711</v>
      </c>
      <c r="F453" s="70">
        <f t="shared" ca="1" si="23"/>
        <v>138798</v>
      </c>
      <c r="G453" s="45"/>
      <c r="H453" s="45"/>
      <c r="I453" s="45"/>
      <c r="J453" s="45"/>
    </row>
    <row r="454" spans="1:10" ht="13.5" customHeight="1" x14ac:dyDescent="0.25">
      <c r="A454" s="100">
        <v>44103103</v>
      </c>
      <c r="B454" s="101" t="str">
        <f t="shared" ca="1" si="22"/>
        <v>Tóner para impresoras o fax</v>
      </c>
      <c r="C454" s="106" t="s">
        <v>1449</v>
      </c>
      <c r="D454" s="97">
        <v>40</v>
      </c>
      <c r="E454" s="98">
        <v>7711</v>
      </c>
      <c r="F454" s="70">
        <f t="shared" ca="1" si="23"/>
        <v>308440</v>
      </c>
      <c r="G454" s="45"/>
      <c r="H454" s="45"/>
      <c r="I454" s="45"/>
      <c r="J454" s="45"/>
    </row>
    <row r="455" spans="1:10" ht="13.5" customHeight="1" x14ac:dyDescent="0.25">
      <c r="A455" s="100">
        <v>44103103</v>
      </c>
      <c r="B455" s="101" t="str">
        <f t="shared" ca="1" si="22"/>
        <v>Tóner para impresoras o fax</v>
      </c>
      <c r="C455" s="106" t="s">
        <v>1449</v>
      </c>
      <c r="D455" s="97">
        <v>2</v>
      </c>
      <c r="E455" s="98">
        <v>3800</v>
      </c>
      <c r="F455" s="70">
        <f t="shared" ca="1" si="23"/>
        <v>7600</v>
      </c>
      <c r="G455" s="45"/>
      <c r="H455" s="45"/>
      <c r="I455" s="45"/>
      <c r="J455" s="45"/>
    </row>
    <row r="456" spans="1:10" ht="13.5" customHeight="1" x14ac:dyDescent="0.25">
      <c r="A456" s="100">
        <v>44103103</v>
      </c>
      <c r="B456" s="101" t="str">
        <f t="shared" ref="B456:B462" ca="1" si="24">IFERROR(INDEX(UNSPSCDes,MATCH(INDIRECT(ADDRESS(ROW(),COLUMN()-1,4)),UNSPSCCode,0)),"")</f>
        <v>Tóner para impresoras o fax</v>
      </c>
      <c r="C456" s="106" t="s">
        <v>1449</v>
      </c>
      <c r="D456" s="97">
        <v>84</v>
      </c>
      <c r="E456" s="98">
        <v>4665</v>
      </c>
      <c r="F456" s="70">
        <f t="shared" ref="F456:F462" ca="1" si="25">INDIRECT(ADDRESS(ROW(),COLUMN()-2,4))*INDIRECT(ADDRESS(ROW(),COLUMN()-1,4))</f>
        <v>391860</v>
      </c>
      <c r="G456" s="45"/>
      <c r="H456" s="45"/>
      <c r="I456" s="45"/>
      <c r="J456" s="45"/>
    </row>
    <row r="457" spans="1:10" ht="13.5" customHeight="1" x14ac:dyDescent="0.25">
      <c r="A457" s="100">
        <v>44103103</v>
      </c>
      <c r="B457" s="101" t="str">
        <f t="shared" ca="1" si="24"/>
        <v>Tóner para impresoras o fax</v>
      </c>
      <c r="C457" s="106" t="s">
        <v>1449</v>
      </c>
      <c r="D457" s="97">
        <v>26</v>
      </c>
      <c r="E457" s="98">
        <v>2950</v>
      </c>
      <c r="F457" s="70">
        <f t="shared" ca="1" si="25"/>
        <v>76700</v>
      </c>
      <c r="G457" s="45"/>
      <c r="H457" s="45"/>
      <c r="I457" s="45"/>
      <c r="J457" s="45"/>
    </row>
    <row r="458" spans="1:10" ht="13.5" customHeight="1" x14ac:dyDescent="0.25">
      <c r="A458" s="100">
        <v>44103103</v>
      </c>
      <c r="B458" s="101" t="str">
        <f t="shared" ca="1" si="24"/>
        <v>Tóner para impresoras o fax</v>
      </c>
      <c r="C458" s="106" t="s">
        <v>1449</v>
      </c>
      <c r="D458" s="97">
        <v>2</v>
      </c>
      <c r="E458" s="98">
        <v>1</v>
      </c>
      <c r="F458" s="70">
        <f t="shared" ca="1" si="25"/>
        <v>2</v>
      </c>
      <c r="G458" s="45"/>
      <c r="H458" s="45"/>
      <c r="I458" s="45"/>
      <c r="J458" s="45"/>
    </row>
    <row r="459" spans="1:10" ht="13.5" customHeight="1" x14ac:dyDescent="0.25">
      <c r="A459" s="100">
        <v>23131515</v>
      </c>
      <c r="B459" s="101" t="str">
        <f t="shared" ca="1" si="24"/>
        <v>Rectificadora de piedra de moler</v>
      </c>
      <c r="C459" s="106" t="s">
        <v>1449</v>
      </c>
      <c r="D459" s="97">
        <v>12</v>
      </c>
      <c r="E459" s="98">
        <v>15000</v>
      </c>
      <c r="F459" s="70">
        <f t="shared" ca="1" si="25"/>
        <v>180000</v>
      </c>
      <c r="G459" s="45"/>
      <c r="H459" s="45"/>
      <c r="I459" s="45"/>
      <c r="J459" s="45"/>
    </row>
    <row r="460" spans="1:10" ht="13.5" customHeight="1" x14ac:dyDescent="0.25">
      <c r="A460" s="100">
        <v>39121011</v>
      </c>
      <c r="B460" s="101" t="str">
        <f t="shared" ca="1" si="24"/>
        <v>Fuentes ininterrumpibles de potencia</v>
      </c>
      <c r="C460" s="106" t="s">
        <v>1449</v>
      </c>
      <c r="D460" s="97">
        <v>3</v>
      </c>
      <c r="E460" s="98">
        <v>5600</v>
      </c>
      <c r="F460" s="70">
        <f t="shared" ca="1" si="25"/>
        <v>16800</v>
      </c>
      <c r="G460" s="45"/>
      <c r="H460" s="45"/>
      <c r="I460" s="45"/>
      <c r="J460" s="45"/>
    </row>
    <row r="461" spans="1:10" ht="13.5" customHeight="1" x14ac:dyDescent="0.25">
      <c r="A461" s="100">
        <v>39121011</v>
      </c>
      <c r="B461" s="101" t="str">
        <f t="shared" ca="1" si="24"/>
        <v>Fuentes ininterrumpibles de potencia</v>
      </c>
      <c r="C461" s="106" t="s">
        <v>1449</v>
      </c>
      <c r="D461" s="97">
        <v>2</v>
      </c>
      <c r="E461" s="98">
        <v>100000</v>
      </c>
      <c r="F461" s="70">
        <f t="shared" ca="1" si="25"/>
        <v>200000</v>
      </c>
      <c r="G461" s="45"/>
      <c r="H461" s="45"/>
      <c r="I461" s="45"/>
      <c r="J461" s="45"/>
    </row>
    <row r="462" spans="1:10" ht="13.5" customHeight="1" x14ac:dyDescent="0.25">
      <c r="A462" s="100">
        <v>39121011</v>
      </c>
      <c r="B462" s="101" t="str">
        <f t="shared" ca="1" si="24"/>
        <v>Fuentes ininterrumpibles de potencia</v>
      </c>
      <c r="C462" s="106" t="s">
        <v>1449</v>
      </c>
      <c r="D462" s="97">
        <v>4</v>
      </c>
      <c r="E462" s="98">
        <v>5600</v>
      </c>
      <c r="F462" s="70">
        <f t="shared" ca="1" si="25"/>
        <v>22400</v>
      </c>
      <c r="G462" s="45"/>
      <c r="H462" s="45"/>
      <c r="I462" s="45"/>
      <c r="J462" s="45"/>
    </row>
    <row r="463" spans="1:10" ht="14.1" customHeight="1" x14ac:dyDescent="0.2">
      <c r="A463" s="45"/>
      <c r="B463" s="45"/>
      <c r="C463" s="45"/>
      <c r="D463" s="45"/>
      <c r="E463" s="96" t="s">
        <v>12552</v>
      </c>
      <c r="F463" s="74">
        <f ca="1">SUM(Table311[MONTO TOTAL ESTIMADO])</f>
        <v>19067161</v>
      </c>
      <c r="G463" s="128"/>
      <c r="H463" s="45" t="str">
        <f>C321</f>
        <v>Bienes</v>
      </c>
      <c r="I463" s="45" t="str">
        <f>E321</f>
        <v>No</v>
      </c>
      <c r="J463" s="45" t="str">
        <f>D321</f>
        <v>Licitacion Publica</v>
      </c>
    </row>
    <row r="464" spans="1:10" ht="14.1" customHeight="1" thickBot="1" x14ac:dyDescent="0.3"/>
    <row r="465" spans="1:10" ht="33.75" customHeight="1" thickBot="1" x14ac:dyDescent="0.25">
      <c r="A465" s="64" t="s">
        <v>16384</v>
      </c>
      <c r="B465" s="64" t="s">
        <v>161</v>
      </c>
      <c r="C465" s="64" t="s">
        <v>11726</v>
      </c>
      <c r="D465" s="64" t="s">
        <v>14379</v>
      </c>
      <c r="E465" s="64" t="s">
        <v>10964</v>
      </c>
      <c r="F465" s="64" t="s">
        <v>11097</v>
      </c>
      <c r="G465" s="45"/>
      <c r="H465" s="45"/>
      <c r="I465" s="45"/>
      <c r="J465" s="45"/>
    </row>
    <row r="466" spans="1:10" ht="13.5" customHeight="1" thickBot="1" x14ac:dyDescent="0.25">
      <c r="A466" s="84" t="s">
        <v>18848</v>
      </c>
      <c r="B466" s="84" t="s">
        <v>18846</v>
      </c>
      <c r="C466" s="66" t="s">
        <v>17799</v>
      </c>
      <c r="D466" s="66" t="s">
        <v>1875</v>
      </c>
      <c r="E466" s="66"/>
      <c r="F466" s="66"/>
      <c r="G466" s="45"/>
      <c r="H466" s="45"/>
      <c r="I466" s="45"/>
      <c r="J466" s="45"/>
    </row>
    <row r="467" spans="1:10" ht="14.1" customHeight="1" thickBot="1" x14ac:dyDescent="0.25">
      <c r="A467" s="131" t="s">
        <v>14829</v>
      </c>
      <c r="B467" s="67" t="s">
        <v>8531</v>
      </c>
      <c r="C467" s="76">
        <v>43146</v>
      </c>
      <c r="D467" s="131" t="s">
        <v>9388</v>
      </c>
      <c r="E467" s="67" t="s">
        <v>13095</v>
      </c>
      <c r="F467" s="80" t="s">
        <v>3080</v>
      </c>
      <c r="G467" s="45"/>
      <c r="H467" s="45"/>
      <c r="I467" s="45"/>
      <c r="J467" s="45"/>
    </row>
    <row r="468" spans="1:10" ht="14.1" customHeight="1" thickBot="1" x14ac:dyDescent="0.25">
      <c r="A468" s="132"/>
      <c r="B468" s="67" t="s">
        <v>1786</v>
      </c>
      <c r="C468" s="65">
        <f>IF(C467="","",IF(AND(MONTH(C467)&gt;=1,MONTH(C467)&lt;=3),1,IF(AND(MONTH(C467)&gt;=4,MONTH(C467)&lt;=6),2,IF(AND(MONTH(C467)&gt;=7,MONTH(C467)&lt;=9),3,4))))</f>
        <v>1</v>
      </c>
      <c r="D468" s="132"/>
      <c r="E468" s="67" t="s">
        <v>2417</v>
      </c>
      <c r="F468" s="80" t="s">
        <v>11114</v>
      </c>
      <c r="G468" s="45"/>
      <c r="H468" s="45"/>
      <c r="I468" s="45"/>
      <c r="J468" s="45"/>
    </row>
    <row r="469" spans="1:10" ht="14.1" customHeight="1" thickBot="1" x14ac:dyDescent="0.25">
      <c r="A469" s="132"/>
      <c r="B469" s="67" t="s">
        <v>12944</v>
      </c>
      <c r="C469" s="76">
        <v>43164</v>
      </c>
      <c r="D469" s="132"/>
      <c r="E469" s="67" t="s">
        <v>3073</v>
      </c>
      <c r="F469" s="80" t="s">
        <v>11114</v>
      </c>
      <c r="G469" s="45"/>
      <c r="H469" s="45"/>
      <c r="I469" s="45"/>
      <c r="J469" s="45"/>
    </row>
    <row r="470" spans="1:10" ht="14.1" customHeight="1" thickBot="1" x14ac:dyDescent="0.25">
      <c r="A470" s="132"/>
      <c r="B470" s="67" t="s">
        <v>1786</v>
      </c>
      <c r="C470" s="65">
        <f>IF(C469="","",IF(AND(MONTH(C469)&gt;=1,MONTH(C469)&lt;=3),1,IF(AND(MONTH(C469)&gt;=4,MONTH(C469)&lt;=6),2,IF(AND(MONTH(C469)&gt;=7,MONTH(C469)&lt;=9),3,4))))</f>
        <v>1</v>
      </c>
      <c r="D470" s="132"/>
      <c r="E470" s="67" t="s">
        <v>13194</v>
      </c>
      <c r="F470" s="80" t="s">
        <v>11114</v>
      </c>
      <c r="G470" s="45"/>
      <c r="H470" s="45"/>
      <c r="I470" s="45"/>
      <c r="J470" s="45"/>
    </row>
    <row r="471" spans="1:10" ht="14.1" customHeight="1" thickBot="1" x14ac:dyDescent="0.25">
      <c r="A471" s="45"/>
      <c r="B471" s="45"/>
      <c r="C471" s="45"/>
      <c r="D471" s="45"/>
      <c r="E471" s="45"/>
      <c r="F471" s="45"/>
      <c r="G471" s="45"/>
      <c r="H471" s="45"/>
      <c r="I471" s="45"/>
      <c r="J471" s="45"/>
    </row>
    <row r="472" spans="1:10" ht="14.1" customHeight="1" thickBot="1" x14ac:dyDescent="0.25">
      <c r="A472" s="72" t="s">
        <v>15737</v>
      </c>
      <c r="B472" s="72" t="s">
        <v>16148</v>
      </c>
      <c r="C472" s="72" t="s">
        <v>15643</v>
      </c>
      <c r="D472" s="72" t="s">
        <v>15253</v>
      </c>
      <c r="E472" s="72" t="s">
        <v>6935</v>
      </c>
      <c r="F472" s="72" t="s">
        <v>15282</v>
      </c>
      <c r="G472" s="45"/>
      <c r="H472" s="45"/>
      <c r="I472" s="45"/>
      <c r="J472" s="45"/>
    </row>
    <row r="473" spans="1:10" ht="14.1" customHeight="1" x14ac:dyDescent="0.25">
      <c r="A473" s="107">
        <v>47131706</v>
      </c>
      <c r="B473" s="108" t="str">
        <f t="shared" ref="B473:B504" ca="1" si="26">IFERROR(INDEX(UNSPSCDes,MATCH(INDIRECT(ADDRESS(ROW(),COLUMN()-1,4)),UNSPSCCode,0)),"")</f>
        <v>Dispensadores de ambientadores</v>
      </c>
      <c r="C473" s="109" t="s">
        <v>1449</v>
      </c>
      <c r="D473" s="110">
        <v>331</v>
      </c>
      <c r="E473" s="111">
        <v>80</v>
      </c>
      <c r="F473" s="112">
        <f t="shared" ref="F473:F504" ca="1" si="27">INDIRECT(ADDRESS(ROW(),COLUMN()-2,4))*INDIRECT(ADDRESS(ROW(),COLUMN()-1,4))</f>
        <v>26480</v>
      </c>
      <c r="G473" s="45"/>
      <c r="H473" s="45"/>
      <c r="I473" s="45"/>
      <c r="J473" s="45"/>
    </row>
    <row r="474" spans="1:10" ht="13.5" customHeight="1" x14ac:dyDescent="0.25">
      <c r="A474" s="100">
        <v>47131706</v>
      </c>
      <c r="B474" s="101" t="str">
        <f t="shared" ca="1" si="26"/>
        <v>Dispensadores de ambientadores</v>
      </c>
      <c r="C474" s="106" t="s">
        <v>1449</v>
      </c>
      <c r="D474" s="103">
        <v>14</v>
      </c>
      <c r="E474" s="104">
        <v>145</v>
      </c>
      <c r="F474" s="105">
        <f t="shared" ca="1" si="27"/>
        <v>2030</v>
      </c>
      <c r="G474" s="45"/>
      <c r="H474" s="45"/>
      <c r="I474" s="45"/>
      <c r="J474" s="45"/>
    </row>
    <row r="475" spans="1:10" ht="13.5" customHeight="1" x14ac:dyDescent="0.25">
      <c r="A475" s="100">
        <v>25172905</v>
      </c>
      <c r="B475" s="101" t="str">
        <f t="shared" ca="1" si="26"/>
        <v>Sistema para lavar o limpiar la farola delantera</v>
      </c>
      <c r="C475" s="106" t="s">
        <v>1449</v>
      </c>
      <c r="D475" s="103">
        <v>10</v>
      </c>
      <c r="E475" s="104">
        <v>1</v>
      </c>
      <c r="F475" s="105">
        <f t="shared" ca="1" si="27"/>
        <v>10</v>
      </c>
      <c r="G475" s="45"/>
      <c r="H475" s="45"/>
      <c r="I475" s="45"/>
      <c r="J475" s="45"/>
    </row>
    <row r="476" spans="1:10" ht="13.5" customHeight="1" x14ac:dyDescent="0.25">
      <c r="A476" s="100">
        <v>25172905</v>
      </c>
      <c r="B476" s="101" t="str">
        <f t="shared" ca="1" si="26"/>
        <v>Sistema para lavar o limpiar la farola delantera</v>
      </c>
      <c r="C476" s="106" t="s">
        <v>1449</v>
      </c>
      <c r="D476" s="103">
        <v>87</v>
      </c>
      <c r="E476" s="104">
        <v>20</v>
      </c>
      <c r="F476" s="105">
        <f t="shared" ca="1" si="27"/>
        <v>1740</v>
      </c>
      <c r="G476" s="45"/>
      <c r="H476" s="45"/>
      <c r="I476" s="45"/>
      <c r="J476" s="45"/>
    </row>
    <row r="477" spans="1:10" ht="13.5" customHeight="1" x14ac:dyDescent="0.25">
      <c r="A477" s="100">
        <v>25172905</v>
      </c>
      <c r="B477" s="101" t="str">
        <f t="shared" ca="1" si="26"/>
        <v>Sistema para lavar o limpiar la farola delantera</v>
      </c>
      <c r="C477" s="106" t="s">
        <v>1449</v>
      </c>
      <c r="D477" s="103">
        <v>173</v>
      </c>
      <c r="E477" s="104">
        <v>30</v>
      </c>
      <c r="F477" s="105">
        <f t="shared" ca="1" si="27"/>
        <v>5190</v>
      </c>
      <c r="G477" s="45"/>
      <c r="H477" s="45"/>
      <c r="I477" s="45"/>
      <c r="J477" s="45"/>
    </row>
    <row r="478" spans="1:10" ht="13.5" customHeight="1" x14ac:dyDescent="0.25">
      <c r="A478" s="100">
        <v>12141901</v>
      </c>
      <c r="B478" s="101" t="str">
        <f t="shared" ca="1" si="26"/>
        <v>Cloro cl</v>
      </c>
      <c r="C478" s="106" t="s">
        <v>18875</v>
      </c>
      <c r="D478" s="103">
        <v>181</v>
      </c>
      <c r="E478" s="104">
        <v>200</v>
      </c>
      <c r="F478" s="105">
        <f t="shared" ca="1" si="27"/>
        <v>36200</v>
      </c>
      <c r="G478" s="45"/>
      <c r="H478" s="45"/>
      <c r="I478" s="45"/>
      <c r="J478" s="45"/>
    </row>
    <row r="479" spans="1:10" ht="13.5" customHeight="1" x14ac:dyDescent="0.25">
      <c r="A479" s="100">
        <v>52152104</v>
      </c>
      <c r="B479" s="101" t="str">
        <f t="shared" ca="1" si="26"/>
        <v>Copas para uso doméstico</v>
      </c>
      <c r="C479" s="106" t="s">
        <v>1449</v>
      </c>
      <c r="D479" s="103">
        <v>76</v>
      </c>
      <c r="E479" s="104">
        <v>220</v>
      </c>
      <c r="F479" s="105">
        <f t="shared" ca="1" si="27"/>
        <v>16720</v>
      </c>
      <c r="G479" s="45"/>
      <c r="H479" s="45"/>
      <c r="I479" s="45"/>
      <c r="J479" s="45"/>
    </row>
    <row r="480" spans="1:10" ht="13.5" customHeight="1" x14ac:dyDescent="0.25">
      <c r="A480" s="100">
        <v>41121813</v>
      </c>
      <c r="B480" s="101" t="str">
        <f t="shared" ca="1" si="26"/>
        <v>Cubetas</v>
      </c>
      <c r="C480" s="106" t="s">
        <v>1449</v>
      </c>
      <c r="D480" s="103">
        <v>1</v>
      </c>
      <c r="E480" s="104">
        <v>1</v>
      </c>
      <c r="F480" s="105">
        <f t="shared" ca="1" si="27"/>
        <v>1</v>
      </c>
      <c r="G480" s="45"/>
      <c r="H480" s="45"/>
      <c r="I480" s="45"/>
      <c r="J480" s="45"/>
    </row>
    <row r="481" spans="1:10" ht="13.5" customHeight="1" x14ac:dyDescent="0.25">
      <c r="A481" s="100">
        <v>41121813</v>
      </c>
      <c r="B481" s="101" t="str">
        <f t="shared" ca="1" si="26"/>
        <v>Cubetas</v>
      </c>
      <c r="C481" s="106" t="s">
        <v>1449</v>
      </c>
      <c r="D481" s="103">
        <v>30</v>
      </c>
      <c r="E481" s="104">
        <v>100</v>
      </c>
      <c r="F481" s="105">
        <f t="shared" ca="1" si="27"/>
        <v>3000</v>
      </c>
      <c r="G481" s="45"/>
      <c r="H481" s="45"/>
      <c r="I481" s="45"/>
      <c r="J481" s="45"/>
    </row>
    <row r="482" spans="1:10" ht="13.5" customHeight="1" x14ac:dyDescent="0.25">
      <c r="A482" s="100">
        <v>41104210</v>
      </c>
      <c r="B482" s="101" t="str">
        <f t="shared" ca="1" si="26"/>
        <v>Disolventes</v>
      </c>
      <c r="C482" s="106" t="s">
        <v>1449</v>
      </c>
      <c r="D482" s="103">
        <v>21</v>
      </c>
      <c r="E482" s="104">
        <v>180</v>
      </c>
      <c r="F482" s="105">
        <f t="shared" ca="1" si="27"/>
        <v>3780</v>
      </c>
      <c r="G482" s="45"/>
      <c r="H482" s="45"/>
      <c r="I482" s="45"/>
      <c r="J482" s="45"/>
    </row>
    <row r="483" spans="1:10" ht="13.5" customHeight="1" x14ac:dyDescent="0.25">
      <c r="A483" s="100">
        <v>47131803</v>
      </c>
      <c r="B483" s="101" t="str">
        <f t="shared" ca="1" si="26"/>
        <v>Desinfectantes para uso doméstico</v>
      </c>
      <c r="C483" s="106" t="s">
        <v>1449</v>
      </c>
      <c r="D483" s="103">
        <v>196</v>
      </c>
      <c r="E483" s="104">
        <v>190</v>
      </c>
      <c r="F483" s="105">
        <f t="shared" ca="1" si="27"/>
        <v>37240</v>
      </c>
      <c r="G483" s="45"/>
      <c r="H483" s="45"/>
      <c r="I483" s="45"/>
      <c r="J483" s="45"/>
    </row>
    <row r="484" spans="1:10" ht="13.5" customHeight="1" x14ac:dyDescent="0.25">
      <c r="A484" s="100">
        <v>47131803</v>
      </c>
      <c r="B484" s="101" t="str">
        <f t="shared" ca="1" si="26"/>
        <v>Desinfectantes para uso doméstico</v>
      </c>
      <c r="C484" s="106" t="s">
        <v>1449</v>
      </c>
      <c r="D484" s="103">
        <v>4</v>
      </c>
      <c r="E484" s="104">
        <v>1</v>
      </c>
      <c r="F484" s="105">
        <f t="shared" ca="1" si="27"/>
        <v>4</v>
      </c>
      <c r="G484" s="45"/>
      <c r="H484" s="45"/>
      <c r="I484" s="45"/>
      <c r="J484" s="45"/>
    </row>
    <row r="485" spans="1:10" ht="13.5" customHeight="1" x14ac:dyDescent="0.25">
      <c r="A485" s="100">
        <v>42281704</v>
      </c>
      <c r="B485" s="101" t="str">
        <f t="shared" ca="1" si="26"/>
        <v>Limpiadores o detergentes para instrumentos</v>
      </c>
      <c r="C485" s="106" t="s">
        <v>1449</v>
      </c>
      <c r="D485" s="103">
        <v>365</v>
      </c>
      <c r="E485" s="104">
        <v>160</v>
      </c>
      <c r="F485" s="105">
        <f t="shared" ca="1" si="27"/>
        <v>58400</v>
      </c>
      <c r="G485" s="45"/>
      <c r="H485" s="45"/>
      <c r="I485" s="45"/>
      <c r="J485" s="45"/>
    </row>
    <row r="486" spans="1:10" ht="13.5" customHeight="1" x14ac:dyDescent="0.25">
      <c r="A486" s="100">
        <v>47131604</v>
      </c>
      <c r="B486" s="101" t="str">
        <f t="shared" ca="1" si="26"/>
        <v>Escobas</v>
      </c>
      <c r="C486" s="106" t="s">
        <v>1449</v>
      </c>
      <c r="D486" s="103">
        <v>1</v>
      </c>
      <c r="E486" s="104">
        <v>1</v>
      </c>
      <c r="F486" s="105">
        <f t="shared" ca="1" si="27"/>
        <v>1</v>
      </c>
      <c r="G486" s="45"/>
      <c r="H486" s="45"/>
      <c r="I486" s="45"/>
      <c r="J486" s="45"/>
    </row>
    <row r="487" spans="1:10" ht="13.5" customHeight="1" x14ac:dyDescent="0.25">
      <c r="A487" s="100">
        <v>47131604</v>
      </c>
      <c r="B487" s="101" t="str">
        <f t="shared" ca="1" si="26"/>
        <v>Escobas</v>
      </c>
      <c r="C487" s="106" t="s">
        <v>1449</v>
      </c>
      <c r="D487" s="103">
        <v>78</v>
      </c>
      <c r="E487" s="104">
        <v>220</v>
      </c>
      <c r="F487" s="105">
        <f t="shared" ca="1" si="27"/>
        <v>17160</v>
      </c>
      <c r="G487" s="45"/>
      <c r="H487" s="45"/>
      <c r="I487" s="45"/>
      <c r="J487" s="45"/>
    </row>
    <row r="488" spans="1:10" ht="13.5" customHeight="1" x14ac:dyDescent="0.25">
      <c r="A488" s="100">
        <v>20122818</v>
      </c>
      <c r="B488" s="101" t="str">
        <f t="shared" ca="1" si="26"/>
        <v>Escobillas kelly</v>
      </c>
      <c r="C488" s="106" t="s">
        <v>1449</v>
      </c>
      <c r="D488" s="103">
        <v>44</v>
      </c>
      <c r="E488" s="104">
        <v>340</v>
      </c>
      <c r="F488" s="105">
        <f t="shared" ca="1" si="27"/>
        <v>14960</v>
      </c>
      <c r="G488" s="45"/>
      <c r="H488" s="45"/>
      <c r="I488" s="45"/>
      <c r="J488" s="45"/>
    </row>
    <row r="489" spans="1:10" ht="13.5" customHeight="1" x14ac:dyDescent="0.25">
      <c r="A489" s="100">
        <v>26101801</v>
      </c>
      <c r="B489" s="101" t="str">
        <f t="shared" ca="1" si="26"/>
        <v>Escobillas del motor</v>
      </c>
      <c r="C489" s="106" t="s">
        <v>1449</v>
      </c>
      <c r="D489" s="103">
        <v>7</v>
      </c>
      <c r="E489" s="104">
        <v>75</v>
      </c>
      <c r="F489" s="105">
        <f t="shared" ca="1" si="27"/>
        <v>525</v>
      </c>
      <c r="G489" s="45"/>
      <c r="H489" s="45"/>
      <c r="I489" s="45"/>
      <c r="J489" s="45"/>
    </row>
    <row r="490" spans="1:10" ht="13.5" customHeight="1" x14ac:dyDescent="0.25">
      <c r="A490" s="100">
        <v>47131603</v>
      </c>
      <c r="B490" s="101" t="str">
        <f t="shared" ca="1" si="26"/>
        <v>Esponjas</v>
      </c>
      <c r="C490" s="106" t="s">
        <v>1449</v>
      </c>
      <c r="D490" s="103">
        <v>37</v>
      </c>
      <c r="E490" s="104">
        <v>35</v>
      </c>
      <c r="F490" s="105">
        <f t="shared" ca="1" si="27"/>
        <v>1295</v>
      </c>
      <c r="G490" s="45"/>
      <c r="H490" s="45"/>
      <c r="I490" s="45"/>
      <c r="J490" s="45"/>
    </row>
    <row r="491" spans="1:10" ht="13.5" customHeight="1" x14ac:dyDescent="0.25">
      <c r="A491" s="100">
        <v>47131603</v>
      </c>
      <c r="B491" s="101" t="str">
        <f t="shared" ca="1" si="26"/>
        <v>Esponjas</v>
      </c>
      <c r="C491" s="106" t="s">
        <v>1449</v>
      </c>
      <c r="D491" s="103">
        <v>76</v>
      </c>
      <c r="E491" s="104">
        <v>35</v>
      </c>
      <c r="F491" s="105">
        <f t="shared" ca="1" si="27"/>
        <v>2660</v>
      </c>
      <c r="G491" s="45"/>
      <c r="H491" s="45"/>
      <c r="I491" s="45"/>
      <c r="J491" s="45"/>
    </row>
    <row r="492" spans="1:10" ht="13.5" customHeight="1" x14ac:dyDescent="0.25">
      <c r="A492" s="100">
        <v>12161903</v>
      </c>
      <c r="B492" s="101" t="str">
        <f t="shared" ca="1" si="26"/>
        <v>Agentes de espuma</v>
      </c>
      <c r="C492" s="106" t="s">
        <v>1449</v>
      </c>
      <c r="D492" s="103">
        <v>6</v>
      </c>
      <c r="E492" s="104">
        <v>300</v>
      </c>
      <c r="F492" s="105">
        <f t="shared" ca="1" si="27"/>
        <v>1800</v>
      </c>
      <c r="G492" s="45"/>
      <c r="H492" s="45"/>
      <c r="I492" s="45"/>
      <c r="J492" s="45"/>
    </row>
    <row r="493" spans="1:10" ht="13.5" customHeight="1" x14ac:dyDescent="0.25">
      <c r="A493" s="100">
        <v>47121701</v>
      </c>
      <c r="B493" s="101" t="str">
        <f t="shared" ca="1" si="26"/>
        <v>Bolsas de basura</v>
      </c>
      <c r="C493" s="106" t="s">
        <v>4735</v>
      </c>
      <c r="D493" s="103">
        <v>420</v>
      </c>
      <c r="E493" s="104">
        <v>58</v>
      </c>
      <c r="F493" s="105">
        <f t="shared" ca="1" si="27"/>
        <v>24360</v>
      </c>
      <c r="G493" s="45"/>
      <c r="H493" s="45"/>
      <c r="I493" s="45"/>
      <c r="J493" s="45"/>
    </row>
    <row r="494" spans="1:10" ht="13.5" customHeight="1" x14ac:dyDescent="0.25">
      <c r="A494" s="100">
        <v>24111503</v>
      </c>
      <c r="B494" s="101" t="str">
        <f t="shared" ca="1" si="26"/>
        <v>Bolsas plásticas</v>
      </c>
      <c r="C494" s="106" t="s">
        <v>4735</v>
      </c>
      <c r="D494" s="103">
        <v>2580</v>
      </c>
      <c r="E494" s="104">
        <v>60</v>
      </c>
      <c r="F494" s="105">
        <f t="shared" ca="1" si="27"/>
        <v>154800</v>
      </c>
      <c r="G494" s="45"/>
      <c r="H494" s="45"/>
      <c r="I494" s="45"/>
      <c r="J494" s="45"/>
    </row>
    <row r="495" spans="1:10" ht="13.5" customHeight="1" x14ac:dyDescent="0.25">
      <c r="A495" s="100">
        <v>47121701</v>
      </c>
      <c r="B495" s="101" t="str">
        <f t="shared" ca="1" si="26"/>
        <v>Bolsas de basura</v>
      </c>
      <c r="C495" s="106" t="s">
        <v>4735</v>
      </c>
      <c r="D495" s="103">
        <v>1853</v>
      </c>
      <c r="E495" s="104">
        <v>30</v>
      </c>
      <c r="F495" s="105">
        <f t="shared" ca="1" si="27"/>
        <v>55590</v>
      </c>
      <c r="G495" s="45"/>
      <c r="H495" s="45"/>
      <c r="I495" s="45"/>
      <c r="J495" s="45"/>
    </row>
    <row r="496" spans="1:10" ht="13.5" customHeight="1" x14ac:dyDescent="0.25">
      <c r="A496" s="100">
        <v>47121701</v>
      </c>
      <c r="B496" s="101" t="str">
        <f t="shared" ca="1" si="26"/>
        <v>Bolsas de basura</v>
      </c>
      <c r="C496" s="106" t="s">
        <v>4735</v>
      </c>
      <c r="D496" s="103">
        <v>240</v>
      </c>
      <c r="E496" s="104">
        <v>1</v>
      </c>
      <c r="F496" s="105">
        <f t="shared" ca="1" si="27"/>
        <v>240</v>
      </c>
      <c r="G496" s="45"/>
      <c r="H496" s="45"/>
      <c r="I496" s="45"/>
      <c r="J496" s="45"/>
    </row>
    <row r="497" spans="1:10" ht="13.5" customHeight="1" x14ac:dyDescent="0.25">
      <c r="A497" s="100">
        <v>47121701</v>
      </c>
      <c r="B497" s="101" t="str">
        <f t="shared" ca="1" si="26"/>
        <v>Bolsas de basura</v>
      </c>
      <c r="C497" s="106" t="s">
        <v>4735</v>
      </c>
      <c r="D497" s="103">
        <v>170</v>
      </c>
      <c r="E497" s="104">
        <v>1</v>
      </c>
      <c r="F497" s="105">
        <f t="shared" ca="1" si="27"/>
        <v>170</v>
      </c>
      <c r="G497" s="45"/>
      <c r="H497" s="45"/>
      <c r="I497" s="45"/>
      <c r="J497" s="45"/>
    </row>
    <row r="498" spans="1:10" ht="13.5" customHeight="1" x14ac:dyDescent="0.25">
      <c r="A498" s="100">
        <v>42132201</v>
      </c>
      <c r="B498" s="101" t="str">
        <f t="shared" ca="1" si="26"/>
        <v>Cajas o dispensadores de guantes médicos</v>
      </c>
      <c r="C498" s="106" t="s">
        <v>16990</v>
      </c>
      <c r="D498" s="103">
        <v>240</v>
      </c>
      <c r="E498" s="104">
        <v>55</v>
      </c>
      <c r="F498" s="105">
        <f t="shared" ca="1" si="27"/>
        <v>13200</v>
      </c>
      <c r="G498" s="45"/>
      <c r="H498" s="45"/>
      <c r="I498" s="45"/>
      <c r="J498" s="45"/>
    </row>
    <row r="499" spans="1:10" ht="13.5" customHeight="1" x14ac:dyDescent="0.25">
      <c r="A499" s="100">
        <v>10191509</v>
      </c>
      <c r="B499" s="101" t="str">
        <f t="shared" ca="1" si="26"/>
        <v>Insecticidas</v>
      </c>
      <c r="C499" s="106" t="s">
        <v>18875</v>
      </c>
      <c r="D499" s="103">
        <v>47</v>
      </c>
      <c r="E499" s="104">
        <v>210</v>
      </c>
      <c r="F499" s="105">
        <f t="shared" ca="1" si="27"/>
        <v>9870</v>
      </c>
      <c r="G499" s="45"/>
      <c r="H499" s="45"/>
      <c r="I499" s="45"/>
      <c r="J499" s="45"/>
    </row>
    <row r="500" spans="1:10" ht="13.5" customHeight="1" x14ac:dyDescent="0.25">
      <c r="A500" s="100">
        <v>53131608</v>
      </c>
      <c r="B500" s="101" t="str">
        <f t="shared" ca="1" si="26"/>
        <v>Jabones</v>
      </c>
      <c r="C500" s="106" t="s">
        <v>1449</v>
      </c>
      <c r="D500" s="103">
        <v>63</v>
      </c>
      <c r="E500" s="104">
        <v>45</v>
      </c>
      <c r="F500" s="105">
        <f t="shared" ca="1" si="27"/>
        <v>2835</v>
      </c>
      <c r="G500" s="45"/>
      <c r="H500" s="45"/>
      <c r="I500" s="45"/>
      <c r="J500" s="45"/>
    </row>
    <row r="501" spans="1:10" ht="13.5" customHeight="1" x14ac:dyDescent="0.25">
      <c r="A501" s="100">
        <v>53131608</v>
      </c>
      <c r="B501" s="101" t="str">
        <f t="shared" ca="1" si="26"/>
        <v>Jabones</v>
      </c>
      <c r="C501" s="106" t="s">
        <v>1449</v>
      </c>
      <c r="D501" s="103">
        <v>24</v>
      </c>
      <c r="E501" s="104">
        <v>700</v>
      </c>
      <c r="F501" s="105">
        <f t="shared" ca="1" si="27"/>
        <v>16800</v>
      </c>
      <c r="G501" s="45"/>
      <c r="H501" s="45"/>
      <c r="I501" s="45"/>
      <c r="J501" s="45"/>
    </row>
    <row r="502" spans="1:10" ht="13.5" customHeight="1" x14ac:dyDescent="0.25">
      <c r="A502" s="100">
        <v>53131608</v>
      </c>
      <c r="B502" s="101" t="str">
        <f t="shared" ca="1" si="26"/>
        <v>Jabones</v>
      </c>
      <c r="C502" s="106" t="s">
        <v>1449</v>
      </c>
      <c r="D502" s="103">
        <v>81</v>
      </c>
      <c r="E502" s="104">
        <v>100</v>
      </c>
      <c r="F502" s="105">
        <f t="shared" ca="1" si="27"/>
        <v>8100</v>
      </c>
      <c r="G502" s="45"/>
      <c r="H502" s="45"/>
      <c r="I502" s="45"/>
      <c r="J502" s="45"/>
    </row>
    <row r="503" spans="1:10" ht="13.5" customHeight="1" x14ac:dyDescent="0.25">
      <c r="A503" s="100">
        <v>53131608</v>
      </c>
      <c r="B503" s="101" t="str">
        <f t="shared" ca="1" si="26"/>
        <v>Jabones</v>
      </c>
      <c r="C503" s="106" t="s">
        <v>1449</v>
      </c>
      <c r="D503" s="103">
        <v>68</v>
      </c>
      <c r="E503" s="104">
        <v>180</v>
      </c>
      <c r="F503" s="105">
        <f t="shared" ca="1" si="27"/>
        <v>12240</v>
      </c>
      <c r="G503" s="45"/>
      <c r="H503" s="45"/>
      <c r="I503" s="45"/>
      <c r="J503" s="45"/>
    </row>
    <row r="504" spans="1:10" ht="13.5" customHeight="1" x14ac:dyDescent="0.25">
      <c r="A504" s="100">
        <v>47132102</v>
      </c>
      <c r="B504" s="101" t="str">
        <f t="shared" ca="1" si="26"/>
        <v>Kits de limpieza para uso general</v>
      </c>
      <c r="C504" s="106" t="s">
        <v>1449</v>
      </c>
      <c r="D504" s="103">
        <v>46</v>
      </c>
      <c r="E504" s="104">
        <v>30</v>
      </c>
      <c r="F504" s="105">
        <f t="shared" ca="1" si="27"/>
        <v>1380</v>
      </c>
      <c r="G504" s="45"/>
      <c r="H504" s="45"/>
      <c r="I504" s="45"/>
      <c r="J504" s="45"/>
    </row>
    <row r="505" spans="1:10" ht="13.5" customHeight="1" x14ac:dyDescent="0.25">
      <c r="A505" s="100">
        <v>47132102</v>
      </c>
      <c r="B505" s="101" t="str">
        <f t="shared" ref="B505:B536" ca="1" si="28">IFERROR(INDEX(UNSPSCDes,MATCH(INDIRECT(ADDRESS(ROW(),COLUMN()-1,4)),UNSPSCCode,0)),"")</f>
        <v>Kits de limpieza para uso general</v>
      </c>
      <c r="C505" s="106" t="s">
        <v>1449</v>
      </c>
      <c r="D505" s="103">
        <v>100</v>
      </c>
      <c r="E505" s="104">
        <v>200</v>
      </c>
      <c r="F505" s="105">
        <f t="shared" ref="F505:F536" ca="1" si="29">INDIRECT(ADDRESS(ROW(),COLUMN()-2,4))*INDIRECT(ADDRESS(ROW(),COLUMN()-1,4))</f>
        <v>20000</v>
      </c>
      <c r="G505" s="45"/>
      <c r="H505" s="45"/>
      <c r="I505" s="45"/>
      <c r="J505" s="45"/>
    </row>
    <row r="506" spans="1:10" ht="13.5" customHeight="1" x14ac:dyDescent="0.25">
      <c r="A506" s="100">
        <v>47131815</v>
      </c>
      <c r="B506" s="101" t="str">
        <f t="shared" ca="1" si="28"/>
        <v>Limpiador de drenajes</v>
      </c>
      <c r="C506" s="106" t="s">
        <v>1449</v>
      </c>
      <c r="D506" s="103">
        <v>69</v>
      </c>
      <c r="E506" s="104">
        <v>400</v>
      </c>
      <c r="F506" s="105">
        <f t="shared" ca="1" si="29"/>
        <v>27600</v>
      </c>
      <c r="G506" s="45"/>
      <c r="H506" s="45"/>
      <c r="I506" s="45"/>
      <c r="J506" s="45"/>
    </row>
    <row r="507" spans="1:10" ht="13.5" customHeight="1" x14ac:dyDescent="0.25">
      <c r="A507" s="100">
        <v>47131815</v>
      </c>
      <c r="B507" s="101" t="str">
        <f t="shared" ca="1" si="28"/>
        <v>Limpiador de drenajes</v>
      </c>
      <c r="C507" s="106" t="s">
        <v>1449</v>
      </c>
      <c r="D507" s="103">
        <v>3</v>
      </c>
      <c r="E507" s="104">
        <v>1</v>
      </c>
      <c r="F507" s="105">
        <f t="shared" ca="1" si="29"/>
        <v>3</v>
      </c>
      <c r="G507" s="45"/>
      <c r="H507" s="45"/>
      <c r="I507" s="45"/>
      <c r="J507" s="45"/>
    </row>
    <row r="508" spans="1:10" ht="13.5" customHeight="1" x14ac:dyDescent="0.25">
      <c r="A508" s="100">
        <v>15121509</v>
      </c>
      <c r="B508" s="101" t="str">
        <f t="shared" ca="1" si="28"/>
        <v>Aceite de frenos</v>
      </c>
      <c r="C508" s="106" t="s">
        <v>1449</v>
      </c>
      <c r="D508" s="103">
        <v>1</v>
      </c>
      <c r="E508" s="104">
        <v>300</v>
      </c>
      <c r="F508" s="105">
        <f t="shared" ca="1" si="29"/>
        <v>300</v>
      </c>
      <c r="G508" s="45"/>
      <c r="H508" s="45"/>
      <c r="I508" s="45"/>
      <c r="J508" s="45"/>
    </row>
    <row r="509" spans="1:10" ht="13.5" customHeight="1" x14ac:dyDescent="0.25">
      <c r="A509" s="100">
        <v>53131626</v>
      </c>
      <c r="B509" s="101" t="str">
        <f t="shared" ca="1" si="28"/>
        <v>Desinfectante de manos</v>
      </c>
      <c r="C509" s="106" t="s">
        <v>1449</v>
      </c>
      <c r="D509" s="103">
        <v>122</v>
      </c>
      <c r="E509" s="104">
        <v>320</v>
      </c>
      <c r="F509" s="105">
        <f t="shared" ca="1" si="29"/>
        <v>39040</v>
      </c>
      <c r="G509" s="45"/>
      <c r="H509" s="45"/>
      <c r="I509" s="45"/>
      <c r="J509" s="45"/>
    </row>
    <row r="510" spans="1:10" ht="13.5" customHeight="1" x14ac:dyDescent="0.25">
      <c r="A510" s="100">
        <v>53131626</v>
      </c>
      <c r="B510" s="101" t="str">
        <f t="shared" ca="1" si="28"/>
        <v>Desinfectante de manos</v>
      </c>
      <c r="C510" s="106" t="s">
        <v>1449</v>
      </c>
      <c r="D510" s="103">
        <v>6</v>
      </c>
      <c r="E510" s="104">
        <v>1</v>
      </c>
      <c r="F510" s="105">
        <f t="shared" ca="1" si="29"/>
        <v>6</v>
      </c>
      <c r="G510" s="45"/>
      <c r="H510" s="45"/>
      <c r="I510" s="45"/>
      <c r="J510" s="45"/>
    </row>
    <row r="511" spans="1:10" ht="13.5" customHeight="1" x14ac:dyDescent="0.25">
      <c r="A511" s="100">
        <v>14111704</v>
      </c>
      <c r="B511" s="101" t="str">
        <f t="shared" ca="1" si="28"/>
        <v>Papel higiénico</v>
      </c>
      <c r="C511" s="106" t="s">
        <v>4735</v>
      </c>
      <c r="D511" s="103">
        <v>144</v>
      </c>
      <c r="E511" s="104">
        <v>3000</v>
      </c>
      <c r="F511" s="105">
        <f t="shared" ca="1" si="29"/>
        <v>432000</v>
      </c>
      <c r="G511" s="45"/>
      <c r="H511" s="45"/>
      <c r="I511" s="45"/>
      <c r="J511" s="45"/>
    </row>
    <row r="512" spans="1:10" ht="13.5" customHeight="1" x14ac:dyDescent="0.25">
      <c r="A512" s="100">
        <v>60124402</v>
      </c>
      <c r="B512" s="101" t="str">
        <f t="shared" ca="1" si="28"/>
        <v>Hoja fina de metal de  aluminio</v>
      </c>
      <c r="C512" s="106" t="s">
        <v>1449</v>
      </c>
      <c r="D512" s="103">
        <v>3</v>
      </c>
      <c r="E512" s="104">
        <v>160</v>
      </c>
      <c r="F512" s="105">
        <f t="shared" ca="1" si="29"/>
        <v>480</v>
      </c>
      <c r="G512" s="45"/>
      <c r="H512" s="45"/>
      <c r="I512" s="45"/>
      <c r="J512" s="45"/>
    </row>
    <row r="513" spans="1:10" ht="13.5" customHeight="1" x14ac:dyDescent="0.25">
      <c r="A513" s="100">
        <v>14111704</v>
      </c>
      <c r="B513" s="101" t="str">
        <f t="shared" ca="1" si="28"/>
        <v>Papel higiénico</v>
      </c>
      <c r="C513" s="106" t="s">
        <v>1449</v>
      </c>
      <c r="D513" s="103">
        <v>36</v>
      </c>
      <c r="E513" s="104">
        <v>1</v>
      </c>
      <c r="F513" s="105">
        <f t="shared" ca="1" si="29"/>
        <v>36</v>
      </c>
      <c r="G513" s="45"/>
      <c r="H513" s="45"/>
      <c r="I513" s="45"/>
      <c r="J513" s="45"/>
    </row>
    <row r="514" spans="1:10" ht="13.5" customHeight="1" x14ac:dyDescent="0.25">
      <c r="A514" s="100">
        <v>14111704</v>
      </c>
      <c r="B514" s="101" t="str">
        <f t="shared" ca="1" si="28"/>
        <v>Papel higiénico</v>
      </c>
      <c r="C514" s="106" t="s">
        <v>4735</v>
      </c>
      <c r="D514" s="103">
        <v>1223</v>
      </c>
      <c r="E514" s="104">
        <v>295</v>
      </c>
      <c r="F514" s="105">
        <f t="shared" ca="1" si="29"/>
        <v>360785</v>
      </c>
      <c r="G514" s="45"/>
      <c r="H514" s="45"/>
      <c r="I514" s="45"/>
      <c r="J514" s="45"/>
    </row>
    <row r="515" spans="1:10" ht="13.5" customHeight="1" x14ac:dyDescent="0.25">
      <c r="A515" s="100">
        <v>14111704</v>
      </c>
      <c r="B515" s="101" t="str">
        <f t="shared" ca="1" si="28"/>
        <v>Papel higiénico</v>
      </c>
      <c r="C515" s="106" t="s">
        <v>1449</v>
      </c>
      <c r="D515" s="103">
        <v>18</v>
      </c>
      <c r="E515" s="104">
        <v>1</v>
      </c>
      <c r="F515" s="105">
        <f t="shared" ca="1" si="29"/>
        <v>18</v>
      </c>
      <c r="G515" s="45"/>
      <c r="H515" s="45"/>
      <c r="I515" s="45"/>
      <c r="J515" s="45"/>
    </row>
    <row r="516" spans="1:10" ht="13.5" customHeight="1" x14ac:dyDescent="0.25">
      <c r="A516" s="100">
        <v>14111703</v>
      </c>
      <c r="B516" s="101" t="str">
        <f t="shared" ca="1" si="28"/>
        <v>Toallas de papel</v>
      </c>
      <c r="C516" s="106" t="s">
        <v>4735</v>
      </c>
      <c r="D516" s="103">
        <v>54</v>
      </c>
      <c r="E516" s="104">
        <v>235</v>
      </c>
      <c r="F516" s="105">
        <f t="shared" ca="1" si="29"/>
        <v>12690</v>
      </c>
      <c r="G516" s="45"/>
      <c r="H516" s="45"/>
      <c r="I516" s="45"/>
      <c r="J516" s="45"/>
    </row>
    <row r="517" spans="1:10" ht="13.5" customHeight="1" x14ac:dyDescent="0.25">
      <c r="A517" s="100">
        <v>14111703</v>
      </c>
      <c r="B517" s="101" t="str">
        <f t="shared" ca="1" si="28"/>
        <v>Toallas de papel</v>
      </c>
      <c r="C517" s="106" t="s">
        <v>4735</v>
      </c>
      <c r="D517" s="103">
        <v>425</v>
      </c>
      <c r="E517" s="104">
        <v>325</v>
      </c>
      <c r="F517" s="105">
        <f t="shared" ca="1" si="29"/>
        <v>138125</v>
      </c>
      <c r="G517" s="45"/>
      <c r="H517" s="45"/>
      <c r="I517" s="45"/>
      <c r="J517" s="45"/>
    </row>
    <row r="518" spans="1:10" ht="13.5" customHeight="1" x14ac:dyDescent="0.25">
      <c r="A518" s="100">
        <v>14111704</v>
      </c>
      <c r="B518" s="101" t="str">
        <f t="shared" ca="1" si="28"/>
        <v>Papel higiénico</v>
      </c>
      <c r="C518" s="106" t="s">
        <v>1449</v>
      </c>
      <c r="D518" s="103">
        <v>1482</v>
      </c>
      <c r="E518" s="104">
        <v>65</v>
      </c>
      <c r="F518" s="105">
        <f t="shared" ca="1" si="29"/>
        <v>96330</v>
      </c>
      <c r="G518" s="45"/>
      <c r="H518" s="45"/>
      <c r="I518" s="45"/>
      <c r="J518" s="45"/>
    </row>
    <row r="519" spans="1:10" ht="13.5" customHeight="1" x14ac:dyDescent="0.25">
      <c r="A519" s="100">
        <v>47131810</v>
      </c>
      <c r="B519" s="101" t="str">
        <f t="shared" ca="1" si="28"/>
        <v>Productos para el lavaplatos</v>
      </c>
      <c r="C519" s="106" t="s">
        <v>1449</v>
      </c>
      <c r="D519" s="103">
        <v>52</v>
      </c>
      <c r="E519" s="104">
        <v>65</v>
      </c>
      <c r="F519" s="105">
        <f t="shared" ca="1" si="29"/>
        <v>3380</v>
      </c>
      <c r="G519" s="45"/>
      <c r="H519" s="45"/>
      <c r="I519" s="45"/>
      <c r="J519" s="45"/>
    </row>
    <row r="520" spans="1:10" ht="13.5" customHeight="1" x14ac:dyDescent="0.25">
      <c r="A520" s="100">
        <v>11111610</v>
      </c>
      <c r="B520" s="101" t="str">
        <f t="shared" ca="1" si="28"/>
        <v>Piedra pómez</v>
      </c>
      <c r="C520" s="106" t="s">
        <v>1449</v>
      </c>
      <c r="D520" s="103">
        <v>176</v>
      </c>
      <c r="E520" s="104">
        <v>150</v>
      </c>
      <c r="F520" s="105">
        <f t="shared" ca="1" si="29"/>
        <v>26400</v>
      </c>
      <c r="G520" s="45"/>
      <c r="H520" s="45"/>
      <c r="I520" s="45"/>
      <c r="J520" s="45"/>
    </row>
    <row r="521" spans="1:10" ht="13.5" customHeight="1" x14ac:dyDescent="0.25">
      <c r="A521" s="100">
        <v>30141503</v>
      </c>
      <c r="B521" s="101" t="str">
        <f t="shared" ca="1" si="28"/>
        <v>Aislamiento de espuma</v>
      </c>
      <c r="C521" s="106" t="s">
        <v>1449</v>
      </c>
      <c r="D521" s="103">
        <v>51</v>
      </c>
      <c r="E521" s="104">
        <v>55</v>
      </c>
      <c r="F521" s="105">
        <f t="shared" ca="1" si="29"/>
        <v>2805</v>
      </c>
      <c r="G521" s="45"/>
      <c r="H521" s="45"/>
      <c r="I521" s="45"/>
      <c r="J521" s="45"/>
    </row>
    <row r="522" spans="1:10" ht="13.5" customHeight="1" x14ac:dyDescent="0.25">
      <c r="A522" s="100">
        <v>52151502</v>
      </c>
      <c r="B522" s="101" t="str">
        <f t="shared" ca="1" si="28"/>
        <v>Platos desechables para uso doméstico</v>
      </c>
      <c r="C522" s="106" t="s">
        <v>4735</v>
      </c>
      <c r="D522" s="103">
        <v>102</v>
      </c>
      <c r="E522" s="104">
        <v>120</v>
      </c>
      <c r="F522" s="105">
        <f t="shared" ca="1" si="29"/>
        <v>12240</v>
      </c>
      <c r="G522" s="45"/>
      <c r="H522" s="45"/>
      <c r="I522" s="45"/>
      <c r="J522" s="45"/>
    </row>
    <row r="523" spans="1:10" ht="13.5" customHeight="1" x14ac:dyDescent="0.25">
      <c r="A523" s="100">
        <v>47131611</v>
      </c>
      <c r="B523" s="101" t="str">
        <f t="shared" ca="1" si="28"/>
        <v>Recogedor de basura</v>
      </c>
      <c r="C523" s="106" t="s">
        <v>1449</v>
      </c>
      <c r="D523" s="103">
        <v>26</v>
      </c>
      <c r="E523" s="104">
        <v>170</v>
      </c>
      <c r="F523" s="105">
        <f t="shared" ca="1" si="29"/>
        <v>4420</v>
      </c>
      <c r="G523" s="45"/>
      <c r="H523" s="45"/>
      <c r="I523" s="45"/>
      <c r="J523" s="45"/>
    </row>
    <row r="524" spans="1:10" ht="13.5" customHeight="1" x14ac:dyDescent="0.25">
      <c r="A524" s="100">
        <v>52121602</v>
      </c>
      <c r="B524" s="101" t="str">
        <f t="shared" ca="1" si="28"/>
        <v>Servilletas</v>
      </c>
      <c r="C524" s="106" t="s">
        <v>4735</v>
      </c>
      <c r="D524" s="103">
        <v>186</v>
      </c>
      <c r="E524" s="104">
        <v>245</v>
      </c>
      <c r="F524" s="105">
        <f t="shared" ca="1" si="29"/>
        <v>45570</v>
      </c>
      <c r="G524" s="45"/>
      <c r="H524" s="45"/>
      <c r="I524" s="45"/>
      <c r="J524" s="45"/>
    </row>
    <row r="525" spans="1:10" ht="13.5" customHeight="1" x14ac:dyDescent="0.25">
      <c r="A525" s="100">
        <v>52121602</v>
      </c>
      <c r="B525" s="101" t="str">
        <f t="shared" ca="1" si="28"/>
        <v>Servilletas</v>
      </c>
      <c r="C525" s="106" t="s">
        <v>4735</v>
      </c>
      <c r="D525" s="103">
        <v>2</v>
      </c>
      <c r="E525" s="104">
        <v>250</v>
      </c>
      <c r="F525" s="105">
        <f t="shared" ca="1" si="29"/>
        <v>500</v>
      </c>
      <c r="G525" s="45"/>
      <c r="H525" s="45"/>
      <c r="I525" s="45"/>
      <c r="J525" s="45"/>
    </row>
    <row r="526" spans="1:10" ht="13.5" customHeight="1" x14ac:dyDescent="0.25">
      <c r="A526" s="100">
        <v>14111705</v>
      </c>
      <c r="B526" s="101" t="str">
        <f t="shared" ca="1" si="28"/>
        <v>Servilletas de papel</v>
      </c>
      <c r="C526" s="106" t="s">
        <v>4735</v>
      </c>
      <c r="D526" s="103">
        <v>477</v>
      </c>
      <c r="E526" s="104">
        <v>245</v>
      </c>
      <c r="F526" s="105">
        <f ca="1">INDIRECT(ADDRESS(ROW(),COLUMN()-2,4))*INDIRECT(ADDRESS(ROW(),COLUMN()-1,4))</f>
        <v>116865</v>
      </c>
      <c r="G526" s="45"/>
      <c r="H526" s="45"/>
      <c r="I526" s="45"/>
      <c r="J526" s="45"/>
    </row>
    <row r="527" spans="1:10" ht="13.5" customHeight="1" x14ac:dyDescent="0.25">
      <c r="A527" s="100">
        <v>52121602</v>
      </c>
      <c r="B527" s="101" t="str">
        <f t="shared" ca="1" si="28"/>
        <v>Servilletas</v>
      </c>
      <c r="C527" s="106" t="s">
        <v>4735</v>
      </c>
      <c r="D527" s="103">
        <v>17</v>
      </c>
      <c r="E527" s="104">
        <v>260</v>
      </c>
      <c r="F527" s="105">
        <f t="shared" ca="1" si="29"/>
        <v>4420</v>
      </c>
      <c r="G527" s="45"/>
      <c r="H527" s="45"/>
      <c r="I527" s="45"/>
      <c r="J527" s="45"/>
    </row>
    <row r="528" spans="1:10" ht="13.5" customHeight="1" x14ac:dyDescent="0.25">
      <c r="A528" s="100">
        <v>52121602</v>
      </c>
      <c r="B528" s="101" t="str">
        <f t="shared" ca="1" si="28"/>
        <v>Servilletas</v>
      </c>
      <c r="C528" s="106" t="s">
        <v>4735</v>
      </c>
      <c r="D528" s="103">
        <v>9</v>
      </c>
      <c r="E528" s="104">
        <v>240</v>
      </c>
      <c r="F528" s="105">
        <f t="shared" ca="1" si="29"/>
        <v>2160</v>
      </c>
      <c r="G528" s="45"/>
      <c r="H528" s="45"/>
      <c r="I528" s="45"/>
      <c r="J528" s="45"/>
    </row>
    <row r="529" spans="1:10" ht="13.5" customHeight="1" x14ac:dyDescent="0.25">
      <c r="A529" s="100">
        <v>52121602</v>
      </c>
      <c r="B529" s="101" t="str">
        <f t="shared" ca="1" si="28"/>
        <v>Servilletas</v>
      </c>
      <c r="C529" s="106" t="s">
        <v>1449</v>
      </c>
      <c r="D529" s="103">
        <v>30</v>
      </c>
      <c r="E529" s="104">
        <v>1</v>
      </c>
      <c r="F529" s="105">
        <f t="shared" ca="1" si="29"/>
        <v>30</v>
      </c>
      <c r="G529" s="45"/>
      <c r="H529" s="45"/>
      <c r="I529" s="45"/>
      <c r="J529" s="45"/>
    </row>
    <row r="530" spans="1:10" ht="13.5" customHeight="1" x14ac:dyDescent="0.25">
      <c r="A530" s="100">
        <v>47131801</v>
      </c>
      <c r="B530" s="101" t="str">
        <f t="shared" ca="1" si="28"/>
        <v>Limpiadores de pisos</v>
      </c>
      <c r="C530" s="106" t="s">
        <v>1449</v>
      </c>
      <c r="D530" s="103">
        <v>1</v>
      </c>
      <c r="E530" s="104">
        <v>1</v>
      </c>
      <c r="F530" s="105">
        <f t="shared" ca="1" si="29"/>
        <v>1</v>
      </c>
      <c r="G530" s="45"/>
      <c r="H530" s="45"/>
      <c r="I530" s="45"/>
      <c r="J530" s="45"/>
    </row>
    <row r="531" spans="1:10" ht="13.5" customHeight="1" x14ac:dyDescent="0.25">
      <c r="A531" s="100">
        <v>47131801</v>
      </c>
      <c r="B531" s="101" t="str">
        <f t="shared" ca="1" si="28"/>
        <v>Limpiadores de pisos</v>
      </c>
      <c r="C531" s="106" t="s">
        <v>1449</v>
      </c>
      <c r="D531" s="103">
        <v>88</v>
      </c>
      <c r="E531" s="104">
        <v>200</v>
      </c>
      <c r="F531" s="105">
        <f t="shared" ca="1" si="29"/>
        <v>17600</v>
      </c>
      <c r="G531" s="45"/>
      <c r="H531" s="45"/>
      <c r="I531" s="45"/>
      <c r="J531" s="45"/>
    </row>
    <row r="532" spans="1:10" ht="13.5" customHeight="1" x14ac:dyDescent="0.25">
      <c r="A532" s="100">
        <v>14111703</v>
      </c>
      <c r="B532" s="101" t="str">
        <f t="shared" ca="1" si="28"/>
        <v>Toallas de papel</v>
      </c>
      <c r="C532" s="106" t="s">
        <v>4735</v>
      </c>
      <c r="D532" s="103">
        <v>74</v>
      </c>
      <c r="E532" s="104">
        <v>240</v>
      </c>
      <c r="F532" s="105">
        <f t="shared" ca="1" si="29"/>
        <v>17760</v>
      </c>
      <c r="G532" s="45"/>
      <c r="H532" s="45"/>
      <c r="I532" s="45"/>
      <c r="J532" s="45"/>
    </row>
    <row r="533" spans="1:10" ht="13.5" customHeight="1" x14ac:dyDescent="0.25">
      <c r="A533" s="100">
        <v>47131502</v>
      </c>
      <c r="B533" s="101" t="str">
        <f t="shared" ca="1" si="28"/>
        <v>Pañitos o toallas para limpiar</v>
      </c>
      <c r="C533" s="106" t="s">
        <v>4735</v>
      </c>
      <c r="D533" s="103">
        <v>202</v>
      </c>
      <c r="E533" s="104">
        <v>150</v>
      </c>
      <c r="F533" s="105">
        <f t="shared" ca="1" si="29"/>
        <v>30300</v>
      </c>
      <c r="G533" s="45"/>
      <c r="H533" s="45"/>
      <c r="I533" s="45"/>
      <c r="J533" s="45"/>
    </row>
    <row r="534" spans="1:10" ht="13.5" customHeight="1" x14ac:dyDescent="0.25">
      <c r="A534" s="100">
        <v>47131502</v>
      </c>
      <c r="B534" s="101" t="str">
        <f t="shared" ca="1" si="28"/>
        <v>Pañitos o toallas para limpiar</v>
      </c>
      <c r="C534" s="106" t="s">
        <v>1449</v>
      </c>
      <c r="D534" s="103">
        <v>3</v>
      </c>
      <c r="E534" s="104">
        <v>1</v>
      </c>
      <c r="F534" s="105">
        <f t="shared" ca="1" si="29"/>
        <v>3</v>
      </c>
      <c r="G534" s="45"/>
      <c r="H534" s="45"/>
      <c r="I534" s="45"/>
      <c r="J534" s="45"/>
    </row>
    <row r="535" spans="1:10" ht="13.5" customHeight="1" x14ac:dyDescent="0.25">
      <c r="A535" s="100">
        <v>47131502</v>
      </c>
      <c r="B535" s="101" t="str">
        <f t="shared" ca="1" si="28"/>
        <v>Pañitos o toallas para limpiar</v>
      </c>
      <c r="C535" s="106" t="s">
        <v>4735</v>
      </c>
      <c r="D535" s="103">
        <v>8</v>
      </c>
      <c r="E535" s="104">
        <v>360</v>
      </c>
      <c r="F535" s="105">
        <f t="shared" ca="1" si="29"/>
        <v>2880</v>
      </c>
      <c r="G535" s="45"/>
      <c r="H535" s="45"/>
      <c r="I535" s="45"/>
      <c r="J535" s="45"/>
    </row>
    <row r="536" spans="1:10" ht="13.5" customHeight="1" x14ac:dyDescent="0.25">
      <c r="A536" s="100">
        <v>48101903</v>
      </c>
      <c r="B536" s="101" t="str">
        <f t="shared" ca="1" si="28"/>
        <v>Vasos para servicio de comidas</v>
      </c>
      <c r="C536" s="106" t="s">
        <v>4735</v>
      </c>
      <c r="D536" s="103">
        <v>630</v>
      </c>
      <c r="E536" s="104">
        <v>80</v>
      </c>
      <c r="F536" s="105">
        <f t="shared" ca="1" si="29"/>
        <v>50400</v>
      </c>
      <c r="G536" s="45"/>
      <c r="H536" s="45"/>
      <c r="I536" s="45"/>
      <c r="J536" s="45"/>
    </row>
    <row r="537" spans="1:10" ht="13.5" customHeight="1" x14ac:dyDescent="0.25">
      <c r="A537" s="100">
        <v>25111903</v>
      </c>
      <c r="B537" s="101" t="str">
        <f t="shared" ref="B537:B539" ca="1" si="30">IFERROR(INDEX(UNSPSCDes,MATCH(INDIRECT(ADDRESS(ROW(),COLUMN()-1,4)),UNSPSCCode,0)),"")</f>
        <v>Velas</v>
      </c>
      <c r="C537" s="106" t="s">
        <v>1449</v>
      </c>
      <c r="D537" s="103">
        <v>20</v>
      </c>
      <c r="E537" s="104">
        <v>65</v>
      </c>
      <c r="F537" s="105">
        <f t="shared" ref="F537:F539" ca="1" si="31">INDIRECT(ADDRESS(ROW(),COLUMN()-2,4))*INDIRECT(ADDRESS(ROW(),COLUMN()-1,4))</f>
        <v>1300</v>
      </c>
      <c r="G537" s="45"/>
      <c r="H537" s="45"/>
      <c r="I537" s="45"/>
      <c r="J537" s="45"/>
    </row>
    <row r="538" spans="1:10" ht="13.5" customHeight="1" x14ac:dyDescent="0.25">
      <c r="A538" s="100">
        <v>47131824</v>
      </c>
      <c r="B538" s="101" t="str">
        <f t="shared" ca="1" si="30"/>
        <v>Limpiadores de vidrio o ventanas</v>
      </c>
      <c r="C538" s="106" t="s">
        <v>1449</v>
      </c>
      <c r="D538" s="103">
        <v>12</v>
      </c>
      <c r="E538" s="104">
        <v>120</v>
      </c>
      <c r="F538" s="105">
        <f t="shared" ca="1" si="31"/>
        <v>1440</v>
      </c>
      <c r="G538" s="45"/>
      <c r="H538" s="45"/>
      <c r="I538" s="45"/>
      <c r="J538" s="45"/>
    </row>
    <row r="539" spans="1:10" ht="13.5" customHeight="1" x14ac:dyDescent="0.25">
      <c r="A539" s="100">
        <v>24101510</v>
      </c>
      <c r="B539" s="101" t="str">
        <f t="shared" ca="1" si="30"/>
        <v>Contenedor de basura plástico</v>
      </c>
      <c r="C539" s="106" t="s">
        <v>1449</v>
      </c>
      <c r="D539" s="103">
        <v>3</v>
      </c>
      <c r="E539" s="104">
        <v>475</v>
      </c>
      <c r="F539" s="105">
        <f t="shared" ca="1" si="31"/>
        <v>1425</v>
      </c>
      <c r="G539" s="45"/>
      <c r="H539" s="45"/>
      <c r="I539" s="45"/>
      <c r="J539" s="45"/>
    </row>
    <row r="540" spans="1:10" ht="14.1" customHeight="1" x14ac:dyDescent="0.2">
      <c r="A540" s="45"/>
      <c r="B540" s="45"/>
      <c r="C540" s="45"/>
      <c r="D540" s="45"/>
      <c r="E540" s="73" t="s">
        <v>12552</v>
      </c>
      <c r="F540" s="74">
        <f ca="1">SUM(Table312[MONTO TOTAL ESTIMADO])</f>
        <v>1998093</v>
      </c>
      <c r="G540" s="128" t="s">
        <v>18886</v>
      </c>
      <c r="H540" s="45" t="str">
        <f>C466</f>
        <v>Bienes</v>
      </c>
      <c r="I540" s="45">
        <f>E466</f>
        <v>0</v>
      </c>
      <c r="J540" s="45" t="str">
        <f>D466</f>
        <v>Comparacion de Precios</v>
      </c>
    </row>
    <row r="541" spans="1:10" ht="14.1" customHeight="1" thickBot="1" x14ac:dyDescent="0.3"/>
    <row r="542" spans="1:10" ht="33.75" customHeight="1" thickBot="1" x14ac:dyDescent="0.25">
      <c r="A542" s="64" t="s">
        <v>16384</v>
      </c>
      <c r="B542" s="64" t="s">
        <v>161</v>
      </c>
      <c r="C542" s="64" t="s">
        <v>11726</v>
      </c>
      <c r="D542" s="64" t="s">
        <v>14379</v>
      </c>
      <c r="E542" s="64" t="s">
        <v>10964</v>
      </c>
      <c r="F542" s="64" t="s">
        <v>11097</v>
      </c>
      <c r="G542" s="45"/>
      <c r="H542" s="45"/>
      <c r="I542" s="45"/>
      <c r="J542" s="45"/>
    </row>
    <row r="543" spans="1:10" ht="13.5" customHeight="1" thickBot="1" x14ac:dyDescent="0.25">
      <c r="A543" s="84" t="s">
        <v>18849</v>
      </c>
      <c r="B543" s="84" t="s">
        <v>18850</v>
      </c>
      <c r="C543" s="66" t="s">
        <v>17799</v>
      </c>
      <c r="D543" s="66" t="s">
        <v>17484</v>
      </c>
      <c r="E543" s="66"/>
      <c r="F543" s="66"/>
      <c r="G543" s="45"/>
      <c r="H543" s="45"/>
      <c r="I543" s="45"/>
      <c r="J543" s="45"/>
    </row>
    <row r="544" spans="1:10" ht="14.1" customHeight="1" thickBot="1" x14ac:dyDescent="0.25">
      <c r="A544" s="131" t="s">
        <v>14829</v>
      </c>
      <c r="B544" s="67" t="s">
        <v>8531</v>
      </c>
      <c r="C544" s="76">
        <v>43146</v>
      </c>
      <c r="D544" s="131" t="s">
        <v>9388</v>
      </c>
      <c r="E544" s="67" t="s">
        <v>13095</v>
      </c>
      <c r="F544" s="80" t="s">
        <v>3080</v>
      </c>
      <c r="G544" s="45"/>
      <c r="H544" s="45"/>
      <c r="I544" s="45"/>
      <c r="J544" s="45"/>
    </row>
    <row r="545" spans="1:10" ht="14.1" customHeight="1" thickBot="1" x14ac:dyDescent="0.25">
      <c r="A545" s="132"/>
      <c r="B545" s="67" t="s">
        <v>1786</v>
      </c>
      <c r="C545" s="65">
        <f>IF(C544="","",IF(AND(MONTH(C544)&gt;=1,MONTH(C544)&lt;=3),1,IF(AND(MONTH(C544)&gt;=4,MONTH(C544)&lt;=6),2,IF(AND(MONTH(C544)&gt;=7,MONTH(C544)&lt;=9),3,4))))</f>
        <v>1</v>
      </c>
      <c r="D545" s="132"/>
      <c r="E545" s="67" t="s">
        <v>2417</v>
      </c>
      <c r="F545" s="80" t="s">
        <v>11114</v>
      </c>
      <c r="G545" s="45"/>
      <c r="H545" s="45"/>
      <c r="I545" s="45"/>
      <c r="J545" s="45"/>
    </row>
    <row r="546" spans="1:10" ht="14.1" customHeight="1" thickBot="1" x14ac:dyDescent="0.25">
      <c r="A546" s="132"/>
      <c r="B546" s="67" t="s">
        <v>12944</v>
      </c>
      <c r="C546" s="76">
        <v>43151</v>
      </c>
      <c r="D546" s="132"/>
      <c r="E546" s="67" t="s">
        <v>3073</v>
      </c>
      <c r="F546" s="80" t="s">
        <v>11114</v>
      </c>
      <c r="G546" s="45"/>
      <c r="H546" s="45"/>
      <c r="I546" s="45"/>
      <c r="J546" s="45"/>
    </row>
    <row r="547" spans="1:10" ht="14.1" customHeight="1" thickBot="1" x14ac:dyDescent="0.25">
      <c r="A547" s="132"/>
      <c r="B547" s="67" t="s">
        <v>1786</v>
      </c>
      <c r="C547" s="65">
        <f>IF(C546="","",IF(AND(MONTH(C546)&gt;=1,MONTH(C546)&lt;=3),1,IF(AND(MONTH(C546)&gt;=4,MONTH(C546)&lt;=6),2,IF(AND(MONTH(C546)&gt;=7,MONTH(C546)&lt;=9),3,4))))</f>
        <v>1</v>
      </c>
      <c r="D547" s="132"/>
      <c r="E547" s="67" t="s">
        <v>13194</v>
      </c>
      <c r="F547" s="80" t="s">
        <v>11114</v>
      </c>
      <c r="G547" s="45"/>
      <c r="H547" s="45"/>
      <c r="I547" s="45"/>
      <c r="J547" s="45"/>
    </row>
    <row r="548" spans="1:10" ht="14.1" customHeight="1" thickBot="1" x14ac:dyDescent="0.25">
      <c r="A548" s="45"/>
      <c r="B548" s="45"/>
      <c r="C548" s="45"/>
      <c r="D548" s="45"/>
      <c r="E548" s="45"/>
      <c r="F548" s="45"/>
      <c r="G548" s="45"/>
      <c r="H548" s="45"/>
      <c r="I548" s="45"/>
      <c r="J548" s="45"/>
    </row>
    <row r="549" spans="1:10" ht="14.1" customHeight="1" thickBot="1" x14ac:dyDescent="0.25">
      <c r="A549" s="95" t="s">
        <v>15737</v>
      </c>
      <c r="B549" s="95" t="s">
        <v>16148</v>
      </c>
      <c r="C549" s="95" t="s">
        <v>15643</v>
      </c>
      <c r="D549" s="95" t="s">
        <v>15253</v>
      </c>
      <c r="E549" s="95" t="s">
        <v>6935</v>
      </c>
      <c r="F549" s="72" t="s">
        <v>15282</v>
      </c>
      <c r="G549" s="45"/>
      <c r="H549" s="45"/>
      <c r="I549" s="45"/>
      <c r="J549" s="45"/>
    </row>
    <row r="550" spans="1:10" ht="14.1" customHeight="1" x14ac:dyDescent="0.25">
      <c r="A550" s="100">
        <v>48111102</v>
      </c>
      <c r="B550" s="101" t="str">
        <f t="shared" ref="B550:B571" ca="1" si="32">IFERROR(INDEX(UNSPSCDes,MATCH(INDIRECT(ADDRESS(ROW(),COLUMN()-1,4)),UNSPSCCode,0)),"")</f>
        <v>Máquinas de bolas de dulce o novedades para niños</v>
      </c>
      <c r="C550" s="106" t="s">
        <v>1449</v>
      </c>
      <c r="D550" s="97">
        <v>220</v>
      </c>
      <c r="E550" s="98">
        <v>160</v>
      </c>
      <c r="F550" s="70">
        <f t="shared" ref="F550:F571" ca="1" si="33">INDIRECT(ADDRESS(ROW(),COLUMN()-2,4))*INDIRECT(ADDRESS(ROW(),COLUMN()-1,4))</f>
        <v>35200</v>
      </c>
      <c r="G550" s="45"/>
      <c r="H550" s="45"/>
      <c r="I550" s="45"/>
      <c r="J550" s="45"/>
    </row>
    <row r="551" spans="1:10" ht="13.5" customHeight="1" x14ac:dyDescent="0.25">
      <c r="A551" s="100">
        <v>48111102</v>
      </c>
      <c r="B551" s="101" t="str">
        <f t="shared" ca="1" si="32"/>
        <v>Máquinas de bolas de dulce o novedades para niños</v>
      </c>
      <c r="C551" s="106" t="s">
        <v>1449</v>
      </c>
      <c r="D551" s="97">
        <v>486</v>
      </c>
      <c r="E551" s="98">
        <v>140</v>
      </c>
      <c r="F551" s="70">
        <f t="shared" ca="1" si="33"/>
        <v>68040</v>
      </c>
      <c r="G551" s="45"/>
      <c r="H551" s="45"/>
      <c r="I551" s="45"/>
      <c r="J551" s="45"/>
    </row>
    <row r="552" spans="1:10" ht="13.5" customHeight="1" x14ac:dyDescent="0.25">
      <c r="A552" s="100">
        <v>48111102</v>
      </c>
      <c r="B552" s="101" t="str">
        <f t="shared" ca="1" si="32"/>
        <v>Máquinas de bolas de dulce o novedades para niños</v>
      </c>
      <c r="C552" s="106" t="s">
        <v>1449</v>
      </c>
      <c r="D552" s="97">
        <v>500</v>
      </c>
      <c r="E552" s="98">
        <v>350</v>
      </c>
      <c r="F552" s="70">
        <f t="shared" ca="1" si="33"/>
        <v>175000</v>
      </c>
      <c r="G552" s="45"/>
      <c r="H552" s="45"/>
      <c r="I552" s="45"/>
      <c r="J552" s="45"/>
    </row>
    <row r="553" spans="1:10" ht="13.5" customHeight="1" x14ac:dyDescent="0.25">
      <c r="A553" s="100">
        <v>50201708</v>
      </c>
      <c r="B553" s="101" t="str">
        <f t="shared" ca="1" si="32"/>
        <v>Bebida de café</v>
      </c>
      <c r="C553" s="106" t="s">
        <v>1449</v>
      </c>
      <c r="D553" s="97">
        <v>409</v>
      </c>
      <c r="E553" s="98">
        <v>225</v>
      </c>
      <c r="F553" s="70">
        <f t="shared" ca="1" si="33"/>
        <v>92025</v>
      </c>
      <c r="G553" s="45"/>
      <c r="H553" s="45"/>
      <c r="I553" s="45"/>
      <c r="J553" s="45"/>
    </row>
    <row r="554" spans="1:10" ht="13.5" customHeight="1" x14ac:dyDescent="0.25">
      <c r="A554" s="100">
        <v>73131804</v>
      </c>
      <c r="B554" s="101" t="str">
        <f t="shared" ca="1" si="32"/>
        <v>Servicios de elaboración de mantequilla o crema de leche</v>
      </c>
      <c r="C554" s="106" t="s">
        <v>1449</v>
      </c>
      <c r="D554" s="97">
        <v>18</v>
      </c>
      <c r="E554" s="98">
        <v>600</v>
      </c>
      <c r="F554" s="70">
        <f t="shared" ca="1" si="33"/>
        <v>10800</v>
      </c>
      <c r="G554" s="45"/>
      <c r="H554" s="45"/>
      <c r="I554" s="45"/>
      <c r="J554" s="45"/>
    </row>
    <row r="555" spans="1:10" ht="13.5" customHeight="1" x14ac:dyDescent="0.25">
      <c r="A555" s="100">
        <v>50101634</v>
      </c>
      <c r="B555" s="101" t="str">
        <f t="shared" ca="1" si="32"/>
        <v>Fruta fresca</v>
      </c>
      <c r="C555" s="106" t="s">
        <v>1449</v>
      </c>
      <c r="D555" s="97">
        <v>80</v>
      </c>
      <c r="E555" s="98">
        <v>70</v>
      </c>
      <c r="F555" s="70">
        <f t="shared" ca="1" si="33"/>
        <v>5600</v>
      </c>
      <c r="G555" s="45"/>
      <c r="H555" s="45"/>
      <c r="I555" s="45"/>
      <c r="J555" s="45"/>
    </row>
    <row r="556" spans="1:10" ht="13.5" customHeight="1" x14ac:dyDescent="0.25">
      <c r="A556" s="100">
        <v>50101634</v>
      </c>
      <c r="B556" s="101" t="str">
        <f t="shared" ca="1" si="32"/>
        <v>Fruta fresca</v>
      </c>
      <c r="C556" s="106" t="s">
        <v>1449</v>
      </c>
      <c r="D556" s="97">
        <v>28</v>
      </c>
      <c r="E556" s="98">
        <v>90</v>
      </c>
      <c r="F556" s="70">
        <f t="shared" ca="1" si="33"/>
        <v>2520</v>
      </c>
      <c r="G556" s="45"/>
      <c r="H556" s="45"/>
      <c r="I556" s="45"/>
      <c r="J556" s="45"/>
    </row>
    <row r="557" spans="1:10" ht="13.5" customHeight="1" x14ac:dyDescent="0.25">
      <c r="A557" s="100">
        <v>50101634</v>
      </c>
      <c r="B557" s="101" t="str">
        <f t="shared" ca="1" si="32"/>
        <v>Fruta fresca</v>
      </c>
      <c r="C557" s="106" t="s">
        <v>1449</v>
      </c>
      <c r="D557" s="97">
        <v>28</v>
      </c>
      <c r="E557" s="98">
        <v>95</v>
      </c>
      <c r="F557" s="70">
        <f t="shared" ca="1" si="33"/>
        <v>2660</v>
      </c>
      <c r="G557" s="45"/>
      <c r="H557" s="45"/>
      <c r="I557" s="45"/>
      <c r="J557" s="45"/>
    </row>
    <row r="558" spans="1:10" ht="13.5" customHeight="1" x14ac:dyDescent="0.25">
      <c r="A558" s="100">
        <v>48111102</v>
      </c>
      <c r="B558" s="101" t="str">
        <f t="shared" ca="1" si="32"/>
        <v>Máquinas de bolas de dulce o novedades para niños</v>
      </c>
      <c r="C558" s="106" t="s">
        <v>1449</v>
      </c>
      <c r="D558" s="97">
        <v>6</v>
      </c>
      <c r="E558" s="98">
        <v>200</v>
      </c>
      <c r="F558" s="70">
        <f t="shared" ca="1" si="33"/>
        <v>1200</v>
      </c>
      <c r="G558" s="45"/>
      <c r="H558" s="45"/>
      <c r="I558" s="45"/>
      <c r="J558" s="45"/>
    </row>
    <row r="559" spans="1:10" ht="13.5" customHeight="1" x14ac:dyDescent="0.25">
      <c r="A559" s="100">
        <v>48111102</v>
      </c>
      <c r="B559" s="101" t="str">
        <f t="shared" ca="1" si="32"/>
        <v>Máquinas de bolas de dulce o novedades para niños</v>
      </c>
      <c r="C559" s="106" t="s">
        <v>1449</v>
      </c>
      <c r="D559" s="97">
        <v>108</v>
      </c>
      <c r="E559" s="98">
        <v>130</v>
      </c>
      <c r="F559" s="70">
        <f t="shared" ca="1" si="33"/>
        <v>14040</v>
      </c>
      <c r="G559" s="45"/>
      <c r="H559" s="45"/>
      <c r="I559" s="45"/>
      <c r="J559" s="45"/>
    </row>
    <row r="560" spans="1:10" ht="13.5" customHeight="1" x14ac:dyDescent="0.25">
      <c r="A560" s="100">
        <v>48111102</v>
      </c>
      <c r="B560" s="101" t="str">
        <f t="shared" ca="1" si="32"/>
        <v>Máquinas de bolas de dulce o novedades para niños</v>
      </c>
      <c r="C560" s="106" t="s">
        <v>1449</v>
      </c>
      <c r="D560" s="97">
        <v>98</v>
      </c>
      <c r="E560" s="98">
        <v>130</v>
      </c>
      <c r="F560" s="70">
        <f t="shared" ca="1" si="33"/>
        <v>12740</v>
      </c>
      <c r="G560" s="45"/>
      <c r="H560" s="45"/>
      <c r="I560" s="45"/>
      <c r="J560" s="45"/>
    </row>
    <row r="561" spans="1:10" ht="13.5" customHeight="1" x14ac:dyDescent="0.25">
      <c r="A561" s="100">
        <v>48111102</v>
      </c>
      <c r="B561" s="101" t="str">
        <f t="shared" ca="1" si="32"/>
        <v>Máquinas de bolas de dulce o novedades para niños</v>
      </c>
      <c r="C561" s="106" t="s">
        <v>1449</v>
      </c>
      <c r="D561" s="97">
        <v>108</v>
      </c>
      <c r="E561" s="98">
        <v>130</v>
      </c>
      <c r="F561" s="70">
        <f t="shared" ca="1" si="33"/>
        <v>14040</v>
      </c>
      <c r="G561" s="45"/>
      <c r="H561" s="45"/>
      <c r="I561" s="45"/>
      <c r="J561" s="45"/>
    </row>
    <row r="562" spans="1:10" ht="13.5" customHeight="1" x14ac:dyDescent="0.25">
      <c r="A562" s="100">
        <v>48111102</v>
      </c>
      <c r="B562" s="101" t="str">
        <f t="shared" ca="1" si="32"/>
        <v>Máquinas de bolas de dulce o novedades para niños</v>
      </c>
      <c r="C562" s="106" t="s">
        <v>1449</v>
      </c>
      <c r="D562" s="97">
        <v>8</v>
      </c>
      <c r="E562" s="98">
        <v>130</v>
      </c>
      <c r="F562" s="70">
        <f t="shared" ca="1" si="33"/>
        <v>1040</v>
      </c>
      <c r="G562" s="45"/>
      <c r="H562" s="45"/>
      <c r="I562" s="45"/>
      <c r="J562" s="45"/>
    </row>
    <row r="563" spans="1:10" ht="13.5" customHeight="1" x14ac:dyDescent="0.25">
      <c r="A563" s="100">
        <v>48111102</v>
      </c>
      <c r="B563" s="101" t="str">
        <f t="shared" ca="1" si="32"/>
        <v>Máquinas de bolas de dulce o novedades para niños</v>
      </c>
      <c r="C563" s="106" t="s">
        <v>1449</v>
      </c>
      <c r="D563" s="97">
        <v>8</v>
      </c>
      <c r="E563" s="98">
        <v>130</v>
      </c>
      <c r="F563" s="70">
        <f t="shared" ca="1" si="33"/>
        <v>1040</v>
      </c>
      <c r="G563" s="45"/>
      <c r="H563" s="45"/>
      <c r="I563" s="45"/>
      <c r="J563" s="45"/>
    </row>
    <row r="564" spans="1:10" ht="13.5" customHeight="1" x14ac:dyDescent="0.25">
      <c r="A564" s="100">
        <v>48111102</v>
      </c>
      <c r="B564" s="101" t="str">
        <f t="shared" ca="1" si="32"/>
        <v>Máquinas de bolas de dulce o novedades para niños</v>
      </c>
      <c r="C564" s="106" t="s">
        <v>1449</v>
      </c>
      <c r="D564" s="97">
        <v>8</v>
      </c>
      <c r="E564" s="98">
        <v>240</v>
      </c>
      <c r="F564" s="70">
        <f t="shared" ca="1" si="33"/>
        <v>1920</v>
      </c>
      <c r="G564" s="45"/>
      <c r="H564" s="45"/>
      <c r="I564" s="45"/>
      <c r="J564" s="45"/>
    </row>
    <row r="565" spans="1:10" ht="13.5" customHeight="1" x14ac:dyDescent="0.25">
      <c r="A565" s="100">
        <v>50131802</v>
      </c>
      <c r="B565" s="101" t="str">
        <f t="shared" ca="1" si="32"/>
        <v>Queso procesado</v>
      </c>
      <c r="C565" s="106" t="s">
        <v>1449</v>
      </c>
      <c r="D565" s="97">
        <v>4</v>
      </c>
      <c r="E565" s="98">
        <v>250</v>
      </c>
      <c r="F565" s="70">
        <f t="shared" ca="1" si="33"/>
        <v>1000</v>
      </c>
      <c r="G565" s="45"/>
      <c r="H565" s="45"/>
      <c r="I565" s="45"/>
      <c r="J565" s="45"/>
    </row>
    <row r="566" spans="1:10" ht="13.5" customHeight="1" x14ac:dyDescent="0.25">
      <c r="A566" s="100">
        <v>50101634</v>
      </c>
      <c r="B566" s="101" t="str">
        <f t="shared" ca="1" si="32"/>
        <v>Fruta fresca</v>
      </c>
      <c r="C566" s="106" t="s">
        <v>1449</v>
      </c>
      <c r="D566" s="97">
        <v>28</v>
      </c>
      <c r="E566" s="98">
        <v>130</v>
      </c>
      <c r="F566" s="70">
        <f t="shared" ca="1" si="33"/>
        <v>3640</v>
      </c>
      <c r="G566" s="45"/>
      <c r="H566" s="45"/>
      <c r="I566" s="45"/>
      <c r="J566" s="45"/>
    </row>
    <row r="567" spans="1:10" ht="13.5" customHeight="1" x14ac:dyDescent="0.25">
      <c r="A567" s="100">
        <v>50131802</v>
      </c>
      <c r="B567" s="101" t="str">
        <f t="shared" ca="1" si="32"/>
        <v>Queso procesado</v>
      </c>
      <c r="C567" s="106" t="s">
        <v>1449</v>
      </c>
      <c r="D567" s="97">
        <v>4</v>
      </c>
      <c r="E567" s="98">
        <v>200</v>
      </c>
      <c r="F567" s="70">
        <f t="shared" ca="1" si="33"/>
        <v>800</v>
      </c>
      <c r="G567" s="45"/>
      <c r="H567" s="45"/>
      <c r="I567" s="45"/>
      <c r="J567" s="45"/>
    </row>
    <row r="568" spans="1:10" ht="13.5" customHeight="1" x14ac:dyDescent="0.25">
      <c r="A568" s="100">
        <v>50101716</v>
      </c>
      <c r="B568" s="101" t="str">
        <f t="shared" ca="1" si="32"/>
        <v>Nueces y semillas enteras</v>
      </c>
      <c r="C568" s="106" t="s">
        <v>4735</v>
      </c>
      <c r="D568" s="97">
        <v>4</v>
      </c>
      <c r="E568" s="98">
        <v>900</v>
      </c>
      <c r="F568" s="70">
        <f t="shared" ca="1" si="33"/>
        <v>3600</v>
      </c>
      <c r="G568" s="45"/>
      <c r="H568" s="45"/>
      <c r="I568" s="45"/>
      <c r="J568" s="45"/>
    </row>
    <row r="569" spans="1:10" ht="13.5" customHeight="1" x14ac:dyDescent="0.25">
      <c r="A569" s="100">
        <v>50101634</v>
      </c>
      <c r="B569" s="101" t="str">
        <f t="shared" ca="1" si="32"/>
        <v>Fruta fresca</v>
      </c>
      <c r="C569" s="106" t="s">
        <v>1449</v>
      </c>
      <c r="D569" s="97">
        <v>12</v>
      </c>
      <c r="E569" s="98">
        <v>230</v>
      </c>
      <c r="F569" s="70">
        <f t="shared" ca="1" si="33"/>
        <v>2760</v>
      </c>
      <c r="G569" s="45"/>
      <c r="H569" s="45"/>
      <c r="I569" s="45"/>
      <c r="J569" s="45"/>
    </row>
    <row r="570" spans="1:10" ht="13.5" customHeight="1" x14ac:dyDescent="0.25">
      <c r="A570" s="100">
        <v>50101634</v>
      </c>
      <c r="B570" s="101" t="str">
        <f t="shared" ca="1" si="32"/>
        <v>Fruta fresca</v>
      </c>
      <c r="C570" s="106" t="s">
        <v>1449</v>
      </c>
      <c r="D570" s="97">
        <v>12</v>
      </c>
      <c r="E570" s="98">
        <v>460</v>
      </c>
      <c r="F570" s="70">
        <f t="shared" ca="1" si="33"/>
        <v>5520</v>
      </c>
      <c r="G570" s="45"/>
      <c r="H570" s="45"/>
      <c r="I570" s="45"/>
      <c r="J570" s="45"/>
    </row>
    <row r="571" spans="1:10" ht="13.5" customHeight="1" x14ac:dyDescent="0.25">
      <c r="A571" s="100">
        <v>48101903</v>
      </c>
      <c r="B571" s="101" t="str">
        <f t="shared" ca="1" si="32"/>
        <v>Vasos para servicio de comidas</v>
      </c>
      <c r="C571" s="106" t="s">
        <v>4735</v>
      </c>
      <c r="D571" s="97">
        <v>433</v>
      </c>
      <c r="E571" s="98">
        <v>165</v>
      </c>
      <c r="F571" s="70">
        <f t="shared" ca="1" si="33"/>
        <v>71445</v>
      </c>
      <c r="G571" s="45"/>
      <c r="H571" s="45"/>
      <c r="I571" s="45"/>
      <c r="J571" s="45"/>
    </row>
    <row r="572" spans="1:10" ht="14.1" customHeight="1" x14ac:dyDescent="0.2">
      <c r="A572" s="45"/>
      <c r="B572" s="45"/>
      <c r="C572" s="45"/>
      <c r="D572" s="45"/>
      <c r="E572" s="73" t="s">
        <v>12552</v>
      </c>
      <c r="F572" s="74">
        <f ca="1">SUM(Table313[MONTO TOTAL ESTIMADO])</f>
        <v>526630</v>
      </c>
      <c r="G572" s="128"/>
      <c r="H572" s="45" t="str">
        <f>C543</f>
        <v>Bienes</v>
      </c>
      <c r="I572" s="45">
        <f>E543</f>
        <v>0</v>
      </c>
      <c r="J572" s="45" t="str">
        <f>D543</f>
        <v>Compras Menores</v>
      </c>
    </row>
    <row r="573" spans="1:10" ht="14.1" customHeight="1" thickBot="1" x14ac:dyDescent="0.3"/>
    <row r="574" spans="1:10" ht="33.75" customHeight="1" thickBot="1" x14ac:dyDescent="0.25">
      <c r="A574" s="64" t="s">
        <v>16384</v>
      </c>
      <c r="B574" s="64" t="s">
        <v>161</v>
      </c>
      <c r="C574" s="64" t="s">
        <v>11726</v>
      </c>
      <c r="D574" s="64" t="s">
        <v>14379</v>
      </c>
      <c r="E574" s="64" t="s">
        <v>10964</v>
      </c>
      <c r="F574" s="64" t="s">
        <v>11097</v>
      </c>
      <c r="G574" s="45"/>
      <c r="H574" s="45"/>
      <c r="I574" s="45"/>
      <c r="J574" s="45"/>
    </row>
    <row r="575" spans="1:10" ht="13.5" customHeight="1" thickBot="1" x14ac:dyDescent="0.25">
      <c r="A575" s="84" t="s">
        <v>18851</v>
      </c>
      <c r="B575" s="84" t="s">
        <v>18852</v>
      </c>
      <c r="C575" s="66" t="s">
        <v>6801</v>
      </c>
      <c r="D575" s="66" t="s">
        <v>17484</v>
      </c>
      <c r="E575" s="66"/>
      <c r="F575" s="66"/>
      <c r="G575" s="45"/>
      <c r="H575" s="45"/>
      <c r="I575" s="45"/>
      <c r="J575" s="45"/>
    </row>
    <row r="576" spans="1:10" ht="14.1" customHeight="1" thickBot="1" x14ac:dyDescent="0.25">
      <c r="A576" s="131" t="s">
        <v>14829</v>
      </c>
      <c r="B576" s="67" t="s">
        <v>8531</v>
      </c>
      <c r="C576" s="76">
        <v>43147</v>
      </c>
      <c r="D576" s="131" t="s">
        <v>9388</v>
      </c>
      <c r="E576" s="67" t="s">
        <v>13095</v>
      </c>
      <c r="F576" s="80" t="s">
        <v>3080</v>
      </c>
      <c r="G576" s="45"/>
      <c r="H576" s="45"/>
      <c r="I576" s="45"/>
      <c r="J576" s="45"/>
    </row>
    <row r="577" spans="1:10" ht="14.1" customHeight="1" thickBot="1" x14ac:dyDescent="0.25">
      <c r="A577" s="132"/>
      <c r="B577" s="67" t="s">
        <v>1786</v>
      </c>
      <c r="C577" s="65">
        <f>IF(C576="","",IF(AND(MONTH(C576)&gt;=1,MONTH(C576)&lt;=3),1,IF(AND(MONTH(C576)&gt;=4,MONTH(C576)&lt;=6),2,IF(AND(MONTH(C576)&gt;=7,MONTH(C576)&lt;=9),3,4))))</f>
        <v>1</v>
      </c>
      <c r="D577" s="132"/>
      <c r="E577" s="67" t="s">
        <v>2417</v>
      </c>
      <c r="F577" s="80" t="s">
        <v>11114</v>
      </c>
      <c r="G577" s="45"/>
      <c r="H577" s="45"/>
      <c r="I577" s="45"/>
      <c r="J577" s="45"/>
    </row>
    <row r="578" spans="1:10" ht="14.1" customHeight="1" thickBot="1" x14ac:dyDescent="0.25">
      <c r="A578" s="132"/>
      <c r="B578" s="67" t="s">
        <v>12944</v>
      </c>
      <c r="C578" s="76">
        <v>43152</v>
      </c>
      <c r="D578" s="132"/>
      <c r="E578" s="67" t="s">
        <v>3073</v>
      </c>
      <c r="F578" s="80" t="s">
        <v>11114</v>
      </c>
      <c r="G578" s="45"/>
      <c r="H578" s="45"/>
      <c r="I578" s="45"/>
      <c r="J578" s="45"/>
    </row>
    <row r="579" spans="1:10" ht="14.1" customHeight="1" thickBot="1" x14ac:dyDescent="0.25">
      <c r="A579" s="132"/>
      <c r="B579" s="67" t="s">
        <v>1786</v>
      </c>
      <c r="C579" s="65">
        <f>IF(C578="","",IF(AND(MONTH(C578)&gt;=1,MONTH(C578)&lt;=3),1,IF(AND(MONTH(C578)&gt;=4,MONTH(C578)&lt;=6),2,IF(AND(MONTH(C578)&gt;=7,MONTH(C578)&lt;=9),3,4))))</f>
        <v>1</v>
      </c>
      <c r="D579" s="132"/>
      <c r="E579" s="67" t="s">
        <v>13194</v>
      </c>
      <c r="F579" s="80" t="s">
        <v>11114</v>
      </c>
      <c r="G579" s="45"/>
      <c r="H579" s="45"/>
      <c r="I579" s="45"/>
      <c r="J579" s="45"/>
    </row>
    <row r="580" spans="1:10" ht="14.1" customHeight="1" thickBot="1" x14ac:dyDescent="0.25">
      <c r="A580" s="45"/>
      <c r="B580" s="45"/>
      <c r="C580" s="45"/>
      <c r="D580" s="45"/>
      <c r="E580" s="45"/>
      <c r="F580" s="45"/>
      <c r="G580" s="45"/>
      <c r="H580" s="45"/>
      <c r="I580" s="45"/>
      <c r="J580" s="45"/>
    </row>
    <row r="581" spans="1:10" ht="14.1" customHeight="1" thickBot="1" x14ac:dyDescent="0.25">
      <c r="A581" s="95" t="s">
        <v>15737</v>
      </c>
      <c r="B581" s="95" t="s">
        <v>16148</v>
      </c>
      <c r="C581" s="95" t="s">
        <v>15643</v>
      </c>
      <c r="D581" s="95" t="s">
        <v>15253</v>
      </c>
      <c r="E581" s="95" t="s">
        <v>6935</v>
      </c>
      <c r="F581" s="72" t="s">
        <v>15282</v>
      </c>
      <c r="G581" s="45"/>
      <c r="H581" s="45"/>
      <c r="I581" s="45"/>
      <c r="J581" s="45"/>
    </row>
    <row r="582" spans="1:10" ht="14.1" customHeight="1" x14ac:dyDescent="0.25">
      <c r="A582" s="119">
        <v>14111815</v>
      </c>
      <c r="B582" s="101" t="str">
        <f t="shared" ref="B582:B597" ca="1" si="34">IFERROR(INDEX(UNSPSCDes,MATCH(INDIRECT(ADDRESS(ROW(),COLUMN()-1,4)),UNSPSCCode,0)),"")</f>
        <v>Tarjetas de identificación</v>
      </c>
      <c r="C582" s="106" t="s">
        <v>18873</v>
      </c>
      <c r="D582" s="103">
        <v>56</v>
      </c>
      <c r="E582" s="104">
        <v>168</v>
      </c>
      <c r="F582" s="70">
        <f t="shared" ref="F582:F597" ca="1" si="35">INDIRECT(ADDRESS(ROW(),COLUMN()-2,4))*INDIRECT(ADDRESS(ROW(),COLUMN()-1,4))</f>
        <v>9408</v>
      </c>
      <c r="G582" s="45"/>
      <c r="H582" s="45"/>
      <c r="I582" s="45"/>
      <c r="J582" s="45"/>
    </row>
    <row r="583" spans="1:10" ht="13.5" customHeight="1" x14ac:dyDescent="0.25">
      <c r="A583" s="119">
        <v>14111815</v>
      </c>
      <c r="B583" s="101" t="str">
        <f t="shared" ca="1" si="34"/>
        <v>Tarjetas de identificación</v>
      </c>
      <c r="C583" s="106" t="s">
        <v>18873</v>
      </c>
      <c r="D583" s="103">
        <v>210</v>
      </c>
      <c r="E583" s="104">
        <v>168</v>
      </c>
      <c r="F583" s="70">
        <f t="shared" ca="1" si="35"/>
        <v>35280</v>
      </c>
      <c r="G583" s="45"/>
      <c r="H583" s="45"/>
      <c r="I583" s="45"/>
      <c r="J583" s="45"/>
    </row>
    <row r="584" spans="1:10" ht="13.5" customHeight="1" x14ac:dyDescent="0.25">
      <c r="A584" s="119">
        <v>24141704</v>
      </c>
      <c r="B584" s="101" t="str">
        <f t="shared" ca="1" si="34"/>
        <v>Instrucciones o insertos impresos</v>
      </c>
      <c r="C584" s="106" t="s">
        <v>18873</v>
      </c>
      <c r="D584" s="103">
        <v>9</v>
      </c>
      <c r="E584" s="104">
        <v>1750</v>
      </c>
      <c r="F584" s="70">
        <f t="shared" ca="1" si="35"/>
        <v>15750</v>
      </c>
      <c r="G584" s="45"/>
      <c r="H584" s="45"/>
      <c r="I584" s="45"/>
      <c r="J584" s="45"/>
    </row>
    <row r="585" spans="1:10" ht="13.5" customHeight="1" x14ac:dyDescent="0.25">
      <c r="A585" s="119">
        <v>55121503</v>
      </c>
      <c r="B585" s="101" t="str">
        <f t="shared" ca="1" si="34"/>
        <v>Etiquetas de identificación</v>
      </c>
      <c r="C585" s="106" t="s">
        <v>18873</v>
      </c>
      <c r="D585" s="103">
        <v>1</v>
      </c>
      <c r="E585" s="104">
        <v>6700</v>
      </c>
      <c r="F585" s="70">
        <f t="shared" ca="1" si="35"/>
        <v>6700</v>
      </c>
      <c r="G585" s="45"/>
      <c r="H585" s="45"/>
      <c r="I585" s="45"/>
      <c r="J585" s="45"/>
    </row>
    <row r="586" spans="1:10" ht="13.5" customHeight="1" x14ac:dyDescent="0.25">
      <c r="A586" s="119">
        <v>60124314</v>
      </c>
      <c r="B586" s="101" t="str">
        <f t="shared" ca="1" si="34"/>
        <v>Compuestos para modelado plastificados no endurecibles</v>
      </c>
      <c r="C586" s="106" t="s">
        <v>18873</v>
      </c>
      <c r="D586" s="103">
        <v>1</v>
      </c>
      <c r="E586" s="104">
        <v>3250</v>
      </c>
      <c r="F586" s="70">
        <f t="shared" ca="1" si="35"/>
        <v>3250</v>
      </c>
      <c r="G586" s="45"/>
      <c r="H586" s="45"/>
      <c r="I586" s="45"/>
      <c r="J586" s="45"/>
    </row>
    <row r="587" spans="1:10" ht="13.5" customHeight="1" x14ac:dyDescent="0.25">
      <c r="A587" s="119">
        <v>55121621</v>
      </c>
      <c r="B587" s="101" t="str">
        <f t="shared" ca="1" si="34"/>
        <v>Sellos notariales</v>
      </c>
      <c r="C587" s="106" t="s">
        <v>18873</v>
      </c>
      <c r="D587" s="103">
        <v>27</v>
      </c>
      <c r="E587" s="104">
        <v>1500</v>
      </c>
      <c r="F587" s="70">
        <f t="shared" ca="1" si="35"/>
        <v>40500</v>
      </c>
      <c r="G587" s="45"/>
      <c r="H587" s="45"/>
      <c r="I587" s="45"/>
      <c r="J587" s="45"/>
    </row>
    <row r="588" spans="1:10" ht="13.5" customHeight="1" x14ac:dyDescent="0.25">
      <c r="A588" s="119">
        <v>55121621</v>
      </c>
      <c r="B588" s="101" t="str">
        <f t="shared" ca="1" si="34"/>
        <v>Sellos notariales</v>
      </c>
      <c r="C588" s="106" t="s">
        <v>18873</v>
      </c>
      <c r="D588" s="103">
        <v>1</v>
      </c>
      <c r="E588" s="104">
        <v>1500</v>
      </c>
      <c r="F588" s="70">
        <f t="shared" ca="1" si="35"/>
        <v>1500</v>
      </c>
      <c r="G588" s="45"/>
      <c r="H588" s="45"/>
      <c r="I588" s="45"/>
      <c r="J588" s="45"/>
    </row>
    <row r="589" spans="1:10" ht="13.5" customHeight="1" x14ac:dyDescent="0.25">
      <c r="A589" s="119">
        <v>55121621</v>
      </c>
      <c r="B589" s="101" t="str">
        <f t="shared" ca="1" si="34"/>
        <v>Sellos notariales</v>
      </c>
      <c r="C589" s="106" t="s">
        <v>18873</v>
      </c>
      <c r="D589" s="103">
        <v>10</v>
      </c>
      <c r="E589" s="104">
        <v>1500</v>
      </c>
      <c r="F589" s="70">
        <f t="shared" ca="1" si="35"/>
        <v>15000</v>
      </c>
      <c r="G589" s="45"/>
      <c r="H589" s="45"/>
      <c r="I589" s="45"/>
      <c r="J589" s="45"/>
    </row>
    <row r="590" spans="1:10" ht="13.5" customHeight="1" x14ac:dyDescent="0.25">
      <c r="A590" s="119">
        <v>55121621</v>
      </c>
      <c r="B590" s="101" t="str">
        <f t="shared" ca="1" si="34"/>
        <v>Sellos notariales</v>
      </c>
      <c r="C590" s="106" t="s">
        <v>18873</v>
      </c>
      <c r="D590" s="103">
        <v>6</v>
      </c>
      <c r="E590" s="104">
        <v>1500</v>
      </c>
      <c r="F590" s="70">
        <f t="shared" ca="1" si="35"/>
        <v>9000</v>
      </c>
      <c r="G590" s="45"/>
      <c r="H590" s="45"/>
      <c r="I590" s="45"/>
      <c r="J590" s="45"/>
    </row>
    <row r="591" spans="1:10" ht="13.5" customHeight="1" x14ac:dyDescent="0.25">
      <c r="A591" s="119">
        <v>55121621</v>
      </c>
      <c r="B591" s="101" t="str">
        <f t="shared" ca="1" si="34"/>
        <v>Sellos notariales</v>
      </c>
      <c r="C591" s="106" t="s">
        <v>18873</v>
      </c>
      <c r="D591" s="103">
        <v>20</v>
      </c>
      <c r="E591" s="104">
        <v>1500</v>
      </c>
      <c r="F591" s="70">
        <f t="shared" ca="1" si="35"/>
        <v>30000</v>
      </c>
      <c r="G591" s="45"/>
      <c r="H591" s="45"/>
      <c r="I591" s="45"/>
      <c r="J591" s="45"/>
    </row>
    <row r="592" spans="1:10" ht="13.5" customHeight="1" x14ac:dyDescent="0.25">
      <c r="A592" s="119">
        <v>55121621</v>
      </c>
      <c r="B592" s="101" t="str">
        <f t="shared" ca="1" si="34"/>
        <v>Sellos notariales</v>
      </c>
      <c r="C592" s="106" t="s">
        <v>18873</v>
      </c>
      <c r="D592" s="103">
        <v>18</v>
      </c>
      <c r="E592" s="104">
        <v>1500</v>
      </c>
      <c r="F592" s="70">
        <f t="shared" ca="1" si="35"/>
        <v>27000</v>
      </c>
      <c r="G592" s="45"/>
      <c r="H592" s="45"/>
      <c r="I592" s="45"/>
      <c r="J592" s="45"/>
    </row>
    <row r="593" spans="1:10" ht="13.5" customHeight="1" x14ac:dyDescent="0.25">
      <c r="A593" s="119">
        <v>55121621</v>
      </c>
      <c r="B593" s="101" t="str">
        <f t="shared" ca="1" si="34"/>
        <v>Sellos notariales</v>
      </c>
      <c r="C593" s="106" t="s">
        <v>18873</v>
      </c>
      <c r="D593" s="103">
        <v>5</v>
      </c>
      <c r="E593" s="104">
        <v>1500</v>
      </c>
      <c r="F593" s="70">
        <f t="shared" ca="1" si="35"/>
        <v>7500</v>
      </c>
      <c r="G593" s="45"/>
      <c r="H593" s="45"/>
      <c r="I593" s="45"/>
      <c r="J593" s="45"/>
    </row>
    <row r="594" spans="1:10" ht="13.5" customHeight="1" x14ac:dyDescent="0.25">
      <c r="A594" s="119">
        <v>44121510</v>
      </c>
      <c r="B594" s="101" t="str">
        <f t="shared" ca="1" si="34"/>
        <v>Sellos para correo</v>
      </c>
      <c r="C594" s="106" t="s">
        <v>18873</v>
      </c>
      <c r="D594" s="103">
        <v>700</v>
      </c>
      <c r="E594" s="104">
        <v>35</v>
      </c>
      <c r="F594" s="70">
        <f t="shared" ca="1" si="35"/>
        <v>24500</v>
      </c>
      <c r="G594" s="45"/>
      <c r="H594" s="45"/>
      <c r="I594" s="45"/>
      <c r="J594" s="45"/>
    </row>
    <row r="595" spans="1:10" ht="13.5" customHeight="1" x14ac:dyDescent="0.25">
      <c r="A595" s="119">
        <v>24141704</v>
      </c>
      <c r="B595" s="101" t="str">
        <f t="shared" ca="1" si="34"/>
        <v>Instrucciones o insertos impresos</v>
      </c>
      <c r="C595" s="106" t="s">
        <v>18873</v>
      </c>
      <c r="D595" s="103">
        <v>20</v>
      </c>
      <c r="E595" s="104">
        <v>375</v>
      </c>
      <c r="F595" s="70">
        <f t="shared" ca="1" si="35"/>
        <v>7500</v>
      </c>
      <c r="G595" s="45"/>
      <c r="H595" s="45"/>
      <c r="I595" s="45"/>
      <c r="J595" s="45"/>
    </row>
    <row r="596" spans="1:10" ht="13.5" customHeight="1" x14ac:dyDescent="0.25">
      <c r="A596" s="119">
        <v>14111604</v>
      </c>
      <c r="B596" s="101" t="str">
        <f t="shared" ca="1" si="34"/>
        <v>Tarjetas de presentación</v>
      </c>
      <c r="C596" s="106" t="s">
        <v>18873</v>
      </c>
      <c r="D596" s="103">
        <v>423</v>
      </c>
      <c r="E596" s="104">
        <v>3200</v>
      </c>
      <c r="F596" s="70">
        <f t="shared" ca="1" si="35"/>
        <v>1353600</v>
      </c>
      <c r="G596" s="45"/>
      <c r="H596" s="45"/>
      <c r="I596" s="45"/>
      <c r="J596" s="45"/>
    </row>
    <row r="597" spans="1:10" ht="13.5" customHeight="1" x14ac:dyDescent="0.25">
      <c r="A597" s="119">
        <v>14111604</v>
      </c>
      <c r="B597" s="101" t="str">
        <f t="shared" ca="1" si="34"/>
        <v>Tarjetas de presentación</v>
      </c>
      <c r="C597" s="106" t="s">
        <v>18873</v>
      </c>
      <c r="D597" s="103">
        <v>1</v>
      </c>
      <c r="E597" s="104">
        <v>9300</v>
      </c>
      <c r="F597" s="70">
        <f t="shared" ca="1" si="35"/>
        <v>9300</v>
      </c>
      <c r="G597" s="45"/>
      <c r="H597" s="45"/>
      <c r="I597" s="45"/>
      <c r="J597" s="45"/>
    </row>
    <row r="598" spans="1:10" ht="14.1" customHeight="1" x14ac:dyDescent="0.2">
      <c r="A598" s="45"/>
      <c r="B598" s="45"/>
      <c r="C598" s="45"/>
      <c r="D598" s="45"/>
      <c r="E598" s="96" t="s">
        <v>12552</v>
      </c>
      <c r="F598" s="74">
        <f ca="1">SUM(Table314[MONTO TOTAL ESTIMADO])</f>
        <v>1595788</v>
      </c>
      <c r="G598" s="128"/>
      <c r="H598" s="45" t="str">
        <f>C575</f>
        <v>Servicios</v>
      </c>
      <c r="I598" s="45">
        <f>E575</f>
        <v>0</v>
      </c>
      <c r="J598" s="45" t="str">
        <f>D575</f>
        <v>Compras Menores</v>
      </c>
    </row>
    <row r="599" spans="1:10" ht="14.1" customHeight="1" thickBot="1" x14ac:dyDescent="0.3"/>
    <row r="600" spans="1:10" ht="33.75" customHeight="1" thickBot="1" x14ac:dyDescent="0.25">
      <c r="A600" s="64" t="s">
        <v>16384</v>
      </c>
      <c r="B600" s="64" t="s">
        <v>161</v>
      </c>
      <c r="C600" s="64" t="s">
        <v>11726</v>
      </c>
      <c r="D600" s="64" t="s">
        <v>14379</v>
      </c>
      <c r="E600" s="64" t="s">
        <v>10964</v>
      </c>
      <c r="F600" s="64" t="s">
        <v>11097</v>
      </c>
      <c r="G600" s="45"/>
      <c r="H600" s="45"/>
      <c r="I600" s="45"/>
      <c r="J600" s="45"/>
    </row>
    <row r="601" spans="1:10" ht="13.5" customHeight="1" thickBot="1" x14ac:dyDescent="0.25">
      <c r="A601" s="84" t="s">
        <v>18853</v>
      </c>
      <c r="B601" s="84" t="s">
        <v>18852</v>
      </c>
      <c r="C601" s="66" t="s">
        <v>17799</v>
      </c>
      <c r="D601" s="66" t="s">
        <v>1875</v>
      </c>
      <c r="E601" s="66"/>
      <c r="F601" s="66"/>
      <c r="G601" s="45"/>
      <c r="H601" s="45"/>
      <c r="I601" s="45"/>
      <c r="J601" s="45"/>
    </row>
    <row r="602" spans="1:10" ht="14.1" customHeight="1" thickBot="1" x14ac:dyDescent="0.25">
      <c r="A602" s="131" t="s">
        <v>14829</v>
      </c>
      <c r="B602" s="67" t="s">
        <v>8531</v>
      </c>
      <c r="C602" s="76">
        <v>43150</v>
      </c>
      <c r="D602" s="131" t="s">
        <v>9388</v>
      </c>
      <c r="E602" s="67" t="s">
        <v>13095</v>
      </c>
      <c r="F602" s="80" t="s">
        <v>3080</v>
      </c>
      <c r="G602" s="45"/>
      <c r="H602" s="45"/>
      <c r="I602" s="45"/>
      <c r="J602" s="45"/>
    </row>
    <row r="603" spans="1:10" ht="14.1" customHeight="1" thickBot="1" x14ac:dyDescent="0.25">
      <c r="A603" s="132"/>
      <c r="B603" s="67" t="s">
        <v>1786</v>
      </c>
      <c r="C603" s="65">
        <f>IF(C602="","",IF(AND(MONTH(C602)&gt;=1,MONTH(C602)&lt;=3),1,IF(AND(MONTH(C602)&gt;=4,MONTH(C602)&lt;=6),2,IF(AND(MONTH(C602)&gt;=7,MONTH(C602)&lt;=9),3,4))))</f>
        <v>1</v>
      </c>
      <c r="D603" s="132"/>
      <c r="E603" s="67" t="s">
        <v>2417</v>
      </c>
      <c r="F603" s="80" t="s">
        <v>11114</v>
      </c>
      <c r="G603" s="45"/>
      <c r="H603" s="45"/>
      <c r="I603" s="45"/>
      <c r="J603" s="45"/>
    </row>
    <row r="604" spans="1:10" ht="14.1" customHeight="1" thickBot="1" x14ac:dyDescent="0.25">
      <c r="A604" s="132"/>
      <c r="B604" s="67" t="s">
        <v>12944</v>
      </c>
      <c r="C604" s="76">
        <v>43164</v>
      </c>
      <c r="D604" s="132"/>
      <c r="E604" s="67" t="s">
        <v>3073</v>
      </c>
      <c r="F604" s="80" t="s">
        <v>11114</v>
      </c>
      <c r="G604" s="45"/>
      <c r="H604" s="45"/>
      <c r="I604" s="45"/>
      <c r="J604" s="45"/>
    </row>
    <row r="605" spans="1:10" ht="14.1" customHeight="1" thickBot="1" x14ac:dyDescent="0.25">
      <c r="A605" s="132"/>
      <c r="B605" s="67" t="s">
        <v>1786</v>
      </c>
      <c r="C605" s="65">
        <f>IF(C604="","",IF(AND(MONTH(C604)&gt;=1,MONTH(C604)&lt;=3),1,IF(AND(MONTH(C604)&gt;=4,MONTH(C604)&lt;=6),2,IF(AND(MONTH(C604)&gt;=7,MONTH(C604)&lt;=9),3,4))))</f>
        <v>1</v>
      </c>
      <c r="D605" s="132"/>
      <c r="E605" s="67" t="s">
        <v>13194</v>
      </c>
      <c r="F605" s="80" t="s">
        <v>11114</v>
      </c>
      <c r="G605" s="45"/>
      <c r="H605" s="45"/>
      <c r="I605" s="45"/>
      <c r="J605" s="45"/>
    </row>
    <row r="606" spans="1:10" ht="14.1" customHeight="1" thickBot="1" x14ac:dyDescent="0.25">
      <c r="A606" s="45"/>
      <c r="B606" s="45"/>
      <c r="C606" s="45"/>
      <c r="D606" s="45"/>
      <c r="E606" s="45"/>
      <c r="F606" s="45"/>
      <c r="G606" s="45"/>
      <c r="H606" s="45"/>
      <c r="I606" s="45"/>
      <c r="J606" s="45"/>
    </row>
    <row r="607" spans="1:10" ht="14.1" customHeight="1" thickBot="1" x14ac:dyDescent="0.25">
      <c r="A607" s="95" t="s">
        <v>15737</v>
      </c>
      <c r="B607" s="95" t="s">
        <v>16148</v>
      </c>
      <c r="C607" s="95" t="s">
        <v>15643</v>
      </c>
      <c r="D607" s="95" t="s">
        <v>15253</v>
      </c>
      <c r="E607" s="95" t="s">
        <v>6935</v>
      </c>
      <c r="F607" s="72" t="s">
        <v>15282</v>
      </c>
      <c r="G607" s="45"/>
      <c r="H607" s="45"/>
      <c r="I607" s="45"/>
      <c r="J607" s="45"/>
    </row>
    <row r="608" spans="1:10" ht="13.5" customHeight="1" x14ac:dyDescent="0.25">
      <c r="A608" s="100">
        <v>60103107</v>
      </c>
      <c r="B608" s="101" t="str">
        <f t="shared" ref="B608:B726" ca="1" si="36">IFERROR(INDEX(UNSPSCDes,MATCH(INDIRECT(ADDRESS(ROW(),COLUMN()-1,4)),UNSPSCCode,0)),"")</f>
        <v>Bandas elásticas para tableros geométricos</v>
      </c>
      <c r="C608" s="106" t="s">
        <v>16990</v>
      </c>
      <c r="D608" s="97">
        <v>129</v>
      </c>
      <c r="E608" s="98">
        <v>50</v>
      </c>
      <c r="F608" s="70">
        <f t="shared" ref="F608:F726" ca="1" si="37">INDIRECT(ADDRESS(ROW(),COLUMN()-2,4))*INDIRECT(ADDRESS(ROW(),COLUMN()-1,4))</f>
        <v>6450</v>
      </c>
      <c r="G608" s="45"/>
      <c r="H608" s="45"/>
      <c r="I608" s="45"/>
      <c r="J608" s="45"/>
    </row>
    <row r="609" spans="1:10" ht="13.5" customHeight="1" x14ac:dyDescent="0.25">
      <c r="A609" s="100">
        <v>44122003</v>
      </c>
      <c r="B609" s="101" t="str">
        <f t="shared" ca="1" si="36"/>
        <v>Carpetas</v>
      </c>
      <c r="C609" s="106" t="s">
        <v>1449</v>
      </c>
      <c r="D609" s="103">
        <v>16</v>
      </c>
      <c r="E609" s="104">
        <v>185</v>
      </c>
      <c r="F609" s="70">
        <f t="shared" ca="1" si="37"/>
        <v>2960</v>
      </c>
      <c r="G609" s="45"/>
      <c r="H609" s="45"/>
      <c r="I609" s="45"/>
      <c r="J609" s="45"/>
    </row>
    <row r="610" spans="1:10" ht="13.5" customHeight="1" x14ac:dyDescent="0.25">
      <c r="A610" s="100">
        <v>44122003</v>
      </c>
      <c r="B610" s="101" t="str">
        <f t="shared" ca="1" si="36"/>
        <v>Carpetas</v>
      </c>
      <c r="C610" s="106" t="s">
        <v>1449</v>
      </c>
      <c r="D610" s="103">
        <v>19</v>
      </c>
      <c r="E610" s="104">
        <v>185</v>
      </c>
      <c r="F610" s="70">
        <f t="shared" ca="1" si="37"/>
        <v>3515</v>
      </c>
      <c r="G610" s="45"/>
      <c r="H610" s="45"/>
      <c r="I610" s="45"/>
      <c r="J610" s="45"/>
    </row>
    <row r="611" spans="1:10" ht="13.5" customHeight="1" x14ac:dyDescent="0.25">
      <c r="A611" s="100">
        <v>44122003</v>
      </c>
      <c r="B611" s="101" t="str">
        <f t="shared" ca="1" si="36"/>
        <v>Carpetas</v>
      </c>
      <c r="C611" s="106" t="s">
        <v>1449</v>
      </c>
      <c r="D611" s="103">
        <v>29</v>
      </c>
      <c r="E611" s="104">
        <v>425</v>
      </c>
      <c r="F611" s="70">
        <f t="shared" ca="1" si="37"/>
        <v>12325</v>
      </c>
      <c r="G611" s="45"/>
      <c r="H611" s="45"/>
      <c r="I611" s="45"/>
      <c r="J611" s="45"/>
    </row>
    <row r="612" spans="1:10" ht="13.5" customHeight="1" x14ac:dyDescent="0.25">
      <c r="A612" s="100">
        <v>44122003</v>
      </c>
      <c r="B612" s="101" t="str">
        <f t="shared" ca="1" si="36"/>
        <v>Carpetas</v>
      </c>
      <c r="C612" s="106" t="s">
        <v>1449</v>
      </c>
      <c r="D612" s="103">
        <v>155</v>
      </c>
      <c r="E612" s="104">
        <v>360</v>
      </c>
      <c r="F612" s="70">
        <f t="shared" ca="1" si="37"/>
        <v>55800</v>
      </c>
      <c r="G612" s="45"/>
      <c r="H612" s="45"/>
      <c r="I612" s="45"/>
      <c r="J612" s="45"/>
    </row>
    <row r="613" spans="1:10" ht="13.5" customHeight="1" x14ac:dyDescent="0.25">
      <c r="A613" s="100">
        <v>43202001</v>
      </c>
      <c r="B613" s="101" t="str">
        <f t="shared" ca="1" si="36"/>
        <v>Discos compactos cd</v>
      </c>
      <c r="C613" s="106" t="s">
        <v>1449</v>
      </c>
      <c r="D613" s="103">
        <v>47</v>
      </c>
      <c r="E613" s="104">
        <v>25</v>
      </c>
      <c r="F613" s="70">
        <f t="shared" ca="1" si="37"/>
        <v>1175</v>
      </c>
      <c r="G613" s="45"/>
      <c r="H613" s="45"/>
      <c r="I613" s="45"/>
      <c r="J613" s="45"/>
    </row>
    <row r="614" spans="1:10" ht="13.5" customHeight="1" x14ac:dyDescent="0.25">
      <c r="A614" s="100">
        <v>60101903</v>
      </c>
      <c r="B614" s="101" t="str">
        <f t="shared" ca="1" si="36"/>
        <v>Cintas adhesivas de escritorio con el alfabeto</v>
      </c>
      <c r="C614" s="106" t="s">
        <v>1449</v>
      </c>
      <c r="D614" s="103">
        <v>49</v>
      </c>
      <c r="E614" s="104">
        <v>310</v>
      </c>
      <c r="F614" s="70">
        <f t="shared" ca="1" si="37"/>
        <v>15190</v>
      </c>
      <c r="G614" s="45"/>
      <c r="H614" s="45"/>
      <c r="I614" s="45"/>
      <c r="J614" s="45"/>
    </row>
    <row r="615" spans="1:10" ht="13.5" customHeight="1" x14ac:dyDescent="0.25">
      <c r="A615" s="100">
        <v>60101903</v>
      </c>
      <c r="B615" s="101" t="str">
        <f t="shared" ca="1" si="36"/>
        <v>Cintas adhesivas de escritorio con el alfabeto</v>
      </c>
      <c r="C615" s="106" t="s">
        <v>1449</v>
      </c>
      <c r="D615" s="103">
        <v>13</v>
      </c>
      <c r="E615" s="104">
        <v>310</v>
      </c>
      <c r="F615" s="70">
        <f t="shared" ca="1" si="37"/>
        <v>4030</v>
      </c>
      <c r="G615" s="45"/>
      <c r="H615" s="45"/>
      <c r="I615" s="45"/>
      <c r="J615" s="45"/>
    </row>
    <row r="616" spans="1:10" ht="13.5" customHeight="1" x14ac:dyDescent="0.25">
      <c r="A616" s="100">
        <v>44103112</v>
      </c>
      <c r="B616" s="101" t="str">
        <f t="shared" ca="1" si="36"/>
        <v>Cinta de impresora</v>
      </c>
      <c r="C616" s="106" t="s">
        <v>1449</v>
      </c>
      <c r="D616" s="103">
        <v>10</v>
      </c>
      <c r="E616" s="104">
        <v>430</v>
      </c>
      <c r="F616" s="70">
        <f t="shared" ca="1" si="37"/>
        <v>4300</v>
      </c>
      <c r="G616" s="45"/>
      <c r="H616" s="45"/>
      <c r="I616" s="45"/>
      <c r="J616" s="45"/>
    </row>
    <row r="617" spans="1:10" ht="13.5" customHeight="1" x14ac:dyDescent="0.25">
      <c r="A617" s="100">
        <v>44111611</v>
      </c>
      <c r="B617" s="101" t="str">
        <f t="shared" ca="1" si="36"/>
        <v>Clips para billetes</v>
      </c>
      <c r="C617" s="106" t="s">
        <v>16990</v>
      </c>
      <c r="D617" s="103">
        <v>101</v>
      </c>
      <c r="E617" s="104">
        <v>10</v>
      </c>
      <c r="F617" s="70">
        <f t="shared" ca="1" si="37"/>
        <v>1010</v>
      </c>
      <c r="G617" s="45"/>
      <c r="H617" s="45"/>
      <c r="I617" s="45"/>
      <c r="J617" s="45"/>
    </row>
    <row r="618" spans="1:10" ht="13.5" customHeight="1" x14ac:dyDescent="0.25">
      <c r="A618" s="100">
        <v>44111611</v>
      </c>
      <c r="B618" s="101" t="str">
        <f t="shared" ca="1" si="36"/>
        <v>Clips para billetes</v>
      </c>
      <c r="C618" s="106" t="s">
        <v>16990</v>
      </c>
      <c r="D618" s="103">
        <v>5</v>
      </c>
      <c r="E618" s="104">
        <v>1</v>
      </c>
      <c r="F618" s="70">
        <f t="shared" ca="1" si="37"/>
        <v>5</v>
      </c>
      <c r="G618" s="45"/>
      <c r="H618" s="45"/>
      <c r="I618" s="45"/>
      <c r="J618" s="45"/>
    </row>
    <row r="619" spans="1:10" ht="13.5" customHeight="1" x14ac:dyDescent="0.25">
      <c r="A619" s="100">
        <v>44111611</v>
      </c>
      <c r="B619" s="101" t="str">
        <f t="shared" ca="1" si="36"/>
        <v>Clips para billetes</v>
      </c>
      <c r="C619" s="106" t="s">
        <v>16990</v>
      </c>
      <c r="D619" s="103">
        <v>40</v>
      </c>
      <c r="E619" s="104">
        <v>15</v>
      </c>
      <c r="F619" s="70">
        <f t="shared" ca="1" si="37"/>
        <v>600</v>
      </c>
      <c r="G619" s="45"/>
      <c r="H619" s="45"/>
      <c r="I619" s="45"/>
      <c r="J619" s="45"/>
    </row>
    <row r="620" spans="1:10" ht="13.5" customHeight="1" x14ac:dyDescent="0.25">
      <c r="A620" s="100">
        <v>44111611</v>
      </c>
      <c r="B620" s="101" t="str">
        <f t="shared" ca="1" si="36"/>
        <v>Clips para billetes</v>
      </c>
      <c r="C620" s="106" t="s">
        <v>16990</v>
      </c>
      <c r="D620" s="103">
        <v>5</v>
      </c>
      <c r="E620" s="104">
        <v>1</v>
      </c>
      <c r="F620" s="70">
        <f t="shared" ca="1" si="37"/>
        <v>5</v>
      </c>
      <c r="G620" s="45"/>
      <c r="H620" s="45"/>
      <c r="I620" s="45"/>
      <c r="J620" s="45"/>
    </row>
    <row r="621" spans="1:10" ht="13.5" customHeight="1" x14ac:dyDescent="0.25">
      <c r="A621" s="100">
        <v>44122104</v>
      </c>
      <c r="B621" s="101" t="str">
        <f t="shared" ca="1" si="36"/>
        <v>Clips para papel</v>
      </c>
      <c r="C621" s="106" t="s">
        <v>16990</v>
      </c>
      <c r="D621" s="103">
        <v>117</v>
      </c>
      <c r="E621" s="104">
        <v>15</v>
      </c>
      <c r="F621" s="70">
        <f t="shared" ca="1" si="37"/>
        <v>1755</v>
      </c>
      <c r="G621" s="45"/>
      <c r="H621" s="45"/>
      <c r="I621" s="45"/>
      <c r="J621" s="45"/>
    </row>
    <row r="622" spans="1:10" ht="13.5" customHeight="1" x14ac:dyDescent="0.25">
      <c r="A622" s="100">
        <v>44111611</v>
      </c>
      <c r="B622" s="101" t="str">
        <f t="shared" ca="1" si="36"/>
        <v>Clips para billetes</v>
      </c>
      <c r="C622" s="106" t="s">
        <v>16990</v>
      </c>
      <c r="D622" s="103">
        <v>5</v>
      </c>
      <c r="E622" s="104">
        <v>1</v>
      </c>
      <c r="F622" s="70">
        <f t="shared" ca="1" si="37"/>
        <v>5</v>
      </c>
      <c r="G622" s="45"/>
      <c r="H622" s="45"/>
      <c r="I622" s="45"/>
      <c r="J622" s="45"/>
    </row>
    <row r="623" spans="1:10" ht="13.5" customHeight="1" x14ac:dyDescent="0.25">
      <c r="A623" s="100">
        <v>44122104</v>
      </c>
      <c r="B623" s="101" t="str">
        <f t="shared" ca="1" si="36"/>
        <v>Clips para papel</v>
      </c>
      <c r="C623" s="106" t="s">
        <v>16990</v>
      </c>
      <c r="D623" s="103">
        <v>73</v>
      </c>
      <c r="E623" s="104">
        <v>15</v>
      </c>
      <c r="F623" s="70">
        <f t="shared" ca="1" si="37"/>
        <v>1095</v>
      </c>
      <c r="G623" s="45"/>
      <c r="H623" s="45"/>
      <c r="I623" s="45"/>
      <c r="J623" s="45"/>
    </row>
    <row r="624" spans="1:10" ht="13.5" customHeight="1" x14ac:dyDescent="0.25">
      <c r="A624" s="100">
        <v>44122104</v>
      </c>
      <c r="B624" s="101" t="str">
        <f t="shared" ca="1" si="36"/>
        <v>Clips para papel</v>
      </c>
      <c r="C624" s="106" t="s">
        <v>16990</v>
      </c>
      <c r="D624" s="103">
        <v>6</v>
      </c>
      <c r="E624" s="104">
        <v>76.48</v>
      </c>
      <c r="F624" s="70">
        <f t="shared" ca="1" si="37"/>
        <v>458.88</v>
      </c>
      <c r="G624" s="45"/>
      <c r="H624" s="45"/>
      <c r="I624" s="45"/>
      <c r="J624" s="45"/>
    </row>
    <row r="625" spans="1:10" ht="13.5" customHeight="1" x14ac:dyDescent="0.25">
      <c r="A625" s="100">
        <v>44122104</v>
      </c>
      <c r="B625" s="101" t="str">
        <f t="shared" ca="1" si="36"/>
        <v>Clips para papel</v>
      </c>
      <c r="C625" s="106" t="s">
        <v>16990</v>
      </c>
      <c r="D625" s="103">
        <v>76</v>
      </c>
      <c r="E625" s="104">
        <v>70</v>
      </c>
      <c r="F625" s="70">
        <f t="shared" ca="1" si="37"/>
        <v>5320</v>
      </c>
      <c r="G625" s="45"/>
      <c r="H625" s="45"/>
      <c r="I625" s="45"/>
      <c r="J625" s="45"/>
    </row>
    <row r="626" spans="1:10" ht="13.5" customHeight="1" x14ac:dyDescent="0.25">
      <c r="A626" s="100">
        <v>44122104</v>
      </c>
      <c r="B626" s="101" t="str">
        <f t="shared" ca="1" si="36"/>
        <v>Clips para papel</v>
      </c>
      <c r="C626" s="106" t="s">
        <v>16990</v>
      </c>
      <c r="D626" s="103">
        <v>5</v>
      </c>
      <c r="E626" s="104">
        <v>48.31</v>
      </c>
      <c r="F626" s="70">
        <f t="shared" ca="1" si="37"/>
        <v>241.55</v>
      </c>
      <c r="G626" s="45"/>
      <c r="H626" s="45"/>
      <c r="I626" s="45"/>
      <c r="J626" s="45"/>
    </row>
    <row r="627" spans="1:10" ht="13.5" customHeight="1" x14ac:dyDescent="0.25">
      <c r="A627" s="100">
        <v>44122104</v>
      </c>
      <c r="B627" s="101" t="str">
        <f t="shared" ca="1" si="36"/>
        <v>Clips para papel</v>
      </c>
      <c r="C627" s="106" t="s">
        <v>16990</v>
      </c>
      <c r="D627" s="103">
        <v>115</v>
      </c>
      <c r="E627" s="104">
        <v>10</v>
      </c>
      <c r="F627" s="70">
        <f t="shared" ca="1" si="37"/>
        <v>1150</v>
      </c>
      <c r="G627" s="45"/>
      <c r="H627" s="45"/>
      <c r="I627" s="45"/>
      <c r="J627" s="45"/>
    </row>
    <row r="628" spans="1:10" ht="13.5" customHeight="1" x14ac:dyDescent="0.25">
      <c r="A628" s="100">
        <v>43232503</v>
      </c>
      <c r="B628" s="101" t="str">
        <f t="shared" ca="1" si="36"/>
        <v>Correctores de ortografía</v>
      </c>
      <c r="C628" s="106" t="s">
        <v>1449</v>
      </c>
      <c r="D628" s="103">
        <v>5</v>
      </c>
      <c r="E628" s="104">
        <v>1</v>
      </c>
      <c r="F628" s="70">
        <f t="shared" ca="1" si="37"/>
        <v>5</v>
      </c>
      <c r="G628" s="45"/>
      <c r="H628" s="45"/>
      <c r="I628" s="45"/>
      <c r="J628" s="45"/>
    </row>
    <row r="629" spans="1:10" ht="13.5" customHeight="1" x14ac:dyDescent="0.25">
      <c r="A629" s="100">
        <v>56101532</v>
      </c>
      <c r="B629" s="101" t="str">
        <f t="shared" ca="1" si="36"/>
        <v>Set de muebles</v>
      </c>
      <c r="C629" s="106" t="s">
        <v>1449</v>
      </c>
      <c r="D629" s="103">
        <v>17</v>
      </c>
      <c r="E629" s="104">
        <v>6000</v>
      </c>
      <c r="F629" s="70">
        <f t="shared" ca="1" si="37"/>
        <v>102000</v>
      </c>
      <c r="G629" s="45"/>
      <c r="H629" s="45"/>
      <c r="I629" s="45"/>
      <c r="J629" s="45"/>
    </row>
    <row r="630" spans="1:10" ht="13.5" customHeight="1" x14ac:dyDescent="0.25">
      <c r="A630" s="100">
        <v>48101815</v>
      </c>
      <c r="B630" s="101" t="str">
        <f t="shared" ca="1" si="36"/>
        <v>Cucharas de servir para uso comercial</v>
      </c>
      <c r="C630" s="106" t="s">
        <v>4735</v>
      </c>
      <c r="D630" s="103">
        <v>5</v>
      </c>
      <c r="E630" s="104">
        <v>500</v>
      </c>
      <c r="F630" s="70">
        <f t="shared" ca="1" si="37"/>
        <v>2500</v>
      </c>
      <c r="G630" s="45"/>
      <c r="H630" s="45"/>
      <c r="I630" s="45"/>
      <c r="J630" s="45"/>
    </row>
    <row r="631" spans="1:10" ht="13.5" customHeight="1" x14ac:dyDescent="0.25">
      <c r="A631" s="100">
        <v>24102202</v>
      </c>
      <c r="B631" s="101" t="str">
        <f t="shared" ca="1" si="36"/>
        <v>Dispensadores de cinta para sellar cajas</v>
      </c>
      <c r="C631" s="106" t="s">
        <v>1449</v>
      </c>
      <c r="D631" s="103">
        <v>15</v>
      </c>
      <c r="E631" s="104">
        <v>300</v>
      </c>
      <c r="F631" s="70">
        <f t="shared" ca="1" si="37"/>
        <v>4500</v>
      </c>
      <c r="G631" s="45"/>
      <c r="H631" s="45"/>
      <c r="I631" s="45"/>
      <c r="J631" s="45"/>
    </row>
    <row r="632" spans="1:10" ht="13.5" customHeight="1" x14ac:dyDescent="0.25">
      <c r="A632" s="100">
        <v>43201811</v>
      </c>
      <c r="B632" s="101" t="str">
        <f t="shared" ca="1" si="36"/>
        <v>Disco versátil digital dvd de lectura y escritura</v>
      </c>
      <c r="C632" s="106" t="s">
        <v>1449</v>
      </c>
      <c r="D632" s="103">
        <v>15</v>
      </c>
      <c r="E632" s="104">
        <v>7000</v>
      </c>
      <c r="F632" s="70">
        <f t="shared" ca="1" si="37"/>
        <v>105000</v>
      </c>
      <c r="G632" s="45"/>
      <c r="H632" s="45"/>
      <c r="I632" s="45"/>
      <c r="J632" s="45"/>
    </row>
    <row r="633" spans="1:10" ht="13.5" customHeight="1" x14ac:dyDescent="0.25">
      <c r="A633" s="100">
        <v>56101703</v>
      </c>
      <c r="B633" s="101" t="str">
        <f t="shared" ca="1" si="36"/>
        <v>Escritorios</v>
      </c>
      <c r="C633" s="106" t="s">
        <v>1449</v>
      </c>
      <c r="D633" s="103">
        <v>4</v>
      </c>
      <c r="E633" s="104">
        <v>29661.02</v>
      </c>
      <c r="F633" s="70">
        <f t="shared" ca="1" si="37"/>
        <v>118644.08</v>
      </c>
      <c r="G633" s="45"/>
      <c r="H633" s="45"/>
      <c r="I633" s="45"/>
      <c r="J633" s="45"/>
    </row>
    <row r="634" spans="1:10" ht="13.5" customHeight="1" x14ac:dyDescent="0.25">
      <c r="A634" s="100">
        <v>56101703</v>
      </c>
      <c r="B634" s="101" t="str">
        <f t="shared" ca="1" si="36"/>
        <v>Escritorios</v>
      </c>
      <c r="C634" s="106" t="s">
        <v>1449</v>
      </c>
      <c r="D634" s="103">
        <v>5</v>
      </c>
      <c r="E634" s="104">
        <v>9322.0300000000007</v>
      </c>
      <c r="F634" s="70">
        <f t="shared" ca="1" si="37"/>
        <v>46610.15</v>
      </c>
      <c r="G634" s="45"/>
      <c r="H634" s="45"/>
      <c r="I634" s="45"/>
      <c r="J634" s="45"/>
    </row>
    <row r="635" spans="1:10" ht="13.5" customHeight="1" x14ac:dyDescent="0.25">
      <c r="A635" s="100">
        <v>56101703</v>
      </c>
      <c r="B635" s="101" t="str">
        <f t="shared" ca="1" si="36"/>
        <v>Escritorios</v>
      </c>
      <c r="C635" s="106" t="s">
        <v>1449</v>
      </c>
      <c r="D635" s="103">
        <v>3</v>
      </c>
      <c r="E635" s="104">
        <v>1</v>
      </c>
      <c r="F635" s="70">
        <f t="shared" ca="1" si="37"/>
        <v>3</v>
      </c>
      <c r="G635" s="45"/>
      <c r="H635" s="45"/>
      <c r="I635" s="45"/>
      <c r="J635" s="45"/>
    </row>
    <row r="636" spans="1:10" ht="13.5" customHeight="1" x14ac:dyDescent="0.25">
      <c r="A636" s="100">
        <v>60121522</v>
      </c>
      <c r="B636" s="101" t="str">
        <f t="shared" ca="1" si="36"/>
        <v>Bolígrafos de base acuosa</v>
      </c>
      <c r="C636" s="106" t="s">
        <v>4735</v>
      </c>
      <c r="D636" s="103">
        <v>10</v>
      </c>
      <c r="E636" s="104">
        <v>1</v>
      </c>
      <c r="F636" s="70">
        <f t="shared" ca="1" si="37"/>
        <v>10</v>
      </c>
      <c r="G636" s="45"/>
      <c r="H636" s="45"/>
      <c r="I636" s="45"/>
      <c r="J636" s="45"/>
    </row>
    <row r="637" spans="1:10" ht="13.5" customHeight="1" x14ac:dyDescent="0.25">
      <c r="A637" s="100">
        <v>44122011</v>
      </c>
      <c r="B637" s="101" t="str">
        <f t="shared" ca="1" si="36"/>
        <v>Folders</v>
      </c>
      <c r="C637" s="106" t="s">
        <v>18874</v>
      </c>
      <c r="D637" s="103">
        <v>5</v>
      </c>
      <c r="E637" s="104">
        <v>1</v>
      </c>
      <c r="F637" s="70">
        <f t="shared" ca="1" si="37"/>
        <v>5</v>
      </c>
      <c r="G637" s="45"/>
      <c r="H637" s="45"/>
      <c r="I637" s="45"/>
      <c r="J637" s="45"/>
    </row>
    <row r="638" spans="1:10" ht="13.5" customHeight="1" x14ac:dyDescent="0.25">
      <c r="A638" s="100">
        <v>44122011</v>
      </c>
      <c r="B638" s="101" t="str">
        <f t="shared" ca="1" si="36"/>
        <v>Folders</v>
      </c>
      <c r="C638" s="106" t="s">
        <v>18874</v>
      </c>
      <c r="D638" s="103">
        <v>1272</v>
      </c>
      <c r="E638" s="104">
        <v>520</v>
      </c>
      <c r="F638" s="70">
        <f t="shared" ca="1" si="37"/>
        <v>661440</v>
      </c>
      <c r="G638" s="45"/>
      <c r="H638" s="45"/>
      <c r="I638" s="45"/>
      <c r="J638" s="45"/>
    </row>
    <row r="639" spans="1:10" ht="13.5" customHeight="1" x14ac:dyDescent="0.25">
      <c r="A639" s="100">
        <v>44122022</v>
      </c>
      <c r="B639" s="101" t="str">
        <f t="shared" ca="1" si="36"/>
        <v>Accesorios de carpetas de folders</v>
      </c>
      <c r="C639" s="106" t="s">
        <v>4735</v>
      </c>
      <c r="D639" s="103">
        <v>35</v>
      </c>
      <c r="E639" s="104">
        <v>475</v>
      </c>
      <c r="F639" s="70">
        <f t="shared" ca="1" si="37"/>
        <v>16625</v>
      </c>
      <c r="G639" s="45"/>
      <c r="H639" s="45"/>
      <c r="I639" s="45"/>
      <c r="J639" s="45"/>
    </row>
    <row r="640" spans="1:10" ht="13.5" customHeight="1" x14ac:dyDescent="0.25">
      <c r="A640" s="100">
        <v>56101716</v>
      </c>
      <c r="B640" s="101" t="str">
        <f t="shared" ca="1" si="36"/>
        <v>Gavetas organizadoras para el escritorio</v>
      </c>
      <c r="C640" s="106" t="s">
        <v>1449</v>
      </c>
      <c r="D640" s="103">
        <v>2</v>
      </c>
      <c r="E640" s="104">
        <v>3450</v>
      </c>
      <c r="F640" s="70">
        <f t="shared" ca="1" si="37"/>
        <v>6900</v>
      </c>
      <c r="G640" s="45"/>
      <c r="H640" s="45"/>
      <c r="I640" s="45"/>
      <c r="J640" s="45"/>
    </row>
    <row r="641" spans="1:10" ht="13.5" customHeight="1" x14ac:dyDescent="0.25">
      <c r="A641" s="100">
        <v>31162404</v>
      </c>
      <c r="B641" s="101" t="str">
        <f t="shared" ca="1" si="36"/>
        <v>Grapas</v>
      </c>
      <c r="C641" s="106" t="s">
        <v>16990</v>
      </c>
      <c r="D641" s="103">
        <v>2</v>
      </c>
      <c r="E641" s="104">
        <v>1</v>
      </c>
      <c r="F641" s="70">
        <f t="shared" ca="1" si="37"/>
        <v>2</v>
      </c>
      <c r="G641" s="45"/>
      <c r="H641" s="45"/>
      <c r="I641" s="45"/>
      <c r="J641" s="45"/>
    </row>
    <row r="642" spans="1:10" ht="13.5" customHeight="1" x14ac:dyDescent="0.25">
      <c r="A642" s="100">
        <v>31162404</v>
      </c>
      <c r="B642" s="101" t="str">
        <f t="shared" ca="1" si="36"/>
        <v>Grapas</v>
      </c>
      <c r="C642" s="106" t="s">
        <v>16990</v>
      </c>
      <c r="D642" s="103">
        <v>358</v>
      </c>
      <c r="E642" s="104">
        <v>175</v>
      </c>
      <c r="F642" s="70">
        <f t="shared" ca="1" si="37"/>
        <v>62650</v>
      </c>
      <c r="G642" s="45"/>
      <c r="H642" s="45"/>
      <c r="I642" s="45"/>
      <c r="J642" s="45"/>
    </row>
    <row r="643" spans="1:10" ht="13.5" customHeight="1" x14ac:dyDescent="0.25">
      <c r="A643" s="100">
        <v>14111509</v>
      </c>
      <c r="B643" s="101" t="str">
        <f t="shared" ca="1" si="36"/>
        <v>Papel membreteado</v>
      </c>
      <c r="C643" s="106" t="s">
        <v>4735</v>
      </c>
      <c r="D643" s="103">
        <v>1</v>
      </c>
      <c r="E643" s="104">
        <v>1</v>
      </c>
      <c r="F643" s="70">
        <f t="shared" ca="1" si="37"/>
        <v>1</v>
      </c>
      <c r="G643" s="45"/>
      <c r="H643" s="45"/>
      <c r="I643" s="45"/>
      <c r="J643" s="45"/>
    </row>
    <row r="644" spans="1:10" ht="13.5" customHeight="1" x14ac:dyDescent="0.25">
      <c r="A644" s="100">
        <v>14111509</v>
      </c>
      <c r="B644" s="101" t="str">
        <f t="shared" ca="1" si="36"/>
        <v>Papel membreteado</v>
      </c>
      <c r="C644" s="106" t="s">
        <v>4735</v>
      </c>
      <c r="D644" s="103">
        <v>25</v>
      </c>
      <c r="E644" s="104">
        <v>1100</v>
      </c>
      <c r="F644" s="70">
        <f t="shared" ca="1" si="37"/>
        <v>27500</v>
      </c>
      <c r="G644" s="45"/>
      <c r="H644" s="45"/>
      <c r="I644" s="45"/>
      <c r="J644" s="45"/>
    </row>
    <row r="645" spans="1:10" ht="13.5" customHeight="1" x14ac:dyDescent="0.25">
      <c r="A645" s="100">
        <v>14121810</v>
      </c>
      <c r="B645" s="101" t="str">
        <f t="shared" ca="1" si="36"/>
        <v>Papeles carbón</v>
      </c>
      <c r="C645" s="106" t="s">
        <v>4735</v>
      </c>
      <c r="D645" s="103">
        <v>11</v>
      </c>
      <c r="E645" s="104">
        <v>495</v>
      </c>
      <c r="F645" s="70">
        <f t="shared" ca="1" si="37"/>
        <v>5445</v>
      </c>
      <c r="G645" s="45"/>
      <c r="H645" s="45"/>
      <c r="I645" s="45"/>
      <c r="J645" s="45"/>
    </row>
    <row r="646" spans="1:10" ht="13.5" customHeight="1" x14ac:dyDescent="0.25">
      <c r="A646" s="100">
        <v>14111509</v>
      </c>
      <c r="B646" s="101" t="str">
        <f t="shared" ca="1" si="36"/>
        <v>Papel membreteado</v>
      </c>
      <c r="C646" s="106" t="s">
        <v>4735</v>
      </c>
      <c r="D646" s="103">
        <v>15</v>
      </c>
      <c r="E646" s="104">
        <v>3220</v>
      </c>
      <c r="F646" s="70">
        <f t="shared" ca="1" si="37"/>
        <v>48300</v>
      </c>
      <c r="G646" s="45"/>
      <c r="H646" s="45"/>
      <c r="I646" s="45"/>
      <c r="J646" s="45"/>
    </row>
    <row r="647" spans="1:10" ht="13.5" customHeight="1" x14ac:dyDescent="0.25">
      <c r="A647" s="100">
        <v>14111509</v>
      </c>
      <c r="B647" s="101" t="str">
        <f t="shared" ca="1" si="36"/>
        <v>Papel membreteado</v>
      </c>
      <c r="C647" s="106" t="s">
        <v>4735</v>
      </c>
      <c r="D647" s="103">
        <v>1</v>
      </c>
      <c r="E647" s="104">
        <v>1</v>
      </c>
      <c r="F647" s="70">
        <f t="shared" ca="1" si="37"/>
        <v>1</v>
      </c>
      <c r="G647" s="45"/>
      <c r="H647" s="45"/>
      <c r="I647" s="45"/>
      <c r="J647" s="45"/>
    </row>
    <row r="648" spans="1:10" ht="13.5" customHeight="1" x14ac:dyDescent="0.25">
      <c r="A648" s="100">
        <v>14111509</v>
      </c>
      <c r="B648" s="101" t="str">
        <f t="shared" ca="1" si="36"/>
        <v>Papel membreteado</v>
      </c>
      <c r="C648" s="106" t="s">
        <v>4735</v>
      </c>
      <c r="D648" s="103">
        <v>1</v>
      </c>
      <c r="E648" s="104">
        <v>1</v>
      </c>
      <c r="F648" s="70">
        <f t="shared" ca="1" si="37"/>
        <v>1</v>
      </c>
      <c r="G648" s="45"/>
      <c r="H648" s="45"/>
      <c r="I648" s="45"/>
      <c r="J648" s="45"/>
    </row>
    <row r="649" spans="1:10" ht="13.5" customHeight="1" x14ac:dyDescent="0.25">
      <c r="A649" s="100">
        <v>14111509</v>
      </c>
      <c r="B649" s="101" t="str">
        <f t="shared" ca="1" si="36"/>
        <v>Papel membreteado</v>
      </c>
      <c r="C649" s="106" t="s">
        <v>4735</v>
      </c>
      <c r="D649" s="103">
        <v>14</v>
      </c>
      <c r="E649" s="104">
        <v>1250</v>
      </c>
      <c r="F649" s="70">
        <f t="shared" ca="1" si="37"/>
        <v>17500</v>
      </c>
      <c r="G649" s="45"/>
      <c r="H649" s="45"/>
      <c r="I649" s="45"/>
      <c r="J649" s="45"/>
    </row>
    <row r="650" spans="1:10" ht="13.5" customHeight="1" x14ac:dyDescent="0.25">
      <c r="A650" s="100">
        <v>14111509</v>
      </c>
      <c r="B650" s="101" t="str">
        <f t="shared" ca="1" si="36"/>
        <v>Papel membreteado</v>
      </c>
      <c r="C650" s="106" t="s">
        <v>4735</v>
      </c>
      <c r="D650" s="103">
        <v>42</v>
      </c>
      <c r="E650" s="104">
        <v>1250</v>
      </c>
      <c r="F650" s="70">
        <f t="shared" ca="1" si="37"/>
        <v>52500</v>
      </c>
      <c r="G650" s="45"/>
      <c r="H650" s="45"/>
      <c r="I650" s="45"/>
      <c r="J650" s="45"/>
    </row>
    <row r="651" spans="1:10" ht="13.5" customHeight="1" x14ac:dyDescent="0.25">
      <c r="A651" s="100">
        <v>12181503</v>
      </c>
      <c r="B651" s="101" t="str">
        <f t="shared" ca="1" si="36"/>
        <v>Parafinas</v>
      </c>
      <c r="C651" s="106" t="s">
        <v>1449</v>
      </c>
      <c r="D651" s="103">
        <v>3</v>
      </c>
      <c r="E651" s="104">
        <v>1</v>
      </c>
      <c r="F651" s="70">
        <f t="shared" ca="1" si="37"/>
        <v>3</v>
      </c>
      <c r="G651" s="45"/>
      <c r="H651" s="45"/>
      <c r="I651" s="45"/>
      <c r="J651" s="45"/>
    </row>
    <row r="652" spans="1:10" ht="13.5" customHeight="1" x14ac:dyDescent="0.25">
      <c r="A652" s="100">
        <v>52121606</v>
      </c>
      <c r="B652" s="101" t="str">
        <f t="shared" ca="1" si="36"/>
        <v>Individuales de mesa</v>
      </c>
      <c r="C652" s="106" t="s">
        <v>1449</v>
      </c>
      <c r="D652" s="103">
        <v>17</v>
      </c>
      <c r="E652" s="104">
        <v>590</v>
      </c>
      <c r="F652" s="70">
        <f t="shared" ca="1" si="37"/>
        <v>10030</v>
      </c>
      <c r="G652" s="45"/>
      <c r="H652" s="45"/>
      <c r="I652" s="45"/>
      <c r="J652" s="45"/>
    </row>
    <row r="653" spans="1:10" ht="13.5" customHeight="1" x14ac:dyDescent="0.25">
      <c r="A653" s="100">
        <v>14111537</v>
      </c>
      <c r="B653" s="101" t="str">
        <f t="shared" ca="1" si="36"/>
        <v>Etiquetas de papel</v>
      </c>
      <c r="C653" s="106" t="s">
        <v>16990</v>
      </c>
      <c r="D653" s="103">
        <v>1</v>
      </c>
      <c r="E653" s="104">
        <v>75</v>
      </c>
      <c r="F653" s="70">
        <f t="shared" ca="1" si="37"/>
        <v>75</v>
      </c>
      <c r="G653" s="45"/>
      <c r="H653" s="45"/>
      <c r="I653" s="45"/>
      <c r="J653" s="45"/>
    </row>
    <row r="654" spans="1:10" ht="13.5" customHeight="1" x14ac:dyDescent="0.25">
      <c r="A654" s="100">
        <v>14111537</v>
      </c>
      <c r="B654" s="101" t="str">
        <f t="shared" ca="1" si="36"/>
        <v>Etiquetas de papel</v>
      </c>
      <c r="C654" s="106" t="s">
        <v>16990</v>
      </c>
      <c r="D654" s="103">
        <v>1</v>
      </c>
      <c r="E654" s="104">
        <v>1</v>
      </c>
      <c r="F654" s="70">
        <f t="shared" ca="1" si="37"/>
        <v>1</v>
      </c>
      <c r="G654" s="45"/>
      <c r="H654" s="45"/>
      <c r="I654" s="45"/>
      <c r="J654" s="45"/>
    </row>
    <row r="655" spans="1:10" ht="13.5" customHeight="1" x14ac:dyDescent="0.25">
      <c r="A655" s="100">
        <v>14111537</v>
      </c>
      <c r="B655" s="101" t="str">
        <f t="shared" ca="1" si="36"/>
        <v>Etiquetas de papel</v>
      </c>
      <c r="C655" s="106" t="s">
        <v>16990</v>
      </c>
      <c r="D655" s="103">
        <v>47</v>
      </c>
      <c r="E655" s="104">
        <v>100</v>
      </c>
      <c r="F655" s="70">
        <f t="shared" ca="1" si="37"/>
        <v>4700</v>
      </c>
      <c r="G655" s="45"/>
      <c r="H655" s="45"/>
      <c r="I655" s="45"/>
      <c r="J655" s="45"/>
    </row>
    <row r="656" spans="1:10" ht="13.5" customHeight="1" x14ac:dyDescent="0.25">
      <c r="A656" s="100">
        <v>14111537</v>
      </c>
      <c r="B656" s="101" t="str">
        <f t="shared" ca="1" si="36"/>
        <v>Etiquetas de papel</v>
      </c>
      <c r="C656" s="106" t="s">
        <v>16990</v>
      </c>
      <c r="D656" s="103">
        <v>1</v>
      </c>
      <c r="E656" s="104">
        <v>1</v>
      </c>
      <c r="F656" s="70">
        <f t="shared" ca="1" si="37"/>
        <v>1</v>
      </c>
      <c r="G656" s="45"/>
      <c r="H656" s="45"/>
      <c r="I656" s="45"/>
      <c r="J656" s="45"/>
    </row>
    <row r="657" spans="1:10" ht="13.5" customHeight="1" x14ac:dyDescent="0.25">
      <c r="A657" s="100">
        <v>14111537</v>
      </c>
      <c r="B657" s="101" t="str">
        <f t="shared" ca="1" si="36"/>
        <v>Etiquetas de papel</v>
      </c>
      <c r="C657" s="106" t="s">
        <v>16990</v>
      </c>
      <c r="D657" s="103">
        <v>2</v>
      </c>
      <c r="E657" s="104">
        <v>125</v>
      </c>
      <c r="F657" s="70">
        <f t="shared" ca="1" si="37"/>
        <v>250</v>
      </c>
      <c r="G657" s="45"/>
      <c r="H657" s="45"/>
      <c r="I657" s="45"/>
      <c r="J657" s="45"/>
    </row>
    <row r="658" spans="1:10" ht="13.5" customHeight="1" x14ac:dyDescent="0.25">
      <c r="A658" s="100">
        <v>14111537</v>
      </c>
      <c r="B658" s="101" t="str">
        <f t="shared" ca="1" si="36"/>
        <v>Etiquetas de papel</v>
      </c>
      <c r="C658" s="106" t="s">
        <v>16990</v>
      </c>
      <c r="D658" s="103">
        <v>2</v>
      </c>
      <c r="E658" s="104">
        <v>125</v>
      </c>
      <c r="F658" s="70">
        <f t="shared" ca="1" si="37"/>
        <v>250</v>
      </c>
      <c r="G658" s="45"/>
      <c r="H658" s="45"/>
      <c r="I658" s="45"/>
      <c r="J658" s="45"/>
    </row>
    <row r="659" spans="1:10" ht="13.5" customHeight="1" x14ac:dyDescent="0.25">
      <c r="A659" s="100">
        <v>44121701</v>
      </c>
      <c r="B659" s="101" t="str">
        <f t="shared" ca="1" si="36"/>
        <v>Bolígrafos</v>
      </c>
      <c r="C659" s="106" t="s">
        <v>16990</v>
      </c>
      <c r="D659" s="103">
        <v>50</v>
      </c>
      <c r="E659" s="104">
        <v>1</v>
      </c>
      <c r="F659" s="70">
        <f t="shared" ca="1" si="37"/>
        <v>50</v>
      </c>
      <c r="G659" s="45"/>
      <c r="H659" s="45"/>
      <c r="I659" s="45"/>
      <c r="J659" s="45"/>
    </row>
    <row r="660" spans="1:10" ht="13.5" customHeight="1" x14ac:dyDescent="0.25">
      <c r="A660" s="100">
        <v>44121701</v>
      </c>
      <c r="B660" s="101" t="str">
        <f t="shared" ca="1" si="36"/>
        <v>Bolígrafos</v>
      </c>
      <c r="C660" s="106" t="s">
        <v>16990</v>
      </c>
      <c r="D660" s="103">
        <v>50</v>
      </c>
      <c r="E660" s="104">
        <v>1</v>
      </c>
      <c r="F660" s="70">
        <f t="shared" ca="1" si="37"/>
        <v>50</v>
      </c>
      <c r="G660" s="45"/>
      <c r="H660" s="45"/>
      <c r="I660" s="45"/>
      <c r="J660" s="45"/>
    </row>
    <row r="661" spans="1:10" ht="13.5" customHeight="1" x14ac:dyDescent="0.25">
      <c r="A661" s="100">
        <v>44121701</v>
      </c>
      <c r="B661" s="101" t="str">
        <f t="shared" ca="1" si="36"/>
        <v>Bolígrafos</v>
      </c>
      <c r="C661" s="106" t="s">
        <v>16990</v>
      </c>
      <c r="D661" s="103">
        <v>30</v>
      </c>
      <c r="E661" s="104">
        <v>1</v>
      </c>
      <c r="F661" s="70">
        <f t="shared" ca="1" si="37"/>
        <v>30</v>
      </c>
      <c r="G661" s="45"/>
      <c r="H661" s="45"/>
      <c r="I661" s="45"/>
      <c r="J661" s="45"/>
    </row>
    <row r="662" spans="1:10" ht="13.5" customHeight="1" x14ac:dyDescent="0.25">
      <c r="A662" s="100">
        <v>43211709</v>
      </c>
      <c r="B662" s="101" t="str">
        <f t="shared" ca="1" si="36"/>
        <v>Lápiz (stylus) de presión</v>
      </c>
      <c r="C662" s="106" t="s">
        <v>16990</v>
      </c>
      <c r="D662" s="103">
        <v>24</v>
      </c>
      <c r="E662" s="104">
        <v>1</v>
      </c>
      <c r="F662" s="70">
        <f t="shared" ca="1" si="37"/>
        <v>24</v>
      </c>
      <c r="G662" s="45"/>
      <c r="H662" s="45"/>
      <c r="I662" s="45"/>
      <c r="J662" s="45"/>
    </row>
    <row r="663" spans="1:10" ht="13.5" customHeight="1" x14ac:dyDescent="0.25">
      <c r="A663" s="100">
        <v>43211709</v>
      </c>
      <c r="B663" s="101" t="str">
        <f t="shared" ca="1" si="36"/>
        <v>Lápiz (stylus) de presión</v>
      </c>
      <c r="C663" s="106" t="s">
        <v>16990</v>
      </c>
      <c r="D663" s="103">
        <v>46</v>
      </c>
      <c r="E663" s="104">
        <v>60</v>
      </c>
      <c r="F663" s="70">
        <f t="shared" ca="1" si="37"/>
        <v>2760</v>
      </c>
      <c r="G663" s="45"/>
      <c r="H663" s="45"/>
      <c r="I663" s="45"/>
      <c r="J663" s="45"/>
    </row>
    <row r="664" spans="1:10" ht="13.5" customHeight="1" x14ac:dyDescent="0.25">
      <c r="A664" s="100">
        <v>14111526</v>
      </c>
      <c r="B664" s="101" t="str">
        <f t="shared" ca="1" si="36"/>
        <v>Papel libretas o libros de mensajes telefónicos</v>
      </c>
      <c r="C664" s="106" t="s">
        <v>1449</v>
      </c>
      <c r="D664" s="103">
        <v>94</v>
      </c>
      <c r="E664" s="104">
        <v>400</v>
      </c>
      <c r="F664" s="70">
        <f t="shared" ca="1" si="37"/>
        <v>37600</v>
      </c>
      <c r="G664" s="45"/>
      <c r="H664" s="45"/>
      <c r="I664" s="45"/>
      <c r="J664" s="45"/>
    </row>
    <row r="665" spans="1:10" ht="13.5" customHeight="1" x14ac:dyDescent="0.25">
      <c r="A665" s="100">
        <v>14111526</v>
      </c>
      <c r="B665" s="101" t="str">
        <f t="shared" ca="1" si="36"/>
        <v>Papel libretas o libros de mensajes telefónicos</v>
      </c>
      <c r="C665" s="106" t="s">
        <v>1449</v>
      </c>
      <c r="D665" s="103">
        <v>46</v>
      </c>
      <c r="E665" s="104">
        <v>450</v>
      </c>
      <c r="F665" s="70">
        <f t="shared" ca="1" si="37"/>
        <v>20700</v>
      </c>
      <c r="G665" s="45"/>
      <c r="H665" s="45"/>
      <c r="I665" s="45"/>
      <c r="J665" s="45"/>
    </row>
    <row r="666" spans="1:10" ht="13.5" customHeight="1" x14ac:dyDescent="0.25">
      <c r="A666" s="100">
        <v>14111526</v>
      </c>
      <c r="B666" s="101" t="str">
        <f t="shared" ca="1" si="36"/>
        <v>Papel libretas o libros de mensajes telefónicos</v>
      </c>
      <c r="C666" s="106" t="s">
        <v>1449</v>
      </c>
      <c r="D666" s="103">
        <v>79</v>
      </c>
      <c r="E666" s="104">
        <v>260</v>
      </c>
      <c r="F666" s="70">
        <f t="shared" ca="1" si="37"/>
        <v>20540</v>
      </c>
      <c r="G666" s="45"/>
      <c r="H666" s="45"/>
      <c r="I666" s="45"/>
      <c r="J666" s="45"/>
    </row>
    <row r="667" spans="1:10" ht="13.5" customHeight="1" x14ac:dyDescent="0.25">
      <c r="A667" s="100">
        <v>14111526</v>
      </c>
      <c r="B667" s="101" t="str">
        <f t="shared" ca="1" si="36"/>
        <v>Papel libretas o libros de mensajes telefónicos</v>
      </c>
      <c r="C667" s="106" t="s">
        <v>1449</v>
      </c>
      <c r="D667" s="103">
        <v>23</v>
      </c>
      <c r="E667" s="104">
        <v>230</v>
      </c>
      <c r="F667" s="70">
        <f t="shared" ca="1" si="37"/>
        <v>5290</v>
      </c>
      <c r="G667" s="45"/>
      <c r="H667" s="45"/>
      <c r="I667" s="45"/>
      <c r="J667" s="45"/>
    </row>
    <row r="668" spans="1:10" ht="13.5" customHeight="1" x14ac:dyDescent="0.25">
      <c r="A668" s="100">
        <v>14111802</v>
      </c>
      <c r="B668" s="101" t="str">
        <f t="shared" ca="1" si="36"/>
        <v>Recibos o libros de recibos</v>
      </c>
      <c r="C668" s="106" t="s">
        <v>1449</v>
      </c>
      <c r="D668" s="103">
        <v>21</v>
      </c>
      <c r="E668" s="104">
        <v>200</v>
      </c>
      <c r="F668" s="70">
        <f t="shared" ca="1" si="37"/>
        <v>4200</v>
      </c>
      <c r="G668" s="45"/>
      <c r="H668" s="45"/>
      <c r="I668" s="45"/>
      <c r="J668" s="45"/>
    </row>
    <row r="669" spans="1:10" ht="13.5" customHeight="1" x14ac:dyDescent="0.25">
      <c r="A669" s="100">
        <v>14111802</v>
      </c>
      <c r="B669" s="101" t="str">
        <f t="shared" ca="1" si="36"/>
        <v>Recibos o libros de recibos</v>
      </c>
      <c r="C669" s="106" t="s">
        <v>1449</v>
      </c>
      <c r="D669" s="103">
        <v>22</v>
      </c>
      <c r="E669" s="104">
        <v>230</v>
      </c>
      <c r="F669" s="70">
        <f t="shared" ca="1" si="37"/>
        <v>5060</v>
      </c>
      <c r="G669" s="45"/>
      <c r="H669" s="45"/>
      <c r="I669" s="45"/>
      <c r="J669" s="45"/>
    </row>
    <row r="670" spans="1:10" ht="13.5" customHeight="1" x14ac:dyDescent="0.25">
      <c r="A670" s="100">
        <v>44121708</v>
      </c>
      <c r="B670" s="101" t="str">
        <f t="shared" ca="1" si="36"/>
        <v>Marcadores</v>
      </c>
      <c r="C670" s="106" t="s">
        <v>16990</v>
      </c>
      <c r="D670" s="103">
        <v>4</v>
      </c>
      <c r="E670" s="104">
        <v>1</v>
      </c>
      <c r="F670" s="70">
        <f t="shared" ca="1" si="37"/>
        <v>4</v>
      </c>
      <c r="G670" s="45"/>
      <c r="H670" s="45"/>
      <c r="I670" s="45"/>
      <c r="J670" s="45"/>
    </row>
    <row r="671" spans="1:10" ht="13.5" customHeight="1" x14ac:dyDescent="0.25">
      <c r="A671" s="100">
        <v>44121708</v>
      </c>
      <c r="B671" s="101" t="str">
        <f t="shared" ca="1" si="36"/>
        <v>Marcadores</v>
      </c>
      <c r="C671" s="106" t="s">
        <v>16990</v>
      </c>
      <c r="D671" s="103">
        <v>51</v>
      </c>
      <c r="E671" s="104">
        <v>45</v>
      </c>
      <c r="F671" s="70">
        <f t="shared" ca="1" si="37"/>
        <v>2295</v>
      </c>
      <c r="G671" s="45"/>
      <c r="H671" s="45"/>
      <c r="I671" s="45"/>
      <c r="J671" s="45"/>
    </row>
    <row r="672" spans="1:10" ht="13.5" customHeight="1" x14ac:dyDescent="0.25">
      <c r="A672" s="100">
        <v>44121708</v>
      </c>
      <c r="B672" s="101" t="str">
        <f t="shared" ca="1" si="36"/>
        <v>Marcadores</v>
      </c>
      <c r="C672" s="106" t="s">
        <v>16990</v>
      </c>
      <c r="D672" s="103">
        <v>4</v>
      </c>
      <c r="E672" s="104">
        <v>1</v>
      </c>
      <c r="F672" s="70">
        <f t="shared" ca="1" si="37"/>
        <v>4</v>
      </c>
      <c r="G672" s="45"/>
      <c r="H672" s="45"/>
      <c r="I672" s="45"/>
      <c r="J672" s="45"/>
    </row>
    <row r="673" spans="1:10" ht="13.5" customHeight="1" x14ac:dyDescent="0.25">
      <c r="A673" s="100">
        <v>44121708</v>
      </c>
      <c r="B673" s="101" t="str">
        <f t="shared" ca="1" si="36"/>
        <v>Marcadores</v>
      </c>
      <c r="C673" s="106" t="s">
        <v>16990</v>
      </c>
      <c r="D673" s="103">
        <v>41</v>
      </c>
      <c r="E673" s="104">
        <v>45</v>
      </c>
      <c r="F673" s="70">
        <f t="shared" ca="1" si="37"/>
        <v>1845</v>
      </c>
      <c r="G673" s="45"/>
      <c r="H673" s="45"/>
      <c r="I673" s="45"/>
      <c r="J673" s="45"/>
    </row>
    <row r="674" spans="1:10" ht="13.5" customHeight="1" x14ac:dyDescent="0.25">
      <c r="A674" s="100">
        <v>44121708</v>
      </c>
      <c r="B674" s="101" t="str">
        <f t="shared" ca="1" si="36"/>
        <v>Marcadores</v>
      </c>
      <c r="C674" s="106" t="s">
        <v>16990</v>
      </c>
      <c r="D674" s="103">
        <v>13</v>
      </c>
      <c r="E674" s="104">
        <v>30</v>
      </c>
      <c r="F674" s="70">
        <f t="shared" ca="1" si="37"/>
        <v>390</v>
      </c>
      <c r="G674" s="45"/>
      <c r="H674" s="45"/>
      <c r="I674" s="45"/>
      <c r="J674" s="45"/>
    </row>
    <row r="675" spans="1:10" ht="13.5" customHeight="1" x14ac:dyDescent="0.25">
      <c r="A675" s="100">
        <v>44121708</v>
      </c>
      <c r="B675" s="101" t="str">
        <f t="shared" ca="1" si="36"/>
        <v>Marcadores</v>
      </c>
      <c r="C675" s="106" t="s">
        <v>16990</v>
      </c>
      <c r="D675" s="103">
        <v>13</v>
      </c>
      <c r="E675" s="104">
        <v>30</v>
      </c>
      <c r="F675" s="70">
        <f t="shared" ca="1" si="37"/>
        <v>390</v>
      </c>
      <c r="G675" s="45"/>
      <c r="H675" s="45"/>
      <c r="I675" s="45"/>
      <c r="J675" s="45"/>
    </row>
    <row r="676" spans="1:10" ht="13.5" customHeight="1" x14ac:dyDescent="0.25">
      <c r="A676" s="100">
        <v>44121708</v>
      </c>
      <c r="B676" s="101" t="str">
        <f t="shared" ca="1" si="36"/>
        <v>Marcadores</v>
      </c>
      <c r="C676" s="106" t="s">
        <v>16990</v>
      </c>
      <c r="D676" s="103">
        <v>25</v>
      </c>
      <c r="E676" s="104">
        <v>30</v>
      </c>
      <c r="F676" s="70">
        <f t="shared" ca="1" si="37"/>
        <v>750</v>
      </c>
      <c r="G676" s="45"/>
      <c r="H676" s="45"/>
      <c r="I676" s="45"/>
      <c r="J676" s="45"/>
    </row>
    <row r="677" spans="1:10" ht="13.5" customHeight="1" x14ac:dyDescent="0.25">
      <c r="A677" s="100">
        <v>44121708</v>
      </c>
      <c r="B677" s="101" t="str">
        <f t="shared" ca="1" si="36"/>
        <v>Marcadores</v>
      </c>
      <c r="C677" s="106" t="s">
        <v>16990</v>
      </c>
      <c r="D677" s="103">
        <v>43</v>
      </c>
      <c r="E677" s="104">
        <v>30</v>
      </c>
      <c r="F677" s="70">
        <f t="shared" ca="1" si="37"/>
        <v>1290</v>
      </c>
      <c r="G677" s="45"/>
      <c r="H677" s="45"/>
      <c r="I677" s="45"/>
      <c r="J677" s="45"/>
    </row>
    <row r="678" spans="1:10" ht="13.5" customHeight="1" x14ac:dyDescent="0.25">
      <c r="A678" s="100">
        <v>56101706</v>
      </c>
      <c r="B678" s="101" t="str">
        <f t="shared" ca="1" si="36"/>
        <v>Mesas de conferencia</v>
      </c>
      <c r="C678" s="106" t="s">
        <v>1449</v>
      </c>
      <c r="D678" s="103">
        <v>1</v>
      </c>
      <c r="E678" s="104">
        <v>8800</v>
      </c>
      <c r="F678" s="70">
        <f t="shared" ca="1" si="37"/>
        <v>8800</v>
      </c>
      <c r="G678" s="45"/>
      <c r="H678" s="45"/>
      <c r="I678" s="45"/>
      <c r="J678" s="45"/>
    </row>
    <row r="679" spans="1:10" ht="13.5" customHeight="1" x14ac:dyDescent="0.25">
      <c r="A679" s="100">
        <v>52141501</v>
      </c>
      <c r="B679" s="101" t="str">
        <f t="shared" ca="1" si="36"/>
        <v>Neveras para uso doméstico</v>
      </c>
      <c r="C679" s="106" t="s">
        <v>1449</v>
      </c>
      <c r="D679" s="103">
        <v>4</v>
      </c>
      <c r="E679" s="104">
        <v>7711.86</v>
      </c>
      <c r="F679" s="70">
        <f t="shared" ca="1" si="37"/>
        <v>30847.439999999999</v>
      </c>
      <c r="G679" s="45"/>
      <c r="H679" s="45"/>
      <c r="I679" s="45"/>
      <c r="J679" s="45"/>
    </row>
    <row r="680" spans="1:10" ht="13.5" customHeight="1" x14ac:dyDescent="0.25">
      <c r="A680" s="100">
        <v>14121812</v>
      </c>
      <c r="B680" s="101" t="str">
        <f t="shared" ca="1" si="36"/>
        <v>Papel de fotografía</v>
      </c>
      <c r="C680" s="106" t="s">
        <v>4735</v>
      </c>
      <c r="D680" s="103">
        <v>516</v>
      </c>
      <c r="E680" s="104">
        <v>651.75</v>
      </c>
      <c r="F680" s="70">
        <f t="shared" ca="1" si="37"/>
        <v>336303</v>
      </c>
      <c r="G680" s="45"/>
      <c r="H680" s="45"/>
      <c r="I680" s="45"/>
      <c r="J680" s="45"/>
    </row>
    <row r="681" spans="1:10" ht="13.5" customHeight="1" x14ac:dyDescent="0.25">
      <c r="A681" s="100">
        <v>55121804</v>
      </c>
      <c r="B681" s="101" t="str">
        <f t="shared" ca="1" si="36"/>
        <v>Gafetes o porta gafetes</v>
      </c>
      <c r="C681" s="106" t="s">
        <v>1449</v>
      </c>
      <c r="D681" s="103">
        <v>25</v>
      </c>
      <c r="E681" s="104">
        <v>1</v>
      </c>
      <c r="F681" s="70">
        <f t="shared" ca="1" si="37"/>
        <v>25</v>
      </c>
      <c r="G681" s="45"/>
      <c r="H681" s="45"/>
      <c r="I681" s="45"/>
      <c r="J681" s="45"/>
    </row>
    <row r="682" spans="1:10" ht="13.5" customHeight="1" x14ac:dyDescent="0.25">
      <c r="A682" s="100">
        <v>55121804</v>
      </c>
      <c r="B682" s="101" t="str">
        <f t="shared" ca="1" si="36"/>
        <v>Gafetes o porta gafetes</v>
      </c>
      <c r="C682" s="106" t="s">
        <v>1449</v>
      </c>
      <c r="D682" s="103">
        <v>20</v>
      </c>
      <c r="E682" s="104">
        <v>1</v>
      </c>
      <c r="F682" s="70">
        <f t="shared" ca="1" si="37"/>
        <v>20</v>
      </c>
      <c r="G682" s="45"/>
      <c r="H682" s="45"/>
      <c r="I682" s="45"/>
      <c r="J682" s="45"/>
    </row>
    <row r="683" spans="1:10" ht="13.5" customHeight="1" x14ac:dyDescent="0.25">
      <c r="A683" s="100">
        <v>55121804</v>
      </c>
      <c r="B683" s="101" t="str">
        <f t="shared" ca="1" si="36"/>
        <v>Gafetes o porta gafetes</v>
      </c>
      <c r="C683" s="106" t="s">
        <v>1449</v>
      </c>
      <c r="D683" s="103">
        <v>1</v>
      </c>
      <c r="E683" s="104">
        <v>1</v>
      </c>
      <c r="F683" s="70">
        <f t="shared" ca="1" si="37"/>
        <v>1</v>
      </c>
      <c r="G683" s="45"/>
      <c r="H683" s="45"/>
      <c r="I683" s="45"/>
      <c r="J683" s="45"/>
    </row>
    <row r="684" spans="1:10" ht="13.5" customHeight="1" x14ac:dyDescent="0.25">
      <c r="A684" s="100">
        <v>55121804</v>
      </c>
      <c r="B684" s="101" t="str">
        <f t="shared" ca="1" si="36"/>
        <v>Gafetes o porta gafetes</v>
      </c>
      <c r="C684" s="106" t="s">
        <v>1449</v>
      </c>
      <c r="D684" s="103">
        <v>1</v>
      </c>
      <c r="E684" s="104">
        <v>1</v>
      </c>
      <c r="F684" s="70">
        <f t="shared" ca="1" si="37"/>
        <v>1</v>
      </c>
      <c r="G684" s="45"/>
      <c r="H684" s="45"/>
      <c r="I684" s="45"/>
      <c r="J684" s="45"/>
    </row>
    <row r="685" spans="1:10" ht="13.5" customHeight="1" x14ac:dyDescent="0.25">
      <c r="A685" s="100">
        <v>43202001</v>
      </c>
      <c r="B685" s="101" t="str">
        <f t="shared" ca="1" si="36"/>
        <v>Discos compactos cd</v>
      </c>
      <c r="C685" s="106" t="s">
        <v>1449</v>
      </c>
      <c r="D685" s="103">
        <v>1</v>
      </c>
      <c r="E685" s="104">
        <v>800</v>
      </c>
      <c r="F685" s="70">
        <f t="shared" ca="1" si="37"/>
        <v>800</v>
      </c>
      <c r="G685" s="45"/>
      <c r="H685" s="45"/>
      <c r="I685" s="45"/>
      <c r="J685" s="45"/>
    </row>
    <row r="686" spans="1:10" ht="13.5" customHeight="1" x14ac:dyDescent="0.25">
      <c r="A686" s="100">
        <v>43202001</v>
      </c>
      <c r="B686" s="101" t="str">
        <f t="shared" ca="1" si="36"/>
        <v>Discos compactos cd</v>
      </c>
      <c r="C686" s="106" t="s">
        <v>1449</v>
      </c>
      <c r="D686" s="103">
        <v>10</v>
      </c>
      <c r="E686" s="104">
        <v>430</v>
      </c>
      <c r="F686" s="70">
        <f t="shared" ca="1" si="37"/>
        <v>4300</v>
      </c>
      <c r="G686" s="45"/>
      <c r="H686" s="45"/>
      <c r="I686" s="45"/>
      <c r="J686" s="45"/>
    </row>
    <row r="687" spans="1:10" ht="13.5" customHeight="1" x14ac:dyDescent="0.25">
      <c r="A687" s="100">
        <v>43202001</v>
      </c>
      <c r="B687" s="101" t="str">
        <f t="shared" ca="1" si="36"/>
        <v>Discos compactos cd</v>
      </c>
      <c r="C687" s="106" t="s">
        <v>1449</v>
      </c>
      <c r="D687" s="103">
        <v>1</v>
      </c>
      <c r="E687" s="104">
        <v>1</v>
      </c>
      <c r="F687" s="70">
        <f t="shared" ca="1" si="37"/>
        <v>1</v>
      </c>
      <c r="G687" s="45"/>
      <c r="H687" s="45"/>
      <c r="I687" s="45"/>
      <c r="J687" s="45"/>
    </row>
    <row r="688" spans="1:10" ht="13.5" customHeight="1" x14ac:dyDescent="0.25">
      <c r="A688" s="100">
        <v>43202001</v>
      </c>
      <c r="B688" s="101" t="str">
        <f t="shared" ca="1" si="36"/>
        <v>Discos compactos cd</v>
      </c>
      <c r="C688" s="106" t="s">
        <v>1449</v>
      </c>
      <c r="D688" s="103">
        <v>20</v>
      </c>
      <c r="E688" s="104">
        <v>1</v>
      </c>
      <c r="F688" s="70">
        <f t="shared" ca="1" si="37"/>
        <v>20</v>
      </c>
      <c r="G688" s="45"/>
      <c r="H688" s="45"/>
      <c r="I688" s="45"/>
      <c r="J688" s="45"/>
    </row>
    <row r="689" spans="1:10" ht="13.5" customHeight="1" x14ac:dyDescent="0.25">
      <c r="A689" s="100">
        <v>44121628</v>
      </c>
      <c r="B689" s="101" t="str">
        <f t="shared" ca="1" si="36"/>
        <v>Contenedores o dispensadores de clips</v>
      </c>
      <c r="C689" s="106" t="s">
        <v>1449</v>
      </c>
      <c r="D689" s="103">
        <v>1</v>
      </c>
      <c r="E689" s="104">
        <v>80</v>
      </c>
      <c r="F689" s="70">
        <f t="shared" ca="1" si="37"/>
        <v>80</v>
      </c>
      <c r="G689" s="45"/>
      <c r="H689" s="45"/>
      <c r="I689" s="45"/>
      <c r="J689" s="45"/>
    </row>
    <row r="690" spans="1:10" ht="13.5" customHeight="1" x14ac:dyDescent="0.25">
      <c r="A690" s="100">
        <v>44121628</v>
      </c>
      <c r="B690" s="101" t="str">
        <f t="shared" ca="1" si="36"/>
        <v>Contenedores o dispensadores de clips</v>
      </c>
      <c r="C690" s="106" t="s">
        <v>1449</v>
      </c>
      <c r="D690" s="103">
        <v>1</v>
      </c>
      <c r="E690" s="104">
        <v>1</v>
      </c>
      <c r="F690" s="70">
        <f t="shared" ca="1" si="37"/>
        <v>1</v>
      </c>
      <c r="G690" s="45"/>
      <c r="H690" s="45"/>
      <c r="I690" s="45"/>
      <c r="J690" s="45"/>
    </row>
    <row r="691" spans="1:10" ht="13.5" customHeight="1" x14ac:dyDescent="0.25">
      <c r="A691" s="100">
        <v>55121804</v>
      </c>
      <c r="B691" s="101" t="str">
        <f t="shared" ca="1" si="36"/>
        <v>Gafetes o porta gafetes</v>
      </c>
      <c r="C691" s="106" t="s">
        <v>1449</v>
      </c>
      <c r="D691" s="103">
        <v>1</v>
      </c>
      <c r="E691" s="104">
        <v>625</v>
      </c>
      <c r="F691" s="70">
        <f t="shared" ca="1" si="37"/>
        <v>625</v>
      </c>
      <c r="G691" s="45"/>
      <c r="H691" s="45"/>
      <c r="I691" s="45"/>
      <c r="J691" s="45"/>
    </row>
    <row r="692" spans="1:10" ht="13.5" customHeight="1" x14ac:dyDescent="0.25">
      <c r="A692" s="100">
        <v>44122002</v>
      </c>
      <c r="B692" s="101" t="str">
        <f t="shared" ca="1" si="36"/>
        <v>Protectores de hojas</v>
      </c>
      <c r="C692" s="106" t="s">
        <v>4735</v>
      </c>
      <c r="D692" s="103">
        <v>9</v>
      </c>
      <c r="E692" s="104">
        <v>1</v>
      </c>
      <c r="F692" s="70">
        <f t="shared" ca="1" si="37"/>
        <v>9</v>
      </c>
      <c r="G692" s="45"/>
      <c r="H692" s="45"/>
      <c r="I692" s="45"/>
      <c r="J692" s="45"/>
    </row>
    <row r="693" spans="1:10" ht="13.5" customHeight="1" x14ac:dyDescent="0.25">
      <c r="A693" s="100">
        <v>44122002</v>
      </c>
      <c r="B693" s="101" t="str">
        <f t="shared" ca="1" si="36"/>
        <v>Protectores de hojas</v>
      </c>
      <c r="C693" s="106" t="s">
        <v>4735</v>
      </c>
      <c r="D693" s="103">
        <v>20</v>
      </c>
      <c r="E693" s="104">
        <v>1</v>
      </c>
      <c r="F693" s="70">
        <f t="shared" ca="1" si="37"/>
        <v>20</v>
      </c>
      <c r="G693" s="45"/>
      <c r="H693" s="45"/>
      <c r="I693" s="45"/>
      <c r="J693" s="45"/>
    </row>
    <row r="694" spans="1:10" ht="13.5" customHeight="1" x14ac:dyDescent="0.25">
      <c r="A694" s="100">
        <v>44122002</v>
      </c>
      <c r="B694" s="101" t="str">
        <f t="shared" ca="1" si="36"/>
        <v>Protectores de hojas</v>
      </c>
      <c r="C694" s="106" t="s">
        <v>4735</v>
      </c>
      <c r="D694" s="103">
        <v>12</v>
      </c>
      <c r="E694" s="104">
        <v>1</v>
      </c>
      <c r="F694" s="70">
        <f t="shared" ca="1" si="37"/>
        <v>12</v>
      </c>
      <c r="G694" s="45"/>
      <c r="H694" s="45"/>
      <c r="I694" s="45"/>
      <c r="J694" s="45"/>
    </row>
    <row r="695" spans="1:10" ht="13.5" customHeight="1" x14ac:dyDescent="0.25">
      <c r="A695" s="100">
        <v>44122002</v>
      </c>
      <c r="B695" s="101" t="str">
        <f t="shared" ca="1" si="36"/>
        <v>Protectores de hojas</v>
      </c>
      <c r="C695" s="106" t="s">
        <v>4735</v>
      </c>
      <c r="D695" s="103">
        <v>100</v>
      </c>
      <c r="E695" s="104">
        <v>650</v>
      </c>
      <c r="F695" s="70">
        <f t="shared" ca="1" si="37"/>
        <v>65000</v>
      </c>
      <c r="G695" s="45"/>
      <c r="H695" s="45"/>
      <c r="I695" s="45"/>
      <c r="J695" s="45"/>
    </row>
    <row r="696" spans="1:10" ht="13.5" customHeight="1" x14ac:dyDescent="0.25">
      <c r="A696" s="100">
        <v>70141604</v>
      </c>
      <c r="B696" s="101" t="str">
        <f t="shared" ca="1" si="36"/>
        <v>Servicios de herbicidas</v>
      </c>
      <c r="C696" s="106" t="s">
        <v>1449</v>
      </c>
      <c r="D696" s="103">
        <v>5</v>
      </c>
      <c r="E696" s="104">
        <v>320</v>
      </c>
      <c r="F696" s="70">
        <f t="shared" ca="1" si="37"/>
        <v>1600</v>
      </c>
      <c r="G696" s="45"/>
      <c r="H696" s="45"/>
      <c r="I696" s="45"/>
      <c r="J696" s="45"/>
    </row>
    <row r="697" spans="1:10" ht="13.5" customHeight="1" x14ac:dyDescent="0.25">
      <c r="A697" s="100">
        <v>44121505</v>
      </c>
      <c r="B697" s="101" t="str">
        <f t="shared" ca="1" si="36"/>
        <v>Sobres especiales</v>
      </c>
      <c r="C697" s="106" t="s">
        <v>16990</v>
      </c>
      <c r="D697" s="103">
        <v>1</v>
      </c>
      <c r="E697" s="104">
        <v>1</v>
      </c>
      <c r="F697" s="70">
        <f t="shared" ca="1" si="37"/>
        <v>1</v>
      </c>
      <c r="G697" s="45"/>
      <c r="H697" s="45"/>
      <c r="I697" s="45"/>
      <c r="J697" s="45"/>
    </row>
    <row r="698" spans="1:10" ht="13.5" customHeight="1" x14ac:dyDescent="0.25">
      <c r="A698" s="100">
        <v>44121505</v>
      </c>
      <c r="B698" s="101" t="str">
        <f t="shared" ca="1" si="36"/>
        <v>Sobres especiales</v>
      </c>
      <c r="C698" s="106" t="s">
        <v>16990</v>
      </c>
      <c r="D698" s="103">
        <v>5</v>
      </c>
      <c r="E698" s="104">
        <v>1</v>
      </c>
      <c r="F698" s="70">
        <f t="shared" ca="1" si="37"/>
        <v>5</v>
      </c>
      <c r="G698" s="45"/>
      <c r="H698" s="45"/>
      <c r="I698" s="45"/>
      <c r="J698" s="45"/>
    </row>
    <row r="699" spans="1:10" ht="13.5" customHeight="1" x14ac:dyDescent="0.25">
      <c r="A699" s="100">
        <v>44121505</v>
      </c>
      <c r="B699" s="101" t="str">
        <f t="shared" ca="1" si="36"/>
        <v>Sobres especiales</v>
      </c>
      <c r="C699" s="106" t="s">
        <v>16990</v>
      </c>
      <c r="D699" s="103">
        <v>5</v>
      </c>
      <c r="E699" s="104">
        <v>1</v>
      </c>
      <c r="F699" s="70">
        <f t="shared" ca="1" si="37"/>
        <v>5</v>
      </c>
      <c r="G699" s="45"/>
      <c r="H699" s="45"/>
      <c r="I699" s="45"/>
      <c r="J699" s="45"/>
    </row>
    <row r="700" spans="1:10" ht="13.5" customHeight="1" x14ac:dyDescent="0.25">
      <c r="A700" s="100">
        <v>44121505</v>
      </c>
      <c r="B700" s="101" t="str">
        <f t="shared" ca="1" si="36"/>
        <v>Sobres especiales</v>
      </c>
      <c r="C700" s="106" t="s">
        <v>16990</v>
      </c>
      <c r="D700" s="103">
        <v>5</v>
      </c>
      <c r="E700" s="104">
        <v>1</v>
      </c>
      <c r="F700" s="70">
        <f t="shared" ca="1" si="37"/>
        <v>5</v>
      </c>
      <c r="G700" s="45"/>
      <c r="H700" s="45"/>
      <c r="I700" s="45"/>
      <c r="J700" s="45"/>
    </row>
    <row r="701" spans="1:10" ht="13.5" customHeight="1" x14ac:dyDescent="0.25">
      <c r="A701" s="100">
        <v>14111515</v>
      </c>
      <c r="B701" s="101" t="str">
        <f t="shared" ca="1" si="36"/>
        <v>Papel para sumadora o máquina registradora</v>
      </c>
      <c r="C701" s="106" t="s">
        <v>1449</v>
      </c>
      <c r="D701" s="103">
        <v>3200</v>
      </c>
      <c r="E701" s="104">
        <v>300</v>
      </c>
      <c r="F701" s="70">
        <f t="shared" ca="1" si="37"/>
        <v>960000</v>
      </c>
      <c r="G701" s="45"/>
      <c r="H701" s="45"/>
      <c r="I701" s="45"/>
      <c r="J701" s="45"/>
    </row>
    <row r="702" spans="1:10" ht="13.5" customHeight="1" x14ac:dyDescent="0.25">
      <c r="A702" s="100">
        <v>14111515</v>
      </c>
      <c r="B702" s="101" t="str">
        <f t="shared" ca="1" si="36"/>
        <v>Papel para sumadora o máquina registradora</v>
      </c>
      <c r="C702" s="106" t="s">
        <v>1449</v>
      </c>
      <c r="D702" s="103">
        <v>958</v>
      </c>
      <c r="E702" s="104">
        <v>100</v>
      </c>
      <c r="F702" s="70">
        <f t="shared" ca="1" si="37"/>
        <v>95800</v>
      </c>
      <c r="G702" s="45"/>
      <c r="H702" s="45"/>
      <c r="I702" s="45"/>
      <c r="J702" s="45"/>
    </row>
    <row r="703" spans="1:10" ht="13.5" customHeight="1" x14ac:dyDescent="0.25">
      <c r="A703" s="100">
        <v>14111515</v>
      </c>
      <c r="B703" s="101" t="str">
        <f t="shared" ca="1" si="36"/>
        <v>Papel para sumadora o máquina registradora</v>
      </c>
      <c r="C703" s="106" t="s">
        <v>1449</v>
      </c>
      <c r="D703" s="103">
        <v>10</v>
      </c>
      <c r="E703" s="104">
        <v>70</v>
      </c>
      <c r="F703" s="70">
        <f t="shared" ca="1" si="37"/>
        <v>700</v>
      </c>
      <c r="G703" s="45"/>
      <c r="H703" s="45"/>
      <c r="I703" s="45"/>
      <c r="J703" s="45"/>
    </row>
    <row r="704" spans="1:10" ht="13.5" customHeight="1" x14ac:dyDescent="0.25">
      <c r="A704" s="100">
        <v>44121613</v>
      </c>
      <c r="B704" s="101" t="str">
        <f t="shared" ca="1" si="36"/>
        <v>Removedores de grapas (saca ganchos)</v>
      </c>
      <c r="C704" s="106" t="s">
        <v>1449</v>
      </c>
      <c r="D704" s="103">
        <v>79</v>
      </c>
      <c r="E704" s="104">
        <v>30</v>
      </c>
      <c r="F704" s="70">
        <f t="shared" ca="1" si="37"/>
        <v>2370</v>
      </c>
      <c r="G704" s="45"/>
      <c r="H704" s="45"/>
      <c r="I704" s="45"/>
      <c r="J704" s="45"/>
    </row>
    <row r="705" spans="1:10" ht="13.5" customHeight="1" x14ac:dyDescent="0.25">
      <c r="A705" s="100">
        <v>60121233</v>
      </c>
      <c r="B705" s="101" t="str">
        <f t="shared" ca="1" si="36"/>
        <v>Sellos de esponja</v>
      </c>
      <c r="C705" s="106" t="s">
        <v>1449</v>
      </c>
      <c r="D705" s="103">
        <v>1</v>
      </c>
      <c r="E705" s="104">
        <v>1</v>
      </c>
      <c r="F705" s="70">
        <f t="shared" ca="1" si="37"/>
        <v>1</v>
      </c>
      <c r="G705" s="45"/>
      <c r="H705" s="45"/>
      <c r="I705" s="45"/>
      <c r="J705" s="45"/>
    </row>
    <row r="706" spans="1:10" ht="13.5" customHeight="1" x14ac:dyDescent="0.25">
      <c r="A706" s="100">
        <v>60121233</v>
      </c>
      <c r="B706" s="101" t="str">
        <f t="shared" ca="1" si="36"/>
        <v>Sellos de esponja</v>
      </c>
      <c r="C706" s="106" t="s">
        <v>1449</v>
      </c>
      <c r="D706" s="103">
        <v>1</v>
      </c>
      <c r="E706" s="104">
        <v>1500</v>
      </c>
      <c r="F706" s="70">
        <f t="shared" ca="1" si="37"/>
        <v>1500</v>
      </c>
      <c r="G706" s="45"/>
      <c r="H706" s="45"/>
      <c r="I706" s="45"/>
      <c r="J706" s="45"/>
    </row>
    <row r="707" spans="1:10" ht="13.5" customHeight="1" x14ac:dyDescent="0.25">
      <c r="A707" s="100">
        <v>60121233</v>
      </c>
      <c r="B707" s="101" t="str">
        <f t="shared" ca="1" si="36"/>
        <v>Sellos de esponja</v>
      </c>
      <c r="C707" s="106" t="s">
        <v>1449</v>
      </c>
      <c r="D707" s="103">
        <v>1</v>
      </c>
      <c r="E707" s="104">
        <v>1</v>
      </c>
      <c r="F707" s="70">
        <f t="shared" ca="1" si="37"/>
        <v>1</v>
      </c>
      <c r="G707" s="45"/>
      <c r="H707" s="45"/>
      <c r="I707" s="45"/>
      <c r="J707" s="45"/>
    </row>
    <row r="708" spans="1:10" ht="13.5" customHeight="1" x14ac:dyDescent="0.25">
      <c r="A708" s="100">
        <v>60121233</v>
      </c>
      <c r="B708" s="101" t="str">
        <f t="shared" ca="1" si="36"/>
        <v>Sellos de esponja</v>
      </c>
      <c r="C708" s="106" t="s">
        <v>1449</v>
      </c>
      <c r="D708" s="103">
        <v>4</v>
      </c>
      <c r="E708" s="104">
        <v>1</v>
      </c>
      <c r="F708" s="70">
        <f t="shared" ca="1" si="37"/>
        <v>4</v>
      </c>
      <c r="G708" s="45"/>
      <c r="H708" s="45"/>
      <c r="I708" s="45"/>
      <c r="J708" s="45"/>
    </row>
    <row r="709" spans="1:10" ht="13.5" customHeight="1" x14ac:dyDescent="0.25">
      <c r="A709" s="100">
        <v>44121503</v>
      </c>
      <c r="B709" s="101" t="str">
        <f t="shared" ca="1" si="36"/>
        <v>Sobres</v>
      </c>
      <c r="C709" s="106" t="s">
        <v>4735</v>
      </c>
      <c r="D709" s="103">
        <v>100</v>
      </c>
      <c r="E709" s="104">
        <v>590</v>
      </c>
      <c r="F709" s="70">
        <f t="shared" ca="1" si="37"/>
        <v>59000</v>
      </c>
      <c r="G709" s="45"/>
      <c r="H709" s="45"/>
      <c r="I709" s="45"/>
      <c r="J709" s="45"/>
    </row>
    <row r="710" spans="1:10" ht="13.5" customHeight="1" x14ac:dyDescent="0.25">
      <c r="A710" s="100">
        <v>44121505</v>
      </c>
      <c r="B710" s="101" t="str">
        <f t="shared" ca="1" si="36"/>
        <v>Sobres especiales</v>
      </c>
      <c r="C710" s="106" t="s">
        <v>4735</v>
      </c>
      <c r="D710" s="103">
        <v>100</v>
      </c>
      <c r="E710" s="104">
        <v>1</v>
      </c>
      <c r="F710" s="70">
        <f t="shared" ca="1" si="37"/>
        <v>100</v>
      </c>
      <c r="G710" s="45"/>
      <c r="H710" s="45"/>
      <c r="I710" s="45"/>
      <c r="J710" s="45"/>
    </row>
    <row r="711" spans="1:10" ht="13.5" customHeight="1" x14ac:dyDescent="0.25">
      <c r="A711" s="100">
        <v>44121505</v>
      </c>
      <c r="B711" s="101" t="str">
        <f t="shared" ca="1" si="36"/>
        <v>Sobres especiales</v>
      </c>
      <c r="C711" s="106" t="s">
        <v>4735</v>
      </c>
      <c r="D711" s="103">
        <v>50</v>
      </c>
      <c r="E711" s="104">
        <v>1</v>
      </c>
      <c r="F711" s="70">
        <f t="shared" ca="1" si="37"/>
        <v>50</v>
      </c>
      <c r="G711" s="45"/>
      <c r="H711" s="45"/>
      <c r="I711" s="45"/>
      <c r="J711" s="45"/>
    </row>
    <row r="712" spans="1:10" ht="13.5" customHeight="1" x14ac:dyDescent="0.25">
      <c r="A712" s="100">
        <v>44121505</v>
      </c>
      <c r="B712" s="101" t="str">
        <f t="shared" ca="1" si="36"/>
        <v>Sobres especiales</v>
      </c>
      <c r="C712" s="106" t="s">
        <v>4735</v>
      </c>
      <c r="D712" s="103">
        <v>2</v>
      </c>
      <c r="E712" s="104">
        <v>1200</v>
      </c>
      <c r="F712" s="70">
        <f t="shared" ca="1" si="37"/>
        <v>2400</v>
      </c>
      <c r="G712" s="45"/>
      <c r="H712" s="45"/>
      <c r="I712" s="45"/>
      <c r="J712" s="45"/>
    </row>
    <row r="713" spans="1:10" ht="13.5" customHeight="1" x14ac:dyDescent="0.25">
      <c r="A713" s="100">
        <v>44121505</v>
      </c>
      <c r="B713" s="101" t="str">
        <f t="shared" ca="1" si="36"/>
        <v>Sobres especiales</v>
      </c>
      <c r="C713" s="106" t="s">
        <v>4735</v>
      </c>
      <c r="D713" s="103">
        <v>50</v>
      </c>
      <c r="E713" s="104">
        <v>1</v>
      </c>
      <c r="F713" s="70">
        <f t="shared" ca="1" si="37"/>
        <v>50</v>
      </c>
      <c r="G713" s="45"/>
      <c r="H713" s="45"/>
      <c r="I713" s="45"/>
      <c r="J713" s="45"/>
    </row>
    <row r="714" spans="1:10" ht="13.5" customHeight="1" x14ac:dyDescent="0.25">
      <c r="A714" s="100">
        <v>44121505</v>
      </c>
      <c r="B714" s="101" t="str">
        <f t="shared" ca="1" si="36"/>
        <v>Sobres especiales</v>
      </c>
      <c r="C714" s="106" t="s">
        <v>4735</v>
      </c>
      <c r="D714" s="103">
        <v>100</v>
      </c>
      <c r="E714" s="104">
        <v>1</v>
      </c>
      <c r="F714" s="70">
        <f t="shared" ca="1" si="37"/>
        <v>100</v>
      </c>
      <c r="G714" s="45"/>
      <c r="H714" s="45"/>
      <c r="I714" s="45"/>
      <c r="J714" s="45"/>
    </row>
    <row r="715" spans="1:10" ht="13.5" customHeight="1" x14ac:dyDescent="0.25">
      <c r="A715" s="100">
        <v>44121505</v>
      </c>
      <c r="B715" s="101" t="str">
        <f t="shared" ca="1" si="36"/>
        <v>Sobres especiales</v>
      </c>
      <c r="C715" s="106" t="s">
        <v>4735</v>
      </c>
      <c r="D715" s="103">
        <v>100</v>
      </c>
      <c r="E715" s="104">
        <v>1</v>
      </c>
      <c r="F715" s="70">
        <f t="shared" ca="1" si="37"/>
        <v>100</v>
      </c>
      <c r="G715" s="45"/>
      <c r="H715" s="45"/>
      <c r="I715" s="45"/>
      <c r="J715" s="45"/>
    </row>
    <row r="716" spans="1:10" ht="13.5" customHeight="1" x14ac:dyDescent="0.25">
      <c r="A716" s="100">
        <v>44121505</v>
      </c>
      <c r="B716" s="101" t="str">
        <f t="shared" ca="1" si="36"/>
        <v>Sobres especiales</v>
      </c>
      <c r="C716" s="106" t="s">
        <v>4735</v>
      </c>
      <c r="D716" s="103">
        <v>100</v>
      </c>
      <c r="E716" s="104">
        <v>1</v>
      </c>
      <c r="F716" s="70">
        <f t="shared" ca="1" si="37"/>
        <v>100</v>
      </c>
      <c r="G716" s="45"/>
      <c r="H716" s="45"/>
      <c r="I716" s="45"/>
      <c r="J716" s="45"/>
    </row>
    <row r="717" spans="1:10" ht="13.5" customHeight="1" x14ac:dyDescent="0.25">
      <c r="A717" s="100">
        <v>44121634</v>
      </c>
      <c r="B717" s="101" t="str">
        <f t="shared" ca="1" si="36"/>
        <v>Rollos adhesivos</v>
      </c>
      <c r="C717" s="106" t="s">
        <v>1449</v>
      </c>
      <c r="D717" s="103">
        <v>3</v>
      </c>
      <c r="E717" s="104">
        <v>85</v>
      </c>
      <c r="F717" s="70">
        <f t="shared" ca="1" si="37"/>
        <v>255</v>
      </c>
      <c r="G717" s="45"/>
      <c r="H717" s="45"/>
      <c r="I717" s="45"/>
      <c r="J717" s="45"/>
    </row>
    <row r="718" spans="1:10" ht="13.5" customHeight="1" x14ac:dyDescent="0.25">
      <c r="A718" s="100">
        <v>44121618</v>
      </c>
      <c r="B718" s="101" t="str">
        <f t="shared" ca="1" si="36"/>
        <v>Tijeras</v>
      </c>
      <c r="C718" s="106" t="s">
        <v>1449</v>
      </c>
      <c r="D718" s="103">
        <v>2</v>
      </c>
      <c r="E718" s="104">
        <v>70</v>
      </c>
      <c r="F718" s="70">
        <f t="shared" ca="1" si="37"/>
        <v>140</v>
      </c>
      <c r="G718" s="45"/>
      <c r="H718" s="45"/>
      <c r="I718" s="45"/>
      <c r="J718" s="45"/>
    </row>
    <row r="719" spans="1:10" ht="13.5" customHeight="1" x14ac:dyDescent="0.25">
      <c r="A719" s="100">
        <v>44103105</v>
      </c>
      <c r="B719" s="101" t="str">
        <f t="shared" ca="1" si="36"/>
        <v>Cartuchos de tinta</v>
      </c>
      <c r="C719" s="106" t="s">
        <v>1449</v>
      </c>
      <c r="D719" s="103">
        <v>45</v>
      </c>
      <c r="E719" s="104">
        <v>200</v>
      </c>
      <c r="F719" s="70">
        <f t="shared" ca="1" si="37"/>
        <v>9000</v>
      </c>
      <c r="G719" s="45"/>
      <c r="H719" s="45"/>
      <c r="I719" s="45"/>
      <c r="J719" s="45"/>
    </row>
    <row r="720" spans="1:10" ht="13.5" customHeight="1" x14ac:dyDescent="0.25">
      <c r="A720" s="100">
        <v>44103105</v>
      </c>
      <c r="B720" s="101" t="str">
        <f t="shared" ca="1" si="36"/>
        <v>Cartuchos de tinta</v>
      </c>
      <c r="C720" s="106" t="s">
        <v>1449</v>
      </c>
      <c r="D720" s="103">
        <v>5</v>
      </c>
      <c r="E720" s="104">
        <v>200</v>
      </c>
      <c r="F720" s="70">
        <f t="shared" ca="1" si="37"/>
        <v>1000</v>
      </c>
      <c r="G720" s="45"/>
      <c r="H720" s="45"/>
      <c r="I720" s="45"/>
      <c r="J720" s="45"/>
    </row>
    <row r="721" spans="1:10" ht="13.5" customHeight="1" x14ac:dyDescent="0.25">
      <c r="A721" s="100">
        <v>44103103</v>
      </c>
      <c r="B721" s="101" t="str">
        <f t="shared" ca="1" si="36"/>
        <v>Tóner para impresoras o fax</v>
      </c>
      <c r="C721" s="106" t="s">
        <v>1449</v>
      </c>
      <c r="D721" s="103">
        <v>50</v>
      </c>
      <c r="E721" s="104">
        <v>4600</v>
      </c>
      <c r="F721" s="70">
        <f t="shared" ca="1" si="37"/>
        <v>230000</v>
      </c>
      <c r="G721" s="45"/>
      <c r="H721" s="45"/>
      <c r="I721" s="45"/>
      <c r="J721" s="45"/>
    </row>
    <row r="722" spans="1:10" ht="13.5" customHeight="1" x14ac:dyDescent="0.25">
      <c r="A722" s="100">
        <v>44101603</v>
      </c>
      <c r="B722" s="101" t="str">
        <f t="shared" ca="1" si="36"/>
        <v>Máquinas trituradoras de papel o accesorios</v>
      </c>
      <c r="C722" s="106" t="s">
        <v>1449</v>
      </c>
      <c r="D722" s="103">
        <v>2</v>
      </c>
      <c r="E722" s="104">
        <v>2000</v>
      </c>
      <c r="F722" s="70">
        <f t="shared" ca="1" si="37"/>
        <v>4000</v>
      </c>
      <c r="G722" s="45"/>
      <c r="H722" s="45"/>
      <c r="I722" s="45"/>
      <c r="J722" s="45"/>
    </row>
    <row r="723" spans="1:10" ht="13.5" customHeight="1" x14ac:dyDescent="0.25">
      <c r="A723" s="100">
        <v>42295461</v>
      </c>
      <c r="B723" s="101" t="str">
        <f t="shared" ca="1" si="36"/>
        <v>Pegamento para tejidos o sistemas o aplicadores o accesorios</v>
      </c>
      <c r="C723" s="106" t="s">
        <v>1449</v>
      </c>
      <c r="D723" s="103">
        <v>3</v>
      </c>
      <c r="E723" s="104">
        <v>50</v>
      </c>
      <c r="F723" s="70">
        <f t="shared" ca="1" si="37"/>
        <v>150</v>
      </c>
      <c r="G723" s="45"/>
      <c r="H723" s="45"/>
      <c r="I723" s="45"/>
      <c r="J723" s="45"/>
    </row>
    <row r="724" spans="1:10" ht="13.5" customHeight="1" x14ac:dyDescent="0.25">
      <c r="A724" s="100">
        <v>48101901</v>
      </c>
      <c r="B724" s="101" t="str">
        <f t="shared" ca="1" si="36"/>
        <v>Vajilla fina para servicio de comidas</v>
      </c>
      <c r="C724" s="106" t="s">
        <v>1449</v>
      </c>
      <c r="D724" s="103">
        <v>49</v>
      </c>
      <c r="E724" s="104">
        <v>1300</v>
      </c>
      <c r="F724" s="70">
        <f t="shared" ca="1" si="37"/>
        <v>63700</v>
      </c>
      <c r="G724" s="45"/>
      <c r="H724" s="45"/>
      <c r="I724" s="45"/>
      <c r="J724" s="45"/>
    </row>
    <row r="725" spans="1:10" ht="13.5" customHeight="1" x14ac:dyDescent="0.25">
      <c r="A725" s="100">
        <v>24101510</v>
      </c>
      <c r="B725" s="101" t="str">
        <f t="shared" ca="1" si="36"/>
        <v>Contenedor de basura plástico</v>
      </c>
      <c r="C725" s="106" t="s">
        <v>1449</v>
      </c>
      <c r="D725" s="103">
        <v>6</v>
      </c>
      <c r="E725" s="104">
        <v>300</v>
      </c>
      <c r="F725" s="70">
        <f t="shared" ca="1" si="37"/>
        <v>1800</v>
      </c>
      <c r="G725" s="45"/>
      <c r="H725" s="45"/>
      <c r="I725" s="45"/>
      <c r="J725" s="45"/>
    </row>
    <row r="726" spans="1:10" ht="13.5" customHeight="1" x14ac:dyDescent="0.25">
      <c r="A726">
        <v>56101504</v>
      </c>
      <c r="B726" s="120" t="str">
        <f t="shared" ca="1" si="36"/>
        <v>Asientos</v>
      </c>
      <c r="C726" s="121" t="s">
        <v>1449</v>
      </c>
      <c r="D726" s="90">
        <v>3</v>
      </c>
      <c r="E726" s="91">
        <v>18000</v>
      </c>
      <c r="F726" s="70">
        <f t="shared" ca="1" si="37"/>
        <v>54000</v>
      </c>
      <c r="G726" s="45"/>
      <c r="H726" s="45"/>
      <c r="I726" s="45"/>
      <c r="J726" s="45"/>
    </row>
    <row r="727" spans="1:10" ht="14.1" customHeight="1" x14ac:dyDescent="0.2">
      <c r="A727" s="45"/>
      <c r="B727" s="45"/>
      <c r="C727" s="45"/>
      <c r="D727" s="45"/>
      <c r="E727" s="73" t="s">
        <v>12552</v>
      </c>
      <c r="F727" s="74">
        <f ca="1">SUM(Table315[MONTO TOTAL ESTIMADO])</f>
        <v>3448917.1</v>
      </c>
      <c r="G727" s="45"/>
      <c r="H727" s="45" t="str">
        <f>C601</f>
        <v>Bienes</v>
      </c>
      <c r="I727" s="45">
        <f>E601</f>
        <v>0</v>
      </c>
      <c r="J727" s="45" t="str">
        <f>D601</f>
        <v>Comparacion de Precios</v>
      </c>
    </row>
    <row r="728" spans="1:10" ht="14.1" customHeight="1" thickBot="1" x14ac:dyDescent="0.3"/>
    <row r="729" spans="1:10" ht="33.75" customHeight="1" thickBot="1" x14ac:dyDescent="0.25">
      <c r="A729" s="64" t="s">
        <v>16384</v>
      </c>
      <c r="B729" s="64" t="s">
        <v>161</v>
      </c>
      <c r="C729" s="64" t="s">
        <v>11726</v>
      </c>
      <c r="D729" s="64" t="s">
        <v>14379</v>
      </c>
      <c r="E729" s="64" t="s">
        <v>10964</v>
      </c>
      <c r="F729" s="64" t="s">
        <v>11097</v>
      </c>
      <c r="G729" s="45"/>
      <c r="H729" s="45"/>
      <c r="I729" s="45"/>
      <c r="J729" s="45"/>
    </row>
    <row r="730" spans="1:10" ht="13.5" customHeight="1" thickBot="1" x14ac:dyDescent="0.25">
      <c r="A730" s="84" t="s">
        <v>18849</v>
      </c>
      <c r="B730" s="84" t="s">
        <v>18850</v>
      </c>
      <c r="C730" s="66" t="s">
        <v>17799</v>
      </c>
      <c r="D730" s="66" t="s">
        <v>17484</v>
      </c>
      <c r="E730" s="66"/>
      <c r="F730" s="66"/>
      <c r="G730" s="45"/>
      <c r="H730" s="45"/>
      <c r="I730" s="45"/>
      <c r="J730" s="45"/>
    </row>
    <row r="731" spans="1:10" ht="14.1" customHeight="1" thickBot="1" x14ac:dyDescent="0.25">
      <c r="A731" s="131" t="s">
        <v>14829</v>
      </c>
      <c r="B731" s="67" t="s">
        <v>8531</v>
      </c>
      <c r="C731" s="76">
        <v>43152</v>
      </c>
      <c r="D731" s="131" t="s">
        <v>9388</v>
      </c>
      <c r="E731" s="67" t="s">
        <v>13095</v>
      </c>
      <c r="F731" s="80" t="s">
        <v>3080</v>
      </c>
      <c r="G731" s="45"/>
      <c r="H731" s="45"/>
      <c r="I731" s="45"/>
      <c r="J731" s="45"/>
    </row>
    <row r="732" spans="1:10" ht="14.1" customHeight="1" thickBot="1" x14ac:dyDescent="0.25">
      <c r="A732" s="132"/>
      <c r="B732" s="67" t="s">
        <v>1786</v>
      </c>
      <c r="C732" s="65">
        <f>IF(C731="","",IF(AND(MONTH(C731)&gt;=1,MONTH(C731)&lt;=3),1,IF(AND(MONTH(C731)&gt;=4,MONTH(C731)&lt;=6),2,IF(AND(MONTH(C731)&gt;=7,MONTH(C731)&lt;=9),3,4))))</f>
        <v>1</v>
      </c>
      <c r="D732" s="132"/>
      <c r="E732" s="67" t="s">
        <v>2417</v>
      </c>
      <c r="F732" s="80" t="s">
        <v>11114</v>
      </c>
      <c r="G732" s="45"/>
      <c r="H732" s="45"/>
      <c r="I732" s="45"/>
      <c r="J732" s="45"/>
    </row>
    <row r="733" spans="1:10" ht="14.1" customHeight="1" thickBot="1" x14ac:dyDescent="0.25">
      <c r="A733" s="132"/>
      <c r="B733" s="67" t="s">
        <v>12944</v>
      </c>
      <c r="C733" s="76">
        <v>43153</v>
      </c>
      <c r="D733" s="132"/>
      <c r="E733" s="67" t="s">
        <v>3073</v>
      </c>
      <c r="F733" s="80" t="s">
        <v>11114</v>
      </c>
      <c r="G733" s="45"/>
      <c r="H733" s="45"/>
      <c r="I733" s="45"/>
      <c r="J733" s="45"/>
    </row>
    <row r="734" spans="1:10" ht="14.1" customHeight="1" thickBot="1" x14ac:dyDescent="0.25">
      <c r="A734" s="132"/>
      <c r="B734" s="67" t="s">
        <v>1786</v>
      </c>
      <c r="C734" s="65">
        <f>IF(C733="","",IF(AND(MONTH(C733)&gt;=1,MONTH(C733)&lt;=3),1,IF(AND(MONTH(C733)&gt;=4,MONTH(C733)&lt;=6),2,IF(AND(MONTH(C733)&gt;=7,MONTH(C733)&lt;=9),3,4))))</f>
        <v>1</v>
      </c>
      <c r="D734" s="132"/>
      <c r="E734" s="67" t="s">
        <v>13194</v>
      </c>
      <c r="F734" s="80" t="s">
        <v>11114</v>
      </c>
      <c r="G734" s="45"/>
      <c r="H734" s="45"/>
      <c r="I734" s="45"/>
      <c r="J734" s="45"/>
    </row>
    <row r="735" spans="1:10" ht="14.1" customHeight="1" thickBot="1" x14ac:dyDescent="0.25">
      <c r="A735" s="45"/>
      <c r="B735" s="45"/>
      <c r="C735" s="45"/>
      <c r="D735" s="45"/>
      <c r="E735" s="45"/>
      <c r="F735" s="45"/>
      <c r="G735" s="45"/>
      <c r="H735" s="45"/>
      <c r="I735" s="45"/>
      <c r="J735" s="45"/>
    </row>
    <row r="736" spans="1:10" ht="14.1" customHeight="1" thickBot="1" x14ac:dyDescent="0.25">
      <c r="A736" s="95" t="s">
        <v>15737</v>
      </c>
      <c r="B736" s="95" t="s">
        <v>16148</v>
      </c>
      <c r="C736" s="95" t="s">
        <v>15643</v>
      </c>
      <c r="D736" s="95" t="s">
        <v>15253</v>
      </c>
      <c r="E736" s="95" t="s">
        <v>6935</v>
      </c>
      <c r="F736" s="72" t="s">
        <v>15282</v>
      </c>
      <c r="G736" s="45"/>
      <c r="H736" s="45"/>
      <c r="I736" s="45"/>
      <c r="J736" s="45"/>
    </row>
    <row r="737" spans="1:10" ht="14.1" customHeight="1" x14ac:dyDescent="0.25">
      <c r="A737" s="119">
        <v>12181602</v>
      </c>
      <c r="B737" s="101" t="str">
        <f t="shared" ref="B737:B753" ca="1" si="38">IFERROR(INDEX(UNSPSCDes,MATCH(INDIRECT(ADDRESS(ROW(),COLUMN()-1,4)),UNSPSCCode,0)),"")</f>
        <v>Aceites naturales</v>
      </c>
      <c r="C737" s="106" t="s">
        <v>9562</v>
      </c>
      <c r="D737" s="103">
        <v>6</v>
      </c>
      <c r="E737" s="104">
        <v>150</v>
      </c>
      <c r="F737" s="70">
        <f t="shared" ref="F737:F753" ca="1" si="39">INDIRECT(ADDRESS(ROW(),COLUMN()-2,4))*INDIRECT(ADDRESS(ROW(),COLUMN()-1,4))</f>
        <v>900</v>
      </c>
      <c r="G737" s="45"/>
      <c r="H737" s="45"/>
      <c r="I737" s="45"/>
      <c r="J737" s="45"/>
    </row>
    <row r="738" spans="1:10" ht="13.5" customHeight="1" x14ac:dyDescent="0.25">
      <c r="A738" s="119">
        <v>50171830</v>
      </c>
      <c r="B738" s="101" t="str">
        <f t="shared" ca="1" si="38"/>
        <v>Salsas o condimentos o cremas de untar o marinados</v>
      </c>
      <c r="C738" s="106" t="s">
        <v>15638</v>
      </c>
      <c r="D738" s="103">
        <v>3</v>
      </c>
      <c r="E738" s="104">
        <v>200</v>
      </c>
      <c r="F738" s="70">
        <f t="shared" ca="1" si="39"/>
        <v>600</v>
      </c>
      <c r="G738" s="45"/>
      <c r="H738" s="45"/>
      <c r="I738" s="45"/>
      <c r="J738" s="45"/>
    </row>
    <row r="739" spans="1:10" ht="13.5" customHeight="1" x14ac:dyDescent="0.25">
      <c r="A739" s="119">
        <v>50202310</v>
      </c>
      <c r="B739" s="101" t="str">
        <f t="shared" ca="1" si="38"/>
        <v>Agua mineral</v>
      </c>
      <c r="C739" s="106" t="s">
        <v>17480</v>
      </c>
      <c r="D739" s="103">
        <v>56</v>
      </c>
      <c r="E739" s="104">
        <v>1</v>
      </c>
      <c r="F739" s="70">
        <f t="shared" ca="1" si="39"/>
        <v>56</v>
      </c>
      <c r="G739" s="45"/>
      <c r="H739" s="45"/>
      <c r="I739" s="45"/>
      <c r="J739" s="45"/>
    </row>
    <row r="740" spans="1:10" ht="13.5" customHeight="1" x14ac:dyDescent="0.25">
      <c r="A740" s="119">
        <v>50202310</v>
      </c>
      <c r="B740" s="101" t="str">
        <f t="shared" ca="1" si="38"/>
        <v>Agua mineral</v>
      </c>
      <c r="C740" s="106" t="s">
        <v>17480</v>
      </c>
      <c r="D740" s="103">
        <v>467</v>
      </c>
      <c r="E740" s="104">
        <v>250</v>
      </c>
      <c r="F740" s="70">
        <f t="shared" ca="1" si="39"/>
        <v>116750</v>
      </c>
      <c r="G740" s="45"/>
      <c r="H740" s="45"/>
      <c r="I740" s="45"/>
      <c r="J740" s="45"/>
    </row>
    <row r="741" spans="1:10" ht="13.5" customHeight="1" x14ac:dyDescent="0.25">
      <c r="A741" s="119">
        <v>83101501</v>
      </c>
      <c r="B741" s="101" t="str">
        <f t="shared" ca="1" si="38"/>
        <v>Abastecimiento de agua</v>
      </c>
      <c r="C741" s="106" t="s">
        <v>18873</v>
      </c>
      <c r="D741" s="103">
        <v>1183</v>
      </c>
      <c r="E741" s="104">
        <v>65</v>
      </c>
      <c r="F741" s="70">
        <f t="shared" ca="1" si="39"/>
        <v>76895</v>
      </c>
      <c r="G741" s="45"/>
      <c r="H741" s="45"/>
      <c r="I741" s="45"/>
      <c r="J741" s="45"/>
    </row>
    <row r="742" spans="1:10" ht="13.5" customHeight="1" x14ac:dyDescent="0.25">
      <c r="A742" s="119">
        <v>83101501</v>
      </c>
      <c r="B742" s="101" t="str">
        <f t="shared" ca="1" si="38"/>
        <v>Abastecimiento de agua</v>
      </c>
      <c r="C742" s="106" t="s">
        <v>18873</v>
      </c>
      <c r="D742" s="103">
        <v>900</v>
      </c>
      <c r="E742" s="104">
        <v>60</v>
      </c>
      <c r="F742" s="70">
        <f t="shared" ca="1" si="39"/>
        <v>54000</v>
      </c>
      <c r="G742" s="45"/>
      <c r="H742" s="45"/>
      <c r="I742" s="45"/>
      <c r="J742" s="45"/>
    </row>
    <row r="743" spans="1:10" ht="13.5" customHeight="1" x14ac:dyDescent="0.25">
      <c r="A743" s="119">
        <v>50131701</v>
      </c>
      <c r="B743" s="101" t="str">
        <f t="shared" ca="1" si="38"/>
        <v>Productos de leche o mantequilla frescos</v>
      </c>
      <c r="C743" s="106" t="s">
        <v>18873</v>
      </c>
      <c r="D743" s="103">
        <v>8</v>
      </c>
      <c r="E743" s="104">
        <v>120</v>
      </c>
      <c r="F743" s="70">
        <f t="shared" ca="1" si="39"/>
        <v>960</v>
      </c>
      <c r="G743" s="45"/>
      <c r="H743" s="45"/>
      <c r="I743" s="45"/>
      <c r="J743" s="45"/>
    </row>
    <row r="744" spans="1:10" ht="13.5" customHeight="1" x14ac:dyDescent="0.25">
      <c r="A744" s="119">
        <v>50131701</v>
      </c>
      <c r="B744" s="101" t="str">
        <f t="shared" ca="1" si="38"/>
        <v>Productos de leche o mantequilla frescos</v>
      </c>
      <c r="C744" s="106" t="s">
        <v>18873</v>
      </c>
      <c r="D744" s="103">
        <v>16</v>
      </c>
      <c r="E744" s="104">
        <v>90</v>
      </c>
      <c r="F744" s="70">
        <f t="shared" ca="1" si="39"/>
        <v>1440</v>
      </c>
      <c r="G744" s="45"/>
      <c r="H744" s="45"/>
      <c r="I744" s="45"/>
      <c r="J744" s="45"/>
    </row>
    <row r="745" spans="1:10" ht="13.5" customHeight="1" x14ac:dyDescent="0.25">
      <c r="A745" s="119">
        <v>50131701</v>
      </c>
      <c r="B745" s="101" t="str">
        <f t="shared" ca="1" si="38"/>
        <v>Productos de leche o mantequilla frescos</v>
      </c>
      <c r="C745" s="106" t="s">
        <v>18873</v>
      </c>
      <c r="D745" s="103">
        <v>6</v>
      </c>
      <c r="E745" s="104">
        <v>85</v>
      </c>
      <c r="F745" s="70">
        <f t="shared" ca="1" si="39"/>
        <v>510</v>
      </c>
      <c r="G745" s="45"/>
      <c r="H745" s="45"/>
      <c r="I745" s="45"/>
      <c r="J745" s="45"/>
    </row>
    <row r="746" spans="1:10" ht="13.5" customHeight="1" x14ac:dyDescent="0.25">
      <c r="A746" s="119">
        <v>50101634</v>
      </c>
      <c r="B746" s="101" t="str">
        <f t="shared" ca="1" si="38"/>
        <v>Fruta fresca</v>
      </c>
      <c r="C746" s="106" t="s">
        <v>18873</v>
      </c>
      <c r="D746" s="103">
        <v>12</v>
      </c>
      <c r="E746" s="104">
        <v>200</v>
      </c>
      <c r="F746" s="70">
        <f t="shared" ca="1" si="39"/>
        <v>2400</v>
      </c>
      <c r="G746" s="45"/>
      <c r="H746" s="45"/>
      <c r="I746" s="45"/>
      <c r="J746" s="45"/>
    </row>
    <row r="747" spans="1:10" ht="13.5" customHeight="1" x14ac:dyDescent="0.25">
      <c r="A747" s="119">
        <v>50101634</v>
      </c>
      <c r="B747" s="101" t="str">
        <f t="shared" ca="1" si="38"/>
        <v>Fruta fresca</v>
      </c>
      <c r="C747" s="106" t="s">
        <v>18873</v>
      </c>
      <c r="D747" s="103">
        <v>20</v>
      </c>
      <c r="E747" s="104">
        <v>200</v>
      </c>
      <c r="F747" s="70">
        <f t="shared" ca="1" si="39"/>
        <v>4000</v>
      </c>
      <c r="G747" s="45"/>
      <c r="H747" s="45"/>
      <c r="I747" s="45"/>
      <c r="J747" s="45"/>
    </row>
    <row r="748" spans="1:10" ht="13.5" customHeight="1" x14ac:dyDescent="0.25">
      <c r="A748" s="119">
        <v>50101634</v>
      </c>
      <c r="B748" s="101" t="str">
        <f t="shared" ca="1" si="38"/>
        <v>Fruta fresca</v>
      </c>
      <c r="C748" s="106" t="s">
        <v>18873</v>
      </c>
      <c r="D748" s="103">
        <v>12</v>
      </c>
      <c r="E748" s="104">
        <v>200</v>
      </c>
      <c r="F748" s="70">
        <f t="shared" ca="1" si="39"/>
        <v>2400</v>
      </c>
      <c r="G748" s="45"/>
      <c r="H748" s="45"/>
      <c r="I748" s="45"/>
      <c r="J748" s="45"/>
    </row>
    <row r="749" spans="1:10" ht="13.5" customHeight="1" x14ac:dyDescent="0.25">
      <c r="A749" s="119">
        <v>50101634</v>
      </c>
      <c r="B749" s="101" t="str">
        <f t="shared" ca="1" si="38"/>
        <v>Fruta fresca</v>
      </c>
      <c r="C749" s="106" t="s">
        <v>18873</v>
      </c>
      <c r="D749" s="103">
        <v>40</v>
      </c>
      <c r="E749" s="104">
        <v>430</v>
      </c>
      <c r="F749" s="70">
        <f t="shared" ca="1" si="39"/>
        <v>17200</v>
      </c>
      <c r="G749" s="45"/>
      <c r="H749" s="45"/>
      <c r="I749" s="45"/>
      <c r="J749" s="45"/>
    </row>
    <row r="750" spans="1:10" ht="13.5" customHeight="1" x14ac:dyDescent="0.25">
      <c r="A750" s="119">
        <v>50101634</v>
      </c>
      <c r="B750" s="101" t="str">
        <f t="shared" ca="1" si="38"/>
        <v>Fruta fresca</v>
      </c>
      <c r="C750" s="106" t="s">
        <v>18873</v>
      </c>
      <c r="D750" s="103">
        <v>16</v>
      </c>
      <c r="E750" s="104">
        <v>200</v>
      </c>
      <c r="F750" s="70">
        <f t="shared" ca="1" si="39"/>
        <v>3200</v>
      </c>
      <c r="G750" s="45"/>
      <c r="H750" s="45"/>
      <c r="I750" s="45"/>
      <c r="J750" s="45"/>
    </row>
    <row r="751" spans="1:10" ht="13.5" customHeight="1" x14ac:dyDescent="0.25">
      <c r="A751" s="119">
        <v>50101634</v>
      </c>
      <c r="B751" s="101" t="str">
        <f t="shared" ca="1" si="38"/>
        <v>Fruta fresca</v>
      </c>
      <c r="C751" s="106" t="s">
        <v>18873</v>
      </c>
      <c r="D751" s="103">
        <v>19</v>
      </c>
      <c r="E751" s="104">
        <v>200</v>
      </c>
      <c r="F751" s="70">
        <f t="shared" ca="1" si="39"/>
        <v>3800</v>
      </c>
      <c r="G751" s="45"/>
      <c r="H751" s="45"/>
      <c r="I751" s="45"/>
      <c r="J751" s="45"/>
    </row>
    <row r="752" spans="1:10" ht="13.5" customHeight="1" x14ac:dyDescent="0.25">
      <c r="A752" s="119">
        <v>50101634</v>
      </c>
      <c r="B752" s="101" t="str">
        <f t="shared" ca="1" si="38"/>
        <v>Fruta fresca</v>
      </c>
      <c r="C752" s="106" t="s">
        <v>18873</v>
      </c>
      <c r="D752" s="103">
        <v>19</v>
      </c>
      <c r="E752" s="104">
        <v>230</v>
      </c>
      <c r="F752" s="70">
        <f t="shared" ca="1" si="39"/>
        <v>4370</v>
      </c>
      <c r="G752" s="45"/>
      <c r="H752" s="45"/>
      <c r="I752" s="45"/>
      <c r="J752" s="45"/>
    </row>
    <row r="753" spans="1:10" ht="13.5" customHeight="1" x14ac:dyDescent="0.25">
      <c r="A753" s="119">
        <v>50101634</v>
      </c>
      <c r="B753" s="101" t="str">
        <f t="shared" ca="1" si="38"/>
        <v>Fruta fresca</v>
      </c>
      <c r="C753" s="106" t="s">
        <v>18873</v>
      </c>
      <c r="D753" s="103">
        <v>12</v>
      </c>
      <c r="E753" s="104">
        <v>200</v>
      </c>
      <c r="F753" s="70">
        <f t="shared" ca="1" si="39"/>
        <v>2400</v>
      </c>
      <c r="G753" s="45"/>
      <c r="H753" s="45"/>
      <c r="I753" s="45"/>
      <c r="J753" s="45"/>
    </row>
    <row r="754" spans="1:10" ht="14.1" customHeight="1" x14ac:dyDescent="0.2">
      <c r="A754" s="45"/>
      <c r="B754" s="45"/>
      <c r="C754" s="45"/>
      <c r="D754" s="45"/>
      <c r="E754" s="73" t="s">
        <v>12552</v>
      </c>
      <c r="F754" s="74">
        <f ca="1">SUM(Table316[MONTO TOTAL ESTIMADO])</f>
        <v>291881</v>
      </c>
      <c r="G754" s="45"/>
      <c r="H754" s="45" t="str">
        <f>C730</f>
        <v>Bienes</v>
      </c>
      <c r="I754" s="45">
        <f>E730</f>
        <v>0</v>
      </c>
      <c r="J754" s="45" t="str">
        <f>D730</f>
        <v>Compras Menores</v>
      </c>
    </row>
    <row r="755" spans="1:10" ht="14.1" customHeight="1" thickBot="1" x14ac:dyDescent="0.3"/>
    <row r="756" spans="1:10" ht="33.75" customHeight="1" thickBot="1" x14ac:dyDescent="0.25">
      <c r="A756" s="64" t="s">
        <v>16384</v>
      </c>
      <c r="B756" s="64" t="s">
        <v>161</v>
      </c>
      <c r="C756" s="64" t="s">
        <v>11726</v>
      </c>
      <c r="D756" s="64" t="s">
        <v>14379</v>
      </c>
      <c r="E756" s="64" t="s">
        <v>10964</v>
      </c>
      <c r="F756" s="64" t="s">
        <v>11097</v>
      </c>
      <c r="G756" s="45"/>
      <c r="H756" s="45"/>
      <c r="I756" s="45"/>
      <c r="J756" s="45"/>
    </row>
    <row r="757" spans="1:10" ht="13.5" customHeight="1" thickBot="1" x14ac:dyDescent="0.25">
      <c r="A757" s="84" t="s">
        <v>18854</v>
      </c>
      <c r="B757" s="84" t="s">
        <v>18855</v>
      </c>
      <c r="C757" s="66" t="s">
        <v>6801</v>
      </c>
      <c r="D757" s="66" t="s">
        <v>1875</v>
      </c>
      <c r="E757" s="66"/>
      <c r="F757" s="66"/>
      <c r="G757" s="45"/>
      <c r="H757" s="45"/>
      <c r="I757" s="45"/>
      <c r="J757" s="45"/>
    </row>
    <row r="758" spans="1:10" ht="14.1" customHeight="1" thickBot="1" x14ac:dyDescent="0.25">
      <c r="A758" s="131" t="s">
        <v>14829</v>
      </c>
      <c r="B758" s="67" t="s">
        <v>8531</v>
      </c>
      <c r="C758" s="76">
        <v>43154</v>
      </c>
      <c r="D758" s="131" t="s">
        <v>9388</v>
      </c>
      <c r="E758" s="67" t="s">
        <v>13095</v>
      </c>
      <c r="F758" s="80" t="s">
        <v>3080</v>
      </c>
      <c r="G758" s="45"/>
      <c r="H758" s="45"/>
      <c r="I758" s="45"/>
      <c r="J758" s="45"/>
    </row>
    <row r="759" spans="1:10" ht="14.1" customHeight="1" thickBot="1" x14ac:dyDescent="0.25">
      <c r="A759" s="132"/>
      <c r="B759" s="67" t="s">
        <v>1786</v>
      </c>
      <c r="C759" s="65">
        <f>IF(C758="","",IF(AND(MONTH(C758)&gt;=1,MONTH(C758)&lt;=3),1,IF(AND(MONTH(C758)&gt;=4,MONTH(C758)&lt;=6),2,IF(AND(MONTH(C758)&gt;=7,MONTH(C758)&lt;=9),3,4))))</f>
        <v>1</v>
      </c>
      <c r="D759" s="132"/>
      <c r="E759" s="67" t="s">
        <v>2417</v>
      </c>
      <c r="F759" s="80" t="s">
        <v>11114</v>
      </c>
      <c r="G759" s="45"/>
      <c r="H759" s="45"/>
      <c r="I759" s="45"/>
      <c r="J759" s="45"/>
    </row>
    <row r="760" spans="1:10" ht="14.1" customHeight="1" thickBot="1" x14ac:dyDescent="0.25">
      <c r="A760" s="132"/>
      <c r="B760" s="67" t="s">
        <v>12944</v>
      </c>
      <c r="C760" s="76">
        <v>43168</v>
      </c>
      <c r="D760" s="132"/>
      <c r="E760" s="67" t="s">
        <v>3073</v>
      </c>
      <c r="F760" s="80" t="s">
        <v>11114</v>
      </c>
      <c r="G760" s="45"/>
      <c r="H760" s="45"/>
      <c r="I760" s="45"/>
      <c r="J760" s="45"/>
    </row>
    <row r="761" spans="1:10" ht="14.1" customHeight="1" thickBot="1" x14ac:dyDescent="0.25">
      <c r="A761" s="132"/>
      <c r="B761" s="67" t="s">
        <v>1786</v>
      </c>
      <c r="C761" s="65">
        <f>IF(C760="","",IF(AND(MONTH(C760)&gt;=1,MONTH(C760)&lt;=3),1,IF(AND(MONTH(C760)&gt;=4,MONTH(C760)&lt;=6),2,IF(AND(MONTH(C760)&gt;=7,MONTH(C760)&lt;=9),3,4))))</f>
        <v>1</v>
      </c>
      <c r="D761" s="132"/>
      <c r="E761" s="67" t="s">
        <v>13194</v>
      </c>
      <c r="F761" s="80" t="s">
        <v>11114</v>
      </c>
      <c r="G761" s="45"/>
      <c r="H761" s="45"/>
      <c r="I761" s="45"/>
      <c r="J761" s="45"/>
    </row>
    <row r="762" spans="1:10" ht="14.1" customHeight="1" thickBot="1" x14ac:dyDescent="0.25">
      <c r="A762" s="45"/>
      <c r="B762" s="45"/>
      <c r="C762" s="45"/>
      <c r="D762" s="45"/>
      <c r="E762" s="45"/>
      <c r="F762" s="45"/>
      <c r="G762" s="45"/>
      <c r="H762" s="45"/>
      <c r="I762" s="45"/>
      <c r="J762" s="45"/>
    </row>
    <row r="763" spans="1:10" ht="14.1" customHeight="1" thickBot="1" x14ac:dyDescent="0.25">
      <c r="A763" s="72" t="s">
        <v>15737</v>
      </c>
      <c r="B763" s="72" t="s">
        <v>16148</v>
      </c>
      <c r="C763" s="72" t="s">
        <v>15643</v>
      </c>
      <c r="D763" s="72" t="s">
        <v>15253</v>
      </c>
      <c r="E763" s="72" t="s">
        <v>6935</v>
      </c>
      <c r="F763" s="72" t="s">
        <v>15282</v>
      </c>
      <c r="G763" s="45"/>
      <c r="H763" s="45"/>
      <c r="I763" s="45"/>
      <c r="J763" s="45"/>
    </row>
    <row r="764" spans="1:10" ht="13.5" customHeight="1" x14ac:dyDescent="0.25">
      <c r="A764" s="92">
        <v>86101705</v>
      </c>
      <c r="B764" s="69" t="str">
        <f ca="1">IFERROR(INDEX(UNSPSCDes,MATCH(INDIRECT(ADDRESS(ROW(),COLUMN()-1,4)),UNSPSCCode,0)),"")</f>
        <v>Capacitación administrativa</v>
      </c>
      <c r="C764" s="81"/>
      <c r="D764" s="92">
        <v>5</v>
      </c>
      <c r="E764" s="90">
        <v>696000</v>
      </c>
      <c r="F764" s="70">
        <f ca="1">INDIRECT(ADDRESS(ROW(),COLUMN()-2,4))*INDIRECT(ADDRESS(ROW(),COLUMN()-1,4))</f>
        <v>3480000</v>
      </c>
      <c r="G764" s="45"/>
      <c r="H764" s="45"/>
      <c r="I764" s="45"/>
      <c r="J764" s="45"/>
    </row>
    <row r="765" spans="1:10" ht="14.1" customHeight="1" x14ac:dyDescent="0.2">
      <c r="A765" s="45"/>
      <c r="B765" s="45"/>
      <c r="C765" s="45"/>
      <c r="D765" s="45"/>
      <c r="E765" s="73" t="s">
        <v>12552</v>
      </c>
      <c r="F765" s="74">
        <f ca="1">SUM(Table317[MONTO TOTAL ESTIMADO])</f>
        <v>3480000</v>
      </c>
      <c r="G765" s="45"/>
      <c r="H765" s="45" t="str">
        <f>C757</f>
        <v>Servicios</v>
      </c>
      <c r="I765" s="45">
        <f>E757</f>
        <v>0</v>
      </c>
      <c r="J765" s="45" t="str">
        <f>D757</f>
        <v>Comparacion de Precios</v>
      </c>
    </row>
    <row r="766" spans="1:10" ht="14.1" customHeight="1" thickBot="1" x14ac:dyDescent="0.3"/>
    <row r="767" spans="1:10" ht="33.75" customHeight="1" thickBot="1" x14ac:dyDescent="0.25">
      <c r="A767" s="64" t="s">
        <v>16384</v>
      </c>
      <c r="B767" s="64" t="s">
        <v>161</v>
      </c>
      <c r="C767" s="64" t="s">
        <v>11726</v>
      </c>
      <c r="D767" s="64" t="s">
        <v>14379</v>
      </c>
      <c r="E767" s="64" t="s">
        <v>10964</v>
      </c>
      <c r="F767" s="64" t="s">
        <v>11097</v>
      </c>
      <c r="G767" s="45"/>
      <c r="H767" s="45"/>
      <c r="I767" s="45"/>
      <c r="J767" s="45"/>
    </row>
    <row r="768" spans="1:10" ht="13.5" customHeight="1" thickBot="1" x14ac:dyDescent="0.25">
      <c r="A768" s="87" t="s">
        <v>18856</v>
      </c>
      <c r="B768" s="84" t="s">
        <v>18857</v>
      </c>
      <c r="C768" s="66" t="s">
        <v>17799</v>
      </c>
      <c r="D768" s="66" t="s">
        <v>1875</v>
      </c>
      <c r="E768" s="66"/>
      <c r="F768" s="66"/>
      <c r="G768" s="45"/>
      <c r="H768" s="45"/>
      <c r="I768" s="45"/>
      <c r="J768" s="45"/>
    </row>
    <row r="769" spans="1:10" ht="14.1" customHeight="1" thickBot="1" x14ac:dyDescent="0.25">
      <c r="A769" s="131" t="s">
        <v>14829</v>
      </c>
      <c r="B769" s="67" t="s">
        <v>8531</v>
      </c>
      <c r="C769" s="76">
        <v>43155</v>
      </c>
      <c r="D769" s="131" t="s">
        <v>9388</v>
      </c>
      <c r="E769" s="67" t="s">
        <v>13095</v>
      </c>
      <c r="F769" s="80" t="s">
        <v>3080</v>
      </c>
      <c r="G769" s="45"/>
      <c r="H769" s="45"/>
      <c r="I769" s="45"/>
      <c r="J769" s="45"/>
    </row>
    <row r="770" spans="1:10" ht="14.1" customHeight="1" thickBot="1" x14ac:dyDescent="0.25">
      <c r="A770" s="132"/>
      <c r="B770" s="67" t="s">
        <v>1786</v>
      </c>
      <c r="C770" s="65">
        <f>IF(C769="","",IF(AND(MONTH(C769)&gt;=1,MONTH(C769)&lt;=3),1,IF(AND(MONTH(C769)&gt;=4,MONTH(C769)&lt;=6),2,IF(AND(MONTH(C769)&gt;=7,MONTH(C769)&lt;=9),3,4))))</f>
        <v>1</v>
      </c>
      <c r="D770" s="132"/>
      <c r="E770" s="67" t="s">
        <v>2417</v>
      </c>
      <c r="F770" s="80" t="s">
        <v>11114</v>
      </c>
      <c r="G770" s="45"/>
      <c r="H770" s="45"/>
      <c r="I770" s="45"/>
      <c r="J770" s="45"/>
    </row>
    <row r="771" spans="1:10" ht="14.1" customHeight="1" thickBot="1" x14ac:dyDescent="0.25">
      <c r="A771" s="132"/>
      <c r="B771" s="67" t="s">
        <v>12944</v>
      </c>
      <c r="C771" s="76">
        <v>43168</v>
      </c>
      <c r="D771" s="132"/>
      <c r="E771" s="67" t="s">
        <v>3073</v>
      </c>
      <c r="F771" s="80" t="s">
        <v>11114</v>
      </c>
      <c r="G771" s="45"/>
      <c r="H771" s="45"/>
      <c r="I771" s="45"/>
      <c r="J771" s="45"/>
    </row>
    <row r="772" spans="1:10" ht="14.1" customHeight="1" thickBot="1" x14ac:dyDescent="0.25">
      <c r="A772" s="132"/>
      <c r="B772" s="67" t="s">
        <v>1786</v>
      </c>
      <c r="C772" s="65">
        <f>IF(C771="","",IF(AND(MONTH(C771)&gt;=1,MONTH(C771)&lt;=3),1,IF(AND(MONTH(C771)&gt;=4,MONTH(C771)&lt;=6),2,IF(AND(MONTH(C771)&gt;=7,MONTH(C771)&lt;=9),3,4))))</f>
        <v>1</v>
      </c>
      <c r="D772" s="132"/>
      <c r="E772" s="67" t="s">
        <v>13194</v>
      </c>
      <c r="F772" s="80" t="s">
        <v>11114</v>
      </c>
      <c r="G772" s="45"/>
      <c r="H772" s="45"/>
      <c r="I772" s="45"/>
      <c r="J772" s="45"/>
    </row>
    <row r="773" spans="1:10" ht="14.1" customHeight="1" thickBot="1" x14ac:dyDescent="0.25">
      <c r="A773" s="45"/>
      <c r="B773" s="45"/>
      <c r="C773" s="45"/>
      <c r="D773" s="45"/>
      <c r="E773" s="45"/>
      <c r="F773" s="45"/>
      <c r="G773" s="45"/>
      <c r="H773" s="45"/>
      <c r="I773" s="45"/>
      <c r="J773" s="45"/>
    </row>
    <row r="774" spans="1:10" ht="14.1" customHeight="1" thickBot="1" x14ac:dyDescent="0.25">
      <c r="A774" s="72" t="s">
        <v>15737</v>
      </c>
      <c r="B774" s="72" t="s">
        <v>16148</v>
      </c>
      <c r="C774" s="72" t="s">
        <v>15643</v>
      </c>
      <c r="D774" s="72" t="s">
        <v>15253</v>
      </c>
      <c r="E774" s="72" t="s">
        <v>6935</v>
      </c>
      <c r="F774" s="72" t="s">
        <v>15282</v>
      </c>
      <c r="G774" s="45"/>
      <c r="H774" s="45"/>
      <c r="I774" s="45"/>
      <c r="J774" s="45"/>
    </row>
    <row r="775" spans="1:10" ht="14.1" customHeight="1" x14ac:dyDescent="0.25">
      <c r="A775" s="92">
        <v>45121805</v>
      </c>
      <c r="B775" s="69" t="str">
        <f t="shared" ref="B775:B782" ca="1" si="40">IFERROR(INDEX(UNSPSCDes,MATCH(INDIRECT(ADDRESS(ROW(),COLUMN()-1,4)),UNSPSCCode,0)),"")</f>
        <v>Componentes o accesorios de cámara de micro filmado</v>
      </c>
      <c r="C775" s="81" t="s">
        <v>18873</v>
      </c>
      <c r="D775" s="90">
        <v>37</v>
      </c>
      <c r="E775" s="91">
        <v>4800</v>
      </c>
      <c r="F775" s="70">
        <f t="shared" ref="F775:F782" ca="1" si="41">INDIRECT(ADDRESS(ROW(),COLUMN()-2,4))*INDIRECT(ADDRESS(ROW(),COLUMN()-1,4))</f>
        <v>177600</v>
      </c>
      <c r="G775" s="45"/>
      <c r="H775" s="45"/>
      <c r="I775" s="45"/>
      <c r="J775" s="45"/>
    </row>
    <row r="776" spans="1:10" ht="13.5" customHeight="1" x14ac:dyDescent="0.25">
      <c r="A776" s="92">
        <v>45111602</v>
      </c>
      <c r="B776" s="69" t="str">
        <f t="shared" ca="1" si="40"/>
        <v>Lámparas de proyección</v>
      </c>
      <c r="C776" s="81" t="s">
        <v>18873</v>
      </c>
      <c r="D776" s="90">
        <v>17</v>
      </c>
      <c r="E776" s="91">
        <v>600</v>
      </c>
      <c r="F776" s="70">
        <f t="shared" ca="1" si="41"/>
        <v>10200</v>
      </c>
      <c r="G776" s="45"/>
      <c r="H776" s="45"/>
      <c r="I776" s="45"/>
      <c r="J776" s="45"/>
    </row>
    <row r="777" spans="1:10" ht="13.5" customHeight="1" x14ac:dyDescent="0.25">
      <c r="A777" s="92">
        <v>52161511</v>
      </c>
      <c r="B777" s="69" t="str">
        <f t="shared" ca="1" si="40"/>
        <v>Radios</v>
      </c>
      <c r="C777" s="81" t="s">
        <v>18873</v>
      </c>
      <c r="D777" s="90">
        <v>10</v>
      </c>
      <c r="E777" s="91">
        <v>3600</v>
      </c>
      <c r="F777" s="70">
        <f t="shared" ca="1" si="41"/>
        <v>36000</v>
      </c>
      <c r="G777" s="45"/>
      <c r="H777" s="45"/>
      <c r="I777" s="45"/>
      <c r="J777" s="45"/>
    </row>
    <row r="778" spans="1:10" ht="13.5" customHeight="1" x14ac:dyDescent="0.25">
      <c r="A778" s="92">
        <v>46171603</v>
      </c>
      <c r="B778" s="69" t="str">
        <f t="shared" ca="1" si="40"/>
        <v>Temporizadores de reloj</v>
      </c>
      <c r="C778" s="81" t="s">
        <v>18873</v>
      </c>
      <c r="D778" s="90">
        <v>1</v>
      </c>
      <c r="E778" s="91">
        <v>74000</v>
      </c>
      <c r="F778" s="70">
        <f t="shared" ca="1" si="41"/>
        <v>74000</v>
      </c>
      <c r="G778" s="45"/>
      <c r="H778" s="45"/>
      <c r="I778" s="45"/>
      <c r="J778" s="45"/>
    </row>
    <row r="779" spans="1:10" ht="13.5" customHeight="1" x14ac:dyDescent="0.25">
      <c r="A779" s="92">
        <v>55121727</v>
      </c>
      <c r="B779" s="69" t="str">
        <f t="shared" ca="1" si="40"/>
        <v>Letreros</v>
      </c>
      <c r="C779" s="81" t="s">
        <v>18873</v>
      </c>
      <c r="D779" s="90">
        <v>8</v>
      </c>
      <c r="E779" s="91">
        <v>285000</v>
      </c>
      <c r="F779" s="70">
        <f t="shared" ca="1" si="41"/>
        <v>2280000</v>
      </c>
      <c r="G779" s="45"/>
      <c r="H779" s="45"/>
      <c r="I779" s="45"/>
      <c r="J779" s="45"/>
    </row>
    <row r="780" spans="1:10" ht="13.5" customHeight="1" x14ac:dyDescent="0.25">
      <c r="A780" s="92">
        <v>46171604</v>
      </c>
      <c r="B780" s="69" t="str">
        <f t="shared" ca="1" si="40"/>
        <v>Sistemas de alarma</v>
      </c>
      <c r="C780" s="81" t="s">
        <v>18873</v>
      </c>
      <c r="D780" s="90">
        <v>1</v>
      </c>
      <c r="E780" s="91">
        <v>5800</v>
      </c>
      <c r="F780" s="70">
        <f t="shared" ca="1" si="41"/>
        <v>5800</v>
      </c>
      <c r="G780" s="45"/>
      <c r="H780" s="45"/>
      <c r="I780" s="45"/>
      <c r="J780" s="45"/>
    </row>
    <row r="781" spans="1:10" ht="13.5" customHeight="1" x14ac:dyDescent="0.25">
      <c r="A781" s="92">
        <v>46191505</v>
      </c>
      <c r="B781" s="69" t="str">
        <f t="shared" ca="1" si="40"/>
        <v>Sistemas de alarma contra incendios</v>
      </c>
      <c r="C781" s="81" t="s">
        <v>18873</v>
      </c>
      <c r="D781" s="90">
        <v>9</v>
      </c>
      <c r="E781" s="91">
        <v>6700</v>
      </c>
      <c r="F781" s="70">
        <f t="shared" ca="1" si="41"/>
        <v>60300</v>
      </c>
      <c r="G781" s="45"/>
      <c r="H781" s="45"/>
      <c r="I781" s="45"/>
      <c r="J781" s="45"/>
    </row>
    <row r="782" spans="1:10" ht="13.5" customHeight="1" x14ac:dyDescent="0.25">
      <c r="A782" s="113">
        <v>32101617</v>
      </c>
      <c r="B782" s="69" t="str">
        <f t="shared" ca="1" si="40"/>
        <v>Tarjetas inteligentes</v>
      </c>
      <c r="C782" s="81" t="s">
        <v>18873</v>
      </c>
      <c r="D782" s="114">
        <v>1</v>
      </c>
      <c r="E782" s="115">
        <v>600</v>
      </c>
      <c r="F782" s="70">
        <f t="shared" ca="1" si="41"/>
        <v>600</v>
      </c>
      <c r="G782" s="45"/>
      <c r="H782" s="45"/>
      <c r="I782" s="45"/>
      <c r="J782" s="45"/>
    </row>
    <row r="783" spans="1:10" ht="14.1" customHeight="1" x14ac:dyDescent="0.2">
      <c r="A783" s="45"/>
      <c r="B783" s="45"/>
      <c r="C783" s="45"/>
      <c r="D783" s="45"/>
      <c r="E783" s="73" t="s">
        <v>12552</v>
      </c>
      <c r="F783" s="74">
        <f ca="1">SUM(Table318[MONTO TOTAL ESTIMADO])</f>
        <v>2644500</v>
      </c>
      <c r="G783" s="45"/>
      <c r="H783" s="45" t="str">
        <f>C768</f>
        <v>Bienes</v>
      </c>
      <c r="I783" s="45">
        <f>E768</f>
        <v>0</v>
      </c>
      <c r="J783" s="45" t="str">
        <f>D768</f>
        <v>Comparacion de Precios</v>
      </c>
    </row>
    <row r="784" spans="1:10" ht="14.1" customHeight="1" thickBot="1" x14ac:dyDescent="0.3"/>
    <row r="785" spans="1:10" ht="33.75" customHeight="1" thickBot="1" x14ac:dyDescent="0.25">
      <c r="A785" s="64" t="s">
        <v>16384</v>
      </c>
      <c r="B785" s="64" t="s">
        <v>161</v>
      </c>
      <c r="C785" s="64" t="s">
        <v>11726</v>
      </c>
      <c r="D785" s="64" t="s">
        <v>14379</v>
      </c>
      <c r="E785" s="64" t="s">
        <v>10964</v>
      </c>
      <c r="F785" s="64" t="s">
        <v>11097</v>
      </c>
      <c r="G785" s="45"/>
      <c r="H785" s="45"/>
      <c r="I785" s="45"/>
      <c r="J785" s="45"/>
    </row>
    <row r="786" spans="1:10" ht="14.1" customHeight="1" thickBot="1" x14ac:dyDescent="0.25">
      <c r="A786" s="84" t="s">
        <v>18833</v>
      </c>
      <c r="B786" s="84" t="s">
        <v>18834</v>
      </c>
      <c r="C786" s="66" t="s">
        <v>6801</v>
      </c>
      <c r="D786" s="66" t="s">
        <v>5891</v>
      </c>
      <c r="E786" s="66"/>
      <c r="F786" s="66"/>
      <c r="G786" s="45"/>
      <c r="H786" s="45"/>
      <c r="I786" s="45"/>
      <c r="J786" s="45"/>
    </row>
    <row r="787" spans="1:10" ht="14.1" customHeight="1" thickBot="1" x14ac:dyDescent="0.25">
      <c r="A787" s="131" t="s">
        <v>14829</v>
      </c>
      <c r="B787" s="67" t="s">
        <v>8531</v>
      </c>
      <c r="C787" s="76">
        <v>43160</v>
      </c>
      <c r="D787" s="131" t="s">
        <v>9388</v>
      </c>
      <c r="E787" s="67" t="s">
        <v>13095</v>
      </c>
      <c r="F787" s="80" t="s">
        <v>3080</v>
      </c>
      <c r="G787" s="45"/>
      <c r="H787" s="45"/>
      <c r="I787" s="45"/>
      <c r="J787" s="45"/>
    </row>
    <row r="788" spans="1:10" ht="14.1" customHeight="1" thickBot="1" x14ac:dyDescent="0.25">
      <c r="A788" s="132"/>
      <c r="B788" s="67" t="s">
        <v>1786</v>
      </c>
      <c r="C788" s="65">
        <f>IF(C787="","",IF(AND(MONTH(C787)&gt;=1,MONTH(C787)&lt;=3),1,IF(AND(MONTH(C787)&gt;=4,MONTH(C787)&lt;=6),2,IF(AND(MONTH(C787)&gt;=7,MONTH(C787)&lt;=9),3,4))))</f>
        <v>1</v>
      </c>
      <c r="D788" s="132"/>
      <c r="E788" s="67" t="s">
        <v>2417</v>
      </c>
      <c r="F788" s="80" t="s">
        <v>11114</v>
      </c>
      <c r="G788" s="45"/>
      <c r="H788" s="45"/>
      <c r="I788" s="45"/>
      <c r="J788" s="45"/>
    </row>
    <row r="789" spans="1:10" ht="14.1" customHeight="1" thickBot="1" x14ac:dyDescent="0.25">
      <c r="A789" s="132"/>
      <c r="B789" s="67" t="s">
        <v>12944</v>
      </c>
      <c r="C789" s="76">
        <v>43160</v>
      </c>
      <c r="D789" s="132"/>
      <c r="E789" s="67" t="s">
        <v>3073</v>
      </c>
      <c r="F789" s="80" t="s">
        <v>11114</v>
      </c>
      <c r="G789" s="45"/>
      <c r="H789" s="45"/>
      <c r="I789" s="45"/>
      <c r="J789" s="45"/>
    </row>
    <row r="790" spans="1:10" ht="14.1" customHeight="1" thickBot="1" x14ac:dyDescent="0.25">
      <c r="A790" s="132"/>
      <c r="B790" s="67" t="s">
        <v>1786</v>
      </c>
      <c r="C790" s="65">
        <f>IF(C789="","",IF(AND(MONTH(C789)&gt;=1,MONTH(C789)&lt;=3),1,IF(AND(MONTH(C789)&gt;=4,MONTH(C789)&lt;=6),2,IF(AND(MONTH(C789)&gt;=7,MONTH(C789)&lt;=9),3,4))))</f>
        <v>1</v>
      </c>
      <c r="D790" s="132"/>
      <c r="E790" s="67" t="s">
        <v>13194</v>
      </c>
      <c r="F790" s="80" t="s">
        <v>11114</v>
      </c>
      <c r="G790" s="45"/>
      <c r="H790" s="45"/>
      <c r="I790" s="45"/>
      <c r="J790" s="45"/>
    </row>
    <row r="791" spans="1:10" ht="14.1" customHeight="1" thickBot="1" x14ac:dyDescent="0.25">
      <c r="A791" s="45"/>
      <c r="B791" s="45"/>
      <c r="C791" s="45"/>
      <c r="D791" s="45"/>
      <c r="E791" s="45"/>
      <c r="F791" s="45"/>
      <c r="G791" s="45"/>
      <c r="H791" s="45"/>
      <c r="I791" s="45"/>
      <c r="J791" s="45"/>
    </row>
    <row r="792" spans="1:10" ht="14.1" customHeight="1" thickBot="1" x14ac:dyDescent="0.25">
      <c r="A792" s="72" t="s">
        <v>15737</v>
      </c>
      <c r="B792" s="72" t="s">
        <v>16148</v>
      </c>
      <c r="C792" s="72" t="s">
        <v>15643</v>
      </c>
      <c r="D792" s="72" t="s">
        <v>15253</v>
      </c>
      <c r="E792" s="72" t="s">
        <v>6935</v>
      </c>
      <c r="F792" s="72" t="s">
        <v>15282</v>
      </c>
      <c r="G792" s="45"/>
      <c r="H792" s="45"/>
      <c r="I792" s="45"/>
      <c r="J792" s="45"/>
    </row>
    <row r="793" spans="1:10" ht="13.5" customHeight="1" x14ac:dyDescent="0.2">
      <c r="A793" s="85">
        <v>15101505</v>
      </c>
      <c r="B793" s="69" t="str">
        <f ca="1">IFERROR(INDEX(UNSPSCDes,MATCH(INDIRECT(ADDRESS(ROW(),COLUMN()-1,4)),UNSPSCCode,0)),"")</f>
        <v>Combustible diesel</v>
      </c>
      <c r="C793" s="81" t="s">
        <v>9562</v>
      </c>
      <c r="D793" s="81">
        <v>3608</v>
      </c>
      <c r="E793" s="71">
        <v>182.6</v>
      </c>
      <c r="F793" s="70">
        <f ca="1">INDIRECT(ADDRESS(ROW(),COLUMN()-2,4))*INDIRECT(ADDRESS(ROW(),COLUMN()-1,4))</f>
        <v>658820.79999999993</v>
      </c>
      <c r="G793" s="45"/>
      <c r="H793" s="45"/>
      <c r="I793" s="45"/>
      <c r="J793" s="45"/>
    </row>
    <row r="794" spans="1:10" ht="14.1" customHeight="1" x14ac:dyDescent="0.2">
      <c r="A794" s="45"/>
      <c r="B794" s="45"/>
      <c r="C794" s="45"/>
      <c r="D794" s="45"/>
      <c r="E794" s="73" t="s">
        <v>12552</v>
      </c>
      <c r="F794" s="74">
        <f ca="1">SUM(Table319[MONTO TOTAL ESTIMADO])</f>
        <v>658820.79999999993</v>
      </c>
      <c r="G794" s="45"/>
      <c r="H794" s="45" t="str">
        <f>C786</f>
        <v>Servicios</v>
      </c>
      <c r="I794" s="45">
        <f>E786</f>
        <v>0</v>
      </c>
      <c r="J794" s="45" t="str">
        <f>D786</f>
        <v xml:space="preserve">Excepción - Bienes o servicios con exclusividad </v>
      </c>
    </row>
    <row r="795" spans="1:10" ht="14.1" customHeight="1" thickBot="1" x14ac:dyDescent="0.3"/>
    <row r="796" spans="1:10" ht="33.75" customHeight="1" thickBot="1" x14ac:dyDescent="0.25">
      <c r="A796" s="64" t="s">
        <v>16384</v>
      </c>
      <c r="B796" s="64" t="s">
        <v>161</v>
      </c>
      <c r="C796" s="64" t="s">
        <v>11726</v>
      </c>
      <c r="D796" s="64" t="s">
        <v>14379</v>
      </c>
      <c r="E796" s="64" t="s">
        <v>10964</v>
      </c>
      <c r="F796" s="64" t="s">
        <v>11097</v>
      </c>
      <c r="G796" s="45"/>
      <c r="H796" s="45"/>
      <c r="I796" s="45"/>
      <c r="J796" s="45"/>
    </row>
    <row r="797" spans="1:10" ht="13.5" customHeight="1" thickBot="1" x14ac:dyDescent="0.25">
      <c r="A797" s="84" t="s">
        <v>18858</v>
      </c>
      <c r="B797" s="84" t="s">
        <v>18865</v>
      </c>
      <c r="C797" s="66" t="s">
        <v>6801</v>
      </c>
      <c r="D797" s="66" t="s">
        <v>1875</v>
      </c>
      <c r="E797" s="66"/>
      <c r="F797" s="66"/>
      <c r="G797" s="45"/>
      <c r="H797" s="45"/>
      <c r="I797" s="45"/>
      <c r="J797" s="45"/>
    </row>
    <row r="798" spans="1:10" ht="14.1" customHeight="1" thickBot="1" x14ac:dyDescent="0.25">
      <c r="A798" s="131" t="s">
        <v>14829</v>
      </c>
      <c r="B798" s="67" t="s">
        <v>8531</v>
      </c>
      <c r="C798" s="76">
        <v>43161</v>
      </c>
      <c r="D798" s="131" t="s">
        <v>9388</v>
      </c>
      <c r="E798" s="67" t="s">
        <v>13095</v>
      </c>
      <c r="F798" s="80" t="s">
        <v>3080</v>
      </c>
      <c r="G798" s="45"/>
      <c r="H798" s="45"/>
      <c r="I798" s="45"/>
      <c r="J798" s="45"/>
    </row>
    <row r="799" spans="1:10" ht="14.1" customHeight="1" thickBot="1" x14ac:dyDescent="0.25">
      <c r="A799" s="132"/>
      <c r="B799" s="67" t="s">
        <v>1786</v>
      </c>
      <c r="C799" s="65">
        <f>IF(C798="","",IF(AND(MONTH(C798)&gt;=1,MONTH(C798)&lt;=3),1,IF(AND(MONTH(C798)&gt;=4,MONTH(C798)&lt;=6),2,IF(AND(MONTH(C798)&gt;=7,MONTH(C798)&lt;=9),3,4))))</f>
        <v>1</v>
      </c>
      <c r="D799" s="132"/>
      <c r="E799" s="67" t="s">
        <v>2417</v>
      </c>
      <c r="F799" s="80" t="s">
        <v>11114</v>
      </c>
      <c r="G799" s="45"/>
      <c r="H799" s="45"/>
      <c r="I799" s="45"/>
      <c r="J799" s="45"/>
    </row>
    <row r="800" spans="1:10" ht="14.1" customHeight="1" thickBot="1" x14ac:dyDescent="0.25">
      <c r="A800" s="132"/>
      <c r="B800" s="67" t="s">
        <v>12944</v>
      </c>
      <c r="C800" s="76">
        <v>43175</v>
      </c>
      <c r="D800" s="132"/>
      <c r="E800" s="67" t="s">
        <v>3073</v>
      </c>
      <c r="F800" s="80" t="s">
        <v>11114</v>
      </c>
      <c r="G800" s="45"/>
      <c r="H800" s="45"/>
      <c r="I800" s="45"/>
      <c r="J800" s="45"/>
    </row>
    <row r="801" spans="1:10" ht="14.1" customHeight="1" thickBot="1" x14ac:dyDescent="0.25">
      <c r="A801" s="132"/>
      <c r="B801" s="67" t="s">
        <v>1786</v>
      </c>
      <c r="C801" s="65">
        <f>IF(C800="","",IF(AND(MONTH(C800)&gt;=1,MONTH(C800)&lt;=3),1,IF(AND(MONTH(C800)&gt;=4,MONTH(C800)&lt;=6),2,IF(AND(MONTH(C800)&gt;=7,MONTH(C800)&lt;=9),3,4))))</f>
        <v>1</v>
      </c>
      <c r="D801" s="132"/>
      <c r="E801" s="67" t="s">
        <v>13194</v>
      </c>
      <c r="F801" s="80" t="s">
        <v>11114</v>
      </c>
      <c r="G801" s="45"/>
      <c r="H801" s="45"/>
      <c r="I801" s="45"/>
      <c r="J801" s="45"/>
    </row>
    <row r="802" spans="1:10" ht="14.1" customHeight="1" thickBot="1" x14ac:dyDescent="0.25">
      <c r="A802" s="45"/>
      <c r="B802" s="45"/>
      <c r="C802" s="45"/>
      <c r="D802" s="45"/>
      <c r="E802" s="45"/>
      <c r="F802" s="45"/>
      <c r="G802" s="45"/>
      <c r="H802" s="45"/>
      <c r="I802" s="45"/>
      <c r="J802" s="45"/>
    </row>
    <row r="803" spans="1:10" ht="14.1" customHeight="1" thickBot="1" x14ac:dyDescent="0.25">
      <c r="A803" s="72" t="s">
        <v>15737</v>
      </c>
      <c r="B803" s="72" t="s">
        <v>16148</v>
      </c>
      <c r="C803" s="72" t="s">
        <v>15643</v>
      </c>
      <c r="D803" s="72" t="s">
        <v>15253</v>
      </c>
      <c r="E803" s="72" t="s">
        <v>6935</v>
      </c>
      <c r="F803" s="72" t="s">
        <v>15282</v>
      </c>
      <c r="G803" s="45"/>
      <c r="H803" s="45"/>
      <c r="I803" s="45"/>
      <c r="J803" s="45"/>
    </row>
    <row r="804" spans="1:10" ht="13.5" customHeight="1" x14ac:dyDescent="0.2">
      <c r="A804" s="81">
        <v>84121803</v>
      </c>
      <c r="B804" s="69" t="str">
        <f ca="1">IFERROR(INDEX(UNSPSCDes,MATCH(INDIRECT(ADDRESS(ROW(),COLUMN()-1,4)),UNSPSCCode,0)),"")</f>
        <v>Bonos del estado</v>
      </c>
      <c r="C804" s="81" t="s">
        <v>1449</v>
      </c>
      <c r="D804" s="81">
        <v>3000</v>
      </c>
      <c r="E804" s="71">
        <v>1000</v>
      </c>
      <c r="F804" s="70">
        <f ca="1">INDIRECT(ADDRESS(ROW(),COLUMN()-2,4))*INDIRECT(ADDRESS(ROW(),COLUMN()-1,4))</f>
        <v>3000000</v>
      </c>
      <c r="G804" s="45"/>
      <c r="H804" s="45"/>
      <c r="I804" s="45"/>
      <c r="J804" s="45"/>
    </row>
    <row r="805" spans="1:10" ht="14.1" customHeight="1" x14ac:dyDescent="0.2">
      <c r="A805" s="45"/>
      <c r="B805" s="45"/>
      <c r="C805" s="45"/>
      <c r="D805" s="45"/>
      <c r="E805" s="73" t="s">
        <v>12552</v>
      </c>
      <c r="F805" s="74">
        <f ca="1">SUM(Table320[MONTO TOTAL ESTIMADO])</f>
        <v>3000000</v>
      </c>
      <c r="G805" s="45"/>
      <c r="H805" s="45" t="str">
        <f>C797</f>
        <v>Servicios</v>
      </c>
      <c r="I805" s="45">
        <f>E797</f>
        <v>0</v>
      </c>
      <c r="J805" s="45" t="str">
        <f>D797</f>
        <v>Comparacion de Precios</v>
      </c>
    </row>
    <row r="806" spans="1:10" ht="14.1" customHeight="1" thickBot="1" x14ac:dyDescent="0.3"/>
    <row r="807" spans="1:10" ht="33.75" customHeight="1" thickBot="1" x14ac:dyDescent="0.25">
      <c r="A807" s="64" t="s">
        <v>16384</v>
      </c>
      <c r="B807" s="64" t="s">
        <v>161</v>
      </c>
      <c r="C807" s="64" t="s">
        <v>11726</v>
      </c>
      <c r="D807" s="64" t="s">
        <v>14379</v>
      </c>
      <c r="E807" s="64" t="s">
        <v>10964</v>
      </c>
      <c r="F807" s="64" t="s">
        <v>11097</v>
      </c>
      <c r="G807" s="45"/>
      <c r="H807" s="45"/>
      <c r="I807" s="45"/>
      <c r="J807" s="45"/>
    </row>
    <row r="808" spans="1:10" ht="13.5" customHeight="1" thickBot="1" x14ac:dyDescent="0.25">
      <c r="A808" s="84" t="s">
        <v>18859</v>
      </c>
      <c r="B808" s="84" t="s">
        <v>18860</v>
      </c>
      <c r="C808" s="66" t="s">
        <v>6801</v>
      </c>
      <c r="D808" s="66" t="s">
        <v>1875</v>
      </c>
      <c r="E808" s="66"/>
      <c r="F808" s="66"/>
      <c r="G808" s="45"/>
      <c r="H808" s="45"/>
      <c r="I808" s="45"/>
      <c r="J808" s="45"/>
    </row>
    <row r="809" spans="1:10" ht="14.1" customHeight="1" thickBot="1" x14ac:dyDescent="0.25">
      <c r="A809" s="131" t="s">
        <v>14829</v>
      </c>
      <c r="B809" s="67" t="s">
        <v>8531</v>
      </c>
      <c r="C809" s="76">
        <v>43164</v>
      </c>
      <c r="D809" s="131" t="s">
        <v>9388</v>
      </c>
      <c r="E809" s="67" t="s">
        <v>13095</v>
      </c>
      <c r="F809" s="80" t="s">
        <v>3080</v>
      </c>
      <c r="G809" s="45"/>
      <c r="H809" s="45"/>
      <c r="I809" s="45"/>
      <c r="J809" s="45"/>
    </row>
    <row r="810" spans="1:10" ht="14.1" customHeight="1" thickBot="1" x14ac:dyDescent="0.25">
      <c r="A810" s="132"/>
      <c r="B810" s="67" t="s">
        <v>1786</v>
      </c>
      <c r="C810" s="65">
        <f>IF(C809="","",IF(AND(MONTH(C809)&gt;=1,MONTH(C809)&lt;=3),1,IF(AND(MONTH(C809)&gt;=4,MONTH(C809)&lt;=6),2,IF(AND(MONTH(C809)&gt;=7,MONTH(C809)&lt;=9),3,4))))</f>
        <v>1</v>
      </c>
      <c r="D810" s="132"/>
      <c r="E810" s="67" t="s">
        <v>2417</v>
      </c>
      <c r="F810" s="80" t="s">
        <v>11114</v>
      </c>
      <c r="G810" s="45"/>
      <c r="H810" s="45"/>
      <c r="I810" s="45"/>
      <c r="J810" s="45"/>
    </row>
    <row r="811" spans="1:10" ht="14.1" customHeight="1" thickBot="1" x14ac:dyDescent="0.25">
      <c r="A811" s="132"/>
      <c r="B811" s="67" t="s">
        <v>12944</v>
      </c>
      <c r="C811" s="76">
        <v>43178</v>
      </c>
      <c r="D811" s="132"/>
      <c r="E811" s="67" t="s">
        <v>3073</v>
      </c>
      <c r="F811" s="80" t="s">
        <v>11114</v>
      </c>
      <c r="G811" s="45"/>
      <c r="H811" s="45"/>
      <c r="I811" s="45"/>
      <c r="J811" s="45"/>
    </row>
    <row r="812" spans="1:10" ht="14.1" customHeight="1" thickBot="1" x14ac:dyDescent="0.25">
      <c r="A812" s="132"/>
      <c r="B812" s="67" t="s">
        <v>1786</v>
      </c>
      <c r="C812" s="65">
        <f>IF(C811="","",IF(AND(MONTH(C811)&gt;=1,MONTH(C811)&lt;=3),1,IF(AND(MONTH(C811)&gt;=4,MONTH(C811)&lt;=6),2,IF(AND(MONTH(C811)&gt;=7,MONTH(C811)&lt;=9),3,4))))</f>
        <v>1</v>
      </c>
      <c r="D812" s="132"/>
      <c r="E812" s="67" t="s">
        <v>13194</v>
      </c>
      <c r="F812" s="80" t="s">
        <v>11114</v>
      </c>
      <c r="G812" s="45"/>
      <c r="H812" s="45"/>
      <c r="I812" s="45"/>
      <c r="J812" s="45"/>
    </row>
    <row r="813" spans="1:10" ht="14.1" customHeight="1" thickBot="1" x14ac:dyDescent="0.25">
      <c r="A813" s="45"/>
      <c r="B813" s="45"/>
      <c r="C813" s="45"/>
      <c r="D813" s="45"/>
      <c r="E813" s="45"/>
      <c r="F813" s="45"/>
      <c r="G813" s="45"/>
      <c r="H813" s="45"/>
      <c r="I813" s="45"/>
      <c r="J813" s="45"/>
    </row>
    <row r="814" spans="1:10" ht="14.1" customHeight="1" thickBot="1" x14ac:dyDescent="0.25">
      <c r="A814" s="95" t="s">
        <v>15737</v>
      </c>
      <c r="B814" s="95" t="s">
        <v>16148</v>
      </c>
      <c r="C814" s="95" t="s">
        <v>15643</v>
      </c>
      <c r="D814" s="95" t="s">
        <v>15253</v>
      </c>
      <c r="E814" s="95" t="s">
        <v>6935</v>
      </c>
      <c r="F814" s="72" t="s">
        <v>15282</v>
      </c>
      <c r="G814" s="45"/>
      <c r="H814" s="45"/>
      <c r="I814" s="45"/>
      <c r="J814" s="45"/>
    </row>
    <row r="815" spans="1:10" ht="14.1" customHeight="1" x14ac:dyDescent="0.25">
      <c r="A815" s="100">
        <v>73152101</v>
      </c>
      <c r="B815" s="101" t="str">
        <f t="shared" ref="B815:B828" ca="1" si="42">IFERROR(INDEX(UNSPSCDes,MATCH(INDIRECT(ADDRESS(ROW(),COLUMN()-1,4)),UNSPSCCode,0)),"")</f>
        <v>Servicio de mantenimiento de equipo industrial</v>
      </c>
      <c r="C815" s="106" t="s">
        <v>1449</v>
      </c>
      <c r="D815" s="103">
        <v>2</v>
      </c>
      <c r="E815" s="104">
        <v>1500</v>
      </c>
      <c r="F815" s="70">
        <f t="shared" ref="F815:F828" ca="1" si="43">INDIRECT(ADDRESS(ROW(),COLUMN()-2,4))*INDIRECT(ADDRESS(ROW(),COLUMN()-1,4))</f>
        <v>3000</v>
      </c>
      <c r="G815" s="45"/>
      <c r="H815" s="45"/>
      <c r="I815" s="45"/>
      <c r="J815" s="45"/>
    </row>
    <row r="816" spans="1:10" ht="13.5" customHeight="1" x14ac:dyDescent="0.25">
      <c r="A816" s="100">
        <v>73152101</v>
      </c>
      <c r="B816" s="101" t="str">
        <f t="shared" ca="1" si="42"/>
        <v>Servicio de mantenimiento de equipo industrial</v>
      </c>
      <c r="C816" s="106" t="s">
        <v>1449</v>
      </c>
      <c r="D816" s="103">
        <v>14</v>
      </c>
      <c r="E816" s="104">
        <v>23500</v>
      </c>
      <c r="F816" s="70">
        <f t="shared" ca="1" si="43"/>
        <v>329000</v>
      </c>
      <c r="G816" s="45"/>
      <c r="H816" s="45"/>
      <c r="I816" s="45"/>
      <c r="J816" s="45"/>
    </row>
    <row r="817" spans="1:10" ht="13.5" customHeight="1" x14ac:dyDescent="0.25">
      <c r="A817" s="100">
        <v>73152101</v>
      </c>
      <c r="B817" s="101" t="str">
        <f t="shared" ca="1" si="42"/>
        <v>Servicio de mantenimiento de equipo industrial</v>
      </c>
      <c r="C817" s="106" t="s">
        <v>1449</v>
      </c>
      <c r="D817" s="103">
        <v>9</v>
      </c>
      <c r="E817" s="104">
        <v>45000</v>
      </c>
      <c r="F817" s="70">
        <f t="shared" ca="1" si="43"/>
        <v>405000</v>
      </c>
      <c r="G817" s="45"/>
      <c r="H817" s="45"/>
      <c r="I817" s="45"/>
      <c r="J817" s="45"/>
    </row>
    <row r="818" spans="1:10" ht="13.5" customHeight="1" x14ac:dyDescent="0.25">
      <c r="A818" s="100">
        <v>73152101</v>
      </c>
      <c r="B818" s="101" t="str">
        <f t="shared" ca="1" si="42"/>
        <v>Servicio de mantenimiento de equipo industrial</v>
      </c>
      <c r="C818" s="106" t="s">
        <v>1449</v>
      </c>
      <c r="D818" s="103">
        <v>6</v>
      </c>
      <c r="E818" s="104">
        <v>200000</v>
      </c>
      <c r="F818" s="70">
        <f t="shared" ca="1" si="43"/>
        <v>1200000</v>
      </c>
      <c r="G818" s="45"/>
      <c r="H818" s="45"/>
      <c r="I818" s="45"/>
      <c r="J818" s="45"/>
    </row>
    <row r="819" spans="1:10" ht="13.5" customHeight="1" x14ac:dyDescent="0.25">
      <c r="A819" s="100">
        <v>72102401</v>
      </c>
      <c r="B819" s="101" t="str">
        <f t="shared" ca="1" si="42"/>
        <v>Servicios de pintura de exteriores</v>
      </c>
      <c r="C819" s="106" t="s">
        <v>1449</v>
      </c>
      <c r="D819" s="103">
        <v>5</v>
      </c>
      <c r="E819" s="104">
        <v>1200</v>
      </c>
      <c r="F819" s="70">
        <f t="shared" ca="1" si="43"/>
        <v>6000</v>
      </c>
      <c r="G819" s="45"/>
      <c r="H819" s="45"/>
      <c r="I819" s="45"/>
      <c r="J819" s="45"/>
    </row>
    <row r="820" spans="1:10" ht="13.5" customHeight="1" x14ac:dyDescent="0.25">
      <c r="A820" s="100">
        <v>42192209</v>
      </c>
      <c r="B820" s="101" t="str">
        <f t="shared" ca="1" si="42"/>
        <v>Rampas para sillas de ruedas</v>
      </c>
      <c r="C820" s="106" t="s">
        <v>1449</v>
      </c>
      <c r="D820" s="103">
        <v>3</v>
      </c>
      <c r="E820" s="104">
        <v>15000</v>
      </c>
      <c r="F820" s="70">
        <f t="shared" ca="1" si="43"/>
        <v>45000</v>
      </c>
      <c r="G820" s="45"/>
      <c r="H820" s="45"/>
      <c r="I820" s="45"/>
      <c r="J820" s="45"/>
    </row>
    <row r="821" spans="1:10" ht="13.5" customHeight="1" x14ac:dyDescent="0.25">
      <c r="A821" s="100">
        <v>73152102</v>
      </c>
      <c r="B821" s="101" t="str">
        <f t="shared" ca="1" si="42"/>
        <v>Servicio de reparación de equipo industrial</v>
      </c>
      <c r="C821" s="106" t="s">
        <v>1449</v>
      </c>
      <c r="D821" s="103">
        <v>6</v>
      </c>
      <c r="E821" s="104">
        <v>60000</v>
      </c>
      <c r="F821" s="70">
        <f t="shared" ca="1" si="43"/>
        <v>360000</v>
      </c>
      <c r="G821" s="45"/>
      <c r="H821" s="45"/>
      <c r="I821" s="45"/>
      <c r="J821" s="45"/>
    </row>
    <row r="822" spans="1:10" ht="13.5" customHeight="1" x14ac:dyDescent="0.25">
      <c r="A822" s="100">
        <v>73152102</v>
      </c>
      <c r="B822" s="101" t="str">
        <f t="shared" ca="1" si="42"/>
        <v>Servicio de reparación de equipo industrial</v>
      </c>
      <c r="C822" s="106" t="s">
        <v>1449</v>
      </c>
      <c r="D822" s="103">
        <v>3</v>
      </c>
      <c r="E822" s="104">
        <v>50000</v>
      </c>
      <c r="F822" s="70">
        <f t="shared" ca="1" si="43"/>
        <v>150000</v>
      </c>
      <c r="G822" s="45"/>
      <c r="H822" s="45"/>
      <c r="I822" s="45"/>
      <c r="J822" s="45"/>
    </row>
    <row r="823" spans="1:10" ht="13.5" customHeight="1" x14ac:dyDescent="0.25">
      <c r="A823" s="100">
        <v>73152102</v>
      </c>
      <c r="B823" s="101" t="str">
        <f t="shared" ca="1" si="42"/>
        <v>Servicio de reparación de equipo industrial</v>
      </c>
      <c r="C823" s="106" t="s">
        <v>1449</v>
      </c>
      <c r="D823" s="103">
        <v>3</v>
      </c>
      <c r="E823" s="104">
        <v>250000</v>
      </c>
      <c r="F823" s="70">
        <f t="shared" ca="1" si="43"/>
        <v>750000</v>
      </c>
      <c r="G823" s="45"/>
      <c r="H823" s="45"/>
      <c r="I823" s="45"/>
      <c r="J823" s="45"/>
    </row>
    <row r="824" spans="1:10" ht="13.5" customHeight="1" x14ac:dyDescent="0.25">
      <c r="A824" s="100">
        <v>73152102</v>
      </c>
      <c r="B824" s="101" t="str">
        <f t="shared" ca="1" si="42"/>
        <v>Servicio de reparación de equipo industrial</v>
      </c>
      <c r="C824" s="106" t="s">
        <v>1449</v>
      </c>
      <c r="D824" s="103">
        <v>2</v>
      </c>
      <c r="E824" s="104">
        <v>1</v>
      </c>
      <c r="F824" s="70">
        <f t="shared" ca="1" si="43"/>
        <v>2</v>
      </c>
      <c r="G824" s="45"/>
      <c r="H824" s="45"/>
      <c r="I824" s="45"/>
      <c r="J824" s="45"/>
    </row>
    <row r="825" spans="1:10" ht="13.5" customHeight="1" x14ac:dyDescent="0.25">
      <c r="A825" s="100">
        <v>72102305</v>
      </c>
      <c r="B825" s="101" t="str">
        <f t="shared" ca="1" si="42"/>
        <v>Servicios de reparación, mantenimiento o reparación de aire acondicionado</v>
      </c>
      <c r="C825" s="106" t="s">
        <v>1449</v>
      </c>
      <c r="D825" s="103">
        <v>14</v>
      </c>
      <c r="E825" s="104">
        <v>1800000</v>
      </c>
      <c r="F825" s="70">
        <f t="shared" ca="1" si="43"/>
        <v>25200000</v>
      </c>
      <c r="G825" s="45"/>
      <c r="H825" s="45"/>
      <c r="I825" s="45"/>
      <c r="J825" s="45"/>
    </row>
    <row r="826" spans="1:10" ht="13.5" customHeight="1" x14ac:dyDescent="0.25">
      <c r="A826" s="100">
        <v>55121719</v>
      </c>
      <c r="B826" s="101" t="str">
        <f t="shared" ca="1" si="42"/>
        <v>Componentes de señalización</v>
      </c>
      <c r="C826" s="106" t="s">
        <v>1449</v>
      </c>
      <c r="D826" s="103">
        <v>3</v>
      </c>
      <c r="E826" s="104">
        <v>1</v>
      </c>
      <c r="F826" s="70">
        <f t="shared" ca="1" si="43"/>
        <v>3</v>
      </c>
      <c r="G826" s="45"/>
      <c r="H826" s="45"/>
      <c r="I826" s="45"/>
      <c r="J826" s="45"/>
    </row>
    <row r="827" spans="1:10" ht="13.5" customHeight="1" x14ac:dyDescent="0.25">
      <c r="A827" s="100">
        <v>72102103</v>
      </c>
      <c r="B827" s="101" t="str">
        <f t="shared" ca="1" si="42"/>
        <v>Servicios de exterminación o fumigación</v>
      </c>
      <c r="C827" s="106" t="s">
        <v>1449</v>
      </c>
      <c r="D827" s="103">
        <v>28</v>
      </c>
      <c r="E827" s="104">
        <v>60000</v>
      </c>
      <c r="F827" s="70">
        <f t="shared" ca="1" si="43"/>
        <v>1680000</v>
      </c>
      <c r="G827" s="45"/>
      <c r="H827" s="45"/>
      <c r="I827" s="45"/>
      <c r="J827" s="45"/>
    </row>
    <row r="828" spans="1:10" ht="13.5" customHeight="1" x14ac:dyDescent="0.25">
      <c r="A828" s="100">
        <v>81141807</v>
      </c>
      <c r="B828" s="101" t="str">
        <f t="shared" ca="1" si="42"/>
        <v>Servicios de inspección de plomería o alcantarillado</v>
      </c>
      <c r="C828" s="106" t="s">
        <v>1449</v>
      </c>
      <c r="D828" s="103">
        <v>4</v>
      </c>
      <c r="E828" s="104">
        <v>200000</v>
      </c>
      <c r="F828" s="70">
        <f t="shared" ca="1" si="43"/>
        <v>800000</v>
      </c>
      <c r="G828" s="45"/>
      <c r="H828" s="45"/>
      <c r="I828" s="45"/>
      <c r="J828" s="45"/>
    </row>
    <row r="829" spans="1:10" ht="14.1" customHeight="1" x14ac:dyDescent="0.2">
      <c r="A829" s="45"/>
      <c r="B829" s="45"/>
      <c r="C829" s="45"/>
      <c r="D829" s="45"/>
      <c r="E829" s="73" t="s">
        <v>12552</v>
      </c>
      <c r="F829" s="74">
        <f ca="1">SUM(Table321[MONTO TOTAL ESTIMADO])</f>
        <v>30928005</v>
      </c>
      <c r="G829" s="45"/>
      <c r="H829" s="45" t="str">
        <f>C808</f>
        <v>Servicios</v>
      </c>
      <c r="I829" s="45">
        <f>E808</f>
        <v>0</v>
      </c>
      <c r="J829" s="45" t="str">
        <f>D808</f>
        <v>Comparacion de Precios</v>
      </c>
    </row>
    <row r="830" spans="1:10" ht="14.1" customHeight="1" thickBot="1" x14ac:dyDescent="0.3"/>
    <row r="831" spans="1:10" ht="33.75" customHeight="1" thickBot="1" x14ac:dyDescent="0.25">
      <c r="A831" s="64" t="s">
        <v>16384</v>
      </c>
      <c r="B831" s="64" t="s">
        <v>161</v>
      </c>
      <c r="C831" s="64" t="s">
        <v>11726</v>
      </c>
      <c r="D831" s="64" t="s">
        <v>14379</v>
      </c>
      <c r="E831" s="64" t="s">
        <v>10964</v>
      </c>
      <c r="F831" s="64" t="s">
        <v>11097</v>
      </c>
      <c r="G831" s="45"/>
      <c r="H831" s="45"/>
      <c r="I831" s="45"/>
      <c r="J831" s="45"/>
    </row>
    <row r="832" spans="1:10" ht="13.5" customHeight="1" thickBot="1" x14ac:dyDescent="0.25">
      <c r="A832" s="84" t="s">
        <v>18861</v>
      </c>
      <c r="B832" s="84" t="s">
        <v>18862</v>
      </c>
      <c r="C832" s="66" t="s">
        <v>6801</v>
      </c>
      <c r="D832" s="66" t="s">
        <v>17484</v>
      </c>
      <c r="E832" s="66"/>
      <c r="F832" s="66"/>
      <c r="G832" s="45"/>
      <c r="H832" s="45"/>
      <c r="I832" s="45"/>
      <c r="J832" s="45"/>
    </row>
    <row r="833" spans="1:10" ht="14.1" customHeight="1" thickBot="1" x14ac:dyDescent="0.25">
      <c r="A833" s="131" t="s">
        <v>14829</v>
      </c>
      <c r="B833" s="67" t="s">
        <v>8531</v>
      </c>
      <c r="C833" s="76">
        <v>43165</v>
      </c>
      <c r="D833" s="131" t="s">
        <v>9388</v>
      </c>
      <c r="E833" s="67" t="s">
        <v>13095</v>
      </c>
      <c r="F833" s="80" t="s">
        <v>3080</v>
      </c>
      <c r="G833" s="45"/>
      <c r="H833" s="45"/>
      <c r="I833" s="45"/>
      <c r="J833" s="45"/>
    </row>
    <row r="834" spans="1:10" ht="14.1" customHeight="1" thickBot="1" x14ac:dyDescent="0.25">
      <c r="A834" s="132"/>
      <c r="B834" s="67" t="s">
        <v>1786</v>
      </c>
      <c r="C834" s="65">
        <f>IF(C833="","",IF(AND(MONTH(C833)&gt;=1,MONTH(C833)&lt;=3),1,IF(AND(MONTH(C833)&gt;=4,MONTH(C833)&lt;=6),2,IF(AND(MONTH(C833)&gt;=7,MONTH(C833)&lt;=9),3,4))))</f>
        <v>1</v>
      </c>
      <c r="D834" s="132"/>
      <c r="E834" s="67" t="s">
        <v>2417</v>
      </c>
      <c r="F834" s="80" t="s">
        <v>11114</v>
      </c>
      <c r="G834" s="45"/>
      <c r="H834" s="45"/>
      <c r="I834" s="45"/>
      <c r="J834" s="45"/>
    </row>
    <row r="835" spans="1:10" ht="14.1" customHeight="1" thickBot="1" x14ac:dyDescent="0.25">
      <c r="A835" s="132"/>
      <c r="B835" s="67" t="s">
        <v>12944</v>
      </c>
      <c r="C835" s="76">
        <v>43168</v>
      </c>
      <c r="D835" s="132"/>
      <c r="E835" s="67" t="s">
        <v>3073</v>
      </c>
      <c r="F835" s="80" t="s">
        <v>11114</v>
      </c>
      <c r="G835" s="45"/>
      <c r="H835" s="45"/>
      <c r="I835" s="45"/>
      <c r="J835" s="45"/>
    </row>
    <row r="836" spans="1:10" ht="14.1" customHeight="1" thickBot="1" x14ac:dyDescent="0.25">
      <c r="A836" s="132"/>
      <c r="B836" s="67" t="s">
        <v>1786</v>
      </c>
      <c r="C836" s="65">
        <f>IF(C835="","",IF(AND(MONTH(C835)&gt;=1,MONTH(C835)&lt;=3),1,IF(AND(MONTH(C835)&gt;=4,MONTH(C835)&lt;=6),2,IF(AND(MONTH(C835)&gt;=7,MONTH(C835)&lt;=9),3,4))))</f>
        <v>1</v>
      </c>
      <c r="D836" s="132"/>
      <c r="E836" s="67" t="s">
        <v>13194</v>
      </c>
      <c r="F836" s="80" t="s">
        <v>11114</v>
      </c>
      <c r="G836" s="45"/>
      <c r="H836" s="45"/>
      <c r="I836" s="45"/>
      <c r="J836" s="45"/>
    </row>
    <row r="837" spans="1:10" ht="14.1" customHeight="1" thickBot="1" x14ac:dyDescent="0.25">
      <c r="A837" s="45"/>
      <c r="B837" s="45"/>
      <c r="C837" s="45"/>
      <c r="D837" s="45"/>
      <c r="E837" s="45"/>
      <c r="F837" s="45"/>
      <c r="G837" s="45"/>
      <c r="H837" s="45"/>
      <c r="I837" s="45"/>
      <c r="J837" s="45"/>
    </row>
    <row r="838" spans="1:10" ht="14.1" customHeight="1" thickBot="1" x14ac:dyDescent="0.25">
      <c r="A838" s="72" t="s">
        <v>15737</v>
      </c>
      <c r="B838" s="72" t="s">
        <v>16148</v>
      </c>
      <c r="C838" s="72" t="s">
        <v>15643</v>
      </c>
      <c r="D838" s="72" t="s">
        <v>15253</v>
      </c>
      <c r="E838" s="72" t="s">
        <v>6935</v>
      </c>
      <c r="F838" s="72" t="s">
        <v>15282</v>
      </c>
      <c r="G838" s="45"/>
      <c r="H838" s="45"/>
      <c r="I838" s="45"/>
      <c r="J838" s="45"/>
    </row>
    <row r="839" spans="1:10" ht="13.5" customHeight="1" x14ac:dyDescent="0.25">
      <c r="A839" s="92">
        <v>53102710</v>
      </c>
      <c r="B839" s="69" t="str">
        <f ca="1">IFERROR(INDEX(UNSPSCDes,MATCH(INDIRECT(ADDRESS(ROW(),COLUMN()-1,4)),UNSPSCCode,0)),"")</f>
        <v>Uniformes corporativos</v>
      </c>
      <c r="C839" s="81" t="s">
        <v>18873</v>
      </c>
      <c r="D839" s="90">
        <v>68</v>
      </c>
      <c r="E839" s="91">
        <v>7000</v>
      </c>
      <c r="F839" s="70">
        <f ca="1">INDIRECT(ADDRESS(ROW(),COLUMN()-2,4))*INDIRECT(ADDRESS(ROW(),COLUMN()-1,4))</f>
        <v>476000</v>
      </c>
      <c r="G839" s="45"/>
      <c r="H839" s="45"/>
      <c r="I839" s="45"/>
      <c r="J839" s="45"/>
    </row>
    <row r="840" spans="1:10" ht="14.1" customHeight="1" x14ac:dyDescent="0.2">
      <c r="A840" s="45"/>
      <c r="B840" s="45"/>
      <c r="C840" s="45"/>
      <c r="D840" s="45"/>
      <c r="E840" s="73" t="s">
        <v>12552</v>
      </c>
      <c r="F840" s="74">
        <f ca="1">SUM(Table322[MONTO TOTAL ESTIMADO])</f>
        <v>476000</v>
      </c>
      <c r="G840" s="45"/>
      <c r="H840" s="45" t="str">
        <f>C832</f>
        <v>Servicios</v>
      </c>
      <c r="I840" s="45">
        <f>E832</f>
        <v>0</v>
      </c>
      <c r="J840" s="45" t="str">
        <f>D832</f>
        <v>Compras Menores</v>
      </c>
    </row>
    <row r="841" spans="1:10" ht="14.1" customHeight="1" thickBot="1" x14ac:dyDescent="0.3"/>
    <row r="842" spans="1:10" ht="33.75" customHeight="1" thickBot="1" x14ac:dyDescent="0.25">
      <c r="A842" s="64" t="s">
        <v>16384</v>
      </c>
      <c r="B842" s="64" t="s">
        <v>161</v>
      </c>
      <c r="C842" s="64" t="s">
        <v>11726</v>
      </c>
      <c r="D842" s="64" t="s">
        <v>14379</v>
      </c>
      <c r="E842" s="64" t="s">
        <v>10964</v>
      </c>
      <c r="F842" s="64" t="s">
        <v>11097</v>
      </c>
      <c r="G842" s="45"/>
      <c r="H842" s="45"/>
      <c r="I842" s="45"/>
      <c r="J842" s="45"/>
    </row>
    <row r="843" spans="1:10" ht="13.5" customHeight="1" thickBot="1" x14ac:dyDescent="0.25">
      <c r="A843" s="84" t="s">
        <v>18863</v>
      </c>
      <c r="B843" s="84" t="s">
        <v>18864</v>
      </c>
      <c r="C843" s="66" t="s">
        <v>6801</v>
      </c>
      <c r="D843" s="66" t="s">
        <v>1875</v>
      </c>
      <c r="E843" s="66"/>
      <c r="F843" s="66"/>
      <c r="G843" s="45"/>
      <c r="H843" s="45"/>
      <c r="I843" s="45"/>
      <c r="J843" s="45"/>
    </row>
    <row r="844" spans="1:10" ht="14.1" customHeight="1" thickBot="1" x14ac:dyDescent="0.25">
      <c r="A844" s="131" t="s">
        <v>14829</v>
      </c>
      <c r="B844" s="67" t="s">
        <v>8531</v>
      </c>
      <c r="C844" s="76">
        <v>43167</v>
      </c>
      <c r="D844" s="131" t="s">
        <v>9388</v>
      </c>
      <c r="E844" s="67" t="s">
        <v>13095</v>
      </c>
      <c r="F844" s="80" t="s">
        <v>3080</v>
      </c>
      <c r="G844" s="45"/>
      <c r="H844" s="45"/>
      <c r="I844" s="45"/>
      <c r="J844" s="45"/>
    </row>
    <row r="845" spans="1:10" ht="14.1" customHeight="1" thickBot="1" x14ac:dyDescent="0.25">
      <c r="A845" s="132"/>
      <c r="B845" s="67" t="s">
        <v>1786</v>
      </c>
      <c r="C845" s="65">
        <f>IF(C844="","",IF(AND(MONTH(C844)&gt;=1,MONTH(C844)&lt;=3),1,IF(AND(MONTH(C844)&gt;=4,MONTH(C844)&lt;=6),2,IF(AND(MONTH(C844)&gt;=7,MONTH(C844)&lt;=9),3,4))))</f>
        <v>1</v>
      </c>
      <c r="D845" s="132"/>
      <c r="E845" s="67" t="s">
        <v>2417</v>
      </c>
      <c r="F845" s="80" t="s">
        <v>11114</v>
      </c>
      <c r="G845" s="45"/>
      <c r="H845" s="45"/>
      <c r="I845" s="45"/>
      <c r="J845" s="45"/>
    </row>
    <row r="846" spans="1:10" ht="14.1" customHeight="1" thickBot="1" x14ac:dyDescent="0.25">
      <c r="A846" s="132"/>
      <c r="B846" s="67" t="s">
        <v>12944</v>
      </c>
      <c r="C846" s="76">
        <v>43181</v>
      </c>
      <c r="D846" s="132"/>
      <c r="E846" s="67" t="s">
        <v>3073</v>
      </c>
      <c r="F846" s="80" t="s">
        <v>11114</v>
      </c>
      <c r="G846" s="45"/>
      <c r="H846" s="45"/>
      <c r="I846" s="45"/>
      <c r="J846" s="45"/>
    </row>
    <row r="847" spans="1:10" ht="14.1" customHeight="1" thickBot="1" x14ac:dyDescent="0.25">
      <c r="A847" s="132"/>
      <c r="B847" s="67" t="s">
        <v>1786</v>
      </c>
      <c r="C847" s="65">
        <f>IF(C846="","",IF(AND(MONTH(C846)&gt;=1,MONTH(C846)&lt;=3),1,IF(AND(MONTH(C846)&gt;=4,MONTH(C846)&lt;=6),2,IF(AND(MONTH(C846)&gt;=7,MONTH(C846)&lt;=9),3,4))))</f>
        <v>1</v>
      </c>
      <c r="D847" s="132"/>
      <c r="E847" s="67" t="s">
        <v>13194</v>
      </c>
      <c r="F847" s="80" t="s">
        <v>11114</v>
      </c>
      <c r="G847" s="45"/>
      <c r="H847" s="45"/>
      <c r="I847" s="45"/>
      <c r="J847" s="45"/>
    </row>
    <row r="848" spans="1:10" ht="14.1" customHeight="1" thickBot="1" x14ac:dyDescent="0.25">
      <c r="A848" s="45"/>
      <c r="B848" s="45"/>
      <c r="C848" s="45"/>
      <c r="D848" s="45"/>
      <c r="E848" s="45"/>
      <c r="F848" s="45"/>
      <c r="G848" s="45"/>
      <c r="H848" s="45"/>
      <c r="I848" s="45"/>
      <c r="J848" s="45"/>
    </row>
    <row r="849" spans="1:10" ht="14.1" customHeight="1" thickBot="1" x14ac:dyDescent="0.25">
      <c r="A849" s="95" t="s">
        <v>15737</v>
      </c>
      <c r="B849" s="95" t="s">
        <v>16148</v>
      </c>
      <c r="C849" s="95" t="s">
        <v>15643</v>
      </c>
      <c r="D849" s="95" t="s">
        <v>15253</v>
      </c>
      <c r="E849" s="95" t="s">
        <v>6935</v>
      </c>
      <c r="F849" s="72" t="s">
        <v>15282</v>
      </c>
      <c r="G849" s="45"/>
      <c r="H849" s="45"/>
      <c r="I849" s="45"/>
      <c r="J849" s="45"/>
    </row>
    <row r="850" spans="1:10" ht="13.5" customHeight="1" x14ac:dyDescent="0.25">
      <c r="A850" s="119">
        <v>86101705</v>
      </c>
      <c r="B850" s="101" t="str">
        <f t="shared" ref="B850:B858" ca="1" si="44">IFERROR(INDEX(UNSPSCDes,MATCH(INDIRECT(ADDRESS(ROW(),COLUMN()-1,4)),UNSPSCCode,0)),"")</f>
        <v>Capacitación administrativa</v>
      </c>
      <c r="C850" s="106" t="s">
        <v>18873</v>
      </c>
      <c r="D850" s="103">
        <v>4</v>
      </c>
      <c r="E850" s="104">
        <v>55000</v>
      </c>
      <c r="F850" s="70">
        <f t="shared" ref="F850:F858" ca="1" si="45">INDIRECT(ADDRESS(ROW(),COLUMN()-2,4))*INDIRECT(ADDRESS(ROW(),COLUMN()-1,4))</f>
        <v>220000</v>
      </c>
      <c r="G850" s="45"/>
      <c r="H850" s="45"/>
      <c r="I850" s="45"/>
      <c r="J850" s="45"/>
    </row>
    <row r="851" spans="1:10" ht="13.5" customHeight="1" x14ac:dyDescent="0.25">
      <c r="A851" s="119">
        <v>86101705</v>
      </c>
      <c r="B851" s="101" t="str">
        <f t="shared" ca="1" si="44"/>
        <v>Capacitación administrativa</v>
      </c>
      <c r="C851" s="106" t="s">
        <v>18873</v>
      </c>
      <c r="D851" s="103">
        <v>17</v>
      </c>
      <c r="E851" s="104">
        <v>35000</v>
      </c>
      <c r="F851" s="70">
        <f t="shared" ca="1" si="45"/>
        <v>595000</v>
      </c>
      <c r="G851" s="45"/>
      <c r="H851" s="45"/>
      <c r="I851" s="45"/>
      <c r="J851" s="45"/>
    </row>
    <row r="852" spans="1:10" ht="13.5" customHeight="1" x14ac:dyDescent="0.25">
      <c r="A852" s="119">
        <v>86101705</v>
      </c>
      <c r="B852" s="101" t="str">
        <f t="shared" ca="1" si="44"/>
        <v>Capacitación administrativa</v>
      </c>
      <c r="C852" s="106" t="s">
        <v>18873</v>
      </c>
      <c r="D852" s="103">
        <v>1</v>
      </c>
      <c r="E852" s="104">
        <v>49000</v>
      </c>
      <c r="F852" s="70">
        <f t="shared" ca="1" si="45"/>
        <v>49000</v>
      </c>
      <c r="G852" s="45"/>
      <c r="H852" s="45"/>
      <c r="I852" s="45"/>
      <c r="J852" s="45"/>
    </row>
    <row r="853" spans="1:10" ht="13.5" customHeight="1" x14ac:dyDescent="0.25">
      <c r="A853" s="119">
        <v>86101705</v>
      </c>
      <c r="B853" s="101" t="str">
        <f t="shared" ca="1" si="44"/>
        <v>Capacitación administrativa</v>
      </c>
      <c r="C853" s="106" t="s">
        <v>18873</v>
      </c>
      <c r="D853" s="103">
        <v>1</v>
      </c>
      <c r="E853" s="104">
        <v>93000</v>
      </c>
      <c r="F853" s="70">
        <f t="shared" ca="1" si="45"/>
        <v>93000</v>
      </c>
      <c r="G853" s="45"/>
      <c r="H853" s="45"/>
      <c r="I853" s="45"/>
      <c r="J853" s="45"/>
    </row>
    <row r="854" spans="1:10" ht="13.5" customHeight="1" x14ac:dyDescent="0.25">
      <c r="A854" s="119">
        <v>86101705</v>
      </c>
      <c r="B854" s="101" t="str">
        <f t="shared" ca="1" si="44"/>
        <v>Capacitación administrativa</v>
      </c>
      <c r="C854" s="106" t="s">
        <v>18873</v>
      </c>
      <c r="D854" s="103">
        <v>1</v>
      </c>
      <c r="E854" s="104">
        <v>15000</v>
      </c>
      <c r="F854" s="70">
        <f t="shared" ca="1" si="45"/>
        <v>15000</v>
      </c>
      <c r="G854" s="45"/>
      <c r="H854" s="45"/>
      <c r="I854" s="45"/>
      <c r="J854" s="45"/>
    </row>
    <row r="855" spans="1:10" ht="13.5" customHeight="1" x14ac:dyDescent="0.25">
      <c r="A855" s="119">
        <v>86101705</v>
      </c>
      <c r="B855" s="101" t="str">
        <f t="shared" ca="1" si="44"/>
        <v>Capacitación administrativa</v>
      </c>
      <c r="C855" s="106" t="s">
        <v>18873</v>
      </c>
      <c r="D855" s="103">
        <v>5</v>
      </c>
      <c r="E855" s="104">
        <v>450000</v>
      </c>
      <c r="F855" s="70">
        <f t="shared" ca="1" si="45"/>
        <v>2250000</v>
      </c>
      <c r="G855" s="45"/>
      <c r="H855" s="45"/>
      <c r="I855" s="45"/>
      <c r="J855" s="45"/>
    </row>
    <row r="856" spans="1:10" ht="13.5" customHeight="1" x14ac:dyDescent="0.25">
      <c r="A856" s="119">
        <v>86101705</v>
      </c>
      <c r="B856" s="101" t="str">
        <f t="shared" ca="1" si="44"/>
        <v>Capacitación administrativa</v>
      </c>
      <c r="C856" s="106" t="s">
        <v>18873</v>
      </c>
      <c r="D856" s="103">
        <v>30</v>
      </c>
      <c r="E856" s="104">
        <v>25000</v>
      </c>
      <c r="F856" s="70">
        <f t="shared" ca="1" si="45"/>
        <v>750000</v>
      </c>
      <c r="G856" s="45"/>
      <c r="H856" s="45"/>
      <c r="I856" s="45"/>
      <c r="J856" s="45"/>
    </row>
    <row r="857" spans="1:10" ht="13.5" customHeight="1" x14ac:dyDescent="0.25">
      <c r="A857" s="119">
        <v>86101705</v>
      </c>
      <c r="B857" s="101" t="str">
        <f t="shared" ca="1" si="44"/>
        <v>Capacitación administrativa</v>
      </c>
      <c r="C857" s="106" t="s">
        <v>18873</v>
      </c>
      <c r="D857" s="103">
        <v>2</v>
      </c>
      <c r="E857" s="104">
        <v>40000</v>
      </c>
      <c r="F857" s="70">
        <f t="shared" ca="1" si="45"/>
        <v>80000</v>
      </c>
      <c r="G857" s="45"/>
      <c r="H857" s="45"/>
      <c r="I857" s="45"/>
      <c r="J857" s="45"/>
    </row>
    <row r="858" spans="1:10" ht="13.5" customHeight="1" x14ac:dyDescent="0.25">
      <c r="A858" s="119">
        <v>86101705</v>
      </c>
      <c r="B858" s="101" t="str">
        <f t="shared" ca="1" si="44"/>
        <v>Capacitación administrativa</v>
      </c>
      <c r="C858" s="106" t="s">
        <v>18873</v>
      </c>
      <c r="D858" s="103">
        <v>7</v>
      </c>
      <c r="E858" s="104">
        <v>75000</v>
      </c>
      <c r="F858" s="70">
        <f t="shared" ca="1" si="45"/>
        <v>525000</v>
      </c>
      <c r="G858" s="45"/>
      <c r="H858" s="45"/>
      <c r="I858" s="45"/>
      <c r="J858" s="45"/>
    </row>
    <row r="859" spans="1:10" ht="14.1" customHeight="1" x14ac:dyDescent="0.2">
      <c r="A859" s="45"/>
      <c r="B859" s="45"/>
      <c r="C859" s="45"/>
      <c r="D859" s="45"/>
      <c r="E859" s="96" t="s">
        <v>12552</v>
      </c>
      <c r="F859" s="74">
        <f ca="1">SUM(Table323[MONTO TOTAL ESTIMADO])</f>
        <v>4577000</v>
      </c>
      <c r="G859" s="45"/>
      <c r="H859" s="45" t="str">
        <f>C843</f>
        <v>Servicios</v>
      </c>
      <c r="I859" s="45">
        <f>E843</f>
        <v>0</v>
      </c>
      <c r="J859" s="45" t="str">
        <f>D843</f>
        <v>Comparacion de Precios</v>
      </c>
    </row>
    <row r="860" spans="1:10" ht="14.1" customHeight="1" thickBot="1" x14ac:dyDescent="0.3"/>
    <row r="861" spans="1:10" ht="33.75" customHeight="1" thickBot="1" x14ac:dyDescent="0.25">
      <c r="A861" s="64" t="s">
        <v>16384</v>
      </c>
      <c r="B861" s="64" t="s">
        <v>161</v>
      </c>
      <c r="C861" s="64" t="s">
        <v>11726</v>
      </c>
      <c r="D861" s="64" t="s">
        <v>14379</v>
      </c>
      <c r="E861" s="64" t="s">
        <v>10964</v>
      </c>
      <c r="F861" s="64" t="s">
        <v>11097</v>
      </c>
      <c r="G861" s="45"/>
      <c r="H861" s="45"/>
      <c r="I861" s="45"/>
      <c r="J861" s="45"/>
    </row>
    <row r="862" spans="1:10" ht="14.1" customHeight="1" thickBot="1" x14ac:dyDescent="0.25">
      <c r="A862" s="84" t="s">
        <v>18833</v>
      </c>
      <c r="B862" s="84" t="s">
        <v>18834</v>
      </c>
      <c r="C862" s="66" t="s">
        <v>6801</v>
      </c>
      <c r="D862" s="66" t="s">
        <v>5891</v>
      </c>
      <c r="E862" s="66"/>
      <c r="F862" s="66"/>
      <c r="G862" s="45"/>
      <c r="H862" s="45"/>
      <c r="I862" s="45"/>
      <c r="J862" s="45"/>
    </row>
    <row r="863" spans="1:10" ht="14.1" customHeight="1" thickBot="1" x14ac:dyDescent="0.25">
      <c r="A863" s="131" t="s">
        <v>14829</v>
      </c>
      <c r="B863" s="67" t="s">
        <v>8531</v>
      </c>
      <c r="C863" s="76">
        <v>43192</v>
      </c>
      <c r="D863" s="131" t="s">
        <v>9388</v>
      </c>
      <c r="E863" s="67" t="s">
        <v>13095</v>
      </c>
      <c r="F863" s="80" t="s">
        <v>3080</v>
      </c>
      <c r="G863" s="45"/>
      <c r="H863" s="45"/>
      <c r="I863" s="45"/>
      <c r="J863" s="45"/>
    </row>
    <row r="864" spans="1:10" ht="14.1" customHeight="1" thickBot="1" x14ac:dyDescent="0.25">
      <c r="A864" s="132"/>
      <c r="B864" s="67" t="s">
        <v>1786</v>
      </c>
      <c r="C864" s="65">
        <f>IF(C863="","",IF(AND(MONTH(C863)&gt;=1,MONTH(C863)&lt;=3),1,IF(AND(MONTH(C863)&gt;=4,MONTH(C863)&lt;=6),2,IF(AND(MONTH(C863)&gt;=7,MONTH(C863)&lt;=9),3,4))))</f>
        <v>2</v>
      </c>
      <c r="D864" s="132"/>
      <c r="E864" s="67" t="s">
        <v>2417</v>
      </c>
      <c r="F864" s="80" t="s">
        <v>11114</v>
      </c>
      <c r="G864" s="45"/>
      <c r="H864" s="45"/>
      <c r="I864" s="45"/>
      <c r="J864" s="45"/>
    </row>
    <row r="865" spans="1:10" ht="14.1" customHeight="1" thickBot="1" x14ac:dyDescent="0.25">
      <c r="A865" s="132"/>
      <c r="B865" s="67" t="s">
        <v>12944</v>
      </c>
      <c r="C865" s="76">
        <v>43192</v>
      </c>
      <c r="D865" s="132"/>
      <c r="E865" s="67" t="s">
        <v>3073</v>
      </c>
      <c r="F865" s="80" t="s">
        <v>11114</v>
      </c>
      <c r="G865" s="45"/>
      <c r="H865" s="45"/>
      <c r="I865" s="45"/>
      <c r="J865" s="45"/>
    </row>
    <row r="866" spans="1:10" ht="14.1" customHeight="1" thickBot="1" x14ac:dyDescent="0.25">
      <c r="A866" s="132"/>
      <c r="B866" s="67" t="s">
        <v>1786</v>
      </c>
      <c r="C866" s="65">
        <f>IF(C865="","",IF(AND(MONTH(C865)&gt;=1,MONTH(C865)&lt;=3),1,IF(AND(MONTH(C865)&gt;=4,MONTH(C865)&lt;=6),2,IF(AND(MONTH(C865)&gt;=7,MONTH(C865)&lt;=9),3,4))))</f>
        <v>2</v>
      </c>
      <c r="D866" s="132"/>
      <c r="E866" s="67" t="s">
        <v>13194</v>
      </c>
      <c r="F866" s="80" t="s">
        <v>11114</v>
      </c>
      <c r="G866" s="45"/>
      <c r="H866" s="45"/>
      <c r="I866" s="45"/>
      <c r="J866" s="45"/>
    </row>
    <row r="867" spans="1:10" ht="14.1" customHeight="1" thickBot="1" x14ac:dyDescent="0.25">
      <c r="A867" s="45"/>
      <c r="B867" s="45"/>
      <c r="C867" s="45"/>
      <c r="D867" s="45"/>
      <c r="E867" s="45"/>
      <c r="F867" s="45"/>
      <c r="G867" s="45"/>
      <c r="H867" s="45"/>
      <c r="I867" s="45"/>
      <c r="J867" s="45"/>
    </row>
    <row r="868" spans="1:10" ht="14.1" customHeight="1" thickBot="1" x14ac:dyDescent="0.25">
      <c r="A868" s="72" t="s">
        <v>15737</v>
      </c>
      <c r="B868" s="72" t="s">
        <v>16148</v>
      </c>
      <c r="C868" s="72" t="s">
        <v>15643</v>
      </c>
      <c r="D868" s="72" t="s">
        <v>15253</v>
      </c>
      <c r="E868" s="72" t="s">
        <v>6935</v>
      </c>
      <c r="F868" s="72" t="s">
        <v>15282</v>
      </c>
      <c r="G868" s="45"/>
      <c r="H868" s="45"/>
      <c r="I868" s="45"/>
      <c r="J868" s="45"/>
    </row>
    <row r="869" spans="1:10" ht="13.5" customHeight="1" x14ac:dyDescent="0.2">
      <c r="A869" s="85">
        <v>15101505</v>
      </c>
      <c r="B869" s="69" t="str">
        <f ca="1">IFERROR(INDEX(UNSPSCDes,MATCH(INDIRECT(ADDRESS(ROW(),COLUMN()-1,4)),UNSPSCCode,0)),"")</f>
        <v>Combustible diesel</v>
      </c>
      <c r="C869" s="81" t="s">
        <v>9562</v>
      </c>
      <c r="D869" s="81">
        <v>3608</v>
      </c>
      <c r="E869" s="71">
        <v>182.6</v>
      </c>
      <c r="F869" s="70">
        <f ca="1">INDIRECT(ADDRESS(ROW(),COLUMN()-2,4))*INDIRECT(ADDRESS(ROW(),COLUMN()-1,4))</f>
        <v>658820.79999999993</v>
      </c>
      <c r="G869" s="45"/>
      <c r="H869" s="45"/>
      <c r="I869" s="45"/>
      <c r="J869" s="45"/>
    </row>
    <row r="870" spans="1:10" ht="14.1" customHeight="1" x14ac:dyDescent="0.2">
      <c r="A870" s="45"/>
      <c r="B870" s="45"/>
      <c r="C870" s="45"/>
      <c r="D870" s="45"/>
      <c r="E870" s="73" t="s">
        <v>12552</v>
      </c>
      <c r="F870" s="74">
        <f ca="1">SUM(Table324[MONTO TOTAL ESTIMADO])</f>
        <v>658820.79999999993</v>
      </c>
      <c r="G870" s="45"/>
      <c r="H870" s="45" t="str">
        <f>C862</f>
        <v>Servicios</v>
      </c>
      <c r="I870" s="45">
        <f>E862</f>
        <v>0</v>
      </c>
      <c r="J870" s="45" t="str">
        <f>D862</f>
        <v xml:space="preserve">Excepción - Bienes o servicios con exclusividad </v>
      </c>
    </row>
    <row r="871" spans="1:10" ht="14.1" customHeight="1" thickBot="1" x14ac:dyDescent="0.3"/>
    <row r="872" spans="1:10" ht="33.75" customHeight="1" thickBot="1" x14ac:dyDescent="0.25">
      <c r="A872" s="64" t="s">
        <v>16384</v>
      </c>
      <c r="B872" s="64" t="s">
        <v>161</v>
      </c>
      <c r="C872" s="64" t="s">
        <v>11726</v>
      </c>
      <c r="D872" s="64" t="s">
        <v>14379</v>
      </c>
      <c r="E872" s="64" t="s">
        <v>10964</v>
      </c>
      <c r="F872" s="64" t="s">
        <v>11097</v>
      </c>
      <c r="G872" s="45"/>
      <c r="H872" s="45"/>
      <c r="I872" s="45"/>
      <c r="J872" s="45"/>
    </row>
    <row r="873" spans="1:10" ht="14.1" customHeight="1" thickBot="1" x14ac:dyDescent="0.25">
      <c r="A873" s="84" t="s">
        <v>18835</v>
      </c>
      <c r="B873" s="84" t="s">
        <v>18836</v>
      </c>
      <c r="C873" s="66" t="s">
        <v>17799</v>
      </c>
      <c r="D873" s="66" t="s">
        <v>5891</v>
      </c>
      <c r="E873" s="66"/>
      <c r="F873" s="66"/>
      <c r="G873" s="45"/>
      <c r="H873" s="45"/>
      <c r="I873" s="45"/>
      <c r="J873" s="45"/>
    </row>
    <row r="874" spans="1:10" ht="14.1" customHeight="1" thickBot="1" x14ac:dyDescent="0.25">
      <c r="A874" s="131" t="s">
        <v>14829</v>
      </c>
      <c r="B874" s="67" t="s">
        <v>8531</v>
      </c>
      <c r="C874" s="76">
        <v>43199</v>
      </c>
      <c r="D874" s="131" t="s">
        <v>9388</v>
      </c>
      <c r="E874" s="67" t="s">
        <v>13095</v>
      </c>
      <c r="F874" s="80" t="s">
        <v>3080</v>
      </c>
      <c r="G874" s="45"/>
      <c r="H874" s="45"/>
      <c r="I874" s="45"/>
      <c r="J874" s="45"/>
    </row>
    <row r="875" spans="1:10" ht="14.1" customHeight="1" thickBot="1" x14ac:dyDescent="0.25">
      <c r="A875" s="132"/>
      <c r="B875" s="67" t="s">
        <v>1786</v>
      </c>
      <c r="C875" s="65">
        <f>IF(C874="","",IF(AND(MONTH(C874)&gt;=1,MONTH(C874)&lt;=3),1,IF(AND(MONTH(C874)&gt;=4,MONTH(C874)&lt;=6),2,IF(AND(MONTH(C874)&gt;=7,MONTH(C874)&lt;=9),3,4))))</f>
        <v>2</v>
      </c>
      <c r="D875" s="132"/>
      <c r="E875" s="67" t="s">
        <v>2417</v>
      </c>
      <c r="F875" s="80" t="s">
        <v>11114</v>
      </c>
      <c r="G875" s="45"/>
      <c r="H875" s="45"/>
      <c r="I875" s="45"/>
      <c r="J875" s="45"/>
    </row>
    <row r="876" spans="1:10" ht="14.1" customHeight="1" thickBot="1" x14ac:dyDescent="0.25">
      <c r="A876" s="132"/>
      <c r="B876" s="67" t="s">
        <v>12944</v>
      </c>
      <c r="C876" s="76">
        <v>43199</v>
      </c>
      <c r="D876" s="132"/>
      <c r="E876" s="67" t="s">
        <v>3073</v>
      </c>
      <c r="F876" s="80" t="s">
        <v>11114</v>
      </c>
      <c r="G876" s="45"/>
      <c r="H876" s="45"/>
      <c r="I876" s="45"/>
      <c r="J876" s="45"/>
    </row>
    <row r="877" spans="1:10" ht="14.1" customHeight="1" thickBot="1" x14ac:dyDescent="0.25">
      <c r="A877" s="132"/>
      <c r="B877" s="67" t="s">
        <v>1786</v>
      </c>
      <c r="C877" s="65">
        <f>IF(C876="","",IF(AND(MONTH(C876)&gt;=1,MONTH(C876)&lt;=3),1,IF(AND(MONTH(C876)&gt;=4,MONTH(C876)&lt;=6),2,IF(AND(MONTH(C876)&gt;=7,MONTH(C876)&lt;=9),3,4))))</f>
        <v>2</v>
      </c>
      <c r="D877" s="132"/>
      <c r="E877" s="67" t="s">
        <v>13194</v>
      </c>
      <c r="F877" s="80" t="s">
        <v>11114</v>
      </c>
      <c r="G877" s="45"/>
      <c r="H877" s="45"/>
      <c r="I877" s="45"/>
      <c r="J877" s="45"/>
    </row>
    <row r="878" spans="1:10" ht="14.1" customHeight="1" thickBot="1" x14ac:dyDescent="0.25">
      <c r="A878" s="45"/>
      <c r="B878" s="45"/>
      <c r="C878" s="45"/>
      <c r="D878" s="45"/>
      <c r="E878" s="45"/>
      <c r="F878" s="45"/>
      <c r="G878" s="45"/>
      <c r="H878" s="45"/>
      <c r="I878" s="45"/>
      <c r="J878" s="45"/>
    </row>
    <row r="879" spans="1:10" ht="14.1" customHeight="1" thickBot="1" x14ac:dyDescent="0.25">
      <c r="A879" s="72" t="s">
        <v>15737</v>
      </c>
      <c r="B879" s="72" t="s">
        <v>16148</v>
      </c>
      <c r="C879" s="72" t="s">
        <v>15643</v>
      </c>
      <c r="D879" s="72" t="s">
        <v>15253</v>
      </c>
      <c r="E879" s="72" t="s">
        <v>6935</v>
      </c>
      <c r="F879" s="72" t="s">
        <v>15282</v>
      </c>
      <c r="G879" s="45"/>
      <c r="H879" s="45"/>
      <c r="I879" s="45"/>
      <c r="J879" s="45"/>
    </row>
    <row r="880" spans="1:10" ht="13.5" customHeight="1" x14ac:dyDescent="0.2">
      <c r="A880" s="85">
        <v>15101505</v>
      </c>
      <c r="B880" s="69" t="str">
        <f ca="1">IFERROR(INDEX(UNSPSCDes,MATCH(INDIRECT(ADDRESS(ROW(),COLUMN()-1,4)),UNSPSCCode,0)),"")</f>
        <v>Combustible diesel</v>
      </c>
      <c r="C880" s="81" t="s">
        <v>9562</v>
      </c>
      <c r="D880" s="81">
        <v>1029</v>
      </c>
      <c r="E880" s="71">
        <v>182.6</v>
      </c>
      <c r="F880" s="70">
        <f ca="1">INDIRECT(ADDRESS(ROW(),COLUMN()-2,4))*INDIRECT(ADDRESS(ROW(),COLUMN()-1,4))</f>
        <v>187895.4</v>
      </c>
      <c r="G880" s="45"/>
      <c r="H880" s="45"/>
      <c r="I880" s="45"/>
      <c r="J880" s="45"/>
    </row>
    <row r="881" spans="1:10" ht="14.1" customHeight="1" x14ac:dyDescent="0.2">
      <c r="A881" s="45"/>
      <c r="B881" s="45"/>
      <c r="C881" s="45"/>
      <c r="D881" s="45"/>
      <c r="E881" s="73" t="s">
        <v>12552</v>
      </c>
      <c r="F881" s="74">
        <f ca="1">SUM(Table325[MONTO TOTAL ESTIMADO])</f>
        <v>187895.4</v>
      </c>
      <c r="G881" s="45"/>
      <c r="H881" s="45" t="str">
        <f>C873</f>
        <v>Bienes</v>
      </c>
      <c r="I881" s="45">
        <f>E873</f>
        <v>0</v>
      </c>
      <c r="J881" s="45" t="str">
        <f>D873</f>
        <v xml:space="preserve">Excepción - Bienes o servicios con exclusividad </v>
      </c>
    </row>
    <row r="882" spans="1:10" ht="14.1" customHeight="1" thickBot="1" x14ac:dyDescent="0.3"/>
    <row r="883" spans="1:10" ht="33.75" customHeight="1" thickBot="1" x14ac:dyDescent="0.25">
      <c r="A883" s="64" t="s">
        <v>16384</v>
      </c>
      <c r="B883" s="64" t="s">
        <v>161</v>
      </c>
      <c r="C883" s="64" t="s">
        <v>11726</v>
      </c>
      <c r="D883" s="64" t="s">
        <v>14379</v>
      </c>
      <c r="E883" s="64" t="s">
        <v>10964</v>
      </c>
      <c r="F883" s="64" t="s">
        <v>11097</v>
      </c>
      <c r="G883" s="45"/>
      <c r="H883" s="45"/>
      <c r="I883" s="45"/>
      <c r="J883" s="45"/>
    </row>
    <row r="884" spans="1:10" ht="13.5" customHeight="1" thickBot="1" x14ac:dyDescent="0.25">
      <c r="A884" s="84" t="s">
        <v>18841</v>
      </c>
      <c r="B884" s="84" t="s">
        <v>18842</v>
      </c>
      <c r="C884" s="66" t="s">
        <v>17799</v>
      </c>
      <c r="D884" s="66" t="s">
        <v>2518</v>
      </c>
      <c r="E884" s="66"/>
      <c r="F884" s="66"/>
      <c r="G884" s="45"/>
      <c r="H884" s="45"/>
      <c r="I884" s="45"/>
      <c r="J884" s="45"/>
    </row>
    <row r="885" spans="1:10" ht="14.1" customHeight="1" thickBot="1" x14ac:dyDescent="0.25">
      <c r="A885" s="131" t="s">
        <v>14829</v>
      </c>
      <c r="B885" s="67" t="s">
        <v>8531</v>
      </c>
      <c r="C885" s="76">
        <v>43201</v>
      </c>
      <c r="D885" s="131" t="s">
        <v>9388</v>
      </c>
      <c r="E885" s="67" t="s">
        <v>13095</v>
      </c>
      <c r="F885" s="80" t="s">
        <v>3080</v>
      </c>
      <c r="G885" s="45"/>
      <c r="H885" s="45"/>
      <c r="I885" s="45"/>
      <c r="J885" s="45"/>
    </row>
    <row r="886" spans="1:10" ht="14.1" customHeight="1" thickBot="1" x14ac:dyDescent="0.25">
      <c r="A886" s="132"/>
      <c r="B886" s="67" t="s">
        <v>1786</v>
      </c>
      <c r="C886" s="65">
        <f>IF(C885="","",IF(AND(MONTH(C885)&gt;=1,MONTH(C885)&lt;=3),1,IF(AND(MONTH(C885)&gt;=4,MONTH(C885)&lt;=6),2,IF(AND(MONTH(C885)&gt;=7,MONTH(C885)&lt;=9),3,4))))</f>
        <v>2</v>
      </c>
      <c r="D886" s="132"/>
      <c r="E886" s="67" t="s">
        <v>2417</v>
      </c>
      <c r="F886" s="80" t="s">
        <v>11114</v>
      </c>
      <c r="G886" s="45"/>
      <c r="H886" s="45"/>
      <c r="I886" s="45"/>
      <c r="J886" s="45"/>
    </row>
    <row r="887" spans="1:10" ht="14.1" customHeight="1" thickBot="1" x14ac:dyDescent="0.25">
      <c r="A887" s="132"/>
      <c r="B887" s="67" t="s">
        <v>12944</v>
      </c>
      <c r="C887" s="76">
        <v>43229</v>
      </c>
      <c r="D887" s="132"/>
      <c r="E887" s="67" t="s">
        <v>3073</v>
      </c>
      <c r="F887" s="80" t="s">
        <v>11114</v>
      </c>
      <c r="G887" s="45"/>
      <c r="H887" s="45"/>
      <c r="I887" s="45"/>
      <c r="J887" s="45"/>
    </row>
    <row r="888" spans="1:10" ht="14.1" customHeight="1" thickBot="1" x14ac:dyDescent="0.25">
      <c r="A888" s="132"/>
      <c r="B888" s="67" t="s">
        <v>1786</v>
      </c>
      <c r="C888" s="65">
        <f>IF(C887="","",IF(AND(MONTH(C887)&gt;=1,MONTH(C887)&lt;=3),1,IF(AND(MONTH(C887)&gt;=4,MONTH(C887)&lt;=6),2,IF(AND(MONTH(C887)&gt;=7,MONTH(C887)&lt;=9),3,4))))</f>
        <v>2</v>
      </c>
      <c r="D888" s="132"/>
      <c r="E888" s="67" t="s">
        <v>13194</v>
      </c>
      <c r="F888" s="80" t="s">
        <v>11114</v>
      </c>
      <c r="G888" s="45"/>
      <c r="H888" s="45"/>
      <c r="I888" s="45"/>
      <c r="J888" s="45"/>
    </row>
    <row r="889" spans="1:10" ht="14.1" customHeight="1" thickBot="1" x14ac:dyDescent="0.25">
      <c r="A889" s="45"/>
      <c r="B889" s="45"/>
      <c r="C889" s="45"/>
      <c r="D889" s="45"/>
      <c r="E889" s="45"/>
      <c r="F889" s="45"/>
      <c r="G889" s="45"/>
      <c r="H889" s="45"/>
      <c r="I889" s="45"/>
      <c r="J889" s="45"/>
    </row>
    <row r="890" spans="1:10" ht="14.1" customHeight="1" thickBot="1" x14ac:dyDescent="0.25">
      <c r="A890" s="95" t="s">
        <v>15737</v>
      </c>
      <c r="B890" s="95" t="s">
        <v>16148</v>
      </c>
      <c r="C890" s="95" t="s">
        <v>15643</v>
      </c>
      <c r="D890" s="95" t="s">
        <v>15253</v>
      </c>
      <c r="E890" s="95" t="s">
        <v>6935</v>
      </c>
      <c r="F890" s="72" t="s">
        <v>15282</v>
      </c>
      <c r="G890" s="45"/>
      <c r="H890" s="45"/>
      <c r="I890" s="45"/>
      <c r="J890" s="45"/>
    </row>
    <row r="891" spans="1:10" ht="14.1" customHeight="1" x14ac:dyDescent="0.25">
      <c r="A891" s="100">
        <v>40101604</v>
      </c>
      <c r="B891" s="101" t="str">
        <f t="shared" ref="B891:B922" ca="1" si="46">IFERROR(INDEX(UNSPSCDes,MATCH(INDIRECT(ADDRESS(ROW(),COLUMN()-1,4)),UNSPSCCode,0)),"")</f>
        <v>Ventiladores</v>
      </c>
      <c r="C891" s="106" t="s">
        <v>18881</v>
      </c>
      <c r="D891" s="103">
        <v>8</v>
      </c>
      <c r="E891" s="104">
        <v>3400</v>
      </c>
      <c r="F891" s="70">
        <f t="shared" ref="F891:F922" ca="1" si="47">INDIRECT(ADDRESS(ROW(),COLUMN()-2,4))*INDIRECT(ADDRESS(ROW(),COLUMN()-1,4))</f>
        <v>27200</v>
      </c>
      <c r="G891" s="45"/>
      <c r="H891" s="45"/>
      <c r="I891" s="45"/>
      <c r="J891" s="45"/>
    </row>
    <row r="892" spans="1:10" ht="13.5" customHeight="1" x14ac:dyDescent="0.25">
      <c r="A892" s="100">
        <v>14111526</v>
      </c>
      <c r="B892" s="101" t="str">
        <f t="shared" ca="1" si="46"/>
        <v>Papel libretas o libros de mensajes telefónicos</v>
      </c>
      <c r="C892" s="106" t="s">
        <v>18881</v>
      </c>
      <c r="D892" s="103">
        <v>32</v>
      </c>
      <c r="E892" s="104">
        <v>450</v>
      </c>
      <c r="F892" s="70">
        <f t="shared" ca="1" si="47"/>
        <v>14400</v>
      </c>
      <c r="G892" s="45"/>
      <c r="H892" s="45"/>
      <c r="I892" s="45"/>
      <c r="J892" s="45"/>
    </row>
    <row r="893" spans="1:10" ht="13.5" customHeight="1" x14ac:dyDescent="0.25">
      <c r="A893" s="100">
        <v>44112001</v>
      </c>
      <c r="B893" s="101" t="str">
        <f t="shared" ca="1" si="46"/>
        <v>Libretas de direcciones o repuestos</v>
      </c>
      <c r="C893" s="106" t="s">
        <v>18881</v>
      </c>
      <c r="D893" s="103">
        <v>35</v>
      </c>
      <c r="E893" s="104">
        <v>360</v>
      </c>
      <c r="F893" s="70">
        <f t="shared" ca="1" si="47"/>
        <v>12600</v>
      </c>
      <c r="G893" s="45"/>
      <c r="H893" s="45"/>
      <c r="I893" s="45"/>
      <c r="J893" s="45"/>
    </row>
    <row r="894" spans="1:10" ht="13.5" customHeight="1" x14ac:dyDescent="0.25">
      <c r="A894" s="100">
        <v>56101702</v>
      </c>
      <c r="B894" s="101" t="str">
        <f t="shared" ca="1" si="46"/>
        <v>Gabinetes de archivo o accesorios</v>
      </c>
      <c r="C894" s="106" t="s">
        <v>18881</v>
      </c>
      <c r="D894" s="103">
        <v>1</v>
      </c>
      <c r="E894" s="104">
        <v>3200</v>
      </c>
      <c r="F894" s="70">
        <f t="shared" ca="1" si="47"/>
        <v>3200</v>
      </c>
      <c r="G894" s="45"/>
      <c r="H894" s="45"/>
      <c r="I894" s="45"/>
      <c r="J894" s="45"/>
    </row>
    <row r="895" spans="1:10" ht="13.5" customHeight="1" x14ac:dyDescent="0.25">
      <c r="A895" s="100">
        <v>56101702</v>
      </c>
      <c r="B895" s="101" t="str">
        <f t="shared" ca="1" si="46"/>
        <v>Gabinetes de archivo o accesorios</v>
      </c>
      <c r="C895" s="106" t="s">
        <v>18881</v>
      </c>
      <c r="D895" s="103">
        <v>2</v>
      </c>
      <c r="E895" s="104">
        <v>9618.64</v>
      </c>
      <c r="F895" s="70">
        <f t="shared" ca="1" si="47"/>
        <v>19237.28</v>
      </c>
      <c r="G895" s="45"/>
      <c r="H895" s="45"/>
      <c r="I895" s="45"/>
      <c r="J895" s="45"/>
    </row>
    <row r="896" spans="1:10" ht="13.5" customHeight="1" x14ac:dyDescent="0.25">
      <c r="A896" s="100">
        <v>56101702</v>
      </c>
      <c r="B896" s="101" t="str">
        <f t="shared" ca="1" si="46"/>
        <v>Gabinetes de archivo o accesorios</v>
      </c>
      <c r="C896" s="106" t="s">
        <v>18881</v>
      </c>
      <c r="D896" s="103">
        <v>12</v>
      </c>
      <c r="E896" s="104">
        <v>14745.76</v>
      </c>
      <c r="F896" s="70">
        <f t="shared" ca="1" si="47"/>
        <v>176949.12</v>
      </c>
      <c r="G896" s="45"/>
      <c r="H896" s="45"/>
      <c r="I896" s="45"/>
      <c r="J896" s="45"/>
    </row>
    <row r="897" spans="1:10" ht="13.5" customHeight="1" x14ac:dyDescent="0.25">
      <c r="A897" s="100">
        <v>44112001</v>
      </c>
      <c r="B897" s="101" t="str">
        <f t="shared" ca="1" si="46"/>
        <v>Libretas de direcciones o repuestos</v>
      </c>
      <c r="C897" s="106" t="s">
        <v>18881</v>
      </c>
      <c r="D897" s="103">
        <v>21</v>
      </c>
      <c r="E897" s="104">
        <v>850</v>
      </c>
      <c r="F897" s="70">
        <f t="shared" ca="1" si="47"/>
        <v>17850</v>
      </c>
      <c r="G897" s="45"/>
      <c r="H897" s="45"/>
      <c r="I897" s="45"/>
      <c r="J897" s="45"/>
    </row>
    <row r="898" spans="1:10" ht="13.5" customHeight="1" x14ac:dyDescent="0.25">
      <c r="A898" s="100">
        <v>44112001</v>
      </c>
      <c r="B898" s="101" t="str">
        <f t="shared" ca="1" si="46"/>
        <v>Libretas de direcciones o repuestos</v>
      </c>
      <c r="C898" s="106" t="s">
        <v>18881</v>
      </c>
      <c r="D898" s="103">
        <v>6</v>
      </c>
      <c r="E898" s="104">
        <v>600</v>
      </c>
      <c r="F898" s="70">
        <f t="shared" ca="1" si="47"/>
        <v>3600</v>
      </c>
      <c r="G898" s="45"/>
      <c r="H898" s="45"/>
      <c r="I898" s="45"/>
      <c r="J898" s="45"/>
    </row>
    <row r="899" spans="1:10" ht="13.5" customHeight="1" x14ac:dyDescent="0.25">
      <c r="A899" s="100">
        <v>44121701</v>
      </c>
      <c r="B899" s="101" t="str">
        <f t="shared" ca="1" si="46"/>
        <v>Bolígrafos</v>
      </c>
      <c r="C899" s="106" t="s">
        <v>16990</v>
      </c>
      <c r="D899" s="103">
        <v>670</v>
      </c>
      <c r="E899" s="104">
        <v>90</v>
      </c>
      <c r="F899" s="70">
        <f t="shared" ca="1" si="47"/>
        <v>60300</v>
      </c>
      <c r="G899" s="45"/>
      <c r="H899" s="45"/>
      <c r="I899" s="45"/>
      <c r="J899" s="45"/>
    </row>
    <row r="900" spans="1:10" ht="13.5" customHeight="1" x14ac:dyDescent="0.25">
      <c r="A900" s="100">
        <v>44121701</v>
      </c>
      <c r="B900" s="101" t="str">
        <f t="shared" ca="1" si="46"/>
        <v>Bolígrafos</v>
      </c>
      <c r="C900" s="106" t="s">
        <v>16990</v>
      </c>
      <c r="D900" s="103">
        <v>24</v>
      </c>
      <c r="E900" s="104">
        <v>90</v>
      </c>
      <c r="F900" s="70">
        <f t="shared" ca="1" si="47"/>
        <v>2160</v>
      </c>
      <c r="G900" s="45"/>
      <c r="H900" s="45"/>
      <c r="I900" s="45"/>
      <c r="J900" s="45"/>
    </row>
    <row r="901" spans="1:10" ht="13.5" customHeight="1" x14ac:dyDescent="0.25">
      <c r="A901" s="100">
        <v>44121701</v>
      </c>
      <c r="B901" s="101" t="str">
        <f t="shared" ca="1" si="46"/>
        <v>Bolígrafos</v>
      </c>
      <c r="C901" s="106" t="s">
        <v>16990</v>
      </c>
      <c r="D901" s="103">
        <v>258</v>
      </c>
      <c r="E901" s="104">
        <v>90</v>
      </c>
      <c r="F901" s="70">
        <f t="shared" ca="1" si="47"/>
        <v>23220</v>
      </c>
      <c r="G901" s="45"/>
      <c r="H901" s="45"/>
      <c r="I901" s="45"/>
      <c r="J901" s="45"/>
    </row>
    <row r="902" spans="1:10" ht="13.5" customHeight="1" x14ac:dyDescent="0.25">
      <c r="A902" s="100">
        <v>44121701</v>
      </c>
      <c r="B902" s="101" t="str">
        <f t="shared" ca="1" si="46"/>
        <v>Bolígrafos</v>
      </c>
      <c r="C902" s="106" t="s">
        <v>16990</v>
      </c>
      <c r="D902" s="103">
        <v>48</v>
      </c>
      <c r="E902" s="104">
        <v>90</v>
      </c>
      <c r="F902" s="70">
        <f t="shared" ca="1" si="47"/>
        <v>4320</v>
      </c>
      <c r="G902" s="45"/>
      <c r="H902" s="45"/>
      <c r="I902" s="45"/>
      <c r="J902" s="45"/>
    </row>
    <row r="903" spans="1:10" ht="13.5" customHeight="1" x14ac:dyDescent="0.25">
      <c r="A903" s="100">
        <v>60121409</v>
      </c>
      <c r="B903" s="101" t="str">
        <f t="shared" ca="1" si="46"/>
        <v>Caja de ingletes</v>
      </c>
      <c r="C903" s="106" t="s">
        <v>16990</v>
      </c>
      <c r="D903" s="103">
        <v>4</v>
      </c>
      <c r="E903" s="104">
        <v>2500</v>
      </c>
      <c r="F903" s="70">
        <f t="shared" ca="1" si="47"/>
        <v>10000</v>
      </c>
      <c r="G903" s="45"/>
      <c r="H903" s="45"/>
      <c r="I903" s="45"/>
      <c r="J903" s="45"/>
    </row>
    <row r="904" spans="1:10" ht="13.5" customHeight="1" x14ac:dyDescent="0.25">
      <c r="A904" s="100">
        <v>44101801</v>
      </c>
      <c r="B904" s="101" t="str">
        <f t="shared" ca="1" si="46"/>
        <v>Calculadoras o accesorios</v>
      </c>
      <c r="C904" s="106" t="s">
        <v>18881</v>
      </c>
      <c r="D904" s="103">
        <v>7</v>
      </c>
      <c r="E904" s="104">
        <v>2000</v>
      </c>
      <c r="F904" s="70">
        <f t="shared" ca="1" si="47"/>
        <v>14000</v>
      </c>
      <c r="G904" s="45"/>
      <c r="H904" s="45"/>
      <c r="I904" s="45"/>
      <c r="J904" s="45"/>
    </row>
    <row r="905" spans="1:10" ht="13.5" customHeight="1" x14ac:dyDescent="0.25">
      <c r="A905" s="100">
        <v>44122003</v>
      </c>
      <c r="B905" s="101" t="str">
        <f t="shared" ca="1" si="46"/>
        <v>Carpetas</v>
      </c>
      <c r="C905" s="106" t="s">
        <v>18881</v>
      </c>
      <c r="D905" s="103">
        <v>40</v>
      </c>
      <c r="E905" s="104">
        <v>525</v>
      </c>
      <c r="F905" s="70">
        <f t="shared" ca="1" si="47"/>
        <v>21000</v>
      </c>
      <c r="G905" s="45"/>
      <c r="H905" s="45"/>
      <c r="I905" s="45"/>
      <c r="J905" s="45"/>
    </row>
    <row r="906" spans="1:10" ht="13.5" customHeight="1" x14ac:dyDescent="0.25">
      <c r="A906" s="100">
        <v>44122003</v>
      </c>
      <c r="B906" s="101" t="str">
        <f t="shared" ca="1" si="46"/>
        <v>Carpetas</v>
      </c>
      <c r="C906" s="106" t="s">
        <v>18881</v>
      </c>
      <c r="D906" s="103">
        <v>15</v>
      </c>
      <c r="E906" s="104">
        <v>200</v>
      </c>
      <c r="F906" s="70">
        <f t="shared" ca="1" si="47"/>
        <v>3000</v>
      </c>
      <c r="G906" s="45"/>
      <c r="H906" s="45"/>
      <c r="I906" s="45"/>
      <c r="J906" s="45"/>
    </row>
    <row r="907" spans="1:10" ht="13.5" customHeight="1" x14ac:dyDescent="0.25">
      <c r="A907" s="100">
        <v>44122003</v>
      </c>
      <c r="B907" s="101" t="str">
        <f t="shared" ca="1" si="46"/>
        <v>Carpetas</v>
      </c>
      <c r="C907" s="106" t="s">
        <v>18881</v>
      </c>
      <c r="D907" s="103">
        <v>8</v>
      </c>
      <c r="E907" s="104">
        <v>300</v>
      </c>
      <c r="F907" s="70">
        <f t="shared" ca="1" si="47"/>
        <v>2400</v>
      </c>
      <c r="G907" s="45"/>
      <c r="H907" s="45"/>
      <c r="I907" s="45"/>
      <c r="J907" s="45"/>
    </row>
    <row r="908" spans="1:10" ht="13.5" customHeight="1" x14ac:dyDescent="0.25">
      <c r="A908" s="100">
        <v>44122003</v>
      </c>
      <c r="B908" s="101" t="str">
        <f t="shared" ca="1" si="46"/>
        <v>Carpetas</v>
      </c>
      <c r="C908" s="106" t="s">
        <v>18881</v>
      </c>
      <c r="D908" s="103">
        <v>37</v>
      </c>
      <c r="E908" s="104">
        <v>500</v>
      </c>
      <c r="F908" s="70">
        <f t="shared" ca="1" si="47"/>
        <v>18500</v>
      </c>
      <c r="G908" s="45"/>
      <c r="H908" s="45"/>
      <c r="I908" s="45"/>
      <c r="J908" s="45"/>
    </row>
    <row r="909" spans="1:10" ht="13.5" customHeight="1" x14ac:dyDescent="0.25">
      <c r="A909" s="100">
        <v>44122003</v>
      </c>
      <c r="B909" s="101" t="str">
        <f t="shared" ca="1" si="46"/>
        <v>Carpetas</v>
      </c>
      <c r="C909" s="106" t="s">
        <v>18881</v>
      </c>
      <c r="D909" s="103">
        <v>36</v>
      </c>
      <c r="E909" s="104">
        <v>525</v>
      </c>
      <c r="F909" s="70">
        <f t="shared" ca="1" si="47"/>
        <v>18900</v>
      </c>
      <c r="G909" s="45"/>
      <c r="H909" s="45"/>
      <c r="I909" s="45"/>
      <c r="J909" s="45"/>
    </row>
    <row r="910" spans="1:10" ht="13.5" customHeight="1" x14ac:dyDescent="0.25">
      <c r="A910" s="100">
        <v>44122003</v>
      </c>
      <c r="B910" s="101" t="str">
        <f t="shared" ca="1" si="46"/>
        <v>Carpetas</v>
      </c>
      <c r="C910" s="106" t="s">
        <v>18881</v>
      </c>
      <c r="D910" s="103">
        <v>74</v>
      </c>
      <c r="E910" s="104">
        <v>850</v>
      </c>
      <c r="F910" s="70">
        <f t="shared" ca="1" si="47"/>
        <v>62900</v>
      </c>
      <c r="G910" s="45"/>
      <c r="H910" s="45"/>
      <c r="I910" s="45"/>
      <c r="J910" s="45"/>
    </row>
    <row r="911" spans="1:10" ht="13.5" customHeight="1" x14ac:dyDescent="0.25">
      <c r="A911" s="100">
        <v>43201809</v>
      </c>
      <c r="B911" s="101" t="str">
        <f t="shared" ca="1" si="46"/>
        <v>Disco compacto cd de lectura y escritura</v>
      </c>
      <c r="C911" s="106" t="s">
        <v>18881</v>
      </c>
      <c r="D911" s="103">
        <v>42</v>
      </c>
      <c r="E911" s="104">
        <v>100</v>
      </c>
      <c r="F911" s="70">
        <f t="shared" ca="1" si="47"/>
        <v>4200</v>
      </c>
      <c r="G911" s="45"/>
      <c r="H911" s="45"/>
      <c r="I911" s="45"/>
      <c r="J911" s="45"/>
    </row>
    <row r="912" spans="1:10" ht="13.5" customHeight="1" x14ac:dyDescent="0.25">
      <c r="A912" s="100">
        <v>43201809</v>
      </c>
      <c r="B912" s="101" t="str">
        <f t="shared" ca="1" si="46"/>
        <v>Disco compacto cd de lectura y escritura</v>
      </c>
      <c r="C912" s="106" t="s">
        <v>18881</v>
      </c>
      <c r="D912" s="103">
        <v>38</v>
      </c>
      <c r="E912" s="104">
        <v>60</v>
      </c>
      <c r="F912" s="70">
        <f t="shared" ca="1" si="47"/>
        <v>2280</v>
      </c>
      <c r="G912" s="45"/>
      <c r="H912" s="45"/>
      <c r="I912" s="45"/>
      <c r="J912" s="45"/>
    </row>
    <row r="913" spans="1:10" ht="13.5" customHeight="1" x14ac:dyDescent="0.25">
      <c r="A913" s="100">
        <v>31162001</v>
      </c>
      <c r="B913" s="101" t="str">
        <f t="shared" ca="1" si="46"/>
        <v>Chinches</v>
      </c>
      <c r="C913" s="106" t="s">
        <v>18876</v>
      </c>
      <c r="D913" s="103">
        <v>15</v>
      </c>
      <c r="E913" s="104">
        <v>75</v>
      </c>
      <c r="F913" s="70">
        <f t="shared" ca="1" si="47"/>
        <v>1125</v>
      </c>
      <c r="G913" s="45"/>
      <c r="H913" s="45"/>
      <c r="I913" s="45"/>
      <c r="J913" s="45"/>
    </row>
    <row r="914" spans="1:10" ht="13.5" customHeight="1" x14ac:dyDescent="0.25">
      <c r="A914" s="100">
        <v>44121635</v>
      </c>
      <c r="B914" s="101" t="str">
        <f t="shared" ca="1" si="46"/>
        <v>Husos para cinta adhesiva</v>
      </c>
      <c r="C914" s="106" t="s">
        <v>18881</v>
      </c>
      <c r="D914" s="103">
        <v>154</v>
      </c>
      <c r="E914" s="104">
        <v>450</v>
      </c>
      <c r="F914" s="70">
        <f t="shared" ca="1" si="47"/>
        <v>69300</v>
      </c>
      <c r="G914" s="45"/>
      <c r="H914" s="45"/>
      <c r="I914" s="45"/>
      <c r="J914" s="45"/>
    </row>
    <row r="915" spans="1:10" ht="13.5" customHeight="1" x14ac:dyDescent="0.25">
      <c r="A915" s="100">
        <v>44121635</v>
      </c>
      <c r="B915" s="101" t="str">
        <f t="shared" ca="1" si="46"/>
        <v>Husos para cinta adhesiva</v>
      </c>
      <c r="C915" s="106" t="s">
        <v>18881</v>
      </c>
      <c r="D915" s="103">
        <v>143</v>
      </c>
      <c r="E915" s="104">
        <v>600</v>
      </c>
      <c r="F915" s="70">
        <f t="shared" ca="1" si="47"/>
        <v>85800</v>
      </c>
      <c r="G915" s="45"/>
      <c r="H915" s="45"/>
      <c r="I915" s="45"/>
      <c r="J915" s="45"/>
    </row>
    <row r="916" spans="1:10" ht="13.5" customHeight="1" x14ac:dyDescent="0.25">
      <c r="A916" s="100">
        <v>44101802</v>
      </c>
      <c r="B916" s="101" t="str">
        <f t="shared" ca="1" si="46"/>
        <v>Máquinas sumadoras</v>
      </c>
      <c r="C916" s="106" t="s">
        <v>18881</v>
      </c>
      <c r="D916" s="103">
        <v>65</v>
      </c>
      <c r="E916" s="104">
        <v>45</v>
      </c>
      <c r="F916" s="70">
        <f t="shared" ca="1" si="47"/>
        <v>2925</v>
      </c>
      <c r="G916" s="45"/>
      <c r="H916" s="45"/>
      <c r="I916" s="45"/>
      <c r="J916" s="45"/>
    </row>
    <row r="917" spans="1:10" ht="13.5" customHeight="1" x14ac:dyDescent="0.25">
      <c r="A917" s="100">
        <v>44122104</v>
      </c>
      <c r="B917" s="101" t="str">
        <f t="shared" ca="1" si="46"/>
        <v>Clips para papel</v>
      </c>
      <c r="C917" s="106" t="s">
        <v>18874</v>
      </c>
      <c r="D917" s="103">
        <v>107</v>
      </c>
      <c r="E917" s="104">
        <v>164.45</v>
      </c>
      <c r="F917" s="70">
        <f t="shared" ca="1" si="47"/>
        <v>17596.149999999998</v>
      </c>
      <c r="G917" s="45"/>
      <c r="H917" s="45"/>
      <c r="I917" s="45"/>
      <c r="J917" s="45"/>
    </row>
    <row r="918" spans="1:10" ht="13.5" customHeight="1" x14ac:dyDescent="0.25">
      <c r="A918" s="100">
        <v>44111611</v>
      </c>
      <c r="B918" s="101" t="str">
        <f t="shared" ca="1" si="46"/>
        <v>Clips para billetes</v>
      </c>
      <c r="C918" s="106" t="s">
        <v>18874</v>
      </c>
      <c r="D918" s="103">
        <v>31</v>
      </c>
      <c r="E918" s="104">
        <v>249.15</v>
      </c>
      <c r="F918" s="70">
        <f t="shared" ca="1" si="47"/>
        <v>7723.6500000000005</v>
      </c>
      <c r="G918" s="45"/>
      <c r="H918" s="45"/>
      <c r="I918" s="45"/>
      <c r="J918" s="45"/>
    </row>
    <row r="919" spans="1:10" ht="13.5" customHeight="1" x14ac:dyDescent="0.25">
      <c r="A919" s="100">
        <v>44111611</v>
      </c>
      <c r="B919" s="101" t="str">
        <f t="shared" ca="1" si="46"/>
        <v>Clips para billetes</v>
      </c>
      <c r="C919" s="106" t="s">
        <v>18874</v>
      </c>
      <c r="D919" s="103">
        <v>111</v>
      </c>
      <c r="E919" s="104">
        <v>181.14</v>
      </c>
      <c r="F919" s="70">
        <f t="shared" ca="1" si="47"/>
        <v>20106.539999999997</v>
      </c>
      <c r="G919" s="45"/>
      <c r="H919" s="45"/>
      <c r="I919" s="45"/>
      <c r="J919" s="45"/>
    </row>
    <row r="920" spans="1:10" ht="13.5" customHeight="1" x14ac:dyDescent="0.25">
      <c r="A920" s="100">
        <v>44111611</v>
      </c>
      <c r="B920" s="101" t="str">
        <f t="shared" ca="1" si="46"/>
        <v>Clips para billetes</v>
      </c>
      <c r="C920" s="106" t="s">
        <v>18874</v>
      </c>
      <c r="D920" s="103">
        <v>120</v>
      </c>
      <c r="E920" s="104">
        <v>144.91999999999999</v>
      </c>
      <c r="F920" s="70">
        <f t="shared" ca="1" si="47"/>
        <v>17390.399999999998</v>
      </c>
      <c r="G920" s="45"/>
      <c r="H920" s="45"/>
      <c r="I920" s="45"/>
      <c r="J920" s="45"/>
    </row>
    <row r="921" spans="1:10" ht="13.5" customHeight="1" x14ac:dyDescent="0.25">
      <c r="A921" s="100">
        <v>44111611</v>
      </c>
      <c r="B921" s="101" t="str">
        <f t="shared" ca="1" si="46"/>
        <v>Clips para billetes</v>
      </c>
      <c r="C921" s="106" t="s">
        <v>18874</v>
      </c>
      <c r="D921" s="103">
        <v>212</v>
      </c>
      <c r="E921" s="104">
        <v>76.48</v>
      </c>
      <c r="F921" s="70">
        <f t="shared" ca="1" si="47"/>
        <v>16213.76</v>
      </c>
      <c r="G921" s="45"/>
      <c r="H921" s="45"/>
      <c r="I921" s="45"/>
      <c r="J921" s="45"/>
    </row>
    <row r="922" spans="1:10" ht="13.5" customHeight="1" x14ac:dyDescent="0.25">
      <c r="A922" s="100">
        <v>44122104</v>
      </c>
      <c r="B922" s="101" t="str">
        <f t="shared" ca="1" si="46"/>
        <v>Clips para papel</v>
      </c>
      <c r="C922" s="106" t="s">
        <v>18874</v>
      </c>
      <c r="D922" s="103">
        <v>225</v>
      </c>
      <c r="E922" s="104">
        <v>76.48</v>
      </c>
      <c r="F922" s="70">
        <f t="shared" ca="1" si="47"/>
        <v>17208</v>
      </c>
      <c r="G922" s="45"/>
      <c r="H922" s="45"/>
      <c r="I922" s="45"/>
      <c r="J922" s="45"/>
    </row>
    <row r="923" spans="1:10" ht="13.5" customHeight="1" x14ac:dyDescent="0.25">
      <c r="A923" s="100">
        <v>44122104</v>
      </c>
      <c r="B923" s="101" t="str">
        <f t="shared" ref="B923:B954" ca="1" si="48">IFERROR(INDEX(UNSPSCDes,MATCH(INDIRECT(ADDRESS(ROW(),COLUMN()-1,4)),UNSPSCCode,0)),"")</f>
        <v>Clips para papel</v>
      </c>
      <c r="C923" s="106" t="s">
        <v>18874</v>
      </c>
      <c r="D923" s="103">
        <v>187</v>
      </c>
      <c r="E923" s="104">
        <v>48.31</v>
      </c>
      <c r="F923" s="70">
        <f t="shared" ref="F923:F954" ca="1" si="49">INDIRECT(ADDRESS(ROW(),COLUMN()-2,4))*INDIRECT(ADDRESS(ROW(),COLUMN()-1,4))</f>
        <v>9033.9700000000012</v>
      </c>
      <c r="G923" s="45"/>
      <c r="H923" s="45"/>
      <c r="I923" s="45"/>
      <c r="J923" s="45"/>
    </row>
    <row r="924" spans="1:10" ht="13.5" customHeight="1" x14ac:dyDescent="0.25">
      <c r="A924" s="100">
        <v>43232503</v>
      </c>
      <c r="B924" s="101" t="str">
        <f t="shared" ca="1" si="48"/>
        <v>Correctores de ortografía</v>
      </c>
      <c r="C924" s="106" t="s">
        <v>18881</v>
      </c>
      <c r="D924" s="103">
        <v>164</v>
      </c>
      <c r="E924" s="104">
        <v>40</v>
      </c>
      <c r="F924" s="70">
        <f t="shared" ca="1" si="49"/>
        <v>6560</v>
      </c>
      <c r="G924" s="45"/>
      <c r="H924" s="45"/>
      <c r="I924" s="45"/>
      <c r="J924" s="45"/>
    </row>
    <row r="925" spans="1:10" ht="13.5" customHeight="1" x14ac:dyDescent="0.25">
      <c r="A925" s="100">
        <v>43232503</v>
      </c>
      <c r="B925" s="101" t="str">
        <f t="shared" ca="1" si="48"/>
        <v>Correctores de ortografía</v>
      </c>
      <c r="C925" s="106" t="s">
        <v>18881</v>
      </c>
      <c r="D925" s="103">
        <v>192</v>
      </c>
      <c r="E925" s="104">
        <v>80</v>
      </c>
      <c r="F925" s="70">
        <f t="shared" ca="1" si="49"/>
        <v>15360</v>
      </c>
      <c r="G925" s="45"/>
      <c r="H925" s="45"/>
      <c r="I925" s="45"/>
      <c r="J925" s="45"/>
    </row>
    <row r="926" spans="1:10" ht="13.5" customHeight="1" x14ac:dyDescent="0.25">
      <c r="A926" s="100">
        <v>24102202</v>
      </c>
      <c r="B926" s="101" t="str">
        <f t="shared" ca="1" si="48"/>
        <v>Dispensadores de cinta para sellar cajas</v>
      </c>
      <c r="C926" s="106" t="s">
        <v>18881</v>
      </c>
      <c r="D926" s="103">
        <v>11</v>
      </c>
      <c r="E926" s="104">
        <v>350</v>
      </c>
      <c r="F926" s="70">
        <f t="shared" ca="1" si="49"/>
        <v>3850</v>
      </c>
      <c r="G926" s="45"/>
      <c r="H926" s="45"/>
      <c r="I926" s="45"/>
      <c r="J926" s="45"/>
    </row>
    <row r="927" spans="1:10" ht="13.5" customHeight="1" x14ac:dyDescent="0.25">
      <c r="A927" s="100">
        <v>24102202</v>
      </c>
      <c r="B927" s="101" t="str">
        <f t="shared" ca="1" si="48"/>
        <v>Dispensadores de cinta para sellar cajas</v>
      </c>
      <c r="C927" s="106" t="s">
        <v>18881</v>
      </c>
      <c r="D927" s="103">
        <v>14</v>
      </c>
      <c r="E927" s="104">
        <v>100</v>
      </c>
      <c r="F927" s="70">
        <f t="shared" ca="1" si="49"/>
        <v>1400</v>
      </c>
      <c r="G927" s="45"/>
      <c r="H927" s="45"/>
      <c r="I927" s="45"/>
      <c r="J927" s="45"/>
    </row>
    <row r="928" spans="1:10" ht="13.5" customHeight="1" x14ac:dyDescent="0.25">
      <c r="A928" s="100">
        <v>43202003</v>
      </c>
      <c r="B928" s="101" t="str">
        <f t="shared" ca="1" si="48"/>
        <v>Discos versátiles digitales dvd</v>
      </c>
      <c r="C928" s="106" t="s">
        <v>18881</v>
      </c>
      <c r="D928" s="103">
        <v>14</v>
      </c>
      <c r="E928" s="104">
        <v>130</v>
      </c>
      <c r="F928" s="70">
        <f t="shared" ca="1" si="49"/>
        <v>1820</v>
      </c>
      <c r="G928" s="45"/>
      <c r="H928" s="45"/>
      <c r="I928" s="45"/>
      <c r="J928" s="45"/>
    </row>
    <row r="929" spans="1:10" ht="13.5" customHeight="1" x14ac:dyDescent="0.25">
      <c r="A929" s="100">
        <v>31201610</v>
      </c>
      <c r="B929" s="101" t="str">
        <f t="shared" ca="1" si="48"/>
        <v>Pegamentos</v>
      </c>
      <c r="C929" s="106" t="s">
        <v>18881</v>
      </c>
      <c r="D929" s="103">
        <v>9</v>
      </c>
      <c r="E929" s="104">
        <v>35</v>
      </c>
      <c r="F929" s="70">
        <f t="shared" ca="1" si="49"/>
        <v>315</v>
      </c>
      <c r="G929" s="45"/>
      <c r="H929" s="45"/>
      <c r="I929" s="45"/>
      <c r="J929" s="45"/>
    </row>
    <row r="930" spans="1:10" ht="13.5" customHeight="1" x14ac:dyDescent="0.25">
      <c r="A930" s="100">
        <v>56101703</v>
      </c>
      <c r="B930" s="101" t="str">
        <f t="shared" ca="1" si="48"/>
        <v>Escritorios</v>
      </c>
      <c r="C930" s="106" t="s">
        <v>18881</v>
      </c>
      <c r="D930" s="103">
        <v>1</v>
      </c>
      <c r="E930" s="104">
        <v>9700</v>
      </c>
      <c r="F930" s="70">
        <f t="shared" ca="1" si="49"/>
        <v>9700</v>
      </c>
      <c r="G930" s="45"/>
      <c r="H930" s="45"/>
      <c r="I930" s="45"/>
      <c r="J930" s="45"/>
    </row>
    <row r="931" spans="1:10" ht="13.5" customHeight="1" x14ac:dyDescent="0.25">
      <c r="A931" s="100">
        <v>44122011</v>
      </c>
      <c r="B931" s="101" t="str">
        <f t="shared" ca="1" si="48"/>
        <v>Folders</v>
      </c>
      <c r="C931" s="106" t="s">
        <v>16990</v>
      </c>
      <c r="D931" s="103">
        <v>34</v>
      </c>
      <c r="E931" s="104">
        <v>1200</v>
      </c>
      <c r="F931" s="70">
        <f t="shared" ca="1" si="49"/>
        <v>40800</v>
      </c>
      <c r="G931" s="45"/>
      <c r="H931" s="45"/>
      <c r="I931" s="45"/>
      <c r="J931" s="45"/>
    </row>
    <row r="932" spans="1:10" ht="13.5" customHeight="1" x14ac:dyDescent="0.25">
      <c r="A932" s="100">
        <v>60121522</v>
      </c>
      <c r="B932" s="101" t="str">
        <f t="shared" ca="1" si="48"/>
        <v>Bolígrafos de base acuosa</v>
      </c>
      <c r="C932" s="106" t="s">
        <v>16990</v>
      </c>
      <c r="D932" s="103">
        <v>13</v>
      </c>
      <c r="E932" s="104">
        <v>100</v>
      </c>
      <c r="F932" s="70">
        <f t="shared" ca="1" si="49"/>
        <v>1300</v>
      </c>
      <c r="G932" s="45"/>
      <c r="H932" s="45"/>
      <c r="I932" s="45"/>
      <c r="J932" s="45"/>
    </row>
    <row r="933" spans="1:10" ht="13.5" customHeight="1" x14ac:dyDescent="0.25">
      <c r="A933" s="100">
        <v>60121522</v>
      </c>
      <c r="B933" s="101" t="str">
        <f t="shared" ca="1" si="48"/>
        <v>Bolígrafos de base acuosa</v>
      </c>
      <c r="C933" s="106" t="s">
        <v>16990</v>
      </c>
      <c r="D933" s="103">
        <v>6</v>
      </c>
      <c r="E933" s="104">
        <v>40</v>
      </c>
      <c r="F933" s="70">
        <f t="shared" ca="1" si="49"/>
        <v>240</v>
      </c>
      <c r="G933" s="45"/>
      <c r="H933" s="45"/>
      <c r="I933" s="45"/>
      <c r="J933" s="45"/>
    </row>
    <row r="934" spans="1:10" ht="13.5" customHeight="1" x14ac:dyDescent="0.25">
      <c r="A934" s="100">
        <v>60121522</v>
      </c>
      <c r="B934" s="101" t="str">
        <f t="shared" ca="1" si="48"/>
        <v>Bolígrafos de base acuosa</v>
      </c>
      <c r="C934" s="106" t="s">
        <v>16990</v>
      </c>
      <c r="D934" s="103">
        <v>16</v>
      </c>
      <c r="E934" s="104">
        <v>40</v>
      </c>
      <c r="F934" s="70">
        <f t="shared" ca="1" si="49"/>
        <v>640</v>
      </c>
      <c r="G934" s="45"/>
      <c r="H934" s="45"/>
      <c r="I934" s="45"/>
      <c r="J934" s="45"/>
    </row>
    <row r="935" spans="1:10" ht="13.5" customHeight="1" x14ac:dyDescent="0.25">
      <c r="A935" s="100">
        <v>60121522</v>
      </c>
      <c r="B935" s="101" t="str">
        <f t="shared" ca="1" si="48"/>
        <v>Bolígrafos de base acuosa</v>
      </c>
      <c r="C935" s="106" t="s">
        <v>16990</v>
      </c>
      <c r="D935" s="103">
        <v>8</v>
      </c>
      <c r="E935" s="104">
        <v>30</v>
      </c>
      <c r="F935" s="70">
        <f t="shared" ca="1" si="49"/>
        <v>240</v>
      </c>
      <c r="G935" s="45"/>
      <c r="H935" s="45"/>
      <c r="I935" s="45"/>
      <c r="J935" s="45"/>
    </row>
    <row r="936" spans="1:10" ht="13.5" customHeight="1" x14ac:dyDescent="0.25">
      <c r="A936" s="100">
        <v>44122027</v>
      </c>
      <c r="B936" s="101" t="str">
        <f t="shared" ca="1" si="48"/>
        <v>Folders de archivo expandibles</v>
      </c>
      <c r="C936" s="106" t="s">
        <v>16990</v>
      </c>
      <c r="D936" s="103">
        <v>65</v>
      </c>
      <c r="E936" s="104">
        <v>1200</v>
      </c>
      <c r="F936" s="70">
        <f t="shared" ca="1" si="49"/>
        <v>78000</v>
      </c>
      <c r="G936" s="45"/>
      <c r="H936" s="45"/>
      <c r="I936" s="45"/>
      <c r="J936" s="45"/>
    </row>
    <row r="937" spans="1:10" ht="13.5" customHeight="1" x14ac:dyDescent="0.25">
      <c r="A937" s="100">
        <v>44122027</v>
      </c>
      <c r="B937" s="101" t="str">
        <f t="shared" ca="1" si="48"/>
        <v>Folders de archivo expandibles</v>
      </c>
      <c r="C937" s="106" t="s">
        <v>16990</v>
      </c>
      <c r="D937" s="103">
        <v>32</v>
      </c>
      <c r="E937" s="104">
        <v>1200</v>
      </c>
      <c r="F937" s="70">
        <f t="shared" ca="1" si="49"/>
        <v>38400</v>
      </c>
      <c r="G937" s="45"/>
      <c r="H937" s="45"/>
      <c r="I937" s="45"/>
      <c r="J937" s="45"/>
    </row>
    <row r="938" spans="1:10" ht="13.5" customHeight="1" x14ac:dyDescent="0.25">
      <c r="A938" s="100">
        <v>44122011</v>
      </c>
      <c r="B938" s="101" t="str">
        <f t="shared" ca="1" si="48"/>
        <v>Folders</v>
      </c>
      <c r="C938" s="106" t="s">
        <v>16990</v>
      </c>
      <c r="D938" s="103">
        <v>20</v>
      </c>
      <c r="E938" s="104">
        <v>125</v>
      </c>
      <c r="F938" s="70">
        <f t="shared" ca="1" si="49"/>
        <v>2500</v>
      </c>
      <c r="G938" s="45"/>
      <c r="H938" s="45"/>
      <c r="I938" s="45"/>
      <c r="J938" s="45"/>
    </row>
    <row r="939" spans="1:10" ht="13.5" customHeight="1" x14ac:dyDescent="0.25">
      <c r="A939" s="100">
        <v>31162605</v>
      </c>
      <c r="B939" s="101" t="str">
        <f t="shared" ca="1" si="48"/>
        <v>Ganchos de suspensión</v>
      </c>
      <c r="C939" s="106" t="s">
        <v>18876</v>
      </c>
      <c r="D939" s="103">
        <v>112</v>
      </c>
      <c r="E939" s="104">
        <v>120</v>
      </c>
      <c r="F939" s="70">
        <f t="shared" ca="1" si="49"/>
        <v>13440</v>
      </c>
      <c r="G939" s="45"/>
      <c r="H939" s="45"/>
      <c r="I939" s="45"/>
      <c r="J939" s="45"/>
    </row>
    <row r="940" spans="1:10" ht="13.5" customHeight="1" x14ac:dyDescent="0.25">
      <c r="A940" s="100">
        <v>42242102</v>
      </c>
      <c r="B940" s="101" t="str">
        <f t="shared" ca="1" si="48"/>
        <v>Suministros de tracción de mano o dedos</v>
      </c>
      <c r="C940" s="106" t="s">
        <v>18881</v>
      </c>
      <c r="D940" s="103">
        <v>11</v>
      </c>
      <c r="E940" s="104">
        <v>700</v>
      </c>
      <c r="F940" s="70">
        <f t="shared" ca="1" si="49"/>
        <v>7700</v>
      </c>
      <c r="G940" s="45"/>
      <c r="H940" s="45"/>
      <c r="I940" s="45"/>
      <c r="J940" s="45"/>
    </row>
    <row r="941" spans="1:10" ht="13.5" customHeight="1" x14ac:dyDescent="0.25">
      <c r="A941" s="100">
        <v>60103107</v>
      </c>
      <c r="B941" s="101" t="str">
        <f t="shared" ca="1" si="48"/>
        <v>Bandas elásticas para tableros geométricos</v>
      </c>
      <c r="C941" s="106" t="s">
        <v>16990</v>
      </c>
      <c r="D941" s="103">
        <v>51</v>
      </c>
      <c r="E941" s="104">
        <v>15</v>
      </c>
      <c r="F941" s="70">
        <f t="shared" ca="1" si="49"/>
        <v>765</v>
      </c>
      <c r="G941" s="45"/>
      <c r="H941" s="45"/>
      <c r="I941" s="45"/>
      <c r="J941" s="45"/>
    </row>
    <row r="942" spans="1:10" ht="13.5" customHeight="1" x14ac:dyDescent="0.25">
      <c r="A942" s="100">
        <v>60103107</v>
      </c>
      <c r="B942" s="101" t="str">
        <f t="shared" ca="1" si="48"/>
        <v>Bandas elásticas para tableros geométricos</v>
      </c>
      <c r="C942" s="106" t="s">
        <v>16990</v>
      </c>
      <c r="D942" s="103">
        <v>25208</v>
      </c>
      <c r="E942" s="104">
        <v>60</v>
      </c>
      <c r="F942" s="70">
        <f t="shared" ca="1" si="49"/>
        <v>1512480</v>
      </c>
      <c r="G942" s="45"/>
      <c r="H942" s="45"/>
      <c r="I942" s="45"/>
      <c r="J942" s="45"/>
    </row>
    <row r="943" spans="1:10" ht="13.5" customHeight="1" x14ac:dyDescent="0.25">
      <c r="A943" s="100">
        <v>12171703</v>
      </c>
      <c r="B943" s="101" t="str">
        <f t="shared" ca="1" si="48"/>
        <v>Tintas</v>
      </c>
      <c r="C943" s="106" t="s">
        <v>18881</v>
      </c>
      <c r="D943" s="103">
        <v>1</v>
      </c>
      <c r="E943" s="104">
        <v>70</v>
      </c>
      <c r="F943" s="70">
        <f t="shared" ca="1" si="49"/>
        <v>70</v>
      </c>
      <c r="G943" s="45"/>
      <c r="H943" s="45"/>
      <c r="I943" s="45"/>
      <c r="J943" s="45"/>
    </row>
    <row r="944" spans="1:10" ht="13.5" customHeight="1" x14ac:dyDescent="0.25">
      <c r="A944" s="100">
        <v>44121615</v>
      </c>
      <c r="B944" s="101" t="str">
        <f t="shared" ca="1" si="48"/>
        <v>Grapadoras</v>
      </c>
      <c r="C944" s="106" t="s">
        <v>18881</v>
      </c>
      <c r="D944" s="103">
        <v>68</v>
      </c>
      <c r="E944" s="104">
        <v>280</v>
      </c>
      <c r="F944" s="70">
        <f t="shared" ca="1" si="49"/>
        <v>19040</v>
      </c>
      <c r="G944" s="45"/>
      <c r="H944" s="45"/>
      <c r="I944" s="45"/>
      <c r="J944" s="45"/>
    </row>
    <row r="945" spans="1:10" ht="13.5" customHeight="1" x14ac:dyDescent="0.25">
      <c r="A945" s="100">
        <v>44121615</v>
      </c>
      <c r="B945" s="101" t="str">
        <f t="shared" ca="1" si="48"/>
        <v>Grapadoras</v>
      </c>
      <c r="C945" s="106" t="s">
        <v>18881</v>
      </c>
      <c r="D945" s="103">
        <v>41</v>
      </c>
      <c r="E945" s="104">
        <v>360</v>
      </c>
      <c r="F945" s="70">
        <f t="shared" ca="1" si="49"/>
        <v>14760</v>
      </c>
      <c r="G945" s="45"/>
      <c r="H945" s="45"/>
      <c r="I945" s="45"/>
      <c r="J945" s="45"/>
    </row>
    <row r="946" spans="1:10" ht="13.5" customHeight="1" x14ac:dyDescent="0.25">
      <c r="A946" s="100">
        <v>44121615</v>
      </c>
      <c r="B946" s="101" t="str">
        <f t="shared" ca="1" si="48"/>
        <v>Grapadoras</v>
      </c>
      <c r="C946" s="106" t="s">
        <v>18881</v>
      </c>
      <c r="D946" s="103">
        <v>47</v>
      </c>
      <c r="E946" s="104">
        <v>50</v>
      </c>
      <c r="F946" s="70">
        <f t="shared" ca="1" si="49"/>
        <v>2350</v>
      </c>
      <c r="G946" s="45"/>
      <c r="H946" s="45"/>
      <c r="I946" s="45"/>
      <c r="J946" s="45"/>
    </row>
    <row r="947" spans="1:10" ht="13.5" customHeight="1" x14ac:dyDescent="0.25">
      <c r="A947" s="100">
        <v>44122107</v>
      </c>
      <c r="B947" s="101" t="str">
        <f t="shared" ca="1" si="48"/>
        <v>Grapas</v>
      </c>
      <c r="C947" s="106" t="s">
        <v>16990</v>
      </c>
      <c r="D947" s="103">
        <v>216</v>
      </c>
      <c r="E947" s="104">
        <v>52</v>
      </c>
      <c r="F947" s="70">
        <f t="shared" ca="1" si="49"/>
        <v>11232</v>
      </c>
      <c r="G947" s="45"/>
      <c r="H947" s="45"/>
      <c r="I947" s="45"/>
      <c r="J947" s="45"/>
    </row>
    <row r="948" spans="1:10" ht="13.5" customHeight="1" x14ac:dyDescent="0.25">
      <c r="A948" s="100">
        <v>14111509</v>
      </c>
      <c r="B948" s="101" t="str">
        <f t="shared" ca="1" si="48"/>
        <v>Papel membreteado</v>
      </c>
      <c r="C948" s="106" t="s">
        <v>18876</v>
      </c>
      <c r="D948" s="103">
        <v>5</v>
      </c>
      <c r="E948" s="104">
        <v>655</v>
      </c>
      <c r="F948" s="70">
        <f t="shared" ca="1" si="49"/>
        <v>3275</v>
      </c>
      <c r="G948" s="45"/>
      <c r="H948" s="45"/>
      <c r="I948" s="45"/>
      <c r="J948" s="45"/>
    </row>
    <row r="949" spans="1:10" ht="13.5" customHeight="1" x14ac:dyDescent="0.25">
      <c r="A949" s="100">
        <v>44122002</v>
      </c>
      <c r="B949" s="101" t="str">
        <f t="shared" ca="1" si="48"/>
        <v>Protectores de hojas</v>
      </c>
      <c r="C949" s="106" t="s">
        <v>18876</v>
      </c>
      <c r="D949" s="103">
        <v>60</v>
      </c>
      <c r="E949" s="104">
        <v>650</v>
      </c>
      <c r="F949" s="70">
        <f t="shared" ca="1" si="49"/>
        <v>39000</v>
      </c>
      <c r="G949" s="45"/>
      <c r="H949" s="45"/>
      <c r="I949" s="45"/>
      <c r="J949" s="45"/>
    </row>
    <row r="950" spans="1:10" ht="13.5" customHeight="1" x14ac:dyDescent="0.25">
      <c r="A950" s="100">
        <v>60121518</v>
      </c>
      <c r="B950" s="101" t="str">
        <f t="shared" ca="1" si="48"/>
        <v>Lápices de grafito</v>
      </c>
      <c r="C950" s="106" t="s">
        <v>16990</v>
      </c>
      <c r="D950" s="103">
        <v>70</v>
      </c>
      <c r="E950" s="104">
        <v>100</v>
      </c>
      <c r="F950" s="70">
        <f t="shared" ca="1" si="49"/>
        <v>7000</v>
      </c>
      <c r="G950" s="45"/>
      <c r="H950" s="45"/>
      <c r="I950" s="45"/>
      <c r="J950" s="45"/>
    </row>
    <row r="951" spans="1:10" ht="13.5" customHeight="1" x14ac:dyDescent="0.25">
      <c r="A951" s="100">
        <v>14111514</v>
      </c>
      <c r="B951" s="101" t="str">
        <f t="shared" ca="1" si="48"/>
        <v>Blocs o cuadernos de papel</v>
      </c>
      <c r="C951" s="106" t="s">
        <v>18881</v>
      </c>
      <c r="D951" s="103">
        <v>323</v>
      </c>
      <c r="E951" s="104">
        <v>34</v>
      </c>
      <c r="F951" s="70">
        <f t="shared" ca="1" si="49"/>
        <v>10982</v>
      </c>
      <c r="G951" s="45"/>
      <c r="H951" s="45"/>
      <c r="I951" s="45"/>
      <c r="J951" s="45"/>
    </row>
    <row r="952" spans="1:10" ht="13.5" customHeight="1" x14ac:dyDescent="0.25">
      <c r="A952" s="100">
        <v>14111514</v>
      </c>
      <c r="B952" s="101" t="str">
        <f t="shared" ca="1" si="48"/>
        <v>Blocs o cuadernos de papel</v>
      </c>
      <c r="C952" s="106" t="s">
        <v>18881</v>
      </c>
      <c r="D952" s="103">
        <v>306</v>
      </c>
      <c r="E952" s="104">
        <v>68</v>
      </c>
      <c r="F952" s="70">
        <f t="shared" ca="1" si="49"/>
        <v>20808</v>
      </c>
      <c r="G952" s="45"/>
      <c r="H952" s="45"/>
      <c r="I952" s="45"/>
      <c r="J952" s="45"/>
    </row>
    <row r="953" spans="1:10" ht="13.5" customHeight="1" x14ac:dyDescent="0.25">
      <c r="A953" s="100">
        <v>14111802</v>
      </c>
      <c r="B953" s="101" t="str">
        <f t="shared" ca="1" si="48"/>
        <v>Recibos o libros de recibos</v>
      </c>
      <c r="C953" s="106" t="s">
        <v>18881</v>
      </c>
      <c r="D953" s="103">
        <v>39</v>
      </c>
      <c r="E953" s="104">
        <v>250</v>
      </c>
      <c r="F953" s="70">
        <f t="shared" ca="1" si="49"/>
        <v>9750</v>
      </c>
      <c r="G953" s="45"/>
      <c r="H953" s="45"/>
      <c r="I953" s="45"/>
      <c r="J953" s="45"/>
    </row>
    <row r="954" spans="1:10" ht="13.5" customHeight="1" x14ac:dyDescent="0.25">
      <c r="A954" s="100">
        <v>14111802</v>
      </c>
      <c r="B954" s="101" t="str">
        <f t="shared" ca="1" si="48"/>
        <v>Recibos o libros de recibos</v>
      </c>
      <c r="C954" s="106" t="s">
        <v>18881</v>
      </c>
      <c r="D954" s="103">
        <v>8</v>
      </c>
      <c r="E954" s="104">
        <v>300</v>
      </c>
      <c r="F954" s="70">
        <f t="shared" ca="1" si="49"/>
        <v>2400</v>
      </c>
      <c r="G954" s="45"/>
      <c r="H954" s="45"/>
      <c r="I954" s="45"/>
      <c r="J954" s="45"/>
    </row>
    <row r="955" spans="1:10" ht="13.5" customHeight="1" x14ac:dyDescent="0.25">
      <c r="A955" s="100">
        <v>14111802</v>
      </c>
      <c r="B955" s="101" t="str">
        <f t="shared" ref="B955:B986" ca="1" si="50">IFERROR(INDEX(UNSPSCDes,MATCH(INDIRECT(ADDRESS(ROW(),COLUMN()-1,4)),UNSPSCCode,0)),"")</f>
        <v>Recibos o libros de recibos</v>
      </c>
      <c r="C955" s="106" t="s">
        <v>18881</v>
      </c>
      <c r="D955" s="103">
        <v>11</v>
      </c>
      <c r="E955" s="104">
        <v>450</v>
      </c>
      <c r="F955" s="70">
        <f t="shared" ref="F955:F986" ca="1" si="51">INDIRECT(ADDRESS(ROW(),COLUMN()-2,4))*INDIRECT(ADDRESS(ROW(),COLUMN()-1,4))</f>
        <v>4950</v>
      </c>
      <c r="G955" s="45"/>
      <c r="H955" s="45"/>
      <c r="I955" s="45"/>
      <c r="J955" s="45"/>
    </row>
    <row r="956" spans="1:10" ht="13.5" customHeight="1" x14ac:dyDescent="0.25">
      <c r="A956" s="100">
        <v>14111802</v>
      </c>
      <c r="B956" s="101" t="str">
        <f t="shared" ca="1" si="50"/>
        <v>Recibos o libros de recibos</v>
      </c>
      <c r="C956" s="106" t="s">
        <v>18881</v>
      </c>
      <c r="D956" s="103">
        <v>29</v>
      </c>
      <c r="E956" s="104">
        <v>600</v>
      </c>
      <c r="F956" s="70">
        <f t="shared" ca="1" si="51"/>
        <v>17400</v>
      </c>
      <c r="G956" s="45"/>
      <c r="H956" s="45"/>
      <c r="I956" s="45"/>
      <c r="J956" s="45"/>
    </row>
    <row r="957" spans="1:10" ht="13.5" customHeight="1" x14ac:dyDescent="0.25">
      <c r="A957" s="100">
        <v>44121708</v>
      </c>
      <c r="B957" s="101" t="str">
        <f t="shared" ca="1" si="50"/>
        <v>Marcadores</v>
      </c>
      <c r="C957" s="106" t="s">
        <v>18874</v>
      </c>
      <c r="D957" s="103">
        <v>69</v>
      </c>
      <c r="E957" s="104">
        <v>30</v>
      </c>
      <c r="F957" s="70">
        <f t="shared" ca="1" si="51"/>
        <v>2070</v>
      </c>
      <c r="G957" s="45"/>
      <c r="H957" s="45"/>
      <c r="I957" s="45"/>
      <c r="J957" s="45"/>
    </row>
    <row r="958" spans="1:10" ht="13.5" customHeight="1" x14ac:dyDescent="0.25">
      <c r="A958" s="100">
        <v>44121708</v>
      </c>
      <c r="B958" s="101" t="str">
        <f t="shared" ca="1" si="50"/>
        <v>Marcadores</v>
      </c>
      <c r="C958" s="106" t="s">
        <v>18874</v>
      </c>
      <c r="D958" s="103">
        <v>114</v>
      </c>
      <c r="E958" s="104">
        <v>30</v>
      </c>
      <c r="F958" s="70">
        <f t="shared" ca="1" si="51"/>
        <v>3420</v>
      </c>
      <c r="G958" s="45"/>
      <c r="H958" s="45"/>
      <c r="I958" s="45"/>
      <c r="J958" s="45"/>
    </row>
    <row r="959" spans="1:10" ht="13.5" customHeight="1" x14ac:dyDescent="0.25">
      <c r="A959" s="100">
        <v>44121708</v>
      </c>
      <c r="B959" s="101" t="str">
        <f t="shared" ca="1" si="50"/>
        <v>Marcadores</v>
      </c>
      <c r="C959" s="106" t="s">
        <v>18874</v>
      </c>
      <c r="D959" s="103">
        <v>163</v>
      </c>
      <c r="E959" s="104">
        <v>30</v>
      </c>
      <c r="F959" s="70">
        <f t="shared" ca="1" si="51"/>
        <v>4890</v>
      </c>
      <c r="G959" s="45"/>
      <c r="H959" s="45"/>
      <c r="I959" s="45"/>
      <c r="J959" s="45"/>
    </row>
    <row r="960" spans="1:10" ht="13.5" customHeight="1" x14ac:dyDescent="0.25">
      <c r="A960" s="100">
        <v>44121708</v>
      </c>
      <c r="B960" s="101" t="str">
        <f t="shared" ca="1" si="50"/>
        <v>Marcadores</v>
      </c>
      <c r="C960" s="106" t="s">
        <v>18874</v>
      </c>
      <c r="D960" s="103">
        <v>11</v>
      </c>
      <c r="E960" s="104">
        <v>30</v>
      </c>
      <c r="F960" s="70">
        <f t="shared" ca="1" si="51"/>
        <v>330</v>
      </c>
      <c r="G960" s="45"/>
      <c r="H960" s="45"/>
      <c r="I960" s="45"/>
      <c r="J960" s="45"/>
    </row>
    <row r="961" spans="1:10" ht="13.5" customHeight="1" x14ac:dyDescent="0.25">
      <c r="A961" s="100">
        <v>44121708</v>
      </c>
      <c r="B961" s="101" t="str">
        <f t="shared" ca="1" si="50"/>
        <v>Marcadores</v>
      </c>
      <c r="C961" s="106" t="s">
        <v>18874</v>
      </c>
      <c r="D961" s="103">
        <v>39</v>
      </c>
      <c r="E961" s="104">
        <v>30</v>
      </c>
      <c r="F961" s="70">
        <f t="shared" ca="1" si="51"/>
        <v>1170</v>
      </c>
      <c r="G961" s="45"/>
      <c r="H961" s="45"/>
      <c r="I961" s="45"/>
      <c r="J961" s="45"/>
    </row>
    <row r="962" spans="1:10" ht="13.5" customHeight="1" x14ac:dyDescent="0.25">
      <c r="A962" s="100">
        <v>43211708</v>
      </c>
      <c r="B962" s="101" t="str">
        <f t="shared" ca="1" si="50"/>
        <v>Mouse o bola de seguimiento para computador</v>
      </c>
      <c r="C962" s="106" t="s">
        <v>18881</v>
      </c>
      <c r="D962" s="103">
        <v>19</v>
      </c>
      <c r="E962" s="104">
        <v>865</v>
      </c>
      <c r="F962" s="70">
        <f t="shared" ca="1" si="51"/>
        <v>16435</v>
      </c>
      <c r="G962" s="45"/>
      <c r="H962" s="45"/>
      <c r="I962" s="45"/>
      <c r="J962" s="45"/>
    </row>
    <row r="963" spans="1:10" ht="13.5" customHeight="1" x14ac:dyDescent="0.25">
      <c r="A963" s="100">
        <v>14111507</v>
      </c>
      <c r="B963" s="101" t="str">
        <f t="shared" ca="1" si="50"/>
        <v>Papel para impresora o fotocopiadora</v>
      </c>
      <c r="C963" s="106" t="s">
        <v>18876</v>
      </c>
      <c r="D963" s="103">
        <v>1718</v>
      </c>
      <c r="E963" s="104">
        <v>270</v>
      </c>
      <c r="F963" s="70">
        <f t="shared" ca="1" si="51"/>
        <v>463860</v>
      </c>
      <c r="G963" s="45"/>
      <c r="H963" s="45"/>
      <c r="I963" s="45"/>
      <c r="J963" s="45"/>
    </row>
    <row r="964" spans="1:10" ht="13.5" customHeight="1" x14ac:dyDescent="0.25">
      <c r="A964" s="100">
        <v>14111507</v>
      </c>
      <c r="B964" s="101" t="str">
        <f t="shared" ca="1" si="50"/>
        <v>Papel para impresora o fotocopiadora</v>
      </c>
      <c r="C964" s="106" t="s">
        <v>18876</v>
      </c>
      <c r="D964" s="103">
        <v>49</v>
      </c>
      <c r="E964" s="104">
        <v>220</v>
      </c>
      <c r="F964" s="70">
        <f t="shared" ca="1" si="51"/>
        <v>10780</v>
      </c>
      <c r="G964" s="45"/>
      <c r="H964" s="45"/>
      <c r="I964" s="45"/>
      <c r="J964" s="45"/>
    </row>
    <row r="965" spans="1:10" ht="13.5" customHeight="1" x14ac:dyDescent="0.25">
      <c r="A965" s="100">
        <v>14111507</v>
      </c>
      <c r="B965" s="101" t="str">
        <f t="shared" ca="1" si="50"/>
        <v>Papel para impresora o fotocopiadora</v>
      </c>
      <c r="C965" s="106" t="s">
        <v>18876</v>
      </c>
      <c r="D965" s="103">
        <v>40</v>
      </c>
      <c r="E965" s="104">
        <v>230</v>
      </c>
      <c r="F965" s="70">
        <f t="shared" ca="1" si="51"/>
        <v>9200</v>
      </c>
      <c r="G965" s="45"/>
      <c r="H965" s="45"/>
      <c r="I965" s="45"/>
      <c r="J965" s="45"/>
    </row>
    <row r="966" spans="1:10" ht="13.5" customHeight="1" x14ac:dyDescent="0.25">
      <c r="A966" s="100">
        <v>14111509</v>
      </c>
      <c r="B966" s="101" t="str">
        <f t="shared" ca="1" si="50"/>
        <v>Papel membreteado</v>
      </c>
      <c r="C966" s="106" t="s">
        <v>18876</v>
      </c>
      <c r="D966" s="103">
        <v>107</v>
      </c>
      <c r="E966" s="104">
        <v>3000</v>
      </c>
      <c r="F966" s="70">
        <f t="shared" ca="1" si="51"/>
        <v>321000</v>
      </c>
      <c r="G966" s="45"/>
      <c r="H966" s="45"/>
      <c r="I966" s="45"/>
      <c r="J966" s="45"/>
    </row>
    <row r="967" spans="1:10" ht="13.5" customHeight="1" x14ac:dyDescent="0.25">
      <c r="A967" s="100">
        <v>14111509</v>
      </c>
      <c r="B967" s="101" t="str">
        <f t="shared" ca="1" si="50"/>
        <v>Papel membreteado</v>
      </c>
      <c r="C967" s="106" t="s">
        <v>18876</v>
      </c>
      <c r="D967" s="103">
        <v>5</v>
      </c>
      <c r="E967" s="104">
        <v>2300</v>
      </c>
      <c r="F967" s="70">
        <f t="shared" ca="1" si="51"/>
        <v>11500</v>
      </c>
      <c r="G967" s="45"/>
      <c r="H967" s="45"/>
      <c r="I967" s="45"/>
      <c r="J967" s="45"/>
    </row>
    <row r="968" spans="1:10" ht="13.5" customHeight="1" x14ac:dyDescent="0.25">
      <c r="A968" s="100">
        <v>42295461</v>
      </c>
      <c r="B968" s="101" t="str">
        <f t="shared" ca="1" si="50"/>
        <v>Pegamento para tejidos o sistemas o aplicadores o accesorios</v>
      </c>
      <c r="C968" s="106" t="s">
        <v>18881</v>
      </c>
      <c r="D968" s="103">
        <v>4</v>
      </c>
      <c r="E968" s="104">
        <v>35</v>
      </c>
      <c r="F968" s="70">
        <f t="shared" ca="1" si="51"/>
        <v>140</v>
      </c>
      <c r="G968" s="45"/>
      <c r="H968" s="45"/>
      <c r="I968" s="45"/>
      <c r="J968" s="45"/>
    </row>
    <row r="969" spans="1:10" ht="13.5" customHeight="1" x14ac:dyDescent="0.25">
      <c r="A969" s="100">
        <v>44101602</v>
      </c>
      <c r="B969" s="101" t="str">
        <f t="shared" ca="1" si="50"/>
        <v>Máquinas perforadoras o para unir papel</v>
      </c>
      <c r="C969" s="106" t="s">
        <v>18881</v>
      </c>
      <c r="D969" s="103">
        <v>8</v>
      </c>
      <c r="E969" s="104">
        <v>1100</v>
      </c>
      <c r="F969" s="70">
        <f t="shared" ca="1" si="51"/>
        <v>8800</v>
      </c>
      <c r="G969" s="45"/>
      <c r="H969" s="45"/>
      <c r="I969" s="45"/>
      <c r="J969" s="45"/>
    </row>
    <row r="970" spans="1:10" ht="13.5" customHeight="1" x14ac:dyDescent="0.25">
      <c r="A970" s="100">
        <v>44101602</v>
      </c>
      <c r="B970" s="101" t="str">
        <f t="shared" ca="1" si="50"/>
        <v>Máquinas perforadoras o para unir papel</v>
      </c>
      <c r="C970" s="106" t="s">
        <v>18881</v>
      </c>
      <c r="D970" s="103">
        <v>3</v>
      </c>
      <c r="E970" s="104">
        <v>1100</v>
      </c>
      <c r="F970" s="70">
        <f t="shared" ca="1" si="51"/>
        <v>3300</v>
      </c>
      <c r="G970" s="45"/>
      <c r="H970" s="45"/>
      <c r="I970" s="45"/>
      <c r="J970" s="45"/>
    </row>
    <row r="971" spans="1:10" ht="13.5" customHeight="1" x14ac:dyDescent="0.25">
      <c r="A971" s="100">
        <v>26111702</v>
      </c>
      <c r="B971" s="101" t="str">
        <f t="shared" ca="1" si="50"/>
        <v>Pilas alcalinas</v>
      </c>
      <c r="C971" s="106" t="s">
        <v>18876</v>
      </c>
      <c r="D971" s="103">
        <v>2</v>
      </c>
      <c r="E971" s="104">
        <v>120</v>
      </c>
      <c r="F971" s="70">
        <f t="shared" ca="1" si="51"/>
        <v>240</v>
      </c>
      <c r="G971" s="45"/>
      <c r="H971" s="45"/>
      <c r="I971" s="45"/>
      <c r="J971" s="45"/>
    </row>
    <row r="972" spans="1:10" ht="13.5" customHeight="1" x14ac:dyDescent="0.25">
      <c r="A972" s="100">
        <v>44121628</v>
      </c>
      <c r="B972" s="101" t="str">
        <f t="shared" ca="1" si="50"/>
        <v>Contenedores o dispensadores de clips</v>
      </c>
      <c r="C972" s="106" t="s">
        <v>18881</v>
      </c>
      <c r="D972" s="103">
        <v>1</v>
      </c>
      <c r="E972" s="104">
        <v>550</v>
      </c>
      <c r="F972" s="70">
        <f t="shared" ca="1" si="51"/>
        <v>550</v>
      </c>
      <c r="G972" s="45"/>
      <c r="H972" s="45"/>
      <c r="I972" s="45"/>
      <c r="J972" s="45"/>
    </row>
    <row r="973" spans="1:10" ht="13.5" customHeight="1" x14ac:dyDescent="0.25">
      <c r="A973" s="100">
        <v>44121628</v>
      </c>
      <c r="B973" s="101" t="str">
        <f t="shared" ca="1" si="50"/>
        <v>Contenedores o dispensadores de clips</v>
      </c>
      <c r="C973" s="106" t="s">
        <v>18881</v>
      </c>
      <c r="D973" s="103">
        <v>7</v>
      </c>
      <c r="E973" s="104">
        <v>80</v>
      </c>
      <c r="F973" s="70">
        <f t="shared" ca="1" si="51"/>
        <v>560</v>
      </c>
      <c r="G973" s="45"/>
      <c r="H973" s="45"/>
      <c r="I973" s="45"/>
      <c r="J973" s="45"/>
    </row>
    <row r="974" spans="1:10" ht="13.5" customHeight="1" x14ac:dyDescent="0.25">
      <c r="A974" s="100">
        <v>44111509</v>
      </c>
      <c r="B974" s="101" t="str">
        <f t="shared" ca="1" si="50"/>
        <v>Sujetadores de esferos o lápices</v>
      </c>
      <c r="C974" s="106" t="s">
        <v>18881</v>
      </c>
      <c r="D974" s="103">
        <v>30</v>
      </c>
      <c r="E974" s="104">
        <v>100</v>
      </c>
      <c r="F974" s="70">
        <f t="shared" ca="1" si="51"/>
        <v>3000</v>
      </c>
      <c r="G974" s="45"/>
      <c r="H974" s="45"/>
      <c r="I974" s="45"/>
      <c r="J974" s="45"/>
    </row>
    <row r="975" spans="1:10" ht="13.5" customHeight="1" x14ac:dyDescent="0.25">
      <c r="A975" s="100">
        <v>14111530</v>
      </c>
      <c r="B975" s="101" t="str">
        <f t="shared" ca="1" si="50"/>
        <v>Papel de notas autoadhesivas</v>
      </c>
      <c r="C975" s="106" t="s">
        <v>18876</v>
      </c>
      <c r="D975" s="103">
        <v>651</v>
      </c>
      <c r="E975" s="104">
        <v>200</v>
      </c>
      <c r="F975" s="70">
        <f t="shared" ca="1" si="51"/>
        <v>130200</v>
      </c>
      <c r="G975" s="45"/>
      <c r="H975" s="45"/>
      <c r="I975" s="45"/>
      <c r="J975" s="45"/>
    </row>
    <row r="976" spans="1:10" ht="13.5" customHeight="1" x14ac:dyDescent="0.25">
      <c r="A976" s="100">
        <v>14111530</v>
      </c>
      <c r="B976" s="101" t="str">
        <f t="shared" ca="1" si="50"/>
        <v>Papel de notas autoadhesivas</v>
      </c>
      <c r="C976" s="106" t="s">
        <v>18876</v>
      </c>
      <c r="D976" s="103">
        <v>638</v>
      </c>
      <c r="E976" s="104">
        <v>200</v>
      </c>
      <c r="F976" s="70">
        <f t="shared" ca="1" si="51"/>
        <v>127600</v>
      </c>
      <c r="G976" s="45"/>
      <c r="H976" s="45"/>
      <c r="I976" s="45"/>
      <c r="J976" s="45"/>
    </row>
    <row r="977" spans="1:10" ht="13.5" customHeight="1" x14ac:dyDescent="0.25">
      <c r="A977" s="100">
        <v>14111530</v>
      </c>
      <c r="B977" s="101" t="str">
        <f t="shared" ca="1" si="50"/>
        <v>Papel de notas autoadhesivas</v>
      </c>
      <c r="C977" s="106" t="s">
        <v>18876</v>
      </c>
      <c r="D977" s="103">
        <v>523</v>
      </c>
      <c r="E977" s="104">
        <v>200</v>
      </c>
      <c r="F977" s="70">
        <f t="shared" ca="1" si="51"/>
        <v>104600</v>
      </c>
      <c r="G977" s="45"/>
      <c r="H977" s="45"/>
      <c r="I977" s="45"/>
      <c r="J977" s="45"/>
    </row>
    <row r="978" spans="1:10" ht="13.5" customHeight="1" x14ac:dyDescent="0.25">
      <c r="A978" s="100">
        <v>14111530</v>
      </c>
      <c r="B978" s="101" t="str">
        <f t="shared" ca="1" si="50"/>
        <v>Papel de notas autoadhesivas</v>
      </c>
      <c r="C978" s="106" t="s">
        <v>18876</v>
      </c>
      <c r="D978" s="103">
        <v>377</v>
      </c>
      <c r="E978" s="104">
        <v>200</v>
      </c>
      <c r="F978" s="70">
        <f t="shared" ca="1" si="51"/>
        <v>75400</v>
      </c>
      <c r="G978" s="45"/>
      <c r="H978" s="45"/>
      <c r="I978" s="45"/>
      <c r="J978" s="45"/>
    </row>
    <row r="979" spans="1:10" ht="13.5" customHeight="1" x14ac:dyDescent="0.25">
      <c r="A979" s="100">
        <v>14111530</v>
      </c>
      <c r="B979" s="101" t="str">
        <f t="shared" ca="1" si="50"/>
        <v>Papel de notas autoadhesivas</v>
      </c>
      <c r="C979" s="106" t="s">
        <v>18876</v>
      </c>
      <c r="D979" s="103">
        <v>24</v>
      </c>
      <c r="E979" s="104">
        <v>350</v>
      </c>
      <c r="F979" s="70">
        <f t="shared" ca="1" si="51"/>
        <v>8400</v>
      </c>
      <c r="G979" s="45"/>
      <c r="H979" s="45"/>
      <c r="I979" s="45"/>
      <c r="J979" s="45"/>
    </row>
    <row r="980" spans="1:10" ht="13.5" customHeight="1" x14ac:dyDescent="0.25">
      <c r="A980" s="100">
        <v>44122002</v>
      </c>
      <c r="B980" s="101" t="str">
        <f t="shared" ca="1" si="50"/>
        <v>Protectores de hojas</v>
      </c>
      <c r="C980" s="106" t="s">
        <v>18876</v>
      </c>
      <c r="D980" s="103">
        <v>14</v>
      </c>
      <c r="E980" s="104">
        <v>800</v>
      </c>
      <c r="F980" s="70">
        <f t="shared" ca="1" si="51"/>
        <v>11200</v>
      </c>
      <c r="G980" s="45"/>
      <c r="H980" s="45"/>
      <c r="I980" s="45"/>
      <c r="J980" s="45"/>
    </row>
    <row r="981" spans="1:10" ht="13.5" customHeight="1" x14ac:dyDescent="0.25">
      <c r="A981" s="100">
        <v>41111604</v>
      </c>
      <c r="B981" s="101" t="str">
        <f t="shared" ca="1" si="50"/>
        <v>Reglas</v>
      </c>
      <c r="C981" s="106" t="s">
        <v>18881</v>
      </c>
      <c r="D981" s="103">
        <v>24</v>
      </c>
      <c r="E981" s="104">
        <v>25</v>
      </c>
      <c r="F981" s="70">
        <f t="shared" ca="1" si="51"/>
        <v>600</v>
      </c>
      <c r="G981" s="45"/>
      <c r="H981" s="45"/>
      <c r="I981" s="45"/>
      <c r="J981" s="45"/>
    </row>
    <row r="982" spans="1:10" ht="13.5" customHeight="1" x14ac:dyDescent="0.25">
      <c r="A982" s="100">
        <v>44121716</v>
      </c>
      <c r="B982" s="101" t="str">
        <f t="shared" ca="1" si="50"/>
        <v>Resaltadores</v>
      </c>
      <c r="C982" s="106" t="s">
        <v>18874</v>
      </c>
      <c r="D982" s="103">
        <v>140</v>
      </c>
      <c r="E982" s="104">
        <v>25</v>
      </c>
      <c r="F982" s="70">
        <f t="shared" ca="1" si="51"/>
        <v>3500</v>
      </c>
      <c r="G982" s="45"/>
      <c r="H982" s="45"/>
      <c r="I982" s="45"/>
      <c r="J982" s="45"/>
    </row>
    <row r="983" spans="1:10" ht="13.5" customHeight="1" x14ac:dyDescent="0.25">
      <c r="A983" s="100">
        <v>44121716</v>
      </c>
      <c r="B983" s="101" t="str">
        <f t="shared" ca="1" si="50"/>
        <v>Resaltadores</v>
      </c>
      <c r="C983" s="106" t="s">
        <v>18874</v>
      </c>
      <c r="D983" s="103">
        <v>68</v>
      </c>
      <c r="E983" s="104">
        <v>250</v>
      </c>
      <c r="F983" s="70">
        <f t="shared" ca="1" si="51"/>
        <v>17000</v>
      </c>
      <c r="G983" s="45"/>
      <c r="H983" s="45"/>
      <c r="I983" s="45"/>
      <c r="J983" s="45"/>
    </row>
    <row r="984" spans="1:10" ht="13.5" customHeight="1" x14ac:dyDescent="0.25">
      <c r="A984" s="100">
        <v>44121716</v>
      </c>
      <c r="B984" s="101" t="str">
        <f t="shared" ca="1" si="50"/>
        <v>Resaltadores</v>
      </c>
      <c r="C984" s="106" t="s">
        <v>18874</v>
      </c>
      <c r="D984" s="103">
        <v>9</v>
      </c>
      <c r="E984" s="104">
        <v>250</v>
      </c>
      <c r="F984" s="70">
        <f t="shared" ca="1" si="51"/>
        <v>2250</v>
      </c>
      <c r="G984" s="45"/>
      <c r="H984" s="45"/>
      <c r="I984" s="45"/>
      <c r="J984" s="45"/>
    </row>
    <row r="985" spans="1:10" ht="13.5" customHeight="1" x14ac:dyDescent="0.25">
      <c r="A985" s="100">
        <v>44121716</v>
      </c>
      <c r="B985" s="101" t="str">
        <f t="shared" ca="1" si="50"/>
        <v>Resaltadores</v>
      </c>
      <c r="C985" s="106" t="s">
        <v>18874</v>
      </c>
      <c r="D985" s="103">
        <v>112</v>
      </c>
      <c r="E985" s="104">
        <v>250</v>
      </c>
      <c r="F985" s="70">
        <f t="shared" ca="1" si="51"/>
        <v>28000</v>
      </c>
      <c r="G985" s="45"/>
      <c r="H985" s="45"/>
      <c r="I985" s="45"/>
      <c r="J985" s="45"/>
    </row>
    <row r="986" spans="1:10" ht="13.5" customHeight="1" x14ac:dyDescent="0.25">
      <c r="A986" s="100">
        <v>44121716</v>
      </c>
      <c r="B986" s="101" t="str">
        <f t="shared" ca="1" si="50"/>
        <v>Resaltadores</v>
      </c>
      <c r="C986" s="106" t="s">
        <v>18874</v>
      </c>
      <c r="D986" s="103">
        <v>54</v>
      </c>
      <c r="E986" s="104">
        <v>250</v>
      </c>
      <c r="F986" s="70">
        <f t="shared" ca="1" si="51"/>
        <v>13500</v>
      </c>
      <c r="G986" s="45"/>
      <c r="H986" s="45"/>
      <c r="I986" s="45"/>
      <c r="J986" s="45"/>
    </row>
    <row r="987" spans="1:10" ht="13.5" customHeight="1" x14ac:dyDescent="0.25">
      <c r="A987" s="100">
        <v>14111509</v>
      </c>
      <c r="B987" s="101" t="str">
        <f t="shared" ref="B987:B1019" ca="1" si="52">IFERROR(INDEX(UNSPSCDes,MATCH(INDIRECT(ADDRESS(ROW(),COLUMN()-1,4)),UNSPSCCode,0)),"")</f>
        <v>Papel membreteado</v>
      </c>
      <c r="C987" s="106" t="s">
        <v>18876</v>
      </c>
      <c r="D987" s="103">
        <v>9</v>
      </c>
      <c r="E987" s="104">
        <v>2300</v>
      </c>
      <c r="F987" s="70">
        <f t="shared" ref="F987:F1019" ca="1" si="53">INDIRECT(ADDRESS(ROW(),COLUMN()-2,4))*INDIRECT(ADDRESS(ROW(),COLUMN()-1,4))</f>
        <v>20700</v>
      </c>
      <c r="G987" s="45"/>
      <c r="H987" s="45"/>
      <c r="I987" s="45"/>
      <c r="J987" s="45"/>
    </row>
    <row r="988" spans="1:10" ht="13.5" customHeight="1" x14ac:dyDescent="0.25">
      <c r="A988" s="100">
        <v>14111515</v>
      </c>
      <c r="B988" s="101" t="str">
        <f t="shared" ca="1" si="52"/>
        <v>Papel para sumadora o máquina registradora</v>
      </c>
      <c r="C988" s="106" t="s">
        <v>18881</v>
      </c>
      <c r="D988" s="103">
        <v>1706</v>
      </c>
      <c r="E988" s="104">
        <v>270</v>
      </c>
      <c r="F988" s="70">
        <f t="shared" ca="1" si="53"/>
        <v>460620</v>
      </c>
      <c r="G988" s="45"/>
      <c r="H988" s="45"/>
      <c r="I988" s="45"/>
      <c r="J988" s="45"/>
    </row>
    <row r="989" spans="1:10" ht="13.5" customHeight="1" x14ac:dyDescent="0.25">
      <c r="A989" s="100">
        <v>14111515</v>
      </c>
      <c r="B989" s="101" t="str">
        <f t="shared" ca="1" si="52"/>
        <v>Papel para sumadora o máquina registradora</v>
      </c>
      <c r="C989" s="106" t="s">
        <v>18881</v>
      </c>
      <c r="D989" s="103">
        <v>310</v>
      </c>
      <c r="E989" s="104">
        <v>200</v>
      </c>
      <c r="F989" s="70">
        <f t="shared" ca="1" si="53"/>
        <v>62000</v>
      </c>
      <c r="G989" s="45"/>
      <c r="H989" s="45"/>
      <c r="I989" s="45"/>
      <c r="J989" s="45"/>
    </row>
    <row r="990" spans="1:10" ht="13.5" customHeight="1" x14ac:dyDescent="0.25">
      <c r="A990" s="100">
        <v>14111515</v>
      </c>
      <c r="B990" s="101" t="str">
        <f t="shared" ca="1" si="52"/>
        <v>Papel para sumadora o máquina registradora</v>
      </c>
      <c r="C990" s="106" t="s">
        <v>18881</v>
      </c>
      <c r="D990" s="103">
        <v>84</v>
      </c>
      <c r="E990" s="104">
        <v>210</v>
      </c>
      <c r="F990" s="70">
        <f t="shared" ca="1" si="53"/>
        <v>17640</v>
      </c>
      <c r="G990" s="45"/>
      <c r="H990" s="45"/>
      <c r="I990" s="45"/>
      <c r="J990" s="45"/>
    </row>
    <row r="991" spans="1:10" ht="13.5" customHeight="1" x14ac:dyDescent="0.25">
      <c r="A991" s="100">
        <v>14111801</v>
      </c>
      <c r="B991" s="101" t="str">
        <f t="shared" ca="1" si="52"/>
        <v>Boletas o rollos de boletería</v>
      </c>
      <c r="C991" s="106" t="s">
        <v>18876</v>
      </c>
      <c r="D991" s="103">
        <v>40</v>
      </c>
      <c r="E991" s="104">
        <v>2500</v>
      </c>
      <c r="F991" s="70">
        <f t="shared" ca="1" si="53"/>
        <v>100000</v>
      </c>
      <c r="G991" s="45"/>
      <c r="H991" s="45"/>
      <c r="I991" s="45"/>
      <c r="J991" s="45"/>
    </row>
    <row r="992" spans="1:10" ht="13.5" customHeight="1" x14ac:dyDescent="0.25">
      <c r="A992" s="100">
        <v>12171703</v>
      </c>
      <c r="B992" s="101" t="str">
        <f t="shared" ca="1" si="52"/>
        <v>Tintas</v>
      </c>
      <c r="C992" s="106" t="s">
        <v>18881</v>
      </c>
      <c r="D992" s="103">
        <v>4</v>
      </c>
      <c r="E992" s="104">
        <v>625</v>
      </c>
      <c r="F992" s="70">
        <f t="shared" ca="1" si="53"/>
        <v>2500</v>
      </c>
      <c r="G992" s="45"/>
      <c r="H992" s="45"/>
      <c r="I992" s="45"/>
      <c r="J992" s="45"/>
    </row>
    <row r="993" spans="1:10" ht="13.5" customHeight="1" x14ac:dyDescent="0.25">
      <c r="A993" s="100">
        <v>14111515</v>
      </c>
      <c r="B993" s="101" t="str">
        <f t="shared" ca="1" si="52"/>
        <v>Papel para sumadora o máquina registradora</v>
      </c>
      <c r="C993" s="106" t="s">
        <v>18881</v>
      </c>
      <c r="D993" s="103">
        <v>147</v>
      </c>
      <c r="E993" s="104">
        <v>1225</v>
      </c>
      <c r="F993" s="70">
        <f t="shared" ca="1" si="53"/>
        <v>180075</v>
      </c>
      <c r="G993" s="45"/>
      <c r="H993" s="45"/>
      <c r="I993" s="45"/>
      <c r="J993" s="45"/>
    </row>
    <row r="994" spans="1:10" ht="13.5" customHeight="1" x14ac:dyDescent="0.25">
      <c r="A994" s="100">
        <v>44121613</v>
      </c>
      <c r="B994" s="101" t="str">
        <f t="shared" ca="1" si="52"/>
        <v>Removedores de grapas (saca ganchos)</v>
      </c>
      <c r="C994" s="106" t="s">
        <v>18881</v>
      </c>
      <c r="D994" s="103">
        <v>76</v>
      </c>
      <c r="E994" s="104">
        <v>50</v>
      </c>
      <c r="F994" s="70">
        <f t="shared" ca="1" si="53"/>
        <v>3800</v>
      </c>
      <c r="G994" s="45"/>
      <c r="H994" s="45"/>
      <c r="I994" s="45"/>
      <c r="J994" s="45"/>
    </row>
    <row r="995" spans="1:10" ht="13.5" customHeight="1" x14ac:dyDescent="0.25">
      <c r="A995" s="100">
        <v>44121619</v>
      </c>
      <c r="B995" s="101" t="str">
        <f t="shared" ca="1" si="52"/>
        <v>Tajalápices manuales</v>
      </c>
      <c r="C995" s="106" t="s">
        <v>18881</v>
      </c>
      <c r="D995" s="103">
        <v>8</v>
      </c>
      <c r="E995" s="104">
        <v>15</v>
      </c>
      <c r="F995" s="70">
        <f t="shared" ca="1" si="53"/>
        <v>120</v>
      </c>
      <c r="G995" s="45"/>
      <c r="H995" s="45"/>
      <c r="I995" s="45"/>
      <c r="J995" s="45"/>
    </row>
    <row r="996" spans="1:10" ht="13.5" customHeight="1" x14ac:dyDescent="0.25">
      <c r="A996" s="100">
        <v>44122010</v>
      </c>
      <c r="B996" s="101" t="str">
        <f t="shared" ca="1" si="52"/>
        <v>Separadores</v>
      </c>
      <c r="C996" s="106" t="s">
        <v>18876</v>
      </c>
      <c r="D996" s="103">
        <v>112</v>
      </c>
      <c r="E996" s="104">
        <v>300</v>
      </c>
      <c r="F996" s="70">
        <f t="shared" ca="1" si="53"/>
        <v>33600</v>
      </c>
      <c r="G996" s="45"/>
      <c r="H996" s="45"/>
      <c r="I996" s="45"/>
      <c r="J996" s="45"/>
    </row>
    <row r="997" spans="1:10" ht="13.5" customHeight="1" x14ac:dyDescent="0.25">
      <c r="A997" s="100">
        <v>56101703</v>
      </c>
      <c r="B997" s="101" t="str">
        <f t="shared" ca="1" si="52"/>
        <v>Escritorios</v>
      </c>
      <c r="C997" s="106" t="s">
        <v>18881</v>
      </c>
      <c r="D997" s="103">
        <v>13</v>
      </c>
      <c r="E997" s="104">
        <v>972.4</v>
      </c>
      <c r="F997" s="70">
        <f t="shared" ca="1" si="53"/>
        <v>12641.199999999999</v>
      </c>
      <c r="G997" s="45"/>
      <c r="H997" s="45"/>
      <c r="I997" s="45"/>
      <c r="J997" s="45"/>
    </row>
    <row r="998" spans="1:10" ht="13.5" customHeight="1" x14ac:dyDescent="0.25">
      <c r="A998" s="100">
        <v>56101522</v>
      </c>
      <c r="B998" s="101" t="str">
        <f t="shared" ca="1" si="52"/>
        <v>Sillas de brazos</v>
      </c>
      <c r="C998" s="106" t="s">
        <v>18881</v>
      </c>
      <c r="D998" s="103">
        <v>1</v>
      </c>
      <c r="E998" s="104">
        <v>10000</v>
      </c>
      <c r="F998" s="70">
        <f t="shared" ca="1" si="53"/>
        <v>10000</v>
      </c>
      <c r="G998" s="45"/>
      <c r="H998" s="45"/>
      <c r="I998" s="45"/>
      <c r="J998" s="45"/>
    </row>
    <row r="999" spans="1:10" ht="13.5" customHeight="1" x14ac:dyDescent="0.25">
      <c r="A999" s="100">
        <v>42192210</v>
      </c>
      <c r="B999" s="101" t="str">
        <f t="shared" ca="1" si="52"/>
        <v>Sillas de ruedas</v>
      </c>
      <c r="C999" s="106" t="s">
        <v>18881</v>
      </c>
      <c r="D999" s="103">
        <v>12</v>
      </c>
      <c r="E999" s="104">
        <v>6800</v>
      </c>
      <c r="F999" s="70">
        <f t="shared" ca="1" si="53"/>
        <v>81600</v>
      </c>
      <c r="G999" s="45"/>
      <c r="H999" s="45"/>
      <c r="I999" s="45"/>
      <c r="J999" s="45"/>
    </row>
    <row r="1000" spans="1:10" ht="13.5" customHeight="1" x14ac:dyDescent="0.25">
      <c r="A1000" s="100">
        <v>44121503</v>
      </c>
      <c r="B1000" s="101" t="str">
        <f t="shared" ca="1" si="52"/>
        <v>Sobres</v>
      </c>
      <c r="C1000" s="106" t="s">
        <v>18876</v>
      </c>
      <c r="D1000" s="103">
        <v>545</v>
      </c>
      <c r="E1000" s="104">
        <v>590</v>
      </c>
      <c r="F1000" s="70">
        <f t="shared" ca="1" si="53"/>
        <v>321550</v>
      </c>
      <c r="G1000" s="45"/>
      <c r="H1000" s="45"/>
      <c r="I1000" s="45"/>
      <c r="J1000" s="45"/>
    </row>
    <row r="1001" spans="1:10" ht="13.5" customHeight="1" x14ac:dyDescent="0.25">
      <c r="A1001" s="100">
        <v>44121503</v>
      </c>
      <c r="B1001" s="101" t="str">
        <f t="shared" ca="1" si="52"/>
        <v>Sobres</v>
      </c>
      <c r="C1001" s="106" t="s">
        <v>18876</v>
      </c>
      <c r="D1001" s="103">
        <v>8</v>
      </c>
      <c r="E1001" s="104">
        <v>950</v>
      </c>
      <c r="F1001" s="70">
        <f t="shared" ca="1" si="53"/>
        <v>7600</v>
      </c>
      <c r="G1001" s="45"/>
      <c r="H1001" s="45"/>
      <c r="I1001" s="45"/>
      <c r="J1001" s="45"/>
    </row>
    <row r="1002" spans="1:10" ht="13.5" customHeight="1" x14ac:dyDescent="0.25">
      <c r="A1002" s="100">
        <v>44121503</v>
      </c>
      <c r="B1002" s="101" t="str">
        <f t="shared" ca="1" si="52"/>
        <v>Sobres</v>
      </c>
      <c r="C1002" s="106" t="s">
        <v>18876</v>
      </c>
      <c r="D1002" s="103">
        <v>241</v>
      </c>
      <c r="E1002" s="104">
        <v>1560</v>
      </c>
      <c r="F1002" s="70">
        <f t="shared" ca="1" si="53"/>
        <v>375960</v>
      </c>
      <c r="G1002" s="45"/>
      <c r="H1002" s="45"/>
      <c r="I1002" s="45"/>
      <c r="J1002" s="45"/>
    </row>
    <row r="1003" spans="1:10" ht="13.5" customHeight="1" x14ac:dyDescent="0.25">
      <c r="A1003" s="100">
        <v>44121503</v>
      </c>
      <c r="B1003" s="101" t="str">
        <f t="shared" ca="1" si="52"/>
        <v>Sobres</v>
      </c>
      <c r="C1003" s="106" t="s">
        <v>18876</v>
      </c>
      <c r="D1003" s="103">
        <v>30</v>
      </c>
      <c r="E1003" s="104">
        <v>1500</v>
      </c>
      <c r="F1003" s="70">
        <f t="shared" ca="1" si="53"/>
        <v>45000</v>
      </c>
      <c r="G1003" s="45"/>
      <c r="H1003" s="45"/>
      <c r="I1003" s="45"/>
      <c r="J1003" s="45"/>
    </row>
    <row r="1004" spans="1:10" ht="13.5" customHeight="1" x14ac:dyDescent="0.25">
      <c r="A1004" s="100">
        <v>44121503</v>
      </c>
      <c r="B1004" s="101" t="str">
        <f t="shared" ca="1" si="52"/>
        <v>Sobres</v>
      </c>
      <c r="C1004" s="106" t="s">
        <v>18876</v>
      </c>
      <c r="D1004" s="103">
        <v>13</v>
      </c>
      <c r="E1004" s="104">
        <v>1800</v>
      </c>
      <c r="F1004" s="70">
        <f t="shared" ca="1" si="53"/>
        <v>23400</v>
      </c>
      <c r="G1004" s="45"/>
      <c r="H1004" s="45"/>
      <c r="I1004" s="45"/>
      <c r="J1004" s="45"/>
    </row>
    <row r="1005" spans="1:10" ht="13.5" customHeight="1" x14ac:dyDescent="0.25">
      <c r="A1005" s="100">
        <v>44121503</v>
      </c>
      <c r="B1005" s="101" t="str">
        <f t="shared" ca="1" si="52"/>
        <v>Sobres</v>
      </c>
      <c r="C1005" s="106" t="s">
        <v>18876</v>
      </c>
      <c r="D1005" s="103">
        <v>311</v>
      </c>
      <c r="E1005" s="104">
        <v>2000</v>
      </c>
      <c r="F1005" s="70">
        <f t="shared" ca="1" si="53"/>
        <v>622000</v>
      </c>
      <c r="G1005" s="45"/>
      <c r="H1005" s="45"/>
      <c r="I1005" s="45"/>
      <c r="J1005" s="45"/>
    </row>
    <row r="1006" spans="1:10" ht="13.5" customHeight="1" x14ac:dyDescent="0.25">
      <c r="A1006" s="100">
        <v>44121503</v>
      </c>
      <c r="B1006" s="101" t="str">
        <f t="shared" ca="1" si="52"/>
        <v>Sobres</v>
      </c>
      <c r="C1006" s="106" t="s">
        <v>18876</v>
      </c>
      <c r="D1006" s="103">
        <v>192</v>
      </c>
      <c r="E1006" s="104">
        <v>1600</v>
      </c>
      <c r="F1006" s="70">
        <f t="shared" ca="1" si="53"/>
        <v>307200</v>
      </c>
      <c r="G1006" s="45"/>
      <c r="H1006" s="45"/>
      <c r="I1006" s="45"/>
      <c r="J1006" s="45"/>
    </row>
    <row r="1007" spans="1:10" ht="13.5" customHeight="1" x14ac:dyDescent="0.25">
      <c r="A1007" s="100">
        <v>44121503</v>
      </c>
      <c r="B1007" s="101" t="str">
        <f t="shared" ca="1" si="52"/>
        <v>Sobres</v>
      </c>
      <c r="C1007" s="106" t="s">
        <v>18876</v>
      </c>
      <c r="D1007" s="103">
        <v>191</v>
      </c>
      <c r="E1007" s="104">
        <v>1200</v>
      </c>
      <c r="F1007" s="70">
        <f t="shared" ca="1" si="53"/>
        <v>229200</v>
      </c>
      <c r="G1007" s="45"/>
      <c r="H1007" s="45"/>
      <c r="I1007" s="45"/>
      <c r="J1007" s="45"/>
    </row>
    <row r="1008" spans="1:10" ht="13.5" customHeight="1" x14ac:dyDescent="0.25">
      <c r="A1008" s="100">
        <v>44121503</v>
      </c>
      <c r="B1008" s="101" t="str">
        <f t="shared" ca="1" si="52"/>
        <v>Sobres</v>
      </c>
      <c r="C1008" s="106" t="s">
        <v>18876</v>
      </c>
      <c r="D1008" s="103">
        <v>338</v>
      </c>
      <c r="E1008" s="104">
        <v>1250</v>
      </c>
      <c r="F1008" s="70">
        <f t="shared" ca="1" si="53"/>
        <v>422500</v>
      </c>
      <c r="G1008" s="45"/>
      <c r="H1008" s="45"/>
      <c r="I1008" s="45"/>
      <c r="J1008" s="45"/>
    </row>
    <row r="1009" spans="1:10" ht="13.5" customHeight="1" x14ac:dyDescent="0.25">
      <c r="A1009" s="100">
        <v>44121503</v>
      </c>
      <c r="B1009" s="101" t="str">
        <f t="shared" ca="1" si="52"/>
        <v>Sobres</v>
      </c>
      <c r="C1009" s="106" t="s">
        <v>18876</v>
      </c>
      <c r="D1009" s="103">
        <v>70</v>
      </c>
      <c r="E1009" s="104">
        <v>1850</v>
      </c>
      <c r="F1009" s="70">
        <f t="shared" ca="1" si="53"/>
        <v>129500</v>
      </c>
      <c r="G1009" s="45"/>
      <c r="H1009" s="45"/>
      <c r="I1009" s="45"/>
      <c r="J1009" s="45"/>
    </row>
    <row r="1010" spans="1:10" ht="13.5" customHeight="1" x14ac:dyDescent="0.25">
      <c r="A1010" s="100">
        <v>24141704</v>
      </c>
      <c r="B1010" s="101" t="str">
        <f t="shared" ca="1" si="52"/>
        <v>Instrucciones o insertos impresos</v>
      </c>
      <c r="C1010" s="106" t="s">
        <v>18881</v>
      </c>
      <c r="D1010" s="103">
        <v>9</v>
      </c>
      <c r="E1010" s="104">
        <v>860</v>
      </c>
      <c r="F1010" s="70">
        <f t="shared" ca="1" si="53"/>
        <v>7740</v>
      </c>
      <c r="G1010" s="45"/>
      <c r="H1010" s="45"/>
      <c r="I1010" s="45"/>
      <c r="J1010" s="45"/>
    </row>
    <row r="1011" spans="1:10" ht="13.5" customHeight="1" x14ac:dyDescent="0.25">
      <c r="A1011" s="100">
        <v>44121634</v>
      </c>
      <c r="B1011" s="101" t="str">
        <f t="shared" ca="1" si="52"/>
        <v>Rollos adhesivos</v>
      </c>
      <c r="C1011" s="106" t="s">
        <v>18881</v>
      </c>
      <c r="D1011" s="103">
        <v>8</v>
      </c>
      <c r="E1011" s="104">
        <v>86</v>
      </c>
      <c r="F1011" s="70">
        <f t="shared" ca="1" si="53"/>
        <v>688</v>
      </c>
      <c r="G1011" s="45"/>
      <c r="H1011" s="45"/>
      <c r="I1011" s="45"/>
      <c r="J1011" s="45"/>
    </row>
    <row r="1012" spans="1:10" ht="13.5" customHeight="1" x14ac:dyDescent="0.25">
      <c r="A1012" s="100">
        <v>14111604</v>
      </c>
      <c r="B1012" s="101" t="str">
        <f t="shared" ca="1" si="52"/>
        <v>Tarjetas de presentación</v>
      </c>
      <c r="C1012" s="106" t="s">
        <v>18881</v>
      </c>
      <c r="D1012" s="103">
        <v>100</v>
      </c>
      <c r="E1012" s="104">
        <v>1750</v>
      </c>
      <c r="F1012" s="70">
        <f t="shared" ca="1" si="53"/>
        <v>175000</v>
      </c>
      <c r="G1012" s="45"/>
      <c r="H1012" s="45"/>
      <c r="I1012" s="45"/>
      <c r="J1012" s="45"/>
    </row>
    <row r="1013" spans="1:10" ht="13.5" customHeight="1" x14ac:dyDescent="0.25">
      <c r="A1013" s="100">
        <v>44121618</v>
      </c>
      <c r="B1013" s="101" t="str">
        <f t="shared" ca="1" si="52"/>
        <v>Tijeras</v>
      </c>
      <c r="C1013" s="106" t="s">
        <v>18881</v>
      </c>
      <c r="D1013" s="103">
        <v>22</v>
      </c>
      <c r="E1013" s="104">
        <v>70</v>
      </c>
      <c r="F1013" s="70">
        <f t="shared" ca="1" si="53"/>
        <v>1540</v>
      </c>
      <c r="G1013" s="45"/>
      <c r="H1013" s="45"/>
      <c r="I1013" s="45"/>
      <c r="J1013" s="45"/>
    </row>
    <row r="1014" spans="1:10" ht="13.5" customHeight="1" x14ac:dyDescent="0.25">
      <c r="A1014" s="100">
        <v>44121618</v>
      </c>
      <c r="B1014" s="101" t="str">
        <f t="shared" ca="1" si="52"/>
        <v>Tijeras</v>
      </c>
      <c r="C1014" s="106" t="s">
        <v>18881</v>
      </c>
      <c r="D1014" s="103">
        <v>3</v>
      </c>
      <c r="E1014" s="104">
        <v>60</v>
      </c>
      <c r="F1014" s="70">
        <f t="shared" ca="1" si="53"/>
        <v>180</v>
      </c>
      <c r="G1014" s="45"/>
      <c r="H1014" s="45"/>
      <c r="I1014" s="45"/>
      <c r="J1014" s="45"/>
    </row>
    <row r="1015" spans="1:10" ht="13.5" customHeight="1" x14ac:dyDescent="0.25">
      <c r="A1015" s="100">
        <v>12171703</v>
      </c>
      <c r="B1015" s="101" t="str">
        <f t="shared" ca="1" si="52"/>
        <v>Tintas</v>
      </c>
      <c r="C1015" s="106" t="s">
        <v>18881</v>
      </c>
      <c r="D1015" s="103">
        <v>34</v>
      </c>
      <c r="E1015" s="104">
        <v>225</v>
      </c>
      <c r="F1015" s="70">
        <f t="shared" ca="1" si="53"/>
        <v>7650</v>
      </c>
      <c r="G1015" s="45"/>
      <c r="H1015" s="45"/>
      <c r="I1015" s="45"/>
      <c r="J1015" s="45"/>
    </row>
    <row r="1016" spans="1:10" ht="13.5" customHeight="1" x14ac:dyDescent="0.25">
      <c r="A1016" s="100">
        <v>44101603</v>
      </c>
      <c r="B1016" s="101" t="str">
        <f t="shared" ca="1" si="52"/>
        <v>Máquinas trituradoras de papel o accesorios</v>
      </c>
      <c r="C1016" s="106" t="s">
        <v>18881</v>
      </c>
      <c r="D1016" s="103">
        <v>1</v>
      </c>
      <c r="E1016" s="104">
        <v>50000</v>
      </c>
      <c r="F1016" s="70">
        <f t="shared" ca="1" si="53"/>
        <v>50000</v>
      </c>
      <c r="G1016" s="45"/>
      <c r="H1016" s="45"/>
      <c r="I1016" s="45"/>
      <c r="J1016" s="45"/>
    </row>
    <row r="1017" spans="1:10" ht="13.5" customHeight="1" x14ac:dyDescent="0.25">
      <c r="A1017" s="100">
        <v>24101510</v>
      </c>
      <c r="B1017" s="101" t="str">
        <f t="shared" ca="1" si="52"/>
        <v>Contenedor de basura plástico</v>
      </c>
      <c r="C1017" s="106" t="s">
        <v>18881</v>
      </c>
      <c r="D1017" s="103">
        <v>14</v>
      </c>
      <c r="E1017" s="104">
        <v>350</v>
      </c>
      <c r="F1017" s="70">
        <f t="shared" ca="1" si="53"/>
        <v>4900</v>
      </c>
      <c r="G1017" s="45"/>
      <c r="H1017" s="45"/>
      <c r="I1017" s="45"/>
      <c r="J1017" s="45"/>
    </row>
    <row r="1018" spans="1:10" ht="13.5" customHeight="1" x14ac:dyDescent="0.25">
      <c r="A1018" s="100">
        <v>24101510</v>
      </c>
      <c r="B1018" s="101" t="str">
        <f t="shared" ca="1" si="52"/>
        <v>Contenedor de basura plástico</v>
      </c>
      <c r="C1018" s="106" t="s">
        <v>18881</v>
      </c>
      <c r="D1018" s="103">
        <v>4</v>
      </c>
      <c r="E1018" s="104">
        <v>175</v>
      </c>
      <c r="F1018" s="70">
        <f t="shared" ca="1" si="53"/>
        <v>700</v>
      </c>
      <c r="G1018" s="45"/>
      <c r="H1018" s="45"/>
      <c r="I1018" s="45"/>
      <c r="J1018" s="45"/>
    </row>
    <row r="1019" spans="1:10" ht="13.5" customHeight="1" x14ac:dyDescent="0.25">
      <c r="A1019" s="100">
        <v>24101510</v>
      </c>
      <c r="B1019" s="101" t="str">
        <f t="shared" ca="1" si="52"/>
        <v>Contenedor de basura plástico</v>
      </c>
      <c r="C1019" s="106" t="s">
        <v>18881</v>
      </c>
      <c r="D1019" s="103">
        <v>2</v>
      </c>
      <c r="E1019" s="104">
        <v>300</v>
      </c>
      <c r="F1019" s="70">
        <f t="shared" ca="1" si="53"/>
        <v>600</v>
      </c>
      <c r="G1019" s="45"/>
      <c r="H1019" s="45"/>
      <c r="I1019" s="45"/>
      <c r="J1019" s="45"/>
    </row>
    <row r="1020" spans="1:10" ht="14.1" customHeight="1" x14ac:dyDescent="0.2">
      <c r="A1020" s="45"/>
      <c r="B1020" s="45"/>
      <c r="C1020" s="45"/>
      <c r="D1020" s="45"/>
      <c r="E1020" s="73" t="s">
        <v>12552</v>
      </c>
      <c r="F1020" s="74">
        <f ca="1">SUM(Table326[MONTO TOTAL ESTIMADO])</f>
        <v>7786865.0700000003</v>
      </c>
      <c r="G1020" s="45"/>
      <c r="H1020" s="45" t="str">
        <f>C884</f>
        <v>Bienes</v>
      </c>
      <c r="I1020" s="45">
        <f>E884</f>
        <v>0</v>
      </c>
      <c r="J1020" s="45" t="str">
        <f>D884</f>
        <v>Licitacion Publica</v>
      </c>
    </row>
    <row r="1021" spans="1:10" ht="14.1" customHeight="1" thickBot="1" x14ac:dyDescent="0.3"/>
    <row r="1022" spans="1:10" ht="33.75" customHeight="1" thickBot="1" x14ac:dyDescent="0.25">
      <c r="A1022" s="64" t="s">
        <v>16384</v>
      </c>
      <c r="B1022" s="64" t="s">
        <v>161</v>
      </c>
      <c r="C1022" s="64" t="s">
        <v>11726</v>
      </c>
      <c r="D1022" s="64" t="s">
        <v>14379</v>
      </c>
      <c r="E1022" s="64" t="s">
        <v>10964</v>
      </c>
      <c r="F1022" s="64" t="s">
        <v>11097</v>
      </c>
      <c r="G1022" s="45"/>
      <c r="H1022" s="45"/>
      <c r="I1022" s="45"/>
      <c r="J1022" s="45"/>
    </row>
    <row r="1023" spans="1:10" ht="14.1" customHeight="1" thickBot="1" x14ac:dyDescent="0.25">
      <c r="A1023" s="84" t="s">
        <v>18839</v>
      </c>
      <c r="B1023" s="84" t="s">
        <v>18840</v>
      </c>
      <c r="C1023" s="66" t="s">
        <v>17799</v>
      </c>
      <c r="D1023" s="66" t="s">
        <v>1875</v>
      </c>
      <c r="E1023" s="66"/>
      <c r="F1023" s="66"/>
      <c r="G1023" s="45"/>
      <c r="H1023" s="45"/>
      <c r="I1023" s="45"/>
      <c r="J1023" s="45"/>
    </row>
    <row r="1024" spans="1:10" ht="14.1" customHeight="1" thickBot="1" x14ac:dyDescent="0.25">
      <c r="A1024" s="131" t="s">
        <v>14829</v>
      </c>
      <c r="B1024" s="67" t="s">
        <v>8531</v>
      </c>
      <c r="C1024" s="76">
        <v>43207</v>
      </c>
      <c r="D1024" s="131" t="s">
        <v>9388</v>
      </c>
      <c r="E1024" s="67" t="s">
        <v>13095</v>
      </c>
      <c r="F1024" s="80" t="s">
        <v>3080</v>
      </c>
      <c r="G1024" s="45"/>
      <c r="H1024" s="45"/>
      <c r="I1024" s="45"/>
      <c r="J1024" s="45"/>
    </row>
    <row r="1025" spans="1:10" ht="14.1" customHeight="1" thickBot="1" x14ac:dyDescent="0.25">
      <c r="A1025" s="132"/>
      <c r="B1025" s="67" t="s">
        <v>1786</v>
      </c>
      <c r="C1025" s="65">
        <f>IF(C1024="","",IF(AND(MONTH(C1024)&gt;=1,MONTH(C1024)&lt;=3),1,IF(AND(MONTH(C1024)&gt;=4,MONTH(C1024)&lt;=6),2,IF(AND(MONTH(C1024)&gt;=7,MONTH(C1024)&lt;=9),3,4))))</f>
        <v>2</v>
      </c>
      <c r="D1025" s="132"/>
      <c r="E1025" s="67" t="s">
        <v>2417</v>
      </c>
      <c r="F1025" s="80" t="s">
        <v>11114</v>
      </c>
      <c r="G1025" s="45"/>
      <c r="H1025" s="45"/>
      <c r="I1025" s="45"/>
      <c r="J1025" s="45"/>
    </row>
    <row r="1026" spans="1:10" ht="14.1" customHeight="1" thickBot="1" x14ac:dyDescent="0.25">
      <c r="A1026" s="132"/>
      <c r="B1026" s="67" t="s">
        <v>12944</v>
      </c>
      <c r="C1026" s="76">
        <v>43220</v>
      </c>
      <c r="D1026" s="132"/>
      <c r="E1026" s="67" t="s">
        <v>3073</v>
      </c>
      <c r="F1026" s="80" t="s">
        <v>11114</v>
      </c>
      <c r="G1026" s="45"/>
      <c r="H1026" s="45"/>
      <c r="I1026" s="45"/>
      <c r="J1026" s="45"/>
    </row>
    <row r="1027" spans="1:10" ht="14.1" customHeight="1" thickBot="1" x14ac:dyDescent="0.25">
      <c r="A1027" s="132"/>
      <c r="B1027" s="67" t="s">
        <v>1786</v>
      </c>
      <c r="C1027" s="65">
        <f>IF(C1026="","",IF(AND(MONTH(C1026)&gt;=1,MONTH(C1026)&lt;=3),1,IF(AND(MONTH(C1026)&gt;=4,MONTH(C1026)&lt;=6),2,IF(AND(MONTH(C1026)&gt;=7,MONTH(C1026)&lt;=9),3,4))))</f>
        <v>2</v>
      </c>
      <c r="D1027" s="132"/>
      <c r="E1027" s="67" t="s">
        <v>13194</v>
      </c>
      <c r="F1027" s="80" t="s">
        <v>11114</v>
      </c>
      <c r="G1027" s="45"/>
      <c r="H1027" s="45"/>
      <c r="I1027" s="45"/>
      <c r="J1027" s="45"/>
    </row>
    <row r="1028" spans="1:10" ht="14.1" customHeight="1" thickBot="1" x14ac:dyDescent="0.25">
      <c r="A1028" s="45"/>
      <c r="B1028" s="45"/>
      <c r="C1028" s="45"/>
      <c r="D1028" s="45"/>
      <c r="E1028" s="45"/>
      <c r="F1028" s="45"/>
      <c r="G1028" s="45"/>
      <c r="H1028" s="45"/>
      <c r="I1028" s="45"/>
      <c r="J1028" s="45"/>
    </row>
    <row r="1029" spans="1:10" ht="14.1" customHeight="1" thickBot="1" x14ac:dyDescent="0.25">
      <c r="A1029" s="95" t="s">
        <v>15737</v>
      </c>
      <c r="B1029" s="95" t="s">
        <v>16148</v>
      </c>
      <c r="C1029" s="95" t="s">
        <v>15643</v>
      </c>
      <c r="D1029" s="95" t="s">
        <v>15253</v>
      </c>
      <c r="E1029" s="95" t="s">
        <v>6935</v>
      </c>
      <c r="F1029" s="72" t="s">
        <v>15282</v>
      </c>
      <c r="G1029" s="45"/>
      <c r="H1029" s="45"/>
      <c r="I1029" s="45"/>
      <c r="J1029" s="45"/>
    </row>
    <row r="1030" spans="1:10" ht="14.1" customHeight="1" x14ac:dyDescent="0.25">
      <c r="A1030" s="100">
        <v>10171504</v>
      </c>
      <c r="B1030" s="101" t="str">
        <f t="shared" ref="B1030:B1061" ca="1" si="54">IFERROR(INDEX(UNSPSCDes,MATCH(INDIRECT(ADDRESS(ROW(),COLUMN()-1,4)),UNSPSCCode,0)),"")</f>
        <v>Abono</v>
      </c>
      <c r="C1030" s="106" t="s">
        <v>1449</v>
      </c>
      <c r="D1030" s="103">
        <v>1</v>
      </c>
      <c r="E1030" s="104">
        <v>1750</v>
      </c>
      <c r="F1030" s="70">
        <f t="shared" ref="F1030:F1061" ca="1" si="55">INDIRECT(ADDRESS(ROW(),COLUMN()-2,4))*INDIRECT(ADDRESS(ROW(),COLUMN()-1,4))</f>
        <v>1750</v>
      </c>
      <c r="G1030" s="45"/>
      <c r="H1030" s="45"/>
      <c r="I1030" s="45"/>
      <c r="J1030" s="45"/>
    </row>
    <row r="1031" spans="1:10" ht="13.5" customHeight="1" x14ac:dyDescent="0.25">
      <c r="A1031" s="100">
        <v>31162906</v>
      </c>
      <c r="B1031" s="101" t="str">
        <f t="shared" ca="1" si="54"/>
        <v>Abrazaderas de manguera o tubo</v>
      </c>
      <c r="C1031" s="106" t="s">
        <v>1449</v>
      </c>
      <c r="D1031" s="103">
        <v>6</v>
      </c>
      <c r="E1031" s="104">
        <v>160</v>
      </c>
      <c r="F1031" s="70">
        <f t="shared" ca="1" si="55"/>
        <v>960</v>
      </c>
      <c r="G1031" s="45"/>
      <c r="H1031" s="45"/>
      <c r="I1031" s="45"/>
      <c r="J1031" s="45"/>
    </row>
    <row r="1032" spans="1:10" ht="13.5" customHeight="1" x14ac:dyDescent="0.25">
      <c r="A1032" s="100">
        <v>27112106</v>
      </c>
      <c r="B1032" s="101" t="str">
        <f t="shared" ca="1" si="54"/>
        <v>Alicates de guardalínea</v>
      </c>
      <c r="C1032" s="106" t="s">
        <v>1449</v>
      </c>
      <c r="D1032" s="103">
        <v>1</v>
      </c>
      <c r="E1032" s="104">
        <v>860</v>
      </c>
      <c r="F1032" s="70">
        <f t="shared" ca="1" si="55"/>
        <v>860</v>
      </c>
      <c r="G1032" s="45"/>
      <c r="H1032" s="45"/>
      <c r="I1032" s="45"/>
      <c r="J1032" s="45"/>
    </row>
    <row r="1033" spans="1:10" ht="13.5" customHeight="1" x14ac:dyDescent="0.25">
      <c r="A1033" s="100">
        <v>30101605</v>
      </c>
      <c r="B1033" s="101" t="str">
        <f t="shared" ca="1" si="54"/>
        <v>Barras de acero inoxidable</v>
      </c>
      <c r="C1033" s="106" t="s">
        <v>1449</v>
      </c>
      <c r="D1033" s="103">
        <v>1</v>
      </c>
      <c r="E1033" s="104">
        <v>1500</v>
      </c>
      <c r="F1033" s="70">
        <f t="shared" ca="1" si="55"/>
        <v>1500</v>
      </c>
      <c r="G1033" s="45"/>
      <c r="H1033" s="45"/>
      <c r="I1033" s="45"/>
      <c r="J1033" s="45"/>
    </row>
    <row r="1034" spans="1:10" ht="13.5" customHeight="1" x14ac:dyDescent="0.25">
      <c r="A1034" s="100">
        <v>26111707</v>
      </c>
      <c r="B1034" s="101" t="str">
        <f t="shared" ca="1" si="54"/>
        <v>Baterías de plomo-ácido</v>
      </c>
      <c r="C1034" s="106" t="s">
        <v>1449</v>
      </c>
      <c r="D1034" s="103">
        <v>36</v>
      </c>
      <c r="E1034" s="104">
        <v>7500</v>
      </c>
      <c r="F1034" s="70">
        <f t="shared" ca="1" si="55"/>
        <v>270000</v>
      </c>
      <c r="G1034" s="45"/>
      <c r="H1034" s="45"/>
      <c r="I1034" s="45"/>
      <c r="J1034" s="45"/>
    </row>
    <row r="1035" spans="1:10" ht="13.5" customHeight="1" x14ac:dyDescent="0.25">
      <c r="A1035" s="100">
        <v>41121515</v>
      </c>
      <c r="B1035" s="101" t="str">
        <f t="shared" ca="1" si="54"/>
        <v>Bombillos de pipetas</v>
      </c>
      <c r="C1035" s="106" t="s">
        <v>1449</v>
      </c>
      <c r="D1035" s="103">
        <v>28</v>
      </c>
      <c r="E1035" s="104">
        <v>270</v>
      </c>
      <c r="F1035" s="70">
        <f t="shared" ca="1" si="55"/>
        <v>7560</v>
      </c>
      <c r="G1035" s="45"/>
      <c r="H1035" s="45"/>
      <c r="I1035" s="45"/>
      <c r="J1035" s="45"/>
    </row>
    <row r="1036" spans="1:10" ht="13.5" customHeight="1" x14ac:dyDescent="0.25">
      <c r="A1036" s="100">
        <v>42172001</v>
      </c>
      <c r="B1036" s="101" t="str">
        <f t="shared" ca="1" si="54"/>
        <v>Kits de primeros auxilios para servicios médicos de emergencia</v>
      </c>
      <c r="C1036" s="106" t="s">
        <v>16990</v>
      </c>
      <c r="D1036" s="103">
        <v>6</v>
      </c>
      <c r="E1036" s="104">
        <v>3200</v>
      </c>
      <c r="F1036" s="70">
        <f t="shared" ca="1" si="55"/>
        <v>19200</v>
      </c>
      <c r="G1036" s="45"/>
      <c r="H1036" s="45"/>
      <c r="I1036" s="45"/>
      <c r="J1036" s="45"/>
    </row>
    <row r="1037" spans="1:10" ht="13.5" customHeight="1" x14ac:dyDescent="0.25">
      <c r="A1037" s="100">
        <v>39121601</v>
      </c>
      <c r="B1037" s="101" t="str">
        <f t="shared" ca="1" si="54"/>
        <v>Breakers de circuito</v>
      </c>
      <c r="C1037" s="106" t="s">
        <v>1449</v>
      </c>
      <c r="D1037" s="103">
        <v>17</v>
      </c>
      <c r="E1037" s="104">
        <v>350</v>
      </c>
      <c r="F1037" s="70">
        <f t="shared" ca="1" si="55"/>
        <v>5950</v>
      </c>
      <c r="G1037" s="45"/>
      <c r="H1037" s="45"/>
      <c r="I1037" s="45"/>
      <c r="J1037" s="45"/>
    </row>
    <row r="1038" spans="1:10" ht="13.5" customHeight="1" x14ac:dyDescent="0.25">
      <c r="A1038" s="100">
        <v>31211904</v>
      </c>
      <c r="B1038" s="101" t="str">
        <f t="shared" ca="1" si="54"/>
        <v>Brochas</v>
      </c>
      <c r="C1038" s="106" t="s">
        <v>1449</v>
      </c>
      <c r="D1038" s="103">
        <v>22</v>
      </c>
      <c r="E1038" s="104">
        <v>30</v>
      </c>
      <c r="F1038" s="70">
        <f t="shared" ca="1" si="55"/>
        <v>660</v>
      </c>
      <c r="G1038" s="45"/>
      <c r="H1038" s="45"/>
      <c r="I1038" s="45"/>
      <c r="J1038" s="45"/>
    </row>
    <row r="1039" spans="1:10" ht="13.5" customHeight="1" x14ac:dyDescent="0.25">
      <c r="A1039" s="100">
        <v>32121501</v>
      </c>
      <c r="B1039" s="101" t="str">
        <f t="shared" ca="1" si="54"/>
        <v>Capacitores fijos</v>
      </c>
      <c r="C1039" s="106" t="s">
        <v>1449</v>
      </c>
      <c r="D1039" s="103">
        <v>10</v>
      </c>
      <c r="E1039" s="104">
        <v>185</v>
      </c>
      <c r="F1039" s="70">
        <f t="shared" ca="1" si="55"/>
        <v>1850</v>
      </c>
      <c r="G1039" s="45"/>
      <c r="H1039" s="45"/>
      <c r="I1039" s="45"/>
      <c r="J1039" s="45"/>
    </row>
    <row r="1040" spans="1:10" ht="13.5" customHeight="1" x14ac:dyDescent="0.25">
      <c r="A1040" s="100">
        <v>32121501</v>
      </c>
      <c r="B1040" s="101" t="str">
        <f t="shared" ca="1" si="54"/>
        <v>Capacitores fijos</v>
      </c>
      <c r="C1040" s="106" t="s">
        <v>1449</v>
      </c>
      <c r="D1040" s="103">
        <v>20</v>
      </c>
      <c r="E1040" s="104">
        <v>200</v>
      </c>
      <c r="F1040" s="70">
        <f t="shared" ca="1" si="55"/>
        <v>4000</v>
      </c>
      <c r="G1040" s="45"/>
      <c r="H1040" s="45"/>
      <c r="I1040" s="45"/>
      <c r="J1040" s="45"/>
    </row>
    <row r="1041" spans="1:10" ht="13.5" customHeight="1" x14ac:dyDescent="0.25">
      <c r="A1041" s="100">
        <v>32121502</v>
      </c>
      <c r="B1041" s="101" t="str">
        <f t="shared" ca="1" si="54"/>
        <v>Capacitores o varactores variables</v>
      </c>
      <c r="C1041" s="106" t="s">
        <v>1449</v>
      </c>
      <c r="D1041" s="103">
        <v>10</v>
      </c>
      <c r="E1041" s="104">
        <v>900</v>
      </c>
      <c r="F1041" s="70">
        <f t="shared" ca="1" si="55"/>
        <v>9000</v>
      </c>
      <c r="G1041" s="45"/>
      <c r="H1041" s="45"/>
      <c r="I1041" s="45"/>
      <c r="J1041" s="45"/>
    </row>
    <row r="1042" spans="1:10" ht="13.5" customHeight="1" x14ac:dyDescent="0.25">
      <c r="A1042" s="100">
        <v>31162402</v>
      </c>
      <c r="B1042" s="101" t="str">
        <f t="shared" ca="1" si="54"/>
        <v>Cerraduras</v>
      </c>
      <c r="C1042" s="106" t="s">
        <v>1449</v>
      </c>
      <c r="D1042" s="103">
        <v>20</v>
      </c>
      <c r="E1042" s="104">
        <v>7200</v>
      </c>
      <c r="F1042" s="70">
        <f t="shared" ca="1" si="55"/>
        <v>144000</v>
      </c>
      <c r="G1042" s="45"/>
      <c r="H1042" s="45"/>
      <c r="I1042" s="45"/>
      <c r="J1042" s="45"/>
    </row>
    <row r="1043" spans="1:10" ht="13.5" customHeight="1" x14ac:dyDescent="0.25">
      <c r="A1043" s="100">
        <v>31162003</v>
      </c>
      <c r="B1043" s="101" t="str">
        <f t="shared" ca="1" si="54"/>
        <v>Clavos de acabado</v>
      </c>
      <c r="C1043" s="106" t="s">
        <v>4735</v>
      </c>
      <c r="D1043" s="103">
        <v>10</v>
      </c>
      <c r="E1043" s="104">
        <v>315</v>
      </c>
      <c r="F1043" s="70">
        <f t="shared" ca="1" si="55"/>
        <v>3150</v>
      </c>
      <c r="G1043" s="45"/>
      <c r="H1043" s="45"/>
      <c r="I1043" s="45"/>
      <c r="J1043" s="45"/>
    </row>
    <row r="1044" spans="1:10" ht="13.5" customHeight="1" x14ac:dyDescent="0.25">
      <c r="A1044" s="100">
        <v>40142317</v>
      </c>
      <c r="B1044" s="101" t="str">
        <f t="shared" ca="1" si="54"/>
        <v>Codo de tubería</v>
      </c>
      <c r="C1044" s="106" t="s">
        <v>1449</v>
      </c>
      <c r="D1044" s="103">
        <v>20</v>
      </c>
      <c r="E1044" s="104">
        <v>15</v>
      </c>
      <c r="F1044" s="70">
        <f t="shared" ca="1" si="55"/>
        <v>300</v>
      </c>
      <c r="G1044" s="45"/>
      <c r="H1044" s="45"/>
      <c r="I1044" s="45"/>
      <c r="J1044" s="45"/>
    </row>
    <row r="1045" spans="1:10" ht="13.5" customHeight="1" x14ac:dyDescent="0.25">
      <c r="A1045" s="100">
        <v>39121529</v>
      </c>
      <c r="B1045" s="101" t="str">
        <f t="shared" ca="1" si="54"/>
        <v>Contactores</v>
      </c>
      <c r="C1045" s="106" t="s">
        <v>1449</v>
      </c>
      <c r="D1045" s="103">
        <v>15</v>
      </c>
      <c r="E1045" s="104">
        <v>2500</v>
      </c>
      <c r="F1045" s="70">
        <f t="shared" ca="1" si="55"/>
        <v>37500</v>
      </c>
      <c r="G1045" s="45"/>
      <c r="H1045" s="45"/>
      <c r="I1045" s="45"/>
      <c r="J1045" s="45"/>
    </row>
    <row r="1046" spans="1:10" ht="13.5" customHeight="1" x14ac:dyDescent="0.25">
      <c r="A1046" s="100">
        <v>47131704</v>
      </c>
      <c r="B1046" s="101" t="str">
        <f t="shared" ca="1" si="54"/>
        <v>Dispensadores institucionales de jabón o loción</v>
      </c>
      <c r="C1046" s="106" t="s">
        <v>1449</v>
      </c>
      <c r="D1046" s="103">
        <v>15</v>
      </c>
      <c r="E1046" s="104">
        <v>900</v>
      </c>
      <c r="F1046" s="70">
        <f t="shared" ca="1" si="55"/>
        <v>13500</v>
      </c>
      <c r="G1046" s="45"/>
      <c r="H1046" s="45"/>
      <c r="I1046" s="45"/>
      <c r="J1046" s="45"/>
    </row>
    <row r="1047" spans="1:10" ht="13.5" customHeight="1" x14ac:dyDescent="0.25">
      <c r="A1047" s="100">
        <v>47131701</v>
      </c>
      <c r="B1047" s="101" t="str">
        <f t="shared" ca="1" si="54"/>
        <v>Dispensadores de toallas de papel</v>
      </c>
      <c r="C1047" s="106" t="s">
        <v>1449</v>
      </c>
      <c r="D1047" s="103">
        <v>15</v>
      </c>
      <c r="E1047" s="104">
        <v>1300</v>
      </c>
      <c r="F1047" s="70">
        <f t="shared" ca="1" si="55"/>
        <v>19500</v>
      </c>
      <c r="G1047" s="45"/>
      <c r="H1047" s="45"/>
      <c r="I1047" s="45"/>
      <c r="J1047" s="45"/>
    </row>
    <row r="1048" spans="1:10" ht="13.5" customHeight="1" x14ac:dyDescent="0.25">
      <c r="A1048" s="100">
        <v>48101916</v>
      </c>
      <c r="B1048" s="101" t="str">
        <f t="shared" ca="1" si="54"/>
        <v>Dispensadores de servilletas para servicio de comidas</v>
      </c>
      <c r="C1048" s="106" t="s">
        <v>1449</v>
      </c>
      <c r="D1048" s="103">
        <v>15</v>
      </c>
      <c r="E1048" s="104">
        <v>1300</v>
      </c>
      <c r="F1048" s="70">
        <f t="shared" ca="1" si="55"/>
        <v>19500</v>
      </c>
      <c r="G1048" s="45"/>
      <c r="H1048" s="45"/>
      <c r="I1048" s="45"/>
      <c r="J1048" s="45"/>
    </row>
    <row r="1049" spans="1:10" ht="13.5" customHeight="1" x14ac:dyDescent="0.25">
      <c r="A1049" s="100">
        <v>27111909</v>
      </c>
      <c r="B1049" s="101" t="str">
        <f t="shared" ca="1" si="54"/>
        <v>Espátulas</v>
      </c>
      <c r="C1049" s="106" t="s">
        <v>1449</v>
      </c>
      <c r="D1049" s="103">
        <v>10</v>
      </c>
      <c r="E1049" s="104">
        <v>70</v>
      </c>
      <c r="F1049" s="70">
        <f t="shared" ca="1" si="55"/>
        <v>700</v>
      </c>
      <c r="G1049" s="45"/>
      <c r="H1049" s="45"/>
      <c r="I1049" s="45"/>
      <c r="J1049" s="45"/>
    </row>
    <row r="1050" spans="1:10" ht="13.5" customHeight="1" x14ac:dyDescent="0.25">
      <c r="A1050" s="100">
        <v>11101716</v>
      </c>
      <c r="B1050" s="101" t="str">
        <f t="shared" ca="1" si="54"/>
        <v>Estaño</v>
      </c>
      <c r="C1050" s="106" t="s">
        <v>1449</v>
      </c>
      <c r="D1050" s="103">
        <v>1</v>
      </c>
      <c r="E1050" s="104">
        <v>15000</v>
      </c>
      <c r="F1050" s="70">
        <f t="shared" ca="1" si="55"/>
        <v>15000</v>
      </c>
      <c r="G1050" s="45"/>
      <c r="H1050" s="45"/>
      <c r="I1050" s="45"/>
      <c r="J1050" s="45"/>
    </row>
    <row r="1051" spans="1:10" ht="13.5" customHeight="1" x14ac:dyDescent="0.25">
      <c r="A1051" s="100">
        <v>73161517</v>
      </c>
      <c r="B1051" s="101" t="str">
        <f t="shared" ca="1" si="54"/>
        <v>Servicios de fabricación de equipos de aire acondicionado, ventilación o refrigeración</v>
      </c>
      <c r="C1051" s="106" t="s">
        <v>1449</v>
      </c>
      <c r="D1051" s="103">
        <v>1</v>
      </c>
      <c r="E1051" s="104">
        <v>395.01</v>
      </c>
      <c r="F1051" s="70">
        <f t="shared" ca="1" si="55"/>
        <v>395.01</v>
      </c>
      <c r="G1051" s="45"/>
      <c r="H1051" s="45"/>
      <c r="I1051" s="45"/>
      <c r="J1051" s="45"/>
    </row>
    <row r="1052" spans="1:10" ht="13.5" customHeight="1" x14ac:dyDescent="0.25">
      <c r="A1052" s="100">
        <v>39121525</v>
      </c>
      <c r="B1052" s="101" t="str">
        <f t="shared" ca="1" si="54"/>
        <v>Interruptores infusibles</v>
      </c>
      <c r="C1052" s="106" t="s">
        <v>1449</v>
      </c>
      <c r="D1052" s="103">
        <v>20</v>
      </c>
      <c r="E1052" s="104">
        <v>460</v>
      </c>
      <c r="F1052" s="70">
        <f t="shared" ca="1" si="55"/>
        <v>9200</v>
      </c>
      <c r="G1052" s="45"/>
      <c r="H1052" s="45"/>
      <c r="I1052" s="45"/>
      <c r="J1052" s="45"/>
    </row>
    <row r="1053" spans="1:10" ht="13.5" customHeight="1" x14ac:dyDescent="0.25">
      <c r="A1053" s="100">
        <v>39121525</v>
      </c>
      <c r="B1053" s="101" t="str">
        <f t="shared" ca="1" si="54"/>
        <v>Interruptores infusibles</v>
      </c>
      <c r="C1053" s="106" t="s">
        <v>1449</v>
      </c>
      <c r="D1053" s="103">
        <v>20</v>
      </c>
      <c r="E1053" s="104">
        <v>300</v>
      </c>
      <c r="F1053" s="70">
        <f t="shared" ca="1" si="55"/>
        <v>6000</v>
      </c>
      <c r="G1053" s="45"/>
      <c r="H1053" s="45"/>
      <c r="I1053" s="45"/>
      <c r="J1053" s="45"/>
    </row>
    <row r="1054" spans="1:10" ht="13.5" customHeight="1" x14ac:dyDescent="0.25">
      <c r="A1054" s="100">
        <v>31171712</v>
      </c>
      <c r="B1054" s="101" t="str">
        <f t="shared" ca="1" si="54"/>
        <v>Engranajes de tornillo sin fin</v>
      </c>
      <c r="C1054" s="106" t="s">
        <v>1449</v>
      </c>
      <c r="D1054" s="103">
        <v>10</v>
      </c>
      <c r="E1054" s="104">
        <v>60</v>
      </c>
      <c r="F1054" s="70">
        <f t="shared" ca="1" si="55"/>
        <v>600</v>
      </c>
      <c r="G1054" s="45"/>
      <c r="H1054" s="45"/>
      <c r="I1054" s="45"/>
      <c r="J1054" s="45"/>
    </row>
    <row r="1055" spans="1:10" ht="13.5" customHeight="1" x14ac:dyDescent="0.25">
      <c r="A1055" s="100">
        <v>39101605</v>
      </c>
      <c r="B1055" s="101" t="str">
        <f t="shared" ca="1" si="54"/>
        <v>Lámparas fluorescentes</v>
      </c>
      <c r="C1055" s="106" t="s">
        <v>1449</v>
      </c>
      <c r="D1055" s="103">
        <v>10</v>
      </c>
      <c r="E1055" s="104">
        <v>2300</v>
      </c>
      <c r="F1055" s="70">
        <f t="shared" ca="1" si="55"/>
        <v>23000</v>
      </c>
      <c r="G1055" s="45"/>
      <c r="H1055" s="45"/>
      <c r="I1055" s="45"/>
      <c r="J1055" s="45"/>
    </row>
    <row r="1056" spans="1:10" ht="13.5" customHeight="1" x14ac:dyDescent="0.25">
      <c r="A1056" s="100">
        <v>39101605</v>
      </c>
      <c r="B1056" s="101" t="str">
        <f t="shared" ca="1" si="54"/>
        <v>Lámparas fluorescentes</v>
      </c>
      <c r="C1056" s="106" t="s">
        <v>1449</v>
      </c>
      <c r="D1056" s="103">
        <v>10</v>
      </c>
      <c r="E1056" s="104">
        <v>2800</v>
      </c>
      <c r="F1056" s="70">
        <f t="shared" ca="1" si="55"/>
        <v>28000</v>
      </c>
      <c r="G1056" s="45"/>
      <c r="H1056" s="45"/>
      <c r="I1056" s="45"/>
      <c r="J1056" s="45"/>
    </row>
    <row r="1057" spans="1:10" ht="13.5" customHeight="1" x14ac:dyDescent="0.25">
      <c r="A1057" s="100">
        <v>46171505</v>
      </c>
      <c r="B1057" s="101" t="str">
        <f t="shared" ca="1" si="54"/>
        <v>Llaves</v>
      </c>
      <c r="C1057" s="106" t="s">
        <v>1449</v>
      </c>
      <c r="D1057" s="103">
        <v>10</v>
      </c>
      <c r="E1057" s="104">
        <v>1300</v>
      </c>
      <c r="F1057" s="70">
        <f t="shared" ca="1" si="55"/>
        <v>13000</v>
      </c>
      <c r="G1057" s="45"/>
      <c r="H1057" s="45"/>
      <c r="I1057" s="45"/>
      <c r="J1057" s="45"/>
    </row>
    <row r="1058" spans="1:10" ht="13.5" customHeight="1" x14ac:dyDescent="0.25">
      <c r="A1058" s="100">
        <v>30171514</v>
      </c>
      <c r="B1058" s="101" t="str">
        <f t="shared" ca="1" si="54"/>
        <v>Cerradores de puertas</v>
      </c>
      <c r="C1058" s="106" t="s">
        <v>1449</v>
      </c>
      <c r="D1058" s="103">
        <v>21</v>
      </c>
      <c r="E1058" s="104">
        <v>1200</v>
      </c>
      <c r="F1058" s="70">
        <f t="shared" ca="1" si="55"/>
        <v>25200</v>
      </c>
      <c r="G1058" s="45"/>
      <c r="H1058" s="45"/>
      <c r="I1058" s="45"/>
      <c r="J1058" s="45"/>
    </row>
    <row r="1059" spans="1:10" ht="13.5" customHeight="1" x14ac:dyDescent="0.25">
      <c r="A1059" s="100">
        <v>40142008</v>
      </c>
      <c r="B1059" s="101" t="str">
        <f t="shared" ca="1" si="54"/>
        <v>Mangueras de agua</v>
      </c>
      <c r="C1059" s="106" t="s">
        <v>1449</v>
      </c>
      <c r="D1059" s="103">
        <v>10</v>
      </c>
      <c r="E1059" s="104">
        <v>100</v>
      </c>
      <c r="F1059" s="70">
        <f t="shared" ca="1" si="55"/>
        <v>1000</v>
      </c>
      <c r="G1059" s="45"/>
      <c r="H1059" s="45"/>
      <c r="I1059" s="45"/>
      <c r="J1059" s="45"/>
    </row>
    <row r="1060" spans="1:10" ht="13.5" customHeight="1" x14ac:dyDescent="0.25">
      <c r="A1060" s="100">
        <v>52141520</v>
      </c>
      <c r="B1060" s="101" t="str">
        <f t="shared" ca="1" si="54"/>
        <v>Mezcladoras para uso doméstico</v>
      </c>
      <c r="C1060" s="106" t="s">
        <v>1449</v>
      </c>
      <c r="D1060" s="103">
        <v>10</v>
      </c>
      <c r="E1060" s="104">
        <v>1500</v>
      </c>
      <c r="F1060" s="70">
        <f t="shared" ca="1" si="55"/>
        <v>15000</v>
      </c>
      <c r="G1060" s="45"/>
      <c r="H1060" s="45"/>
      <c r="I1060" s="45"/>
      <c r="J1060" s="45"/>
    </row>
    <row r="1061" spans="1:10" ht="13.5" customHeight="1" x14ac:dyDescent="0.25">
      <c r="A1061" s="100">
        <v>31211900</v>
      </c>
      <c r="B1061" s="101" t="str">
        <f t="shared" ca="1" si="54"/>
        <v/>
      </c>
      <c r="C1061" s="106"/>
      <c r="D1061" s="103">
        <v>10</v>
      </c>
      <c r="E1061" s="104">
        <v>135</v>
      </c>
      <c r="F1061" s="70">
        <f t="shared" ca="1" si="55"/>
        <v>1350</v>
      </c>
      <c r="G1061" s="45"/>
      <c r="H1061" s="45"/>
      <c r="I1061" s="45"/>
      <c r="J1061" s="45"/>
    </row>
    <row r="1062" spans="1:10" ht="13.5" customHeight="1" x14ac:dyDescent="0.25">
      <c r="A1062" s="100">
        <v>25172605</v>
      </c>
      <c r="B1062" s="101" t="str">
        <f t="shared" ref="B1062:B1087" ca="1" si="56">IFERROR(INDEX(UNSPSCDes,MATCH(INDIRECT(ADDRESS(ROW(),COLUMN()-1,4)),UNSPSCCode,0)),"")</f>
        <v>Parrillas de vehículos</v>
      </c>
      <c r="C1062" s="106" t="s">
        <v>1449</v>
      </c>
      <c r="D1062" s="103">
        <v>10</v>
      </c>
      <c r="E1062" s="104">
        <v>260</v>
      </c>
      <c r="F1062" s="70">
        <f t="shared" ref="F1062:F1087" ca="1" si="57">INDIRECT(ADDRESS(ROW(),COLUMN()-2,4))*INDIRECT(ADDRESS(ROW(),COLUMN()-1,4))</f>
        <v>2600</v>
      </c>
      <c r="G1062" s="45"/>
      <c r="H1062" s="45"/>
      <c r="I1062" s="45"/>
      <c r="J1062" s="45"/>
    </row>
    <row r="1063" spans="1:10" ht="13.5" customHeight="1" x14ac:dyDescent="0.25">
      <c r="A1063" s="100">
        <v>31201610</v>
      </c>
      <c r="B1063" s="101" t="str">
        <f t="shared" ca="1" si="56"/>
        <v>Pegamentos</v>
      </c>
      <c r="C1063" s="106" t="s">
        <v>1449</v>
      </c>
      <c r="D1063" s="103">
        <v>20</v>
      </c>
      <c r="E1063" s="104">
        <v>40</v>
      </c>
      <c r="F1063" s="70">
        <f t="shared" ca="1" si="57"/>
        <v>800</v>
      </c>
      <c r="G1063" s="45"/>
      <c r="H1063" s="45"/>
      <c r="I1063" s="45"/>
      <c r="J1063" s="45"/>
    </row>
    <row r="1064" spans="1:10" ht="13.5" customHeight="1" x14ac:dyDescent="0.25">
      <c r="A1064" s="100">
        <v>73101610</v>
      </c>
      <c r="B1064" s="101" t="str">
        <f t="shared" ca="1" si="56"/>
        <v>Servicios de producción de pesticidas</v>
      </c>
      <c r="C1064" s="106" t="s">
        <v>1449</v>
      </c>
      <c r="D1064" s="103">
        <v>1</v>
      </c>
      <c r="E1064" s="104">
        <v>2000</v>
      </c>
      <c r="F1064" s="70">
        <f t="shared" ca="1" si="57"/>
        <v>2000</v>
      </c>
      <c r="G1064" s="45"/>
      <c r="H1064" s="45"/>
      <c r="I1064" s="45"/>
      <c r="J1064" s="45"/>
    </row>
    <row r="1065" spans="1:10" ht="13.5" customHeight="1" x14ac:dyDescent="0.25">
      <c r="A1065" s="100">
        <v>31211505</v>
      </c>
      <c r="B1065" s="101" t="str">
        <f t="shared" ca="1" si="56"/>
        <v>Pinturas de aceite</v>
      </c>
      <c r="C1065" s="106" t="s">
        <v>9562</v>
      </c>
      <c r="D1065" s="103">
        <v>3</v>
      </c>
      <c r="E1065" s="104">
        <v>3600</v>
      </c>
      <c r="F1065" s="70">
        <f t="shared" ca="1" si="57"/>
        <v>10800</v>
      </c>
      <c r="G1065" s="45"/>
      <c r="H1065" s="45"/>
      <c r="I1065" s="45"/>
      <c r="J1065" s="45"/>
    </row>
    <row r="1066" spans="1:10" ht="13.5" customHeight="1" x14ac:dyDescent="0.25">
      <c r="A1066" s="100">
        <v>31211505</v>
      </c>
      <c r="B1066" s="101" t="str">
        <f t="shared" ca="1" si="56"/>
        <v>Pinturas de aceite</v>
      </c>
      <c r="C1066" s="106" t="s">
        <v>9562</v>
      </c>
      <c r="D1066" s="103">
        <v>20</v>
      </c>
      <c r="E1066" s="104">
        <v>4800</v>
      </c>
      <c r="F1066" s="70">
        <f t="shared" ca="1" si="57"/>
        <v>96000</v>
      </c>
      <c r="G1066" s="45"/>
      <c r="H1066" s="45"/>
      <c r="I1066" s="45"/>
      <c r="J1066" s="45"/>
    </row>
    <row r="1067" spans="1:10" ht="13.5" customHeight="1" x14ac:dyDescent="0.25">
      <c r="A1067" s="100">
        <v>39111521</v>
      </c>
      <c r="B1067" s="101" t="str">
        <f t="shared" ca="1" si="56"/>
        <v>Plafones</v>
      </c>
      <c r="C1067" s="106" t="s">
        <v>1449</v>
      </c>
      <c r="D1067" s="103">
        <v>10</v>
      </c>
      <c r="E1067" s="104">
        <v>250</v>
      </c>
      <c r="F1067" s="70">
        <f t="shared" ca="1" si="57"/>
        <v>2500</v>
      </c>
      <c r="G1067" s="45"/>
      <c r="H1067" s="45"/>
      <c r="I1067" s="45"/>
      <c r="J1067" s="45"/>
    </row>
    <row r="1068" spans="1:10" ht="13.5" customHeight="1" x14ac:dyDescent="0.25">
      <c r="A1068" s="100">
        <v>20121011</v>
      </c>
      <c r="B1068" s="101" t="str">
        <f t="shared" ca="1" si="56"/>
        <v>Sensores de presión de acidificación</v>
      </c>
      <c r="C1068" s="106" t="s">
        <v>1449</v>
      </c>
      <c r="D1068" s="103">
        <v>20</v>
      </c>
      <c r="E1068" s="104">
        <v>2300</v>
      </c>
      <c r="F1068" s="70">
        <f t="shared" ca="1" si="57"/>
        <v>46000</v>
      </c>
      <c r="G1068" s="45"/>
      <c r="H1068" s="45"/>
      <c r="I1068" s="45"/>
      <c r="J1068" s="45"/>
    </row>
    <row r="1069" spans="1:10" ht="13.5" customHeight="1" x14ac:dyDescent="0.25">
      <c r="A1069" s="100">
        <v>31162304</v>
      </c>
      <c r="B1069" s="101" t="str">
        <f t="shared" ca="1" si="56"/>
        <v>Regletas de montaje</v>
      </c>
      <c r="C1069" s="106" t="s">
        <v>1449</v>
      </c>
      <c r="D1069" s="103">
        <v>10</v>
      </c>
      <c r="E1069" s="104">
        <v>130</v>
      </c>
      <c r="F1069" s="70">
        <f t="shared" ca="1" si="57"/>
        <v>1300</v>
      </c>
      <c r="G1069" s="45"/>
      <c r="H1069" s="45"/>
      <c r="I1069" s="45"/>
      <c r="J1069" s="45"/>
    </row>
    <row r="1070" spans="1:10" ht="13.5" customHeight="1" x14ac:dyDescent="0.25">
      <c r="A1070" s="100">
        <v>31162304</v>
      </c>
      <c r="B1070" s="101" t="str">
        <f t="shared" ca="1" si="56"/>
        <v>Regletas de montaje</v>
      </c>
      <c r="C1070" s="106" t="s">
        <v>1449</v>
      </c>
      <c r="D1070" s="103">
        <v>3</v>
      </c>
      <c r="E1070" s="104">
        <v>130</v>
      </c>
      <c r="F1070" s="70">
        <f t="shared" ca="1" si="57"/>
        <v>390</v>
      </c>
      <c r="G1070" s="45"/>
      <c r="H1070" s="45"/>
      <c r="I1070" s="45"/>
      <c r="J1070" s="45"/>
    </row>
    <row r="1071" spans="1:10" ht="13.5" customHeight="1" x14ac:dyDescent="0.25">
      <c r="A1071" s="100">
        <v>60104912</v>
      </c>
      <c r="B1071" s="101" t="str">
        <f t="shared" ca="1" si="56"/>
        <v>Alambres o cables eléctricos</v>
      </c>
      <c r="C1071" s="106" t="s">
        <v>16990</v>
      </c>
      <c r="D1071" s="103">
        <v>1</v>
      </c>
      <c r="E1071" s="104">
        <v>3025</v>
      </c>
      <c r="F1071" s="70">
        <f t="shared" ca="1" si="57"/>
        <v>3025</v>
      </c>
      <c r="G1071" s="45"/>
      <c r="H1071" s="45"/>
      <c r="I1071" s="45"/>
      <c r="J1071" s="45"/>
    </row>
    <row r="1072" spans="1:10" ht="13.5" customHeight="1" x14ac:dyDescent="0.25">
      <c r="A1072" s="100">
        <v>60104912</v>
      </c>
      <c r="B1072" s="101" t="str">
        <f t="shared" ca="1" si="56"/>
        <v>Alambres o cables eléctricos</v>
      </c>
      <c r="C1072" s="106" t="s">
        <v>1449</v>
      </c>
      <c r="D1072" s="103">
        <v>1</v>
      </c>
      <c r="E1072" s="104">
        <v>12100</v>
      </c>
      <c r="F1072" s="70">
        <f t="shared" ca="1" si="57"/>
        <v>12100</v>
      </c>
      <c r="G1072" s="45"/>
      <c r="H1072" s="45"/>
      <c r="I1072" s="45"/>
      <c r="J1072" s="45"/>
    </row>
    <row r="1073" spans="1:10" ht="13.5" customHeight="1" x14ac:dyDescent="0.25">
      <c r="A1073" s="100">
        <v>60104912</v>
      </c>
      <c r="B1073" s="101" t="str">
        <f t="shared" ca="1" si="56"/>
        <v>Alambres o cables eléctricos</v>
      </c>
      <c r="C1073" s="106" t="s">
        <v>1449</v>
      </c>
      <c r="D1073" s="103">
        <v>1</v>
      </c>
      <c r="E1073" s="104">
        <v>12100</v>
      </c>
      <c r="F1073" s="70">
        <f t="shared" ca="1" si="57"/>
        <v>12100</v>
      </c>
      <c r="G1073" s="45"/>
      <c r="H1073" s="45"/>
      <c r="I1073" s="45"/>
      <c r="J1073" s="45"/>
    </row>
    <row r="1074" spans="1:10" ht="13.5" customHeight="1" x14ac:dyDescent="0.25">
      <c r="A1074" s="100">
        <v>60104912</v>
      </c>
      <c r="B1074" s="101" t="str">
        <f t="shared" ca="1" si="56"/>
        <v>Alambres o cables eléctricos</v>
      </c>
      <c r="C1074" s="106" t="s">
        <v>1449</v>
      </c>
      <c r="D1074" s="103">
        <v>1</v>
      </c>
      <c r="E1074" s="104">
        <v>1970</v>
      </c>
      <c r="F1074" s="70">
        <f t="shared" ca="1" si="57"/>
        <v>1970</v>
      </c>
      <c r="G1074" s="45"/>
      <c r="H1074" s="45"/>
      <c r="I1074" s="45"/>
      <c r="J1074" s="45"/>
    </row>
    <row r="1075" spans="1:10" ht="13.5" customHeight="1" x14ac:dyDescent="0.25">
      <c r="A1075" s="100">
        <v>60104912</v>
      </c>
      <c r="B1075" s="101" t="str">
        <f t="shared" ca="1" si="56"/>
        <v>Alambres o cables eléctricos</v>
      </c>
      <c r="C1075" s="106" t="s">
        <v>1449</v>
      </c>
      <c r="D1075" s="103">
        <v>1</v>
      </c>
      <c r="E1075" s="104">
        <v>7880</v>
      </c>
      <c r="F1075" s="70">
        <f t="shared" ca="1" si="57"/>
        <v>7880</v>
      </c>
      <c r="G1075" s="45"/>
      <c r="H1075" s="45"/>
      <c r="I1075" s="45"/>
      <c r="J1075" s="45"/>
    </row>
    <row r="1076" spans="1:10" ht="13.5" customHeight="1" x14ac:dyDescent="0.25">
      <c r="A1076" s="100">
        <v>60104912</v>
      </c>
      <c r="B1076" s="101" t="str">
        <f t="shared" ca="1" si="56"/>
        <v>Alambres o cables eléctricos</v>
      </c>
      <c r="C1076" s="106" t="s">
        <v>1449</v>
      </c>
      <c r="D1076" s="103">
        <v>1</v>
      </c>
      <c r="E1076" s="104">
        <v>7880</v>
      </c>
      <c r="F1076" s="70">
        <f t="shared" ca="1" si="57"/>
        <v>7880</v>
      </c>
      <c r="G1076" s="45"/>
      <c r="H1076" s="45"/>
      <c r="I1076" s="45"/>
      <c r="J1076" s="45"/>
    </row>
    <row r="1077" spans="1:10" ht="13.5" customHeight="1" x14ac:dyDescent="0.25">
      <c r="A1077" s="100">
        <v>23171507</v>
      </c>
      <c r="B1077" s="101" t="str">
        <f t="shared" ca="1" si="56"/>
        <v>Soldadores o pistolas para sueldas</v>
      </c>
      <c r="C1077" s="106" t="s">
        <v>1449</v>
      </c>
      <c r="D1077" s="103">
        <v>1</v>
      </c>
      <c r="E1077" s="104">
        <v>180</v>
      </c>
      <c r="F1077" s="70">
        <f t="shared" ca="1" si="57"/>
        <v>180</v>
      </c>
      <c r="G1077" s="45"/>
      <c r="H1077" s="45"/>
      <c r="I1077" s="45"/>
      <c r="J1077" s="45"/>
    </row>
    <row r="1078" spans="1:10" ht="13.5" customHeight="1" x14ac:dyDescent="0.25">
      <c r="A1078" s="100">
        <v>23101512</v>
      </c>
      <c r="B1078" s="101" t="str">
        <f t="shared" ca="1" si="56"/>
        <v>Sierras mecánicas</v>
      </c>
      <c r="C1078" s="106" t="s">
        <v>1449</v>
      </c>
      <c r="D1078" s="103">
        <v>15</v>
      </c>
      <c r="E1078" s="104">
        <v>5000</v>
      </c>
      <c r="F1078" s="70">
        <f t="shared" ca="1" si="57"/>
        <v>75000</v>
      </c>
      <c r="G1078" s="45"/>
      <c r="H1078" s="45"/>
      <c r="I1078" s="45"/>
      <c r="J1078" s="45"/>
    </row>
    <row r="1079" spans="1:10" ht="13.5" customHeight="1" x14ac:dyDescent="0.25">
      <c r="A1079" s="100">
        <v>44121634</v>
      </c>
      <c r="B1079" s="101" t="str">
        <f t="shared" ca="1" si="56"/>
        <v>Rollos adhesivos</v>
      </c>
      <c r="C1079" s="106" t="s">
        <v>1449</v>
      </c>
      <c r="D1079" s="103">
        <v>10</v>
      </c>
      <c r="E1079" s="104">
        <v>40</v>
      </c>
      <c r="F1079" s="70">
        <f t="shared" ca="1" si="57"/>
        <v>400</v>
      </c>
      <c r="G1079" s="45"/>
      <c r="H1079" s="45"/>
      <c r="I1079" s="45"/>
      <c r="J1079" s="45"/>
    </row>
    <row r="1080" spans="1:10" ht="13.5" customHeight="1" x14ac:dyDescent="0.25">
      <c r="A1080" s="100">
        <v>44121634</v>
      </c>
      <c r="B1080" s="101" t="str">
        <f t="shared" ca="1" si="56"/>
        <v>Rollos adhesivos</v>
      </c>
      <c r="C1080" s="106" t="s">
        <v>1449</v>
      </c>
      <c r="D1080" s="103">
        <v>15</v>
      </c>
      <c r="E1080" s="104">
        <v>200</v>
      </c>
      <c r="F1080" s="70">
        <f t="shared" ca="1" si="57"/>
        <v>3000</v>
      </c>
      <c r="G1080" s="45"/>
      <c r="H1080" s="45"/>
      <c r="I1080" s="45"/>
      <c r="J1080" s="45"/>
    </row>
    <row r="1081" spans="1:10" ht="13.5" customHeight="1" x14ac:dyDescent="0.25">
      <c r="A1081" s="100">
        <v>31162107</v>
      </c>
      <c r="B1081" s="101" t="str">
        <f t="shared" ca="1" si="56"/>
        <v>Anclajes de expansión de clavo</v>
      </c>
      <c r="C1081" s="106" t="s">
        <v>1449</v>
      </c>
      <c r="D1081" s="103">
        <v>100</v>
      </c>
      <c r="E1081" s="104">
        <v>5</v>
      </c>
      <c r="F1081" s="70">
        <f t="shared" ca="1" si="57"/>
        <v>500</v>
      </c>
      <c r="G1081" s="45"/>
      <c r="H1081" s="45"/>
      <c r="I1081" s="45"/>
      <c r="J1081" s="45"/>
    </row>
    <row r="1082" spans="1:10" ht="13.5" customHeight="1" x14ac:dyDescent="0.25">
      <c r="A1082" s="100">
        <v>12162701</v>
      </c>
      <c r="B1082" s="101" t="str">
        <f t="shared" ca="1" si="56"/>
        <v>Aditivos de pérdida de fluido de polímeros modificados</v>
      </c>
      <c r="C1082" s="106" t="s">
        <v>1449</v>
      </c>
      <c r="D1082" s="103">
        <v>15</v>
      </c>
      <c r="E1082" s="104">
        <v>35</v>
      </c>
      <c r="F1082" s="70">
        <f t="shared" ca="1" si="57"/>
        <v>525</v>
      </c>
      <c r="G1082" s="45"/>
      <c r="H1082" s="45"/>
      <c r="I1082" s="45"/>
      <c r="J1082" s="45"/>
    </row>
    <row r="1083" spans="1:10" ht="13.5" customHeight="1" x14ac:dyDescent="0.25">
      <c r="A1083" s="100">
        <v>41112205</v>
      </c>
      <c r="B1083" s="101" t="str">
        <f t="shared" ca="1" si="56"/>
        <v>Reguladores de temperatura</v>
      </c>
      <c r="C1083" s="106" t="s">
        <v>1449</v>
      </c>
      <c r="D1083" s="103">
        <v>10</v>
      </c>
      <c r="E1083" s="104">
        <v>950</v>
      </c>
      <c r="F1083" s="70">
        <f t="shared" ca="1" si="57"/>
        <v>9500</v>
      </c>
      <c r="G1083" s="45"/>
      <c r="H1083" s="45"/>
      <c r="I1083" s="45"/>
      <c r="J1083" s="45"/>
    </row>
    <row r="1084" spans="1:10" ht="13.5" customHeight="1" x14ac:dyDescent="0.25">
      <c r="A1084" s="100">
        <v>31211803</v>
      </c>
      <c r="B1084" s="101" t="str">
        <f t="shared" ca="1" si="56"/>
        <v>Diluyentes para pinturas y barnices</v>
      </c>
      <c r="C1084" s="106" t="s">
        <v>1449</v>
      </c>
      <c r="D1084" s="103">
        <v>10</v>
      </c>
      <c r="E1084" s="104">
        <v>250</v>
      </c>
      <c r="F1084" s="70">
        <f t="shared" ca="1" si="57"/>
        <v>2500</v>
      </c>
      <c r="G1084" s="45"/>
      <c r="H1084" s="45"/>
      <c r="I1084" s="45"/>
      <c r="J1084" s="45"/>
    </row>
    <row r="1085" spans="1:10" ht="13.5" customHeight="1" x14ac:dyDescent="0.25">
      <c r="A1085" s="100">
        <v>31161502</v>
      </c>
      <c r="B1085" s="101" t="str">
        <f t="shared" ca="1" si="56"/>
        <v>Tornillos de anclaje</v>
      </c>
      <c r="C1085" s="106" t="s">
        <v>1449</v>
      </c>
      <c r="D1085" s="103">
        <v>200</v>
      </c>
      <c r="E1085" s="104">
        <v>10</v>
      </c>
      <c r="F1085" s="70">
        <f t="shared" ca="1" si="57"/>
        <v>2000</v>
      </c>
      <c r="G1085" s="45"/>
      <c r="H1085" s="45"/>
      <c r="I1085" s="45"/>
      <c r="J1085" s="45"/>
    </row>
    <row r="1086" spans="1:10" ht="13.5" customHeight="1" x14ac:dyDescent="0.25">
      <c r="A1086" s="100">
        <v>39101701</v>
      </c>
      <c r="B1086" s="101" t="str">
        <f t="shared" ca="1" si="56"/>
        <v>Tubos fluorescentes</v>
      </c>
      <c r="C1086" s="106" t="s">
        <v>1449</v>
      </c>
      <c r="D1086" s="103">
        <v>10</v>
      </c>
      <c r="E1086" s="104">
        <v>185</v>
      </c>
      <c r="F1086" s="70">
        <f t="shared" ca="1" si="57"/>
        <v>1850</v>
      </c>
      <c r="G1086" s="45"/>
      <c r="H1086" s="45"/>
      <c r="I1086" s="45"/>
      <c r="J1086" s="45"/>
    </row>
    <row r="1087" spans="1:10" ht="13.5" customHeight="1" x14ac:dyDescent="0.25">
      <c r="A1087" s="100">
        <v>39101701</v>
      </c>
      <c r="B1087" s="101" t="str">
        <f t="shared" ca="1" si="56"/>
        <v>Tubos fluorescentes</v>
      </c>
      <c r="C1087" s="106" t="s">
        <v>1449</v>
      </c>
      <c r="D1087" s="103">
        <v>3</v>
      </c>
      <c r="E1087" s="104">
        <v>650</v>
      </c>
      <c r="F1087" s="70">
        <f t="shared" ca="1" si="57"/>
        <v>1950</v>
      </c>
      <c r="G1087" s="45"/>
      <c r="H1087" s="45"/>
      <c r="I1087" s="45"/>
      <c r="J1087" s="45"/>
    </row>
    <row r="1088" spans="1:10" ht="14.1" customHeight="1" x14ac:dyDescent="0.2">
      <c r="A1088" s="45"/>
      <c r="B1088" s="45"/>
      <c r="C1088" s="45"/>
      <c r="D1088" s="45"/>
      <c r="E1088" s="73" t="s">
        <v>12552</v>
      </c>
      <c r="F1088" s="74">
        <f ca="1">SUM(Table327[MONTO TOTAL ESTIMADO])</f>
        <v>1003935.01</v>
      </c>
      <c r="G1088" s="45"/>
      <c r="H1088" s="45" t="str">
        <f>C1023</f>
        <v>Bienes</v>
      </c>
      <c r="I1088" s="45">
        <f>E1023</f>
        <v>0</v>
      </c>
      <c r="J1088" s="45" t="str">
        <f>D1023</f>
        <v>Comparacion de Precios</v>
      </c>
    </row>
    <row r="1089" spans="1:10" ht="14.1" customHeight="1" thickBot="1" x14ac:dyDescent="0.3"/>
    <row r="1090" spans="1:10" ht="33.75" customHeight="1" thickBot="1" x14ac:dyDescent="0.25">
      <c r="A1090" s="64" t="s">
        <v>16384</v>
      </c>
      <c r="B1090" s="64" t="s">
        <v>161</v>
      </c>
      <c r="C1090" s="64" t="s">
        <v>11726</v>
      </c>
      <c r="D1090" s="64" t="s">
        <v>14379</v>
      </c>
      <c r="E1090" s="64" t="s">
        <v>10964</v>
      </c>
      <c r="F1090" s="64" t="s">
        <v>11097</v>
      </c>
      <c r="G1090" s="45"/>
      <c r="H1090" s="45"/>
      <c r="I1090" s="45"/>
      <c r="J1090" s="45"/>
    </row>
    <row r="1091" spans="1:10" ht="14.1" customHeight="1" thickBot="1" x14ac:dyDescent="0.25">
      <c r="A1091" s="84" t="s">
        <v>18833</v>
      </c>
      <c r="B1091" s="84" t="s">
        <v>18834</v>
      </c>
      <c r="C1091" s="66" t="s">
        <v>6801</v>
      </c>
      <c r="D1091" s="66" t="s">
        <v>5891</v>
      </c>
      <c r="E1091" s="66"/>
      <c r="F1091" s="66"/>
      <c r="G1091" s="45"/>
      <c r="H1091" s="45"/>
      <c r="I1091" s="45"/>
      <c r="J1091" s="45"/>
    </row>
    <row r="1092" spans="1:10" ht="14.1" customHeight="1" thickBot="1" x14ac:dyDescent="0.25">
      <c r="A1092" s="131" t="s">
        <v>14829</v>
      </c>
      <c r="B1092" s="67" t="s">
        <v>8531</v>
      </c>
      <c r="C1092" s="76">
        <v>43221</v>
      </c>
      <c r="D1092" s="131" t="s">
        <v>9388</v>
      </c>
      <c r="E1092" s="67" t="s">
        <v>13095</v>
      </c>
      <c r="F1092" s="80" t="s">
        <v>3080</v>
      </c>
      <c r="G1092" s="45"/>
      <c r="H1092" s="45"/>
      <c r="I1092" s="45"/>
      <c r="J1092" s="45"/>
    </row>
    <row r="1093" spans="1:10" ht="14.1" customHeight="1" thickBot="1" x14ac:dyDescent="0.25">
      <c r="A1093" s="132"/>
      <c r="B1093" s="67" t="s">
        <v>1786</v>
      </c>
      <c r="C1093" s="65">
        <f>IF(C1092="","",IF(AND(MONTH(C1092)&gt;=1,MONTH(C1092)&lt;=3),1,IF(AND(MONTH(C1092)&gt;=4,MONTH(C1092)&lt;=6),2,IF(AND(MONTH(C1092)&gt;=7,MONTH(C1092)&lt;=9),3,4))))</f>
        <v>2</v>
      </c>
      <c r="D1093" s="132"/>
      <c r="E1093" s="67" t="s">
        <v>2417</v>
      </c>
      <c r="F1093" s="80" t="s">
        <v>11114</v>
      </c>
      <c r="G1093" s="45"/>
      <c r="H1093" s="45"/>
      <c r="I1093" s="45"/>
      <c r="J1093" s="45"/>
    </row>
    <row r="1094" spans="1:10" ht="14.1" customHeight="1" thickBot="1" x14ac:dyDescent="0.25">
      <c r="A1094" s="132"/>
      <c r="B1094" s="67" t="s">
        <v>12944</v>
      </c>
      <c r="C1094" s="76">
        <v>43221</v>
      </c>
      <c r="D1094" s="132"/>
      <c r="E1094" s="67" t="s">
        <v>3073</v>
      </c>
      <c r="F1094" s="80" t="s">
        <v>11114</v>
      </c>
      <c r="G1094" s="45"/>
      <c r="H1094" s="45"/>
      <c r="I1094" s="45"/>
      <c r="J1094" s="45"/>
    </row>
    <row r="1095" spans="1:10" ht="14.1" customHeight="1" thickBot="1" x14ac:dyDescent="0.25">
      <c r="A1095" s="132"/>
      <c r="B1095" s="67" t="s">
        <v>1786</v>
      </c>
      <c r="C1095" s="65">
        <f>IF(C1094="","",IF(AND(MONTH(C1094)&gt;=1,MONTH(C1094)&lt;=3),1,IF(AND(MONTH(C1094)&gt;=4,MONTH(C1094)&lt;=6),2,IF(AND(MONTH(C1094)&gt;=7,MONTH(C1094)&lt;=9),3,4))))</f>
        <v>2</v>
      </c>
      <c r="D1095" s="132"/>
      <c r="E1095" s="67" t="s">
        <v>13194</v>
      </c>
      <c r="F1095" s="80" t="s">
        <v>11114</v>
      </c>
      <c r="G1095" s="45"/>
      <c r="H1095" s="45"/>
      <c r="I1095" s="45"/>
      <c r="J1095" s="45"/>
    </row>
    <row r="1096" spans="1:10" ht="14.1" customHeight="1" thickBot="1" x14ac:dyDescent="0.25">
      <c r="A1096" s="45"/>
      <c r="B1096" s="45"/>
      <c r="C1096" s="45"/>
      <c r="D1096" s="45"/>
      <c r="E1096" s="45"/>
      <c r="F1096" s="45"/>
      <c r="G1096" s="45"/>
      <c r="H1096" s="45"/>
      <c r="I1096" s="45"/>
      <c r="J1096" s="45"/>
    </row>
    <row r="1097" spans="1:10" ht="14.1" customHeight="1" thickBot="1" x14ac:dyDescent="0.25">
      <c r="A1097" s="72" t="s">
        <v>15737</v>
      </c>
      <c r="B1097" s="72" t="s">
        <v>16148</v>
      </c>
      <c r="C1097" s="72" t="s">
        <v>15643</v>
      </c>
      <c r="D1097" s="72" t="s">
        <v>15253</v>
      </c>
      <c r="E1097" s="72" t="s">
        <v>6935</v>
      </c>
      <c r="F1097" s="72" t="s">
        <v>15282</v>
      </c>
      <c r="G1097" s="45"/>
      <c r="H1097" s="45"/>
      <c r="I1097" s="45"/>
      <c r="J1097" s="45"/>
    </row>
    <row r="1098" spans="1:10" ht="13.5" customHeight="1" x14ac:dyDescent="0.2">
      <c r="A1098" s="85">
        <v>15101505</v>
      </c>
      <c r="B1098" s="69" t="str">
        <f ca="1">IFERROR(INDEX(UNSPSCDes,MATCH(INDIRECT(ADDRESS(ROW(),COLUMN()-1,4)),UNSPSCCode,0)),"")</f>
        <v>Combustible diesel</v>
      </c>
      <c r="C1098" s="81"/>
      <c r="D1098" s="81"/>
      <c r="E1098" s="71"/>
      <c r="F1098" s="70">
        <f ca="1">INDIRECT(ADDRESS(ROW(),COLUMN()-2,4))*INDIRECT(ADDRESS(ROW(),COLUMN()-1,4))</f>
        <v>0</v>
      </c>
      <c r="G1098" s="45"/>
      <c r="H1098" s="45"/>
      <c r="I1098" s="45"/>
      <c r="J1098" s="45"/>
    </row>
    <row r="1099" spans="1:10" ht="14.1" customHeight="1" x14ac:dyDescent="0.2">
      <c r="A1099" s="45"/>
      <c r="B1099" s="45"/>
      <c r="C1099" s="45"/>
      <c r="D1099" s="45"/>
      <c r="E1099" s="73" t="s">
        <v>12552</v>
      </c>
      <c r="F1099" s="74">
        <f ca="1">SUM(Table328[MONTO TOTAL ESTIMADO])</f>
        <v>0</v>
      </c>
      <c r="G1099" s="45"/>
      <c r="H1099" s="45" t="str">
        <f>C1091</f>
        <v>Servicios</v>
      </c>
      <c r="I1099" s="45">
        <f>E1091</f>
        <v>0</v>
      </c>
      <c r="J1099" s="45" t="str">
        <f>D1091</f>
        <v xml:space="preserve">Excepción - Bienes o servicios con exclusividad </v>
      </c>
    </row>
    <row r="1100" spans="1:10" ht="14.1" customHeight="1" thickBot="1" x14ac:dyDescent="0.3"/>
    <row r="1101" spans="1:10" ht="33.75" customHeight="1" thickBot="1" x14ac:dyDescent="0.25">
      <c r="A1101" s="64" t="s">
        <v>16384</v>
      </c>
      <c r="B1101" s="64" t="s">
        <v>161</v>
      </c>
      <c r="C1101" s="64" t="s">
        <v>11726</v>
      </c>
      <c r="D1101" s="64" t="s">
        <v>14379</v>
      </c>
      <c r="E1101" s="64" t="s">
        <v>10964</v>
      </c>
      <c r="F1101" s="64" t="s">
        <v>11097</v>
      </c>
      <c r="G1101" s="45"/>
      <c r="H1101" s="45"/>
      <c r="I1101" s="45"/>
      <c r="J1101" s="45"/>
    </row>
    <row r="1102" spans="1:10" ht="14.1" customHeight="1" thickBot="1" x14ac:dyDescent="0.25">
      <c r="A1102" s="84" t="s">
        <v>18849</v>
      </c>
      <c r="B1102" s="84" t="s">
        <v>18850</v>
      </c>
      <c r="C1102" s="66" t="s">
        <v>17799</v>
      </c>
      <c r="D1102" s="66" t="s">
        <v>10173</v>
      </c>
      <c r="E1102" s="66"/>
      <c r="F1102" s="66"/>
      <c r="G1102" s="45"/>
      <c r="H1102" s="45"/>
      <c r="I1102" s="45"/>
      <c r="J1102" s="45"/>
    </row>
    <row r="1103" spans="1:10" ht="14.1" customHeight="1" thickBot="1" x14ac:dyDescent="0.25">
      <c r="A1103" s="131" t="s">
        <v>14829</v>
      </c>
      <c r="B1103" s="67" t="s">
        <v>8531</v>
      </c>
      <c r="C1103" s="76">
        <v>43228</v>
      </c>
      <c r="D1103" s="131" t="s">
        <v>9388</v>
      </c>
      <c r="E1103" s="67" t="s">
        <v>13095</v>
      </c>
      <c r="F1103" s="80" t="s">
        <v>3080</v>
      </c>
      <c r="G1103" s="45"/>
      <c r="H1103" s="45"/>
      <c r="I1103" s="45"/>
      <c r="J1103" s="45"/>
    </row>
    <row r="1104" spans="1:10" ht="14.1" customHeight="1" thickBot="1" x14ac:dyDescent="0.25">
      <c r="A1104" s="132"/>
      <c r="B1104" s="67" t="s">
        <v>1786</v>
      </c>
      <c r="C1104" s="65">
        <f>IF(C1103="","",IF(AND(MONTH(C1103)&gt;=1,MONTH(C1103)&lt;=3),1,IF(AND(MONTH(C1103)&gt;=4,MONTH(C1103)&lt;=6),2,IF(AND(MONTH(C1103)&gt;=7,MONTH(C1103)&lt;=9),3,4))))</f>
        <v>2</v>
      </c>
      <c r="D1104" s="132"/>
      <c r="E1104" s="67" t="s">
        <v>2417</v>
      </c>
      <c r="F1104" s="80" t="s">
        <v>11114</v>
      </c>
      <c r="G1104" s="45"/>
      <c r="H1104" s="45"/>
      <c r="I1104" s="45"/>
      <c r="J1104" s="45"/>
    </row>
    <row r="1105" spans="1:10" ht="14.1" customHeight="1" thickBot="1" x14ac:dyDescent="0.25">
      <c r="A1105" s="132"/>
      <c r="B1105" s="67" t="s">
        <v>12944</v>
      </c>
      <c r="C1105" s="76">
        <v>43230</v>
      </c>
      <c r="D1105" s="132"/>
      <c r="E1105" s="67" t="s">
        <v>3073</v>
      </c>
      <c r="F1105" s="80" t="s">
        <v>11114</v>
      </c>
      <c r="G1105" s="45"/>
      <c r="H1105" s="45"/>
      <c r="I1105" s="45"/>
      <c r="J1105" s="45"/>
    </row>
    <row r="1106" spans="1:10" ht="14.1" customHeight="1" thickBot="1" x14ac:dyDescent="0.25">
      <c r="A1106" s="132"/>
      <c r="B1106" s="67" t="s">
        <v>1786</v>
      </c>
      <c r="C1106" s="65">
        <f>IF(C1105="","",IF(AND(MONTH(C1105)&gt;=1,MONTH(C1105)&lt;=3),1,IF(AND(MONTH(C1105)&gt;=4,MONTH(C1105)&lt;=6),2,IF(AND(MONTH(C1105)&gt;=7,MONTH(C1105)&lt;=9),3,4))))</f>
        <v>2</v>
      </c>
      <c r="D1106" s="132"/>
      <c r="E1106" s="67" t="s">
        <v>13194</v>
      </c>
      <c r="F1106" s="80" t="s">
        <v>11114</v>
      </c>
      <c r="G1106" s="45"/>
      <c r="H1106" s="45"/>
      <c r="I1106" s="45"/>
      <c r="J1106" s="45"/>
    </row>
    <row r="1107" spans="1:10" ht="14.1" customHeight="1" thickBot="1" x14ac:dyDescent="0.25">
      <c r="A1107" s="45"/>
      <c r="B1107" s="45"/>
      <c r="C1107" s="45"/>
      <c r="D1107" s="45"/>
      <c r="E1107" s="45"/>
      <c r="F1107" s="45"/>
      <c r="G1107" s="45"/>
      <c r="H1107" s="45"/>
      <c r="I1107" s="45"/>
      <c r="J1107" s="45"/>
    </row>
    <row r="1108" spans="1:10" ht="14.1" customHeight="1" thickBot="1" x14ac:dyDescent="0.25">
      <c r="A1108" s="72" t="s">
        <v>15737</v>
      </c>
      <c r="B1108" s="72" t="s">
        <v>16148</v>
      </c>
      <c r="C1108" s="72" t="s">
        <v>15643</v>
      </c>
      <c r="D1108" s="72" t="s">
        <v>15253</v>
      </c>
      <c r="E1108" s="72" t="s">
        <v>6935</v>
      </c>
      <c r="F1108" s="72" t="s">
        <v>15282</v>
      </c>
      <c r="G1108" s="45"/>
      <c r="H1108" s="45"/>
      <c r="I1108" s="45"/>
      <c r="J1108" s="45"/>
    </row>
    <row r="1109" spans="1:10" ht="14.1" customHeight="1" x14ac:dyDescent="0.25">
      <c r="A1109">
        <v>48111102</v>
      </c>
      <c r="B1109" s="69" t="str">
        <f t="shared" ref="B1109:B1130" ca="1" si="58">IFERROR(INDEX(UNSPSCDes,MATCH(INDIRECT(ADDRESS(ROW(),COLUMN()-1,4)),UNSPSCCode,0)),"")</f>
        <v>Máquinas de bolas de dulce o novedades para niños</v>
      </c>
      <c r="C1109" s="81" t="s">
        <v>18873</v>
      </c>
      <c r="D1109" s="93">
        <v>189</v>
      </c>
      <c r="E1109" s="94">
        <v>160</v>
      </c>
      <c r="F1109" s="70">
        <f t="shared" ref="F1109:F1130" ca="1" si="59">INDIRECT(ADDRESS(ROW(),COLUMN()-2,4))*INDIRECT(ADDRESS(ROW(),COLUMN()-1,4))</f>
        <v>30240</v>
      </c>
      <c r="G1109" s="45"/>
      <c r="H1109" s="45"/>
      <c r="I1109" s="45"/>
      <c r="J1109" s="45"/>
    </row>
    <row r="1110" spans="1:10" ht="13.5" customHeight="1" x14ac:dyDescent="0.25">
      <c r="A1110">
        <v>48111102</v>
      </c>
      <c r="B1110" s="69" t="str">
        <f t="shared" ca="1" si="58"/>
        <v>Máquinas de bolas de dulce o novedades para niños</v>
      </c>
      <c r="C1110" s="81" t="s">
        <v>18873</v>
      </c>
      <c r="D1110" s="93">
        <v>319</v>
      </c>
      <c r="E1110" s="94">
        <v>140</v>
      </c>
      <c r="F1110" s="70">
        <f t="shared" ca="1" si="59"/>
        <v>44660</v>
      </c>
      <c r="G1110" s="45"/>
      <c r="H1110" s="45"/>
      <c r="I1110" s="45"/>
      <c r="J1110" s="45"/>
    </row>
    <row r="1111" spans="1:10" ht="13.5" customHeight="1" x14ac:dyDescent="0.25">
      <c r="A1111">
        <v>48111102</v>
      </c>
      <c r="B1111" s="69" t="str">
        <f t="shared" ca="1" si="58"/>
        <v>Máquinas de bolas de dulce o novedades para niños</v>
      </c>
      <c r="C1111" s="81" t="s">
        <v>18873</v>
      </c>
      <c r="D1111" s="93">
        <v>250</v>
      </c>
      <c r="E1111" s="94">
        <v>350</v>
      </c>
      <c r="F1111" s="70">
        <f t="shared" ca="1" si="59"/>
        <v>87500</v>
      </c>
      <c r="G1111" s="45"/>
      <c r="H1111" s="45"/>
      <c r="I1111" s="45"/>
      <c r="J1111" s="45"/>
    </row>
    <row r="1112" spans="1:10" ht="13.5" customHeight="1" x14ac:dyDescent="0.25">
      <c r="A1112">
        <v>50201708</v>
      </c>
      <c r="B1112" s="69" t="str">
        <f t="shared" ca="1" si="58"/>
        <v>Bebida de café</v>
      </c>
      <c r="C1112" s="81" t="s">
        <v>18873</v>
      </c>
      <c r="D1112" s="93">
        <v>303</v>
      </c>
      <c r="E1112" s="94">
        <v>225</v>
      </c>
      <c r="F1112" s="70">
        <f t="shared" ca="1" si="59"/>
        <v>68175</v>
      </c>
      <c r="G1112" s="45"/>
      <c r="H1112" s="45"/>
      <c r="I1112" s="45"/>
      <c r="J1112" s="45"/>
    </row>
    <row r="1113" spans="1:10" ht="13.5" customHeight="1" x14ac:dyDescent="0.25">
      <c r="A1113">
        <v>73131804</v>
      </c>
      <c r="B1113" s="69" t="str">
        <f t="shared" ca="1" si="58"/>
        <v>Servicios de elaboración de mantequilla o crema de leche</v>
      </c>
      <c r="C1113" s="81" t="s">
        <v>18873</v>
      </c>
      <c r="D1113" s="93">
        <v>14</v>
      </c>
      <c r="E1113" s="94">
        <v>600</v>
      </c>
      <c r="F1113" s="70">
        <f t="shared" ca="1" si="59"/>
        <v>8400</v>
      </c>
      <c r="G1113" s="45"/>
      <c r="H1113" s="45"/>
      <c r="I1113" s="45"/>
      <c r="J1113" s="45"/>
    </row>
    <row r="1114" spans="1:10" ht="13.5" customHeight="1" x14ac:dyDescent="0.25">
      <c r="A1114">
        <v>50101634</v>
      </c>
      <c r="B1114" s="69" t="str">
        <f t="shared" ca="1" si="58"/>
        <v>Fruta fresca</v>
      </c>
      <c r="C1114" s="81" t="s">
        <v>18873</v>
      </c>
      <c r="D1114" s="93">
        <v>60</v>
      </c>
      <c r="E1114" s="94">
        <v>70</v>
      </c>
      <c r="F1114" s="70">
        <f t="shared" ca="1" si="59"/>
        <v>4200</v>
      </c>
      <c r="G1114" s="45"/>
      <c r="H1114" s="45"/>
      <c r="I1114" s="45"/>
      <c r="J1114" s="45"/>
    </row>
    <row r="1115" spans="1:10" ht="13.5" customHeight="1" x14ac:dyDescent="0.25">
      <c r="A1115">
        <v>50101634</v>
      </c>
      <c r="B1115" s="69" t="str">
        <f t="shared" ca="1" si="58"/>
        <v>Fruta fresca</v>
      </c>
      <c r="C1115" s="81" t="s">
        <v>18873</v>
      </c>
      <c r="D1115" s="93">
        <v>21</v>
      </c>
      <c r="E1115" s="94">
        <v>90</v>
      </c>
      <c r="F1115" s="70">
        <f t="shared" ca="1" si="59"/>
        <v>1890</v>
      </c>
      <c r="G1115" s="45"/>
      <c r="H1115" s="45"/>
      <c r="I1115" s="45"/>
      <c r="J1115" s="45"/>
    </row>
    <row r="1116" spans="1:10" ht="13.5" customHeight="1" x14ac:dyDescent="0.25">
      <c r="A1116">
        <v>50101634</v>
      </c>
      <c r="B1116" s="69" t="str">
        <f t="shared" ca="1" si="58"/>
        <v>Fruta fresca</v>
      </c>
      <c r="C1116" s="81" t="s">
        <v>18873</v>
      </c>
      <c r="D1116" s="93">
        <v>21</v>
      </c>
      <c r="E1116" s="94">
        <v>95</v>
      </c>
      <c r="F1116" s="70">
        <f t="shared" ca="1" si="59"/>
        <v>1995</v>
      </c>
      <c r="G1116" s="45"/>
      <c r="H1116" s="45"/>
      <c r="I1116" s="45"/>
      <c r="J1116" s="45"/>
    </row>
    <row r="1117" spans="1:10" ht="13.5" customHeight="1" x14ac:dyDescent="0.25">
      <c r="A1117">
        <v>48111102</v>
      </c>
      <c r="B1117" s="69" t="str">
        <f t="shared" ca="1" si="58"/>
        <v>Máquinas de bolas de dulce o novedades para niños</v>
      </c>
      <c r="C1117" s="81" t="s">
        <v>18873</v>
      </c>
      <c r="D1117" s="93">
        <v>6</v>
      </c>
      <c r="E1117" s="94">
        <v>200</v>
      </c>
      <c r="F1117" s="70">
        <f t="shared" ca="1" si="59"/>
        <v>1200</v>
      </c>
      <c r="G1117" s="45"/>
      <c r="H1117" s="45"/>
      <c r="I1117" s="45"/>
      <c r="J1117" s="45"/>
    </row>
    <row r="1118" spans="1:10" ht="13.5" customHeight="1" x14ac:dyDescent="0.25">
      <c r="A1118">
        <v>48111102</v>
      </c>
      <c r="B1118" s="69" t="str">
        <f t="shared" ca="1" si="58"/>
        <v>Máquinas de bolas de dulce o novedades para niños</v>
      </c>
      <c r="C1118" s="81" t="s">
        <v>18873</v>
      </c>
      <c r="D1118" s="93">
        <v>108</v>
      </c>
      <c r="E1118" s="94">
        <v>130</v>
      </c>
      <c r="F1118" s="70">
        <f t="shared" ca="1" si="59"/>
        <v>14040</v>
      </c>
      <c r="G1118" s="45"/>
      <c r="H1118" s="45"/>
      <c r="I1118" s="45"/>
      <c r="J1118" s="45"/>
    </row>
    <row r="1119" spans="1:10" ht="13.5" customHeight="1" x14ac:dyDescent="0.25">
      <c r="A1119">
        <v>48111102</v>
      </c>
      <c r="B1119" s="69" t="str">
        <f t="shared" ca="1" si="58"/>
        <v>Máquinas de bolas de dulce o novedades para niños</v>
      </c>
      <c r="C1119" s="81" t="s">
        <v>18873</v>
      </c>
      <c r="D1119" s="93">
        <v>98</v>
      </c>
      <c r="E1119" s="94">
        <v>130</v>
      </c>
      <c r="F1119" s="70">
        <f t="shared" ca="1" si="59"/>
        <v>12740</v>
      </c>
      <c r="G1119" s="45"/>
      <c r="H1119" s="45"/>
      <c r="I1119" s="45"/>
      <c r="J1119" s="45"/>
    </row>
    <row r="1120" spans="1:10" ht="13.5" customHeight="1" x14ac:dyDescent="0.25">
      <c r="A1120">
        <v>48111102</v>
      </c>
      <c r="B1120" s="69" t="str">
        <f t="shared" ca="1" si="58"/>
        <v>Máquinas de bolas de dulce o novedades para niños</v>
      </c>
      <c r="C1120" s="81" t="s">
        <v>18873</v>
      </c>
      <c r="D1120" s="93">
        <v>108</v>
      </c>
      <c r="E1120" s="94">
        <v>130</v>
      </c>
      <c r="F1120" s="70">
        <f t="shared" ca="1" si="59"/>
        <v>14040</v>
      </c>
      <c r="G1120" s="45"/>
      <c r="H1120" s="45"/>
      <c r="I1120" s="45"/>
      <c r="J1120" s="45"/>
    </row>
    <row r="1121" spans="1:10" ht="13.5" customHeight="1" x14ac:dyDescent="0.25">
      <c r="A1121">
        <v>48111102</v>
      </c>
      <c r="B1121" s="69" t="str">
        <f t="shared" ca="1" si="58"/>
        <v>Máquinas de bolas de dulce o novedades para niños</v>
      </c>
      <c r="C1121" s="81" t="s">
        <v>18873</v>
      </c>
      <c r="D1121" s="93">
        <v>8</v>
      </c>
      <c r="E1121" s="94">
        <v>130</v>
      </c>
      <c r="F1121" s="70">
        <f t="shared" ca="1" si="59"/>
        <v>1040</v>
      </c>
      <c r="G1121" s="45"/>
      <c r="H1121" s="45"/>
      <c r="I1121" s="45"/>
      <c r="J1121" s="45"/>
    </row>
    <row r="1122" spans="1:10" ht="13.5" customHeight="1" x14ac:dyDescent="0.25">
      <c r="A1122">
        <v>48111102</v>
      </c>
      <c r="B1122" s="69" t="str">
        <f t="shared" ca="1" si="58"/>
        <v>Máquinas de bolas de dulce o novedades para niños</v>
      </c>
      <c r="C1122" s="81" t="s">
        <v>18873</v>
      </c>
      <c r="D1122" s="93">
        <v>8</v>
      </c>
      <c r="E1122" s="94">
        <v>130</v>
      </c>
      <c r="F1122" s="70">
        <f t="shared" ca="1" si="59"/>
        <v>1040</v>
      </c>
      <c r="G1122" s="45"/>
      <c r="H1122" s="45"/>
      <c r="I1122" s="45"/>
      <c r="J1122" s="45"/>
    </row>
    <row r="1123" spans="1:10" ht="13.5" customHeight="1" x14ac:dyDescent="0.25">
      <c r="A1123">
        <v>48111102</v>
      </c>
      <c r="B1123" s="69" t="str">
        <f t="shared" ca="1" si="58"/>
        <v>Máquinas de bolas de dulce o novedades para niños</v>
      </c>
      <c r="C1123" s="81" t="s">
        <v>18873</v>
      </c>
      <c r="D1123" s="93">
        <v>8</v>
      </c>
      <c r="E1123" s="94">
        <v>240</v>
      </c>
      <c r="F1123" s="70">
        <f t="shared" ca="1" si="59"/>
        <v>1920</v>
      </c>
      <c r="G1123" s="45"/>
      <c r="H1123" s="45"/>
      <c r="I1123" s="45"/>
      <c r="J1123" s="45"/>
    </row>
    <row r="1124" spans="1:10" ht="13.5" customHeight="1" x14ac:dyDescent="0.25">
      <c r="A1124">
        <v>50131802</v>
      </c>
      <c r="B1124" s="69" t="str">
        <f t="shared" ca="1" si="58"/>
        <v>Queso procesado</v>
      </c>
      <c r="C1124" s="81" t="s">
        <v>18873</v>
      </c>
      <c r="D1124" s="93">
        <v>4</v>
      </c>
      <c r="E1124" s="94">
        <v>250</v>
      </c>
      <c r="F1124" s="70">
        <f t="shared" ca="1" si="59"/>
        <v>1000</v>
      </c>
      <c r="G1124" s="45"/>
      <c r="H1124" s="45"/>
      <c r="I1124" s="45"/>
      <c r="J1124" s="45"/>
    </row>
    <row r="1125" spans="1:10" ht="13.5" customHeight="1" x14ac:dyDescent="0.25">
      <c r="A1125">
        <v>50101634</v>
      </c>
      <c r="B1125" s="69" t="str">
        <f t="shared" ca="1" si="58"/>
        <v>Fruta fresca</v>
      </c>
      <c r="C1125" s="81" t="s">
        <v>18873</v>
      </c>
      <c r="D1125" s="93">
        <v>21</v>
      </c>
      <c r="E1125" s="94">
        <v>130</v>
      </c>
      <c r="F1125" s="70">
        <f t="shared" ca="1" si="59"/>
        <v>2730</v>
      </c>
      <c r="G1125" s="45"/>
      <c r="H1125" s="45"/>
      <c r="I1125" s="45"/>
      <c r="J1125" s="45"/>
    </row>
    <row r="1126" spans="1:10" ht="13.5" customHeight="1" x14ac:dyDescent="0.25">
      <c r="A1126">
        <v>50131802</v>
      </c>
      <c r="B1126" s="69" t="str">
        <f t="shared" ca="1" si="58"/>
        <v>Queso procesado</v>
      </c>
      <c r="C1126" s="81" t="s">
        <v>18873</v>
      </c>
      <c r="D1126" s="93">
        <v>4</v>
      </c>
      <c r="E1126" s="94">
        <v>200</v>
      </c>
      <c r="F1126" s="70">
        <f t="shared" ca="1" si="59"/>
        <v>800</v>
      </c>
      <c r="G1126" s="45"/>
      <c r="H1126" s="45"/>
      <c r="I1126" s="45"/>
      <c r="J1126" s="45"/>
    </row>
    <row r="1127" spans="1:10" ht="13.5" customHeight="1" x14ac:dyDescent="0.25">
      <c r="A1127">
        <v>50101716</v>
      </c>
      <c r="B1127" s="69" t="str">
        <f t="shared" ca="1" si="58"/>
        <v>Nueces y semillas enteras</v>
      </c>
      <c r="C1127" s="81" t="s">
        <v>18876</v>
      </c>
      <c r="D1127" s="93">
        <v>2</v>
      </c>
      <c r="E1127" s="94">
        <v>900</v>
      </c>
      <c r="F1127" s="70">
        <f t="shared" ca="1" si="59"/>
        <v>1800</v>
      </c>
      <c r="G1127" s="45"/>
      <c r="H1127" s="45"/>
      <c r="I1127" s="45"/>
      <c r="J1127" s="45"/>
    </row>
    <row r="1128" spans="1:10" ht="13.5" customHeight="1" x14ac:dyDescent="0.25">
      <c r="A1128">
        <v>50101634</v>
      </c>
      <c r="B1128" s="69" t="str">
        <f t="shared" ca="1" si="58"/>
        <v>Fruta fresca</v>
      </c>
      <c r="C1128" s="81" t="s">
        <v>18873</v>
      </c>
      <c r="D1128" s="93">
        <v>7</v>
      </c>
      <c r="E1128" s="94">
        <v>230</v>
      </c>
      <c r="F1128" s="70">
        <f t="shared" ca="1" si="59"/>
        <v>1610</v>
      </c>
      <c r="G1128" s="45"/>
      <c r="H1128" s="45"/>
      <c r="I1128" s="45"/>
      <c r="J1128" s="45"/>
    </row>
    <row r="1129" spans="1:10" ht="13.5" customHeight="1" x14ac:dyDescent="0.25">
      <c r="A1129">
        <v>50101634</v>
      </c>
      <c r="B1129" s="69" t="str">
        <f t="shared" ca="1" si="58"/>
        <v>Fruta fresca</v>
      </c>
      <c r="C1129" s="81" t="s">
        <v>18873</v>
      </c>
      <c r="D1129" s="93">
        <v>11</v>
      </c>
      <c r="E1129" s="94">
        <v>460</v>
      </c>
      <c r="F1129" s="70">
        <f t="shared" ca="1" si="59"/>
        <v>5060</v>
      </c>
      <c r="G1129" s="45"/>
      <c r="H1129" s="45"/>
      <c r="I1129" s="45"/>
      <c r="J1129" s="45"/>
    </row>
    <row r="1130" spans="1:10" ht="13.5" customHeight="1" x14ac:dyDescent="0.25">
      <c r="A1130" s="116">
        <v>48101903</v>
      </c>
      <c r="B1130" s="69" t="str">
        <f t="shared" ca="1" si="58"/>
        <v>Vasos para servicio de comidas</v>
      </c>
      <c r="C1130" s="81" t="s">
        <v>18876</v>
      </c>
      <c r="D1130" s="117">
        <v>364</v>
      </c>
      <c r="E1130" s="118">
        <v>165</v>
      </c>
      <c r="F1130" s="70">
        <f t="shared" ca="1" si="59"/>
        <v>60060</v>
      </c>
      <c r="G1130" s="45"/>
      <c r="H1130" s="45"/>
      <c r="I1130" s="45"/>
      <c r="J1130" s="45"/>
    </row>
    <row r="1131" spans="1:10" ht="14.1" customHeight="1" x14ac:dyDescent="0.2">
      <c r="A1131" s="45"/>
      <c r="B1131" s="45"/>
      <c r="C1131" s="45"/>
      <c r="D1131" s="45"/>
      <c r="E1131" s="73" t="s">
        <v>12552</v>
      </c>
      <c r="F1131" s="74">
        <f ca="1">SUM(Table329[MONTO TOTAL ESTIMADO])</f>
        <v>366140</v>
      </c>
      <c r="G1131" s="45"/>
      <c r="H1131" s="45" t="str">
        <f>C1102</f>
        <v>Bienes</v>
      </c>
      <c r="I1131" s="45">
        <f>E1102</f>
        <v>0</v>
      </c>
      <c r="J1131" s="45" t="str">
        <f>D1102</f>
        <v>Compras por debajo del Umbral</v>
      </c>
    </row>
    <row r="1132" spans="1:10" ht="14.1" customHeight="1" thickBot="1" x14ac:dyDescent="0.3"/>
    <row r="1133" spans="1:10" ht="33.75" customHeight="1" thickBot="1" x14ac:dyDescent="0.25">
      <c r="A1133" s="64" t="s">
        <v>16384</v>
      </c>
      <c r="B1133" s="64" t="s">
        <v>161</v>
      </c>
      <c r="C1133" s="64" t="s">
        <v>11726</v>
      </c>
      <c r="D1133" s="64" t="s">
        <v>14379</v>
      </c>
      <c r="E1133" s="64" t="s">
        <v>10964</v>
      </c>
      <c r="F1133" s="64" t="s">
        <v>11097</v>
      </c>
      <c r="G1133" s="45"/>
      <c r="H1133" s="45"/>
      <c r="I1133" s="45"/>
      <c r="J1133" s="45"/>
    </row>
    <row r="1134" spans="1:10" ht="13.5" customHeight="1" thickBot="1" x14ac:dyDescent="0.25">
      <c r="A1134" s="84" t="s">
        <v>18866</v>
      </c>
      <c r="B1134" s="84" t="s">
        <v>18867</v>
      </c>
      <c r="C1134" s="66" t="s">
        <v>6801</v>
      </c>
      <c r="D1134" s="66" t="s">
        <v>1875</v>
      </c>
      <c r="E1134" s="66"/>
      <c r="F1134" s="66"/>
      <c r="G1134" s="45"/>
      <c r="H1134" s="45"/>
      <c r="I1134" s="45"/>
      <c r="J1134" s="45"/>
    </row>
    <row r="1135" spans="1:10" ht="14.1" customHeight="1" thickBot="1" x14ac:dyDescent="0.25">
      <c r="A1135" s="131" t="s">
        <v>14829</v>
      </c>
      <c r="B1135" s="67" t="s">
        <v>8531</v>
      </c>
      <c r="C1135" s="76">
        <v>43229</v>
      </c>
      <c r="D1135" s="131" t="s">
        <v>9388</v>
      </c>
      <c r="E1135" s="67" t="s">
        <v>13095</v>
      </c>
      <c r="F1135" s="80" t="s">
        <v>3080</v>
      </c>
      <c r="G1135" s="45"/>
      <c r="H1135" s="45"/>
      <c r="I1135" s="45"/>
      <c r="J1135" s="45"/>
    </row>
    <row r="1136" spans="1:10" ht="14.1" customHeight="1" thickBot="1" x14ac:dyDescent="0.25">
      <c r="A1136" s="132"/>
      <c r="B1136" s="67" t="s">
        <v>1786</v>
      </c>
      <c r="C1136" s="65">
        <f>IF(C1135="","",IF(AND(MONTH(C1135)&gt;=1,MONTH(C1135)&lt;=3),1,IF(AND(MONTH(C1135)&gt;=4,MONTH(C1135)&lt;=6),2,IF(AND(MONTH(C1135)&gt;=7,MONTH(C1135)&lt;=9),3,4))))</f>
        <v>2</v>
      </c>
      <c r="D1136" s="132"/>
      <c r="E1136" s="67" t="s">
        <v>2417</v>
      </c>
      <c r="F1136" s="80" t="s">
        <v>11114</v>
      </c>
      <c r="G1136" s="45"/>
      <c r="H1136" s="45"/>
      <c r="I1136" s="45"/>
      <c r="J1136" s="45"/>
    </row>
    <row r="1137" spans="1:10" ht="14.1" customHeight="1" thickBot="1" x14ac:dyDescent="0.25">
      <c r="A1137" s="132"/>
      <c r="B1137" s="67" t="s">
        <v>12944</v>
      </c>
      <c r="C1137" s="76">
        <v>43242</v>
      </c>
      <c r="D1137" s="132"/>
      <c r="E1137" s="67" t="s">
        <v>3073</v>
      </c>
      <c r="F1137" s="80" t="s">
        <v>11114</v>
      </c>
      <c r="G1137" s="45"/>
      <c r="H1137" s="45"/>
      <c r="I1137" s="45"/>
      <c r="J1137" s="45"/>
    </row>
    <row r="1138" spans="1:10" ht="14.1" customHeight="1" thickBot="1" x14ac:dyDescent="0.25">
      <c r="A1138" s="132"/>
      <c r="B1138" s="67" t="s">
        <v>1786</v>
      </c>
      <c r="C1138" s="65">
        <f>IF(C1137="","",IF(AND(MONTH(C1137)&gt;=1,MONTH(C1137)&lt;=3),1,IF(AND(MONTH(C1137)&gt;=4,MONTH(C1137)&lt;=6),2,IF(AND(MONTH(C1137)&gt;=7,MONTH(C1137)&lt;=9),3,4))))</f>
        <v>2</v>
      </c>
      <c r="D1138" s="132"/>
      <c r="E1138" s="67" t="s">
        <v>13194</v>
      </c>
      <c r="F1138" s="80" t="s">
        <v>11114</v>
      </c>
      <c r="G1138" s="45"/>
      <c r="H1138" s="45"/>
      <c r="I1138" s="45"/>
      <c r="J1138" s="45"/>
    </row>
    <row r="1139" spans="1:10" ht="14.1" customHeight="1" thickBot="1" x14ac:dyDescent="0.25">
      <c r="A1139" s="45"/>
      <c r="B1139" s="45"/>
      <c r="C1139" s="45"/>
      <c r="D1139" s="45"/>
      <c r="E1139" s="45"/>
      <c r="F1139" s="45"/>
      <c r="G1139" s="45"/>
      <c r="H1139" s="45"/>
      <c r="I1139" s="45"/>
      <c r="J1139" s="45"/>
    </row>
    <row r="1140" spans="1:10" ht="14.1" customHeight="1" thickBot="1" x14ac:dyDescent="0.25">
      <c r="A1140" s="72" t="s">
        <v>15737</v>
      </c>
      <c r="B1140" s="72" t="s">
        <v>16148</v>
      </c>
      <c r="C1140" s="72" t="s">
        <v>15643</v>
      </c>
      <c r="D1140" s="72" t="s">
        <v>15253</v>
      </c>
      <c r="E1140" s="72" t="s">
        <v>6935</v>
      </c>
      <c r="F1140" s="72" t="s">
        <v>15282</v>
      </c>
      <c r="G1140" s="45"/>
      <c r="H1140" s="45"/>
      <c r="I1140" s="45"/>
      <c r="J1140" s="45"/>
    </row>
    <row r="1141" spans="1:10" ht="13.5" customHeight="1" x14ac:dyDescent="0.2">
      <c r="A1141" s="81">
        <v>84121803</v>
      </c>
      <c r="B1141" s="69" t="str">
        <f ca="1">IFERROR(INDEX(UNSPSCDes,MATCH(INDIRECT(ADDRESS(ROW(),COLUMN()-1,4)),UNSPSCCode,0)),"")</f>
        <v>Bonos del estado</v>
      </c>
      <c r="C1141" s="81" t="s">
        <v>1449</v>
      </c>
      <c r="D1141" s="81">
        <v>3040</v>
      </c>
      <c r="E1141" s="71">
        <v>1000</v>
      </c>
      <c r="F1141" s="70">
        <f ca="1">INDIRECT(ADDRESS(ROW(),COLUMN()-2,4))*INDIRECT(ADDRESS(ROW(),COLUMN()-1,4))</f>
        <v>3040000</v>
      </c>
      <c r="G1141" s="45"/>
      <c r="H1141" s="45"/>
      <c r="I1141" s="45"/>
      <c r="J1141" s="45"/>
    </row>
    <row r="1142" spans="1:10" ht="14.1" customHeight="1" x14ac:dyDescent="0.2">
      <c r="A1142" s="45"/>
      <c r="B1142" s="45"/>
      <c r="C1142" s="45"/>
      <c r="D1142" s="45"/>
      <c r="E1142" s="73" t="s">
        <v>12552</v>
      </c>
      <c r="F1142" s="74">
        <f ca="1">SUM(Table330[MONTO TOTAL ESTIMADO])</f>
        <v>3040000</v>
      </c>
      <c r="G1142" s="45"/>
      <c r="H1142" s="45" t="str">
        <f>C1134</f>
        <v>Servicios</v>
      </c>
      <c r="I1142" s="45">
        <f>E1134</f>
        <v>0</v>
      </c>
      <c r="J1142" s="45" t="str">
        <f>D1134</f>
        <v>Comparacion de Precios</v>
      </c>
    </row>
    <row r="1143" spans="1:10" ht="14.1" customHeight="1" thickBot="1" x14ac:dyDescent="0.3"/>
    <row r="1144" spans="1:10" ht="33.75" customHeight="1" thickBot="1" x14ac:dyDescent="0.25">
      <c r="A1144" s="64" t="s">
        <v>16384</v>
      </c>
      <c r="B1144" s="64" t="s">
        <v>161</v>
      </c>
      <c r="C1144" s="64" t="s">
        <v>11726</v>
      </c>
      <c r="D1144" s="64" t="s">
        <v>14379</v>
      </c>
      <c r="E1144" s="64" t="s">
        <v>10964</v>
      </c>
      <c r="F1144" s="64" t="s">
        <v>11097</v>
      </c>
      <c r="G1144" s="45"/>
      <c r="H1144" s="45"/>
      <c r="I1144" s="45"/>
      <c r="J1144" s="45"/>
    </row>
    <row r="1145" spans="1:10" ht="13.5" customHeight="1" thickBot="1" x14ac:dyDescent="0.25">
      <c r="A1145" s="87" t="s">
        <v>18868</v>
      </c>
      <c r="B1145" s="84" t="s">
        <v>18869</v>
      </c>
      <c r="C1145" s="66" t="s">
        <v>17799</v>
      </c>
      <c r="D1145" s="66" t="s">
        <v>10173</v>
      </c>
      <c r="E1145" s="66"/>
      <c r="F1145" s="66"/>
      <c r="G1145" s="45"/>
      <c r="H1145" s="45"/>
      <c r="I1145" s="45"/>
      <c r="J1145" s="45"/>
    </row>
    <row r="1146" spans="1:10" ht="14.1" customHeight="1" thickBot="1" x14ac:dyDescent="0.25">
      <c r="A1146" s="131" t="s">
        <v>14829</v>
      </c>
      <c r="B1146" s="67" t="s">
        <v>8531</v>
      </c>
      <c r="C1146" s="76">
        <v>43230</v>
      </c>
      <c r="D1146" s="131" t="s">
        <v>9388</v>
      </c>
      <c r="E1146" s="67" t="s">
        <v>13095</v>
      </c>
      <c r="F1146" s="80" t="s">
        <v>3080</v>
      </c>
      <c r="G1146" s="45"/>
      <c r="H1146" s="45"/>
      <c r="I1146" s="45"/>
      <c r="J1146" s="45"/>
    </row>
    <row r="1147" spans="1:10" ht="14.1" customHeight="1" thickBot="1" x14ac:dyDescent="0.25">
      <c r="A1147" s="132"/>
      <c r="B1147" s="67" t="s">
        <v>1786</v>
      </c>
      <c r="C1147" s="65">
        <f>IF(C1146="","",IF(AND(MONTH(C1146)&gt;=1,MONTH(C1146)&lt;=3),1,IF(AND(MONTH(C1146)&gt;=4,MONTH(C1146)&lt;=6),2,IF(AND(MONTH(C1146)&gt;=7,MONTH(C1146)&lt;=9),3,4))))</f>
        <v>2</v>
      </c>
      <c r="D1147" s="132"/>
      <c r="E1147" s="67" t="s">
        <v>2417</v>
      </c>
      <c r="F1147" s="80" t="s">
        <v>11114</v>
      </c>
      <c r="G1147" s="45"/>
      <c r="H1147" s="45"/>
      <c r="I1147" s="45"/>
      <c r="J1147" s="45"/>
    </row>
    <row r="1148" spans="1:10" ht="14.1" customHeight="1" thickBot="1" x14ac:dyDescent="0.25">
      <c r="A1148" s="132"/>
      <c r="B1148" s="67" t="s">
        <v>12944</v>
      </c>
      <c r="C1148" s="76">
        <v>43233</v>
      </c>
      <c r="D1148" s="132"/>
      <c r="E1148" s="67" t="s">
        <v>3073</v>
      </c>
      <c r="F1148" s="80" t="s">
        <v>11114</v>
      </c>
      <c r="G1148" s="45"/>
      <c r="H1148" s="45"/>
      <c r="I1148" s="45"/>
      <c r="J1148" s="45"/>
    </row>
    <row r="1149" spans="1:10" ht="14.1" customHeight="1" thickBot="1" x14ac:dyDescent="0.25">
      <c r="A1149" s="132"/>
      <c r="B1149" s="67" t="s">
        <v>1786</v>
      </c>
      <c r="C1149" s="65">
        <f>IF(C1148="","",IF(AND(MONTH(C1148)&gt;=1,MONTH(C1148)&lt;=3),1,IF(AND(MONTH(C1148)&gt;=4,MONTH(C1148)&lt;=6),2,IF(AND(MONTH(C1148)&gt;=7,MONTH(C1148)&lt;=9),3,4))))</f>
        <v>2</v>
      </c>
      <c r="D1149" s="132"/>
      <c r="E1149" s="67" t="s">
        <v>13194</v>
      </c>
      <c r="F1149" s="80" t="s">
        <v>11114</v>
      </c>
      <c r="G1149" s="45"/>
      <c r="H1149" s="45"/>
      <c r="I1149" s="45"/>
      <c r="J1149" s="45"/>
    </row>
    <row r="1150" spans="1:10" ht="14.1" customHeight="1" thickBot="1" x14ac:dyDescent="0.25">
      <c r="A1150" s="45"/>
      <c r="B1150" s="45"/>
      <c r="C1150" s="45"/>
      <c r="D1150" s="45"/>
      <c r="E1150" s="45"/>
      <c r="F1150" s="45"/>
      <c r="G1150" s="45"/>
      <c r="H1150" s="45"/>
      <c r="I1150" s="45"/>
      <c r="J1150" s="45"/>
    </row>
    <row r="1151" spans="1:10" ht="14.1" customHeight="1" thickBot="1" x14ac:dyDescent="0.25">
      <c r="A1151" s="95" t="s">
        <v>15737</v>
      </c>
      <c r="B1151" s="95" t="s">
        <v>16148</v>
      </c>
      <c r="C1151" s="95" t="s">
        <v>15643</v>
      </c>
      <c r="D1151" s="95" t="s">
        <v>15253</v>
      </c>
      <c r="E1151" s="95" t="s">
        <v>6935</v>
      </c>
      <c r="F1151" s="72" t="s">
        <v>15282</v>
      </c>
      <c r="G1151" s="45"/>
      <c r="H1151" s="45"/>
      <c r="I1151" s="45"/>
      <c r="J1151" s="45"/>
    </row>
    <row r="1152" spans="1:10" ht="14.1" customHeight="1" x14ac:dyDescent="0.25">
      <c r="A1152" s="100">
        <v>52151704</v>
      </c>
      <c r="B1152" s="101" t="str">
        <f ca="1">IFERROR(INDEX(UNSPSCDes,MATCH(INDIRECT(ADDRESS(ROW(),COLUMN()-1,4)),UNSPSCCode,0)),"")</f>
        <v>Cucharas para uso doméstico</v>
      </c>
      <c r="C1152" s="106" t="s">
        <v>4735</v>
      </c>
      <c r="D1152" s="97">
        <v>4</v>
      </c>
      <c r="E1152" s="98">
        <v>80</v>
      </c>
      <c r="F1152" s="70">
        <f ca="1">INDIRECT(ADDRESS(ROW(),COLUMN()-2,4))*INDIRECT(ADDRESS(ROW(),COLUMN()-1,4))</f>
        <v>320</v>
      </c>
      <c r="G1152" s="45"/>
      <c r="H1152" s="45"/>
      <c r="I1152" s="45"/>
      <c r="J1152" s="45"/>
    </row>
    <row r="1153" spans="1:10" ht="13.5" customHeight="1" x14ac:dyDescent="0.25">
      <c r="A1153" s="100">
        <v>48101903</v>
      </c>
      <c r="B1153" s="101" t="str">
        <f ca="1">IFERROR(INDEX(UNSPSCDes,MATCH(INDIRECT(ADDRESS(ROW(),COLUMN()-1,4)),UNSPSCCode,0)),"")</f>
        <v>Vasos para servicio de comidas</v>
      </c>
      <c r="C1153" s="106" t="s">
        <v>4735</v>
      </c>
      <c r="D1153" s="97">
        <v>174</v>
      </c>
      <c r="E1153" s="98">
        <v>80</v>
      </c>
      <c r="F1153" s="70">
        <f ca="1">INDIRECT(ADDRESS(ROW(),COLUMN()-2,4))*INDIRECT(ADDRESS(ROW(),COLUMN()-1,4))</f>
        <v>13920</v>
      </c>
      <c r="G1153" s="45"/>
      <c r="H1153" s="45"/>
      <c r="I1153" s="45"/>
      <c r="J1153" s="45"/>
    </row>
    <row r="1154" spans="1:10" ht="13.5" customHeight="1" x14ac:dyDescent="0.25">
      <c r="A1154" s="100">
        <v>48101903</v>
      </c>
      <c r="B1154" s="101" t="str">
        <f ca="1">IFERROR(INDEX(UNSPSCDes,MATCH(INDIRECT(ADDRESS(ROW(),COLUMN()-1,4)),UNSPSCCode,0)),"")</f>
        <v>Vasos para servicio de comidas</v>
      </c>
      <c r="C1154" s="106" t="s">
        <v>4735</v>
      </c>
      <c r="D1154" s="97">
        <v>339</v>
      </c>
      <c r="E1154" s="98">
        <v>90</v>
      </c>
      <c r="F1154" s="70">
        <f ca="1">INDIRECT(ADDRESS(ROW(),COLUMN()-2,4))*INDIRECT(ADDRESS(ROW(),COLUMN()-1,4))</f>
        <v>30510</v>
      </c>
      <c r="G1154" s="45"/>
      <c r="H1154" s="45"/>
      <c r="I1154" s="45"/>
      <c r="J1154" s="45"/>
    </row>
    <row r="1155" spans="1:10" ht="14.1" customHeight="1" x14ac:dyDescent="0.2">
      <c r="A1155" s="45"/>
      <c r="B1155" s="45"/>
      <c r="C1155" s="45"/>
      <c r="D1155" s="45"/>
      <c r="E1155" s="73" t="s">
        <v>12552</v>
      </c>
      <c r="F1155" s="74">
        <f ca="1">SUM(Table331[MONTO TOTAL ESTIMADO])</f>
        <v>44750</v>
      </c>
      <c r="G1155" s="45"/>
      <c r="H1155" s="45" t="str">
        <f>C1145</f>
        <v>Bienes</v>
      </c>
      <c r="I1155" s="45">
        <f>E1145</f>
        <v>0</v>
      </c>
      <c r="J1155" s="45" t="str">
        <f>D1145</f>
        <v>Compras por debajo del Umbral</v>
      </c>
    </row>
    <row r="1156" spans="1:10" ht="14.1" customHeight="1" thickBot="1" x14ac:dyDescent="0.3"/>
    <row r="1157" spans="1:10" ht="33.75" customHeight="1" thickBot="1" x14ac:dyDescent="0.25">
      <c r="A1157" s="64" t="s">
        <v>16384</v>
      </c>
      <c r="B1157" s="64" t="s">
        <v>161</v>
      </c>
      <c r="C1157" s="64" t="s">
        <v>11726</v>
      </c>
      <c r="D1157" s="64" t="s">
        <v>14379</v>
      </c>
      <c r="E1157" s="64" t="s">
        <v>10964</v>
      </c>
      <c r="F1157" s="64" t="s">
        <v>11097</v>
      </c>
      <c r="G1157" s="45"/>
      <c r="H1157" s="45"/>
      <c r="I1157" s="45"/>
      <c r="J1157" s="45"/>
    </row>
    <row r="1158" spans="1:10" ht="14.1" customHeight="1" thickBot="1" x14ac:dyDescent="0.25">
      <c r="A1158" s="84" t="s">
        <v>18854</v>
      </c>
      <c r="B1158" s="84" t="s">
        <v>18855</v>
      </c>
      <c r="C1158" s="66" t="s">
        <v>6801</v>
      </c>
      <c r="D1158" s="66" t="s">
        <v>1875</v>
      </c>
      <c r="E1158" s="66"/>
      <c r="F1158" s="66"/>
      <c r="G1158" s="45"/>
      <c r="H1158" s="45"/>
      <c r="I1158" s="45"/>
      <c r="J1158" s="45"/>
    </row>
    <row r="1159" spans="1:10" ht="14.1" customHeight="1" thickBot="1" x14ac:dyDescent="0.25">
      <c r="A1159" s="131" t="s">
        <v>14829</v>
      </c>
      <c r="B1159" s="67" t="s">
        <v>8531</v>
      </c>
      <c r="C1159" s="76">
        <v>43237</v>
      </c>
      <c r="D1159" s="131" t="s">
        <v>9388</v>
      </c>
      <c r="E1159" s="67" t="s">
        <v>13095</v>
      </c>
      <c r="F1159" s="80" t="s">
        <v>3080</v>
      </c>
      <c r="G1159" s="45"/>
      <c r="H1159" s="45"/>
      <c r="I1159" s="45"/>
      <c r="J1159" s="45"/>
    </row>
    <row r="1160" spans="1:10" ht="14.1" customHeight="1" thickBot="1" x14ac:dyDescent="0.25">
      <c r="A1160" s="132"/>
      <c r="B1160" s="67" t="s">
        <v>1786</v>
      </c>
      <c r="C1160" s="65">
        <f>IF(C1159="","",IF(AND(MONTH(C1159)&gt;=1,MONTH(C1159)&lt;=3),1,IF(AND(MONTH(C1159)&gt;=4,MONTH(C1159)&lt;=6),2,IF(AND(MONTH(C1159)&gt;=7,MONTH(C1159)&lt;=9),3,4))))</f>
        <v>2</v>
      </c>
      <c r="D1160" s="132"/>
      <c r="E1160" s="67" t="s">
        <v>2417</v>
      </c>
      <c r="F1160" s="80" t="s">
        <v>11114</v>
      </c>
      <c r="G1160" s="45"/>
      <c r="H1160" s="45"/>
      <c r="I1160" s="45"/>
      <c r="J1160" s="45"/>
    </row>
    <row r="1161" spans="1:10" ht="14.1" customHeight="1" thickBot="1" x14ac:dyDescent="0.25">
      <c r="A1161" s="132"/>
      <c r="B1161" s="67" t="s">
        <v>12944</v>
      </c>
      <c r="C1161" s="76">
        <v>43248</v>
      </c>
      <c r="D1161" s="132"/>
      <c r="E1161" s="67" t="s">
        <v>3073</v>
      </c>
      <c r="F1161" s="80" t="s">
        <v>11114</v>
      </c>
      <c r="G1161" s="45"/>
      <c r="H1161" s="45"/>
      <c r="I1161" s="45"/>
      <c r="J1161" s="45"/>
    </row>
    <row r="1162" spans="1:10" ht="14.1" customHeight="1" thickBot="1" x14ac:dyDescent="0.25">
      <c r="A1162" s="132"/>
      <c r="B1162" s="67" t="s">
        <v>1786</v>
      </c>
      <c r="C1162" s="65">
        <f>IF(C1161="","",IF(AND(MONTH(C1161)&gt;=1,MONTH(C1161)&lt;=3),1,IF(AND(MONTH(C1161)&gt;=4,MONTH(C1161)&lt;=6),2,IF(AND(MONTH(C1161)&gt;=7,MONTH(C1161)&lt;=9),3,4))))</f>
        <v>2</v>
      </c>
      <c r="D1162" s="132"/>
      <c r="E1162" s="67" t="s">
        <v>13194</v>
      </c>
      <c r="F1162" s="80" t="s">
        <v>11114</v>
      </c>
      <c r="G1162" s="45"/>
      <c r="H1162" s="45"/>
      <c r="I1162" s="45"/>
      <c r="J1162" s="45"/>
    </row>
    <row r="1163" spans="1:10" ht="14.1" customHeight="1" thickBot="1" x14ac:dyDescent="0.25">
      <c r="A1163" s="45"/>
      <c r="B1163" s="45"/>
      <c r="C1163" s="45"/>
      <c r="D1163" s="45"/>
      <c r="E1163" s="45"/>
      <c r="F1163" s="45"/>
      <c r="G1163" s="45"/>
      <c r="H1163" s="45"/>
      <c r="I1163" s="45"/>
      <c r="J1163" s="45"/>
    </row>
    <row r="1164" spans="1:10" ht="14.1" customHeight="1" thickBot="1" x14ac:dyDescent="0.25">
      <c r="A1164" s="72" t="s">
        <v>15737</v>
      </c>
      <c r="B1164" s="72" t="s">
        <v>16148</v>
      </c>
      <c r="C1164" s="72" t="s">
        <v>15643</v>
      </c>
      <c r="D1164" s="72" t="s">
        <v>15253</v>
      </c>
      <c r="E1164" s="72" t="s">
        <v>6935</v>
      </c>
      <c r="F1164" s="72" t="s">
        <v>15282</v>
      </c>
      <c r="G1164" s="45"/>
      <c r="H1164" s="45"/>
      <c r="I1164" s="45"/>
      <c r="J1164" s="45"/>
    </row>
    <row r="1165" spans="1:10" ht="13.5" customHeight="1" x14ac:dyDescent="0.25">
      <c r="A1165" s="92">
        <v>86101705</v>
      </c>
      <c r="B1165" s="69" t="str">
        <f ca="1">IFERROR(INDEX(UNSPSCDes,MATCH(INDIRECT(ADDRESS(ROW(),COLUMN()-1,4)),UNSPSCCode,0)),"")</f>
        <v>Capacitación administrativa</v>
      </c>
      <c r="C1165" s="81" t="s">
        <v>18873</v>
      </c>
      <c r="D1165" s="92">
        <v>5</v>
      </c>
      <c r="E1165" s="90">
        <v>696000</v>
      </c>
      <c r="F1165" s="70">
        <f ca="1">INDIRECT(ADDRESS(ROW(),COLUMN()-2,4))*INDIRECT(ADDRESS(ROW(),COLUMN()-1,4))</f>
        <v>3480000</v>
      </c>
      <c r="G1165" s="45"/>
      <c r="H1165" s="45"/>
      <c r="I1165" s="45"/>
      <c r="J1165" s="45"/>
    </row>
    <row r="1166" spans="1:10" ht="14.1" customHeight="1" x14ac:dyDescent="0.2">
      <c r="A1166" s="45"/>
      <c r="B1166" s="45"/>
      <c r="C1166" s="45"/>
      <c r="D1166" s="45"/>
      <c r="E1166" s="73" t="s">
        <v>12552</v>
      </c>
      <c r="F1166" s="74">
        <f ca="1">SUM(Table332[MONTO TOTAL ESTIMADO])</f>
        <v>3480000</v>
      </c>
      <c r="G1166" s="45"/>
      <c r="H1166" s="45" t="str">
        <f>C1158</f>
        <v>Servicios</v>
      </c>
      <c r="I1166" s="45">
        <f>E1158</f>
        <v>0</v>
      </c>
      <c r="J1166" s="45" t="str">
        <f>D1158</f>
        <v>Comparacion de Precios</v>
      </c>
    </row>
    <row r="1167" spans="1:10" ht="14.1" customHeight="1" thickBot="1" x14ac:dyDescent="0.3"/>
    <row r="1168" spans="1:10" ht="33.75" customHeight="1" thickBot="1" x14ac:dyDescent="0.25">
      <c r="A1168" s="64" t="s">
        <v>16384</v>
      </c>
      <c r="B1168" s="64" t="s">
        <v>161</v>
      </c>
      <c r="C1168" s="64" t="s">
        <v>11726</v>
      </c>
      <c r="D1168" s="64" t="s">
        <v>14379</v>
      </c>
      <c r="E1168" s="64" t="s">
        <v>10964</v>
      </c>
      <c r="F1168" s="64" t="s">
        <v>11097</v>
      </c>
      <c r="G1168" s="45"/>
      <c r="H1168" s="45"/>
      <c r="I1168" s="45"/>
      <c r="J1168" s="45"/>
    </row>
    <row r="1169" spans="1:10" ht="14.1" customHeight="1" thickBot="1" x14ac:dyDescent="0.25">
      <c r="A1169" s="84" t="s">
        <v>18833</v>
      </c>
      <c r="B1169" s="84" t="s">
        <v>18834</v>
      </c>
      <c r="C1169" s="66" t="s">
        <v>6801</v>
      </c>
      <c r="D1169" s="66" t="s">
        <v>5891</v>
      </c>
      <c r="E1169" s="66"/>
      <c r="F1169" s="66"/>
      <c r="G1169" s="45"/>
      <c r="H1169" s="45"/>
      <c r="I1169" s="45"/>
      <c r="J1169" s="45"/>
    </row>
    <row r="1170" spans="1:10" ht="14.1" customHeight="1" thickBot="1" x14ac:dyDescent="0.25">
      <c r="A1170" s="131" t="s">
        <v>14829</v>
      </c>
      <c r="B1170" s="67" t="s">
        <v>8531</v>
      </c>
      <c r="C1170" s="76">
        <v>43252</v>
      </c>
      <c r="D1170" s="131" t="s">
        <v>9388</v>
      </c>
      <c r="E1170" s="67" t="s">
        <v>13095</v>
      </c>
      <c r="F1170" s="80" t="s">
        <v>3080</v>
      </c>
      <c r="G1170" s="45"/>
      <c r="H1170" s="45"/>
      <c r="I1170" s="45"/>
      <c r="J1170" s="45"/>
    </row>
    <row r="1171" spans="1:10" ht="14.1" customHeight="1" thickBot="1" x14ac:dyDescent="0.25">
      <c r="A1171" s="132"/>
      <c r="B1171" s="67" t="s">
        <v>1786</v>
      </c>
      <c r="C1171" s="65">
        <f>IF(C1170="","",IF(AND(MONTH(C1170)&gt;=1,MONTH(C1170)&lt;=3),1,IF(AND(MONTH(C1170)&gt;=4,MONTH(C1170)&lt;=6),2,IF(AND(MONTH(C1170)&gt;=7,MONTH(C1170)&lt;=9),3,4))))</f>
        <v>2</v>
      </c>
      <c r="D1171" s="132"/>
      <c r="E1171" s="67" t="s">
        <v>2417</v>
      </c>
      <c r="F1171" s="80" t="s">
        <v>11114</v>
      </c>
      <c r="G1171" s="45"/>
      <c r="H1171" s="45"/>
      <c r="I1171" s="45"/>
      <c r="J1171" s="45"/>
    </row>
    <row r="1172" spans="1:10" ht="14.1" customHeight="1" thickBot="1" x14ac:dyDescent="0.25">
      <c r="A1172" s="132"/>
      <c r="B1172" s="67" t="s">
        <v>12944</v>
      </c>
      <c r="C1172" s="76">
        <v>43252</v>
      </c>
      <c r="D1172" s="132"/>
      <c r="E1172" s="67" t="s">
        <v>3073</v>
      </c>
      <c r="F1172" s="80" t="s">
        <v>11114</v>
      </c>
      <c r="G1172" s="45"/>
      <c r="H1172" s="45"/>
      <c r="I1172" s="45"/>
      <c r="J1172" s="45"/>
    </row>
    <row r="1173" spans="1:10" ht="14.1" customHeight="1" thickBot="1" x14ac:dyDescent="0.25">
      <c r="A1173" s="132"/>
      <c r="B1173" s="67" t="s">
        <v>1786</v>
      </c>
      <c r="C1173" s="65">
        <f>IF(C1172="","",IF(AND(MONTH(C1172)&gt;=1,MONTH(C1172)&lt;=3),1,IF(AND(MONTH(C1172)&gt;=4,MONTH(C1172)&lt;=6),2,IF(AND(MONTH(C1172)&gt;=7,MONTH(C1172)&lt;=9),3,4))))</f>
        <v>2</v>
      </c>
      <c r="D1173" s="132"/>
      <c r="E1173" s="67" t="s">
        <v>13194</v>
      </c>
      <c r="F1173" s="80" t="s">
        <v>11114</v>
      </c>
      <c r="G1173" s="45"/>
      <c r="H1173" s="45"/>
      <c r="I1173" s="45"/>
      <c r="J1173" s="45"/>
    </row>
    <row r="1174" spans="1:10" ht="14.1" customHeight="1" thickBot="1" x14ac:dyDescent="0.25">
      <c r="A1174" s="45"/>
      <c r="B1174" s="45"/>
      <c r="C1174" s="45"/>
      <c r="D1174" s="45"/>
      <c r="E1174" s="45"/>
      <c r="F1174" s="45"/>
      <c r="G1174" s="45"/>
      <c r="H1174" s="45"/>
      <c r="I1174" s="45"/>
      <c r="J1174" s="45"/>
    </row>
    <row r="1175" spans="1:10" ht="14.1" customHeight="1" thickBot="1" x14ac:dyDescent="0.25">
      <c r="A1175" s="72" t="s">
        <v>15737</v>
      </c>
      <c r="B1175" s="72" t="s">
        <v>16148</v>
      </c>
      <c r="C1175" s="72" t="s">
        <v>15643</v>
      </c>
      <c r="D1175" s="72" t="s">
        <v>15253</v>
      </c>
      <c r="E1175" s="72" t="s">
        <v>6935</v>
      </c>
      <c r="F1175" s="72" t="s">
        <v>15282</v>
      </c>
      <c r="G1175" s="45"/>
      <c r="H1175" s="45"/>
      <c r="I1175" s="45"/>
      <c r="J1175" s="45"/>
    </row>
    <row r="1176" spans="1:10" ht="13.5" customHeight="1" x14ac:dyDescent="0.2">
      <c r="A1176" s="85">
        <v>15101505</v>
      </c>
      <c r="B1176" s="69" t="str">
        <f ca="1">IFERROR(INDEX(UNSPSCDes,MATCH(INDIRECT(ADDRESS(ROW(),COLUMN()-1,4)),UNSPSCCode,0)),"")</f>
        <v>Combustible diesel</v>
      </c>
      <c r="C1176" s="81" t="s">
        <v>9562</v>
      </c>
      <c r="D1176" s="81">
        <v>3608</v>
      </c>
      <c r="E1176" s="71">
        <v>182.6</v>
      </c>
      <c r="F1176" s="70">
        <f ca="1">INDIRECT(ADDRESS(ROW(),COLUMN()-2,4))*INDIRECT(ADDRESS(ROW(),COLUMN()-1,4))</f>
        <v>658820.79999999993</v>
      </c>
      <c r="G1176" s="45"/>
      <c r="H1176" s="45"/>
      <c r="I1176" s="45"/>
      <c r="J1176" s="45"/>
    </row>
    <row r="1177" spans="1:10" ht="14.1" customHeight="1" x14ac:dyDescent="0.2">
      <c r="A1177" s="45"/>
      <c r="B1177" s="45"/>
      <c r="C1177" s="45"/>
      <c r="D1177" s="45"/>
      <c r="E1177" s="73" t="s">
        <v>12552</v>
      </c>
      <c r="F1177" s="74">
        <f ca="1">SUM(Table333[MONTO TOTAL ESTIMADO])</f>
        <v>658820.79999999993</v>
      </c>
      <c r="G1177" s="45"/>
      <c r="H1177" s="45" t="str">
        <f>C1169</f>
        <v>Servicios</v>
      </c>
      <c r="I1177" s="45">
        <f>E1169</f>
        <v>0</v>
      </c>
      <c r="J1177" s="45" t="str">
        <f>D1169</f>
        <v xml:space="preserve">Excepción - Bienes o servicios con exclusividad </v>
      </c>
    </row>
    <row r="1178" spans="1:10" ht="14.1" customHeight="1" thickBot="1" x14ac:dyDescent="0.3"/>
    <row r="1179" spans="1:10" ht="33.75" customHeight="1" thickBot="1" x14ac:dyDescent="0.25">
      <c r="A1179" s="64" t="s">
        <v>16384</v>
      </c>
      <c r="B1179" s="64" t="s">
        <v>161</v>
      </c>
      <c r="C1179" s="64" t="s">
        <v>11726</v>
      </c>
      <c r="D1179" s="64" t="s">
        <v>14379</v>
      </c>
      <c r="E1179" s="64" t="s">
        <v>10964</v>
      </c>
      <c r="F1179" s="64" t="s">
        <v>11097</v>
      </c>
      <c r="G1179" s="45"/>
      <c r="H1179" s="45"/>
      <c r="I1179" s="45"/>
      <c r="J1179" s="45"/>
    </row>
    <row r="1180" spans="1:10" ht="13.5" customHeight="1" thickBot="1" x14ac:dyDescent="0.25">
      <c r="A1180" s="84" t="s">
        <v>18847</v>
      </c>
      <c r="B1180" s="84" t="s">
        <v>18846</v>
      </c>
      <c r="C1180" s="66" t="s">
        <v>17799</v>
      </c>
      <c r="D1180" s="66" t="s">
        <v>2518</v>
      </c>
      <c r="E1180" s="66" t="s">
        <v>17855</v>
      </c>
      <c r="F1180" s="66"/>
      <c r="G1180" s="45"/>
      <c r="H1180" s="45"/>
      <c r="I1180" s="45"/>
      <c r="J1180" s="45"/>
    </row>
    <row r="1181" spans="1:10" ht="14.1" customHeight="1" thickBot="1" x14ac:dyDescent="0.25">
      <c r="A1181" s="131" t="s">
        <v>14829</v>
      </c>
      <c r="B1181" s="67" t="s">
        <v>8531</v>
      </c>
      <c r="C1181" s="76">
        <v>43255</v>
      </c>
      <c r="D1181" s="131" t="s">
        <v>9388</v>
      </c>
      <c r="E1181" s="67" t="s">
        <v>13095</v>
      </c>
      <c r="F1181" s="80" t="s">
        <v>3080</v>
      </c>
      <c r="G1181" s="45"/>
      <c r="H1181" s="45"/>
      <c r="I1181" s="45"/>
      <c r="J1181" s="45"/>
    </row>
    <row r="1182" spans="1:10" ht="14.1" customHeight="1" thickBot="1" x14ac:dyDescent="0.25">
      <c r="A1182" s="132"/>
      <c r="B1182" s="67" t="s">
        <v>1786</v>
      </c>
      <c r="C1182" s="65">
        <f>IF(C1181="","",IF(AND(MONTH(C1181)&gt;=1,MONTH(C1181)&lt;=3),1,IF(AND(MONTH(C1181)&gt;=4,MONTH(C1181)&lt;=6),2,IF(AND(MONTH(C1181)&gt;=7,MONTH(C1181)&lt;=9),3,4))))</f>
        <v>2</v>
      </c>
      <c r="D1182" s="132"/>
      <c r="E1182" s="67" t="s">
        <v>2417</v>
      </c>
      <c r="F1182" s="80" t="s">
        <v>11114</v>
      </c>
      <c r="G1182" s="45"/>
      <c r="H1182" s="45"/>
      <c r="I1182" s="45"/>
      <c r="J1182" s="45"/>
    </row>
    <row r="1183" spans="1:10" ht="14.1" customHeight="1" thickBot="1" x14ac:dyDescent="0.25">
      <c r="A1183" s="132"/>
      <c r="B1183" s="67" t="s">
        <v>12944</v>
      </c>
      <c r="C1183" s="76">
        <v>43311</v>
      </c>
      <c r="D1183" s="132"/>
      <c r="E1183" s="67" t="s">
        <v>3073</v>
      </c>
      <c r="F1183" s="80" t="s">
        <v>11114</v>
      </c>
      <c r="G1183" s="45"/>
      <c r="H1183" s="45"/>
      <c r="I1183" s="45"/>
      <c r="J1183" s="45"/>
    </row>
    <row r="1184" spans="1:10" ht="14.1" customHeight="1" thickBot="1" x14ac:dyDescent="0.25">
      <c r="A1184" s="132"/>
      <c r="B1184" s="67" t="s">
        <v>1786</v>
      </c>
      <c r="C1184" s="65">
        <f>IF(C1183="","",IF(AND(MONTH(C1183)&gt;=1,MONTH(C1183)&lt;=3),1,IF(AND(MONTH(C1183)&gt;=4,MONTH(C1183)&lt;=6),2,IF(AND(MONTH(C1183)&gt;=7,MONTH(C1183)&lt;=9),3,4))))</f>
        <v>3</v>
      </c>
      <c r="D1184" s="132"/>
      <c r="E1184" s="67" t="s">
        <v>13194</v>
      </c>
      <c r="F1184" s="80" t="s">
        <v>11114</v>
      </c>
      <c r="G1184" s="45"/>
      <c r="H1184" s="45"/>
      <c r="I1184" s="45"/>
      <c r="J1184" s="45"/>
    </row>
    <row r="1185" spans="1:10" ht="14.1" customHeight="1" thickBot="1" x14ac:dyDescent="0.25">
      <c r="A1185" s="45"/>
      <c r="B1185" s="45"/>
      <c r="C1185" s="45"/>
      <c r="D1185" s="45"/>
      <c r="E1185" s="45"/>
      <c r="F1185" s="45"/>
      <c r="G1185" s="45"/>
      <c r="H1185" s="45"/>
      <c r="I1185" s="45"/>
      <c r="J1185" s="45"/>
    </row>
    <row r="1186" spans="1:10" ht="14.1" customHeight="1" thickBot="1" x14ac:dyDescent="0.25">
      <c r="A1186" s="95" t="s">
        <v>15737</v>
      </c>
      <c r="B1186" s="95" t="s">
        <v>16148</v>
      </c>
      <c r="C1186" s="95" t="s">
        <v>15643</v>
      </c>
      <c r="D1186" s="95" t="s">
        <v>15253</v>
      </c>
      <c r="E1186" s="95" t="s">
        <v>6935</v>
      </c>
      <c r="F1186" s="72" t="s">
        <v>15282</v>
      </c>
      <c r="G1186" s="45"/>
      <c r="H1186" s="45"/>
      <c r="I1186" s="45"/>
      <c r="J1186" s="45"/>
    </row>
    <row r="1187" spans="1:10" ht="14.1" customHeight="1" x14ac:dyDescent="0.25">
      <c r="A1187" s="100">
        <v>41106401</v>
      </c>
      <c r="B1187" s="101" t="str">
        <f t="shared" ref="B1187:B1218" ca="1" si="60">IFERROR(INDEX(UNSPSCDes,MATCH(INDIRECT(ADDRESS(ROW(),COLUMN()-1,4)),UNSPSCCode,0)),"")</f>
        <v>Adaptadores o enlazadores</v>
      </c>
      <c r="C1187" s="106" t="s">
        <v>1449</v>
      </c>
      <c r="D1187" s="103">
        <v>2</v>
      </c>
      <c r="E1187" s="104">
        <v>750</v>
      </c>
      <c r="F1187" s="70">
        <f t="shared" ref="F1187:F1218" ca="1" si="61">INDIRECT(ADDRESS(ROW(),COLUMN()-2,4))*INDIRECT(ADDRESS(ROW(),COLUMN()-1,4))</f>
        <v>1500</v>
      </c>
      <c r="G1187" s="45"/>
      <c r="H1187" s="45"/>
      <c r="I1187" s="45"/>
      <c r="J1187" s="45"/>
    </row>
    <row r="1188" spans="1:10" ht="13.5" customHeight="1" x14ac:dyDescent="0.25">
      <c r="A1188" s="100">
        <v>43211802</v>
      </c>
      <c r="B1188" s="101" t="str">
        <f t="shared" ca="1" si="60"/>
        <v>Almohadillas (pads) para mouse</v>
      </c>
      <c r="C1188" s="106" t="s">
        <v>1449</v>
      </c>
      <c r="D1188" s="103">
        <v>67</v>
      </c>
      <c r="E1188" s="104">
        <v>600</v>
      </c>
      <c r="F1188" s="70">
        <f t="shared" ca="1" si="61"/>
        <v>40200</v>
      </c>
      <c r="G1188" s="45"/>
      <c r="H1188" s="45"/>
      <c r="I1188" s="45"/>
      <c r="J1188" s="45"/>
    </row>
    <row r="1189" spans="1:10" ht="13.5" customHeight="1" x14ac:dyDescent="0.25">
      <c r="A1189" s="100">
        <v>56101518</v>
      </c>
      <c r="B1189" s="101" t="str">
        <f t="shared" ca="1" si="60"/>
        <v>Estanterías de pared</v>
      </c>
      <c r="C1189" s="106" t="s">
        <v>1449</v>
      </c>
      <c r="D1189" s="103">
        <v>2</v>
      </c>
      <c r="E1189" s="104">
        <v>8650</v>
      </c>
      <c r="F1189" s="70">
        <f t="shared" ca="1" si="61"/>
        <v>17300</v>
      </c>
      <c r="G1189" s="45"/>
      <c r="H1189" s="45"/>
      <c r="I1189" s="45"/>
      <c r="J1189" s="45"/>
    </row>
    <row r="1190" spans="1:10" ht="13.5" customHeight="1" x14ac:dyDescent="0.25">
      <c r="A1190" s="100">
        <v>47121602</v>
      </c>
      <c r="B1190" s="101" t="str">
        <f t="shared" ca="1" si="60"/>
        <v>Aspiradoras</v>
      </c>
      <c r="C1190" s="106" t="s">
        <v>1449</v>
      </c>
      <c r="D1190" s="103">
        <v>2</v>
      </c>
      <c r="E1190" s="104">
        <v>3000</v>
      </c>
      <c r="F1190" s="70">
        <f t="shared" ca="1" si="61"/>
        <v>6000</v>
      </c>
      <c r="G1190" s="45"/>
      <c r="H1190" s="45"/>
      <c r="I1190" s="45"/>
      <c r="J1190" s="45"/>
    </row>
    <row r="1191" spans="1:10" ht="13.5" customHeight="1" x14ac:dyDescent="0.25">
      <c r="A1191" s="100">
        <v>32101622</v>
      </c>
      <c r="B1191" s="101" t="str">
        <f t="shared" ca="1" si="60"/>
        <v>Memoria flash</v>
      </c>
      <c r="C1191" s="106" t="s">
        <v>1449</v>
      </c>
      <c r="D1191" s="103">
        <v>4</v>
      </c>
      <c r="E1191" s="104">
        <v>2000</v>
      </c>
      <c r="F1191" s="70">
        <f t="shared" ca="1" si="61"/>
        <v>8000</v>
      </c>
      <c r="G1191" s="45"/>
      <c r="H1191" s="45"/>
      <c r="I1191" s="45"/>
      <c r="J1191" s="45"/>
    </row>
    <row r="1192" spans="1:10" ht="13.5" customHeight="1" x14ac:dyDescent="0.25">
      <c r="A1192" s="100">
        <v>71161403</v>
      </c>
      <c r="B1192" s="101" t="str">
        <f t="shared" ca="1" si="60"/>
        <v>Servicios de anclaje (deadman)</v>
      </c>
      <c r="C1192" s="106" t="s">
        <v>1449</v>
      </c>
      <c r="D1192" s="103">
        <v>1</v>
      </c>
      <c r="E1192" s="104">
        <v>3500</v>
      </c>
      <c r="F1192" s="70">
        <f t="shared" ca="1" si="61"/>
        <v>3500</v>
      </c>
      <c r="G1192" s="45"/>
      <c r="H1192" s="45"/>
      <c r="I1192" s="45"/>
      <c r="J1192" s="45"/>
    </row>
    <row r="1193" spans="1:10" ht="13.5" customHeight="1" x14ac:dyDescent="0.25">
      <c r="A1193" s="100">
        <v>71161403</v>
      </c>
      <c r="B1193" s="101" t="str">
        <f t="shared" ca="1" si="60"/>
        <v>Servicios de anclaje (deadman)</v>
      </c>
      <c r="C1193" s="106" t="s">
        <v>1449</v>
      </c>
      <c r="D1193" s="103">
        <v>2</v>
      </c>
      <c r="E1193" s="104">
        <v>1300</v>
      </c>
      <c r="F1193" s="70">
        <f t="shared" ca="1" si="61"/>
        <v>2600</v>
      </c>
      <c r="G1193" s="45"/>
      <c r="H1193" s="45"/>
      <c r="I1193" s="45"/>
      <c r="J1193" s="45"/>
    </row>
    <row r="1194" spans="1:10" ht="13.5" customHeight="1" x14ac:dyDescent="0.25">
      <c r="A1194" s="100">
        <v>26111715</v>
      </c>
      <c r="B1194" s="101" t="str">
        <f t="shared" ca="1" si="60"/>
        <v>Batería de carbono zinc</v>
      </c>
      <c r="C1194" s="106" t="s">
        <v>1449</v>
      </c>
      <c r="D1194" s="103">
        <v>12</v>
      </c>
      <c r="E1194" s="104">
        <v>950</v>
      </c>
      <c r="F1194" s="70">
        <f t="shared" ca="1" si="61"/>
        <v>11400</v>
      </c>
      <c r="G1194" s="45"/>
      <c r="H1194" s="45"/>
      <c r="I1194" s="45"/>
      <c r="J1194" s="45"/>
    </row>
    <row r="1195" spans="1:10" ht="13.5" customHeight="1" x14ac:dyDescent="0.25">
      <c r="A1195" s="100">
        <v>26111715</v>
      </c>
      <c r="B1195" s="101" t="str">
        <f t="shared" ca="1" si="60"/>
        <v>Batería de carbono zinc</v>
      </c>
      <c r="C1195" s="106" t="s">
        <v>1449</v>
      </c>
      <c r="D1195" s="103">
        <v>12</v>
      </c>
      <c r="E1195" s="104">
        <v>950</v>
      </c>
      <c r="F1195" s="70">
        <f t="shared" ca="1" si="61"/>
        <v>11400</v>
      </c>
      <c r="G1195" s="45"/>
      <c r="H1195" s="45"/>
      <c r="I1195" s="45"/>
      <c r="J1195" s="45"/>
    </row>
    <row r="1196" spans="1:10" ht="13.5" customHeight="1" x14ac:dyDescent="0.25">
      <c r="A1196" s="100">
        <v>31211904</v>
      </c>
      <c r="B1196" s="101" t="str">
        <f t="shared" ca="1" si="60"/>
        <v>Brochas</v>
      </c>
      <c r="C1196" s="106" t="s">
        <v>1449</v>
      </c>
      <c r="D1196" s="103">
        <v>4</v>
      </c>
      <c r="E1196" s="104">
        <v>30</v>
      </c>
      <c r="F1196" s="70">
        <f t="shared" ca="1" si="61"/>
        <v>120</v>
      </c>
      <c r="G1196" s="45"/>
      <c r="H1196" s="45"/>
      <c r="I1196" s="45"/>
      <c r="J1196" s="45"/>
    </row>
    <row r="1197" spans="1:10" ht="13.5" customHeight="1" x14ac:dyDescent="0.25">
      <c r="A1197" s="100">
        <v>26121609</v>
      </c>
      <c r="B1197" s="101" t="str">
        <f t="shared" ca="1" si="60"/>
        <v>Cable de redes</v>
      </c>
      <c r="C1197" s="106" t="s">
        <v>1449</v>
      </c>
      <c r="D1197" s="103">
        <v>13</v>
      </c>
      <c r="E1197" s="104">
        <v>1500</v>
      </c>
      <c r="F1197" s="70">
        <f t="shared" ca="1" si="61"/>
        <v>19500</v>
      </c>
      <c r="G1197" s="45"/>
      <c r="H1197" s="45"/>
      <c r="I1197" s="45"/>
      <c r="J1197" s="45"/>
    </row>
    <row r="1198" spans="1:10" ht="13.5" customHeight="1" x14ac:dyDescent="0.25">
      <c r="A1198" s="100">
        <v>26121609</v>
      </c>
      <c r="B1198" s="101" t="str">
        <f t="shared" ca="1" si="60"/>
        <v>Cable de redes</v>
      </c>
      <c r="C1198" s="106" t="s">
        <v>1449</v>
      </c>
      <c r="D1198" s="103">
        <v>10</v>
      </c>
      <c r="E1198" s="104">
        <v>450</v>
      </c>
      <c r="F1198" s="70">
        <f t="shared" ca="1" si="61"/>
        <v>4500</v>
      </c>
      <c r="G1198" s="45"/>
      <c r="H1198" s="45"/>
      <c r="I1198" s="45"/>
      <c r="J1198" s="45"/>
    </row>
    <row r="1199" spans="1:10" ht="13.5" customHeight="1" x14ac:dyDescent="0.25">
      <c r="A1199" s="100">
        <v>52161521</v>
      </c>
      <c r="B1199" s="101" t="str">
        <f t="shared" ca="1" si="60"/>
        <v>Receptores de multimedia</v>
      </c>
      <c r="C1199" s="106" t="s">
        <v>1449</v>
      </c>
      <c r="D1199" s="103">
        <v>4</v>
      </c>
      <c r="E1199" s="104">
        <v>1250</v>
      </c>
      <c r="F1199" s="70">
        <f t="shared" ca="1" si="61"/>
        <v>5000</v>
      </c>
      <c r="G1199" s="45"/>
      <c r="H1199" s="45"/>
      <c r="I1199" s="45"/>
      <c r="J1199" s="45"/>
    </row>
    <row r="1200" spans="1:10" ht="13.5" customHeight="1" x14ac:dyDescent="0.25">
      <c r="A1200" s="100">
        <v>52161521</v>
      </c>
      <c r="B1200" s="101" t="str">
        <f t="shared" ca="1" si="60"/>
        <v>Receptores de multimedia</v>
      </c>
      <c r="C1200" s="106" t="s">
        <v>1449</v>
      </c>
      <c r="D1200" s="103">
        <v>6</v>
      </c>
      <c r="E1200" s="104">
        <v>1300</v>
      </c>
      <c r="F1200" s="70">
        <f t="shared" ca="1" si="61"/>
        <v>7800</v>
      </c>
      <c r="G1200" s="45"/>
      <c r="H1200" s="45"/>
      <c r="I1200" s="45"/>
      <c r="J1200" s="45"/>
    </row>
    <row r="1201" spans="1:10" ht="13.5" customHeight="1" x14ac:dyDescent="0.25">
      <c r="A1201" s="100">
        <v>26121616</v>
      </c>
      <c r="B1201" s="101" t="str">
        <f t="shared" ca="1" si="60"/>
        <v>Cable de telecomunicaciones</v>
      </c>
      <c r="C1201" s="106" t="s">
        <v>1449</v>
      </c>
      <c r="D1201" s="103">
        <v>13</v>
      </c>
      <c r="E1201" s="104">
        <v>400</v>
      </c>
      <c r="F1201" s="70">
        <f t="shared" ca="1" si="61"/>
        <v>5200</v>
      </c>
      <c r="G1201" s="45"/>
      <c r="H1201" s="45"/>
      <c r="I1201" s="45"/>
      <c r="J1201" s="45"/>
    </row>
    <row r="1202" spans="1:10" ht="13.5" customHeight="1" x14ac:dyDescent="0.25">
      <c r="A1202" s="100">
        <v>26121616</v>
      </c>
      <c r="B1202" s="101" t="str">
        <f t="shared" ca="1" si="60"/>
        <v>Cable de telecomunicaciones</v>
      </c>
      <c r="C1202" s="106" t="s">
        <v>1449</v>
      </c>
      <c r="D1202" s="103">
        <v>6</v>
      </c>
      <c r="E1202" s="104">
        <v>350</v>
      </c>
      <c r="F1202" s="70">
        <f t="shared" ca="1" si="61"/>
        <v>2100</v>
      </c>
      <c r="G1202" s="45"/>
      <c r="H1202" s="45"/>
      <c r="I1202" s="45"/>
      <c r="J1202" s="45"/>
    </row>
    <row r="1203" spans="1:10" ht="13.5" customHeight="1" x14ac:dyDescent="0.25">
      <c r="A1203" s="100">
        <v>45121514</v>
      </c>
      <c r="B1203" s="101" t="str">
        <f t="shared" ca="1" si="60"/>
        <v>Cámara fotocopiadora</v>
      </c>
      <c r="C1203" s="106" t="s">
        <v>1449</v>
      </c>
      <c r="D1203" s="103">
        <v>8</v>
      </c>
      <c r="E1203" s="104">
        <v>36000</v>
      </c>
      <c r="F1203" s="70">
        <f t="shared" ca="1" si="61"/>
        <v>288000</v>
      </c>
      <c r="G1203" s="45"/>
      <c r="H1203" s="45"/>
      <c r="I1203" s="45"/>
      <c r="J1203" s="45"/>
    </row>
    <row r="1204" spans="1:10" ht="13.5" customHeight="1" x14ac:dyDescent="0.25">
      <c r="A1204" s="100">
        <v>45121514</v>
      </c>
      <c r="B1204" s="101" t="str">
        <f t="shared" ca="1" si="60"/>
        <v>Cámara fotocopiadora</v>
      </c>
      <c r="C1204" s="106" t="s">
        <v>1449</v>
      </c>
      <c r="D1204" s="103">
        <v>2</v>
      </c>
      <c r="E1204" s="104">
        <v>28000</v>
      </c>
      <c r="F1204" s="70">
        <f t="shared" ca="1" si="61"/>
        <v>56000</v>
      </c>
      <c r="G1204" s="45"/>
      <c r="H1204" s="45"/>
      <c r="I1204" s="45"/>
      <c r="J1204" s="45"/>
    </row>
    <row r="1205" spans="1:10" ht="13.5" customHeight="1" x14ac:dyDescent="0.25">
      <c r="A1205" s="123">
        <v>44103105</v>
      </c>
      <c r="B1205" s="101" t="str">
        <f t="shared" ca="1" si="60"/>
        <v>Cartuchos de tinta</v>
      </c>
      <c r="C1205" s="106" t="s">
        <v>1449</v>
      </c>
      <c r="D1205" s="103">
        <v>6</v>
      </c>
      <c r="E1205" s="104">
        <v>3200</v>
      </c>
      <c r="F1205" s="70">
        <f t="shared" ca="1" si="61"/>
        <v>19200</v>
      </c>
      <c r="G1205" s="45"/>
      <c r="H1205" s="45"/>
      <c r="I1205" s="45"/>
      <c r="J1205" s="45"/>
    </row>
    <row r="1206" spans="1:10" ht="13.5" customHeight="1" x14ac:dyDescent="0.25">
      <c r="A1206" s="100">
        <v>31201524</v>
      </c>
      <c r="B1206" s="101" t="str">
        <f t="shared" ca="1" si="60"/>
        <v>Cinta para codificación de color</v>
      </c>
      <c r="C1206" s="106" t="s">
        <v>1449</v>
      </c>
      <c r="D1206" s="103">
        <v>10</v>
      </c>
      <c r="E1206" s="104">
        <v>600</v>
      </c>
      <c r="F1206" s="70">
        <f t="shared" ca="1" si="61"/>
        <v>6000</v>
      </c>
      <c r="G1206" s="45"/>
      <c r="H1206" s="45"/>
      <c r="I1206" s="45"/>
      <c r="J1206" s="45"/>
    </row>
    <row r="1207" spans="1:10" ht="13.5" customHeight="1" x14ac:dyDescent="0.25">
      <c r="A1207" s="100">
        <v>43211507</v>
      </c>
      <c r="B1207" s="101" t="str">
        <f t="shared" ca="1" si="60"/>
        <v>Computadores de escritorio</v>
      </c>
      <c r="C1207" s="106" t="s">
        <v>1449</v>
      </c>
      <c r="D1207" s="103">
        <v>4</v>
      </c>
      <c r="E1207" s="104">
        <v>32000</v>
      </c>
      <c r="F1207" s="70">
        <f t="shared" ca="1" si="61"/>
        <v>128000</v>
      </c>
      <c r="G1207" s="45"/>
      <c r="H1207" s="45"/>
      <c r="I1207" s="45"/>
      <c r="J1207" s="45"/>
    </row>
    <row r="1208" spans="1:10" ht="13.5" customHeight="1" x14ac:dyDescent="0.25">
      <c r="A1208" s="100">
        <v>43211507</v>
      </c>
      <c r="B1208" s="101" t="str">
        <f t="shared" ca="1" si="60"/>
        <v>Computadores de escritorio</v>
      </c>
      <c r="C1208" s="106" t="s">
        <v>1449</v>
      </c>
      <c r="D1208" s="103">
        <v>10</v>
      </c>
      <c r="E1208" s="104">
        <v>40000</v>
      </c>
      <c r="F1208" s="70">
        <f t="shared" ca="1" si="61"/>
        <v>400000</v>
      </c>
      <c r="G1208" s="45"/>
      <c r="H1208" s="45"/>
      <c r="I1208" s="45"/>
      <c r="J1208" s="45"/>
    </row>
    <row r="1209" spans="1:10" ht="13.5" customHeight="1" x14ac:dyDescent="0.25">
      <c r="A1209" s="100">
        <v>43211507</v>
      </c>
      <c r="B1209" s="101" t="str">
        <f t="shared" ca="1" si="60"/>
        <v>Computadores de escritorio</v>
      </c>
      <c r="C1209" s="106" t="s">
        <v>1449</v>
      </c>
      <c r="D1209" s="103">
        <v>2</v>
      </c>
      <c r="E1209" s="104">
        <v>65000</v>
      </c>
      <c r="F1209" s="70">
        <f t="shared" ca="1" si="61"/>
        <v>130000</v>
      </c>
      <c r="G1209" s="45"/>
      <c r="H1209" s="45"/>
      <c r="I1209" s="45"/>
      <c r="J1209" s="45"/>
    </row>
    <row r="1210" spans="1:10" ht="13.5" customHeight="1" x14ac:dyDescent="0.25">
      <c r="A1210" s="100">
        <v>39121412</v>
      </c>
      <c r="B1210" s="101" t="str">
        <f t="shared" ca="1" si="60"/>
        <v>Conectores de soporte posterior</v>
      </c>
      <c r="C1210" s="106" t="s">
        <v>1449</v>
      </c>
      <c r="D1210" s="103">
        <v>4</v>
      </c>
      <c r="E1210" s="104">
        <v>135</v>
      </c>
      <c r="F1210" s="70">
        <f t="shared" ca="1" si="61"/>
        <v>540</v>
      </c>
      <c r="G1210" s="45"/>
      <c r="H1210" s="45"/>
      <c r="I1210" s="45"/>
      <c r="J1210" s="45"/>
    </row>
    <row r="1211" spans="1:10" ht="13.5" customHeight="1" x14ac:dyDescent="0.25">
      <c r="A1211" s="100">
        <v>39121412</v>
      </c>
      <c r="B1211" s="101" t="str">
        <f t="shared" ca="1" si="60"/>
        <v>Conectores de soporte posterior</v>
      </c>
      <c r="C1211" s="106" t="s">
        <v>1449</v>
      </c>
      <c r="D1211" s="103">
        <v>252</v>
      </c>
      <c r="E1211" s="104">
        <v>140</v>
      </c>
      <c r="F1211" s="70">
        <f t="shared" ca="1" si="61"/>
        <v>35280</v>
      </c>
      <c r="G1211" s="45"/>
      <c r="H1211" s="45"/>
      <c r="I1211" s="45"/>
      <c r="J1211" s="45"/>
    </row>
    <row r="1212" spans="1:10" ht="13.5" customHeight="1" x14ac:dyDescent="0.25">
      <c r="A1212" s="100">
        <v>43211507</v>
      </c>
      <c r="B1212" s="101" t="str">
        <f t="shared" ca="1" si="60"/>
        <v>Computadores de escritorio</v>
      </c>
      <c r="C1212" s="106" t="s">
        <v>1449</v>
      </c>
      <c r="D1212" s="103">
        <v>1</v>
      </c>
      <c r="E1212" s="104">
        <v>10000</v>
      </c>
      <c r="F1212" s="70">
        <f t="shared" ca="1" si="61"/>
        <v>10000</v>
      </c>
      <c r="G1212" s="45"/>
      <c r="H1212" s="45"/>
      <c r="I1212" s="45"/>
      <c r="J1212" s="45"/>
    </row>
    <row r="1213" spans="1:10" ht="13.5" customHeight="1" x14ac:dyDescent="0.25">
      <c r="A1213" s="100">
        <v>43211507</v>
      </c>
      <c r="B1213" s="101" t="str">
        <f t="shared" ca="1" si="60"/>
        <v>Computadores de escritorio</v>
      </c>
      <c r="C1213" s="106" t="s">
        <v>1449</v>
      </c>
      <c r="D1213" s="103">
        <v>20</v>
      </c>
      <c r="E1213" s="104">
        <v>48000</v>
      </c>
      <c r="F1213" s="70">
        <f t="shared" ca="1" si="61"/>
        <v>960000</v>
      </c>
      <c r="G1213" s="45"/>
      <c r="H1213" s="45"/>
      <c r="I1213" s="45"/>
      <c r="J1213" s="45"/>
    </row>
    <row r="1214" spans="1:10" ht="13.5" customHeight="1" x14ac:dyDescent="0.25">
      <c r="A1214" s="100">
        <v>81111806</v>
      </c>
      <c r="B1214" s="101" t="str">
        <f t="shared" ca="1" si="60"/>
        <v>Servicio de análisis de bases de datos</v>
      </c>
      <c r="C1214" s="106" t="s">
        <v>1449</v>
      </c>
      <c r="D1214" s="103">
        <v>2</v>
      </c>
      <c r="E1214" s="104">
        <v>24000</v>
      </c>
      <c r="F1214" s="70">
        <f t="shared" ca="1" si="61"/>
        <v>48000</v>
      </c>
      <c r="G1214" s="45"/>
      <c r="H1214" s="45"/>
      <c r="I1214" s="45"/>
      <c r="J1214" s="45"/>
    </row>
    <row r="1215" spans="1:10" ht="13.5" customHeight="1" x14ac:dyDescent="0.25">
      <c r="A1215" s="100">
        <v>81111806</v>
      </c>
      <c r="B1215" s="101" t="str">
        <f t="shared" ca="1" si="60"/>
        <v>Servicio de análisis de bases de datos</v>
      </c>
      <c r="C1215" s="106" t="s">
        <v>1449</v>
      </c>
      <c r="D1215" s="103">
        <v>11</v>
      </c>
      <c r="E1215" s="104">
        <v>24000</v>
      </c>
      <c r="F1215" s="70">
        <f t="shared" ca="1" si="61"/>
        <v>264000</v>
      </c>
      <c r="G1215" s="45"/>
      <c r="H1215" s="45"/>
      <c r="I1215" s="45"/>
      <c r="J1215" s="45"/>
    </row>
    <row r="1216" spans="1:10" ht="13.5" customHeight="1" x14ac:dyDescent="0.25">
      <c r="A1216" s="100">
        <v>43201803</v>
      </c>
      <c r="B1216" s="101" t="str">
        <f t="shared" ca="1" si="60"/>
        <v>Unidades de disco duro</v>
      </c>
      <c r="C1216" s="106" t="s">
        <v>1449</v>
      </c>
      <c r="D1216" s="103">
        <v>2</v>
      </c>
      <c r="E1216" s="104">
        <v>2500</v>
      </c>
      <c r="F1216" s="70">
        <f t="shared" ca="1" si="61"/>
        <v>5000</v>
      </c>
      <c r="G1216" s="45"/>
      <c r="H1216" s="45"/>
      <c r="I1216" s="45"/>
      <c r="J1216" s="45"/>
    </row>
    <row r="1217" spans="1:10" ht="13.5" customHeight="1" x14ac:dyDescent="0.25">
      <c r="A1217" s="100">
        <v>43201803</v>
      </c>
      <c r="B1217" s="101" t="str">
        <f t="shared" ca="1" si="60"/>
        <v>Unidades de disco duro</v>
      </c>
      <c r="C1217" s="106" t="s">
        <v>1449</v>
      </c>
      <c r="D1217" s="103">
        <v>7</v>
      </c>
      <c r="E1217" s="104">
        <v>3500</v>
      </c>
      <c r="F1217" s="70">
        <f t="shared" ca="1" si="61"/>
        <v>24500</v>
      </c>
      <c r="G1217" s="45"/>
      <c r="H1217" s="45"/>
      <c r="I1217" s="45"/>
      <c r="J1217" s="45"/>
    </row>
    <row r="1218" spans="1:10" ht="13.5" customHeight="1" x14ac:dyDescent="0.25">
      <c r="A1218" s="100">
        <v>43201803</v>
      </c>
      <c r="B1218" s="101" t="str">
        <f t="shared" ca="1" si="60"/>
        <v>Unidades de disco duro</v>
      </c>
      <c r="C1218" s="106" t="s">
        <v>1449</v>
      </c>
      <c r="D1218" s="103">
        <v>2</v>
      </c>
      <c r="E1218" s="104">
        <v>2500</v>
      </c>
      <c r="F1218" s="70">
        <f t="shared" ca="1" si="61"/>
        <v>5000</v>
      </c>
      <c r="G1218" s="45"/>
      <c r="H1218" s="45"/>
      <c r="I1218" s="45"/>
      <c r="J1218" s="45"/>
    </row>
    <row r="1219" spans="1:10" ht="13.5" customHeight="1" x14ac:dyDescent="0.25">
      <c r="A1219" s="100">
        <v>43201803</v>
      </c>
      <c r="B1219" s="101" t="str">
        <f t="shared" ref="B1219:B1250" ca="1" si="62">IFERROR(INDEX(UNSPSCDes,MATCH(INDIRECT(ADDRESS(ROW(),COLUMN()-1,4)),UNSPSCCode,0)),"")</f>
        <v>Unidades de disco duro</v>
      </c>
      <c r="C1219" s="106" t="s">
        <v>1449</v>
      </c>
      <c r="D1219" s="103">
        <v>11</v>
      </c>
      <c r="E1219" s="104">
        <v>9000</v>
      </c>
      <c r="F1219" s="70">
        <f t="shared" ref="F1219:F1250" ca="1" si="63">INDIRECT(ADDRESS(ROW(),COLUMN()-2,4))*INDIRECT(ADDRESS(ROW(),COLUMN()-1,4))</f>
        <v>99000</v>
      </c>
      <c r="G1219" s="45"/>
      <c r="H1219" s="45"/>
      <c r="I1219" s="45"/>
      <c r="J1219" s="45"/>
    </row>
    <row r="1220" spans="1:10" ht="13.5" customHeight="1" x14ac:dyDescent="0.25">
      <c r="A1220" s="100">
        <v>43201803</v>
      </c>
      <c r="B1220" s="101" t="str">
        <f t="shared" ca="1" si="62"/>
        <v>Unidades de disco duro</v>
      </c>
      <c r="C1220" s="106" t="s">
        <v>1449</v>
      </c>
      <c r="D1220" s="103">
        <v>2</v>
      </c>
      <c r="E1220" s="104">
        <v>2000</v>
      </c>
      <c r="F1220" s="70">
        <f t="shared" ca="1" si="63"/>
        <v>4000</v>
      </c>
      <c r="G1220" s="45"/>
      <c r="H1220" s="45"/>
      <c r="I1220" s="45"/>
      <c r="J1220" s="45"/>
    </row>
    <row r="1221" spans="1:10" ht="13.5" customHeight="1" x14ac:dyDescent="0.25">
      <c r="A1221" s="100">
        <v>20101602</v>
      </c>
      <c r="B1221" s="101" t="str">
        <f t="shared" ca="1" si="62"/>
        <v>Alimentadores</v>
      </c>
      <c r="C1221" s="106" t="s">
        <v>1449</v>
      </c>
      <c r="D1221" s="103">
        <v>5</v>
      </c>
      <c r="E1221" s="104">
        <v>1000</v>
      </c>
      <c r="F1221" s="70">
        <f t="shared" ca="1" si="63"/>
        <v>5000</v>
      </c>
      <c r="G1221" s="45"/>
      <c r="H1221" s="45"/>
      <c r="I1221" s="45"/>
      <c r="J1221" s="45"/>
    </row>
    <row r="1222" spans="1:10" ht="13.5" customHeight="1" x14ac:dyDescent="0.25">
      <c r="A1222" s="100">
        <v>20101602</v>
      </c>
      <c r="B1222" s="101" t="str">
        <f t="shared" ca="1" si="62"/>
        <v>Alimentadores</v>
      </c>
      <c r="C1222" s="106" t="s">
        <v>1449</v>
      </c>
      <c r="D1222" s="103">
        <v>2</v>
      </c>
      <c r="E1222" s="104">
        <v>1050</v>
      </c>
      <c r="F1222" s="70">
        <f t="shared" ca="1" si="63"/>
        <v>2100</v>
      </c>
      <c r="G1222" s="45"/>
      <c r="H1222" s="45"/>
      <c r="I1222" s="45"/>
      <c r="J1222" s="45"/>
    </row>
    <row r="1223" spans="1:10" ht="13.5" customHeight="1" x14ac:dyDescent="0.25">
      <c r="A1223" s="100">
        <v>46151707</v>
      </c>
      <c r="B1223" s="101" t="str">
        <f t="shared" ca="1" si="62"/>
        <v>Levantadores de huellas dactilares</v>
      </c>
      <c r="C1223" s="106" t="s">
        <v>1449</v>
      </c>
      <c r="D1223" s="103">
        <v>1</v>
      </c>
      <c r="E1223" s="104">
        <v>3000</v>
      </c>
      <c r="F1223" s="70">
        <f t="shared" ca="1" si="63"/>
        <v>3000</v>
      </c>
      <c r="G1223" s="45"/>
      <c r="H1223" s="45"/>
      <c r="I1223" s="45"/>
      <c r="J1223" s="45"/>
    </row>
    <row r="1224" spans="1:10" ht="13.5" customHeight="1" x14ac:dyDescent="0.25">
      <c r="A1224" s="100">
        <v>46151707</v>
      </c>
      <c r="B1224" s="101" t="str">
        <f t="shared" ca="1" si="62"/>
        <v>Levantadores de huellas dactilares</v>
      </c>
      <c r="C1224" s="106" t="s">
        <v>1449</v>
      </c>
      <c r="D1224" s="103">
        <v>30</v>
      </c>
      <c r="E1224" s="104">
        <v>7145</v>
      </c>
      <c r="F1224" s="70">
        <f t="shared" ca="1" si="63"/>
        <v>214350</v>
      </c>
      <c r="G1224" s="45"/>
      <c r="H1224" s="45"/>
      <c r="I1224" s="45"/>
      <c r="J1224" s="45"/>
    </row>
    <row r="1225" spans="1:10" ht="13.5" customHeight="1" x14ac:dyDescent="0.25">
      <c r="A1225" s="100">
        <v>43222606</v>
      </c>
      <c r="B1225" s="101" t="str">
        <f t="shared" ca="1" si="62"/>
        <v>Kit de inicio de nodo de servicio de internet</v>
      </c>
      <c r="C1225" s="106" t="s">
        <v>1449</v>
      </c>
      <c r="D1225" s="103">
        <v>30</v>
      </c>
      <c r="E1225" s="104">
        <v>500</v>
      </c>
      <c r="F1225" s="70">
        <f t="shared" ca="1" si="63"/>
        <v>15000</v>
      </c>
      <c r="G1225" s="45"/>
      <c r="H1225" s="45"/>
      <c r="I1225" s="45"/>
      <c r="J1225" s="45"/>
    </row>
    <row r="1226" spans="1:10" ht="13.5" customHeight="1" x14ac:dyDescent="0.25">
      <c r="A1226" s="100">
        <v>27113203</v>
      </c>
      <c r="B1226" s="101" t="str">
        <f t="shared" ca="1" si="62"/>
        <v>Kit de herramienta para computadores</v>
      </c>
      <c r="C1226" s="106" t="s">
        <v>1449</v>
      </c>
      <c r="D1226" s="103">
        <v>6</v>
      </c>
      <c r="E1226" s="104">
        <v>8000</v>
      </c>
      <c r="F1226" s="70">
        <f t="shared" ca="1" si="63"/>
        <v>48000</v>
      </c>
      <c r="G1226" s="45"/>
      <c r="H1226" s="45"/>
      <c r="I1226" s="45"/>
      <c r="J1226" s="45"/>
    </row>
    <row r="1227" spans="1:10" ht="13.5" customHeight="1" x14ac:dyDescent="0.25">
      <c r="A1227" s="100">
        <v>44102910</v>
      </c>
      <c r="B1227" s="101" t="str">
        <f t="shared" ca="1" si="62"/>
        <v>Laminadora</v>
      </c>
      <c r="C1227" s="106" t="s">
        <v>1449</v>
      </c>
      <c r="D1227" s="103">
        <v>8</v>
      </c>
      <c r="E1227" s="104">
        <v>1750</v>
      </c>
      <c r="F1227" s="70">
        <f t="shared" ca="1" si="63"/>
        <v>14000</v>
      </c>
      <c r="G1227" s="45"/>
      <c r="H1227" s="45"/>
      <c r="I1227" s="45"/>
      <c r="J1227" s="45"/>
    </row>
    <row r="1228" spans="1:10" ht="13.5" customHeight="1" x14ac:dyDescent="0.25">
      <c r="A1228" s="100">
        <v>43211508</v>
      </c>
      <c r="B1228" s="101" t="str">
        <f t="shared" ca="1" si="62"/>
        <v>Computadores personales</v>
      </c>
      <c r="C1228" s="106" t="s">
        <v>1449</v>
      </c>
      <c r="D1228" s="103">
        <v>2</v>
      </c>
      <c r="E1228" s="104">
        <v>30000</v>
      </c>
      <c r="F1228" s="70">
        <f t="shared" ca="1" si="63"/>
        <v>60000</v>
      </c>
      <c r="G1228" s="45"/>
      <c r="H1228" s="45"/>
      <c r="I1228" s="45"/>
      <c r="J1228" s="45"/>
    </row>
    <row r="1229" spans="1:10" ht="13.5" customHeight="1" x14ac:dyDescent="0.25">
      <c r="A1229" s="100">
        <v>43211508</v>
      </c>
      <c r="B1229" s="101" t="str">
        <f t="shared" ca="1" si="62"/>
        <v>Computadores personales</v>
      </c>
      <c r="C1229" s="106" t="s">
        <v>1449</v>
      </c>
      <c r="D1229" s="103">
        <v>5</v>
      </c>
      <c r="E1229" s="104">
        <v>30000</v>
      </c>
      <c r="F1229" s="70">
        <f t="shared" ca="1" si="63"/>
        <v>150000</v>
      </c>
      <c r="G1229" s="45"/>
      <c r="H1229" s="45"/>
      <c r="I1229" s="45"/>
      <c r="J1229" s="45"/>
    </row>
    <row r="1230" spans="1:10" ht="13.5" customHeight="1" x14ac:dyDescent="0.25">
      <c r="A1230" s="100">
        <v>41113037</v>
      </c>
      <c r="B1230" s="101" t="str">
        <f t="shared" ca="1" si="62"/>
        <v>Lectores de micro placas</v>
      </c>
      <c r="C1230" s="106" t="s">
        <v>1449</v>
      </c>
      <c r="D1230" s="103">
        <v>12</v>
      </c>
      <c r="E1230" s="104">
        <v>150000</v>
      </c>
      <c r="F1230" s="70">
        <f t="shared" ca="1" si="63"/>
        <v>1800000</v>
      </c>
      <c r="G1230" s="45"/>
      <c r="H1230" s="45"/>
      <c r="I1230" s="45"/>
      <c r="J1230" s="45"/>
    </row>
    <row r="1231" spans="1:10" ht="13.5" customHeight="1" x14ac:dyDescent="0.25">
      <c r="A1231" s="100">
        <v>41113037</v>
      </c>
      <c r="B1231" s="101" t="str">
        <f t="shared" ca="1" si="62"/>
        <v>Lectores de micro placas</v>
      </c>
      <c r="C1231" s="106" t="s">
        <v>1449</v>
      </c>
      <c r="D1231" s="103">
        <v>4</v>
      </c>
      <c r="E1231" s="104">
        <v>2350</v>
      </c>
      <c r="F1231" s="70">
        <f t="shared" ca="1" si="63"/>
        <v>9400</v>
      </c>
      <c r="G1231" s="45"/>
      <c r="H1231" s="45"/>
      <c r="I1231" s="45"/>
      <c r="J1231" s="45"/>
    </row>
    <row r="1232" spans="1:10" ht="13.5" customHeight="1" x14ac:dyDescent="0.25">
      <c r="A1232" s="100">
        <v>43231512</v>
      </c>
      <c r="B1232" s="101" t="str">
        <f t="shared" ca="1" si="62"/>
        <v>Software de manejo de licencias</v>
      </c>
      <c r="C1232" s="106" t="s">
        <v>1449</v>
      </c>
      <c r="D1232" s="103">
        <v>1</v>
      </c>
      <c r="E1232" s="104">
        <v>30319</v>
      </c>
      <c r="F1232" s="70">
        <f t="shared" ca="1" si="63"/>
        <v>30319</v>
      </c>
      <c r="G1232" s="45"/>
      <c r="H1232" s="45"/>
      <c r="I1232" s="45"/>
      <c r="J1232" s="45"/>
    </row>
    <row r="1233" spans="1:10" ht="13.5" customHeight="1" x14ac:dyDescent="0.25">
      <c r="A1233" s="100">
        <v>43231512</v>
      </c>
      <c r="B1233" s="101" t="str">
        <f t="shared" ca="1" si="62"/>
        <v>Software de manejo de licencias</v>
      </c>
      <c r="C1233" s="106" t="s">
        <v>1449</v>
      </c>
      <c r="D1233" s="103">
        <v>150</v>
      </c>
      <c r="E1233" s="104">
        <v>2500</v>
      </c>
      <c r="F1233" s="70">
        <f t="shared" ca="1" si="63"/>
        <v>375000</v>
      </c>
      <c r="G1233" s="45"/>
      <c r="H1233" s="45"/>
      <c r="I1233" s="45"/>
      <c r="J1233" s="45"/>
    </row>
    <row r="1234" spans="1:10" ht="13.5" customHeight="1" x14ac:dyDescent="0.25">
      <c r="A1234" s="100">
        <v>43231512</v>
      </c>
      <c r="B1234" s="101" t="str">
        <f t="shared" ca="1" si="62"/>
        <v>Software de manejo de licencias</v>
      </c>
      <c r="C1234" s="106" t="s">
        <v>1449</v>
      </c>
      <c r="D1234" s="103">
        <v>50</v>
      </c>
      <c r="E1234" s="104">
        <v>8000</v>
      </c>
      <c r="F1234" s="70">
        <f t="shared" ca="1" si="63"/>
        <v>400000</v>
      </c>
      <c r="G1234" s="45"/>
      <c r="H1234" s="45"/>
      <c r="I1234" s="45"/>
      <c r="J1234" s="45"/>
    </row>
    <row r="1235" spans="1:10" ht="13.5" customHeight="1" x14ac:dyDescent="0.25">
      <c r="A1235" s="100">
        <v>43231512</v>
      </c>
      <c r="B1235" s="101" t="str">
        <f t="shared" ca="1" si="62"/>
        <v>Software de manejo de licencias</v>
      </c>
      <c r="C1235" s="106" t="s">
        <v>1449</v>
      </c>
      <c r="D1235" s="103">
        <v>100</v>
      </c>
      <c r="E1235" s="104">
        <v>4800</v>
      </c>
      <c r="F1235" s="70">
        <f t="shared" ca="1" si="63"/>
        <v>480000</v>
      </c>
      <c r="G1235" s="45"/>
      <c r="H1235" s="45"/>
      <c r="I1235" s="45"/>
      <c r="J1235" s="45"/>
    </row>
    <row r="1236" spans="1:10" ht="13.5" customHeight="1" x14ac:dyDescent="0.25">
      <c r="A1236" s="100">
        <v>43231512</v>
      </c>
      <c r="B1236" s="101" t="str">
        <f t="shared" ca="1" si="62"/>
        <v>Software de manejo de licencias</v>
      </c>
      <c r="C1236" s="106" t="s">
        <v>1449</v>
      </c>
      <c r="D1236" s="103">
        <v>50</v>
      </c>
      <c r="E1236" s="104">
        <v>9500</v>
      </c>
      <c r="F1236" s="70">
        <f t="shared" ca="1" si="63"/>
        <v>475000</v>
      </c>
      <c r="G1236" s="45"/>
      <c r="H1236" s="45"/>
      <c r="I1236" s="45"/>
      <c r="J1236" s="45"/>
    </row>
    <row r="1237" spans="1:10" ht="13.5" customHeight="1" x14ac:dyDescent="0.25">
      <c r="A1237" s="100">
        <v>43231512</v>
      </c>
      <c r="B1237" s="101" t="str">
        <f t="shared" ca="1" si="62"/>
        <v>Software de manejo de licencias</v>
      </c>
      <c r="C1237" s="106" t="s">
        <v>1449</v>
      </c>
      <c r="D1237" s="103">
        <v>2</v>
      </c>
      <c r="E1237" s="104">
        <v>145000</v>
      </c>
      <c r="F1237" s="70">
        <f t="shared" ca="1" si="63"/>
        <v>290000</v>
      </c>
      <c r="G1237" s="45"/>
      <c r="H1237" s="45"/>
      <c r="I1237" s="45"/>
      <c r="J1237" s="45"/>
    </row>
    <row r="1238" spans="1:10" ht="13.5" customHeight="1" x14ac:dyDescent="0.25">
      <c r="A1238" s="100">
        <v>43232307</v>
      </c>
      <c r="B1238" s="101" t="str">
        <f t="shared" ca="1" si="62"/>
        <v>Software de extracción de datos</v>
      </c>
      <c r="C1238" s="106" t="s">
        <v>1449</v>
      </c>
      <c r="D1238" s="103">
        <v>30</v>
      </c>
      <c r="E1238" s="104">
        <v>450</v>
      </c>
      <c r="F1238" s="70">
        <f t="shared" ca="1" si="63"/>
        <v>13500</v>
      </c>
      <c r="G1238" s="45"/>
      <c r="H1238" s="45"/>
      <c r="I1238" s="45"/>
      <c r="J1238" s="45"/>
    </row>
    <row r="1239" spans="1:10" ht="13.5" customHeight="1" x14ac:dyDescent="0.25">
      <c r="A1239" s="100">
        <v>32101622</v>
      </c>
      <c r="B1239" s="101" t="str">
        <f t="shared" ca="1" si="62"/>
        <v>Memoria flash</v>
      </c>
      <c r="C1239" s="106" t="s">
        <v>1449</v>
      </c>
      <c r="D1239" s="103">
        <v>6</v>
      </c>
      <c r="E1239" s="104">
        <v>500</v>
      </c>
      <c r="F1239" s="70">
        <f t="shared" ca="1" si="63"/>
        <v>3000</v>
      </c>
      <c r="G1239" s="45"/>
      <c r="H1239" s="45"/>
      <c r="I1239" s="45"/>
      <c r="J1239" s="45"/>
    </row>
    <row r="1240" spans="1:10" ht="13.5" customHeight="1" x14ac:dyDescent="0.25">
      <c r="A1240" s="100">
        <v>32101622</v>
      </c>
      <c r="B1240" s="101" t="str">
        <f t="shared" ca="1" si="62"/>
        <v>Memoria flash</v>
      </c>
      <c r="C1240" s="106" t="s">
        <v>1449</v>
      </c>
      <c r="D1240" s="103">
        <v>6</v>
      </c>
      <c r="E1240" s="104">
        <v>1300</v>
      </c>
      <c r="F1240" s="70">
        <f t="shared" ca="1" si="63"/>
        <v>7800</v>
      </c>
      <c r="G1240" s="45"/>
      <c r="H1240" s="45"/>
      <c r="I1240" s="45"/>
      <c r="J1240" s="45"/>
    </row>
    <row r="1241" spans="1:10" ht="13.5" customHeight="1" x14ac:dyDescent="0.25">
      <c r="A1241" s="100">
        <v>32101601</v>
      </c>
      <c r="B1241" s="101" t="str">
        <f t="shared" ca="1" si="62"/>
        <v>Memoria de acceso aleatorio (ram)</v>
      </c>
      <c r="C1241" s="106" t="s">
        <v>1449</v>
      </c>
      <c r="D1241" s="103">
        <v>50</v>
      </c>
      <c r="E1241" s="104">
        <v>5000</v>
      </c>
      <c r="F1241" s="70">
        <f t="shared" ca="1" si="63"/>
        <v>250000</v>
      </c>
      <c r="G1241" s="45"/>
      <c r="H1241" s="45"/>
      <c r="I1241" s="45"/>
      <c r="J1241" s="45"/>
    </row>
    <row r="1242" spans="1:10" ht="13.5" customHeight="1" x14ac:dyDescent="0.25">
      <c r="A1242" s="100">
        <v>32101601</v>
      </c>
      <c r="B1242" s="101" t="str">
        <f t="shared" ca="1" si="62"/>
        <v>Memoria de acceso aleatorio (ram)</v>
      </c>
      <c r="C1242" s="106" t="s">
        <v>1449</v>
      </c>
      <c r="D1242" s="103">
        <v>2</v>
      </c>
      <c r="E1242" s="104">
        <v>1000</v>
      </c>
      <c r="F1242" s="70">
        <f t="shared" ca="1" si="63"/>
        <v>2000</v>
      </c>
      <c r="G1242" s="45"/>
      <c r="H1242" s="45"/>
      <c r="I1242" s="45"/>
      <c r="J1242" s="45"/>
    </row>
    <row r="1243" spans="1:10" ht="13.5" customHeight="1" x14ac:dyDescent="0.25">
      <c r="A1243" s="100">
        <v>32101601</v>
      </c>
      <c r="B1243" s="101" t="str">
        <f t="shared" ca="1" si="62"/>
        <v>Memoria de acceso aleatorio (ram)</v>
      </c>
      <c r="C1243" s="106" t="s">
        <v>1449</v>
      </c>
      <c r="D1243" s="103">
        <v>20</v>
      </c>
      <c r="E1243" s="104">
        <v>700</v>
      </c>
      <c r="F1243" s="70">
        <f t="shared" ca="1" si="63"/>
        <v>14000</v>
      </c>
      <c r="G1243" s="45"/>
      <c r="H1243" s="45"/>
      <c r="I1243" s="45"/>
      <c r="J1243" s="45"/>
    </row>
    <row r="1244" spans="1:10" ht="13.5" customHeight="1" x14ac:dyDescent="0.25">
      <c r="A1244" s="100">
        <v>43202206</v>
      </c>
      <c r="B1244" s="101" t="str">
        <f t="shared" ca="1" si="62"/>
        <v>Componentes de dispositivo de entrada o unidad de almacenamiento</v>
      </c>
      <c r="C1244" s="106" t="s">
        <v>1449</v>
      </c>
      <c r="D1244" s="103">
        <v>5</v>
      </c>
      <c r="E1244" s="104">
        <v>350</v>
      </c>
      <c r="F1244" s="70">
        <f t="shared" ca="1" si="63"/>
        <v>1750</v>
      </c>
      <c r="G1244" s="45"/>
      <c r="H1244" s="45"/>
      <c r="I1244" s="45"/>
      <c r="J1244" s="45"/>
    </row>
    <row r="1245" spans="1:10" ht="13.5" customHeight="1" x14ac:dyDescent="0.25">
      <c r="A1245" s="100">
        <v>43211903</v>
      </c>
      <c r="B1245" s="101" t="str">
        <f t="shared" ca="1" si="62"/>
        <v>Monitores de pantalla táctil (touch)</v>
      </c>
      <c r="C1245" s="106" t="s">
        <v>1449</v>
      </c>
      <c r="D1245" s="103">
        <v>22</v>
      </c>
      <c r="E1245" s="104">
        <v>6250</v>
      </c>
      <c r="F1245" s="70">
        <f t="shared" ca="1" si="63"/>
        <v>137500</v>
      </c>
      <c r="G1245" s="45"/>
      <c r="H1245" s="45"/>
      <c r="I1245" s="45"/>
      <c r="J1245" s="45"/>
    </row>
    <row r="1246" spans="1:10" ht="13.5" customHeight="1" x14ac:dyDescent="0.25">
      <c r="A1246" s="100">
        <v>43211903</v>
      </c>
      <c r="B1246" s="101" t="str">
        <f t="shared" ca="1" si="62"/>
        <v>Monitores de pantalla táctil (touch)</v>
      </c>
      <c r="C1246" s="106" t="s">
        <v>1449</v>
      </c>
      <c r="D1246" s="103">
        <v>2</v>
      </c>
      <c r="E1246" s="104">
        <v>10500</v>
      </c>
      <c r="F1246" s="70">
        <f t="shared" ca="1" si="63"/>
        <v>21000</v>
      </c>
      <c r="G1246" s="45"/>
      <c r="H1246" s="45"/>
      <c r="I1246" s="45"/>
      <c r="J1246" s="45"/>
    </row>
    <row r="1247" spans="1:10" ht="13.5" customHeight="1" x14ac:dyDescent="0.25">
      <c r="A1247" s="100">
        <v>43211903</v>
      </c>
      <c r="B1247" s="101" t="str">
        <f t="shared" ca="1" si="62"/>
        <v>Monitores de pantalla táctil (touch)</v>
      </c>
      <c r="C1247" s="106" t="s">
        <v>1449</v>
      </c>
      <c r="D1247" s="103">
        <v>1</v>
      </c>
      <c r="E1247" s="104">
        <v>8000</v>
      </c>
      <c r="F1247" s="70">
        <f t="shared" ca="1" si="63"/>
        <v>8000</v>
      </c>
      <c r="G1247" s="45"/>
      <c r="H1247" s="45"/>
      <c r="I1247" s="45"/>
      <c r="J1247" s="45"/>
    </row>
    <row r="1248" spans="1:10" ht="13.5" customHeight="1" x14ac:dyDescent="0.25">
      <c r="A1248" s="100">
        <v>43211708</v>
      </c>
      <c r="B1248" s="101" t="str">
        <f t="shared" ca="1" si="62"/>
        <v>Mouse o bola de seguimiento para computador</v>
      </c>
      <c r="C1248" s="106" t="s">
        <v>1449</v>
      </c>
      <c r="D1248" s="103">
        <v>24</v>
      </c>
      <c r="E1248" s="104">
        <v>1100</v>
      </c>
      <c r="F1248" s="70">
        <f t="shared" ca="1" si="63"/>
        <v>26400</v>
      </c>
      <c r="G1248" s="45"/>
      <c r="H1248" s="45"/>
      <c r="I1248" s="45"/>
      <c r="J1248" s="45"/>
    </row>
    <row r="1249" spans="1:10" ht="13.5" customHeight="1" x14ac:dyDescent="0.25">
      <c r="A1249" s="100">
        <v>43211802</v>
      </c>
      <c r="B1249" s="101" t="str">
        <f t="shared" ca="1" si="62"/>
        <v>Almohadillas (pads) para mouse</v>
      </c>
      <c r="C1249" s="106" t="s">
        <v>1449</v>
      </c>
      <c r="D1249" s="103">
        <v>24</v>
      </c>
      <c r="E1249" s="104">
        <v>200</v>
      </c>
      <c r="F1249" s="70">
        <f t="shared" ca="1" si="63"/>
        <v>4800</v>
      </c>
      <c r="G1249" s="45"/>
      <c r="H1249" s="45"/>
      <c r="I1249" s="45"/>
      <c r="J1249" s="45"/>
    </row>
    <row r="1250" spans="1:10" ht="13.5" customHeight="1" x14ac:dyDescent="0.25">
      <c r="A1250" s="100">
        <v>39121201</v>
      </c>
      <c r="B1250" s="101" t="str">
        <f t="shared" ca="1" si="62"/>
        <v>Escalerillas portacables</v>
      </c>
      <c r="C1250" s="106" t="s">
        <v>1449</v>
      </c>
      <c r="D1250" s="103">
        <v>10</v>
      </c>
      <c r="E1250" s="104">
        <v>5000</v>
      </c>
      <c r="F1250" s="70">
        <f t="shared" ca="1" si="63"/>
        <v>50000</v>
      </c>
      <c r="G1250" s="45"/>
      <c r="H1250" s="45"/>
      <c r="I1250" s="45"/>
      <c r="J1250" s="45"/>
    </row>
    <row r="1251" spans="1:10" ht="13.5" customHeight="1" x14ac:dyDescent="0.25">
      <c r="A1251" s="100">
        <v>41122703</v>
      </c>
      <c r="B1251" s="101" t="str">
        <f t="shared" ref="B1251:B1282" ca="1" si="64">IFERROR(INDEX(UNSPSCDes,MATCH(INDIRECT(ADDRESS(ROW(),COLUMN()-1,4)),UNSPSCCode,0)),"")</f>
        <v>Cintas de seguridad</v>
      </c>
      <c r="C1251" s="106" t="s">
        <v>1449</v>
      </c>
      <c r="D1251" s="103">
        <v>5</v>
      </c>
      <c r="E1251" s="104">
        <v>350</v>
      </c>
      <c r="F1251" s="70">
        <f t="shared" ref="F1251:F1282" ca="1" si="65">INDIRECT(ADDRESS(ROW(),COLUMN()-2,4))*INDIRECT(ADDRESS(ROW(),COLUMN()-1,4))</f>
        <v>1750</v>
      </c>
      <c r="G1251" s="45"/>
      <c r="H1251" s="45"/>
      <c r="I1251" s="45"/>
      <c r="J1251" s="45"/>
    </row>
    <row r="1252" spans="1:10" ht="13.5" customHeight="1" x14ac:dyDescent="0.25">
      <c r="A1252" s="100">
        <v>43232111</v>
      </c>
      <c r="B1252" s="101" t="str">
        <f t="shared" ca="1" si="64"/>
        <v>Software de lector de caracteres ópticos ocr o de escáner</v>
      </c>
      <c r="C1252" s="106" t="s">
        <v>1449</v>
      </c>
      <c r="D1252" s="103">
        <v>3</v>
      </c>
      <c r="E1252" s="104">
        <v>3300</v>
      </c>
      <c r="F1252" s="70">
        <f t="shared" ca="1" si="65"/>
        <v>9900</v>
      </c>
      <c r="G1252" s="45"/>
      <c r="H1252" s="45"/>
      <c r="I1252" s="45"/>
      <c r="J1252" s="45"/>
    </row>
    <row r="1253" spans="1:10" ht="13.5" customHeight="1" x14ac:dyDescent="0.25">
      <c r="A1253" s="100">
        <v>44122008</v>
      </c>
      <c r="B1253" s="101" t="str">
        <f t="shared" ca="1" si="64"/>
        <v>Índices de fichas</v>
      </c>
      <c r="C1253" s="106" t="s">
        <v>1449</v>
      </c>
      <c r="D1253" s="103">
        <v>10</v>
      </c>
      <c r="E1253" s="104">
        <v>5000</v>
      </c>
      <c r="F1253" s="70">
        <f t="shared" ca="1" si="65"/>
        <v>50000</v>
      </c>
      <c r="G1253" s="45"/>
      <c r="H1253" s="45"/>
      <c r="I1253" s="45"/>
      <c r="J1253" s="45"/>
    </row>
    <row r="1254" spans="1:10" ht="13.5" customHeight="1" x14ac:dyDescent="0.25">
      <c r="A1254" s="123">
        <v>43222609</v>
      </c>
      <c r="B1254" s="101" t="str">
        <f t="shared" ca="1" si="64"/>
        <v>Enrutadores (routers) de red</v>
      </c>
      <c r="C1254" s="106" t="s">
        <v>1449</v>
      </c>
      <c r="D1254" s="103">
        <v>3</v>
      </c>
      <c r="E1254" s="104">
        <v>1</v>
      </c>
      <c r="F1254" s="70">
        <f t="shared" ca="1" si="65"/>
        <v>3</v>
      </c>
      <c r="G1254" s="45"/>
      <c r="H1254" s="45"/>
      <c r="I1254" s="45"/>
      <c r="J1254" s="45"/>
    </row>
    <row r="1255" spans="1:10" ht="13.5" customHeight="1" x14ac:dyDescent="0.25">
      <c r="A1255" s="100">
        <v>39121009</v>
      </c>
      <c r="B1255" s="101" t="str">
        <f t="shared" ca="1" si="64"/>
        <v>Reguladores eléctricos o de potencia</v>
      </c>
      <c r="C1255" s="106" t="s">
        <v>1449</v>
      </c>
      <c r="D1255" s="103">
        <v>2</v>
      </c>
      <c r="E1255" s="104">
        <v>3250</v>
      </c>
      <c r="F1255" s="70">
        <f t="shared" ca="1" si="65"/>
        <v>6500</v>
      </c>
      <c r="G1255" s="45"/>
      <c r="H1255" s="45"/>
      <c r="I1255" s="45"/>
      <c r="J1255" s="45"/>
    </row>
    <row r="1256" spans="1:10" ht="13.5" customHeight="1" x14ac:dyDescent="0.25">
      <c r="A1256" s="100">
        <v>44101719</v>
      </c>
      <c r="B1256" s="101" t="str">
        <f t="shared" ca="1" si="64"/>
        <v>Accesorios de copiado o escaneado</v>
      </c>
      <c r="C1256" s="106" t="s">
        <v>1449</v>
      </c>
      <c r="D1256" s="103">
        <v>9</v>
      </c>
      <c r="E1256" s="104">
        <v>13700</v>
      </c>
      <c r="F1256" s="70">
        <f t="shared" ca="1" si="65"/>
        <v>123300</v>
      </c>
      <c r="G1256" s="45"/>
      <c r="H1256" s="45"/>
      <c r="I1256" s="45"/>
      <c r="J1256" s="45"/>
    </row>
    <row r="1257" spans="1:10" ht="13.5" customHeight="1" x14ac:dyDescent="0.25">
      <c r="A1257" s="100">
        <v>44101719</v>
      </c>
      <c r="B1257" s="101" t="str">
        <f t="shared" ca="1" si="64"/>
        <v>Accesorios de copiado o escaneado</v>
      </c>
      <c r="C1257" s="106" t="s">
        <v>1449</v>
      </c>
      <c r="D1257" s="103">
        <v>10</v>
      </c>
      <c r="E1257" s="104">
        <v>16850</v>
      </c>
      <c r="F1257" s="70">
        <f t="shared" ca="1" si="65"/>
        <v>168500</v>
      </c>
      <c r="G1257" s="45"/>
      <c r="H1257" s="45"/>
      <c r="I1257" s="45"/>
      <c r="J1257" s="45"/>
    </row>
    <row r="1258" spans="1:10" ht="13.5" customHeight="1" x14ac:dyDescent="0.25">
      <c r="A1258" s="100">
        <v>56112104</v>
      </c>
      <c r="B1258" s="101" t="str">
        <f t="shared" ca="1" si="64"/>
        <v>Sillas para ejecutivos</v>
      </c>
      <c r="C1258" s="106" t="s">
        <v>1449</v>
      </c>
      <c r="D1258" s="103">
        <v>2</v>
      </c>
      <c r="E1258" s="104">
        <v>6500</v>
      </c>
      <c r="F1258" s="70">
        <f t="shared" ca="1" si="65"/>
        <v>13000</v>
      </c>
      <c r="G1258" s="45"/>
      <c r="H1258" s="45"/>
      <c r="I1258" s="45"/>
      <c r="J1258" s="45"/>
    </row>
    <row r="1259" spans="1:10" ht="13.5" customHeight="1" x14ac:dyDescent="0.25">
      <c r="A1259" s="100">
        <v>43231501</v>
      </c>
      <c r="B1259" s="101" t="str">
        <f t="shared" ca="1" si="64"/>
        <v>Software de mesa de ayuda o centro de llamadas (call center)</v>
      </c>
      <c r="C1259" s="106" t="s">
        <v>1449</v>
      </c>
      <c r="D1259" s="103">
        <v>2</v>
      </c>
      <c r="E1259" s="104">
        <v>700000</v>
      </c>
      <c r="F1259" s="70">
        <f t="shared" ca="1" si="65"/>
        <v>1400000</v>
      </c>
      <c r="G1259" s="45"/>
      <c r="H1259" s="45"/>
      <c r="I1259" s="45"/>
      <c r="J1259" s="45"/>
    </row>
    <row r="1260" spans="1:10" ht="13.5" customHeight="1" x14ac:dyDescent="0.25">
      <c r="A1260" s="100">
        <v>43222609</v>
      </c>
      <c r="B1260" s="101" t="str">
        <f t="shared" ca="1" si="64"/>
        <v>Enrutadores (routers) de red</v>
      </c>
      <c r="C1260" s="106" t="s">
        <v>1449</v>
      </c>
      <c r="D1260" s="103">
        <v>1</v>
      </c>
      <c r="E1260" s="104">
        <v>20000</v>
      </c>
      <c r="F1260" s="70">
        <f t="shared" ca="1" si="65"/>
        <v>20000</v>
      </c>
      <c r="G1260" s="45"/>
      <c r="H1260" s="45"/>
      <c r="I1260" s="45"/>
      <c r="J1260" s="45"/>
    </row>
    <row r="1261" spans="1:10" ht="13.5" customHeight="1" x14ac:dyDescent="0.25">
      <c r="A1261" s="100">
        <v>43222609</v>
      </c>
      <c r="B1261" s="101" t="str">
        <f t="shared" ca="1" si="64"/>
        <v>Enrutadores (routers) de red</v>
      </c>
      <c r="C1261" s="106" t="s">
        <v>1449</v>
      </c>
      <c r="D1261" s="103">
        <v>1</v>
      </c>
      <c r="E1261" s="104">
        <v>40000</v>
      </c>
      <c r="F1261" s="70">
        <f t="shared" ca="1" si="65"/>
        <v>40000</v>
      </c>
      <c r="G1261" s="45"/>
      <c r="H1261" s="45"/>
      <c r="I1261" s="45"/>
      <c r="J1261" s="45"/>
    </row>
    <row r="1262" spans="1:10" ht="13.5" customHeight="1" x14ac:dyDescent="0.25">
      <c r="A1262" s="100">
        <v>43201404</v>
      </c>
      <c r="B1262" s="101" t="str">
        <f t="shared" ca="1" si="64"/>
        <v>Tarjetas de interface de red</v>
      </c>
      <c r="C1262" s="106" t="s">
        <v>1449</v>
      </c>
      <c r="D1262" s="103">
        <v>10</v>
      </c>
      <c r="E1262" s="104">
        <v>1450</v>
      </c>
      <c r="F1262" s="70">
        <f t="shared" ca="1" si="65"/>
        <v>14500</v>
      </c>
      <c r="G1262" s="45"/>
      <c r="H1262" s="45"/>
      <c r="I1262" s="45"/>
      <c r="J1262" s="45"/>
    </row>
    <row r="1263" spans="1:10" ht="13.5" customHeight="1" x14ac:dyDescent="0.25">
      <c r="A1263" s="100">
        <v>43211706</v>
      </c>
      <c r="B1263" s="101" t="str">
        <f t="shared" ca="1" si="64"/>
        <v>Teclados</v>
      </c>
      <c r="C1263" s="106" t="s">
        <v>1449</v>
      </c>
      <c r="D1263" s="103">
        <v>21</v>
      </c>
      <c r="E1263" s="104">
        <v>1000</v>
      </c>
      <c r="F1263" s="70">
        <f t="shared" ca="1" si="65"/>
        <v>21000</v>
      </c>
      <c r="G1263" s="45"/>
      <c r="H1263" s="45"/>
      <c r="I1263" s="45"/>
      <c r="J1263" s="45"/>
    </row>
    <row r="1264" spans="1:10" ht="13.5" customHeight="1" x14ac:dyDescent="0.25">
      <c r="A1264" s="100">
        <v>43211706</v>
      </c>
      <c r="B1264" s="101" t="str">
        <f t="shared" ca="1" si="64"/>
        <v>Teclados</v>
      </c>
      <c r="C1264" s="106" t="s">
        <v>1449</v>
      </c>
      <c r="D1264" s="103">
        <v>26</v>
      </c>
      <c r="E1264" s="104">
        <v>650</v>
      </c>
      <c r="F1264" s="70">
        <f t="shared" ca="1" si="65"/>
        <v>16900</v>
      </c>
      <c r="G1264" s="45"/>
      <c r="H1264" s="45"/>
      <c r="I1264" s="45"/>
      <c r="J1264" s="45"/>
    </row>
    <row r="1265" spans="1:10" ht="13.5" customHeight="1" x14ac:dyDescent="0.25">
      <c r="A1265" s="100">
        <v>43191508</v>
      </c>
      <c r="B1265" s="101" t="str">
        <f t="shared" ca="1" si="64"/>
        <v>Teléfonos digitales</v>
      </c>
      <c r="C1265" s="106" t="s">
        <v>1449</v>
      </c>
      <c r="D1265" s="103">
        <v>6</v>
      </c>
      <c r="E1265" s="104">
        <v>18600</v>
      </c>
      <c r="F1265" s="70">
        <f t="shared" ca="1" si="65"/>
        <v>111600</v>
      </c>
      <c r="G1265" s="45"/>
      <c r="H1265" s="45"/>
      <c r="I1265" s="45"/>
      <c r="J1265" s="45"/>
    </row>
    <row r="1266" spans="1:10" ht="13.5" customHeight="1" x14ac:dyDescent="0.25">
      <c r="A1266" s="100">
        <v>44103105</v>
      </c>
      <c r="B1266" s="101" t="str">
        <f t="shared" ca="1" si="64"/>
        <v>Cartuchos de tinta</v>
      </c>
      <c r="C1266" s="106" t="s">
        <v>1449</v>
      </c>
      <c r="D1266" s="103">
        <v>38</v>
      </c>
      <c r="E1266" s="104">
        <v>525</v>
      </c>
      <c r="F1266" s="70">
        <f t="shared" ca="1" si="65"/>
        <v>19950</v>
      </c>
      <c r="G1266" s="45"/>
      <c r="H1266" s="45"/>
      <c r="I1266" s="45"/>
      <c r="J1266" s="45"/>
    </row>
    <row r="1267" spans="1:10" ht="13.5" customHeight="1" x14ac:dyDescent="0.25">
      <c r="A1267" s="100">
        <v>44103105</v>
      </c>
      <c r="B1267" s="101" t="str">
        <f t="shared" ca="1" si="64"/>
        <v>Cartuchos de tinta</v>
      </c>
      <c r="C1267" s="106" t="s">
        <v>1449</v>
      </c>
      <c r="D1267" s="103">
        <v>33</v>
      </c>
      <c r="E1267" s="104">
        <v>525</v>
      </c>
      <c r="F1267" s="70">
        <f t="shared" ca="1" si="65"/>
        <v>17325</v>
      </c>
      <c r="G1267" s="45"/>
      <c r="H1267" s="45"/>
      <c r="I1267" s="45"/>
      <c r="J1267" s="45"/>
    </row>
    <row r="1268" spans="1:10" ht="13.5" customHeight="1" x14ac:dyDescent="0.25">
      <c r="A1268" s="100">
        <v>44103105</v>
      </c>
      <c r="B1268" s="101" t="str">
        <f t="shared" ca="1" si="64"/>
        <v>Cartuchos de tinta</v>
      </c>
      <c r="C1268" s="106" t="s">
        <v>1449</v>
      </c>
      <c r="D1268" s="103">
        <v>33</v>
      </c>
      <c r="E1268" s="104">
        <v>525</v>
      </c>
      <c r="F1268" s="70">
        <f t="shared" ca="1" si="65"/>
        <v>17325</v>
      </c>
      <c r="G1268" s="45"/>
      <c r="H1268" s="45"/>
      <c r="I1268" s="45"/>
      <c r="J1268" s="45"/>
    </row>
    <row r="1269" spans="1:10" ht="13.5" customHeight="1" x14ac:dyDescent="0.25">
      <c r="A1269" s="100">
        <v>44103105</v>
      </c>
      <c r="B1269" s="101" t="str">
        <f t="shared" ca="1" si="64"/>
        <v>Cartuchos de tinta</v>
      </c>
      <c r="C1269" s="106" t="s">
        <v>1449</v>
      </c>
      <c r="D1269" s="103">
        <v>24</v>
      </c>
      <c r="E1269" s="104">
        <v>525</v>
      </c>
      <c r="F1269" s="70">
        <f t="shared" ca="1" si="65"/>
        <v>12600</v>
      </c>
      <c r="G1269" s="45"/>
      <c r="H1269" s="45"/>
      <c r="I1269" s="45"/>
      <c r="J1269" s="45"/>
    </row>
    <row r="1270" spans="1:10" ht="13.5" customHeight="1" x14ac:dyDescent="0.25">
      <c r="A1270" s="100">
        <v>46171511</v>
      </c>
      <c r="B1270" s="101" t="str">
        <f t="shared" ca="1" si="64"/>
        <v>Dispositivos de bloqueo</v>
      </c>
      <c r="C1270" s="106" t="s">
        <v>1449</v>
      </c>
      <c r="D1270" s="103">
        <v>46</v>
      </c>
      <c r="E1270" s="104">
        <v>3604</v>
      </c>
      <c r="F1270" s="70">
        <f t="shared" ca="1" si="65"/>
        <v>165784</v>
      </c>
      <c r="G1270" s="45"/>
      <c r="H1270" s="45"/>
      <c r="I1270" s="45"/>
      <c r="J1270" s="45"/>
    </row>
    <row r="1271" spans="1:10" ht="13.5" customHeight="1" x14ac:dyDescent="0.25">
      <c r="A1271" s="100">
        <v>44103103</v>
      </c>
      <c r="B1271" s="101" t="str">
        <f t="shared" ca="1" si="64"/>
        <v>Tóner para impresoras o fax</v>
      </c>
      <c r="C1271" s="106" t="s">
        <v>1449</v>
      </c>
      <c r="D1271" s="103">
        <v>40</v>
      </c>
      <c r="E1271" s="104">
        <v>60</v>
      </c>
      <c r="F1271" s="70">
        <f t="shared" ca="1" si="65"/>
        <v>2400</v>
      </c>
      <c r="G1271" s="45"/>
      <c r="H1271" s="45"/>
      <c r="I1271" s="45"/>
      <c r="J1271" s="45"/>
    </row>
    <row r="1272" spans="1:10" ht="13.5" customHeight="1" x14ac:dyDescent="0.25">
      <c r="A1272" s="100">
        <v>44103103</v>
      </c>
      <c r="B1272" s="101" t="str">
        <f t="shared" ca="1" si="64"/>
        <v>Tóner para impresoras o fax</v>
      </c>
      <c r="C1272" s="106" t="s">
        <v>1449</v>
      </c>
      <c r="D1272" s="103">
        <v>2</v>
      </c>
      <c r="E1272" s="104">
        <v>4560</v>
      </c>
      <c r="F1272" s="70">
        <f t="shared" ca="1" si="65"/>
        <v>9120</v>
      </c>
      <c r="G1272" s="45"/>
      <c r="H1272" s="45"/>
      <c r="I1272" s="45"/>
      <c r="J1272" s="45"/>
    </row>
    <row r="1273" spans="1:10" ht="13.5" customHeight="1" x14ac:dyDescent="0.25">
      <c r="A1273" s="100">
        <v>44103103</v>
      </c>
      <c r="B1273" s="101" t="str">
        <f t="shared" ca="1" si="64"/>
        <v>Tóner para impresoras o fax</v>
      </c>
      <c r="C1273" s="106" t="s">
        <v>1449</v>
      </c>
      <c r="D1273" s="103">
        <v>2</v>
      </c>
      <c r="E1273" s="104">
        <v>4560</v>
      </c>
      <c r="F1273" s="70">
        <f t="shared" ca="1" si="65"/>
        <v>9120</v>
      </c>
      <c r="G1273" s="45"/>
      <c r="H1273" s="45"/>
      <c r="I1273" s="45"/>
      <c r="J1273" s="45"/>
    </row>
    <row r="1274" spans="1:10" ht="13.5" customHeight="1" x14ac:dyDescent="0.25">
      <c r="A1274" s="100">
        <v>44103103</v>
      </c>
      <c r="B1274" s="101" t="str">
        <f t="shared" ca="1" si="64"/>
        <v>Tóner para impresoras o fax</v>
      </c>
      <c r="C1274" s="106" t="s">
        <v>1449</v>
      </c>
      <c r="D1274" s="103">
        <v>14</v>
      </c>
      <c r="E1274" s="104">
        <v>4560</v>
      </c>
      <c r="F1274" s="70">
        <f t="shared" ca="1" si="65"/>
        <v>63840</v>
      </c>
      <c r="G1274" s="45"/>
      <c r="H1274" s="45"/>
      <c r="I1274" s="45"/>
      <c r="J1274" s="45"/>
    </row>
    <row r="1275" spans="1:10" ht="13.5" customHeight="1" x14ac:dyDescent="0.25">
      <c r="A1275" s="100">
        <v>44103103</v>
      </c>
      <c r="B1275" s="101" t="str">
        <f t="shared" ca="1" si="64"/>
        <v>Tóner para impresoras o fax</v>
      </c>
      <c r="C1275" s="106" t="s">
        <v>1449</v>
      </c>
      <c r="D1275" s="103">
        <v>5</v>
      </c>
      <c r="E1275" s="104">
        <v>2500</v>
      </c>
      <c r="F1275" s="70">
        <f t="shared" ca="1" si="65"/>
        <v>12500</v>
      </c>
      <c r="G1275" s="45"/>
      <c r="H1275" s="45"/>
      <c r="I1275" s="45"/>
      <c r="J1275" s="45"/>
    </row>
    <row r="1276" spans="1:10" ht="13.5" customHeight="1" x14ac:dyDescent="0.25">
      <c r="A1276" s="100">
        <v>44103103</v>
      </c>
      <c r="B1276" s="101" t="str">
        <f t="shared" ca="1" si="64"/>
        <v>Tóner para impresoras o fax</v>
      </c>
      <c r="C1276" s="106" t="s">
        <v>1449</v>
      </c>
      <c r="D1276" s="103">
        <v>6</v>
      </c>
      <c r="E1276" s="104">
        <v>25002</v>
      </c>
      <c r="F1276" s="70">
        <f t="shared" ca="1" si="65"/>
        <v>150012</v>
      </c>
      <c r="G1276" s="45"/>
      <c r="H1276" s="45"/>
      <c r="I1276" s="45"/>
      <c r="J1276" s="45"/>
    </row>
    <row r="1277" spans="1:10" ht="13.5" customHeight="1" x14ac:dyDescent="0.25">
      <c r="A1277" s="100">
        <v>44103103</v>
      </c>
      <c r="B1277" s="101" t="str">
        <f t="shared" ca="1" si="64"/>
        <v>Tóner para impresoras o fax</v>
      </c>
      <c r="C1277" s="106" t="s">
        <v>1449</v>
      </c>
      <c r="D1277" s="103">
        <v>4</v>
      </c>
      <c r="E1277" s="104">
        <v>2500</v>
      </c>
      <c r="F1277" s="70">
        <f t="shared" ca="1" si="65"/>
        <v>10000</v>
      </c>
      <c r="G1277" s="45"/>
      <c r="H1277" s="45"/>
      <c r="I1277" s="45"/>
      <c r="J1277" s="45"/>
    </row>
    <row r="1278" spans="1:10" ht="13.5" customHeight="1" x14ac:dyDescent="0.25">
      <c r="A1278" s="100">
        <v>44103103</v>
      </c>
      <c r="B1278" s="101" t="str">
        <f t="shared" ca="1" si="64"/>
        <v>Tóner para impresoras o fax</v>
      </c>
      <c r="C1278" s="106" t="s">
        <v>1449</v>
      </c>
      <c r="D1278" s="103">
        <v>5</v>
      </c>
      <c r="E1278" s="104">
        <v>4570</v>
      </c>
      <c r="F1278" s="70">
        <f t="shared" ca="1" si="65"/>
        <v>22850</v>
      </c>
      <c r="G1278" s="45"/>
      <c r="H1278" s="45"/>
      <c r="I1278" s="45"/>
      <c r="J1278" s="45"/>
    </row>
    <row r="1279" spans="1:10" ht="13.5" customHeight="1" x14ac:dyDescent="0.25">
      <c r="A1279" s="100">
        <v>44103103</v>
      </c>
      <c r="B1279" s="101" t="str">
        <f t="shared" ca="1" si="64"/>
        <v>Tóner para impresoras o fax</v>
      </c>
      <c r="C1279" s="106" t="s">
        <v>1449</v>
      </c>
      <c r="D1279" s="103">
        <v>5</v>
      </c>
      <c r="E1279" s="104">
        <v>4570</v>
      </c>
      <c r="F1279" s="70">
        <f t="shared" ca="1" si="65"/>
        <v>22850</v>
      </c>
      <c r="G1279" s="45"/>
      <c r="H1279" s="45"/>
      <c r="I1279" s="45"/>
      <c r="J1279" s="45"/>
    </row>
    <row r="1280" spans="1:10" ht="13.5" customHeight="1" x14ac:dyDescent="0.25">
      <c r="A1280" s="100">
        <v>44103103</v>
      </c>
      <c r="B1280" s="101" t="str">
        <f t="shared" ca="1" si="64"/>
        <v>Tóner para impresoras o fax</v>
      </c>
      <c r="C1280" s="106" t="s">
        <v>1449</v>
      </c>
      <c r="D1280" s="103">
        <v>5</v>
      </c>
      <c r="E1280" s="104">
        <v>4570</v>
      </c>
      <c r="F1280" s="70">
        <f t="shared" ca="1" si="65"/>
        <v>22850</v>
      </c>
      <c r="G1280" s="45"/>
      <c r="H1280" s="45"/>
      <c r="I1280" s="45"/>
      <c r="J1280" s="45"/>
    </row>
    <row r="1281" spans="1:10" ht="13.5" customHeight="1" x14ac:dyDescent="0.25">
      <c r="A1281" s="100">
        <v>44103103</v>
      </c>
      <c r="B1281" s="101" t="str">
        <f t="shared" ca="1" si="64"/>
        <v>Tóner para impresoras o fax</v>
      </c>
      <c r="C1281" s="106" t="s">
        <v>1449</v>
      </c>
      <c r="D1281" s="103">
        <v>5</v>
      </c>
      <c r="E1281" s="104">
        <v>4570</v>
      </c>
      <c r="F1281" s="70">
        <f t="shared" ca="1" si="65"/>
        <v>22850</v>
      </c>
      <c r="G1281" s="45"/>
      <c r="H1281" s="45"/>
      <c r="I1281" s="45"/>
      <c r="J1281" s="45"/>
    </row>
    <row r="1282" spans="1:10" ht="13.5" customHeight="1" x14ac:dyDescent="0.25">
      <c r="A1282" s="100">
        <v>44103103</v>
      </c>
      <c r="B1282" s="101" t="str">
        <f t="shared" ca="1" si="64"/>
        <v>Tóner para impresoras o fax</v>
      </c>
      <c r="C1282" s="106" t="s">
        <v>1449</v>
      </c>
      <c r="D1282" s="103">
        <v>61</v>
      </c>
      <c r="E1282" s="104">
        <v>4010</v>
      </c>
      <c r="F1282" s="70">
        <f t="shared" ca="1" si="65"/>
        <v>244610</v>
      </c>
      <c r="G1282" s="45"/>
      <c r="H1282" s="45"/>
      <c r="I1282" s="45"/>
      <c r="J1282" s="45"/>
    </row>
    <row r="1283" spans="1:10" ht="13.5" customHeight="1" x14ac:dyDescent="0.25">
      <c r="A1283" s="100">
        <v>44103103</v>
      </c>
      <c r="B1283" s="101" t="str">
        <f t="shared" ref="B1283:B1301" ca="1" si="66">IFERROR(INDEX(UNSPSCDes,MATCH(INDIRECT(ADDRESS(ROW(),COLUMN()-1,4)),UNSPSCCode,0)),"")</f>
        <v>Tóner para impresoras o fax</v>
      </c>
      <c r="C1283" s="106" t="s">
        <v>1449</v>
      </c>
      <c r="D1283" s="103">
        <v>20</v>
      </c>
      <c r="E1283" s="104">
        <v>4580</v>
      </c>
      <c r="F1283" s="70">
        <f t="shared" ref="F1283:F1301" ca="1" si="67">INDIRECT(ADDRESS(ROW(),COLUMN()-2,4))*INDIRECT(ADDRESS(ROW(),COLUMN()-1,4))</f>
        <v>91600</v>
      </c>
      <c r="G1283" s="45"/>
      <c r="H1283" s="45"/>
      <c r="I1283" s="45"/>
      <c r="J1283" s="45"/>
    </row>
    <row r="1284" spans="1:10" ht="13.5" customHeight="1" x14ac:dyDescent="0.25">
      <c r="A1284" s="100">
        <v>44103103</v>
      </c>
      <c r="B1284" s="101" t="str">
        <f t="shared" ca="1" si="66"/>
        <v>Tóner para impresoras o fax</v>
      </c>
      <c r="C1284" s="106" t="s">
        <v>1449</v>
      </c>
      <c r="D1284" s="103">
        <v>9</v>
      </c>
      <c r="E1284" s="104">
        <v>5000</v>
      </c>
      <c r="F1284" s="70">
        <f t="shared" ca="1" si="67"/>
        <v>45000</v>
      </c>
      <c r="G1284" s="45"/>
      <c r="H1284" s="45"/>
      <c r="I1284" s="45"/>
      <c r="J1284" s="45"/>
    </row>
    <row r="1285" spans="1:10" ht="13.5" customHeight="1" x14ac:dyDescent="0.25">
      <c r="A1285" s="100">
        <v>44103103</v>
      </c>
      <c r="B1285" s="101" t="str">
        <f t="shared" ca="1" si="66"/>
        <v>Tóner para impresoras o fax</v>
      </c>
      <c r="C1285" s="106" t="s">
        <v>1449</v>
      </c>
      <c r="D1285" s="103">
        <v>4</v>
      </c>
      <c r="E1285" s="104">
        <v>5000</v>
      </c>
      <c r="F1285" s="70">
        <f t="shared" ca="1" si="67"/>
        <v>20000</v>
      </c>
      <c r="G1285" s="45"/>
      <c r="H1285" s="45"/>
      <c r="I1285" s="45"/>
      <c r="J1285" s="45"/>
    </row>
    <row r="1286" spans="1:10" ht="13.5" customHeight="1" x14ac:dyDescent="0.25">
      <c r="A1286" s="100">
        <v>44103103</v>
      </c>
      <c r="B1286" s="101" t="str">
        <f t="shared" ca="1" si="66"/>
        <v>Tóner para impresoras o fax</v>
      </c>
      <c r="C1286" s="106" t="s">
        <v>1449</v>
      </c>
      <c r="D1286" s="103">
        <v>4</v>
      </c>
      <c r="E1286" s="104">
        <v>5000</v>
      </c>
      <c r="F1286" s="70">
        <f t="shared" ca="1" si="67"/>
        <v>20000</v>
      </c>
      <c r="G1286" s="45"/>
      <c r="H1286" s="45"/>
      <c r="I1286" s="45"/>
      <c r="J1286" s="45"/>
    </row>
    <row r="1287" spans="1:10" ht="13.5" customHeight="1" x14ac:dyDescent="0.25">
      <c r="A1287" s="100">
        <v>44103103</v>
      </c>
      <c r="B1287" s="101" t="str">
        <f t="shared" ca="1" si="66"/>
        <v>Tóner para impresoras o fax</v>
      </c>
      <c r="C1287" s="106" t="s">
        <v>1449</v>
      </c>
      <c r="D1287" s="103">
        <v>4</v>
      </c>
      <c r="E1287" s="104">
        <v>5000</v>
      </c>
      <c r="F1287" s="70">
        <f t="shared" ca="1" si="67"/>
        <v>20000</v>
      </c>
      <c r="G1287" s="45"/>
      <c r="H1287" s="45"/>
      <c r="I1287" s="45"/>
      <c r="J1287" s="45"/>
    </row>
    <row r="1288" spans="1:10" ht="13.5" customHeight="1" x14ac:dyDescent="0.25">
      <c r="A1288" s="100">
        <v>44103103</v>
      </c>
      <c r="B1288" s="101" t="str">
        <f t="shared" ca="1" si="66"/>
        <v>Tóner para impresoras o fax</v>
      </c>
      <c r="C1288" s="106" t="s">
        <v>1449</v>
      </c>
      <c r="D1288" s="103">
        <v>6</v>
      </c>
      <c r="E1288" s="104">
        <v>5000</v>
      </c>
      <c r="F1288" s="70">
        <f t="shared" ca="1" si="67"/>
        <v>30000</v>
      </c>
      <c r="G1288" s="45"/>
      <c r="H1288" s="45"/>
      <c r="I1288" s="45"/>
      <c r="J1288" s="45"/>
    </row>
    <row r="1289" spans="1:10" ht="13.5" customHeight="1" x14ac:dyDescent="0.25">
      <c r="A1289" s="100">
        <v>44103103</v>
      </c>
      <c r="B1289" s="101" t="str">
        <f t="shared" ca="1" si="66"/>
        <v>Tóner para impresoras o fax</v>
      </c>
      <c r="C1289" s="106" t="s">
        <v>1449</v>
      </c>
      <c r="D1289" s="103">
        <v>2</v>
      </c>
      <c r="E1289" s="104">
        <v>5000</v>
      </c>
      <c r="F1289" s="70">
        <f t="shared" ca="1" si="67"/>
        <v>10000</v>
      </c>
      <c r="G1289" s="45"/>
      <c r="H1289" s="45"/>
      <c r="I1289" s="45"/>
      <c r="J1289" s="45"/>
    </row>
    <row r="1290" spans="1:10" ht="13.5" customHeight="1" x14ac:dyDescent="0.25">
      <c r="A1290" s="100">
        <v>44103103</v>
      </c>
      <c r="B1290" s="101" t="str">
        <f t="shared" ca="1" si="66"/>
        <v>Tóner para impresoras o fax</v>
      </c>
      <c r="C1290" s="106" t="s">
        <v>1449</v>
      </c>
      <c r="D1290" s="103">
        <v>17</v>
      </c>
      <c r="E1290" s="104">
        <v>7711</v>
      </c>
      <c r="F1290" s="70">
        <f t="shared" ca="1" si="67"/>
        <v>131087</v>
      </c>
      <c r="G1290" s="45"/>
      <c r="H1290" s="45"/>
      <c r="I1290" s="45"/>
      <c r="J1290" s="45"/>
    </row>
    <row r="1291" spans="1:10" ht="13.5" customHeight="1" x14ac:dyDescent="0.25">
      <c r="A1291" s="100">
        <v>44103103</v>
      </c>
      <c r="B1291" s="101" t="str">
        <f t="shared" ca="1" si="66"/>
        <v>Tóner para impresoras o fax</v>
      </c>
      <c r="C1291" s="106" t="s">
        <v>1449</v>
      </c>
      <c r="D1291" s="103">
        <v>22</v>
      </c>
      <c r="E1291" s="104">
        <v>7711</v>
      </c>
      <c r="F1291" s="70">
        <f t="shared" ca="1" si="67"/>
        <v>169642</v>
      </c>
      <c r="G1291" s="45"/>
      <c r="H1291" s="45"/>
      <c r="I1291" s="45"/>
      <c r="J1291" s="45"/>
    </row>
    <row r="1292" spans="1:10" ht="13.5" customHeight="1" x14ac:dyDescent="0.25">
      <c r="A1292" s="100">
        <v>44103103</v>
      </c>
      <c r="B1292" s="101" t="str">
        <f t="shared" ca="1" si="66"/>
        <v>Tóner para impresoras o fax</v>
      </c>
      <c r="C1292" s="106" t="s">
        <v>1449</v>
      </c>
      <c r="D1292" s="103">
        <v>17</v>
      </c>
      <c r="E1292" s="104">
        <v>7711</v>
      </c>
      <c r="F1292" s="70">
        <f t="shared" ca="1" si="67"/>
        <v>131087</v>
      </c>
      <c r="G1292" s="45"/>
      <c r="H1292" s="45"/>
      <c r="I1292" s="45"/>
      <c r="J1292" s="45"/>
    </row>
    <row r="1293" spans="1:10" ht="13.5" customHeight="1" x14ac:dyDescent="0.25">
      <c r="A1293" s="100">
        <v>44103103</v>
      </c>
      <c r="B1293" s="101" t="str">
        <f t="shared" ca="1" si="66"/>
        <v>Tóner para impresoras o fax</v>
      </c>
      <c r="C1293" s="106" t="s">
        <v>1449</v>
      </c>
      <c r="D1293" s="103">
        <v>38</v>
      </c>
      <c r="E1293" s="104">
        <v>7711</v>
      </c>
      <c r="F1293" s="70">
        <f t="shared" ca="1" si="67"/>
        <v>293018</v>
      </c>
      <c r="G1293" s="45"/>
      <c r="H1293" s="45"/>
      <c r="I1293" s="45"/>
      <c r="J1293" s="45"/>
    </row>
    <row r="1294" spans="1:10" ht="13.5" customHeight="1" x14ac:dyDescent="0.25">
      <c r="A1294" s="100">
        <v>44103103</v>
      </c>
      <c r="B1294" s="101" t="str">
        <f t="shared" ca="1" si="66"/>
        <v>Tóner para impresoras o fax</v>
      </c>
      <c r="C1294" s="106" t="s">
        <v>1449</v>
      </c>
      <c r="D1294" s="103">
        <v>2</v>
      </c>
      <c r="E1294" s="104">
        <v>3800</v>
      </c>
      <c r="F1294" s="70">
        <f t="shared" ca="1" si="67"/>
        <v>7600</v>
      </c>
      <c r="G1294" s="45"/>
      <c r="H1294" s="45"/>
      <c r="I1294" s="45"/>
      <c r="J1294" s="45"/>
    </row>
    <row r="1295" spans="1:10" ht="13.5" customHeight="1" x14ac:dyDescent="0.25">
      <c r="A1295" s="100">
        <v>44103103</v>
      </c>
      <c r="B1295" s="101" t="str">
        <f t="shared" ca="1" si="66"/>
        <v>Tóner para impresoras o fax</v>
      </c>
      <c r="C1295" s="106" t="s">
        <v>1449</v>
      </c>
      <c r="D1295" s="103">
        <v>80</v>
      </c>
      <c r="E1295" s="104">
        <v>4665</v>
      </c>
      <c r="F1295" s="70">
        <f t="shared" ca="1" si="67"/>
        <v>373200</v>
      </c>
      <c r="G1295" s="45"/>
      <c r="H1295" s="45"/>
      <c r="I1295" s="45"/>
      <c r="J1295" s="45"/>
    </row>
    <row r="1296" spans="1:10" ht="13.5" customHeight="1" x14ac:dyDescent="0.25">
      <c r="A1296" s="100">
        <v>44103103</v>
      </c>
      <c r="B1296" s="101" t="str">
        <f t="shared" ca="1" si="66"/>
        <v>Tóner para impresoras o fax</v>
      </c>
      <c r="C1296" s="106" t="s">
        <v>1449</v>
      </c>
      <c r="D1296" s="103">
        <v>24</v>
      </c>
      <c r="E1296" s="104">
        <v>2950</v>
      </c>
      <c r="F1296" s="70">
        <f t="shared" ca="1" si="67"/>
        <v>70800</v>
      </c>
      <c r="G1296" s="45"/>
      <c r="H1296" s="45"/>
      <c r="I1296" s="45"/>
      <c r="J1296" s="45"/>
    </row>
    <row r="1297" spans="1:10" ht="13.5" customHeight="1" x14ac:dyDescent="0.25">
      <c r="A1297" s="100">
        <v>44103103</v>
      </c>
      <c r="B1297" s="101" t="str">
        <f t="shared" ca="1" si="66"/>
        <v>Tóner para impresoras o fax</v>
      </c>
      <c r="C1297" s="106" t="s">
        <v>1449</v>
      </c>
      <c r="D1297" s="103">
        <v>2</v>
      </c>
      <c r="E1297" s="104">
        <v>1</v>
      </c>
      <c r="F1297" s="70">
        <f t="shared" ca="1" si="67"/>
        <v>2</v>
      </c>
      <c r="G1297" s="45"/>
      <c r="H1297" s="45"/>
      <c r="I1297" s="45"/>
      <c r="J1297" s="45"/>
    </row>
    <row r="1298" spans="1:10" ht="13.5" customHeight="1" x14ac:dyDescent="0.25">
      <c r="A1298" s="100">
        <v>23131515</v>
      </c>
      <c r="B1298" s="101" t="str">
        <f t="shared" ca="1" si="66"/>
        <v>Rectificadora de piedra de moler</v>
      </c>
      <c r="C1298" s="106" t="s">
        <v>1449</v>
      </c>
      <c r="D1298" s="103">
        <v>12</v>
      </c>
      <c r="E1298" s="104">
        <v>15000</v>
      </c>
      <c r="F1298" s="70">
        <f t="shared" ca="1" si="67"/>
        <v>180000</v>
      </c>
      <c r="G1298" s="45"/>
      <c r="H1298" s="45"/>
      <c r="I1298" s="45"/>
      <c r="J1298" s="45"/>
    </row>
    <row r="1299" spans="1:10" ht="13.5" customHeight="1" x14ac:dyDescent="0.25">
      <c r="A1299" s="100">
        <v>39121011</v>
      </c>
      <c r="B1299" s="101" t="str">
        <f t="shared" ca="1" si="66"/>
        <v>Fuentes ininterrumpibles de potencia</v>
      </c>
      <c r="C1299" s="106" t="s">
        <v>1449</v>
      </c>
      <c r="D1299" s="103">
        <v>2</v>
      </c>
      <c r="E1299" s="104">
        <v>5600</v>
      </c>
      <c r="F1299" s="70">
        <f t="shared" ca="1" si="67"/>
        <v>11200</v>
      </c>
      <c r="G1299" s="45"/>
      <c r="H1299" s="45"/>
      <c r="I1299" s="45"/>
      <c r="J1299" s="45"/>
    </row>
    <row r="1300" spans="1:10" ht="13.5" customHeight="1" x14ac:dyDescent="0.25">
      <c r="A1300" s="100">
        <v>39121011</v>
      </c>
      <c r="B1300" s="101" t="str">
        <f t="shared" ca="1" si="66"/>
        <v>Fuentes ininterrumpibles de potencia</v>
      </c>
      <c r="C1300" s="106" t="s">
        <v>1449</v>
      </c>
      <c r="D1300" s="103">
        <v>2</v>
      </c>
      <c r="E1300" s="104">
        <v>100000</v>
      </c>
      <c r="F1300" s="70">
        <f t="shared" ca="1" si="67"/>
        <v>200000</v>
      </c>
      <c r="G1300" s="45"/>
      <c r="H1300" s="45"/>
      <c r="I1300" s="45"/>
      <c r="J1300" s="45"/>
    </row>
    <row r="1301" spans="1:10" ht="13.5" customHeight="1" x14ac:dyDescent="0.25">
      <c r="A1301" s="100">
        <v>39121011</v>
      </c>
      <c r="B1301" s="101" t="str">
        <f t="shared" ca="1" si="66"/>
        <v>Fuentes ininterrumpibles de potencia</v>
      </c>
      <c r="C1301" s="106" t="s">
        <v>1449</v>
      </c>
      <c r="D1301" s="103">
        <v>2</v>
      </c>
      <c r="E1301" s="104">
        <v>5600</v>
      </c>
      <c r="F1301" s="70">
        <f t="shared" ca="1" si="67"/>
        <v>11200</v>
      </c>
      <c r="G1301" s="45"/>
      <c r="H1301" s="45"/>
      <c r="I1301" s="45"/>
      <c r="J1301" s="45"/>
    </row>
    <row r="1302" spans="1:10" ht="14.1" customHeight="1" x14ac:dyDescent="0.2">
      <c r="A1302" s="45"/>
      <c r="B1302" s="45"/>
      <c r="C1302" s="45"/>
      <c r="D1302" s="45"/>
      <c r="E1302" s="96" t="s">
        <v>12552</v>
      </c>
      <c r="F1302" s="74">
        <f ca="1">SUM(Table334[MONTO TOTAL ESTIMADO])</f>
        <v>12177934</v>
      </c>
      <c r="G1302" s="45"/>
      <c r="H1302" s="45" t="str">
        <f>C1180</f>
        <v>Bienes</v>
      </c>
      <c r="I1302" s="45" t="str">
        <f>E1180</f>
        <v>No</v>
      </c>
      <c r="J1302" s="45" t="str">
        <f>D1180</f>
        <v>Licitacion Publica</v>
      </c>
    </row>
    <row r="1303" spans="1:10" ht="14.1" customHeight="1" thickBot="1" x14ac:dyDescent="0.3"/>
    <row r="1304" spans="1:10" ht="33.75" customHeight="1" thickBot="1" x14ac:dyDescent="0.25">
      <c r="A1304" s="64" t="s">
        <v>16384</v>
      </c>
      <c r="B1304" s="64" t="s">
        <v>161</v>
      </c>
      <c r="C1304" s="64" t="s">
        <v>11726</v>
      </c>
      <c r="D1304" s="64" t="s">
        <v>14379</v>
      </c>
      <c r="E1304" s="64" t="s">
        <v>10964</v>
      </c>
      <c r="F1304" s="64" t="s">
        <v>11097</v>
      </c>
      <c r="G1304" s="45"/>
      <c r="H1304" s="45"/>
      <c r="I1304" s="45"/>
      <c r="J1304" s="45"/>
    </row>
    <row r="1305" spans="1:10" ht="13.5" customHeight="1" thickBot="1" x14ac:dyDescent="0.25">
      <c r="A1305" s="87" t="s">
        <v>18845</v>
      </c>
      <c r="B1305" s="84" t="s">
        <v>18846</v>
      </c>
      <c r="C1305" s="66" t="s">
        <v>17799</v>
      </c>
      <c r="D1305" s="66" t="s">
        <v>1875</v>
      </c>
      <c r="E1305" s="66"/>
      <c r="F1305" s="66"/>
      <c r="G1305" s="45"/>
      <c r="H1305" s="45"/>
      <c r="I1305" s="45"/>
      <c r="J1305" s="45"/>
    </row>
    <row r="1306" spans="1:10" ht="14.1" customHeight="1" thickBot="1" x14ac:dyDescent="0.25">
      <c r="A1306" s="131" t="s">
        <v>14829</v>
      </c>
      <c r="B1306" s="67" t="s">
        <v>8531</v>
      </c>
      <c r="C1306" s="76">
        <v>43262</v>
      </c>
      <c r="D1306" s="131" t="s">
        <v>9388</v>
      </c>
      <c r="E1306" s="67" t="s">
        <v>13095</v>
      </c>
      <c r="F1306" s="80" t="s">
        <v>3080</v>
      </c>
      <c r="G1306" s="45"/>
      <c r="H1306" s="45"/>
      <c r="I1306" s="45"/>
      <c r="J1306" s="45"/>
    </row>
    <row r="1307" spans="1:10" ht="14.1" customHeight="1" thickBot="1" x14ac:dyDescent="0.25">
      <c r="A1307" s="132"/>
      <c r="B1307" s="67" t="s">
        <v>1786</v>
      </c>
      <c r="C1307" s="65">
        <f>IF(C1306="","",IF(AND(MONTH(C1306)&gt;=1,MONTH(C1306)&lt;=3),1,IF(AND(MONTH(C1306)&gt;=4,MONTH(C1306)&lt;=6),2,IF(AND(MONTH(C1306)&gt;=7,MONTH(C1306)&lt;=9),3,4))))</f>
        <v>2</v>
      </c>
      <c r="D1307" s="132"/>
      <c r="E1307" s="67" t="s">
        <v>2417</v>
      </c>
      <c r="F1307" s="80" t="s">
        <v>11114</v>
      </c>
      <c r="G1307" s="45"/>
      <c r="H1307" s="45"/>
      <c r="I1307" s="45"/>
      <c r="J1307" s="45"/>
    </row>
    <row r="1308" spans="1:10" ht="14.1" customHeight="1" thickBot="1" x14ac:dyDescent="0.25">
      <c r="A1308" s="132"/>
      <c r="B1308" s="67" t="s">
        <v>12944</v>
      </c>
      <c r="C1308" s="76">
        <v>43276</v>
      </c>
      <c r="D1308" s="132"/>
      <c r="E1308" s="67" t="s">
        <v>3073</v>
      </c>
      <c r="F1308" s="80" t="s">
        <v>11114</v>
      </c>
      <c r="G1308" s="45"/>
      <c r="H1308" s="45"/>
      <c r="I1308" s="45"/>
      <c r="J1308" s="45"/>
    </row>
    <row r="1309" spans="1:10" ht="14.1" customHeight="1" thickBot="1" x14ac:dyDescent="0.25">
      <c r="A1309" s="132"/>
      <c r="B1309" s="67" t="s">
        <v>1786</v>
      </c>
      <c r="C1309" s="65">
        <f>IF(C1308="","",IF(AND(MONTH(C1308)&gt;=1,MONTH(C1308)&lt;=3),1,IF(AND(MONTH(C1308)&gt;=4,MONTH(C1308)&lt;=6),2,IF(AND(MONTH(C1308)&gt;=7,MONTH(C1308)&lt;=9),3,4))))</f>
        <v>2</v>
      </c>
      <c r="D1309" s="132"/>
      <c r="E1309" s="67" t="s">
        <v>13194</v>
      </c>
      <c r="F1309" s="80" t="s">
        <v>11114</v>
      </c>
      <c r="G1309" s="45"/>
      <c r="H1309" s="45"/>
      <c r="I1309" s="45"/>
      <c r="J1309" s="45"/>
    </row>
    <row r="1310" spans="1:10" ht="14.1" customHeight="1" thickBot="1" x14ac:dyDescent="0.25">
      <c r="A1310" s="45"/>
      <c r="B1310" s="45"/>
      <c r="C1310" s="45"/>
      <c r="D1310" s="45"/>
      <c r="E1310" s="45"/>
      <c r="F1310" s="45"/>
      <c r="G1310" s="45"/>
      <c r="H1310" s="45"/>
      <c r="I1310" s="45"/>
      <c r="J1310" s="45"/>
    </row>
    <row r="1311" spans="1:10" ht="14.1" customHeight="1" thickBot="1" x14ac:dyDescent="0.25">
      <c r="A1311" s="95" t="s">
        <v>15737</v>
      </c>
      <c r="B1311" s="95" t="s">
        <v>16148</v>
      </c>
      <c r="C1311" s="95" t="s">
        <v>15643</v>
      </c>
      <c r="D1311" s="95" t="s">
        <v>15253</v>
      </c>
      <c r="E1311" s="95" t="s">
        <v>6935</v>
      </c>
      <c r="F1311" s="72" t="s">
        <v>15282</v>
      </c>
      <c r="G1311" s="45"/>
      <c r="H1311" s="45"/>
      <c r="I1311" s="45"/>
      <c r="J1311" s="45"/>
    </row>
    <row r="1312" spans="1:10" ht="14.1" customHeight="1" x14ac:dyDescent="0.25">
      <c r="A1312" s="100">
        <v>10171504</v>
      </c>
      <c r="B1312" s="101" t="str">
        <f t="shared" ref="B1312:B1343" ca="1" si="68">IFERROR(INDEX(UNSPSCDes,MATCH(INDIRECT(ADDRESS(ROW(),COLUMN()-1,4)),UNSPSCCode,0)),"")</f>
        <v>Abono</v>
      </c>
      <c r="C1312" s="106" t="s">
        <v>18881</v>
      </c>
      <c r="D1312" s="103">
        <v>1</v>
      </c>
      <c r="E1312" s="104">
        <v>1750</v>
      </c>
      <c r="F1312" s="70">
        <f t="shared" ref="F1312:F1343" ca="1" si="69">INDIRECT(ADDRESS(ROW(),COLUMN()-2,4))*INDIRECT(ADDRESS(ROW(),COLUMN()-1,4))</f>
        <v>1750</v>
      </c>
      <c r="G1312" s="45"/>
      <c r="H1312" s="45"/>
      <c r="I1312" s="45"/>
      <c r="J1312" s="45"/>
    </row>
    <row r="1313" spans="1:10" ht="13.5" customHeight="1" x14ac:dyDescent="0.25">
      <c r="A1313" s="100">
        <v>31162906</v>
      </c>
      <c r="B1313" s="101" t="str">
        <f t="shared" ca="1" si="68"/>
        <v>Abrazaderas de manguera o tubo</v>
      </c>
      <c r="C1313" s="106" t="s">
        <v>18881</v>
      </c>
      <c r="D1313" s="103">
        <v>12</v>
      </c>
      <c r="E1313" s="104">
        <v>160</v>
      </c>
      <c r="F1313" s="70">
        <f t="shared" ca="1" si="69"/>
        <v>1920</v>
      </c>
      <c r="G1313" s="45"/>
      <c r="H1313" s="45"/>
      <c r="I1313" s="45"/>
      <c r="J1313" s="45"/>
    </row>
    <row r="1314" spans="1:10" ht="13.5" customHeight="1" x14ac:dyDescent="0.25">
      <c r="A1314" s="100">
        <v>52101505</v>
      </c>
      <c r="B1314" s="101" t="str">
        <f t="shared" ca="1" si="68"/>
        <v>Alfombras sintéticas</v>
      </c>
      <c r="C1314" s="106" t="s">
        <v>18881</v>
      </c>
      <c r="D1314" s="103">
        <v>2</v>
      </c>
      <c r="E1314" s="104">
        <v>1970</v>
      </c>
      <c r="F1314" s="70">
        <f t="shared" ca="1" si="69"/>
        <v>3940</v>
      </c>
      <c r="G1314" s="45"/>
      <c r="H1314" s="45"/>
      <c r="I1314" s="45"/>
      <c r="J1314" s="45"/>
    </row>
    <row r="1315" spans="1:10" ht="13.5" customHeight="1" x14ac:dyDescent="0.25">
      <c r="A1315" s="100">
        <v>27112106</v>
      </c>
      <c r="B1315" s="101" t="str">
        <f t="shared" ca="1" si="68"/>
        <v>Alicates de guardalínea</v>
      </c>
      <c r="C1315" s="106" t="s">
        <v>18881</v>
      </c>
      <c r="D1315" s="103">
        <v>1</v>
      </c>
      <c r="E1315" s="104">
        <v>860</v>
      </c>
      <c r="F1315" s="70">
        <f t="shared" ca="1" si="69"/>
        <v>860</v>
      </c>
      <c r="G1315" s="45"/>
      <c r="H1315" s="45"/>
      <c r="I1315" s="45"/>
      <c r="J1315" s="45"/>
    </row>
    <row r="1316" spans="1:10" ht="13.5" customHeight="1" x14ac:dyDescent="0.25">
      <c r="A1316" s="100">
        <v>26111707</v>
      </c>
      <c r="B1316" s="101" t="str">
        <f t="shared" ca="1" si="68"/>
        <v>Baterías de plomo-ácido</v>
      </c>
      <c r="C1316" s="106" t="s">
        <v>18881</v>
      </c>
      <c r="D1316" s="103">
        <v>10</v>
      </c>
      <c r="E1316" s="104">
        <v>7500</v>
      </c>
      <c r="F1316" s="70">
        <f t="shared" ca="1" si="69"/>
        <v>75000</v>
      </c>
      <c r="G1316" s="45"/>
      <c r="H1316" s="45"/>
      <c r="I1316" s="45"/>
      <c r="J1316" s="45"/>
    </row>
    <row r="1317" spans="1:10" ht="13.5" customHeight="1" x14ac:dyDescent="0.25">
      <c r="A1317" s="100">
        <v>41121515</v>
      </c>
      <c r="B1317" s="101" t="str">
        <f t="shared" ca="1" si="68"/>
        <v>Bombillos de pipetas</v>
      </c>
      <c r="C1317" s="106" t="s">
        <v>18881</v>
      </c>
      <c r="D1317" s="103">
        <v>67</v>
      </c>
      <c r="E1317" s="104">
        <v>270</v>
      </c>
      <c r="F1317" s="70">
        <f t="shared" ca="1" si="69"/>
        <v>18090</v>
      </c>
      <c r="G1317" s="45"/>
      <c r="H1317" s="45"/>
      <c r="I1317" s="45"/>
      <c r="J1317" s="45"/>
    </row>
    <row r="1318" spans="1:10" ht="13.5" customHeight="1" x14ac:dyDescent="0.25">
      <c r="A1318" s="100">
        <v>42172001</v>
      </c>
      <c r="B1318" s="101" t="str">
        <f t="shared" ca="1" si="68"/>
        <v>Kits de primeros auxilios para servicios médicos de emergencia</v>
      </c>
      <c r="C1318" s="106" t="s">
        <v>18874</v>
      </c>
      <c r="D1318" s="103">
        <v>27</v>
      </c>
      <c r="E1318" s="104">
        <v>3200</v>
      </c>
      <c r="F1318" s="70">
        <f t="shared" ca="1" si="69"/>
        <v>86400</v>
      </c>
      <c r="G1318" s="45"/>
      <c r="H1318" s="45"/>
      <c r="I1318" s="45"/>
      <c r="J1318" s="45"/>
    </row>
    <row r="1319" spans="1:10" ht="13.5" customHeight="1" x14ac:dyDescent="0.25">
      <c r="A1319" s="100">
        <v>39121601</v>
      </c>
      <c r="B1319" s="101" t="str">
        <f t="shared" ca="1" si="68"/>
        <v>Breakers de circuito</v>
      </c>
      <c r="C1319" s="106" t="s">
        <v>18881</v>
      </c>
      <c r="D1319" s="103">
        <v>20</v>
      </c>
      <c r="E1319" s="104">
        <v>350</v>
      </c>
      <c r="F1319" s="70">
        <f t="shared" ca="1" si="69"/>
        <v>7000</v>
      </c>
      <c r="G1319" s="45"/>
      <c r="H1319" s="45"/>
      <c r="I1319" s="45"/>
      <c r="J1319" s="45"/>
    </row>
    <row r="1320" spans="1:10" ht="13.5" customHeight="1" x14ac:dyDescent="0.25">
      <c r="A1320" s="100">
        <v>31211904</v>
      </c>
      <c r="B1320" s="101" t="str">
        <f t="shared" ca="1" si="68"/>
        <v>Brochas</v>
      </c>
      <c r="C1320" s="106" t="s">
        <v>18881</v>
      </c>
      <c r="D1320" s="103">
        <v>44</v>
      </c>
      <c r="E1320" s="104">
        <v>30</v>
      </c>
      <c r="F1320" s="70">
        <f t="shared" ca="1" si="69"/>
        <v>1320</v>
      </c>
      <c r="G1320" s="45"/>
      <c r="H1320" s="45"/>
      <c r="I1320" s="45"/>
      <c r="J1320" s="45"/>
    </row>
    <row r="1321" spans="1:10" ht="13.5" customHeight="1" x14ac:dyDescent="0.25">
      <c r="A1321" s="100">
        <v>31211904</v>
      </c>
      <c r="B1321" s="101" t="str">
        <f t="shared" ca="1" si="68"/>
        <v>Brochas</v>
      </c>
      <c r="C1321" s="106" t="s">
        <v>18881</v>
      </c>
      <c r="D1321" s="103">
        <v>10</v>
      </c>
      <c r="E1321" s="104">
        <v>50</v>
      </c>
      <c r="F1321" s="70">
        <f t="shared" ca="1" si="69"/>
        <v>500</v>
      </c>
      <c r="G1321" s="45"/>
      <c r="H1321" s="45"/>
      <c r="I1321" s="45"/>
      <c r="J1321" s="45"/>
    </row>
    <row r="1322" spans="1:10" ht="13.5" customHeight="1" x14ac:dyDescent="0.25">
      <c r="A1322" s="100">
        <v>26121609</v>
      </c>
      <c r="B1322" s="101" t="str">
        <f t="shared" ca="1" si="68"/>
        <v>Cable de redes</v>
      </c>
      <c r="C1322" s="106" t="s">
        <v>18881</v>
      </c>
      <c r="D1322" s="103">
        <v>8</v>
      </c>
      <c r="E1322" s="104">
        <v>550</v>
      </c>
      <c r="F1322" s="70">
        <f t="shared" ca="1" si="69"/>
        <v>4400</v>
      </c>
      <c r="G1322" s="45"/>
      <c r="H1322" s="45"/>
      <c r="I1322" s="45"/>
      <c r="J1322" s="45"/>
    </row>
    <row r="1323" spans="1:10" ht="13.5" customHeight="1" x14ac:dyDescent="0.25">
      <c r="A1323" s="100">
        <v>30151703</v>
      </c>
      <c r="B1323" s="101" t="str">
        <f t="shared" ca="1" si="68"/>
        <v>Canaletas</v>
      </c>
      <c r="C1323" s="106" t="s">
        <v>18881</v>
      </c>
      <c r="D1323" s="103">
        <v>20</v>
      </c>
      <c r="E1323" s="104">
        <v>125.68</v>
      </c>
      <c r="F1323" s="70">
        <f t="shared" ca="1" si="69"/>
        <v>2513.6000000000004</v>
      </c>
      <c r="G1323" s="45"/>
      <c r="H1323" s="45"/>
      <c r="I1323" s="45"/>
      <c r="J1323" s="45"/>
    </row>
    <row r="1324" spans="1:10" ht="13.5" customHeight="1" x14ac:dyDescent="0.25">
      <c r="A1324" s="100">
        <v>30151703</v>
      </c>
      <c r="B1324" s="101" t="str">
        <f t="shared" ca="1" si="68"/>
        <v>Canaletas</v>
      </c>
      <c r="C1324" s="106" t="s">
        <v>18881</v>
      </c>
      <c r="D1324" s="103">
        <v>20</v>
      </c>
      <c r="E1324" s="104">
        <v>85.31</v>
      </c>
      <c r="F1324" s="70">
        <f t="shared" ca="1" si="69"/>
        <v>1706.2</v>
      </c>
      <c r="G1324" s="45"/>
      <c r="H1324" s="45"/>
      <c r="I1324" s="45"/>
      <c r="J1324" s="45"/>
    </row>
    <row r="1325" spans="1:10" ht="13.5" customHeight="1" x14ac:dyDescent="0.25">
      <c r="A1325" s="100">
        <v>30151703</v>
      </c>
      <c r="B1325" s="101" t="str">
        <f t="shared" ca="1" si="68"/>
        <v>Canaletas</v>
      </c>
      <c r="C1325" s="106" t="s">
        <v>18881</v>
      </c>
      <c r="D1325" s="103">
        <v>20</v>
      </c>
      <c r="E1325" s="104">
        <v>249.91</v>
      </c>
      <c r="F1325" s="70">
        <f t="shared" ca="1" si="69"/>
        <v>4998.2</v>
      </c>
      <c r="G1325" s="45"/>
      <c r="H1325" s="45"/>
      <c r="I1325" s="45"/>
      <c r="J1325" s="45"/>
    </row>
    <row r="1326" spans="1:10" ht="13.5" customHeight="1" x14ac:dyDescent="0.25">
      <c r="A1326" s="100">
        <v>32121501</v>
      </c>
      <c r="B1326" s="101" t="str">
        <f t="shared" ca="1" si="68"/>
        <v>Capacitores fijos</v>
      </c>
      <c r="C1326" s="106" t="s">
        <v>18881</v>
      </c>
      <c r="D1326" s="103">
        <v>20</v>
      </c>
      <c r="E1326" s="104">
        <v>185</v>
      </c>
      <c r="F1326" s="70">
        <f t="shared" ca="1" si="69"/>
        <v>3700</v>
      </c>
      <c r="G1326" s="45"/>
      <c r="H1326" s="45"/>
      <c r="I1326" s="45"/>
      <c r="J1326" s="45"/>
    </row>
    <row r="1327" spans="1:10" ht="13.5" customHeight="1" x14ac:dyDescent="0.25">
      <c r="A1327" s="100">
        <v>32121501</v>
      </c>
      <c r="B1327" s="101" t="str">
        <f t="shared" ca="1" si="68"/>
        <v>Capacitores fijos</v>
      </c>
      <c r="C1327" s="106" t="s">
        <v>18881</v>
      </c>
      <c r="D1327" s="103">
        <v>20</v>
      </c>
      <c r="E1327" s="104">
        <v>200</v>
      </c>
      <c r="F1327" s="70">
        <f t="shared" ca="1" si="69"/>
        <v>4000</v>
      </c>
      <c r="G1327" s="45"/>
      <c r="H1327" s="45"/>
      <c r="I1327" s="45"/>
      <c r="J1327" s="45"/>
    </row>
    <row r="1328" spans="1:10" ht="13.5" customHeight="1" x14ac:dyDescent="0.25">
      <c r="A1328" s="100">
        <v>32121501</v>
      </c>
      <c r="B1328" s="101" t="str">
        <f t="shared" ca="1" si="68"/>
        <v>Capacitores fijos</v>
      </c>
      <c r="C1328" s="106" t="s">
        <v>18881</v>
      </c>
      <c r="D1328" s="103">
        <v>10</v>
      </c>
      <c r="E1328" s="104">
        <v>875</v>
      </c>
      <c r="F1328" s="70">
        <f t="shared" ca="1" si="69"/>
        <v>8750</v>
      </c>
      <c r="G1328" s="45"/>
      <c r="H1328" s="45"/>
      <c r="I1328" s="45"/>
      <c r="J1328" s="45"/>
    </row>
    <row r="1329" spans="1:10" ht="13.5" customHeight="1" x14ac:dyDescent="0.25">
      <c r="A1329" s="100">
        <v>32121502</v>
      </c>
      <c r="B1329" s="101" t="str">
        <f t="shared" ca="1" si="68"/>
        <v>Capacitores o varactores variables</v>
      </c>
      <c r="C1329" s="106" t="s">
        <v>18881</v>
      </c>
      <c r="D1329" s="103">
        <v>10</v>
      </c>
      <c r="E1329" s="104">
        <v>900</v>
      </c>
      <c r="F1329" s="70">
        <f t="shared" ca="1" si="69"/>
        <v>9000</v>
      </c>
      <c r="G1329" s="45"/>
      <c r="H1329" s="45"/>
      <c r="I1329" s="45"/>
      <c r="J1329" s="45"/>
    </row>
    <row r="1330" spans="1:10" ht="13.5" customHeight="1" x14ac:dyDescent="0.25">
      <c r="A1330" s="100">
        <v>31162402</v>
      </c>
      <c r="B1330" s="101" t="str">
        <f t="shared" ca="1" si="68"/>
        <v>Cerraduras</v>
      </c>
      <c r="C1330" s="106" t="s">
        <v>18881</v>
      </c>
      <c r="D1330" s="103">
        <v>30</v>
      </c>
      <c r="E1330" s="104">
        <v>7200</v>
      </c>
      <c r="F1330" s="70">
        <f t="shared" ca="1" si="69"/>
        <v>216000</v>
      </c>
      <c r="G1330" s="45"/>
      <c r="H1330" s="45"/>
      <c r="I1330" s="45"/>
      <c r="J1330" s="45"/>
    </row>
    <row r="1331" spans="1:10" ht="13.5" customHeight="1" x14ac:dyDescent="0.25">
      <c r="A1331" s="100">
        <v>31162402</v>
      </c>
      <c r="B1331" s="101" t="str">
        <f t="shared" ca="1" si="68"/>
        <v>Cerraduras</v>
      </c>
      <c r="C1331" s="106" t="s">
        <v>18881</v>
      </c>
      <c r="D1331" s="103">
        <v>10</v>
      </c>
      <c r="E1331" s="104">
        <v>7500</v>
      </c>
      <c r="F1331" s="70">
        <f t="shared" ca="1" si="69"/>
        <v>75000</v>
      </c>
      <c r="G1331" s="45"/>
      <c r="H1331" s="45"/>
      <c r="I1331" s="45"/>
      <c r="J1331" s="45"/>
    </row>
    <row r="1332" spans="1:10" ht="13.5" customHeight="1" x14ac:dyDescent="0.25">
      <c r="A1332" s="100">
        <v>31162003</v>
      </c>
      <c r="B1332" s="101" t="str">
        <f t="shared" ca="1" si="68"/>
        <v>Clavos de acabado</v>
      </c>
      <c r="C1332" s="106" t="s">
        <v>18876</v>
      </c>
      <c r="D1332" s="103">
        <v>20</v>
      </c>
      <c r="E1332" s="104">
        <v>315</v>
      </c>
      <c r="F1332" s="70">
        <f t="shared" ca="1" si="69"/>
        <v>6300</v>
      </c>
      <c r="G1332" s="45"/>
      <c r="H1332" s="45"/>
      <c r="I1332" s="45"/>
      <c r="J1332" s="45"/>
    </row>
    <row r="1333" spans="1:10" ht="13.5" customHeight="1" x14ac:dyDescent="0.25">
      <c r="A1333" s="100">
        <v>39121529</v>
      </c>
      <c r="B1333" s="101" t="str">
        <f t="shared" ca="1" si="68"/>
        <v>Contactores</v>
      </c>
      <c r="C1333" s="106" t="s">
        <v>18881</v>
      </c>
      <c r="D1333" s="103">
        <v>30</v>
      </c>
      <c r="E1333" s="104">
        <v>2500</v>
      </c>
      <c r="F1333" s="70">
        <f t="shared" ca="1" si="69"/>
        <v>75000</v>
      </c>
      <c r="G1333" s="45"/>
      <c r="H1333" s="45"/>
      <c r="I1333" s="45"/>
      <c r="J1333" s="45"/>
    </row>
    <row r="1334" spans="1:10" ht="13.5" customHeight="1" x14ac:dyDescent="0.25">
      <c r="A1334" s="100">
        <v>39121529</v>
      </c>
      <c r="B1334" s="101" t="str">
        <f t="shared" ca="1" si="68"/>
        <v>Contactores</v>
      </c>
      <c r="C1334" s="106" t="s">
        <v>18881</v>
      </c>
      <c r="D1334" s="103">
        <v>10</v>
      </c>
      <c r="E1334" s="104">
        <v>2450</v>
      </c>
      <c r="F1334" s="70">
        <f t="shared" ca="1" si="69"/>
        <v>24500</v>
      </c>
      <c r="G1334" s="45"/>
      <c r="H1334" s="45"/>
      <c r="I1334" s="45"/>
      <c r="J1334" s="45"/>
    </row>
    <row r="1335" spans="1:10" ht="13.5" customHeight="1" x14ac:dyDescent="0.25">
      <c r="A1335" s="100">
        <v>47131704</v>
      </c>
      <c r="B1335" s="101" t="str">
        <f t="shared" ca="1" si="68"/>
        <v>Dispensadores institucionales de jabón o loción</v>
      </c>
      <c r="C1335" s="106" t="s">
        <v>18881</v>
      </c>
      <c r="D1335" s="103">
        <v>16</v>
      </c>
      <c r="E1335" s="104">
        <v>900</v>
      </c>
      <c r="F1335" s="70">
        <f t="shared" ca="1" si="69"/>
        <v>14400</v>
      </c>
      <c r="G1335" s="45"/>
      <c r="H1335" s="45"/>
      <c r="I1335" s="45"/>
      <c r="J1335" s="45"/>
    </row>
    <row r="1336" spans="1:10" ht="13.5" customHeight="1" x14ac:dyDescent="0.25">
      <c r="A1336" s="100">
        <v>47131701</v>
      </c>
      <c r="B1336" s="101" t="str">
        <f t="shared" ca="1" si="68"/>
        <v>Dispensadores de toallas de papel</v>
      </c>
      <c r="C1336" s="106" t="s">
        <v>18881</v>
      </c>
      <c r="D1336" s="103">
        <v>15</v>
      </c>
      <c r="E1336" s="104">
        <v>1300</v>
      </c>
      <c r="F1336" s="70">
        <f t="shared" ca="1" si="69"/>
        <v>19500</v>
      </c>
      <c r="G1336" s="45"/>
      <c r="H1336" s="45"/>
      <c r="I1336" s="45"/>
      <c r="J1336" s="45"/>
    </row>
    <row r="1337" spans="1:10" ht="13.5" customHeight="1" x14ac:dyDescent="0.25">
      <c r="A1337" s="100">
        <v>48101916</v>
      </c>
      <c r="B1337" s="101" t="str">
        <f t="shared" ca="1" si="68"/>
        <v>Dispensadores de servilletas para servicio de comidas</v>
      </c>
      <c r="C1337" s="106" t="s">
        <v>18881</v>
      </c>
      <c r="D1337" s="103">
        <v>15</v>
      </c>
      <c r="E1337" s="104">
        <v>1300</v>
      </c>
      <c r="F1337" s="70">
        <f t="shared" ca="1" si="69"/>
        <v>19500</v>
      </c>
      <c r="G1337" s="45"/>
      <c r="H1337" s="45"/>
      <c r="I1337" s="45"/>
      <c r="J1337" s="45"/>
    </row>
    <row r="1338" spans="1:10" ht="13.5" customHeight="1" x14ac:dyDescent="0.25">
      <c r="A1338" s="100">
        <v>30161907</v>
      </c>
      <c r="B1338" s="101" t="str">
        <f t="shared" ca="1" si="68"/>
        <v>Escaleras</v>
      </c>
      <c r="C1338" s="106" t="s">
        <v>18881</v>
      </c>
      <c r="D1338" s="103">
        <v>1</v>
      </c>
      <c r="E1338" s="104">
        <v>12250</v>
      </c>
      <c r="F1338" s="70">
        <f t="shared" ca="1" si="69"/>
        <v>12250</v>
      </c>
      <c r="G1338" s="45"/>
      <c r="H1338" s="45"/>
      <c r="I1338" s="45"/>
      <c r="J1338" s="45"/>
    </row>
    <row r="1339" spans="1:10" ht="13.5" customHeight="1" x14ac:dyDescent="0.25">
      <c r="A1339" s="100">
        <v>27111909</v>
      </c>
      <c r="B1339" s="101" t="str">
        <f t="shared" ca="1" si="68"/>
        <v>Espátulas</v>
      </c>
      <c r="C1339" s="106" t="s">
        <v>18881</v>
      </c>
      <c r="D1339" s="103">
        <v>30</v>
      </c>
      <c r="E1339" s="104">
        <v>70</v>
      </c>
      <c r="F1339" s="70">
        <f t="shared" ca="1" si="69"/>
        <v>2100</v>
      </c>
      <c r="G1339" s="45"/>
      <c r="H1339" s="45"/>
      <c r="I1339" s="45"/>
      <c r="J1339" s="45"/>
    </row>
    <row r="1340" spans="1:10" ht="13.5" customHeight="1" x14ac:dyDescent="0.25">
      <c r="A1340" s="100">
        <v>26121536</v>
      </c>
      <c r="B1340" s="101" t="str">
        <f t="shared" ca="1" si="68"/>
        <v>Cordón de extensión</v>
      </c>
      <c r="C1340" s="106" t="s">
        <v>18881</v>
      </c>
      <c r="D1340" s="103">
        <v>3</v>
      </c>
      <c r="E1340" s="104">
        <v>800</v>
      </c>
      <c r="F1340" s="70">
        <f t="shared" ca="1" si="69"/>
        <v>2400</v>
      </c>
      <c r="G1340" s="45"/>
      <c r="H1340" s="45"/>
      <c r="I1340" s="45"/>
      <c r="J1340" s="45"/>
    </row>
    <row r="1341" spans="1:10" ht="13.5" customHeight="1" x14ac:dyDescent="0.25">
      <c r="A1341" s="100">
        <v>73161517</v>
      </c>
      <c r="B1341" s="101" t="str">
        <f t="shared" ca="1" si="68"/>
        <v>Servicios de fabricación de equipos de aire acondicionado, ventilación o refrigeración</v>
      </c>
      <c r="C1341" s="106" t="s">
        <v>18881</v>
      </c>
      <c r="D1341" s="103">
        <v>14</v>
      </c>
      <c r="E1341" s="104">
        <v>395.01</v>
      </c>
      <c r="F1341" s="70">
        <f t="shared" ca="1" si="69"/>
        <v>5530.1399999999994</v>
      </c>
      <c r="G1341" s="45"/>
      <c r="H1341" s="45"/>
      <c r="I1341" s="45"/>
      <c r="J1341" s="45"/>
    </row>
    <row r="1342" spans="1:10" ht="13.5" customHeight="1" x14ac:dyDescent="0.25">
      <c r="A1342" s="100">
        <v>73161517</v>
      </c>
      <c r="B1342" s="101" t="str">
        <f t="shared" ca="1" si="68"/>
        <v>Servicios de fabricación de equipos de aire acondicionado, ventilación o refrigeración</v>
      </c>
      <c r="C1342" s="106" t="s">
        <v>18881</v>
      </c>
      <c r="D1342" s="103">
        <v>5</v>
      </c>
      <c r="E1342" s="104">
        <v>1429</v>
      </c>
      <c r="F1342" s="70">
        <f t="shared" ca="1" si="69"/>
        <v>7145</v>
      </c>
      <c r="G1342" s="45"/>
      <c r="H1342" s="45"/>
      <c r="I1342" s="45"/>
      <c r="J1342" s="45"/>
    </row>
    <row r="1343" spans="1:10" ht="13.5" customHeight="1" x14ac:dyDescent="0.25">
      <c r="A1343" s="100">
        <v>31201603</v>
      </c>
      <c r="B1343" s="101" t="str">
        <f t="shared" ca="1" si="68"/>
        <v>Gomas</v>
      </c>
      <c r="C1343" s="106" t="s">
        <v>18881</v>
      </c>
      <c r="D1343" s="103">
        <v>4</v>
      </c>
      <c r="E1343" s="104">
        <v>9000</v>
      </c>
      <c r="F1343" s="70">
        <f t="shared" ca="1" si="69"/>
        <v>36000</v>
      </c>
      <c r="G1343" s="45"/>
      <c r="H1343" s="45"/>
      <c r="I1343" s="45"/>
      <c r="J1343" s="45"/>
    </row>
    <row r="1344" spans="1:10" ht="13.5" customHeight="1" x14ac:dyDescent="0.25">
      <c r="A1344" s="100">
        <v>46181504</v>
      </c>
      <c r="B1344" s="101" t="str">
        <f t="shared" ref="B1344:B1375" ca="1" si="70">IFERROR(INDEX(UNSPSCDes,MATCH(INDIRECT(ADDRESS(ROW(),COLUMN()-1,4)),UNSPSCCode,0)),"")</f>
        <v>Guantes de protección</v>
      </c>
      <c r="C1344" s="106" t="s">
        <v>18876</v>
      </c>
      <c r="D1344" s="103">
        <v>12</v>
      </c>
      <c r="E1344" s="104">
        <v>60</v>
      </c>
      <c r="F1344" s="70">
        <f t="shared" ref="F1344:F1375" ca="1" si="71">INDIRECT(ADDRESS(ROW(),COLUMN()-2,4))*INDIRECT(ADDRESS(ROW(),COLUMN()-1,4))</f>
        <v>720</v>
      </c>
      <c r="G1344" s="45"/>
      <c r="H1344" s="45"/>
      <c r="I1344" s="45"/>
      <c r="J1344" s="45"/>
    </row>
    <row r="1345" spans="1:10" ht="13.5" customHeight="1" x14ac:dyDescent="0.25">
      <c r="A1345" s="100">
        <v>39121525</v>
      </c>
      <c r="B1345" s="101" t="str">
        <f t="shared" ca="1" si="70"/>
        <v>Interruptores infusibles</v>
      </c>
      <c r="C1345" s="106" t="s">
        <v>18881</v>
      </c>
      <c r="D1345" s="103">
        <v>30</v>
      </c>
      <c r="E1345" s="104">
        <v>460</v>
      </c>
      <c r="F1345" s="70">
        <f t="shared" ca="1" si="71"/>
        <v>13800</v>
      </c>
      <c r="G1345" s="45"/>
      <c r="H1345" s="45"/>
      <c r="I1345" s="45"/>
      <c r="J1345" s="45"/>
    </row>
    <row r="1346" spans="1:10" ht="13.5" customHeight="1" x14ac:dyDescent="0.25">
      <c r="A1346" s="100">
        <v>39121525</v>
      </c>
      <c r="B1346" s="101" t="str">
        <f t="shared" ca="1" si="70"/>
        <v>Interruptores infusibles</v>
      </c>
      <c r="C1346" s="106" t="s">
        <v>18881</v>
      </c>
      <c r="D1346" s="103">
        <v>20</v>
      </c>
      <c r="E1346" s="104">
        <v>300</v>
      </c>
      <c r="F1346" s="70">
        <f t="shared" ca="1" si="71"/>
        <v>6000</v>
      </c>
      <c r="G1346" s="45"/>
      <c r="H1346" s="45"/>
      <c r="I1346" s="45"/>
      <c r="J1346" s="45"/>
    </row>
    <row r="1347" spans="1:10" ht="13.5" customHeight="1" x14ac:dyDescent="0.25">
      <c r="A1347" s="100">
        <v>31171712</v>
      </c>
      <c r="B1347" s="101" t="str">
        <f t="shared" ca="1" si="70"/>
        <v>Engranajes de tornillo sin fin</v>
      </c>
      <c r="C1347" s="106" t="s">
        <v>18881</v>
      </c>
      <c r="D1347" s="103">
        <v>30</v>
      </c>
      <c r="E1347" s="104">
        <v>60</v>
      </c>
      <c r="F1347" s="70">
        <f t="shared" ca="1" si="71"/>
        <v>1800</v>
      </c>
      <c r="G1347" s="45"/>
      <c r="H1347" s="45"/>
      <c r="I1347" s="45"/>
      <c r="J1347" s="45"/>
    </row>
    <row r="1348" spans="1:10" ht="13.5" customHeight="1" x14ac:dyDescent="0.25">
      <c r="A1348" s="100">
        <v>39101605</v>
      </c>
      <c r="B1348" s="101" t="str">
        <f t="shared" ca="1" si="70"/>
        <v>Lámparas fluorescentes</v>
      </c>
      <c r="C1348" s="106" t="s">
        <v>18881</v>
      </c>
      <c r="D1348" s="103">
        <v>22</v>
      </c>
      <c r="E1348" s="104">
        <v>2300</v>
      </c>
      <c r="F1348" s="70">
        <f t="shared" ca="1" si="71"/>
        <v>50600</v>
      </c>
      <c r="G1348" s="45"/>
      <c r="H1348" s="45"/>
      <c r="I1348" s="45"/>
      <c r="J1348" s="45"/>
    </row>
    <row r="1349" spans="1:10" ht="13.5" customHeight="1" x14ac:dyDescent="0.25">
      <c r="A1349" s="100">
        <v>39101605</v>
      </c>
      <c r="B1349" s="101" t="str">
        <f t="shared" ca="1" si="70"/>
        <v>Lámparas fluorescentes</v>
      </c>
      <c r="C1349" s="106" t="s">
        <v>18881</v>
      </c>
      <c r="D1349" s="103">
        <v>20</v>
      </c>
      <c r="E1349" s="104">
        <v>2800</v>
      </c>
      <c r="F1349" s="70">
        <f t="shared" ca="1" si="71"/>
        <v>56000</v>
      </c>
      <c r="G1349" s="45"/>
      <c r="H1349" s="45"/>
      <c r="I1349" s="45"/>
      <c r="J1349" s="45"/>
    </row>
    <row r="1350" spans="1:10" ht="13.5" customHeight="1" x14ac:dyDescent="0.25">
      <c r="A1350" s="100">
        <v>46171505</v>
      </c>
      <c r="B1350" s="101" t="str">
        <f t="shared" ca="1" si="70"/>
        <v>Llaves</v>
      </c>
      <c r="C1350" s="106" t="s">
        <v>18881</v>
      </c>
      <c r="D1350" s="103">
        <v>2</v>
      </c>
      <c r="E1350" s="104">
        <v>1300</v>
      </c>
      <c r="F1350" s="70">
        <f t="shared" ca="1" si="71"/>
        <v>2600</v>
      </c>
      <c r="G1350" s="45"/>
      <c r="H1350" s="45"/>
      <c r="I1350" s="45"/>
      <c r="J1350" s="45"/>
    </row>
    <row r="1351" spans="1:10" ht="13.5" customHeight="1" x14ac:dyDescent="0.25">
      <c r="A1351" s="100">
        <v>30171514</v>
      </c>
      <c r="B1351" s="101" t="str">
        <f t="shared" ca="1" si="70"/>
        <v>Cerradores de puertas</v>
      </c>
      <c r="C1351" s="106" t="s">
        <v>18881</v>
      </c>
      <c r="D1351" s="103">
        <v>30</v>
      </c>
      <c r="E1351" s="104">
        <v>1200</v>
      </c>
      <c r="F1351" s="70">
        <f t="shared" ca="1" si="71"/>
        <v>36000</v>
      </c>
      <c r="G1351" s="45"/>
      <c r="H1351" s="45"/>
      <c r="I1351" s="45"/>
      <c r="J1351" s="45"/>
    </row>
    <row r="1352" spans="1:10" ht="13.5" customHeight="1" x14ac:dyDescent="0.25">
      <c r="A1352" s="100">
        <v>40142008</v>
      </c>
      <c r="B1352" s="101" t="str">
        <f t="shared" ca="1" si="70"/>
        <v>Mangueras de agua</v>
      </c>
      <c r="C1352" s="106" t="s">
        <v>18881</v>
      </c>
      <c r="D1352" s="103">
        <v>20</v>
      </c>
      <c r="E1352" s="104">
        <v>100</v>
      </c>
      <c r="F1352" s="70">
        <f t="shared" ca="1" si="71"/>
        <v>2000</v>
      </c>
      <c r="G1352" s="45"/>
      <c r="H1352" s="45"/>
      <c r="I1352" s="45"/>
      <c r="J1352" s="45"/>
    </row>
    <row r="1353" spans="1:10" ht="13.5" customHeight="1" x14ac:dyDescent="0.25">
      <c r="A1353" s="100">
        <v>52141520</v>
      </c>
      <c r="B1353" s="101" t="str">
        <f t="shared" ca="1" si="70"/>
        <v>Mezcladoras para uso doméstico</v>
      </c>
      <c r="C1353" s="106" t="s">
        <v>18881</v>
      </c>
      <c r="D1353" s="103">
        <v>10</v>
      </c>
      <c r="E1353" s="104">
        <v>1500</v>
      </c>
      <c r="F1353" s="70">
        <f t="shared" ca="1" si="71"/>
        <v>15000</v>
      </c>
      <c r="G1353" s="45"/>
      <c r="H1353" s="45"/>
      <c r="I1353" s="45"/>
      <c r="J1353" s="45"/>
    </row>
    <row r="1354" spans="1:10" ht="13.5" customHeight="1" x14ac:dyDescent="0.25">
      <c r="A1354" s="100">
        <v>52141520</v>
      </c>
      <c r="B1354" s="101" t="str">
        <f t="shared" ca="1" si="70"/>
        <v>Mezcladoras para uso doméstico</v>
      </c>
      <c r="C1354" s="106" t="s">
        <v>18881</v>
      </c>
      <c r="D1354" s="103">
        <v>10</v>
      </c>
      <c r="E1354" s="104">
        <v>1500</v>
      </c>
      <c r="F1354" s="70">
        <f t="shared" ca="1" si="71"/>
        <v>15000</v>
      </c>
      <c r="G1354" s="45"/>
      <c r="H1354" s="45"/>
      <c r="I1354" s="45"/>
      <c r="J1354" s="45"/>
    </row>
    <row r="1355" spans="1:10" ht="13.5" customHeight="1" x14ac:dyDescent="0.25">
      <c r="A1355" s="100">
        <v>31211900</v>
      </c>
      <c r="B1355" s="101" t="str">
        <f t="shared" ca="1" si="70"/>
        <v/>
      </c>
      <c r="C1355" s="106"/>
      <c r="D1355" s="103">
        <v>5</v>
      </c>
      <c r="E1355" s="104">
        <v>135</v>
      </c>
      <c r="F1355" s="70">
        <f t="shared" ca="1" si="71"/>
        <v>675</v>
      </c>
      <c r="G1355" s="45"/>
      <c r="H1355" s="45"/>
      <c r="I1355" s="45"/>
      <c r="J1355" s="45"/>
    </row>
    <row r="1356" spans="1:10" ht="13.5" customHeight="1" x14ac:dyDescent="0.25">
      <c r="A1356" s="100">
        <v>47131705</v>
      </c>
      <c r="B1356" s="101" t="str">
        <f t="shared" ca="1" si="70"/>
        <v>Accesorios para urinales o inodoros</v>
      </c>
      <c r="C1356" s="106" t="s">
        <v>18881</v>
      </c>
      <c r="D1356" s="103">
        <v>10</v>
      </c>
      <c r="E1356" s="104">
        <v>160</v>
      </c>
      <c r="F1356" s="70">
        <f t="shared" ca="1" si="71"/>
        <v>1600</v>
      </c>
      <c r="G1356" s="45"/>
      <c r="H1356" s="45"/>
      <c r="I1356" s="45"/>
      <c r="J1356" s="45"/>
    </row>
    <row r="1357" spans="1:10" ht="13.5" customHeight="1" x14ac:dyDescent="0.25">
      <c r="A1357" s="100">
        <v>25172605</v>
      </c>
      <c r="B1357" s="101" t="str">
        <f t="shared" ca="1" si="70"/>
        <v>Parrillas de vehículos</v>
      </c>
      <c r="C1357" s="106" t="s">
        <v>18881</v>
      </c>
      <c r="D1357" s="103">
        <v>10</v>
      </c>
      <c r="E1357" s="104">
        <v>260</v>
      </c>
      <c r="F1357" s="70">
        <f t="shared" ca="1" si="71"/>
        <v>2600</v>
      </c>
      <c r="G1357" s="45"/>
      <c r="H1357" s="45"/>
      <c r="I1357" s="45"/>
      <c r="J1357" s="45"/>
    </row>
    <row r="1358" spans="1:10" ht="13.5" customHeight="1" x14ac:dyDescent="0.25">
      <c r="A1358" s="100">
        <v>31201610</v>
      </c>
      <c r="B1358" s="101" t="str">
        <f t="shared" ca="1" si="70"/>
        <v>Pegamentos</v>
      </c>
      <c r="C1358" s="106" t="s">
        <v>18881</v>
      </c>
      <c r="D1358" s="103">
        <v>28</v>
      </c>
      <c r="E1358" s="104">
        <v>40</v>
      </c>
      <c r="F1358" s="70">
        <f t="shared" ca="1" si="71"/>
        <v>1120</v>
      </c>
      <c r="G1358" s="45"/>
      <c r="H1358" s="45"/>
      <c r="I1358" s="45"/>
      <c r="J1358" s="45"/>
    </row>
    <row r="1359" spans="1:10" ht="13.5" customHeight="1" x14ac:dyDescent="0.25">
      <c r="A1359" s="100">
        <v>73101610</v>
      </c>
      <c r="B1359" s="101" t="str">
        <f t="shared" ca="1" si="70"/>
        <v>Servicios de producción de pesticidas</v>
      </c>
      <c r="C1359" s="106" t="s">
        <v>18881</v>
      </c>
      <c r="D1359" s="103">
        <v>2</v>
      </c>
      <c r="E1359" s="104">
        <v>2000</v>
      </c>
      <c r="F1359" s="70">
        <f t="shared" ca="1" si="71"/>
        <v>4000</v>
      </c>
      <c r="G1359" s="45"/>
      <c r="H1359" s="45"/>
      <c r="I1359" s="45"/>
      <c r="J1359" s="45"/>
    </row>
    <row r="1360" spans="1:10" ht="13.5" customHeight="1" x14ac:dyDescent="0.25">
      <c r="A1360" s="100">
        <v>31211505</v>
      </c>
      <c r="B1360" s="101" t="str">
        <f t="shared" ca="1" si="70"/>
        <v>Pinturas de aceite</v>
      </c>
      <c r="C1360" s="106" t="s">
        <v>9562</v>
      </c>
      <c r="D1360" s="103">
        <v>4</v>
      </c>
      <c r="E1360" s="104">
        <v>3600</v>
      </c>
      <c r="F1360" s="70">
        <f t="shared" ca="1" si="71"/>
        <v>14400</v>
      </c>
      <c r="G1360" s="45"/>
      <c r="H1360" s="45"/>
      <c r="I1360" s="45"/>
      <c r="J1360" s="45"/>
    </row>
    <row r="1361" spans="1:10" ht="13.5" customHeight="1" x14ac:dyDescent="0.25">
      <c r="A1361" s="100">
        <v>31211505</v>
      </c>
      <c r="B1361" s="101" t="str">
        <f t="shared" ca="1" si="70"/>
        <v>Pinturas de aceite</v>
      </c>
      <c r="C1361" s="106" t="s">
        <v>9562</v>
      </c>
      <c r="D1361" s="103">
        <v>40</v>
      </c>
      <c r="E1361" s="104">
        <v>4800</v>
      </c>
      <c r="F1361" s="70">
        <f t="shared" ca="1" si="71"/>
        <v>192000</v>
      </c>
      <c r="G1361" s="45"/>
      <c r="H1361" s="45"/>
      <c r="I1361" s="45"/>
      <c r="J1361" s="45"/>
    </row>
    <row r="1362" spans="1:10" ht="13.5" customHeight="1" x14ac:dyDescent="0.25">
      <c r="A1362" s="100">
        <v>31211505</v>
      </c>
      <c r="B1362" s="101" t="str">
        <f t="shared" ca="1" si="70"/>
        <v>Pinturas de aceite</v>
      </c>
      <c r="C1362" s="106" t="s">
        <v>9562</v>
      </c>
      <c r="D1362" s="103">
        <v>10</v>
      </c>
      <c r="E1362" s="104">
        <v>4500</v>
      </c>
      <c r="F1362" s="70">
        <f t="shared" ca="1" si="71"/>
        <v>45000</v>
      </c>
      <c r="G1362" s="45"/>
      <c r="H1362" s="45"/>
      <c r="I1362" s="45"/>
      <c r="J1362" s="45"/>
    </row>
    <row r="1363" spans="1:10" ht="13.5" customHeight="1" x14ac:dyDescent="0.25">
      <c r="A1363" s="100">
        <v>27112105</v>
      </c>
      <c r="B1363" s="101" t="str">
        <f t="shared" ca="1" si="70"/>
        <v>Pinzas</v>
      </c>
      <c r="C1363" s="106" t="s">
        <v>18881</v>
      </c>
      <c r="D1363" s="103">
        <v>3</v>
      </c>
      <c r="E1363" s="104">
        <v>1000</v>
      </c>
      <c r="F1363" s="70">
        <f t="shared" ca="1" si="71"/>
        <v>3000</v>
      </c>
      <c r="G1363" s="45"/>
      <c r="H1363" s="45"/>
      <c r="I1363" s="45"/>
      <c r="J1363" s="45"/>
    </row>
    <row r="1364" spans="1:10" ht="13.5" customHeight="1" x14ac:dyDescent="0.25">
      <c r="A1364" s="100">
        <v>39111521</v>
      </c>
      <c r="B1364" s="101" t="str">
        <f t="shared" ca="1" si="70"/>
        <v>Plafones</v>
      </c>
      <c r="C1364" s="106" t="s">
        <v>18876</v>
      </c>
      <c r="D1364" s="103">
        <v>40</v>
      </c>
      <c r="E1364" s="104">
        <v>250</v>
      </c>
      <c r="F1364" s="70">
        <f t="shared" ca="1" si="71"/>
        <v>10000</v>
      </c>
      <c r="G1364" s="45"/>
      <c r="H1364" s="45"/>
      <c r="I1364" s="45"/>
      <c r="J1364" s="45"/>
    </row>
    <row r="1365" spans="1:10" ht="13.5" customHeight="1" x14ac:dyDescent="0.25">
      <c r="A1365" s="100">
        <v>20121011</v>
      </c>
      <c r="B1365" s="101" t="str">
        <f t="shared" ca="1" si="70"/>
        <v>Sensores de presión de acidificación</v>
      </c>
      <c r="C1365" s="106" t="s">
        <v>18881</v>
      </c>
      <c r="D1365" s="103">
        <v>20</v>
      </c>
      <c r="E1365" s="104">
        <v>2300</v>
      </c>
      <c r="F1365" s="70">
        <f t="shared" ca="1" si="71"/>
        <v>46000</v>
      </c>
      <c r="G1365" s="45"/>
      <c r="H1365" s="45"/>
      <c r="I1365" s="45"/>
      <c r="J1365" s="45"/>
    </row>
    <row r="1366" spans="1:10" ht="13.5" customHeight="1" x14ac:dyDescent="0.25">
      <c r="A1366" s="100">
        <v>27112003</v>
      </c>
      <c r="B1366" s="101" t="str">
        <f t="shared" ca="1" si="70"/>
        <v>Rastrillos</v>
      </c>
      <c r="C1366" s="106" t="s">
        <v>18881</v>
      </c>
      <c r="D1366" s="103">
        <v>5</v>
      </c>
      <c r="E1366" s="104">
        <v>450</v>
      </c>
      <c r="F1366" s="70">
        <f t="shared" ca="1" si="71"/>
        <v>2250</v>
      </c>
      <c r="G1366" s="45"/>
      <c r="H1366" s="45"/>
      <c r="I1366" s="45"/>
      <c r="J1366" s="45"/>
    </row>
    <row r="1367" spans="1:10" ht="13.5" customHeight="1" x14ac:dyDescent="0.25">
      <c r="A1367" s="100">
        <v>31162304</v>
      </c>
      <c r="B1367" s="101" t="str">
        <f t="shared" ca="1" si="70"/>
        <v>Regletas de montaje</v>
      </c>
      <c r="C1367" s="106" t="s">
        <v>18881</v>
      </c>
      <c r="D1367" s="103">
        <v>25</v>
      </c>
      <c r="E1367" s="104">
        <v>130</v>
      </c>
      <c r="F1367" s="70">
        <f t="shared" ca="1" si="71"/>
        <v>3250</v>
      </c>
      <c r="G1367" s="45"/>
      <c r="H1367" s="45"/>
      <c r="I1367" s="45"/>
      <c r="J1367" s="45"/>
    </row>
    <row r="1368" spans="1:10" ht="13.5" customHeight="1" x14ac:dyDescent="0.25">
      <c r="A1368" s="100">
        <v>31162304</v>
      </c>
      <c r="B1368" s="101" t="str">
        <f t="shared" ca="1" si="70"/>
        <v>Regletas de montaje</v>
      </c>
      <c r="C1368" s="106" t="s">
        <v>18881</v>
      </c>
      <c r="D1368" s="103">
        <v>2</v>
      </c>
      <c r="E1368" s="104">
        <v>130</v>
      </c>
      <c r="F1368" s="70">
        <f t="shared" ca="1" si="71"/>
        <v>260</v>
      </c>
      <c r="G1368" s="45"/>
      <c r="H1368" s="45"/>
      <c r="I1368" s="45"/>
      <c r="J1368" s="45"/>
    </row>
    <row r="1369" spans="1:10" ht="13.5" customHeight="1" x14ac:dyDescent="0.25">
      <c r="A1369" s="100">
        <v>23231402</v>
      </c>
      <c r="B1369" s="101" t="str">
        <f t="shared" ca="1" si="70"/>
        <v>Sierra cero</v>
      </c>
      <c r="C1369" s="106" t="s">
        <v>18881</v>
      </c>
      <c r="D1369" s="103">
        <v>15</v>
      </c>
      <c r="E1369" s="104">
        <v>5</v>
      </c>
      <c r="F1369" s="70">
        <f t="shared" ca="1" si="71"/>
        <v>75</v>
      </c>
      <c r="G1369" s="45"/>
      <c r="H1369" s="45"/>
      <c r="I1369" s="45"/>
      <c r="J1369" s="45"/>
    </row>
    <row r="1370" spans="1:10" ht="13.5" customHeight="1" x14ac:dyDescent="0.25">
      <c r="A1370" s="100">
        <v>60104912</v>
      </c>
      <c r="B1370" s="101" t="str">
        <f t="shared" ca="1" si="70"/>
        <v>Alambres o cables eléctricos</v>
      </c>
      <c r="C1370" s="106" t="s">
        <v>18881</v>
      </c>
      <c r="D1370" s="103">
        <v>2</v>
      </c>
      <c r="E1370" s="104">
        <v>3025</v>
      </c>
      <c r="F1370" s="70">
        <f t="shared" ca="1" si="71"/>
        <v>6050</v>
      </c>
      <c r="G1370" s="45"/>
      <c r="H1370" s="45"/>
      <c r="I1370" s="45"/>
      <c r="J1370" s="45"/>
    </row>
    <row r="1371" spans="1:10" ht="13.5" customHeight="1" x14ac:dyDescent="0.25">
      <c r="A1371" s="100">
        <v>60104912</v>
      </c>
      <c r="B1371" s="101" t="str">
        <f t="shared" ca="1" si="70"/>
        <v>Alambres o cables eléctricos</v>
      </c>
      <c r="C1371" s="106" t="s">
        <v>18881</v>
      </c>
      <c r="D1371" s="103">
        <v>2</v>
      </c>
      <c r="E1371" s="104">
        <v>12100</v>
      </c>
      <c r="F1371" s="70">
        <f t="shared" ca="1" si="71"/>
        <v>24200</v>
      </c>
      <c r="G1371" s="45"/>
      <c r="H1371" s="45"/>
      <c r="I1371" s="45"/>
      <c r="J1371" s="45"/>
    </row>
    <row r="1372" spans="1:10" ht="13.5" customHeight="1" x14ac:dyDescent="0.25">
      <c r="A1372" s="100">
        <v>60104912</v>
      </c>
      <c r="B1372" s="101" t="str">
        <f t="shared" ca="1" si="70"/>
        <v>Alambres o cables eléctricos</v>
      </c>
      <c r="C1372" s="106" t="s">
        <v>18881</v>
      </c>
      <c r="D1372" s="103">
        <v>2</v>
      </c>
      <c r="E1372" s="104">
        <v>12100</v>
      </c>
      <c r="F1372" s="70">
        <f t="shared" ca="1" si="71"/>
        <v>24200</v>
      </c>
      <c r="G1372" s="45"/>
      <c r="H1372" s="45"/>
      <c r="I1372" s="45"/>
      <c r="J1372" s="45"/>
    </row>
    <row r="1373" spans="1:10" ht="13.5" customHeight="1" x14ac:dyDescent="0.25">
      <c r="A1373" s="100">
        <v>60104912</v>
      </c>
      <c r="B1373" s="101" t="str">
        <f t="shared" ca="1" si="70"/>
        <v>Alambres o cables eléctricos</v>
      </c>
      <c r="C1373" s="106" t="s">
        <v>18881</v>
      </c>
      <c r="D1373" s="103">
        <v>2</v>
      </c>
      <c r="E1373" s="104">
        <v>1970</v>
      </c>
      <c r="F1373" s="70">
        <f t="shared" ca="1" si="71"/>
        <v>3940</v>
      </c>
      <c r="G1373" s="45"/>
      <c r="H1373" s="45"/>
      <c r="I1373" s="45"/>
      <c r="J1373" s="45"/>
    </row>
    <row r="1374" spans="1:10" ht="13.5" customHeight="1" x14ac:dyDescent="0.25">
      <c r="A1374" s="100">
        <v>60104912</v>
      </c>
      <c r="B1374" s="101" t="str">
        <f t="shared" ca="1" si="70"/>
        <v>Alambres o cables eléctricos</v>
      </c>
      <c r="C1374" s="106" t="s">
        <v>18881</v>
      </c>
      <c r="D1374" s="103">
        <v>2</v>
      </c>
      <c r="E1374" s="104">
        <v>7880</v>
      </c>
      <c r="F1374" s="70">
        <f t="shared" ca="1" si="71"/>
        <v>15760</v>
      </c>
      <c r="G1374" s="45"/>
      <c r="H1374" s="45"/>
      <c r="I1374" s="45"/>
      <c r="J1374" s="45"/>
    </row>
    <row r="1375" spans="1:10" ht="13.5" customHeight="1" x14ac:dyDescent="0.25">
      <c r="A1375" s="100">
        <v>60104912</v>
      </c>
      <c r="B1375" s="101" t="str">
        <f t="shared" ca="1" si="70"/>
        <v>Alambres o cables eléctricos</v>
      </c>
      <c r="C1375" s="106" t="s">
        <v>18881</v>
      </c>
      <c r="D1375" s="103">
        <v>2</v>
      </c>
      <c r="E1375" s="104">
        <v>7880</v>
      </c>
      <c r="F1375" s="70">
        <f t="shared" ca="1" si="71"/>
        <v>15760</v>
      </c>
      <c r="G1375" s="45"/>
      <c r="H1375" s="45"/>
      <c r="I1375" s="45"/>
      <c r="J1375" s="45"/>
    </row>
    <row r="1376" spans="1:10" ht="13.5" customHeight="1" x14ac:dyDescent="0.25">
      <c r="A1376" s="100">
        <v>23101512</v>
      </c>
      <c r="B1376" s="101" t="str">
        <f t="shared" ref="B1376:B1386" ca="1" si="72">IFERROR(INDEX(UNSPSCDes,MATCH(INDIRECT(ADDRESS(ROW(),COLUMN()-1,4)),UNSPSCCode,0)),"")</f>
        <v>Sierras mecánicas</v>
      </c>
      <c r="C1376" s="106" t="s">
        <v>18881</v>
      </c>
      <c r="D1376" s="103">
        <v>15</v>
      </c>
      <c r="E1376" s="104">
        <v>5000</v>
      </c>
      <c r="F1376" s="70">
        <f t="shared" ref="F1376:F1386" ca="1" si="73">INDIRECT(ADDRESS(ROW(),COLUMN()-2,4))*INDIRECT(ADDRESS(ROW(),COLUMN()-1,4))</f>
        <v>75000</v>
      </c>
      <c r="G1376" s="45"/>
      <c r="H1376" s="45"/>
      <c r="I1376" s="45"/>
      <c r="J1376" s="45"/>
    </row>
    <row r="1377" spans="1:10" ht="13.5" customHeight="1" x14ac:dyDescent="0.25">
      <c r="A1377" s="100">
        <v>44121634</v>
      </c>
      <c r="B1377" s="101" t="str">
        <f t="shared" ca="1" si="72"/>
        <v>Rollos adhesivos</v>
      </c>
      <c r="C1377" s="106" t="s">
        <v>18881</v>
      </c>
      <c r="D1377" s="103">
        <v>5</v>
      </c>
      <c r="E1377" s="104">
        <v>40</v>
      </c>
      <c r="F1377" s="70">
        <f t="shared" ca="1" si="73"/>
        <v>200</v>
      </c>
      <c r="G1377" s="45"/>
      <c r="H1377" s="45"/>
      <c r="I1377" s="45"/>
      <c r="J1377" s="45"/>
    </row>
    <row r="1378" spans="1:10" ht="13.5" customHeight="1" x14ac:dyDescent="0.25">
      <c r="A1378" s="100">
        <v>44121634</v>
      </c>
      <c r="B1378" s="101" t="str">
        <f t="shared" ca="1" si="72"/>
        <v>Rollos adhesivos</v>
      </c>
      <c r="C1378" s="106" t="s">
        <v>18881</v>
      </c>
      <c r="D1378" s="103">
        <v>20</v>
      </c>
      <c r="E1378" s="104">
        <v>200</v>
      </c>
      <c r="F1378" s="70">
        <f t="shared" ca="1" si="73"/>
        <v>4000</v>
      </c>
      <c r="G1378" s="45"/>
      <c r="H1378" s="45"/>
      <c r="I1378" s="45"/>
      <c r="J1378" s="45"/>
    </row>
    <row r="1379" spans="1:10" ht="13.5" customHeight="1" x14ac:dyDescent="0.25">
      <c r="A1379" s="100">
        <v>31162107</v>
      </c>
      <c r="B1379" s="101" t="str">
        <f t="shared" ca="1" si="72"/>
        <v>Anclajes de expansión de clavo</v>
      </c>
      <c r="C1379" s="106" t="s">
        <v>18881</v>
      </c>
      <c r="D1379" s="103">
        <v>300</v>
      </c>
      <c r="E1379" s="104">
        <v>5</v>
      </c>
      <c r="F1379" s="70">
        <f t="shared" ca="1" si="73"/>
        <v>1500</v>
      </c>
      <c r="G1379" s="45"/>
      <c r="H1379" s="45"/>
      <c r="I1379" s="45"/>
      <c r="J1379" s="45"/>
    </row>
    <row r="1380" spans="1:10" ht="13.5" customHeight="1" x14ac:dyDescent="0.25">
      <c r="A1380" s="100">
        <v>12162701</v>
      </c>
      <c r="B1380" s="101" t="str">
        <f t="shared" ca="1" si="72"/>
        <v>Aditivos de pérdida de fluido de polímeros modificados</v>
      </c>
      <c r="C1380" s="106" t="s">
        <v>18881</v>
      </c>
      <c r="D1380" s="103">
        <v>15</v>
      </c>
      <c r="E1380" s="104">
        <v>35</v>
      </c>
      <c r="F1380" s="70">
        <f t="shared" ca="1" si="73"/>
        <v>525</v>
      </c>
      <c r="G1380" s="45"/>
      <c r="H1380" s="45"/>
      <c r="I1380" s="45"/>
      <c r="J1380" s="45"/>
    </row>
    <row r="1381" spans="1:10" ht="13.5" customHeight="1" x14ac:dyDescent="0.25">
      <c r="A1381" s="100">
        <v>41112205</v>
      </c>
      <c r="B1381" s="101" t="str">
        <f t="shared" ca="1" si="72"/>
        <v>Reguladores de temperatura</v>
      </c>
      <c r="C1381" s="106" t="s">
        <v>18881</v>
      </c>
      <c r="D1381" s="103">
        <v>10</v>
      </c>
      <c r="E1381" s="104">
        <v>950</v>
      </c>
      <c r="F1381" s="70">
        <f t="shared" ca="1" si="73"/>
        <v>9500</v>
      </c>
      <c r="G1381" s="45"/>
      <c r="H1381" s="45"/>
      <c r="I1381" s="45"/>
      <c r="J1381" s="45"/>
    </row>
    <row r="1382" spans="1:10" ht="13.5" customHeight="1" x14ac:dyDescent="0.25">
      <c r="A1382" s="100">
        <v>31211803</v>
      </c>
      <c r="B1382" s="101" t="str">
        <f t="shared" ca="1" si="72"/>
        <v>Diluyentes para pinturas y barnices</v>
      </c>
      <c r="C1382" s="106" t="s">
        <v>18881</v>
      </c>
      <c r="D1382" s="103">
        <v>5</v>
      </c>
      <c r="E1382" s="104">
        <v>250</v>
      </c>
      <c r="F1382" s="70">
        <f t="shared" ca="1" si="73"/>
        <v>1250</v>
      </c>
      <c r="G1382" s="45"/>
      <c r="H1382" s="45"/>
      <c r="I1382" s="45"/>
      <c r="J1382" s="45"/>
    </row>
    <row r="1383" spans="1:10" ht="13.5" customHeight="1" x14ac:dyDescent="0.25">
      <c r="A1383" s="100">
        <v>31161502</v>
      </c>
      <c r="B1383" s="101" t="str">
        <f t="shared" ca="1" si="72"/>
        <v>Tornillos de anclaje</v>
      </c>
      <c r="C1383" s="106" t="s">
        <v>18881</v>
      </c>
      <c r="D1383" s="103">
        <v>600</v>
      </c>
      <c r="E1383" s="104">
        <v>10</v>
      </c>
      <c r="F1383" s="70">
        <f t="shared" ca="1" si="73"/>
        <v>6000</v>
      </c>
      <c r="G1383" s="45"/>
      <c r="H1383" s="45"/>
      <c r="I1383" s="45"/>
      <c r="J1383" s="45"/>
    </row>
    <row r="1384" spans="1:10" ht="13.5" customHeight="1" x14ac:dyDescent="0.25">
      <c r="A1384" s="100">
        <v>39101701</v>
      </c>
      <c r="B1384" s="101" t="str">
        <f t="shared" ca="1" si="72"/>
        <v>Tubos fluorescentes</v>
      </c>
      <c r="C1384" s="106" t="s">
        <v>18881</v>
      </c>
      <c r="D1384" s="103">
        <v>42</v>
      </c>
      <c r="E1384" s="104">
        <v>185</v>
      </c>
      <c r="F1384" s="70">
        <f t="shared" ca="1" si="73"/>
        <v>7770</v>
      </c>
      <c r="G1384" s="45"/>
      <c r="H1384" s="45"/>
      <c r="I1384" s="45"/>
      <c r="J1384" s="45"/>
    </row>
    <row r="1385" spans="1:10" ht="13.5" customHeight="1" x14ac:dyDescent="0.25">
      <c r="A1385" s="100">
        <v>39101701</v>
      </c>
      <c r="B1385" s="101" t="str">
        <f t="shared" ca="1" si="72"/>
        <v>Tubos fluorescentes</v>
      </c>
      <c r="C1385" s="106" t="s">
        <v>18881</v>
      </c>
      <c r="D1385" s="103">
        <v>9</v>
      </c>
      <c r="E1385" s="104">
        <v>650</v>
      </c>
      <c r="F1385" s="70">
        <f t="shared" ca="1" si="73"/>
        <v>5850</v>
      </c>
      <c r="G1385" s="45"/>
      <c r="H1385" s="45"/>
      <c r="I1385" s="45"/>
      <c r="J1385" s="45"/>
    </row>
    <row r="1386" spans="1:10" ht="13.5" customHeight="1" x14ac:dyDescent="0.25">
      <c r="A1386" s="100">
        <v>40141609</v>
      </c>
      <c r="B1386" s="101" t="str">
        <f t="shared" ca="1" si="72"/>
        <v>Válvulas de control</v>
      </c>
      <c r="C1386" s="106" t="s">
        <v>18881</v>
      </c>
      <c r="D1386" s="103">
        <v>10</v>
      </c>
      <c r="E1386" s="104">
        <v>310</v>
      </c>
      <c r="F1386" s="70">
        <f t="shared" ca="1" si="73"/>
        <v>3100</v>
      </c>
      <c r="G1386" s="45"/>
      <c r="H1386" s="45"/>
      <c r="I1386" s="45"/>
      <c r="J1386" s="45"/>
    </row>
    <row r="1387" spans="1:10" ht="14.1" customHeight="1" x14ac:dyDescent="0.2">
      <c r="A1387" s="45"/>
      <c r="B1387" s="45"/>
      <c r="C1387" s="45"/>
      <c r="D1387" s="45"/>
      <c r="E1387" s="96" t="s">
        <v>12552</v>
      </c>
      <c r="F1387" s="74">
        <f ca="1">SUM(Table335[MONTO TOTAL ESTIMADO])</f>
        <v>1481828.1400000001</v>
      </c>
      <c r="G1387" s="45"/>
      <c r="H1387" s="45" t="str">
        <f>C1305</f>
        <v>Bienes</v>
      </c>
      <c r="I1387" s="45">
        <f>E1305</f>
        <v>0</v>
      </c>
      <c r="J1387" s="45" t="str">
        <f>D1305</f>
        <v>Comparacion de Precios</v>
      </c>
    </row>
    <row r="1388" spans="1:10" ht="14.1" customHeight="1" thickBot="1" x14ac:dyDescent="0.3"/>
    <row r="1389" spans="1:10" ht="33.75" customHeight="1" thickBot="1" x14ac:dyDescent="0.25">
      <c r="A1389" s="64" t="s">
        <v>16384</v>
      </c>
      <c r="B1389" s="64" t="s">
        <v>161</v>
      </c>
      <c r="C1389" s="64" t="s">
        <v>11726</v>
      </c>
      <c r="D1389" s="64" t="s">
        <v>14379</v>
      </c>
      <c r="E1389" s="64" t="s">
        <v>10964</v>
      </c>
      <c r="F1389" s="64" t="s">
        <v>11097</v>
      </c>
      <c r="G1389" s="45"/>
      <c r="H1389" s="45"/>
      <c r="I1389" s="45"/>
      <c r="J1389" s="45"/>
    </row>
    <row r="1390" spans="1:10" ht="14.1" customHeight="1" thickBot="1" x14ac:dyDescent="0.25">
      <c r="A1390" s="84" t="s">
        <v>18853</v>
      </c>
      <c r="B1390" s="84" t="s">
        <v>18852</v>
      </c>
      <c r="C1390" s="66" t="s">
        <v>17799</v>
      </c>
      <c r="D1390" s="66" t="s">
        <v>1875</v>
      </c>
      <c r="E1390" s="66"/>
      <c r="F1390" s="66"/>
      <c r="G1390" s="45"/>
      <c r="H1390" s="45"/>
      <c r="I1390" s="45"/>
      <c r="J1390" s="45"/>
    </row>
    <row r="1391" spans="1:10" ht="14.1" customHeight="1" thickBot="1" x14ac:dyDescent="0.25">
      <c r="A1391" s="131" t="s">
        <v>14829</v>
      </c>
      <c r="B1391" s="67" t="s">
        <v>8531</v>
      </c>
      <c r="C1391" s="76">
        <v>43269</v>
      </c>
      <c r="D1391" s="131" t="s">
        <v>9388</v>
      </c>
      <c r="E1391" s="67" t="s">
        <v>13095</v>
      </c>
      <c r="F1391" s="80" t="s">
        <v>3080</v>
      </c>
      <c r="G1391" s="45"/>
      <c r="H1391" s="45"/>
      <c r="I1391" s="45"/>
      <c r="J1391" s="45"/>
    </row>
    <row r="1392" spans="1:10" ht="14.1" customHeight="1" thickBot="1" x14ac:dyDescent="0.25">
      <c r="A1392" s="132"/>
      <c r="B1392" s="67" t="s">
        <v>1786</v>
      </c>
      <c r="C1392" s="65">
        <f>IF(C1391="","",IF(AND(MONTH(C1391)&gt;=1,MONTH(C1391)&lt;=3),1,IF(AND(MONTH(C1391)&gt;=4,MONTH(C1391)&lt;=6),2,IF(AND(MONTH(C1391)&gt;=7,MONTH(C1391)&lt;=9),3,4))))</f>
        <v>2</v>
      </c>
      <c r="D1392" s="132"/>
      <c r="E1392" s="67" t="s">
        <v>2417</v>
      </c>
      <c r="F1392" s="80" t="s">
        <v>11114</v>
      </c>
      <c r="G1392" s="45"/>
      <c r="H1392" s="45"/>
      <c r="I1392" s="45"/>
      <c r="J1392" s="45"/>
    </row>
    <row r="1393" spans="1:10" ht="14.1" customHeight="1" thickBot="1" x14ac:dyDescent="0.25">
      <c r="A1393" s="132"/>
      <c r="B1393" s="67" t="s">
        <v>12944</v>
      </c>
      <c r="C1393" s="76">
        <v>43283</v>
      </c>
      <c r="D1393" s="132"/>
      <c r="E1393" s="67" t="s">
        <v>3073</v>
      </c>
      <c r="F1393" s="80" t="s">
        <v>11114</v>
      </c>
      <c r="G1393" s="45"/>
      <c r="H1393" s="45"/>
      <c r="I1393" s="45"/>
      <c r="J1393" s="45"/>
    </row>
    <row r="1394" spans="1:10" ht="14.1" customHeight="1" thickBot="1" x14ac:dyDescent="0.25">
      <c r="A1394" s="132"/>
      <c r="B1394" s="67" t="s">
        <v>1786</v>
      </c>
      <c r="C1394" s="65">
        <f>IF(C1393="","",IF(AND(MONTH(C1393)&gt;=1,MONTH(C1393)&lt;=3),1,IF(AND(MONTH(C1393)&gt;=4,MONTH(C1393)&lt;=6),2,IF(AND(MONTH(C1393)&gt;=7,MONTH(C1393)&lt;=9),3,4))))</f>
        <v>3</v>
      </c>
      <c r="D1394" s="132"/>
      <c r="E1394" s="67" t="s">
        <v>13194</v>
      </c>
      <c r="F1394" s="80" t="s">
        <v>11114</v>
      </c>
      <c r="G1394" s="45"/>
      <c r="H1394" s="45"/>
      <c r="I1394" s="45"/>
      <c r="J1394" s="45"/>
    </row>
    <row r="1395" spans="1:10" ht="14.1" customHeight="1" thickBot="1" x14ac:dyDescent="0.25">
      <c r="A1395" s="45"/>
      <c r="B1395" s="45"/>
      <c r="C1395" s="45"/>
      <c r="D1395" s="45"/>
      <c r="E1395" s="45"/>
      <c r="F1395" s="45"/>
      <c r="G1395" s="45"/>
      <c r="H1395" s="45"/>
      <c r="I1395" s="45"/>
      <c r="J1395" s="45"/>
    </row>
    <row r="1396" spans="1:10" ht="14.1" customHeight="1" thickBot="1" x14ac:dyDescent="0.25">
      <c r="A1396" s="95" t="s">
        <v>15737</v>
      </c>
      <c r="B1396" s="95" t="s">
        <v>16148</v>
      </c>
      <c r="C1396" s="95" t="s">
        <v>15643</v>
      </c>
      <c r="D1396" s="95" t="s">
        <v>15253</v>
      </c>
      <c r="E1396" s="95" t="s">
        <v>6935</v>
      </c>
      <c r="F1396" s="72" t="s">
        <v>15282</v>
      </c>
      <c r="G1396" s="45"/>
      <c r="H1396" s="45"/>
      <c r="I1396" s="45"/>
      <c r="J1396" s="45"/>
    </row>
    <row r="1397" spans="1:10" ht="14.1" customHeight="1" x14ac:dyDescent="0.25">
      <c r="A1397" s="100">
        <v>60103107</v>
      </c>
      <c r="B1397" s="101" t="str">
        <f t="shared" ref="B1397:B1428" ca="1" si="74">IFERROR(INDEX(UNSPSCDes,MATCH(INDIRECT(ADDRESS(ROW(),COLUMN()-1,4)),UNSPSCCode,0)),"")</f>
        <v>Bandas elásticas para tableros geométricos</v>
      </c>
      <c r="C1397" s="106" t="s">
        <v>18874</v>
      </c>
      <c r="D1397" s="103">
        <v>154</v>
      </c>
      <c r="E1397" s="104">
        <v>50</v>
      </c>
      <c r="F1397" s="70">
        <f t="shared" ref="F1397:F1428" ca="1" si="75">INDIRECT(ADDRESS(ROW(),COLUMN()-2,4))*INDIRECT(ADDRESS(ROW(),COLUMN()-1,4))</f>
        <v>7700</v>
      </c>
      <c r="G1397" s="45"/>
      <c r="H1397" s="45"/>
      <c r="I1397" s="45"/>
      <c r="J1397" s="45"/>
    </row>
    <row r="1398" spans="1:10" ht="13.5" customHeight="1" x14ac:dyDescent="0.25">
      <c r="A1398" s="100">
        <v>44122003</v>
      </c>
      <c r="B1398" s="101" t="str">
        <f t="shared" ca="1" si="74"/>
        <v>Carpetas</v>
      </c>
      <c r="C1398" s="106" t="s">
        <v>1449</v>
      </c>
      <c r="D1398" s="103">
        <v>15</v>
      </c>
      <c r="E1398" s="104">
        <v>185</v>
      </c>
      <c r="F1398" s="70">
        <f t="shared" ca="1" si="75"/>
        <v>2775</v>
      </c>
      <c r="G1398" s="45"/>
      <c r="H1398" s="45"/>
      <c r="I1398" s="45"/>
      <c r="J1398" s="45"/>
    </row>
    <row r="1399" spans="1:10" ht="13.5" customHeight="1" x14ac:dyDescent="0.25">
      <c r="A1399" s="100">
        <v>44122003</v>
      </c>
      <c r="B1399" s="101" t="str">
        <f t="shared" ca="1" si="74"/>
        <v>Carpetas</v>
      </c>
      <c r="C1399" s="106" t="s">
        <v>1449</v>
      </c>
      <c r="D1399" s="103">
        <v>19</v>
      </c>
      <c r="E1399" s="104">
        <v>185</v>
      </c>
      <c r="F1399" s="70">
        <f t="shared" ca="1" si="75"/>
        <v>3515</v>
      </c>
      <c r="G1399" s="45"/>
      <c r="H1399" s="45"/>
      <c r="I1399" s="45"/>
      <c r="J1399" s="45"/>
    </row>
    <row r="1400" spans="1:10" ht="13.5" customHeight="1" x14ac:dyDescent="0.25">
      <c r="A1400" s="100">
        <v>44122003</v>
      </c>
      <c r="B1400" s="101" t="str">
        <f t="shared" ca="1" si="74"/>
        <v>Carpetas</v>
      </c>
      <c r="C1400" s="106" t="s">
        <v>1449</v>
      </c>
      <c r="D1400" s="103">
        <v>11</v>
      </c>
      <c r="E1400" s="104">
        <v>425</v>
      </c>
      <c r="F1400" s="70">
        <f t="shared" ca="1" si="75"/>
        <v>4675</v>
      </c>
      <c r="G1400" s="45"/>
      <c r="H1400" s="45"/>
      <c r="I1400" s="45"/>
      <c r="J1400" s="45"/>
    </row>
    <row r="1401" spans="1:10" ht="13.5" customHeight="1" x14ac:dyDescent="0.25">
      <c r="A1401" s="100">
        <v>44122003</v>
      </c>
      <c r="B1401" s="101" t="str">
        <f t="shared" ca="1" si="74"/>
        <v>Carpetas</v>
      </c>
      <c r="C1401" s="106" t="s">
        <v>1449</v>
      </c>
      <c r="D1401" s="103">
        <v>120</v>
      </c>
      <c r="E1401" s="104">
        <v>360</v>
      </c>
      <c r="F1401" s="70">
        <f t="shared" ca="1" si="75"/>
        <v>43200</v>
      </c>
      <c r="G1401" s="45"/>
      <c r="H1401" s="45"/>
      <c r="I1401" s="45"/>
      <c r="J1401" s="45"/>
    </row>
    <row r="1402" spans="1:10" ht="13.5" customHeight="1" x14ac:dyDescent="0.25">
      <c r="A1402" s="100">
        <v>43202001</v>
      </c>
      <c r="B1402" s="101" t="str">
        <f t="shared" ca="1" si="74"/>
        <v>Discos compactos cd</v>
      </c>
      <c r="C1402" s="106" t="s">
        <v>1449</v>
      </c>
      <c r="D1402" s="103">
        <v>53</v>
      </c>
      <c r="E1402" s="104">
        <v>25</v>
      </c>
      <c r="F1402" s="70">
        <f t="shared" ca="1" si="75"/>
        <v>1325</v>
      </c>
      <c r="G1402" s="45"/>
      <c r="H1402" s="45"/>
      <c r="I1402" s="45"/>
      <c r="J1402" s="45"/>
    </row>
    <row r="1403" spans="1:10" ht="13.5" customHeight="1" x14ac:dyDescent="0.25">
      <c r="A1403" s="100">
        <v>60101903</v>
      </c>
      <c r="B1403" s="101" t="str">
        <f t="shared" ca="1" si="74"/>
        <v>Cintas adhesivas de escritorio con el alfabeto</v>
      </c>
      <c r="C1403" s="106" t="s">
        <v>1449</v>
      </c>
      <c r="D1403" s="103">
        <v>37</v>
      </c>
      <c r="E1403" s="104">
        <v>310</v>
      </c>
      <c r="F1403" s="70">
        <f t="shared" ca="1" si="75"/>
        <v>11470</v>
      </c>
      <c r="G1403" s="45"/>
      <c r="H1403" s="45"/>
      <c r="I1403" s="45"/>
      <c r="J1403" s="45"/>
    </row>
    <row r="1404" spans="1:10" ht="13.5" customHeight="1" x14ac:dyDescent="0.25">
      <c r="A1404" s="100">
        <v>60101903</v>
      </c>
      <c r="B1404" s="101" t="str">
        <f t="shared" ca="1" si="74"/>
        <v>Cintas adhesivas de escritorio con el alfabeto</v>
      </c>
      <c r="C1404" s="106" t="s">
        <v>1449</v>
      </c>
      <c r="D1404" s="103">
        <v>15</v>
      </c>
      <c r="E1404" s="104">
        <v>310</v>
      </c>
      <c r="F1404" s="70">
        <f t="shared" ca="1" si="75"/>
        <v>4650</v>
      </c>
      <c r="G1404" s="45"/>
      <c r="H1404" s="45"/>
      <c r="I1404" s="45"/>
      <c r="J1404" s="45"/>
    </row>
    <row r="1405" spans="1:10" ht="13.5" customHeight="1" x14ac:dyDescent="0.25">
      <c r="A1405" s="100">
        <v>44103112</v>
      </c>
      <c r="B1405" s="101" t="str">
        <f t="shared" ca="1" si="74"/>
        <v>Cinta de impresora</v>
      </c>
      <c r="C1405" s="106" t="s">
        <v>1449</v>
      </c>
      <c r="D1405" s="103">
        <v>14</v>
      </c>
      <c r="E1405" s="104">
        <v>430</v>
      </c>
      <c r="F1405" s="70">
        <f t="shared" ca="1" si="75"/>
        <v>6020</v>
      </c>
      <c r="G1405" s="45"/>
      <c r="H1405" s="45"/>
      <c r="I1405" s="45"/>
      <c r="J1405" s="45"/>
    </row>
    <row r="1406" spans="1:10" ht="13.5" customHeight="1" x14ac:dyDescent="0.25">
      <c r="A1406" s="100">
        <v>44111611</v>
      </c>
      <c r="B1406" s="101" t="str">
        <f t="shared" ca="1" si="74"/>
        <v>Clips para billetes</v>
      </c>
      <c r="C1406" s="106" t="s">
        <v>18880</v>
      </c>
      <c r="D1406" s="103">
        <v>128</v>
      </c>
      <c r="E1406" s="104">
        <v>10</v>
      </c>
      <c r="F1406" s="70">
        <f t="shared" ca="1" si="75"/>
        <v>1280</v>
      </c>
      <c r="G1406" s="45"/>
      <c r="H1406" s="45"/>
      <c r="I1406" s="45"/>
      <c r="J1406" s="45"/>
    </row>
    <row r="1407" spans="1:10" ht="13.5" customHeight="1" x14ac:dyDescent="0.25">
      <c r="A1407" s="100">
        <v>44111611</v>
      </c>
      <c r="B1407" s="101" t="str">
        <f t="shared" ca="1" si="74"/>
        <v>Clips para billetes</v>
      </c>
      <c r="C1407" s="106" t="s">
        <v>18880</v>
      </c>
      <c r="D1407" s="103">
        <v>5</v>
      </c>
      <c r="E1407" s="104">
        <v>1</v>
      </c>
      <c r="F1407" s="70">
        <f t="shared" ca="1" si="75"/>
        <v>5</v>
      </c>
      <c r="G1407" s="45"/>
      <c r="H1407" s="45"/>
      <c r="I1407" s="45"/>
      <c r="J1407" s="45"/>
    </row>
    <row r="1408" spans="1:10" ht="13.5" customHeight="1" x14ac:dyDescent="0.25">
      <c r="A1408" s="100">
        <v>44111611</v>
      </c>
      <c r="B1408" s="101" t="str">
        <f t="shared" ca="1" si="74"/>
        <v>Clips para billetes</v>
      </c>
      <c r="C1408" s="106" t="s">
        <v>18880</v>
      </c>
      <c r="D1408" s="103">
        <v>45</v>
      </c>
      <c r="E1408" s="104">
        <v>15</v>
      </c>
      <c r="F1408" s="70">
        <f t="shared" ca="1" si="75"/>
        <v>675</v>
      </c>
      <c r="G1408" s="45"/>
      <c r="H1408" s="45"/>
      <c r="I1408" s="45"/>
      <c r="J1408" s="45"/>
    </row>
    <row r="1409" spans="1:10" ht="13.5" customHeight="1" x14ac:dyDescent="0.25">
      <c r="A1409" s="100">
        <v>44111611</v>
      </c>
      <c r="B1409" s="101" t="str">
        <f t="shared" ca="1" si="74"/>
        <v>Clips para billetes</v>
      </c>
      <c r="C1409" s="106" t="s">
        <v>18880</v>
      </c>
      <c r="D1409" s="103">
        <v>5</v>
      </c>
      <c r="E1409" s="104">
        <v>1</v>
      </c>
      <c r="F1409" s="70">
        <f t="shared" ca="1" si="75"/>
        <v>5</v>
      </c>
      <c r="G1409" s="45"/>
      <c r="H1409" s="45"/>
      <c r="I1409" s="45"/>
      <c r="J1409" s="45"/>
    </row>
    <row r="1410" spans="1:10" ht="13.5" customHeight="1" x14ac:dyDescent="0.25">
      <c r="A1410" s="100">
        <v>44122104</v>
      </c>
      <c r="B1410" s="101" t="str">
        <f t="shared" ca="1" si="74"/>
        <v>Clips para papel</v>
      </c>
      <c r="C1410" s="106" t="s">
        <v>18880</v>
      </c>
      <c r="D1410" s="103">
        <v>143</v>
      </c>
      <c r="E1410" s="104">
        <v>15</v>
      </c>
      <c r="F1410" s="70">
        <f t="shared" ca="1" si="75"/>
        <v>2145</v>
      </c>
      <c r="G1410" s="45"/>
      <c r="H1410" s="45"/>
      <c r="I1410" s="45"/>
      <c r="J1410" s="45"/>
    </row>
    <row r="1411" spans="1:10" ht="13.5" customHeight="1" x14ac:dyDescent="0.25">
      <c r="A1411" s="100">
        <v>44122104</v>
      </c>
      <c r="B1411" s="101" t="str">
        <f t="shared" ca="1" si="74"/>
        <v>Clips para papel</v>
      </c>
      <c r="C1411" s="106" t="s">
        <v>18880</v>
      </c>
      <c r="D1411" s="103">
        <v>5</v>
      </c>
      <c r="E1411" s="104">
        <v>1</v>
      </c>
      <c r="F1411" s="70">
        <f t="shared" ca="1" si="75"/>
        <v>5</v>
      </c>
      <c r="G1411" s="45"/>
      <c r="H1411" s="45"/>
      <c r="I1411" s="45"/>
      <c r="J1411" s="45"/>
    </row>
    <row r="1412" spans="1:10" ht="13.5" customHeight="1" x14ac:dyDescent="0.25">
      <c r="A1412" s="100">
        <v>44122104</v>
      </c>
      <c r="B1412" s="101" t="str">
        <f t="shared" ca="1" si="74"/>
        <v>Clips para papel</v>
      </c>
      <c r="C1412" s="106" t="s">
        <v>18880</v>
      </c>
      <c r="D1412" s="103">
        <v>82</v>
      </c>
      <c r="E1412" s="104">
        <v>15</v>
      </c>
      <c r="F1412" s="70">
        <f t="shared" ca="1" si="75"/>
        <v>1230</v>
      </c>
      <c r="G1412" s="45"/>
      <c r="H1412" s="45"/>
      <c r="I1412" s="45"/>
      <c r="J1412" s="45"/>
    </row>
    <row r="1413" spans="1:10" ht="13.5" customHeight="1" x14ac:dyDescent="0.25">
      <c r="A1413" s="100">
        <v>44122104</v>
      </c>
      <c r="B1413" s="101" t="str">
        <f t="shared" ca="1" si="74"/>
        <v>Clips para papel</v>
      </c>
      <c r="C1413" s="106" t="s">
        <v>18880</v>
      </c>
      <c r="D1413" s="103">
        <v>6</v>
      </c>
      <c r="E1413" s="104">
        <v>76.48</v>
      </c>
      <c r="F1413" s="70">
        <f t="shared" ca="1" si="75"/>
        <v>458.88</v>
      </c>
      <c r="G1413" s="45"/>
      <c r="H1413" s="45"/>
      <c r="I1413" s="45"/>
      <c r="J1413" s="45"/>
    </row>
    <row r="1414" spans="1:10" ht="13.5" customHeight="1" x14ac:dyDescent="0.25">
      <c r="A1414" s="100">
        <v>44122104</v>
      </c>
      <c r="B1414" s="101" t="str">
        <f t="shared" ca="1" si="74"/>
        <v>Clips para papel</v>
      </c>
      <c r="C1414" s="106" t="s">
        <v>18880</v>
      </c>
      <c r="D1414" s="103">
        <v>95</v>
      </c>
      <c r="E1414" s="104">
        <v>70</v>
      </c>
      <c r="F1414" s="70">
        <f t="shared" ca="1" si="75"/>
        <v>6650</v>
      </c>
      <c r="G1414" s="45"/>
      <c r="H1414" s="45"/>
      <c r="I1414" s="45"/>
      <c r="J1414" s="45"/>
    </row>
    <row r="1415" spans="1:10" ht="13.5" customHeight="1" x14ac:dyDescent="0.25">
      <c r="A1415" s="100">
        <v>44122104</v>
      </c>
      <c r="B1415" s="101" t="str">
        <f t="shared" ca="1" si="74"/>
        <v>Clips para papel</v>
      </c>
      <c r="C1415" s="106" t="s">
        <v>18880</v>
      </c>
      <c r="D1415" s="103">
        <v>5</v>
      </c>
      <c r="E1415" s="104">
        <v>48.31</v>
      </c>
      <c r="F1415" s="70">
        <f t="shared" ca="1" si="75"/>
        <v>241.55</v>
      </c>
      <c r="G1415" s="45"/>
      <c r="H1415" s="45"/>
      <c r="I1415" s="45"/>
      <c r="J1415" s="45"/>
    </row>
    <row r="1416" spans="1:10" ht="13.5" customHeight="1" x14ac:dyDescent="0.25">
      <c r="A1416" s="100">
        <v>44122104</v>
      </c>
      <c r="B1416" s="101" t="str">
        <f t="shared" ca="1" si="74"/>
        <v>Clips para papel</v>
      </c>
      <c r="C1416" s="106" t="s">
        <v>18880</v>
      </c>
      <c r="D1416" s="103">
        <v>139</v>
      </c>
      <c r="E1416" s="104">
        <v>10</v>
      </c>
      <c r="F1416" s="70">
        <f t="shared" ca="1" si="75"/>
        <v>1390</v>
      </c>
      <c r="G1416" s="45"/>
      <c r="H1416" s="45"/>
      <c r="I1416" s="45"/>
      <c r="J1416" s="45"/>
    </row>
    <row r="1417" spans="1:10" ht="13.5" customHeight="1" x14ac:dyDescent="0.25">
      <c r="A1417" s="100">
        <v>56101532</v>
      </c>
      <c r="B1417" s="101" t="str">
        <f t="shared" ca="1" si="74"/>
        <v>Set de muebles</v>
      </c>
      <c r="C1417" s="106" t="s">
        <v>1449</v>
      </c>
      <c r="D1417" s="103">
        <v>21</v>
      </c>
      <c r="E1417" s="104">
        <v>6000</v>
      </c>
      <c r="F1417" s="70">
        <f t="shared" ca="1" si="75"/>
        <v>126000</v>
      </c>
      <c r="G1417" s="45"/>
      <c r="H1417" s="45"/>
      <c r="I1417" s="45"/>
      <c r="J1417" s="45"/>
    </row>
    <row r="1418" spans="1:10" ht="13.5" customHeight="1" x14ac:dyDescent="0.25">
      <c r="A1418" s="100">
        <v>24102202</v>
      </c>
      <c r="B1418" s="101" t="str">
        <f t="shared" ca="1" si="74"/>
        <v>Dispensadores de cinta para sellar cajas</v>
      </c>
      <c r="C1418" s="106" t="s">
        <v>1449</v>
      </c>
      <c r="D1418" s="103">
        <v>6</v>
      </c>
      <c r="E1418" s="104">
        <v>300</v>
      </c>
      <c r="F1418" s="70">
        <f t="shared" ca="1" si="75"/>
        <v>1800</v>
      </c>
      <c r="G1418" s="45"/>
      <c r="H1418" s="45"/>
      <c r="I1418" s="45"/>
      <c r="J1418" s="45"/>
    </row>
    <row r="1419" spans="1:10" ht="13.5" customHeight="1" x14ac:dyDescent="0.25">
      <c r="A1419" s="100">
        <v>60121522</v>
      </c>
      <c r="B1419" s="101" t="str">
        <f t="shared" ca="1" si="74"/>
        <v>Bolígrafos de base acuosa</v>
      </c>
      <c r="C1419" s="106" t="s">
        <v>18874</v>
      </c>
      <c r="D1419" s="103">
        <v>10</v>
      </c>
      <c r="E1419" s="104">
        <v>1</v>
      </c>
      <c r="F1419" s="70">
        <f t="shared" ca="1" si="75"/>
        <v>10</v>
      </c>
      <c r="G1419" s="45"/>
      <c r="H1419" s="45"/>
      <c r="I1419" s="45"/>
      <c r="J1419" s="45"/>
    </row>
    <row r="1420" spans="1:10" ht="13.5" customHeight="1" x14ac:dyDescent="0.25">
      <c r="A1420" s="100">
        <v>44122011</v>
      </c>
      <c r="B1420" s="101" t="str">
        <f t="shared" ca="1" si="74"/>
        <v>Folders</v>
      </c>
      <c r="C1420" s="106" t="s">
        <v>18874</v>
      </c>
      <c r="D1420" s="103">
        <v>5</v>
      </c>
      <c r="E1420" s="104">
        <v>1</v>
      </c>
      <c r="F1420" s="70">
        <f t="shared" ca="1" si="75"/>
        <v>5</v>
      </c>
      <c r="G1420" s="45"/>
      <c r="H1420" s="45"/>
      <c r="I1420" s="45"/>
      <c r="J1420" s="45"/>
    </row>
    <row r="1421" spans="1:10" ht="13.5" customHeight="1" x14ac:dyDescent="0.25">
      <c r="A1421" s="100">
        <v>44122011</v>
      </c>
      <c r="B1421" s="101" t="str">
        <f t="shared" ca="1" si="74"/>
        <v>Folders</v>
      </c>
      <c r="C1421" s="106" t="s">
        <v>18874</v>
      </c>
      <c r="D1421" s="103">
        <v>1651</v>
      </c>
      <c r="E1421" s="104">
        <v>520</v>
      </c>
      <c r="F1421" s="70">
        <f t="shared" ca="1" si="75"/>
        <v>858520</v>
      </c>
      <c r="G1421" s="45"/>
      <c r="H1421" s="45"/>
      <c r="I1421" s="45"/>
      <c r="J1421" s="45"/>
    </row>
    <row r="1422" spans="1:10" ht="13.5" customHeight="1" x14ac:dyDescent="0.25">
      <c r="A1422" s="100">
        <v>44122022</v>
      </c>
      <c r="B1422" s="101" t="str">
        <f t="shared" ca="1" si="74"/>
        <v>Accesorios de carpetas de folders</v>
      </c>
      <c r="C1422" s="106" t="s">
        <v>18876</v>
      </c>
      <c r="D1422" s="103">
        <v>27</v>
      </c>
      <c r="E1422" s="104">
        <v>475</v>
      </c>
      <c r="F1422" s="70">
        <f t="shared" ca="1" si="75"/>
        <v>12825</v>
      </c>
      <c r="G1422" s="45"/>
      <c r="H1422" s="45"/>
      <c r="I1422" s="45"/>
      <c r="J1422" s="45"/>
    </row>
    <row r="1423" spans="1:10" ht="13.5" customHeight="1" x14ac:dyDescent="0.25">
      <c r="A1423" s="100">
        <v>44111611</v>
      </c>
      <c r="B1423" s="101" t="str">
        <f t="shared" ca="1" si="74"/>
        <v>Clips para billetes</v>
      </c>
      <c r="C1423" s="106" t="s">
        <v>18874</v>
      </c>
      <c r="D1423" s="103">
        <v>4</v>
      </c>
      <c r="E1423" s="104">
        <v>1</v>
      </c>
      <c r="F1423" s="70">
        <f t="shared" ca="1" si="75"/>
        <v>4</v>
      </c>
      <c r="G1423" s="45"/>
      <c r="H1423" s="45"/>
      <c r="I1423" s="45"/>
      <c r="J1423" s="45"/>
    </row>
    <row r="1424" spans="1:10" ht="13.5" customHeight="1" x14ac:dyDescent="0.25">
      <c r="A1424" s="100">
        <v>44122022</v>
      </c>
      <c r="B1424" s="101" t="str">
        <f t="shared" ca="1" si="74"/>
        <v>Accesorios de carpetas de folders</v>
      </c>
      <c r="C1424" s="106" t="s">
        <v>18876</v>
      </c>
      <c r="D1424" s="103">
        <v>1</v>
      </c>
      <c r="E1424" s="104">
        <v>1</v>
      </c>
      <c r="F1424" s="70">
        <f t="shared" ca="1" si="75"/>
        <v>1</v>
      </c>
      <c r="G1424" s="45"/>
      <c r="H1424" s="45"/>
      <c r="I1424" s="45"/>
      <c r="J1424" s="45"/>
    </row>
    <row r="1425" spans="1:10" ht="13.5" customHeight="1" x14ac:dyDescent="0.25">
      <c r="A1425" s="100">
        <v>31162404</v>
      </c>
      <c r="B1425" s="101" t="str">
        <f t="shared" ca="1" si="74"/>
        <v>Grapas</v>
      </c>
      <c r="C1425" s="106" t="s">
        <v>18874</v>
      </c>
      <c r="D1425" s="103">
        <v>2</v>
      </c>
      <c r="E1425" s="104">
        <v>1</v>
      </c>
      <c r="F1425" s="70">
        <f t="shared" ca="1" si="75"/>
        <v>2</v>
      </c>
      <c r="G1425" s="45"/>
      <c r="H1425" s="45"/>
      <c r="I1425" s="45"/>
      <c r="J1425" s="45"/>
    </row>
    <row r="1426" spans="1:10" ht="13.5" customHeight="1" x14ac:dyDescent="0.25">
      <c r="A1426" s="100">
        <v>31162404</v>
      </c>
      <c r="B1426" s="101" t="str">
        <f t="shared" ca="1" si="74"/>
        <v>Grapas</v>
      </c>
      <c r="C1426" s="106" t="s">
        <v>18874</v>
      </c>
      <c r="D1426" s="103">
        <v>492</v>
      </c>
      <c r="E1426" s="104">
        <v>175</v>
      </c>
      <c r="F1426" s="70">
        <f t="shared" ca="1" si="75"/>
        <v>86100</v>
      </c>
      <c r="G1426" s="45"/>
      <c r="H1426" s="45"/>
      <c r="I1426" s="45"/>
      <c r="J1426" s="45"/>
    </row>
    <row r="1427" spans="1:10" ht="13.5" customHeight="1" x14ac:dyDescent="0.25">
      <c r="A1427" s="100">
        <v>14111509</v>
      </c>
      <c r="B1427" s="101" t="str">
        <f t="shared" ca="1" si="74"/>
        <v>Papel membreteado</v>
      </c>
      <c r="C1427" s="106" t="s">
        <v>18876</v>
      </c>
      <c r="D1427" s="103">
        <v>27</v>
      </c>
      <c r="E1427" s="104">
        <v>1100</v>
      </c>
      <c r="F1427" s="70">
        <f t="shared" ca="1" si="75"/>
        <v>29700</v>
      </c>
      <c r="G1427" s="45"/>
      <c r="H1427" s="45"/>
      <c r="I1427" s="45"/>
      <c r="J1427" s="45"/>
    </row>
    <row r="1428" spans="1:10" ht="13.5" customHeight="1" x14ac:dyDescent="0.25">
      <c r="A1428" s="100">
        <v>14121810</v>
      </c>
      <c r="B1428" s="101" t="str">
        <f t="shared" ca="1" si="74"/>
        <v>Papeles carbón</v>
      </c>
      <c r="C1428" s="106" t="s">
        <v>18876</v>
      </c>
      <c r="D1428" s="103">
        <v>4</v>
      </c>
      <c r="E1428" s="104">
        <v>495</v>
      </c>
      <c r="F1428" s="70">
        <f t="shared" ca="1" si="75"/>
        <v>1980</v>
      </c>
      <c r="G1428" s="45"/>
      <c r="H1428" s="45"/>
      <c r="I1428" s="45"/>
      <c r="J1428" s="45"/>
    </row>
    <row r="1429" spans="1:10" ht="13.5" customHeight="1" x14ac:dyDescent="0.25">
      <c r="A1429" s="100">
        <v>14111509</v>
      </c>
      <c r="B1429" s="101" t="str">
        <f t="shared" ref="B1429:B1460" ca="1" si="76">IFERROR(INDEX(UNSPSCDes,MATCH(INDIRECT(ADDRESS(ROW(),COLUMN()-1,4)),UNSPSCCode,0)),"")</f>
        <v>Papel membreteado</v>
      </c>
      <c r="C1429" s="106" t="s">
        <v>18876</v>
      </c>
      <c r="D1429" s="103">
        <v>17</v>
      </c>
      <c r="E1429" s="104">
        <v>3220</v>
      </c>
      <c r="F1429" s="70">
        <f t="shared" ref="F1429:F1460" ca="1" si="77">INDIRECT(ADDRESS(ROW(),COLUMN()-2,4))*INDIRECT(ADDRESS(ROW(),COLUMN()-1,4))</f>
        <v>54740</v>
      </c>
      <c r="G1429" s="45"/>
      <c r="H1429" s="45"/>
      <c r="I1429" s="45"/>
      <c r="J1429" s="45"/>
    </row>
    <row r="1430" spans="1:10" ht="13.5" customHeight="1" x14ac:dyDescent="0.25">
      <c r="A1430" s="100">
        <v>14111509</v>
      </c>
      <c r="B1430" s="101" t="str">
        <f t="shared" ca="1" si="76"/>
        <v>Papel membreteado</v>
      </c>
      <c r="C1430" s="106" t="s">
        <v>18876</v>
      </c>
      <c r="D1430" s="103">
        <v>1</v>
      </c>
      <c r="E1430" s="104">
        <v>1</v>
      </c>
      <c r="F1430" s="70">
        <f t="shared" ca="1" si="77"/>
        <v>1</v>
      </c>
      <c r="G1430" s="45"/>
      <c r="H1430" s="45"/>
      <c r="I1430" s="45"/>
      <c r="J1430" s="45"/>
    </row>
    <row r="1431" spans="1:10" ht="13.5" customHeight="1" x14ac:dyDescent="0.25">
      <c r="A1431" s="100">
        <v>14111509</v>
      </c>
      <c r="B1431" s="101" t="str">
        <f t="shared" ca="1" si="76"/>
        <v>Papel membreteado</v>
      </c>
      <c r="C1431" s="106" t="s">
        <v>18876</v>
      </c>
      <c r="D1431" s="103">
        <v>12</v>
      </c>
      <c r="E1431" s="104">
        <v>1250</v>
      </c>
      <c r="F1431" s="70">
        <f t="shared" ca="1" si="77"/>
        <v>15000</v>
      </c>
      <c r="G1431" s="45"/>
      <c r="H1431" s="45"/>
      <c r="I1431" s="45"/>
      <c r="J1431" s="45"/>
    </row>
    <row r="1432" spans="1:10" ht="13.5" customHeight="1" x14ac:dyDescent="0.25">
      <c r="A1432" s="100">
        <v>14111509</v>
      </c>
      <c r="B1432" s="101" t="str">
        <f t="shared" ca="1" si="76"/>
        <v>Papel membreteado</v>
      </c>
      <c r="C1432" s="106" t="s">
        <v>18876</v>
      </c>
      <c r="D1432" s="103">
        <v>49</v>
      </c>
      <c r="E1432" s="104">
        <v>1250</v>
      </c>
      <c r="F1432" s="70">
        <f t="shared" ca="1" si="77"/>
        <v>61250</v>
      </c>
      <c r="G1432" s="45"/>
      <c r="H1432" s="45"/>
      <c r="I1432" s="45"/>
      <c r="J1432" s="45"/>
    </row>
    <row r="1433" spans="1:10" ht="13.5" customHeight="1" x14ac:dyDescent="0.25">
      <c r="A1433" s="100">
        <v>52121606</v>
      </c>
      <c r="B1433" s="101" t="str">
        <f t="shared" ca="1" si="76"/>
        <v>Individuales de mesa</v>
      </c>
      <c r="C1433" s="106" t="s">
        <v>1449</v>
      </c>
      <c r="D1433" s="103">
        <v>6</v>
      </c>
      <c r="E1433" s="104">
        <v>590</v>
      </c>
      <c r="F1433" s="70">
        <f t="shared" ca="1" si="77"/>
        <v>3540</v>
      </c>
      <c r="G1433" s="45"/>
      <c r="H1433" s="45"/>
      <c r="I1433" s="45"/>
      <c r="J1433" s="45"/>
    </row>
    <row r="1434" spans="1:10" ht="13.5" customHeight="1" x14ac:dyDescent="0.25">
      <c r="A1434" s="100">
        <v>14111537</v>
      </c>
      <c r="B1434" s="101" t="str">
        <f t="shared" ca="1" si="76"/>
        <v>Etiquetas de papel</v>
      </c>
      <c r="C1434" s="106" t="s">
        <v>18876</v>
      </c>
      <c r="D1434" s="103">
        <v>7</v>
      </c>
      <c r="E1434" s="104">
        <v>100</v>
      </c>
      <c r="F1434" s="70">
        <f t="shared" ca="1" si="77"/>
        <v>700</v>
      </c>
      <c r="G1434" s="45"/>
      <c r="H1434" s="45"/>
      <c r="I1434" s="45"/>
      <c r="J1434" s="45"/>
    </row>
    <row r="1435" spans="1:10" ht="13.5" customHeight="1" x14ac:dyDescent="0.25">
      <c r="A1435" s="100">
        <v>14111537</v>
      </c>
      <c r="B1435" s="101" t="str">
        <f t="shared" ca="1" si="76"/>
        <v>Etiquetas de papel</v>
      </c>
      <c r="C1435" s="106" t="s">
        <v>18876</v>
      </c>
      <c r="D1435" s="103">
        <v>1</v>
      </c>
      <c r="E1435" s="104">
        <v>125</v>
      </c>
      <c r="F1435" s="70">
        <f t="shared" ca="1" si="77"/>
        <v>125</v>
      </c>
      <c r="G1435" s="45"/>
      <c r="H1435" s="45"/>
      <c r="I1435" s="45"/>
      <c r="J1435" s="45"/>
    </row>
    <row r="1436" spans="1:10" ht="13.5" customHeight="1" x14ac:dyDescent="0.25">
      <c r="A1436" s="100">
        <v>14111537</v>
      </c>
      <c r="B1436" s="101" t="str">
        <f t="shared" ca="1" si="76"/>
        <v>Etiquetas de papel</v>
      </c>
      <c r="C1436" s="106" t="s">
        <v>18876</v>
      </c>
      <c r="D1436" s="103">
        <v>1</v>
      </c>
      <c r="E1436" s="104">
        <v>125</v>
      </c>
      <c r="F1436" s="70">
        <f t="shared" ca="1" si="77"/>
        <v>125</v>
      </c>
      <c r="G1436" s="45"/>
      <c r="H1436" s="45"/>
      <c r="I1436" s="45"/>
      <c r="J1436" s="45"/>
    </row>
    <row r="1437" spans="1:10" ht="13.5" customHeight="1" x14ac:dyDescent="0.25">
      <c r="A1437" s="100">
        <v>43211709</v>
      </c>
      <c r="B1437" s="101" t="str">
        <f t="shared" ca="1" si="76"/>
        <v>Lápiz (stylus) de presión</v>
      </c>
      <c r="C1437" s="106" t="s">
        <v>18874</v>
      </c>
      <c r="D1437" s="103">
        <v>50</v>
      </c>
      <c r="E1437" s="104">
        <v>1</v>
      </c>
      <c r="F1437" s="70">
        <f t="shared" ca="1" si="77"/>
        <v>50</v>
      </c>
      <c r="G1437" s="45"/>
      <c r="H1437" s="45"/>
      <c r="I1437" s="45"/>
      <c r="J1437" s="45"/>
    </row>
    <row r="1438" spans="1:10" ht="13.5" customHeight="1" x14ac:dyDescent="0.25">
      <c r="A1438" s="100">
        <v>43211709</v>
      </c>
      <c r="B1438" s="101" t="str">
        <f t="shared" ca="1" si="76"/>
        <v>Lápiz (stylus) de presión</v>
      </c>
      <c r="C1438" s="106" t="s">
        <v>18874</v>
      </c>
      <c r="D1438" s="103">
        <v>25</v>
      </c>
      <c r="E1438" s="104">
        <v>1</v>
      </c>
      <c r="F1438" s="70">
        <f t="shared" ca="1" si="77"/>
        <v>25</v>
      </c>
      <c r="G1438" s="45"/>
      <c r="H1438" s="45"/>
      <c r="I1438" s="45"/>
      <c r="J1438" s="45"/>
    </row>
    <row r="1439" spans="1:10" ht="13.5" customHeight="1" x14ac:dyDescent="0.25">
      <c r="A1439" s="100">
        <v>43211709</v>
      </c>
      <c r="B1439" s="101" t="str">
        <f t="shared" ca="1" si="76"/>
        <v>Lápiz (stylus) de presión</v>
      </c>
      <c r="C1439" s="106" t="s">
        <v>18874</v>
      </c>
      <c r="D1439" s="103">
        <v>5</v>
      </c>
      <c r="E1439" s="104">
        <v>1</v>
      </c>
      <c r="F1439" s="70">
        <f t="shared" ca="1" si="77"/>
        <v>5</v>
      </c>
      <c r="G1439" s="45"/>
      <c r="H1439" s="45"/>
      <c r="I1439" s="45"/>
      <c r="J1439" s="45"/>
    </row>
    <row r="1440" spans="1:10" ht="13.5" customHeight="1" x14ac:dyDescent="0.25">
      <c r="A1440" s="100">
        <v>43211709</v>
      </c>
      <c r="B1440" s="101" t="str">
        <f t="shared" ca="1" si="76"/>
        <v>Lápiz (stylus) de presión</v>
      </c>
      <c r="C1440" s="106" t="s">
        <v>18874</v>
      </c>
      <c r="D1440" s="103">
        <v>24</v>
      </c>
      <c r="E1440" s="104">
        <v>1</v>
      </c>
      <c r="F1440" s="70">
        <f t="shared" ca="1" si="77"/>
        <v>24</v>
      </c>
      <c r="G1440" s="45"/>
      <c r="H1440" s="45"/>
      <c r="I1440" s="45"/>
      <c r="J1440" s="45"/>
    </row>
    <row r="1441" spans="1:10" ht="13.5" customHeight="1" x14ac:dyDescent="0.25">
      <c r="A1441" s="100">
        <v>43211709</v>
      </c>
      <c r="B1441" s="101" t="str">
        <f t="shared" ca="1" si="76"/>
        <v>Lápiz (stylus) de presión</v>
      </c>
      <c r="C1441" s="106" t="s">
        <v>18874</v>
      </c>
      <c r="D1441" s="103">
        <v>60</v>
      </c>
      <c r="E1441" s="104">
        <v>60</v>
      </c>
      <c r="F1441" s="70">
        <f t="shared" ca="1" si="77"/>
        <v>3600</v>
      </c>
      <c r="G1441" s="45"/>
      <c r="H1441" s="45"/>
      <c r="I1441" s="45"/>
      <c r="J1441" s="45"/>
    </row>
    <row r="1442" spans="1:10" ht="13.5" customHeight="1" x14ac:dyDescent="0.25">
      <c r="A1442" s="100">
        <v>14111526</v>
      </c>
      <c r="B1442" s="101" t="str">
        <f t="shared" ca="1" si="76"/>
        <v>Papel libretas o libros de mensajes telefónicos</v>
      </c>
      <c r="C1442" s="106" t="s">
        <v>1449</v>
      </c>
      <c r="D1442" s="103">
        <v>86</v>
      </c>
      <c r="E1442" s="104">
        <v>400</v>
      </c>
      <c r="F1442" s="70">
        <f t="shared" ca="1" si="77"/>
        <v>34400</v>
      </c>
      <c r="G1442" s="45"/>
      <c r="H1442" s="45"/>
      <c r="I1442" s="45"/>
      <c r="J1442" s="45"/>
    </row>
    <row r="1443" spans="1:10" ht="13.5" customHeight="1" x14ac:dyDescent="0.25">
      <c r="A1443" s="100">
        <v>14111526</v>
      </c>
      <c r="B1443" s="101" t="str">
        <f t="shared" ca="1" si="76"/>
        <v>Papel libretas o libros de mensajes telefónicos</v>
      </c>
      <c r="C1443" s="106" t="s">
        <v>1449</v>
      </c>
      <c r="D1443" s="103">
        <v>48</v>
      </c>
      <c r="E1443" s="104">
        <v>450</v>
      </c>
      <c r="F1443" s="70">
        <f t="shared" ca="1" si="77"/>
        <v>21600</v>
      </c>
      <c r="G1443" s="45"/>
      <c r="H1443" s="45"/>
      <c r="I1443" s="45"/>
      <c r="J1443" s="45"/>
    </row>
    <row r="1444" spans="1:10" ht="13.5" customHeight="1" x14ac:dyDescent="0.25">
      <c r="A1444" s="100">
        <v>14111526</v>
      </c>
      <c r="B1444" s="101" t="str">
        <f t="shared" ca="1" si="76"/>
        <v>Papel libretas o libros de mensajes telefónicos</v>
      </c>
      <c r="C1444" s="106" t="s">
        <v>1449</v>
      </c>
      <c r="D1444" s="103">
        <v>96</v>
      </c>
      <c r="E1444" s="104">
        <v>260</v>
      </c>
      <c r="F1444" s="70">
        <f t="shared" ca="1" si="77"/>
        <v>24960</v>
      </c>
      <c r="G1444" s="45"/>
      <c r="H1444" s="45"/>
      <c r="I1444" s="45"/>
      <c r="J1444" s="45"/>
    </row>
    <row r="1445" spans="1:10" ht="13.5" customHeight="1" x14ac:dyDescent="0.25">
      <c r="A1445" s="100">
        <v>14111526</v>
      </c>
      <c r="B1445" s="101" t="str">
        <f t="shared" ca="1" si="76"/>
        <v>Papel libretas o libros de mensajes telefónicos</v>
      </c>
      <c r="C1445" s="106" t="s">
        <v>1449</v>
      </c>
      <c r="D1445" s="103">
        <v>27</v>
      </c>
      <c r="E1445" s="104">
        <v>230</v>
      </c>
      <c r="F1445" s="70">
        <f t="shared" ca="1" si="77"/>
        <v>6210</v>
      </c>
      <c r="G1445" s="45"/>
      <c r="H1445" s="45"/>
      <c r="I1445" s="45"/>
      <c r="J1445" s="45"/>
    </row>
    <row r="1446" spans="1:10" ht="13.5" customHeight="1" x14ac:dyDescent="0.25">
      <c r="A1446" s="100">
        <v>14111802</v>
      </c>
      <c r="B1446" s="101" t="str">
        <f t="shared" ca="1" si="76"/>
        <v>Recibos o libros de recibos</v>
      </c>
      <c r="C1446" s="106" t="s">
        <v>1449</v>
      </c>
      <c r="D1446" s="103">
        <v>17</v>
      </c>
      <c r="E1446" s="104">
        <v>200</v>
      </c>
      <c r="F1446" s="70">
        <f t="shared" ca="1" si="77"/>
        <v>3400</v>
      </c>
      <c r="G1446" s="45"/>
      <c r="H1446" s="45"/>
      <c r="I1446" s="45"/>
      <c r="J1446" s="45"/>
    </row>
    <row r="1447" spans="1:10" ht="13.5" customHeight="1" x14ac:dyDescent="0.25">
      <c r="A1447" s="100">
        <v>14111802</v>
      </c>
      <c r="B1447" s="101" t="str">
        <f t="shared" ca="1" si="76"/>
        <v>Recibos o libros de recibos</v>
      </c>
      <c r="C1447" s="106" t="s">
        <v>1449</v>
      </c>
      <c r="D1447" s="103">
        <v>19</v>
      </c>
      <c r="E1447" s="104">
        <v>230</v>
      </c>
      <c r="F1447" s="70">
        <f t="shared" ca="1" si="77"/>
        <v>4370</v>
      </c>
      <c r="G1447" s="45"/>
      <c r="H1447" s="45"/>
      <c r="I1447" s="45"/>
      <c r="J1447" s="45"/>
    </row>
    <row r="1448" spans="1:10" ht="13.5" customHeight="1" x14ac:dyDescent="0.25">
      <c r="A1448" s="100">
        <v>44121708</v>
      </c>
      <c r="B1448" s="101" t="str">
        <f t="shared" ca="1" si="76"/>
        <v>Marcadores</v>
      </c>
      <c r="C1448" s="106" t="s">
        <v>18874</v>
      </c>
      <c r="D1448" s="103">
        <v>66</v>
      </c>
      <c r="E1448" s="104">
        <v>45</v>
      </c>
      <c r="F1448" s="70">
        <f t="shared" ca="1" si="77"/>
        <v>2970</v>
      </c>
      <c r="G1448" s="45"/>
      <c r="H1448" s="45"/>
      <c r="I1448" s="45"/>
      <c r="J1448" s="45"/>
    </row>
    <row r="1449" spans="1:10" ht="13.5" customHeight="1" x14ac:dyDescent="0.25">
      <c r="A1449" s="100">
        <v>44121708</v>
      </c>
      <c r="B1449" s="101" t="str">
        <f t="shared" ca="1" si="76"/>
        <v>Marcadores</v>
      </c>
      <c r="C1449" s="106" t="s">
        <v>18874</v>
      </c>
      <c r="D1449" s="103">
        <v>51</v>
      </c>
      <c r="E1449" s="104">
        <v>45</v>
      </c>
      <c r="F1449" s="70">
        <f t="shared" ca="1" si="77"/>
        <v>2295</v>
      </c>
      <c r="G1449" s="45"/>
      <c r="H1449" s="45"/>
      <c r="I1449" s="45"/>
      <c r="J1449" s="45"/>
    </row>
    <row r="1450" spans="1:10" ht="13.5" customHeight="1" x14ac:dyDescent="0.25">
      <c r="A1450" s="100">
        <v>44121708</v>
      </c>
      <c r="B1450" s="101" t="str">
        <f t="shared" ca="1" si="76"/>
        <v>Marcadores</v>
      </c>
      <c r="C1450" s="106" t="s">
        <v>18874</v>
      </c>
      <c r="D1450" s="103">
        <v>13</v>
      </c>
      <c r="E1450" s="104">
        <v>30</v>
      </c>
      <c r="F1450" s="70">
        <f t="shared" ca="1" si="77"/>
        <v>390</v>
      </c>
      <c r="G1450" s="45"/>
      <c r="H1450" s="45"/>
      <c r="I1450" s="45"/>
      <c r="J1450" s="45"/>
    </row>
    <row r="1451" spans="1:10" ht="13.5" customHeight="1" x14ac:dyDescent="0.25">
      <c r="A1451" s="100">
        <v>44121708</v>
      </c>
      <c r="B1451" s="101" t="str">
        <f t="shared" ca="1" si="76"/>
        <v>Marcadores</v>
      </c>
      <c r="C1451" s="106" t="s">
        <v>18874</v>
      </c>
      <c r="D1451" s="103">
        <v>13</v>
      </c>
      <c r="E1451" s="104">
        <v>30</v>
      </c>
      <c r="F1451" s="70">
        <f t="shared" ca="1" si="77"/>
        <v>390</v>
      </c>
      <c r="G1451" s="45"/>
      <c r="H1451" s="45"/>
      <c r="I1451" s="45"/>
      <c r="J1451" s="45"/>
    </row>
    <row r="1452" spans="1:10" ht="13.5" customHeight="1" x14ac:dyDescent="0.25">
      <c r="A1452" s="100">
        <v>44121708</v>
      </c>
      <c r="B1452" s="101" t="str">
        <f t="shared" ca="1" si="76"/>
        <v>Marcadores</v>
      </c>
      <c r="C1452" s="106" t="s">
        <v>18874</v>
      </c>
      <c r="D1452" s="103">
        <v>13</v>
      </c>
      <c r="E1452" s="104">
        <v>30</v>
      </c>
      <c r="F1452" s="70">
        <f t="shared" ca="1" si="77"/>
        <v>390</v>
      </c>
      <c r="G1452" s="45"/>
      <c r="H1452" s="45"/>
      <c r="I1452" s="45"/>
      <c r="J1452" s="45"/>
    </row>
    <row r="1453" spans="1:10" ht="13.5" customHeight="1" x14ac:dyDescent="0.25">
      <c r="A1453" s="100">
        <v>44121708</v>
      </c>
      <c r="B1453" s="101" t="str">
        <f t="shared" ca="1" si="76"/>
        <v>Marcadores</v>
      </c>
      <c r="C1453" s="106" t="s">
        <v>18874</v>
      </c>
      <c r="D1453" s="103">
        <v>49</v>
      </c>
      <c r="E1453" s="104">
        <v>30</v>
      </c>
      <c r="F1453" s="70">
        <f t="shared" ca="1" si="77"/>
        <v>1470</v>
      </c>
      <c r="G1453" s="45"/>
      <c r="H1453" s="45"/>
      <c r="I1453" s="45"/>
      <c r="J1453" s="45"/>
    </row>
    <row r="1454" spans="1:10" ht="13.5" customHeight="1" x14ac:dyDescent="0.25">
      <c r="A1454" s="100">
        <v>14121812</v>
      </c>
      <c r="B1454" s="101" t="str">
        <f t="shared" ca="1" si="76"/>
        <v>Papel de fotografía</v>
      </c>
      <c r="C1454" s="106" t="s">
        <v>18876</v>
      </c>
      <c r="D1454" s="103">
        <v>276</v>
      </c>
      <c r="E1454" s="104">
        <v>651.75</v>
      </c>
      <c r="F1454" s="70">
        <f t="shared" ca="1" si="77"/>
        <v>179883</v>
      </c>
      <c r="G1454" s="45"/>
      <c r="H1454" s="45"/>
      <c r="I1454" s="45"/>
      <c r="J1454" s="45"/>
    </row>
    <row r="1455" spans="1:10" ht="13.5" customHeight="1" x14ac:dyDescent="0.25">
      <c r="A1455" s="100">
        <v>14121812</v>
      </c>
      <c r="B1455" s="101" t="str">
        <f t="shared" ca="1" si="76"/>
        <v>Papel de fotografía</v>
      </c>
      <c r="C1455" s="106" t="s">
        <v>18876</v>
      </c>
      <c r="D1455" s="103">
        <v>35</v>
      </c>
      <c r="E1455" s="104">
        <v>1</v>
      </c>
      <c r="F1455" s="70">
        <f t="shared" ca="1" si="77"/>
        <v>35</v>
      </c>
      <c r="G1455" s="45"/>
      <c r="H1455" s="45"/>
      <c r="I1455" s="45"/>
      <c r="J1455" s="45"/>
    </row>
    <row r="1456" spans="1:10" ht="13.5" customHeight="1" x14ac:dyDescent="0.25">
      <c r="A1456" s="100">
        <v>44121628</v>
      </c>
      <c r="B1456" s="101" t="str">
        <f t="shared" ca="1" si="76"/>
        <v>Contenedores o dispensadores de clips</v>
      </c>
      <c r="C1456" s="106" t="s">
        <v>1449</v>
      </c>
      <c r="D1456" s="103">
        <v>1</v>
      </c>
      <c r="E1456" s="104">
        <v>80</v>
      </c>
      <c r="F1456" s="70">
        <f t="shared" ca="1" si="77"/>
        <v>80</v>
      </c>
      <c r="G1456" s="45"/>
      <c r="H1456" s="45"/>
      <c r="I1456" s="45"/>
      <c r="J1456" s="45"/>
    </row>
    <row r="1457" spans="1:10" ht="13.5" customHeight="1" x14ac:dyDescent="0.25">
      <c r="A1457" s="100">
        <v>44121628</v>
      </c>
      <c r="B1457" s="101" t="str">
        <f t="shared" ca="1" si="76"/>
        <v>Contenedores o dispensadores de clips</v>
      </c>
      <c r="C1457" s="106" t="s">
        <v>1449</v>
      </c>
      <c r="D1457" s="103">
        <v>9</v>
      </c>
      <c r="E1457" s="104">
        <v>1</v>
      </c>
      <c r="F1457" s="70">
        <f t="shared" ca="1" si="77"/>
        <v>9</v>
      </c>
      <c r="G1457" s="45"/>
      <c r="H1457" s="45"/>
      <c r="I1457" s="45"/>
      <c r="J1457" s="45"/>
    </row>
    <row r="1458" spans="1:10" ht="13.5" customHeight="1" x14ac:dyDescent="0.25">
      <c r="A1458" s="100">
        <v>44121628</v>
      </c>
      <c r="B1458" s="101" t="str">
        <f t="shared" ca="1" si="76"/>
        <v>Contenedores o dispensadores de clips</v>
      </c>
      <c r="C1458" s="106" t="s">
        <v>1449</v>
      </c>
      <c r="D1458" s="103">
        <v>20</v>
      </c>
      <c r="E1458" s="104">
        <v>1</v>
      </c>
      <c r="F1458" s="70">
        <f t="shared" ca="1" si="77"/>
        <v>20</v>
      </c>
      <c r="G1458" s="45"/>
      <c r="H1458" s="45"/>
      <c r="I1458" s="45"/>
      <c r="J1458" s="45"/>
    </row>
    <row r="1459" spans="1:10" ht="13.5" customHeight="1" x14ac:dyDescent="0.25">
      <c r="A1459" s="100">
        <v>44121628</v>
      </c>
      <c r="B1459" s="101" t="str">
        <f t="shared" ca="1" si="76"/>
        <v>Contenedores o dispensadores de clips</v>
      </c>
      <c r="C1459" s="106" t="s">
        <v>1449</v>
      </c>
      <c r="D1459" s="103">
        <v>12</v>
      </c>
      <c r="E1459" s="104">
        <v>1</v>
      </c>
      <c r="F1459" s="70">
        <f t="shared" ca="1" si="77"/>
        <v>12</v>
      </c>
      <c r="G1459" s="45"/>
      <c r="H1459" s="45"/>
      <c r="I1459" s="45"/>
      <c r="J1459" s="45"/>
    </row>
    <row r="1460" spans="1:10" ht="13.5" customHeight="1" x14ac:dyDescent="0.25">
      <c r="A1460" s="100">
        <v>44122002</v>
      </c>
      <c r="B1460" s="101" t="str">
        <f t="shared" ca="1" si="76"/>
        <v>Protectores de hojas</v>
      </c>
      <c r="C1460" s="106" t="s">
        <v>18876</v>
      </c>
      <c r="D1460" s="103">
        <v>100</v>
      </c>
      <c r="E1460" s="104">
        <v>650</v>
      </c>
      <c r="F1460" s="70">
        <f t="shared" ca="1" si="77"/>
        <v>65000</v>
      </c>
      <c r="G1460" s="45"/>
      <c r="H1460" s="45"/>
      <c r="I1460" s="45"/>
      <c r="J1460" s="45"/>
    </row>
    <row r="1461" spans="1:10" ht="13.5" customHeight="1" x14ac:dyDescent="0.25">
      <c r="A1461" s="100">
        <v>44121708</v>
      </c>
      <c r="B1461" s="101" t="str">
        <f t="shared" ref="B1461:B1482" ca="1" si="78">IFERROR(INDEX(UNSPSCDes,MATCH(INDIRECT(ADDRESS(ROW(),COLUMN()-1,4)),UNSPSCCode,0)),"")</f>
        <v>Marcadores</v>
      </c>
      <c r="C1461" s="106" t="s">
        <v>18874</v>
      </c>
      <c r="D1461" s="103">
        <v>1</v>
      </c>
      <c r="E1461" s="104">
        <v>1</v>
      </c>
      <c r="F1461" s="70">
        <f t="shared" ref="F1461:F1482" ca="1" si="79">INDIRECT(ADDRESS(ROW(),COLUMN()-2,4))*INDIRECT(ADDRESS(ROW(),COLUMN()-1,4))</f>
        <v>1</v>
      </c>
      <c r="G1461" s="45"/>
      <c r="H1461" s="45"/>
      <c r="I1461" s="45"/>
      <c r="J1461" s="45"/>
    </row>
    <row r="1462" spans="1:10" ht="13.5" customHeight="1" x14ac:dyDescent="0.25">
      <c r="A1462" s="100">
        <v>44121708</v>
      </c>
      <c r="B1462" s="101" t="str">
        <f t="shared" ca="1" si="78"/>
        <v>Marcadores</v>
      </c>
      <c r="C1462" s="106" t="s">
        <v>18874</v>
      </c>
      <c r="D1462" s="103">
        <v>5</v>
      </c>
      <c r="E1462" s="104">
        <v>1</v>
      </c>
      <c r="F1462" s="70">
        <f t="shared" ca="1" si="79"/>
        <v>5</v>
      </c>
      <c r="G1462" s="45"/>
      <c r="H1462" s="45"/>
      <c r="I1462" s="45"/>
      <c r="J1462" s="45"/>
    </row>
    <row r="1463" spans="1:10" ht="13.5" customHeight="1" x14ac:dyDescent="0.25">
      <c r="A1463" s="100">
        <v>44121708</v>
      </c>
      <c r="B1463" s="101" t="str">
        <f t="shared" ca="1" si="78"/>
        <v>Marcadores</v>
      </c>
      <c r="C1463" s="106" t="s">
        <v>18874</v>
      </c>
      <c r="D1463" s="103">
        <v>5</v>
      </c>
      <c r="E1463" s="104">
        <v>1</v>
      </c>
      <c r="F1463" s="70">
        <f t="shared" ca="1" si="79"/>
        <v>5</v>
      </c>
      <c r="G1463" s="45"/>
      <c r="H1463" s="45"/>
      <c r="I1463" s="45"/>
      <c r="J1463" s="45"/>
    </row>
    <row r="1464" spans="1:10" ht="13.5" customHeight="1" x14ac:dyDescent="0.25">
      <c r="A1464" s="100">
        <v>44121708</v>
      </c>
      <c r="B1464" s="101" t="str">
        <f t="shared" ca="1" si="78"/>
        <v>Marcadores</v>
      </c>
      <c r="C1464" s="106" t="s">
        <v>18874</v>
      </c>
      <c r="D1464" s="103">
        <v>5</v>
      </c>
      <c r="E1464" s="104">
        <v>1</v>
      </c>
      <c r="F1464" s="70">
        <f t="shared" ca="1" si="79"/>
        <v>5</v>
      </c>
      <c r="G1464" s="45"/>
      <c r="H1464" s="45"/>
      <c r="I1464" s="45"/>
      <c r="J1464" s="45"/>
    </row>
    <row r="1465" spans="1:10" ht="13.5" customHeight="1" x14ac:dyDescent="0.25">
      <c r="A1465" s="100">
        <v>14111515</v>
      </c>
      <c r="B1465" s="101" t="str">
        <f t="shared" ca="1" si="78"/>
        <v>Papel para sumadora o máquina registradora</v>
      </c>
      <c r="C1465" s="106" t="s">
        <v>18874</v>
      </c>
      <c r="D1465" s="103">
        <v>4480</v>
      </c>
      <c r="E1465" s="104">
        <v>300</v>
      </c>
      <c r="F1465" s="70">
        <f t="shared" ca="1" si="79"/>
        <v>1344000</v>
      </c>
      <c r="G1465" s="45"/>
      <c r="H1465" s="45"/>
      <c r="I1465" s="45"/>
      <c r="J1465" s="45"/>
    </row>
    <row r="1466" spans="1:10" ht="13.5" customHeight="1" x14ac:dyDescent="0.25">
      <c r="A1466" s="100">
        <v>14111515</v>
      </c>
      <c r="B1466" s="101" t="str">
        <f t="shared" ca="1" si="78"/>
        <v>Papel para sumadora o máquina registradora</v>
      </c>
      <c r="C1466" s="106" t="s">
        <v>18874</v>
      </c>
      <c r="D1466" s="103">
        <v>1338</v>
      </c>
      <c r="E1466" s="104">
        <v>100</v>
      </c>
      <c r="F1466" s="70">
        <f t="shared" ca="1" si="79"/>
        <v>133800</v>
      </c>
      <c r="G1466" s="45"/>
      <c r="H1466" s="45"/>
      <c r="I1466" s="45"/>
      <c r="J1466" s="45"/>
    </row>
    <row r="1467" spans="1:10" ht="13.5" customHeight="1" x14ac:dyDescent="0.25">
      <c r="A1467" s="100">
        <v>14111515</v>
      </c>
      <c r="B1467" s="101" t="str">
        <f t="shared" ca="1" si="78"/>
        <v>Papel para sumadora o máquina registradora</v>
      </c>
      <c r="C1467" s="106" t="s">
        <v>18874</v>
      </c>
      <c r="D1467" s="103">
        <v>12</v>
      </c>
      <c r="E1467" s="104">
        <v>70</v>
      </c>
      <c r="F1467" s="70">
        <f t="shared" ca="1" si="79"/>
        <v>840</v>
      </c>
      <c r="G1467" s="45"/>
      <c r="H1467" s="45"/>
      <c r="I1467" s="45"/>
      <c r="J1467" s="45"/>
    </row>
    <row r="1468" spans="1:10" ht="13.5" customHeight="1" x14ac:dyDescent="0.25">
      <c r="A1468" s="100">
        <v>44121613</v>
      </c>
      <c r="B1468" s="101" t="str">
        <f t="shared" ca="1" si="78"/>
        <v>Removedores de grapas (saca ganchos)</v>
      </c>
      <c r="C1468" s="106" t="s">
        <v>18874</v>
      </c>
      <c r="D1468" s="103">
        <v>85</v>
      </c>
      <c r="E1468" s="104">
        <v>30</v>
      </c>
      <c r="F1468" s="70">
        <f t="shared" ca="1" si="79"/>
        <v>2550</v>
      </c>
      <c r="G1468" s="45"/>
      <c r="H1468" s="45"/>
      <c r="I1468" s="45"/>
      <c r="J1468" s="45"/>
    </row>
    <row r="1469" spans="1:10" ht="13.5" customHeight="1" x14ac:dyDescent="0.25">
      <c r="A1469" s="100">
        <v>44121503</v>
      </c>
      <c r="B1469" s="101" t="str">
        <f t="shared" ca="1" si="78"/>
        <v>Sobres</v>
      </c>
      <c r="C1469" s="106" t="s">
        <v>18874</v>
      </c>
      <c r="D1469" s="103">
        <v>100</v>
      </c>
      <c r="E1469" s="104">
        <v>590</v>
      </c>
      <c r="F1469" s="70">
        <f t="shared" ca="1" si="79"/>
        <v>59000</v>
      </c>
      <c r="G1469" s="45"/>
      <c r="H1469" s="45"/>
      <c r="I1469" s="45"/>
      <c r="J1469" s="45"/>
    </row>
    <row r="1470" spans="1:10" ht="13.5" customHeight="1" x14ac:dyDescent="0.25">
      <c r="A1470" s="100">
        <v>44121503</v>
      </c>
      <c r="B1470" s="101" t="str">
        <f t="shared" ca="1" si="78"/>
        <v>Sobres</v>
      </c>
      <c r="C1470" s="106" t="s">
        <v>18874</v>
      </c>
      <c r="D1470" s="103">
        <v>100</v>
      </c>
      <c r="E1470" s="104">
        <v>1</v>
      </c>
      <c r="F1470" s="70">
        <f t="shared" ca="1" si="79"/>
        <v>100</v>
      </c>
      <c r="G1470" s="45"/>
      <c r="H1470" s="45"/>
      <c r="I1470" s="45"/>
      <c r="J1470" s="45"/>
    </row>
    <row r="1471" spans="1:10" ht="13.5" customHeight="1" x14ac:dyDescent="0.25">
      <c r="A1471" s="100">
        <v>44121503</v>
      </c>
      <c r="B1471" s="101" t="str">
        <f t="shared" ca="1" si="78"/>
        <v>Sobres</v>
      </c>
      <c r="C1471" s="106" t="s">
        <v>18874</v>
      </c>
      <c r="D1471" s="103">
        <v>50</v>
      </c>
      <c r="E1471" s="104">
        <v>1</v>
      </c>
      <c r="F1471" s="70">
        <f t="shared" ca="1" si="79"/>
        <v>50</v>
      </c>
      <c r="G1471" s="45"/>
      <c r="H1471" s="45"/>
      <c r="I1471" s="45"/>
      <c r="J1471" s="45"/>
    </row>
    <row r="1472" spans="1:10" ht="13.5" customHeight="1" x14ac:dyDescent="0.25">
      <c r="A1472" s="100">
        <v>44121505</v>
      </c>
      <c r="B1472" s="101" t="str">
        <f t="shared" ca="1" si="78"/>
        <v>Sobres especiales</v>
      </c>
      <c r="C1472" s="106" t="s">
        <v>18874</v>
      </c>
      <c r="D1472" s="103">
        <v>1</v>
      </c>
      <c r="E1472" s="104">
        <v>1200</v>
      </c>
      <c r="F1472" s="70">
        <f t="shared" ca="1" si="79"/>
        <v>1200</v>
      </c>
      <c r="G1472" s="45"/>
      <c r="H1472" s="45"/>
      <c r="I1472" s="45"/>
      <c r="J1472" s="45"/>
    </row>
    <row r="1473" spans="1:10" ht="13.5" customHeight="1" x14ac:dyDescent="0.25">
      <c r="A1473" s="100">
        <v>44121505</v>
      </c>
      <c r="B1473" s="101" t="str">
        <f t="shared" ca="1" si="78"/>
        <v>Sobres especiales</v>
      </c>
      <c r="C1473" s="106" t="s">
        <v>18874</v>
      </c>
      <c r="D1473" s="103">
        <v>50</v>
      </c>
      <c r="E1473" s="104">
        <v>1</v>
      </c>
      <c r="F1473" s="70">
        <f t="shared" ca="1" si="79"/>
        <v>50</v>
      </c>
      <c r="G1473" s="45"/>
      <c r="H1473" s="45"/>
      <c r="I1473" s="45"/>
      <c r="J1473" s="45"/>
    </row>
    <row r="1474" spans="1:10" ht="13.5" customHeight="1" x14ac:dyDescent="0.25">
      <c r="A1474" s="100">
        <v>44121505</v>
      </c>
      <c r="B1474" s="101" t="str">
        <f t="shared" ca="1" si="78"/>
        <v>Sobres especiales</v>
      </c>
      <c r="C1474" s="106" t="s">
        <v>18874</v>
      </c>
      <c r="D1474" s="103">
        <v>100</v>
      </c>
      <c r="E1474" s="104">
        <v>1</v>
      </c>
      <c r="F1474" s="70">
        <f t="shared" ca="1" si="79"/>
        <v>100</v>
      </c>
      <c r="G1474" s="45"/>
      <c r="H1474" s="45"/>
      <c r="I1474" s="45"/>
      <c r="J1474" s="45"/>
    </row>
    <row r="1475" spans="1:10" ht="13.5" customHeight="1" x14ac:dyDescent="0.25">
      <c r="A1475" s="100">
        <v>44121505</v>
      </c>
      <c r="B1475" s="101" t="str">
        <f t="shared" ca="1" si="78"/>
        <v>Sobres especiales</v>
      </c>
      <c r="C1475" s="106" t="s">
        <v>18874</v>
      </c>
      <c r="D1475" s="103">
        <v>100</v>
      </c>
      <c r="E1475" s="104">
        <v>1</v>
      </c>
      <c r="F1475" s="70">
        <f t="shared" ca="1" si="79"/>
        <v>100</v>
      </c>
      <c r="G1475" s="45"/>
      <c r="H1475" s="45"/>
      <c r="I1475" s="45"/>
      <c r="J1475" s="45"/>
    </row>
    <row r="1476" spans="1:10" ht="13.5" customHeight="1" x14ac:dyDescent="0.25">
      <c r="A1476" s="100">
        <v>44121634</v>
      </c>
      <c r="B1476" s="101" t="str">
        <f t="shared" ca="1" si="78"/>
        <v>Rollos adhesivos</v>
      </c>
      <c r="C1476" s="106" t="s">
        <v>1449</v>
      </c>
      <c r="D1476" s="103">
        <v>2</v>
      </c>
      <c r="E1476" s="104">
        <v>85</v>
      </c>
      <c r="F1476" s="70">
        <f t="shared" ca="1" si="79"/>
        <v>170</v>
      </c>
      <c r="G1476" s="45"/>
      <c r="H1476" s="45"/>
      <c r="I1476" s="45"/>
      <c r="J1476" s="45"/>
    </row>
    <row r="1477" spans="1:10" ht="13.5" customHeight="1" x14ac:dyDescent="0.25">
      <c r="A1477" s="100">
        <v>44103105</v>
      </c>
      <c r="B1477" s="101" t="str">
        <f t="shared" ca="1" si="78"/>
        <v>Cartuchos de tinta</v>
      </c>
      <c r="C1477" s="106" t="s">
        <v>1449</v>
      </c>
      <c r="D1477" s="103">
        <v>22</v>
      </c>
      <c r="E1477" s="104">
        <v>200</v>
      </c>
      <c r="F1477" s="70">
        <f t="shared" ca="1" si="79"/>
        <v>4400</v>
      </c>
      <c r="G1477" s="45"/>
      <c r="H1477" s="45"/>
      <c r="I1477" s="45"/>
      <c r="J1477" s="45"/>
    </row>
    <row r="1478" spans="1:10" ht="13.5" customHeight="1" x14ac:dyDescent="0.25">
      <c r="A1478" s="100">
        <v>44103105</v>
      </c>
      <c r="B1478" s="101" t="str">
        <f t="shared" ca="1" si="78"/>
        <v>Cartuchos de tinta</v>
      </c>
      <c r="C1478" s="106" t="s">
        <v>1449</v>
      </c>
      <c r="D1478" s="103">
        <v>2</v>
      </c>
      <c r="E1478" s="104">
        <v>200</v>
      </c>
      <c r="F1478" s="70">
        <f t="shared" ca="1" si="79"/>
        <v>400</v>
      </c>
      <c r="G1478" s="45"/>
      <c r="H1478" s="45"/>
      <c r="I1478" s="45"/>
      <c r="J1478" s="45"/>
    </row>
    <row r="1479" spans="1:10" ht="13.5" customHeight="1" x14ac:dyDescent="0.25">
      <c r="A1479" s="100">
        <v>44103103</v>
      </c>
      <c r="B1479" s="101" t="str">
        <f t="shared" ca="1" si="78"/>
        <v>Tóner para impresoras o fax</v>
      </c>
      <c r="C1479" s="106" t="s">
        <v>1449</v>
      </c>
      <c r="D1479" s="103">
        <v>70</v>
      </c>
      <c r="E1479" s="104">
        <v>4600</v>
      </c>
      <c r="F1479" s="70">
        <f t="shared" ca="1" si="79"/>
        <v>322000</v>
      </c>
      <c r="G1479" s="45"/>
      <c r="H1479" s="45"/>
      <c r="I1479" s="45"/>
      <c r="J1479" s="45"/>
    </row>
    <row r="1480" spans="1:10" ht="13.5" customHeight="1" x14ac:dyDescent="0.25">
      <c r="A1480" s="100">
        <v>42295461</v>
      </c>
      <c r="B1480" s="101" t="str">
        <f t="shared" ca="1" si="78"/>
        <v>Pegamento para tejidos o sistemas o aplicadores o accesorios</v>
      </c>
      <c r="C1480" s="106" t="s">
        <v>1449</v>
      </c>
      <c r="D1480" s="103">
        <v>1</v>
      </c>
      <c r="E1480" s="104">
        <v>50</v>
      </c>
      <c r="F1480" s="70">
        <f t="shared" ca="1" si="79"/>
        <v>50</v>
      </c>
      <c r="G1480" s="45"/>
      <c r="H1480" s="45"/>
      <c r="I1480" s="45"/>
      <c r="J1480" s="45"/>
    </row>
    <row r="1481" spans="1:10" ht="13.5" customHeight="1" x14ac:dyDescent="0.25">
      <c r="A1481" s="100">
        <v>48101901</v>
      </c>
      <c r="B1481" s="101" t="str">
        <f t="shared" ca="1" si="78"/>
        <v>Vajilla fina para servicio de comidas</v>
      </c>
      <c r="C1481" s="106" t="s">
        <v>1449</v>
      </c>
      <c r="D1481" s="103">
        <v>11</v>
      </c>
      <c r="E1481" s="104">
        <v>1300</v>
      </c>
      <c r="F1481" s="70">
        <f t="shared" ca="1" si="79"/>
        <v>14300</v>
      </c>
      <c r="G1481" s="45"/>
      <c r="H1481" s="45"/>
      <c r="I1481" s="45"/>
      <c r="J1481" s="45"/>
    </row>
    <row r="1482" spans="1:10" ht="13.5" customHeight="1" x14ac:dyDescent="0.25">
      <c r="A1482" s="100">
        <v>24101510</v>
      </c>
      <c r="B1482" s="101" t="str">
        <f t="shared" ca="1" si="78"/>
        <v>Contenedor de basura plástico</v>
      </c>
      <c r="C1482" s="106" t="s">
        <v>1449</v>
      </c>
      <c r="D1482" s="103">
        <v>4</v>
      </c>
      <c r="E1482" s="104">
        <v>300</v>
      </c>
      <c r="F1482" s="70">
        <f t="shared" ca="1" si="79"/>
        <v>1200</v>
      </c>
      <c r="G1482" s="45"/>
      <c r="H1482" s="45"/>
      <c r="I1482" s="45"/>
      <c r="J1482" s="45"/>
    </row>
    <row r="1483" spans="1:10" ht="14.1" customHeight="1" x14ac:dyDescent="0.2">
      <c r="A1483" s="45"/>
      <c r="B1483" s="45"/>
      <c r="C1483" s="45"/>
      <c r="D1483" s="45"/>
      <c r="E1483" s="73" t="s">
        <v>12552</v>
      </c>
      <c r="F1483" s="74">
        <f ca="1">SUM(Table336[MONTO TOTAL ESTIMADO])</f>
        <v>3587757.4299999997</v>
      </c>
      <c r="G1483" s="45"/>
      <c r="H1483" s="45" t="str">
        <f>C1390</f>
        <v>Bienes</v>
      </c>
      <c r="I1483" s="45">
        <f>E1390</f>
        <v>0</v>
      </c>
      <c r="J1483" s="45" t="str">
        <f>D1390</f>
        <v>Comparacion de Precios</v>
      </c>
    </row>
    <row r="1484" spans="1:10" ht="14.1" customHeight="1" thickBot="1" x14ac:dyDescent="0.3"/>
    <row r="1485" spans="1:10" ht="33.75" customHeight="1" thickBot="1" x14ac:dyDescent="0.25">
      <c r="A1485" s="64" t="s">
        <v>16384</v>
      </c>
      <c r="B1485" s="64" t="s">
        <v>161</v>
      </c>
      <c r="C1485" s="64" t="s">
        <v>11726</v>
      </c>
      <c r="D1485" s="64" t="s">
        <v>14379</v>
      </c>
      <c r="E1485" s="64" t="s">
        <v>10964</v>
      </c>
      <c r="F1485" s="64" t="s">
        <v>11097</v>
      </c>
      <c r="G1485" s="45"/>
      <c r="H1485" s="45"/>
      <c r="I1485" s="45"/>
      <c r="J1485" s="45"/>
    </row>
    <row r="1486" spans="1:10" ht="14.1" customHeight="1" thickBot="1" x14ac:dyDescent="0.25">
      <c r="A1486" s="84" t="s">
        <v>18863</v>
      </c>
      <c r="B1486" s="84" t="s">
        <v>18864</v>
      </c>
      <c r="C1486" s="66" t="s">
        <v>6801</v>
      </c>
      <c r="D1486" s="66" t="s">
        <v>1875</v>
      </c>
      <c r="E1486" s="66"/>
      <c r="F1486" s="66"/>
      <c r="G1486" s="45"/>
      <c r="H1486" s="45"/>
      <c r="I1486" s="45"/>
      <c r="J1486" s="45"/>
    </row>
    <row r="1487" spans="1:10" ht="14.1" customHeight="1" thickBot="1" x14ac:dyDescent="0.25">
      <c r="A1487" s="131" t="s">
        <v>14829</v>
      </c>
      <c r="B1487" s="67" t="s">
        <v>8531</v>
      </c>
      <c r="C1487" s="76">
        <v>43276</v>
      </c>
      <c r="D1487" s="131" t="s">
        <v>9388</v>
      </c>
      <c r="E1487" s="67" t="s">
        <v>13095</v>
      </c>
      <c r="F1487" s="80" t="s">
        <v>3080</v>
      </c>
      <c r="G1487" s="45"/>
      <c r="H1487" s="45"/>
      <c r="I1487" s="45"/>
      <c r="J1487" s="45"/>
    </row>
    <row r="1488" spans="1:10" ht="14.1" customHeight="1" thickBot="1" x14ac:dyDescent="0.25">
      <c r="A1488" s="132"/>
      <c r="B1488" s="67" t="s">
        <v>1786</v>
      </c>
      <c r="C1488" s="65">
        <f>IF(C1487="","",IF(AND(MONTH(C1487)&gt;=1,MONTH(C1487)&lt;=3),1,IF(AND(MONTH(C1487)&gt;=4,MONTH(C1487)&lt;=6),2,IF(AND(MONTH(C1487)&gt;=7,MONTH(C1487)&lt;=9),3,4))))</f>
        <v>2</v>
      </c>
      <c r="D1488" s="132"/>
      <c r="E1488" s="67" t="s">
        <v>2417</v>
      </c>
      <c r="F1488" s="80" t="s">
        <v>11114</v>
      </c>
      <c r="G1488" s="45"/>
      <c r="H1488" s="45"/>
      <c r="I1488" s="45"/>
      <c r="J1488" s="45"/>
    </row>
    <row r="1489" spans="1:10" ht="14.1" customHeight="1" thickBot="1" x14ac:dyDescent="0.25">
      <c r="A1489" s="132"/>
      <c r="B1489" s="67" t="s">
        <v>12944</v>
      </c>
      <c r="C1489" s="76">
        <v>43290</v>
      </c>
      <c r="D1489" s="132"/>
      <c r="E1489" s="67" t="s">
        <v>3073</v>
      </c>
      <c r="F1489" s="80" t="s">
        <v>11114</v>
      </c>
      <c r="G1489" s="45"/>
      <c r="H1489" s="45"/>
      <c r="I1489" s="45"/>
      <c r="J1489" s="45"/>
    </row>
    <row r="1490" spans="1:10" ht="14.1" customHeight="1" thickBot="1" x14ac:dyDescent="0.25">
      <c r="A1490" s="132"/>
      <c r="B1490" s="67" t="s">
        <v>1786</v>
      </c>
      <c r="C1490" s="65">
        <f>IF(C1489="","",IF(AND(MONTH(C1489)&gt;=1,MONTH(C1489)&lt;=3),1,IF(AND(MONTH(C1489)&gt;=4,MONTH(C1489)&lt;=6),2,IF(AND(MONTH(C1489)&gt;=7,MONTH(C1489)&lt;=9),3,4))))</f>
        <v>3</v>
      </c>
      <c r="D1490" s="132"/>
      <c r="E1490" s="67" t="s">
        <v>13194</v>
      </c>
      <c r="F1490" s="80" t="s">
        <v>11114</v>
      </c>
      <c r="G1490" s="45"/>
      <c r="H1490" s="45"/>
      <c r="I1490" s="45"/>
      <c r="J1490" s="45"/>
    </row>
    <row r="1491" spans="1:10" ht="14.1" customHeight="1" thickBot="1" x14ac:dyDescent="0.25">
      <c r="A1491" s="45"/>
      <c r="B1491" s="45"/>
      <c r="C1491" s="45"/>
      <c r="D1491" s="45"/>
      <c r="E1491" s="45"/>
      <c r="F1491" s="45"/>
      <c r="G1491" s="45"/>
      <c r="H1491" s="45"/>
      <c r="I1491" s="45"/>
      <c r="J1491" s="45"/>
    </row>
    <row r="1492" spans="1:10" ht="14.1" customHeight="1" thickBot="1" x14ac:dyDescent="0.25">
      <c r="A1492" s="95" t="s">
        <v>15737</v>
      </c>
      <c r="B1492" s="95" t="s">
        <v>16148</v>
      </c>
      <c r="C1492" s="95" t="s">
        <v>15643</v>
      </c>
      <c r="D1492" s="95" t="s">
        <v>15253</v>
      </c>
      <c r="E1492" s="95" t="s">
        <v>6935</v>
      </c>
      <c r="F1492" s="72" t="s">
        <v>15282</v>
      </c>
      <c r="G1492" s="45"/>
      <c r="H1492" s="45"/>
      <c r="I1492" s="45"/>
      <c r="J1492" s="45"/>
    </row>
    <row r="1493" spans="1:10" ht="14.1" customHeight="1" x14ac:dyDescent="0.25">
      <c r="A1493" s="119">
        <v>86101705</v>
      </c>
      <c r="B1493" s="101" t="str">
        <f t="shared" ref="B1493:B1498" ca="1" si="80">IFERROR(INDEX(UNSPSCDes,MATCH(INDIRECT(ADDRESS(ROW(),COLUMN()-1,4)),UNSPSCCode,0)),"")</f>
        <v>Capacitación administrativa</v>
      </c>
      <c r="C1493" s="106" t="s">
        <v>18873</v>
      </c>
      <c r="D1493" s="103">
        <v>3</v>
      </c>
      <c r="E1493" s="104">
        <v>35000</v>
      </c>
      <c r="F1493" s="70">
        <f t="shared" ref="F1493:F1498" ca="1" si="81">INDIRECT(ADDRESS(ROW(),COLUMN()-2,4))*INDIRECT(ADDRESS(ROW(),COLUMN()-1,4))</f>
        <v>105000</v>
      </c>
      <c r="G1493" s="45"/>
      <c r="H1493" s="45"/>
      <c r="I1493" s="45"/>
      <c r="J1493" s="45"/>
    </row>
    <row r="1494" spans="1:10" ht="13.5" customHeight="1" x14ac:dyDescent="0.25">
      <c r="A1494" s="119">
        <v>86101705</v>
      </c>
      <c r="B1494" s="101" t="str">
        <f t="shared" ca="1" si="80"/>
        <v>Capacitación administrativa</v>
      </c>
      <c r="C1494" s="106" t="s">
        <v>18873</v>
      </c>
      <c r="D1494" s="103">
        <v>1</v>
      </c>
      <c r="E1494" s="104">
        <v>450000</v>
      </c>
      <c r="F1494" s="70">
        <f t="shared" ca="1" si="81"/>
        <v>450000</v>
      </c>
      <c r="G1494" s="45"/>
      <c r="H1494" s="45"/>
      <c r="I1494" s="45"/>
      <c r="J1494" s="45"/>
    </row>
    <row r="1495" spans="1:10" ht="13.5" customHeight="1" x14ac:dyDescent="0.25">
      <c r="A1495" s="119">
        <v>86101705</v>
      </c>
      <c r="B1495" s="101" t="str">
        <f t="shared" ca="1" si="80"/>
        <v>Capacitación administrativa</v>
      </c>
      <c r="C1495" s="106" t="s">
        <v>18873</v>
      </c>
      <c r="D1495" s="103">
        <v>1</v>
      </c>
      <c r="E1495" s="104">
        <v>25000</v>
      </c>
      <c r="F1495" s="70">
        <f t="shared" ca="1" si="81"/>
        <v>25000</v>
      </c>
      <c r="G1495" s="45"/>
      <c r="H1495" s="45"/>
      <c r="I1495" s="45"/>
      <c r="J1495" s="45"/>
    </row>
    <row r="1496" spans="1:10" ht="13.5" customHeight="1" x14ac:dyDescent="0.25">
      <c r="A1496" s="119">
        <v>86101705</v>
      </c>
      <c r="B1496" s="101" t="str">
        <f t="shared" ca="1" si="80"/>
        <v>Capacitación administrativa</v>
      </c>
      <c r="C1496" s="106" t="s">
        <v>18873</v>
      </c>
      <c r="D1496" s="103">
        <v>3</v>
      </c>
      <c r="E1496" s="104">
        <v>40000</v>
      </c>
      <c r="F1496" s="70">
        <f t="shared" ca="1" si="81"/>
        <v>120000</v>
      </c>
      <c r="G1496" s="45"/>
      <c r="H1496" s="45"/>
      <c r="I1496" s="45"/>
      <c r="J1496" s="45"/>
    </row>
    <row r="1497" spans="1:10" ht="13.5" customHeight="1" x14ac:dyDescent="0.25">
      <c r="A1497" s="119">
        <v>86101705</v>
      </c>
      <c r="B1497" s="101" t="str">
        <f t="shared" ca="1" si="80"/>
        <v>Capacitación administrativa</v>
      </c>
      <c r="C1497" s="106" t="s">
        <v>18873</v>
      </c>
      <c r="D1497" s="103">
        <v>5</v>
      </c>
      <c r="E1497" s="104">
        <v>65000</v>
      </c>
      <c r="F1497" s="70">
        <f t="shared" ca="1" si="81"/>
        <v>325000</v>
      </c>
      <c r="G1497" s="45"/>
      <c r="H1497" s="45"/>
      <c r="I1497" s="45"/>
      <c r="J1497" s="45"/>
    </row>
    <row r="1498" spans="1:10" ht="13.5" customHeight="1" x14ac:dyDescent="0.25">
      <c r="A1498" s="119">
        <v>86101705</v>
      </c>
      <c r="B1498" s="101" t="str">
        <f t="shared" ca="1" si="80"/>
        <v>Capacitación administrativa</v>
      </c>
      <c r="C1498" s="106" t="s">
        <v>18873</v>
      </c>
      <c r="D1498" s="103">
        <v>1</v>
      </c>
      <c r="E1498" s="104">
        <v>75000</v>
      </c>
      <c r="F1498" s="70">
        <f t="shared" ca="1" si="81"/>
        <v>75000</v>
      </c>
      <c r="G1498" s="45"/>
      <c r="H1498" s="45"/>
      <c r="I1498" s="45"/>
      <c r="J1498" s="45"/>
    </row>
    <row r="1499" spans="1:10" ht="14.1" customHeight="1" x14ac:dyDescent="0.2">
      <c r="A1499" s="45"/>
      <c r="B1499" s="45"/>
      <c r="C1499" s="45"/>
      <c r="D1499" s="45"/>
      <c r="E1499" s="73" t="s">
        <v>12552</v>
      </c>
      <c r="F1499" s="74">
        <f ca="1">SUM(Table337[MONTO TOTAL ESTIMADO])</f>
        <v>1100000</v>
      </c>
      <c r="G1499" s="45"/>
      <c r="H1499" s="45" t="str">
        <f>C1486</f>
        <v>Servicios</v>
      </c>
      <c r="I1499" s="45">
        <f>E1486</f>
        <v>0</v>
      </c>
      <c r="J1499" s="45" t="str">
        <f>D1486</f>
        <v>Comparacion de Precios</v>
      </c>
    </row>
    <row r="1500" spans="1:10" ht="14.1" customHeight="1" thickBot="1" x14ac:dyDescent="0.3"/>
    <row r="1501" spans="1:10" ht="33.75" customHeight="1" thickBot="1" x14ac:dyDescent="0.25">
      <c r="A1501" s="64" t="s">
        <v>16384</v>
      </c>
      <c r="B1501" s="64" t="s">
        <v>161</v>
      </c>
      <c r="C1501" s="64" t="s">
        <v>11726</v>
      </c>
      <c r="D1501" s="64" t="s">
        <v>14379</v>
      </c>
      <c r="E1501" s="64" t="s">
        <v>10964</v>
      </c>
      <c r="F1501" s="64" t="s">
        <v>11097</v>
      </c>
      <c r="G1501" s="45"/>
      <c r="H1501" s="45"/>
      <c r="I1501" s="45"/>
      <c r="J1501" s="45"/>
    </row>
    <row r="1502" spans="1:10" ht="14.1" customHeight="1" thickBot="1" x14ac:dyDescent="0.25">
      <c r="A1502" s="84" t="s">
        <v>18833</v>
      </c>
      <c r="B1502" s="84" t="s">
        <v>18834</v>
      </c>
      <c r="C1502" s="66" t="s">
        <v>6801</v>
      </c>
      <c r="D1502" s="66" t="s">
        <v>5891</v>
      </c>
      <c r="E1502" s="66"/>
      <c r="F1502" s="66"/>
      <c r="G1502" s="45"/>
      <c r="H1502" s="45"/>
      <c r="I1502" s="45"/>
      <c r="J1502" s="45"/>
    </row>
    <row r="1503" spans="1:10" ht="14.1" customHeight="1" thickBot="1" x14ac:dyDescent="0.25">
      <c r="A1503" s="131" t="s">
        <v>14829</v>
      </c>
      <c r="B1503" s="67" t="s">
        <v>8531</v>
      </c>
      <c r="C1503" s="76">
        <v>43283</v>
      </c>
      <c r="D1503" s="131" t="s">
        <v>9388</v>
      </c>
      <c r="E1503" s="67" t="s">
        <v>13095</v>
      </c>
      <c r="F1503" s="80" t="s">
        <v>3080</v>
      </c>
      <c r="G1503" s="45"/>
      <c r="H1503" s="45"/>
      <c r="I1503" s="45"/>
      <c r="J1503" s="45"/>
    </row>
    <row r="1504" spans="1:10" ht="14.1" customHeight="1" thickBot="1" x14ac:dyDescent="0.25">
      <c r="A1504" s="132"/>
      <c r="B1504" s="67" t="s">
        <v>1786</v>
      </c>
      <c r="C1504" s="65">
        <f>IF(C1503="","",IF(AND(MONTH(C1503)&gt;=1,MONTH(C1503)&lt;=3),1,IF(AND(MONTH(C1503)&gt;=4,MONTH(C1503)&lt;=6),2,IF(AND(MONTH(C1503)&gt;=7,MONTH(C1503)&lt;=9),3,4))))</f>
        <v>3</v>
      </c>
      <c r="D1504" s="132"/>
      <c r="E1504" s="67" t="s">
        <v>2417</v>
      </c>
      <c r="F1504" s="80" t="s">
        <v>11114</v>
      </c>
      <c r="G1504" s="45"/>
      <c r="H1504" s="45"/>
      <c r="I1504" s="45"/>
      <c r="J1504" s="45"/>
    </row>
    <row r="1505" spans="1:10" ht="14.1" customHeight="1" thickBot="1" x14ac:dyDescent="0.25">
      <c r="A1505" s="132"/>
      <c r="B1505" s="67" t="s">
        <v>12944</v>
      </c>
      <c r="C1505" s="76">
        <v>43283</v>
      </c>
      <c r="D1505" s="132"/>
      <c r="E1505" s="67" t="s">
        <v>3073</v>
      </c>
      <c r="F1505" s="80" t="s">
        <v>11114</v>
      </c>
      <c r="G1505" s="45"/>
      <c r="H1505" s="45"/>
      <c r="I1505" s="45"/>
      <c r="J1505" s="45"/>
    </row>
    <row r="1506" spans="1:10" ht="14.1" customHeight="1" thickBot="1" x14ac:dyDescent="0.25">
      <c r="A1506" s="132"/>
      <c r="B1506" s="67" t="s">
        <v>1786</v>
      </c>
      <c r="C1506" s="65">
        <f>IF(C1505="","",IF(AND(MONTH(C1505)&gt;=1,MONTH(C1505)&lt;=3),1,IF(AND(MONTH(C1505)&gt;=4,MONTH(C1505)&lt;=6),2,IF(AND(MONTH(C1505)&gt;=7,MONTH(C1505)&lt;=9),3,4))))</f>
        <v>3</v>
      </c>
      <c r="D1506" s="132"/>
      <c r="E1506" s="67" t="s">
        <v>13194</v>
      </c>
      <c r="F1506" s="80" t="s">
        <v>11114</v>
      </c>
      <c r="G1506" s="45"/>
      <c r="H1506" s="45"/>
      <c r="I1506" s="45"/>
      <c r="J1506" s="45"/>
    </row>
    <row r="1507" spans="1:10" ht="14.1" customHeight="1" thickBot="1" x14ac:dyDescent="0.25">
      <c r="A1507" s="45"/>
      <c r="B1507" s="45"/>
      <c r="C1507" s="45"/>
      <c r="D1507" s="45"/>
      <c r="E1507" s="45"/>
      <c r="F1507" s="45"/>
      <c r="G1507" s="45"/>
      <c r="H1507" s="45"/>
      <c r="I1507" s="45"/>
      <c r="J1507" s="45"/>
    </row>
    <row r="1508" spans="1:10" ht="14.1" customHeight="1" thickBot="1" x14ac:dyDescent="0.25">
      <c r="A1508" s="72" t="s">
        <v>15737</v>
      </c>
      <c r="B1508" s="72" t="s">
        <v>16148</v>
      </c>
      <c r="C1508" s="72" t="s">
        <v>15643</v>
      </c>
      <c r="D1508" s="72" t="s">
        <v>15253</v>
      </c>
      <c r="E1508" s="72" t="s">
        <v>6935</v>
      </c>
      <c r="F1508" s="72" t="s">
        <v>15282</v>
      </c>
      <c r="G1508" s="45"/>
      <c r="H1508" s="45"/>
      <c r="I1508" s="45"/>
      <c r="J1508" s="45"/>
    </row>
    <row r="1509" spans="1:10" ht="13.5" customHeight="1" x14ac:dyDescent="0.2">
      <c r="A1509" s="85">
        <v>15101505</v>
      </c>
      <c r="B1509" s="69" t="str">
        <f ca="1">IFERROR(INDEX(UNSPSCDes,MATCH(INDIRECT(ADDRESS(ROW(),COLUMN()-1,4)),UNSPSCCode,0)),"")</f>
        <v>Combustible diesel</v>
      </c>
      <c r="C1509" s="81" t="s">
        <v>9562</v>
      </c>
      <c r="D1509" s="81">
        <v>3608</v>
      </c>
      <c r="E1509" s="71">
        <v>182.6</v>
      </c>
      <c r="F1509" s="70">
        <f ca="1">INDIRECT(ADDRESS(ROW(),COLUMN()-2,4))*INDIRECT(ADDRESS(ROW(),COLUMN()-1,4))</f>
        <v>658820.79999999993</v>
      </c>
      <c r="G1509" s="45"/>
      <c r="H1509" s="45"/>
      <c r="I1509" s="45"/>
      <c r="J1509" s="45"/>
    </row>
    <row r="1510" spans="1:10" ht="14.1" customHeight="1" x14ac:dyDescent="0.2">
      <c r="A1510" s="45"/>
      <c r="B1510" s="45"/>
      <c r="C1510" s="45"/>
      <c r="D1510" s="45"/>
      <c r="E1510" s="73" t="s">
        <v>12552</v>
      </c>
      <c r="F1510" s="74">
        <f ca="1">SUM(Table338[MONTO TOTAL ESTIMADO])</f>
        <v>658820.79999999993</v>
      </c>
      <c r="G1510" s="45"/>
      <c r="H1510" s="45" t="str">
        <f>C1502</f>
        <v>Servicios</v>
      </c>
      <c r="I1510" s="45">
        <f>E1502</f>
        <v>0</v>
      </c>
      <c r="J1510" s="45" t="str">
        <f>D1502</f>
        <v xml:space="preserve">Excepción - Bienes o servicios con exclusividad </v>
      </c>
    </row>
    <row r="1511" spans="1:10" ht="14.1" customHeight="1" thickBot="1" x14ac:dyDescent="0.3"/>
    <row r="1512" spans="1:10" ht="33.75" customHeight="1" thickBot="1" x14ac:dyDescent="0.25">
      <c r="A1512" s="64" t="s">
        <v>16384</v>
      </c>
      <c r="B1512" s="64" t="s">
        <v>161</v>
      </c>
      <c r="C1512" s="64" t="s">
        <v>11726</v>
      </c>
      <c r="D1512" s="64" t="s">
        <v>14379</v>
      </c>
      <c r="E1512" s="64" t="s">
        <v>10964</v>
      </c>
      <c r="F1512" s="64" t="s">
        <v>11097</v>
      </c>
      <c r="G1512" s="45"/>
      <c r="H1512" s="45"/>
      <c r="I1512" s="45"/>
      <c r="J1512" s="45"/>
    </row>
    <row r="1513" spans="1:10" ht="14.1" customHeight="1" thickBot="1" x14ac:dyDescent="0.25">
      <c r="A1513" s="84" t="s">
        <v>18866</v>
      </c>
      <c r="B1513" s="84" t="s">
        <v>18870</v>
      </c>
      <c r="C1513" s="66" t="s">
        <v>6801</v>
      </c>
      <c r="D1513" s="66" t="s">
        <v>1875</v>
      </c>
      <c r="E1513" s="66"/>
      <c r="F1513" s="66"/>
      <c r="G1513" s="45"/>
      <c r="H1513" s="45"/>
      <c r="I1513" s="45"/>
      <c r="J1513" s="45"/>
    </row>
    <row r="1514" spans="1:10" ht="14.1" customHeight="1" thickBot="1" x14ac:dyDescent="0.25">
      <c r="A1514" s="131" t="s">
        <v>14829</v>
      </c>
      <c r="B1514" s="67" t="s">
        <v>8531</v>
      </c>
      <c r="C1514" s="76">
        <v>43290</v>
      </c>
      <c r="D1514" s="131" t="s">
        <v>9388</v>
      </c>
      <c r="E1514" s="67" t="s">
        <v>13095</v>
      </c>
      <c r="F1514" s="80" t="s">
        <v>3080</v>
      </c>
      <c r="G1514" s="45"/>
      <c r="H1514" s="45"/>
      <c r="I1514" s="45"/>
      <c r="J1514" s="45"/>
    </row>
    <row r="1515" spans="1:10" ht="14.1" customHeight="1" thickBot="1" x14ac:dyDescent="0.25">
      <c r="A1515" s="132"/>
      <c r="B1515" s="67" t="s">
        <v>1786</v>
      </c>
      <c r="C1515" s="65">
        <f>IF(C1514="","",IF(AND(MONTH(C1514)&gt;=1,MONTH(C1514)&lt;=3),1,IF(AND(MONTH(C1514)&gt;=4,MONTH(C1514)&lt;=6),2,IF(AND(MONTH(C1514)&gt;=7,MONTH(C1514)&lt;=9),3,4))))</f>
        <v>3</v>
      </c>
      <c r="D1515" s="132"/>
      <c r="E1515" s="67" t="s">
        <v>2417</v>
      </c>
      <c r="F1515" s="80" t="s">
        <v>11114</v>
      </c>
      <c r="G1515" s="45"/>
      <c r="H1515" s="45"/>
      <c r="I1515" s="45"/>
      <c r="J1515" s="45"/>
    </row>
    <row r="1516" spans="1:10" ht="14.1" customHeight="1" thickBot="1" x14ac:dyDescent="0.25">
      <c r="A1516" s="132"/>
      <c r="B1516" s="67" t="s">
        <v>12944</v>
      </c>
      <c r="C1516" s="76">
        <v>43304</v>
      </c>
      <c r="D1516" s="132"/>
      <c r="E1516" s="67" t="s">
        <v>3073</v>
      </c>
      <c r="F1516" s="80" t="s">
        <v>11114</v>
      </c>
      <c r="G1516" s="45"/>
      <c r="H1516" s="45"/>
      <c r="I1516" s="45"/>
      <c r="J1516" s="45"/>
    </row>
    <row r="1517" spans="1:10" ht="14.1" customHeight="1" thickBot="1" x14ac:dyDescent="0.25">
      <c r="A1517" s="132"/>
      <c r="B1517" s="67" t="s">
        <v>1786</v>
      </c>
      <c r="C1517" s="65">
        <f>IF(C1516="","",IF(AND(MONTH(C1516)&gt;=1,MONTH(C1516)&lt;=3),1,IF(AND(MONTH(C1516)&gt;=4,MONTH(C1516)&lt;=6),2,IF(AND(MONTH(C1516)&gt;=7,MONTH(C1516)&lt;=9),3,4))))</f>
        <v>3</v>
      </c>
      <c r="D1517" s="132"/>
      <c r="E1517" s="67" t="s">
        <v>13194</v>
      </c>
      <c r="F1517" s="80" t="s">
        <v>11114</v>
      </c>
      <c r="G1517" s="45"/>
      <c r="H1517" s="45"/>
      <c r="I1517" s="45"/>
      <c r="J1517" s="45"/>
    </row>
    <row r="1518" spans="1:10" ht="14.1" customHeight="1" thickBot="1" x14ac:dyDescent="0.25">
      <c r="A1518" s="45"/>
      <c r="B1518" s="45"/>
      <c r="C1518" s="45"/>
      <c r="D1518" s="45"/>
      <c r="E1518" s="45"/>
      <c r="F1518" s="45"/>
      <c r="G1518" s="45"/>
      <c r="H1518" s="45"/>
      <c r="I1518" s="45"/>
      <c r="J1518" s="45"/>
    </row>
    <row r="1519" spans="1:10" ht="14.1" customHeight="1" thickBot="1" x14ac:dyDescent="0.25">
      <c r="A1519" s="72" t="s">
        <v>15737</v>
      </c>
      <c r="B1519" s="72" t="s">
        <v>16148</v>
      </c>
      <c r="C1519" s="72" t="s">
        <v>15643</v>
      </c>
      <c r="D1519" s="72" t="s">
        <v>15253</v>
      </c>
      <c r="E1519" s="72" t="s">
        <v>6935</v>
      </c>
      <c r="F1519" s="72" t="s">
        <v>15282</v>
      </c>
      <c r="G1519" s="45"/>
      <c r="H1519" s="45"/>
      <c r="I1519" s="45"/>
      <c r="J1519" s="45"/>
    </row>
    <row r="1520" spans="1:10" ht="13.5" customHeight="1" x14ac:dyDescent="0.2">
      <c r="A1520" s="81">
        <v>84121803</v>
      </c>
      <c r="B1520" s="69" t="str">
        <f ca="1">IFERROR(INDEX(UNSPSCDes,MATCH(INDIRECT(ADDRESS(ROW(),COLUMN()-1,4)),UNSPSCCode,0)),"")</f>
        <v>Bonos del estado</v>
      </c>
      <c r="C1520" s="81" t="s">
        <v>1449</v>
      </c>
      <c r="D1520" s="81">
        <v>2105</v>
      </c>
      <c r="E1520" s="71">
        <v>1000</v>
      </c>
      <c r="F1520" s="70">
        <f ca="1">INDIRECT(ADDRESS(ROW(),COLUMN()-2,4))*INDIRECT(ADDRESS(ROW(),COLUMN()-1,4))</f>
        <v>2105000</v>
      </c>
      <c r="G1520" s="45"/>
      <c r="H1520" s="45"/>
      <c r="I1520" s="45"/>
      <c r="J1520" s="45"/>
    </row>
    <row r="1521" spans="1:10" ht="14.1" customHeight="1" x14ac:dyDescent="0.2">
      <c r="A1521" s="45"/>
      <c r="B1521" s="45"/>
      <c r="C1521" s="45"/>
      <c r="D1521" s="45"/>
      <c r="E1521" s="73" t="s">
        <v>12552</v>
      </c>
      <c r="F1521" s="74">
        <f ca="1">SUM(Table339[MONTO TOTAL ESTIMADO])</f>
        <v>2105000</v>
      </c>
      <c r="G1521" s="45"/>
      <c r="H1521" s="45" t="str">
        <f>C1513</f>
        <v>Servicios</v>
      </c>
      <c r="I1521" s="45">
        <f>E1513</f>
        <v>0</v>
      </c>
      <c r="J1521" s="45" t="str">
        <f>D1513</f>
        <v>Comparacion de Precios</v>
      </c>
    </row>
    <row r="1522" spans="1:10" ht="14.1" customHeight="1" thickBot="1" x14ac:dyDescent="0.3"/>
    <row r="1523" spans="1:10" ht="33.75" customHeight="1" thickBot="1" x14ac:dyDescent="0.25">
      <c r="A1523" s="64" t="s">
        <v>16384</v>
      </c>
      <c r="B1523" s="64" t="s">
        <v>161</v>
      </c>
      <c r="C1523" s="64" t="s">
        <v>11726</v>
      </c>
      <c r="D1523" s="64" t="s">
        <v>14379</v>
      </c>
      <c r="E1523" s="64" t="s">
        <v>10964</v>
      </c>
      <c r="F1523" s="64" t="s">
        <v>11097</v>
      </c>
      <c r="G1523" s="45"/>
      <c r="H1523" s="45"/>
      <c r="I1523" s="45"/>
      <c r="J1523" s="45"/>
    </row>
    <row r="1524" spans="1:10" ht="14.1" customHeight="1" thickBot="1" x14ac:dyDescent="0.25">
      <c r="A1524" s="84" t="s">
        <v>18868</v>
      </c>
      <c r="B1524" s="84" t="s">
        <v>18871</v>
      </c>
      <c r="C1524" s="66" t="s">
        <v>17799</v>
      </c>
      <c r="D1524" s="66" t="s">
        <v>10173</v>
      </c>
      <c r="E1524" s="66"/>
      <c r="F1524" s="66"/>
      <c r="G1524" s="45"/>
      <c r="H1524" s="45"/>
      <c r="I1524" s="45"/>
      <c r="J1524" s="45"/>
    </row>
    <row r="1525" spans="1:10" ht="14.1" customHeight="1" thickBot="1" x14ac:dyDescent="0.25">
      <c r="A1525" s="131" t="s">
        <v>14829</v>
      </c>
      <c r="B1525" s="67" t="s">
        <v>8531</v>
      </c>
      <c r="C1525" s="76">
        <v>43285</v>
      </c>
      <c r="D1525" s="131" t="s">
        <v>9388</v>
      </c>
      <c r="E1525" s="67" t="s">
        <v>13095</v>
      </c>
      <c r="F1525" s="80" t="s">
        <v>3080</v>
      </c>
      <c r="G1525" s="45"/>
      <c r="H1525" s="45"/>
      <c r="I1525" s="45"/>
      <c r="J1525" s="45"/>
    </row>
    <row r="1526" spans="1:10" ht="14.1" customHeight="1" thickBot="1" x14ac:dyDescent="0.25">
      <c r="A1526" s="132"/>
      <c r="B1526" s="67" t="s">
        <v>1786</v>
      </c>
      <c r="C1526" s="65">
        <f>IF(C1525="","",IF(AND(MONTH(C1525)&gt;=1,MONTH(C1525)&lt;=3),1,IF(AND(MONTH(C1525)&gt;=4,MONTH(C1525)&lt;=6),2,IF(AND(MONTH(C1525)&gt;=7,MONTH(C1525)&lt;=9),3,4))))</f>
        <v>3</v>
      </c>
      <c r="D1526" s="132"/>
      <c r="E1526" s="67" t="s">
        <v>2417</v>
      </c>
      <c r="F1526" s="80" t="s">
        <v>11114</v>
      </c>
      <c r="G1526" s="45"/>
      <c r="H1526" s="45"/>
      <c r="I1526" s="45"/>
      <c r="J1526" s="45"/>
    </row>
    <row r="1527" spans="1:10" ht="14.1" customHeight="1" thickBot="1" x14ac:dyDescent="0.25">
      <c r="A1527" s="132"/>
      <c r="B1527" s="67" t="s">
        <v>12944</v>
      </c>
      <c r="C1527" s="76">
        <v>43285</v>
      </c>
      <c r="D1527" s="132"/>
      <c r="E1527" s="67" t="s">
        <v>3073</v>
      </c>
      <c r="F1527" s="80" t="s">
        <v>11114</v>
      </c>
      <c r="G1527" s="45"/>
      <c r="H1527" s="45"/>
      <c r="I1527" s="45"/>
      <c r="J1527" s="45"/>
    </row>
    <row r="1528" spans="1:10" ht="14.1" customHeight="1" thickBot="1" x14ac:dyDescent="0.25">
      <c r="A1528" s="132"/>
      <c r="B1528" s="67" t="s">
        <v>1786</v>
      </c>
      <c r="C1528" s="65">
        <f>IF(C1527="","",IF(AND(MONTH(C1527)&gt;=1,MONTH(C1527)&lt;=3),1,IF(AND(MONTH(C1527)&gt;=4,MONTH(C1527)&lt;=6),2,IF(AND(MONTH(C1527)&gt;=7,MONTH(C1527)&lt;=9),3,4))))</f>
        <v>3</v>
      </c>
      <c r="D1528" s="132"/>
      <c r="E1528" s="67" t="s">
        <v>13194</v>
      </c>
      <c r="F1528" s="80" t="s">
        <v>11114</v>
      </c>
      <c r="G1528" s="45"/>
      <c r="H1528" s="45"/>
      <c r="I1528" s="45"/>
      <c r="J1528" s="45"/>
    </row>
    <row r="1529" spans="1:10" ht="14.1" customHeight="1" thickBot="1" x14ac:dyDescent="0.25">
      <c r="A1529" s="45"/>
      <c r="B1529" s="45"/>
      <c r="C1529" s="45"/>
      <c r="D1529" s="45"/>
      <c r="E1529" s="45"/>
      <c r="F1529" s="45"/>
      <c r="G1529" s="45"/>
      <c r="H1529" s="45"/>
      <c r="I1529" s="45"/>
      <c r="J1529" s="45"/>
    </row>
    <row r="1530" spans="1:10" ht="14.1" customHeight="1" thickBot="1" x14ac:dyDescent="0.25">
      <c r="A1530" s="95" t="s">
        <v>15737</v>
      </c>
      <c r="B1530" s="95" t="s">
        <v>16148</v>
      </c>
      <c r="C1530" s="95" t="s">
        <v>15643</v>
      </c>
      <c r="D1530" s="95" t="s">
        <v>15253</v>
      </c>
      <c r="E1530" s="95" t="s">
        <v>6935</v>
      </c>
      <c r="F1530" s="72" t="s">
        <v>15282</v>
      </c>
      <c r="G1530" s="45"/>
      <c r="H1530" s="45"/>
      <c r="I1530" s="45"/>
      <c r="J1530" s="45"/>
    </row>
    <row r="1531" spans="1:10" ht="14.1" customHeight="1" x14ac:dyDescent="0.25">
      <c r="A1531" s="100">
        <v>52151704</v>
      </c>
      <c r="B1531" s="101" t="str">
        <f t="shared" ref="B1531:B1536" ca="1" si="82">IFERROR(INDEX(UNSPSCDes,MATCH(INDIRECT(ADDRESS(ROW(),COLUMN()-1,4)),UNSPSCCode,0)),"")</f>
        <v>Cucharas para uso doméstico</v>
      </c>
      <c r="C1531" s="106" t="s">
        <v>4735</v>
      </c>
      <c r="D1531" s="103">
        <v>7</v>
      </c>
      <c r="E1531" s="104">
        <v>80</v>
      </c>
      <c r="F1531" s="70">
        <f t="shared" ref="F1531:F1536" ca="1" si="83">INDIRECT(ADDRESS(ROW(),COLUMN()-2,4))*INDIRECT(ADDRESS(ROW(),COLUMN()-1,4))</f>
        <v>560</v>
      </c>
      <c r="G1531" s="45"/>
      <c r="H1531" s="45"/>
      <c r="I1531" s="45"/>
      <c r="J1531" s="45"/>
    </row>
    <row r="1532" spans="1:10" ht="13.5" customHeight="1" x14ac:dyDescent="0.25">
      <c r="A1532" s="100">
        <v>48101521</v>
      </c>
      <c r="B1532" s="101" t="str">
        <f t="shared" ca="1" si="82"/>
        <v>Planchas de estufa para uso comercial</v>
      </c>
      <c r="C1532" s="106" t="s">
        <v>18873</v>
      </c>
      <c r="D1532" s="103">
        <v>1</v>
      </c>
      <c r="E1532" s="104">
        <v>2500</v>
      </c>
      <c r="F1532" s="70">
        <f t="shared" ca="1" si="83"/>
        <v>2500</v>
      </c>
      <c r="G1532" s="45"/>
      <c r="H1532" s="45"/>
      <c r="I1532" s="45"/>
      <c r="J1532" s="45"/>
    </row>
    <row r="1533" spans="1:10" ht="13.5" customHeight="1" x14ac:dyDescent="0.25">
      <c r="A1533" s="100">
        <v>48101909</v>
      </c>
      <c r="B1533" s="101" t="str">
        <f t="shared" ca="1" si="82"/>
        <v>Teteras o cafeteras para servicio de comidas</v>
      </c>
      <c r="C1533" s="106" t="s">
        <v>18873</v>
      </c>
      <c r="D1533" s="103">
        <v>1</v>
      </c>
      <c r="E1533" s="104">
        <v>1800</v>
      </c>
      <c r="F1533" s="70">
        <f t="shared" ca="1" si="83"/>
        <v>1800</v>
      </c>
      <c r="G1533" s="45"/>
      <c r="H1533" s="45"/>
      <c r="I1533" s="45"/>
      <c r="J1533" s="45"/>
    </row>
    <row r="1534" spans="1:10" ht="13.5" customHeight="1" x14ac:dyDescent="0.25">
      <c r="A1534" s="100">
        <v>48101506</v>
      </c>
      <c r="B1534" s="101" t="str">
        <f t="shared" ca="1" si="82"/>
        <v>Calentadoras de café para uso comercial</v>
      </c>
      <c r="C1534" s="106" t="s">
        <v>18873</v>
      </c>
      <c r="D1534" s="103">
        <v>1</v>
      </c>
      <c r="E1534" s="104">
        <v>850</v>
      </c>
      <c r="F1534" s="70">
        <f t="shared" ca="1" si="83"/>
        <v>850</v>
      </c>
      <c r="G1534" s="45"/>
      <c r="H1534" s="45"/>
      <c r="I1534" s="45"/>
      <c r="J1534" s="45"/>
    </row>
    <row r="1535" spans="1:10" ht="13.5" customHeight="1" x14ac:dyDescent="0.25">
      <c r="A1535" s="100">
        <v>48101903</v>
      </c>
      <c r="B1535" s="101" t="str">
        <f t="shared" ca="1" si="82"/>
        <v>Vasos para servicio de comidas</v>
      </c>
      <c r="C1535" s="106" t="s">
        <v>4735</v>
      </c>
      <c r="D1535" s="103">
        <v>308</v>
      </c>
      <c r="E1535" s="104">
        <v>80</v>
      </c>
      <c r="F1535" s="70">
        <f t="shared" ca="1" si="83"/>
        <v>24640</v>
      </c>
      <c r="G1535" s="45"/>
      <c r="H1535" s="45"/>
      <c r="I1535" s="45"/>
      <c r="J1535" s="45"/>
    </row>
    <row r="1536" spans="1:10" ht="13.5" customHeight="1" x14ac:dyDescent="0.25">
      <c r="A1536" s="100">
        <v>48101903</v>
      </c>
      <c r="B1536" s="101" t="str">
        <f t="shared" ca="1" si="82"/>
        <v>Vasos para servicio de comidas</v>
      </c>
      <c r="C1536" s="106" t="s">
        <v>4735</v>
      </c>
      <c r="D1536" s="103">
        <v>679</v>
      </c>
      <c r="E1536" s="104">
        <v>90</v>
      </c>
      <c r="F1536" s="70">
        <f t="shared" ca="1" si="83"/>
        <v>61110</v>
      </c>
      <c r="G1536" s="45"/>
      <c r="H1536" s="45"/>
      <c r="I1536" s="45"/>
      <c r="J1536" s="45"/>
    </row>
    <row r="1537" spans="1:10" ht="14.1" customHeight="1" x14ac:dyDescent="0.2">
      <c r="A1537" s="45"/>
      <c r="B1537" s="45"/>
      <c r="C1537" s="45"/>
      <c r="D1537" s="45"/>
      <c r="E1537" s="73" t="s">
        <v>12552</v>
      </c>
      <c r="F1537" s="74">
        <f ca="1">SUM(Table340[MONTO TOTAL ESTIMADO])</f>
        <v>91460</v>
      </c>
      <c r="G1537" s="45"/>
      <c r="H1537" s="45" t="str">
        <f>C1524</f>
        <v>Bienes</v>
      </c>
      <c r="I1537" s="45">
        <f>E1524</f>
        <v>0</v>
      </c>
      <c r="J1537" s="45" t="str">
        <f>D1524</f>
        <v>Compras por debajo del Umbral</v>
      </c>
    </row>
    <row r="1538" spans="1:10" ht="14.1" customHeight="1" thickBot="1" x14ac:dyDescent="0.3"/>
    <row r="1539" spans="1:10" ht="33.75" customHeight="1" thickBot="1" x14ac:dyDescent="0.25">
      <c r="A1539" s="64" t="s">
        <v>16384</v>
      </c>
      <c r="B1539" s="64" t="s">
        <v>161</v>
      </c>
      <c r="C1539" s="64" t="s">
        <v>11726</v>
      </c>
      <c r="D1539" s="64" t="s">
        <v>14379</v>
      </c>
      <c r="E1539" s="64" t="s">
        <v>10964</v>
      </c>
      <c r="F1539" s="64" t="s">
        <v>11097</v>
      </c>
      <c r="G1539" s="45"/>
      <c r="H1539" s="45"/>
      <c r="I1539" s="45"/>
      <c r="J1539" s="45"/>
    </row>
    <row r="1540" spans="1:10" ht="14.1" customHeight="1" thickBot="1" x14ac:dyDescent="0.25">
      <c r="A1540" s="84" t="s">
        <v>18835</v>
      </c>
      <c r="B1540" s="84" t="s">
        <v>18836</v>
      </c>
      <c r="C1540" s="66" t="s">
        <v>17799</v>
      </c>
      <c r="D1540" s="66" t="s">
        <v>5891</v>
      </c>
      <c r="E1540" s="66"/>
      <c r="F1540" s="66"/>
      <c r="G1540" s="45"/>
      <c r="H1540" s="45"/>
      <c r="I1540" s="45"/>
      <c r="J1540" s="45"/>
    </row>
    <row r="1541" spans="1:10" ht="14.1" customHeight="1" thickBot="1" x14ac:dyDescent="0.25">
      <c r="A1541" s="131" t="s">
        <v>14829</v>
      </c>
      <c r="B1541" s="67" t="s">
        <v>8531</v>
      </c>
      <c r="C1541" s="76">
        <v>43292</v>
      </c>
      <c r="D1541" s="131" t="s">
        <v>9388</v>
      </c>
      <c r="E1541" s="67" t="s">
        <v>13095</v>
      </c>
      <c r="F1541" s="80" t="s">
        <v>3080</v>
      </c>
      <c r="G1541" s="45"/>
      <c r="H1541" s="45"/>
      <c r="I1541" s="45"/>
      <c r="J1541" s="45"/>
    </row>
    <row r="1542" spans="1:10" ht="14.1" customHeight="1" thickBot="1" x14ac:dyDescent="0.25">
      <c r="A1542" s="132"/>
      <c r="B1542" s="67" t="s">
        <v>1786</v>
      </c>
      <c r="C1542" s="65">
        <f>IF(C1541="","",IF(AND(MONTH(C1541)&gt;=1,MONTH(C1541)&lt;=3),1,IF(AND(MONTH(C1541)&gt;=4,MONTH(C1541)&lt;=6),2,IF(AND(MONTH(C1541)&gt;=7,MONTH(C1541)&lt;=9),3,4))))</f>
        <v>3</v>
      </c>
      <c r="D1542" s="132"/>
      <c r="E1542" s="67" t="s">
        <v>2417</v>
      </c>
      <c r="F1542" s="80" t="s">
        <v>11114</v>
      </c>
      <c r="G1542" s="45"/>
      <c r="H1542" s="45"/>
      <c r="I1542" s="45"/>
      <c r="J1542" s="45"/>
    </row>
    <row r="1543" spans="1:10" ht="14.1" customHeight="1" thickBot="1" x14ac:dyDescent="0.25">
      <c r="A1543" s="132"/>
      <c r="B1543" s="67" t="s">
        <v>12944</v>
      </c>
      <c r="C1543" s="76">
        <v>43292</v>
      </c>
      <c r="D1543" s="132"/>
      <c r="E1543" s="67" t="s">
        <v>3073</v>
      </c>
      <c r="F1543" s="80" t="s">
        <v>11114</v>
      </c>
      <c r="G1543" s="45"/>
      <c r="H1543" s="45"/>
      <c r="I1543" s="45"/>
      <c r="J1543" s="45"/>
    </row>
    <row r="1544" spans="1:10" ht="14.1" customHeight="1" thickBot="1" x14ac:dyDescent="0.25">
      <c r="A1544" s="132"/>
      <c r="B1544" s="67" t="s">
        <v>1786</v>
      </c>
      <c r="C1544" s="65">
        <f>IF(C1543="","",IF(AND(MONTH(C1543)&gt;=1,MONTH(C1543)&lt;=3),1,IF(AND(MONTH(C1543)&gt;=4,MONTH(C1543)&lt;=6),2,IF(AND(MONTH(C1543)&gt;=7,MONTH(C1543)&lt;=9),3,4))))</f>
        <v>3</v>
      </c>
      <c r="D1544" s="132"/>
      <c r="E1544" s="67" t="s">
        <v>13194</v>
      </c>
      <c r="F1544" s="80" t="s">
        <v>11114</v>
      </c>
      <c r="G1544" s="45"/>
      <c r="H1544" s="45"/>
      <c r="I1544" s="45"/>
      <c r="J1544" s="45"/>
    </row>
    <row r="1545" spans="1:10" ht="14.1" customHeight="1" thickBot="1" x14ac:dyDescent="0.25">
      <c r="A1545" s="45"/>
      <c r="B1545" s="45"/>
      <c r="C1545" s="45"/>
      <c r="D1545" s="45"/>
      <c r="E1545" s="45"/>
      <c r="F1545" s="45"/>
      <c r="G1545" s="45"/>
      <c r="H1545" s="45"/>
      <c r="I1545" s="45"/>
      <c r="J1545" s="45"/>
    </row>
    <row r="1546" spans="1:10" ht="14.1" customHeight="1" thickBot="1" x14ac:dyDescent="0.25">
      <c r="A1546" s="72" t="s">
        <v>15737</v>
      </c>
      <c r="B1546" s="72" t="s">
        <v>16148</v>
      </c>
      <c r="C1546" s="72" t="s">
        <v>15643</v>
      </c>
      <c r="D1546" s="72" t="s">
        <v>15253</v>
      </c>
      <c r="E1546" s="72" t="s">
        <v>6935</v>
      </c>
      <c r="F1546" s="72" t="s">
        <v>15282</v>
      </c>
      <c r="G1546" s="45"/>
      <c r="H1546" s="45"/>
      <c r="I1546" s="45"/>
      <c r="J1546" s="45"/>
    </row>
    <row r="1547" spans="1:10" ht="13.5" customHeight="1" x14ac:dyDescent="0.2">
      <c r="A1547" s="85">
        <v>15101505</v>
      </c>
      <c r="B1547" s="69" t="str">
        <f ca="1">IFERROR(INDEX(UNSPSCDes,MATCH(INDIRECT(ADDRESS(ROW(),COLUMN()-1,4)),UNSPSCCode,0)),"")</f>
        <v>Combustible diesel</v>
      </c>
      <c r="C1547" s="81" t="s">
        <v>9562</v>
      </c>
      <c r="D1547" s="81">
        <v>1029</v>
      </c>
      <c r="E1547" s="71">
        <v>182.6</v>
      </c>
      <c r="F1547" s="70">
        <f ca="1">INDIRECT(ADDRESS(ROW(),COLUMN()-2,4))*INDIRECT(ADDRESS(ROW(),COLUMN()-1,4))</f>
        <v>187895.4</v>
      </c>
      <c r="G1547" s="45"/>
      <c r="H1547" s="45"/>
      <c r="I1547" s="45"/>
      <c r="J1547" s="45"/>
    </row>
    <row r="1548" spans="1:10" ht="14.1" customHeight="1" x14ac:dyDescent="0.2">
      <c r="A1548" s="45"/>
      <c r="B1548" s="45"/>
      <c r="C1548" s="45"/>
      <c r="D1548" s="45"/>
      <c r="E1548" s="73" t="s">
        <v>12552</v>
      </c>
      <c r="F1548" s="74">
        <f ca="1">SUM(Table341[MONTO TOTAL ESTIMADO])</f>
        <v>187895.4</v>
      </c>
      <c r="G1548" s="45"/>
      <c r="H1548" s="45" t="str">
        <f>C1540</f>
        <v>Bienes</v>
      </c>
      <c r="I1548" s="45">
        <f>E1540</f>
        <v>0</v>
      </c>
      <c r="J1548" s="45" t="str">
        <f>D1540</f>
        <v xml:space="preserve">Excepción - Bienes o servicios con exclusividad </v>
      </c>
    </row>
    <row r="1549" spans="1:10" ht="14.1" customHeight="1" thickBot="1" x14ac:dyDescent="0.3"/>
    <row r="1550" spans="1:10" ht="33.75" customHeight="1" thickBot="1" x14ac:dyDescent="0.25">
      <c r="A1550" s="64" t="s">
        <v>16384</v>
      </c>
      <c r="B1550" s="64" t="s">
        <v>161</v>
      </c>
      <c r="C1550" s="64" t="s">
        <v>11726</v>
      </c>
      <c r="D1550" s="64" t="s">
        <v>14379</v>
      </c>
      <c r="E1550" s="64" t="s">
        <v>10964</v>
      </c>
      <c r="F1550" s="64" t="s">
        <v>11097</v>
      </c>
      <c r="G1550" s="45"/>
      <c r="H1550" s="45"/>
      <c r="I1550" s="45"/>
      <c r="J1550" s="45"/>
    </row>
    <row r="1551" spans="1:10" ht="14.1" customHeight="1" thickBot="1" x14ac:dyDescent="0.25">
      <c r="A1551" s="84" t="s">
        <v>18839</v>
      </c>
      <c r="B1551" s="84" t="s">
        <v>18840</v>
      </c>
      <c r="C1551" s="66" t="s">
        <v>17799</v>
      </c>
      <c r="D1551" s="66" t="s">
        <v>1875</v>
      </c>
      <c r="E1551" s="66"/>
      <c r="F1551" s="66"/>
      <c r="G1551" s="45"/>
      <c r="H1551" s="45"/>
      <c r="I1551" s="45"/>
      <c r="J1551" s="45"/>
    </row>
    <row r="1552" spans="1:10" ht="14.1" customHeight="1" thickBot="1" x14ac:dyDescent="0.25">
      <c r="A1552" s="131" t="s">
        <v>14829</v>
      </c>
      <c r="B1552" s="67" t="s">
        <v>8531</v>
      </c>
      <c r="C1552" s="76">
        <v>43297</v>
      </c>
      <c r="D1552" s="131" t="s">
        <v>9388</v>
      </c>
      <c r="E1552" s="67" t="s">
        <v>13095</v>
      </c>
      <c r="F1552" s="80" t="s">
        <v>3080</v>
      </c>
      <c r="G1552" s="45"/>
      <c r="H1552" s="45"/>
      <c r="I1552" s="45"/>
      <c r="J1552" s="45"/>
    </row>
    <row r="1553" spans="1:10" ht="14.1" customHeight="1" thickBot="1" x14ac:dyDescent="0.25">
      <c r="A1553" s="132"/>
      <c r="B1553" s="67" t="s">
        <v>1786</v>
      </c>
      <c r="C1553" s="65">
        <f>IF(C1552="","",IF(AND(MONTH(C1552)&gt;=1,MONTH(C1552)&lt;=3),1,IF(AND(MONTH(C1552)&gt;=4,MONTH(C1552)&lt;=6),2,IF(AND(MONTH(C1552)&gt;=7,MONTH(C1552)&lt;=9),3,4))))</f>
        <v>3</v>
      </c>
      <c r="D1553" s="132"/>
      <c r="E1553" s="67" t="s">
        <v>2417</v>
      </c>
      <c r="F1553" s="80" t="s">
        <v>11114</v>
      </c>
      <c r="G1553" s="45"/>
      <c r="H1553" s="45"/>
      <c r="I1553" s="45"/>
      <c r="J1553" s="45"/>
    </row>
    <row r="1554" spans="1:10" ht="14.1" customHeight="1" thickBot="1" x14ac:dyDescent="0.25">
      <c r="A1554" s="132"/>
      <c r="B1554" s="67" t="s">
        <v>12944</v>
      </c>
      <c r="C1554" s="76">
        <v>43311</v>
      </c>
      <c r="D1554" s="132"/>
      <c r="E1554" s="67" t="s">
        <v>3073</v>
      </c>
      <c r="F1554" s="80" t="s">
        <v>11114</v>
      </c>
      <c r="G1554" s="45"/>
      <c r="H1554" s="45"/>
      <c r="I1554" s="45"/>
      <c r="J1554" s="45"/>
    </row>
    <row r="1555" spans="1:10" ht="14.1" customHeight="1" thickBot="1" x14ac:dyDescent="0.25">
      <c r="A1555" s="132"/>
      <c r="B1555" s="67" t="s">
        <v>1786</v>
      </c>
      <c r="C1555" s="65">
        <f>IF(C1554="","",IF(AND(MONTH(C1554)&gt;=1,MONTH(C1554)&lt;=3),1,IF(AND(MONTH(C1554)&gt;=4,MONTH(C1554)&lt;=6),2,IF(AND(MONTH(C1554)&gt;=7,MONTH(C1554)&lt;=9),3,4))))</f>
        <v>3</v>
      </c>
      <c r="D1555" s="132"/>
      <c r="E1555" s="67" t="s">
        <v>13194</v>
      </c>
      <c r="F1555" s="80" t="s">
        <v>11114</v>
      </c>
      <c r="G1555" s="45"/>
      <c r="H1555" s="45"/>
      <c r="I1555" s="45"/>
      <c r="J1555" s="45"/>
    </row>
    <row r="1556" spans="1:10" ht="14.1" customHeight="1" thickBot="1" x14ac:dyDescent="0.25">
      <c r="A1556" s="45"/>
      <c r="B1556" s="45"/>
      <c r="C1556" s="45"/>
      <c r="D1556" s="45"/>
      <c r="E1556" s="45"/>
      <c r="F1556" s="45"/>
      <c r="G1556" s="45"/>
      <c r="H1556" s="45"/>
      <c r="I1556" s="45"/>
      <c r="J1556" s="45"/>
    </row>
    <row r="1557" spans="1:10" ht="14.1" customHeight="1" thickBot="1" x14ac:dyDescent="0.25">
      <c r="A1557" s="72" t="s">
        <v>15737</v>
      </c>
      <c r="B1557" s="72" t="s">
        <v>16148</v>
      </c>
      <c r="C1557" s="72" t="s">
        <v>15643</v>
      </c>
      <c r="D1557" s="72" t="s">
        <v>15253</v>
      </c>
      <c r="E1557" s="72" t="s">
        <v>6935</v>
      </c>
      <c r="F1557" s="72" t="s">
        <v>15282</v>
      </c>
      <c r="G1557" s="45"/>
      <c r="H1557" s="45"/>
      <c r="I1557" s="45"/>
      <c r="J1557" s="45"/>
    </row>
    <row r="1558" spans="1:10" ht="13.5" customHeight="1" x14ac:dyDescent="0.25">
      <c r="A1558" s="92">
        <v>10171504</v>
      </c>
      <c r="B1558" s="69" t="str">
        <f t="shared" ref="B1558:B1589" ca="1" si="84">IFERROR(INDEX(UNSPSCDes,MATCH(INDIRECT(ADDRESS(ROW(),COLUMN()-1,4)),UNSPSCCode,0)),"")</f>
        <v>Abono</v>
      </c>
      <c r="C1558" s="81" t="s">
        <v>1449</v>
      </c>
      <c r="D1558" s="90">
        <v>1</v>
      </c>
      <c r="E1558" s="91">
        <v>1750</v>
      </c>
      <c r="F1558" s="70">
        <f t="shared" ref="F1558:F1589" ca="1" si="85">INDIRECT(ADDRESS(ROW(),COLUMN()-2,4))*INDIRECT(ADDRESS(ROW(),COLUMN()-1,4))</f>
        <v>1750</v>
      </c>
      <c r="G1558" s="45"/>
      <c r="H1558" s="45"/>
      <c r="I1558" s="45"/>
      <c r="J1558" s="45"/>
    </row>
    <row r="1559" spans="1:10" ht="13.5" customHeight="1" x14ac:dyDescent="0.25">
      <c r="A1559" s="92">
        <v>31162906</v>
      </c>
      <c r="B1559" s="69" t="str">
        <f t="shared" ca="1" si="84"/>
        <v>Abrazaderas de manguera o tubo</v>
      </c>
      <c r="C1559" s="81" t="s">
        <v>1449</v>
      </c>
      <c r="D1559" s="90">
        <v>6</v>
      </c>
      <c r="E1559" s="91">
        <v>160</v>
      </c>
      <c r="F1559" s="70">
        <f t="shared" ca="1" si="85"/>
        <v>960</v>
      </c>
      <c r="G1559" s="45"/>
      <c r="H1559" s="45"/>
      <c r="I1559" s="45"/>
      <c r="J1559" s="45"/>
    </row>
    <row r="1560" spans="1:10" ht="13.5" customHeight="1" x14ac:dyDescent="0.25">
      <c r="A1560" s="92">
        <v>52101505</v>
      </c>
      <c r="B1560" s="69" t="str">
        <f t="shared" ca="1" si="84"/>
        <v>Alfombras sintéticas</v>
      </c>
      <c r="C1560" s="81" t="s">
        <v>1449</v>
      </c>
      <c r="D1560" s="90">
        <v>2</v>
      </c>
      <c r="E1560" s="91">
        <v>1970</v>
      </c>
      <c r="F1560" s="70">
        <f t="shared" ca="1" si="85"/>
        <v>3940</v>
      </c>
      <c r="G1560" s="45"/>
      <c r="H1560" s="45"/>
      <c r="I1560" s="45"/>
      <c r="J1560" s="45"/>
    </row>
    <row r="1561" spans="1:10" ht="13.5" customHeight="1" x14ac:dyDescent="0.25">
      <c r="A1561" s="92">
        <v>27112106</v>
      </c>
      <c r="B1561" s="69" t="str">
        <f t="shared" ca="1" si="84"/>
        <v>Alicates de guardalínea</v>
      </c>
      <c r="C1561" s="81" t="s">
        <v>1449</v>
      </c>
      <c r="D1561" s="90">
        <v>1</v>
      </c>
      <c r="E1561" s="91">
        <v>860</v>
      </c>
      <c r="F1561" s="70">
        <f t="shared" ca="1" si="85"/>
        <v>860</v>
      </c>
      <c r="G1561" s="45"/>
      <c r="H1561" s="45"/>
      <c r="I1561" s="45"/>
      <c r="J1561" s="45"/>
    </row>
    <row r="1562" spans="1:10" ht="13.5" customHeight="1" x14ac:dyDescent="0.25">
      <c r="A1562" s="92">
        <v>26111707</v>
      </c>
      <c r="B1562" s="69" t="str">
        <f t="shared" ca="1" si="84"/>
        <v>Baterías de plomo-ácido</v>
      </c>
      <c r="C1562" s="81" t="s">
        <v>1449</v>
      </c>
      <c r="D1562" s="90">
        <v>6</v>
      </c>
      <c r="E1562" s="91">
        <v>7500</v>
      </c>
      <c r="F1562" s="70">
        <f t="shared" ca="1" si="85"/>
        <v>45000</v>
      </c>
      <c r="G1562" s="45"/>
      <c r="H1562" s="45"/>
      <c r="I1562" s="45"/>
      <c r="J1562" s="45"/>
    </row>
    <row r="1563" spans="1:10" ht="13.5" customHeight="1" x14ac:dyDescent="0.25">
      <c r="A1563" s="92">
        <v>41121515</v>
      </c>
      <c r="B1563" s="69" t="str">
        <f t="shared" ca="1" si="84"/>
        <v>Bombillos de pipetas</v>
      </c>
      <c r="C1563" s="81" t="s">
        <v>1449</v>
      </c>
      <c r="D1563" s="90">
        <v>41</v>
      </c>
      <c r="E1563" s="91">
        <v>270</v>
      </c>
      <c r="F1563" s="70">
        <f t="shared" ca="1" si="85"/>
        <v>11070</v>
      </c>
      <c r="G1563" s="45"/>
      <c r="H1563" s="45"/>
      <c r="I1563" s="45"/>
      <c r="J1563" s="45"/>
    </row>
    <row r="1564" spans="1:10" ht="13.5" customHeight="1" x14ac:dyDescent="0.25">
      <c r="A1564" s="92">
        <v>42172001</v>
      </c>
      <c r="B1564" s="69" t="str">
        <f t="shared" ca="1" si="84"/>
        <v>Kits de primeros auxilios para servicios médicos de emergencia</v>
      </c>
      <c r="C1564" s="81" t="s">
        <v>16990</v>
      </c>
      <c r="D1564" s="90">
        <v>19</v>
      </c>
      <c r="E1564" s="91">
        <v>3200</v>
      </c>
      <c r="F1564" s="70">
        <f t="shared" ca="1" si="85"/>
        <v>60800</v>
      </c>
      <c r="G1564" s="45"/>
      <c r="H1564" s="45"/>
      <c r="I1564" s="45"/>
      <c r="J1564" s="45"/>
    </row>
    <row r="1565" spans="1:10" ht="13.5" customHeight="1" x14ac:dyDescent="0.25">
      <c r="A1565" s="92">
        <v>39121601</v>
      </c>
      <c r="B1565" s="69" t="str">
        <f t="shared" ca="1" si="84"/>
        <v>Breakers de circuito</v>
      </c>
      <c r="C1565" s="81" t="s">
        <v>1449</v>
      </c>
      <c r="D1565" s="90">
        <v>10</v>
      </c>
      <c r="E1565" s="91">
        <v>350</v>
      </c>
      <c r="F1565" s="70">
        <f t="shared" ca="1" si="85"/>
        <v>3500</v>
      </c>
      <c r="G1565" s="45"/>
      <c r="H1565" s="45"/>
      <c r="I1565" s="45"/>
      <c r="J1565" s="45"/>
    </row>
    <row r="1566" spans="1:10" ht="13.5" customHeight="1" x14ac:dyDescent="0.25">
      <c r="A1566" s="92">
        <v>31211904</v>
      </c>
      <c r="B1566" s="69" t="str">
        <f t="shared" ca="1" si="84"/>
        <v>Brochas</v>
      </c>
      <c r="C1566" s="81" t="s">
        <v>1449</v>
      </c>
      <c r="D1566" s="90">
        <v>22</v>
      </c>
      <c r="E1566" s="91">
        <v>30</v>
      </c>
      <c r="F1566" s="70">
        <f t="shared" ca="1" si="85"/>
        <v>660</v>
      </c>
      <c r="G1566" s="45"/>
      <c r="H1566" s="45"/>
      <c r="I1566" s="45"/>
      <c r="J1566" s="45"/>
    </row>
    <row r="1567" spans="1:10" ht="13.5" customHeight="1" x14ac:dyDescent="0.25">
      <c r="A1567" s="92">
        <v>31211904</v>
      </c>
      <c r="B1567" s="69" t="str">
        <f t="shared" ca="1" si="84"/>
        <v>Brochas</v>
      </c>
      <c r="C1567" s="81" t="s">
        <v>1449</v>
      </c>
      <c r="D1567" s="90">
        <v>10</v>
      </c>
      <c r="E1567" s="91">
        <v>50</v>
      </c>
      <c r="F1567" s="70">
        <f t="shared" ca="1" si="85"/>
        <v>500</v>
      </c>
      <c r="G1567" s="45"/>
      <c r="H1567" s="45"/>
      <c r="I1567" s="45"/>
      <c r="J1567" s="45"/>
    </row>
    <row r="1568" spans="1:10" ht="13.5" customHeight="1" x14ac:dyDescent="0.25">
      <c r="A1568" s="92">
        <v>26121609</v>
      </c>
      <c r="B1568" s="69" t="str">
        <f t="shared" ca="1" si="84"/>
        <v>Cable de redes</v>
      </c>
      <c r="C1568" s="81" t="s">
        <v>1449</v>
      </c>
      <c r="D1568" s="90">
        <v>8</v>
      </c>
      <c r="E1568" s="91">
        <v>550</v>
      </c>
      <c r="F1568" s="70">
        <f t="shared" ca="1" si="85"/>
        <v>4400</v>
      </c>
      <c r="G1568" s="45"/>
      <c r="H1568" s="45"/>
      <c r="I1568" s="45"/>
      <c r="J1568" s="45"/>
    </row>
    <row r="1569" spans="1:10" ht="13.5" customHeight="1" x14ac:dyDescent="0.25">
      <c r="A1569" s="92">
        <v>30151703</v>
      </c>
      <c r="B1569" s="69" t="str">
        <f t="shared" ca="1" si="84"/>
        <v>Canaletas</v>
      </c>
      <c r="C1569" s="81" t="s">
        <v>1449</v>
      </c>
      <c r="D1569" s="90">
        <v>20</v>
      </c>
      <c r="E1569" s="91">
        <v>125.68</v>
      </c>
      <c r="F1569" s="70">
        <f t="shared" ca="1" si="85"/>
        <v>2513.6000000000004</v>
      </c>
      <c r="G1569" s="45"/>
      <c r="H1569" s="45"/>
      <c r="I1569" s="45"/>
      <c r="J1569" s="45"/>
    </row>
    <row r="1570" spans="1:10" ht="13.5" customHeight="1" x14ac:dyDescent="0.25">
      <c r="A1570" s="92">
        <v>30151703</v>
      </c>
      <c r="B1570" s="69" t="str">
        <f t="shared" ca="1" si="84"/>
        <v>Canaletas</v>
      </c>
      <c r="C1570" s="81" t="s">
        <v>1449</v>
      </c>
      <c r="D1570" s="90">
        <v>20</v>
      </c>
      <c r="E1570" s="91">
        <v>85.31</v>
      </c>
      <c r="F1570" s="70">
        <f t="shared" ca="1" si="85"/>
        <v>1706.2</v>
      </c>
      <c r="G1570" s="45"/>
      <c r="H1570" s="45"/>
      <c r="I1570" s="45"/>
      <c r="J1570" s="45"/>
    </row>
    <row r="1571" spans="1:10" ht="13.5" customHeight="1" x14ac:dyDescent="0.25">
      <c r="A1571" s="92">
        <v>30151703</v>
      </c>
      <c r="B1571" s="69" t="str">
        <f t="shared" ca="1" si="84"/>
        <v>Canaletas</v>
      </c>
      <c r="C1571" s="81" t="s">
        <v>1449</v>
      </c>
      <c r="D1571" s="90">
        <v>20</v>
      </c>
      <c r="E1571" s="91">
        <v>249.91</v>
      </c>
      <c r="F1571" s="70">
        <f t="shared" ca="1" si="85"/>
        <v>4998.2</v>
      </c>
      <c r="G1571" s="45"/>
      <c r="H1571" s="45"/>
      <c r="I1571" s="45"/>
      <c r="J1571" s="45"/>
    </row>
    <row r="1572" spans="1:10" ht="13.5" customHeight="1" x14ac:dyDescent="0.25">
      <c r="A1572" s="92">
        <v>32121501</v>
      </c>
      <c r="B1572" s="69" t="str">
        <f t="shared" ca="1" si="84"/>
        <v>Capacitores fijos</v>
      </c>
      <c r="C1572" s="81" t="s">
        <v>1449</v>
      </c>
      <c r="D1572" s="90">
        <v>20</v>
      </c>
      <c r="E1572" s="91">
        <v>185</v>
      </c>
      <c r="F1572" s="70">
        <f t="shared" ca="1" si="85"/>
        <v>3700</v>
      </c>
      <c r="G1572" s="45"/>
      <c r="H1572" s="45"/>
      <c r="I1572" s="45"/>
      <c r="J1572" s="45"/>
    </row>
    <row r="1573" spans="1:10" ht="13.5" customHeight="1" x14ac:dyDescent="0.25">
      <c r="A1573" s="92">
        <v>32121501</v>
      </c>
      <c r="B1573" s="69" t="str">
        <f t="shared" ca="1" si="84"/>
        <v>Capacitores fijos</v>
      </c>
      <c r="C1573" s="81" t="s">
        <v>1449</v>
      </c>
      <c r="D1573" s="90">
        <v>20</v>
      </c>
      <c r="E1573" s="91">
        <v>200</v>
      </c>
      <c r="F1573" s="70">
        <f t="shared" ca="1" si="85"/>
        <v>4000</v>
      </c>
      <c r="G1573" s="45"/>
      <c r="H1573" s="45"/>
      <c r="I1573" s="45"/>
      <c r="J1573" s="45"/>
    </row>
    <row r="1574" spans="1:10" ht="13.5" customHeight="1" x14ac:dyDescent="0.25">
      <c r="A1574" s="92">
        <v>32121501</v>
      </c>
      <c r="B1574" s="69" t="str">
        <f t="shared" ca="1" si="84"/>
        <v>Capacitores fijos</v>
      </c>
      <c r="C1574" s="81" t="s">
        <v>1449</v>
      </c>
      <c r="D1574" s="90">
        <v>10</v>
      </c>
      <c r="E1574" s="91">
        <v>875</v>
      </c>
      <c r="F1574" s="70">
        <f t="shared" ca="1" si="85"/>
        <v>8750</v>
      </c>
      <c r="G1574" s="45"/>
      <c r="H1574" s="45"/>
      <c r="I1574" s="45"/>
      <c r="J1574" s="45"/>
    </row>
    <row r="1575" spans="1:10" ht="13.5" customHeight="1" x14ac:dyDescent="0.25">
      <c r="A1575" s="92">
        <v>32121502</v>
      </c>
      <c r="B1575" s="69" t="str">
        <f t="shared" ca="1" si="84"/>
        <v>Capacitores o varactores variables</v>
      </c>
      <c r="C1575" s="81" t="s">
        <v>1449</v>
      </c>
      <c r="D1575" s="90">
        <v>10</v>
      </c>
      <c r="E1575" s="91">
        <v>900</v>
      </c>
      <c r="F1575" s="70">
        <f t="shared" ca="1" si="85"/>
        <v>9000</v>
      </c>
      <c r="G1575" s="45"/>
      <c r="H1575" s="45"/>
      <c r="I1575" s="45"/>
      <c r="J1575" s="45"/>
    </row>
    <row r="1576" spans="1:10" ht="13.5" customHeight="1" x14ac:dyDescent="0.25">
      <c r="A1576" s="92">
        <v>31162402</v>
      </c>
      <c r="B1576" s="69" t="str">
        <f t="shared" ca="1" si="84"/>
        <v>Cerraduras</v>
      </c>
      <c r="C1576" s="81" t="s">
        <v>1449</v>
      </c>
      <c r="D1576" s="90">
        <v>20</v>
      </c>
      <c r="E1576" s="91">
        <v>7200</v>
      </c>
      <c r="F1576" s="70">
        <f t="shared" ca="1" si="85"/>
        <v>144000</v>
      </c>
      <c r="G1576" s="45"/>
      <c r="H1576" s="45"/>
      <c r="I1576" s="45"/>
      <c r="J1576" s="45"/>
    </row>
    <row r="1577" spans="1:10" ht="13.5" customHeight="1" x14ac:dyDescent="0.25">
      <c r="A1577" s="92">
        <v>31162402</v>
      </c>
      <c r="B1577" s="69" t="str">
        <f t="shared" ca="1" si="84"/>
        <v>Cerraduras</v>
      </c>
      <c r="C1577" s="81" t="s">
        <v>1449</v>
      </c>
      <c r="D1577" s="90">
        <v>10</v>
      </c>
      <c r="E1577" s="91">
        <v>7500</v>
      </c>
      <c r="F1577" s="70">
        <f t="shared" ca="1" si="85"/>
        <v>75000</v>
      </c>
      <c r="G1577" s="45"/>
      <c r="H1577" s="45"/>
      <c r="I1577" s="45"/>
      <c r="J1577" s="45"/>
    </row>
    <row r="1578" spans="1:10" ht="13.5" customHeight="1" x14ac:dyDescent="0.25">
      <c r="A1578" s="92">
        <v>31162003</v>
      </c>
      <c r="B1578" s="69" t="str">
        <f t="shared" ca="1" si="84"/>
        <v>Clavos de acabado</v>
      </c>
      <c r="C1578" s="81" t="s">
        <v>1449</v>
      </c>
      <c r="D1578" s="90">
        <v>10</v>
      </c>
      <c r="E1578" s="91">
        <v>315</v>
      </c>
      <c r="F1578" s="70">
        <f t="shared" ca="1" si="85"/>
        <v>3150</v>
      </c>
      <c r="G1578" s="45"/>
      <c r="H1578" s="45"/>
      <c r="I1578" s="45"/>
      <c r="J1578" s="45"/>
    </row>
    <row r="1579" spans="1:10" ht="13.5" customHeight="1" x14ac:dyDescent="0.25">
      <c r="A1579" s="92">
        <v>39121529</v>
      </c>
      <c r="B1579" s="69" t="str">
        <f t="shared" ca="1" si="84"/>
        <v>Contactores</v>
      </c>
      <c r="C1579" s="81" t="s">
        <v>1449</v>
      </c>
      <c r="D1579" s="90">
        <v>25</v>
      </c>
      <c r="E1579" s="91">
        <v>2500</v>
      </c>
      <c r="F1579" s="70">
        <f t="shared" ca="1" si="85"/>
        <v>62500</v>
      </c>
      <c r="G1579" s="45"/>
      <c r="H1579" s="45"/>
      <c r="I1579" s="45"/>
      <c r="J1579" s="45"/>
    </row>
    <row r="1580" spans="1:10" ht="13.5" customHeight="1" x14ac:dyDescent="0.25">
      <c r="A1580" s="92">
        <v>39121529</v>
      </c>
      <c r="B1580" s="69" t="str">
        <f t="shared" ca="1" si="84"/>
        <v>Contactores</v>
      </c>
      <c r="C1580" s="81" t="s">
        <v>1449</v>
      </c>
      <c r="D1580" s="90">
        <v>10</v>
      </c>
      <c r="E1580" s="91">
        <v>2450</v>
      </c>
      <c r="F1580" s="70">
        <f t="shared" ca="1" si="85"/>
        <v>24500</v>
      </c>
      <c r="G1580" s="45"/>
      <c r="H1580" s="45"/>
      <c r="I1580" s="45"/>
      <c r="J1580" s="45"/>
    </row>
    <row r="1581" spans="1:10" ht="13.5" customHeight="1" x14ac:dyDescent="0.25">
      <c r="A1581" s="92">
        <v>47131704</v>
      </c>
      <c r="B1581" s="69" t="str">
        <f t="shared" ca="1" si="84"/>
        <v>Dispensadores institucionales de jabón o loción</v>
      </c>
      <c r="C1581" s="81" t="s">
        <v>1449</v>
      </c>
      <c r="D1581" s="90">
        <v>16</v>
      </c>
      <c r="E1581" s="91">
        <v>900</v>
      </c>
      <c r="F1581" s="70">
        <f t="shared" ca="1" si="85"/>
        <v>14400</v>
      </c>
      <c r="G1581" s="45"/>
      <c r="H1581" s="45"/>
      <c r="I1581" s="45"/>
      <c r="J1581" s="45"/>
    </row>
    <row r="1582" spans="1:10" ht="13.5" customHeight="1" x14ac:dyDescent="0.25">
      <c r="A1582" s="92">
        <v>47131701</v>
      </c>
      <c r="B1582" s="69" t="str">
        <f t="shared" ca="1" si="84"/>
        <v>Dispensadores de toallas de papel</v>
      </c>
      <c r="C1582" s="81" t="s">
        <v>1449</v>
      </c>
      <c r="D1582" s="90">
        <v>15</v>
      </c>
      <c r="E1582" s="91">
        <v>1300</v>
      </c>
      <c r="F1582" s="70">
        <f t="shared" ca="1" si="85"/>
        <v>19500</v>
      </c>
      <c r="G1582" s="45"/>
      <c r="H1582" s="45"/>
      <c r="I1582" s="45"/>
      <c r="J1582" s="45"/>
    </row>
    <row r="1583" spans="1:10" ht="13.5" customHeight="1" x14ac:dyDescent="0.25">
      <c r="A1583" s="92">
        <v>48101916</v>
      </c>
      <c r="B1583" s="69" t="str">
        <f t="shared" ca="1" si="84"/>
        <v>Dispensadores de servilletas para servicio de comidas</v>
      </c>
      <c r="C1583" s="81" t="s">
        <v>1449</v>
      </c>
      <c r="D1583" s="90">
        <v>15</v>
      </c>
      <c r="E1583" s="91">
        <v>1300</v>
      </c>
      <c r="F1583" s="70">
        <f t="shared" ca="1" si="85"/>
        <v>19500</v>
      </c>
      <c r="G1583" s="45"/>
      <c r="H1583" s="45"/>
      <c r="I1583" s="45"/>
      <c r="J1583" s="45"/>
    </row>
    <row r="1584" spans="1:10" ht="13.5" customHeight="1" x14ac:dyDescent="0.25">
      <c r="A1584" s="92">
        <v>30161907</v>
      </c>
      <c r="B1584" s="69" t="str">
        <f t="shared" ca="1" si="84"/>
        <v>Escaleras</v>
      </c>
      <c r="C1584" s="81" t="s">
        <v>1449</v>
      </c>
      <c r="D1584" s="90">
        <v>1</v>
      </c>
      <c r="E1584" s="91">
        <v>12250</v>
      </c>
      <c r="F1584" s="70">
        <f t="shared" ca="1" si="85"/>
        <v>12250</v>
      </c>
      <c r="G1584" s="45"/>
      <c r="H1584" s="45"/>
      <c r="I1584" s="45"/>
      <c r="J1584" s="45"/>
    </row>
    <row r="1585" spans="1:10" ht="13.5" customHeight="1" x14ac:dyDescent="0.25">
      <c r="A1585" s="92">
        <v>27111909</v>
      </c>
      <c r="B1585" s="69" t="str">
        <f t="shared" ca="1" si="84"/>
        <v>Espátulas</v>
      </c>
      <c r="C1585" s="81" t="s">
        <v>1449</v>
      </c>
      <c r="D1585" s="90">
        <v>10</v>
      </c>
      <c r="E1585" s="91">
        <v>70</v>
      </c>
      <c r="F1585" s="70">
        <f t="shared" ca="1" si="85"/>
        <v>700</v>
      </c>
      <c r="G1585" s="45"/>
      <c r="H1585" s="45"/>
      <c r="I1585" s="45"/>
      <c r="J1585" s="45"/>
    </row>
    <row r="1586" spans="1:10" ht="13.5" customHeight="1" x14ac:dyDescent="0.25">
      <c r="A1586" s="92">
        <v>26121536</v>
      </c>
      <c r="B1586" s="69" t="str">
        <f t="shared" ca="1" si="84"/>
        <v>Cordón de extensión</v>
      </c>
      <c r="C1586" s="81" t="s">
        <v>1449</v>
      </c>
      <c r="D1586" s="90">
        <v>3</v>
      </c>
      <c r="E1586" s="91">
        <v>800</v>
      </c>
      <c r="F1586" s="70">
        <f t="shared" ca="1" si="85"/>
        <v>2400</v>
      </c>
      <c r="G1586" s="45"/>
      <c r="H1586" s="45"/>
      <c r="I1586" s="45"/>
      <c r="J1586" s="45"/>
    </row>
    <row r="1587" spans="1:10" ht="13.5" customHeight="1" x14ac:dyDescent="0.25">
      <c r="A1587" s="92">
        <v>73161517</v>
      </c>
      <c r="B1587" s="69" t="str">
        <f t="shared" ca="1" si="84"/>
        <v>Servicios de fabricación de equipos de aire acondicionado, ventilación o refrigeración</v>
      </c>
      <c r="C1587" s="81" t="s">
        <v>1449</v>
      </c>
      <c r="D1587" s="90">
        <v>13</v>
      </c>
      <c r="E1587" s="91">
        <v>395.01</v>
      </c>
      <c r="F1587" s="70">
        <f t="shared" ca="1" si="85"/>
        <v>5135.13</v>
      </c>
      <c r="G1587" s="45"/>
      <c r="H1587" s="45"/>
      <c r="I1587" s="45"/>
      <c r="J1587" s="45"/>
    </row>
    <row r="1588" spans="1:10" ht="13.5" customHeight="1" x14ac:dyDescent="0.25">
      <c r="A1588" s="92">
        <v>73161517</v>
      </c>
      <c r="B1588" s="69" t="str">
        <f t="shared" ca="1" si="84"/>
        <v>Servicios de fabricación de equipos de aire acondicionado, ventilación o refrigeración</v>
      </c>
      <c r="C1588" s="81" t="s">
        <v>1449</v>
      </c>
      <c r="D1588" s="90">
        <v>5</v>
      </c>
      <c r="E1588" s="91">
        <v>1429</v>
      </c>
      <c r="F1588" s="70">
        <f t="shared" ca="1" si="85"/>
        <v>7145</v>
      </c>
      <c r="G1588" s="45"/>
      <c r="H1588" s="45"/>
      <c r="I1588" s="45"/>
      <c r="J1588" s="45"/>
    </row>
    <row r="1589" spans="1:10" ht="13.5" customHeight="1" x14ac:dyDescent="0.25">
      <c r="A1589" s="92">
        <v>31201603</v>
      </c>
      <c r="B1589" s="69" t="str">
        <f t="shared" ca="1" si="84"/>
        <v>Gomas</v>
      </c>
      <c r="C1589" s="81" t="s">
        <v>1449</v>
      </c>
      <c r="D1589" s="90">
        <v>4</v>
      </c>
      <c r="E1589" s="91">
        <v>9000</v>
      </c>
      <c r="F1589" s="70">
        <f t="shared" ca="1" si="85"/>
        <v>36000</v>
      </c>
      <c r="G1589" s="45"/>
      <c r="H1589" s="45"/>
      <c r="I1589" s="45"/>
      <c r="J1589" s="45"/>
    </row>
    <row r="1590" spans="1:10" ht="13.5" customHeight="1" x14ac:dyDescent="0.25">
      <c r="A1590" s="92">
        <v>46181504</v>
      </c>
      <c r="B1590" s="69" t="str">
        <f t="shared" ref="B1590:B1621" ca="1" si="86">IFERROR(INDEX(UNSPSCDes,MATCH(INDIRECT(ADDRESS(ROW(),COLUMN()-1,4)),UNSPSCCode,0)),"")</f>
        <v>Guantes de protección</v>
      </c>
      <c r="C1590" s="81" t="s">
        <v>18876</v>
      </c>
      <c r="D1590" s="90">
        <v>12</v>
      </c>
      <c r="E1590" s="91">
        <v>60</v>
      </c>
      <c r="F1590" s="70">
        <f t="shared" ref="F1590:F1621" ca="1" si="87">INDIRECT(ADDRESS(ROW(),COLUMN()-2,4))*INDIRECT(ADDRESS(ROW(),COLUMN()-1,4))</f>
        <v>720</v>
      </c>
      <c r="G1590" s="45"/>
      <c r="H1590" s="45"/>
      <c r="I1590" s="45"/>
      <c r="J1590" s="45"/>
    </row>
    <row r="1591" spans="1:10" ht="13.5" customHeight="1" x14ac:dyDescent="0.25">
      <c r="A1591" s="92">
        <v>39121525</v>
      </c>
      <c r="B1591" s="69" t="str">
        <f t="shared" ca="1" si="86"/>
        <v>Interruptores infusibles</v>
      </c>
      <c r="C1591" s="81" t="s">
        <v>1449</v>
      </c>
      <c r="D1591" s="90">
        <v>20</v>
      </c>
      <c r="E1591" s="91">
        <v>460</v>
      </c>
      <c r="F1591" s="70">
        <f t="shared" ca="1" si="87"/>
        <v>9200</v>
      </c>
      <c r="G1591" s="45"/>
      <c r="H1591" s="45"/>
      <c r="I1591" s="45"/>
      <c r="J1591" s="45"/>
    </row>
    <row r="1592" spans="1:10" ht="13.5" customHeight="1" x14ac:dyDescent="0.25">
      <c r="A1592" s="92">
        <v>39121525</v>
      </c>
      <c r="B1592" s="69" t="str">
        <f t="shared" ca="1" si="86"/>
        <v>Interruptores infusibles</v>
      </c>
      <c r="C1592" s="81" t="s">
        <v>1449</v>
      </c>
      <c r="D1592" s="90">
        <v>10</v>
      </c>
      <c r="E1592" s="91">
        <v>300</v>
      </c>
      <c r="F1592" s="70">
        <f t="shared" ca="1" si="87"/>
        <v>3000</v>
      </c>
      <c r="G1592" s="45"/>
      <c r="H1592" s="45"/>
      <c r="I1592" s="45"/>
      <c r="J1592" s="45"/>
    </row>
    <row r="1593" spans="1:10" ht="13.5" customHeight="1" x14ac:dyDescent="0.25">
      <c r="A1593" s="92">
        <v>31171712</v>
      </c>
      <c r="B1593" s="69" t="str">
        <f t="shared" ca="1" si="86"/>
        <v>Engranajes de tornillo sin fin</v>
      </c>
      <c r="C1593" s="81" t="s">
        <v>1449</v>
      </c>
      <c r="D1593" s="90">
        <v>10</v>
      </c>
      <c r="E1593" s="91">
        <v>60</v>
      </c>
      <c r="F1593" s="70">
        <f t="shared" ca="1" si="87"/>
        <v>600</v>
      </c>
      <c r="G1593" s="45"/>
      <c r="H1593" s="45"/>
      <c r="I1593" s="45"/>
      <c r="J1593" s="45"/>
    </row>
    <row r="1594" spans="1:10" ht="13.5" customHeight="1" x14ac:dyDescent="0.25">
      <c r="A1594" s="92">
        <v>39101605</v>
      </c>
      <c r="B1594" s="69" t="str">
        <f t="shared" ca="1" si="86"/>
        <v>Lámparas fluorescentes</v>
      </c>
      <c r="C1594" s="81" t="s">
        <v>1449</v>
      </c>
      <c r="D1594" s="90">
        <v>11</v>
      </c>
      <c r="E1594" s="91">
        <v>2300</v>
      </c>
      <c r="F1594" s="70">
        <f t="shared" ca="1" si="87"/>
        <v>25300</v>
      </c>
      <c r="G1594" s="45"/>
      <c r="H1594" s="45"/>
      <c r="I1594" s="45"/>
      <c r="J1594" s="45"/>
    </row>
    <row r="1595" spans="1:10" ht="13.5" customHeight="1" x14ac:dyDescent="0.25">
      <c r="A1595" s="92">
        <v>39101605</v>
      </c>
      <c r="B1595" s="69" t="str">
        <f t="shared" ca="1" si="86"/>
        <v>Lámparas fluorescentes</v>
      </c>
      <c r="C1595" s="81" t="s">
        <v>1449</v>
      </c>
      <c r="D1595" s="90">
        <v>10</v>
      </c>
      <c r="E1595" s="91">
        <v>2800</v>
      </c>
      <c r="F1595" s="70">
        <f t="shared" ca="1" si="87"/>
        <v>28000</v>
      </c>
      <c r="G1595" s="45"/>
      <c r="H1595" s="45"/>
      <c r="I1595" s="45"/>
      <c r="J1595" s="45"/>
    </row>
    <row r="1596" spans="1:10" ht="13.5" customHeight="1" x14ac:dyDescent="0.25">
      <c r="A1596" s="92">
        <v>46171505</v>
      </c>
      <c r="B1596" s="69" t="str">
        <f t="shared" ca="1" si="86"/>
        <v>Llaves</v>
      </c>
      <c r="C1596" s="81" t="s">
        <v>1449</v>
      </c>
      <c r="D1596" s="90">
        <v>2</v>
      </c>
      <c r="E1596" s="91">
        <v>1300</v>
      </c>
      <c r="F1596" s="70">
        <f t="shared" ca="1" si="87"/>
        <v>2600</v>
      </c>
      <c r="G1596" s="45"/>
      <c r="H1596" s="45"/>
      <c r="I1596" s="45"/>
      <c r="J1596" s="45"/>
    </row>
    <row r="1597" spans="1:10" ht="13.5" customHeight="1" x14ac:dyDescent="0.25">
      <c r="A1597" s="92">
        <v>30171514</v>
      </c>
      <c r="B1597" s="69" t="str">
        <f t="shared" ca="1" si="86"/>
        <v>Cerradores de puertas</v>
      </c>
      <c r="C1597" s="81" t="s">
        <v>1449</v>
      </c>
      <c r="D1597" s="90">
        <v>20</v>
      </c>
      <c r="E1597" s="91">
        <v>1200</v>
      </c>
      <c r="F1597" s="70">
        <f t="shared" ca="1" si="87"/>
        <v>24000</v>
      </c>
      <c r="G1597" s="45"/>
      <c r="H1597" s="45"/>
      <c r="I1597" s="45"/>
      <c r="J1597" s="45"/>
    </row>
    <row r="1598" spans="1:10" ht="13.5" customHeight="1" x14ac:dyDescent="0.25">
      <c r="A1598" s="92">
        <v>40142008</v>
      </c>
      <c r="B1598" s="69" t="str">
        <f t="shared" ca="1" si="86"/>
        <v>Mangueras de agua</v>
      </c>
      <c r="C1598" s="81" t="s">
        <v>1449</v>
      </c>
      <c r="D1598" s="90">
        <v>10</v>
      </c>
      <c r="E1598" s="91">
        <v>100</v>
      </c>
      <c r="F1598" s="70">
        <f t="shared" ca="1" si="87"/>
        <v>1000</v>
      </c>
      <c r="G1598" s="45"/>
      <c r="H1598" s="45"/>
      <c r="I1598" s="45"/>
      <c r="J1598" s="45"/>
    </row>
    <row r="1599" spans="1:10" ht="13.5" customHeight="1" x14ac:dyDescent="0.25">
      <c r="A1599" s="92">
        <v>52141520</v>
      </c>
      <c r="B1599" s="69" t="str">
        <f t="shared" ca="1" si="86"/>
        <v>Mezcladoras para uso doméstico</v>
      </c>
      <c r="C1599" s="81" t="s">
        <v>1449</v>
      </c>
      <c r="D1599" s="90">
        <v>10</v>
      </c>
      <c r="E1599" s="91">
        <v>1500</v>
      </c>
      <c r="F1599" s="70">
        <f t="shared" ca="1" si="87"/>
        <v>15000</v>
      </c>
      <c r="G1599" s="45"/>
      <c r="H1599" s="45"/>
      <c r="I1599" s="45"/>
      <c r="J1599" s="45"/>
    </row>
    <row r="1600" spans="1:10" ht="13.5" customHeight="1" x14ac:dyDescent="0.25">
      <c r="A1600" s="92">
        <v>52141520</v>
      </c>
      <c r="B1600" s="69" t="str">
        <f t="shared" ca="1" si="86"/>
        <v>Mezcladoras para uso doméstico</v>
      </c>
      <c r="C1600" s="81" t="s">
        <v>1449</v>
      </c>
      <c r="D1600" s="90">
        <v>10</v>
      </c>
      <c r="E1600" s="91">
        <v>1500</v>
      </c>
      <c r="F1600" s="70">
        <f t="shared" ca="1" si="87"/>
        <v>15000</v>
      </c>
      <c r="G1600" s="45"/>
      <c r="H1600" s="45"/>
      <c r="I1600" s="45"/>
      <c r="J1600" s="45"/>
    </row>
    <row r="1601" spans="1:10" ht="13.5" customHeight="1" x14ac:dyDescent="0.25">
      <c r="A1601" s="92">
        <v>31211900</v>
      </c>
      <c r="B1601" s="69" t="str">
        <f t="shared" ca="1" si="86"/>
        <v/>
      </c>
      <c r="C1601" s="81" t="s">
        <v>1449</v>
      </c>
      <c r="D1601" s="90">
        <v>5</v>
      </c>
      <c r="E1601" s="91">
        <v>135</v>
      </c>
      <c r="F1601" s="70">
        <f t="shared" ca="1" si="87"/>
        <v>675</v>
      </c>
      <c r="G1601" s="45"/>
      <c r="H1601" s="45"/>
      <c r="I1601" s="45"/>
      <c r="J1601" s="45"/>
    </row>
    <row r="1602" spans="1:10" ht="13.5" customHeight="1" x14ac:dyDescent="0.25">
      <c r="A1602" s="92">
        <v>47131705</v>
      </c>
      <c r="B1602" s="69" t="str">
        <f t="shared" ca="1" si="86"/>
        <v>Accesorios para urinales o inodoros</v>
      </c>
      <c r="C1602" s="81" t="s">
        <v>1449</v>
      </c>
      <c r="D1602" s="90">
        <v>10</v>
      </c>
      <c r="E1602" s="91">
        <v>160</v>
      </c>
      <c r="F1602" s="70">
        <f t="shared" ca="1" si="87"/>
        <v>1600</v>
      </c>
      <c r="G1602" s="45"/>
      <c r="H1602" s="45"/>
      <c r="I1602" s="45"/>
      <c r="J1602" s="45"/>
    </row>
    <row r="1603" spans="1:10" ht="13.5" customHeight="1" x14ac:dyDescent="0.25">
      <c r="A1603" s="92">
        <v>25172605</v>
      </c>
      <c r="B1603" s="69" t="str">
        <f t="shared" ca="1" si="86"/>
        <v>Parrillas de vehículos</v>
      </c>
      <c r="C1603" s="81" t="s">
        <v>1449</v>
      </c>
      <c r="D1603" s="90">
        <v>10</v>
      </c>
      <c r="E1603" s="91">
        <v>260</v>
      </c>
      <c r="F1603" s="70">
        <f t="shared" ca="1" si="87"/>
        <v>2600</v>
      </c>
      <c r="G1603" s="45"/>
      <c r="H1603" s="45"/>
      <c r="I1603" s="45"/>
      <c r="J1603" s="45"/>
    </row>
    <row r="1604" spans="1:10" ht="13.5" customHeight="1" x14ac:dyDescent="0.25">
      <c r="A1604" s="92">
        <v>31201610</v>
      </c>
      <c r="B1604" s="69" t="str">
        <f t="shared" ca="1" si="86"/>
        <v>Pegamentos</v>
      </c>
      <c r="C1604" s="81" t="s">
        <v>1449</v>
      </c>
      <c r="D1604" s="90">
        <v>24</v>
      </c>
      <c r="E1604" s="91">
        <v>40</v>
      </c>
      <c r="F1604" s="70">
        <f t="shared" ca="1" si="87"/>
        <v>960</v>
      </c>
      <c r="G1604" s="45"/>
      <c r="H1604" s="45"/>
      <c r="I1604" s="45"/>
      <c r="J1604" s="45"/>
    </row>
    <row r="1605" spans="1:10" ht="13.5" customHeight="1" x14ac:dyDescent="0.25">
      <c r="A1605" s="92">
        <v>31211505</v>
      </c>
      <c r="B1605" s="69" t="str">
        <f t="shared" ca="1" si="86"/>
        <v>Pinturas de aceite</v>
      </c>
      <c r="C1605" s="81" t="s">
        <v>9562</v>
      </c>
      <c r="D1605" s="90">
        <v>4</v>
      </c>
      <c r="E1605" s="91">
        <v>3600</v>
      </c>
      <c r="F1605" s="70">
        <f t="shared" ca="1" si="87"/>
        <v>14400</v>
      </c>
      <c r="G1605" s="45"/>
      <c r="H1605" s="45"/>
      <c r="I1605" s="45"/>
      <c r="J1605" s="45"/>
    </row>
    <row r="1606" spans="1:10" ht="13.5" customHeight="1" x14ac:dyDescent="0.25">
      <c r="A1606" s="92">
        <v>31211505</v>
      </c>
      <c r="B1606" s="69" t="str">
        <f t="shared" ca="1" si="86"/>
        <v>Pinturas de aceite</v>
      </c>
      <c r="C1606" s="81" t="s">
        <v>9562</v>
      </c>
      <c r="D1606" s="90">
        <v>20</v>
      </c>
      <c r="E1606" s="91">
        <v>4800</v>
      </c>
      <c r="F1606" s="70">
        <f t="shared" ca="1" si="87"/>
        <v>96000</v>
      </c>
      <c r="G1606" s="45"/>
      <c r="H1606" s="45"/>
      <c r="I1606" s="45"/>
      <c r="J1606" s="45"/>
    </row>
    <row r="1607" spans="1:10" ht="13.5" customHeight="1" x14ac:dyDescent="0.25">
      <c r="A1607" s="92">
        <v>31211505</v>
      </c>
      <c r="B1607" s="69" t="str">
        <f t="shared" ca="1" si="86"/>
        <v>Pinturas de aceite</v>
      </c>
      <c r="C1607" s="81" t="s">
        <v>9562</v>
      </c>
      <c r="D1607" s="90">
        <v>10</v>
      </c>
      <c r="E1607" s="91">
        <v>4500</v>
      </c>
      <c r="F1607" s="70">
        <f t="shared" ca="1" si="87"/>
        <v>45000</v>
      </c>
      <c r="G1607" s="45"/>
      <c r="H1607" s="45"/>
      <c r="I1607" s="45"/>
      <c r="J1607" s="45"/>
    </row>
    <row r="1608" spans="1:10" ht="13.5" customHeight="1" x14ac:dyDescent="0.25">
      <c r="A1608" s="92">
        <v>27112105</v>
      </c>
      <c r="B1608" s="69" t="str">
        <f t="shared" ca="1" si="86"/>
        <v>Pinzas</v>
      </c>
      <c r="C1608" s="81" t="s">
        <v>1449</v>
      </c>
      <c r="D1608" s="90">
        <v>3</v>
      </c>
      <c r="E1608" s="91">
        <v>1000</v>
      </c>
      <c r="F1608" s="70">
        <f t="shared" ca="1" si="87"/>
        <v>3000</v>
      </c>
      <c r="G1608" s="45"/>
      <c r="H1608" s="45"/>
      <c r="I1608" s="45"/>
      <c r="J1608" s="45"/>
    </row>
    <row r="1609" spans="1:10" ht="13.5" customHeight="1" x14ac:dyDescent="0.25">
      <c r="A1609" s="92">
        <v>39111521</v>
      </c>
      <c r="B1609" s="69" t="str">
        <f t="shared" ca="1" si="86"/>
        <v>Plafones</v>
      </c>
      <c r="C1609" s="81" t="s">
        <v>1449</v>
      </c>
      <c r="D1609" s="90">
        <v>20</v>
      </c>
      <c r="E1609" s="91">
        <v>250</v>
      </c>
      <c r="F1609" s="70">
        <f t="shared" ca="1" si="87"/>
        <v>5000</v>
      </c>
      <c r="G1609" s="45"/>
      <c r="H1609" s="45"/>
      <c r="I1609" s="45"/>
      <c r="J1609" s="45"/>
    </row>
    <row r="1610" spans="1:10" ht="13.5" customHeight="1" x14ac:dyDescent="0.25">
      <c r="A1610" s="92">
        <v>20121011</v>
      </c>
      <c r="B1610" s="69" t="str">
        <f t="shared" ca="1" si="86"/>
        <v>Sensores de presión de acidificación</v>
      </c>
      <c r="C1610" s="81" t="s">
        <v>1449</v>
      </c>
      <c r="D1610" s="90">
        <v>20</v>
      </c>
      <c r="E1610" s="91">
        <v>2300</v>
      </c>
      <c r="F1610" s="70">
        <f t="shared" ca="1" si="87"/>
        <v>46000</v>
      </c>
      <c r="G1610" s="45"/>
      <c r="H1610" s="45"/>
      <c r="I1610" s="45"/>
      <c r="J1610" s="45"/>
    </row>
    <row r="1611" spans="1:10" ht="13.5" customHeight="1" x14ac:dyDescent="0.25">
      <c r="A1611" s="92">
        <v>27112003</v>
      </c>
      <c r="B1611" s="69" t="str">
        <f t="shared" ca="1" si="86"/>
        <v>Rastrillos</v>
      </c>
      <c r="C1611" s="81" t="s">
        <v>1449</v>
      </c>
      <c r="D1611" s="90">
        <v>5</v>
      </c>
      <c r="E1611" s="91">
        <v>450</v>
      </c>
      <c r="F1611" s="70">
        <f t="shared" ca="1" si="87"/>
        <v>2250</v>
      </c>
      <c r="G1611" s="45"/>
      <c r="H1611" s="45"/>
      <c r="I1611" s="45"/>
      <c r="J1611" s="45"/>
    </row>
    <row r="1612" spans="1:10" ht="13.5" customHeight="1" x14ac:dyDescent="0.25">
      <c r="A1612" s="92">
        <v>31162304</v>
      </c>
      <c r="B1612" s="69" t="str">
        <f t="shared" ca="1" si="86"/>
        <v>Regletas de montaje</v>
      </c>
      <c r="C1612" s="81" t="s">
        <v>1449</v>
      </c>
      <c r="D1612" s="90">
        <v>20</v>
      </c>
      <c r="E1612" s="91">
        <v>130</v>
      </c>
      <c r="F1612" s="70">
        <f t="shared" ca="1" si="87"/>
        <v>2600</v>
      </c>
      <c r="G1612" s="45"/>
      <c r="H1612" s="45"/>
      <c r="I1612" s="45"/>
      <c r="J1612" s="45"/>
    </row>
    <row r="1613" spans="1:10" ht="13.5" customHeight="1" x14ac:dyDescent="0.25">
      <c r="A1613" s="92">
        <v>31162304</v>
      </c>
      <c r="B1613" s="69" t="str">
        <f t="shared" ca="1" si="86"/>
        <v>Regletas de montaje</v>
      </c>
      <c r="C1613" s="81" t="s">
        <v>1449</v>
      </c>
      <c r="D1613" s="90">
        <v>2</v>
      </c>
      <c r="E1613" s="91">
        <v>130</v>
      </c>
      <c r="F1613" s="70">
        <f t="shared" ca="1" si="87"/>
        <v>260</v>
      </c>
      <c r="G1613" s="45"/>
      <c r="H1613" s="45"/>
      <c r="I1613" s="45"/>
      <c r="J1613" s="45"/>
    </row>
    <row r="1614" spans="1:10" ht="13.5" customHeight="1" x14ac:dyDescent="0.25">
      <c r="A1614" s="92">
        <v>23231402</v>
      </c>
      <c r="B1614" s="69" t="str">
        <f t="shared" ca="1" si="86"/>
        <v>Sierra cero</v>
      </c>
      <c r="C1614" s="81" t="s">
        <v>1449</v>
      </c>
      <c r="D1614" s="90">
        <v>15</v>
      </c>
      <c r="E1614" s="91">
        <v>5</v>
      </c>
      <c r="F1614" s="70">
        <f t="shared" ca="1" si="87"/>
        <v>75</v>
      </c>
      <c r="G1614" s="45"/>
      <c r="H1614" s="45"/>
      <c r="I1614" s="45"/>
      <c r="J1614" s="45"/>
    </row>
    <row r="1615" spans="1:10" ht="13.5" customHeight="1" x14ac:dyDescent="0.25">
      <c r="A1615" s="92">
        <v>60104912</v>
      </c>
      <c r="B1615" s="69" t="str">
        <f t="shared" ca="1" si="86"/>
        <v>Alambres o cables eléctricos</v>
      </c>
      <c r="C1615" s="81" t="s">
        <v>1449</v>
      </c>
      <c r="D1615" s="90">
        <v>1</v>
      </c>
      <c r="E1615" s="91">
        <v>3025</v>
      </c>
      <c r="F1615" s="70">
        <f t="shared" ca="1" si="87"/>
        <v>3025</v>
      </c>
      <c r="G1615" s="45"/>
      <c r="H1615" s="45"/>
      <c r="I1615" s="45"/>
      <c r="J1615" s="45"/>
    </row>
    <row r="1616" spans="1:10" ht="13.5" customHeight="1" x14ac:dyDescent="0.25">
      <c r="A1616" s="92">
        <v>60104912</v>
      </c>
      <c r="B1616" s="69" t="str">
        <f t="shared" ca="1" si="86"/>
        <v>Alambres o cables eléctricos</v>
      </c>
      <c r="C1616" s="81" t="s">
        <v>1449</v>
      </c>
      <c r="D1616" s="90">
        <v>1</v>
      </c>
      <c r="E1616" s="91">
        <v>12100</v>
      </c>
      <c r="F1616" s="70">
        <f t="shared" ca="1" si="87"/>
        <v>12100</v>
      </c>
      <c r="G1616" s="45"/>
      <c r="H1616" s="45"/>
      <c r="I1616" s="45"/>
      <c r="J1616" s="45"/>
    </row>
    <row r="1617" spans="1:10" ht="13.5" customHeight="1" x14ac:dyDescent="0.25">
      <c r="A1617" s="92">
        <v>60104912</v>
      </c>
      <c r="B1617" s="69" t="str">
        <f t="shared" ca="1" si="86"/>
        <v>Alambres o cables eléctricos</v>
      </c>
      <c r="C1617" s="81" t="s">
        <v>1449</v>
      </c>
      <c r="D1617" s="90">
        <v>1</v>
      </c>
      <c r="E1617" s="91">
        <v>12100</v>
      </c>
      <c r="F1617" s="70">
        <f t="shared" ca="1" si="87"/>
        <v>12100</v>
      </c>
      <c r="G1617" s="45"/>
      <c r="H1617" s="45"/>
      <c r="I1617" s="45"/>
      <c r="J1617" s="45"/>
    </row>
    <row r="1618" spans="1:10" ht="13.5" customHeight="1" x14ac:dyDescent="0.25">
      <c r="A1618" s="92">
        <v>60104912</v>
      </c>
      <c r="B1618" s="69" t="str">
        <f t="shared" ca="1" si="86"/>
        <v>Alambres o cables eléctricos</v>
      </c>
      <c r="C1618" s="81" t="s">
        <v>1449</v>
      </c>
      <c r="D1618" s="90">
        <v>1</v>
      </c>
      <c r="E1618" s="91">
        <v>1970</v>
      </c>
      <c r="F1618" s="70">
        <f t="shared" ca="1" si="87"/>
        <v>1970</v>
      </c>
      <c r="G1618" s="45"/>
      <c r="H1618" s="45"/>
      <c r="I1618" s="45"/>
      <c r="J1618" s="45"/>
    </row>
    <row r="1619" spans="1:10" ht="13.5" customHeight="1" x14ac:dyDescent="0.25">
      <c r="A1619" s="92">
        <v>60104912</v>
      </c>
      <c r="B1619" s="69" t="str">
        <f t="shared" ca="1" si="86"/>
        <v>Alambres o cables eléctricos</v>
      </c>
      <c r="C1619" s="81" t="s">
        <v>1449</v>
      </c>
      <c r="D1619" s="90">
        <v>1</v>
      </c>
      <c r="E1619" s="91">
        <v>7880</v>
      </c>
      <c r="F1619" s="70">
        <f t="shared" ca="1" si="87"/>
        <v>7880</v>
      </c>
      <c r="G1619" s="45"/>
      <c r="H1619" s="45"/>
      <c r="I1619" s="45"/>
      <c r="J1619" s="45"/>
    </row>
    <row r="1620" spans="1:10" ht="13.5" customHeight="1" x14ac:dyDescent="0.25">
      <c r="A1620" s="92">
        <v>60104912</v>
      </c>
      <c r="B1620" s="69" t="str">
        <f t="shared" ca="1" si="86"/>
        <v>Alambres o cables eléctricos</v>
      </c>
      <c r="C1620" s="81" t="s">
        <v>1449</v>
      </c>
      <c r="D1620" s="90">
        <v>1</v>
      </c>
      <c r="E1620" s="91">
        <v>7880</v>
      </c>
      <c r="F1620" s="70">
        <f t="shared" ca="1" si="87"/>
        <v>7880</v>
      </c>
      <c r="G1620" s="45"/>
      <c r="H1620" s="45"/>
      <c r="I1620" s="45"/>
      <c r="J1620" s="45"/>
    </row>
    <row r="1621" spans="1:10" ht="13.5" customHeight="1" x14ac:dyDescent="0.25">
      <c r="A1621" s="92">
        <v>23101512</v>
      </c>
      <c r="B1621" s="69" t="str">
        <f t="shared" ca="1" si="86"/>
        <v>Sierras mecánicas</v>
      </c>
      <c r="C1621" s="81" t="s">
        <v>1449</v>
      </c>
      <c r="D1621" s="90">
        <v>15</v>
      </c>
      <c r="E1621" s="91">
        <v>5000</v>
      </c>
      <c r="F1621" s="70">
        <f t="shared" ca="1" si="87"/>
        <v>75000</v>
      </c>
      <c r="G1621" s="45"/>
      <c r="H1621" s="45"/>
      <c r="I1621" s="45"/>
      <c r="J1621" s="45"/>
    </row>
    <row r="1622" spans="1:10" ht="13.5" customHeight="1" x14ac:dyDescent="0.25">
      <c r="A1622" s="92">
        <v>44121634</v>
      </c>
      <c r="B1622" s="69" t="str">
        <f t="shared" ref="B1622:B1630" ca="1" si="88">IFERROR(INDEX(UNSPSCDes,MATCH(INDIRECT(ADDRESS(ROW(),COLUMN()-1,4)),UNSPSCCode,0)),"")</f>
        <v>Rollos adhesivos</v>
      </c>
      <c r="C1622" s="81" t="s">
        <v>1449</v>
      </c>
      <c r="D1622" s="90">
        <v>5</v>
      </c>
      <c r="E1622" s="91">
        <v>40</v>
      </c>
      <c r="F1622" s="70">
        <f t="shared" ref="F1622:F1630" ca="1" si="89">INDIRECT(ADDRESS(ROW(),COLUMN()-2,4))*INDIRECT(ADDRESS(ROW(),COLUMN()-1,4))</f>
        <v>200</v>
      </c>
      <c r="G1622" s="45"/>
      <c r="H1622" s="45"/>
      <c r="I1622" s="45"/>
      <c r="J1622" s="45"/>
    </row>
    <row r="1623" spans="1:10" ht="13.5" customHeight="1" x14ac:dyDescent="0.25">
      <c r="A1623" s="92">
        <v>44121634</v>
      </c>
      <c r="B1623" s="69" t="str">
        <f t="shared" ca="1" si="88"/>
        <v>Rollos adhesivos</v>
      </c>
      <c r="C1623" s="81" t="s">
        <v>1449</v>
      </c>
      <c r="D1623" s="90">
        <v>10</v>
      </c>
      <c r="E1623" s="91">
        <v>200</v>
      </c>
      <c r="F1623" s="70">
        <f t="shared" ca="1" si="89"/>
        <v>2000</v>
      </c>
      <c r="G1623" s="45"/>
      <c r="H1623" s="45"/>
      <c r="I1623" s="45"/>
      <c r="J1623" s="45"/>
    </row>
    <row r="1624" spans="1:10" ht="13.5" customHeight="1" x14ac:dyDescent="0.25">
      <c r="A1624" s="92">
        <v>31162107</v>
      </c>
      <c r="B1624" s="69" t="str">
        <f t="shared" ca="1" si="88"/>
        <v>Anclajes de expansión de clavo</v>
      </c>
      <c r="C1624" s="81" t="s">
        <v>1449</v>
      </c>
      <c r="D1624" s="90">
        <v>100</v>
      </c>
      <c r="E1624" s="91">
        <v>5</v>
      </c>
      <c r="F1624" s="70">
        <f t="shared" ca="1" si="89"/>
        <v>500</v>
      </c>
      <c r="G1624" s="45"/>
      <c r="H1624" s="45"/>
      <c r="I1624" s="45"/>
      <c r="J1624" s="45"/>
    </row>
    <row r="1625" spans="1:10" ht="13.5" customHeight="1" x14ac:dyDescent="0.25">
      <c r="A1625" s="92">
        <v>31211803</v>
      </c>
      <c r="B1625" s="69" t="str">
        <f t="shared" ca="1" si="88"/>
        <v>Diluyentes para pinturas y barnices</v>
      </c>
      <c r="C1625" s="81" t="s">
        <v>1449</v>
      </c>
      <c r="D1625" s="90">
        <v>5</v>
      </c>
      <c r="E1625" s="91">
        <v>250</v>
      </c>
      <c r="F1625" s="70">
        <f t="shared" ca="1" si="89"/>
        <v>1250</v>
      </c>
      <c r="G1625" s="45"/>
      <c r="H1625" s="45"/>
      <c r="I1625" s="45"/>
      <c r="J1625" s="45"/>
    </row>
    <row r="1626" spans="1:10" ht="13.5" customHeight="1" x14ac:dyDescent="0.25">
      <c r="A1626" s="92">
        <v>31161502</v>
      </c>
      <c r="B1626" s="69" t="str">
        <f t="shared" ca="1" si="88"/>
        <v>Tornillos de anclaje</v>
      </c>
      <c r="C1626" s="81" t="s">
        <v>1449</v>
      </c>
      <c r="D1626" s="90">
        <v>200</v>
      </c>
      <c r="E1626" s="91">
        <v>10</v>
      </c>
      <c r="F1626" s="70">
        <f t="shared" ca="1" si="89"/>
        <v>2000</v>
      </c>
      <c r="G1626" s="45"/>
      <c r="H1626" s="45"/>
      <c r="I1626" s="45"/>
      <c r="J1626" s="45"/>
    </row>
    <row r="1627" spans="1:10" ht="13.5" customHeight="1" x14ac:dyDescent="0.25">
      <c r="A1627" s="92">
        <v>39101701</v>
      </c>
      <c r="B1627" s="69" t="str">
        <f t="shared" ca="1" si="88"/>
        <v>Tubos fluorescentes</v>
      </c>
      <c r="C1627" s="81" t="s">
        <v>1449</v>
      </c>
      <c r="D1627" s="90">
        <v>16</v>
      </c>
      <c r="E1627" s="91">
        <v>185</v>
      </c>
      <c r="F1627" s="70">
        <f t="shared" ca="1" si="89"/>
        <v>2960</v>
      </c>
      <c r="G1627" s="45"/>
      <c r="H1627" s="45"/>
      <c r="I1627" s="45"/>
      <c r="J1627" s="45"/>
    </row>
    <row r="1628" spans="1:10" ht="13.5" customHeight="1" x14ac:dyDescent="0.25">
      <c r="A1628" s="92">
        <v>39101701</v>
      </c>
      <c r="B1628" s="69" t="str">
        <f t="shared" ca="1" si="88"/>
        <v>Tubos fluorescentes</v>
      </c>
      <c r="C1628" s="81" t="s">
        <v>1449</v>
      </c>
      <c r="D1628" s="90">
        <v>6</v>
      </c>
      <c r="E1628" s="91">
        <v>650</v>
      </c>
      <c r="F1628" s="70">
        <f t="shared" ca="1" si="89"/>
        <v>3900</v>
      </c>
      <c r="G1628" s="45"/>
      <c r="H1628" s="45"/>
      <c r="I1628" s="45"/>
      <c r="J1628" s="45"/>
    </row>
    <row r="1629" spans="1:10" ht="13.5" customHeight="1" x14ac:dyDescent="0.25">
      <c r="A1629" s="113">
        <v>40141609</v>
      </c>
      <c r="B1629" s="69" t="str">
        <f t="shared" ca="1" si="88"/>
        <v>Válvulas de control</v>
      </c>
      <c r="C1629" s="81" t="s">
        <v>1449</v>
      </c>
      <c r="D1629" s="114">
        <v>10</v>
      </c>
      <c r="E1629" s="115">
        <v>310</v>
      </c>
      <c r="F1629" s="70">
        <f t="shared" ca="1" si="89"/>
        <v>3100</v>
      </c>
      <c r="G1629" s="45"/>
      <c r="H1629" s="45"/>
      <c r="I1629" s="45"/>
      <c r="J1629" s="45"/>
    </row>
    <row r="1630" spans="1:10" ht="13.5" customHeight="1" x14ac:dyDescent="0.2">
      <c r="A1630" s="81"/>
      <c r="B1630" s="69" t="str">
        <f t="shared" ca="1" si="88"/>
        <v/>
      </c>
      <c r="C1630" s="81"/>
      <c r="D1630" s="81"/>
      <c r="E1630" s="71"/>
      <c r="F1630" s="70">
        <f t="shared" ca="1" si="89"/>
        <v>0</v>
      </c>
      <c r="G1630" s="45"/>
      <c r="H1630" s="45"/>
      <c r="I1630" s="45"/>
      <c r="J1630" s="45"/>
    </row>
    <row r="1631" spans="1:10" ht="14.1" customHeight="1" x14ac:dyDescent="0.2">
      <c r="A1631" s="45"/>
      <c r="B1631" s="45"/>
      <c r="C1631" s="45"/>
      <c r="D1631" s="45"/>
      <c r="E1631" s="73" t="s">
        <v>12552</v>
      </c>
      <c r="F1631" s="74">
        <f ca="1">SUM(Table342[MONTO TOTAL ESTIMADO])</f>
        <v>1074993.1299999999</v>
      </c>
      <c r="G1631" s="45"/>
      <c r="H1631" s="45" t="str">
        <f>C1551</f>
        <v>Bienes</v>
      </c>
      <c r="I1631" s="45">
        <f>E1551</f>
        <v>0</v>
      </c>
      <c r="J1631" s="45" t="str">
        <f>D1551</f>
        <v>Comparacion de Precios</v>
      </c>
    </row>
    <row r="1632" spans="1:10" ht="14.1" customHeight="1" thickBot="1" x14ac:dyDescent="0.3"/>
    <row r="1633" spans="1:10" ht="33.75" customHeight="1" thickBot="1" x14ac:dyDescent="0.25">
      <c r="A1633" s="64" t="s">
        <v>16384</v>
      </c>
      <c r="B1633" s="64" t="s">
        <v>161</v>
      </c>
      <c r="C1633" s="64" t="s">
        <v>11726</v>
      </c>
      <c r="D1633" s="64" t="s">
        <v>14379</v>
      </c>
      <c r="E1633" s="64" t="s">
        <v>10964</v>
      </c>
      <c r="F1633" s="64" t="s">
        <v>11097</v>
      </c>
      <c r="G1633" s="45"/>
      <c r="H1633" s="45"/>
      <c r="I1633" s="45"/>
      <c r="J1633" s="45"/>
    </row>
    <row r="1634" spans="1:10" ht="14.1" customHeight="1" thickBot="1" x14ac:dyDescent="0.25">
      <c r="A1634" s="84" t="s">
        <v>18848</v>
      </c>
      <c r="B1634" s="84" t="s">
        <v>18846</v>
      </c>
      <c r="C1634" s="66" t="s">
        <v>17799</v>
      </c>
      <c r="D1634" s="66" t="s">
        <v>1875</v>
      </c>
      <c r="E1634" s="66"/>
      <c r="F1634" s="66"/>
      <c r="G1634" s="45"/>
      <c r="H1634" s="45"/>
      <c r="I1634" s="45"/>
      <c r="J1634" s="45"/>
    </row>
    <row r="1635" spans="1:10" ht="14.1" customHeight="1" thickBot="1" x14ac:dyDescent="0.25">
      <c r="A1635" s="131" t="s">
        <v>14829</v>
      </c>
      <c r="B1635" s="67" t="s">
        <v>8531</v>
      </c>
      <c r="C1635" s="76">
        <v>43304</v>
      </c>
      <c r="D1635" s="131" t="s">
        <v>9388</v>
      </c>
      <c r="E1635" s="67" t="s">
        <v>13095</v>
      </c>
      <c r="F1635" s="80" t="s">
        <v>3080</v>
      </c>
      <c r="G1635" s="45"/>
      <c r="H1635" s="45"/>
      <c r="I1635" s="45"/>
      <c r="J1635" s="45"/>
    </row>
    <row r="1636" spans="1:10" ht="14.1" customHeight="1" thickBot="1" x14ac:dyDescent="0.25">
      <c r="A1636" s="132"/>
      <c r="B1636" s="67" t="s">
        <v>1786</v>
      </c>
      <c r="C1636" s="65">
        <f>IF(C1635="","",IF(AND(MONTH(C1635)&gt;=1,MONTH(C1635)&lt;=3),1,IF(AND(MONTH(C1635)&gt;=4,MONTH(C1635)&lt;=6),2,IF(AND(MONTH(C1635)&gt;=7,MONTH(C1635)&lt;=9),3,4))))</f>
        <v>3</v>
      </c>
      <c r="D1636" s="132"/>
      <c r="E1636" s="67" t="s">
        <v>2417</v>
      </c>
      <c r="F1636" s="80" t="s">
        <v>11114</v>
      </c>
      <c r="G1636" s="45"/>
      <c r="H1636" s="45"/>
      <c r="I1636" s="45"/>
      <c r="J1636" s="45"/>
    </row>
    <row r="1637" spans="1:10" ht="14.1" customHeight="1" thickBot="1" x14ac:dyDescent="0.25">
      <c r="A1637" s="132"/>
      <c r="B1637" s="67" t="s">
        <v>12944</v>
      </c>
      <c r="C1637" s="76">
        <v>43318</v>
      </c>
      <c r="D1637" s="132"/>
      <c r="E1637" s="67" t="s">
        <v>3073</v>
      </c>
      <c r="F1637" s="80" t="s">
        <v>11114</v>
      </c>
      <c r="G1637" s="45"/>
      <c r="H1637" s="45"/>
      <c r="I1637" s="45"/>
      <c r="J1637" s="45"/>
    </row>
    <row r="1638" spans="1:10" ht="14.1" customHeight="1" thickBot="1" x14ac:dyDescent="0.25">
      <c r="A1638" s="132"/>
      <c r="B1638" s="67" t="s">
        <v>1786</v>
      </c>
      <c r="C1638" s="65">
        <f>IF(C1637="","",IF(AND(MONTH(C1637)&gt;=1,MONTH(C1637)&lt;=3),1,IF(AND(MONTH(C1637)&gt;=4,MONTH(C1637)&lt;=6),2,IF(AND(MONTH(C1637)&gt;=7,MONTH(C1637)&lt;=9),3,4))))</f>
        <v>3</v>
      </c>
      <c r="D1638" s="132"/>
      <c r="E1638" s="67" t="s">
        <v>13194</v>
      </c>
      <c r="F1638" s="80" t="s">
        <v>11114</v>
      </c>
      <c r="G1638" s="45"/>
      <c r="H1638" s="45"/>
      <c r="I1638" s="45"/>
      <c r="J1638" s="45"/>
    </row>
    <row r="1639" spans="1:10" ht="14.1" customHeight="1" thickBot="1" x14ac:dyDescent="0.25">
      <c r="A1639" s="45"/>
      <c r="B1639" s="45"/>
      <c r="C1639" s="45"/>
      <c r="D1639" s="45"/>
      <c r="E1639" s="45"/>
      <c r="F1639" s="45"/>
      <c r="G1639" s="45"/>
      <c r="H1639" s="45"/>
      <c r="I1639" s="45"/>
      <c r="J1639" s="45"/>
    </row>
    <row r="1640" spans="1:10" ht="14.1" customHeight="1" thickBot="1" x14ac:dyDescent="0.25">
      <c r="A1640" s="72" t="s">
        <v>15737</v>
      </c>
      <c r="B1640" s="72" t="s">
        <v>16148</v>
      </c>
      <c r="C1640" s="72" t="s">
        <v>15643</v>
      </c>
      <c r="D1640" s="72" t="s">
        <v>15253</v>
      </c>
      <c r="E1640" s="72" t="s">
        <v>6935</v>
      </c>
      <c r="F1640" s="72" t="s">
        <v>15282</v>
      </c>
      <c r="G1640" s="45"/>
      <c r="H1640" s="45"/>
      <c r="I1640" s="45"/>
      <c r="J1640" s="45"/>
    </row>
    <row r="1641" spans="1:10" ht="14.1" customHeight="1" x14ac:dyDescent="0.25">
      <c r="A1641" s="92">
        <v>47131706</v>
      </c>
      <c r="B1641" s="69" t="str">
        <f t="shared" ref="B1641:B1672" ca="1" si="90">IFERROR(INDEX(UNSPSCDes,MATCH(INDIRECT(ADDRESS(ROW(),COLUMN()-1,4)),UNSPSCCode,0)),"")</f>
        <v>Dispensadores de ambientadores</v>
      </c>
      <c r="C1641" s="81" t="s">
        <v>1449</v>
      </c>
      <c r="D1641" s="90">
        <v>304</v>
      </c>
      <c r="E1641" s="91">
        <v>80</v>
      </c>
      <c r="F1641" s="70">
        <f t="shared" ref="F1641:F1672" ca="1" si="91">INDIRECT(ADDRESS(ROW(),COLUMN()-2,4))*INDIRECT(ADDRESS(ROW(),COLUMN()-1,4))</f>
        <v>24320</v>
      </c>
      <c r="G1641" s="45"/>
      <c r="H1641" s="45"/>
      <c r="I1641" s="45"/>
      <c r="J1641" s="45"/>
    </row>
    <row r="1642" spans="1:10" ht="13.5" customHeight="1" x14ac:dyDescent="0.25">
      <c r="A1642" s="92">
        <v>47131706</v>
      </c>
      <c r="B1642" s="69" t="str">
        <f t="shared" ca="1" si="90"/>
        <v>Dispensadores de ambientadores</v>
      </c>
      <c r="C1642" s="81" t="s">
        <v>1449</v>
      </c>
      <c r="D1642" s="90">
        <v>15</v>
      </c>
      <c r="E1642" s="91">
        <v>145</v>
      </c>
      <c r="F1642" s="70">
        <f t="shared" ca="1" si="91"/>
        <v>2175</v>
      </c>
      <c r="G1642" s="45"/>
      <c r="H1642" s="45"/>
      <c r="I1642" s="45"/>
      <c r="J1642" s="45"/>
    </row>
    <row r="1643" spans="1:10" ht="13.5" customHeight="1" x14ac:dyDescent="0.25">
      <c r="A1643" s="92">
        <v>25172905</v>
      </c>
      <c r="B1643" s="69" t="str">
        <f t="shared" ca="1" si="90"/>
        <v>Sistema para lavar o limpiar la farola delantera</v>
      </c>
      <c r="C1643" s="81" t="s">
        <v>1449</v>
      </c>
      <c r="D1643" s="90">
        <v>5</v>
      </c>
      <c r="E1643" s="91">
        <v>1</v>
      </c>
      <c r="F1643" s="70">
        <f t="shared" ca="1" si="91"/>
        <v>5</v>
      </c>
      <c r="G1643" s="45"/>
      <c r="H1643" s="45"/>
      <c r="I1643" s="45"/>
      <c r="J1643" s="45"/>
    </row>
    <row r="1644" spans="1:10" ht="13.5" customHeight="1" x14ac:dyDescent="0.25">
      <c r="A1644" s="92">
        <v>25172905</v>
      </c>
      <c r="B1644" s="69" t="str">
        <f t="shared" ca="1" si="90"/>
        <v>Sistema para lavar o limpiar la farola delantera</v>
      </c>
      <c r="C1644" s="81" t="s">
        <v>1449</v>
      </c>
      <c r="D1644" s="90">
        <v>82</v>
      </c>
      <c r="E1644" s="91">
        <v>20</v>
      </c>
      <c r="F1644" s="70">
        <f t="shared" ca="1" si="91"/>
        <v>1640</v>
      </c>
      <c r="G1644" s="45"/>
      <c r="H1644" s="45"/>
      <c r="I1644" s="45"/>
      <c r="J1644" s="45"/>
    </row>
    <row r="1645" spans="1:10" ht="13.5" customHeight="1" x14ac:dyDescent="0.25">
      <c r="A1645" s="92">
        <v>25172905</v>
      </c>
      <c r="B1645" s="69" t="str">
        <f t="shared" ca="1" si="90"/>
        <v>Sistema para lavar o limpiar la farola delantera</v>
      </c>
      <c r="C1645" s="81" t="s">
        <v>1449</v>
      </c>
      <c r="D1645" s="90">
        <v>158</v>
      </c>
      <c r="E1645" s="91">
        <v>30</v>
      </c>
      <c r="F1645" s="70">
        <f t="shared" ca="1" si="91"/>
        <v>4740</v>
      </c>
      <c r="G1645" s="45"/>
      <c r="H1645" s="45"/>
      <c r="I1645" s="45"/>
      <c r="J1645" s="45"/>
    </row>
    <row r="1646" spans="1:10" ht="13.5" customHeight="1" x14ac:dyDescent="0.25">
      <c r="A1646" s="92">
        <v>12141901</v>
      </c>
      <c r="B1646" s="69" t="str">
        <f t="shared" ca="1" si="90"/>
        <v>Cloro cl</v>
      </c>
      <c r="C1646" s="81" t="s">
        <v>1449</v>
      </c>
      <c r="D1646" s="90">
        <v>181</v>
      </c>
      <c r="E1646" s="91">
        <v>200</v>
      </c>
      <c r="F1646" s="70">
        <f t="shared" ca="1" si="91"/>
        <v>36200</v>
      </c>
      <c r="G1646" s="45"/>
      <c r="H1646" s="45"/>
      <c r="I1646" s="45"/>
      <c r="J1646" s="45"/>
    </row>
    <row r="1647" spans="1:10" ht="13.5" customHeight="1" x14ac:dyDescent="0.25">
      <c r="A1647" s="92">
        <v>52152104</v>
      </c>
      <c r="B1647" s="69" t="str">
        <f t="shared" ca="1" si="90"/>
        <v>Copas para uso doméstico</v>
      </c>
      <c r="C1647" s="81" t="s">
        <v>1449</v>
      </c>
      <c r="D1647" s="90">
        <v>18</v>
      </c>
      <c r="E1647" s="91">
        <v>220</v>
      </c>
      <c r="F1647" s="70">
        <f t="shared" ca="1" si="91"/>
        <v>3960</v>
      </c>
      <c r="G1647" s="45"/>
      <c r="H1647" s="45"/>
      <c r="I1647" s="45"/>
      <c r="J1647" s="45"/>
    </row>
    <row r="1648" spans="1:10" ht="13.5" customHeight="1" x14ac:dyDescent="0.25">
      <c r="A1648" s="92">
        <v>41121813</v>
      </c>
      <c r="B1648" s="69" t="str">
        <f t="shared" ca="1" si="90"/>
        <v>Cubetas</v>
      </c>
      <c r="C1648" s="81" t="s">
        <v>1449</v>
      </c>
      <c r="D1648" s="90">
        <v>20</v>
      </c>
      <c r="E1648" s="91">
        <v>100</v>
      </c>
      <c r="F1648" s="70">
        <f t="shared" ca="1" si="91"/>
        <v>2000</v>
      </c>
      <c r="G1648" s="45"/>
      <c r="H1648" s="45"/>
      <c r="I1648" s="45"/>
      <c r="J1648" s="45"/>
    </row>
    <row r="1649" spans="1:10" ht="13.5" customHeight="1" x14ac:dyDescent="0.25">
      <c r="A1649" s="92">
        <v>41104210</v>
      </c>
      <c r="B1649" s="69" t="str">
        <f t="shared" ca="1" si="90"/>
        <v>Disolventes</v>
      </c>
      <c r="C1649" s="81" t="s">
        <v>1449</v>
      </c>
      <c r="D1649" s="90">
        <v>15</v>
      </c>
      <c r="E1649" s="91">
        <v>180</v>
      </c>
      <c r="F1649" s="70">
        <f t="shared" ca="1" si="91"/>
        <v>2700</v>
      </c>
      <c r="G1649" s="45"/>
      <c r="H1649" s="45"/>
      <c r="I1649" s="45"/>
      <c r="J1649" s="45"/>
    </row>
    <row r="1650" spans="1:10" ht="13.5" customHeight="1" x14ac:dyDescent="0.25">
      <c r="A1650" s="92">
        <v>47131803</v>
      </c>
      <c r="B1650" s="69" t="str">
        <f t="shared" ca="1" si="90"/>
        <v>Desinfectantes para uso doméstico</v>
      </c>
      <c r="C1650" s="81" t="s">
        <v>1449</v>
      </c>
      <c r="D1650" s="90">
        <v>179</v>
      </c>
      <c r="E1650" s="91">
        <v>190</v>
      </c>
      <c r="F1650" s="70">
        <f t="shared" ca="1" si="91"/>
        <v>34010</v>
      </c>
      <c r="G1650" s="45"/>
      <c r="H1650" s="45"/>
      <c r="I1650" s="45"/>
      <c r="J1650" s="45"/>
    </row>
    <row r="1651" spans="1:10" ht="13.5" customHeight="1" x14ac:dyDescent="0.25">
      <c r="A1651" s="92">
        <v>47131803</v>
      </c>
      <c r="B1651" s="69" t="str">
        <f t="shared" ca="1" si="90"/>
        <v>Desinfectantes para uso doméstico</v>
      </c>
      <c r="C1651" s="81" t="s">
        <v>1449</v>
      </c>
      <c r="D1651" s="90">
        <v>2</v>
      </c>
      <c r="E1651" s="91">
        <v>1</v>
      </c>
      <c r="F1651" s="70">
        <f t="shared" ca="1" si="91"/>
        <v>2</v>
      </c>
      <c r="G1651" s="45"/>
      <c r="H1651" s="45"/>
      <c r="I1651" s="45"/>
      <c r="J1651" s="45"/>
    </row>
    <row r="1652" spans="1:10" ht="13.5" customHeight="1" x14ac:dyDescent="0.25">
      <c r="A1652" s="92">
        <v>42281704</v>
      </c>
      <c r="B1652" s="69" t="str">
        <f t="shared" ca="1" si="90"/>
        <v>Limpiadores o detergentes para instrumentos</v>
      </c>
      <c r="C1652" s="81" t="s">
        <v>1449</v>
      </c>
      <c r="D1652" s="90">
        <v>372</v>
      </c>
      <c r="E1652" s="91">
        <v>160</v>
      </c>
      <c r="F1652" s="70">
        <f t="shared" ca="1" si="91"/>
        <v>59520</v>
      </c>
      <c r="G1652" s="45"/>
      <c r="H1652" s="45"/>
      <c r="I1652" s="45"/>
      <c r="J1652" s="45"/>
    </row>
    <row r="1653" spans="1:10" ht="13.5" customHeight="1" x14ac:dyDescent="0.25">
      <c r="A1653" s="92">
        <v>47131604</v>
      </c>
      <c r="B1653" s="69" t="str">
        <f t="shared" ca="1" si="90"/>
        <v>Escobas</v>
      </c>
      <c r="C1653" s="81" t="s">
        <v>1449</v>
      </c>
      <c r="D1653" s="90">
        <v>1</v>
      </c>
      <c r="E1653" s="91">
        <v>1</v>
      </c>
      <c r="F1653" s="70">
        <f t="shared" ca="1" si="91"/>
        <v>1</v>
      </c>
      <c r="G1653" s="45"/>
      <c r="H1653" s="45"/>
      <c r="I1653" s="45"/>
      <c r="J1653" s="45"/>
    </row>
    <row r="1654" spans="1:10" ht="13.5" customHeight="1" x14ac:dyDescent="0.25">
      <c r="A1654" s="92">
        <v>47131604</v>
      </c>
      <c r="B1654" s="69" t="str">
        <f t="shared" ca="1" si="90"/>
        <v>Escobas</v>
      </c>
      <c r="C1654" s="81" t="s">
        <v>1449</v>
      </c>
      <c r="D1654" s="90">
        <v>48</v>
      </c>
      <c r="E1654" s="91">
        <v>220</v>
      </c>
      <c r="F1654" s="70">
        <f t="shared" ca="1" si="91"/>
        <v>10560</v>
      </c>
      <c r="G1654" s="45"/>
      <c r="H1654" s="45"/>
      <c r="I1654" s="45"/>
      <c r="J1654" s="45"/>
    </row>
    <row r="1655" spans="1:10" ht="13.5" customHeight="1" x14ac:dyDescent="0.25">
      <c r="A1655" s="92">
        <v>20122818</v>
      </c>
      <c r="B1655" s="69" t="str">
        <f t="shared" ca="1" si="90"/>
        <v>Escobillas kelly</v>
      </c>
      <c r="C1655" s="81" t="s">
        <v>1449</v>
      </c>
      <c r="D1655" s="90">
        <v>24</v>
      </c>
      <c r="E1655" s="91">
        <v>340</v>
      </c>
      <c r="F1655" s="70">
        <f t="shared" ca="1" si="91"/>
        <v>8160</v>
      </c>
      <c r="G1655" s="45"/>
      <c r="H1655" s="45"/>
      <c r="I1655" s="45"/>
      <c r="J1655" s="45"/>
    </row>
    <row r="1656" spans="1:10" ht="13.5" customHeight="1" x14ac:dyDescent="0.25">
      <c r="A1656" s="92">
        <v>26101801</v>
      </c>
      <c r="B1656" s="69" t="str">
        <f t="shared" ca="1" si="90"/>
        <v>Escobillas del motor</v>
      </c>
      <c r="C1656" s="81" t="s">
        <v>1449</v>
      </c>
      <c r="D1656" s="90">
        <v>4</v>
      </c>
      <c r="E1656" s="91">
        <v>75</v>
      </c>
      <c r="F1656" s="70">
        <f t="shared" ca="1" si="91"/>
        <v>300</v>
      </c>
      <c r="G1656" s="45"/>
      <c r="H1656" s="45"/>
      <c r="I1656" s="45"/>
      <c r="J1656" s="45"/>
    </row>
    <row r="1657" spans="1:10" ht="13.5" customHeight="1" x14ac:dyDescent="0.25">
      <c r="A1657" s="92">
        <v>47131603</v>
      </c>
      <c r="B1657" s="69" t="str">
        <f t="shared" ca="1" si="90"/>
        <v>Esponjas</v>
      </c>
      <c r="C1657" s="81" t="s">
        <v>1449</v>
      </c>
      <c r="D1657" s="90">
        <v>37</v>
      </c>
      <c r="E1657" s="91">
        <v>35</v>
      </c>
      <c r="F1657" s="70">
        <f t="shared" ca="1" si="91"/>
        <v>1295</v>
      </c>
      <c r="G1657" s="45"/>
      <c r="H1657" s="45"/>
      <c r="I1657" s="45"/>
      <c r="J1657" s="45"/>
    </row>
    <row r="1658" spans="1:10" ht="13.5" customHeight="1" x14ac:dyDescent="0.25">
      <c r="A1658" s="92">
        <v>47131603</v>
      </c>
      <c r="B1658" s="69" t="str">
        <f t="shared" ca="1" si="90"/>
        <v>Esponjas</v>
      </c>
      <c r="C1658" s="81" t="s">
        <v>1449</v>
      </c>
      <c r="D1658" s="90">
        <v>63</v>
      </c>
      <c r="E1658" s="91">
        <v>35</v>
      </c>
      <c r="F1658" s="70">
        <f t="shared" ca="1" si="91"/>
        <v>2205</v>
      </c>
      <c r="G1658" s="45"/>
      <c r="H1658" s="45"/>
      <c r="I1658" s="45"/>
      <c r="J1658" s="45"/>
    </row>
    <row r="1659" spans="1:10" ht="13.5" customHeight="1" x14ac:dyDescent="0.25">
      <c r="A1659" s="92">
        <v>12161903</v>
      </c>
      <c r="B1659" s="69" t="str">
        <f t="shared" ca="1" si="90"/>
        <v>Agentes de espuma</v>
      </c>
      <c r="C1659" s="81" t="s">
        <v>1449</v>
      </c>
      <c r="D1659" s="90">
        <v>3</v>
      </c>
      <c r="E1659" s="91">
        <v>300</v>
      </c>
      <c r="F1659" s="70">
        <f t="shared" ca="1" si="91"/>
        <v>900</v>
      </c>
      <c r="G1659" s="45"/>
      <c r="H1659" s="45"/>
      <c r="I1659" s="45"/>
      <c r="J1659" s="45"/>
    </row>
    <row r="1660" spans="1:10" ht="13.5" customHeight="1" x14ac:dyDescent="0.25">
      <c r="A1660" s="92">
        <v>47121701</v>
      </c>
      <c r="B1660" s="69" t="str">
        <f t="shared" ca="1" si="90"/>
        <v>Bolsas de basura</v>
      </c>
      <c r="C1660" s="81" t="s">
        <v>4735</v>
      </c>
      <c r="D1660" s="90">
        <v>460</v>
      </c>
      <c r="E1660" s="91">
        <v>58</v>
      </c>
      <c r="F1660" s="70">
        <f t="shared" ca="1" si="91"/>
        <v>26680</v>
      </c>
      <c r="G1660" s="45"/>
      <c r="H1660" s="45"/>
      <c r="I1660" s="45"/>
      <c r="J1660" s="45"/>
    </row>
    <row r="1661" spans="1:10" ht="13.5" customHeight="1" x14ac:dyDescent="0.25">
      <c r="A1661" s="92">
        <v>24111503</v>
      </c>
      <c r="B1661" s="69" t="str">
        <f t="shared" ca="1" si="90"/>
        <v>Bolsas plásticas</v>
      </c>
      <c r="C1661" s="81" t="s">
        <v>4735</v>
      </c>
      <c r="D1661" s="90">
        <v>2604</v>
      </c>
      <c r="E1661" s="91">
        <v>60</v>
      </c>
      <c r="F1661" s="70">
        <f t="shared" ca="1" si="91"/>
        <v>156240</v>
      </c>
      <c r="G1661" s="45"/>
      <c r="H1661" s="45"/>
      <c r="I1661" s="45"/>
      <c r="J1661" s="45"/>
    </row>
    <row r="1662" spans="1:10" ht="13.5" customHeight="1" x14ac:dyDescent="0.25">
      <c r="A1662" s="92">
        <v>47121701</v>
      </c>
      <c r="B1662" s="69" t="str">
        <f t="shared" ca="1" si="90"/>
        <v>Bolsas de basura</v>
      </c>
      <c r="C1662" s="81" t="s">
        <v>4735</v>
      </c>
      <c r="D1662" s="90">
        <v>1848</v>
      </c>
      <c r="E1662" s="91">
        <v>30</v>
      </c>
      <c r="F1662" s="70">
        <f t="shared" ca="1" si="91"/>
        <v>55440</v>
      </c>
      <c r="G1662" s="45"/>
      <c r="H1662" s="45"/>
      <c r="I1662" s="45"/>
      <c r="J1662" s="45"/>
    </row>
    <row r="1663" spans="1:10" ht="13.5" customHeight="1" x14ac:dyDescent="0.25">
      <c r="A1663" s="92">
        <v>47121701</v>
      </c>
      <c r="B1663" s="69" t="str">
        <f t="shared" ca="1" si="90"/>
        <v>Bolsas de basura</v>
      </c>
      <c r="C1663" s="81" t="s">
        <v>4735</v>
      </c>
      <c r="D1663" s="90">
        <v>240</v>
      </c>
      <c r="E1663" s="91">
        <v>1</v>
      </c>
      <c r="F1663" s="70">
        <f t="shared" ca="1" si="91"/>
        <v>240</v>
      </c>
      <c r="G1663" s="45"/>
      <c r="H1663" s="45"/>
      <c r="I1663" s="45"/>
      <c r="J1663" s="45"/>
    </row>
    <row r="1664" spans="1:10" ht="13.5" customHeight="1" x14ac:dyDescent="0.25">
      <c r="A1664" s="92">
        <v>47121701</v>
      </c>
      <c r="B1664" s="69" t="str">
        <f t="shared" ca="1" si="90"/>
        <v>Bolsas de basura</v>
      </c>
      <c r="C1664" s="81" t="s">
        <v>4735</v>
      </c>
      <c r="D1664" s="90">
        <v>85</v>
      </c>
      <c r="E1664" s="91">
        <v>1</v>
      </c>
      <c r="F1664" s="70">
        <f t="shared" ca="1" si="91"/>
        <v>85</v>
      </c>
      <c r="G1664" s="45"/>
      <c r="H1664" s="45"/>
      <c r="I1664" s="45"/>
      <c r="J1664" s="45"/>
    </row>
    <row r="1665" spans="1:10" ht="13.5" customHeight="1" x14ac:dyDescent="0.25">
      <c r="A1665" s="92">
        <v>42132201</v>
      </c>
      <c r="B1665" s="69" t="str">
        <f t="shared" ca="1" si="90"/>
        <v>Cajas o dispensadores de guantes médicos</v>
      </c>
      <c r="C1665" s="81" t="s">
        <v>16990</v>
      </c>
      <c r="D1665" s="90">
        <v>264</v>
      </c>
      <c r="E1665" s="91">
        <v>55</v>
      </c>
      <c r="F1665" s="70">
        <f t="shared" ca="1" si="91"/>
        <v>14520</v>
      </c>
      <c r="G1665" s="45"/>
      <c r="H1665" s="45"/>
      <c r="I1665" s="45"/>
      <c r="J1665" s="45"/>
    </row>
    <row r="1666" spans="1:10" ht="13.5" customHeight="1" x14ac:dyDescent="0.25">
      <c r="A1666" s="92">
        <v>10191509</v>
      </c>
      <c r="B1666" s="69" t="str">
        <f t="shared" ca="1" si="90"/>
        <v>Insecticidas</v>
      </c>
      <c r="C1666" s="81" t="s">
        <v>1449</v>
      </c>
      <c r="D1666" s="90">
        <v>39</v>
      </c>
      <c r="E1666" s="91">
        <v>210</v>
      </c>
      <c r="F1666" s="70">
        <f t="shared" ca="1" si="91"/>
        <v>8190</v>
      </c>
      <c r="G1666" s="45"/>
      <c r="H1666" s="45"/>
      <c r="I1666" s="45"/>
      <c r="J1666" s="45"/>
    </row>
    <row r="1667" spans="1:10" ht="13.5" customHeight="1" x14ac:dyDescent="0.25">
      <c r="A1667" s="92">
        <v>53131608</v>
      </c>
      <c r="B1667" s="69" t="str">
        <f t="shared" ca="1" si="90"/>
        <v>Jabones</v>
      </c>
      <c r="C1667" s="81" t="s">
        <v>1449</v>
      </c>
      <c r="D1667" s="90">
        <v>53</v>
      </c>
      <c r="E1667" s="91">
        <v>45</v>
      </c>
      <c r="F1667" s="70">
        <f t="shared" ca="1" si="91"/>
        <v>2385</v>
      </c>
      <c r="G1667" s="45"/>
      <c r="H1667" s="45"/>
      <c r="I1667" s="45"/>
      <c r="J1667" s="45"/>
    </row>
    <row r="1668" spans="1:10" ht="13.5" customHeight="1" x14ac:dyDescent="0.25">
      <c r="A1668" s="92">
        <v>53131608</v>
      </c>
      <c r="B1668" s="69" t="str">
        <f t="shared" ca="1" si="90"/>
        <v>Jabones</v>
      </c>
      <c r="C1668" s="81" t="s">
        <v>4735</v>
      </c>
      <c r="D1668" s="90">
        <v>12</v>
      </c>
      <c r="E1668" s="91">
        <v>700</v>
      </c>
      <c r="F1668" s="70">
        <f t="shared" ca="1" si="91"/>
        <v>8400</v>
      </c>
      <c r="G1668" s="45"/>
      <c r="H1668" s="45"/>
      <c r="I1668" s="45"/>
      <c r="J1668" s="45"/>
    </row>
    <row r="1669" spans="1:10" ht="13.5" customHeight="1" x14ac:dyDescent="0.25">
      <c r="A1669" s="92">
        <v>53131608</v>
      </c>
      <c r="B1669" s="69" t="str">
        <f t="shared" ca="1" si="90"/>
        <v>Jabones</v>
      </c>
      <c r="C1669" s="81" t="s">
        <v>1449</v>
      </c>
      <c r="D1669" s="90">
        <v>74</v>
      </c>
      <c r="E1669" s="91">
        <v>100</v>
      </c>
      <c r="F1669" s="70">
        <f t="shared" ca="1" si="91"/>
        <v>7400</v>
      </c>
      <c r="G1669" s="45"/>
      <c r="H1669" s="45"/>
      <c r="I1669" s="45"/>
      <c r="J1669" s="45"/>
    </row>
    <row r="1670" spans="1:10" ht="13.5" customHeight="1" x14ac:dyDescent="0.25">
      <c r="A1670" s="92">
        <v>53131608</v>
      </c>
      <c r="B1670" s="69" t="str">
        <f t="shared" ca="1" si="90"/>
        <v>Jabones</v>
      </c>
      <c r="C1670" s="81" t="s">
        <v>4735</v>
      </c>
      <c r="D1670" s="90">
        <v>58</v>
      </c>
      <c r="E1670" s="91">
        <v>180</v>
      </c>
      <c r="F1670" s="70">
        <f t="shared" ca="1" si="91"/>
        <v>10440</v>
      </c>
      <c r="G1670" s="45"/>
      <c r="H1670" s="45"/>
      <c r="I1670" s="45"/>
      <c r="J1670" s="45"/>
    </row>
    <row r="1671" spans="1:10" ht="13.5" customHeight="1" x14ac:dyDescent="0.25">
      <c r="A1671" s="92">
        <v>47132102</v>
      </c>
      <c r="B1671" s="69" t="str">
        <f t="shared" ca="1" si="90"/>
        <v>Kits de limpieza para uso general</v>
      </c>
      <c r="C1671" s="81" t="s">
        <v>1449</v>
      </c>
      <c r="D1671" s="90">
        <v>27</v>
      </c>
      <c r="E1671" s="91">
        <v>30</v>
      </c>
      <c r="F1671" s="70">
        <f t="shared" ca="1" si="91"/>
        <v>810</v>
      </c>
      <c r="G1671" s="45"/>
      <c r="H1671" s="45"/>
      <c r="I1671" s="45"/>
      <c r="J1671" s="45"/>
    </row>
    <row r="1672" spans="1:10" ht="13.5" customHeight="1" x14ac:dyDescent="0.25">
      <c r="A1672" s="92">
        <v>47132102</v>
      </c>
      <c r="B1672" s="69" t="str">
        <f t="shared" ca="1" si="90"/>
        <v>Kits de limpieza para uso general</v>
      </c>
      <c r="C1672" s="81" t="s">
        <v>1449</v>
      </c>
      <c r="D1672" s="90">
        <v>90</v>
      </c>
      <c r="E1672" s="91">
        <v>200</v>
      </c>
      <c r="F1672" s="70">
        <f t="shared" ca="1" si="91"/>
        <v>18000</v>
      </c>
      <c r="G1672" s="45"/>
      <c r="H1672" s="45"/>
      <c r="I1672" s="45"/>
      <c r="J1672" s="45"/>
    </row>
    <row r="1673" spans="1:10" ht="13.5" customHeight="1" x14ac:dyDescent="0.25">
      <c r="A1673" s="92">
        <v>47131815</v>
      </c>
      <c r="B1673" s="69" t="str">
        <f t="shared" ref="B1673:B1705" ca="1" si="92">IFERROR(INDEX(UNSPSCDes,MATCH(INDIRECT(ADDRESS(ROW(),COLUMN()-1,4)),UNSPSCCode,0)),"")</f>
        <v>Limpiador de drenajes</v>
      </c>
      <c r="C1673" s="81" t="s">
        <v>1449</v>
      </c>
      <c r="D1673" s="90">
        <v>66</v>
      </c>
      <c r="E1673" s="91">
        <v>400</v>
      </c>
      <c r="F1673" s="70">
        <f t="shared" ref="F1673:F1705" ca="1" si="93">INDIRECT(ADDRESS(ROW(),COLUMN()-2,4))*INDIRECT(ADDRESS(ROW(),COLUMN()-1,4))</f>
        <v>26400</v>
      </c>
      <c r="G1673" s="45"/>
      <c r="H1673" s="45"/>
      <c r="I1673" s="45"/>
      <c r="J1673" s="45"/>
    </row>
    <row r="1674" spans="1:10" ht="13.5" customHeight="1" x14ac:dyDescent="0.25">
      <c r="A1674" s="92">
        <v>47131815</v>
      </c>
      <c r="B1674" s="69" t="str">
        <f t="shared" ca="1" si="92"/>
        <v>Limpiador de drenajes</v>
      </c>
      <c r="C1674" s="81" t="s">
        <v>1449</v>
      </c>
      <c r="D1674" s="90">
        <v>3</v>
      </c>
      <c r="E1674" s="91">
        <v>1</v>
      </c>
      <c r="F1674" s="70">
        <f t="shared" ca="1" si="93"/>
        <v>3</v>
      </c>
      <c r="G1674" s="45"/>
      <c r="H1674" s="45"/>
      <c r="I1674" s="45"/>
      <c r="J1674" s="45"/>
    </row>
    <row r="1675" spans="1:10" ht="13.5" customHeight="1" x14ac:dyDescent="0.25">
      <c r="A1675" s="92">
        <v>15121509</v>
      </c>
      <c r="B1675" s="69" t="str">
        <f t="shared" ca="1" si="92"/>
        <v>Aceite de frenos</v>
      </c>
      <c r="C1675" s="81" t="s">
        <v>1449</v>
      </c>
      <c r="D1675" s="90">
        <v>1</v>
      </c>
      <c r="E1675" s="91">
        <v>300</v>
      </c>
      <c r="F1675" s="70">
        <f t="shared" ca="1" si="93"/>
        <v>300</v>
      </c>
      <c r="G1675" s="45"/>
      <c r="H1675" s="45"/>
      <c r="I1675" s="45"/>
      <c r="J1675" s="45"/>
    </row>
    <row r="1676" spans="1:10" ht="13.5" customHeight="1" x14ac:dyDescent="0.25">
      <c r="A1676" s="92">
        <v>53131626</v>
      </c>
      <c r="B1676" s="69" t="str">
        <f t="shared" ca="1" si="92"/>
        <v>Desinfectante de manos</v>
      </c>
      <c r="C1676" s="81" t="s">
        <v>1449</v>
      </c>
      <c r="D1676" s="90">
        <v>103</v>
      </c>
      <c r="E1676" s="91">
        <v>320</v>
      </c>
      <c r="F1676" s="70">
        <f t="shared" ca="1" si="93"/>
        <v>32960</v>
      </c>
      <c r="G1676" s="45"/>
      <c r="H1676" s="45"/>
      <c r="I1676" s="45"/>
      <c r="J1676" s="45"/>
    </row>
    <row r="1677" spans="1:10" ht="13.5" customHeight="1" x14ac:dyDescent="0.25">
      <c r="A1677" s="92">
        <v>53131626</v>
      </c>
      <c r="B1677" s="69" t="str">
        <f t="shared" ca="1" si="92"/>
        <v>Desinfectante de manos</v>
      </c>
      <c r="C1677" s="81" t="s">
        <v>1449</v>
      </c>
      <c r="D1677" s="90">
        <v>6</v>
      </c>
      <c r="E1677" s="91">
        <v>1</v>
      </c>
      <c r="F1677" s="70">
        <f t="shared" ca="1" si="93"/>
        <v>6</v>
      </c>
      <c r="G1677" s="45"/>
      <c r="H1677" s="45"/>
      <c r="I1677" s="45"/>
      <c r="J1677" s="45"/>
    </row>
    <row r="1678" spans="1:10" ht="13.5" customHeight="1" x14ac:dyDescent="0.25">
      <c r="A1678" s="92">
        <v>14111704</v>
      </c>
      <c r="B1678" s="69" t="str">
        <f t="shared" ca="1" si="92"/>
        <v>Papel higiénico</v>
      </c>
      <c r="C1678" s="81" t="s">
        <v>4735</v>
      </c>
      <c r="D1678" s="90">
        <v>144</v>
      </c>
      <c r="E1678" s="91">
        <v>3000</v>
      </c>
      <c r="F1678" s="70">
        <f t="shared" ca="1" si="93"/>
        <v>432000</v>
      </c>
      <c r="G1678" s="45"/>
      <c r="H1678" s="45"/>
      <c r="I1678" s="45"/>
      <c r="J1678" s="45"/>
    </row>
    <row r="1679" spans="1:10" ht="13.5" customHeight="1" x14ac:dyDescent="0.25">
      <c r="A1679" s="92">
        <v>60124402</v>
      </c>
      <c r="B1679" s="69" t="str">
        <f t="shared" ca="1" si="92"/>
        <v>Hoja fina de metal de  aluminio</v>
      </c>
      <c r="C1679" s="81" t="s">
        <v>1449</v>
      </c>
      <c r="D1679" s="90">
        <v>1</v>
      </c>
      <c r="E1679" s="91">
        <v>160</v>
      </c>
      <c r="F1679" s="70">
        <f t="shared" ca="1" si="93"/>
        <v>160</v>
      </c>
      <c r="G1679" s="45"/>
      <c r="H1679" s="45"/>
      <c r="I1679" s="45"/>
      <c r="J1679" s="45"/>
    </row>
    <row r="1680" spans="1:10" ht="13.5" customHeight="1" x14ac:dyDescent="0.25">
      <c r="A1680" s="92">
        <v>14111704</v>
      </c>
      <c r="B1680" s="69" t="str">
        <f t="shared" ca="1" si="92"/>
        <v>Papel higiénico</v>
      </c>
      <c r="C1680" s="81" t="s">
        <v>1449</v>
      </c>
      <c r="D1680" s="90">
        <v>36</v>
      </c>
      <c r="E1680" s="91">
        <v>1</v>
      </c>
      <c r="F1680" s="70">
        <f t="shared" ca="1" si="93"/>
        <v>36</v>
      </c>
      <c r="G1680" s="45"/>
      <c r="H1680" s="45"/>
      <c r="I1680" s="45"/>
      <c r="J1680" s="45"/>
    </row>
    <row r="1681" spans="1:10" ht="13.5" customHeight="1" x14ac:dyDescent="0.25">
      <c r="A1681" s="92">
        <v>14111704</v>
      </c>
      <c r="B1681" s="69" t="str">
        <f t="shared" ca="1" si="92"/>
        <v>Papel higiénico</v>
      </c>
      <c r="C1681" s="81" t="s">
        <v>4735</v>
      </c>
      <c r="D1681" s="90">
        <v>1164</v>
      </c>
      <c r="E1681" s="91">
        <v>295</v>
      </c>
      <c r="F1681" s="70">
        <f t="shared" ca="1" si="93"/>
        <v>343380</v>
      </c>
      <c r="G1681" s="45"/>
      <c r="H1681" s="45"/>
      <c r="I1681" s="45"/>
      <c r="J1681" s="45"/>
    </row>
    <row r="1682" spans="1:10" ht="13.5" customHeight="1" x14ac:dyDescent="0.25">
      <c r="A1682" s="92">
        <v>14111704</v>
      </c>
      <c r="B1682" s="69" t="str">
        <f t="shared" ca="1" si="92"/>
        <v>Papel higiénico</v>
      </c>
      <c r="C1682" s="81" t="s">
        <v>1449</v>
      </c>
      <c r="D1682" s="90">
        <v>18</v>
      </c>
      <c r="E1682" s="91">
        <v>1</v>
      </c>
      <c r="F1682" s="70">
        <f t="shared" ca="1" si="93"/>
        <v>18</v>
      </c>
      <c r="G1682" s="45"/>
      <c r="H1682" s="45"/>
      <c r="I1682" s="45"/>
      <c r="J1682" s="45"/>
    </row>
    <row r="1683" spans="1:10" ht="13.5" customHeight="1" x14ac:dyDescent="0.25">
      <c r="A1683" s="92">
        <v>14111703</v>
      </c>
      <c r="B1683" s="69" t="str">
        <f t="shared" ca="1" si="92"/>
        <v>Toallas de papel</v>
      </c>
      <c r="C1683" s="81" t="s">
        <v>4735</v>
      </c>
      <c r="D1683" s="90">
        <v>42</v>
      </c>
      <c r="E1683" s="91">
        <v>235</v>
      </c>
      <c r="F1683" s="70">
        <f t="shared" ca="1" si="93"/>
        <v>9870</v>
      </c>
      <c r="G1683" s="45"/>
      <c r="H1683" s="45"/>
      <c r="I1683" s="45"/>
      <c r="J1683" s="45"/>
    </row>
    <row r="1684" spans="1:10" ht="13.5" customHeight="1" x14ac:dyDescent="0.25">
      <c r="A1684" s="92">
        <v>14111703</v>
      </c>
      <c r="B1684" s="69" t="str">
        <f t="shared" ca="1" si="92"/>
        <v>Toallas de papel</v>
      </c>
      <c r="C1684" s="81" t="s">
        <v>4735</v>
      </c>
      <c r="D1684" s="90">
        <v>325</v>
      </c>
      <c r="E1684" s="91">
        <v>325</v>
      </c>
      <c r="F1684" s="70">
        <f t="shared" ca="1" si="93"/>
        <v>105625</v>
      </c>
      <c r="G1684" s="45"/>
      <c r="H1684" s="45"/>
      <c r="I1684" s="45"/>
      <c r="J1684" s="45"/>
    </row>
    <row r="1685" spans="1:10" ht="13.5" customHeight="1" x14ac:dyDescent="0.25">
      <c r="A1685" s="92">
        <v>14111704</v>
      </c>
      <c r="B1685" s="69" t="str">
        <f t="shared" ca="1" si="92"/>
        <v>Papel higiénico</v>
      </c>
      <c r="C1685" s="81" t="s">
        <v>1449</v>
      </c>
      <c r="D1685" s="90">
        <v>1488</v>
      </c>
      <c r="E1685" s="91">
        <v>65</v>
      </c>
      <c r="F1685" s="70">
        <f t="shared" ca="1" si="93"/>
        <v>96720</v>
      </c>
      <c r="G1685" s="45"/>
      <c r="H1685" s="45"/>
      <c r="I1685" s="45"/>
      <c r="J1685" s="45"/>
    </row>
    <row r="1686" spans="1:10" ht="13.5" customHeight="1" x14ac:dyDescent="0.25">
      <c r="A1686" s="92">
        <v>47131810</v>
      </c>
      <c r="B1686" s="69" t="str">
        <f t="shared" ca="1" si="92"/>
        <v>Productos para el lavaplatos</v>
      </c>
      <c r="C1686" s="81" t="s">
        <v>1449</v>
      </c>
      <c r="D1686" s="90">
        <v>48</v>
      </c>
      <c r="E1686" s="91">
        <v>65</v>
      </c>
      <c r="F1686" s="70">
        <f t="shared" ca="1" si="93"/>
        <v>3120</v>
      </c>
      <c r="G1686" s="45"/>
      <c r="H1686" s="45"/>
      <c r="I1686" s="45"/>
      <c r="J1686" s="45"/>
    </row>
    <row r="1687" spans="1:10" ht="13.5" customHeight="1" x14ac:dyDescent="0.25">
      <c r="A1687" s="92">
        <v>11111610</v>
      </c>
      <c r="B1687" s="69" t="str">
        <f t="shared" ca="1" si="92"/>
        <v>Piedra pómez</v>
      </c>
      <c r="C1687" s="81" t="s">
        <v>1449</v>
      </c>
      <c r="D1687" s="90">
        <v>180</v>
      </c>
      <c r="E1687" s="91">
        <v>150</v>
      </c>
      <c r="F1687" s="70">
        <f t="shared" ca="1" si="93"/>
        <v>27000</v>
      </c>
      <c r="G1687" s="45"/>
      <c r="H1687" s="45"/>
      <c r="I1687" s="45"/>
      <c r="J1687" s="45"/>
    </row>
    <row r="1688" spans="1:10" ht="13.5" customHeight="1" x14ac:dyDescent="0.25">
      <c r="A1688" s="92">
        <v>30141503</v>
      </c>
      <c r="B1688" s="69" t="str">
        <f t="shared" ca="1" si="92"/>
        <v>Aislamiento de espuma</v>
      </c>
      <c r="C1688" s="81" t="s">
        <v>1449</v>
      </c>
      <c r="D1688" s="90">
        <v>35</v>
      </c>
      <c r="E1688" s="91">
        <v>55</v>
      </c>
      <c r="F1688" s="70">
        <f t="shared" ca="1" si="93"/>
        <v>1925</v>
      </c>
      <c r="G1688" s="45"/>
      <c r="H1688" s="45"/>
      <c r="I1688" s="45"/>
      <c r="J1688" s="45"/>
    </row>
    <row r="1689" spans="1:10" ht="13.5" customHeight="1" x14ac:dyDescent="0.25">
      <c r="A1689" s="92">
        <v>52151502</v>
      </c>
      <c r="B1689" s="69" t="str">
        <f t="shared" ca="1" si="92"/>
        <v>Platos desechables para uso doméstico</v>
      </c>
      <c r="C1689" s="81" t="s">
        <v>4735</v>
      </c>
      <c r="D1689" s="90">
        <v>97</v>
      </c>
      <c r="E1689" s="91">
        <v>120</v>
      </c>
      <c r="F1689" s="70">
        <f t="shared" ca="1" si="93"/>
        <v>11640</v>
      </c>
      <c r="G1689" s="45"/>
      <c r="H1689" s="45"/>
      <c r="I1689" s="45"/>
      <c r="J1689" s="45"/>
    </row>
    <row r="1690" spans="1:10" ht="13.5" customHeight="1" x14ac:dyDescent="0.25">
      <c r="A1690" s="92">
        <v>47131611</v>
      </c>
      <c r="B1690" s="69" t="str">
        <f t="shared" ca="1" si="92"/>
        <v>Recogedor de basura</v>
      </c>
      <c r="C1690" s="81" t="s">
        <v>1449</v>
      </c>
      <c r="D1690" s="90">
        <v>5</v>
      </c>
      <c r="E1690" s="91">
        <v>170</v>
      </c>
      <c r="F1690" s="70">
        <f t="shared" ca="1" si="93"/>
        <v>850</v>
      </c>
      <c r="G1690" s="45"/>
      <c r="H1690" s="45"/>
      <c r="I1690" s="45"/>
      <c r="J1690" s="45"/>
    </row>
    <row r="1691" spans="1:10" ht="13.5" customHeight="1" x14ac:dyDescent="0.25">
      <c r="A1691" s="92">
        <v>14111705</v>
      </c>
      <c r="B1691" s="69" t="str">
        <f t="shared" ca="1" si="92"/>
        <v>Servilletas de papel</v>
      </c>
      <c r="C1691" s="81" t="s">
        <v>4735</v>
      </c>
      <c r="D1691" s="90">
        <v>186</v>
      </c>
      <c r="E1691" s="91">
        <v>245</v>
      </c>
      <c r="F1691" s="70">
        <f t="shared" ca="1" si="93"/>
        <v>45570</v>
      </c>
      <c r="G1691" s="45"/>
      <c r="H1691" s="45"/>
      <c r="I1691" s="45"/>
      <c r="J1691" s="45"/>
    </row>
    <row r="1692" spans="1:10" ht="13.5" customHeight="1" x14ac:dyDescent="0.25">
      <c r="A1692" s="92">
        <v>14111705</v>
      </c>
      <c r="B1692" s="69" t="str">
        <f t="shared" ca="1" si="92"/>
        <v>Servilletas de papel</v>
      </c>
      <c r="C1692" s="81" t="s">
        <v>4735</v>
      </c>
      <c r="D1692" s="90">
        <v>436</v>
      </c>
      <c r="E1692" s="91">
        <v>245</v>
      </c>
      <c r="F1692" s="70">
        <f t="shared" ca="1" si="93"/>
        <v>106820</v>
      </c>
      <c r="G1692" s="45"/>
      <c r="H1692" s="45"/>
      <c r="I1692" s="45"/>
      <c r="J1692" s="45"/>
    </row>
    <row r="1693" spans="1:10" ht="13.5" customHeight="1" x14ac:dyDescent="0.25">
      <c r="A1693" s="92">
        <v>52121602</v>
      </c>
      <c r="B1693" s="69" t="str">
        <f t="shared" ca="1" si="92"/>
        <v>Servilletas</v>
      </c>
      <c r="C1693" s="81" t="s">
        <v>4735</v>
      </c>
      <c r="D1693" s="90">
        <v>9</v>
      </c>
      <c r="E1693" s="91">
        <v>260</v>
      </c>
      <c r="F1693" s="70">
        <f t="shared" ca="1" si="93"/>
        <v>2340</v>
      </c>
      <c r="G1693" s="45"/>
      <c r="H1693" s="45"/>
      <c r="I1693" s="45"/>
      <c r="J1693" s="45"/>
    </row>
    <row r="1694" spans="1:10" ht="13.5" customHeight="1" x14ac:dyDescent="0.25">
      <c r="A1694" s="92">
        <v>52121602</v>
      </c>
      <c r="B1694" s="69" t="str">
        <f t="shared" ca="1" si="92"/>
        <v>Servilletas</v>
      </c>
      <c r="C1694" s="81" t="s">
        <v>4735</v>
      </c>
      <c r="D1694" s="90">
        <v>9</v>
      </c>
      <c r="E1694" s="91">
        <v>240</v>
      </c>
      <c r="F1694" s="70">
        <f t="shared" ca="1" si="93"/>
        <v>2160</v>
      </c>
      <c r="G1694" s="45"/>
      <c r="H1694" s="45"/>
      <c r="I1694" s="45"/>
      <c r="J1694" s="45"/>
    </row>
    <row r="1695" spans="1:10" ht="13.5" customHeight="1" x14ac:dyDescent="0.25">
      <c r="A1695" s="92">
        <v>52121602</v>
      </c>
      <c r="B1695" s="69" t="str">
        <f t="shared" ca="1" si="92"/>
        <v>Servilletas</v>
      </c>
      <c r="C1695" s="81" t="s">
        <v>4735</v>
      </c>
      <c r="D1695" s="90">
        <v>30</v>
      </c>
      <c r="E1695" s="91">
        <v>1</v>
      </c>
      <c r="F1695" s="70">
        <f t="shared" ca="1" si="93"/>
        <v>30</v>
      </c>
      <c r="G1695" s="45"/>
      <c r="H1695" s="45"/>
      <c r="I1695" s="45"/>
      <c r="J1695" s="45"/>
    </row>
    <row r="1696" spans="1:10" ht="13.5" customHeight="1" x14ac:dyDescent="0.25">
      <c r="A1696" s="92">
        <v>47131801</v>
      </c>
      <c r="B1696" s="69" t="str">
        <f t="shared" ca="1" si="92"/>
        <v>Limpiadores de pisos</v>
      </c>
      <c r="C1696" s="81" t="s">
        <v>1449</v>
      </c>
      <c r="D1696" s="90">
        <v>1</v>
      </c>
      <c r="E1696" s="91">
        <v>1</v>
      </c>
      <c r="F1696" s="70">
        <f t="shared" ca="1" si="93"/>
        <v>1</v>
      </c>
      <c r="G1696" s="45"/>
      <c r="H1696" s="45"/>
      <c r="I1696" s="45"/>
      <c r="J1696" s="45"/>
    </row>
    <row r="1697" spans="1:10" ht="13.5" customHeight="1" x14ac:dyDescent="0.25">
      <c r="A1697" s="92">
        <v>47131801</v>
      </c>
      <c r="B1697" s="69" t="str">
        <f t="shared" ca="1" si="92"/>
        <v>Limpiadores de pisos</v>
      </c>
      <c r="C1697" s="81" t="s">
        <v>1449</v>
      </c>
      <c r="D1697" s="90">
        <v>55</v>
      </c>
      <c r="E1697" s="91">
        <v>200</v>
      </c>
      <c r="F1697" s="70">
        <f t="shared" ca="1" si="93"/>
        <v>11000</v>
      </c>
      <c r="G1697" s="45"/>
      <c r="H1697" s="45"/>
      <c r="I1697" s="45"/>
      <c r="J1697" s="45"/>
    </row>
    <row r="1698" spans="1:10" ht="13.5" customHeight="1" x14ac:dyDescent="0.25">
      <c r="A1698" s="92">
        <v>14111703</v>
      </c>
      <c r="B1698" s="69" t="str">
        <f t="shared" ca="1" si="92"/>
        <v>Toallas de papel</v>
      </c>
      <c r="C1698" s="81" t="s">
        <v>4735</v>
      </c>
      <c r="D1698" s="90">
        <v>80</v>
      </c>
      <c r="E1698" s="91">
        <v>240</v>
      </c>
      <c r="F1698" s="70">
        <f t="shared" ca="1" si="93"/>
        <v>19200</v>
      </c>
      <c r="G1698" s="45"/>
      <c r="H1698" s="45"/>
      <c r="I1698" s="45"/>
      <c r="J1698" s="45"/>
    </row>
    <row r="1699" spans="1:10" ht="13.5" customHeight="1" x14ac:dyDescent="0.25">
      <c r="A1699" s="92">
        <v>47131502</v>
      </c>
      <c r="B1699" s="69" t="str">
        <f t="shared" ca="1" si="92"/>
        <v>Pañitos o toallas para limpiar</v>
      </c>
      <c r="C1699" s="81" t="s">
        <v>4735</v>
      </c>
      <c r="D1699" s="90">
        <v>182</v>
      </c>
      <c r="E1699" s="91">
        <v>150</v>
      </c>
      <c r="F1699" s="70">
        <f t="shared" ca="1" si="93"/>
        <v>27300</v>
      </c>
      <c r="G1699" s="45"/>
      <c r="H1699" s="45"/>
      <c r="I1699" s="45"/>
      <c r="J1699" s="45"/>
    </row>
    <row r="1700" spans="1:10" ht="13.5" customHeight="1" x14ac:dyDescent="0.25">
      <c r="A1700" s="92">
        <v>47131502</v>
      </c>
      <c r="B1700" s="69" t="str">
        <f t="shared" ca="1" si="92"/>
        <v>Pañitos o toallas para limpiar</v>
      </c>
      <c r="C1700" s="81" t="s">
        <v>4735</v>
      </c>
      <c r="D1700" s="90">
        <v>3</v>
      </c>
      <c r="E1700" s="91">
        <v>1</v>
      </c>
      <c r="F1700" s="70">
        <f t="shared" ca="1" si="93"/>
        <v>3</v>
      </c>
      <c r="G1700" s="45"/>
      <c r="H1700" s="45"/>
      <c r="I1700" s="45"/>
      <c r="J1700" s="45"/>
    </row>
    <row r="1701" spans="1:10" ht="13.5" customHeight="1" x14ac:dyDescent="0.25">
      <c r="A1701" s="92">
        <v>47131502</v>
      </c>
      <c r="B1701" s="69" t="str">
        <f t="shared" ca="1" si="92"/>
        <v>Pañitos o toallas para limpiar</v>
      </c>
      <c r="C1701" s="81" t="s">
        <v>4735</v>
      </c>
      <c r="D1701" s="90">
        <v>6</v>
      </c>
      <c r="E1701" s="91">
        <v>360</v>
      </c>
      <c r="F1701" s="70">
        <f t="shared" ca="1" si="93"/>
        <v>2160</v>
      </c>
      <c r="G1701" s="45"/>
      <c r="H1701" s="45"/>
      <c r="I1701" s="45"/>
      <c r="J1701" s="45"/>
    </row>
    <row r="1702" spans="1:10" ht="13.5" customHeight="1" x14ac:dyDescent="0.25">
      <c r="A1702" s="92">
        <v>48101903</v>
      </c>
      <c r="B1702" s="69" t="str">
        <f t="shared" ca="1" si="92"/>
        <v>Vasos para servicio de comidas</v>
      </c>
      <c r="C1702" s="81" t="s">
        <v>4735</v>
      </c>
      <c r="D1702" s="90">
        <v>618</v>
      </c>
      <c r="E1702" s="91">
        <v>80</v>
      </c>
      <c r="F1702" s="70">
        <f t="shared" ca="1" si="93"/>
        <v>49440</v>
      </c>
      <c r="G1702" s="45"/>
      <c r="H1702" s="45"/>
      <c r="I1702" s="45"/>
      <c r="J1702" s="45"/>
    </row>
    <row r="1703" spans="1:10" ht="13.5" customHeight="1" x14ac:dyDescent="0.25">
      <c r="A1703" s="92">
        <v>25111903</v>
      </c>
      <c r="B1703" s="69" t="str">
        <f t="shared" ca="1" si="92"/>
        <v>Velas</v>
      </c>
      <c r="C1703" s="81" t="s">
        <v>1449</v>
      </c>
      <c r="D1703" s="90">
        <v>13</v>
      </c>
      <c r="E1703" s="91">
        <v>65</v>
      </c>
      <c r="F1703" s="70">
        <f t="shared" ca="1" si="93"/>
        <v>845</v>
      </c>
      <c r="G1703" s="45"/>
      <c r="H1703" s="45"/>
      <c r="I1703" s="45"/>
      <c r="J1703" s="45"/>
    </row>
    <row r="1704" spans="1:10" ht="13.5" customHeight="1" x14ac:dyDescent="0.25">
      <c r="A1704" s="92">
        <v>47131824</v>
      </c>
      <c r="B1704" s="69" t="str">
        <f t="shared" ca="1" si="92"/>
        <v>Limpiadores de vidrio o ventanas</v>
      </c>
      <c r="C1704" s="81" t="s">
        <v>4735</v>
      </c>
      <c r="D1704" s="90">
        <v>12</v>
      </c>
      <c r="E1704" s="91">
        <v>120</v>
      </c>
      <c r="F1704" s="70">
        <f t="shared" ca="1" si="93"/>
        <v>1440</v>
      </c>
      <c r="G1704" s="45"/>
      <c r="H1704" s="45"/>
      <c r="I1704" s="45"/>
      <c r="J1704" s="45"/>
    </row>
    <row r="1705" spans="1:10" ht="13.5" customHeight="1" x14ac:dyDescent="0.25">
      <c r="A1705" s="113">
        <v>24101510</v>
      </c>
      <c r="B1705" s="69" t="str">
        <f t="shared" ca="1" si="92"/>
        <v>Contenedor de basura plástico</v>
      </c>
      <c r="C1705" s="81" t="s">
        <v>1449</v>
      </c>
      <c r="D1705" s="114">
        <v>1</v>
      </c>
      <c r="E1705" s="115">
        <v>475</v>
      </c>
      <c r="F1705" s="70">
        <f t="shared" ca="1" si="93"/>
        <v>475</v>
      </c>
      <c r="G1705" s="45"/>
      <c r="H1705" s="45"/>
      <c r="I1705" s="45"/>
      <c r="J1705" s="45"/>
    </row>
    <row r="1706" spans="1:10" ht="14.1" customHeight="1" x14ac:dyDescent="0.2">
      <c r="A1706" s="45"/>
      <c r="B1706" s="45"/>
      <c r="C1706" s="45"/>
      <c r="D1706" s="45"/>
      <c r="E1706" s="73" t="s">
        <v>12552</v>
      </c>
      <c r="F1706" s="74">
        <f ca="1">SUM(Table343[MONTO TOTAL ESTIMADO])</f>
        <v>1864320</v>
      </c>
      <c r="G1706" s="45"/>
      <c r="H1706" s="45" t="str">
        <f>C1634</f>
        <v>Bienes</v>
      </c>
      <c r="I1706" s="45">
        <f>E1634</f>
        <v>0</v>
      </c>
      <c r="J1706" s="45" t="str">
        <f>D1634</f>
        <v>Comparacion de Precios</v>
      </c>
    </row>
    <row r="1707" spans="1:10" ht="14.1" customHeight="1" thickBot="1" x14ac:dyDescent="0.3"/>
    <row r="1708" spans="1:10" ht="33.75" customHeight="1" thickBot="1" x14ac:dyDescent="0.25">
      <c r="A1708" s="64" t="s">
        <v>16384</v>
      </c>
      <c r="B1708" s="64" t="s">
        <v>161</v>
      </c>
      <c r="C1708" s="64" t="s">
        <v>11726</v>
      </c>
      <c r="D1708" s="64" t="s">
        <v>14379</v>
      </c>
      <c r="E1708" s="64" t="s">
        <v>10964</v>
      </c>
      <c r="F1708" s="64" t="s">
        <v>11097</v>
      </c>
      <c r="G1708" s="45"/>
      <c r="H1708" s="45"/>
      <c r="I1708" s="45"/>
      <c r="J1708" s="45"/>
    </row>
    <row r="1709" spans="1:10" ht="14.1" customHeight="1" thickBot="1" x14ac:dyDescent="0.25">
      <c r="A1709" s="84" t="s">
        <v>18833</v>
      </c>
      <c r="B1709" s="84" t="s">
        <v>18834</v>
      </c>
      <c r="C1709" s="66" t="s">
        <v>6801</v>
      </c>
      <c r="D1709" s="66" t="s">
        <v>5891</v>
      </c>
      <c r="E1709" s="66"/>
      <c r="F1709" s="66"/>
      <c r="G1709" s="45"/>
      <c r="H1709" s="45"/>
      <c r="I1709" s="45"/>
      <c r="J1709" s="45"/>
    </row>
    <row r="1710" spans="1:10" ht="14.1" customHeight="1" thickBot="1" x14ac:dyDescent="0.25">
      <c r="A1710" s="131" t="s">
        <v>14829</v>
      </c>
      <c r="B1710" s="67" t="s">
        <v>8531</v>
      </c>
      <c r="C1710" s="76">
        <v>43313</v>
      </c>
      <c r="D1710" s="131" t="s">
        <v>9388</v>
      </c>
      <c r="E1710" s="67" t="s">
        <v>13095</v>
      </c>
      <c r="F1710" s="80" t="s">
        <v>3080</v>
      </c>
      <c r="G1710" s="45"/>
      <c r="H1710" s="45"/>
      <c r="I1710" s="45"/>
      <c r="J1710" s="45"/>
    </row>
    <row r="1711" spans="1:10" ht="14.1" customHeight="1" thickBot="1" x14ac:dyDescent="0.25">
      <c r="A1711" s="132"/>
      <c r="B1711" s="67" t="s">
        <v>1786</v>
      </c>
      <c r="C1711" s="65">
        <f>IF(C1710="","",IF(AND(MONTH(C1710)&gt;=1,MONTH(C1710)&lt;=3),1,IF(AND(MONTH(C1710)&gt;=4,MONTH(C1710)&lt;=6),2,IF(AND(MONTH(C1710)&gt;=7,MONTH(C1710)&lt;=9),3,4))))</f>
        <v>3</v>
      </c>
      <c r="D1711" s="132"/>
      <c r="E1711" s="67" t="s">
        <v>2417</v>
      </c>
      <c r="F1711" s="80" t="s">
        <v>11114</v>
      </c>
      <c r="G1711" s="45"/>
      <c r="H1711" s="45"/>
      <c r="I1711" s="45"/>
      <c r="J1711" s="45"/>
    </row>
    <row r="1712" spans="1:10" ht="14.1" customHeight="1" thickBot="1" x14ac:dyDescent="0.25">
      <c r="A1712" s="132"/>
      <c r="B1712" s="67" t="s">
        <v>12944</v>
      </c>
      <c r="C1712" s="76">
        <v>43313</v>
      </c>
      <c r="D1712" s="132"/>
      <c r="E1712" s="67" t="s">
        <v>3073</v>
      </c>
      <c r="F1712" s="80" t="s">
        <v>11114</v>
      </c>
      <c r="G1712" s="45"/>
      <c r="H1712" s="45"/>
      <c r="I1712" s="45"/>
      <c r="J1712" s="45"/>
    </row>
    <row r="1713" spans="1:10" ht="14.1" customHeight="1" thickBot="1" x14ac:dyDescent="0.25">
      <c r="A1713" s="132"/>
      <c r="B1713" s="67" t="s">
        <v>1786</v>
      </c>
      <c r="C1713" s="65">
        <f>IF(C1712="","",IF(AND(MONTH(C1712)&gt;=1,MONTH(C1712)&lt;=3),1,IF(AND(MONTH(C1712)&gt;=4,MONTH(C1712)&lt;=6),2,IF(AND(MONTH(C1712)&gt;=7,MONTH(C1712)&lt;=9),3,4))))</f>
        <v>3</v>
      </c>
      <c r="D1713" s="132"/>
      <c r="E1713" s="67" t="s">
        <v>13194</v>
      </c>
      <c r="F1713" s="80" t="s">
        <v>11114</v>
      </c>
      <c r="G1713" s="45"/>
      <c r="H1713" s="45"/>
      <c r="I1713" s="45"/>
      <c r="J1713" s="45"/>
    </row>
    <row r="1714" spans="1:10" ht="14.1" customHeight="1" thickBot="1" x14ac:dyDescent="0.25">
      <c r="A1714" s="45"/>
      <c r="B1714" s="45"/>
      <c r="C1714" s="45"/>
      <c r="D1714" s="45"/>
      <c r="E1714" s="45"/>
      <c r="F1714" s="45"/>
      <c r="G1714" s="45"/>
      <c r="H1714" s="45"/>
      <c r="I1714" s="45"/>
      <c r="J1714" s="45"/>
    </row>
    <row r="1715" spans="1:10" ht="14.1" customHeight="1" thickBot="1" x14ac:dyDescent="0.25">
      <c r="A1715" s="72" t="s">
        <v>15737</v>
      </c>
      <c r="B1715" s="72" t="s">
        <v>16148</v>
      </c>
      <c r="C1715" s="72" t="s">
        <v>15643</v>
      </c>
      <c r="D1715" s="72" t="s">
        <v>15253</v>
      </c>
      <c r="E1715" s="72" t="s">
        <v>6935</v>
      </c>
      <c r="F1715" s="72" t="s">
        <v>15282</v>
      </c>
      <c r="G1715" s="45"/>
      <c r="H1715" s="45"/>
      <c r="I1715" s="45"/>
      <c r="J1715" s="45"/>
    </row>
    <row r="1716" spans="1:10" ht="13.5" customHeight="1" x14ac:dyDescent="0.2">
      <c r="A1716" s="85">
        <v>15101505</v>
      </c>
      <c r="B1716" s="69" t="str">
        <f ca="1">IFERROR(INDEX(UNSPSCDes,MATCH(INDIRECT(ADDRESS(ROW(),COLUMN()-1,4)),UNSPSCCode,0)),"")</f>
        <v>Combustible diesel</v>
      </c>
      <c r="C1716" s="81" t="s">
        <v>9562</v>
      </c>
      <c r="D1716" s="81">
        <v>3608</v>
      </c>
      <c r="E1716" s="71">
        <v>182.6</v>
      </c>
      <c r="F1716" s="70">
        <f ca="1">INDIRECT(ADDRESS(ROW(),COLUMN()-2,4))*INDIRECT(ADDRESS(ROW(),COLUMN()-1,4))</f>
        <v>658820.79999999993</v>
      </c>
      <c r="G1716" s="45"/>
      <c r="H1716" s="45"/>
      <c r="I1716" s="45"/>
      <c r="J1716" s="45"/>
    </row>
    <row r="1717" spans="1:10" ht="14.1" customHeight="1" x14ac:dyDescent="0.2">
      <c r="A1717" s="45"/>
      <c r="B1717" s="45"/>
      <c r="C1717" s="45"/>
      <c r="D1717" s="45"/>
      <c r="E1717" s="73" t="s">
        <v>12552</v>
      </c>
      <c r="F1717" s="74">
        <f ca="1">SUM(Table344[MONTO TOTAL ESTIMADO])</f>
        <v>658820.79999999993</v>
      </c>
      <c r="G1717" s="45"/>
      <c r="H1717" s="45" t="str">
        <f>C1709</f>
        <v>Servicios</v>
      </c>
      <c r="I1717" s="45">
        <f>E1709</f>
        <v>0</v>
      </c>
      <c r="J1717" s="45" t="str">
        <f>D1709</f>
        <v xml:space="preserve">Excepción - Bienes o servicios con exclusividad </v>
      </c>
    </row>
    <row r="1718" spans="1:10" ht="14.1" customHeight="1" thickBot="1" x14ac:dyDescent="0.3"/>
    <row r="1719" spans="1:10" ht="33.75" customHeight="1" thickBot="1" x14ac:dyDescent="0.25">
      <c r="A1719" s="64" t="s">
        <v>16384</v>
      </c>
      <c r="B1719" s="64" t="s">
        <v>161</v>
      </c>
      <c r="C1719" s="64" t="s">
        <v>11726</v>
      </c>
      <c r="D1719" s="64" t="s">
        <v>14379</v>
      </c>
      <c r="E1719" s="64" t="s">
        <v>10964</v>
      </c>
      <c r="F1719" s="64" t="s">
        <v>11097</v>
      </c>
      <c r="G1719" s="45"/>
      <c r="H1719" s="45"/>
      <c r="I1719" s="45"/>
      <c r="J1719" s="45"/>
    </row>
    <row r="1720" spans="1:10" ht="14.1" customHeight="1" thickBot="1" x14ac:dyDescent="0.25">
      <c r="A1720" s="84" t="s">
        <v>18841</v>
      </c>
      <c r="B1720" s="84" t="s">
        <v>18842</v>
      </c>
      <c r="C1720" s="66" t="s">
        <v>17799</v>
      </c>
      <c r="D1720" s="66" t="s">
        <v>2518</v>
      </c>
      <c r="E1720" s="66"/>
      <c r="F1720" s="66"/>
      <c r="G1720" s="45"/>
      <c r="H1720" s="45"/>
      <c r="I1720" s="45"/>
      <c r="J1720" s="45"/>
    </row>
    <row r="1721" spans="1:10" ht="14.1" customHeight="1" thickBot="1" x14ac:dyDescent="0.25">
      <c r="A1721" s="131" t="s">
        <v>14829</v>
      </c>
      <c r="B1721" s="67" t="s">
        <v>8531</v>
      </c>
      <c r="C1721" s="76">
        <v>43315</v>
      </c>
      <c r="D1721" s="131" t="s">
        <v>9388</v>
      </c>
      <c r="E1721" s="67" t="s">
        <v>13095</v>
      </c>
      <c r="F1721" s="80" t="s">
        <v>3080</v>
      </c>
      <c r="G1721" s="45"/>
      <c r="H1721" s="45"/>
      <c r="I1721" s="45"/>
      <c r="J1721" s="45"/>
    </row>
    <row r="1722" spans="1:10" ht="14.1" customHeight="1" thickBot="1" x14ac:dyDescent="0.25">
      <c r="A1722" s="132"/>
      <c r="B1722" s="67" t="s">
        <v>1786</v>
      </c>
      <c r="C1722" s="65">
        <f>IF(C1721="","",IF(AND(MONTH(C1721)&gt;=1,MONTH(C1721)&lt;=3),1,IF(AND(MONTH(C1721)&gt;=4,MONTH(C1721)&lt;=6),2,IF(AND(MONTH(C1721)&gt;=7,MONTH(C1721)&lt;=9),3,4))))</f>
        <v>3</v>
      </c>
      <c r="D1722" s="132"/>
      <c r="E1722" s="67" t="s">
        <v>2417</v>
      </c>
      <c r="F1722" s="80" t="s">
        <v>11114</v>
      </c>
      <c r="G1722" s="45"/>
      <c r="H1722" s="45"/>
      <c r="I1722" s="45"/>
      <c r="J1722" s="45"/>
    </row>
    <row r="1723" spans="1:10" ht="14.1" customHeight="1" thickBot="1" x14ac:dyDescent="0.25">
      <c r="A1723" s="132"/>
      <c r="B1723" s="67" t="s">
        <v>12944</v>
      </c>
      <c r="C1723" s="76">
        <v>43381</v>
      </c>
      <c r="D1723" s="132"/>
      <c r="E1723" s="67" t="s">
        <v>3073</v>
      </c>
      <c r="F1723" s="80" t="s">
        <v>11114</v>
      </c>
      <c r="G1723" s="45"/>
      <c r="H1723" s="45"/>
      <c r="I1723" s="45"/>
      <c r="J1723" s="45"/>
    </row>
    <row r="1724" spans="1:10" ht="14.1" customHeight="1" thickBot="1" x14ac:dyDescent="0.25">
      <c r="A1724" s="132"/>
      <c r="B1724" s="67" t="s">
        <v>1786</v>
      </c>
      <c r="C1724" s="65">
        <f>IF(C1723="","",IF(AND(MONTH(C1723)&gt;=1,MONTH(C1723)&lt;=3),1,IF(AND(MONTH(C1723)&gt;=4,MONTH(C1723)&lt;=6),2,IF(AND(MONTH(C1723)&gt;=7,MONTH(C1723)&lt;=9),3,4))))</f>
        <v>4</v>
      </c>
      <c r="D1724" s="132"/>
      <c r="E1724" s="67" t="s">
        <v>13194</v>
      </c>
      <c r="F1724" s="80" t="s">
        <v>11114</v>
      </c>
      <c r="G1724" s="45"/>
      <c r="H1724" s="45"/>
      <c r="I1724" s="45"/>
      <c r="J1724" s="45"/>
    </row>
    <row r="1725" spans="1:10" ht="14.1" customHeight="1" thickBot="1" x14ac:dyDescent="0.25">
      <c r="A1725" s="45"/>
      <c r="B1725" s="45"/>
      <c r="C1725" s="45"/>
      <c r="D1725" s="45"/>
      <c r="E1725" s="45"/>
      <c r="F1725" s="45"/>
      <c r="G1725" s="45"/>
      <c r="H1725" s="45"/>
      <c r="I1725" s="45"/>
      <c r="J1725" s="45"/>
    </row>
    <row r="1726" spans="1:10" ht="14.1" customHeight="1" thickBot="1" x14ac:dyDescent="0.25">
      <c r="A1726" s="95" t="s">
        <v>15737</v>
      </c>
      <c r="B1726" s="95" t="s">
        <v>16148</v>
      </c>
      <c r="C1726" s="95" t="s">
        <v>15643</v>
      </c>
      <c r="D1726" s="95" t="s">
        <v>15253</v>
      </c>
      <c r="E1726" s="95" t="s">
        <v>6935</v>
      </c>
      <c r="F1726" s="72" t="s">
        <v>15282</v>
      </c>
      <c r="G1726" s="45"/>
      <c r="H1726" s="45"/>
      <c r="I1726" s="45"/>
      <c r="J1726" s="45"/>
    </row>
    <row r="1727" spans="1:10" ht="14.1" customHeight="1" x14ac:dyDescent="0.25">
      <c r="A1727" s="100">
        <v>14111526</v>
      </c>
      <c r="B1727" s="101" t="str">
        <f t="shared" ref="B1727:B1758" ca="1" si="94">IFERROR(INDEX(UNSPSCDes,MATCH(INDIRECT(ADDRESS(ROW(),COLUMN()-1,4)),UNSPSCCode,0)),"")</f>
        <v>Papel libretas o libros de mensajes telefónicos</v>
      </c>
      <c r="C1727" s="106" t="s">
        <v>18873</v>
      </c>
      <c r="D1727" s="103">
        <v>32</v>
      </c>
      <c r="E1727" s="104">
        <v>450</v>
      </c>
      <c r="F1727" s="70">
        <f t="shared" ref="F1727:F1758" ca="1" si="95">INDIRECT(ADDRESS(ROW(),COLUMN()-2,4))*INDIRECT(ADDRESS(ROW(),COLUMN()-1,4))</f>
        <v>14400</v>
      </c>
      <c r="G1727" s="45"/>
      <c r="H1727" s="45"/>
      <c r="I1727" s="45"/>
      <c r="J1727" s="45"/>
    </row>
    <row r="1728" spans="1:10" ht="13.5" customHeight="1" x14ac:dyDescent="0.25">
      <c r="A1728" s="100">
        <v>44112001</v>
      </c>
      <c r="B1728" s="101" t="str">
        <f t="shared" ca="1" si="94"/>
        <v>Libretas de direcciones o repuestos</v>
      </c>
      <c r="C1728" s="106" t="s">
        <v>18873</v>
      </c>
      <c r="D1728" s="103">
        <v>20</v>
      </c>
      <c r="E1728" s="104">
        <v>360</v>
      </c>
      <c r="F1728" s="70">
        <f t="shared" ca="1" si="95"/>
        <v>7200</v>
      </c>
      <c r="G1728" s="45"/>
      <c r="H1728" s="45"/>
      <c r="I1728" s="45"/>
      <c r="J1728" s="45"/>
    </row>
    <row r="1729" spans="1:10" ht="13.5" customHeight="1" x14ac:dyDescent="0.25">
      <c r="A1729" s="122">
        <v>56101702</v>
      </c>
      <c r="B1729" s="101" t="str">
        <f t="shared" ca="1" si="94"/>
        <v>Gabinetes de archivo o accesorios</v>
      </c>
      <c r="C1729" s="106" t="s">
        <v>18873</v>
      </c>
      <c r="D1729" s="103">
        <v>5</v>
      </c>
      <c r="E1729" s="104">
        <v>14745.76</v>
      </c>
      <c r="F1729" s="70">
        <f t="shared" ca="1" si="95"/>
        <v>73728.800000000003</v>
      </c>
      <c r="G1729" s="45"/>
      <c r="H1729" s="45"/>
      <c r="I1729" s="45"/>
      <c r="J1729" s="45"/>
    </row>
    <row r="1730" spans="1:10" ht="13.5" customHeight="1" x14ac:dyDescent="0.25">
      <c r="A1730" s="100">
        <v>44122003</v>
      </c>
      <c r="B1730" s="101" t="str">
        <f t="shared" ca="1" si="94"/>
        <v>Carpetas</v>
      </c>
      <c r="C1730" s="106" t="s">
        <v>18873</v>
      </c>
      <c r="D1730" s="103">
        <v>16</v>
      </c>
      <c r="E1730" s="104">
        <v>850</v>
      </c>
      <c r="F1730" s="70">
        <f t="shared" ca="1" si="95"/>
        <v>13600</v>
      </c>
      <c r="G1730" s="45"/>
      <c r="H1730" s="45"/>
      <c r="I1730" s="45"/>
      <c r="J1730" s="45"/>
    </row>
    <row r="1731" spans="1:10" ht="13.5" customHeight="1" x14ac:dyDescent="0.25">
      <c r="A1731" s="100">
        <v>44122003</v>
      </c>
      <c r="B1731" s="101" t="str">
        <f t="shared" ca="1" si="94"/>
        <v>Carpetas</v>
      </c>
      <c r="C1731" s="106" t="s">
        <v>18873</v>
      </c>
      <c r="D1731" s="103">
        <v>3</v>
      </c>
      <c r="E1731" s="104">
        <v>600</v>
      </c>
      <c r="F1731" s="70">
        <f t="shared" ca="1" si="95"/>
        <v>1800</v>
      </c>
      <c r="G1731" s="45"/>
      <c r="H1731" s="45"/>
      <c r="I1731" s="45"/>
      <c r="J1731" s="45"/>
    </row>
    <row r="1732" spans="1:10" ht="13.5" customHeight="1" x14ac:dyDescent="0.25">
      <c r="A1732" s="100">
        <v>44121701</v>
      </c>
      <c r="B1732" s="101" t="str">
        <f t="shared" ca="1" si="94"/>
        <v>Bolígrafos</v>
      </c>
      <c r="C1732" s="106" t="s">
        <v>18874</v>
      </c>
      <c r="D1732" s="103">
        <v>588</v>
      </c>
      <c r="E1732" s="104">
        <v>90</v>
      </c>
      <c r="F1732" s="70">
        <f t="shared" ca="1" si="95"/>
        <v>52920</v>
      </c>
      <c r="G1732" s="45"/>
      <c r="H1732" s="45"/>
      <c r="I1732" s="45"/>
      <c r="J1732" s="45"/>
    </row>
    <row r="1733" spans="1:10" ht="13.5" customHeight="1" x14ac:dyDescent="0.25">
      <c r="A1733" s="100">
        <v>44121701</v>
      </c>
      <c r="B1733" s="101" t="str">
        <f t="shared" ca="1" si="94"/>
        <v>Bolígrafos</v>
      </c>
      <c r="C1733" s="106" t="s">
        <v>18874</v>
      </c>
      <c r="D1733" s="103">
        <v>24</v>
      </c>
      <c r="E1733" s="104">
        <v>90</v>
      </c>
      <c r="F1733" s="70">
        <f t="shared" ca="1" si="95"/>
        <v>2160</v>
      </c>
      <c r="G1733" s="45"/>
      <c r="H1733" s="45"/>
      <c r="I1733" s="45"/>
      <c r="J1733" s="45"/>
    </row>
    <row r="1734" spans="1:10" ht="13.5" customHeight="1" x14ac:dyDescent="0.25">
      <c r="A1734" s="100">
        <v>44121701</v>
      </c>
      <c r="B1734" s="101" t="str">
        <f t="shared" ca="1" si="94"/>
        <v>Bolígrafos</v>
      </c>
      <c r="C1734" s="106" t="s">
        <v>18874</v>
      </c>
      <c r="D1734" s="103">
        <v>280</v>
      </c>
      <c r="E1734" s="104">
        <v>90</v>
      </c>
      <c r="F1734" s="70">
        <f t="shared" ca="1" si="95"/>
        <v>25200</v>
      </c>
      <c r="G1734" s="45"/>
      <c r="H1734" s="45"/>
      <c r="I1734" s="45"/>
      <c r="J1734" s="45"/>
    </row>
    <row r="1735" spans="1:10" ht="13.5" customHeight="1" x14ac:dyDescent="0.25">
      <c r="A1735" s="100">
        <v>44121701</v>
      </c>
      <c r="B1735" s="101" t="str">
        <f t="shared" ca="1" si="94"/>
        <v>Bolígrafos</v>
      </c>
      <c r="C1735" s="106" t="s">
        <v>18874</v>
      </c>
      <c r="D1735" s="103">
        <v>44</v>
      </c>
      <c r="E1735" s="104">
        <v>90</v>
      </c>
      <c r="F1735" s="70">
        <f t="shared" ca="1" si="95"/>
        <v>3960</v>
      </c>
      <c r="G1735" s="45"/>
      <c r="H1735" s="45"/>
      <c r="I1735" s="45"/>
      <c r="J1735" s="45"/>
    </row>
    <row r="1736" spans="1:10" ht="13.5" customHeight="1" x14ac:dyDescent="0.25">
      <c r="A1736" s="100">
        <v>60121409</v>
      </c>
      <c r="B1736" s="101" t="str">
        <f t="shared" ca="1" si="94"/>
        <v>Caja de ingletes</v>
      </c>
      <c r="C1736" s="106" t="s">
        <v>18874</v>
      </c>
      <c r="D1736" s="103">
        <v>4</v>
      </c>
      <c r="E1736" s="104">
        <v>2500</v>
      </c>
      <c r="F1736" s="70">
        <f t="shared" ca="1" si="95"/>
        <v>10000</v>
      </c>
      <c r="G1736" s="45"/>
      <c r="H1736" s="45"/>
      <c r="I1736" s="45"/>
      <c r="J1736" s="45"/>
    </row>
    <row r="1737" spans="1:10" ht="13.5" customHeight="1" x14ac:dyDescent="0.25">
      <c r="A1737" s="100">
        <v>44122003</v>
      </c>
      <c r="B1737" s="101" t="str">
        <f t="shared" ca="1" si="94"/>
        <v>Carpetas</v>
      </c>
      <c r="C1737" s="106" t="s">
        <v>18873</v>
      </c>
      <c r="D1737" s="103">
        <v>25</v>
      </c>
      <c r="E1737" s="104">
        <v>525</v>
      </c>
      <c r="F1737" s="70">
        <f t="shared" ca="1" si="95"/>
        <v>13125</v>
      </c>
      <c r="G1737" s="45"/>
      <c r="H1737" s="45"/>
      <c r="I1737" s="45"/>
      <c r="J1737" s="45"/>
    </row>
    <row r="1738" spans="1:10" ht="13.5" customHeight="1" x14ac:dyDescent="0.25">
      <c r="A1738" s="100">
        <v>44122003</v>
      </c>
      <c r="B1738" s="101" t="str">
        <f t="shared" ca="1" si="94"/>
        <v>Carpetas</v>
      </c>
      <c r="C1738" s="106" t="s">
        <v>18873</v>
      </c>
      <c r="D1738" s="103">
        <v>29</v>
      </c>
      <c r="E1738" s="104">
        <v>500</v>
      </c>
      <c r="F1738" s="70">
        <f t="shared" ca="1" si="95"/>
        <v>14500</v>
      </c>
      <c r="G1738" s="45"/>
      <c r="H1738" s="45"/>
      <c r="I1738" s="45"/>
      <c r="J1738" s="45"/>
    </row>
    <row r="1739" spans="1:10" ht="13.5" customHeight="1" x14ac:dyDescent="0.25">
      <c r="A1739" s="100">
        <v>44122003</v>
      </c>
      <c r="B1739" s="101" t="str">
        <f t="shared" ca="1" si="94"/>
        <v>Carpetas</v>
      </c>
      <c r="C1739" s="106" t="s">
        <v>18873</v>
      </c>
      <c r="D1739" s="103">
        <v>25</v>
      </c>
      <c r="E1739" s="104">
        <v>525</v>
      </c>
      <c r="F1739" s="70">
        <f t="shared" ca="1" si="95"/>
        <v>13125</v>
      </c>
      <c r="G1739" s="45"/>
      <c r="H1739" s="45"/>
      <c r="I1739" s="45"/>
      <c r="J1739" s="45"/>
    </row>
    <row r="1740" spans="1:10" ht="13.5" customHeight="1" x14ac:dyDescent="0.25">
      <c r="A1740" s="100">
        <v>44122003</v>
      </c>
      <c r="B1740" s="101" t="str">
        <f t="shared" ca="1" si="94"/>
        <v>Carpetas</v>
      </c>
      <c r="C1740" s="106" t="s">
        <v>18873</v>
      </c>
      <c r="D1740" s="103">
        <v>68</v>
      </c>
      <c r="E1740" s="104">
        <v>850</v>
      </c>
      <c r="F1740" s="70">
        <f t="shared" ca="1" si="95"/>
        <v>57800</v>
      </c>
      <c r="G1740" s="45"/>
      <c r="H1740" s="45"/>
      <c r="I1740" s="45"/>
      <c r="J1740" s="45"/>
    </row>
    <row r="1741" spans="1:10" ht="13.5" customHeight="1" x14ac:dyDescent="0.25">
      <c r="A1741" s="100">
        <v>43201809</v>
      </c>
      <c r="B1741" s="101" t="str">
        <f t="shared" ca="1" si="94"/>
        <v>Disco compacto cd de lectura y escritura</v>
      </c>
      <c r="C1741" s="106" t="s">
        <v>18873</v>
      </c>
      <c r="D1741" s="103">
        <v>36</v>
      </c>
      <c r="E1741" s="104">
        <v>100</v>
      </c>
      <c r="F1741" s="70">
        <f t="shared" ca="1" si="95"/>
        <v>3600</v>
      </c>
      <c r="G1741" s="45"/>
      <c r="H1741" s="45"/>
      <c r="I1741" s="45"/>
      <c r="J1741" s="45"/>
    </row>
    <row r="1742" spans="1:10" ht="13.5" customHeight="1" x14ac:dyDescent="0.25">
      <c r="A1742" s="100">
        <v>43201809</v>
      </c>
      <c r="B1742" s="101" t="str">
        <f t="shared" ca="1" si="94"/>
        <v>Disco compacto cd de lectura y escritura</v>
      </c>
      <c r="C1742" s="106" t="s">
        <v>18873</v>
      </c>
      <c r="D1742" s="103">
        <v>18</v>
      </c>
      <c r="E1742" s="104">
        <v>60</v>
      </c>
      <c r="F1742" s="70">
        <f t="shared" ca="1" si="95"/>
        <v>1080</v>
      </c>
      <c r="G1742" s="45"/>
      <c r="H1742" s="45"/>
      <c r="I1742" s="45"/>
      <c r="J1742" s="45"/>
    </row>
    <row r="1743" spans="1:10" ht="13.5" customHeight="1" x14ac:dyDescent="0.25">
      <c r="A1743" s="100">
        <v>31162001</v>
      </c>
      <c r="B1743" s="101" t="str">
        <f t="shared" ca="1" si="94"/>
        <v>Chinches</v>
      </c>
      <c r="C1743" s="106" t="s">
        <v>18876</v>
      </c>
      <c r="D1743" s="103">
        <v>6</v>
      </c>
      <c r="E1743" s="104">
        <v>75</v>
      </c>
      <c r="F1743" s="70">
        <f t="shared" ca="1" si="95"/>
        <v>450</v>
      </c>
      <c r="G1743" s="45"/>
      <c r="H1743" s="45"/>
      <c r="I1743" s="45"/>
      <c r="J1743" s="45"/>
    </row>
    <row r="1744" spans="1:10" ht="13.5" customHeight="1" x14ac:dyDescent="0.25">
      <c r="A1744" s="100">
        <v>44121635</v>
      </c>
      <c r="B1744" s="101" t="str">
        <f t="shared" ca="1" si="94"/>
        <v>Husos para cinta adhesiva</v>
      </c>
      <c r="C1744" s="106" t="s">
        <v>18873</v>
      </c>
      <c r="D1744" s="103">
        <v>130</v>
      </c>
      <c r="E1744" s="104">
        <v>450</v>
      </c>
      <c r="F1744" s="70">
        <f t="shared" ca="1" si="95"/>
        <v>58500</v>
      </c>
      <c r="G1744" s="45"/>
      <c r="H1744" s="45"/>
      <c r="I1744" s="45"/>
      <c r="J1744" s="45"/>
    </row>
    <row r="1745" spans="1:10" ht="13.5" customHeight="1" x14ac:dyDescent="0.25">
      <c r="A1745" s="100">
        <v>44121635</v>
      </c>
      <c r="B1745" s="101" t="str">
        <f t="shared" ca="1" si="94"/>
        <v>Husos para cinta adhesiva</v>
      </c>
      <c r="C1745" s="106" t="s">
        <v>18873</v>
      </c>
      <c r="D1745" s="103">
        <v>125</v>
      </c>
      <c r="E1745" s="104">
        <v>600</v>
      </c>
      <c r="F1745" s="70">
        <f t="shared" ca="1" si="95"/>
        <v>75000</v>
      </c>
      <c r="G1745" s="45"/>
      <c r="H1745" s="45"/>
      <c r="I1745" s="45"/>
      <c r="J1745" s="45"/>
    </row>
    <row r="1746" spans="1:10" ht="13.5" customHeight="1" x14ac:dyDescent="0.25">
      <c r="A1746" s="100">
        <v>44101802</v>
      </c>
      <c r="B1746" s="101" t="str">
        <f t="shared" ca="1" si="94"/>
        <v>Máquinas sumadoras</v>
      </c>
      <c r="C1746" s="106" t="s">
        <v>18873</v>
      </c>
      <c r="D1746" s="103">
        <v>66</v>
      </c>
      <c r="E1746" s="104">
        <v>45</v>
      </c>
      <c r="F1746" s="70">
        <f t="shared" ca="1" si="95"/>
        <v>2970</v>
      </c>
      <c r="G1746" s="45"/>
      <c r="H1746" s="45"/>
      <c r="I1746" s="45"/>
      <c r="J1746" s="45"/>
    </row>
    <row r="1747" spans="1:10" ht="13.5" customHeight="1" x14ac:dyDescent="0.25">
      <c r="A1747" s="100">
        <v>44122104</v>
      </c>
      <c r="B1747" s="101" t="str">
        <f t="shared" ca="1" si="94"/>
        <v>Clips para papel</v>
      </c>
      <c r="C1747" s="106" t="s">
        <v>18874</v>
      </c>
      <c r="D1747" s="103">
        <v>115</v>
      </c>
      <c r="E1747" s="104">
        <v>164.45</v>
      </c>
      <c r="F1747" s="70">
        <f t="shared" ca="1" si="95"/>
        <v>18911.75</v>
      </c>
      <c r="G1747" s="45"/>
      <c r="H1747" s="45"/>
      <c r="I1747" s="45"/>
      <c r="J1747" s="45"/>
    </row>
    <row r="1748" spans="1:10" ht="13.5" customHeight="1" x14ac:dyDescent="0.25">
      <c r="A1748" s="100">
        <v>44111611</v>
      </c>
      <c r="B1748" s="101" t="str">
        <f t="shared" ca="1" si="94"/>
        <v>Clips para billetes</v>
      </c>
      <c r="C1748" s="106" t="s">
        <v>18874</v>
      </c>
      <c r="D1748" s="103">
        <v>28</v>
      </c>
      <c r="E1748" s="104">
        <v>249.15</v>
      </c>
      <c r="F1748" s="70">
        <f t="shared" ca="1" si="95"/>
        <v>6976.2</v>
      </c>
      <c r="G1748" s="45"/>
      <c r="H1748" s="45"/>
      <c r="I1748" s="45"/>
      <c r="J1748" s="45"/>
    </row>
    <row r="1749" spans="1:10" ht="13.5" customHeight="1" x14ac:dyDescent="0.25">
      <c r="A1749" s="100">
        <v>44111611</v>
      </c>
      <c r="B1749" s="101" t="str">
        <f t="shared" ca="1" si="94"/>
        <v>Clips para billetes</v>
      </c>
      <c r="C1749" s="106" t="s">
        <v>18874</v>
      </c>
      <c r="D1749" s="103">
        <v>151</v>
      </c>
      <c r="E1749" s="104">
        <v>181.14</v>
      </c>
      <c r="F1749" s="70">
        <f t="shared" ca="1" si="95"/>
        <v>27352.14</v>
      </c>
      <c r="G1749" s="45"/>
      <c r="H1749" s="45"/>
      <c r="I1749" s="45"/>
      <c r="J1749" s="45"/>
    </row>
    <row r="1750" spans="1:10" ht="13.5" customHeight="1" x14ac:dyDescent="0.25">
      <c r="A1750" s="100">
        <v>44111611</v>
      </c>
      <c r="B1750" s="101" t="str">
        <f t="shared" ca="1" si="94"/>
        <v>Clips para billetes</v>
      </c>
      <c r="C1750" s="106" t="s">
        <v>18874</v>
      </c>
      <c r="D1750" s="103">
        <v>182</v>
      </c>
      <c r="E1750" s="104">
        <v>144.91999999999999</v>
      </c>
      <c r="F1750" s="70">
        <f t="shared" ca="1" si="95"/>
        <v>26375.439999999999</v>
      </c>
      <c r="G1750" s="45"/>
      <c r="H1750" s="45"/>
      <c r="I1750" s="45"/>
      <c r="J1750" s="45"/>
    </row>
    <row r="1751" spans="1:10" ht="13.5" customHeight="1" x14ac:dyDescent="0.25">
      <c r="A1751" s="100">
        <v>44111611</v>
      </c>
      <c r="B1751" s="101" t="str">
        <f t="shared" ca="1" si="94"/>
        <v>Clips para billetes</v>
      </c>
      <c r="C1751" s="106" t="s">
        <v>18874</v>
      </c>
      <c r="D1751" s="103">
        <v>312</v>
      </c>
      <c r="E1751" s="104">
        <v>76.48</v>
      </c>
      <c r="F1751" s="70">
        <f t="shared" ca="1" si="95"/>
        <v>23861.760000000002</v>
      </c>
      <c r="G1751" s="45"/>
      <c r="H1751" s="45"/>
      <c r="I1751" s="45"/>
      <c r="J1751" s="45"/>
    </row>
    <row r="1752" spans="1:10" ht="13.5" customHeight="1" x14ac:dyDescent="0.25">
      <c r="A1752" s="100">
        <v>44122104</v>
      </c>
      <c r="B1752" s="101" t="str">
        <f t="shared" ca="1" si="94"/>
        <v>Clips para papel</v>
      </c>
      <c r="C1752" s="106" t="s">
        <v>18874</v>
      </c>
      <c r="D1752" s="103">
        <v>213</v>
      </c>
      <c r="E1752" s="104">
        <v>76.48</v>
      </c>
      <c r="F1752" s="70">
        <f t="shared" ca="1" si="95"/>
        <v>16290.240000000002</v>
      </c>
      <c r="G1752" s="45"/>
      <c r="H1752" s="45"/>
      <c r="I1752" s="45"/>
      <c r="J1752" s="45"/>
    </row>
    <row r="1753" spans="1:10" ht="13.5" customHeight="1" x14ac:dyDescent="0.25">
      <c r="A1753" s="100">
        <v>44122104</v>
      </c>
      <c r="B1753" s="101" t="str">
        <f t="shared" ca="1" si="94"/>
        <v>Clips para papel</v>
      </c>
      <c r="C1753" s="106" t="s">
        <v>18874</v>
      </c>
      <c r="D1753" s="103">
        <v>169</v>
      </c>
      <c r="E1753" s="104">
        <v>48.31</v>
      </c>
      <c r="F1753" s="70">
        <f t="shared" ca="1" si="95"/>
        <v>8164.39</v>
      </c>
      <c r="G1753" s="45"/>
      <c r="H1753" s="45"/>
      <c r="I1753" s="45"/>
      <c r="J1753" s="45"/>
    </row>
    <row r="1754" spans="1:10" ht="13.5" customHeight="1" x14ac:dyDescent="0.25">
      <c r="A1754" s="100">
        <v>43232503</v>
      </c>
      <c r="B1754" s="101" t="str">
        <f t="shared" ca="1" si="94"/>
        <v>Correctores de ortografía</v>
      </c>
      <c r="C1754" s="106" t="s">
        <v>18873</v>
      </c>
      <c r="D1754" s="103">
        <v>167</v>
      </c>
      <c r="E1754" s="104">
        <v>40</v>
      </c>
      <c r="F1754" s="70">
        <f t="shared" ca="1" si="95"/>
        <v>6680</v>
      </c>
      <c r="G1754" s="45"/>
      <c r="H1754" s="45"/>
      <c r="I1754" s="45"/>
      <c r="J1754" s="45"/>
    </row>
    <row r="1755" spans="1:10" ht="13.5" customHeight="1" x14ac:dyDescent="0.25">
      <c r="A1755" s="100">
        <v>43232503</v>
      </c>
      <c r="B1755" s="101" t="str">
        <f t="shared" ca="1" si="94"/>
        <v>Correctores de ortografía</v>
      </c>
      <c r="C1755" s="106" t="s">
        <v>18873</v>
      </c>
      <c r="D1755" s="103">
        <v>185</v>
      </c>
      <c r="E1755" s="104">
        <v>80</v>
      </c>
      <c r="F1755" s="70">
        <f t="shared" ca="1" si="95"/>
        <v>14800</v>
      </c>
      <c r="G1755" s="45"/>
      <c r="H1755" s="45"/>
      <c r="I1755" s="45"/>
      <c r="J1755" s="45"/>
    </row>
    <row r="1756" spans="1:10" ht="13.5" customHeight="1" x14ac:dyDescent="0.25">
      <c r="A1756" s="100">
        <v>24102202</v>
      </c>
      <c r="B1756" s="101" t="str">
        <f t="shared" ca="1" si="94"/>
        <v>Dispensadores de cinta para sellar cajas</v>
      </c>
      <c r="C1756" s="106" t="s">
        <v>18873</v>
      </c>
      <c r="D1756" s="103">
        <v>9</v>
      </c>
      <c r="E1756" s="104">
        <v>350</v>
      </c>
      <c r="F1756" s="70">
        <f t="shared" ca="1" si="95"/>
        <v>3150</v>
      </c>
      <c r="G1756" s="45"/>
      <c r="H1756" s="45"/>
      <c r="I1756" s="45"/>
      <c r="J1756" s="45"/>
    </row>
    <row r="1757" spans="1:10" ht="13.5" customHeight="1" x14ac:dyDescent="0.25">
      <c r="A1757" s="100">
        <v>24102202</v>
      </c>
      <c r="B1757" s="101" t="str">
        <f t="shared" ca="1" si="94"/>
        <v>Dispensadores de cinta para sellar cajas</v>
      </c>
      <c r="C1757" s="106" t="s">
        <v>18873</v>
      </c>
      <c r="D1757" s="103">
        <v>5</v>
      </c>
      <c r="E1757" s="104">
        <v>100</v>
      </c>
      <c r="F1757" s="70">
        <f t="shared" ca="1" si="95"/>
        <v>500</v>
      </c>
      <c r="G1757" s="45"/>
      <c r="H1757" s="45"/>
      <c r="I1757" s="45"/>
      <c r="J1757" s="45"/>
    </row>
    <row r="1758" spans="1:10" ht="13.5" customHeight="1" x14ac:dyDescent="0.25">
      <c r="A1758" s="100">
        <v>43202003</v>
      </c>
      <c r="B1758" s="101" t="str">
        <f t="shared" ca="1" si="94"/>
        <v>Discos versátiles digitales dvd</v>
      </c>
      <c r="C1758" s="106" t="s">
        <v>18873</v>
      </c>
      <c r="D1758" s="103">
        <v>12</v>
      </c>
      <c r="E1758" s="104">
        <v>130</v>
      </c>
      <c r="F1758" s="70">
        <f t="shared" ca="1" si="95"/>
        <v>1560</v>
      </c>
      <c r="G1758" s="45"/>
      <c r="H1758" s="45"/>
      <c r="I1758" s="45"/>
      <c r="J1758" s="45"/>
    </row>
    <row r="1759" spans="1:10" ht="13.5" customHeight="1" x14ac:dyDescent="0.25">
      <c r="A1759" s="100">
        <v>31201610</v>
      </c>
      <c r="B1759" s="101" t="str">
        <f t="shared" ref="B1759:B1790" ca="1" si="96">IFERROR(INDEX(UNSPSCDes,MATCH(INDIRECT(ADDRESS(ROW(),COLUMN()-1,4)),UNSPSCCode,0)),"")</f>
        <v>Pegamentos</v>
      </c>
      <c r="C1759" s="106" t="s">
        <v>18873</v>
      </c>
      <c r="D1759" s="103">
        <v>6</v>
      </c>
      <c r="E1759" s="104">
        <v>35</v>
      </c>
      <c r="F1759" s="70">
        <f t="shared" ref="F1759:F1790" ca="1" si="97">INDIRECT(ADDRESS(ROW(),COLUMN()-2,4))*INDIRECT(ADDRESS(ROW(),COLUMN()-1,4))</f>
        <v>210</v>
      </c>
      <c r="G1759" s="45"/>
      <c r="H1759" s="45"/>
      <c r="I1759" s="45"/>
      <c r="J1759" s="45"/>
    </row>
    <row r="1760" spans="1:10" ht="13.5" customHeight="1" x14ac:dyDescent="0.25">
      <c r="A1760" s="100">
        <v>44121635</v>
      </c>
      <c r="B1760" s="101" t="str">
        <f t="shared" ca="1" si="96"/>
        <v>Husos para cinta adhesiva</v>
      </c>
      <c r="C1760" s="106" t="s">
        <v>18873</v>
      </c>
      <c r="D1760" s="103">
        <v>60</v>
      </c>
      <c r="E1760" s="104">
        <v>1200</v>
      </c>
      <c r="F1760" s="70">
        <f t="shared" ca="1" si="97"/>
        <v>72000</v>
      </c>
      <c r="G1760" s="45"/>
      <c r="H1760" s="45"/>
      <c r="I1760" s="45"/>
      <c r="J1760" s="45"/>
    </row>
    <row r="1761" spans="1:10" ht="13.5" customHeight="1" x14ac:dyDescent="0.25">
      <c r="A1761" s="100">
        <v>60121522</v>
      </c>
      <c r="B1761" s="101" t="str">
        <f t="shared" ca="1" si="96"/>
        <v>Bolígrafos de base acuosa</v>
      </c>
      <c r="C1761" s="106" t="s">
        <v>18874</v>
      </c>
      <c r="D1761" s="103">
        <v>12</v>
      </c>
      <c r="E1761" s="104">
        <v>100</v>
      </c>
      <c r="F1761" s="70">
        <f t="shared" ca="1" si="97"/>
        <v>1200</v>
      </c>
      <c r="G1761" s="45"/>
      <c r="H1761" s="45"/>
      <c r="I1761" s="45"/>
      <c r="J1761" s="45"/>
    </row>
    <row r="1762" spans="1:10" ht="13.5" customHeight="1" x14ac:dyDescent="0.25">
      <c r="A1762" s="100">
        <v>60121522</v>
      </c>
      <c r="B1762" s="101" t="str">
        <f t="shared" ca="1" si="96"/>
        <v>Bolígrafos de base acuosa</v>
      </c>
      <c r="C1762" s="106" t="s">
        <v>18874</v>
      </c>
      <c r="D1762" s="103">
        <v>4</v>
      </c>
      <c r="E1762" s="104">
        <v>40</v>
      </c>
      <c r="F1762" s="70">
        <f t="shared" ca="1" si="97"/>
        <v>160</v>
      </c>
      <c r="G1762" s="45"/>
      <c r="H1762" s="45"/>
      <c r="I1762" s="45"/>
      <c r="J1762" s="45"/>
    </row>
    <row r="1763" spans="1:10" ht="13.5" customHeight="1" x14ac:dyDescent="0.25">
      <c r="A1763" s="100">
        <v>60121522</v>
      </c>
      <c r="B1763" s="101" t="str">
        <f t="shared" ca="1" si="96"/>
        <v>Bolígrafos de base acuosa</v>
      </c>
      <c r="C1763" s="106" t="s">
        <v>18874</v>
      </c>
      <c r="D1763" s="103">
        <v>13</v>
      </c>
      <c r="E1763" s="104">
        <v>40</v>
      </c>
      <c r="F1763" s="70">
        <f t="shared" ca="1" si="97"/>
        <v>520</v>
      </c>
      <c r="G1763" s="45"/>
      <c r="H1763" s="45"/>
      <c r="I1763" s="45"/>
      <c r="J1763" s="45"/>
    </row>
    <row r="1764" spans="1:10" ht="13.5" customHeight="1" x14ac:dyDescent="0.25">
      <c r="A1764" s="100">
        <v>60121522</v>
      </c>
      <c r="B1764" s="101" t="str">
        <f t="shared" ca="1" si="96"/>
        <v>Bolígrafos de base acuosa</v>
      </c>
      <c r="C1764" s="106" t="s">
        <v>18874</v>
      </c>
      <c r="D1764" s="103">
        <v>8</v>
      </c>
      <c r="E1764" s="104">
        <v>30</v>
      </c>
      <c r="F1764" s="70">
        <f t="shared" ca="1" si="97"/>
        <v>240</v>
      </c>
      <c r="G1764" s="45"/>
      <c r="H1764" s="45"/>
      <c r="I1764" s="45"/>
      <c r="J1764" s="45"/>
    </row>
    <row r="1765" spans="1:10" ht="13.5" customHeight="1" x14ac:dyDescent="0.25">
      <c r="A1765" s="100">
        <v>44122027</v>
      </c>
      <c r="B1765" s="101" t="str">
        <f t="shared" ca="1" si="96"/>
        <v>Folders de archivo expandibles</v>
      </c>
      <c r="C1765" s="106" t="s">
        <v>18874</v>
      </c>
      <c r="D1765" s="103">
        <v>50</v>
      </c>
      <c r="E1765" s="104">
        <v>1200</v>
      </c>
      <c r="F1765" s="70">
        <f t="shared" ca="1" si="97"/>
        <v>60000</v>
      </c>
      <c r="G1765" s="45"/>
      <c r="H1765" s="45"/>
      <c r="I1765" s="45"/>
      <c r="J1765" s="45"/>
    </row>
    <row r="1766" spans="1:10" ht="13.5" customHeight="1" x14ac:dyDescent="0.25">
      <c r="A1766" s="100">
        <v>44122027</v>
      </c>
      <c r="B1766" s="101" t="str">
        <f t="shared" ca="1" si="96"/>
        <v>Folders de archivo expandibles</v>
      </c>
      <c r="C1766" s="106" t="s">
        <v>18874</v>
      </c>
      <c r="D1766" s="103">
        <v>24</v>
      </c>
      <c r="E1766" s="104">
        <v>1200</v>
      </c>
      <c r="F1766" s="70">
        <f t="shared" ca="1" si="97"/>
        <v>28800</v>
      </c>
      <c r="G1766" s="45"/>
      <c r="H1766" s="45"/>
      <c r="I1766" s="45"/>
      <c r="J1766" s="45"/>
    </row>
    <row r="1767" spans="1:10" ht="13.5" customHeight="1" x14ac:dyDescent="0.25">
      <c r="A1767" s="100">
        <v>44122011</v>
      </c>
      <c r="B1767" s="101" t="str">
        <f t="shared" ca="1" si="96"/>
        <v>Folders</v>
      </c>
      <c r="C1767" s="106" t="s">
        <v>18874</v>
      </c>
      <c r="D1767" s="103">
        <v>17</v>
      </c>
      <c r="E1767" s="104">
        <v>125</v>
      </c>
      <c r="F1767" s="70">
        <f t="shared" ca="1" si="97"/>
        <v>2125</v>
      </c>
      <c r="G1767" s="45"/>
      <c r="H1767" s="45"/>
      <c r="I1767" s="45"/>
      <c r="J1767" s="45"/>
    </row>
    <row r="1768" spans="1:10" ht="13.5" customHeight="1" x14ac:dyDescent="0.25">
      <c r="A1768" s="100">
        <v>31162605</v>
      </c>
      <c r="B1768" s="101" t="str">
        <f t="shared" ca="1" si="96"/>
        <v>Ganchos de suspensión</v>
      </c>
      <c r="C1768" s="106" t="s">
        <v>18873</v>
      </c>
      <c r="D1768" s="103">
        <v>95</v>
      </c>
      <c r="E1768" s="104">
        <v>120</v>
      </c>
      <c r="F1768" s="70">
        <f t="shared" ca="1" si="97"/>
        <v>11400</v>
      </c>
      <c r="G1768" s="45"/>
      <c r="H1768" s="45"/>
      <c r="I1768" s="45"/>
      <c r="J1768" s="45"/>
    </row>
    <row r="1769" spans="1:10" ht="13.5" customHeight="1" x14ac:dyDescent="0.25">
      <c r="A1769" s="100">
        <v>42242102</v>
      </c>
      <c r="B1769" s="101" t="str">
        <f t="shared" ca="1" si="96"/>
        <v>Suministros de tracción de mano o dedos</v>
      </c>
      <c r="C1769" s="106" t="s">
        <v>18873</v>
      </c>
      <c r="D1769" s="103">
        <v>19</v>
      </c>
      <c r="E1769" s="104">
        <v>700</v>
      </c>
      <c r="F1769" s="70">
        <f t="shared" ca="1" si="97"/>
        <v>13300</v>
      </c>
      <c r="G1769" s="45"/>
      <c r="H1769" s="45"/>
      <c r="I1769" s="45"/>
      <c r="J1769" s="45"/>
    </row>
    <row r="1770" spans="1:10" ht="13.5" customHeight="1" x14ac:dyDescent="0.25">
      <c r="A1770" s="100">
        <v>60103107</v>
      </c>
      <c r="B1770" s="101" t="str">
        <f t="shared" ca="1" si="96"/>
        <v>Bandas elásticas para tableros geométricos</v>
      </c>
      <c r="C1770" s="106" t="s">
        <v>18874</v>
      </c>
      <c r="D1770" s="103">
        <v>48</v>
      </c>
      <c r="E1770" s="104">
        <v>15</v>
      </c>
      <c r="F1770" s="70">
        <f t="shared" ca="1" si="97"/>
        <v>720</v>
      </c>
      <c r="G1770" s="45"/>
      <c r="H1770" s="45"/>
      <c r="I1770" s="45"/>
      <c r="J1770" s="45"/>
    </row>
    <row r="1771" spans="1:10" ht="13.5" customHeight="1" x14ac:dyDescent="0.25">
      <c r="A1771" s="100">
        <v>60103107</v>
      </c>
      <c r="B1771" s="101" t="str">
        <f t="shared" ca="1" si="96"/>
        <v>Bandas elásticas para tableros geométricos</v>
      </c>
      <c r="C1771" s="106" t="s">
        <v>18874</v>
      </c>
      <c r="D1771" s="103">
        <v>229</v>
      </c>
      <c r="E1771" s="104">
        <v>60</v>
      </c>
      <c r="F1771" s="70">
        <f t="shared" ca="1" si="97"/>
        <v>13740</v>
      </c>
      <c r="G1771" s="45"/>
      <c r="H1771" s="45"/>
      <c r="I1771" s="45"/>
      <c r="J1771" s="45"/>
    </row>
    <row r="1772" spans="1:10" ht="13.5" customHeight="1" x14ac:dyDescent="0.25">
      <c r="A1772" s="100">
        <v>44121615</v>
      </c>
      <c r="B1772" s="101" t="str">
        <f t="shared" ca="1" si="96"/>
        <v>Grapadoras</v>
      </c>
      <c r="C1772" s="106" t="s">
        <v>18873</v>
      </c>
      <c r="D1772" s="103">
        <v>61</v>
      </c>
      <c r="E1772" s="104">
        <v>280</v>
      </c>
      <c r="F1772" s="70">
        <f t="shared" ca="1" si="97"/>
        <v>17080</v>
      </c>
      <c r="G1772" s="45"/>
      <c r="H1772" s="45"/>
      <c r="I1772" s="45"/>
      <c r="J1772" s="45"/>
    </row>
    <row r="1773" spans="1:10" ht="13.5" customHeight="1" x14ac:dyDescent="0.25">
      <c r="A1773" s="100">
        <v>44121615</v>
      </c>
      <c r="B1773" s="101" t="str">
        <f t="shared" ca="1" si="96"/>
        <v>Grapadoras</v>
      </c>
      <c r="C1773" s="106" t="s">
        <v>18873</v>
      </c>
      <c r="D1773" s="103">
        <v>40</v>
      </c>
      <c r="E1773" s="104">
        <v>360</v>
      </c>
      <c r="F1773" s="70">
        <f t="shared" ca="1" si="97"/>
        <v>14400</v>
      </c>
      <c r="G1773" s="45"/>
      <c r="H1773" s="45"/>
      <c r="I1773" s="45"/>
      <c r="J1773" s="45"/>
    </row>
    <row r="1774" spans="1:10" ht="13.5" customHeight="1" x14ac:dyDescent="0.25">
      <c r="A1774" s="100">
        <v>44121615</v>
      </c>
      <c r="B1774" s="101" t="str">
        <f t="shared" ca="1" si="96"/>
        <v>Grapadoras</v>
      </c>
      <c r="C1774" s="106" t="s">
        <v>18873</v>
      </c>
      <c r="D1774" s="103">
        <v>58</v>
      </c>
      <c r="E1774" s="104">
        <v>50</v>
      </c>
      <c r="F1774" s="70">
        <f t="shared" ca="1" si="97"/>
        <v>2900</v>
      </c>
      <c r="G1774" s="45"/>
      <c r="H1774" s="45"/>
      <c r="I1774" s="45"/>
      <c r="J1774" s="45"/>
    </row>
    <row r="1775" spans="1:10" ht="13.5" customHeight="1" x14ac:dyDescent="0.25">
      <c r="A1775" s="100">
        <v>44122107</v>
      </c>
      <c r="B1775" s="101" t="str">
        <f t="shared" ca="1" si="96"/>
        <v>Grapas</v>
      </c>
      <c r="C1775" s="106" t="s">
        <v>18876</v>
      </c>
      <c r="D1775" s="103">
        <v>212</v>
      </c>
      <c r="E1775" s="104">
        <v>52</v>
      </c>
      <c r="F1775" s="70">
        <f t="shared" ca="1" si="97"/>
        <v>11024</v>
      </c>
      <c r="G1775" s="45"/>
      <c r="H1775" s="45"/>
      <c r="I1775" s="45"/>
      <c r="J1775" s="45"/>
    </row>
    <row r="1776" spans="1:10" ht="13.5" customHeight="1" x14ac:dyDescent="0.25">
      <c r="A1776" s="100">
        <v>14111509</v>
      </c>
      <c r="B1776" s="101" t="str">
        <f t="shared" ca="1" si="96"/>
        <v>Papel membreteado</v>
      </c>
      <c r="C1776" s="106" t="s">
        <v>18882</v>
      </c>
      <c r="D1776" s="103">
        <v>6</v>
      </c>
      <c r="E1776" s="104">
        <v>655</v>
      </c>
      <c r="F1776" s="70">
        <f t="shared" ca="1" si="97"/>
        <v>3930</v>
      </c>
      <c r="G1776" s="45"/>
      <c r="H1776" s="45"/>
      <c r="I1776" s="45"/>
      <c r="J1776" s="45"/>
    </row>
    <row r="1777" spans="1:10" ht="13.5" customHeight="1" x14ac:dyDescent="0.25">
      <c r="A1777" s="100">
        <v>44122002</v>
      </c>
      <c r="B1777" s="101" t="str">
        <f t="shared" ca="1" si="96"/>
        <v>Protectores de hojas</v>
      </c>
      <c r="C1777" s="106" t="s">
        <v>18876</v>
      </c>
      <c r="D1777" s="103">
        <v>48</v>
      </c>
      <c r="E1777" s="104">
        <v>650</v>
      </c>
      <c r="F1777" s="70">
        <f t="shared" ca="1" si="97"/>
        <v>31200</v>
      </c>
      <c r="G1777" s="45"/>
      <c r="H1777" s="45"/>
      <c r="I1777" s="45"/>
      <c r="J1777" s="45"/>
    </row>
    <row r="1778" spans="1:10" ht="13.5" customHeight="1" x14ac:dyDescent="0.25">
      <c r="A1778" s="100">
        <v>60121518</v>
      </c>
      <c r="B1778" s="101" t="str">
        <f t="shared" ca="1" si="96"/>
        <v>Lápices de grafito</v>
      </c>
      <c r="C1778" s="106" t="s">
        <v>18874</v>
      </c>
      <c r="D1778" s="103">
        <v>58</v>
      </c>
      <c r="E1778" s="104">
        <v>100</v>
      </c>
      <c r="F1778" s="70">
        <f t="shared" ca="1" si="97"/>
        <v>5800</v>
      </c>
      <c r="G1778" s="45"/>
      <c r="H1778" s="45"/>
      <c r="I1778" s="45"/>
      <c r="J1778" s="45"/>
    </row>
    <row r="1779" spans="1:10" ht="13.5" customHeight="1" x14ac:dyDescent="0.25">
      <c r="A1779" s="100">
        <v>14111514</v>
      </c>
      <c r="B1779" s="101" t="str">
        <f t="shared" ca="1" si="96"/>
        <v>Blocs o cuadernos de papel</v>
      </c>
      <c r="C1779" s="106" t="s">
        <v>18873</v>
      </c>
      <c r="D1779" s="103">
        <v>218</v>
      </c>
      <c r="E1779" s="104">
        <v>34</v>
      </c>
      <c r="F1779" s="70">
        <f t="shared" ca="1" si="97"/>
        <v>7412</v>
      </c>
      <c r="G1779" s="45"/>
      <c r="H1779" s="45"/>
      <c r="I1779" s="45"/>
      <c r="J1779" s="45"/>
    </row>
    <row r="1780" spans="1:10" ht="13.5" customHeight="1" x14ac:dyDescent="0.25">
      <c r="A1780" s="100">
        <v>14111514</v>
      </c>
      <c r="B1780" s="101" t="str">
        <f t="shared" ca="1" si="96"/>
        <v>Blocs o cuadernos de papel</v>
      </c>
      <c r="C1780" s="106" t="s">
        <v>18873</v>
      </c>
      <c r="D1780" s="103">
        <v>275</v>
      </c>
      <c r="E1780" s="104">
        <v>68</v>
      </c>
      <c r="F1780" s="70">
        <f t="shared" ca="1" si="97"/>
        <v>18700</v>
      </c>
      <c r="G1780" s="45"/>
      <c r="H1780" s="45"/>
      <c r="I1780" s="45"/>
      <c r="J1780" s="45"/>
    </row>
    <row r="1781" spans="1:10" ht="13.5" customHeight="1" x14ac:dyDescent="0.25">
      <c r="A1781" s="100">
        <v>14111802</v>
      </c>
      <c r="B1781" s="101" t="str">
        <f t="shared" ca="1" si="96"/>
        <v>Recibos o libros de recibos</v>
      </c>
      <c r="C1781" s="106" t="s">
        <v>18873</v>
      </c>
      <c r="D1781" s="103">
        <v>40</v>
      </c>
      <c r="E1781" s="104">
        <v>250</v>
      </c>
      <c r="F1781" s="70">
        <f t="shared" ca="1" si="97"/>
        <v>10000</v>
      </c>
      <c r="G1781" s="45"/>
      <c r="H1781" s="45"/>
      <c r="I1781" s="45"/>
      <c r="J1781" s="45"/>
    </row>
    <row r="1782" spans="1:10" ht="13.5" customHeight="1" x14ac:dyDescent="0.25">
      <c r="A1782" s="100">
        <v>14111802</v>
      </c>
      <c r="B1782" s="101" t="str">
        <f t="shared" ca="1" si="96"/>
        <v>Recibos o libros de recibos</v>
      </c>
      <c r="C1782" s="106" t="s">
        <v>18873</v>
      </c>
      <c r="D1782" s="103">
        <v>8</v>
      </c>
      <c r="E1782" s="104">
        <v>300</v>
      </c>
      <c r="F1782" s="70">
        <f t="shared" ca="1" si="97"/>
        <v>2400</v>
      </c>
      <c r="G1782" s="45"/>
      <c r="H1782" s="45"/>
      <c r="I1782" s="45"/>
      <c r="J1782" s="45"/>
    </row>
    <row r="1783" spans="1:10" ht="13.5" customHeight="1" x14ac:dyDescent="0.25">
      <c r="A1783" s="100">
        <v>14111802</v>
      </c>
      <c r="B1783" s="101" t="str">
        <f t="shared" ca="1" si="96"/>
        <v>Recibos o libros de recibos</v>
      </c>
      <c r="C1783" s="106" t="s">
        <v>18873</v>
      </c>
      <c r="D1783" s="103">
        <v>11</v>
      </c>
      <c r="E1783" s="104">
        <v>450</v>
      </c>
      <c r="F1783" s="70">
        <f t="shared" ca="1" si="97"/>
        <v>4950</v>
      </c>
      <c r="G1783" s="45"/>
      <c r="H1783" s="45"/>
      <c r="I1783" s="45"/>
      <c r="J1783" s="45"/>
    </row>
    <row r="1784" spans="1:10" ht="13.5" customHeight="1" x14ac:dyDescent="0.25">
      <c r="A1784" s="100">
        <v>14111802</v>
      </c>
      <c r="B1784" s="101" t="str">
        <f t="shared" ca="1" si="96"/>
        <v>Recibos o libros de recibos</v>
      </c>
      <c r="C1784" s="106" t="s">
        <v>18873</v>
      </c>
      <c r="D1784" s="103">
        <v>12</v>
      </c>
      <c r="E1784" s="104">
        <v>600</v>
      </c>
      <c r="F1784" s="70">
        <f t="shared" ca="1" si="97"/>
        <v>7200</v>
      </c>
      <c r="G1784" s="45"/>
      <c r="H1784" s="45"/>
      <c r="I1784" s="45"/>
      <c r="J1784" s="45"/>
    </row>
    <row r="1785" spans="1:10" ht="13.5" customHeight="1" x14ac:dyDescent="0.25">
      <c r="A1785" s="100">
        <v>44121708</v>
      </c>
      <c r="B1785" s="101" t="str">
        <f t="shared" ca="1" si="96"/>
        <v>Marcadores</v>
      </c>
      <c r="C1785" s="106" t="s">
        <v>18874</v>
      </c>
      <c r="D1785" s="103">
        <v>51</v>
      </c>
      <c r="E1785" s="104">
        <v>30</v>
      </c>
      <c r="F1785" s="70">
        <f t="shared" ca="1" si="97"/>
        <v>1530</v>
      </c>
      <c r="G1785" s="45"/>
      <c r="H1785" s="45"/>
      <c r="I1785" s="45"/>
      <c r="J1785" s="45"/>
    </row>
    <row r="1786" spans="1:10" ht="13.5" customHeight="1" x14ac:dyDescent="0.25">
      <c r="A1786" s="100">
        <v>44121708</v>
      </c>
      <c r="B1786" s="101" t="str">
        <f t="shared" ca="1" si="96"/>
        <v>Marcadores</v>
      </c>
      <c r="C1786" s="106" t="s">
        <v>18874</v>
      </c>
      <c r="D1786" s="103">
        <v>84</v>
      </c>
      <c r="E1786" s="104">
        <v>30</v>
      </c>
      <c r="F1786" s="70">
        <f t="shared" ca="1" si="97"/>
        <v>2520</v>
      </c>
      <c r="G1786" s="45"/>
      <c r="H1786" s="45"/>
      <c r="I1786" s="45"/>
      <c r="J1786" s="45"/>
    </row>
    <row r="1787" spans="1:10" ht="13.5" customHeight="1" x14ac:dyDescent="0.25">
      <c r="A1787" s="100">
        <v>44121708</v>
      </c>
      <c r="B1787" s="101" t="str">
        <f t="shared" ca="1" si="96"/>
        <v>Marcadores</v>
      </c>
      <c r="C1787" s="106" t="s">
        <v>18874</v>
      </c>
      <c r="D1787" s="103">
        <v>143</v>
      </c>
      <c r="E1787" s="104">
        <v>30</v>
      </c>
      <c r="F1787" s="70">
        <f t="shared" ca="1" si="97"/>
        <v>4290</v>
      </c>
      <c r="G1787" s="45"/>
      <c r="H1787" s="45"/>
      <c r="I1787" s="45"/>
      <c r="J1787" s="45"/>
    </row>
    <row r="1788" spans="1:10" ht="13.5" customHeight="1" x14ac:dyDescent="0.25">
      <c r="A1788" s="100">
        <v>44121708</v>
      </c>
      <c r="B1788" s="101" t="str">
        <f t="shared" ca="1" si="96"/>
        <v>Marcadores</v>
      </c>
      <c r="C1788" s="106" t="s">
        <v>18874</v>
      </c>
      <c r="D1788" s="103">
        <v>12</v>
      </c>
      <c r="E1788" s="104">
        <v>30</v>
      </c>
      <c r="F1788" s="70">
        <f t="shared" ca="1" si="97"/>
        <v>360</v>
      </c>
      <c r="G1788" s="45"/>
      <c r="H1788" s="45"/>
      <c r="I1788" s="45"/>
      <c r="J1788" s="45"/>
    </row>
    <row r="1789" spans="1:10" ht="13.5" customHeight="1" x14ac:dyDescent="0.25">
      <c r="A1789" s="100">
        <v>44121708</v>
      </c>
      <c r="B1789" s="101" t="str">
        <f t="shared" ca="1" si="96"/>
        <v>Marcadores</v>
      </c>
      <c r="C1789" s="106" t="s">
        <v>18874</v>
      </c>
      <c r="D1789" s="103">
        <v>27</v>
      </c>
      <c r="E1789" s="104">
        <v>30</v>
      </c>
      <c r="F1789" s="70">
        <f t="shared" ca="1" si="97"/>
        <v>810</v>
      </c>
      <c r="G1789" s="45"/>
      <c r="H1789" s="45"/>
      <c r="I1789" s="45"/>
      <c r="J1789" s="45"/>
    </row>
    <row r="1790" spans="1:10" ht="13.5" customHeight="1" x14ac:dyDescent="0.25">
      <c r="A1790" s="100">
        <v>43211708</v>
      </c>
      <c r="B1790" s="101" t="str">
        <f t="shared" ca="1" si="96"/>
        <v>Mouse o bola de seguimiento para computador</v>
      </c>
      <c r="C1790" s="106" t="s">
        <v>18873</v>
      </c>
      <c r="D1790" s="103">
        <v>17</v>
      </c>
      <c r="E1790" s="104">
        <v>865</v>
      </c>
      <c r="F1790" s="70">
        <f t="shared" ca="1" si="97"/>
        <v>14705</v>
      </c>
      <c r="G1790" s="45"/>
      <c r="H1790" s="45"/>
      <c r="I1790" s="45"/>
      <c r="J1790" s="45"/>
    </row>
    <row r="1791" spans="1:10" ht="13.5" customHeight="1" x14ac:dyDescent="0.25">
      <c r="A1791" s="100">
        <v>14111507</v>
      </c>
      <c r="B1791" s="101" t="str">
        <f t="shared" ref="B1791:B1822" ca="1" si="98">IFERROR(INDEX(UNSPSCDes,MATCH(INDIRECT(ADDRESS(ROW(),COLUMN()-1,4)),UNSPSCCode,0)),"")</f>
        <v>Papel para impresora o fotocopiadora</v>
      </c>
      <c r="C1791" s="106" t="s">
        <v>18873</v>
      </c>
      <c r="D1791" s="103">
        <v>1677</v>
      </c>
      <c r="E1791" s="104">
        <v>270</v>
      </c>
      <c r="F1791" s="70">
        <f t="shared" ref="F1791:F1822" ca="1" si="99">INDIRECT(ADDRESS(ROW(),COLUMN()-2,4))*INDIRECT(ADDRESS(ROW(),COLUMN()-1,4))</f>
        <v>452790</v>
      </c>
      <c r="G1791" s="45"/>
      <c r="H1791" s="45"/>
      <c r="I1791" s="45"/>
      <c r="J1791" s="45"/>
    </row>
    <row r="1792" spans="1:10" ht="13.5" customHeight="1" x14ac:dyDescent="0.25">
      <c r="A1792" s="100">
        <v>14111507</v>
      </c>
      <c r="B1792" s="101" t="str">
        <f t="shared" ca="1" si="98"/>
        <v>Papel para impresora o fotocopiadora</v>
      </c>
      <c r="C1792" s="106" t="s">
        <v>18873</v>
      </c>
      <c r="D1792" s="103">
        <v>47</v>
      </c>
      <c r="E1792" s="104">
        <v>220</v>
      </c>
      <c r="F1792" s="70">
        <f t="shared" ca="1" si="99"/>
        <v>10340</v>
      </c>
      <c r="G1792" s="45"/>
      <c r="H1792" s="45"/>
      <c r="I1792" s="45"/>
      <c r="J1792" s="45"/>
    </row>
    <row r="1793" spans="1:10" ht="13.5" customHeight="1" x14ac:dyDescent="0.25">
      <c r="A1793" s="100">
        <v>14111507</v>
      </c>
      <c r="B1793" s="101" t="str">
        <f t="shared" ca="1" si="98"/>
        <v>Papel para impresora o fotocopiadora</v>
      </c>
      <c r="C1793" s="106" t="s">
        <v>18873</v>
      </c>
      <c r="D1793" s="103">
        <v>40</v>
      </c>
      <c r="E1793" s="104">
        <v>230</v>
      </c>
      <c r="F1793" s="70">
        <f t="shared" ca="1" si="99"/>
        <v>9200</v>
      </c>
      <c r="G1793" s="45"/>
      <c r="H1793" s="45"/>
      <c r="I1793" s="45"/>
      <c r="J1793" s="45"/>
    </row>
    <row r="1794" spans="1:10" ht="13.5" customHeight="1" x14ac:dyDescent="0.25">
      <c r="A1794" s="100">
        <v>14111509</v>
      </c>
      <c r="B1794" s="101" t="str">
        <f t="shared" ca="1" si="98"/>
        <v>Papel membreteado</v>
      </c>
      <c r="C1794" s="106" t="s">
        <v>18873</v>
      </c>
      <c r="D1794" s="103">
        <v>78</v>
      </c>
      <c r="E1794" s="104">
        <v>3000</v>
      </c>
      <c r="F1794" s="70">
        <f t="shared" ca="1" si="99"/>
        <v>234000</v>
      </c>
      <c r="G1794" s="45"/>
      <c r="H1794" s="45"/>
      <c r="I1794" s="45"/>
      <c r="J1794" s="45"/>
    </row>
    <row r="1795" spans="1:10" ht="13.5" customHeight="1" x14ac:dyDescent="0.25">
      <c r="A1795" s="100">
        <v>14111509</v>
      </c>
      <c r="B1795" s="101" t="str">
        <f t="shared" ca="1" si="98"/>
        <v>Papel membreteado</v>
      </c>
      <c r="C1795" s="106" t="s">
        <v>18873</v>
      </c>
      <c r="D1795" s="103">
        <v>6</v>
      </c>
      <c r="E1795" s="104">
        <v>2300</v>
      </c>
      <c r="F1795" s="70">
        <f t="shared" ca="1" si="99"/>
        <v>13800</v>
      </c>
      <c r="G1795" s="45"/>
      <c r="H1795" s="45"/>
      <c r="I1795" s="45"/>
      <c r="J1795" s="45"/>
    </row>
    <row r="1796" spans="1:10" ht="13.5" customHeight="1" x14ac:dyDescent="0.25">
      <c r="A1796" s="100">
        <v>42295461</v>
      </c>
      <c r="B1796" s="101" t="str">
        <f t="shared" ca="1" si="98"/>
        <v>Pegamento para tejidos o sistemas o aplicadores o accesorios</v>
      </c>
      <c r="C1796" s="106" t="s">
        <v>18873</v>
      </c>
      <c r="D1796" s="103">
        <v>3</v>
      </c>
      <c r="E1796" s="104">
        <v>35</v>
      </c>
      <c r="F1796" s="70">
        <f t="shared" ca="1" si="99"/>
        <v>105</v>
      </c>
      <c r="G1796" s="45"/>
      <c r="H1796" s="45"/>
      <c r="I1796" s="45"/>
      <c r="J1796" s="45"/>
    </row>
    <row r="1797" spans="1:10" ht="13.5" customHeight="1" x14ac:dyDescent="0.25">
      <c r="A1797" s="100">
        <v>26111702</v>
      </c>
      <c r="B1797" s="101" t="str">
        <f t="shared" ca="1" si="98"/>
        <v>Pilas alcalinas</v>
      </c>
      <c r="C1797" s="106" t="s">
        <v>18876</v>
      </c>
      <c r="D1797" s="103">
        <v>2</v>
      </c>
      <c r="E1797" s="104">
        <v>120</v>
      </c>
      <c r="F1797" s="70">
        <f t="shared" ca="1" si="99"/>
        <v>240</v>
      </c>
      <c r="G1797" s="45"/>
      <c r="H1797" s="45"/>
      <c r="I1797" s="45"/>
      <c r="J1797" s="45"/>
    </row>
    <row r="1798" spans="1:10" ht="13.5" customHeight="1" x14ac:dyDescent="0.25">
      <c r="A1798" s="100">
        <v>44121628</v>
      </c>
      <c r="B1798" s="101" t="str">
        <f t="shared" ca="1" si="98"/>
        <v>Contenedores o dispensadores de clips</v>
      </c>
      <c r="C1798" s="106" t="s">
        <v>18874</v>
      </c>
      <c r="D1798" s="103">
        <v>1</v>
      </c>
      <c r="E1798" s="104">
        <v>550</v>
      </c>
      <c r="F1798" s="70">
        <f t="shared" ca="1" si="99"/>
        <v>550</v>
      </c>
      <c r="G1798" s="45"/>
      <c r="H1798" s="45"/>
      <c r="I1798" s="45"/>
      <c r="J1798" s="45"/>
    </row>
    <row r="1799" spans="1:10" ht="13.5" customHeight="1" x14ac:dyDescent="0.25">
      <c r="A1799" s="100">
        <v>44121628</v>
      </c>
      <c r="B1799" s="101" t="str">
        <f t="shared" ca="1" si="98"/>
        <v>Contenedores o dispensadores de clips</v>
      </c>
      <c r="C1799" s="106" t="s">
        <v>18874</v>
      </c>
      <c r="D1799" s="103">
        <v>8</v>
      </c>
      <c r="E1799" s="104">
        <v>80</v>
      </c>
      <c r="F1799" s="70">
        <f t="shared" ca="1" si="99"/>
        <v>640</v>
      </c>
      <c r="G1799" s="45"/>
      <c r="H1799" s="45"/>
      <c r="I1799" s="45"/>
      <c r="J1799" s="45"/>
    </row>
    <row r="1800" spans="1:10" ht="13.5" customHeight="1" x14ac:dyDescent="0.25">
      <c r="A1800" s="100">
        <v>44111509</v>
      </c>
      <c r="B1800" s="101" t="str">
        <f t="shared" ca="1" si="98"/>
        <v>Sujetadores de esferos o lápices</v>
      </c>
      <c r="C1800" s="106" t="s">
        <v>18874</v>
      </c>
      <c r="D1800" s="103">
        <v>30</v>
      </c>
      <c r="E1800" s="104">
        <v>100</v>
      </c>
      <c r="F1800" s="70">
        <f t="shared" ca="1" si="99"/>
        <v>3000</v>
      </c>
      <c r="G1800" s="45"/>
      <c r="H1800" s="45"/>
      <c r="I1800" s="45"/>
      <c r="J1800" s="45"/>
    </row>
    <row r="1801" spans="1:10" ht="13.5" customHeight="1" x14ac:dyDescent="0.25">
      <c r="A1801" s="100">
        <v>14111530</v>
      </c>
      <c r="B1801" s="101" t="str">
        <f t="shared" ca="1" si="98"/>
        <v>Papel de notas autoadhesivas</v>
      </c>
      <c r="C1801" s="106" t="s">
        <v>18876</v>
      </c>
      <c r="D1801" s="103">
        <v>656</v>
      </c>
      <c r="E1801" s="104">
        <v>200</v>
      </c>
      <c r="F1801" s="70">
        <f t="shared" ca="1" si="99"/>
        <v>131200</v>
      </c>
      <c r="G1801" s="45"/>
      <c r="H1801" s="45"/>
      <c r="I1801" s="45"/>
      <c r="J1801" s="45"/>
    </row>
    <row r="1802" spans="1:10" ht="13.5" customHeight="1" x14ac:dyDescent="0.25">
      <c r="A1802" s="100">
        <v>14111530</v>
      </c>
      <c r="B1802" s="101" t="str">
        <f t="shared" ca="1" si="98"/>
        <v>Papel de notas autoadhesivas</v>
      </c>
      <c r="C1802" s="106" t="s">
        <v>18876</v>
      </c>
      <c r="D1802" s="103">
        <v>632</v>
      </c>
      <c r="E1802" s="104">
        <v>200</v>
      </c>
      <c r="F1802" s="70">
        <f t="shared" ca="1" si="99"/>
        <v>126400</v>
      </c>
      <c r="G1802" s="45"/>
      <c r="H1802" s="45"/>
      <c r="I1802" s="45"/>
      <c r="J1802" s="45"/>
    </row>
    <row r="1803" spans="1:10" ht="13.5" customHeight="1" x14ac:dyDescent="0.25">
      <c r="A1803" s="100">
        <v>14111530</v>
      </c>
      <c r="B1803" s="101" t="str">
        <f t="shared" ca="1" si="98"/>
        <v>Papel de notas autoadhesivas</v>
      </c>
      <c r="C1803" s="106" t="s">
        <v>18876</v>
      </c>
      <c r="D1803" s="103">
        <v>511</v>
      </c>
      <c r="E1803" s="104">
        <v>200</v>
      </c>
      <c r="F1803" s="70">
        <f t="shared" ca="1" si="99"/>
        <v>102200</v>
      </c>
      <c r="G1803" s="45"/>
      <c r="H1803" s="45"/>
      <c r="I1803" s="45"/>
      <c r="J1803" s="45"/>
    </row>
    <row r="1804" spans="1:10" ht="13.5" customHeight="1" x14ac:dyDescent="0.25">
      <c r="A1804" s="100">
        <v>14111530</v>
      </c>
      <c r="B1804" s="101" t="str">
        <f t="shared" ca="1" si="98"/>
        <v>Papel de notas autoadhesivas</v>
      </c>
      <c r="C1804" s="106" t="s">
        <v>18876</v>
      </c>
      <c r="D1804" s="103">
        <v>389</v>
      </c>
      <c r="E1804" s="104">
        <v>200</v>
      </c>
      <c r="F1804" s="70">
        <f t="shared" ca="1" si="99"/>
        <v>77800</v>
      </c>
      <c r="G1804" s="45"/>
      <c r="H1804" s="45"/>
      <c r="I1804" s="45"/>
      <c r="J1804" s="45"/>
    </row>
    <row r="1805" spans="1:10" ht="13.5" customHeight="1" x14ac:dyDescent="0.25">
      <c r="A1805" s="100">
        <v>14111530</v>
      </c>
      <c r="B1805" s="101" t="str">
        <f t="shared" ca="1" si="98"/>
        <v>Papel de notas autoadhesivas</v>
      </c>
      <c r="C1805" s="106" t="s">
        <v>18876</v>
      </c>
      <c r="D1805" s="103">
        <v>28</v>
      </c>
      <c r="E1805" s="104">
        <v>350</v>
      </c>
      <c r="F1805" s="70">
        <f t="shared" ca="1" si="99"/>
        <v>9800</v>
      </c>
      <c r="G1805" s="45"/>
      <c r="H1805" s="45"/>
      <c r="I1805" s="45"/>
      <c r="J1805" s="45"/>
    </row>
    <row r="1806" spans="1:10" ht="13.5" customHeight="1" x14ac:dyDescent="0.25">
      <c r="A1806" s="100">
        <v>44122002</v>
      </c>
      <c r="B1806" s="101" t="str">
        <f t="shared" ca="1" si="98"/>
        <v>Protectores de hojas</v>
      </c>
      <c r="C1806" s="106" t="s">
        <v>18876</v>
      </c>
      <c r="D1806" s="103">
        <v>24</v>
      </c>
      <c r="E1806" s="104">
        <v>800</v>
      </c>
      <c r="F1806" s="70">
        <f t="shared" ca="1" si="99"/>
        <v>19200</v>
      </c>
      <c r="G1806" s="45"/>
      <c r="H1806" s="45"/>
      <c r="I1806" s="45"/>
      <c r="J1806" s="45"/>
    </row>
    <row r="1807" spans="1:10" ht="13.5" customHeight="1" x14ac:dyDescent="0.25">
      <c r="A1807" s="100">
        <v>41111604</v>
      </c>
      <c r="B1807" s="101" t="str">
        <f t="shared" ca="1" si="98"/>
        <v>Reglas</v>
      </c>
      <c r="C1807" s="106" t="s">
        <v>18873</v>
      </c>
      <c r="D1807" s="103">
        <v>15</v>
      </c>
      <c r="E1807" s="104">
        <v>25</v>
      </c>
      <c r="F1807" s="70">
        <f t="shared" ca="1" si="99"/>
        <v>375</v>
      </c>
      <c r="G1807" s="45"/>
      <c r="H1807" s="45"/>
      <c r="I1807" s="45"/>
      <c r="J1807" s="45"/>
    </row>
    <row r="1808" spans="1:10" ht="13.5" customHeight="1" x14ac:dyDescent="0.25">
      <c r="A1808" s="100">
        <v>44121716</v>
      </c>
      <c r="B1808" s="101" t="str">
        <f t="shared" ca="1" si="98"/>
        <v>Resaltadores</v>
      </c>
      <c r="C1808" s="106" t="s">
        <v>18874</v>
      </c>
      <c r="D1808" s="103">
        <v>125</v>
      </c>
      <c r="E1808" s="104">
        <v>25</v>
      </c>
      <c r="F1808" s="70">
        <f t="shared" ca="1" si="99"/>
        <v>3125</v>
      </c>
      <c r="G1808" s="45"/>
      <c r="H1808" s="45"/>
      <c r="I1808" s="45"/>
      <c r="J1808" s="45"/>
    </row>
    <row r="1809" spans="1:10" ht="13.5" customHeight="1" x14ac:dyDescent="0.25">
      <c r="A1809" s="100">
        <v>44121716</v>
      </c>
      <c r="B1809" s="101" t="str">
        <f t="shared" ca="1" si="98"/>
        <v>Resaltadores</v>
      </c>
      <c r="C1809" s="106" t="s">
        <v>18874</v>
      </c>
      <c r="D1809" s="103">
        <v>62</v>
      </c>
      <c r="E1809" s="104">
        <v>250</v>
      </c>
      <c r="F1809" s="70">
        <f t="shared" ca="1" si="99"/>
        <v>15500</v>
      </c>
      <c r="G1809" s="45"/>
      <c r="H1809" s="45"/>
      <c r="I1809" s="45"/>
      <c r="J1809" s="45"/>
    </row>
    <row r="1810" spans="1:10" ht="13.5" customHeight="1" x14ac:dyDescent="0.25">
      <c r="A1810" s="100">
        <v>44121716</v>
      </c>
      <c r="B1810" s="101" t="str">
        <f t="shared" ca="1" si="98"/>
        <v>Resaltadores</v>
      </c>
      <c r="C1810" s="106" t="s">
        <v>18874</v>
      </c>
      <c r="D1810" s="103">
        <v>6</v>
      </c>
      <c r="E1810" s="104">
        <v>250</v>
      </c>
      <c r="F1810" s="70">
        <f t="shared" ca="1" si="99"/>
        <v>1500</v>
      </c>
      <c r="G1810" s="45"/>
      <c r="H1810" s="45"/>
      <c r="I1810" s="45"/>
      <c r="J1810" s="45"/>
    </row>
    <row r="1811" spans="1:10" ht="13.5" customHeight="1" x14ac:dyDescent="0.25">
      <c r="A1811" s="100">
        <v>44121716</v>
      </c>
      <c r="B1811" s="101" t="str">
        <f t="shared" ca="1" si="98"/>
        <v>Resaltadores</v>
      </c>
      <c r="C1811" s="106" t="s">
        <v>18874</v>
      </c>
      <c r="D1811" s="103">
        <v>107</v>
      </c>
      <c r="E1811" s="104">
        <v>250</v>
      </c>
      <c r="F1811" s="70">
        <f t="shared" ca="1" si="99"/>
        <v>26750</v>
      </c>
      <c r="G1811" s="45"/>
      <c r="H1811" s="45"/>
      <c r="I1811" s="45"/>
      <c r="J1811" s="45"/>
    </row>
    <row r="1812" spans="1:10" ht="13.5" customHeight="1" x14ac:dyDescent="0.25">
      <c r="A1812" s="100">
        <v>44121716</v>
      </c>
      <c r="B1812" s="101" t="str">
        <f t="shared" ca="1" si="98"/>
        <v>Resaltadores</v>
      </c>
      <c r="C1812" s="106" t="s">
        <v>18874</v>
      </c>
      <c r="D1812" s="103">
        <v>46</v>
      </c>
      <c r="E1812" s="104">
        <v>250</v>
      </c>
      <c r="F1812" s="70">
        <f t="shared" ca="1" si="99"/>
        <v>11500</v>
      </c>
      <c r="G1812" s="45"/>
      <c r="H1812" s="45"/>
      <c r="I1812" s="45"/>
      <c r="J1812" s="45"/>
    </row>
    <row r="1813" spans="1:10" ht="13.5" customHeight="1" x14ac:dyDescent="0.25">
      <c r="A1813" s="100">
        <v>14111509</v>
      </c>
      <c r="B1813" s="101" t="str">
        <f t="shared" ca="1" si="98"/>
        <v>Papel membreteado</v>
      </c>
      <c r="C1813" s="106" t="s">
        <v>18882</v>
      </c>
      <c r="D1813" s="103">
        <v>10</v>
      </c>
      <c r="E1813" s="104">
        <v>2300</v>
      </c>
      <c r="F1813" s="70">
        <f t="shared" ca="1" si="99"/>
        <v>23000</v>
      </c>
      <c r="G1813" s="45"/>
      <c r="H1813" s="45"/>
      <c r="I1813" s="45"/>
      <c r="J1813" s="45"/>
    </row>
    <row r="1814" spans="1:10" ht="13.5" customHeight="1" x14ac:dyDescent="0.25">
      <c r="A1814" s="100">
        <v>14111515</v>
      </c>
      <c r="B1814" s="101" t="str">
        <f t="shared" ca="1" si="98"/>
        <v>Papel para sumadora o máquina registradora</v>
      </c>
      <c r="C1814" s="106" t="s">
        <v>18873</v>
      </c>
      <c r="D1814" s="103">
        <v>2712</v>
      </c>
      <c r="E1814" s="104">
        <v>270</v>
      </c>
      <c r="F1814" s="70">
        <f t="shared" ca="1" si="99"/>
        <v>732240</v>
      </c>
      <c r="G1814" s="45"/>
      <c r="H1814" s="45"/>
      <c r="I1814" s="45"/>
      <c r="J1814" s="45"/>
    </row>
    <row r="1815" spans="1:10" ht="13.5" customHeight="1" x14ac:dyDescent="0.25">
      <c r="A1815" s="100">
        <v>14111515</v>
      </c>
      <c r="B1815" s="101" t="str">
        <f t="shared" ca="1" si="98"/>
        <v>Papel para sumadora o máquina registradora</v>
      </c>
      <c r="C1815" s="106" t="s">
        <v>18873</v>
      </c>
      <c r="D1815" s="103">
        <v>280</v>
      </c>
      <c r="E1815" s="104">
        <v>200</v>
      </c>
      <c r="F1815" s="70">
        <f t="shared" ca="1" si="99"/>
        <v>56000</v>
      </c>
      <c r="G1815" s="45"/>
      <c r="H1815" s="45"/>
      <c r="I1815" s="45"/>
      <c r="J1815" s="45"/>
    </row>
    <row r="1816" spans="1:10" ht="13.5" customHeight="1" x14ac:dyDescent="0.25">
      <c r="A1816" s="100">
        <v>14111515</v>
      </c>
      <c r="B1816" s="101" t="str">
        <f t="shared" ca="1" si="98"/>
        <v>Papel para sumadora o máquina registradora</v>
      </c>
      <c r="C1816" s="106" t="s">
        <v>18873</v>
      </c>
      <c r="D1816" s="103">
        <v>84</v>
      </c>
      <c r="E1816" s="104">
        <v>210</v>
      </c>
      <c r="F1816" s="70">
        <f t="shared" ca="1" si="99"/>
        <v>17640</v>
      </c>
      <c r="G1816" s="45"/>
      <c r="H1816" s="45"/>
      <c r="I1816" s="45"/>
      <c r="J1816" s="45"/>
    </row>
    <row r="1817" spans="1:10" ht="13.5" customHeight="1" x14ac:dyDescent="0.25">
      <c r="A1817" s="100">
        <v>14111801</v>
      </c>
      <c r="B1817" s="101" t="str">
        <f t="shared" ca="1" si="98"/>
        <v>Boletas o rollos de boletería</v>
      </c>
      <c r="C1817" s="106" t="s">
        <v>18873</v>
      </c>
      <c r="D1817" s="103">
        <v>58</v>
      </c>
      <c r="E1817" s="104">
        <v>2500</v>
      </c>
      <c r="F1817" s="70">
        <f t="shared" ca="1" si="99"/>
        <v>145000</v>
      </c>
      <c r="G1817" s="45"/>
      <c r="H1817" s="45"/>
      <c r="I1817" s="45"/>
      <c r="J1817" s="45"/>
    </row>
    <row r="1818" spans="1:10" ht="13.5" customHeight="1" x14ac:dyDescent="0.25">
      <c r="A1818" s="100">
        <v>12171703</v>
      </c>
      <c r="B1818" s="101" t="str">
        <f t="shared" ca="1" si="98"/>
        <v>Tintas</v>
      </c>
      <c r="C1818" s="106" t="s">
        <v>18873</v>
      </c>
      <c r="D1818" s="103">
        <v>5</v>
      </c>
      <c r="E1818" s="104">
        <v>625</v>
      </c>
      <c r="F1818" s="70">
        <f t="shared" ca="1" si="99"/>
        <v>3125</v>
      </c>
      <c r="G1818" s="45"/>
      <c r="H1818" s="45"/>
      <c r="I1818" s="45"/>
      <c r="J1818" s="45"/>
    </row>
    <row r="1819" spans="1:10" ht="13.5" customHeight="1" x14ac:dyDescent="0.25">
      <c r="A1819" s="100">
        <v>14111515</v>
      </c>
      <c r="B1819" s="101" t="str">
        <f t="shared" ca="1" si="98"/>
        <v>Papel para sumadora o máquina registradora</v>
      </c>
      <c r="C1819" s="106" t="s">
        <v>18873</v>
      </c>
      <c r="D1819" s="103">
        <v>38</v>
      </c>
      <c r="E1819" s="104">
        <v>1225</v>
      </c>
      <c r="F1819" s="70">
        <f t="shared" ca="1" si="99"/>
        <v>46550</v>
      </c>
      <c r="G1819" s="45"/>
      <c r="H1819" s="45"/>
      <c r="I1819" s="45"/>
      <c r="J1819" s="45"/>
    </row>
    <row r="1820" spans="1:10" ht="13.5" customHeight="1" x14ac:dyDescent="0.25">
      <c r="A1820" s="100">
        <v>44121613</v>
      </c>
      <c r="B1820" s="101" t="str">
        <f t="shared" ca="1" si="98"/>
        <v>Removedores de grapas (saca ganchos)</v>
      </c>
      <c r="C1820" s="106" t="s">
        <v>18873</v>
      </c>
      <c r="D1820" s="103">
        <v>60</v>
      </c>
      <c r="E1820" s="104">
        <v>50</v>
      </c>
      <c r="F1820" s="70">
        <f t="shared" ca="1" si="99"/>
        <v>3000</v>
      </c>
      <c r="G1820" s="45"/>
      <c r="H1820" s="45"/>
      <c r="I1820" s="45"/>
      <c r="J1820" s="45"/>
    </row>
    <row r="1821" spans="1:10" ht="13.5" customHeight="1" x14ac:dyDescent="0.25">
      <c r="A1821" s="100">
        <v>44121619</v>
      </c>
      <c r="B1821" s="101" t="str">
        <f t="shared" ca="1" si="98"/>
        <v>Tajalápices manuales</v>
      </c>
      <c r="C1821" s="106" t="s">
        <v>18873</v>
      </c>
      <c r="D1821" s="103">
        <v>13</v>
      </c>
      <c r="E1821" s="104">
        <v>15</v>
      </c>
      <c r="F1821" s="70">
        <f t="shared" ca="1" si="99"/>
        <v>195</v>
      </c>
      <c r="G1821" s="45"/>
      <c r="H1821" s="45"/>
      <c r="I1821" s="45"/>
      <c r="J1821" s="45"/>
    </row>
    <row r="1822" spans="1:10" ht="13.5" customHeight="1" x14ac:dyDescent="0.25">
      <c r="A1822" s="100">
        <v>44122010</v>
      </c>
      <c r="B1822" s="101" t="str">
        <f t="shared" ca="1" si="98"/>
        <v>Separadores</v>
      </c>
      <c r="C1822" s="106" t="s">
        <v>18873</v>
      </c>
      <c r="D1822" s="103">
        <v>112</v>
      </c>
      <c r="E1822" s="104">
        <v>300</v>
      </c>
      <c r="F1822" s="70">
        <f t="shared" ca="1" si="99"/>
        <v>33600</v>
      </c>
      <c r="G1822" s="45"/>
      <c r="H1822" s="45"/>
      <c r="I1822" s="45"/>
      <c r="J1822" s="45"/>
    </row>
    <row r="1823" spans="1:10" ht="13.5" customHeight="1" x14ac:dyDescent="0.25">
      <c r="A1823" s="100">
        <v>56101703</v>
      </c>
      <c r="B1823" s="101" t="str">
        <f t="shared" ref="B1823:B1843" ca="1" si="100">IFERROR(INDEX(UNSPSCDes,MATCH(INDIRECT(ADDRESS(ROW(),COLUMN()-1,4)),UNSPSCCode,0)),"")</f>
        <v>Escritorios</v>
      </c>
      <c r="C1823" s="106" t="s">
        <v>18873</v>
      </c>
      <c r="D1823" s="103">
        <v>12</v>
      </c>
      <c r="E1823" s="104">
        <v>972.4</v>
      </c>
      <c r="F1823" s="70">
        <f t="shared" ref="F1823:F1843" ca="1" si="101">INDIRECT(ADDRESS(ROW(),COLUMN()-2,4))*INDIRECT(ADDRESS(ROW(),COLUMN()-1,4))</f>
        <v>11668.8</v>
      </c>
      <c r="G1823" s="45"/>
      <c r="H1823" s="45"/>
      <c r="I1823" s="45"/>
      <c r="J1823" s="45"/>
    </row>
    <row r="1824" spans="1:10" ht="13.5" customHeight="1" x14ac:dyDescent="0.25">
      <c r="A1824" s="100">
        <v>42192210</v>
      </c>
      <c r="B1824" s="101" t="str">
        <f t="shared" ca="1" si="100"/>
        <v>Sillas de ruedas</v>
      </c>
      <c r="C1824" s="106" t="s">
        <v>18873</v>
      </c>
      <c r="D1824" s="103">
        <v>5</v>
      </c>
      <c r="E1824" s="104">
        <v>6800</v>
      </c>
      <c r="F1824" s="70">
        <f t="shared" ca="1" si="101"/>
        <v>34000</v>
      </c>
      <c r="G1824" s="45"/>
      <c r="H1824" s="45"/>
      <c r="I1824" s="45"/>
      <c r="J1824" s="45"/>
    </row>
    <row r="1825" spans="1:10" ht="13.5" customHeight="1" x14ac:dyDescent="0.25">
      <c r="A1825" s="100">
        <v>44121503</v>
      </c>
      <c r="B1825" s="101" t="str">
        <f t="shared" ca="1" si="100"/>
        <v>Sobres</v>
      </c>
      <c r="C1825" s="106" t="s">
        <v>18874</v>
      </c>
      <c r="D1825" s="103">
        <v>495</v>
      </c>
      <c r="E1825" s="104">
        <v>590</v>
      </c>
      <c r="F1825" s="70">
        <f t="shared" ca="1" si="101"/>
        <v>292050</v>
      </c>
      <c r="G1825" s="45"/>
      <c r="H1825" s="45"/>
      <c r="I1825" s="45"/>
      <c r="J1825" s="45"/>
    </row>
    <row r="1826" spans="1:10" ht="13.5" customHeight="1" x14ac:dyDescent="0.25">
      <c r="A1826" s="100">
        <v>44121503</v>
      </c>
      <c r="B1826" s="101" t="str">
        <f t="shared" ca="1" si="100"/>
        <v>Sobres</v>
      </c>
      <c r="C1826" s="106" t="s">
        <v>18874</v>
      </c>
      <c r="D1826" s="103">
        <v>7</v>
      </c>
      <c r="E1826" s="104">
        <v>950</v>
      </c>
      <c r="F1826" s="70">
        <f t="shared" ca="1" si="101"/>
        <v>6650</v>
      </c>
      <c r="G1826" s="45"/>
      <c r="H1826" s="45"/>
      <c r="I1826" s="45"/>
      <c r="J1826" s="45"/>
    </row>
    <row r="1827" spans="1:10" ht="13.5" customHeight="1" x14ac:dyDescent="0.25">
      <c r="A1827" s="100">
        <v>44121503</v>
      </c>
      <c r="B1827" s="101" t="str">
        <f t="shared" ca="1" si="100"/>
        <v>Sobres</v>
      </c>
      <c r="C1827" s="106" t="s">
        <v>18874</v>
      </c>
      <c r="D1827" s="103">
        <v>213</v>
      </c>
      <c r="E1827" s="104">
        <v>1560</v>
      </c>
      <c r="F1827" s="70">
        <f t="shared" ca="1" si="101"/>
        <v>332280</v>
      </c>
      <c r="G1827" s="45"/>
      <c r="H1827" s="45"/>
      <c r="I1827" s="45"/>
      <c r="J1827" s="45"/>
    </row>
    <row r="1828" spans="1:10" ht="13.5" customHeight="1" x14ac:dyDescent="0.25">
      <c r="A1828" s="100">
        <v>44121503</v>
      </c>
      <c r="B1828" s="101" t="str">
        <f t="shared" ca="1" si="100"/>
        <v>Sobres</v>
      </c>
      <c r="C1828" s="106" t="s">
        <v>18874</v>
      </c>
      <c r="D1828" s="103">
        <v>79</v>
      </c>
      <c r="E1828" s="104">
        <v>1500</v>
      </c>
      <c r="F1828" s="70">
        <f t="shared" ca="1" si="101"/>
        <v>118500</v>
      </c>
      <c r="G1828" s="45"/>
      <c r="H1828" s="45"/>
      <c r="I1828" s="45"/>
      <c r="J1828" s="45"/>
    </row>
    <row r="1829" spans="1:10" ht="13.5" customHeight="1" x14ac:dyDescent="0.25">
      <c r="A1829" s="100">
        <v>44121503</v>
      </c>
      <c r="B1829" s="101" t="str">
        <f t="shared" ca="1" si="100"/>
        <v>Sobres</v>
      </c>
      <c r="C1829" s="106" t="s">
        <v>18874</v>
      </c>
      <c r="D1829" s="103">
        <v>7</v>
      </c>
      <c r="E1829" s="104">
        <v>1800</v>
      </c>
      <c r="F1829" s="70">
        <f t="shared" ca="1" si="101"/>
        <v>12600</v>
      </c>
      <c r="G1829" s="45"/>
      <c r="H1829" s="45"/>
      <c r="I1829" s="45"/>
      <c r="J1829" s="45"/>
    </row>
    <row r="1830" spans="1:10" ht="13.5" customHeight="1" x14ac:dyDescent="0.25">
      <c r="A1830" s="100">
        <v>44121503</v>
      </c>
      <c r="B1830" s="101" t="str">
        <f t="shared" ca="1" si="100"/>
        <v>Sobres</v>
      </c>
      <c r="C1830" s="106" t="s">
        <v>18874</v>
      </c>
      <c r="D1830" s="103">
        <v>297</v>
      </c>
      <c r="E1830" s="104">
        <v>2000</v>
      </c>
      <c r="F1830" s="70">
        <f t="shared" ca="1" si="101"/>
        <v>594000</v>
      </c>
      <c r="G1830" s="45"/>
      <c r="H1830" s="45"/>
      <c r="I1830" s="45"/>
      <c r="J1830" s="45"/>
    </row>
    <row r="1831" spans="1:10" ht="13.5" customHeight="1" x14ac:dyDescent="0.25">
      <c r="A1831" s="100">
        <v>44121503</v>
      </c>
      <c r="B1831" s="101" t="str">
        <f t="shared" ca="1" si="100"/>
        <v>Sobres</v>
      </c>
      <c r="C1831" s="106" t="s">
        <v>18874</v>
      </c>
      <c r="D1831" s="103">
        <v>297</v>
      </c>
      <c r="E1831" s="104">
        <v>1600</v>
      </c>
      <c r="F1831" s="70">
        <f t="shared" ca="1" si="101"/>
        <v>475200</v>
      </c>
      <c r="G1831" s="45"/>
      <c r="H1831" s="45"/>
      <c r="I1831" s="45"/>
      <c r="J1831" s="45"/>
    </row>
    <row r="1832" spans="1:10" ht="13.5" customHeight="1" x14ac:dyDescent="0.25">
      <c r="A1832" s="100">
        <v>44121503</v>
      </c>
      <c r="B1832" s="101" t="str">
        <f t="shared" ca="1" si="100"/>
        <v>Sobres</v>
      </c>
      <c r="C1832" s="106" t="s">
        <v>18874</v>
      </c>
      <c r="D1832" s="103">
        <v>187</v>
      </c>
      <c r="E1832" s="104">
        <v>1200</v>
      </c>
      <c r="F1832" s="70">
        <f t="shared" ca="1" si="101"/>
        <v>224400</v>
      </c>
      <c r="G1832" s="45"/>
      <c r="H1832" s="45"/>
      <c r="I1832" s="45"/>
      <c r="J1832" s="45"/>
    </row>
    <row r="1833" spans="1:10" ht="13.5" customHeight="1" x14ac:dyDescent="0.25">
      <c r="A1833" s="100">
        <v>44121503</v>
      </c>
      <c r="B1833" s="101" t="str">
        <f t="shared" ca="1" si="100"/>
        <v>Sobres</v>
      </c>
      <c r="C1833" s="106" t="s">
        <v>18874</v>
      </c>
      <c r="D1833" s="103">
        <v>313</v>
      </c>
      <c r="E1833" s="104">
        <v>1250</v>
      </c>
      <c r="F1833" s="70">
        <f t="shared" ca="1" si="101"/>
        <v>391250</v>
      </c>
      <c r="G1833" s="45"/>
      <c r="H1833" s="45"/>
      <c r="I1833" s="45"/>
      <c r="J1833" s="45"/>
    </row>
    <row r="1834" spans="1:10" ht="13.5" customHeight="1" x14ac:dyDescent="0.25">
      <c r="A1834" s="100">
        <v>44121503</v>
      </c>
      <c r="B1834" s="101" t="str">
        <f t="shared" ca="1" si="100"/>
        <v>Sobres</v>
      </c>
      <c r="C1834" s="106" t="s">
        <v>18874</v>
      </c>
      <c r="D1834" s="103">
        <v>73</v>
      </c>
      <c r="E1834" s="104">
        <v>1850</v>
      </c>
      <c r="F1834" s="70">
        <f t="shared" ca="1" si="101"/>
        <v>135050</v>
      </c>
      <c r="G1834" s="45"/>
      <c r="H1834" s="45"/>
      <c r="I1834" s="45"/>
      <c r="J1834" s="45"/>
    </row>
    <row r="1835" spans="1:10" ht="13.5" customHeight="1" x14ac:dyDescent="0.25">
      <c r="A1835" s="100">
        <v>24141704</v>
      </c>
      <c r="B1835" s="101" t="str">
        <f t="shared" ca="1" si="100"/>
        <v>Instrucciones o insertos impresos</v>
      </c>
      <c r="C1835" s="106" t="s">
        <v>18873</v>
      </c>
      <c r="D1835" s="103">
        <v>11</v>
      </c>
      <c r="E1835" s="104">
        <v>860</v>
      </c>
      <c r="F1835" s="70">
        <f t="shared" ca="1" si="101"/>
        <v>9460</v>
      </c>
      <c r="G1835" s="45"/>
      <c r="H1835" s="45"/>
      <c r="I1835" s="45"/>
      <c r="J1835" s="45"/>
    </row>
    <row r="1836" spans="1:10" ht="13.5" customHeight="1" x14ac:dyDescent="0.25">
      <c r="A1836" s="100">
        <v>44121634</v>
      </c>
      <c r="B1836" s="101" t="str">
        <f t="shared" ca="1" si="100"/>
        <v>Rollos adhesivos</v>
      </c>
      <c r="C1836" s="106" t="s">
        <v>18873</v>
      </c>
      <c r="D1836" s="103">
        <v>9</v>
      </c>
      <c r="E1836" s="104">
        <v>86</v>
      </c>
      <c r="F1836" s="70">
        <f t="shared" ca="1" si="101"/>
        <v>774</v>
      </c>
      <c r="G1836" s="45"/>
      <c r="H1836" s="45"/>
      <c r="I1836" s="45"/>
      <c r="J1836" s="45"/>
    </row>
    <row r="1837" spans="1:10" ht="13.5" customHeight="1" x14ac:dyDescent="0.25">
      <c r="A1837" s="100">
        <v>44121618</v>
      </c>
      <c r="B1837" s="101" t="str">
        <f t="shared" ca="1" si="100"/>
        <v>Tijeras</v>
      </c>
      <c r="C1837" s="106" t="s">
        <v>18873</v>
      </c>
      <c r="D1837" s="103">
        <v>16</v>
      </c>
      <c r="E1837" s="104">
        <v>70</v>
      </c>
      <c r="F1837" s="70">
        <f t="shared" ca="1" si="101"/>
        <v>1120</v>
      </c>
      <c r="G1837" s="45"/>
      <c r="H1837" s="45"/>
      <c r="I1837" s="45"/>
      <c r="J1837" s="45"/>
    </row>
    <row r="1838" spans="1:10" ht="13.5" customHeight="1" x14ac:dyDescent="0.25">
      <c r="A1838" s="100">
        <v>44121618</v>
      </c>
      <c r="B1838" s="101" t="str">
        <f t="shared" ca="1" si="100"/>
        <v>Tijeras</v>
      </c>
      <c r="C1838" s="106" t="s">
        <v>18873</v>
      </c>
      <c r="D1838" s="103">
        <v>10</v>
      </c>
      <c r="E1838" s="104">
        <v>60</v>
      </c>
      <c r="F1838" s="70">
        <f t="shared" ca="1" si="101"/>
        <v>600</v>
      </c>
      <c r="G1838" s="45"/>
      <c r="H1838" s="45"/>
      <c r="I1838" s="45"/>
      <c r="J1838" s="45"/>
    </row>
    <row r="1839" spans="1:10" ht="13.5" customHeight="1" x14ac:dyDescent="0.25">
      <c r="A1839" s="100">
        <v>12171703</v>
      </c>
      <c r="B1839" s="101" t="str">
        <f t="shared" ca="1" si="100"/>
        <v>Tintas</v>
      </c>
      <c r="C1839" s="106" t="s">
        <v>18873</v>
      </c>
      <c r="D1839" s="103">
        <v>30</v>
      </c>
      <c r="E1839" s="104">
        <v>225</v>
      </c>
      <c r="F1839" s="70">
        <f t="shared" ca="1" si="101"/>
        <v>6750</v>
      </c>
      <c r="G1839" s="45"/>
      <c r="H1839" s="45"/>
      <c r="I1839" s="45"/>
      <c r="J1839" s="45"/>
    </row>
    <row r="1840" spans="1:10" ht="13.5" customHeight="1" x14ac:dyDescent="0.25">
      <c r="A1840" s="100">
        <v>48101901</v>
      </c>
      <c r="B1840" s="101" t="str">
        <f t="shared" ca="1" si="100"/>
        <v>Vajilla fina para servicio de comidas</v>
      </c>
      <c r="C1840" s="106" t="s">
        <v>18873</v>
      </c>
      <c r="D1840" s="103">
        <v>1</v>
      </c>
      <c r="E1840" s="104">
        <v>2350</v>
      </c>
      <c r="F1840" s="70">
        <f t="shared" ca="1" si="101"/>
        <v>2350</v>
      </c>
      <c r="G1840" s="45"/>
      <c r="H1840" s="45"/>
      <c r="I1840" s="45"/>
      <c r="J1840" s="45"/>
    </row>
    <row r="1841" spans="1:10" ht="13.5" customHeight="1" x14ac:dyDescent="0.25">
      <c r="A1841" s="100">
        <v>24101510</v>
      </c>
      <c r="B1841" s="101" t="str">
        <f t="shared" ca="1" si="100"/>
        <v>Contenedor de basura plástico</v>
      </c>
      <c r="C1841" s="106" t="s">
        <v>18873</v>
      </c>
      <c r="D1841" s="103">
        <v>1</v>
      </c>
      <c r="E1841" s="104">
        <v>350</v>
      </c>
      <c r="F1841" s="70">
        <f t="shared" ca="1" si="101"/>
        <v>350</v>
      </c>
      <c r="G1841" s="45"/>
      <c r="H1841" s="45"/>
      <c r="I1841" s="45"/>
      <c r="J1841" s="45"/>
    </row>
    <row r="1842" spans="1:10" ht="13.5" customHeight="1" x14ac:dyDescent="0.25">
      <c r="A1842" s="100">
        <v>24101510</v>
      </c>
      <c r="B1842" s="101" t="str">
        <f t="shared" ca="1" si="100"/>
        <v>Contenedor de basura plástico</v>
      </c>
      <c r="C1842" s="106" t="s">
        <v>18873</v>
      </c>
      <c r="D1842" s="103">
        <v>3</v>
      </c>
      <c r="E1842" s="104">
        <v>175</v>
      </c>
      <c r="F1842" s="70">
        <f t="shared" ca="1" si="101"/>
        <v>525</v>
      </c>
      <c r="G1842" s="45"/>
      <c r="H1842" s="45"/>
      <c r="I1842" s="45"/>
      <c r="J1842" s="45"/>
    </row>
    <row r="1843" spans="1:10" ht="13.5" customHeight="1" x14ac:dyDescent="0.25">
      <c r="A1843" s="100">
        <v>24101510</v>
      </c>
      <c r="B1843" s="101" t="str">
        <f t="shared" ca="1" si="100"/>
        <v>Contenedor de basura plástico</v>
      </c>
      <c r="C1843" s="106" t="s">
        <v>18873</v>
      </c>
      <c r="D1843" s="103">
        <v>1</v>
      </c>
      <c r="E1843" s="104">
        <v>300</v>
      </c>
      <c r="F1843" s="70">
        <f t="shared" ca="1" si="101"/>
        <v>300</v>
      </c>
      <c r="G1843" s="45"/>
      <c r="H1843" s="45"/>
      <c r="I1843" s="45"/>
      <c r="J1843" s="45"/>
    </row>
    <row r="1844" spans="1:10" ht="14.1" customHeight="1" x14ac:dyDescent="0.2">
      <c r="A1844" s="45"/>
      <c r="B1844" s="45"/>
      <c r="C1844" s="45"/>
      <c r="D1844" s="45"/>
      <c r="E1844" s="73" t="s">
        <v>12552</v>
      </c>
      <c r="F1844" s="74">
        <f ca="1">SUM(Table345[MONTO TOTAL ESTIMADO])</f>
        <v>5925609.5199999996</v>
      </c>
      <c r="G1844" s="45"/>
      <c r="H1844" s="45" t="str">
        <f>C1720</f>
        <v>Bienes</v>
      </c>
      <c r="I1844" s="45">
        <f>E1720</f>
        <v>0</v>
      </c>
      <c r="J1844" s="45" t="str">
        <f>D1720</f>
        <v>Licitacion Publica</v>
      </c>
    </row>
    <row r="1845" spans="1:10" ht="14.1" customHeight="1" thickBot="1" x14ac:dyDescent="0.3"/>
    <row r="1846" spans="1:10" ht="33.75" customHeight="1" thickBot="1" x14ac:dyDescent="0.25">
      <c r="A1846" s="64" t="s">
        <v>16384</v>
      </c>
      <c r="B1846" s="64" t="s">
        <v>161</v>
      </c>
      <c r="C1846" s="64" t="s">
        <v>11726</v>
      </c>
      <c r="D1846" s="64" t="s">
        <v>14379</v>
      </c>
      <c r="E1846" s="64" t="s">
        <v>10964</v>
      </c>
      <c r="F1846" s="64" t="s">
        <v>11097</v>
      </c>
      <c r="G1846" s="45"/>
      <c r="H1846" s="45"/>
      <c r="I1846" s="45"/>
      <c r="J1846" s="45"/>
    </row>
    <row r="1847" spans="1:10" ht="14.1" customHeight="1" thickBot="1" x14ac:dyDescent="0.25">
      <c r="A1847" s="84" t="s">
        <v>18856</v>
      </c>
      <c r="B1847" s="84" t="s">
        <v>18857</v>
      </c>
      <c r="C1847" s="66" t="s">
        <v>17799</v>
      </c>
      <c r="D1847" s="66" t="s">
        <v>1875</v>
      </c>
      <c r="E1847" s="66"/>
      <c r="F1847" s="66"/>
      <c r="G1847" s="45"/>
      <c r="H1847" s="45"/>
      <c r="I1847" s="45"/>
      <c r="J1847" s="45"/>
    </row>
    <row r="1848" spans="1:10" ht="14.1" customHeight="1" thickBot="1" x14ac:dyDescent="0.25">
      <c r="A1848" s="131" t="s">
        <v>14829</v>
      </c>
      <c r="B1848" s="67" t="s">
        <v>8531</v>
      </c>
      <c r="C1848" s="76">
        <v>43318</v>
      </c>
      <c r="D1848" s="131" t="s">
        <v>9388</v>
      </c>
      <c r="E1848" s="67" t="s">
        <v>13095</v>
      </c>
      <c r="F1848" s="80" t="s">
        <v>3080</v>
      </c>
      <c r="G1848" s="45"/>
      <c r="H1848" s="45"/>
      <c r="I1848" s="45"/>
      <c r="J1848" s="45"/>
    </row>
    <row r="1849" spans="1:10" ht="14.1" customHeight="1" thickBot="1" x14ac:dyDescent="0.25">
      <c r="A1849" s="132"/>
      <c r="B1849" s="67" t="s">
        <v>1786</v>
      </c>
      <c r="C1849" s="65">
        <f>IF(C1848="","",IF(AND(MONTH(C1848)&gt;=1,MONTH(C1848)&lt;=3),1,IF(AND(MONTH(C1848)&gt;=4,MONTH(C1848)&lt;=6),2,IF(AND(MONTH(C1848)&gt;=7,MONTH(C1848)&lt;=9),3,4))))</f>
        <v>3</v>
      </c>
      <c r="D1849" s="132"/>
      <c r="E1849" s="67" t="s">
        <v>2417</v>
      </c>
      <c r="F1849" s="80" t="s">
        <v>11114</v>
      </c>
      <c r="G1849" s="45"/>
      <c r="H1849" s="45"/>
      <c r="I1849" s="45"/>
      <c r="J1849" s="45"/>
    </row>
    <row r="1850" spans="1:10" ht="14.1" customHeight="1" thickBot="1" x14ac:dyDescent="0.25">
      <c r="A1850" s="132"/>
      <c r="B1850" s="67" t="s">
        <v>12944</v>
      </c>
      <c r="C1850" s="76">
        <v>43332</v>
      </c>
      <c r="D1850" s="132"/>
      <c r="E1850" s="67" t="s">
        <v>3073</v>
      </c>
      <c r="F1850" s="80" t="s">
        <v>11114</v>
      </c>
      <c r="G1850" s="45"/>
      <c r="H1850" s="45"/>
      <c r="I1850" s="45"/>
      <c r="J1850" s="45"/>
    </row>
    <row r="1851" spans="1:10" ht="14.1" customHeight="1" thickBot="1" x14ac:dyDescent="0.25">
      <c r="A1851" s="132"/>
      <c r="B1851" s="67" t="s">
        <v>1786</v>
      </c>
      <c r="C1851" s="65">
        <f>IF(C1850="","",IF(AND(MONTH(C1850)&gt;=1,MONTH(C1850)&lt;=3),1,IF(AND(MONTH(C1850)&gt;=4,MONTH(C1850)&lt;=6),2,IF(AND(MONTH(C1850)&gt;=7,MONTH(C1850)&lt;=9),3,4))))</f>
        <v>3</v>
      </c>
      <c r="D1851" s="132"/>
      <c r="E1851" s="67" t="s">
        <v>13194</v>
      </c>
      <c r="F1851" s="80" t="s">
        <v>11114</v>
      </c>
      <c r="G1851" s="45"/>
      <c r="H1851" s="45"/>
      <c r="I1851" s="45"/>
      <c r="J1851" s="45"/>
    </row>
    <row r="1852" spans="1:10" ht="14.1" customHeight="1" thickBot="1" x14ac:dyDescent="0.25">
      <c r="A1852" s="45"/>
      <c r="B1852" s="45"/>
      <c r="C1852" s="45"/>
      <c r="D1852" s="45"/>
      <c r="E1852" s="45"/>
      <c r="F1852" s="45"/>
      <c r="G1852" s="45"/>
      <c r="H1852" s="45"/>
      <c r="I1852" s="45"/>
      <c r="J1852" s="45"/>
    </row>
    <row r="1853" spans="1:10" ht="14.1" customHeight="1" thickBot="1" x14ac:dyDescent="0.25">
      <c r="A1853" s="72" t="s">
        <v>15737</v>
      </c>
      <c r="B1853" s="72" t="s">
        <v>16148</v>
      </c>
      <c r="C1853" s="72" t="s">
        <v>15643</v>
      </c>
      <c r="D1853" s="72" t="s">
        <v>15253</v>
      </c>
      <c r="E1853" s="72" t="s">
        <v>6935</v>
      </c>
      <c r="F1853" s="72" t="s">
        <v>15282</v>
      </c>
      <c r="G1853" s="45"/>
      <c r="H1853" s="45"/>
      <c r="I1853" s="45"/>
      <c r="J1853" s="45"/>
    </row>
    <row r="1854" spans="1:10" ht="14.1" customHeight="1" x14ac:dyDescent="0.2">
      <c r="A1854" s="81"/>
      <c r="B1854" s="69" t="str">
        <f ca="1">IFERROR(INDEX(UNSPSCDes,MATCH(INDIRECT(ADDRESS(ROW(),COLUMN()-1,4)),UNSPSCCode,0)),"")</f>
        <v/>
      </c>
      <c r="C1854" s="81"/>
      <c r="D1854" s="81"/>
      <c r="E1854" s="71"/>
      <c r="F1854" s="70">
        <f ca="1">INDIRECT(ADDRESS(ROW(),COLUMN()-2,4))*INDIRECT(ADDRESS(ROW(),COLUMN()-1,4))</f>
        <v>0</v>
      </c>
      <c r="G1854" s="45"/>
      <c r="H1854" s="45"/>
      <c r="I1854" s="45"/>
      <c r="J1854" s="45"/>
    </row>
    <row r="1855" spans="1:10" ht="14.1" customHeight="1" x14ac:dyDescent="0.2">
      <c r="A1855" s="45"/>
      <c r="B1855" s="45"/>
      <c r="C1855" s="45"/>
      <c r="D1855" s="45"/>
      <c r="E1855" s="73" t="s">
        <v>12552</v>
      </c>
      <c r="F1855" s="74">
        <f ca="1">SUM(Table346[MONTO TOTAL ESTIMADO])</f>
        <v>0</v>
      </c>
      <c r="G1855" s="45"/>
      <c r="H1855" s="45" t="str">
        <f>C1847</f>
        <v>Bienes</v>
      </c>
      <c r="I1855" s="45">
        <f>E1847</f>
        <v>0</v>
      </c>
      <c r="J1855" s="45" t="str">
        <f>D1847</f>
        <v>Comparacion de Precios</v>
      </c>
    </row>
    <row r="1856" spans="1:10" ht="14.1" customHeight="1" thickBot="1" x14ac:dyDescent="0.3"/>
    <row r="1857" spans="1:16025" ht="33.75" customHeight="1" thickBot="1" x14ac:dyDescent="0.25">
      <c r="A1857" s="64" t="s">
        <v>16384</v>
      </c>
      <c r="B1857" s="64" t="s">
        <v>161</v>
      </c>
      <c r="C1857" s="64" t="s">
        <v>11726</v>
      </c>
      <c r="D1857" s="64" t="s">
        <v>14379</v>
      </c>
      <c r="E1857" s="64" t="s">
        <v>10964</v>
      </c>
      <c r="F1857" s="64" t="s">
        <v>11097</v>
      </c>
      <c r="G1857" s="45"/>
      <c r="H1857" s="45"/>
      <c r="I1857" s="45"/>
      <c r="J1857" s="45"/>
    </row>
    <row r="1858" spans="1:16025" ht="14.1" customHeight="1" thickBot="1" x14ac:dyDescent="0.25">
      <c r="A1858" s="84" t="s">
        <v>18849</v>
      </c>
      <c r="B1858" s="84" t="s">
        <v>18850</v>
      </c>
      <c r="C1858" s="66" t="s">
        <v>17799</v>
      </c>
      <c r="D1858" s="66" t="s">
        <v>10173</v>
      </c>
      <c r="E1858" s="66"/>
      <c r="F1858" s="66"/>
      <c r="G1858" s="45"/>
      <c r="H1858" s="45"/>
      <c r="I1858" s="45"/>
      <c r="J1858" s="45"/>
    </row>
    <row r="1859" spans="1:16025" ht="14.1" customHeight="1" thickBot="1" x14ac:dyDescent="0.25">
      <c r="A1859" s="131" t="s">
        <v>14829</v>
      </c>
      <c r="B1859" s="67" t="s">
        <v>8531</v>
      </c>
      <c r="C1859" s="76">
        <v>43333</v>
      </c>
      <c r="D1859" s="131" t="s">
        <v>9388</v>
      </c>
      <c r="E1859" s="67" t="s">
        <v>13095</v>
      </c>
      <c r="F1859" s="80" t="s">
        <v>3080</v>
      </c>
      <c r="G1859" s="45"/>
      <c r="H1859" s="45"/>
      <c r="I1859" s="45"/>
      <c r="J1859" s="45"/>
    </row>
    <row r="1860" spans="1:16025" ht="14.1" customHeight="1" thickBot="1" x14ac:dyDescent="0.25">
      <c r="A1860" s="132"/>
      <c r="B1860" s="67" t="s">
        <v>1786</v>
      </c>
      <c r="C1860" s="65">
        <f>IF(C1859="","",IF(AND(MONTH(C1859)&gt;=1,MONTH(C1859)&lt;=3),1,IF(AND(MONTH(C1859)&gt;=4,MONTH(C1859)&lt;=6),2,IF(AND(MONTH(C1859)&gt;=7,MONTH(C1859)&lt;=9),3,4))))</f>
        <v>3</v>
      </c>
      <c r="D1860" s="132"/>
      <c r="E1860" s="67" t="s">
        <v>2417</v>
      </c>
      <c r="F1860" s="80" t="s">
        <v>11114</v>
      </c>
      <c r="G1860" s="45"/>
      <c r="H1860" s="45"/>
      <c r="I1860" s="45"/>
      <c r="J1860" s="45"/>
    </row>
    <row r="1861" spans="1:16025" ht="14.1" customHeight="1" thickBot="1" x14ac:dyDescent="0.25">
      <c r="A1861" s="132"/>
      <c r="B1861" s="67" t="s">
        <v>12944</v>
      </c>
      <c r="C1861" s="76">
        <v>43333</v>
      </c>
      <c r="D1861" s="132"/>
      <c r="E1861" s="67" t="s">
        <v>3073</v>
      </c>
      <c r="F1861" s="80" t="s">
        <v>11114</v>
      </c>
      <c r="G1861" s="45"/>
      <c r="H1861" s="45"/>
      <c r="I1861" s="45"/>
      <c r="J1861" s="45"/>
    </row>
    <row r="1862" spans="1:16025" ht="14.1" customHeight="1" thickBot="1" x14ac:dyDescent="0.25">
      <c r="A1862" s="132"/>
      <c r="B1862" s="67" t="s">
        <v>1786</v>
      </c>
      <c r="C1862" s="65">
        <f>IF(C1861="","",IF(AND(MONTH(C1861)&gt;=1,MONTH(C1861)&lt;=3),1,IF(AND(MONTH(C1861)&gt;=4,MONTH(C1861)&lt;=6),2,IF(AND(MONTH(C1861)&gt;=7,MONTH(C1861)&lt;=9),3,4))))</f>
        <v>3</v>
      </c>
      <c r="D1862" s="132"/>
      <c r="E1862" s="67" t="s">
        <v>13194</v>
      </c>
      <c r="F1862" s="80" t="s">
        <v>11114</v>
      </c>
      <c r="G1862" s="45"/>
      <c r="H1862" s="45"/>
      <c r="I1862" s="45"/>
      <c r="J1862" s="45"/>
    </row>
    <row r="1863" spans="1:16025" ht="14.1" customHeight="1" thickBot="1" x14ac:dyDescent="0.25">
      <c r="A1863" s="45"/>
      <c r="B1863" s="45"/>
      <c r="C1863" s="45"/>
      <c r="D1863" s="45"/>
      <c r="E1863" s="45"/>
      <c r="F1863" s="45"/>
      <c r="G1863" s="45"/>
      <c r="H1863" s="45"/>
      <c r="I1863" s="45"/>
      <c r="J1863" s="45"/>
    </row>
    <row r="1864" spans="1:16025" ht="14.1" customHeight="1" thickBot="1" x14ac:dyDescent="0.25">
      <c r="A1864" s="95" t="s">
        <v>15737</v>
      </c>
      <c r="B1864" s="95" t="s">
        <v>16148</v>
      </c>
      <c r="C1864" s="95" t="s">
        <v>15643</v>
      </c>
      <c r="D1864" s="95" t="s">
        <v>15253</v>
      </c>
      <c r="E1864" s="95" t="s">
        <v>6935</v>
      </c>
      <c r="F1864" s="72" t="s">
        <v>15282</v>
      </c>
      <c r="G1864" s="45"/>
      <c r="H1864" s="45"/>
      <c r="I1864" s="45"/>
      <c r="J1864" s="45"/>
    </row>
    <row r="1865" spans="1:16025" ht="14.1" customHeight="1" thickBot="1" x14ac:dyDescent="0.3">
      <c r="A1865" s="119">
        <v>48111102</v>
      </c>
      <c r="B1865" s="101" t="str">
        <f t="shared" ref="B1865:B1886" ca="1" si="102">IFERROR(INDEX(UNSPSCDes,MATCH(INDIRECT(ADDRESS(ROW(),COLUMN()-1,4)),UNSPSCCode,0)),"")</f>
        <v>Máquinas de bolas de dulce o novedades para niños</v>
      </c>
      <c r="C1865" s="106" t="s">
        <v>18873</v>
      </c>
      <c r="D1865" s="103">
        <v>185</v>
      </c>
      <c r="E1865" s="104">
        <v>160</v>
      </c>
      <c r="F1865" s="70">
        <f t="shared" ref="F1865:F1886" ca="1" si="103">INDIRECT(ADDRESS(ROW(),COLUMN()-2,4))*INDIRECT(ADDRESS(ROW(),COLUMN()-1,4))</f>
        <v>29600</v>
      </c>
      <c r="G1865" s="45"/>
      <c r="H1865" s="45"/>
      <c r="I1865" s="45"/>
      <c r="J1865" s="45"/>
    </row>
    <row r="1866" spans="1:16025" ht="13.5" customHeight="1" thickBot="1" x14ac:dyDescent="0.3">
      <c r="A1866" s="119">
        <v>48111102</v>
      </c>
      <c r="B1866" s="101" t="str">
        <f t="shared" ca="1" si="102"/>
        <v>Máquinas de bolas de dulce o novedades para niños</v>
      </c>
      <c r="C1866" s="106" t="s">
        <v>18873</v>
      </c>
      <c r="D1866" s="103">
        <v>290</v>
      </c>
      <c r="E1866" s="104">
        <v>140</v>
      </c>
      <c r="F1866" s="70">
        <f t="shared" ca="1" si="103"/>
        <v>40600</v>
      </c>
      <c r="G1866" s="45"/>
      <c r="H1866" s="84" t="s">
        <v>18849</v>
      </c>
      <c r="I1866" s="84" t="s">
        <v>18849</v>
      </c>
      <c r="J1866" s="84" t="s">
        <v>18849</v>
      </c>
      <c r="K1866" s="84" t="s">
        <v>18849</v>
      </c>
      <c r="L1866" s="84" t="s">
        <v>18849</v>
      </c>
      <c r="M1866" s="84" t="s">
        <v>18849</v>
      </c>
      <c r="N1866" s="84" t="s">
        <v>18849</v>
      </c>
      <c r="O1866" s="84" t="s">
        <v>18849</v>
      </c>
      <c r="P1866" s="84" t="s">
        <v>18849</v>
      </c>
      <c r="Q1866" s="84" t="s">
        <v>18849</v>
      </c>
      <c r="R1866" s="84" t="s">
        <v>18849</v>
      </c>
      <c r="S1866" s="84" t="s">
        <v>18849</v>
      </c>
      <c r="T1866" s="84" t="s">
        <v>18849</v>
      </c>
      <c r="U1866" s="84" t="s">
        <v>18849</v>
      </c>
      <c r="V1866" s="84" t="s">
        <v>18849</v>
      </c>
      <c r="W1866" s="84" t="s">
        <v>18849</v>
      </c>
      <c r="X1866" s="84" t="s">
        <v>18849</v>
      </c>
      <c r="Y1866" s="84" t="s">
        <v>18849</v>
      </c>
      <c r="Z1866" s="84" t="s">
        <v>18849</v>
      </c>
      <c r="AA1866" s="84" t="s">
        <v>18849</v>
      </c>
      <c r="AB1866" s="84" t="s">
        <v>18849</v>
      </c>
      <c r="AC1866" s="84" t="s">
        <v>18849</v>
      </c>
      <c r="AD1866" s="84" t="s">
        <v>18849</v>
      </c>
      <c r="AE1866" s="84" t="s">
        <v>18849</v>
      </c>
      <c r="AF1866" s="84" t="s">
        <v>18849</v>
      </c>
      <c r="AG1866" s="84" t="s">
        <v>18849</v>
      </c>
      <c r="AH1866" s="84" t="s">
        <v>18849</v>
      </c>
      <c r="AI1866" s="84" t="s">
        <v>18849</v>
      </c>
      <c r="AJ1866" s="84" t="s">
        <v>18849</v>
      </c>
      <c r="AK1866" s="84" t="s">
        <v>18849</v>
      </c>
      <c r="AL1866" s="84" t="s">
        <v>18849</v>
      </c>
      <c r="AM1866" s="84" t="s">
        <v>18849</v>
      </c>
      <c r="AN1866" s="84" t="s">
        <v>18849</v>
      </c>
      <c r="AO1866" s="84" t="s">
        <v>18849</v>
      </c>
      <c r="AP1866" s="84" t="s">
        <v>18849</v>
      </c>
      <c r="AQ1866" s="84" t="s">
        <v>18849</v>
      </c>
      <c r="AR1866" s="84" t="s">
        <v>18849</v>
      </c>
      <c r="AS1866" s="84" t="s">
        <v>18849</v>
      </c>
      <c r="AT1866" s="84" t="s">
        <v>18849</v>
      </c>
      <c r="AU1866" s="84" t="s">
        <v>18849</v>
      </c>
      <c r="AV1866" s="84" t="s">
        <v>18849</v>
      </c>
      <c r="AW1866" s="84" t="s">
        <v>18849</v>
      </c>
      <c r="AX1866" s="84" t="s">
        <v>18849</v>
      </c>
      <c r="AY1866" s="84" t="s">
        <v>18849</v>
      </c>
      <c r="AZ1866" s="84" t="s">
        <v>18849</v>
      </c>
      <c r="BA1866" s="84" t="s">
        <v>18849</v>
      </c>
      <c r="BB1866" s="84" t="s">
        <v>18849</v>
      </c>
      <c r="BC1866" s="84" t="s">
        <v>18849</v>
      </c>
      <c r="BD1866" s="84" t="s">
        <v>18849</v>
      </c>
      <c r="BE1866" s="84" t="s">
        <v>18849</v>
      </c>
      <c r="BF1866" s="84" t="s">
        <v>18849</v>
      </c>
      <c r="BG1866" s="84" t="s">
        <v>18849</v>
      </c>
      <c r="BH1866" s="84" t="s">
        <v>18849</v>
      </c>
      <c r="BI1866" s="84" t="s">
        <v>18849</v>
      </c>
      <c r="BJ1866" s="84" t="s">
        <v>18849</v>
      </c>
      <c r="BK1866" s="84" t="s">
        <v>18849</v>
      </c>
      <c r="BL1866" s="84" t="s">
        <v>18849</v>
      </c>
      <c r="BM1866" s="84" t="s">
        <v>18849</v>
      </c>
      <c r="BN1866" s="84" t="s">
        <v>18849</v>
      </c>
      <c r="BO1866" s="84" t="s">
        <v>18849</v>
      </c>
      <c r="BP1866" s="84" t="s">
        <v>18849</v>
      </c>
      <c r="BQ1866" s="84" t="s">
        <v>18849</v>
      </c>
      <c r="BR1866" s="84" t="s">
        <v>18849</v>
      </c>
      <c r="BS1866" s="84" t="s">
        <v>18849</v>
      </c>
      <c r="BT1866" s="84" t="s">
        <v>18849</v>
      </c>
      <c r="BU1866" s="84" t="s">
        <v>18849</v>
      </c>
      <c r="BV1866" s="84" t="s">
        <v>18849</v>
      </c>
      <c r="BW1866" s="84" t="s">
        <v>18849</v>
      </c>
      <c r="BX1866" s="84" t="s">
        <v>18849</v>
      </c>
      <c r="BY1866" s="84" t="s">
        <v>18849</v>
      </c>
      <c r="BZ1866" s="84" t="s">
        <v>18849</v>
      </c>
      <c r="CA1866" s="84" t="s">
        <v>18849</v>
      </c>
      <c r="CB1866" s="84" t="s">
        <v>18849</v>
      </c>
      <c r="CC1866" s="84" t="s">
        <v>18849</v>
      </c>
      <c r="CD1866" s="84" t="s">
        <v>18849</v>
      </c>
      <c r="CE1866" s="84" t="s">
        <v>18849</v>
      </c>
      <c r="CF1866" s="84" t="s">
        <v>18849</v>
      </c>
      <c r="CG1866" s="84" t="s">
        <v>18849</v>
      </c>
      <c r="CH1866" s="84" t="s">
        <v>18849</v>
      </c>
      <c r="CI1866" s="84" t="s">
        <v>18849</v>
      </c>
      <c r="CJ1866" s="84" t="s">
        <v>18849</v>
      </c>
      <c r="CK1866" s="84" t="s">
        <v>18849</v>
      </c>
      <c r="CL1866" s="84" t="s">
        <v>18849</v>
      </c>
      <c r="CM1866" s="84" t="s">
        <v>18849</v>
      </c>
      <c r="CN1866" s="84" t="s">
        <v>18849</v>
      </c>
      <c r="CO1866" s="84" t="s">
        <v>18849</v>
      </c>
      <c r="CP1866" s="84" t="s">
        <v>18849</v>
      </c>
      <c r="CQ1866" s="84" t="s">
        <v>18849</v>
      </c>
      <c r="CR1866" s="84" t="s">
        <v>18849</v>
      </c>
      <c r="CS1866" s="84" t="s">
        <v>18849</v>
      </c>
      <c r="CT1866" s="84" t="s">
        <v>18849</v>
      </c>
      <c r="CU1866" s="84" t="s">
        <v>18849</v>
      </c>
      <c r="CV1866" s="84" t="s">
        <v>18849</v>
      </c>
      <c r="CW1866" s="84" t="s">
        <v>18849</v>
      </c>
      <c r="CX1866" s="84" t="s">
        <v>18849</v>
      </c>
      <c r="CY1866" s="84" t="s">
        <v>18849</v>
      </c>
      <c r="CZ1866" s="84" t="s">
        <v>18849</v>
      </c>
      <c r="DA1866" s="84" t="s">
        <v>18849</v>
      </c>
      <c r="DB1866" s="84" t="s">
        <v>18849</v>
      </c>
      <c r="DC1866" s="84" t="s">
        <v>18849</v>
      </c>
      <c r="DD1866" s="84" t="s">
        <v>18849</v>
      </c>
      <c r="DE1866" s="84" t="s">
        <v>18849</v>
      </c>
      <c r="DF1866" s="84" t="s">
        <v>18849</v>
      </c>
      <c r="DG1866" s="84" t="s">
        <v>18849</v>
      </c>
      <c r="DH1866" s="84" t="s">
        <v>18849</v>
      </c>
      <c r="DI1866" s="84" t="s">
        <v>18849</v>
      </c>
      <c r="DJ1866" s="84" t="s">
        <v>18849</v>
      </c>
      <c r="DK1866" s="84" t="s">
        <v>18849</v>
      </c>
      <c r="DL1866" s="84" t="s">
        <v>18849</v>
      </c>
      <c r="DM1866" s="84" t="s">
        <v>18849</v>
      </c>
      <c r="DN1866" s="84" t="s">
        <v>18849</v>
      </c>
      <c r="DO1866" s="84" t="s">
        <v>18849</v>
      </c>
      <c r="DP1866" s="84" t="s">
        <v>18849</v>
      </c>
      <c r="DQ1866" s="84" t="s">
        <v>18849</v>
      </c>
      <c r="DR1866" s="84" t="s">
        <v>18849</v>
      </c>
      <c r="DS1866" s="84" t="s">
        <v>18849</v>
      </c>
      <c r="DT1866" s="84" t="s">
        <v>18849</v>
      </c>
      <c r="DU1866" s="84" t="s">
        <v>18849</v>
      </c>
      <c r="DV1866" s="84" t="s">
        <v>18849</v>
      </c>
      <c r="DW1866" s="84" t="s">
        <v>18849</v>
      </c>
      <c r="DX1866" s="84" t="s">
        <v>18849</v>
      </c>
      <c r="DY1866" s="84" t="s">
        <v>18849</v>
      </c>
      <c r="DZ1866" s="84" t="s">
        <v>18849</v>
      </c>
      <c r="EA1866" s="84" t="s">
        <v>18849</v>
      </c>
      <c r="EB1866" s="84" t="s">
        <v>18849</v>
      </c>
      <c r="EC1866" s="84" t="s">
        <v>18849</v>
      </c>
      <c r="ED1866" s="84" t="s">
        <v>18849</v>
      </c>
      <c r="EE1866" s="84" t="s">
        <v>18849</v>
      </c>
      <c r="EF1866" s="84" t="s">
        <v>18849</v>
      </c>
      <c r="EG1866" s="84" t="s">
        <v>18849</v>
      </c>
      <c r="EH1866" s="84" t="s">
        <v>18849</v>
      </c>
      <c r="EI1866" s="84" t="s">
        <v>18849</v>
      </c>
      <c r="EJ1866" s="84" t="s">
        <v>18849</v>
      </c>
      <c r="EK1866" s="84" t="s">
        <v>18849</v>
      </c>
      <c r="EL1866" s="84" t="s">
        <v>18849</v>
      </c>
      <c r="EM1866" s="84" t="s">
        <v>18849</v>
      </c>
      <c r="EN1866" s="84" t="s">
        <v>18849</v>
      </c>
      <c r="EO1866" s="84" t="s">
        <v>18849</v>
      </c>
      <c r="EP1866" s="84" t="s">
        <v>18849</v>
      </c>
      <c r="EQ1866" s="84" t="s">
        <v>18849</v>
      </c>
      <c r="ER1866" s="84" t="s">
        <v>18849</v>
      </c>
      <c r="ES1866" s="84" t="s">
        <v>18849</v>
      </c>
      <c r="ET1866" s="84" t="s">
        <v>18849</v>
      </c>
      <c r="EU1866" s="84" t="s">
        <v>18849</v>
      </c>
      <c r="EV1866" s="84" t="s">
        <v>18849</v>
      </c>
      <c r="EW1866" s="84" t="s">
        <v>18849</v>
      </c>
      <c r="EX1866" s="84" t="s">
        <v>18849</v>
      </c>
      <c r="EY1866" s="84" t="s">
        <v>18849</v>
      </c>
      <c r="EZ1866" s="84" t="s">
        <v>18849</v>
      </c>
      <c r="FA1866" s="84" t="s">
        <v>18849</v>
      </c>
      <c r="FB1866" s="84" t="s">
        <v>18849</v>
      </c>
      <c r="FC1866" s="84" t="s">
        <v>18849</v>
      </c>
      <c r="FD1866" s="84" t="s">
        <v>18849</v>
      </c>
      <c r="FE1866" s="84" t="s">
        <v>18849</v>
      </c>
      <c r="FF1866" s="84" t="s">
        <v>18849</v>
      </c>
      <c r="FG1866" s="84" t="s">
        <v>18849</v>
      </c>
      <c r="FH1866" s="84" t="s">
        <v>18849</v>
      </c>
      <c r="FI1866" s="84" t="s">
        <v>18849</v>
      </c>
      <c r="FJ1866" s="84" t="s">
        <v>18849</v>
      </c>
      <c r="FK1866" s="84" t="s">
        <v>18849</v>
      </c>
      <c r="FL1866" s="84" t="s">
        <v>18849</v>
      </c>
      <c r="FM1866" s="84" t="s">
        <v>18849</v>
      </c>
      <c r="FN1866" s="84" t="s">
        <v>18849</v>
      </c>
      <c r="FO1866" s="84" t="s">
        <v>18849</v>
      </c>
      <c r="FP1866" s="84" t="s">
        <v>18849</v>
      </c>
      <c r="FQ1866" s="84" t="s">
        <v>18849</v>
      </c>
      <c r="FR1866" s="84" t="s">
        <v>18849</v>
      </c>
      <c r="FS1866" s="84" t="s">
        <v>18849</v>
      </c>
      <c r="FT1866" s="84" t="s">
        <v>18849</v>
      </c>
      <c r="FU1866" s="84" t="s">
        <v>18849</v>
      </c>
      <c r="FV1866" s="84" t="s">
        <v>18849</v>
      </c>
      <c r="FW1866" s="84" t="s">
        <v>18849</v>
      </c>
      <c r="FX1866" s="84" t="s">
        <v>18849</v>
      </c>
      <c r="FY1866" s="84" t="s">
        <v>18849</v>
      </c>
      <c r="FZ1866" s="84" t="s">
        <v>18849</v>
      </c>
      <c r="GA1866" s="84" t="s">
        <v>18849</v>
      </c>
      <c r="GB1866" s="84" t="s">
        <v>18849</v>
      </c>
      <c r="GC1866" s="84" t="s">
        <v>18849</v>
      </c>
      <c r="GD1866" s="84" t="s">
        <v>18849</v>
      </c>
      <c r="GE1866" s="84" t="s">
        <v>18849</v>
      </c>
      <c r="GF1866" s="84" t="s">
        <v>18849</v>
      </c>
      <c r="GG1866" s="84" t="s">
        <v>18849</v>
      </c>
      <c r="GH1866" s="84" t="s">
        <v>18849</v>
      </c>
      <c r="GI1866" s="84" t="s">
        <v>18849</v>
      </c>
      <c r="GJ1866" s="84" t="s">
        <v>18849</v>
      </c>
      <c r="GK1866" s="84" t="s">
        <v>18849</v>
      </c>
      <c r="GL1866" s="84" t="s">
        <v>18849</v>
      </c>
      <c r="GM1866" s="84" t="s">
        <v>18849</v>
      </c>
      <c r="GN1866" s="84" t="s">
        <v>18849</v>
      </c>
      <c r="GO1866" s="84" t="s">
        <v>18849</v>
      </c>
      <c r="GP1866" s="84" t="s">
        <v>18849</v>
      </c>
      <c r="GQ1866" s="84" t="s">
        <v>18849</v>
      </c>
      <c r="GR1866" s="84" t="s">
        <v>18849</v>
      </c>
      <c r="GS1866" s="84" t="s">
        <v>18849</v>
      </c>
      <c r="GT1866" s="84" t="s">
        <v>18849</v>
      </c>
      <c r="GU1866" s="84" t="s">
        <v>18849</v>
      </c>
      <c r="GV1866" s="84" t="s">
        <v>18849</v>
      </c>
      <c r="GW1866" s="84" t="s">
        <v>18849</v>
      </c>
      <c r="GX1866" s="84" t="s">
        <v>18849</v>
      </c>
      <c r="GY1866" s="84" t="s">
        <v>18849</v>
      </c>
      <c r="GZ1866" s="84" t="s">
        <v>18849</v>
      </c>
      <c r="HA1866" s="84" t="s">
        <v>18849</v>
      </c>
      <c r="HB1866" s="84" t="s">
        <v>18849</v>
      </c>
      <c r="HC1866" s="84" t="s">
        <v>18849</v>
      </c>
      <c r="HD1866" s="84" t="s">
        <v>18849</v>
      </c>
      <c r="HE1866" s="84" t="s">
        <v>18849</v>
      </c>
      <c r="HF1866" s="84" t="s">
        <v>18849</v>
      </c>
      <c r="HG1866" s="84" t="s">
        <v>18849</v>
      </c>
      <c r="HH1866" s="84" t="s">
        <v>18849</v>
      </c>
      <c r="HI1866" s="84" t="s">
        <v>18849</v>
      </c>
      <c r="HJ1866" s="84" t="s">
        <v>18849</v>
      </c>
      <c r="HK1866" s="84" t="s">
        <v>18849</v>
      </c>
      <c r="HL1866" s="84" t="s">
        <v>18849</v>
      </c>
      <c r="HM1866" s="84" t="s">
        <v>18849</v>
      </c>
      <c r="HN1866" s="84" t="s">
        <v>18849</v>
      </c>
      <c r="HO1866" s="84" t="s">
        <v>18849</v>
      </c>
      <c r="HP1866" s="84" t="s">
        <v>18849</v>
      </c>
      <c r="HQ1866" s="84" t="s">
        <v>18849</v>
      </c>
      <c r="HR1866" s="84" t="s">
        <v>18849</v>
      </c>
      <c r="HS1866" s="84" t="s">
        <v>18849</v>
      </c>
      <c r="HT1866" s="84" t="s">
        <v>18849</v>
      </c>
      <c r="HU1866" s="84" t="s">
        <v>18849</v>
      </c>
      <c r="HV1866" s="84" t="s">
        <v>18849</v>
      </c>
      <c r="HW1866" s="84" t="s">
        <v>18849</v>
      </c>
      <c r="HX1866" s="84" t="s">
        <v>18849</v>
      </c>
      <c r="HY1866" s="84" t="s">
        <v>18849</v>
      </c>
      <c r="HZ1866" s="84" t="s">
        <v>18849</v>
      </c>
      <c r="IA1866" s="84" t="s">
        <v>18849</v>
      </c>
      <c r="IB1866" s="84" t="s">
        <v>18849</v>
      </c>
      <c r="IC1866" s="84" t="s">
        <v>18849</v>
      </c>
      <c r="ID1866" s="84" t="s">
        <v>18849</v>
      </c>
      <c r="IE1866" s="84" t="s">
        <v>18849</v>
      </c>
      <c r="IF1866" s="84" t="s">
        <v>18849</v>
      </c>
      <c r="IG1866" s="84" t="s">
        <v>18849</v>
      </c>
      <c r="IH1866" s="84" t="s">
        <v>18849</v>
      </c>
      <c r="II1866" s="84" t="s">
        <v>18849</v>
      </c>
      <c r="IJ1866" s="84" t="s">
        <v>18849</v>
      </c>
      <c r="IK1866" s="84" t="s">
        <v>18849</v>
      </c>
      <c r="IL1866" s="84" t="s">
        <v>18849</v>
      </c>
      <c r="IM1866" s="84" t="s">
        <v>18849</v>
      </c>
      <c r="IN1866" s="84" t="s">
        <v>18849</v>
      </c>
      <c r="IO1866" s="84" t="s">
        <v>18849</v>
      </c>
      <c r="IP1866" s="84" t="s">
        <v>18849</v>
      </c>
      <c r="IQ1866" s="84" t="s">
        <v>18849</v>
      </c>
      <c r="IR1866" s="84" t="s">
        <v>18849</v>
      </c>
      <c r="IS1866" s="84" t="s">
        <v>18849</v>
      </c>
      <c r="IT1866" s="84" t="s">
        <v>18849</v>
      </c>
      <c r="IU1866" s="84" t="s">
        <v>18849</v>
      </c>
      <c r="IV1866" s="84" t="s">
        <v>18849</v>
      </c>
      <c r="IW1866" s="84" t="s">
        <v>18849</v>
      </c>
      <c r="IX1866" s="84" t="s">
        <v>18849</v>
      </c>
      <c r="IY1866" s="84" t="s">
        <v>18849</v>
      </c>
      <c r="IZ1866" s="84" t="s">
        <v>18849</v>
      </c>
      <c r="JA1866" s="84" t="s">
        <v>18849</v>
      </c>
      <c r="JB1866" s="84" t="s">
        <v>18849</v>
      </c>
      <c r="JC1866" s="84" t="s">
        <v>18849</v>
      </c>
      <c r="JD1866" s="84" t="s">
        <v>18849</v>
      </c>
      <c r="JE1866" s="84" t="s">
        <v>18849</v>
      </c>
      <c r="JF1866" s="84" t="s">
        <v>18849</v>
      </c>
      <c r="JG1866" s="84" t="s">
        <v>18849</v>
      </c>
      <c r="JH1866" s="84" t="s">
        <v>18849</v>
      </c>
      <c r="JI1866" s="84" t="s">
        <v>18849</v>
      </c>
      <c r="JJ1866" s="84" t="s">
        <v>18849</v>
      </c>
      <c r="JK1866" s="84" t="s">
        <v>18849</v>
      </c>
      <c r="JL1866" s="84" t="s">
        <v>18849</v>
      </c>
      <c r="JM1866" s="84" t="s">
        <v>18849</v>
      </c>
      <c r="JN1866" s="84" t="s">
        <v>18849</v>
      </c>
      <c r="JO1866" s="84" t="s">
        <v>18849</v>
      </c>
      <c r="JP1866" s="84" t="s">
        <v>18849</v>
      </c>
      <c r="JQ1866" s="84" t="s">
        <v>18849</v>
      </c>
      <c r="JR1866" s="84" t="s">
        <v>18849</v>
      </c>
      <c r="JS1866" s="84" t="s">
        <v>18849</v>
      </c>
      <c r="JT1866" s="84" t="s">
        <v>18849</v>
      </c>
      <c r="JU1866" s="84" t="s">
        <v>18849</v>
      </c>
      <c r="JV1866" s="84" t="s">
        <v>18849</v>
      </c>
      <c r="JW1866" s="84" t="s">
        <v>18849</v>
      </c>
      <c r="JX1866" s="84" t="s">
        <v>18849</v>
      </c>
      <c r="JY1866" s="84" t="s">
        <v>18849</v>
      </c>
      <c r="JZ1866" s="84" t="s">
        <v>18849</v>
      </c>
      <c r="KA1866" s="84" t="s">
        <v>18849</v>
      </c>
      <c r="KB1866" s="84" t="s">
        <v>18849</v>
      </c>
      <c r="KC1866" s="84" t="s">
        <v>18849</v>
      </c>
      <c r="KD1866" s="84" t="s">
        <v>18849</v>
      </c>
      <c r="KE1866" s="84" t="s">
        <v>18849</v>
      </c>
      <c r="KF1866" s="84" t="s">
        <v>18849</v>
      </c>
      <c r="KG1866" s="84" t="s">
        <v>18849</v>
      </c>
      <c r="KH1866" s="84" t="s">
        <v>18849</v>
      </c>
      <c r="KI1866" s="84" t="s">
        <v>18849</v>
      </c>
      <c r="KJ1866" s="84" t="s">
        <v>18849</v>
      </c>
      <c r="KK1866" s="84" t="s">
        <v>18849</v>
      </c>
      <c r="KL1866" s="84" t="s">
        <v>18849</v>
      </c>
      <c r="KM1866" s="84" t="s">
        <v>18849</v>
      </c>
      <c r="KN1866" s="84" t="s">
        <v>18849</v>
      </c>
      <c r="KO1866" s="84" t="s">
        <v>18849</v>
      </c>
      <c r="KP1866" s="84" t="s">
        <v>18849</v>
      </c>
      <c r="KQ1866" s="84" t="s">
        <v>18849</v>
      </c>
      <c r="KR1866" s="84" t="s">
        <v>18849</v>
      </c>
      <c r="KS1866" s="84" t="s">
        <v>18849</v>
      </c>
      <c r="KT1866" s="84" t="s">
        <v>18849</v>
      </c>
      <c r="KU1866" s="84" t="s">
        <v>18849</v>
      </c>
      <c r="KV1866" s="84" t="s">
        <v>18849</v>
      </c>
      <c r="KW1866" s="84" t="s">
        <v>18849</v>
      </c>
      <c r="KX1866" s="84" t="s">
        <v>18849</v>
      </c>
      <c r="KY1866" s="84" t="s">
        <v>18849</v>
      </c>
      <c r="KZ1866" s="84" t="s">
        <v>18849</v>
      </c>
      <c r="LA1866" s="84" t="s">
        <v>18849</v>
      </c>
      <c r="LB1866" s="84" t="s">
        <v>18849</v>
      </c>
      <c r="LC1866" s="84" t="s">
        <v>18849</v>
      </c>
      <c r="LD1866" s="84" t="s">
        <v>18849</v>
      </c>
      <c r="LE1866" s="84" t="s">
        <v>18849</v>
      </c>
      <c r="LF1866" s="84" t="s">
        <v>18849</v>
      </c>
      <c r="LG1866" s="84" t="s">
        <v>18849</v>
      </c>
      <c r="LH1866" s="84" t="s">
        <v>18849</v>
      </c>
      <c r="LI1866" s="84" t="s">
        <v>18849</v>
      </c>
      <c r="LJ1866" s="84" t="s">
        <v>18849</v>
      </c>
      <c r="LK1866" s="84" t="s">
        <v>18849</v>
      </c>
      <c r="LL1866" s="84" t="s">
        <v>18849</v>
      </c>
      <c r="LM1866" s="84" t="s">
        <v>18849</v>
      </c>
      <c r="LN1866" s="84" t="s">
        <v>18849</v>
      </c>
      <c r="LO1866" s="84" t="s">
        <v>18849</v>
      </c>
      <c r="LP1866" s="84" t="s">
        <v>18849</v>
      </c>
      <c r="LQ1866" s="84" t="s">
        <v>18849</v>
      </c>
      <c r="LR1866" s="84" t="s">
        <v>18849</v>
      </c>
      <c r="LS1866" s="84" t="s">
        <v>18849</v>
      </c>
      <c r="LT1866" s="84" t="s">
        <v>18849</v>
      </c>
      <c r="LU1866" s="84" t="s">
        <v>18849</v>
      </c>
      <c r="LV1866" s="84" t="s">
        <v>18849</v>
      </c>
      <c r="LW1866" s="84" t="s">
        <v>18849</v>
      </c>
      <c r="LX1866" s="84" t="s">
        <v>18849</v>
      </c>
      <c r="LY1866" s="84" t="s">
        <v>18849</v>
      </c>
      <c r="LZ1866" s="84" t="s">
        <v>18849</v>
      </c>
      <c r="MA1866" s="84" t="s">
        <v>18849</v>
      </c>
      <c r="MB1866" s="84" t="s">
        <v>18849</v>
      </c>
      <c r="MC1866" s="84" t="s">
        <v>18849</v>
      </c>
      <c r="MD1866" s="84" t="s">
        <v>18849</v>
      </c>
      <c r="ME1866" s="84" t="s">
        <v>18849</v>
      </c>
      <c r="MF1866" s="84" t="s">
        <v>18849</v>
      </c>
      <c r="MG1866" s="84" t="s">
        <v>18849</v>
      </c>
      <c r="MH1866" s="84" t="s">
        <v>18849</v>
      </c>
      <c r="MI1866" s="84" t="s">
        <v>18849</v>
      </c>
      <c r="MJ1866" s="84" t="s">
        <v>18849</v>
      </c>
      <c r="MK1866" s="84" t="s">
        <v>18849</v>
      </c>
      <c r="ML1866" s="84" t="s">
        <v>18849</v>
      </c>
      <c r="MM1866" s="84" t="s">
        <v>18849</v>
      </c>
      <c r="MN1866" s="84" t="s">
        <v>18849</v>
      </c>
      <c r="MO1866" s="84" t="s">
        <v>18849</v>
      </c>
      <c r="MP1866" s="84" t="s">
        <v>18849</v>
      </c>
      <c r="MQ1866" s="84" t="s">
        <v>18849</v>
      </c>
      <c r="MR1866" s="84" t="s">
        <v>18849</v>
      </c>
      <c r="MS1866" s="84" t="s">
        <v>18849</v>
      </c>
      <c r="MT1866" s="84" t="s">
        <v>18849</v>
      </c>
      <c r="MU1866" s="84" t="s">
        <v>18849</v>
      </c>
      <c r="MV1866" s="84" t="s">
        <v>18849</v>
      </c>
      <c r="MW1866" s="84" t="s">
        <v>18849</v>
      </c>
      <c r="MX1866" s="84" t="s">
        <v>18849</v>
      </c>
      <c r="MY1866" s="84" t="s">
        <v>18849</v>
      </c>
      <c r="MZ1866" s="84" t="s">
        <v>18849</v>
      </c>
      <c r="NA1866" s="84" t="s">
        <v>18849</v>
      </c>
      <c r="NB1866" s="84" t="s">
        <v>18849</v>
      </c>
      <c r="NC1866" s="84" t="s">
        <v>18849</v>
      </c>
      <c r="ND1866" s="84" t="s">
        <v>18849</v>
      </c>
      <c r="NE1866" s="84" t="s">
        <v>18849</v>
      </c>
      <c r="NF1866" s="84" t="s">
        <v>18849</v>
      </c>
      <c r="NG1866" s="84" t="s">
        <v>18849</v>
      </c>
      <c r="NH1866" s="84" t="s">
        <v>18849</v>
      </c>
      <c r="NI1866" s="84" t="s">
        <v>18849</v>
      </c>
      <c r="NJ1866" s="84" t="s">
        <v>18849</v>
      </c>
      <c r="NK1866" s="84" t="s">
        <v>18849</v>
      </c>
      <c r="NL1866" s="84" t="s">
        <v>18849</v>
      </c>
      <c r="NM1866" s="84" t="s">
        <v>18849</v>
      </c>
      <c r="NN1866" s="84" t="s">
        <v>18849</v>
      </c>
      <c r="NO1866" s="84" t="s">
        <v>18849</v>
      </c>
      <c r="NP1866" s="84" t="s">
        <v>18849</v>
      </c>
      <c r="NQ1866" s="84" t="s">
        <v>18849</v>
      </c>
      <c r="NR1866" s="84" t="s">
        <v>18849</v>
      </c>
      <c r="NS1866" s="84" t="s">
        <v>18849</v>
      </c>
      <c r="NT1866" s="84" t="s">
        <v>18849</v>
      </c>
      <c r="NU1866" s="84" t="s">
        <v>18849</v>
      </c>
      <c r="NV1866" s="84" t="s">
        <v>18849</v>
      </c>
      <c r="NW1866" s="84" t="s">
        <v>18849</v>
      </c>
      <c r="NX1866" s="84" t="s">
        <v>18849</v>
      </c>
      <c r="NY1866" s="84" t="s">
        <v>18849</v>
      </c>
      <c r="NZ1866" s="84" t="s">
        <v>18849</v>
      </c>
      <c r="OA1866" s="84" t="s">
        <v>18849</v>
      </c>
      <c r="OB1866" s="84" t="s">
        <v>18849</v>
      </c>
      <c r="OC1866" s="84" t="s">
        <v>18849</v>
      </c>
      <c r="OD1866" s="84" t="s">
        <v>18849</v>
      </c>
      <c r="OE1866" s="84" t="s">
        <v>18849</v>
      </c>
      <c r="OF1866" s="84" t="s">
        <v>18849</v>
      </c>
      <c r="OG1866" s="84" t="s">
        <v>18849</v>
      </c>
      <c r="OH1866" s="84" t="s">
        <v>18849</v>
      </c>
      <c r="OI1866" s="84" t="s">
        <v>18849</v>
      </c>
      <c r="OJ1866" s="84" t="s">
        <v>18849</v>
      </c>
      <c r="OK1866" s="84" t="s">
        <v>18849</v>
      </c>
      <c r="OL1866" s="84" t="s">
        <v>18849</v>
      </c>
      <c r="OM1866" s="84" t="s">
        <v>18849</v>
      </c>
      <c r="ON1866" s="84" t="s">
        <v>18849</v>
      </c>
      <c r="OO1866" s="84" t="s">
        <v>18849</v>
      </c>
      <c r="OP1866" s="84" t="s">
        <v>18849</v>
      </c>
      <c r="OQ1866" s="84" t="s">
        <v>18849</v>
      </c>
      <c r="OR1866" s="84" t="s">
        <v>18849</v>
      </c>
      <c r="OS1866" s="84" t="s">
        <v>18849</v>
      </c>
      <c r="OT1866" s="84" t="s">
        <v>18849</v>
      </c>
      <c r="OU1866" s="84" t="s">
        <v>18849</v>
      </c>
      <c r="OV1866" s="84" t="s">
        <v>18849</v>
      </c>
      <c r="OW1866" s="84" t="s">
        <v>18849</v>
      </c>
      <c r="OX1866" s="84" t="s">
        <v>18849</v>
      </c>
      <c r="OY1866" s="84" t="s">
        <v>18849</v>
      </c>
      <c r="OZ1866" s="84" t="s">
        <v>18849</v>
      </c>
      <c r="PA1866" s="84" t="s">
        <v>18849</v>
      </c>
      <c r="PB1866" s="84" t="s">
        <v>18849</v>
      </c>
      <c r="PC1866" s="84" t="s">
        <v>18849</v>
      </c>
      <c r="PD1866" s="84" t="s">
        <v>18849</v>
      </c>
      <c r="PE1866" s="84" t="s">
        <v>18849</v>
      </c>
      <c r="PF1866" s="84" t="s">
        <v>18849</v>
      </c>
      <c r="PG1866" s="84" t="s">
        <v>18849</v>
      </c>
      <c r="PH1866" s="84" t="s">
        <v>18849</v>
      </c>
      <c r="PI1866" s="84" t="s">
        <v>18849</v>
      </c>
      <c r="PJ1866" s="84" t="s">
        <v>18849</v>
      </c>
      <c r="PK1866" s="84" t="s">
        <v>18849</v>
      </c>
      <c r="PL1866" s="84" t="s">
        <v>18849</v>
      </c>
      <c r="PM1866" s="84" t="s">
        <v>18849</v>
      </c>
      <c r="PN1866" s="84" t="s">
        <v>18849</v>
      </c>
      <c r="PO1866" s="84" t="s">
        <v>18849</v>
      </c>
      <c r="PP1866" s="84" t="s">
        <v>18849</v>
      </c>
      <c r="PQ1866" s="84" t="s">
        <v>18849</v>
      </c>
      <c r="PR1866" s="84" t="s">
        <v>18849</v>
      </c>
      <c r="PS1866" s="84" t="s">
        <v>18849</v>
      </c>
      <c r="PT1866" s="84" t="s">
        <v>18849</v>
      </c>
      <c r="PU1866" s="84" t="s">
        <v>18849</v>
      </c>
      <c r="PV1866" s="84" t="s">
        <v>18849</v>
      </c>
      <c r="PW1866" s="84" t="s">
        <v>18849</v>
      </c>
      <c r="PX1866" s="84" t="s">
        <v>18849</v>
      </c>
      <c r="PY1866" s="84" t="s">
        <v>18849</v>
      </c>
      <c r="PZ1866" s="84" t="s">
        <v>18849</v>
      </c>
      <c r="QA1866" s="84" t="s">
        <v>18849</v>
      </c>
      <c r="QB1866" s="84" t="s">
        <v>18849</v>
      </c>
      <c r="QC1866" s="84" t="s">
        <v>18849</v>
      </c>
      <c r="QD1866" s="84" t="s">
        <v>18849</v>
      </c>
      <c r="QE1866" s="84" t="s">
        <v>18849</v>
      </c>
      <c r="QF1866" s="84" t="s">
        <v>18849</v>
      </c>
      <c r="QG1866" s="84" t="s">
        <v>18849</v>
      </c>
      <c r="QH1866" s="84" t="s">
        <v>18849</v>
      </c>
      <c r="QI1866" s="84" t="s">
        <v>18849</v>
      </c>
      <c r="QJ1866" s="84" t="s">
        <v>18849</v>
      </c>
      <c r="QK1866" s="84" t="s">
        <v>18849</v>
      </c>
      <c r="QL1866" s="84" t="s">
        <v>18849</v>
      </c>
      <c r="QM1866" s="84" t="s">
        <v>18849</v>
      </c>
      <c r="QN1866" s="84" t="s">
        <v>18849</v>
      </c>
      <c r="QO1866" s="84" t="s">
        <v>18849</v>
      </c>
      <c r="QP1866" s="84" t="s">
        <v>18849</v>
      </c>
      <c r="QQ1866" s="84" t="s">
        <v>18849</v>
      </c>
      <c r="QR1866" s="84" t="s">
        <v>18849</v>
      </c>
      <c r="QS1866" s="84" t="s">
        <v>18849</v>
      </c>
      <c r="QT1866" s="84" t="s">
        <v>18849</v>
      </c>
      <c r="QU1866" s="84" t="s">
        <v>18849</v>
      </c>
      <c r="QV1866" s="84" t="s">
        <v>18849</v>
      </c>
      <c r="QW1866" s="84" t="s">
        <v>18849</v>
      </c>
      <c r="QX1866" s="84" t="s">
        <v>18849</v>
      </c>
      <c r="QY1866" s="84" t="s">
        <v>18849</v>
      </c>
      <c r="QZ1866" s="84" t="s">
        <v>18849</v>
      </c>
      <c r="RA1866" s="84" t="s">
        <v>18849</v>
      </c>
      <c r="RB1866" s="84" t="s">
        <v>18849</v>
      </c>
      <c r="RC1866" s="84" t="s">
        <v>18849</v>
      </c>
      <c r="RD1866" s="84" t="s">
        <v>18849</v>
      </c>
      <c r="RE1866" s="84" t="s">
        <v>18849</v>
      </c>
      <c r="RF1866" s="84" t="s">
        <v>18849</v>
      </c>
      <c r="RG1866" s="84" t="s">
        <v>18849</v>
      </c>
      <c r="RH1866" s="84" t="s">
        <v>18849</v>
      </c>
      <c r="RI1866" s="84" t="s">
        <v>18849</v>
      </c>
      <c r="RJ1866" s="84" t="s">
        <v>18849</v>
      </c>
      <c r="RK1866" s="84" t="s">
        <v>18849</v>
      </c>
      <c r="RL1866" s="84" t="s">
        <v>18849</v>
      </c>
      <c r="RM1866" s="84" t="s">
        <v>18849</v>
      </c>
      <c r="RN1866" s="84" t="s">
        <v>18849</v>
      </c>
      <c r="RO1866" s="84" t="s">
        <v>18849</v>
      </c>
      <c r="RP1866" s="84" t="s">
        <v>18849</v>
      </c>
      <c r="RQ1866" s="84" t="s">
        <v>18849</v>
      </c>
      <c r="RR1866" s="84" t="s">
        <v>18849</v>
      </c>
      <c r="RS1866" s="84" t="s">
        <v>18849</v>
      </c>
      <c r="RT1866" s="84" t="s">
        <v>18849</v>
      </c>
      <c r="RU1866" s="84" t="s">
        <v>18849</v>
      </c>
      <c r="RV1866" s="84" t="s">
        <v>18849</v>
      </c>
      <c r="RW1866" s="84" t="s">
        <v>18849</v>
      </c>
      <c r="RX1866" s="84" t="s">
        <v>18849</v>
      </c>
      <c r="RY1866" s="84" t="s">
        <v>18849</v>
      </c>
      <c r="RZ1866" s="84" t="s">
        <v>18849</v>
      </c>
      <c r="SA1866" s="84" t="s">
        <v>18849</v>
      </c>
      <c r="SB1866" s="84" t="s">
        <v>18849</v>
      </c>
      <c r="SC1866" s="84" t="s">
        <v>18849</v>
      </c>
      <c r="SD1866" s="84" t="s">
        <v>18849</v>
      </c>
      <c r="SE1866" s="84" t="s">
        <v>18849</v>
      </c>
      <c r="SF1866" s="84" t="s">
        <v>18849</v>
      </c>
      <c r="SG1866" s="84" t="s">
        <v>18849</v>
      </c>
      <c r="SH1866" s="84" t="s">
        <v>18849</v>
      </c>
      <c r="SI1866" s="84" t="s">
        <v>18849</v>
      </c>
      <c r="SJ1866" s="84" t="s">
        <v>18849</v>
      </c>
      <c r="SK1866" s="84" t="s">
        <v>18849</v>
      </c>
      <c r="SL1866" s="84" t="s">
        <v>18849</v>
      </c>
      <c r="SM1866" s="84" t="s">
        <v>18849</v>
      </c>
      <c r="SN1866" s="84" t="s">
        <v>18849</v>
      </c>
      <c r="SO1866" s="84" t="s">
        <v>18849</v>
      </c>
      <c r="SP1866" s="84" t="s">
        <v>18849</v>
      </c>
      <c r="SQ1866" s="84" t="s">
        <v>18849</v>
      </c>
      <c r="SR1866" s="84" t="s">
        <v>18849</v>
      </c>
      <c r="SS1866" s="84" t="s">
        <v>18849</v>
      </c>
      <c r="ST1866" s="84" t="s">
        <v>18849</v>
      </c>
      <c r="SU1866" s="84" t="s">
        <v>18849</v>
      </c>
      <c r="SV1866" s="84" t="s">
        <v>18849</v>
      </c>
      <c r="SW1866" s="84" t="s">
        <v>18849</v>
      </c>
      <c r="SX1866" s="84" t="s">
        <v>18849</v>
      </c>
      <c r="SY1866" s="84" t="s">
        <v>18849</v>
      </c>
      <c r="SZ1866" s="84" t="s">
        <v>18849</v>
      </c>
      <c r="TA1866" s="84" t="s">
        <v>18849</v>
      </c>
      <c r="TB1866" s="84" t="s">
        <v>18849</v>
      </c>
      <c r="TC1866" s="84" t="s">
        <v>18849</v>
      </c>
      <c r="TD1866" s="84" t="s">
        <v>18849</v>
      </c>
      <c r="TE1866" s="84" t="s">
        <v>18849</v>
      </c>
      <c r="TF1866" s="84" t="s">
        <v>18849</v>
      </c>
      <c r="TG1866" s="84" t="s">
        <v>18849</v>
      </c>
      <c r="TH1866" s="84" t="s">
        <v>18849</v>
      </c>
      <c r="TI1866" s="84" t="s">
        <v>18849</v>
      </c>
      <c r="TJ1866" s="84" t="s">
        <v>18849</v>
      </c>
      <c r="TK1866" s="84" t="s">
        <v>18849</v>
      </c>
      <c r="TL1866" s="84" t="s">
        <v>18849</v>
      </c>
      <c r="TM1866" s="84" t="s">
        <v>18849</v>
      </c>
      <c r="TN1866" s="84" t="s">
        <v>18849</v>
      </c>
      <c r="TO1866" s="84" t="s">
        <v>18849</v>
      </c>
      <c r="TP1866" s="84" t="s">
        <v>18849</v>
      </c>
      <c r="TQ1866" s="84" t="s">
        <v>18849</v>
      </c>
      <c r="TR1866" s="84" t="s">
        <v>18849</v>
      </c>
      <c r="TS1866" s="84" t="s">
        <v>18849</v>
      </c>
      <c r="TT1866" s="84" t="s">
        <v>18849</v>
      </c>
      <c r="TU1866" s="84" t="s">
        <v>18849</v>
      </c>
      <c r="TV1866" s="84" t="s">
        <v>18849</v>
      </c>
      <c r="TW1866" s="84" t="s">
        <v>18849</v>
      </c>
      <c r="TX1866" s="84" t="s">
        <v>18849</v>
      </c>
      <c r="TY1866" s="84" t="s">
        <v>18849</v>
      </c>
      <c r="TZ1866" s="84" t="s">
        <v>18849</v>
      </c>
      <c r="UA1866" s="84" t="s">
        <v>18849</v>
      </c>
      <c r="UB1866" s="84" t="s">
        <v>18849</v>
      </c>
      <c r="UC1866" s="84" t="s">
        <v>18849</v>
      </c>
      <c r="UD1866" s="84" t="s">
        <v>18849</v>
      </c>
      <c r="UE1866" s="84" t="s">
        <v>18849</v>
      </c>
      <c r="UF1866" s="84" t="s">
        <v>18849</v>
      </c>
      <c r="UG1866" s="84" t="s">
        <v>18849</v>
      </c>
      <c r="UH1866" s="84" t="s">
        <v>18849</v>
      </c>
      <c r="UI1866" s="84" t="s">
        <v>18849</v>
      </c>
      <c r="UJ1866" s="84" t="s">
        <v>18849</v>
      </c>
      <c r="UK1866" s="84" t="s">
        <v>18849</v>
      </c>
      <c r="UL1866" s="84" t="s">
        <v>18849</v>
      </c>
      <c r="UM1866" s="84" t="s">
        <v>18849</v>
      </c>
      <c r="UN1866" s="84" t="s">
        <v>18849</v>
      </c>
      <c r="UO1866" s="84" t="s">
        <v>18849</v>
      </c>
      <c r="UP1866" s="84" t="s">
        <v>18849</v>
      </c>
      <c r="UQ1866" s="84" t="s">
        <v>18849</v>
      </c>
      <c r="UR1866" s="84" t="s">
        <v>18849</v>
      </c>
      <c r="US1866" s="84" t="s">
        <v>18849</v>
      </c>
      <c r="UT1866" s="84" t="s">
        <v>18849</v>
      </c>
      <c r="UU1866" s="84" t="s">
        <v>18849</v>
      </c>
      <c r="UV1866" s="84" t="s">
        <v>18849</v>
      </c>
      <c r="UW1866" s="84" t="s">
        <v>18849</v>
      </c>
      <c r="UX1866" s="84" t="s">
        <v>18849</v>
      </c>
      <c r="UY1866" s="84" t="s">
        <v>18849</v>
      </c>
      <c r="UZ1866" s="84" t="s">
        <v>18849</v>
      </c>
      <c r="VA1866" s="84" t="s">
        <v>18849</v>
      </c>
      <c r="VB1866" s="84" t="s">
        <v>18849</v>
      </c>
      <c r="VC1866" s="84" t="s">
        <v>18849</v>
      </c>
      <c r="VD1866" s="84" t="s">
        <v>18849</v>
      </c>
      <c r="VE1866" s="84" t="s">
        <v>18849</v>
      </c>
      <c r="VF1866" s="84" t="s">
        <v>18849</v>
      </c>
      <c r="VG1866" s="84" t="s">
        <v>18849</v>
      </c>
      <c r="VH1866" s="84" t="s">
        <v>18849</v>
      </c>
      <c r="VI1866" s="84" t="s">
        <v>18849</v>
      </c>
      <c r="VJ1866" s="84" t="s">
        <v>18849</v>
      </c>
      <c r="VK1866" s="84" t="s">
        <v>18849</v>
      </c>
      <c r="VL1866" s="84" t="s">
        <v>18849</v>
      </c>
      <c r="VM1866" s="84" t="s">
        <v>18849</v>
      </c>
      <c r="VN1866" s="84" t="s">
        <v>18849</v>
      </c>
      <c r="VO1866" s="84" t="s">
        <v>18849</v>
      </c>
      <c r="VP1866" s="84" t="s">
        <v>18849</v>
      </c>
      <c r="VQ1866" s="84" t="s">
        <v>18849</v>
      </c>
      <c r="VR1866" s="84" t="s">
        <v>18849</v>
      </c>
      <c r="VS1866" s="84" t="s">
        <v>18849</v>
      </c>
      <c r="VT1866" s="84" t="s">
        <v>18849</v>
      </c>
      <c r="VU1866" s="84" t="s">
        <v>18849</v>
      </c>
      <c r="VV1866" s="84" t="s">
        <v>18849</v>
      </c>
      <c r="VW1866" s="84" t="s">
        <v>18849</v>
      </c>
      <c r="VX1866" s="84" t="s">
        <v>18849</v>
      </c>
      <c r="VY1866" s="84" t="s">
        <v>18849</v>
      </c>
      <c r="VZ1866" s="84" t="s">
        <v>18849</v>
      </c>
      <c r="WA1866" s="84" t="s">
        <v>18849</v>
      </c>
      <c r="WB1866" s="84" t="s">
        <v>18849</v>
      </c>
      <c r="WC1866" s="84" t="s">
        <v>18849</v>
      </c>
      <c r="WD1866" s="84" t="s">
        <v>18849</v>
      </c>
      <c r="WE1866" s="84" t="s">
        <v>18849</v>
      </c>
      <c r="WF1866" s="84" t="s">
        <v>18849</v>
      </c>
      <c r="WG1866" s="84" t="s">
        <v>18849</v>
      </c>
      <c r="WH1866" s="84" t="s">
        <v>18849</v>
      </c>
      <c r="WI1866" s="84" t="s">
        <v>18849</v>
      </c>
      <c r="WJ1866" s="84" t="s">
        <v>18849</v>
      </c>
      <c r="WK1866" s="84" t="s">
        <v>18849</v>
      </c>
      <c r="WL1866" s="84" t="s">
        <v>18849</v>
      </c>
      <c r="WM1866" s="84" t="s">
        <v>18849</v>
      </c>
      <c r="WN1866" s="84" t="s">
        <v>18849</v>
      </c>
      <c r="WO1866" s="84" t="s">
        <v>18849</v>
      </c>
      <c r="WP1866" s="84" t="s">
        <v>18849</v>
      </c>
      <c r="WQ1866" s="84" t="s">
        <v>18849</v>
      </c>
      <c r="WR1866" s="84" t="s">
        <v>18849</v>
      </c>
      <c r="WS1866" s="84" t="s">
        <v>18849</v>
      </c>
      <c r="WT1866" s="84" t="s">
        <v>18849</v>
      </c>
      <c r="WU1866" s="84" t="s">
        <v>18849</v>
      </c>
      <c r="WV1866" s="84" t="s">
        <v>18849</v>
      </c>
      <c r="WW1866" s="84" t="s">
        <v>18849</v>
      </c>
      <c r="WX1866" s="84" t="s">
        <v>18849</v>
      </c>
      <c r="WY1866" s="84" t="s">
        <v>18849</v>
      </c>
      <c r="WZ1866" s="84" t="s">
        <v>18849</v>
      </c>
      <c r="XA1866" s="84" t="s">
        <v>18849</v>
      </c>
      <c r="XB1866" s="84" t="s">
        <v>18849</v>
      </c>
      <c r="XC1866" s="84" t="s">
        <v>18849</v>
      </c>
      <c r="XD1866" s="84" t="s">
        <v>18849</v>
      </c>
      <c r="XE1866" s="84" t="s">
        <v>18849</v>
      </c>
      <c r="XF1866" s="84" t="s">
        <v>18849</v>
      </c>
      <c r="XG1866" s="84" t="s">
        <v>18849</v>
      </c>
      <c r="XH1866" s="84" t="s">
        <v>18849</v>
      </c>
      <c r="XI1866" s="84" t="s">
        <v>18849</v>
      </c>
      <c r="XJ1866" s="84" t="s">
        <v>18849</v>
      </c>
      <c r="XK1866" s="84" t="s">
        <v>18849</v>
      </c>
      <c r="XL1866" s="84" t="s">
        <v>18849</v>
      </c>
      <c r="XM1866" s="84" t="s">
        <v>18849</v>
      </c>
      <c r="XN1866" s="84" t="s">
        <v>18849</v>
      </c>
      <c r="XO1866" s="84" t="s">
        <v>18849</v>
      </c>
      <c r="XP1866" s="84" t="s">
        <v>18849</v>
      </c>
      <c r="XQ1866" s="84" t="s">
        <v>18849</v>
      </c>
      <c r="XR1866" s="84" t="s">
        <v>18849</v>
      </c>
      <c r="XS1866" s="84" t="s">
        <v>18849</v>
      </c>
      <c r="XT1866" s="84" t="s">
        <v>18849</v>
      </c>
      <c r="XU1866" s="84" t="s">
        <v>18849</v>
      </c>
      <c r="XV1866" s="84" t="s">
        <v>18849</v>
      </c>
      <c r="XW1866" s="84" t="s">
        <v>18849</v>
      </c>
      <c r="XX1866" s="84" t="s">
        <v>18849</v>
      </c>
      <c r="XY1866" s="84" t="s">
        <v>18849</v>
      </c>
      <c r="XZ1866" s="84" t="s">
        <v>18849</v>
      </c>
      <c r="YA1866" s="84" t="s">
        <v>18849</v>
      </c>
      <c r="YB1866" s="84" t="s">
        <v>18849</v>
      </c>
      <c r="YC1866" s="84" t="s">
        <v>18849</v>
      </c>
      <c r="YD1866" s="84" t="s">
        <v>18849</v>
      </c>
      <c r="YE1866" s="84" t="s">
        <v>18849</v>
      </c>
      <c r="YF1866" s="84" t="s">
        <v>18849</v>
      </c>
      <c r="YG1866" s="84" t="s">
        <v>18849</v>
      </c>
      <c r="YH1866" s="84" t="s">
        <v>18849</v>
      </c>
      <c r="YI1866" s="84" t="s">
        <v>18849</v>
      </c>
      <c r="YJ1866" s="84" t="s">
        <v>18849</v>
      </c>
      <c r="YK1866" s="84" t="s">
        <v>18849</v>
      </c>
      <c r="YL1866" s="84" t="s">
        <v>18849</v>
      </c>
      <c r="YM1866" s="84" t="s">
        <v>18849</v>
      </c>
      <c r="YN1866" s="84" t="s">
        <v>18849</v>
      </c>
      <c r="YO1866" s="84" t="s">
        <v>18849</v>
      </c>
      <c r="YP1866" s="84" t="s">
        <v>18849</v>
      </c>
      <c r="YQ1866" s="84" t="s">
        <v>18849</v>
      </c>
      <c r="YR1866" s="84" t="s">
        <v>18849</v>
      </c>
      <c r="YS1866" s="84" t="s">
        <v>18849</v>
      </c>
      <c r="YT1866" s="84" t="s">
        <v>18849</v>
      </c>
      <c r="YU1866" s="84" t="s">
        <v>18849</v>
      </c>
      <c r="YV1866" s="84" t="s">
        <v>18849</v>
      </c>
      <c r="YW1866" s="84" t="s">
        <v>18849</v>
      </c>
      <c r="YX1866" s="84" t="s">
        <v>18849</v>
      </c>
      <c r="YY1866" s="84" t="s">
        <v>18849</v>
      </c>
      <c r="YZ1866" s="84" t="s">
        <v>18849</v>
      </c>
      <c r="ZA1866" s="84" t="s">
        <v>18849</v>
      </c>
      <c r="ZB1866" s="84" t="s">
        <v>18849</v>
      </c>
      <c r="ZC1866" s="84" t="s">
        <v>18849</v>
      </c>
      <c r="ZD1866" s="84" t="s">
        <v>18849</v>
      </c>
      <c r="ZE1866" s="84" t="s">
        <v>18849</v>
      </c>
      <c r="ZF1866" s="84" t="s">
        <v>18849</v>
      </c>
      <c r="ZG1866" s="84" t="s">
        <v>18849</v>
      </c>
      <c r="ZH1866" s="84" t="s">
        <v>18849</v>
      </c>
      <c r="ZI1866" s="84" t="s">
        <v>18849</v>
      </c>
      <c r="ZJ1866" s="84" t="s">
        <v>18849</v>
      </c>
      <c r="ZK1866" s="84" t="s">
        <v>18849</v>
      </c>
      <c r="ZL1866" s="84" t="s">
        <v>18849</v>
      </c>
      <c r="ZM1866" s="84" t="s">
        <v>18849</v>
      </c>
      <c r="ZN1866" s="84" t="s">
        <v>18849</v>
      </c>
      <c r="ZO1866" s="84" t="s">
        <v>18849</v>
      </c>
      <c r="ZP1866" s="84" t="s">
        <v>18849</v>
      </c>
      <c r="ZQ1866" s="84" t="s">
        <v>18849</v>
      </c>
      <c r="ZR1866" s="84" t="s">
        <v>18849</v>
      </c>
      <c r="ZS1866" s="84" t="s">
        <v>18849</v>
      </c>
      <c r="ZT1866" s="84" t="s">
        <v>18849</v>
      </c>
      <c r="ZU1866" s="84" t="s">
        <v>18849</v>
      </c>
      <c r="ZV1866" s="84" t="s">
        <v>18849</v>
      </c>
      <c r="ZW1866" s="84" t="s">
        <v>18849</v>
      </c>
      <c r="ZX1866" s="84" t="s">
        <v>18849</v>
      </c>
      <c r="ZY1866" s="84" t="s">
        <v>18849</v>
      </c>
      <c r="ZZ1866" s="84" t="s">
        <v>18849</v>
      </c>
      <c r="AAA1866" s="84" t="s">
        <v>18849</v>
      </c>
      <c r="AAB1866" s="84" t="s">
        <v>18849</v>
      </c>
      <c r="AAC1866" s="84" t="s">
        <v>18849</v>
      </c>
      <c r="AAD1866" s="84" t="s">
        <v>18849</v>
      </c>
      <c r="AAE1866" s="84" t="s">
        <v>18849</v>
      </c>
      <c r="AAF1866" s="84" t="s">
        <v>18849</v>
      </c>
      <c r="AAG1866" s="84" t="s">
        <v>18849</v>
      </c>
      <c r="AAH1866" s="84" t="s">
        <v>18849</v>
      </c>
      <c r="AAI1866" s="84" t="s">
        <v>18849</v>
      </c>
      <c r="AAJ1866" s="84" t="s">
        <v>18849</v>
      </c>
      <c r="AAK1866" s="84" t="s">
        <v>18849</v>
      </c>
      <c r="AAL1866" s="84" t="s">
        <v>18849</v>
      </c>
      <c r="AAM1866" s="84" t="s">
        <v>18849</v>
      </c>
      <c r="AAN1866" s="84" t="s">
        <v>18849</v>
      </c>
      <c r="AAO1866" s="84" t="s">
        <v>18849</v>
      </c>
      <c r="AAP1866" s="84" t="s">
        <v>18849</v>
      </c>
      <c r="AAQ1866" s="84" t="s">
        <v>18849</v>
      </c>
      <c r="AAR1866" s="84" t="s">
        <v>18849</v>
      </c>
      <c r="AAS1866" s="84" t="s">
        <v>18849</v>
      </c>
      <c r="AAT1866" s="84" t="s">
        <v>18849</v>
      </c>
      <c r="AAU1866" s="84" t="s">
        <v>18849</v>
      </c>
      <c r="AAV1866" s="84" t="s">
        <v>18849</v>
      </c>
      <c r="AAW1866" s="84" t="s">
        <v>18849</v>
      </c>
      <c r="AAX1866" s="84" t="s">
        <v>18849</v>
      </c>
      <c r="AAY1866" s="84" t="s">
        <v>18849</v>
      </c>
      <c r="AAZ1866" s="84" t="s">
        <v>18849</v>
      </c>
      <c r="ABA1866" s="84" t="s">
        <v>18849</v>
      </c>
      <c r="ABB1866" s="84" t="s">
        <v>18849</v>
      </c>
      <c r="ABC1866" s="84" t="s">
        <v>18849</v>
      </c>
      <c r="ABD1866" s="84" t="s">
        <v>18849</v>
      </c>
      <c r="ABE1866" s="84" t="s">
        <v>18849</v>
      </c>
      <c r="ABF1866" s="84" t="s">
        <v>18849</v>
      </c>
      <c r="ABG1866" s="84" t="s">
        <v>18849</v>
      </c>
      <c r="ABH1866" s="84" t="s">
        <v>18849</v>
      </c>
      <c r="ABI1866" s="84" t="s">
        <v>18849</v>
      </c>
      <c r="ABJ1866" s="84" t="s">
        <v>18849</v>
      </c>
      <c r="ABK1866" s="84" t="s">
        <v>18849</v>
      </c>
      <c r="ABL1866" s="84" t="s">
        <v>18849</v>
      </c>
      <c r="ABM1866" s="84" t="s">
        <v>18849</v>
      </c>
      <c r="ABN1866" s="84" t="s">
        <v>18849</v>
      </c>
      <c r="ABO1866" s="84" t="s">
        <v>18849</v>
      </c>
      <c r="ABP1866" s="84" t="s">
        <v>18849</v>
      </c>
      <c r="ABQ1866" s="84" t="s">
        <v>18849</v>
      </c>
      <c r="ABR1866" s="84" t="s">
        <v>18849</v>
      </c>
      <c r="ABS1866" s="84" t="s">
        <v>18849</v>
      </c>
      <c r="ABT1866" s="84" t="s">
        <v>18849</v>
      </c>
      <c r="ABU1866" s="84" t="s">
        <v>18849</v>
      </c>
      <c r="ABV1866" s="84" t="s">
        <v>18849</v>
      </c>
      <c r="ABW1866" s="84" t="s">
        <v>18849</v>
      </c>
      <c r="ABX1866" s="84" t="s">
        <v>18849</v>
      </c>
      <c r="ABY1866" s="84" t="s">
        <v>18849</v>
      </c>
      <c r="ABZ1866" s="84" t="s">
        <v>18849</v>
      </c>
      <c r="ACA1866" s="84" t="s">
        <v>18849</v>
      </c>
      <c r="ACB1866" s="84" t="s">
        <v>18849</v>
      </c>
      <c r="ACC1866" s="84" t="s">
        <v>18849</v>
      </c>
      <c r="ACD1866" s="84" t="s">
        <v>18849</v>
      </c>
      <c r="ACE1866" s="84" t="s">
        <v>18849</v>
      </c>
      <c r="ACF1866" s="84" t="s">
        <v>18849</v>
      </c>
      <c r="ACG1866" s="84" t="s">
        <v>18849</v>
      </c>
      <c r="ACH1866" s="84" t="s">
        <v>18849</v>
      </c>
      <c r="ACI1866" s="84" t="s">
        <v>18849</v>
      </c>
      <c r="ACJ1866" s="84" t="s">
        <v>18849</v>
      </c>
      <c r="ACK1866" s="84" t="s">
        <v>18849</v>
      </c>
      <c r="ACL1866" s="84" t="s">
        <v>18849</v>
      </c>
      <c r="ACM1866" s="84" t="s">
        <v>18849</v>
      </c>
      <c r="ACN1866" s="84" t="s">
        <v>18849</v>
      </c>
      <c r="ACO1866" s="84" t="s">
        <v>18849</v>
      </c>
      <c r="ACP1866" s="84" t="s">
        <v>18849</v>
      </c>
      <c r="ACQ1866" s="84" t="s">
        <v>18849</v>
      </c>
      <c r="ACR1866" s="84" t="s">
        <v>18849</v>
      </c>
      <c r="ACS1866" s="84" t="s">
        <v>18849</v>
      </c>
      <c r="ACT1866" s="84" t="s">
        <v>18849</v>
      </c>
      <c r="ACU1866" s="84" t="s">
        <v>18849</v>
      </c>
      <c r="ACV1866" s="84" t="s">
        <v>18849</v>
      </c>
      <c r="ACW1866" s="84" t="s">
        <v>18849</v>
      </c>
      <c r="ACX1866" s="84" t="s">
        <v>18849</v>
      </c>
      <c r="ACY1866" s="84" t="s">
        <v>18849</v>
      </c>
      <c r="ACZ1866" s="84" t="s">
        <v>18849</v>
      </c>
      <c r="ADA1866" s="84" t="s">
        <v>18849</v>
      </c>
      <c r="ADB1866" s="84" t="s">
        <v>18849</v>
      </c>
      <c r="ADC1866" s="84" t="s">
        <v>18849</v>
      </c>
      <c r="ADD1866" s="84" t="s">
        <v>18849</v>
      </c>
      <c r="ADE1866" s="84" t="s">
        <v>18849</v>
      </c>
      <c r="ADF1866" s="84" t="s">
        <v>18849</v>
      </c>
      <c r="ADG1866" s="84" t="s">
        <v>18849</v>
      </c>
      <c r="ADH1866" s="84" t="s">
        <v>18849</v>
      </c>
      <c r="ADI1866" s="84" t="s">
        <v>18849</v>
      </c>
      <c r="ADJ1866" s="84" t="s">
        <v>18849</v>
      </c>
      <c r="ADK1866" s="84" t="s">
        <v>18849</v>
      </c>
      <c r="ADL1866" s="84" t="s">
        <v>18849</v>
      </c>
      <c r="ADM1866" s="84" t="s">
        <v>18849</v>
      </c>
      <c r="ADN1866" s="84" t="s">
        <v>18849</v>
      </c>
      <c r="ADO1866" s="84" t="s">
        <v>18849</v>
      </c>
      <c r="ADP1866" s="84" t="s">
        <v>18849</v>
      </c>
      <c r="ADQ1866" s="84" t="s">
        <v>18849</v>
      </c>
      <c r="ADR1866" s="84" t="s">
        <v>18849</v>
      </c>
      <c r="ADS1866" s="84" t="s">
        <v>18849</v>
      </c>
      <c r="ADT1866" s="84" t="s">
        <v>18849</v>
      </c>
      <c r="ADU1866" s="84" t="s">
        <v>18849</v>
      </c>
      <c r="ADV1866" s="84" t="s">
        <v>18849</v>
      </c>
      <c r="ADW1866" s="84" t="s">
        <v>18849</v>
      </c>
      <c r="ADX1866" s="84" t="s">
        <v>18849</v>
      </c>
      <c r="ADY1866" s="84" t="s">
        <v>18849</v>
      </c>
      <c r="ADZ1866" s="84" t="s">
        <v>18849</v>
      </c>
      <c r="AEA1866" s="84" t="s">
        <v>18849</v>
      </c>
      <c r="AEB1866" s="84" t="s">
        <v>18849</v>
      </c>
      <c r="AEC1866" s="84" t="s">
        <v>18849</v>
      </c>
      <c r="AED1866" s="84" t="s">
        <v>18849</v>
      </c>
      <c r="AEE1866" s="84" t="s">
        <v>18849</v>
      </c>
      <c r="AEF1866" s="84" t="s">
        <v>18849</v>
      </c>
      <c r="AEG1866" s="84" t="s">
        <v>18849</v>
      </c>
      <c r="AEH1866" s="84" t="s">
        <v>18849</v>
      </c>
      <c r="AEI1866" s="84" t="s">
        <v>18849</v>
      </c>
      <c r="AEJ1866" s="84" t="s">
        <v>18849</v>
      </c>
      <c r="AEK1866" s="84" t="s">
        <v>18849</v>
      </c>
      <c r="AEL1866" s="84" t="s">
        <v>18849</v>
      </c>
      <c r="AEM1866" s="84" t="s">
        <v>18849</v>
      </c>
      <c r="AEN1866" s="84" t="s">
        <v>18849</v>
      </c>
      <c r="AEO1866" s="84" t="s">
        <v>18849</v>
      </c>
      <c r="AEP1866" s="84" t="s">
        <v>18849</v>
      </c>
      <c r="AEQ1866" s="84" t="s">
        <v>18849</v>
      </c>
      <c r="AER1866" s="84" t="s">
        <v>18849</v>
      </c>
      <c r="AES1866" s="84" t="s">
        <v>18849</v>
      </c>
      <c r="AET1866" s="84" t="s">
        <v>18849</v>
      </c>
      <c r="AEU1866" s="84" t="s">
        <v>18849</v>
      </c>
      <c r="AEV1866" s="84" t="s">
        <v>18849</v>
      </c>
      <c r="AEW1866" s="84" t="s">
        <v>18849</v>
      </c>
      <c r="AEX1866" s="84" t="s">
        <v>18849</v>
      </c>
      <c r="AEY1866" s="84" t="s">
        <v>18849</v>
      </c>
      <c r="AEZ1866" s="84" t="s">
        <v>18849</v>
      </c>
      <c r="AFA1866" s="84" t="s">
        <v>18849</v>
      </c>
      <c r="AFB1866" s="84" t="s">
        <v>18849</v>
      </c>
      <c r="AFC1866" s="84" t="s">
        <v>18849</v>
      </c>
      <c r="AFD1866" s="84" t="s">
        <v>18849</v>
      </c>
      <c r="AFE1866" s="84" t="s">
        <v>18849</v>
      </c>
      <c r="AFF1866" s="84" t="s">
        <v>18849</v>
      </c>
      <c r="AFG1866" s="84" t="s">
        <v>18849</v>
      </c>
      <c r="AFH1866" s="84" t="s">
        <v>18849</v>
      </c>
      <c r="AFI1866" s="84" t="s">
        <v>18849</v>
      </c>
      <c r="AFJ1866" s="84" t="s">
        <v>18849</v>
      </c>
      <c r="AFK1866" s="84" t="s">
        <v>18849</v>
      </c>
      <c r="AFL1866" s="84" t="s">
        <v>18849</v>
      </c>
      <c r="AFM1866" s="84" t="s">
        <v>18849</v>
      </c>
      <c r="AFN1866" s="84" t="s">
        <v>18849</v>
      </c>
      <c r="AFO1866" s="84" t="s">
        <v>18849</v>
      </c>
      <c r="AFP1866" s="84" t="s">
        <v>18849</v>
      </c>
      <c r="AFQ1866" s="84" t="s">
        <v>18849</v>
      </c>
      <c r="AFR1866" s="84" t="s">
        <v>18849</v>
      </c>
      <c r="AFS1866" s="84" t="s">
        <v>18849</v>
      </c>
      <c r="AFT1866" s="84" t="s">
        <v>18849</v>
      </c>
      <c r="AFU1866" s="84" t="s">
        <v>18849</v>
      </c>
      <c r="AFV1866" s="84" t="s">
        <v>18849</v>
      </c>
      <c r="AFW1866" s="84" t="s">
        <v>18849</v>
      </c>
      <c r="AFX1866" s="84" t="s">
        <v>18849</v>
      </c>
      <c r="AFY1866" s="84" t="s">
        <v>18849</v>
      </c>
      <c r="AFZ1866" s="84" t="s">
        <v>18849</v>
      </c>
      <c r="AGA1866" s="84" t="s">
        <v>18849</v>
      </c>
      <c r="AGB1866" s="84" t="s">
        <v>18849</v>
      </c>
      <c r="AGC1866" s="84" t="s">
        <v>18849</v>
      </c>
      <c r="AGD1866" s="84" t="s">
        <v>18849</v>
      </c>
      <c r="AGE1866" s="84" t="s">
        <v>18849</v>
      </c>
      <c r="AGF1866" s="84" t="s">
        <v>18849</v>
      </c>
      <c r="AGG1866" s="84" t="s">
        <v>18849</v>
      </c>
      <c r="AGH1866" s="84" t="s">
        <v>18849</v>
      </c>
      <c r="AGI1866" s="84" t="s">
        <v>18849</v>
      </c>
      <c r="AGJ1866" s="84" t="s">
        <v>18849</v>
      </c>
      <c r="AGK1866" s="84" t="s">
        <v>18849</v>
      </c>
      <c r="AGL1866" s="84" t="s">
        <v>18849</v>
      </c>
      <c r="AGM1866" s="84" t="s">
        <v>18849</v>
      </c>
      <c r="AGN1866" s="84" t="s">
        <v>18849</v>
      </c>
      <c r="AGO1866" s="84" t="s">
        <v>18849</v>
      </c>
      <c r="AGP1866" s="84" t="s">
        <v>18849</v>
      </c>
      <c r="AGQ1866" s="84" t="s">
        <v>18849</v>
      </c>
      <c r="AGR1866" s="84" t="s">
        <v>18849</v>
      </c>
      <c r="AGS1866" s="84" t="s">
        <v>18849</v>
      </c>
      <c r="AGT1866" s="84" t="s">
        <v>18849</v>
      </c>
      <c r="AGU1866" s="84" t="s">
        <v>18849</v>
      </c>
      <c r="AGV1866" s="84" t="s">
        <v>18849</v>
      </c>
      <c r="AGW1866" s="84" t="s">
        <v>18849</v>
      </c>
      <c r="AGX1866" s="84" t="s">
        <v>18849</v>
      </c>
      <c r="AGY1866" s="84" t="s">
        <v>18849</v>
      </c>
      <c r="AGZ1866" s="84" t="s">
        <v>18849</v>
      </c>
      <c r="AHA1866" s="84" t="s">
        <v>18849</v>
      </c>
      <c r="AHB1866" s="84" t="s">
        <v>18849</v>
      </c>
      <c r="AHC1866" s="84" t="s">
        <v>18849</v>
      </c>
      <c r="AHD1866" s="84" t="s">
        <v>18849</v>
      </c>
      <c r="AHE1866" s="84" t="s">
        <v>18849</v>
      </c>
      <c r="AHF1866" s="84" t="s">
        <v>18849</v>
      </c>
      <c r="AHG1866" s="84" t="s">
        <v>18849</v>
      </c>
      <c r="AHH1866" s="84" t="s">
        <v>18849</v>
      </c>
      <c r="AHI1866" s="84" t="s">
        <v>18849</v>
      </c>
      <c r="AHJ1866" s="84" t="s">
        <v>18849</v>
      </c>
      <c r="AHK1866" s="84" t="s">
        <v>18849</v>
      </c>
      <c r="AHL1866" s="84" t="s">
        <v>18849</v>
      </c>
      <c r="AHM1866" s="84" t="s">
        <v>18849</v>
      </c>
      <c r="AHN1866" s="84" t="s">
        <v>18849</v>
      </c>
      <c r="AHO1866" s="84" t="s">
        <v>18849</v>
      </c>
      <c r="AHP1866" s="84" t="s">
        <v>18849</v>
      </c>
      <c r="AHQ1866" s="84" t="s">
        <v>18849</v>
      </c>
      <c r="AHR1866" s="84" t="s">
        <v>18849</v>
      </c>
      <c r="AHS1866" s="84" t="s">
        <v>18849</v>
      </c>
      <c r="AHT1866" s="84" t="s">
        <v>18849</v>
      </c>
      <c r="AHU1866" s="84" t="s">
        <v>18849</v>
      </c>
      <c r="AHV1866" s="84" t="s">
        <v>18849</v>
      </c>
      <c r="AHW1866" s="84" t="s">
        <v>18849</v>
      </c>
      <c r="AHX1866" s="84" t="s">
        <v>18849</v>
      </c>
      <c r="AHY1866" s="84" t="s">
        <v>18849</v>
      </c>
      <c r="AHZ1866" s="84" t="s">
        <v>18849</v>
      </c>
      <c r="AIA1866" s="84" t="s">
        <v>18849</v>
      </c>
      <c r="AIB1866" s="84" t="s">
        <v>18849</v>
      </c>
      <c r="AIC1866" s="84" t="s">
        <v>18849</v>
      </c>
      <c r="AID1866" s="84" t="s">
        <v>18849</v>
      </c>
      <c r="AIE1866" s="84" t="s">
        <v>18849</v>
      </c>
      <c r="AIF1866" s="84" t="s">
        <v>18849</v>
      </c>
      <c r="AIG1866" s="84" t="s">
        <v>18849</v>
      </c>
      <c r="AIH1866" s="84" t="s">
        <v>18849</v>
      </c>
      <c r="AII1866" s="84" t="s">
        <v>18849</v>
      </c>
      <c r="AIJ1866" s="84" t="s">
        <v>18849</v>
      </c>
      <c r="AIK1866" s="84" t="s">
        <v>18849</v>
      </c>
      <c r="AIL1866" s="84" t="s">
        <v>18849</v>
      </c>
      <c r="AIM1866" s="84" t="s">
        <v>18849</v>
      </c>
      <c r="AIN1866" s="84" t="s">
        <v>18849</v>
      </c>
      <c r="AIO1866" s="84" t="s">
        <v>18849</v>
      </c>
      <c r="AIP1866" s="84" t="s">
        <v>18849</v>
      </c>
      <c r="AIQ1866" s="84" t="s">
        <v>18849</v>
      </c>
      <c r="AIR1866" s="84" t="s">
        <v>18849</v>
      </c>
      <c r="AIS1866" s="84" t="s">
        <v>18849</v>
      </c>
      <c r="AIT1866" s="84" t="s">
        <v>18849</v>
      </c>
      <c r="AIU1866" s="84" t="s">
        <v>18849</v>
      </c>
      <c r="AIV1866" s="84" t="s">
        <v>18849</v>
      </c>
      <c r="AIW1866" s="84" t="s">
        <v>18849</v>
      </c>
      <c r="AIX1866" s="84" t="s">
        <v>18849</v>
      </c>
      <c r="AIY1866" s="84" t="s">
        <v>18849</v>
      </c>
      <c r="AIZ1866" s="84" t="s">
        <v>18849</v>
      </c>
      <c r="AJA1866" s="84" t="s">
        <v>18849</v>
      </c>
      <c r="AJB1866" s="84" t="s">
        <v>18849</v>
      </c>
      <c r="AJC1866" s="84" t="s">
        <v>18849</v>
      </c>
      <c r="AJD1866" s="84" t="s">
        <v>18849</v>
      </c>
      <c r="AJE1866" s="84" t="s">
        <v>18849</v>
      </c>
      <c r="AJF1866" s="84" t="s">
        <v>18849</v>
      </c>
      <c r="AJG1866" s="84" t="s">
        <v>18849</v>
      </c>
      <c r="AJH1866" s="84" t="s">
        <v>18849</v>
      </c>
      <c r="AJI1866" s="84" t="s">
        <v>18849</v>
      </c>
      <c r="AJJ1866" s="84" t="s">
        <v>18849</v>
      </c>
      <c r="AJK1866" s="84" t="s">
        <v>18849</v>
      </c>
      <c r="AJL1866" s="84" t="s">
        <v>18849</v>
      </c>
      <c r="AJM1866" s="84" t="s">
        <v>18849</v>
      </c>
      <c r="AJN1866" s="84" t="s">
        <v>18849</v>
      </c>
      <c r="AJO1866" s="84" t="s">
        <v>18849</v>
      </c>
      <c r="AJP1866" s="84" t="s">
        <v>18849</v>
      </c>
      <c r="AJQ1866" s="84" t="s">
        <v>18849</v>
      </c>
      <c r="AJR1866" s="84" t="s">
        <v>18849</v>
      </c>
      <c r="AJS1866" s="84" t="s">
        <v>18849</v>
      </c>
      <c r="AJT1866" s="84" t="s">
        <v>18849</v>
      </c>
      <c r="AJU1866" s="84" t="s">
        <v>18849</v>
      </c>
      <c r="AJV1866" s="84" t="s">
        <v>18849</v>
      </c>
      <c r="AJW1866" s="84" t="s">
        <v>18849</v>
      </c>
      <c r="AJX1866" s="84" t="s">
        <v>18849</v>
      </c>
      <c r="AJY1866" s="84" t="s">
        <v>18849</v>
      </c>
      <c r="AJZ1866" s="84" t="s">
        <v>18849</v>
      </c>
      <c r="AKA1866" s="84" t="s">
        <v>18849</v>
      </c>
      <c r="AKB1866" s="84" t="s">
        <v>18849</v>
      </c>
      <c r="AKC1866" s="84" t="s">
        <v>18849</v>
      </c>
      <c r="AKD1866" s="84" t="s">
        <v>18849</v>
      </c>
      <c r="AKE1866" s="84" t="s">
        <v>18849</v>
      </c>
      <c r="AKF1866" s="84" t="s">
        <v>18849</v>
      </c>
      <c r="AKG1866" s="84" t="s">
        <v>18849</v>
      </c>
      <c r="AKH1866" s="84" t="s">
        <v>18849</v>
      </c>
      <c r="AKI1866" s="84" t="s">
        <v>18849</v>
      </c>
      <c r="AKJ1866" s="84" t="s">
        <v>18849</v>
      </c>
      <c r="AKK1866" s="84" t="s">
        <v>18849</v>
      </c>
      <c r="AKL1866" s="84" t="s">
        <v>18849</v>
      </c>
      <c r="AKM1866" s="84" t="s">
        <v>18849</v>
      </c>
      <c r="AKN1866" s="84" t="s">
        <v>18849</v>
      </c>
      <c r="AKO1866" s="84" t="s">
        <v>18849</v>
      </c>
      <c r="AKP1866" s="84" t="s">
        <v>18849</v>
      </c>
      <c r="AKQ1866" s="84" t="s">
        <v>18849</v>
      </c>
      <c r="AKR1866" s="84" t="s">
        <v>18849</v>
      </c>
      <c r="AKS1866" s="84" t="s">
        <v>18849</v>
      </c>
      <c r="AKT1866" s="84" t="s">
        <v>18849</v>
      </c>
      <c r="AKU1866" s="84" t="s">
        <v>18849</v>
      </c>
      <c r="AKV1866" s="84" t="s">
        <v>18849</v>
      </c>
      <c r="AKW1866" s="84" t="s">
        <v>18849</v>
      </c>
      <c r="AKX1866" s="84" t="s">
        <v>18849</v>
      </c>
      <c r="AKY1866" s="84" t="s">
        <v>18849</v>
      </c>
      <c r="AKZ1866" s="84" t="s">
        <v>18849</v>
      </c>
      <c r="ALA1866" s="84" t="s">
        <v>18849</v>
      </c>
      <c r="ALB1866" s="84" t="s">
        <v>18849</v>
      </c>
      <c r="ALC1866" s="84" t="s">
        <v>18849</v>
      </c>
      <c r="ALD1866" s="84" t="s">
        <v>18849</v>
      </c>
      <c r="ALE1866" s="84" t="s">
        <v>18849</v>
      </c>
      <c r="ALF1866" s="84" t="s">
        <v>18849</v>
      </c>
      <c r="ALG1866" s="84" t="s">
        <v>18849</v>
      </c>
      <c r="ALH1866" s="84" t="s">
        <v>18849</v>
      </c>
      <c r="ALI1866" s="84" t="s">
        <v>18849</v>
      </c>
      <c r="ALJ1866" s="84" t="s">
        <v>18849</v>
      </c>
      <c r="ALK1866" s="84" t="s">
        <v>18849</v>
      </c>
      <c r="ALL1866" s="84" t="s">
        <v>18849</v>
      </c>
      <c r="ALM1866" s="84" t="s">
        <v>18849</v>
      </c>
      <c r="ALN1866" s="84" t="s">
        <v>18849</v>
      </c>
      <c r="ALO1866" s="84" t="s">
        <v>18849</v>
      </c>
      <c r="ALP1866" s="84" t="s">
        <v>18849</v>
      </c>
      <c r="ALQ1866" s="84" t="s">
        <v>18849</v>
      </c>
      <c r="ALR1866" s="84" t="s">
        <v>18849</v>
      </c>
      <c r="ALS1866" s="84" t="s">
        <v>18849</v>
      </c>
      <c r="ALT1866" s="84" t="s">
        <v>18849</v>
      </c>
      <c r="ALU1866" s="84" t="s">
        <v>18849</v>
      </c>
      <c r="ALV1866" s="84" t="s">
        <v>18849</v>
      </c>
      <c r="ALW1866" s="84" t="s">
        <v>18849</v>
      </c>
      <c r="ALX1866" s="84" t="s">
        <v>18849</v>
      </c>
      <c r="ALY1866" s="84" t="s">
        <v>18849</v>
      </c>
      <c r="ALZ1866" s="84" t="s">
        <v>18849</v>
      </c>
      <c r="AMA1866" s="84" t="s">
        <v>18849</v>
      </c>
      <c r="AMB1866" s="84" t="s">
        <v>18849</v>
      </c>
      <c r="AMC1866" s="84" t="s">
        <v>18849</v>
      </c>
      <c r="AMD1866" s="84" t="s">
        <v>18849</v>
      </c>
      <c r="AME1866" s="84" t="s">
        <v>18849</v>
      </c>
      <c r="AMF1866" s="84" t="s">
        <v>18849</v>
      </c>
      <c r="AMG1866" s="84" t="s">
        <v>18849</v>
      </c>
      <c r="AMH1866" s="84" t="s">
        <v>18849</v>
      </c>
      <c r="AMI1866" s="84" t="s">
        <v>18849</v>
      </c>
      <c r="AMJ1866" s="84" t="s">
        <v>18849</v>
      </c>
      <c r="AMK1866" s="84" t="s">
        <v>18849</v>
      </c>
      <c r="AML1866" s="84" t="s">
        <v>18849</v>
      </c>
      <c r="AMM1866" s="84" t="s">
        <v>18849</v>
      </c>
      <c r="AMN1866" s="84" t="s">
        <v>18849</v>
      </c>
      <c r="AMO1866" s="84" t="s">
        <v>18849</v>
      </c>
      <c r="AMP1866" s="84" t="s">
        <v>18849</v>
      </c>
      <c r="AMQ1866" s="84" t="s">
        <v>18849</v>
      </c>
      <c r="AMR1866" s="84" t="s">
        <v>18849</v>
      </c>
      <c r="AMS1866" s="84" t="s">
        <v>18849</v>
      </c>
      <c r="AMT1866" s="84" t="s">
        <v>18849</v>
      </c>
      <c r="AMU1866" s="84" t="s">
        <v>18849</v>
      </c>
      <c r="AMV1866" s="84" t="s">
        <v>18849</v>
      </c>
      <c r="AMW1866" s="84" t="s">
        <v>18849</v>
      </c>
      <c r="AMX1866" s="84" t="s">
        <v>18849</v>
      </c>
      <c r="AMY1866" s="84" t="s">
        <v>18849</v>
      </c>
      <c r="AMZ1866" s="84" t="s">
        <v>18849</v>
      </c>
      <c r="ANA1866" s="84" t="s">
        <v>18849</v>
      </c>
      <c r="ANB1866" s="84" t="s">
        <v>18849</v>
      </c>
      <c r="ANC1866" s="84" t="s">
        <v>18849</v>
      </c>
      <c r="AND1866" s="84" t="s">
        <v>18849</v>
      </c>
      <c r="ANE1866" s="84" t="s">
        <v>18849</v>
      </c>
      <c r="ANF1866" s="84" t="s">
        <v>18849</v>
      </c>
      <c r="ANG1866" s="84" t="s">
        <v>18849</v>
      </c>
      <c r="ANH1866" s="84" t="s">
        <v>18849</v>
      </c>
      <c r="ANI1866" s="84" t="s">
        <v>18849</v>
      </c>
      <c r="ANJ1866" s="84" t="s">
        <v>18849</v>
      </c>
      <c r="ANK1866" s="84" t="s">
        <v>18849</v>
      </c>
      <c r="ANL1866" s="84" t="s">
        <v>18849</v>
      </c>
      <c r="ANM1866" s="84" t="s">
        <v>18849</v>
      </c>
      <c r="ANN1866" s="84" t="s">
        <v>18849</v>
      </c>
      <c r="ANO1866" s="84" t="s">
        <v>18849</v>
      </c>
      <c r="ANP1866" s="84" t="s">
        <v>18849</v>
      </c>
      <c r="ANQ1866" s="84" t="s">
        <v>18849</v>
      </c>
      <c r="ANR1866" s="84" t="s">
        <v>18849</v>
      </c>
      <c r="ANS1866" s="84" t="s">
        <v>18849</v>
      </c>
      <c r="ANT1866" s="84" t="s">
        <v>18849</v>
      </c>
      <c r="ANU1866" s="84" t="s">
        <v>18849</v>
      </c>
      <c r="ANV1866" s="84" t="s">
        <v>18849</v>
      </c>
      <c r="ANW1866" s="84" t="s">
        <v>18849</v>
      </c>
      <c r="ANX1866" s="84" t="s">
        <v>18849</v>
      </c>
      <c r="ANY1866" s="84" t="s">
        <v>18849</v>
      </c>
      <c r="ANZ1866" s="84" t="s">
        <v>18849</v>
      </c>
      <c r="AOA1866" s="84" t="s">
        <v>18849</v>
      </c>
      <c r="AOB1866" s="84" t="s">
        <v>18849</v>
      </c>
      <c r="AOC1866" s="84" t="s">
        <v>18849</v>
      </c>
      <c r="AOD1866" s="84" t="s">
        <v>18849</v>
      </c>
      <c r="AOE1866" s="84" t="s">
        <v>18849</v>
      </c>
      <c r="AOF1866" s="84" t="s">
        <v>18849</v>
      </c>
      <c r="AOG1866" s="84" t="s">
        <v>18849</v>
      </c>
      <c r="AOH1866" s="84" t="s">
        <v>18849</v>
      </c>
      <c r="AOI1866" s="84" t="s">
        <v>18849</v>
      </c>
      <c r="AOJ1866" s="84" t="s">
        <v>18849</v>
      </c>
      <c r="AOK1866" s="84" t="s">
        <v>18849</v>
      </c>
      <c r="AOL1866" s="84" t="s">
        <v>18849</v>
      </c>
      <c r="AOM1866" s="84" t="s">
        <v>18849</v>
      </c>
      <c r="AON1866" s="84" t="s">
        <v>18849</v>
      </c>
      <c r="AOO1866" s="84" t="s">
        <v>18849</v>
      </c>
      <c r="AOP1866" s="84" t="s">
        <v>18849</v>
      </c>
      <c r="AOQ1866" s="84" t="s">
        <v>18849</v>
      </c>
      <c r="AOR1866" s="84" t="s">
        <v>18849</v>
      </c>
      <c r="AOS1866" s="84" t="s">
        <v>18849</v>
      </c>
      <c r="AOT1866" s="84" t="s">
        <v>18849</v>
      </c>
      <c r="AOU1866" s="84" t="s">
        <v>18849</v>
      </c>
      <c r="AOV1866" s="84" t="s">
        <v>18849</v>
      </c>
      <c r="AOW1866" s="84" t="s">
        <v>18849</v>
      </c>
      <c r="AOX1866" s="84" t="s">
        <v>18849</v>
      </c>
      <c r="AOY1866" s="84" t="s">
        <v>18849</v>
      </c>
      <c r="AOZ1866" s="84" t="s">
        <v>18849</v>
      </c>
      <c r="APA1866" s="84" t="s">
        <v>18849</v>
      </c>
      <c r="APB1866" s="84" t="s">
        <v>18849</v>
      </c>
      <c r="APC1866" s="84" t="s">
        <v>18849</v>
      </c>
      <c r="APD1866" s="84" t="s">
        <v>18849</v>
      </c>
      <c r="APE1866" s="84" t="s">
        <v>18849</v>
      </c>
      <c r="APF1866" s="84" t="s">
        <v>18849</v>
      </c>
      <c r="APG1866" s="84" t="s">
        <v>18849</v>
      </c>
      <c r="APH1866" s="84" t="s">
        <v>18849</v>
      </c>
      <c r="API1866" s="84" t="s">
        <v>18849</v>
      </c>
      <c r="APJ1866" s="84" t="s">
        <v>18849</v>
      </c>
      <c r="APK1866" s="84" t="s">
        <v>18849</v>
      </c>
      <c r="APL1866" s="84" t="s">
        <v>18849</v>
      </c>
      <c r="APM1866" s="84" t="s">
        <v>18849</v>
      </c>
      <c r="APN1866" s="84" t="s">
        <v>18849</v>
      </c>
      <c r="APO1866" s="84" t="s">
        <v>18849</v>
      </c>
      <c r="APP1866" s="84" t="s">
        <v>18849</v>
      </c>
      <c r="APQ1866" s="84" t="s">
        <v>18849</v>
      </c>
      <c r="APR1866" s="84" t="s">
        <v>18849</v>
      </c>
      <c r="APS1866" s="84" t="s">
        <v>18849</v>
      </c>
      <c r="APT1866" s="84" t="s">
        <v>18849</v>
      </c>
      <c r="APU1866" s="84" t="s">
        <v>18849</v>
      </c>
      <c r="APV1866" s="84" t="s">
        <v>18849</v>
      </c>
      <c r="APW1866" s="84" t="s">
        <v>18849</v>
      </c>
      <c r="APX1866" s="84" t="s">
        <v>18849</v>
      </c>
      <c r="APY1866" s="84" t="s">
        <v>18849</v>
      </c>
      <c r="APZ1866" s="84" t="s">
        <v>18849</v>
      </c>
      <c r="AQA1866" s="84" t="s">
        <v>18849</v>
      </c>
      <c r="AQB1866" s="84" t="s">
        <v>18849</v>
      </c>
      <c r="AQC1866" s="84" t="s">
        <v>18849</v>
      </c>
      <c r="AQD1866" s="84" t="s">
        <v>18849</v>
      </c>
      <c r="AQE1866" s="84" t="s">
        <v>18849</v>
      </c>
      <c r="AQF1866" s="84" t="s">
        <v>18849</v>
      </c>
      <c r="AQG1866" s="84" t="s">
        <v>18849</v>
      </c>
      <c r="AQH1866" s="84" t="s">
        <v>18849</v>
      </c>
      <c r="AQI1866" s="84" t="s">
        <v>18849</v>
      </c>
      <c r="AQJ1866" s="84" t="s">
        <v>18849</v>
      </c>
      <c r="AQK1866" s="84" t="s">
        <v>18849</v>
      </c>
      <c r="AQL1866" s="84" t="s">
        <v>18849</v>
      </c>
      <c r="AQM1866" s="84" t="s">
        <v>18849</v>
      </c>
      <c r="AQN1866" s="84" t="s">
        <v>18849</v>
      </c>
      <c r="AQO1866" s="84" t="s">
        <v>18849</v>
      </c>
      <c r="AQP1866" s="84" t="s">
        <v>18849</v>
      </c>
      <c r="AQQ1866" s="84" t="s">
        <v>18849</v>
      </c>
      <c r="AQR1866" s="84" t="s">
        <v>18849</v>
      </c>
      <c r="AQS1866" s="84" t="s">
        <v>18849</v>
      </c>
      <c r="AQT1866" s="84" t="s">
        <v>18849</v>
      </c>
      <c r="AQU1866" s="84" t="s">
        <v>18849</v>
      </c>
      <c r="AQV1866" s="84" t="s">
        <v>18849</v>
      </c>
      <c r="AQW1866" s="84" t="s">
        <v>18849</v>
      </c>
      <c r="AQX1866" s="84" t="s">
        <v>18849</v>
      </c>
      <c r="AQY1866" s="84" t="s">
        <v>18849</v>
      </c>
      <c r="AQZ1866" s="84" t="s">
        <v>18849</v>
      </c>
      <c r="ARA1866" s="84" t="s">
        <v>18849</v>
      </c>
      <c r="ARB1866" s="84" t="s">
        <v>18849</v>
      </c>
      <c r="ARC1866" s="84" t="s">
        <v>18849</v>
      </c>
      <c r="ARD1866" s="84" t="s">
        <v>18849</v>
      </c>
      <c r="ARE1866" s="84" t="s">
        <v>18849</v>
      </c>
      <c r="ARF1866" s="84" t="s">
        <v>18849</v>
      </c>
      <c r="ARG1866" s="84" t="s">
        <v>18849</v>
      </c>
      <c r="ARH1866" s="84" t="s">
        <v>18849</v>
      </c>
      <c r="ARI1866" s="84" t="s">
        <v>18849</v>
      </c>
      <c r="ARJ1866" s="84" t="s">
        <v>18849</v>
      </c>
      <c r="ARK1866" s="84" t="s">
        <v>18849</v>
      </c>
      <c r="ARL1866" s="84" t="s">
        <v>18849</v>
      </c>
      <c r="ARM1866" s="84" t="s">
        <v>18849</v>
      </c>
      <c r="ARN1866" s="84" t="s">
        <v>18849</v>
      </c>
      <c r="ARO1866" s="84" t="s">
        <v>18849</v>
      </c>
      <c r="ARP1866" s="84" t="s">
        <v>18849</v>
      </c>
      <c r="ARQ1866" s="84" t="s">
        <v>18849</v>
      </c>
      <c r="ARR1866" s="84" t="s">
        <v>18849</v>
      </c>
      <c r="ARS1866" s="84" t="s">
        <v>18849</v>
      </c>
      <c r="ART1866" s="84" t="s">
        <v>18849</v>
      </c>
      <c r="ARU1866" s="84" t="s">
        <v>18849</v>
      </c>
      <c r="ARV1866" s="84" t="s">
        <v>18849</v>
      </c>
      <c r="ARW1866" s="84" t="s">
        <v>18849</v>
      </c>
      <c r="ARX1866" s="84" t="s">
        <v>18849</v>
      </c>
      <c r="ARY1866" s="84" t="s">
        <v>18849</v>
      </c>
      <c r="ARZ1866" s="84" t="s">
        <v>18849</v>
      </c>
      <c r="ASA1866" s="84" t="s">
        <v>18849</v>
      </c>
      <c r="ASB1866" s="84" t="s">
        <v>18849</v>
      </c>
      <c r="ASC1866" s="84" t="s">
        <v>18849</v>
      </c>
      <c r="ASD1866" s="84" t="s">
        <v>18849</v>
      </c>
      <c r="ASE1866" s="84" t="s">
        <v>18849</v>
      </c>
      <c r="ASF1866" s="84" t="s">
        <v>18849</v>
      </c>
      <c r="ASG1866" s="84" t="s">
        <v>18849</v>
      </c>
      <c r="ASH1866" s="84" t="s">
        <v>18849</v>
      </c>
      <c r="ASI1866" s="84" t="s">
        <v>18849</v>
      </c>
      <c r="ASJ1866" s="84" t="s">
        <v>18849</v>
      </c>
      <c r="ASK1866" s="84" t="s">
        <v>18849</v>
      </c>
      <c r="ASL1866" s="84" t="s">
        <v>18849</v>
      </c>
      <c r="ASM1866" s="84" t="s">
        <v>18849</v>
      </c>
      <c r="ASN1866" s="84" t="s">
        <v>18849</v>
      </c>
      <c r="ASO1866" s="84" t="s">
        <v>18849</v>
      </c>
      <c r="ASP1866" s="84" t="s">
        <v>18849</v>
      </c>
      <c r="ASQ1866" s="84" t="s">
        <v>18849</v>
      </c>
      <c r="ASR1866" s="84" t="s">
        <v>18849</v>
      </c>
      <c r="ASS1866" s="84" t="s">
        <v>18849</v>
      </c>
      <c r="AST1866" s="84" t="s">
        <v>18849</v>
      </c>
      <c r="ASU1866" s="84" t="s">
        <v>18849</v>
      </c>
      <c r="ASV1866" s="84" t="s">
        <v>18849</v>
      </c>
      <c r="ASW1866" s="84" t="s">
        <v>18849</v>
      </c>
      <c r="ASX1866" s="84" t="s">
        <v>18849</v>
      </c>
      <c r="ASY1866" s="84" t="s">
        <v>18849</v>
      </c>
      <c r="ASZ1866" s="84" t="s">
        <v>18849</v>
      </c>
      <c r="ATA1866" s="84" t="s">
        <v>18849</v>
      </c>
      <c r="ATB1866" s="84" t="s">
        <v>18849</v>
      </c>
      <c r="ATC1866" s="84" t="s">
        <v>18849</v>
      </c>
      <c r="ATD1866" s="84" t="s">
        <v>18849</v>
      </c>
      <c r="ATE1866" s="84" t="s">
        <v>18849</v>
      </c>
      <c r="ATF1866" s="84" t="s">
        <v>18849</v>
      </c>
      <c r="ATG1866" s="84" t="s">
        <v>18849</v>
      </c>
      <c r="ATH1866" s="84" t="s">
        <v>18849</v>
      </c>
      <c r="ATI1866" s="84" t="s">
        <v>18849</v>
      </c>
      <c r="ATJ1866" s="84" t="s">
        <v>18849</v>
      </c>
      <c r="ATK1866" s="84" t="s">
        <v>18849</v>
      </c>
      <c r="ATL1866" s="84" t="s">
        <v>18849</v>
      </c>
      <c r="ATM1866" s="84" t="s">
        <v>18849</v>
      </c>
      <c r="ATN1866" s="84" t="s">
        <v>18849</v>
      </c>
      <c r="ATO1866" s="84" t="s">
        <v>18849</v>
      </c>
      <c r="ATP1866" s="84" t="s">
        <v>18849</v>
      </c>
      <c r="ATQ1866" s="84" t="s">
        <v>18849</v>
      </c>
      <c r="ATR1866" s="84" t="s">
        <v>18849</v>
      </c>
      <c r="ATS1866" s="84" t="s">
        <v>18849</v>
      </c>
      <c r="ATT1866" s="84" t="s">
        <v>18849</v>
      </c>
      <c r="ATU1866" s="84" t="s">
        <v>18849</v>
      </c>
      <c r="ATV1866" s="84" t="s">
        <v>18849</v>
      </c>
      <c r="ATW1866" s="84" t="s">
        <v>18849</v>
      </c>
      <c r="ATX1866" s="84" t="s">
        <v>18849</v>
      </c>
      <c r="ATY1866" s="84" t="s">
        <v>18849</v>
      </c>
      <c r="ATZ1866" s="84" t="s">
        <v>18849</v>
      </c>
      <c r="AUA1866" s="84" t="s">
        <v>18849</v>
      </c>
      <c r="AUB1866" s="84" t="s">
        <v>18849</v>
      </c>
      <c r="AUC1866" s="84" t="s">
        <v>18849</v>
      </c>
      <c r="AUD1866" s="84" t="s">
        <v>18849</v>
      </c>
      <c r="AUE1866" s="84" t="s">
        <v>18849</v>
      </c>
      <c r="AUF1866" s="84" t="s">
        <v>18849</v>
      </c>
      <c r="AUG1866" s="84" t="s">
        <v>18849</v>
      </c>
      <c r="AUH1866" s="84" t="s">
        <v>18849</v>
      </c>
      <c r="AUI1866" s="84" t="s">
        <v>18849</v>
      </c>
      <c r="AUJ1866" s="84" t="s">
        <v>18849</v>
      </c>
      <c r="AUK1866" s="84" t="s">
        <v>18849</v>
      </c>
      <c r="AUL1866" s="84" t="s">
        <v>18849</v>
      </c>
      <c r="AUM1866" s="84" t="s">
        <v>18849</v>
      </c>
      <c r="AUN1866" s="84" t="s">
        <v>18849</v>
      </c>
      <c r="AUO1866" s="84" t="s">
        <v>18849</v>
      </c>
      <c r="AUP1866" s="84" t="s">
        <v>18849</v>
      </c>
      <c r="AUQ1866" s="84" t="s">
        <v>18849</v>
      </c>
      <c r="AUR1866" s="84" t="s">
        <v>18849</v>
      </c>
      <c r="AUS1866" s="84" t="s">
        <v>18849</v>
      </c>
      <c r="AUT1866" s="84" t="s">
        <v>18849</v>
      </c>
      <c r="AUU1866" s="84" t="s">
        <v>18849</v>
      </c>
      <c r="AUV1866" s="84" t="s">
        <v>18849</v>
      </c>
      <c r="AUW1866" s="84" t="s">
        <v>18849</v>
      </c>
      <c r="AUX1866" s="84" t="s">
        <v>18849</v>
      </c>
      <c r="AUY1866" s="84" t="s">
        <v>18849</v>
      </c>
      <c r="AUZ1866" s="84" t="s">
        <v>18849</v>
      </c>
      <c r="AVA1866" s="84" t="s">
        <v>18849</v>
      </c>
      <c r="AVB1866" s="84" t="s">
        <v>18849</v>
      </c>
      <c r="AVC1866" s="84" t="s">
        <v>18849</v>
      </c>
      <c r="AVD1866" s="84" t="s">
        <v>18849</v>
      </c>
      <c r="AVE1866" s="84" t="s">
        <v>18849</v>
      </c>
      <c r="AVF1866" s="84" t="s">
        <v>18849</v>
      </c>
      <c r="AVG1866" s="84" t="s">
        <v>18849</v>
      </c>
      <c r="AVH1866" s="84" t="s">
        <v>18849</v>
      </c>
      <c r="AVI1866" s="84" t="s">
        <v>18849</v>
      </c>
      <c r="AVJ1866" s="84" t="s">
        <v>18849</v>
      </c>
      <c r="AVK1866" s="84" t="s">
        <v>18849</v>
      </c>
      <c r="AVL1866" s="84" t="s">
        <v>18849</v>
      </c>
      <c r="AVM1866" s="84" t="s">
        <v>18849</v>
      </c>
      <c r="AVN1866" s="84" t="s">
        <v>18849</v>
      </c>
      <c r="AVO1866" s="84" t="s">
        <v>18849</v>
      </c>
      <c r="AVP1866" s="84" t="s">
        <v>18849</v>
      </c>
      <c r="AVQ1866" s="84" t="s">
        <v>18849</v>
      </c>
      <c r="AVR1866" s="84" t="s">
        <v>18849</v>
      </c>
      <c r="AVS1866" s="84" t="s">
        <v>18849</v>
      </c>
      <c r="AVT1866" s="84" t="s">
        <v>18849</v>
      </c>
      <c r="AVU1866" s="84" t="s">
        <v>18849</v>
      </c>
      <c r="AVV1866" s="84" t="s">
        <v>18849</v>
      </c>
      <c r="AVW1866" s="84" t="s">
        <v>18849</v>
      </c>
      <c r="AVX1866" s="84" t="s">
        <v>18849</v>
      </c>
      <c r="AVY1866" s="84" t="s">
        <v>18849</v>
      </c>
      <c r="AVZ1866" s="84" t="s">
        <v>18849</v>
      </c>
      <c r="AWA1866" s="84" t="s">
        <v>18849</v>
      </c>
      <c r="AWB1866" s="84" t="s">
        <v>18849</v>
      </c>
      <c r="AWC1866" s="84" t="s">
        <v>18849</v>
      </c>
      <c r="AWD1866" s="84" t="s">
        <v>18849</v>
      </c>
      <c r="AWE1866" s="84" t="s">
        <v>18849</v>
      </c>
      <c r="AWF1866" s="84" t="s">
        <v>18849</v>
      </c>
      <c r="AWG1866" s="84" t="s">
        <v>18849</v>
      </c>
      <c r="AWH1866" s="84" t="s">
        <v>18849</v>
      </c>
      <c r="AWI1866" s="84" t="s">
        <v>18849</v>
      </c>
      <c r="AWJ1866" s="84" t="s">
        <v>18849</v>
      </c>
      <c r="AWK1866" s="84" t="s">
        <v>18849</v>
      </c>
      <c r="AWL1866" s="84" t="s">
        <v>18849</v>
      </c>
      <c r="AWM1866" s="84" t="s">
        <v>18849</v>
      </c>
      <c r="AWN1866" s="84" t="s">
        <v>18849</v>
      </c>
      <c r="AWO1866" s="84" t="s">
        <v>18849</v>
      </c>
      <c r="AWP1866" s="84" t="s">
        <v>18849</v>
      </c>
      <c r="AWQ1866" s="84" t="s">
        <v>18849</v>
      </c>
      <c r="AWR1866" s="84" t="s">
        <v>18849</v>
      </c>
      <c r="AWS1866" s="84" t="s">
        <v>18849</v>
      </c>
      <c r="AWT1866" s="84" t="s">
        <v>18849</v>
      </c>
      <c r="AWU1866" s="84" t="s">
        <v>18849</v>
      </c>
      <c r="AWV1866" s="84" t="s">
        <v>18849</v>
      </c>
      <c r="AWW1866" s="84" t="s">
        <v>18849</v>
      </c>
      <c r="AWX1866" s="84" t="s">
        <v>18849</v>
      </c>
      <c r="AWY1866" s="84" t="s">
        <v>18849</v>
      </c>
      <c r="AWZ1866" s="84" t="s">
        <v>18849</v>
      </c>
      <c r="AXA1866" s="84" t="s">
        <v>18849</v>
      </c>
      <c r="AXB1866" s="84" t="s">
        <v>18849</v>
      </c>
      <c r="AXC1866" s="84" t="s">
        <v>18849</v>
      </c>
      <c r="AXD1866" s="84" t="s">
        <v>18849</v>
      </c>
      <c r="AXE1866" s="84" t="s">
        <v>18849</v>
      </c>
      <c r="AXF1866" s="84" t="s">
        <v>18849</v>
      </c>
      <c r="AXG1866" s="84" t="s">
        <v>18849</v>
      </c>
      <c r="AXH1866" s="84" t="s">
        <v>18849</v>
      </c>
      <c r="AXI1866" s="84" t="s">
        <v>18849</v>
      </c>
      <c r="AXJ1866" s="84" t="s">
        <v>18849</v>
      </c>
      <c r="AXK1866" s="84" t="s">
        <v>18849</v>
      </c>
      <c r="AXL1866" s="84" t="s">
        <v>18849</v>
      </c>
      <c r="AXM1866" s="84" t="s">
        <v>18849</v>
      </c>
      <c r="AXN1866" s="84" t="s">
        <v>18849</v>
      </c>
      <c r="AXO1866" s="84" t="s">
        <v>18849</v>
      </c>
      <c r="AXP1866" s="84" t="s">
        <v>18849</v>
      </c>
      <c r="AXQ1866" s="84" t="s">
        <v>18849</v>
      </c>
      <c r="AXR1866" s="84" t="s">
        <v>18849</v>
      </c>
      <c r="AXS1866" s="84" t="s">
        <v>18849</v>
      </c>
      <c r="AXT1866" s="84" t="s">
        <v>18849</v>
      </c>
      <c r="AXU1866" s="84" t="s">
        <v>18849</v>
      </c>
      <c r="AXV1866" s="84" t="s">
        <v>18849</v>
      </c>
      <c r="AXW1866" s="84" t="s">
        <v>18849</v>
      </c>
      <c r="AXX1866" s="84" t="s">
        <v>18849</v>
      </c>
      <c r="AXY1866" s="84" t="s">
        <v>18849</v>
      </c>
      <c r="AXZ1866" s="84" t="s">
        <v>18849</v>
      </c>
      <c r="AYA1866" s="84" t="s">
        <v>18849</v>
      </c>
      <c r="AYB1866" s="84" t="s">
        <v>18849</v>
      </c>
      <c r="AYC1866" s="84" t="s">
        <v>18849</v>
      </c>
      <c r="AYD1866" s="84" t="s">
        <v>18849</v>
      </c>
      <c r="AYE1866" s="84" t="s">
        <v>18849</v>
      </c>
      <c r="AYF1866" s="84" t="s">
        <v>18849</v>
      </c>
      <c r="AYG1866" s="84" t="s">
        <v>18849</v>
      </c>
      <c r="AYH1866" s="84" t="s">
        <v>18849</v>
      </c>
      <c r="AYI1866" s="84" t="s">
        <v>18849</v>
      </c>
      <c r="AYJ1866" s="84" t="s">
        <v>18849</v>
      </c>
      <c r="AYK1866" s="84" t="s">
        <v>18849</v>
      </c>
      <c r="AYL1866" s="84" t="s">
        <v>18849</v>
      </c>
      <c r="AYM1866" s="84" t="s">
        <v>18849</v>
      </c>
      <c r="AYN1866" s="84" t="s">
        <v>18849</v>
      </c>
      <c r="AYO1866" s="84" t="s">
        <v>18849</v>
      </c>
      <c r="AYP1866" s="84" t="s">
        <v>18849</v>
      </c>
      <c r="AYQ1866" s="84" t="s">
        <v>18849</v>
      </c>
      <c r="AYR1866" s="84" t="s">
        <v>18849</v>
      </c>
      <c r="AYS1866" s="84" t="s">
        <v>18849</v>
      </c>
      <c r="AYT1866" s="84" t="s">
        <v>18849</v>
      </c>
      <c r="AYU1866" s="84" t="s">
        <v>18849</v>
      </c>
      <c r="AYV1866" s="84" t="s">
        <v>18849</v>
      </c>
      <c r="AYW1866" s="84" t="s">
        <v>18849</v>
      </c>
      <c r="AYX1866" s="84" t="s">
        <v>18849</v>
      </c>
      <c r="AYY1866" s="84" t="s">
        <v>18849</v>
      </c>
      <c r="AYZ1866" s="84" t="s">
        <v>18849</v>
      </c>
      <c r="AZA1866" s="84" t="s">
        <v>18849</v>
      </c>
      <c r="AZB1866" s="84" t="s">
        <v>18849</v>
      </c>
      <c r="AZC1866" s="84" t="s">
        <v>18849</v>
      </c>
      <c r="AZD1866" s="84" t="s">
        <v>18849</v>
      </c>
      <c r="AZE1866" s="84" t="s">
        <v>18849</v>
      </c>
      <c r="AZF1866" s="84" t="s">
        <v>18849</v>
      </c>
      <c r="AZG1866" s="84" t="s">
        <v>18849</v>
      </c>
      <c r="AZH1866" s="84" t="s">
        <v>18849</v>
      </c>
      <c r="AZI1866" s="84" t="s">
        <v>18849</v>
      </c>
      <c r="AZJ1866" s="84" t="s">
        <v>18849</v>
      </c>
      <c r="AZK1866" s="84" t="s">
        <v>18849</v>
      </c>
      <c r="AZL1866" s="84" t="s">
        <v>18849</v>
      </c>
      <c r="AZM1866" s="84" t="s">
        <v>18849</v>
      </c>
      <c r="AZN1866" s="84" t="s">
        <v>18849</v>
      </c>
      <c r="AZO1866" s="84" t="s">
        <v>18849</v>
      </c>
      <c r="AZP1866" s="84" t="s">
        <v>18849</v>
      </c>
      <c r="AZQ1866" s="84" t="s">
        <v>18849</v>
      </c>
      <c r="AZR1866" s="84" t="s">
        <v>18849</v>
      </c>
      <c r="AZS1866" s="84" t="s">
        <v>18849</v>
      </c>
      <c r="AZT1866" s="84" t="s">
        <v>18849</v>
      </c>
      <c r="AZU1866" s="84" t="s">
        <v>18849</v>
      </c>
      <c r="AZV1866" s="84" t="s">
        <v>18849</v>
      </c>
      <c r="AZW1866" s="84" t="s">
        <v>18849</v>
      </c>
      <c r="AZX1866" s="84" t="s">
        <v>18849</v>
      </c>
      <c r="AZY1866" s="84" t="s">
        <v>18849</v>
      </c>
      <c r="AZZ1866" s="84" t="s">
        <v>18849</v>
      </c>
      <c r="BAA1866" s="84" t="s">
        <v>18849</v>
      </c>
      <c r="BAB1866" s="84" t="s">
        <v>18849</v>
      </c>
      <c r="BAC1866" s="84" t="s">
        <v>18849</v>
      </c>
      <c r="BAD1866" s="84" t="s">
        <v>18849</v>
      </c>
      <c r="BAE1866" s="84" t="s">
        <v>18849</v>
      </c>
      <c r="BAF1866" s="84" t="s">
        <v>18849</v>
      </c>
      <c r="BAG1866" s="84" t="s">
        <v>18849</v>
      </c>
      <c r="BAH1866" s="84" t="s">
        <v>18849</v>
      </c>
      <c r="BAI1866" s="84" t="s">
        <v>18849</v>
      </c>
      <c r="BAJ1866" s="84" t="s">
        <v>18849</v>
      </c>
      <c r="BAK1866" s="84" t="s">
        <v>18849</v>
      </c>
      <c r="BAL1866" s="84" t="s">
        <v>18849</v>
      </c>
      <c r="BAM1866" s="84" t="s">
        <v>18849</v>
      </c>
      <c r="BAN1866" s="84" t="s">
        <v>18849</v>
      </c>
      <c r="BAO1866" s="84" t="s">
        <v>18849</v>
      </c>
      <c r="BAP1866" s="84" t="s">
        <v>18849</v>
      </c>
      <c r="BAQ1866" s="84" t="s">
        <v>18849</v>
      </c>
      <c r="BAR1866" s="84" t="s">
        <v>18849</v>
      </c>
      <c r="BAS1866" s="84" t="s">
        <v>18849</v>
      </c>
      <c r="BAT1866" s="84" t="s">
        <v>18849</v>
      </c>
      <c r="BAU1866" s="84" t="s">
        <v>18849</v>
      </c>
      <c r="BAV1866" s="84" t="s">
        <v>18849</v>
      </c>
      <c r="BAW1866" s="84" t="s">
        <v>18849</v>
      </c>
      <c r="BAX1866" s="84" t="s">
        <v>18849</v>
      </c>
      <c r="BAY1866" s="84" t="s">
        <v>18849</v>
      </c>
      <c r="BAZ1866" s="84" t="s">
        <v>18849</v>
      </c>
      <c r="BBA1866" s="84" t="s">
        <v>18849</v>
      </c>
      <c r="BBB1866" s="84" t="s">
        <v>18849</v>
      </c>
      <c r="BBC1866" s="84" t="s">
        <v>18849</v>
      </c>
      <c r="BBD1866" s="84" t="s">
        <v>18849</v>
      </c>
      <c r="BBE1866" s="84" t="s">
        <v>18849</v>
      </c>
      <c r="BBF1866" s="84" t="s">
        <v>18849</v>
      </c>
      <c r="BBG1866" s="84" t="s">
        <v>18849</v>
      </c>
      <c r="BBH1866" s="84" t="s">
        <v>18849</v>
      </c>
      <c r="BBI1866" s="84" t="s">
        <v>18849</v>
      </c>
      <c r="BBJ1866" s="84" t="s">
        <v>18849</v>
      </c>
      <c r="BBK1866" s="84" t="s">
        <v>18849</v>
      </c>
      <c r="BBL1866" s="84" t="s">
        <v>18849</v>
      </c>
      <c r="BBM1866" s="84" t="s">
        <v>18849</v>
      </c>
      <c r="BBN1866" s="84" t="s">
        <v>18849</v>
      </c>
      <c r="BBO1866" s="84" t="s">
        <v>18849</v>
      </c>
      <c r="BBP1866" s="84" t="s">
        <v>18849</v>
      </c>
      <c r="BBQ1866" s="84" t="s">
        <v>18849</v>
      </c>
      <c r="BBR1866" s="84" t="s">
        <v>18849</v>
      </c>
      <c r="BBS1866" s="84" t="s">
        <v>18849</v>
      </c>
      <c r="BBT1866" s="84" t="s">
        <v>18849</v>
      </c>
      <c r="BBU1866" s="84" t="s">
        <v>18849</v>
      </c>
      <c r="BBV1866" s="84" t="s">
        <v>18849</v>
      </c>
      <c r="BBW1866" s="84" t="s">
        <v>18849</v>
      </c>
      <c r="BBX1866" s="84" t="s">
        <v>18849</v>
      </c>
      <c r="BBY1866" s="84" t="s">
        <v>18849</v>
      </c>
      <c r="BBZ1866" s="84" t="s">
        <v>18849</v>
      </c>
      <c r="BCA1866" s="84" t="s">
        <v>18849</v>
      </c>
      <c r="BCB1866" s="84" t="s">
        <v>18849</v>
      </c>
      <c r="BCC1866" s="84" t="s">
        <v>18849</v>
      </c>
      <c r="BCD1866" s="84" t="s">
        <v>18849</v>
      </c>
      <c r="BCE1866" s="84" t="s">
        <v>18849</v>
      </c>
      <c r="BCF1866" s="84" t="s">
        <v>18849</v>
      </c>
      <c r="BCG1866" s="84" t="s">
        <v>18849</v>
      </c>
      <c r="BCH1866" s="84" t="s">
        <v>18849</v>
      </c>
      <c r="BCI1866" s="84" t="s">
        <v>18849</v>
      </c>
      <c r="BCJ1866" s="84" t="s">
        <v>18849</v>
      </c>
      <c r="BCK1866" s="84" t="s">
        <v>18849</v>
      </c>
      <c r="BCL1866" s="84" t="s">
        <v>18849</v>
      </c>
      <c r="BCM1866" s="84" t="s">
        <v>18849</v>
      </c>
      <c r="BCN1866" s="84" t="s">
        <v>18849</v>
      </c>
      <c r="BCO1866" s="84" t="s">
        <v>18849</v>
      </c>
      <c r="BCP1866" s="84" t="s">
        <v>18849</v>
      </c>
      <c r="BCQ1866" s="84" t="s">
        <v>18849</v>
      </c>
      <c r="BCR1866" s="84" t="s">
        <v>18849</v>
      </c>
      <c r="BCS1866" s="84" t="s">
        <v>18849</v>
      </c>
      <c r="BCT1866" s="84" t="s">
        <v>18849</v>
      </c>
      <c r="BCU1866" s="84" t="s">
        <v>18849</v>
      </c>
      <c r="BCV1866" s="84" t="s">
        <v>18849</v>
      </c>
      <c r="BCW1866" s="84" t="s">
        <v>18849</v>
      </c>
      <c r="BCX1866" s="84" t="s">
        <v>18849</v>
      </c>
      <c r="BCY1866" s="84" t="s">
        <v>18849</v>
      </c>
      <c r="BCZ1866" s="84" t="s">
        <v>18849</v>
      </c>
      <c r="BDA1866" s="84" t="s">
        <v>18849</v>
      </c>
      <c r="BDB1866" s="84" t="s">
        <v>18849</v>
      </c>
      <c r="BDC1866" s="84" t="s">
        <v>18849</v>
      </c>
      <c r="BDD1866" s="84" t="s">
        <v>18849</v>
      </c>
      <c r="BDE1866" s="84" t="s">
        <v>18849</v>
      </c>
      <c r="BDF1866" s="84" t="s">
        <v>18849</v>
      </c>
      <c r="BDG1866" s="84" t="s">
        <v>18849</v>
      </c>
      <c r="BDH1866" s="84" t="s">
        <v>18849</v>
      </c>
      <c r="BDI1866" s="84" t="s">
        <v>18849</v>
      </c>
      <c r="BDJ1866" s="84" t="s">
        <v>18849</v>
      </c>
      <c r="BDK1866" s="84" t="s">
        <v>18849</v>
      </c>
      <c r="BDL1866" s="84" t="s">
        <v>18849</v>
      </c>
      <c r="BDM1866" s="84" t="s">
        <v>18849</v>
      </c>
      <c r="BDN1866" s="84" t="s">
        <v>18849</v>
      </c>
      <c r="BDO1866" s="84" t="s">
        <v>18849</v>
      </c>
      <c r="BDP1866" s="84" t="s">
        <v>18849</v>
      </c>
      <c r="BDQ1866" s="84" t="s">
        <v>18849</v>
      </c>
      <c r="BDR1866" s="84" t="s">
        <v>18849</v>
      </c>
      <c r="BDS1866" s="84" t="s">
        <v>18849</v>
      </c>
      <c r="BDT1866" s="84" t="s">
        <v>18849</v>
      </c>
      <c r="BDU1866" s="84" t="s">
        <v>18849</v>
      </c>
      <c r="BDV1866" s="84" t="s">
        <v>18849</v>
      </c>
      <c r="BDW1866" s="84" t="s">
        <v>18849</v>
      </c>
      <c r="BDX1866" s="84" t="s">
        <v>18849</v>
      </c>
      <c r="BDY1866" s="84" t="s">
        <v>18849</v>
      </c>
      <c r="BDZ1866" s="84" t="s">
        <v>18849</v>
      </c>
      <c r="BEA1866" s="84" t="s">
        <v>18849</v>
      </c>
      <c r="BEB1866" s="84" t="s">
        <v>18849</v>
      </c>
      <c r="BEC1866" s="84" t="s">
        <v>18849</v>
      </c>
      <c r="BED1866" s="84" t="s">
        <v>18849</v>
      </c>
      <c r="BEE1866" s="84" t="s">
        <v>18849</v>
      </c>
      <c r="BEF1866" s="84" t="s">
        <v>18849</v>
      </c>
      <c r="BEG1866" s="84" t="s">
        <v>18849</v>
      </c>
      <c r="BEH1866" s="84" t="s">
        <v>18849</v>
      </c>
      <c r="BEI1866" s="84" t="s">
        <v>18849</v>
      </c>
      <c r="BEJ1866" s="84" t="s">
        <v>18849</v>
      </c>
      <c r="BEK1866" s="84" t="s">
        <v>18849</v>
      </c>
      <c r="BEL1866" s="84" t="s">
        <v>18849</v>
      </c>
      <c r="BEM1866" s="84" t="s">
        <v>18849</v>
      </c>
      <c r="BEN1866" s="84" t="s">
        <v>18849</v>
      </c>
      <c r="BEO1866" s="84" t="s">
        <v>18849</v>
      </c>
      <c r="BEP1866" s="84" t="s">
        <v>18849</v>
      </c>
      <c r="BEQ1866" s="84" t="s">
        <v>18849</v>
      </c>
      <c r="BER1866" s="84" t="s">
        <v>18849</v>
      </c>
      <c r="BES1866" s="84" t="s">
        <v>18849</v>
      </c>
      <c r="BET1866" s="84" t="s">
        <v>18849</v>
      </c>
      <c r="BEU1866" s="84" t="s">
        <v>18849</v>
      </c>
      <c r="BEV1866" s="84" t="s">
        <v>18849</v>
      </c>
      <c r="BEW1866" s="84" t="s">
        <v>18849</v>
      </c>
      <c r="BEX1866" s="84" t="s">
        <v>18849</v>
      </c>
      <c r="BEY1866" s="84" t="s">
        <v>18849</v>
      </c>
      <c r="BEZ1866" s="84" t="s">
        <v>18849</v>
      </c>
      <c r="BFA1866" s="84" t="s">
        <v>18849</v>
      </c>
      <c r="BFB1866" s="84" t="s">
        <v>18849</v>
      </c>
      <c r="BFC1866" s="84" t="s">
        <v>18849</v>
      </c>
      <c r="BFD1866" s="84" t="s">
        <v>18849</v>
      </c>
      <c r="BFE1866" s="84" t="s">
        <v>18849</v>
      </c>
      <c r="BFF1866" s="84" t="s">
        <v>18849</v>
      </c>
      <c r="BFG1866" s="84" t="s">
        <v>18849</v>
      </c>
      <c r="BFH1866" s="84" t="s">
        <v>18849</v>
      </c>
      <c r="BFI1866" s="84" t="s">
        <v>18849</v>
      </c>
      <c r="BFJ1866" s="84" t="s">
        <v>18849</v>
      </c>
      <c r="BFK1866" s="84" t="s">
        <v>18849</v>
      </c>
      <c r="BFL1866" s="84" t="s">
        <v>18849</v>
      </c>
      <c r="BFM1866" s="84" t="s">
        <v>18849</v>
      </c>
      <c r="BFN1866" s="84" t="s">
        <v>18849</v>
      </c>
      <c r="BFO1866" s="84" t="s">
        <v>18849</v>
      </c>
      <c r="BFP1866" s="84" t="s">
        <v>18849</v>
      </c>
      <c r="BFQ1866" s="84" t="s">
        <v>18849</v>
      </c>
      <c r="BFR1866" s="84" t="s">
        <v>18849</v>
      </c>
      <c r="BFS1866" s="84" t="s">
        <v>18849</v>
      </c>
      <c r="BFT1866" s="84" t="s">
        <v>18849</v>
      </c>
      <c r="BFU1866" s="84" t="s">
        <v>18849</v>
      </c>
      <c r="BFV1866" s="84" t="s">
        <v>18849</v>
      </c>
      <c r="BFW1866" s="84" t="s">
        <v>18849</v>
      </c>
      <c r="BFX1866" s="84" t="s">
        <v>18849</v>
      </c>
      <c r="BFY1866" s="84" t="s">
        <v>18849</v>
      </c>
      <c r="BFZ1866" s="84" t="s">
        <v>18849</v>
      </c>
      <c r="BGA1866" s="84" t="s">
        <v>18849</v>
      </c>
      <c r="BGB1866" s="84" t="s">
        <v>18849</v>
      </c>
      <c r="BGC1866" s="84" t="s">
        <v>18849</v>
      </c>
      <c r="BGD1866" s="84" t="s">
        <v>18849</v>
      </c>
      <c r="BGE1866" s="84" t="s">
        <v>18849</v>
      </c>
      <c r="BGF1866" s="84" t="s">
        <v>18849</v>
      </c>
      <c r="BGG1866" s="84" t="s">
        <v>18849</v>
      </c>
      <c r="BGH1866" s="84" t="s">
        <v>18849</v>
      </c>
      <c r="BGI1866" s="84" t="s">
        <v>18849</v>
      </c>
      <c r="BGJ1866" s="84" t="s">
        <v>18849</v>
      </c>
      <c r="BGK1866" s="84" t="s">
        <v>18849</v>
      </c>
      <c r="BGL1866" s="84" t="s">
        <v>18849</v>
      </c>
      <c r="BGM1866" s="84" t="s">
        <v>18849</v>
      </c>
      <c r="BGN1866" s="84" t="s">
        <v>18849</v>
      </c>
      <c r="BGO1866" s="84" t="s">
        <v>18849</v>
      </c>
      <c r="BGP1866" s="84" t="s">
        <v>18849</v>
      </c>
      <c r="BGQ1866" s="84" t="s">
        <v>18849</v>
      </c>
      <c r="BGR1866" s="84" t="s">
        <v>18849</v>
      </c>
      <c r="BGS1866" s="84" t="s">
        <v>18849</v>
      </c>
      <c r="BGT1866" s="84" t="s">
        <v>18849</v>
      </c>
      <c r="BGU1866" s="84" t="s">
        <v>18849</v>
      </c>
      <c r="BGV1866" s="84" t="s">
        <v>18849</v>
      </c>
      <c r="BGW1866" s="84" t="s">
        <v>18849</v>
      </c>
      <c r="BGX1866" s="84" t="s">
        <v>18849</v>
      </c>
      <c r="BGY1866" s="84" t="s">
        <v>18849</v>
      </c>
      <c r="BGZ1866" s="84" t="s">
        <v>18849</v>
      </c>
      <c r="BHA1866" s="84" t="s">
        <v>18849</v>
      </c>
      <c r="BHB1866" s="84" t="s">
        <v>18849</v>
      </c>
      <c r="BHC1866" s="84" t="s">
        <v>18849</v>
      </c>
      <c r="BHD1866" s="84" t="s">
        <v>18849</v>
      </c>
      <c r="BHE1866" s="84" t="s">
        <v>18849</v>
      </c>
      <c r="BHF1866" s="84" t="s">
        <v>18849</v>
      </c>
      <c r="BHG1866" s="84" t="s">
        <v>18849</v>
      </c>
      <c r="BHH1866" s="84" t="s">
        <v>18849</v>
      </c>
      <c r="BHI1866" s="84" t="s">
        <v>18849</v>
      </c>
      <c r="BHJ1866" s="84" t="s">
        <v>18849</v>
      </c>
      <c r="BHK1866" s="84" t="s">
        <v>18849</v>
      </c>
      <c r="BHL1866" s="84" t="s">
        <v>18849</v>
      </c>
      <c r="BHM1866" s="84" t="s">
        <v>18849</v>
      </c>
      <c r="BHN1866" s="84" t="s">
        <v>18849</v>
      </c>
      <c r="BHO1866" s="84" t="s">
        <v>18849</v>
      </c>
      <c r="BHP1866" s="84" t="s">
        <v>18849</v>
      </c>
      <c r="BHQ1866" s="84" t="s">
        <v>18849</v>
      </c>
      <c r="BHR1866" s="84" t="s">
        <v>18849</v>
      </c>
      <c r="BHS1866" s="84" t="s">
        <v>18849</v>
      </c>
      <c r="BHT1866" s="84" t="s">
        <v>18849</v>
      </c>
      <c r="BHU1866" s="84" t="s">
        <v>18849</v>
      </c>
      <c r="BHV1866" s="84" t="s">
        <v>18849</v>
      </c>
      <c r="BHW1866" s="84" t="s">
        <v>18849</v>
      </c>
      <c r="BHX1866" s="84" t="s">
        <v>18849</v>
      </c>
      <c r="BHY1866" s="84" t="s">
        <v>18849</v>
      </c>
      <c r="BHZ1866" s="84" t="s">
        <v>18849</v>
      </c>
      <c r="BIA1866" s="84" t="s">
        <v>18849</v>
      </c>
      <c r="BIB1866" s="84" t="s">
        <v>18849</v>
      </c>
      <c r="BIC1866" s="84" t="s">
        <v>18849</v>
      </c>
      <c r="BID1866" s="84" t="s">
        <v>18849</v>
      </c>
      <c r="BIE1866" s="84" t="s">
        <v>18849</v>
      </c>
      <c r="BIF1866" s="84" t="s">
        <v>18849</v>
      </c>
      <c r="BIG1866" s="84" t="s">
        <v>18849</v>
      </c>
      <c r="BIH1866" s="84" t="s">
        <v>18849</v>
      </c>
      <c r="BII1866" s="84" t="s">
        <v>18849</v>
      </c>
      <c r="BIJ1866" s="84" t="s">
        <v>18849</v>
      </c>
      <c r="BIK1866" s="84" t="s">
        <v>18849</v>
      </c>
      <c r="BIL1866" s="84" t="s">
        <v>18849</v>
      </c>
      <c r="BIM1866" s="84" t="s">
        <v>18849</v>
      </c>
      <c r="BIN1866" s="84" t="s">
        <v>18849</v>
      </c>
      <c r="BIO1866" s="84" t="s">
        <v>18849</v>
      </c>
      <c r="BIP1866" s="84" t="s">
        <v>18849</v>
      </c>
      <c r="BIQ1866" s="84" t="s">
        <v>18849</v>
      </c>
      <c r="BIR1866" s="84" t="s">
        <v>18849</v>
      </c>
      <c r="BIS1866" s="84" t="s">
        <v>18849</v>
      </c>
      <c r="BIT1866" s="84" t="s">
        <v>18849</v>
      </c>
      <c r="BIU1866" s="84" t="s">
        <v>18849</v>
      </c>
      <c r="BIV1866" s="84" t="s">
        <v>18849</v>
      </c>
      <c r="BIW1866" s="84" t="s">
        <v>18849</v>
      </c>
      <c r="BIX1866" s="84" t="s">
        <v>18849</v>
      </c>
      <c r="BIY1866" s="84" t="s">
        <v>18849</v>
      </c>
      <c r="BIZ1866" s="84" t="s">
        <v>18849</v>
      </c>
      <c r="BJA1866" s="84" t="s">
        <v>18849</v>
      </c>
      <c r="BJB1866" s="84" t="s">
        <v>18849</v>
      </c>
      <c r="BJC1866" s="84" t="s">
        <v>18849</v>
      </c>
      <c r="BJD1866" s="84" t="s">
        <v>18849</v>
      </c>
      <c r="BJE1866" s="84" t="s">
        <v>18849</v>
      </c>
      <c r="BJF1866" s="84" t="s">
        <v>18849</v>
      </c>
      <c r="BJG1866" s="84" t="s">
        <v>18849</v>
      </c>
      <c r="BJH1866" s="84" t="s">
        <v>18849</v>
      </c>
      <c r="BJI1866" s="84" t="s">
        <v>18849</v>
      </c>
      <c r="BJJ1866" s="84" t="s">
        <v>18849</v>
      </c>
      <c r="BJK1866" s="84" t="s">
        <v>18849</v>
      </c>
      <c r="BJL1866" s="84" t="s">
        <v>18849</v>
      </c>
      <c r="BJM1866" s="84" t="s">
        <v>18849</v>
      </c>
      <c r="BJN1866" s="84" t="s">
        <v>18849</v>
      </c>
      <c r="BJO1866" s="84" t="s">
        <v>18849</v>
      </c>
      <c r="BJP1866" s="84" t="s">
        <v>18849</v>
      </c>
      <c r="BJQ1866" s="84" t="s">
        <v>18849</v>
      </c>
      <c r="BJR1866" s="84" t="s">
        <v>18849</v>
      </c>
      <c r="BJS1866" s="84" t="s">
        <v>18849</v>
      </c>
      <c r="BJT1866" s="84" t="s">
        <v>18849</v>
      </c>
      <c r="BJU1866" s="84" t="s">
        <v>18849</v>
      </c>
      <c r="BJV1866" s="84" t="s">
        <v>18849</v>
      </c>
      <c r="BJW1866" s="84" t="s">
        <v>18849</v>
      </c>
      <c r="BJX1866" s="84" t="s">
        <v>18849</v>
      </c>
      <c r="BJY1866" s="84" t="s">
        <v>18849</v>
      </c>
      <c r="BJZ1866" s="84" t="s">
        <v>18849</v>
      </c>
      <c r="BKA1866" s="84" t="s">
        <v>18849</v>
      </c>
      <c r="BKB1866" s="84" t="s">
        <v>18849</v>
      </c>
      <c r="BKC1866" s="84" t="s">
        <v>18849</v>
      </c>
      <c r="BKD1866" s="84" t="s">
        <v>18849</v>
      </c>
      <c r="BKE1866" s="84" t="s">
        <v>18849</v>
      </c>
      <c r="BKF1866" s="84" t="s">
        <v>18849</v>
      </c>
      <c r="BKG1866" s="84" t="s">
        <v>18849</v>
      </c>
      <c r="BKH1866" s="84" t="s">
        <v>18849</v>
      </c>
      <c r="BKI1866" s="84" t="s">
        <v>18849</v>
      </c>
      <c r="BKJ1866" s="84" t="s">
        <v>18849</v>
      </c>
      <c r="BKK1866" s="84" t="s">
        <v>18849</v>
      </c>
      <c r="BKL1866" s="84" t="s">
        <v>18849</v>
      </c>
      <c r="BKM1866" s="84" t="s">
        <v>18849</v>
      </c>
      <c r="BKN1866" s="84" t="s">
        <v>18849</v>
      </c>
      <c r="BKO1866" s="84" t="s">
        <v>18849</v>
      </c>
      <c r="BKP1866" s="84" t="s">
        <v>18849</v>
      </c>
      <c r="BKQ1866" s="84" t="s">
        <v>18849</v>
      </c>
      <c r="BKR1866" s="84" t="s">
        <v>18849</v>
      </c>
      <c r="BKS1866" s="84" t="s">
        <v>18849</v>
      </c>
      <c r="BKT1866" s="84" t="s">
        <v>18849</v>
      </c>
      <c r="BKU1866" s="84" t="s">
        <v>18849</v>
      </c>
      <c r="BKV1866" s="84" t="s">
        <v>18849</v>
      </c>
      <c r="BKW1866" s="84" t="s">
        <v>18849</v>
      </c>
      <c r="BKX1866" s="84" t="s">
        <v>18849</v>
      </c>
      <c r="BKY1866" s="84" t="s">
        <v>18849</v>
      </c>
      <c r="BKZ1866" s="84" t="s">
        <v>18849</v>
      </c>
      <c r="BLA1866" s="84" t="s">
        <v>18849</v>
      </c>
      <c r="BLB1866" s="84" t="s">
        <v>18849</v>
      </c>
      <c r="BLC1866" s="84" t="s">
        <v>18849</v>
      </c>
      <c r="BLD1866" s="84" t="s">
        <v>18849</v>
      </c>
      <c r="BLE1866" s="84" t="s">
        <v>18849</v>
      </c>
      <c r="BLF1866" s="84" t="s">
        <v>18849</v>
      </c>
      <c r="BLG1866" s="84" t="s">
        <v>18849</v>
      </c>
      <c r="BLH1866" s="84" t="s">
        <v>18849</v>
      </c>
      <c r="BLI1866" s="84" t="s">
        <v>18849</v>
      </c>
      <c r="BLJ1866" s="84" t="s">
        <v>18849</v>
      </c>
      <c r="BLK1866" s="84" t="s">
        <v>18849</v>
      </c>
      <c r="BLL1866" s="84" t="s">
        <v>18849</v>
      </c>
      <c r="BLM1866" s="84" t="s">
        <v>18849</v>
      </c>
      <c r="BLN1866" s="84" t="s">
        <v>18849</v>
      </c>
      <c r="BLO1866" s="84" t="s">
        <v>18849</v>
      </c>
      <c r="BLP1866" s="84" t="s">
        <v>18849</v>
      </c>
      <c r="BLQ1866" s="84" t="s">
        <v>18849</v>
      </c>
      <c r="BLR1866" s="84" t="s">
        <v>18849</v>
      </c>
      <c r="BLS1866" s="84" t="s">
        <v>18849</v>
      </c>
      <c r="BLT1866" s="84" t="s">
        <v>18849</v>
      </c>
      <c r="BLU1866" s="84" t="s">
        <v>18849</v>
      </c>
      <c r="BLV1866" s="84" t="s">
        <v>18849</v>
      </c>
      <c r="BLW1866" s="84" t="s">
        <v>18849</v>
      </c>
      <c r="BLX1866" s="84" t="s">
        <v>18849</v>
      </c>
      <c r="BLY1866" s="84" t="s">
        <v>18849</v>
      </c>
      <c r="BLZ1866" s="84" t="s">
        <v>18849</v>
      </c>
      <c r="BMA1866" s="84" t="s">
        <v>18849</v>
      </c>
      <c r="BMB1866" s="84" t="s">
        <v>18849</v>
      </c>
      <c r="BMC1866" s="84" t="s">
        <v>18849</v>
      </c>
      <c r="BMD1866" s="84" t="s">
        <v>18849</v>
      </c>
      <c r="BME1866" s="84" t="s">
        <v>18849</v>
      </c>
      <c r="BMF1866" s="84" t="s">
        <v>18849</v>
      </c>
      <c r="BMG1866" s="84" t="s">
        <v>18849</v>
      </c>
      <c r="BMH1866" s="84" t="s">
        <v>18849</v>
      </c>
      <c r="BMI1866" s="84" t="s">
        <v>18849</v>
      </c>
      <c r="BMJ1866" s="84" t="s">
        <v>18849</v>
      </c>
      <c r="BMK1866" s="84" t="s">
        <v>18849</v>
      </c>
      <c r="BML1866" s="84" t="s">
        <v>18849</v>
      </c>
      <c r="BMM1866" s="84" t="s">
        <v>18849</v>
      </c>
      <c r="BMN1866" s="84" t="s">
        <v>18849</v>
      </c>
      <c r="BMO1866" s="84" t="s">
        <v>18849</v>
      </c>
      <c r="BMP1866" s="84" t="s">
        <v>18849</v>
      </c>
      <c r="BMQ1866" s="84" t="s">
        <v>18849</v>
      </c>
      <c r="BMR1866" s="84" t="s">
        <v>18849</v>
      </c>
      <c r="BMS1866" s="84" t="s">
        <v>18849</v>
      </c>
      <c r="BMT1866" s="84" t="s">
        <v>18849</v>
      </c>
      <c r="BMU1866" s="84" t="s">
        <v>18849</v>
      </c>
      <c r="BMV1866" s="84" t="s">
        <v>18849</v>
      </c>
      <c r="BMW1866" s="84" t="s">
        <v>18849</v>
      </c>
      <c r="BMX1866" s="84" t="s">
        <v>18849</v>
      </c>
      <c r="BMY1866" s="84" t="s">
        <v>18849</v>
      </c>
      <c r="BMZ1866" s="84" t="s">
        <v>18849</v>
      </c>
      <c r="BNA1866" s="84" t="s">
        <v>18849</v>
      </c>
      <c r="BNB1866" s="84" t="s">
        <v>18849</v>
      </c>
      <c r="BNC1866" s="84" t="s">
        <v>18849</v>
      </c>
      <c r="BND1866" s="84" t="s">
        <v>18849</v>
      </c>
      <c r="BNE1866" s="84" t="s">
        <v>18849</v>
      </c>
      <c r="BNF1866" s="84" t="s">
        <v>18849</v>
      </c>
      <c r="BNG1866" s="84" t="s">
        <v>18849</v>
      </c>
      <c r="BNH1866" s="84" t="s">
        <v>18849</v>
      </c>
      <c r="BNI1866" s="84" t="s">
        <v>18849</v>
      </c>
      <c r="BNJ1866" s="84" t="s">
        <v>18849</v>
      </c>
      <c r="BNK1866" s="84" t="s">
        <v>18849</v>
      </c>
      <c r="BNL1866" s="84" t="s">
        <v>18849</v>
      </c>
      <c r="BNM1866" s="84" t="s">
        <v>18849</v>
      </c>
      <c r="BNN1866" s="84" t="s">
        <v>18849</v>
      </c>
      <c r="BNO1866" s="84" t="s">
        <v>18849</v>
      </c>
      <c r="BNP1866" s="84" t="s">
        <v>18849</v>
      </c>
      <c r="BNQ1866" s="84" t="s">
        <v>18849</v>
      </c>
      <c r="BNR1866" s="84" t="s">
        <v>18849</v>
      </c>
      <c r="BNS1866" s="84" t="s">
        <v>18849</v>
      </c>
      <c r="BNT1866" s="84" t="s">
        <v>18849</v>
      </c>
      <c r="BNU1866" s="84" t="s">
        <v>18849</v>
      </c>
      <c r="BNV1866" s="84" t="s">
        <v>18849</v>
      </c>
      <c r="BNW1866" s="84" t="s">
        <v>18849</v>
      </c>
      <c r="BNX1866" s="84" t="s">
        <v>18849</v>
      </c>
      <c r="BNY1866" s="84" t="s">
        <v>18849</v>
      </c>
      <c r="BNZ1866" s="84" t="s">
        <v>18849</v>
      </c>
      <c r="BOA1866" s="84" t="s">
        <v>18849</v>
      </c>
      <c r="BOB1866" s="84" t="s">
        <v>18849</v>
      </c>
      <c r="BOC1866" s="84" t="s">
        <v>18849</v>
      </c>
      <c r="BOD1866" s="84" t="s">
        <v>18849</v>
      </c>
      <c r="BOE1866" s="84" t="s">
        <v>18849</v>
      </c>
      <c r="BOF1866" s="84" t="s">
        <v>18849</v>
      </c>
      <c r="BOG1866" s="84" t="s">
        <v>18849</v>
      </c>
      <c r="BOH1866" s="84" t="s">
        <v>18849</v>
      </c>
      <c r="BOI1866" s="84" t="s">
        <v>18849</v>
      </c>
      <c r="BOJ1866" s="84" t="s">
        <v>18849</v>
      </c>
      <c r="BOK1866" s="84" t="s">
        <v>18849</v>
      </c>
      <c r="BOL1866" s="84" t="s">
        <v>18849</v>
      </c>
      <c r="BOM1866" s="84" t="s">
        <v>18849</v>
      </c>
      <c r="BON1866" s="84" t="s">
        <v>18849</v>
      </c>
      <c r="BOO1866" s="84" t="s">
        <v>18849</v>
      </c>
      <c r="BOP1866" s="84" t="s">
        <v>18849</v>
      </c>
      <c r="BOQ1866" s="84" t="s">
        <v>18849</v>
      </c>
      <c r="BOR1866" s="84" t="s">
        <v>18849</v>
      </c>
      <c r="BOS1866" s="84" t="s">
        <v>18849</v>
      </c>
      <c r="BOT1866" s="84" t="s">
        <v>18849</v>
      </c>
      <c r="BOU1866" s="84" t="s">
        <v>18849</v>
      </c>
      <c r="BOV1866" s="84" t="s">
        <v>18849</v>
      </c>
      <c r="BOW1866" s="84" t="s">
        <v>18849</v>
      </c>
      <c r="BOX1866" s="84" t="s">
        <v>18849</v>
      </c>
      <c r="BOY1866" s="84" t="s">
        <v>18849</v>
      </c>
      <c r="BOZ1866" s="84" t="s">
        <v>18849</v>
      </c>
      <c r="BPA1866" s="84" t="s">
        <v>18849</v>
      </c>
      <c r="BPB1866" s="84" t="s">
        <v>18849</v>
      </c>
      <c r="BPC1866" s="84" t="s">
        <v>18849</v>
      </c>
      <c r="BPD1866" s="84" t="s">
        <v>18849</v>
      </c>
      <c r="BPE1866" s="84" t="s">
        <v>18849</v>
      </c>
      <c r="BPF1866" s="84" t="s">
        <v>18849</v>
      </c>
      <c r="BPG1866" s="84" t="s">
        <v>18849</v>
      </c>
      <c r="BPH1866" s="84" t="s">
        <v>18849</v>
      </c>
      <c r="BPI1866" s="84" t="s">
        <v>18849</v>
      </c>
      <c r="BPJ1866" s="84" t="s">
        <v>18849</v>
      </c>
      <c r="BPK1866" s="84" t="s">
        <v>18849</v>
      </c>
      <c r="BPL1866" s="84" t="s">
        <v>18849</v>
      </c>
      <c r="BPM1866" s="84" t="s">
        <v>18849</v>
      </c>
      <c r="BPN1866" s="84" t="s">
        <v>18849</v>
      </c>
      <c r="BPO1866" s="84" t="s">
        <v>18849</v>
      </c>
      <c r="BPP1866" s="84" t="s">
        <v>18849</v>
      </c>
      <c r="BPQ1866" s="84" t="s">
        <v>18849</v>
      </c>
      <c r="BPR1866" s="84" t="s">
        <v>18849</v>
      </c>
      <c r="BPS1866" s="84" t="s">
        <v>18849</v>
      </c>
      <c r="BPT1866" s="84" t="s">
        <v>18849</v>
      </c>
      <c r="BPU1866" s="84" t="s">
        <v>18849</v>
      </c>
      <c r="BPV1866" s="84" t="s">
        <v>18849</v>
      </c>
      <c r="BPW1866" s="84" t="s">
        <v>18849</v>
      </c>
      <c r="BPX1866" s="84" t="s">
        <v>18849</v>
      </c>
      <c r="BPY1866" s="84" t="s">
        <v>18849</v>
      </c>
      <c r="BPZ1866" s="84" t="s">
        <v>18849</v>
      </c>
      <c r="BQA1866" s="84" t="s">
        <v>18849</v>
      </c>
      <c r="BQB1866" s="84" t="s">
        <v>18849</v>
      </c>
      <c r="BQC1866" s="84" t="s">
        <v>18849</v>
      </c>
      <c r="BQD1866" s="84" t="s">
        <v>18849</v>
      </c>
      <c r="BQE1866" s="84" t="s">
        <v>18849</v>
      </c>
      <c r="BQF1866" s="84" t="s">
        <v>18849</v>
      </c>
      <c r="BQG1866" s="84" t="s">
        <v>18849</v>
      </c>
      <c r="BQH1866" s="84" t="s">
        <v>18849</v>
      </c>
      <c r="BQI1866" s="84" t="s">
        <v>18849</v>
      </c>
      <c r="BQJ1866" s="84" t="s">
        <v>18849</v>
      </c>
      <c r="BQK1866" s="84" t="s">
        <v>18849</v>
      </c>
      <c r="BQL1866" s="84" t="s">
        <v>18849</v>
      </c>
      <c r="BQM1866" s="84" t="s">
        <v>18849</v>
      </c>
      <c r="BQN1866" s="84" t="s">
        <v>18849</v>
      </c>
      <c r="BQO1866" s="84" t="s">
        <v>18849</v>
      </c>
      <c r="BQP1866" s="84" t="s">
        <v>18849</v>
      </c>
      <c r="BQQ1866" s="84" t="s">
        <v>18849</v>
      </c>
      <c r="BQR1866" s="84" t="s">
        <v>18849</v>
      </c>
      <c r="BQS1866" s="84" t="s">
        <v>18849</v>
      </c>
      <c r="BQT1866" s="84" t="s">
        <v>18849</v>
      </c>
      <c r="BQU1866" s="84" t="s">
        <v>18849</v>
      </c>
      <c r="BQV1866" s="84" t="s">
        <v>18849</v>
      </c>
      <c r="BQW1866" s="84" t="s">
        <v>18849</v>
      </c>
      <c r="BQX1866" s="84" t="s">
        <v>18849</v>
      </c>
      <c r="BQY1866" s="84" t="s">
        <v>18849</v>
      </c>
      <c r="BQZ1866" s="84" t="s">
        <v>18849</v>
      </c>
      <c r="BRA1866" s="84" t="s">
        <v>18849</v>
      </c>
      <c r="BRB1866" s="84" t="s">
        <v>18849</v>
      </c>
      <c r="BRC1866" s="84" t="s">
        <v>18849</v>
      </c>
      <c r="BRD1866" s="84" t="s">
        <v>18849</v>
      </c>
      <c r="BRE1866" s="84" t="s">
        <v>18849</v>
      </c>
      <c r="BRF1866" s="84" t="s">
        <v>18849</v>
      </c>
      <c r="BRG1866" s="84" t="s">
        <v>18849</v>
      </c>
      <c r="BRH1866" s="84" t="s">
        <v>18849</v>
      </c>
      <c r="BRI1866" s="84" t="s">
        <v>18849</v>
      </c>
      <c r="BRJ1866" s="84" t="s">
        <v>18849</v>
      </c>
      <c r="BRK1866" s="84" t="s">
        <v>18849</v>
      </c>
      <c r="BRL1866" s="84" t="s">
        <v>18849</v>
      </c>
      <c r="BRM1866" s="84" t="s">
        <v>18849</v>
      </c>
      <c r="BRN1866" s="84" t="s">
        <v>18849</v>
      </c>
      <c r="BRO1866" s="84" t="s">
        <v>18849</v>
      </c>
      <c r="BRP1866" s="84" t="s">
        <v>18849</v>
      </c>
      <c r="BRQ1866" s="84" t="s">
        <v>18849</v>
      </c>
      <c r="BRR1866" s="84" t="s">
        <v>18849</v>
      </c>
      <c r="BRS1866" s="84" t="s">
        <v>18849</v>
      </c>
      <c r="BRT1866" s="84" t="s">
        <v>18849</v>
      </c>
      <c r="BRU1866" s="84" t="s">
        <v>18849</v>
      </c>
      <c r="BRV1866" s="84" t="s">
        <v>18849</v>
      </c>
      <c r="BRW1866" s="84" t="s">
        <v>18849</v>
      </c>
      <c r="BRX1866" s="84" t="s">
        <v>18849</v>
      </c>
      <c r="BRY1866" s="84" t="s">
        <v>18849</v>
      </c>
      <c r="BRZ1866" s="84" t="s">
        <v>18849</v>
      </c>
      <c r="BSA1866" s="84" t="s">
        <v>18849</v>
      </c>
      <c r="BSB1866" s="84" t="s">
        <v>18849</v>
      </c>
      <c r="BSC1866" s="84" t="s">
        <v>18849</v>
      </c>
      <c r="BSD1866" s="84" t="s">
        <v>18849</v>
      </c>
      <c r="BSE1866" s="84" t="s">
        <v>18849</v>
      </c>
      <c r="BSF1866" s="84" t="s">
        <v>18849</v>
      </c>
      <c r="BSG1866" s="84" t="s">
        <v>18849</v>
      </c>
      <c r="BSH1866" s="84" t="s">
        <v>18849</v>
      </c>
      <c r="BSI1866" s="84" t="s">
        <v>18849</v>
      </c>
      <c r="BSJ1866" s="84" t="s">
        <v>18849</v>
      </c>
      <c r="BSK1866" s="84" t="s">
        <v>18849</v>
      </c>
      <c r="BSL1866" s="84" t="s">
        <v>18849</v>
      </c>
      <c r="BSM1866" s="84" t="s">
        <v>18849</v>
      </c>
      <c r="BSN1866" s="84" t="s">
        <v>18849</v>
      </c>
      <c r="BSO1866" s="84" t="s">
        <v>18849</v>
      </c>
      <c r="BSP1866" s="84" t="s">
        <v>18849</v>
      </c>
      <c r="BSQ1866" s="84" t="s">
        <v>18849</v>
      </c>
      <c r="BSR1866" s="84" t="s">
        <v>18849</v>
      </c>
      <c r="BSS1866" s="84" t="s">
        <v>18849</v>
      </c>
      <c r="BST1866" s="84" t="s">
        <v>18849</v>
      </c>
      <c r="BSU1866" s="84" t="s">
        <v>18849</v>
      </c>
      <c r="BSV1866" s="84" t="s">
        <v>18849</v>
      </c>
      <c r="BSW1866" s="84" t="s">
        <v>18849</v>
      </c>
      <c r="BSX1866" s="84" t="s">
        <v>18849</v>
      </c>
      <c r="BSY1866" s="84" t="s">
        <v>18849</v>
      </c>
      <c r="BSZ1866" s="84" t="s">
        <v>18849</v>
      </c>
      <c r="BTA1866" s="84" t="s">
        <v>18849</v>
      </c>
      <c r="BTB1866" s="84" t="s">
        <v>18849</v>
      </c>
      <c r="BTC1866" s="84" t="s">
        <v>18849</v>
      </c>
      <c r="BTD1866" s="84" t="s">
        <v>18849</v>
      </c>
      <c r="BTE1866" s="84" t="s">
        <v>18849</v>
      </c>
      <c r="BTF1866" s="84" t="s">
        <v>18849</v>
      </c>
      <c r="BTG1866" s="84" t="s">
        <v>18849</v>
      </c>
      <c r="BTH1866" s="84" t="s">
        <v>18849</v>
      </c>
      <c r="BTI1866" s="84" t="s">
        <v>18849</v>
      </c>
      <c r="BTJ1866" s="84" t="s">
        <v>18849</v>
      </c>
      <c r="BTK1866" s="84" t="s">
        <v>18849</v>
      </c>
      <c r="BTL1866" s="84" t="s">
        <v>18849</v>
      </c>
      <c r="BTM1866" s="84" t="s">
        <v>18849</v>
      </c>
      <c r="BTN1866" s="84" t="s">
        <v>18849</v>
      </c>
      <c r="BTO1866" s="84" t="s">
        <v>18849</v>
      </c>
      <c r="BTP1866" s="84" t="s">
        <v>18849</v>
      </c>
      <c r="BTQ1866" s="84" t="s">
        <v>18849</v>
      </c>
      <c r="BTR1866" s="84" t="s">
        <v>18849</v>
      </c>
      <c r="BTS1866" s="84" t="s">
        <v>18849</v>
      </c>
      <c r="BTT1866" s="84" t="s">
        <v>18849</v>
      </c>
      <c r="BTU1866" s="84" t="s">
        <v>18849</v>
      </c>
      <c r="BTV1866" s="84" t="s">
        <v>18849</v>
      </c>
      <c r="BTW1866" s="84" t="s">
        <v>18849</v>
      </c>
      <c r="BTX1866" s="84" t="s">
        <v>18849</v>
      </c>
      <c r="BTY1866" s="84" t="s">
        <v>18849</v>
      </c>
      <c r="BTZ1866" s="84" t="s">
        <v>18849</v>
      </c>
      <c r="BUA1866" s="84" t="s">
        <v>18849</v>
      </c>
      <c r="BUB1866" s="84" t="s">
        <v>18849</v>
      </c>
      <c r="BUC1866" s="84" t="s">
        <v>18849</v>
      </c>
      <c r="BUD1866" s="84" t="s">
        <v>18849</v>
      </c>
      <c r="BUE1866" s="84" t="s">
        <v>18849</v>
      </c>
      <c r="BUF1866" s="84" t="s">
        <v>18849</v>
      </c>
      <c r="BUG1866" s="84" t="s">
        <v>18849</v>
      </c>
      <c r="BUH1866" s="84" t="s">
        <v>18849</v>
      </c>
      <c r="BUI1866" s="84" t="s">
        <v>18849</v>
      </c>
      <c r="BUJ1866" s="84" t="s">
        <v>18849</v>
      </c>
      <c r="BUK1866" s="84" t="s">
        <v>18849</v>
      </c>
      <c r="BUL1866" s="84" t="s">
        <v>18849</v>
      </c>
      <c r="BUM1866" s="84" t="s">
        <v>18849</v>
      </c>
      <c r="BUN1866" s="84" t="s">
        <v>18849</v>
      </c>
      <c r="BUO1866" s="84" t="s">
        <v>18849</v>
      </c>
      <c r="BUP1866" s="84" t="s">
        <v>18849</v>
      </c>
      <c r="BUQ1866" s="84" t="s">
        <v>18849</v>
      </c>
      <c r="BUR1866" s="84" t="s">
        <v>18849</v>
      </c>
      <c r="BUS1866" s="84" t="s">
        <v>18849</v>
      </c>
      <c r="BUT1866" s="84" t="s">
        <v>18849</v>
      </c>
      <c r="BUU1866" s="84" t="s">
        <v>18849</v>
      </c>
      <c r="BUV1866" s="84" t="s">
        <v>18849</v>
      </c>
      <c r="BUW1866" s="84" t="s">
        <v>18849</v>
      </c>
      <c r="BUX1866" s="84" t="s">
        <v>18849</v>
      </c>
      <c r="BUY1866" s="84" t="s">
        <v>18849</v>
      </c>
      <c r="BUZ1866" s="84" t="s">
        <v>18849</v>
      </c>
      <c r="BVA1866" s="84" t="s">
        <v>18849</v>
      </c>
      <c r="BVB1866" s="84" t="s">
        <v>18849</v>
      </c>
      <c r="BVC1866" s="84" t="s">
        <v>18849</v>
      </c>
      <c r="BVD1866" s="84" t="s">
        <v>18849</v>
      </c>
      <c r="BVE1866" s="84" t="s">
        <v>18849</v>
      </c>
      <c r="BVF1866" s="84" t="s">
        <v>18849</v>
      </c>
      <c r="BVG1866" s="84" t="s">
        <v>18849</v>
      </c>
      <c r="BVH1866" s="84" t="s">
        <v>18849</v>
      </c>
      <c r="BVI1866" s="84" t="s">
        <v>18849</v>
      </c>
      <c r="BVJ1866" s="84" t="s">
        <v>18849</v>
      </c>
      <c r="BVK1866" s="84" t="s">
        <v>18849</v>
      </c>
      <c r="BVL1866" s="84" t="s">
        <v>18849</v>
      </c>
      <c r="BVM1866" s="84" t="s">
        <v>18849</v>
      </c>
      <c r="BVN1866" s="84" t="s">
        <v>18849</v>
      </c>
      <c r="BVO1866" s="84" t="s">
        <v>18849</v>
      </c>
      <c r="BVP1866" s="84" t="s">
        <v>18849</v>
      </c>
      <c r="BVQ1866" s="84" t="s">
        <v>18849</v>
      </c>
      <c r="BVR1866" s="84" t="s">
        <v>18849</v>
      </c>
      <c r="BVS1866" s="84" t="s">
        <v>18849</v>
      </c>
      <c r="BVT1866" s="84" t="s">
        <v>18849</v>
      </c>
      <c r="BVU1866" s="84" t="s">
        <v>18849</v>
      </c>
      <c r="BVV1866" s="84" t="s">
        <v>18849</v>
      </c>
      <c r="BVW1866" s="84" t="s">
        <v>18849</v>
      </c>
      <c r="BVX1866" s="84" t="s">
        <v>18849</v>
      </c>
      <c r="BVY1866" s="84" t="s">
        <v>18849</v>
      </c>
      <c r="BVZ1866" s="84" t="s">
        <v>18849</v>
      </c>
      <c r="BWA1866" s="84" t="s">
        <v>18849</v>
      </c>
      <c r="BWB1866" s="84" t="s">
        <v>18849</v>
      </c>
      <c r="BWC1866" s="84" t="s">
        <v>18849</v>
      </c>
      <c r="BWD1866" s="84" t="s">
        <v>18849</v>
      </c>
      <c r="BWE1866" s="84" t="s">
        <v>18849</v>
      </c>
      <c r="BWF1866" s="84" t="s">
        <v>18849</v>
      </c>
      <c r="BWG1866" s="84" t="s">
        <v>18849</v>
      </c>
      <c r="BWH1866" s="84" t="s">
        <v>18849</v>
      </c>
      <c r="BWI1866" s="84" t="s">
        <v>18849</v>
      </c>
      <c r="BWJ1866" s="84" t="s">
        <v>18849</v>
      </c>
      <c r="BWK1866" s="84" t="s">
        <v>18849</v>
      </c>
      <c r="BWL1866" s="84" t="s">
        <v>18849</v>
      </c>
      <c r="BWM1866" s="84" t="s">
        <v>18849</v>
      </c>
      <c r="BWN1866" s="84" t="s">
        <v>18849</v>
      </c>
      <c r="BWO1866" s="84" t="s">
        <v>18849</v>
      </c>
      <c r="BWP1866" s="84" t="s">
        <v>18849</v>
      </c>
      <c r="BWQ1866" s="84" t="s">
        <v>18849</v>
      </c>
      <c r="BWR1866" s="84" t="s">
        <v>18849</v>
      </c>
      <c r="BWS1866" s="84" t="s">
        <v>18849</v>
      </c>
      <c r="BWT1866" s="84" t="s">
        <v>18849</v>
      </c>
      <c r="BWU1866" s="84" t="s">
        <v>18849</v>
      </c>
      <c r="BWV1866" s="84" t="s">
        <v>18849</v>
      </c>
      <c r="BWW1866" s="84" t="s">
        <v>18849</v>
      </c>
      <c r="BWX1866" s="84" t="s">
        <v>18849</v>
      </c>
      <c r="BWY1866" s="84" t="s">
        <v>18849</v>
      </c>
      <c r="BWZ1866" s="84" t="s">
        <v>18849</v>
      </c>
      <c r="BXA1866" s="84" t="s">
        <v>18849</v>
      </c>
      <c r="BXB1866" s="84" t="s">
        <v>18849</v>
      </c>
      <c r="BXC1866" s="84" t="s">
        <v>18849</v>
      </c>
      <c r="BXD1866" s="84" t="s">
        <v>18849</v>
      </c>
      <c r="BXE1866" s="84" t="s">
        <v>18849</v>
      </c>
      <c r="BXF1866" s="84" t="s">
        <v>18849</v>
      </c>
      <c r="BXG1866" s="84" t="s">
        <v>18849</v>
      </c>
      <c r="BXH1866" s="84" t="s">
        <v>18849</v>
      </c>
      <c r="BXI1866" s="84" t="s">
        <v>18849</v>
      </c>
      <c r="BXJ1866" s="84" t="s">
        <v>18849</v>
      </c>
      <c r="BXK1866" s="84" t="s">
        <v>18849</v>
      </c>
      <c r="BXL1866" s="84" t="s">
        <v>18849</v>
      </c>
      <c r="BXM1866" s="84" t="s">
        <v>18849</v>
      </c>
      <c r="BXN1866" s="84" t="s">
        <v>18849</v>
      </c>
      <c r="BXO1866" s="84" t="s">
        <v>18849</v>
      </c>
      <c r="BXP1866" s="84" t="s">
        <v>18849</v>
      </c>
      <c r="BXQ1866" s="84" t="s">
        <v>18849</v>
      </c>
      <c r="BXR1866" s="84" t="s">
        <v>18849</v>
      </c>
      <c r="BXS1866" s="84" t="s">
        <v>18849</v>
      </c>
      <c r="BXT1866" s="84" t="s">
        <v>18849</v>
      </c>
      <c r="BXU1866" s="84" t="s">
        <v>18849</v>
      </c>
      <c r="BXV1866" s="84" t="s">
        <v>18849</v>
      </c>
      <c r="BXW1866" s="84" t="s">
        <v>18849</v>
      </c>
      <c r="BXX1866" s="84" t="s">
        <v>18849</v>
      </c>
      <c r="BXY1866" s="84" t="s">
        <v>18849</v>
      </c>
      <c r="BXZ1866" s="84" t="s">
        <v>18849</v>
      </c>
      <c r="BYA1866" s="84" t="s">
        <v>18849</v>
      </c>
      <c r="BYB1866" s="84" t="s">
        <v>18849</v>
      </c>
      <c r="BYC1866" s="84" t="s">
        <v>18849</v>
      </c>
      <c r="BYD1866" s="84" t="s">
        <v>18849</v>
      </c>
      <c r="BYE1866" s="84" t="s">
        <v>18849</v>
      </c>
      <c r="BYF1866" s="84" t="s">
        <v>18849</v>
      </c>
      <c r="BYG1866" s="84" t="s">
        <v>18849</v>
      </c>
      <c r="BYH1866" s="84" t="s">
        <v>18849</v>
      </c>
      <c r="BYI1866" s="84" t="s">
        <v>18849</v>
      </c>
      <c r="BYJ1866" s="84" t="s">
        <v>18849</v>
      </c>
      <c r="BYK1866" s="84" t="s">
        <v>18849</v>
      </c>
      <c r="BYL1866" s="84" t="s">
        <v>18849</v>
      </c>
      <c r="BYM1866" s="84" t="s">
        <v>18849</v>
      </c>
      <c r="BYN1866" s="84" t="s">
        <v>18849</v>
      </c>
      <c r="BYO1866" s="84" t="s">
        <v>18849</v>
      </c>
      <c r="BYP1866" s="84" t="s">
        <v>18849</v>
      </c>
      <c r="BYQ1866" s="84" t="s">
        <v>18849</v>
      </c>
      <c r="BYR1866" s="84" t="s">
        <v>18849</v>
      </c>
      <c r="BYS1866" s="84" t="s">
        <v>18849</v>
      </c>
      <c r="BYT1866" s="84" t="s">
        <v>18849</v>
      </c>
      <c r="BYU1866" s="84" t="s">
        <v>18849</v>
      </c>
      <c r="BYV1866" s="84" t="s">
        <v>18849</v>
      </c>
      <c r="BYW1866" s="84" t="s">
        <v>18849</v>
      </c>
      <c r="BYX1866" s="84" t="s">
        <v>18849</v>
      </c>
      <c r="BYY1866" s="84" t="s">
        <v>18849</v>
      </c>
      <c r="BYZ1866" s="84" t="s">
        <v>18849</v>
      </c>
      <c r="BZA1866" s="84" t="s">
        <v>18849</v>
      </c>
      <c r="BZB1866" s="84" t="s">
        <v>18849</v>
      </c>
      <c r="BZC1866" s="84" t="s">
        <v>18849</v>
      </c>
      <c r="BZD1866" s="84" t="s">
        <v>18849</v>
      </c>
      <c r="BZE1866" s="84" t="s">
        <v>18849</v>
      </c>
      <c r="BZF1866" s="84" t="s">
        <v>18849</v>
      </c>
      <c r="BZG1866" s="84" t="s">
        <v>18849</v>
      </c>
      <c r="BZH1866" s="84" t="s">
        <v>18849</v>
      </c>
      <c r="BZI1866" s="84" t="s">
        <v>18849</v>
      </c>
      <c r="BZJ1866" s="84" t="s">
        <v>18849</v>
      </c>
      <c r="BZK1866" s="84" t="s">
        <v>18849</v>
      </c>
      <c r="BZL1866" s="84" t="s">
        <v>18849</v>
      </c>
      <c r="BZM1866" s="84" t="s">
        <v>18849</v>
      </c>
      <c r="BZN1866" s="84" t="s">
        <v>18849</v>
      </c>
      <c r="BZO1866" s="84" t="s">
        <v>18849</v>
      </c>
      <c r="BZP1866" s="84" t="s">
        <v>18849</v>
      </c>
      <c r="BZQ1866" s="84" t="s">
        <v>18849</v>
      </c>
      <c r="BZR1866" s="84" t="s">
        <v>18849</v>
      </c>
      <c r="BZS1866" s="84" t="s">
        <v>18849</v>
      </c>
      <c r="BZT1866" s="84" t="s">
        <v>18849</v>
      </c>
      <c r="BZU1866" s="84" t="s">
        <v>18849</v>
      </c>
      <c r="BZV1866" s="84" t="s">
        <v>18849</v>
      </c>
      <c r="BZW1866" s="84" t="s">
        <v>18849</v>
      </c>
      <c r="BZX1866" s="84" t="s">
        <v>18849</v>
      </c>
      <c r="BZY1866" s="84" t="s">
        <v>18849</v>
      </c>
      <c r="BZZ1866" s="84" t="s">
        <v>18849</v>
      </c>
      <c r="CAA1866" s="84" t="s">
        <v>18849</v>
      </c>
      <c r="CAB1866" s="84" t="s">
        <v>18849</v>
      </c>
      <c r="CAC1866" s="84" t="s">
        <v>18849</v>
      </c>
      <c r="CAD1866" s="84" t="s">
        <v>18849</v>
      </c>
      <c r="CAE1866" s="84" t="s">
        <v>18849</v>
      </c>
      <c r="CAF1866" s="84" t="s">
        <v>18849</v>
      </c>
      <c r="CAG1866" s="84" t="s">
        <v>18849</v>
      </c>
      <c r="CAH1866" s="84" t="s">
        <v>18849</v>
      </c>
      <c r="CAI1866" s="84" t="s">
        <v>18849</v>
      </c>
      <c r="CAJ1866" s="84" t="s">
        <v>18849</v>
      </c>
      <c r="CAK1866" s="84" t="s">
        <v>18849</v>
      </c>
      <c r="CAL1866" s="84" t="s">
        <v>18849</v>
      </c>
      <c r="CAM1866" s="84" t="s">
        <v>18849</v>
      </c>
      <c r="CAN1866" s="84" t="s">
        <v>18849</v>
      </c>
      <c r="CAO1866" s="84" t="s">
        <v>18849</v>
      </c>
      <c r="CAP1866" s="84" t="s">
        <v>18849</v>
      </c>
      <c r="CAQ1866" s="84" t="s">
        <v>18849</v>
      </c>
      <c r="CAR1866" s="84" t="s">
        <v>18849</v>
      </c>
      <c r="CAS1866" s="84" t="s">
        <v>18849</v>
      </c>
      <c r="CAT1866" s="84" t="s">
        <v>18849</v>
      </c>
      <c r="CAU1866" s="84" t="s">
        <v>18849</v>
      </c>
      <c r="CAV1866" s="84" t="s">
        <v>18849</v>
      </c>
      <c r="CAW1866" s="84" t="s">
        <v>18849</v>
      </c>
      <c r="CAX1866" s="84" t="s">
        <v>18849</v>
      </c>
      <c r="CAY1866" s="84" t="s">
        <v>18849</v>
      </c>
      <c r="CAZ1866" s="84" t="s">
        <v>18849</v>
      </c>
      <c r="CBA1866" s="84" t="s">
        <v>18849</v>
      </c>
      <c r="CBB1866" s="84" t="s">
        <v>18849</v>
      </c>
      <c r="CBC1866" s="84" t="s">
        <v>18849</v>
      </c>
      <c r="CBD1866" s="84" t="s">
        <v>18849</v>
      </c>
      <c r="CBE1866" s="84" t="s">
        <v>18849</v>
      </c>
      <c r="CBF1866" s="84" t="s">
        <v>18849</v>
      </c>
      <c r="CBG1866" s="84" t="s">
        <v>18849</v>
      </c>
      <c r="CBH1866" s="84" t="s">
        <v>18849</v>
      </c>
      <c r="CBI1866" s="84" t="s">
        <v>18849</v>
      </c>
      <c r="CBJ1866" s="84" t="s">
        <v>18849</v>
      </c>
      <c r="CBK1866" s="84" t="s">
        <v>18849</v>
      </c>
      <c r="CBL1866" s="84" t="s">
        <v>18849</v>
      </c>
      <c r="CBM1866" s="84" t="s">
        <v>18849</v>
      </c>
      <c r="CBN1866" s="84" t="s">
        <v>18849</v>
      </c>
      <c r="CBO1866" s="84" t="s">
        <v>18849</v>
      </c>
      <c r="CBP1866" s="84" t="s">
        <v>18849</v>
      </c>
      <c r="CBQ1866" s="84" t="s">
        <v>18849</v>
      </c>
      <c r="CBR1866" s="84" t="s">
        <v>18849</v>
      </c>
      <c r="CBS1866" s="84" t="s">
        <v>18849</v>
      </c>
      <c r="CBT1866" s="84" t="s">
        <v>18849</v>
      </c>
      <c r="CBU1866" s="84" t="s">
        <v>18849</v>
      </c>
      <c r="CBV1866" s="84" t="s">
        <v>18849</v>
      </c>
      <c r="CBW1866" s="84" t="s">
        <v>18849</v>
      </c>
      <c r="CBX1866" s="84" t="s">
        <v>18849</v>
      </c>
      <c r="CBY1866" s="84" t="s">
        <v>18849</v>
      </c>
      <c r="CBZ1866" s="84" t="s">
        <v>18849</v>
      </c>
      <c r="CCA1866" s="84" t="s">
        <v>18849</v>
      </c>
      <c r="CCB1866" s="84" t="s">
        <v>18849</v>
      </c>
      <c r="CCC1866" s="84" t="s">
        <v>18849</v>
      </c>
      <c r="CCD1866" s="84" t="s">
        <v>18849</v>
      </c>
      <c r="CCE1866" s="84" t="s">
        <v>18849</v>
      </c>
      <c r="CCF1866" s="84" t="s">
        <v>18849</v>
      </c>
      <c r="CCG1866" s="84" t="s">
        <v>18849</v>
      </c>
      <c r="CCH1866" s="84" t="s">
        <v>18849</v>
      </c>
      <c r="CCI1866" s="84" t="s">
        <v>18849</v>
      </c>
      <c r="CCJ1866" s="84" t="s">
        <v>18849</v>
      </c>
      <c r="CCK1866" s="84" t="s">
        <v>18849</v>
      </c>
      <c r="CCL1866" s="84" t="s">
        <v>18849</v>
      </c>
      <c r="CCM1866" s="84" t="s">
        <v>18849</v>
      </c>
      <c r="CCN1866" s="84" t="s">
        <v>18849</v>
      </c>
      <c r="CCO1866" s="84" t="s">
        <v>18849</v>
      </c>
      <c r="CCP1866" s="84" t="s">
        <v>18849</v>
      </c>
      <c r="CCQ1866" s="84" t="s">
        <v>18849</v>
      </c>
      <c r="CCR1866" s="84" t="s">
        <v>18849</v>
      </c>
      <c r="CCS1866" s="84" t="s">
        <v>18849</v>
      </c>
      <c r="CCT1866" s="84" t="s">
        <v>18849</v>
      </c>
      <c r="CCU1866" s="84" t="s">
        <v>18849</v>
      </c>
      <c r="CCV1866" s="84" t="s">
        <v>18849</v>
      </c>
      <c r="CCW1866" s="84" t="s">
        <v>18849</v>
      </c>
      <c r="CCX1866" s="84" t="s">
        <v>18849</v>
      </c>
      <c r="CCY1866" s="84" t="s">
        <v>18849</v>
      </c>
      <c r="CCZ1866" s="84" t="s">
        <v>18849</v>
      </c>
      <c r="CDA1866" s="84" t="s">
        <v>18849</v>
      </c>
      <c r="CDB1866" s="84" t="s">
        <v>18849</v>
      </c>
      <c r="CDC1866" s="84" t="s">
        <v>18849</v>
      </c>
      <c r="CDD1866" s="84" t="s">
        <v>18849</v>
      </c>
      <c r="CDE1866" s="84" t="s">
        <v>18849</v>
      </c>
      <c r="CDF1866" s="84" t="s">
        <v>18849</v>
      </c>
      <c r="CDG1866" s="84" t="s">
        <v>18849</v>
      </c>
      <c r="CDH1866" s="84" t="s">
        <v>18849</v>
      </c>
      <c r="CDI1866" s="84" t="s">
        <v>18849</v>
      </c>
      <c r="CDJ1866" s="84" t="s">
        <v>18849</v>
      </c>
      <c r="CDK1866" s="84" t="s">
        <v>18849</v>
      </c>
      <c r="CDL1866" s="84" t="s">
        <v>18849</v>
      </c>
      <c r="CDM1866" s="84" t="s">
        <v>18849</v>
      </c>
      <c r="CDN1866" s="84" t="s">
        <v>18849</v>
      </c>
      <c r="CDO1866" s="84" t="s">
        <v>18849</v>
      </c>
      <c r="CDP1866" s="84" t="s">
        <v>18849</v>
      </c>
      <c r="CDQ1866" s="84" t="s">
        <v>18849</v>
      </c>
      <c r="CDR1866" s="84" t="s">
        <v>18849</v>
      </c>
      <c r="CDS1866" s="84" t="s">
        <v>18849</v>
      </c>
      <c r="CDT1866" s="84" t="s">
        <v>18849</v>
      </c>
      <c r="CDU1866" s="84" t="s">
        <v>18849</v>
      </c>
      <c r="CDV1866" s="84" t="s">
        <v>18849</v>
      </c>
      <c r="CDW1866" s="84" t="s">
        <v>18849</v>
      </c>
      <c r="CDX1866" s="84" t="s">
        <v>18849</v>
      </c>
      <c r="CDY1866" s="84" t="s">
        <v>18849</v>
      </c>
      <c r="CDZ1866" s="84" t="s">
        <v>18849</v>
      </c>
      <c r="CEA1866" s="84" t="s">
        <v>18849</v>
      </c>
      <c r="CEB1866" s="84" t="s">
        <v>18849</v>
      </c>
      <c r="CEC1866" s="84" t="s">
        <v>18849</v>
      </c>
      <c r="CED1866" s="84" t="s">
        <v>18849</v>
      </c>
      <c r="CEE1866" s="84" t="s">
        <v>18849</v>
      </c>
      <c r="CEF1866" s="84" t="s">
        <v>18849</v>
      </c>
      <c r="CEG1866" s="84" t="s">
        <v>18849</v>
      </c>
      <c r="CEH1866" s="84" t="s">
        <v>18849</v>
      </c>
      <c r="CEI1866" s="84" t="s">
        <v>18849</v>
      </c>
      <c r="CEJ1866" s="84" t="s">
        <v>18849</v>
      </c>
      <c r="CEK1866" s="84" t="s">
        <v>18849</v>
      </c>
      <c r="CEL1866" s="84" t="s">
        <v>18849</v>
      </c>
      <c r="CEM1866" s="84" t="s">
        <v>18849</v>
      </c>
      <c r="CEN1866" s="84" t="s">
        <v>18849</v>
      </c>
      <c r="CEO1866" s="84" t="s">
        <v>18849</v>
      </c>
      <c r="CEP1866" s="84" t="s">
        <v>18849</v>
      </c>
      <c r="CEQ1866" s="84" t="s">
        <v>18849</v>
      </c>
      <c r="CER1866" s="84" t="s">
        <v>18849</v>
      </c>
      <c r="CES1866" s="84" t="s">
        <v>18849</v>
      </c>
      <c r="CET1866" s="84" t="s">
        <v>18849</v>
      </c>
      <c r="CEU1866" s="84" t="s">
        <v>18849</v>
      </c>
      <c r="CEV1866" s="84" t="s">
        <v>18849</v>
      </c>
      <c r="CEW1866" s="84" t="s">
        <v>18849</v>
      </c>
      <c r="CEX1866" s="84" t="s">
        <v>18849</v>
      </c>
      <c r="CEY1866" s="84" t="s">
        <v>18849</v>
      </c>
      <c r="CEZ1866" s="84" t="s">
        <v>18849</v>
      </c>
      <c r="CFA1866" s="84" t="s">
        <v>18849</v>
      </c>
      <c r="CFB1866" s="84" t="s">
        <v>18849</v>
      </c>
      <c r="CFC1866" s="84" t="s">
        <v>18849</v>
      </c>
      <c r="CFD1866" s="84" t="s">
        <v>18849</v>
      </c>
      <c r="CFE1866" s="84" t="s">
        <v>18849</v>
      </c>
      <c r="CFF1866" s="84" t="s">
        <v>18849</v>
      </c>
      <c r="CFG1866" s="84" t="s">
        <v>18849</v>
      </c>
      <c r="CFH1866" s="84" t="s">
        <v>18849</v>
      </c>
      <c r="CFI1866" s="84" t="s">
        <v>18849</v>
      </c>
      <c r="CFJ1866" s="84" t="s">
        <v>18849</v>
      </c>
      <c r="CFK1866" s="84" t="s">
        <v>18849</v>
      </c>
      <c r="CFL1866" s="84" t="s">
        <v>18849</v>
      </c>
      <c r="CFM1866" s="84" t="s">
        <v>18849</v>
      </c>
      <c r="CFN1866" s="84" t="s">
        <v>18849</v>
      </c>
      <c r="CFO1866" s="84" t="s">
        <v>18849</v>
      </c>
      <c r="CFP1866" s="84" t="s">
        <v>18849</v>
      </c>
      <c r="CFQ1866" s="84" t="s">
        <v>18849</v>
      </c>
      <c r="CFR1866" s="84" t="s">
        <v>18849</v>
      </c>
      <c r="CFS1866" s="84" t="s">
        <v>18849</v>
      </c>
      <c r="CFT1866" s="84" t="s">
        <v>18849</v>
      </c>
      <c r="CFU1866" s="84" t="s">
        <v>18849</v>
      </c>
      <c r="CFV1866" s="84" t="s">
        <v>18849</v>
      </c>
      <c r="CFW1866" s="84" t="s">
        <v>18849</v>
      </c>
      <c r="CFX1866" s="84" t="s">
        <v>18849</v>
      </c>
      <c r="CFY1866" s="84" t="s">
        <v>18849</v>
      </c>
      <c r="CFZ1866" s="84" t="s">
        <v>18849</v>
      </c>
      <c r="CGA1866" s="84" t="s">
        <v>18849</v>
      </c>
      <c r="CGB1866" s="84" t="s">
        <v>18849</v>
      </c>
      <c r="CGC1866" s="84" t="s">
        <v>18849</v>
      </c>
      <c r="CGD1866" s="84" t="s">
        <v>18849</v>
      </c>
      <c r="CGE1866" s="84" t="s">
        <v>18849</v>
      </c>
      <c r="CGF1866" s="84" t="s">
        <v>18849</v>
      </c>
      <c r="CGG1866" s="84" t="s">
        <v>18849</v>
      </c>
      <c r="CGH1866" s="84" t="s">
        <v>18849</v>
      </c>
      <c r="CGI1866" s="84" t="s">
        <v>18849</v>
      </c>
      <c r="CGJ1866" s="84" t="s">
        <v>18849</v>
      </c>
      <c r="CGK1866" s="84" t="s">
        <v>18849</v>
      </c>
      <c r="CGL1866" s="84" t="s">
        <v>18849</v>
      </c>
      <c r="CGM1866" s="84" t="s">
        <v>18849</v>
      </c>
      <c r="CGN1866" s="84" t="s">
        <v>18849</v>
      </c>
      <c r="CGO1866" s="84" t="s">
        <v>18849</v>
      </c>
      <c r="CGP1866" s="84" t="s">
        <v>18849</v>
      </c>
      <c r="CGQ1866" s="84" t="s">
        <v>18849</v>
      </c>
      <c r="CGR1866" s="84" t="s">
        <v>18849</v>
      </c>
      <c r="CGS1866" s="84" t="s">
        <v>18849</v>
      </c>
      <c r="CGT1866" s="84" t="s">
        <v>18849</v>
      </c>
      <c r="CGU1866" s="84" t="s">
        <v>18849</v>
      </c>
      <c r="CGV1866" s="84" t="s">
        <v>18849</v>
      </c>
      <c r="CGW1866" s="84" t="s">
        <v>18849</v>
      </c>
      <c r="CGX1866" s="84" t="s">
        <v>18849</v>
      </c>
      <c r="CGY1866" s="84" t="s">
        <v>18849</v>
      </c>
      <c r="CGZ1866" s="84" t="s">
        <v>18849</v>
      </c>
      <c r="CHA1866" s="84" t="s">
        <v>18849</v>
      </c>
      <c r="CHB1866" s="84" t="s">
        <v>18849</v>
      </c>
      <c r="CHC1866" s="84" t="s">
        <v>18849</v>
      </c>
      <c r="CHD1866" s="84" t="s">
        <v>18849</v>
      </c>
      <c r="CHE1866" s="84" t="s">
        <v>18849</v>
      </c>
      <c r="CHF1866" s="84" t="s">
        <v>18849</v>
      </c>
      <c r="CHG1866" s="84" t="s">
        <v>18849</v>
      </c>
      <c r="CHH1866" s="84" t="s">
        <v>18849</v>
      </c>
      <c r="CHI1866" s="84" t="s">
        <v>18849</v>
      </c>
      <c r="CHJ1866" s="84" t="s">
        <v>18849</v>
      </c>
      <c r="CHK1866" s="84" t="s">
        <v>18849</v>
      </c>
      <c r="CHL1866" s="84" t="s">
        <v>18849</v>
      </c>
      <c r="CHM1866" s="84" t="s">
        <v>18849</v>
      </c>
      <c r="CHN1866" s="84" t="s">
        <v>18849</v>
      </c>
      <c r="CHO1866" s="84" t="s">
        <v>18849</v>
      </c>
      <c r="CHP1866" s="84" t="s">
        <v>18849</v>
      </c>
      <c r="CHQ1866" s="84" t="s">
        <v>18849</v>
      </c>
      <c r="CHR1866" s="84" t="s">
        <v>18849</v>
      </c>
      <c r="CHS1866" s="84" t="s">
        <v>18849</v>
      </c>
      <c r="CHT1866" s="84" t="s">
        <v>18849</v>
      </c>
      <c r="CHU1866" s="84" t="s">
        <v>18849</v>
      </c>
      <c r="CHV1866" s="84" t="s">
        <v>18849</v>
      </c>
      <c r="CHW1866" s="84" t="s">
        <v>18849</v>
      </c>
      <c r="CHX1866" s="84" t="s">
        <v>18849</v>
      </c>
      <c r="CHY1866" s="84" t="s">
        <v>18849</v>
      </c>
      <c r="CHZ1866" s="84" t="s">
        <v>18849</v>
      </c>
      <c r="CIA1866" s="84" t="s">
        <v>18849</v>
      </c>
      <c r="CIB1866" s="84" t="s">
        <v>18849</v>
      </c>
      <c r="CIC1866" s="84" t="s">
        <v>18849</v>
      </c>
      <c r="CID1866" s="84" t="s">
        <v>18849</v>
      </c>
      <c r="CIE1866" s="84" t="s">
        <v>18849</v>
      </c>
      <c r="CIF1866" s="84" t="s">
        <v>18849</v>
      </c>
      <c r="CIG1866" s="84" t="s">
        <v>18849</v>
      </c>
      <c r="CIH1866" s="84" t="s">
        <v>18849</v>
      </c>
      <c r="CII1866" s="84" t="s">
        <v>18849</v>
      </c>
      <c r="CIJ1866" s="84" t="s">
        <v>18849</v>
      </c>
      <c r="CIK1866" s="84" t="s">
        <v>18849</v>
      </c>
      <c r="CIL1866" s="84" t="s">
        <v>18849</v>
      </c>
      <c r="CIM1866" s="84" t="s">
        <v>18849</v>
      </c>
      <c r="CIN1866" s="84" t="s">
        <v>18849</v>
      </c>
      <c r="CIO1866" s="84" t="s">
        <v>18849</v>
      </c>
      <c r="CIP1866" s="84" t="s">
        <v>18849</v>
      </c>
      <c r="CIQ1866" s="84" t="s">
        <v>18849</v>
      </c>
      <c r="CIR1866" s="84" t="s">
        <v>18849</v>
      </c>
      <c r="CIS1866" s="84" t="s">
        <v>18849</v>
      </c>
      <c r="CIT1866" s="84" t="s">
        <v>18849</v>
      </c>
      <c r="CIU1866" s="84" t="s">
        <v>18849</v>
      </c>
      <c r="CIV1866" s="84" t="s">
        <v>18849</v>
      </c>
      <c r="CIW1866" s="84" t="s">
        <v>18849</v>
      </c>
      <c r="CIX1866" s="84" t="s">
        <v>18849</v>
      </c>
      <c r="CIY1866" s="84" t="s">
        <v>18849</v>
      </c>
      <c r="CIZ1866" s="84" t="s">
        <v>18849</v>
      </c>
      <c r="CJA1866" s="84" t="s">
        <v>18849</v>
      </c>
      <c r="CJB1866" s="84" t="s">
        <v>18849</v>
      </c>
      <c r="CJC1866" s="84" t="s">
        <v>18849</v>
      </c>
      <c r="CJD1866" s="84" t="s">
        <v>18849</v>
      </c>
      <c r="CJE1866" s="84" t="s">
        <v>18849</v>
      </c>
      <c r="CJF1866" s="84" t="s">
        <v>18849</v>
      </c>
      <c r="CJG1866" s="84" t="s">
        <v>18849</v>
      </c>
      <c r="CJH1866" s="84" t="s">
        <v>18849</v>
      </c>
      <c r="CJI1866" s="84" t="s">
        <v>18849</v>
      </c>
      <c r="CJJ1866" s="84" t="s">
        <v>18849</v>
      </c>
      <c r="CJK1866" s="84" t="s">
        <v>18849</v>
      </c>
      <c r="CJL1866" s="84" t="s">
        <v>18849</v>
      </c>
      <c r="CJM1866" s="84" t="s">
        <v>18849</v>
      </c>
      <c r="CJN1866" s="84" t="s">
        <v>18849</v>
      </c>
      <c r="CJO1866" s="84" t="s">
        <v>18849</v>
      </c>
      <c r="CJP1866" s="84" t="s">
        <v>18849</v>
      </c>
      <c r="CJQ1866" s="84" t="s">
        <v>18849</v>
      </c>
      <c r="CJR1866" s="84" t="s">
        <v>18849</v>
      </c>
      <c r="CJS1866" s="84" t="s">
        <v>18849</v>
      </c>
      <c r="CJT1866" s="84" t="s">
        <v>18849</v>
      </c>
      <c r="CJU1866" s="84" t="s">
        <v>18849</v>
      </c>
      <c r="CJV1866" s="84" t="s">
        <v>18849</v>
      </c>
      <c r="CJW1866" s="84" t="s">
        <v>18849</v>
      </c>
      <c r="CJX1866" s="84" t="s">
        <v>18849</v>
      </c>
      <c r="CJY1866" s="84" t="s">
        <v>18849</v>
      </c>
      <c r="CJZ1866" s="84" t="s">
        <v>18849</v>
      </c>
      <c r="CKA1866" s="84" t="s">
        <v>18849</v>
      </c>
      <c r="CKB1866" s="84" t="s">
        <v>18849</v>
      </c>
      <c r="CKC1866" s="84" t="s">
        <v>18849</v>
      </c>
      <c r="CKD1866" s="84" t="s">
        <v>18849</v>
      </c>
      <c r="CKE1866" s="84" t="s">
        <v>18849</v>
      </c>
      <c r="CKF1866" s="84" t="s">
        <v>18849</v>
      </c>
      <c r="CKG1866" s="84" t="s">
        <v>18849</v>
      </c>
      <c r="CKH1866" s="84" t="s">
        <v>18849</v>
      </c>
      <c r="CKI1866" s="84" t="s">
        <v>18849</v>
      </c>
      <c r="CKJ1866" s="84" t="s">
        <v>18849</v>
      </c>
      <c r="CKK1866" s="84" t="s">
        <v>18849</v>
      </c>
      <c r="CKL1866" s="84" t="s">
        <v>18849</v>
      </c>
      <c r="CKM1866" s="84" t="s">
        <v>18849</v>
      </c>
      <c r="CKN1866" s="84" t="s">
        <v>18849</v>
      </c>
      <c r="CKO1866" s="84" t="s">
        <v>18849</v>
      </c>
      <c r="CKP1866" s="84" t="s">
        <v>18849</v>
      </c>
      <c r="CKQ1866" s="84" t="s">
        <v>18849</v>
      </c>
      <c r="CKR1866" s="84" t="s">
        <v>18849</v>
      </c>
      <c r="CKS1866" s="84" t="s">
        <v>18849</v>
      </c>
      <c r="CKT1866" s="84" t="s">
        <v>18849</v>
      </c>
      <c r="CKU1866" s="84" t="s">
        <v>18849</v>
      </c>
      <c r="CKV1866" s="84" t="s">
        <v>18849</v>
      </c>
      <c r="CKW1866" s="84" t="s">
        <v>18849</v>
      </c>
      <c r="CKX1866" s="84" t="s">
        <v>18849</v>
      </c>
      <c r="CKY1866" s="84" t="s">
        <v>18849</v>
      </c>
      <c r="CKZ1866" s="84" t="s">
        <v>18849</v>
      </c>
      <c r="CLA1866" s="84" t="s">
        <v>18849</v>
      </c>
      <c r="CLB1866" s="84" t="s">
        <v>18849</v>
      </c>
      <c r="CLC1866" s="84" t="s">
        <v>18849</v>
      </c>
      <c r="CLD1866" s="84" t="s">
        <v>18849</v>
      </c>
      <c r="CLE1866" s="84" t="s">
        <v>18849</v>
      </c>
      <c r="CLF1866" s="84" t="s">
        <v>18849</v>
      </c>
      <c r="CLG1866" s="84" t="s">
        <v>18849</v>
      </c>
      <c r="CLH1866" s="84" t="s">
        <v>18849</v>
      </c>
      <c r="CLI1866" s="84" t="s">
        <v>18849</v>
      </c>
      <c r="CLJ1866" s="84" t="s">
        <v>18849</v>
      </c>
      <c r="CLK1866" s="84" t="s">
        <v>18849</v>
      </c>
      <c r="CLL1866" s="84" t="s">
        <v>18849</v>
      </c>
      <c r="CLM1866" s="84" t="s">
        <v>18849</v>
      </c>
      <c r="CLN1866" s="84" t="s">
        <v>18849</v>
      </c>
      <c r="CLO1866" s="84" t="s">
        <v>18849</v>
      </c>
      <c r="CLP1866" s="84" t="s">
        <v>18849</v>
      </c>
      <c r="CLQ1866" s="84" t="s">
        <v>18849</v>
      </c>
      <c r="CLR1866" s="84" t="s">
        <v>18849</v>
      </c>
      <c r="CLS1866" s="84" t="s">
        <v>18849</v>
      </c>
      <c r="CLT1866" s="84" t="s">
        <v>18849</v>
      </c>
      <c r="CLU1866" s="84" t="s">
        <v>18849</v>
      </c>
      <c r="CLV1866" s="84" t="s">
        <v>18849</v>
      </c>
      <c r="CLW1866" s="84" t="s">
        <v>18849</v>
      </c>
      <c r="CLX1866" s="84" t="s">
        <v>18849</v>
      </c>
      <c r="CLY1866" s="84" t="s">
        <v>18849</v>
      </c>
      <c r="CLZ1866" s="84" t="s">
        <v>18849</v>
      </c>
      <c r="CMA1866" s="84" t="s">
        <v>18849</v>
      </c>
      <c r="CMB1866" s="84" t="s">
        <v>18849</v>
      </c>
      <c r="CMC1866" s="84" t="s">
        <v>18849</v>
      </c>
      <c r="CMD1866" s="84" t="s">
        <v>18849</v>
      </c>
      <c r="CME1866" s="84" t="s">
        <v>18849</v>
      </c>
      <c r="CMF1866" s="84" t="s">
        <v>18849</v>
      </c>
      <c r="CMG1866" s="84" t="s">
        <v>18849</v>
      </c>
      <c r="CMH1866" s="84" t="s">
        <v>18849</v>
      </c>
      <c r="CMI1866" s="84" t="s">
        <v>18849</v>
      </c>
      <c r="CMJ1866" s="84" t="s">
        <v>18849</v>
      </c>
      <c r="CMK1866" s="84" t="s">
        <v>18849</v>
      </c>
      <c r="CML1866" s="84" t="s">
        <v>18849</v>
      </c>
      <c r="CMM1866" s="84" t="s">
        <v>18849</v>
      </c>
      <c r="CMN1866" s="84" t="s">
        <v>18849</v>
      </c>
      <c r="CMO1866" s="84" t="s">
        <v>18849</v>
      </c>
      <c r="CMP1866" s="84" t="s">
        <v>18849</v>
      </c>
      <c r="CMQ1866" s="84" t="s">
        <v>18849</v>
      </c>
      <c r="CMR1866" s="84" t="s">
        <v>18849</v>
      </c>
      <c r="CMS1866" s="84" t="s">
        <v>18849</v>
      </c>
      <c r="CMT1866" s="84" t="s">
        <v>18849</v>
      </c>
      <c r="CMU1866" s="84" t="s">
        <v>18849</v>
      </c>
      <c r="CMV1866" s="84" t="s">
        <v>18849</v>
      </c>
      <c r="CMW1866" s="84" t="s">
        <v>18849</v>
      </c>
      <c r="CMX1866" s="84" t="s">
        <v>18849</v>
      </c>
      <c r="CMY1866" s="84" t="s">
        <v>18849</v>
      </c>
      <c r="CMZ1866" s="84" t="s">
        <v>18849</v>
      </c>
      <c r="CNA1866" s="84" t="s">
        <v>18849</v>
      </c>
      <c r="CNB1866" s="84" t="s">
        <v>18849</v>
      </c>
      <c r="CNC1866" s="84" t="s">
        <v>18849</v>
      </c>
      <c r="CND1866" s="84" t="s">
        <v>18849</v>
      </c>
      <c r="CNE1866" s="84" t="s">
        <v>18849</v>
      </c>
      <c r="CNF1866" s="84" t="s">
        <v>18849</v>
      </c>
      <c r="CNG1866" s="84" t="s">
        <v>18849</v>
      </c>
      <c r="CNH1866" s="84" t="s">
        <v>18849</v>
      </c>
      <c r="CNI1866" s="84" t="s">
        <v>18849</v>
      </c>
      <c r="CNJ1866" s="84" t="s">
        <v>18849</v>
      </c>
      <c r="CNK1866" s="84" t="s">
        <v>18849</v>
      </c>
      <c r="CNL1866" s="84" t="s">
        <v>18849</v>
      </c>
      <c r="CNM1866" s="84" t="s">
        <v>18849</v>
      </c>
      <c r="CNN1866" s="84" t="s">
        <v>18849</v>
      </c>
      <c r="CNO1866" s="84" t="s">
        <v>18849</v>
      </c>
      <c r="CNP1866" s="84" t="s">
        <v>18849</v>
      </c>
      <c r="CNQ1866" s="84" t="s">
        <v>18849</v>
      </c>
      <c r="CNR1866" s="84" t="s">
        <v>18849</v>
      </c>
      <c r="CNS1866" s="84" t="s">
        <v>18849</v>
      </c>
      <c r="CNT1866" s="84" t="s">
        <v>18849</v>
      </c>
      <c r="CNU1866" s="84" t="s">
        <v>18849</v>
      </c>
      <c r="CNV1866" s="84" t="s">
        <v>18849</v>
      </c>
      <c r="CNW1866" s="84" t="s">
        <v>18849</v>
      </c>
      <c r="CNX1866" s="84" t="s">
        <v>18849</v>
      </c>
      <c r="CNY1866" s="84" t="s">
        <v>18849</v>
      </c>
      <c r="CNZ1866" s="84" t="s">
        <v>18849</v>
      </c>
      <c r="COA1866" s="84" t="s">
        <v>18849</v>
      </c>
      <c r="COB1866" s="84" t="s">
        <v>18849</v>
      </c>
      <c r="COC1866" s="84" t="s">
        <v>18849</v>
      </c>
      <c r="COD1866" s="84" t="s">
        <v>18849</v>
      </c>
      <c r="COE1866" s="84" t="s">
        <v>18849</v>
      </c>
      <c r="COF1866" s="84" t="s">
        <v>18849</v>
      </c>
      <c r="COG1866" s="84" t="s">
        <v>18849</v>
      </c>
      <c r="COH1866" s="84" t="s">
        <v>18849</v>
      </c>
      <c r="COI1866" s="84" t="s">
        <v>18849</v>
      </c>
      <c r="COJ1866" s="84" t="s">
        <v>18849</v>
      </c>
      <c r="COK1866" s="84" t="s">
        <v>18849</v>
      </c>
      <c r="COL1866" s="84" t="s">
        <v>18849</v>
      </c>
      <c r="COM1866" s="84" t="s">
        <v>18849</v>
      </c>
      <c r="CON1866" s="84" t="s">
        <v>18849</v>
      </c>
      <c r="COO1866" s="84" t="s">
        <v>18849</v>
      </c>
      <c r="COP1866" s="84" t="s">
        <v>18849</v>
      </c>
      <c r="COQ1866" s="84" t="s">
        <v>18849</v>
      </c>
      <c r="COR1866" s="84" t="s">
        <v>18849</v>
      </c>
      <c r="COS1866" s="84" t="s">
        <v>18849</v>
      </c>
      <c r="COT1866" s="84" t="s">
        <v>18849</v>
      </c>
      <c r="COU1866" s="84" t="s">
        <v>18849</v>
      </c>
      <c r="COV1866" s="84" t="s">
        <v>18849</v>
      </c>
      <c r="COW1866" s="84" t="s">
        <v>18849</v>
      </c>
      <c r="COX1866" s="84" t="s">
        <v>18849</v>
      </c>
      <c r="COY1866" s="84" t="s">
        <v>18849</v>
      </c>
      <c r="COZ1866" s="84" t="s">
        <v>18849</v>
      </c>
      <c r="CPA1866" s="84" t="s">
        <v>18849</v>
      </c>
      <c r="CPB1866" s="84" t="s">
        <v>18849</v>
      </c>
      <c r="CPC1866" s="84" t="s">
        <v>18849</v>
      </c>
      <c r="CPD1866" s="84" t="s">
        <v>18849</v>
      </c>
      <c r="CPE1866" s="84" t="s">
        <v>18849</v>
      </c>
      <c r="CPF1866" s="84" t="s">
        <v>18849</v>
      </c>
      <c r="CPG1866" s="84" t="s">
        <v>18849</v>
      </c>
      <c r="CPH1866" s="84" t="s">
        <v>18849</v>
      </c>
      <c r="CPI1866" s="84" t="s">
        <v>18849</v>
      </c>
      <c r="CPJ1866" s="84" t="s">
        <v>18849</v>
      </c>
      <c r="CPK1866" s="84" t="s">
        <v>18849</v>
      </c>
      <c r="CPL1866" s="84" t="s">
        <v>18849</v>
      </c>
      <c r="CPM1866" s="84" t="s">
        <v>18849</v>
      </c>
      <c r="CPN1866" s="84" t="s">
        <v>18849</v>
      </c>
      <c r="CPO1866" s="84" t="s">
        <v>18849</v>
      </c>
      <c r="CPP1866" s="84" t="s">
        <v>18849</v>
      </c>
      <c r="CPQ1866" s="84" t="s">
        <v>18849</v>
      </c>
      <c r="CPR1866" s="84" t="s">
        <v>18849</v>
      </c>
      <c r="CPS1866" s="84" t="s">
        <v>18849</v>
      </c>
      <c r="CPT1866" s="84" t="s">
        <v>18849</v>
      </c>
      <c r="CPU1866" s="84" t="s">
        <v>18849</v>
      </c>
      <c r="CPV1866" s="84" t="s">
        <v>18849</v>
      </c>
      <c r="CPW1866" s="84" t="s">
        <v>18849</v>
      </c>
      <c r="CPX1866" s="84" t="s">
        <v>18849</v>
      </c>
      <c r="CPY1866" s="84" t="s">
        <v>18849</v>
      </c>
      <c r="CPZ1866" s="84" t="s">
        <v>18849</v>
      </c>
      <c r="CQA1866" s="84" t="s">
        <v>18849</v>
      </c>
      <c r="CQB1866" s="84" t="s">
        <v>18849</v>
      </c>
      <c r="CQC1866" s="84" t="s">
        <v>18849</v>
      </c>
      <c r="CQD1866" s="84" t="s">
        <v>18849</v>
      </c>
      <c r="CQE1866" s="84" t="s">
        <v>18849</v>
      </c>
      <c r="CQF1866" s="84" t="s">
        <v>18849</v>
      </c>
      <c r="CQG1866" s="84" t="s">
        <v>18849</v>
      </c>
      <c r="CQH1866" s="84" t="s">
        <v>18849</v>
      </c>
      <c r="CQI1866" s="84" t="s">
        <v>18849</v>
      </c>
      <c r="CQJ1866" s="84" t="s">
        <v>18849</v>
      </c>
      <c r="CQK1866" s="84" t="s">
        <v>18849</v>
      </c>
      <c r="CQL1866" s="84" t="s">
        <v>18849</v>
      </c>
      <c r="CQM1866" s="84" t="s">
        <v>18849</v>
      </c>
      <c r="CQN1866" s="84" t="s">
        <v>18849</v>
      </c>
      <c r="CQO1866" s="84" t="s">
        <v>18849</v>
      </c>
      <c r="CQP1866" s="84" t="s">
        <v>18849</v>
      </c>
      <c r="CQQ1866" s="84" t="s">
        <v>18849</v>
      </c>
      <c r="CQR1866" s="84" t="s">
        <v>18849</v>
      </c>
      <c r="CQS1866" s="84" t="s">
        <v>18849</v>
      </c>
      <c r="CQT1866" s="84" t="s">
        <v>18849</v>
      </c>
      <c r="CQU1866" s="84" t="s">
        <v>18849</v>
      </c>
      <c r="CQV1866" s="84" t="s">
        <v>18849</v>
      </c>
      <c r="CQW1866" s="84" t="s">
        <v>18849</v>
      </c>
      <c r="CQX1866" s="84" t="s">
        <v>18849</v>
      </c>
      <c r="CQY1866" s="84" t="s">
        <v>18849</v>
      </c>
      <c r="CQZ1866" s="84" t="s">
        <v>18849</v>
      </c>
      <c r="CRA1866" s="84" t="s">
        <v>18849</v>
      </c>
      <c r="CRB1866" s="84" t="s">
        <v>18849</v>
      </c>
      <c r="CRC1866" s="84" t="s">
        <v>18849</v>
      </c>
      <c r="CRD1866" s="84" t="s">
        <v>18849</v>
      </c>
      <c r="CRE1866" s="84" t="s">
        <v>18849</v>
      </c>
      <c r="CRF1866" s="84" t="s">
        <v>18849</v>
      </c>
      <c r="CRG1866" s="84" t="s">
        <v>18849</v>
      </c>
      <c r="CRH1866" s="84" t="s">
        <v>18849</v>
      </c>
      <c r="CRI1866" s="84" t="s">
        <v>18849</v>
      </c>
      <c r="CRJ1866" s="84" t="s">
        <v>18849</v>
      </c>
      <c r="CRK1866" s="84" t="s">
        <v>18849</v>
      </c>
      <c r="CRL1866" s="84" t="s">
        <v>18849</v>
      </c>
      <c r="CRM1866" s="84" t="s">
        <v>18849</v>
      </c>
      <c r="CRN1866" s="84" t="s">
        <v>18849</v>
      </c>
      <c r="CRO1866" s="84" t="s">
        <v>18849</v>
      </c>
      <c r="CRP1866" s="84" t="s">
        <v>18849</v>
      </c>
      <c r="CRQ1866" s="84" t="s">
        <v>18849</v>
      </c>
      <c r="CRR1866" s="84" t="s">
        <v>18849</v>
      </c>
      <c r="CRS1866" s="84" t="s">
        <v>18849</v>
      </c>
      <c r="CRT1866" s="84" t="s">
        <v>18849</v>
      </c>
      <c r="CRU1866" s="84" t="s">
        <v>18849</v>
      </c>
      <c r="CRV1866" s="84" t="s">
        <v>18849</v>
      </c>
      <c r="CRW1866" s="84" t="s">
        <v>18849</v>
      </c>
      <c r="CRX1866" s="84" t="s">
        <v>18849</v>
      </c>
      <c r="CRY1866" s="84" t="s">
        <v>18849</v>
      </c>
      <c r="CRZ1866" s="84" t="s">
        <v>18849</v>
      </c>
      <c r="CSA1866" s="84" t="s">
        <v>18849</v>
      </c>
      <c r="CSB1866" s="84" t="s">
        <v>18849</v>
      </c>
      <c r="CSC1866" s="84" t="s">
        <v>18849</v>
      </c>
      <c r="CSD1866" s="84" t="s">
        <v>18849</v>
      </c>
      <c r="CSE1866" s="84" t="s">
        <v>18849</v>
      </c>
      <c r="CSF1866" s="84" t="s">
        <v>18849</v>
      </c>
      <c r="CSG1866" s="84" t="s">
        <v>18849</v>
      </c>
      <c r="CSH1866" s="84" t="s">
        <v>18849</v>
      </c>
      <c r="CSI1866" s="84" t="s">
        <v>18849</v>
      </c>
      <c r="CSJ1866" s="84" t="s">
        <v>18849</v>
      </c>
      <c r="CSK1866" s="84" t="s">
        <v>18849</v>
      </c>
      <c r="CSL1866" s="84" t="s">
        <v>18849</v>
      </c>
      <c r="CSM1866" s="84" t="s">
        <v>18849</v>
      </c>
      <c r="CSN1866" s="84" t="s">
        <v>18849</v>
      </c>
      <c r="CSO1866" s="84" t="s">
        <v>18849</v>
      </c>
      <c r="CSP1866" s="84" t="s">
        <v>18849</v>
      </c>
      <c r="CSQ1866" s="84" t="s">
        <v>18849</v>
      </c>
      <c r="CSR1866" s="84" t="s">
        <v>18849</v>
      </c>
      <c r="CSS1866" s="84" t="s">
        <v>18849</v>
      </c>
      <c r="CST1866" s="84" t="s">
        <v>18849</v>
      </c>
      <c r="CSU1866" s="84" t="s">
        <v>18849</v>
      </c>
      <c r="CSV1866" s="84" t="s">
        <v>18849</v>
      </c>
      <c r="CSW1866" s="84" t="s">
        <v>18849</v>
      </c>
      <c r="CSX1866" s="84" t="s">
        <v>18849</v>
      </c>
      <c r="CSY1866" s="84" t="s">
        <v>18849</v>
      </c>
      <c r="CSZ1866" s="84" t="s">
        <v>18849</v>
      </c>
      <c r="CTA1866" s="84" t="s">
        <v>18849</v>
      </c>
      <c r="CTB1866" s="84" t="s">
        <v>18849</v>
      </c>
      <c r="CTC1866" s="84" t="s">
        <v>18849</v>
      </c>
      <c r="CTD1866" s="84" t="s">
        <v>18849</v>
      </c>
      <c r="CTE1866" s="84" t="s">
        <v>18849</v>
      </c>
      <c r="CTF1866" s="84" t="s">
        <v>18849</v>
      </c>
      <c r="CTG1866" s="84" t="s">
        <v>18849</v>
      </c>
      <c r="CTH1866" s="84" t="s">
        <v>18849</v>
      </c>
      <c r="CTI1866" s="84" t="s">
        <v>18849</v>
      </c>
      <c r="CTJ1866" s="84" t="s">
        <v>18849</v>
      </c>
      <c r="CTK1866" s="84" t="s">
        <v>18849</v>
      </c>
      <c r="CTL1866" s="84" t="s">
        <v>18849</v>
      </c>
      <c r="CTM1866" s="84" t="s">
        <v>18849</v>
      </c>
      <c r="CTN1866" s="84" t="s">
        <v>18849</v>
      </c>
      <c r="CTO1866" s="84" t="s">
        <v>18849</v>
      </c>
      <c r="CTP1866" s="84" t="s">
        <v>18849</v>
      </c>
      <c r="CTQ1866" s="84" t="s">
        <v>18849</v>
      </c>
      <c r="CTR1866" s="84" t="s">
        <v>18849</v>
      </c>
      <c r="CTS1866" s="84" t="s">
        <v>18849</v>
      </c>
      <c r="CTT1866" s="84" t="s">
        <v>18849</v>
      </c>
      <c r="CTU1866" s="84" t="s">
        <v>18849</v>
      </c>
      <c r="CTV1866" s="84" t="s">
        <v>18849</v>
      </c>
      <c r="CTW1866" s="84" t="s">
        <v>18849</v>
      </c>
      <c r="CTX1866" s="84" t="s">
        <v>18849</v>
      </c>
      <c r="CTY1866" s="84" t="s">
        <v>18849</v>
      </c>
      <c r="CTZ1866" s="84" t="s">
        <v>18849</v>
      </c>
      <c r="CUA1866" s="84" t="s">
        <v>18849</v>
      </c>
      <c r="CUB1866" s="84" t="s">
        <v>18849</v>
      </c>
      <c r="CUC1866" s="84" t="s">
        <v>18849</v>
      </c>
      <c r="CUD1866" s="84" t="s">
        <v>18849</v>
      </c>
      <c r="CUE1866" s="84" t="s">
        <v>18849</v>
      </c>
      <c r="CUF1866" s="84" t="s">
        <v>18849</v>
      </c>
      <c r="CUG1866" s="84" t="s">
        <v>18849</v>
      </c>
      <c r="CUH1866" s="84" t="s">
        <v>18849</v>
      </c>
      <c r="CUI1866" s="84" t="s">
        <v>18849</v>
      </c>
      <c r="CUJ1866" s="84" t="s">
        <v>18849</v>
      </c>
      <c r="CUK1866" s="84" t="s">
        <v>18849</v>
      </c>
      <c r="CUL1866" s="84" t="s">
        <v>18849</v>
      </c>
      <c r="CUM1866" s="84" t="s">
        <v>18849</v>
      </c>
      <c r="CUN1866" s="84" t="s">
        <v>18849</v>
      </c>
      <c r="CUO1866" s="84" t="s">
        <v>18849</v>
      </c>
      <c r="CUP1866" s="84" t="s">
        <v>18849</v>
      </c>
      <c r="CUQ1866" s="84" t="s">
        <v>18849</v>
      </c>
      <c r="CUR1866" s="84" t="s">
        <v>18849</v>
      </c>
      <c r="CUS1866" s="84" t="s">
        <v>18849</v>
      </c>
      <c r="CUT1866" s="84" t="s">
        <v>18849</v>
      </c>
      <c r="CUU1866" s="84" t="s">
        <v>18849</v>
      </c>
      <c r="CUV1866" s="84" t="s">
        <v>18849</v>
      </c>
      <c r="CUW1866" s="84" t="s">
        <v>18849</v>
      </c>
      <c r="CUX1866" s="84" t="s">
        <v>18849</v>
      </c>
      <c r="CUY1866" s="84" t="s">
        <v>18849</v>
      </c>
      <c r="CUZ1866" s="84" t="s">
        <v>18849</v>
      </c>
      <c r="CVA1866" s="84" t="s">
        <v>18849</v>
      </c>
      <c r="CVB1866" s="84" t="s">
        <v>18849</v>
      </c>
      <c r="CVC1866" s="84" t="s">
        <v>18849</v>
      </c>
      <c r="CVD1866" s="84" t="s">
        <v>18849</v>
      </c>
      <c r="CVE1866" s="84" t="s">
        <v>18849</v>
      </c>
      <c r="CVF1866" s="84" t="s">
        <v>18849</v>
      </c>
      <c r="CVG1866" s="84" t="s">
        <v>18849</v>
      </c>
      <c r="CVH1866" s="84" t="s">
        <v>18849</v>
      </c>
      <c r="CVI1866" s="84" t="s">
        <v>18849</v>
      </c>
      <c r="CVJ1866" s="84" t="s">
        <v>18849</v>
      </c>
      <c r="CVK1866" s="84" t="s">
        <v>18849</v>
      </c>
      <c r="CVL1866" s="84" t="s">
        <v>18849</v>
      </c>
      <c r="CVM1866" s="84" t="s">
        <v>18849</v>
      </c>
      <c r="CVN1866" s="84" t="s">
        <v>18849</v>
      </c>
      <c r="CVO1866" s="84" t="s">
        <v>18849</v>
      </c>
      <c r="CVP1866" s="84" t="s">
        <v>18849</v>
      </c>
      <c r="CVQ1866" s="84" t="s">
        <v>18849</v>
      </c>
      <c r="CVR1866" s="84" t="s">
        <v>18849</v>
      </c>
      <c r="CVS1866" s="84" t="s">
        <v>18849</v>
      </c>
      <c r="CVT1866" s="84" t="s">
        <v>18849</v>
      </c>
      <c r="CVU1866" s="84" t="s">
        <v>18849</v>
      </c>
      <c r="CVV1866" s="84" t="s">
        <v>18849</v>
      </c>
      <c r="CVW1866" s="84" t="s">
        <v>18849</v>
      </c>
      <c r="CVX1866" s="84" t="s">
        <v>18849</v>
      </c>
      <c r="CVY1866" s="84" t="s">
        <v>18849</v>
      </c>
      <c r="CVZ1866" s="84" t="s">
        <v>18849</v>
      </c>
      <c r="CWA1866" s="84" t="s">
        <v>18849</v>
      </c>
      <c r="CWB1866" s="84" t="s">
        <v>18849</v>
      </c>
      <c r="CWC1866" s="84" t="s">
        <v>18849</v>
      </c>
      <c r="CWD1866" s="84" t="s">
        <v>18849</v>
      </c>
      <c r="CWE1866" s="84" t="s">
        <v>18849</v>
      </c>
      <c r="CWF1866" s="84" t="s">
        <v>18849</v>
      </c>
      <c r="CWG1866" s="84" t="s">
        <v>18849</v>
      </c>
      <c r="CWH1866" s="84" t="s">
        <v>18849</v>
      </c>
      <c r="CWI1866" s="84" t="s">
        <v>18849</v>
      </c>
      <c r="CWJ1866" s="84" t="s">
        <v>18849</v>
      </c>
      <c r="CWK1866" s="84" t="s">
        <v>18849</v>
      </c>
      <c r="CWL1866" s="84" t="s">
        <v>18849</v>
      </c>
      <c r="CWM1866" s="84" t="s">
        <v>18849</v>
      </c>
      <c r="CWN1866" s="84" t="s">
        <v>18849</v>
      </c>
      <c r="CWO1866" s="84" t="s">
        <v>18849</v>
      </c>
      <c r="CWP1866" s="84" t="s">
        <v>18849</v>
      </c>
      <c r="CWQ1866" s="84" t="s">
        <v>18849</v>
      </c>
      <c r="CWR1866" s="84" t="s">
        <v>18849</v>
      </c>
      <c r="CWS1866" s="84" t="s">
        <v>18849</v>
      </c>
      <c r="CWT1866" s="84" t="s">
        <v>18849</v>
      </c>
      <c r="CWU1866" s="84" t="s">
        <v>18849</v>
      </c>
      <c r="CWV1866" s="84" t="s">
        <v>18849</v>
      </c>
      <c r="CWW1866" s="84" t="s">
        <v>18849</v>
      </c>
      <c r="CWX1866" s="84" t="s">
        <v>18849</v>
      </c>
      <c r="CWY1866" s="84" t="s">
        <v>18849</v>
      </c>
      <c r="CWZ1866" s="84" t="s">
        <v>18849</v>
      </c>
      <c r="CXA1866" s="84" t="s">
        <v>18849</v>
      </c>
      <c r="CXB1866" s="84" t="s">
        <v>18849</v>
      </c>
      <c r="CXC1866" s="84" t="s">
        <v>18849</v>
      </c>
      <c r="CXD1866" s="84" t="s">
        <v>18849</v>
      </c>
      <c r="CXE1866" s="84" t="s">
        <v>18849</v>
      </c>
      <c r="CXF1866" s="84" t="s">
        <v>18849</v>
      </c>
      <c r="CXG1866" s="84" t="s">
        <v>18849</v>
      </c>
      <c r="CXH1866" s="84" t="s">
        <v>18849</v>
      </c>
      <c r="CXI1866" s="84" t="s">
        <v>18849</v>
      </c>
      <c r="CXJ1866" s="84" t="s">
        <v>18849</v>
      </c>
      <c r="CXK1866" s="84" t="s">
        <v>18849</v>
      </c>
      <c r="CXL1866" s="84" t="s">
        <v>18849</v>
      </c>
      <c r="CXM1866" s="84" t="s">
        <v>18849</v>
      </c>
      <c r="CXN1866" s="84" t="s">
        <v>18849</v>
      </c>
      <c r="CXO1866" s="84" t="s">
        <v>18849</v>
      </c>
      <c r="CXP1866" s="84" t="s">
        <v>18849</v>
      </c>
      <c r="CXQ1866" s="84" t="s">
        <v>18849</v>
      </c>
      <c r="CXR1866" s="84" t="s">
        <v>18849</v>
      </c>
      <c r="CXS1866" s="84" t="s">
        <v>18849</v>
      </c>
      <c r="CXT1866" s="84" t="s">
        <v>18849</v>
      </c>
      <c r="CXU1866" s="84" t="s">
        <v>18849</v>
      </c>
      <c r="CXV1866" s="84" t="s">
        <v>18849</v>
      </c>
      <c r="CXW1866" s="84" t="s">
        <v>18849</v>
      </c>
      <c r="CXX1866" s="84" t="s">
        <v>18849</v>
      </c>
      <c r="CXY1866" s="84" t="s">
        <v>18849</v>
      </c>
      <c r="CXZ1866" s="84" t="s">
        <v>18849</v>
      </c>
      <c r="CYA1866" s="84" t="s">
        <v>18849</v>
      </c>
      <c r="CYB1866" s="84" t="s">
        <v>18849</v>
      </c>
      <c r="CYC1866" s="84" t="s">
        <v>18849</v>
      </c>
      <c r="CYD1866" s="84" t="s">
        <v>18849</v>
      </c>
      <c r="CYE1866" s="84" t="s">
        <v>18849</v>
      </c>
      <c r="CYF1866" s="84" t="s">
        <v>18849</v>
      </c>
      <c r="CYG1866" s="84" t="s">
        <v>18849</v>
      </c>
      <c r="CYH1866" s="84" t="s">
        <v>18849</v>
      </c>
      <c r="CYI1866" s="84" t="s">
        <v>18849</v>
      </c>
      <c r="CYJ1866" s="84" t="s">
        <v>18849</v>
      </c>
      <c r="CYK1866" s="84" t="s">
        <v>18849</v>
      </c>
      <c r="CYL1866" s="84" t="s">
        <v>18849</v>
      </c>
      <c r="CYM1866" s="84" t="s">
        <v>18849</v>
      </c>
      <c r="CYN1866" s="84" t="s">
        <v>18849</v>
      </c>
      <c r="CYO1866" s="84" t="s">
        <v>18849</v>
      </c>
      <c r="CYP1866" s="84" t="s">
        <v>18849</v>
      </c>
      <c r="CYQ1866" s="84" t="s">
        <v>18849</v>
      </c>
      <c r="CYR1866" s="84" t="s">
        <v>18849</v>
      </c>
      <c r="CYS1866" s="84" t="s">
        <v>18849</v>
      </c>
      <c r="CYT1866" s="84" t="s">
        <v>18849</v>
      </c>
      <c r="CYU1866" s="84" t="s">
        <v>18849</v>
      </c>
      <c r="CYV1866" s="84" t="s">
        <v>18849</v>
      </c>
      <c r="CYW1866" s="84" t="s">
        <v>18849</v>
      </c>
      <c r="CYX1866" s="84" t="s">
        <v>18849</v>
      </c>
      <c r="CYY1866" s="84" t="s">
        <v>18849</v>
      </c>
      <c r="CYZ1866" s="84" t="s">
        <v>18849</v>
      </c>
      <c r="CZA1866" s="84" t="s">
        <v>18849</v>
      </c>
      <c r="CZB1866" s="84" t="s">
        <v>18849</v>
      </c>
      <c r="CZC1866" s="84" t="s">
        <v>18849</v>
      </c>
      <c r="CZD1866" s="84" t="s">
        <v>18849</v>
      </c>
      <c r="CZE1866" s="84" t="s">
        <v>18849</v>
      </c>
      <c r="CZF1866" s="84" t="s">
        <v>18849</v>
      </c>
      <c r="CZG1866" s="84" t="s">
        <v>18849</v>
      </c>
      <c r="CZH1866" s="84" t="s">
        <v>18849</v>
      </c>
      <c r="CZI1866" s="84" t="s">
        <v>18849</v>
      </c>
      <c r="CZJ1866" s="84" t="s">
        <v>18849</v>
      </c>
      <c r="CZK1866" s="84" t="s">
        <v>18849</v>
      </c>
      <c r="CZL1866" s="84" t="s">
        <v>18849</v>
      </c>
      <c r="CZM1866" s="84" t="s">
        <v>18849</v>
      </c>
      <c r="CZN1866" s="84" t="s">
        <v>18849</v>
      </c>
      <c r="CZO1866" s="84" t="s">
        <v>18849</v>
      </c>
      <c r="CZP1866" s="84" t="s">
        <v>18849</v>
      </c>
      <c r="CZQ1866" s="84" t="s">
        <v>18849</v>
      </c>
      <c r="CZR1866" s="84" t="s">
        <v>18849</v>
      </c>
      <c r="CZS1866" s="84" t="s">
        <v>18849</v>
      </c>
      <c r="CZT1866" s="84" t="s">
        <v>18849</v>
      </c>
      <c r="CZU1866" s="84" t="s">
        <v>18849</v>
      </c>
      <c r="CZV1866" s="84" t="s">
        <v>18849</v>
      </c>
      <c r="CZW1866" s="84" t="s">
        <v>18849</v>
      </c>
      <c r="CZX1866" s="84" t="s">
        <v>18849</v>
      </c>
      <c r="CZY1866" s="84" t="s">
        <v>18849</v>
      </c>
      <c r="CZZ1866" s="84" t="s">
        <v>18849</v>
      </c>
      <c r="DAA1866" s="84" t="s">
        <v>18849</v>
      </c>
      <c r="DAB1866" s="84" t="s">
        <v>18849</v>
      </c>
      <c r="DAC1866" s="84" t="s">
        <v>18849</v>
      </c>
      <c r="DAD1866" s="84" t="s">
        <v>18849</v>
      </c>
      <c r="DAE1866" s="84" t="s">
        <v>18849</v>
      </c>
      <c r="DAF1866" s="84" t="s">
        <v>18849</v>
      </c>
      <c r="DAG1866" s="84" t="s">
        <v>18849</v>
      </c>
      <c r="DAH1866" s="84" t="s">
        <v>18849</v>
      </c>
      <c r="DAI1866" s="84" t="s">
        <v>18849</v>
      </c>
      <c r="DAJ1866" s="84" t="s">
        <v>18849</v>
      </c>
      <c r="DAK1866" s="84" t="s">
        <v>18849</v>
      </c>
      <c r="DAL1866" s="84" t="s">
        <v>18849</v>
      </c>
      <c r="DAM1866" s="84" t="s">
        <v>18849</v>
      </c>
      <c r="DAN1866" s="84" t="s">
        <v>18849</v>
      </c>
      <c r="DAO1866" s="84" t="s">
        <v>18849</v>
      </c>
      <c r="DAP1866" s="84" t="s">
        <v>18849</v>
      </c>
      <c r="DAQ1866" s="84" t="s">
        <v>18849</v>
      </c>
      <c r="DAR1866" s="84" t="s">
        <v>18849</v>
      </c>
      <c r="DAS1866" s="84" t="s">
        <v>18849</v>
      </c>
      <c r="DAT1866" s="84" t="s">
        <v>18849</v>
      </c>
      <c r="DAU1866" s="84" t="s">
        <v>18849</v>
      </c>
      <c r="DAV1866" s="84" t="s">
        <v>18849</v>
      </c>
      <c r="DAW1866" s="84" t="s">
        <v>18849</v>
      </c>
      <c r="DAX1866" s="84" t="s">
        <v>18849</v>
      </c>
      <c r="DAY1866" s="84" t="s">
        <v>18849</v>
      </c>
      <c r="DAZ1866" s="84" t="s">
        <v>18849</v>
      </c>
      <c r="DBA1866" s="84" t="s">
        <v>18849</v>
      </c>
      <c r="DBB1866" s="84" t="s">
        <v>18849</v>
      </c>
      <c r="DBC1866" s="84" t="s">
        <v>18849</v>
      </c>
      <c r="DBD1866" s="84" t="s">
        <v>18849</v>
      </c>
      <c r="DBE1866" s="84" t="s">
        <v>18849</v>
      </c>
      <c r="DBF1866" s="84" t="s">
        <v>18849</v>
      </c>
      <c r="DBG1866" s="84" t="s">
        <v>18849</v>
      </c>
      <c r="DBH1866" s="84" t="s">
        <v>18849</v>
      </c>
      <c r="DBI1866" s="84" t="s">
        <v>18849</v>
      </c>
      <c r="DBJ1866" s="84" t="s">
        <v>18849</v>
      </c>
      <c r="DBK1866" s="84" t="s">
        <v>18849</v>
      </c>
      <c r="DBL1866" s="84" t="s">
        <v>18849</v>
      </c>
      <c r="DBM1866" s="84" t="s">
        <v>18849</v>
      </c>
      <c r="DBN1866" s="84" t="s">
        <v>18849</v>
      </c>
      <c r="DBO1866" s="84" t="s">
        <v>18849</v>
      </c>
      <c r="DBP1866" s="84" t="s">
        <v>18849</v>
      </c>
      <c r="DBQ1866" s="84" t="s">
        <v>18849</v>
      </c>
      <c r="DBR1866" s="84" t="s">
        <v>18849</v>
      </c>
      <c r="DBS1866" s="84" t="s">
        <v>18849</v>
      </c>
      <c r="DBT1866" s="84" t="s">
        <v>18849</v>
      </c>
      <c r="DBU1866" s="84" t="s">
        <v>18849</v>
      </c>
      <c r="DBV1866" s="84" t="s">
        <v>18849</v>
      </c>
      <c r="DBW1866" s="84" t="s">
        <v>18849</v>
      </c>
      <c r="DBX1866" s="84" t="s">
        <v>18849</v>
      </c>
      <c r="DBY1866" s="84" t="s">
        <v>18849</v>
      </c>
      <c r="DBZ1866" s="84" t="s">
        <v>18849</v>
      </c>
      <c r="DCA1866" s="84" t="s">
        <v>18849</v>
      </c>
      <c r="DCB1866" s="84" t="s">
        <v>18849</v>
      </c>
      <c r="DCC1866" s="84" t="s">
        <v>18849</v>
      </c>
      <c r="DCD1866" s="84" t="s">
        <v>18849</v>
      </c>
      <c r="DCE1866" s="84" t="s">
        <v>18849</v>
      </c>
      <c r="DCF1866" s="84" t="s">
        <v>18849</v>
      </c>
      <c r="DCG1866" s="84" t="s">
        <v>18849</v>
      </c>
      <c r="DCH1866" s="84" t="s">
        <v>18849</v>
      </c>
      <c r="DCI1866" s="84" t="s">
        <v>18849</v>
      </c>
      <c r="DCJ1866" s="84" t="s">
        <v>18849</v>
      </c>
      <c r="DCK1866" s="84" t="s">
        <v>18849</v>
      </c>
      <c r="DCL1866" s="84" t="s">
        <v>18849</v>
      </c>
      <c r="DCM1866" s="84" t="s">
        <v>18849</v>
      </c>
      <c r="DCN1866" s="84" t="s">
        <v>18849</v>
      </c>
      <c r="DCO1866" s="84" t="s">
        <v>18849</v>
      </c>
      <c r="DCP1866" s="84" t="s">
        <v>18849</v>
      </c>
      <c r="DCQ1866" s="84" t="s">
        <v>18849</v>
      </c>
      <c r="DCR1866" s="84" t="s">
        <v>18849</v>
      </c>
      <c r="DCS1866" s="84" t="s">
        <v>18849</v>
      </c>
      <c r="DCT1866" s="84" t="s">
        <v>18849</v>
      </c>
      <c r="DCU1866" s="84" t="s">
        <v>18849</v>
      </c>
      <c r="DCV1866" s="84" t="s">
        <v>18849</v>
      </c>
      <c r="DCW1866" s="84" t="s">
        <v>18849</v>
      </c>
      <c r="DCX1866" s="84" t="s">
        <v>18849</v>
      </c>
      <c r="DCY1866" s="84" t="s">
        <v>18849</v>
      </c>
      <c r="DCZ1866" s="84" t="s">
        <v>18849</v>
      </c>
      <c r="DDA1866" s="84" t="s">
        <v>18849</v>
      </c>
      <c r="DDB1866" s="84" t="s">
        <v>18849</v>
      </c>
      <c r="DDC1866" s="84" t="s">
        <v>18849</v>
      </c>
      <c r="DDD1866" s="84" t="s">
        <v>18849</v>
      </c>
      <c r="DDE1866" s="84" t="s">
        <v>18849</v>
      </c>
      <c r="DDF1866" s="84" t="s">
        <v>18849</v>
      </c>
      <c r="DDG1866" s="84" t="s">
        <v>18849</v>
      </c>
      <c r="DDH1866" s="84" t="s">
        <v>18849</v>
      </c>
      <c r="DDI1866" s="84" t="s">
        <v>18849</v>
      </c>
      <c r="DDJ1866" s="84" t="s">
        <v>18849</v>
      </c>
      <c r="DDK1866" s="84" t="s">
        <v>18849</v>
      </c>
      <c r="DDL1866" s="84" t="s">
        <v>18849</v>
      </c>
      <c r="DDM1866" s="84" t="s">
        <v>18849</v>
      </c>
      <c r="DDN1866" s="84" t="s">
        <v>18849</v>
      </c>
      <c r="DDO1866" s="84" t="s">
        <v>18849</v>
      </c>
      <c r="DDP1866" s="84" t="s">
        <v>18849</v>
      </c>
      <c r="DDQ1866" s="84" t="s">
        <v>18849</v>
      </c>
      <c r="DDR1866" s="84" t="s">
        <v>18849</v>
      </c>
      <c r="DDS1866" s="84" t="s">
        <v>18849</v>
      </c>
      <c r="DDT1866" s="84" t="s">
        <v>18849</v>
      </c>
      <c r="DDU1866" s="84" t="s">
        <v>18849</v>
      </c>
      <c r="DDV1866" s="84" t="s">
        <v>18849</v>
      </c>
      <c r="DDW1866" s="84" t="s">
        <v>18849</v>
      </c>
      <c r="DDX1866" s="84" t="s">
        <v>18849</v>
      </c>
      <c r="DDY1866" s="84" t="s">
        <v>18849</v>
      </c>
      <c r="DDZ1866" s="84" t="s">
        <v>18849</v>
      </c>
      <c r="DEA1866" s="84" t="s">
        <v>18849</v>
      </c>
      <c r="DEB1866" s="84" t="s">
        <v>18849</v>
      </c>
      <c r="DEC1866" s="84" t="s">
        <v>18849</v>
      </c>
      <c r="DED1866" s="84" t="s">
        <v>18849</v>
      </c>
      <c r="DEE1866" s="84" t="s">
        <v>18849</v>
      </c>
      <c r="DEF1866" s="84" t="s">
        <v>18849</v>
      </c>
      <c r="DEG1866" s="84" t="s">
        <v>18849</v>
      </c>
      <c r="DEH1866" s="84" t="s">
        <v>18849</v>
      </c>
      <c r="DEI1866" s="84" t="s">
        <v>18849</v>
      </c>
      <c r="DEJ1866" s="84" t="s">
        <v>18849</v>
      </c>
      <c r="DEK1866" s="84" t="s">
        <v>18849</v>
      </c>
      <c r="DEL1866" s="84" t="s">
        <v>18849</v>
      </c>
      <c r="DEM1866" s="84" t="s">
        <v>18849</v>
      </c>
      <c r="DEN1866" s="84" t="s">
        <v>18849</v>
      </c>
      <c r="DEO1866" s="84" t="s">
        <v>18849</v>
      </c>
      <c r="DEP1866" s="84" t="s">
        <v>18849</v>
      </c>
      <c r="DEQ1866" s="84" t="s">
        <v>18849</v>
      </c>
      <c r="DER1866" s="84" t="s">
        <v>18849</v>
      </c>
      <c r="DES1866" s="84" t="s">
        <v>18849</v>
      </c>
      <c r="DET1866" s="84" t="s">
        <v>18849</v>
      </c>
      <c r="DEU1866" s="84" t="s">
        <v>18849</v>
      </c>
      <c r="DEV1866" s="84" t="s">
        <v>18849</v>
      </c>
      <c r="DEW1866" s="84" t="s">
        <v>18849</v>
      </c>
      <c r="DEX1866" s="84" t="s">
        <v>18849</v>
      </c>
      <c r="DEY1866" s="84" t="s">
        <v>18849</v>
      </c>
      <c r="DEZ1866" s="84" t="s">
        <v>18849</v>
      </c>
      <c r="DFA1866" s="84" t="s">
        <v>18849</v>
      </c>
      <c r="DFB1866" s="84" t="s">
        <v>18849</v>
      </c>
      <c r="DFC1866" s="84" t="s">
        <v>18849</v>
      </c>
      <c r="DFD1866" s="84" t="s">
        <v>18849</v>
      </c>
      <c r="DFE1866" s="84" t="s">
        <v>18849</v>
      </c>
      <c r="DFF1866" s="84" t="s">
        <v>18849</v>
      </c>
      <c r="DFG1866" s="84" t="s">
        <v>18849</v>
      </c>
      <c r="DFH1866" s="84" t="s">
        <v>18849</v>
      </c>
      <c r="DFI1866" s="84" t="s">
        <v>18849</v>
      </c>
      <c r="DFJ1866" s="84" t="s">
        <v>18849</v>
      </c>
      <c r="DFK1866" s="84" t="s">
        <v>18849</v>
      </c>
      <c r="DFL1866" s="84" t="s">
        <v>18849</v>
      </c>
      <c r="DFM1866" s="84" t="s">
        <v>18849</v>
      </c>
      <c r="DFN1866" s="84" t="s">
        <v>18849</v>
      </c>
      <c r="DFO1866" s="84" t="s">
        <v>18849</v>
      </c>
      <c r="DFP1866" s="84" t="s">
        <v>18849</v>
      </c>
      <c r="DFQ1866" s="84" t="s">
        <v>18849</v>
      </c>
      <c r="DFR1866" s="84" t="s">
        <v>18849</v>
      </c>
      <c r="DFS1866" s="84" t="s">
        <v>18849</v>
      </c>
      <c r="DFT1866" s="84" t="s">
        <v>18849</v>
      </c>
      <c r="DFU1866" s="84" t="s">
        <v>18849</v>
      </c>
      <c r="DFV1866" s="84" t="s">
        <v>18849</v>
      </c>
      <c r="DFW1866" s="84" t="s">
        <v>18849</v>
      </c>
      <c r="DFX1866" s="84" t="s">
        <v>18849</v>
      </c>
      <c r="DFY1866" s="84" t="s">
        <v>18849</v>
      </c>
      <c r="DFZ1866" s="84" t="s">
        <v>18849</v>
      </c>
      <c r="DGA1866" s="84" t="s">
        <v>18849</v>
      </c>
      <c r="DGB1866" s="84" t="s">
        <v>18849</v>
      </c>
      <c r="DGC1866" s="84" t="s">
        <v>18849</v>
      </c>
      <c r="DGD1866" s="84" t="s">
        <v>18849</v>
      </c>
      <c r="DGE1866" s="84" t="s">
        <v>18849</v>
      </c>
      <c r="DGF1866" s="84" t="s">
        <v>18849</v>
      </c>
      <c r="DGG1866" s="84" t="s">
        <v>18849</v>
      </c>
      <c r="DGH1866" s="84" t="s">
        <v>18849</v>
      </c>
      <c r="DGI1866" s="84" t="s">
        <v>18849</v>
      </c>
      <c r="DGJ1866" s="84" t="s">
        <v>18849</v>
      </c>
      <c r="DGK1866" s="84" t="s">
        <v>18849</v>
      </c>
      <c r="DGL1866" s="84" t="s">
        <v>18849</v>
      </c>
      <c r="DGM1866" s="84" t="s">
        <v>18849</v>
      </c>
      <c r="DGN1866" s="84" t="s">
        <v>18849</v>
      </c>
      <c r="DGO1866" s="84" t="s">
        <v>18849</v>
      </c>
      <c r="DGP1866" s="84" t="s">
        <v>18849</v>
      </c>
      <c r="DGQ1866" s="84" t="s">
        <v>18849</v>
      </c>
      <c r="DGR1866" s="84" t="s">
        <v>18849</v>
      </c>
      <c r="DGS1866" s="84" t="s">
        <v>18849</v>
      </c>
      <c r="DGT1866" s="84" t="s">
        <v>18849</v>
      </c>
      <c r="DGU1866" s="84" t="s">
        <v>18849</v>
      </c>
      <c r="DGV1866" s="84" t="s">
        <v>18849</v>
      </c>
      <c r="DGW1866" s="84" t="s">
        <v>18849</v>
      </c>
      <c r="DGX1866" s="84" t="s">
        <v>18849</v>
      </c>
      <c r="DGY1866" s="84" t="s">
        <v>18849</v>
      </c>
      <c r="DGZ1866" s="84" t="s">
        <v>18849</v>
      </c>
      <c r="DHA1866" s="84" t="s">
        <v>18849</v>
      </c>
      <c r="DHB1866" s="84" t="s">
        <v>18849</v>
      </c>
      <c r="DHC1866" s="84" t="s">
        <v>18849</v>
      </c>
      <c r="DHD1866" s="84" t="s">
        <v>18849</v>
      </c>
      <c r="DHE1866" s="84" t="s">
        <v>18849</v>
      </c>
      <c r="DHF1866" s="84" t="s">
        <v>18849</v>
      </c>
      <c r="DHG1866" s="84" t="s">
        <v>18849</v>
      </c>
      <c r="DHH1866" s="84" t="s">
        <v>18849</v>
      </c>
      <c r="DHI1866" s="84" t="s">
        <v>18849</v>
      </c>
      <c r="DHJ1866" s="84" t="s">
        <v>18849</v>
      </c>
      <c r="DHK1866" s="84" t="s">
        <v>18849</v>
      </c>
      <c r="DHL1866" s="84" t="s">
        <v>18849</v>
      </c>
      <c r="DHM1866" s="84" t="s">
        <v>18849</v>
      </c>
      <c r="DHN1866" s="84" t="s">
        <v>18849</v>
      </c>
      <c r="DHO1866" s="84" t="s">
        <v>18849</v>
      </c>
      <c r="DHP1866" s="84" t="s">
        <v>18849</v>
      </c>
      <c r="DHQ1866" s="84" t="s">
        <v>18849</v>
      </c>
      <c r="DHR1866" s="84" t="s">
        <v>18849</v>
      </c>
      <c r="DHS1866" s="84" t="s">
        <v>18849</v>
      </c>
      <c r="DHT1866" s="84" t="s">
        <v>18849</v>
      </c>
      <c r="DHU1866" s="84" t="s">
        <v>18849</v>
      </c>
      <c r="DHV1866" s="84" t="s">
        <v>18849</v>
      </c>
      <c r="DHW1866" s="84" t="s">
        <v>18849</v>
      </c>
      <c r="DHX1866" s="84" t="s">
        <v>18849</v>
      </c>
      <c r="DHY1866" s="84" t="s">
        <v>18849</v>
      </c>
      <c r="DHZ1866" s="84" t="s">
        <v>18849</v>
      </c>
      <c r="DIA1866" s="84" t="s">
        <v>18849</v>
      </c>
      <c r="DIB1866" s="84" t="s">
        <v>18849</v>
      </c>
      <c r="DIC1866" s="84" t="s">
        <v>18849</v>
      </c>
      <c r="DID1866" s="84" t="s">
        <v>18849</v>
      </c>
      <c r="DIE1866" s="84" t="s">
        <v>18849</v>
      </c>
      <c r="DIF1866" s="84" t="s">
        <v>18849</v>
      </c>
      <c r="DIG1866" s="84" t="s">
        <v>18849</v>
      </c>
      <c r="DIH1866" s="84" t="s">
        <v>18849</v>
      </c>
      <c r="DII1866" s="84" t="s">
        <v>18849</v>
      </c>
      <c r="DIJ1866" s="84" t="s">
        <v>18849</v>
      </c>
      <c r="DIK1866" s="84" t="s">
        <v>18849</v>
      </c>
      <c r="DIL1866" s="84" t="s">
        <v>18849</v>
      </c>
      <c r="DIM1866" s="84" t="s">
        <v>18849</v>
      </c>
      <c r="DIN1866" s="84" t="s">
        <v>18849</v>
      </c>
      <c r="DIO1866" s="84" t="s">
        <v>18849</v>
      </c>
      <c r="DIP1866" s="84" t="s">
        <v>18849</v>
      </c>
      <c r="DIQ1866" s="84" t="s">
        <v>18849</v>
      </c>
      <c r="DIR1866" s="84" t="s">
        <v>18849</v>
      </c>
      <c r="DIS1866" s="84" t="s">
        <v>18849</v>
      </c>
      <c r="DIT1866" s="84" t="s">
        <v>18849</v>
      </c>
      <c r="DIU1866" s="84" t="s">
        <v>18849</v>
      </c>
      <c r="DIV1866" s="84" t="s">
        <v>18849</v>
      </c>
      <c r="DIW1866" s="84" t="s">
        <v>18849</v>
      </c>
      <c r="DIX1866" s="84" t="s">
        <v>18849</v>
      </c>
      <c r="DIY1866" s="84" t="s">
        <v>18849</v>
      </c>
      <c r="DIZ1866" s="84" t="s">
        <v>18849</v>
      </c>
      <c r="DJA1866" s="84" t="s">
        <v>18849</v>
      </c>
      <c r="DJB1866" s="84" t="s">
        <v>18849</v>
      </c>
      <c r="DJC1866" s="84" t="s">
        <v>18849</v>
      </c>
      <c r="DJD1866" s="84" t="s">
        <v>18849</v>
      </c>
      <c r="DJE1866" s="84" t="s">
        <v>18849</v>
      </c>
      <c r="DJF1866" s="84" t="s">
        <v>18849</v>
      </c>
      <c r="DJG1866" s="84" t="s">
        <v>18849</v>
      </c>
      <c r="DJH1866" s="84" t="s">
        <v>18849</v>
      </c>
      <c r="DJI1866" s="84" t="s">
        <v>18849</v>
      </c>
      <c r="DJJ1866" s="84" t="s">
        <v>18849</v>
      </c>
      <c r="DJK1866" s="84" t="s">
        <v>18849</v>
      </c>
      <c r="DJL1866" s="84" t="s">
        <v>18849</v>
      </c>
      <c r="DJM1866" s="84" t="s">
        <v>18849</v>
      </c>
      <c r="DJN1866" s="84" t="s">
        <v>18849</v>
      </c>
      <c r="DJO1866" s="84" t="s">
        <v>18849</v>
      </c>
      <c r="DJP1866" s="84" t="s">
        <v>18849</v>
      </c>
      <c r="DJQ1866" s="84" t="s">
        <v>18849</v>
      </c>
      <c r="DJR1866" s="84" t="s">
        <v>18849</v>
      </c>
      <c r="DJS1866" s="84" t="s">
        <v>18849</v>
      </c>
      <c r="DJT1866" s="84" t="s">
        <v>18849</v>
      </c>
      <c r="DJU1866" s="84" t="s">
        <v>18849</v>
      </c>
      <c r="DJV1866" s="84" t="s">
        <v>18849</v>
      </c>
      <c r="DJW1866" s="84" t="s">
        <v>18849</v>
      </c>
      <c r="DJX1866" s="84" t="s">
        <v>18849</v>
      </c>
      <c r="DJY1866" s="84" t="s">
        <v>18849</v>
      </c>
      <c r="DJZ1866" s="84" t="s">
        <v>18849</v>
      </c>
      <c r="DKA1866" s="84" t="s">
        <v>18849</v>
      </c>
      <c r="DKB1866" s="84" t="s">
        <v>18849</v>
      </c>
      <c r="DKC1866" s="84" t="s">
        <v>18849</v>
      </c>
      <c r="DKD1866" s="84" t="s">
        <v>18849</v>
      </c>
      <c r="DKE1866" s="84" t="s">
        <v>18849</v>
      </c>
      <c r="DKF1866" s="84" t="s">
        <v>18849</v>
      </c>
      <c r="DKG1866" s="84" t="s">
        <v>18849</v>
      </c>
      <c r="DKH1866" s="84" t="s">
        <v>18849</v>
      </c>
      <c r="DKI1866" s="84" t="s">
        <v>18849</v>
      </c>
      <c r="DKJ1866" s="84" t="s">
        <v>18849</v>
      </c>
      <c r="DKK1866" s="84" t="s">
        <v>18849</v>
      </c>
      <c r="DKL1866" s="84" t="s">
        <v>18849</v>
      </c>
      <c r="DKM1866" s="84" t="s">
        <v>18849</v>
      </c>
      <c r="DKN1866" s="84" t="s">
        <v>18849</v>
      </c>
      <c r="DKO1866" s="84" t="s">
        <v>18849</v>
      </c>
      <c r="DKP1866" s="84" t="s">
        <v>18849</v>
      </c>
      <c r="DKQ1866" s="84" t="s">
        <v>18849</v>
      </c>
      <c r="DKR1866" s="84" t="s">
        <v>18849</v>
      </c>
      <c r="DKS1866" s="84" t="s">
        <v>18849</v>
      </c>
      <c r="DKT1866" s="84" t="s">
        <v>18849</v>
      </c>
      <c r="DKU1866" s="84" t="s">
        <v>18849</v>
      </c>
      <c r="DKV1866" s="84" t="s">
        <v>18849</v>
      </c>
      <c r="DKW1866" s="84" t="s">
        <v>18849</v>
      </c>
      <c r="DKX1866" s="84" t="s">
        <v>18849</v>
      </c>
      <c r="DKY1866" s="84" t="s">
        <v>18849</v>
      </c>
      <c r="DKZ1866" s="84" t="s">
        <v>18849</v>
      </c>
      <c r="DLA1866" s="84" t="s">
        <v>18849</v>
      </c>
      <c r="DLB1866" s="84" t="s">
        <v>18849</v>
      </c>
      <c r="DLC1866" s="84" t="s">
        <v>18849</v>
      </c>
      <c r="DLD1866" s="84" t="s">
        <v>18849</v>
      </c>
      <c r="DLE1866" s="84" t="s">
        <v>18849</v>
      </c>
      <c r="DLF1866" s="84" t="s">
        <v>18849</v>
      </c>
      <c r="DLG1866" s="84" t="s">
        <v>18849</v>
      </c>
      <c r="DLH1866" s="84" t="s">
        <v>18849</v>
      </c>
      <c r="DLI1866" s="84" t="s">
        <v>18849</v>
      </c>
      <c r="DLJ1866" s="84" t="s">
        <v>18849</v>
      </c>
      <c r="DLK1866" s="84" t="s">
        <v>18849</v>
      </c>
      <c r="DLL1866" s="84" t="s">
        <v>18849</v>
      </c>
      <c r="DLM1866" s="84" t="s">
        <v>18849</v>
      </c>
      <c r="DLN1866" s="84" t="s">
        <v>18849</v>
      </c>
      <c r="DLO1866" s="84" t="s">
        <v>18849</v>
      </c>
      <c r="DLP1866" s="84" t="s">
        <v>18849</v>
      </c>
      <c r="DLQ1866" s="84" t="s">
        <v>18849</v>
      </c>
      <c r="DLR1866" s="84" t="s">
        <v>18849</v>
      </c>
      <c r="DLS1866" s="84" t="s">
        <v>18849</v>
      </c>
      <c r="DLT1866" s="84" t="s">
        <v>18849</v>
      </c>
      <c r="DLU1866" s="84" t="s">
        <v>18849</v>
      </c>
      <c r="DLV1866" s="84" t="s">
        <v>18849</v>
      </c>
      <c r="DLW1866" s="84" t="s">
        <v>18849</v>
      </c>
      <c r="DLX1866" s="84" t="s">
        <v>18849</v>
      </c>
      <c r="DLY1866" s="84" t="s">
        <v>18849</v>
      </c>
      <c r="DLZ1866" s="84" t="s">
        <v>18849</v>
      </c>
      <c r="DMA1866" s="84" t="s">
        <v>18849</v>
      </c>
      <c r="DMB1866" s="84" t="s">
        <v>18849</v>
      </c>
      <c r="DMC1866" s="84" t="s">
        <v>18849</v>
      </c>
      <c r="DMD1866" s="84" t="s">
        <v>18849</v>
      </c>
      <c r="DME1866" s="84" t="s">
        <v>18849</v>
      </c>
      <c r="DMF1866" s="84" t="s">
        <v>18849</v>
      </c>
      <c r="DMG1866" s="84" t="s">
        <v>18849</v>
      </c>
      <c r="DMH1866" s="84" t="s">
        <v>18849</v>
      </c>
      <c r="DMI1866" s="84" t="s">
        <v>18849</v>
      </c>
      <c r="DMJ1866" s="84" t="s">
        <v>18849</v>
      </c>
      <c r="DMK1866" s="84" t="s">
        <v>18849</v>
      </c>
      <c r="DML1866" s="84" t="s">
        <v>18849</v>
      </c>
      <c r="DMM1866" s="84" t="s">
        <v>18849</v>
      </c>
      <c r="DMN1866" s="84" t="s">
        <v>18849</v>
      </c>
      <c r="DMO1866" s="84" t="s">
        <v>18849</v>
      </c>
      <c r="DMP1866" s="84" t="s">
        <v>18849</v>
      </c>
      <c r="DMQ1866" s="84" t="s">
        <v>18849</v>
      </c>
      <c r="DMR1866" s="84" t="s">
        <v>18849</v>
      </c>
      <c r="DMS1866" s="84" t="s">
        <v>18849</v>
      </c>
      <c r="DMT1866" s="84" t="s">
        <v>18849</v>
      </c>
      <c r="DMU1866" s="84" t="s">
        <v>18849</v>
      </c>
      <c r="DMV1866" s="84" t="s">
        <v>18849</v>
      </c>
      <c r="DMW1866" s="84" t="s">
        <v>18849</v>
      </c>
      <c r="DMX1866" s="84" t="s">
        <v>18849</v>
      </c>
      <c r="DMY1866" s="84" t="s">
        <v>18849</v>
      </c>
      <c r="DMZ1866" s="84" t="s">
        <v>18849</v>
      </c>
      <c r="DNA1866" s="84" t="s">
        <v>18849</v>
      </c>
      <c r="DNB1866" s="84" t="s">
        <v>18849</v>
      </c>
      <c r="DNC1866" s="84" t="s">
        <v>18849</v>
      </c>
      <c r="DND1866" s="84" t="s">
        <v>18849</v>
      </c>
      <c r="DNE1866" s="84" t="s">
        <v>18849</v>
      </c>
      <c r="DNF1866" s="84" t="s">
        <v>18849</v>
      </c>
      <c r="DNG1866" s="84" t="s">
        <v>18849</v>
      </c>
      <c r="DNH1866" s="84" t="s">
        <v>18849</v>
      </c>
      <c r="DNI1866" s="84" t="s">
        <v>18849</v>
      </c>
      <c r="DNJ1866" s="84" t="s">
        <v>18849</v>
      </c>
      <c r="DNK1866" s="84" t="s">
        <v>18849</v>
      </c>
      <c r="DNL1866" s="84" t="s">
        <v>18849</v>
      </c>
      <c r="DNM1866" s="84" t="s">
        <v>18849</v>
      </c>
      <c r="DNN1866" s="84" t="s">
        <v>18849</v>
      </c>
      <c r="DNO1866" s="84" t="s">
        <v>18849</v>
      </c>
      <c r="DNP1866" s="84" t="s">
        <v>18849</v>
      </c>
      <c r="DNQ1866" s="84" t="s">
        <v>18849</v>
      </c>
      <c r="DNR1866" s="84" t="s">
        <v>18849</v>
      </c>
      <c r="DNS1866" s="84" t="s">
        <v>18849</v>
      </c>
      <c r="DNT1866" s="84" t="s">
        <v>18849</v>
      </c>
      <c r="DNU1866" s="84" t="s">
        <v>18849</v>
      </c>
      <c r="DNV1866" s="84" t="s">
        <v>18849</v>
      </c>
      <c r="DNW1866" s="84" t="s">
        <v>18849</v>
      </c>
      <c r="DNX1866" s="84" t="s">
        <v>18849</v>
      </c>
      <c r="DNY1866" s="84" t="s">
        <v>18849</v>
      </c>
      <c r="DNZ1866" s="84" t="s">
        <v>18849</v>
      </c>
      <c r="DOA1866" s="84" t="s">
        <v>18849</v>
      </c>
      <c r="DOB1866" s="84" t="s">
        <v>18849</v>
      </c>
      <c r="DOC1866" s="84" t="s">
        <v>18849</v>
      </c>
      <c r="DOD1866" s="84" t="s">
        <v>18849</v>
      </c>
      <c r="DOE1866" s="84" t="s">
        <v>18849</v>
      </c>
      <c r="DOF1866" s="84" t="s">
        <v>18849</v>
      </c>
      <c r="DOG1866" s="84" t="s">
        <v>18849</v>
      </c>
      <c r="DOH1866" s="84" t="s">
        <v>18849</v>
      </c>
      <c r="DOI1866" s="84" t="s">
        <v>18849</v>
      </c>
      <c r="DOJ1866" s="84" t="s">
        <v>18849</v>
      </c>
      <c r="DOK1866" s="84" t="s">
        <v>18849</v>
      </c>
      <c r="DOL1866" s="84" t="s">
        <v>18849</v>
      </c>
      <c r="DOM1866" s="84" t="s">
        <v>18849</v>
      </c>
      <c r="DON1866" s="84" t="s">
        <v>18849</v>
      </c>
      <c r="DOO1866" s="84" t="s">
        <v>18849</v>
      </c>
      <c r="DOP1866" s="84" t="s">
        <v>18849</v>
      </c>
      <c r="DOQ1866" s="84" t="s">
        <v>18849</v>
      </c>
      <c r="DOR1866" s="84" t="s">
        <v>18849</v>
      </c>
      <c r="DOS1866" s="84" t="s">
        <v>18849</v>
      </c>
      <c r="DOT1866" s="84" t="s">
        <v>18849</v>
      </c>
      <c r="DOU1866" s="84" t="s">
        <v>18849</v>
      </c>
      <c r="DOV1866" s="84" t="s">
        <v>18849</v>
      </c>
      <c r="DOW1866" s="84" t="s">
        <v>18849</v>
      </c>
      <c r="DOX1866" s="84" t="s">
        <v>18849</v>
      </c>
      <c r="DOY1866" s="84" t="s">
        <v>18849</v>
      </c>
      <c r="DOZ1866" s="84" t="s">
        <v>18849</v>
      </c>
      <c r="DPA1866" s="84" t="s">
        <v>18849</v>
      </c>
      <c r="DPB1866" s="84" t="s">
        <v>18849</v>
      </c>
      <c r="DPC1866" s="84" t="s">
        <v>18849</v>
      </c>
      <c r="DPD1866" s="84" t="s">
        <v>18849</v>
      </c>
      <c r="DPE1866" s="84" t="s">
        <v>18849</v>
      </c>
      <c r="DPF1866" s="84" t="s">
        <v>18849</v>
      </c>
      <c r="DPG1866" s="84" t="s">
        <v>18849</v>
      </c>
      <c r="DPH1866" s="84" t="s">
        <v>18849</v>
      </c>
      <c r="DPI1866" s="84" t="s">
        <v>18849</v>
      </c>
      <c r="DPJ1866" s="84" t="s">
        <v>18849</v>
      </c>
      <c r="DPK1866" s="84" t="s">
        <v>18849</v>
      </c>
      <c r="DPL1866" s="84" t="s">
        <v>18849</v>
      </c>
      <c r="DPM1866" s="84" t="s">
        <v>18849</v>
      </c>
      <c r="DPN1866" s="84" t="s">
        <v>18849</v>
      </c>
      <c r="DPO1866" s="84" t="s">
        <v>18849</v>
      </c>
      <c r="DPP1866" s="84" t="s">
        <v>18849</v>
      </c>
      <c r="DPQ1866" s="84" t="s">
        <v>18849</v>
      </c>
      <c r="DPR1866" s="84" t="s">
        <v>18849</v>
      </c>
      <c r="DPS1866" s="84" t="s">
        <v>18849</v>
      </c>
      <c r="DPT1866" s="84" t="s">
        <v>18849</v>
      </c>
      <c r="DPU1866" s="84" t="s">
        <v>18849</v>
      </c>
      <c r="DPV1866" s="84" t="s">
        <v>18849</v>
      </c>
      <c r="DPW1866" s="84" t="s">
        <v>18849</v>
      </c>
      <c r="DPX1866" s="84" t="s">
        <v>18849</v>
      </c>
      <c r="DPY1866" s="84" t="s">
        <v>18849</v>
      </c>
      <c r="DPZ1866" s="84" t="s">
        <v>18849</v>
      </c>
      <c r="DQA1866" s="84" t="s">
        <v>18849</v>
      </c>
      <c r="DQB1866" s="84" t="s">
        <v>18849</v>
      </c>
      <c r="DQC1866" s="84" t="s">
        <v>18849</v>
      </c>
      <c r="DQD1866" s="84" t="s">
        <v>18849</v>
      </c>
      <c r="DQE1866" s="84" t="s">
        <v>18849</v>
      </c>
      <c r="DQF1866" s="84" t="s">
        <v>18849</v>
      </c>
      <c r="DQG1866" s="84" t="s">
        <v>18849</v>
      </c>
      <c r="DQH1866" s="84" t="s">
        <v>18849</v>
      </c>
      <c r="DQI1866" s="84" t="s">
        <v>18849</v>
      </c>
      <c r="DQJ1866" s="84" t="s">
        <v>18849</v>
      </c>
      <c r="DQK1866" s="84" t="s">
        <v>18849</v>
      </c>
      <c r="DQL1866" s="84" t="s">
        <v>18849</v>
      </c>
      <c r="DQM1866" s="84" t="s">
        <v>18849</v>
      </c>
      <c r="DQN1866" s="84" t="s">
        <v>18849</v>
      </c>
      <c r="DQO1866" s="84" t="s">
        <v>18849</v>
      </c>
      <c r="DQP1866" s="84" t="s">
        <v>18849</v>
      </c>
      <c r="DQQ1866" s="84" t="s">
        <v>18849</v>
      </c>
      <c r="DQR1866" s="84" t="s">
        <v>18849</v>
      </c>
      <c r="DQS1866" s="84" t="s">
        <v>18849</v>
      </c>
      <c r="DQT1866" s="84" t="s">
        <v>18849</v>
      </c>
      <c r="DQU1866" s="84" t="s">
        <v>18849</v>
      </c>
      <c r="DQV1866" s="84" t="s">
        <v>18849</v>
      </c>
      <c r="DQW1866" s="84" t="s">
        <v>18849</v>
      </c>
      <c r="DQX1866" s="84" t="s">
        <v>18849</v>
      </c>
      <c r="DQY1866" s="84" t="s">
        <v>18849</v>
      </c>
      <c r="DQZ1866" s="84" t="s">
        <v>18849</v>
      </c>
      <c r="DRA1866" s="84" t="s">
        <v>18849</v>
      </c>
      <c r="DRB1866" s="84" t="s">
        <v>18849</v>
      </c>
      <c r="DRC1866" s="84" t="s">
        <v>18849</v>
      </c>
      <c r="DRD1866" s="84" t="s">
        <v>18849</v>
      </c>
      <c r="DRE1866" s="84" t="s">
        <v>18849</v>
      </c>
      <c r="DRF1866" s="84" t="s">
        <v>18849</v>
      </c>
      <c r="DRG1866" s="84" t="s">
        <v>18849</v>
      </c>
      <c r="DRH1866" s="84" t="s">
        <v>18849</v>
      </c>
      <c r="DRI1866" s="84" t="s">
        <v>18849</v>
      </c>
      <c r="DRJ1866" s="84" t="s">
        <v>18849</v>
      </c>
      <c r="DRK1866" s="84" t="s">
        <v>18849</v>
      </c>
      <c r="DRL1866" s="84" t="s">
        <v>18849</v>
      </c>
      <c r="DRM1866" s="84" t="s">
        <v>18849</v>
      </c>
      <c r="DRN1866" s="84" t="s">
        <v>18849</v>
      </c>
      <c r="DRO1866" s="84" t="s">
        <v>18849</v>
      </c>
      <c r="DRP1866" s="84" t="s">
        <v>18849</v>
      </c>
      <c r="DRQ1866" s="84" t="s">
        <v>18849</v>
      </c>
      <c r="DRR1866" s="84" t="s">
        <v>18849</v>
      </c>
      <c r="DRS1866" s="84" t="s">
        <v>18849</v>
      </c>
      <c r="DRT1866" s="84" t="s">
        <v>18849</v>
      </c>
      <c r="DRU1866" s="84" t="s">
        <v>18849</v>
      </c>
      <c r="DRV1866" s="84" t="s">
        <v>18849</v>
      </c>
      <c r="DRW1866" s="84" t="s">
        <v>18849</v>
      </c>
      <c r="DRX1866" s="84" t="s">
        <v>18849</v>
      </c>
      <c r="DRY1866" s="84" t="s">
        <v>18849</v>
      </c>
      <c r="DRZ1866" s="84" t="s">
        <v>18849</v>
      </c>
      <c r="DSA1866" s="84" t="s">
        <v>18849</v>
      </c>
      <c r="DSB1866" s="84" t="s">
        <v>18849</v>
      </c>
      <c r="DSC1866" s="84" t="s">
        <v>18849</v>
      </c>
      <c r="DSD1866" s="84" t="s">
        <v>18849</v>
      </c>
      <c r="DSE1866" s="84" t="s">
        <v>18849</v>
      </c>
      <c r="DSF1866" s="84" t="s">
        <v>18849</v>
      </c>
      <c r="DSG1866" s="84" t="s">
        <v>18849</v>
      </c>
      <c r="DSH1866" s="84" t="s">
        <v>18849</v>
      </c>
      <c r="DSI1866" s="84" t="s">
        <v>18849</v>
      </c>
      <c r="DSJ1866" s="84" t="s">
        <v>18849</v>
      </c>
      <c r="DSK1866" s="84" t="s">
        <v>18849</v>
      </c>
      <c r="DSL1866" s="84" t="s">
        <v>18849</v>
      </c>
      <c r="DSM1866" s="84" t="s">
        <v>18849</v>
      </c>
      <c r="DSN1866" s="84" t="s">
        <v>18849</v>
      </c>
      <c r="DSO1866" s="84" t="s">
        <v>18849</v>
      </c>
      <c r="DSP1866" s="84" t="s">
        <v>18849</v>
      </c>
      <c r="DSQ1866" s="84" t="s">
        <v>18849</v>
      </c>
      <c r="DSR1866" s="84" t="s">
        <v>18849</v>
      </c>
      <c r="DSS1866" s="84" t="s">
        <v>18849</v>
      </c>
      <c r="DST1866" s="84" t="s">
        <v>18849</v>
      </c>
      <c r="DSU1866" s="84" t="s">
        <v>18849</v>
      </c>
      <c r="DSV1866" s="84" t="s">
        <v>18849</v>
      </c>
      <c r="DSW1866" s="84" t="s">
        <v>18849</v>
      </c>
      <c r="DSX1866" s="84" t="s">
        <v>18849</v>
      </c>
      <c r="DSY1866" s="84" t="s">
        <v>18849</v>
      </c>
      <c r="DSZ1866" s="84" t="s">
        <v>18849</v>
      </c>
      <c r="DTA1866" s="84" t="s">
        <v>18849</v>
      </c>
      <c r="DTB1866" s="84" t="s">
        <v>18849</v>
      </c>
      <c r="DTC1866" s="84" t="s">
        <v>18849</v>
      </c>
      <c r="DTD1866" s="84" t="s">
        <v>18849</v>
      </c>
      <c r="DTE1866" s="84" t="s">
        <v>18849</v>
      </c>
      <c r="DTF1866" s="84" t="s">
        <v>18849</v>
      </c>
      <c r="DTG1866" s="84" t="s">
        <v>18849</v>
      </c>
      <c r="DTH1866" s="84" t="s">
        <v>18849</v>
      </c>
      <c r="DTI1866" s="84" t="s">
        <v>18849</v>
      </c>
      <c r="DTJ1866" s="84" t="s">
        <v>18849</v>
      </c>
      <c r="DTK1866" s="84" t="s">
        <v>18849</v>
      </c>
      <c r="DTL1866" s="84" t="s">
        <v>18849</v>
      </c>
      <c r="DTM1866" s="84" t="s">
        <v>18849</v>
      </c>
      <c r="DTN1866" s="84" t="s">
        <v>18849</v>
      </c>
      <c r="DTO1866" s="84" t="s">
        <v>18849</v>
      </c>
      <c r="DTP1866" s="84" t="s">
        <v>18849</v>
      </c>
      <c r="DTQ1866" s="84" t="s">
        <v>18849</v>
      </c>
      <c r="DTR1866" s="84" t="s">
        <v>18849</v>
      </c>
      <c r="DTS1866" s="84" t="s">
        <v>18849</v>
      </c>
      <c r="DTT1866" s="84" t="s">
        <v>18849</v>
      </c>
      <c r="DTU1866" s="84" t="s">
        <v>18849</v>
      </c>
      <c r="DTV1866" s="84" t="s">
        <v>18849</v>
      </c>
      <c r="DTW1866" s="84" t="s">
        <v>18849</v>
      </c>
      <c r="DTX1866" s="84" t="s">
        <v>18849</v>
      </c>
      <c r="DTY1866" s="84" t="s">
        <v>18849</v>
      </c>
      <c r="DTZ1866" s="84" t="s">
        <v>18849</v>
      </c>
      <c r="DUA1866" s="84" t="s">
        <v>18849</v>
      </c>
      <c r="DUB1866" s="84" t="s">
        <v>18849</v>
      </c>
      <c r="DUC1866" s="84" t="s">
        <v>18849</v>
      </c>
      <c r="DUD1866" s="84" t="s">
        <v>18849</v>
      </c>
      <c r="DUE1866" s="84" t="s">
        <v>18849</v>
      </c>
      <c r="DUF1866" s="84" t="s">
        <v>18849</v>
      </c>
      <c r="DUG1866" s="84" t="s">
        <v>18849</v>
      </c>
      <c r="DUH1866" s="84" t="s">
        <v>18849</v>
      </c>
      <c r="DUI1866" s="84" t="s">
        <v>18849</v>
      </c>
      <c r="DUJ1866" s="84" t="s">
        <v>18849</v>
      </c>
      <c r="DUK1866" s="84" t="s">
        <v>18849</v>
      </c>
      <c r="DUL1866" s="84" t="s">
        <v>18849</v>
      </c>
      <c r="DUM1866" s="84" t="s">
        <v>18849</v>
      </c>
      <c r="DUN1866" s="84" t="s">
        <v>18849</v>
      </c>
      <c r="DUO1866" s="84" t="s">
        <v>18849</v>
      </c>
      <c r="DUP1866" s="84" t="s">
        <v>18849</v>
      </c>
      <c r="DUQ1866" s="84" t="s">
        <v>18849</v>
      </c>
      <c r="DUR1866" s="84" t="s">
        <v>18849</v>
      </c>
      <c r="DUS1866" s="84" t="s">
        <v>18849</v>
      </c>
      <c r="DUT1866" s="84" t="s">
        <v>18849</v>
      </c>
      <c r="DUU1866" s="84" t="s">
        <v>18849</v>
      </c>
      <c r="DUV1866" s="84" t="s">
        <v>18849</v>
      </c>
      <c r="DUW1866" s="84" t="s">
        <v>18849</v>
      </c>
      <c r="DUX1866" s="84" t="s">
        <v>18849</v>
      </c>
      <c r="DUY1866" s="84" t="s">
        <v>18849</v>
      </c>
      <c r="DUZ1866" s="84" t="s">
        <v>18849</v>
      </c>
      <c r="DVA1866" s="84" t="s">
        <v>18849</v>
      </c>
      <c r="DVB1866" s="84" t="s">
        <v>18849</v>
      </c>
      <c r="DVC1866" s="84" t="s">
        <v>18849</v>
      </c>
      <c r="DVD1866" s="84" t="s">
        <v>18849</v>
      </c>
      <c r="DVE1866" s="84" t="s">
        <v>18849</v>
      </c>
      <c r="DVF1866" s="84" t="s">
        <v>18849</v>
      </c>
      <c r="DVG1866" s="84" t="s">
        <v>18849</v>
      </c>
      <c r="DVH1866" s="84" t="s">
        <v>18849</v>
      </c>
      <c r="DVI1866" s="84" t="s">
        <v>18849</v>
      </c>
      <c r="DVJ1866" s="84" t="s">
        <v>18849</v>
      </c>
      <c r="DVK1866" s="84" t="s">
        <v>18849</v>
      </c>
      <c r="DVL1866" s="84" t="s">
        <v>18849</v>
      </c>
      <c r="DVM1866" s="84" t="s">
        <v>18849</v>
      </c>
      <c r="DVN1866" s="84" t="s">
        <v>18849</v>
      </c>
      <c r="DVO1866" s="84" t="s">
        <v>18849</v>
      </c>
      <c r="DVP1866" s="84" t="s">
        <v>18849</v>
      </c>
      <c r="DVQ1866" s="84" t="s">
        <v>18849</v>
      </c>
      <c r="DVR1866" s="84" t="s">
        <v>18849</v>
      </c>
      <c r="DVS1866" s="84" t="s">
        <v>18849</v>
      </c>
      <c r="DVT1866" s="84" t="s">
        <v>18849</v>
      </c>
      <c r="DVU1866" s="84" t="s">
        <v>18849</v>
      </c>
      <c r="DVV1866" s="84" t="s">
        <v>18849</v>
      </c>
      <c r="DVW1866" s="84" t="s">
        <v>18849</v>
      </c>
      <c r="DVX1866" s="84" t="s">
        <v>18849</v>
      </c>
      <c r="DVY1866" s="84" t="s">
        <v>18849</v>
      </c>
      <c r="DVZ1866" s="84" t="s">
        <v>18849</v>
      </c>
      <c r="DWA1866" s="84" t="s">
        <v>18849</v>
      </c>
      <c r="DWB1866" s="84" t="s">
        <v>18849</v>
      </c>
      <c r="DWC1866" s="84" t="s">
        <v>18849</v>
      </c>
      <c r="DWD1866" s="84" t="s">
        <v>18849</v>
      </c>
      <c r="DWE1866" s="84" t="s">
        <v>18849</v>
      </c>
      <c r="DWF1866" s="84" t="s">
        <v>18849</v>
      </c>
      <c r="DWG1866" s="84" t="s">
        <v>18849</v>
      </c>
      <c r="DWH1866" s="84" t="s">
        <v>18849</v>
      </c>
      <c r="DWI1866" s="84" t="s">
        <v>18849</v>
      </c>
      <c r="DWJ1866" s="84" t="s">
        <v>18849</v>
      </c>
      <c r="DWK1866" s="84" t="s">
        <v>18849</v>
      </c>
      <c r="DWL1866" s="84" t="s">
        <v>18849</v>
      </c>
      <c r="DWM1866" s="84" t="s">
        <v>18849</v>
      </c>
      <c r="DWN1866" s="84" t="s">
        <v>18849</v>
      </c>
      <c r="DWO1866" s="84" t="s">
        <v>18849</v>
      </c>
      <c r="DWP1866" s="84" t="s">
        <v>18849</v>
      </c>
      <c r="DWQ1866" s="84" t="s">
        <v>18849</v>
      </c>
      <c r="DWR1866" s="84" t="s">
        <v>18849</v>
      </c>
      <c r="DWS1866" s="84" t="s">
        <v>18849</v>
      </c>
      <c r="DWT1866" s="84" t="s">
        <v>18849</v>
      </c>
      <c r="DWU1866" s="84" t="s">
        <v>18849</v>
      </c>
      <c r="DWV1866" s="84" t="s">
        <v>18849</v>
      </c>
      <c r="DWW1866" s="84" t="s">
        <v>18849</v>
      </c>
      <c r="DWX1866" s="84" t="s">
        <v>18849</v>
      </c>
      <c r="DWY1866" s="84" t="s">
        <v>18849</v>
      </c>
      <c r="DWZ1866" s="84" t="s">
        <v>18849</v>
      </c>
      <c r="DXA1866" s="84" t="s">
        <v>18849</v>
      </c>
      <c r="DXB1866" s="84" t="s">
        <v>18849</v>
      </c>
      <c r="DXC1866" s="84" t="s">
        <v>18849</v>
      </c>
      <c r="DXD1866" s="84" t="s">
        <v>18849</v>
      </c>
      <c r="DXE1866" s="84" t="s">
        <v>18849</v>
      </c>
      <c r="DXF1866" s="84" t="s">
        <v>18849</v>
      </c>
      <c r="DXG1866" s="84" t="s">
        <v>18849</v>
      </c>
      <c r="DXH1866" s="84" t="s">
        <v>18849</v>
      </c>
      <c r="DXI1866" s="84" t="s">
        <v>18849</v>
      </c>
      <c r="DXJ1866" s="84" t="s">
        <v>18849</v>
      </c>
      <c r="DXK1866" s="84" t="s">
        <v>18849</v>
      </c>
      <c r="DXL1866" s="84" t="s">
        <v>18849</v>
      </c>
      <c r="DXM1866" s="84" t="s">
        <v>18849</v>
      </c>
      <c r="DXN1866" s="84" t="s">
        <v>18849</v>
      </c>
      <c r="DXO1866" s="84" t="s">
        <v>18849</v>
      </c>
      <c r="DXP1866" s="84" t="s">
        <v>18849</v>
      </c>
      <c r="DXQ1866" s="84" t="s">
        <v>18849</v>
      </c>
      <c r="DXR1866" s="84" t="s">
        <v>18849</v>
      </c>
      <c r="DXS1866" s="84" t="s">
        <v>18849</v>
      </c>
      <c r="DXT1866" s="84" t="s">
        <v>18849</v>
      </c>
      <c r="DXU1866" s="84" t="s">
        <v>18849</v>
      </c>
      <c r="DXV1866" s="84" t="s">
        <v>18849</v>
      </c>
      <c r="DXW1866" s="84" t="s">
        <v>18849</v>
      </c>
      <c r="DXX1866" s="84" t="s">
        <v>18849</v>
      </c>
      <c r="DXY1866" s="84" t="s">
        <v>18849</v>
      </c>
      <c r="DXZ1866" s="84" t="s">
        <v>18849</v>
      </c>
      <c r="DYA1866" s="84" t="s">
        <v>18849</v>
      </c>
      <c r="DYB1866" s="84" t="s">
        <v>18849</v>
      </c>
      <c r="DYC1866" s="84" t="s">
        <v>18849</v>
      </c>
      <c r="DYD1866" s="84" t="s">
        <v>18849</v>
      </c>
      <c r="DYE1866" s="84" t="s">
        <v>18849</v>
      </c>
      <c r="DYF1866" s="84" t="s">
        <v>18849</v>
      </c>
      <c r="DYG1866" s="84" t="s">
        <v>18849</v>
      </c>
      <c r="DYH1866" s="84" t="s">
        <v>18849</v>
      </c>
      <c r="DYI1866" s="84" t="s">
        <v>18849</v>
      </c>
      <c r="DYJ1866" s="84" t="s">
        <v>18849</v>
      </c>
      <c r="DYK1866" s="84" t="s">
        <v>18849</v>
      </c>
      <c r="DYL1866" s="84" t="s">
        <v>18849</v>
      </c>
      <c r="DYM1866" s="84" t="s">
        <v>18849</v>
      </c>
      <c r="DYN1866" s="84" t="s">
        <v>18849</v>
      </c>
      <c r="DYO1866" s="84" t="s">
        <v>18849</v>
      </c>
      <c r="DYP1866" s="84" t="s">
        <v>18849</v>
      </c>
      <c r="DYQ1866" s="84" t="s">
        <v>18849</v>
      </c>
      <c r="DYR1866" s="84" t="s">
        <v>18849</v>
      </c>
      <c r="DYS1866" s="84" t="s">
        <v>18849</v>
      </c>
      <c r="DYT1866" s="84" t="s">
        <v>18849</v>
      </c>
      <c r="DYU1866" s="84" t="s">
        <v>18849</v>
      </c>
      <c r="DYV1866" s="84" t="s">
        <v>18849</v>
      </c>
      <c r="DYW1866" s="84" t="s">
        <v>18849</v>
      </c>
      <c r="DYX1866" s="84" t="s">
        <v>18849</v>
      </c>
      <c r="DYY1866" s="84" t="s">
        <v>18849</v>
      </c>
      <c r="DYZ1866" s="84" t="s">
        <v>18849</v>
      </c>
      <c r="DZA1866" s="84" t="s">
        <v>18849</v>
      </c>
      <c r="DZB1866" s="84" t="s">
        <v>18849</v>
      </c>
      <c r="DZC1866" s="84" t="s">
        <v>18849</v>
      </c>
      <c r="DZD1866" s="84" t="s">
        <v>18849</v>
      </c>
      <c r="DZE1866" s="84" t="s">
        <v>18849</v>
      </c>
      <c r="DZF1866" s="84" t="s">
        <v>18849</v>
      </c>
      <c r="DZG1866" s="84" t="s">
        <v>18849</v>
      </c>
      <c r="DZH1866" s="84" t="s">
        <v>18849</v>
      </c>
      <c r="DZI1866" s="84" t="s">
        <v>18849</v>
      </c>
      <c r="DZJ1866" s="84" t="s">
        <v>18849</v>
      </c>
      <c r="DZK1866" s="84" t="s">
        <v>18849</v>
      </c>
      <c r="DZL1866" s="84" t="s">
        <v>18849</v>
      </c>
      <c r="DZM1866" s="84" t="s">
        <v>18849</v>
      </c>
      <c r="DZN1866" s="84" t="s">
        <v>18849</v>
      </c>
      <c r="DZO1866" s="84" t="s">
        <v>18849</v>
      </c>
      <c r="DZP1866" s="84" t="s">
        <v>18849</v>
      </c>
      <c r="DZQ1866" s="84" t="s">
        <v>18849</v>
      </c>
      <c r="DZR1866" s="84" t="s">
        <v>18849</v>
      </c>
      <c r="DZS1866" s="84" t="s">
        <v>18849</v>
      </c>
      <c r="DZT1866" s="84" t="s">
        <v>18849</v>
      </c>
      <c r="DZU1866" s="84" t="s">
        <v>18849</v>
      </c>
      <c r="DZV1866" s="84" t="s">
        <v>18849</v>
      </c>
      <c r="DZW1866" s="84" t="s">
        <v>18849</v>
      </c>
      <c r="DZX1866" s="84" t="s">
        <v>18849</v>
      </c>
      <c r="DZY1866" s="84" t="s">
        <v>18849</v>
      </c>
      <c r="DZZ1866" s="84" t="s">
        <v>18849</v>
      </c>
      <c r="EAA1866" s="84" t="s">
        <v>18849</v>
      </c>
      <c r="EAB1866" s="84" t="s">
        <v>18849</v>
      </c>
      <c r="EAC1866" s="84" t="s">
        <v>18849</v>
      </c>
      <c r="EAD1866" s="84" t="s">
        <v>18849</v>
      </c>
      <c r="EAE1866" s="84" t="s">
        <v>18849</v>
      </c>
      <c r="EAF1866" s="84" t="s">
        <v>18849</v>
      </c>
      <c r="EAG1866" s="84" t="s">
        <v>18849</v>
      </c>
      <c r="EAH1866" s="84" t="s">
        <v>18849</v>
      </c>
      <c r="EAI1866" s="84" t="s">
        <v>18849</v>
      </c>
      <c r="EAJ1866" s="84" t="s">
        <v>18849</v>
      </c>
      <c r="EAK1866" s="84" t="s">
        <v>18849</v>
      </c>
      <c r="EAL1866" s="84" t="s">
        <v>18849</v>
      </c>
      <c r="EAM1866" s="84" t="s">
        <v>18849</v>
      </c>
      <c r="EAN1866" s="84" t="s">
        <v>18849</v>
      </c>
      <c r="EAO1866" s="84" t="s">
        <v>18849</v>
      </c>
      <c r="EAP1866" s="84" t="s">
        <v>18849</v>
      </c>
      <c r="EAQ1866" s="84" t="s">
        <v>18849</v>
      </c>
      <c r="EAR1866" s="84" t="s">
        <v>18849</v>
      </c>
      <c r="EAS1866" s="84" t="s">
        <v>18849</v>
      </c>
      <c r="EAT1866" s="84" t="s">
        <v>18849</v>
      </c>
      <c r="EAU1866" s="84" t="s">
        <v>18849</v>
      </c>
      <c r="EAV1866" s="84" t="s">
        <v>18849</v>
      </c>
      <c r="EAW1866" s="84" t="s">
        <v>18849</v>
      </c>
      <c r="EAX1866" s="84" t="s">
        <v>18849</v>
      </c>
      <c r="EAY1866" s="84" t="s">
        <v>18849</v>
      </c>
      <c r="EAZ1866" s="84" t="s">
        <v>18849</v>
      </c>
      <c r="EBA1866" s="84" t="s">
        <v>18849</v>
      </c>
      <c r="EBB1866" s="84" t="s">
        <v>18849</v>
      </c>
      <c r="EBC1866" s="84" t="s">
        <v>18849</v>
      </c>
      <c r="EBD1866" s="84" t="s">
        <v>18849</v>
      </c>
      <c r="EBE1866" s="84" t="s">
        <v>18849</v>
      </c>
      <c r="EBF1866" s="84" t="s">
        <v>18849</v>
      </c>
      <c r="EBG1866" s="84" t="s">
        <v>18849</v>
      </c>
      <c r="EBH1866" s="84" t="s">
        <v>18849</v>
      </c>
      <c r="EBI1866" s="84" t="s">
        <v>18849</v>
      </c>
      <c r="EBJ1866" s="84" t="s">
        <v>18849</v>
      </c>
      <c r="EBK1866" s="84" t="s">
        <v>18849</v>
      </c>
      <c r="EBL1866" s="84" t="s">
        <v>18849</v>
      </c>
      <c r="EBM1866" s="84" t="s">
        <v>18849</v>
      </c>
      <c r="EBN1866" s="84" t="s">
        <v>18849</v>
      </c>
      <c r="EBO1866" s="84" t="s">
        <v>18849</v>
      </c>
      <c r="EBP1866" s="84" t="s">
        <v>18849</v>
      </c>
      <c r="EBQ1866" s="84" t="s">
        <v>18849</v>
      </c>
      <c r="EBR1866" s="84" t="s">
        <v>18849</v>
      </c>
      <c r="EBS1866" s="84" t="s">
        <v>18849</v>
      </c>
      <c r="EBT1866" s="84" t="s">
        <v>18849</v>
      </c>
      <c r="EBU1866" s="84" t="s">
        <v>18849</v>
      </c>
      <c r="EBV1866" s="84" t="s">
        <v>18849</v>
      </c>
      <c r="EBW1866" s="84" t="s">
        <v>18849</v>
      </c>
      <c r="EBX1866" s="84" t="s">
        <v>18849</v>
      </c>
      <c r="EBY1866" s="84" t="s">
        <v>18849</v>
      </c>
      <c r="EBZ1866" s="84" t="s">
        <v>18849</v>
      </c>
      <c r="ECA1866" s="84" t="s">
        <v>18849</v>
      </c>
      <c r="ECB1866" s="84" t="s">
        <v>18849</v>
      </c>
      <c r="ECC1866" s="84" t="s">
        <v>18849</v>
      </c>
      <c r="ECD1866" s="84" t="s">
        <v>18849</v>
      </c>
      <c r="ECE1866" s="84" t="s">
        <v>18849</v>
      </c>
      <c r="ECF1866" s="84" t="s">
        <v>18849</v>
      </c>
      <c r="ECG1866" s="84" t="s">
        <v>18849</v>
      </c>
      <c r="ECH1866" s="84" t="s">
        <v>18849</v>
      </c>
      <c r="ECI1866" s="84" t="s">
        <v>18849</v>
      </c>
      <c r="ECJ1866" s="84" t="s">
        <v>18849</v>
      </c>
      <c r="ECK1866" s="84" t="s">
        <v>18849</v>
      </c>
      <c r="ECL1866" s="84" t="s">
        <v>18849</v>
      </c>
      <c r="ECM1866" s="84" t="s">
        <v>18849</v>
      </c>
      <c r="ECN1866" s="84" t="s">
        <v>18849</v>
      </c>
      <c r="ECO1866" s="84" t="s">
        <v>18849</v>
      </c>
      <c r="ECP1866" s="84" t="s">
        <v>18849</v>
      </c>
      <c r="ECQ1866" s="84" t="s">
        <v>18849</v>
      </c>
      <c r="ECR1866" s="84" t="s">
        <v>18849</v>
      </c>
      <c r="ECS1866" s="84" t="s">
        <v>18849</v>
      </c>
      <c r="ECT1866" s="84" t="s">
        <v>18849</v>
      </c>
      <c r="ECU1866" s="84" t="s">
        <v>18849</v>
      </c>
      <c r="ECV1866" s="84" t="s">
        <v>18849</v>
      </c>
      <c r="ECW1866" s="84" t="s">
        <v>18849</v>
      </c>
      <c r="ECX1866" s="84" t="s">
        <v>18849</v>
      </c>
      <c r="ECY1866" s="84" t="s">
        <v>18849</v>
      </c>
      <c r="ECZ1866" s="84" t="s">
        <v>18849</v>
      </c>
      <c r="EDA1866" s="84" t="s">
        <v>18849</v>
      </c>
      <c r="EDB1866" s="84" t="s">
        <v>18849</v>
      </c>
      <c r="EDC1866" s="84" t="s">
        <v>18849</v>
      </c>
      <c r="EDD1866" s="84" t="s">
        <v>18849</v>
      </c>
      <c r="EDE1866" s="84" t="s">
        <v>18849</v>
      </c>
      <c r="EDF1866" s="84" t="s">
        <v>18849</v>
      </c>
      <c r="EDG1866" s="84" t="s">
        <v>18849</v>
      </c>
      <c r="EDH1866" s="84" t="s">
        <v>18849</v>
      </c>
      <c r="EDI1866" s="84" t="s">
        <v>18849</v>
      </c>
      <c r="EDJ1866" s="84" t="s">
        <v>18849</v>
      </c>
      <c r="EDK1866" s="84" t="s">
        <v>18849</v>
      </c>
      <c r="EDL1866" s="84" t="s">
        <v>18849</v>
      </c>
      <c r="EDM1866" s="84" t="s">
        <v>18849</v>
      </c>
      <c r="EDN1866" s="84" t="s">
        <v>18849</v>
      </c>
      <c r="EDO1866" s="84" t="s">
        <v>18849</v>
      </c>
      <c r="EDP1866" s="84" t="s">
        <v>18849</v>
      </c>
      <c r="EDQ1866" s="84" t="s">
        <v>18849</v>
      </c>
      <c r="EDR1866" s="84" t="s">
        <v>18849</v>
      </c>
      <c r="EDS1866" s="84" t="s">
        <v>18849</v>
      </c>
      <c r="EDT1866" s="84" t="s">
        <v>18849</v>
      </c>
      <c r="EDU1866" s="84" t="s">
        <v>18849</v>
      </c>
      <c r="EDV1866" s="84" t="s">
        <v>18849</v>
      </c>
      <c r="EDW1866" s="84" t="s">
        <v>18849</v>
      </c>
      <c r="EDX1866" s="84" t="s">
        <v>18849</v>
      </c>
      <c r="EDY1866" s="84" t="s">
        <v>18849</v>
      </c>
      <c r="EDZ1866" s="84" t="s">
        <v>18849</v>
      </c>
      <c r="EEA1866" s="84" t="s">
        <v>18849</v>
      </c>
      <c r="EEB1866" s="84" t="s">
        <v>18849</v>
      </c>
      <c r="EEC1866" s="84" t="s">
        <v>18849</v>
      </c>
      <c r="EED1866" s="84" t="s">
        <v>18849</v>
      </c>
      <c r="EEE1866" s="84" t="s">
        <v>18849</v>
      </c>
      <c r="EEF1866" s="84" t="s">
        <v>18849</v>
      </c>
      <c r="EEG1866" s="84" t="s">
        <v>18849</v>
      </c>
      <c r="EEH1866" s="84" t="s">
        <v>18849</v>
      </c>
      <c r="EEI1866" s="84" t="s">
        <v>18849</v>
      </c>
      <c r="EEJ1866" s="84" t="s">
        <v>18849</v>
      </c>
      <c r="EEK1866" s="84" t="s">
        <v>18849</v>
      </c>
      <c r="EEL1866" s="84" t="s">
        <v>18849</v>
      </c>
      <c r="EEM1866" s="84" t="s">
        <v>18849</v>
      </c>
      <c r="EEN1866" s="84" t="s">
        <v>18849</v>
      </c>
      <c r="EEO1866" s="84" t="s">
        <v>18849</v>
      </c>
      <c r="EEP1866" s="84" t="s">
        <v>18849</v>
      </c>
      <c r="EEQ1866" s="84" t="s">
        <v>18849</v>
      </c>
      <c r="EER1866" s="84" t="s">
        <v>18849</v>
      </c>
      <c r="EES1866" s="84" t="s">
        <v>18849</v>
      </c>
      <c r="EET1866" s="84" t="s">
        <v>18849</v>
      </c>
      <c r="EEU1866" s="84" t="s">
        <v>18849</v>
      </c>
      <c r="EEV1866" s="84" t="s">
        <v>18849</v>
      </c>
      <c r="EEW1866" s="84" t="s">
        <v>18849</v>
      </c>
      <c r="EEX1866" s="84" t="s">
        <v>18849</v>
      </c>
      <c r="EEY1866" s="84" t="s">
        <v>18849</v>
      </c>
      <c r="EEZ1866" s="84" t="s">
        <v>18849</v>
      </c>
      <c r="EFA1866" s="84" t="s">
        <v>18849</v>
      </c>
      <c r="EFB1866" s="84" t="s">
        <v>18849</v>
      </c>
      <c r="EFC1866" s="84" t="s">
        <v>18849</v>
      </c>
      <c r="EFD1866" s="84" t="s">
        <v>18849</v>
      </c>
      <c r="EFE1866" s="84" t="s">
        <v>18849</v>
      </c>
      <c r="EFF1866" s="84" t="s">
        <v>18849</v>
      </c>
      <c r="EFG1866" s="84" t="s">
        <v>18849</v>
      </c>
      <c r="EFH1866" s="84" t="s">
        <v>18849</v>
      </c>
      <c r="EFI1866" s="84" t="s">
        <v>18849</v>
      </c>
      <c r="EFJ1866" s="84" t="s">
        <v>18849</v>
      </c>
      <c r="EFK1866" s="84" t="s">
        <v>18849</v>
      </c>
      <c r="EFL1866" s="84" t="s">
        <v>18849</v>
      </c>
      <c r="EFM1866" s="84" t="s">
        <v>18849</v>
      </c>
      <c r="EFN1866" s="84" t="s">
        <v>18849</v>
      </c>
      <c r="EFO1866" s="84" t="s">
        <v>18849</v>
      </c>
      <c r="EFP1866" s="84" t="s">
        <v>18849</v>
      </c>
      <c r="EFQ1866" s="84" t="s">
        <v>18849</v>
      </c>
      <c r="EFR1866" s="84" t="s">
        <v>18849</v>
      </c>
      <c r="EFS1866" s="84" t="s">
        <v>18849</v>
      </c>
      <c r="EFT1866" s="84" t="s">
        <v>18849</v>
      </c>
      <c r="EFU1866" s="84" t="s">
        <v>18849</v>
      </c>
      <c r="EFV1866" s="84" t="s">
        <v>18849</v>
      </c>
      <c r="EFW1866" s="84" t="s">
        <v>18849</v>
      </c>
      <c r="EFX1866" s="84" t="s">
        <v>18849</v>
      </c>
      <c r="EFY1866" s="84" t="s">
        <v>18849</v>
      </c>
      <c r="EFZ1866" s="84" t="s">
        <v>18849</v>
      </c>
      <c r="EGA1866" s="84" t="s">
        <v>18849</v>
      </c>
      <c r="EGB1866" s="84" t="s">
        <v>18849</v>
      </c>
      <c r="EGC1866" s="84" t="s">
        <v>18849</v>
      </c>
      <c r="EGD1866" s="84" t="s">
        <v>18849</v>
      </c>
      <c r="EGE1866" s="84" t="s">
        <v>18849</v>
      </c>
      <c r="EGF1866" s="84" t="s">
        <v>18849</v>
      </c>
      <c r="EGG1866" s="84" t="s">
        <v>18849</v>
      </c>
      <c r="EGH1866" s="84" t="s">
        <v>18849</v>
      </c>
      <c r="EGI1866" s="84" t="s">
        <v>18849</v>
      </c>
      <c r="EGJ1866" s="84" t="s">
        <v>18849</v>
      </c>
      <c r="EGK1866" s="84" t="s">
        <v>18849</v>
      </c>
      <c r="EGL1866" s="84" t="s">
        <v>18849</v>
      </c>
      <c r="EGM1866" s="84" t="s">
        <v>18849</v>
      </c>
      <c r="EGN1866" s="84" t="s">
        <v>18849</v>
      </c>
      <c r="EGO1866" s="84" t="s">
        <v>18849</v>
      </c>
      <c r="EGP1866" s="84" t="s">
        <v>18849</v>
      </c>
      <c r="EGQ1866" s="84" t="s">
        <v>18849</v>
      </c>
      <c r="EGR1866" s="84" t="s">
        <v>18849</v>
      </c>
      <c r="EGS1866" s="84" t="s">
        <v>18849</v>
      </c>
      <c r="EGT1866" s="84" t="s">
        <v>18849</v>
      </c>
      <c r="EGU1866" s="84" t="s">
        <v>18849</v>
      </c>
      <c r="EGV1866" s="84" t="s">
        <v>18849</v>
      </c>
      <c r="EGW1866" s="84" t="s">
        <v>18849</v>
      </c>
      <c r="EGX1866" s="84" t="s">
        <v>18849</v>
      </c>
      <c r="EGY1866" s="84" t="s">
        <v>18849</v>
      </c>
      <c r="EGZ1866" s="84" t="s">
        <v>18849</v>
      </c>
      <c r="EHA1866" s="84" t="s">
        <v>18849</v>
      </c>
      <c r="EHB1866" s="84" t="s">
        <v>18849</v>
      </c>
      <c r="EHC1866" s="84" t="s">
        <v>18849</v>
      </c>
      <c r="EHD1866" s="84" t="s">
        <v>18849</v>
      </c>
      <c r="EHE1866" s="84" t="s">
        <v>18849</v>
      </c>
      <c r="EHF1866" s="84" t="s">
        <v>18849</v>
      </c>
      <c r="EHG1866" s="84" t="s">
        <v>18849</v>
      </c>
      <c r="EHH1866" s="84" t="s">
        <v>18849</v>
      </c>
      <c r="EHI1866" s="84" t="s">
        <v>18849</v>
      </c>
      <c r="EHJ1866" s="84" t="s">
        <v>18849</v>
      </c>
      <c r="EHK1866" s="84" t="s">
        <v>18849</v>
      </c>
      <c r="EHL1866" s="84" t="s">
        <v>18849</v>
      </c>
      <c r="EHM1866" s="84" t="s">
        <v>18849</v>
      </c>
      <c r="EHN1866" s="84" t="s">
        <v>18849</v>
      </c>
      <c r="EHO1866" s="84" t="s">
        <v>18849</v>
      </c>
      <c r="EHP1866" s="84" t="s">
        <v>18849</v>
      </c>
      <c r="EHQ1866" s="84" t="s">
        <v>18849</v>
      </c>
      <c r="EHR1866" s="84" t="s">
        <v>18849</v>
      </c>
      <c r="EHS1866" s="84" t="s">
        <v>18849</v>
      </c>
      <c r="EHT1866" s="84" t="s">
        <v>18849</v>
      </c>
      <c r="EHU1866" s="84" t="s">
        <v>18849</v>
      </c>
      <c r="EHV1866" s="84" t="s">
        <v>18849</v>
      </c>
      <c r="EHW1866" s="84" t="s">
        <v>18849</v>
      </c>
      <c r="EHX1866" s="84" t="s">
        <v>18849</v>
      </c>
      <c r="EHY1866" s="84" t="s">
        <v>18849</v>
      </c>
      <c r="EHZ1866" s="84" t="s">
        <v>18849</v>
      </c>
      <c r="EIA1866" s="84" t="s">
        <v>18849</v>
      </c>
      <c r="EIB1866" s="84" t="s">
        <v>18849</v>
      </c>
      <c r="EIC1866" s="84" t="s">
        <v>18849</v>
      </c>
      <c r="EID1866" s="84" t="s">
        <v>18849</v>
      </c>
      <c r="EIE1866" s="84" t="s">
        <v>18849</v>
      </c>
      <c r="EIF1866" s="84" t="s">
        <v>18849</v>
      </c>
      <c r="EIG1866" s="84" t="s">
        <v>18849</v>
      </c>
      <c r="EIH1866" s="84" t="s">
        <v>18849</v>
      </c>
      <c r="EII1866" s="84" t="s">
        <v>18849</v>
      </c>
      <c r="EIJ1866" s="84" t="s">
        <v>18849</v>
      </c>
      <c r="EIK1866" s="84" t="s">
        <v>18849</v>
      </c>
      <c r="EIL1866" s="84" t="s">
        <v>18849</v>
      </c>
      <c r="EIM1866" s="84" t="s">
        <v>18849</v>
      </c>
      <c r="EIN1866" s="84" t="s">
        <v>18849</v>
      </c>
      <c r="EIO1866" s="84" t="s">
        <v>18849</v>
      </c>
      <c r="EIP1866" s="84" t="s">
        <v>18849</v>
      </c>
      <c r="EIQ1866" s="84" t="s">
        <v>18849</v>
      </c>
      <c r="EIR1866" s="84" t="s">
        <v>18849</v>
      </c>
      <c r="EIS1866" s="84" t="s">
        <v>18849</v>
      </c>
      <c r="EIT1866" s="84" t="s">
        <v>18849</v>
      </c>
      <c r="EIU1866" s="84" t="s">
        <v>18849</v>
      </c>
      <c r="EIV1866" s="84" t="s">
        <v>18849</v>
      </c>
      <c r="EIW1866" s="84" t="s">
        <v>18849</v>
      </c>
      <c r="EIX1866" s="84" t="s">
        <v>18849</v>
      </c>
      <c r="EIY1866" s="84" t="s">
        <v>18849</v>
      </c>
      <c r="EIZ1866" s="84" t="s">
        <v>18849</v>
      </c>
      <c r="EJA1866" s="84" t="s">
        <v>18849</v>
      </c>
      <c r="EJB1866" s="84" t="s">
        <v>18849</v>
      </c>
      <c r="EJC1866" s="84" t="s">
        <v>18849</v>
      </c>
      <c r="EJD1866" s="84" t="s">
        <v>18849</v>
      </c>
      <c r="EJE1866" s="84" t="s">
        <v>18849</v>
      </c>
      <c r="EJF1866" s="84" t="s">
        <v>18849</v>
      </c>
      <c r="EJG1866" s="84" t="s">
        <v>18849</v>
      </c>
      <c r="EJH1866" s="84" t="s">
        <v>18849</v>
      </c>
      <c r="EJI1866" s="84" t="s">
        <v>18849</v>
      </c>
      <c r="EJJ1866" s="84" t="s">
        <v>18849</v>
      </c>
      <c r="EJK1866" s="84" t="s">
        <v>18849</v>
      </c>
      <c r="EJL1866" s="84" t="s">
        <v>18849</v>
      </c>
      <c r="EJM1866" s="84" t="s">
        <v>18849</v>
      </c>
      <c r="EJN1866" s="84" t="s">
        <v>18849</v>
      </c>
      <c r="EJO1866" s="84" t="s">
        <v>18849</v>
      </c>
      <c r="EJP1866" s="84" t="s">
        <v>18849</v>
      </c>
      <c r="EJQ1866" s="84" t="s">
        <v>18849</v>
      </c>
      <c r="EJR1866" s="84" t="s">
        <v>18849</v>
      </c>
      <c r="EJS1866" s="84" t="s">
        <v>18849</v>
      </c>
      <c r="EJT1866" s="84" t="s">
        <v>18849</v>
      </c>
      <c r="EJU1866" s="84" t="s">
        <v>18849</v>
      </c>
      <c r="EJV1866" s="84" t="s">
        <v>18849</v>
      </c>
      <c r="EJW1866" s="84" t="s">
        <v>18849</v>
      </c>
      <c r="EJX1866" s="84" t="s">
        <v>18849</v>
      </c>
      <c r="EJY1866" s="84" t="s">
        <v>18849</v>
      </c>
      <c r="EJZ1866" s="84" t="s">
        <v>18849</v>
      </c>
      <c r="EKA1866" s="84" t="s">
        <v>18849</v>
      </c>
      <c r="EKB1866" s="84" t="s">
        <v>18849</v>
      </c>
      <c r="EKC1866" s="84" t="s">
        <v>18849</v>
      </c>
      <c r="EKD1866" s="84" t="s">
        <v>18849</v>
      </c>
      <c r="EKE1866" s="84" t="s">
        <v>18849</v>
      </c>
      <c r="EKF1866" s="84" t="s">
        <v>18849</v>
      </c>
      <c r="EKG1866" s="84" t="s">
        <v>18849</v>
      </c>
      <c r="EKH1866" s="84" t="s">
        <v>18849</v>
      </c>
      <c r="EKI1866" s="84" t="s">
        <v>18849</v>
      </c>
      <c r="EKJ1866" s="84" t="s">
        <v>18849</v>
      </c>
      <c r="EKK1866" s="84" t="s">
        <v>18849</v>
      </c>
      <c r="EKL1866" s="84" t="s">
        <v>18849</v>
      </c>
      <c r="EKM1866" s="84" t="s">
        <v>18849</v>
      </c>
      <c r="EKN1866" s="84" t="s">
        <v>18849</v>
      </c>
      <c r="EKO1866" s="84" t="s">
        <v>18849</v>
      </c>
      <c r="EKP1866" s="84" t="s">
        <v>18849</v>
      </c>
      <c r="EKQ1866" s="84" t="s">
        <v>18849</v>
      </c>
      <c r="EKR1866" s="84" t="s">
        <v>18849</v>
      </c>
      <c r="EKS1866" s="84" t="s">
        <v>18849</v>
      </c>
      <c r="EKT1866" s="84" t="s">
        <v>18849</v>
      </c>
      <c r="EKU1866" s="84" t="s">
        <v>18849</v>
      </c>
      <c r="EKV1866" s="84" t="s">
        <v>18849</v>
      </c>
      <c r="EKW1866" s="84" t="s">
        <v>18849</v>
      </c>
      <c r="EKX1866" s="84" t="s">
        <v>18849</v>
      </c>
      <c r="EKY1866" s="84" t="s">
        <v>18849</v>
      </c>
      <c r="EKZ1866" s="84" t="s">
        <v>18849</v>
      </c>
      <c r="ELA1866" s="84" t="s">
        <v>18849</v>
      </c>
      <c r="ELB1866" s="84" t="s">
        <v>18849</v>
      </c>
      <c r="ELC1866" s="84" t="s">
        <v>18849</v>
      </c>
      <c r="ELD1866" s="84" t="s">
        <v>18849</v>
      </c>
      <c r="ELE1866" s="84" t="s">
        <v>18849</v>
      </c>
      <c r="ELF1866" s="84" t="s">
        <v>18849</v>
      </c>
      <c r="ELG1866" s="84" t="s">
        <v>18849</v>
      </c>
      <c r="ELH1866" s="84" t="s">
        <v>18849</v>
      </c>
      <c r="ELI1866" s="84" t="s">
        <v>18849</v>
      </c>
      <c r="ELJ1866" s="84" t="s">
        <v>18849</v>
      </c>
      <c r="ELK1866" s="84" t="s">
        <v>18849</v>
      </c>
      <c r="ELL1866" s="84" t="s">
        <v>18849</v>
      </c>
      <c r="ELM1866" s="84" t="s">
        <v>18849</v>
      </c>
      <c r="ELN1866" s="84" t="s">
        <v>18849</v>
      </c>
      <c r="ELO1866" s="84" t="s">
        <v>18849</v>
      </c>
      <c r="ELP1866" s="84" t="s">
        <v>18849</v>
      </c>
      <c r="ELQ1866" s="84" t="s">
        <v>18849</v>
      </c>
      <c r="ELR1866" s="84" t="s">
        <v>18849</v>
      </c>
      <c r="ELS1866" s="84" t="s">
        <v>18849</v>
      </c>
      <c r="ELT1866" s="84" t="s">
        <v>18849</v>
      </c>
      <c r="ELU1866" s="84" t="s">
        <v>18849</v>
      </c>
      <c r="ELV1866" s="84" t="s">
        <v>18849</v>
      </c>
      <c r="ELW1866" s="84" t="s">
        <v>18849</v>
      </c>
      <c r="ELX1866" s="84" t="s">
        <v>18849</v>
      </c>
      <c r="ELY1866" s="84" t="s">
        <v>18849</v>
      </c>
      <c r="ELZ1866" s="84" t="s">
        <v>18849</v>
      </c>
      <c r="EMA1866" s="84" t="s">
        <v>18849</v>
      </c>
      <c r="EMB1866" s="84" t="s">
        <v>18849</v>
      </c>
      <c r="EMC1866" s="84" t="s">
        <v>18849</v>
      </c>
      <c r="EMD1866" s="84" t="s">
        <v>18849</v>
      </c>
      <c r="EME1866" s="84" t="s">
        <v>18849</v>
      </c>
      <c r="EMF1866" s="84" t="s">
        <v>18849</v>
      </c>
      <c r="EMG1866" s="84" t="s">
        <v>18849</v>
      </c>
      <c r="EMH1866" s="84" t="s">
        <v>18849</v>
      </c>
      <c r="EMI1866" s="84" t="s">
        <v>18849</v>
      </c>
      <c r="EMJ1866" s="84" t="s">
        <v>18849</v>
      </c>
      <c r="EMK1866" s="84" t="s">
        <v>18849</v>
      </c>
      <c r="EML1866" s="84" t="s">
        <v>18849</v>
      </c>
      <c r="EMM1866" s="84" t="s">
        <v>18849</v>
      </c>
      <c r="EMN1866" s="84" t="s">
        <v>18849</v>
      </c>
      <c r="EMO1866" s="84" t="s">
        <v>18849</v>
      </c>
      <c r="EMP1866" s="84" t="s">
        <v>18849</v>
      </c>
      <c r="EMQ1866" s="84" t="s">
        <v>18849</v>
      </c>
      <c r="EMR1866" s="84" t="s">
        <v>18849</v>
      </c>
      <c r="EMS1866" s="84" t="s">
        <v>18849</v>
      </c>
      <c r="EMT1866" s="84" t="s">
        <v>18849</v>
      </c>
      <c r="EMU1866" s="84" t="s">
        <v>18849</v>
      </c>
      <c r="EMV1866" s="84" t="s">
        <v>18849</v>
      </c>
      <c r="EMW1866" s="84" t="s">
        <v>18849</v>
      </c>
      <c r="EMX1866" s="84" t="s">
        <v>18849</v>
      </c>
      <c r="EMY1866" s="84" t="s">
        <v>18849</v>
      </c>
      <c r="EMZ1866" s="84" t="s">
        <v>18849</v>
      </c>
      <c r="ENA1866" s="84" t="s">
        <v>18849</v>
      </c>
      <c r="ENB1866" s="84" t="s">
        <v>18849</v>
      </c>
      <c r="ENC1866" s="84" t="s">
        <v>18849</v>
      </c>
      <c r="END1866" s="84" t="s">
        <v>18849</v>
      </c>
      <c r="ENE1866" s="84" t="s">
        <v>18849</v>
      </c>
      <c r="ENF1866" s="84" t="s">
        <v>18849</v>
      </c>
      <c r="ENG1866" s="84" t="s">
        <v>18849</v>
      </c>
      <c r="ENH1866" s="84" t="s">
        <v>18849</v>
      </c>
      <c r="ENI1866" s="84" t="s">
        <v>18849</v>
      </c>
      <c r="ENJ1866" s="84" t="s">
        <v>18849</v>
      </c>
      <c r="ENK1866" s="84" t="s">
        <v>18849</v>
      </c>
      <c r="ENL1866" s="84" t="s">
        <v>18849</v>
      </c>
      <c r="ENM1866" s="84" t="s">
        <v>18849</v>
      </c>
      <c r="ENN1866" s="84" t="s">
        <v>18849</v>
      </c>
      <c r="ENO1866" s="84" t="s">
        <v>18849</v>
      </c>
      <c r="ENP1866" s="84" t="s">
        <v>18849</v>
      </c>
      <c r="ENQ1866" s="84" t="s">
        <v>18849</v>
      </c>
      <c r="ENR1866" s="84" t="s">
        <v>18849</v>
      </c>
      <c r="ENS1866" s="84" t="s">
        <v>18849</v>
      </c>
      <c r="ENT1866" s="84" t="s">
        <v>18849</v>
      </c>
      <c r="ENU1866" s="84" t="s">
        <v>18849</v>
      </c>
      <c r="ENV1866" s="84" t="s">
        <v>18849</v>
      </c>
      <c r="ENW1866" s="84" t="s">
        <v>18849</v>
      </c>
      <c r="ENX1866" s="84" t="s">
        <v>18849</v>
      </c>
      <c r="ENY1866" s="84" t="s">
        <v>18849</v>
      </c>
      <c r="ENZ1866" s="84" t="s">
        <v>18849</v>
      </c>
      <c r="EOA1866" s="84" t="s">
        <v>18849</v>
      </c>
      <c r="EOB1866" s="84" t="s">
        <v>18849</v>
      </c>
      <c r="EOC1866" s="84" t="s">
        <v>18849</v>
      </c>
      <c r="EOD1866" s="84" t="s">
        <v>18849</v>
      </c>
      <c r="EOE1866" s="84" t="s">
        <v>18849</v>
      </c>
      <c r="EOF1866" s="84" t="s">
        <v>18849</v>
      </c>
      <c r="EOG1866" s="84" t="s">
        <v>18849</v>
      </c>
      <c r="EOH1866" s="84" t="s">
        <v>18849</v>
      </c>
      <c r="EOI1866" s="84" t="s">
        <v>18849</v>
      </c>
      <c r="EOJ1866" s="84" t="s">
        <v>18849</v>
      </c>
      <c r="EOK1866" s="84" t="s">
        <v>18849</v>
      </c>
      <c r="EOL1866" s="84" t="s">
        <v>18849</v>
      </c>
      <c r="EOM1866" s="84" t="s">
        <v>18849</v>
      </c>
      <c r="EON1866" s="84" t="s">
        <v>18849</v>
      </c>
      <c r="EOO1866" s="84" t="s">
        <v>18849</v>
      </c>
      <c r="EOP1866" s="84" t="s">
        <v>18849</v>
      </c>
      <c r="EOQ1866" s="84" t="s">
        <v>18849</v>
      </c>
      <c r="EOR1866" s="84" t="s">
        <v>18849</v>
      </c>
      <c r="EOS1866" s="84" t="s">
        <v>18849</v>
      </c>
      <c r="EOT1866" s="84" t="s">
        <v>18849</v>
      </c>
      <c r="EOU1866" s="84" t="s">
        <v>18849</v>
      </c>
      <c r="EOV1866" s="84" t="s">
        <v>18849</v>
      </c>
      <c r="EOW1866" s="84" t="s">
        <v>18849</v>
      </c>
      <c r="EOX1866" s="84" t="s">
        <v>18849</v>
      </c>
      <c r="EOY1866" s="84" t="s">
        <v>18849</v>
      </c>
      <c r="EOZ1866" s="84" t="s">
        <v>18849</v>
      </c>
      <c r="EPA1866" s="84" t="s">
        <v>18849</v>
      </c>
      <c r="EPB1866" s="84" t="s">
        <v>18849</v>
      </c>
      <c r="EPC1866" s="84" t="s">
        <v>18849</v>
      </c>
      <c r="EPD1866" s="84" t="s">
        <v>18849</v>
      </c>
      <c r="EPE1866" s="84" t="s">
        <v>18849</v>
      </c>
      <c r="EPF1866" s="84" t="s">
        <v>18849</v>
      </c>
      <c r="EPG1866" s="84" t="s">
        <v>18849</v>
      </c>
      <c r="EPH1866" s="84" t="s">
        <v>18849</v>
      </c>
      <c r="EPI1866" s="84" t="s">
        <v>18849</v>
      </c>
      <c r="EPJ1866" s="84" t="s">
        <v>18849</v>
      </c>
      <c r="EPK1866" s="84" t="s">
        <v>18849</v>
      </c>
      <c r="EPL1866" s="84" t="s">
        <v>18849</v>
      </c>
      <c r="EPM1866" s="84" t="s">
        <v>18849</v>
      </c>
      <c r="EPN1866" s="84" t="s">
        <v>18849</v>
      </c>
      <c r="EPO1866" s="84" t="s">
        <v>18849</v>
      </c>
      <c r="EPP1866" s="84" t="s">
        <v>18849</v>
      </c>
      <c r="EPQ1866" s="84" t="s">
        <v>18849</v>
      </c>
      <c r="EPR1866" s="84" t="s">
        <v>18849</v>
      </c>
      <c r="EPS1866" s="84" t="s">
        <v>18849</v>
      </c>
      <c r="EPT1866" s="84" t="s">
        <v>18849</v>
      </c>
      <c r="EPU1866" s="84" t="s">
        <v>18849</v>
      </c>
      <c r="EPV1866" s="84" t="s">
        <v>18849</v>
      </c>
      <c r="EPW1866" s="84" t="s">
        <v>18849</v>
      </c>
      <c r="EPX1866" s="84" t="s">
        <v>18849</v>
      </c>
      <c r="EPY1866" s="84" t="s">
        <v>18849</v>
      </c>
      <c r="EPZ1866" s="84" t="s">
        <v>18849</v>
      </c>
      <c r="EQA1866" s="84" t="s">
        <v>18849</v>
      </c>
      <c r="EQB1866" s="84" t="s">
        <v>18849</v>
      </c>
      <c r="EQC1866" s="84" t="s">
        <v>18849</v>
      </c>
      <c r="EQD1866" s="84" t="s">
        <v>18849</v>
      </c>
      <c r="EQE1866" s="84" t="s">
        <v>18849</v>
      </c>
      <c r="EQF1866" s="84" t="s">
        <v>18849</v>
      </c>
      <c r="EQG1866" s="84" t="s">
        <v>18849</v>
      </c>
      <c r="EQH1866" s="84" t="s">
        <v>18849</v>
      </c>
      <c r="EQI1866" s="84" t="s">
        <v>18849</v>
      </c>
      <c r="EQJ1866" s="84" t="s">
        <v>18849</v>
      </c>
      <c r="EQK1866" s="84" t="s">
        <v>18849</v>
      </c>
      <c r="EQL1866" s="84" t="s">
        <v>18849</v>
      </c>
      <c r="EQM1866" s="84" t="s">
        <v>18849</v>
      </c>
      <c r="EQN1866" s="84" t="s">
        <v>18849</v>
      </c>
      <c r="EQO1866" s="84" t="s">
        <v>18849</v>
      </c>
      <c r="EQP1866" s="84" t="s">
        <v>18849</v>
      </c>
      <c r="EQQ1866" s="84" t="s">
        <v>18849</v>
      </c>
      <c r="EQR1866" s="84" t="s">
        <v>18849</v>
      </c>
      <c r="EQS1866" s="84" t="s">
        <v>18849</v>
      </c>
      <c r="EQT1866" s="84" t="s">
        <v>18849</v>
      </c>
      <c r="EQU1866" s="84" t="s">
        <v>18849</v>
      </c>
      <c r="EQV1866" s="84" t="s">
        <v>18849</v>
      </c>
      <c r="EQW1866" s="84" t="s">
        <v>18849</v>
      </c>
      <c r="EQX1866" s="84" t="s">
        <v>18849</v>
      </c>
      <c r="EQY1866" s="84" t="s">
        <v>18849</v>
      </c>
      <c r="EQZ1866" s="84" t="s">
        <v>18849</v>
      </c>
      <c r="ERA1866" s="84" t="s">
        <v>18849</v>
      </c>
      <c r="ERB1866" s="84" t="s">
        <v>18849</v>
      </c>
      <c r="ERC1866" s="84" t="s">
        <v>18849</v>
      </c>
      <c r="ERD1866" s="84" t="s">
        <v>18849</v>
      </c>
      <c r="ERE1866" s="84" t="s">
        <v>18849</v>
      </c>
      <c r="ERF1866" s="84" t="s">
        <v>18849</v>
      </c>
      <c r="ERG1866" s="84" t="s">
        <v>18849</v>
      </c>
      <c r="ERH1866" s="84" t="s">
        <v>18849</v>
      </c>
      <c r="ERI1866" s="84" t="s">
        <v>18849</v>
      </c>
      <c r="ERJ1866" s="84" t="s">
        <v>18849</v>
      </c>
      <c r="ERK1866" s="84" t="s">
        <v>18849</v>
      </c>
      <c r="ERL1866" s="84" t="s">
        <v>18849</v>
      </c>
      <c r="ERM1866" s="84" t="s">
        <v>18849</v>
      </c>
      <c r="ERN1866" s="84" t="s">
        <v>18849</v>
      </c>
      <c r="ERO1866" s="84" t="s">
        <v>18849</v>
      </c>
      <c r="ERP1866" s="84" t="s">
        <v>18849</v>
      </c>
      <c r="ERQ1866" s="84" t="s">
        <v>18849</v>
      </c>
      <c r="ERR1866" s="84" t="s">
        <v>18849</v>
      </c>
      <c r="ERS1866" s="84" t="s">
        <v>18849</v>
      </c>
      <c r="ERT1866" s="84" t="s">
        <v>18849</v>
      </c>
      <c r="ERU1866" s="84" t="s">
        <v>18849</v>
      </c>
      <c r="ERV1866" s="84" t="s">
        <v>18849</v>
      </c>
      <c r="ERW1866" s="84" t="s">
        <v>18849</v>
      </c>
      <c r="ERX1866" s="84" t="s">
        <v>18849</v>
      </c>
      <c r="ERY1866" s="84" t="s">
        <v>18849</v>
      </c>
      <c r="ERZ1866" s="84" t="s">
        <v>18849</v>
      </c>
      <c r="ESA1866" s="84" t="s">
        <v>18849</v>
      </c>
      <c r="ESB1866" s="84" t="s">
        <v>18849</v>
      </c>
      <c r="ESC1866" s="84" t="s">
        <v>18849</v>
      </c>
      <c r="ESD1866" s="84" t="s">
        <v>18849</v>
      </c>
      <c r="ESE1866" s="84" t="s">
        <v>18849</v>
      </c>
      <c r="ESF1866" s="84" t="s">
        <v>18849</v>
      </c>
      <c r="ESG1866" s="84" t="s">
        <v>18849</v>
      </c>
      <c r="ESH1866" s="84" t="s">
        <v>18849</v>
      </c>
      <c r="ESI1866" s="84" t="s">
        <v>18849</v>
      </c>
      <c r="ESJ1866" s="84" t="s">
        <v>18849</v>
      </c>
      <c r="ESK1866" s="84" t="s">
        <v>18849</v>
      </c>
      <c r="ESL1866" s="84" t="s">
        <v>18849</v>
      </c>
      <c r="ESM1866" s="84" t="s">
        <v>18849</v>
      </c>
      <c r="ESN1866" s="84" t="s">
        <v>18849</v>
      </c>
      <c r="ESO1866" s="84" t="s">
        <v>18849</v>
      </c>
      <c r="ESP1866" s="84" t="s">
        <v>18849</v>
      </c>
      <c r="ESQ1866" s="84" t="s">
        <v>18849</v>
      </c>
      <c r="ESR1866" s="84" t="s">
        <v>18849</v>
      </c>
      <c r="ESS1866" s="84" t="s">
        <v>18849</v>
      </c>
      <c r="EST1866" s="84" t="s">
        <v>18849</v>
      </c>
      <c r="ESU1866" s="84" t="s">
        <v>18849</v>
      </c>
      <c r="ESV1866" s="84" t="s">
        <v>18849</v>
      </c>
      <c r="ESW1866" s="84" t="s">
        <v>18849</v>
      </c>
      <c r="ESX1866" s="84" t="s">
        <v>18849</v>
      </c>
      <c r="ESY1866" s="84" t="s">
        <v>18849</v>
      </c>
      <c r="ESZ1866" s="84" t="s">
        <v>18849</v>
      </c>
      <c r="ETA1866" s="84" t="s">
        <v>18849</v>
      </c>
      <c r="ETB1866" s="84" t="s">
        <v>18849</v>
      </c>
      <c r="ETC1866" s="84" t="s">
        <v>18849</v>
      </c>
      <c r="ETD1866" s="84" t="s">
        <v>18849</v>
      </c>
      <c r="ETE1866" s="84" t="s">
        <v>18849</v>
      </c>
      <c r="ETF1866" s="84" t="s">
        <v>18849</v>
      </c>
      <c r="ETG1866" s="84" t="s">
        <v>18849</v>
      </c>
      <c r="ETH1866" s="84" t="s">
        <v>18849</v>
      </c>
      <c r="ETI1866" s="84" t="s">
        <v>18849</v>
      </c>
      <c r="ETJ1866" s="84" t="s">
        <v>18849</v>
      </c>
      <c r="ETK1866" s="84" t="s">
        <v>18849</v>
      </c>
      <c r="ETL1866" s="84" t="s">
        <v>18849</v>
      </c>
      <c r="ETM1866" s="84" t="s">
        <v>18849</v>
      </c>
      <c r="ETN1866" s="84" t="s">
        <v>18849</v>
      </c>
      <c r="ETO1866" s="84" t="s">
        <v>18849</v>
      </c>
      <c r="ETP1866" s="84" t="s">
        <v>18849</v>
      </c>
      <c r="ETQ1866" s="84" t="s">
        <v>18849</v>
      </c>
      <c r="ETR1866" s="84" t="s">
        <v>18849</v>
      </c>
      <c r="ETS1866" s="84" t="s">
        <v>18849</v>
      </c>
      <c r="ETT1866" s="84" t="s">
        <v>18849</v>
      </c>
      <c r="ETU1866" s="84" t="s">
        <v>18849</v>
      </c>
      <c r="ETV1866" s="84" t="s">
        <v>18849</v>
      </c>
      <c r="ETW1866" s="84" t="s">
        <v>18849</v>
      </c>
      <c r="ETX1866" s="84" t="s">
        <v>18849</v>
      </c>
      <c r="ETY1866" s="84" t="s">
        <v>18849</v>
      </c>
      <c r="ETZ1866" s="84" t="s">
        <v>18849</v>
      </c>
      <c r="EUA1866" s="84" t="s">
        <v>18849</v>
      </c>
      <c r="EUB1866" s="84" t="s">
        <v>18849</v>
      </c>
      <c r="EUC1866" s="84" t="s">
        <v>18849</v>
      </c>
      <c r="EUD1866" s="84" t="s">
        <v>18849</v>
      </c>
      <c r="EUE1866" s="84" t="s">
        <v>18849</v>
      </c>
      <c r="EUF1866" s="84" t="s">
        <v>18849</v>
      </c>
      <c r="EUG1866" s="84" t="s">
        <v>18849</v>
      </c>
      <c r="EUH1866" s="84" t="s">
        <v>18849</v>
      </c>
      <c r="EUI1866" s="84" t="s">
        <v>18849</v>
      </c>
      <c r="EUJ1866" s="84" t="s">
        <v>18849</v>
      </c>
      <c r="EUK1866" s="84" t="s">
        <v>18849</v>
      </c>
      <c r="EUL1866" s="84" t="s">
        <v>18849</v>
      </c>
      <c r="EUM1866" s="84" t="s">
        <v>18849</v>
      </c>
      <c r="EUN1866" s="84" t="s">
        <v>18849</v>
      </c>
      <c r="EUO1866" s="84" t="s">
        <v>18849</v>
      </c>
      <c r="EUP1866" s="84" t="s">
        <v>18849</v>
      </c>
      <c r="EUQ1866" s="84" t="s">
        <v>18849</v>
      </c>
      <c r="EUR1866" s="84" t="s">
        <v>18849</v>
      </c>
      <c r="EUS1866" s="84" t="s">
        <v>18849</v>
      </c>
      <c r="EUT1866" s="84" t="s">
        <v>18849</v>
      </c>
      <c r="EUU1866" s="84" t="s">
        <v>18849</v>
      </c>
      <c r="EUV1866" s="84" t="s">
        <v>18849</v>
      </c>
      <c r="EUW1866" s="84" t="s">
        <v>18849</v>
      </c>
      <c r="EUX1866" s="84" t="s">
        <v>18849</v>
      </c>
      <c r="EUY1866" s="84" t="s">
        <v>18849</v>
      </c>
      <c r="EUZ1866" s="84" t="s">
        <v>18849</v>
      </c>
      <c r="EVA1866" s="84" t="s">
        <v>18849</v>
      </c>
      <c r="EVB1866" s="84" t="s">
        <v>18849</v>
      </c>
      <c r="EVC1866" s="84" t="s">
        <v>18849</v>
      </c>
      <c r="EVD1866" s="84" t="s">
        <v>18849</v>
      </c>
      <c r="EVE1866" s="84" t="s">
        <v>18849</v>
      </c>
      <c r="EVF1866" s="84" t="s">
        <v>18849</v>
      </c>
      <c r="EVG1866" s="84" t="s">
        <v>18849</v>
      </c>
      <c r="EVH1866" s="84" t="s">
        <v>18849</v>
      </c>
      <c r="EVI1866" s="84" t="s">
        <v>18849</v>
      </c>
      <c r="EVJ1866" s="84" t="s">
        <v>18849</v>
      </c>
      <c r="EVK1866" s="84" t="s">
        <v>18849</v>
      </c>
      <c r="EVL1866" s="84" t="s">
        <v>18849</v>
      </c>
      <c r="EVM1866" s="84" t="s">
        <v>18849</v>
      </c>
      <c r="EVN1866" s="84" t="s">
        <v>18849</v>
      </c>
      <c r="EVO1866" s="84" t="s">
        <v>18849</v>
      </c>
      <c r="EVP1866" s="84" t="s">
        <v>18849</v>
      </c>
      <c r="EVQ1866" s="84" t="s">
        <v>18849</v>
      </c>
      <c r="EVR1866" s="84" t="s">
        <v>18849</v>
      </c>
      <c r="EVS1866" s="84" t="s">
        <v>18849</v>
      </c>
      <c r="EVT1866" s="84" t="s">
        <v>18849</v>
      </c>
      <c r="EVU1866" s="84" t="s">
        <v>18849</v>
      </c>
      <c r="EVV1866" s="84" t="s">
        <v>18849</v>
      </c>
      <c r="EVW1866" s="84" t="s">
        <v>18849</v>
      </c>
      <c r="EVX1866" s="84" t="s">
        <v>18849</v>
      </c>
      <c r="EVY1866" s="84" t="s">
        <v>18849</v>
      </c>
      <c r="EVZ1866" s="84" t="s">
        <v>18849</v>
      </c>
      <c r="EWA1866" s="84" t="s">
        <v>18849</v>
      </c>
      <c r="EWB1866" s="84" t="s">
        <v>18849</v>
      </c>
      <c r="EWC1866" s="84" t="s">
        <v>18849</v>
      </c>
      <c r="EWD1866" s="84" t="s">
        <v>18849</v>
      </c>
      <c r="EWE1866" s="84" t="s">
        <v>18849</v>
      </c>
      <c r="EWF1866" s="84" t="s">
        <v>18849</v>
      </c>
      <c r="EWG1866" s="84" t="s">
        <v>18849</v>
      </c>
      <c r="EWH1866" s="84" t="s">
        <v>18849</v>
      </c>
      <c r="EWI1866" s="84" t="s">
        <v>18849</v>
      </c>
      <c r="EWJ1866" s="84" t="s">
        <v>18849</v>
      </c>
      <c r="EWK1866" s="84" t="s">
        <v>18849</v>
      </c>
      <c r="EWL1866" s="84" t="s">
        <v>18849</v>
      </c>
      <c r="EWM1866" s="84" t="s">
        <v>18849</v>
      </c>
      <c r="EWN1866" s="84" t="s">
        <v>18849</v>
      </c>
      <c r="EWO1866" s="84" t="s">
        <v>18849</v>
      </c>
      <c r="EWP1866" s="84" t="s">
        <v>18849</v>
      </c>
      <c r="EWQ1866" s="84" t="s">
        <v>18849</v>
      </c>
      <c r="EWR1866" s="84" t="s">
        <v>18849</v>
      </c>
      <c r="EWS1866" s="84" t="s">
        <v>18849</v>
      </c>
      <c r="EWT1866" s="84" t="s">
        <v>18849</v>
      </c>
      <c r="EWU1866" s="84" t="s">
        <v>18849</v>
      </c>
      <c r="EWV1866" s="84" t="s">
        <v>18849</v>
      </c>
      <c r="EWW1866" s="84" t="s">
        <v>18849</v>
      </c>
      <c r="EWX1866" s="84" t="s">
        <v>18849</v>
      </c>
      <c r="EWY1866" s="84" t="s">
        <v>18849</v>
      </c>
      <c r="EWZ1866" s="84" t="s">
        <v>18849</v>
      </c>
      <c r="EXA1866" s="84" t="s">
        <v>18849</v>
      </c>
      <c r="EXB1866" s="84" t="s">
        <v>18849</v>
      </c>
      <c r="EXC1866" s="84" t="s">
        <v>18849</v>
      </c>
      <c r="EXD1866" s="84" t="s">
        <v>18849</v>
      </c>
      <c r="EXE1866" s="84" t="s">
        <v>18849</v>
      </c>
      <c r="EXF1866" s="84" t="s">
        <v>18849</v>
      </c>
      <c r="EXG1866" s="84" t="s">
        <v>18849</v>
      </c>
      <c r="EXH1866" s="84" t="s">
        <v>18849</v>
      </c>
      <c r="EXI1866" s="84" t="s">
        <v>18849</v>
      </c>
      <c r="EXJ1866" s="84" t="s">
        <v>18849</v>
      </c>
      <c r="EXK1866" s="84" t="s">
        <v>18849</v>
      </c>
      <c r="EXL1866" s="84" t="s">
        <v>18849</v>
      </c>
      <c r="EXM1866" s="84" t="s">
        <v>18849</v>
      </c>
      <c r="EXN1866" s="84" t="s">
        <v>18849</v>
      </c>
      <c r="EXO1866" s="84" t="s">
        <v>18849</v>
      </c>
      <c r="EXP1866" s="84" t="s">
        <v>18849</v>
      </c>
      <c r="EXQ1866" s="84" t="s">
        <v>18849</v>
      </c>
      <c r="EXR1866" s="84" t="s">
        <v>18849</v>
      </c>
      <c r="EXS1866" s="84" t="s">
        <v>18849</v>
      </c>
      <c r="EXT1866" s="84" t="s">
        <v>18849</v>
      </c>
      <c r="EXU1866" s="84" t="s">
        <v>18849</v>
      </c>
      <c r="EXV1866" s="84" t="s">
        <v>18849</v>
      </c>
      <c r="EXW1866" s="84" t="s">
        <v>18849</v>
      </c>
      <c r="EXX1866" s="84" t="s">
        <v>18849</v>
      </c>
      <c r="EXY1866" s="84" t="s">
        <v>18849</v>
      </c>
      <c r="EXZ1866" s="84" t="s">
        <v>18849</v>
      </c>
      <c r="EYA1866" s="84" t="s">
        <v>18849</v>
      </c>
      <c r="EYB1866" s="84" t="s">
        <v>18849</v>
      </c>
      <c r="EYC1866" s="84" t="s">
        <v>18849</v>
      </c>
      <c r="EYD1866" s="84" t="s">
        <v>18849</v>
      </c>
      <c r="EYE1866" s="84" t="s">
        <v>18849</v>
      </c>
      <c r="EYF1866" s="84" t="s">
        <v>18849</v>
      </c>
      <c r="EYG1866" s="84" t="s">
        <v>18849</v>
      </c>
      <c r="EYH1866" s="84" t="s">
        <v>18849</v>
      </c>
      <c r="EYI1866" s="84" t="s">
        <v>18849</v>
      </c>
      <c r="EYJ1866" s="84" t="s">
        <v>18849</v>
      </c>
      <c r="EYK1866" s="84" t="s">
        <v>18849</v>
      </c>
      <c r="EYL1866" s="84" t="s">
        <v>18849</v>
      </c>
      <c r="EYM1866" s="84" t="s">
        <v>18849</v>
      </c>
      <c r="EYN1866" s="84" t="s">
        <v>18849</v>
      </c>
      <c r="EYO1866" s="84" t="s">
        <v>18849</v>
      </c>
      <c r="EYP1866" s="84" t="s">
        <v>18849</v>
      </c>
      <c r="EYQ1866" s="84" t="s">
        <v>18849</v>
      </c>
      <c r="EYR1866" s="84" t="s">
        <v>18849</v>
      </c>
      <c r="EYS1866" s="84" t="s">
        <v>18849</v>
      </c>
      <c r="EYT1866" s="84" t="s">
        <v>18849</v>
      </c>
      <c r="EYU1866" s="84" t="s">
        <v>18849</v>
      </c>
      <c r="EYV1866" s="84" t="s">
        <v>18849</v>
      </c>
      <c r="EYW1866" s="84" t="s">
        <v>18849</v>
      </c>
      <c r="EYX1866" s="84" t="s">
        <v>18849</v>
      </c>
      <c r="EYY1866" s="84" t="s">
        <v>18849</v>
      </c>
      <c r="EYZ1866" s="84" t="s">
        <v>18849</v>
      </c>
      <c r="EZA1866" s="84" t="s">
        <v>18849</v>
      </c>
      <c r="EZB1866" s="84" t="s">
        <v>18849</v>
      </c>
      <c r="EZC1866" s="84" t="s">
        <v>18849</v>
      </c>
      <c r="EZD1866" s="84" t="s">
        <v>18849</v>
      </c>
      <c r="EZE1866" s="84" t="s">
        <v>18849</v>
      </c>
      <c r="EZF1866" s="84" t="s">
        <v>18849</v>
      </c>
      <c r="EZG1866" s="84" t="s">
        <v>18849</v>
      </c>
      <c r="EZH1866" s="84" t="s">
        <v>18849</v>
      </c>
      <c r="EZI1866" s="84" t="s">
        <v>18849</v>
      </c>
      <c r="EZJ1866" s="84" t="s">
        <v>18849</v>
      </c>
      <c r="EZK1866" s="84" t="s">
        <v>18849</v>
      </c>
      <c r="EZL1866" s="84" t="s">
        <v>18849</v>
      </c>
      <c r="EZM1866" s="84" t="s">
        <v>18849</v>
      </c>
      <c r="EZN1866" s="84" t="s">
        <v>18849</v>
      </c>
      <c r="EZO1866" s="84" t="s">
        <v>18849</v>
      </c>
      <c r="EZP1866" s="84" t="s">
        <v>18849</v>
      </c>
      <c r="EZQ1866" s="84" t="s">
        <v>18849</v>
      </c>
      <c r="EZR1866" s="84" t="s">
        <v>18849</v>
      </c>
      <c r="EZS1866" s="84" t="s">
        <v>18849</v>
      </c>
      <c r="EZT1866" s="84" t="s">
        <v>18849</v>
      </c>
      <c r="EZU1866" s="84" t="s">
        <v>18849</v>
      </c>
      <c r="EZV1866" s="84" t="s">
        <v>18849</v>
      </c>
      <c r="EZW1866" s="84" t="s">
        <v>18849</v>
      </c>
      <c r="EZX1866" s="84" t="s">
        <v>18849</v>
      </c>
      <c r="EZY1866" s="84" t="s">
        <v>18849</v>
      </c>
      <c r="EZZ1866" s="84" t="s">
        <v>18849</v>
      </c>
      <c r="FAA1866" s="84" t="s">
        <v>18849</v>
      </c>
      <c r="FAB1866" s="84" t="s">
        <v>18849</v>
      </c>
      <c r="FAC1866" s="84" t="s">
        <v>18849</v>
      </c>
      <c r="FAD1866" s="84" t="s">
        <v>18849</v>
      </c>
      <c r="FAE1866" s="84" t="s">
        <v>18849</v>
      </c>
      <c r="FAF1866" s="84" t="s">
        <v>18849</v>
      </c>
      <c r="FAG1866" s="84" t="s">
        <v>18849</v>
      </c>
      <c r="FAH1866" s="84" t="s">
        <v>18849</v>
      </c>
      <c r="FAI1866" s="84" t="s">
        <v>18849</v>
      </c>
      <c r="FAJ1866" s="84" t="s">
        <v>18849</v>
      </c>
      <c r="FAK1866" s="84" t="s">
        <v>18849</v>
      </c>
      <c r="FAL1866" s="84" t="s">
        <v>18849</v>
      </c>
      <c r="FAM1866" s="84" t="s">
        <v>18849</v>
      </c>
      <c r="FAN1866" s="84" t="s">
        <v>18849</v>
      </c>
      <c r="FAO1866" s="84" t="s">
        <v>18849</v>
      </c>
      <c r="FAP1866" s="84" t="s">
        <v>18849</v>
      </c>
      <c r="FAQ1866" s="84" t="s">
        <v>18849</v>
      </c>
      <c r="FAR1866" s="84" t="s">
        <v>18849</v>
      </c>
      <c r="FAS1866" s="84" t="s">
        <v>18849</v>
      </c>
      <c r="FAT1866" s="84" t="s">
        <v>18849</v>
      </c>
      <c r="FAU1866" s="84" t="s">
        <v>18849</v>
      </c>
      <c r="FAV1866" s="84" t="s">
        <v>18849</v>
      </c>
      <c r="FAW1866" s="84" t="s">
        <v>18849</v>
      </c>
      <c r="FAX1866" s="84" t="s">
        <v>18849</v>
      </c>
      <c r="FAY1866" s="84" t="s">
        <v>18849</v>
      </c>
      <c r="FAZ1866" s="84" t="s">
        <v>18849</v>
      </c>
      <c r="FBA1866" s="84" t="s">
        <v>18849</v>
      </c>
      <c r="FBB1866" s="84" t="s">
        <v>18849</v>
      </c>
      <c r="FBC1866" s="84" t="s">
        <v>18849</v>
      </c>
      <c r="FBD1866" s="84" t="s">
        <v>18849</v>
      </c>
      <c r="FBE1866" s="84" t="s">
        <v>18849</v>
      </c>
      <c r="FBF1866" s="84" t="s">
        <v>18849</v>
      </c>
      <c r="FBG1866" s="84" t="s">
        <v>18849</v>
      </c>
      <c r="FBH1866" s="84" t="s">
        <v>18849</v>
      </c>
      <c r="FBI1866" s="84" t="s">
        <v>18849</v>
      </c>
      <c r="FBJ1866" s="84" t="s">
        <v>18849</v>
      </c>
      <c r="FBK1866" s="84" t="s">
        <v>18849</v>
      </c>
      <c r="FBL1866" s="84" t="s">
        <v>18849</v>
      </c>
      <c r="FBM1866" s="84" t="s">
        <v>18849</v>
      </c>
      <c r="FBN1866" s="84" t="s">
        <v>18849</v>
      </c>
      <c r="FBO1866" s="84" t="s">
        <v>18849</v>
      </c>
      <c r="FBP1866" s="84" t="s">
        <v>18849</v>
      </c>
      <c r="FBQ1866" s="84" t="s">
        <v>18849</v>
      </c>
      <c r="FBR1866" s="84" t="s">
        <v>18849</v>
      </c>
      <c r="FBS1866" s="84" t="s">
        <v>18849</v>
      </c>
      <c r="FBT1866" s="84" t="s">
        <v>18849</v>
      </c>
      <c r="FBU1866" s="84" t="s">
        <v>18849</v>
      </c>
      <c r="FBV1866" s="84" t="s">
        <v>18849</v>
      </c>
      <c r="FBW1866" s="84" t="s">
        <v>18849</v>
      </c>
      <c r="FBX1866" s="84" t="s">
        <v>18849</v>
      </c>
      <c r="FBY1866" s="84" t="s">
        <v>18849</v>
      </c>
      <c r="FBZ1866" s="84" t="s">
        <v>18849</v>
      </c>
      <c r="FCA1866" s="84" t="s">
        <v>18849</v>
      </c>
      <c r="FCB1866" s="84" t="s">
        <v>18849</v>
      </c>
      <c r="FCC1866" s="84" t="s">
        <v>18849</v>
      </c>
      <c r="FCD1866" s="84" t="s">
        <v>18849</v>
      </c>
      <c r="FCE1866" s="84" t="s">
        <v>18849</v>
      </c>
      <c r="FCF1866" s="84" t="s">
        <v>18849</v>
      </c>
      <c r="FCG1866" s="84" t="s">
        <v>18849</v>
      </c>
      <c r="FCH1866" s="84" t="s">
        <v>18849</v>
      </c>
      <c r="FCI1866" s="84" t="s">
        <v>18849</v>
      </c>
      <c r="FCJ1866" s="84" t="s">
        <v>18849</v>
      </c>
      <c r="FCK1866" s="84" t="s">
        <v>18849</v>
      </c>
      <c r="FCL1866" s="84" t="s">
        <v>18849</v>
      </c>
      <c r="FCM1866" s="84" t="s">
        <v>18849</v>
      </c>
      <c r="FCN1866" s="84" t="s">
        <v>18849</v>
      </c>
      <c r="FCO1866" s="84" t="s">
        <v>18849</v>
      </c>
      <c r="FCP1866" s="84" t="s">
        <v>18849</v>
      </c>
      <c r="FCQ1866" s="84" t="s">
        <v>18849</v>
      </c>
      <c r="FCR1866" s="84" t="s">
        <v>18849</v>
      </c>
      <c r="FCS1866" s="84" t="s">
        <v>18849</v>
      </c>
      <c r="FCT1866" s="84" t="s">
        <v>18849</v>
      </c>
      <c r="FCU1866" s="84" t="s">
        <v>18849</v>
      </c>
      <c r="FCV1866" s="84" t="s">
        <v>18849</v>
      </c>
      <c r="FCW1866" s="84" t="s">
        <v>18849</v>
      </c>
      <c r="FCX1866" s="84" t="s">
        <v>18849</v>
      </c>
      <c r="FCY1866" s="84" t="s">
        <v>18849</v>
      </c>
      <c r="FCZ1866" s="84" t="s">
        <v>18849</v>
      </c>
      <c r="FDA1866" s="84" t="s">
        <v>18849</v>
      </c>
      <c r="FDB1866" s="84" t="s">
        <v>18849</v>
      </c>
      <c r="FDC1866" s="84" t="s">
        <v>18849</v>
      </c>
      <c r="FDD1866" s="84" t="s">
        <v>18849</v>
      </c>
      <c r="FDE1866" s="84" t="s">
        <v>18849</v>
      </c>
      <c r="FDF1866" s="84" t="s">
        <v>18849</v>
      </c>
      <c r="FDG1866" s="84" t="s">
        <v>18849</v>
      </c>
      <c r="FDH1866" s="84" t="s">
        <v>18849</v>
      </c>
      <c r="FDI1866" s="84" t="s">
        <v>18849</v>
      </c>
      <c r="FDJ1866" s="84" t="s">
        <v>18849</v>
      </c>
      <c r="FDK1866" s="84" t="s">
        <v>18849</v>
      </c>
      <c r="FDL1866" s="84" t="s">
        <v>18849</v>
      </c>
      <c r="FDM1866" s="84" t="s">
        <v>18849</v>
      </c>
      <c r="FDN1866" s="84" t="s">
        <v>18849</v>
      </c>
      <c r="FDO1866" s="84" t="s">
        <v>18849</v>
      </c>
      <c r="FDP1866" s="84" t="s">
        <v>18849</v>
      </c>
      <c r="FDQ1866" s="84" t="s">
        <v>18849</v>
      </c>
      <c r="FDR1866" s="84" t="s">
        <v>18849</v>
      </c>
      <c r="FDS1866" s="84" t="s">
        <v>18849</v>
      </c>
      <c r="FDT1866" s="84" t="s">
        <v>18849</v>
      </c>
      <c r="FDU1866" s="84" t="s">
        <v>18849</v>
      </c>
      <c r="FDV1866" s="84" t="s">
        <v>18849</v>
      </c>
      <c r="FDW1866" s="84" t="s">
        <v>18849</v>
      </c>
      <c r="FDX1866" s="84" t="s">
        <v>18849</v>
      </c>
      <c r="FDY1866" s="84" t="s">
        <v>18849</v>
      </c>
      <c r="FDZ1866" s="84" t="s">
        <v>18849</v>
      </c>
      <c r="FEA1866" s="84" t="s">
        <v>18849</v>
      </c>
      <c r="FEB1866" s="84" t="s">
        <v>18849</v>
      </c>
      <c r="FEC1866" s="84" t="s">
        <v>18849</v>
      </c>
      <c r="FED1866" s="84" t="s">
        <v>18849</v>
      </c>
      <c r="FEE1866" s="84" t="s">
        <v>18849</v>
      </c>
      <c r="FEF1866" s="84" t="s">
        <v>18849</v>
      </c>
      <c r="FEG1866" s="84" t="s">
        <v>18849</v>
      </c>
      <c r="FEH1866" s="84" t="s">
        <v>18849</v>
      </c>
      <c r="FEI1866" s="84" t="s">
        <v>18849</v>
      </c>
      <c r="FEJ1866" s="84" t="s">
        <v>18849</v>
      </c>
      <c r="FEK1866" s="84" t="s">
        <v>18849</v>
      </c>
      <c r="FEL1866" s="84" t="s">
        <v>18849</v>
      </c>
      <c r="FEM1866" s="84" t="s">
        <v>18849</v>
      </c>
      <c r="FEN1866" s="84" t="s">
        <v>18849</v>
      </c>
      <c r="FEO1866" s="84" t="s">
        <v>18849</v>
      </c>
      <c r="FEP1866" s="84" t="s">
        <v>18849</v>
      </c>
      <c r="FEQ1866" s="84" t="s">
        <v>18849</v>
      </c>
      <c r="FER1866" s="84" t="s">
        <v>18849</v>
      </c>
      <c r="FES1866" s="84" t="s">
        <v>18849</v>
      </c>
      <c r="FET1866" s="84" t="s">
        <v>18849</v>
      </c>
      <c r="FEU1866" s="84" t="s">
        <v>18849</v>
      </c>
      <c r="FEV1866" s="84" t="s">
        <v>18849</v>
      </c>
      <c r="FEW1866" s="84" t="s">
        <v>18849</v>
      </c>
      <c r="FEX1866" s="84" t="s">
        <v>18849</v>
      </c>
      <c r="FEY1866" s="84" t="s">
        <v>18849</v>
      </c>
      <c r="FEZ1866" s="84" t="s">
        <v>18849</v>
      </c>
      <c r="FFA1866" s="84" t="s">
        <v>18849</v>
      </c>
      <c r="FFB1866" s="84" t="s">
        <v>18849</v>
      </c>
      <c r="FFC1866" s="84" t="s">
        <v>18849</v>
      </c>
      <c r="FFD1866" s="84" t="s">
        <v>18849</v>
      </c>
      <c r="FFE1866" s="84" t="s">
        <v>18849</v>
      </c>
      <c r="FFF1866" s="84" t="s">
        <v>18849</v>
      </c>
      <c r="FFG1866" s="84" t="s">
        <v>18849</v>
      </c>
      <c r="FFH1866" s="84" t="s">
        <v>18849</v>
      </c>
      <c r="FFI1866" s="84" t="s">
        <v>18849</v>
      </c>
      <c r="FFJ1866" s="84" t="s">
        <v>18849</v>
      </c>
      <c r="FFK1866" s="84" t="s">
        <v>18849</v>
      </c>
      <c r="FFL1866" s="84" t="s">
        <v>18849</v>
      </c>
      <c r="FFM1866" s="84" t="s">
        <v>18849</v>
      </c>
      <c r="FFN1866" s="84" t="s">
        <v>18849</v>
      </c>
      <c r="FFO1866" s="84" t="s">
        <v>18849</v>
      </c>
      <c r="FFP1866" s="84" t="s">
        <v>18849</v>
      </c>
      <c r="FFQ1866" s="84" t="s">
        <v>18849</v>
      </c>
      <c r="FFR1866" s="84" t="s">
        <v>18849</v>
      </c>
      <c r="FFS1866" s="84" t="s">
        <v>18849</v>
      </c>
      <c r="FFT1866" s="84" t="s">
        <v>18849</v>
      </c>
      <c r="FFU1866" s="84" t="s">
        <v>18849</v>
      </c>
      <c r="FFV1866" s="84" t="s">
        <v>18849</v>
      </c>
      <c r="FFW1866" s="84" t="s">
        <v>18849</v>
      </c>
      <c r="FFX1866" s="84" t="s">
        <v>18849</v>
      </c>
      <c r="FFY1866" s="84" t="s">
        <v>18849</v>
      </c>
      <c r="FFZ1866" s="84" t="s">
        <v>18849</v>
      </c>
      <c r="FGA1866" s="84" t="s">
        <v>18849</v>
      </c>
      <c r="FGB1866" s="84" t="s">
        <v>18849</v>
      </c>
      <c r="FGC1866" s="84" t="s">
        <v>18849</v>
      </c>
      <c r="FGD1866" s="84" t="s">
        <v>18849</v>
      </c>
      <c r="FGE1866" s="84" t="s">
        <v>18849</v>
      </c>
      <c r="FGF1866" s="84" t="s">
        <v>18849</v>
      </c>
      <c r="FGG1866" s="84" t="s">
        <v>18849</v>
      </c>
      <c r="FGH1866" s="84" t="s">
        <v>18849</v>
      </c>
      <c r="FGI1866" s="84" t="s">
        <v>18849</v>
      </c>
      <c r="FGJ1866" s="84" t="s">
        <v>18849</v>
      </c>
      <c r="FGK1866" s="84" t="s">
        <v>18849</v>
      </c>
      <c r="FGL1866" s="84" t="s">
        <v>18849</v>
      </c>
      <c r="FGM1866" s="84" t="s">
        <v>18849</v>
      </c>
      <c r="FGN1866" s="84" t="s">
        <v>18849</v>
      </c>
      <c r="FGO1866" s="84" t="s">
        <v>18849</v>
      </c>
      <c r="FGP1866" s="84" t="s">
        <v>18849</v>
      </c>
      <c r="FGQ1866" s="84" t="s">
        <v>18849</v>
      </c>
      <c r="FGR1866" s="84" t="s">
        <v>18849</v>
      </c>
      <c r="FGS1866" s="84" t="s">
        <v>18849</v>
      </c>
      <c r="FGT1866" s="84" t="s">
        <v>18849</v>
      </c>
      <c r="FGU1866" s="84" t="s">
        <v>18849</v>
      </c>
      <c r="FGV1866" s="84" t="s">
        <v>18849</v>
      </c>
      <c r="FGW1866" s="84" t="s">
        <v>18849</v>
      </c>
      <c r="FGX1866" s="84" t="s">
        <v>18849</v>
      </c>
      <c r="FGY1866" s="84" t="s">
        <v>18849</v>
      </c>
      <c r="FGZ1866" s="84" t="s">
        <v>18849</v>
      </c>
      <c r="FHA1866" s="84" t="s">
        <v>18849</v>
      </c>
      <c r="FHB1866" s="84" t="s">
        <v>18849</v>
      </c>
      <c r="FHC1866" s="84" t="s">
        <v>18849</v>
      </c>
      <c r="FHD1866" s="84" t="s">
        <v>18849</v>
      </c>
      <c r="FHE1866" s="84" t="s">
        <v>18849</v>
      </c>
      <c r="FHF1866" s="84" t="s">
        <v>18849</v>
      </c>
      <c r="FHG1866" s="84" t="s">
        <v>18849</v>
      </c>
      <c r="FHH1866" s="84" t="s">
        <v>18849</v>
      </c>
      <c r="FHI1866" s="84" t="s">
        <v>18849</v>
      </c>
      <c r="FHJ1866" s="84" t="s">
        <v>18849</v>
      </c>
      <c r="FHK1866" s="84" t="s">
        <v>18849</v>
      </c>
      <c r="FHL1866" s="84" t="s">
        <v>18849</v>
      </c>
      <c r="FHM1866" s="84" t="s">
        <v>18849</v>
      </c>
      <c r="FHN1866" s="84" t="s">
        <v>18849</v>
      </c>
      <c r="FHO1866" s="84" t="s">
        <v>18849</v>
      </c>
      <c r="FHP1866" s="84" t="s">
        <v>18849</v>
      </c>
      <c r="FHQ1866" s="84" t="s">
        <v>18849</v>
      </c>
      <c r="FHR1866" s="84" t="s">
        <v>18849</v>
      </c>
      <c r="FHS1866" s="84" t="s">
        <v>18849</v>
      </c>
      <c r="FHT1866" s="84" t="s">
        <v>18849</v>
      </c>
      <c r="FHU1866" s="84" t="s">
        <v>18849</v>
      </c>
      <c r="FHV1866" s="84" t="s">
        <v>18849</v>
      </c>
      <c r="FHW1866" s="84" t="s">
        <v>18849</v>
      </c>
      <c r="FHX1866" s="84" t="s">
        <v>18849</v>
      </c>
      <c r="FHY1866" s="84" t="s">
        <v>18849</v>
      </c>
      <c r="FHZ1866" s="84" t="s">
        <v>18849</v>
      </c>
      <c r="FIA1866" s="84" t="s">
        <v>18849</v>
      </c>
      <c r="FIB1866" s="84" t="s">
        <v>18849</v>
      </c>
      <c r="FIC1866" s="84" t="s">
        <v>18849</v>
      </c>
      <c r="FID1866" s="84" t="s">
        <v>18849</v>
      </c>
      <c r="FIE1866" s="84" t="s">
        <v>18849</v>
      </c>
      <c r="FIF1866" s="84" t="s">
        <v>18849</v>
      </c>
      <c r="FIG1866" s="84" t="s">
        <v>18849</v>
      </c>
      <c r="FIH1866" s="84" t="s">
        <v>18849</v>
      </c>
      <c r="FII1866" s="84" t="s">
        <v>18849</v>
      </c>
      <c r="FIJ1866" s="84" t="s">
        <v>18849</v>
      </c>
      <c r="FIK1866" s="84" t="s">
        <v>18849</v>
      </c>
      <c r="FIL1866" s="84" t="s">
        <v>18849</v>
      </c>
      <c r="FIM1866" s="84" t="s">
        <v>18849</v>
      </c>
      <c r="FIN1866" s="84" t="s">
        <v>18849</v>
      </c>
      <c r="FIO1866" s="84" t="s">
        <v>18849</v>
      </c>
      <c r="FIP1866" s="84" t="s">
        <v>18849</v>
      </c>
      <c r="FIQ1866" s="84" t="s">
        <v>18849</v>
      </c>
      <c r="FIR1866" s="84" t="s">
        <v>18849</v>
      </c>
      <c r="FIS1866" s="84" t="s">
        <v>18849</v>
      </c>
      <c r="FIT1866" s="84" t="s">
        <v>18849</v>
      </c>
      <c r="FIU1866" s="84" t="s">
        <v>18849</v>
      </c>
      <c r="FIV1866" s="84" t="s">
        <v>18849</v>
      </c>
      <c r="FIW1866" s="84" t="s">
        <v>18849</v>
      </c>
      <c r="FIX1866" s="84" t="s">
        <v>18849</v>
      </c>
      <c r="FIY1866" s="84" t="s">
        <v>18849</v>
      </c>
      <c r="FIZ1866" s="84" t="s">
        <v>18849</v>
      </c>
      <c r="FJA1866" s="84" t="s">
        <v>18849</v>
      </c>
      <c r="FJB1866" s="84" t="s">
        <v>18849</v>
      </c>
      <c r="FJC1866" s="84" t="s">
        <v>18849</v>
      </c>
      <c r="FJD1866" s="84" t="s">
        <v>18849</v>
      </c>
      <c r="FJE1866" s="84" t="s">
        <v>18849</v>
      </c>
      <c r="FJF1866" s="84" t="s">
        <v>18849</v>
      </c>
      <c r="FJG1866" s="84" t="s">
        <v>18849</v>
      </c>
      <c r="FJH1866" s="84" t="s">
        <v>18849</v>
      </c>
      <c r="FJI1866" s="84" t="s">
        <v>18849</v>
      </c>
      <c r="FJJ1866" s="84" t="s">
        <v>18849</v>
      </c>
      <c r="FJK1866" s="84" t="s">
        <v>18849</v>
      </c>
      <c r="FJL1866" s="84" t="s">
        <v>18849</v>
      </c>
      <c r="FJM1866" s="84" t="s">
        <v>18849</v>
      </c>
      <c r="FJN1866" s="84" t="s">
        <v>18849</v>
      </c>
      <c r="FJO1866" s="84" t="s">
        <v>18849</v>
      </c>
      <c r="FJP1866" s="84" t="s">
        <v>18849</v>
      </c>
      <c r="FJQ1866" s="84" t="s">
        <v>18849</v>
      </c>
      <c r="FJR1866" s="84" t="s">
        <v>18849</v>
      </c>
      <c r="FJS1866" s="84" t="s">
        <v>18849</v>
      </c>
      <c r="FJT1866" s="84" t="s">
        <v>18849</v>
      </c>
      <c r="FJU1866" s="84" t="s">
        <v>18849</v>
      </c>
      <c r="FJV1866" s="84" t="s">
        <v>18849</v>
      </c>
      <c r="FJW1866" s="84" t="s">
        <v>18849</v>
      </c>
      <c r="FJX1866" s="84" t="s">
        <v>18849</v>
      </c>
      <c r="FJY1866" s="84" t="s">
        <v>18849</v>
      </c>
      <c r="FJZ1866" s="84" t="s">
        <v>18849</v>
      </c>
      <c r="FKA1866" s="84" t="s">
        <v>18849</v>
      </c>
      <c r="FKB1866" s="84" t="s">
        <v>18849</v>
      </c>
      <c r="FKC1866" s="84" t="s">
        <v>18849</v>
      </c>
      <c r="FKD1866" s="84" t="s">
        <v>18849</v>
      </c>
      <c r="FKE1866" s="84" t="s">
        <v>18849</v>
      </c>
      <c r="FKF1866" s="84" t="s">
        <v>18849</v>
      </c>
      <c r="FKG1866" s="84" t="s">
        <v>18849</v>
      </c>
      <c r="FKH1866" s="84" t="s">
        <v>18849</v>
      </c>
      <c r="FKI1866" s="84" t="s">
        <v>18849</v>
      </c>
      <c r="FKJ1866" s="84" t="s">
        <v>18849</v>
      </c>
      <c r="FKK1866" s="84" t="s">
        <v>18849</v>
      </c>
      <c r="FKL1866" s="84" t="s">
        <v>18849</v>
      </c>
      <c r="FKM1866" s="84" t="s">
        <v>18849</v>
      </c>
      <c r="FKN1866" s="84" t="s">
        <v>18849</v>
      </c>
      <c r="FKO1866" s="84" t="s">
        <v>18849</v>
      </c>
      <c r="FKP1866" s="84" t="s">
        <v>18849</v>
      </c>
      <c r="FKQ1866" s="84" t="s">
        <v>18849</v>
      </c>
      <c r="FKR1866" s="84" t="s">
        <v>18849</v>
      </c>
      <c r="FKS1866" s="84" t="s">
        <v>18849</v>
      </c>
      <c r="FKT1866" s="84" t="s">
        <v>18849</v>
      </c>
      <c r="FKU1866" s="84" t="s">
        <v>18849</v>
      </c>
      <c r="FKV1866" s="84" t="s">
        <v>18849</v>
      </c>
      <c r="FKW1866" s="84" t="s">
        <v>18849</v>
      </c>
      <c r="FKX1866" s="84" t="s">
        <v>18849</v>
      </c>
      <c r="FKY1866" s="84" t="s">
        <v>18849</v>
      </c>
      <c r="FKZ1866" s="84" t="s">
        <v>18849</v>
      </c>
      <c r="FLA1866" s="84" t="s">
        <v>18849</v>
      </c>
      <c r="FLB1866" s="84" t="s">
        <v>18849</v>
      </c>
      <c r="FLC1866" s="84" t="s">
        <v>18849</v>
      </c>
      <c r="FLD1866" s="84" t="s">
        <v>18849</v>
      </c>
      <c r="FLE1866" s="84" t="s">
        <v>18849</v>
      </c>
      <c r="FLF1866" s="84" t="s">
        <v>18849</v>
      </c>
      <c r="FLG1866" s="84" t="s">
        <v>18849</v>
      </c>
      <c r="FLH1866" s="84" t="s">
        <v>18849</v>
      </c>
      <c r="FLI1866" s="84" t="s">
        <v>18849</v>
      </c>
      <c r="FLJ1866" s="84" t="s">
        <v>18849</v>
      </c>
      <c r="FLK1866" s="84" t="s">
        <v>18849</v>
      </c>
      <c r="FLL1866" s="84" t="s">
        <v>18849</v>
      </c>
      <c r="FLM1866" s="84" t="s">
        <v>18849</v>
      </c>
      <c r="FLN1866" s="84" t="s">
        <v>18849</v>
      </c>
      <c r="FLO1866" s="84" t="s">
        <v>18849</v>
      </c>
      <c r="FLP1866" s="84" t="s">
        <v>18849</v>
      </c>
      <c r="FLQ1866" s="84" t="s">
        <v>18849</v>
      </c>
      <c r="FLR1866" s="84" t="s">
        <v>18849</v>
      </c>
      <c r="FLS1866" s="84" t="s">
        <v>18849</v>
      </c>
      <c r="FLT1866" s="84" t="s">
        <v>18849</v>
      </c>
      <c r="FLU1866" s="84" t="s">
        <v>18849</v>
      </c>
      <c r="FLV1866" s="84" t="s">
        <v>18849</v>
      </c>
      <c r="FLW1866" s="84" t="s">
        <v>18849</v>
      </c>
      <c r="FLX1866" s="84" t="s">
        <v>18849</v>
      </c>
      <c r="FLY1866" s="84" t="s">
        <v>18849</v>
      </c>
      <c r="FLZ1866" s="84" t="s">
        <v>18849</v>
      </c>
      <c r="FMA1866" s="84" t="s">
        <v>18849</v>
      </c>
      <c r="FMB1866" s="84" t="s">
        <v>18849</v>
      </c>
      <c r="FMC1866" s="84" t="s">
        <v>18849</v>
      </c>
      <c r="FMD1866" s="84" t="s">
        <v>18849</v>
      </c>
      <c r="FME1866" s="84" t="s">
        <v>18849</v>
      </c>
      <c r="FMF1866" s="84" t="s">
        <v>18849</v>
      </c>
      <c r="FMG1866" s="84" t="s">
        <v>18849</v>
      </c>
      <c r="FMH1866" s="84" t="s">
        <v>18849</v>
      </c>
      <c r="FMI1866" s="84" t="s">
        <v>18849</v>
      </c>
      <c r="FMJ1866" s="84" t="s">
        <v>18849</v>
      </c>
      <c r="FMK1866" s="84" t="s">
        <v>18849</v>
      </c>
      <c r="FML1866" s="84" t="s">
        <v>18849</v>
      </c>
      <c r="FMM1866" s="84" t="s">
        <v>18849</v>
      </c>
      <c r="FMN1866" s="84" t="s">
        <v>18849</v>
      </c>
      <c r="FMO1866" s="84" t="s">
        <v>18849</v>
      </c>
      <c r="FMP1866" s="84" t="s">
        <v>18849</v>
      </c>
      <c r="FMQ1866" s="84" t="s">
        <v>18849</v>
      </c>
      <c r="FMR1866" s="84" t="s">
        <v>18849</v>
      </c>
      <c r="FMS1866" s="84" t="s">
        <v>18849</v>
      </c>
      <c r="FMT1866" s="84" t="s">
        <v>18849</v>
      </c>
      <c r="FMU1866" s="84" t="s">
        <v>18849</v>
      </c>
      <c r="FMV1866" s="84" t="s">
        <v>18849</v>
      </c>
      <c r="FMW1866" s="84" t="s">
        <v>18849</v>
      </c>
      <c r="FMX1866" s="84" t="s">
        <v>18849</v>
      </c>
      <c r="FMY1866" s="84" t="s">
        <v>18849</v>
      </c>
      <c r="FMZ1866" s="84" t="s">
        <v>18849</v>
      </c>
      <c r="FNA1866" s="84" t="s">
        <v>18849</v>
      </c>
      <c r="FNB1866" s="84" t="s">
        <v>18849</v>
      </c>
      <c r="FNC1866" s="84" t="s">
        <v>18849</v>
      </c>
      <c r="FND1866" s="84" t="s">
        <v>18849</v>
      </c>
      <c r="FNE1866" s="84" t="s">
        <v>18849</v>
      </c>
      <c r="FNF1866" s="84" t="s">
        <v>18849</v>
      </c>
      <c r="FNG1866" s="84" t="s">
        <v>18849</v>
      </c>
      <c r="FNH1866" s="84" t="s">
        <v>18849</v>
      </c>
      <c r="FNI1866" s="84" t="s">
        <v>18849</v>
      </c>
      <c r="FNJ1866" s="84" t="s">
        <v>18849</v>
      </c>
      <c r="FNK1866" s="84" t="s">
        <v>18849</v>
      </c>
      <c r="FNL1866" s="84" t="s">
        <v>18849</v>
      </c>
      <c r="FNM1866" s="84" t="s">
        <v>18849</v>
      </c>
      <c r="FNN1866" s="84" t="s">
        <v>18849</v>
      </c>
      <c r="FNO1866" s="84" t="s">
        <v>18849</v>
      </c>
      <c r="FNP1866" s="84" t="s">
        <v>18849</v>
      </c>
      <c r="FNQ1866" s="84" t="s">
        <v>18849</v>
      </c>
      <c r="FNR1866" s="84" t="s">
        <v>18849</v>
      </c>
      <c r="FNS1866" s="84" t="s">
        <v>18849</v>
      </c>
      <c r="FNT1866" s="84" t="s">
        <v>18849</v>
      </c>
      <c r="FNU1866" s="84" t="s">
        <v>18849</v>
      </c>
      <c r="FNV1866" s="84" t="s">
        <v>18849</v>
      </c>
      <c r="FNW1866" s="84" t="s">
        <v>18849</v>
      </c>
      <c r="FNX1866" s="84" t="s">
        <v>18849</v>
      </c>
      <c r="FNY1866" s="84" t="s">
        <v>18849</v>
      </c>
      <c r="FNZ1866" s="84" t="s">
        <v>18849</v>
      </c>
      <c r="FOA1866" s="84" t="s">
        <v>18849</v>
      </c>
      <c r="FOB1866" s="84" t="s">
        <v>18849</v>
      </c>
      <c r="FOC1866" s="84" t="s">
        <v>18849</v>
      </c>
      <c r="FOD1866" s="84" t="s">
        <v>18849</v>
      </c>
      <c r="FOE1866" s="84" t="s">
        <v>18849</v>
      </c>
      <c r="FOF1866" s="84" t="s">
        <v>18849</v>
      </c>
      <c r="FOG1866" s="84" t="s">
        <v>18849</v>
      </c>
      <c r="FOH1866" s="84" t="s">
        <v>18849</v>
      </c>
      <c r="FOI1866" s="84" t="s">
        <v>18849</v>
      </c>
      <c r="FOJ1866" s="84" t="s">
        <v>18849</v>
      </c>
      <c r="FOK1866" s="84" t="s">
        <v>18849</v>
      </c>
      <c r="FOL1866" s="84" t="s">
        <v>18849</v>
      </c>
      <c r="FOM1866" s="84" t="s">
        <v>18849</v>
      </c>
      <c r="FON1866" s="84" t="s">
        <v>18849</v>
      </c>
      <c r="FOO1866" s="84" t="s">
        <v>18849</v>
      </c>
      <c r="FOP1866" s="84" t="s">
        <v>18849</v>
      </c>
      <c r="FOQ1866" s="84" t="s">
        <v>18849</v>
      </c>
      <c r="FOR1866" s="84" t="s">
        <v>18849</v>
      </c>
      <c r="FOS1866" s="84" t="s">
        <v>18849</v>
      </c>
      <c r="FOT1866" s="84" t="s">
        <v>18849</v>
      </c>
      <c r="FOU1866" s="84" t="s">
        <v>18849</v>
      </c>
      <c r="FOV1866" s="84" t="s">
        <v>18849</v>
      </c>
      <c r="FOW1866" s="84" t="s">
        <v>18849</v>
      </c>
      <c r="FOX1866" s="84" t="s">
        <v>18849</v>
      </c>
      <c r="FOY1866" s="84" t="s">
        <v>18849</v>
      </c>
      <c r="FOZ1866" s="84" t="s">
        <v>18849</v>
      </c>
      <c r="FPA1866" s="84" t="s">
        <v>18849</v>
      </c>
      <c r="FPB1866" s="84" t="s">
        <v>18849</v>
      </c>
      <c r="FPC1866" s="84" t="s">
        <v>18849</v>
      </c>
      <c r="FPD1866" s="84" t="s">
        <v>18849</v>
      </c>
      <c r="FPE1866" s="84" t="s">
        <v>18849</v>
      </c>
      <c r="FPF1866" s="84" t="s">
        <v>18849</v>
      </c>
      <c r="FPG1866" s="84" t="s">
        <v>18849</v>
      </c>
      <c r="FPH1866" s="84" t="s">
        <v>18849</v>
      </c>
      <c r="FPI1866" s="84" t="s">
        <v>18849</v>
      </c>
      <c r="FPJ1866" s="84" t="s">
        <v>18849</v>
      </c>
      <c r="FPK1866" s="84" t="s">
        <v>18849</v>
      </c>
      <c r="FPL1866" s="84" t="s">
        <v>18849</v>
      </c>
      <c r="FPM1866" s="84" t="s">
        <v>18849</v>
      </c>
      <c r="FPN1866" s="84" t="s">
        <v>18849</v>
      </c>
      <c r="FPO1866" s="84" t="s">
        <v>18849</v>
      </c>
      <c r="FPP1866" s="84" t="s">
        <v>18849</v>
      </c>
      <c r="FPQ1866" s="84" t="s">
        <v>18849</v>
      </c>
      <c r="FPR1866" s="84" t="s">
        <v>18849</v>
      </c>
      <c r="FPS1866" s="84" t="s">
        <v>18849</v>
      </c>
      <c r="FPT1866" s="84" t="s">
        <v>18849</v>
      </c>
      <c r="FPU1866" s="84" t="s">
        <v>18849</v>
      </c>
      <c r="FPV1866" s="84" t="s">
        <v>18849</v>
      </c>
      <c r="FPW1866" s="84" t="s">
        <v>18849</v>
      </c>
      <c r="FPX1866" s="84" t="s">
        <v>18849</v>
      </c>
      <c r="FPY1866" s="84" t="s">
        <v>18849</v>
      </c>
      <c r="FPZ1866" s="84" t="s">
        <v>18849</v>
      </c>
      <c r="FQA1866" s="84" t="s">
        <v>18849</v>
      </c>
      <c r="FQB1866" s="84" t="s">
        <v>18849</v>
      </c>
      <c r="FQC1866" s="84" t="s">
        <v>18849</v>
      </c>
      <c r="FQD1866" s="84" t="s">
        <v>18849</v>
      </c>
      <c r="FQE1866" s="84" t="s">
        <v>18849</v>
      </c>
      <c r="FQF1866" s="84" t="s">
        <v>18849</v>
      </c>
      <c r="FQG1866" s="84" t="s">
        <v>18849</v>
      </c>
      <c r="FQH1866" s="84" t="s">
        <v>18849</v>
      </c>
      <c r="FQI1866" s="84" t="s">
        <v>18849</v>
      </c>
      <c r="FQJ1866" s="84" t="s">
        <v>18849</v>
      </c>
      <c r="FQK1866" s="84" t="s">
        <v>18849</v>
      </c>
      <c r="FQL1866" s="84" t="s">
        <v>18849</v>
      </c>
      <c r="FQM1866" s="84" t="s">
        <v>18849</v>
      </c>
      <c r="FQN1866" s="84" t="s">
        <v>18849</v>
      </c>
      <c r="FQO1866" s="84" t="s">
        <v>18849</v>
      </c>
      <c r="FQP1866" s="84" t="s">
        <v>18849</v>
      </c>
      <c r="FQQ1866" s="84" t="s">
        <v>18849</v>
      </c>
      <c r="FQR1866" s="84" t="s">
        <v>18849</v>
      </c>
      <c r="FQS1866" s="84" t="s">
        <v>18849</v>
      </c>
      <c r="FQT1866" s="84" t="s">
        <v>18849</v>
      </c>
      <c r="FQU1866" s="84" t="s">
        <v>18849</v>
      </c>
      <c r="FQV1866" s="84" t="s">
        <v>18849</v>
      </c>
      <c r="FQW1866" s="84" t="s">
        <v>18849</v>
      </c>
      <c r="FQX1866" s="84" t="s">
        <v>18849</v>
      </c>
      <c r="FQY1866" s="84" t="s">
        <v>18849</v>
      </c>
      <c r="FQZ1866" s="84" t="s">
        <v>18849</v>
      </c>
      <c r="FRA1866" s="84" t="s">
        <v>18849</v>
      </c>
      <c r="FRB1866" s="84" t="s">
        <v>18849</v>
      </c>
      <c r="FRC1866" s="84" t="s">
        <v>18849</v>
      </c>
      <c r="FRD1866" s="84" t="s">
        <v>18849</v>
      </c>
      <c r="FRE1866" s="84" t="s">
        <v>18849</v>
      </c>
      <c r="FRF1866" s="84" t="s">
        <v>18849</v>
      </c>
      <c r="FRG1866" s="84" t="s">
        <v>18849</v>
      </c>
      <c r="FRH1866" s="84" t="s">
        <v>18849</v>
      </c>
      <c r="FRI1866" s="84" t="s">
        <v>18849</v>
      </c>
      <c r="FRJ1866" s="84" t="s">
        <v>18849</v>
      </c>
      <c r="FRK1866" s="84" t="s">
        <v>18849</v>
      </c>
      <c r="FRL1866" s="84" t="s">
        <v>18849</v>
      </c>
      <c r="FRM1866" s="84" t="s">
        <v>18849</v>
      </c>
      <c r="FRN1866" s="84" t="s">
        <v>18849</v>
      </c>
      <c r="FRO1866" s="84" t="s">
        <v>18849</v>
      </c>
      <c r="FRP1866" s="84" t="s">
        <v>18849</v>
      </c>
      <c r="FRQ1866" s="84" t="s">
        <v>18849</v>
      </c>
      <c r="FRR1866" s="84" t="s">
        <v>18849</v>
      </c>
      <c r="FRS1866" s="84" t="s">
        <v>18849</v>
      </c>
      <c r="FRT1866" s="84" t="s">
        <v>18849</v>
      </c>
      <c r="FRU1866" s="84" t="s">
        <v>18849</v>
      </c>
      <c r="FRV1866" s="84" t="s">
        <v>18849</v>
      </c>
      <c r="FRW1866" s="84" t="s">
        <v>18849</v>
      </c>
      <c r="FRX1866" s="84" t="s">
        <v>18849</v>
      </c>
      <c r="FRY1866" s="84" t="s">
        <v>18849</v>
      </c>
      <c r="FRZ1866" s="84" t="s">
        <v>18849</v>
      </c>
      <c r="FSA1866" s="84" t="s">
        <v>18849</v>
      </c>
      <c r="FSB1866" s="84" t="s">
        <v>18849</v>
      </c>
      <c r="FSC1866" s="84" t="s">
        <v>18849</v>
      </c>
      <c r="FSD1866" s="84" t="s">
        <v>18849</v>
      </c>
      <c r="FSE1866" s="84" t="s">
        <v>18849</v>
      </c>
      <c r="FSF1866" s="84" t="s">
        <v>18849</v>
      </c>
      <c r="FSG1866" s="84" t="s">
        <v>18849</v>
      </c>
      <c r="FSH1866" s="84" t="s">
        <v>18849</v>
      </c>
      <c r="FSI1866" s="84" t="s">
        <v>18849</v>
      </c>
      <c r="FSJ1866" s="84" t="s">
        <v>18849</v>
      </c>
      <c r="FSK1866" s="84" t="s">
        <v>18849</v>
      </c>
      <c r="FSL1866" s="84" t="s">
        <v>18849</v>
      </c>
      <c r="FSM1866" s="84" t="s">
        <v>18849</v>
      </c>
      <c r="FSN1866" s="84" t="s">
        <v>18849</v>
      </c>
      <c r="FSO1866" s="84" t="s">
        <v>18849</v>
      </c>
      <c r="FSP1866" s="84" t="s">
        <v>18849</v>
      </c>
      <c r="FSQ1866" s="84" t="s">
        <v>18849</v>
      </c>
      <c r="FSR1866" s="84" t="s">
        <v>18849</v>
      </c>
      <c r="FSS1866" s="84" t="s">
        <v>18849</v>
      </c>
      <c r="FST1866" s="84" t="s">
        <v>18849</v>
      </c>
      <c r="FSU1866" s="84" t="s">
        <v>18849</v>
      </c>
      <c r="FSV1866" s="84" t="s">
        <v>18849</v>
      </c>
      <c r="FSW1866" s="84" t="s">
        <v>18849</v>
      </c>
      <c r="FSX1866" s="84" t="s">
        <v>18849</v>
      </c>
      <c r="FSY1866" s="84" t="s">
        <v>18849</v>
      </c>
      <c r="FSZ1866" s="84" t="s">
        <v>18849</v>
      </c>
      <c r="FTA1866" s="84" t="s">
        <v>18849</v>
      </c>
      <c r="FTB1866" s="84" t="s">
        <v>18849</v>
      </c>
      <c r="FTC1866" s="84" t="s">
        <v>18849</v>
      </c>
      <c r="FTD1866" s="84" t="s">
        <v>18849</v>
      </c>
      <c r="FTE1866" s="84" t="s">
        <v>18849</v>
      </c>
      <c r="FTF1866" s="84" t="s">
        <v>18849</v>
      </c>
      <c r="FTG1866" s="84" t="s">
        <v>18849</v>
      </c>
      <c r="FTH1866" s="84" t="s">
        <v>18849</v>
      </c>
      <c r="FTI1866" s="84" t="s">
        <v>18849</v>
      </c>
      <c r="FTJ1866" s="84" t="s">
        <v>18849</v>
      </c>
      <c r="FTK1866" s="84" t="s">
        <v>18849</v>
      </c>
      <c r="FTL1866" s="84" t="s">
        <v>18849</v>
      </c>
      <c r="FTM1866" s="84" t="s">
        <v>18849</v>
      </c>
      <c r="FTN1866" s="84" t="s">
        <v>18849</v>
      </c>
      <c r="FTO1866" s="84" t="s">
        <v>18849</v>
      </c>
      <c r="FTP1866" s="84" t="s">
        <v>18849</v>
      </c>
      <c r="FTQ1866" s="84" t="s">
        <v>18849</v>
      </c>
      <c r="FTR1866" s="84" t="s">
        <v>18849</v>
      </c>
      <c r="FTS1866" s="84" t="s">
        <v>18849</v>
      </c>
      <c r="FTT1866" s="84" t="s">
        <v>18849</v>
      </c>
      <c r="FTU1866" s="84" t="s">
        <v>18849</v>
      </c>
      <c r="FTV1866" s="84" t="s">
        <v>18849</v>
      </c>
      <c r="FTW1866" s="84" t="s">
        <v>18849</v>
      </c>
      <c r="FTX1866" s="84" t="s">
        <v>18849</v>
      </c>
      <c r="FTY1866" s="84" t="s">
        <v>18849</v>
      </c>
      <c r="FTZ1866" s="84" t="s">
        <v>18849</v>
      </c>
      <c r="FUA1866" s="84" t="s">
        <v>18849</v>
      </c>
      <c r="FUB1866" s="84" t="s">
        <v>18849</v>
      </c>
      <c r="FUC1866" s="84" t="s">
        <v>18849</v>
      </c>
      <c r="FUD1866" s="84" t="s">
        <v>18849</v>
      </c>
      <c r="FUE1866" s="84" t="s">
        <v>18849</v>
      </c>
      <c r="FUF1866" s="84" t="s">
        <v>18849</v>
      </c>
      <c r="FUG1866" s="84" t="s">
        <v>18849</v>
      </c>
      <c r="FUH1866" s="84" t="s">
        <v>18849</v>
      </c>
      <c r="FUI1866" s="84" t="s">
        <v>18849</v>
      </c>
      <c r="FUJ1866" s="84" t="s">
        <v>18849</v>
      </c>
      <c r="FUK1866" s="84" t="s">
        <v>18849</v>
      </c>
      <c r="FUL1866" s="84" t="s">
        <v>18849</v>
      </c>
      <c r="FUM1866" s="84" t="s">
        <v>18849</v>
      </c>
      <c r="FUN1866" s="84" t="s">
        <v>18849</v>
      </c>
      <c r="FUO1866" s="84" t="s">
        <v>18849</v>
      </c>
      <c r="FUP1866" s="84" t="s">
        <v>18849</v>
      </c>
      <c r="FUQ1866" s="84" t="s">
        <v>18849</v>
      </c>
      <c r="FUR1866" s="84" t="s">
        <v>18849</v>
      </c>
      <c r="FUS1866" s="84" t="s">
        <v>18849</v>
      </c>
      <c r="FUT1866" s="84" t="s">
        <v>18849</v>
      </c>
      <c r="FUU1866" s="84" t="s">
        <v>18849</v>
      </c>
      <c r="FUV1866" s="84" t="s">
        <v>18849</v>
      </c>
      <c r="FUW1866" s="84" t="s">
        <v>18849</v>
      </c>
      <c r="FUX1866" s="84" t="s">
        <v>18849</v>
      </c>
      <c r="FUY1866" s="84" t="s">
        <v>18849</v>
      </c>
      <c r="FUZ1866" s="84" t="s">
        <v>18849</v>
      </c>
      <c r="FVA1866" s="84" t="s">
        <v>18849</v>
      </c>
      <c r="FVB1866" s="84" t="s">
        <v>18849</v>
      </c>
      <c r="FVC1866" s="84" t="s">
        <v>18849</v>
      </c>
      <c r="FVD1866" s="84" t="s">
        <v>18849</v>
      </c>
      <c r="FVE1866" s="84" t="s">
        <v>18849</v>
      </c>
      <c r="FVF1866" s="84" t="s">
        <v>18849</v>
      </c>
      <c r="FVG1866" s="84" t="s">
        <v>18849</v>
      </c>
      <c r="FVH1866" s="84" t="s">
        <v>18849</v>
      </c>
      <c r="FVI1866" s="84" t="s">
        <v>18849</v>
      </c>
      <c r="FVJ1866" s="84" t="s">
        <v>18849</v>
      </c>
      <c r="FVK1866" s="84" t="s">
        <v>18849</v>
      </c>
      <c r="FVL1866" s="84" t="s">
        <v>18849</v>
      </c>
      <c r="FVM1866" s="84" t="s">
        <v>18849</v>
      </c>
      <c r="FVN1866" s="84" t="s">
        <v>18849</v>
      </c>
      <c r="FVO1866" s="84" t="s">
        <v>18849</v>
      </c>
      <c r="FVP1866" s="84" t="s">
        <v>18849</v>
      </c>
      <c r="FVQ1866" s="84" t="s">
        <v>18849</v>
      </c>
      <c r="FVR1866" s="84" t="s">
        <v>18849</v>
      </c>
      <c r="FVS1866" s="84" t="s">
        <v>18849</v>
      </c>
      <c r="FVT1866" s="84" t="s">
        <v>18849</v>
      </c>
      <c r="FVU1866" s="84" t="s">
        <v>18849</v>
      </c>
      <c r="FVV1866" s="84" t="s">
        <v>18849</v>
      </c>
      <c r="FVW1866" s="84" t="s">
        <v>18849</v>
      </c>
      <c r="FVX1866" s="84" t="s">
        <v>18849</v>
      </c>
      <c r="FVY1866" s="84" t="s">
        <v>18849</v>
      </c>
      <c r="FVZ1866" s="84" t="s">
        <v>18849</v>
      </c>
      <c r="FWA1866" s="84" t="s">
        <v>18849</v>
      </c>
      <c r="FWB1866" s="84" t="s">
        <v>18849</v>
      </c>
      <c r="FWC1866" s="84" t="s">
        <v>18849</v>
      </c>
      <c r="FWD1866" s="84" t="s">
        <v>18849</v>
      </c>
      <c r="FWE1866" s="84" t="s">
        <v>18849</v>
      </c>
      <c r="FWF1866" s="84" t="s">
        <v>18849</v>
      </c>
      <c r="FWG1866" s="84" t="s">
        <v>18849</v>
      </c>
      <c r="FWH1866" s="84" t="s">
        <v>18849</v>
      </c>
      <c r="FWI1866" s="84" t="s">
        <v>18849</v>
      </c>
      <c r="FWJ1866" s="84" t="s">
        <v>18849</v>
      </c>
      <c r="FWK1866" s="84" t="s">
        <v>18849</v>
      </c>
      <c r="FWL1866" s="84" t="s">
        <v>18849</v>
      </c>
      <c r="FWM1866" s="84" t="s">
        <v>18849</v>
      </c>
      <c r="FWN1866" s="84" t="s">
        <v>18849</v>
      </c>
      <c r="FWO1866" s="84" t="s">
        <v>18849</v>
      </c>
      <c r="FWP1866" s="84" t="s">
        <v>18849</v>
      </c>
      <c r="FWQ1866" s="84" t="s">
        <v>18849</v>
      </c>
      <c r="FWR1866" s="84" t="s">
        <v>18849</v>
      </c>
      <c r="FWS1866" s="84" t="s">
        <v>18849</v>
      </c>
      <c r="FWT1866" s="84" t="s">
        <v>18849</v>
      </c>
      <c r="FWU1866" s="84" t="s">
        <v>18849</v>
      </c>
      <c r="FWV1866" s="84" t="s">
        <v>18849</v>
      </c>
      <c r="FWW1866" s="84" t="s">
        <v>18849</v>
      </c>
      <c r="FWX1866" s="84" t="s">
        <v>18849</v>
      </c>
      <c r="FWY1866" s="84" t="s">
        <v>18849</v>
      </c>
      <c r="FWZ1866" s="84" t="s">
        <v>18849</v>
      </c>
      <c r="FXA1866" s="84" t="s">
        <v>18849</v>
      </c>
      <c r="FXB1866" s="84" t="s">
        <v>18849</v>
      </c>
      <c r="FXC1866" s="84" t="s">
        <v>18849</v>
      </c>
      <c r="FXD1866" s="84" t="s">
        <v>18849</v>
      </c>
      <c r="FXE1866" s="84" t="s">
        <v>18849</v>
      </c>
      <c r="FXF1866" s="84" t="s">
        <v>18849</v>
      </c>
      <c r="FXG1866" s="84" t="s">
        <v>18849</v>
      </c>
      <c r="FXH1866" s="84" t="s">
        <v>18849</v>
      </c>
      <c r="FXI1866" s="84" t="s">
        <v>18849</v>
      </c>
      <c r="FXJ1866" s="84" t="s">
        <v>18849</v>
      </c>
      <c r="FXK1866" s="84" t="s">
        <v>18849</v>
      </c>
      <c r="FXL1866" s="84" t="s">
        <v>18849</v>
      </c>
      <c r="FXM1866" s="84" t="s">
        <v>18849</v>
      </c>
      <c r="FXN1866" s="84" t="s">
        <v>18849</v>
      </c>
      <c r="FXO1866" s="84" t="s">
        <v>18849</v>
      </c>
      <c r="FXP1866" s="84" t="s">
        <v>18849</v>
      </c>
      <c r="FXQ1866" s="84" t="s">
        <v>18849</v>
      </c>
      <c r="FXR1866" s="84" t="s">
        <v>18849</v>
      </c>
      <c r="FXS1866" s="84" t="s">
        <v>18849</v>
      </c>
      <c r="FXT1866" s="84" t="s">
        <v>18849</v>
      </c>
      <c r="FXU1866" s="84" t="s">
        <v>18849</v>
      </c>
      <c r="FXV1866" s="84" t="s">
        <v>18849</v>
      </c>
      <c r="FXW1866" s="84" t="s">
        <v>18849</v>
      </c>
      <c r="FXX1866" s="84" t="s">
        <v>18849</v>
      </c>
      <c r="FXY1866" s="84" t="s">
        <v>18849</v>
      </c>
      <c r="FXZ1866" s="84" t="s">
        <v>18849</v>
      </c>
      <c r="FYA1866" s="84" t="s">
        <v>18849</v>
      </c>
      <c r="FYB1866" s="84" t="s">
        <v>18849</v>
      </c>
      <c r="FYC1866" s="84" t="s">
        <v>18849</v>
      </c>
      <c r="FYD1866" s="84" t="s">
        <v>18849</v>
      </c>
      <c r="FYE1866" s="84" t="s">
        <v>18849</v>
      </c>
      <c r="FYF1866" s="84" t="s">
        <v>18849</v>
      </c>
      <c r="FYG1866" s="84" t="s">
        <v>18849</v>
      </c>
      <c r="FYH1866" s="84" t="s">
        <v>18849</v>
      </c>
      <c r="FYI1866" s="84" t="s">
        <v>18849</v>
      </c>
      <c r="FYJ1866" s="84" t="s">
        <v>18849</v>
      </c>
      <c r="FYK1866" s="84" t="s">
        <v>18849</v>
      </c>
      <c r="FYL1866" s="84" t="s">
        <v>18849</v>
      </c>
      <c r="FYM1866" s="84" t="s">
        <v>18849</v>
      </c>
      <c r="FYN1866" s="84" t="s">
        <v>18849</v>
      </c>
      <c r="FYO1866" s="84" t="s">
        <v>18849</v>
      </c>
      <c r="FYP1866" s="84" t="s">
        <v>18849</v>
      </c>
      <c r="FYQ1866" s="84" t="s">
        <v>18849</v>
      </c>
      <c r="FYR1866" s="84" t="s">
        <v>18849</v>
      </c>
      <c r="FYS1866" s="84" t="s">
        <v>18849</v>
      </c>
      <c r="FYT1866" s="84" t="s">
        <v>18849</v>
      </c>
      <c r="FYU1866" s="84" t="s">
        <v>18849</v>
      </c>
      <c r="FYV1866" s="84" t="s">
        <v>18849</v>
      </c>
      <c r="FYW1866" s="84" t="s">
        <v>18849</v>
      </c>
      <c r="FYX1866" s="84" t="s">
        <v>18849</v>
      </c>
      <c r="FYY1866" s="84" t="s">
        <v>18849</v>
      </c>
      <c r="FYZ1866" s="84" t="s">
        <v>18849</v>
      </c>
      <c r="FZA1866" s="84" t="s">
        <v>18849</v>
      </c>
      <c r="FZB1866" s="84" t="s">
        <v>18849</v>
      </c>
      <c r="FZC1866" s="84" t="s">
        <v>18849</v>
      </c>
      <c r="FZD1866" s="84" t="s">
        <v>18849</v>
      </c>
      <c r="FZE1866" s="84" t="s">
        <v>18849</v>
      </c>
      <c r="FZF1866" s="84" t="s">
        <v>18849</v>
      </c>
      <c r="FZG1866" s="84" t="s">
        <v>18849</v>
      </c>
      <c r="FZH1866" s="84" t="s">
        <v>18849</v>
      </c>
      <c r="FZI1866" s="84" t="s">
        <v>18849</v>
      </c>
      <c r="FZJ1866" s="84" t="s">
        <v>18849</v>
      </c>
      <c r="FZK1866" s="84" t="s">
        <v>18849</v>
      </c>
      <c r="FZL1866" s="84" t="s">
        <v>18849</v>
      </c>
      <c r="FZM1866" s="84" t="s">
        <v>18849</v>
      </c>
      <c r="FZN1866" s="84" t="s">
        <v>18849</v>
      </c>
      <c r="FZO1866" s="84" t="s">
        <v>18849</v>
      </c>
      <c r="FZP1866" s="84" t="s">
        <v>18849</v>
      </c>
      <c r="FZQ1866" s="84" t="s">
        <v>18849</v>
      </c>
      <c r="FZR1866" s="84" t="s">
        <v>18849</v>
      </c>
      <c r="FZS1866" s="84" t="s">
        <v>18849</v>
      </c>
      <c r="FZT1866" s="84" t="s">
        <v>18849</v>
      </c>
      <c r="FZU1866" s="84" t="s">
        <v>18849</v>
      </c>
      <c r="FZV1866" s="84" t="s">
        <v>18849</v>
      </c>
      <c r="FZW1866" s="84" t="s">
        <v>18849</v>
      </c>
      <c r="FZX1866" s="84" t="s">
        <v>18849</v>
      </c>
      <c r="FZY1866" s="84" t="s">
        <v>18849</v>
      </c>
      <c r="FZZ1866" s="84" t="s">
        <v>18849</v>
      </c>
      <c r="GAA1866" s="84" t="s">
        <v>18849</v>
      </c>
      <c r="GAB1866" s="84" t="s">
        <v>18849</v>
      </c>
      <c r="GAC1866" s="84" t="s">
        <v>18849</v>
      </c>
      <c r="GAD1866" s="84" t="s">
        <v>18849</v>
      </c>
      <c r="GAE1866" s="84" t="s">
        <v>18849</v>
      </c>
      <c r="GAF1866" s="84" t="s">
        <v>18849</v>
      </c>
      <c r="GAG1866" s="84" t="s">
        <v>18849</v>
      </c>
      <c r="GAH1866" s="84" t="s">
        <v>18849</v>
      </c>
      <c r="GAI1866" s="84" t="s">
        <v>18849</v>
      </c>
      <c r="GAJ1866" s="84" t="s">
        <v>18849</v>
      </c>
      <c r="GAK1866" s="84" t="s">
        <v>18849</v>
      </c>
      <c r="GAL1866" s="84" t="s">
        <v>18849</v>
      </c>
      <c r="GAM1866" s="84" t="s">
        <v>18849</v>
      </c>
      <c r="GAN1866" s="84" t="s">
        <v>18849</v>
      </c>
      <c r="GAO1866" s="84" t="s">
        <v>18849</v>
      </c>
      <c r="GAP1866" s="84" t="s">
        <v>18849</v>
      </c>
      <c r="GAQ1866" s="84" t="s">
        <v>18849</v>
      </c>
      <c r="GAR1866" s="84" t="s">
        <v>18849</v>
      </c>
      <c r="GAS1866" s="84" t="s">
        <v>18849</v>
      </c>
      <c r="GAT1866" s="84" t="s">
        <v>18849</v>
      </c>
      <c r="GAU1866" s="84" t="s">
        <v>18849</v>
      </c>
      <c r="GAV1866" s="84" t="s">
        <v>18849</v>
      </c>
      <c r="GAW1866" s="84" t="s">
        <v>18849</v>
      </c>
      <c r="GAX1866" s="84" t="s">
        <v>18849</v>
      </c>
      <c r="GAY1866" s="84" t="s">
        <v>18849</v>
      </c>
      <c r="GAZ1866" s="84" t="s">
        <v>18849</v>
      </c>
      <c r="GBA1866" s="84" t="s">
        <v>18849</v>
      </c>
      <c r="GBB1866" s="84" t="s">
        <v>18849</v>
      </c>
      <c r="GBC1866" s="84" t="s">
        <v>18849</v>
      </c>
      <c r="GBD1866" s="84" t="s">
        <v>18849</v>
      </c>
      <c r="GBE1866" s="84" t="s">
        <v>18849</v>
      </c>
      <c r="GBF1866" s="84" t="s">
        <v>18849</v>
      </c>
      <c r="GBG1866" s="84" t="s">
        <v>18849</v>
      </c>
      <c r="GBH1866" s="84" t="s">
        <v>18849</v>
      </c>
      <c r="GBI1866" s="84" t="s">
        <v>18849</v>
      </c>
      <c r="GBJ1866" s="84" t="s">
        <v>18849</v>
      </c>
      <c r="GBK1866" s="84" t="s">
        <v>18849</v>
      </c>
      <c r="GBL1866" s="84" t="s">
        <v>18849</v>
      </c>
      <c r="GBM1866" s="84" t="s">
        <v>18849</v>
      </c>
      <c r="GBN1866" s="84" t="s">
        <v>18849</v>
      </c>
      <c r="GBO1866" s="84" t="s">
        <v>18849</v>
      </c>
      <c r="GBP1866" s="84" t="s">
        <v>18849</v>
      </c>
      <c r="GBQ1866" s="84" t="s">
        <v>18849</v>
      </c>
      <c r="GBR1866" s="84" t="s">
        <v>18849</v>
      </c>
      <c r="GBS1866" s="84" t="s">
        <v>18849</v>
      </c>
      <c r="GBT1866" s="84" t="s">
        <v>18849</v>
      </c>
      <c r="GBU1866" s="84" t="s">
        <v>18849</v>
      </c>
      <c r="GBV1866" s="84" t="s">
        <v>18849</v>
      </c>
      <c r="GBW1866" s="84" t="s">
        <v>18849</v>
      </c>
      <c r="GBX1866" s="84" t="s">
        <v>18849</v>
      </c>
      <c r="GBY1866" s="84" t="s">
        <v>18849</v>
      </c>
      <c r="GBZ1866" s="84" t="s">
        <v>18849</v>
      </c>
      <c r="GCA1866" s="84" t="s">
        <v>18849</v>
      </c>
      <c r="GCB1866" s="84" t="s">
        <v>18849</v>
      </c>
      <c r="GCC1866" s="84" t="s">
        <v>18849</v>
      </c>
      <c r="GCD1866" s="84" t="s">
        <v>18849</v>
      </c>
      <c r="GCE1866" s="84" t="s">
        <v>18849</v>
      </c>
      <c r="GCF1866" s="84" t="s">
        <v>18849</v>
      </c>
      <c r="GCG1866" s="84" t="s">
        <v>18849</v>
      </c>
      <c r="GCH1866" s="84" t="s">
        <v>18849</v>
      </c>
      <c r="GCI1866" s="84" t="s">
        <v>18849</v>
      </c>
      <c r="GCJ1866" s="84" t="s">
        <v>18849</v>
      </c>
      <c r="GCK1866" s="84" t="s">
        <v>18849</v>
      </c>
      <c r="GCL1866" s="84" t="s">
        <v>18849</v>
      </c>
      <c r="GCM1866" s="84" t="s">
        <v>18849</v>
      </c>
      <c r="GCN1866" s="84" t="s">
        <v>18849</v>
      </c>
      <c r="GCO1866" s="84" t="s">
        <v>18849</v>
      </c>
      <c r="GCP1866" s="84" t="s">
        <v>18849</v>
      </c>
      <c r="GCQ1866" s="84" t="s">
        <v>18849</v>
      </c>
      <c r="GCR1866" s="84" t="s">
        <v>18849</v>
      </c>
      <c r="GCS1866" s="84" t="s">
        <v>18849</v>
      </c>
      <c r="GCT1866" s="84" t="s">
        <v>18849</v>
      </c>
      <c r="GCU1866" s="84" t="s">
        <v>18849</v>
      </c>
      <c r="GCV1866" s="84" t="s">
        <v>18849</v>
      </c>
      <c r="GCW1866" s="84" t="s">
        <v>18849</v>
      </c>
      <c r="GCX1866" s="84" t="s">
        <v>18849</v>
      </c>
      <c r="GCY1866" s="84" t="s">
        <v>18849</v>
      </c>
      <c r="GCZ1866" s="84" t="s">
        <v>18849</v>
      </c>
      <c r="GDA1866" s="84" t="s">
        <v>18849</v>
      </c>
      <c r="GDB1866" s="84" t="s">
        <v>18849</v>
      </c>
      <c r="GDC1866" s="84" t="s">
        <v>18849</v>
      </c>
      <c r="GDD1866" s="84" t="s">
        <v>18849</v>
      </c>
      <c r="GDE1866" s="84" t="s">
        <v>18849</v>
      </c>
      <c r="GDF1866" s="84" t="s">
        <v>18849</v>
      </c>
      <c r="GDG1866" s="84" t="s">
        <v>18849</v>
      </c>
      <c r="GDH1866" s="84" t="s">
        <v>18849</v>
      </c>
      <c r="GDI1866" s="84" t="s">
        <v>18849</v>
      </c>
      <c r="GDJ1866" s="84" t="s">
        <v>18849</v>
      </c>
      <c r="GDK1866" s="84" t="s">
        <v>18849</v>
      </c>
      <c r="GDL1866" s="84" t="s">
        <v>18849</v>
      </c>
      <c r="GDM1866" s="84" t="s">
        <v>18849</v>
      </c>
      <c r="GDN1866" s="84" t="s">
        <v>18849</v>
      </c>
      <c r="GDO1866" s="84" t="s">
        <v>18849</v>
      </c>
      <c r="GDP1866" s="84" t="s">
        <v>18849</v>
      </c>
      <c r="GDQ1866" s="84" t="s">
        <v>18849</v>
      </c>
      <c r="GDR1866" s="84" t="s">
        <v>18849</v>
      </c>
      <c r="GDS1866" s="84" t="s">
        <v>18849</v>
      </c>
      <c r="GDT1866" s="84" t="s">
        <v>18849</v>
      </c>
      <c r="GDU1866" s="84" t="s">
        <v>18849</v>
      </c>
      <c r="GDV1866" s="84" t="s">
        <v>18849</v>
      </c>
      <c r="GDW1866" s="84" t="s">
        <v>18849</v>
      </c>
      <c r="GDX1866" s="84" t="s">
        <v>18849</v>
      </c>
      <c r="GDY1866" s="84" t="s">
        <v>18849</v>
      </c>
      <c r="GDZ1866" s="84" t="s">
        <v>18849</v>
      </c>
      <c r="GEA1866" s="84" t="s">
        <v>18849</v>
      </c>
      <c r="GEB1866" s="84" t="s">
        <v>18849</v>
      </c>
      <c r="GEC1866" s="84" t="s">
        <v>18849</v>
      </c>
      <c r="GED1866" s="84" t="s">
        <v>18849</v>
      </c>
      <c r="GEE1866" s="84" t="s">
        <v>18849</v>
      </c>
      <c r="GEF1866" s="84" t="s">
        <v>18849</v>
      </c>
      <c r="GEG1866" s="84" t="s">
        <v>18849</v>
      </c>
      <c r="GEH1866" s="84" t="s">
        <v>18849</v>
      </c>
      <c r="GEI1866" s="84" t="s">
        <v>18849</v>
      </c>
      <c r="GEJ1866" s="84" t="s">
        <v>18849</v>
      </c>
      <c r="GEK1866" s="84" t="s">
        <v>18849</v>
      </c>
      <c r="GEL1866" s="84" t="s">
        <v>18849</v>
      </c>
      <c r="GEM1866" s="84" t="s">
        <v>18849</v>
      </c>
      <c r="GEN1866" s="84" t="s">
        <v>18849</v>
      </c>
      <c r="GEO1866" s="84" t="s">
        <v>18849</v>
      </c>
      <c r="GEP1866" s="84" t="s">
        <v>18849</v>
      </c>
      <c r="GEQ1866" s="84" t="s">
        <v>18849</v>
      </c>
      <c r="GER1866" s="84" t="s">
        <v>18849</v>
      </c>
      <c r="GES1866" s="84" t="s">
        <v>18849</v>
      </c>
      <c r="GET1866" s="84" t="s">
        <v>18849</v>
      </c>
      <c r="GEU1866" s="84" t="s">
        <v>18849</v>
      </c>
      <c r="GEV1866" s="84" t="s">
        <v>18849</v>
      </c>
      <c r="GEW1866" s="84" t="s">
        <v>18849</v>
      </c>
      <c r="GEX1866" s="84" t="s">
        <v>18849</v>
      </c>
      <c r="GEY1866" s="84" t="s">
        <v>18849</v>
      </c>
      <c r="GEZ1866" s="84" t="s">
        <v>18849</v>
      </c>
      <c r="GFA1866" s="84" t="s">
        <v>18849</v>
      </c>
      <c r="GFB1866" s="84" t="s">
        <v>18849</v>
      </c>
      <c r="GFC1866" s="84" t="s">
        <v>18849</v>
      </c>
      <c r="GFD1866" s="84" t="s">
        <v>18849</v>
      </c>
      <c r="GFE1866" s="84" t="s">
        <v>18849</v>
      </c>
      <c r="GFF1866" s="84" t="s">
        <v>18849</v>
      </c>
      <c r="GFG1866" s="84" t="s">
        <v>18849</v>
      </c>
      <c r="GFH1866" s="84" t="s">
        <v>18849</v>
      </c>
      <c r="GFI1866" s="84" t="s">
        <v>18849</v>
      </c>
      <c r="GFJ1866" s="84" t="s">
        <v>18849</v>
      </c>
      <c r="GFK1866" s="84" t="s">
        <v>18849</v>
      </c>
      <c r="GFL1866" s="84" t="s">
        <v>18849</v>
      </c>
      <c r="GFM1866" s="84" t="s">
        <v>18849</v>
      </c>
      <c r="GFN1866" s="84" t="s">
        <v>18849</v>
      </c>
      <c r="GFO1866" s="84" t="s">
        <v>18849</v>
      </c>
      <c r="GFP1866" s="84" t="s">
        <v>18849</v>
      </c>
      <c r="GFQ1866" s="84" t="s">
        <v>18849</v>
      </c>
      <c r="GFR1866" s="84" t="s">
        <v>18849</v>
      </c>
      <c r="GFS1866" s="84" t="s">
        <v>18849</v>
      </c>
      <c r="GFT1866" s="84" t="s">
        <v>18849</v>
      </c>
      <c r="GFU1866" s="84" t="s">
        <v>18849</v>
      </c>
      <c r="GFV1866" s="84" t="s">
        <v>18849</v>
      </c>
      <c r="GFW1866" s="84" t="s">
        <v>18849</v>
      </c>
      <c r="GFX1866" s="84" t="s">
        <v>18849</v>
      </c>
      <c r="GFY1866" s="84" t="s">
        <v>18849</v>
      </c>
      <c r="GFZ1866" s="84" t="s">
        <v>18849</v>
      </c>
      <c r="GGA1866" s="84" t="s">
        <v>18849</v>
      </c>
      <c r="GGB1866" s="84" t="s">
        <v>18849</v>
      </c>
      <c r="GGC1866" s="84" t="s">
        <v>18849</v>
      </c>
      <c r="GGD1866" s="84" t="s">
        <v>18849</v>
      </c>
      <c r="GGE1866" s="84" t="s">
        <v>18849</v>
      </c>
      <c r="GGF1866" s="84" t="s">
        <v>18849</v>
      </c>
      <c r="GGG1866" s="84" t="s">
        <v>18849</v>
      </c>
      <c r="GGH1866" s="84" t="s">
        <v>18849</v>
      </c>
      <c r="GGI1866" s="84" t="s">
        <v>18849</v>
      </c>
      <c r="GGJ1866" s="84" t="s">
        <v>18849</v>
      </c>
      <c r="GGK1866" s="84" t="s">
        <v>18849</v>
      </c>
      <c r="GGL1866" s="84" t="s">
        <v>18849</v>
      </c>
      <c r="GGM1866" s="84" t="s">
        <v>18849</v>
      </c>
      <c r="GGN1866" s="84" t="s">
        <v>18849</v>
      </c>
      <c r="GGO1866" s="84" t="s">
        <v>18849</v>
      </c>
      <c r="GGP1866" s="84" t="s">
        <v>18849</v>
      </c>
      <c r="GGQ1866" s="84" t="s">
        <v>18849</v>
      </c>
      <c r="GGR1866" s="84" t="s">
        <v>18849</v>
      </c>
      <c r="GGS1866" s="84" t="s">
        <v>18849</v>
      </c>
      <c r="GGT1866" s="84" t="s">
        <v>18849</v>
      </c>
      <c r="GGU1866" s="84" t="s">
        <v>18849</v>
      </c>
      <c r="GGV1866" s="84" t="s">
        <v>18849</v>
      </c>
      <c r="GGW1866" s="84" t="s">
        <v>18849</v>
      </c>
      <c r="GGX1866" s="84" t="s">
        <v>18849</v>
      </c>
      <c r="GGY1866" s="84" t="s">
        <v>18849</v>
      </c>
      <c r="GGZ1866" s="84" t="s">
        <v>18849</v>
      </c>
      <c r="GHA1866" s="84" t="s">
        <v>18849</v>
      </c>
      <c r="GHB1866" s="84" t="s">
        <v>18849</v>
      </c>
      <c r="GHC1866" s="84" t="s">
        <v>18849</v>
      </c>
      <c r="GHD1866" s="84" t="s">
        <v>18849</v>
      </c>
      <c r="GHE1866" s="84" t="s">
        <v>18849</v>
      </c>
      <c r="GHF1866" s="84" t="s">
        <v>18849</v>
      </c>
      <c r="GHG1866" s="84" t="s">
        <v>18849</v>
      </c>
      <c r="GHH1866" s="84" t="s">
        <v>18849</v>
      </c>
      <c r="GHI1866" s="84" t="s">
        <v>18849</v>
      </c>
      <c r="GHJ1866" s="84" t="s">
        <v>18849</v>
      </c>
      <c r="GHK1866" s="84" t="s">
        <v>18849</v>
      </c>
      <c r="GHL1866" s="84" t="s">
        <v>18849</v>
      </c>
      <c r="GHM1866" s="84" t="s">
        <v>18849</v>
      </c>
      <c r="GHN1866" s="84" t="s">
        <v>18849</v>
      </c>
      <c r="GHO1866" s="84" t="s">
        <v>18849</v>
      </c>
      <c r="GHP1866" s="84" t="s">
        <v>18849</v>
      </c>
      <c r="GHQ1866" s="84" t="s">
        <v>18849</v>
      </c>
      <c r="GHR1866" s="84" t="s">
        <v>18849</v>
      </c>
      <c r="GHS1866" s="84" t="s">
        <v>18849</v>
      </c>
      <c r="GHT1866" s="84" t="s">
        <v>18849</v>
      </c>
      <c r="GHU1866" s="84" t="s">
        <v>18849</v>
      </c>
      <c r="GHV1866" s="84" t="s">
        <v>18849</v>
      </c>
      <c r="GHW1866" s="84" t="s">
        <v>18849</v>
      </c>
      <c r="GHX1866" s="84" t="s">
        <v>18849</v>
      </c>
      <c r="GHY1866" s="84" t="s">
        <v>18849</v>
      </c>
      <c r="GHZ1866" s="84" t="s">
        <v>18849</v>
      </c>
      <c r="GIA1866" s="84" t="s">
        <v>18849</v>
      </c>
      <c r="GIB1866" s="84" t="s">
        <v>18849</v>
      </c>
      <c r="GIC1866" s="84" t="s">
        <v>18849</v>
      </c>
      <c r="GID1866" s="84" t="s">
        <v>18849</v>
      </c>
      <c r="GIE1866" s="84" t="s">
        <v>18849</v>
      </c>
      <c r="GIF1866" s="84" t="s">
        <v>18849</v>
      </c>
      <c r="GIG1866" s="84" t="s">
        <v>18849</v>
      </c>
      <c r="GIH1866" s="84" t="s">
        <v>18849</v>
      </c>
      <c r="GII1866" s="84" t="s">
        <v>18849</v>
      </c>
      <c r="GIJ1866" s="84" t="s">
        <v>18849</v>
      </c>
      <c r="GIK1866" s="84" t="s">
        <v>18849</v>
      </c>
      <c r="GIL1866" s="84" t="s">
        <v>18849</v>
      </c>
      <c r="GIM1866" s="84" t="s">
        <v>18849</v>
      </c>
      <c r="GIN1866" s="84" t="s">
        <v>18849</v>
      </c>
      <c r="GIO1866" s="84" t="s">
        <v>18849</v>
      </c>
      <c r="GIP1866" s="84" t="s">
        <v>18849</v>
      </c>
      <c r="GIQ1866" s="84" t="s">
        <v>18849</v>
      </c>
      <c r="GIR1866" s="84" t="s">
        <v>18849</v>
      </c>
      <c r="GIS1866" s="84" t="s">
        <v>18849</v>
      </c>
      <c r="GIT1866" s="84" t="s">
        <v>18849</v>
      </c>
      <c r="GIU1866" s="84" t="s">
        <v>18849</v>
      </c>
      <c r="GIV1866" s="84" t="s">
        <v>18849</v>
      </c>
      <c r="GIW1866" s="84" t="s">
        <v>18849</v>
      </c>
      <c r="GIX1866" s="84" t="s">
        <v>18849</v>
      </c>
      <c r="GIY1866" s="84" t="s">
        <v>18849</v>
      </c>
      <c r="GIZ1866" s="84" t="s">
        <v>18849</v>
      </c>
      <c r="GJA1866" s="84" t="s">
        <v>18849</v>
      </c>
      <c r="GJB1866" s="84" t="s">
        <v>18849</v>
      </c>
      <c r="GJC1866" s="84" t="s">
        <v>18849</v>
      </c>
      <c r="GJD1866" s="84" t="s">
        <v>18849</v>
      </c>
      <c r="GJE1866" s="84" t="s">
        <v>18849</v>
      </c>
      <c r="GJF1866" s="84" t="s">
        <v>18849</v>
      </c>
      <c r="GJG1866" s="84" t="s">
        <v>18849</v>
      </c>
      <c r="GJH1866" s="84" t="s">
        <v>18849</v>
      </c>
      <c r="GJI1866" s="84" t="s">
        <v>18849</v>
      </c>
      <c r="GJJ1866" s="84" t="s">
        <v>18849</v>
      </c>
      <c r="GJK1866" s="84" t="s">
        <v>18849</v>
      </c>
      <c r="GJL1866" s="84" t="s">
        <v>18849</v>
      </c>
      <c r="GJM1866" s="84" t="s">
        <v>18849</v>
      </c>
      <c r="GJN1866" s="84" t="s">
        <v>18849</v>
      </c>
      <c r="GJO1866" s="84" t="s">
        <v>18849</v>
      </c>
      <c r="GJP1866" s="84" t="s">
        <v>18849</v>
      </c>
      <c r="GJQ1866" s="84" t="s">
        <v>18849</v>
      </c>
      <c r="GJR1866" s="84" t="s">
        <v>18849</v>
      </c>
      <c r="GJS1866" s="84" t="s">
        <v>18849</v>
      </c>
      <c r="GJT1866" s="84" t="s">
        <v>18849</v>
      </c>
      <c r="GJU1866" s="84" t="s">
        <v>18849</v>
      </c>
      <c r="GJV1866" s="84" t="s">
        <v>18849</v>
      </c>
      <c r="GJW1866" s="84" t="s">
        <v>18849</v>
      </c>
      <c r="GJX1866" s="84" t="s">
        <v>18849</v>
      </c>
      <c r="GJY1866" s="84" t="s">
        <v>18849</v>
      </c>
      <c r="GJZ1866" s="84" t="s">
        <v>18849</v>
      </c>
      <c r="GKA1866" s="84" t="s">
        <v>18849</v>
      </c>
      <c r="GKB1866" s="84" t="s">
        <v>18849</v>
      </c>
      <c r="GKC1866" s="84" t="s">
        <v>18849</v>
      </c>
      <c r="GKD1866" s="84" t="s">
        <v>18849</v>
      </c>
      <c r="GKE1866" s="84" t="s">
        <v>18849</v>
      </c>
      <c r="GKF1866" s="84" t="s">
        <v>18849</v>
      </c>
      <c r="GKG1866" s="84" t="s">
        <v>18849</v>
      </c>
      <c r="GKH1866" s="84" t="s">
        <v>18849</v>
      </c>
      <c r="GKI1866" s="84" t="s">
        <v>18849</v>
      </c>
      <c r="GKJ1866" s="84" t="s">
        <v>18849</v>
      </c>
      <c r="GKK1866" s="84" t="s">
        <v>18849</v>
      </c>
      <c r="GKL1866" s="84" t="s">
        <v>18849</v>
      </c>
      <c r="GKM1866" s="84" t="s">
        <v>18849</v>
      </c>
      <c r="GKN1866" s="84" t="s">
        <v>18849</v>
      </c>
      <c r="GKO1866" s="84" t="s">
        <v>18849</v>
      </c>
      <c r="GKP1866" s="84" t="s">
        <v>18849</v>
      </c>
      <c r="GKQ1866" s="84" t="s">
        <v>18849</v>
      </c>
      <c r="GKR1866" s="84" t="s">
        <v>18849</v>
      </c>
      <c r="GKS1866" s="84" t="s">
        <v>18849</v>
      </c>
      <c r="GKT1866" s="84" t="s">
        <v>18849</v>
      </c>
      <c r="GKU1866" s="84" t="s">
        <v>18849</v>
      </c>
      <c r="GKV1866" s="84" t="s">
        <v>18849</v>
      </c>
      <c r="GKW1866" s="84" t="s">
        <v>18849</v>
      </c>
      <c r="GKX1866" s="84" t="s">
        <v>18849</v>
      </c>
      <c r="GKY1866" s="84" t="s">
        <v>18849</v>
      </c>
      <c r="GKZ1866" s="84" t="s">
        <v>18849</v>
      </c>
      <c r="GLA1866" s="84" t="s">
        <v>18849</v>
      </c>
      <c r="GLB1866" s="84" t="s">
        <v>18849</v>
      </c>
      <c r="GLC1866" s="84" t="s">
        <v>18849</v>
      </c>
      <c r="GLD1866" s="84" t="s">
        <v>18849</v>
      </c>
      <c r="GLE1866" s="84" t="s">
        <v>18849</v>
      </c>
      <c r="GLF1866" s="84" t="s">
        <v>18849</v>
      </c>
      <c r="GLG1866" s="84" t="s">
        <v>18849</v>
      </c>
      <c r="GLH1866" s="84" t="s">
        <v>18849</v>
      </c>
      <c r="GLI1866" s="84" t="s">
        <v>18849</v>
      </c>
      <c r="GLJ1866" s="84" t="s">
        <v>18849</v>
      </c>
      <c r="GLK1866" s="84" t="s">
        <v>18849</v>
      </c>
      <c r="GLL1866" s="84" t="s">
        <v>18849</v>
      </c>
      <c r="GLM1866" s="84" t="s">
        <v>18849</v>
      </c>
      <c r="GLN1866" s="84" t="s">
        <v>18849</v>
      </c>
      <c r="GLO1866" s="84" t="s">
        <v>18849</v>
      </c>
      <c r="GLP1866" s="84" t="s">
        <v>18849</v>
      </c>
      <c r="GLQ1866" s="84" t="s">
        <v>18849</v>
      </c>
      <c r="GLR1866" s="84" t="s">
        <v>18849</v>
      </c>
      <c r="GLS1866" s="84" t="s">
        <v>18849</v>
      </c>
      <c r="GLT1866" s="84" t="s">
        <v>18849</v>
      </c>
      <c r="GLU1866" s="84" t="s">
        <v>18849</v>
      </c>
      <c r="GLV1866" s="84" t="s">
        <v>18849</v>
      </c>
      <c r="GLW1866" s="84" t="s">
        <v>18849</v>
      </c>
      <c r="GLX1866" s="84" t="s">
        <v>18849</v>
      </c>
      <c r="GLY1866" s="84" t="s">
        <v>18849</v>
      </c>
      <c r="GLZ1866" s="84" t="s">
        <v>18849</v>
      </c>
      <c r="GMA1866" s="84" t="s">
        <v>18849</v>
      </c>
      <c r="GMB1866" s="84" t="s">
        <v>18849</v>
      </c>
      <c r="GMC1866" s="84" t="s">
        <v>18849</v>
      </c>
      <c r="GMD1866" s="84" t="s">
        <v>18849</v>
      </c>
      <c r="GME1866" s="84" t="s">
        <v>18849</v>
      </c>
      <c r="GMF1866" s="84" t="s">
        <v>18849</v>
      </c>
      <c r="GMG1866" s="84" t="s">
        <v>18849</v>
      </c>
      <c r="GMH1866" s="84" t="s">
        <v>18849</v>
      </c>
      <c r="GMI1866" s="84" t="s">
        <v>18849</v>
      </c>
      <c r="GMJ1866" s="84" t="s">
        <v>18849</v>
      </c>
      <c r="GMK1866" s="84" t="s">
        <v>18849</v>
      </c>
      <c r="GML1866" s="84" t="s">
        <v>18849</v>
      </c>
      <c r="GMM1866" s="84" t="s">
        <v>18849</v>
      </c>
      <c r="GMN1866" s="84" t="s">
        <v>18849</v>
      </c>
      <c r="GMO1866" s="84" t="s">
        <v>18849</v>
      </c>
      <c r="GMP1866" s="84" t="s">
        <v>18849</v>
      </c>
      <c r="GMQ1866" s="84" t="s">
        <v>18849</v>
      </c>
      <c r="GMR1866" s="84" t="s">
        <v>18849</v>
      </c>
      <c r="GMS1866" s="84" t="s">
        <v>18849</v>
      </c>
      <c r="GMT1866" s="84" t="s">
        <v>18849</v>
      </c>
      <c r="GMU1866" s="84" t="s">
        <v>18849</v>
      </c>
      <c r="GMV1866" s="84" t="s">
        <v>18849</v>
      </c>
      <c r="GMW1866" s="84" t="s">
        <v>18849</v>
      </c>
      <c r="GMX1866" s="84" t="s">
        <v>18849</v>
      </c>
      <c r="GMY1866" s="84" t="s">
        <v>18849</v>
      </c>
      <c r="GMZ1866" s="84" t="s">
        <v>18849</v>
      </c>
      <c r="GNA1866" s="84" t="s">
        <v>18849</v>
      </c>
      <c r="GNB1866" s="84" t="s">
        <v>18849</v>
      </c>
      <c r="GNC1866" s="84" t="s">
        <v>18849</v>
      </c>
      <c r="GND1866" s="84" t="s">
        <v>18849</v>
      </c>
      <c r="GNE1866" s="84" t="s">
        <v>18849</v>
      </c>
      <c r="GNF1866" s="84" t="s">
        <v>18849</v>
      </c>
      <c r="GNG1866" s="84" t="s">
        <v>18849</v>
      </c>
      <c r="GNH1866" s="84" t="s">
        <v>18849</v>
      </c>
      <c r="GNI1866" s="84" t="s">
        <v>18849</v>
      </c>
      <c r="GNJ1866" s="84" t="s">
        <v>18849</v>
      </c>
      <c r="GNK1866" s="84" t="s">
        <v>18849</v>
      </c>
      <c r="GNL1866" s="84" t="s">
        <v>18849</v>
      </c>
      <c r="GNM1866" s="84" t="s">
        <v>18849</v>
      </c>
      <c r="GNN1866" s="84" t="s">
        <v>18849</v>
      </c>
      <c r="GNO1866" s="84" t="s">
        <v>18849</v>
      </c>
      <c r="GNP1866" s="84" t="s">
        <v>18849</v>
      </c>
      <c r="GNQ1866" s="84" t="s">
        <v>18849</v>
      </c>
      <c r="GNR1866" s="84" t="s">
        <v>18849</v>
      </c>
      <c r="GNS1866" s="84" t="s">
        <v>18849</v>
      </c>
      <c r="GNT1866" s="84" t="s">
        <v>18849</v>
      </c>
      <c r="GNU1866" s="84" t="s">
        <v>18849</v>
      </c>
      <c r="GNV1866" s="84" t="s">
        <v>18849</v>
      </c>
      <c r="GNW1866" s="84" t="s">
        <v>18849</v>
      </c>
      <c r="GNX1866" s="84" t="s">
        <v>18849</v>
      </c>
      <c r="GNY1866" s="84" t="s">
        <v>18849</v>
      </c>
      <c r="GNZ1866" s="84" t="s">
        <v>18849</v>
      </c>
      <c r="GOA1866" s="84" t="s">
        <v>18849</v>
      </c>
      <c r="GOB1866" s="84" t="s">
        <v>18849</v>
      </c>
      <c r="GOC1866" s="84" t="s">
        <v>18849</v>
      </c>
      <c r="GOD1866" s="84" t="s">
        <v>18849</v>
      </c>
      <c r="GOE1866" s="84" t="s">
        <v>18849</v>
      </c>
      <c r="GOF1866" s="84" t="s">
        <v>18849</v>
      </c>
      <c r="GOG1866" s="84" t="s">
        <v>18849</v>
      </c>
      <c r="GOH1866" s="84" t="s">
        <v>18849</v>
      </c>
      <c r="GOI1866" s="84" t="s">
        <v>18849</v>
      </c>
      <c r="GOJ1866" s="84" t="s">
        <v>18849</v>
      </c>
      <c r="GOK1866" s="84" t="s">
        <v>18849</v>
      </c>
      <c r="GOL1866" s="84" t="s">
        <v>18849</v>
      </c>
      <c r="GOM1866" s="84" t="s">
        <v>18849</v>
      </c>
      <c r="GON1866" s="84" t="s">
        <v>18849</v>
      </c>
      <c r="GOO1866" s="84" t="s">
        <v>18849</v>
      </c>
      <c r="GOP1866" s="84" t="s">
        <v>18849</v>
      </c>
      <c r="GOQ1866" s="84" t="s">
        <v>18849</v>
      </c>
      <c r="GOR1866" s="84" t="s">
        <v>18849</v>
      </c>
      <c r="GOS1866" s="84" t="s">
        <v>18849</v>
      </c>
      <c r="GOT1866" s="84" t="s">
        <v>18849</v>
      </c>
      <c r="GOU1866" s="84" t="s">
        <v>18849</v>
      </c>
      <c r="GOV1866" s="84" t="s">
        <v>18849</v>
      </c>
      <c r="GOW1866" s="84" t="s">
        <v>18849</v>
      </c>
      <c r="GOX1866" s="84" t="s">
        <v>18849</v>
      </c>
      <c r="GOY1866" s="84" t="s">
        <v>18849</v>
      </c>
      <c r="GOZ1866" s="84" t="s">
        <v>18849</v>
      </c>
      <c r="GPA1866" s="84" t="s">
        <v>18849</v>
      </c>
      <c r="GPB1866" s="84" t="s">
        <v>18849</v>
      </c>
      <c r="GPC1866" s="84" t="s">
        <v>18849</v>
      </c>
      <c r="GPD1866" s="84" t="s">
        <v>18849</v>
      </c>
      <c r="GPE1866" s="84" t="s">
        <v>18849</v>
      </c>
      <c r="GPF1866" s="84" t="s">
        <v>18849</v>
      </c>
      <c r="GPG1866" s="84" t="s">
        <v>18849</v>
      </c>
      <c r="GPH1866" s="84" t="s">
        <v>18849</v>
      </c>
      <c r="GPI1866" s="84" t="s">
        <v>18849</v>
      </c>
      <c r="GPJ1866" s="84" t="s">
        <v>18849</v>
      </c>
      <c r="GPK1866" s="84" t="s">
        <v>18849</v>
      </c>
      <c r="GPL1866" s="84" t="s">
        <v>18849</v>
      </c>
      <c r="GPM1866" s="84" t="s">
        <v>18849</v>
      </c>
      <c r="GPN1866" s="84" t="s">
        <v>18849</v>
      </c>
      <c r="GPO1866" s="84" t="s">
        <v>18849</v>
      </c>
      <c r="GPP1866" s="84" t="s">
        <v>18849</v>
      </c>
      <c r="GPQ1866" s="84" t="s">
        <v>18849</v>
      </c>
      <c r="GPR1866" s="84" t="s">
        <v>18849</v>
      </c>
      <c r="GPS1866" s="84" t="s">
        <v>18849</v>
      </c>
      <c r="GPT1866" s="84" t="s">
        <v>18849</v>
      </c>
      <c r="GPU1866" s="84" t="s">
        <v>18849</v>
      </c>
      <c r="GPV1866" s="84" t="s">
        <v>18849</v>
      </c>
      <c r="GPW1866" s="84" t="s">
        <v>18849</v>
      </c>
      <c r="GPX1866" s="84" t="s">
        <v>18849</v>
      </c>
      <c r="GPY1866" s="84" t="s">
        <v>18849</v>
      </c>
      <c r="GPZ1866" s="84" t="s">
        <v>18849</v>
      </c>
      <c r="GQA1866" s="84" t="s">
        <v>18849</v>
      </c>
      <c r="GQB1866" s="84" t="s">
        <v>18849</v>
      </c>
      <c r="GQC1866" s="84" t="s">
        <v>18849</v>
      </c>
      <c r="GQD1866" s="84" t="s">
        <v>18849</v>
      </c>
      <c r="GQE1866" s="84" t="s">
        <v>18849</v>
      </c>
      <c r="GQF1866" s="84" t="s">
        <v>18849</v>
      </c>
      <c r="GQG1866" s="84" t="s">
        <v>18849</v>
      </c>
      <c r="GQH1866" s="84" t="s">
        <v>18849</v>
      </c>
      <c r="GQI1866" s="84" t="s">
        <v>18849</v>
      </c>
      <c r="GQJ1866" s="84" t="s">
        <v>18849</v>
      </c>
      <c r="GQK1866" s="84" t="s">
        <v>18849</v>
      </c>
      <c r="GQL1866" s="84" t="s">
        <v>18849</v>
      </c>
      <c r="GQM1866" s="84" t="s">
        <v>18849</v>
      </c>
      <c r="GQN1866" s="84" t="s">
        <v>18849</v>
      </c>
      <c r="GQO1866" s="84" t="s">
        <v>18849</v>
      </c>
      <c r="GQP1866" s="84" t="s">
        <v>18849</v>
      </c>
      <c r="GQQ1866" s="84" t="s">
        <v>18849</v>
      </c>
      <c r="GQR1866" s="84" t="s">
        <v>18849</v>
      </c>
      <c r="GQS1866" s="84" t="s">
        <v>18849</v>
      </c>
      <c r="GQT1866" s="84" t="s">
        <v>18849</v>
      </c>
      <c r="GQU1866" s="84" t="s">
        <v>18849</v>
      </c>
      <c r="GQV1866" s="84" t="s">
        <v>18849</v>
      </c>
      <c r="GQW1866" s="84" t="s">
        <v>18849</v>
      </c>
      <c r="GQX1866" s="84" t="s">
        <v>18849</v>
      </c>
      <c r="GQY1866" s="84" t="s">
        <v>18849</v>
      </c>
      <c r="GQZ1866" s="84" t="s">
        <v>18849</v>
      </c>
      <c r="GRA1866" s="84" t="s">
        <v>18849</v>
      </c>
      <c r="GRB1866" s="84" t="s">
        <v>18849</v>
      </c>
      <c r="GRC1866" s="84" t="s">
        <v>18849</v>
      </c>
      <c r="GRD1866" s="84" t="s">
        <v>18849</v>
      </c>
      <c r="GRE1866" s="84" t="s">
        <v>18849</v>
      </c>
      <c r="GRF1866" s="84" t="s">
        <v>18849</v>
      </c>
      <c r="GRG1866" s="84" t="s">
        <v>18849</v>
      </c>
      <c r="GRH1866" s="84" t="s">
        <v>18849</v>
      </c>
      <c r="GRI1866" s="84" t="s">
        <v>18849</v>
      </c>
      <c r="GRJ1866" s="84" t="s">
        <v>18849</v>
      </c>
      <c r="GRK1866" s="84" t="s">
        <v>18849</v>
      </c>
      <c r="GRL1866" s="84" t="s">
        <v>18849</v>
      </c>
      <c r="GRM1866" s="84" t="s">
        <v>18849</v>
      </c>
      <c r="GRN1866" s="84" t="s">
        <v>18849</v>
      </c>
      <c r="GRO1866" s="84" t="s">
        <v>18849</v>
      </c>
      <c r="GRP1866" s="84" t="s">
        <v>18849</v>
      </c>
      <c r="GRQ1866" s="84" t="s">
        <v>18849</v>
      </c>
      <c r="GRR1866" s="84" t="s">
        <v>18849</v>
      </c>
      <c r="GRS1866" s="84" t="s">
        <v>18849</v>
      </c>
      <c r="GRT1866" s="84" t="s">
        <v>18849</v>
      </c>
      <c r="GRU1866" s="84" t="s">
        <v>18849</v>
      </c>
      <c r="GRV1866" s="84" t="s">
        <v>18849</v>
      </c>
      <c r="GRW1866" s="84" t="s">
        <v>18849</v>
      </c>
      <c r="GRX1866" s="84" t="s">
        <v>18849</v>
      </c>
      <c r="GRY1866" s="84" t="s">
        <v>18849</v>
      </c>
      <c r="GRZ1866" s="84" t="s">
        <v>18849</v>
      </c>
      <c r="GSA1866" s="84" t="s">
        <v>18849</v>
      </c>
      <c r="GSB1866" s="84" t="s">
        <v>18849</v>
      </c>
      <c r="GSC1866" s="84" t="s">
        <v>18849</v>
      </c>
      <c r="GSD1866" s="84" t="s">
        <v>18849</v>
      </c>
      <c r="GSE1866" s="84" t="s">
        <v>18849</v>
      </c>
      <c r="GSF1866" s="84" t="s">
        <v>18849</v>
      </c>
      <c r="GSG1866" s="84" t="s">
        <v>18849</v>
      </c>
      <c r="GSH1866" s="84" t="s">
        <v>18849</v>
      </c>
      <c r="GSI1866" s="84" t="s">
        <v>18849</v>
      </c>
      <c r="GSJ1866" s="84" t="s">
        <v>18849</v>
      </c>
      <c r="GSK1866" s="84" t="s">
        <v>18849</v>
      </c>
      <c r="GSL1866" s="84" t="s">
        <v>18849</v>
      </c>
      <c r="GSM1866" s="84" t="s">
        <v>18849</v>
      </c>
      <c r="GSN1866" s="84" t="s">
        <v>18849</v>
      </c>
      <c r="GSO1866" s="84" t="s">
        <v>18849</v>
      </c>
      <c r="GSP1866" s="84" t="s">
        <v>18849</v>
      </c>
      <c r="GSQ1866" s="84" t="s">
        <v>18849</v>
      </c>
      <c r="GSR1866" s="84" t="s">
        <v>18849</v>
      </c>
      <c r="GSS1866" s="84" t="s">
        <v>18849</v>
      </c>
      <c r="GST1866" s="84" t="s">
        <v>18849</v>
      </c>
      <c r="GSU1866" s="84" t="s">
        <v>18849</v>
      </c>
      <c r="GSV1866" s="84" t="s">
        <v>18849</v>
      </c>
      <c r="GSW1866" s="84" t="s">
        <v>18849</v>
      </c>
      <c r="GSX1866" s="84" t="s">
        <v>18849</v>
      </c>
      <c r="GSY1866" s="84" t="s">
        <v>18849</v>
      </c>
      <c r="GSZ1866" s="84" t="s">
        <v>18849</v>
      </c>
      <c r="GTA1866" s="84" t="s">
        <v>18849</v>
      </c>
      <c r="GTB1866" s="84" t="s">
        <v>18849</v>
      </c>
      <c r="GTC1866" s="84" t="s">
        <v>18849</v>
      </c>
      <c r="GTD1866" s="84" t="s">
        <v>18849</v>
      </c>
      <c r="GTE1866" s="84" t="s">
        <v>18849</v>
      </c>
      <c r="GTF1866" s="84" t="s">
        <v>18849</v>
      </c>
      <c r="GTG1866" s="84" t="s">
        <v>18849</v>
      </c>
      <c r="GTH1866" s="84" t="s">
        <v>18849</v>
      </c>
      <c r="GTI1866" s="84" t="s">
        <v>18849</v>
      </c>
      <c r="GTJ1866" s="84" t="s">
        <v>18849</v>
      </c>
      <c r="GTK1866" s="84" t="s">
        <v>18849</v>
      </c>
      <c r="GTL1866" s="84" t="s">
        <v>18849</v>
      </c>
      <c r="GTM1866" s="84" t="s">
        <v>18849</v>
      </c>
      <c r="GTN1866" s="84" t="s">
        <v>18849</v>
      </c>
      <c r="GTO1866" s="84" t="s">
        <v>18849</v>
      </c>
      <c r="GTP1866" s="84" t="s">
        <v>18849</v>
      </c>
      <c r="GTQ1866" s="84" t="s">
        <v>18849</v>
      </c>
      <c r="GTR1866" s="84" t="s">
        <v>18849</v>
      </c>
      <c r="GTS1866" s="84" t="s">
        <v>18849</v>
      </c>
      <c r="GTT1866" s="84" t="s">
        <v>18849</v>
      </c>
      <c r="GTU1866" s="84" t="s">
        <v>18849</v>
      </c>
      <c r="GTV1866" s="84" t="s">
        <v>18849</v>
      </c>
      <c r="GTW1866" s="84" t="s">
        <v>18849</v>
      </c>
      <c r="GTX1866" s="84" t="s">
        <v>18849</v>
      </c>
      <c r="GTY1866" s="84" t="s">
        <v>18849</v>
      </c>
      <c r="GTZ1866" s="84" t="s">
        <v>18849</v>
      </c>
      <c r="GUA1866" s="84" t="s">
        <v>18849</v>
      </c>
      <c r="GUB1866" s="84" t="s">
        <v>18849</v>
      </c>
      <c r="GUC1866" s="84" t="s">
        <v>18849</v>
      </c>
      <c r="GUD1866" s="84" t="s">
        <v>18849</v>
      </c>
      <c r="GUE1866" s="84" t="s">
        <v>18849</v>
      </c>
      <c r="GUF1866" s="84" t="s">
        <v>18849</v>
      </c>
      <c r="GUG1866" s="84" t="s">
        <v>18849</v>
      </c>
      <c r="GUH1866" s="84" t="s">
        <v>18849</v>
      </c>
      <c r="GUI1866" s="84" t="s">
        <v>18849</v>
      </c>
      <c r="GUJ1866" s="84" t="s">
        <v>18849</v>
      </c>
      <c r="GUK1866" s="84" t="s">
        <v>18849</v>
      </c>
      <c r="GUL1866" s="84" t="s">
        <v>18849</v>
      </c>
      <c r="GUM1866" s="84" t="s">
        <v>18849</v>
      </c>
      <c r="GUN1866" s="84" t="s">
        <v>18849</v>
      </c>
      <c r="GUO1866" s="84" t="s">
        <v>18849</v>
      </c>
      <c r="GUP1866" s="84" t="s">
        <v>18849</v>
      </c>
      <c r="GUQ1866" s="84" t="s">
        <v>18849</v>
      </c>
      <c r="GUR1866" s="84" t="s">
        <v>18849</v>
      </c>
      <c r="GUS1866" s="84" t="s">
        <v>18849</v>
      </c>
      <c r="GUT1866" s="84" t="s">
        <v>18849</v>
      </c>
      <c r="GUU1866" s="84" t="s">
        <v>18849</v>
      </c>
      <c r="GUV1866" s="84" t="s">
        <v>18849</v>
      </c>
      <c r="GUW1866" s="84" t="s">
        <v>18849</v>
      </c>
      <c r="GUX1866" s="84" t="s">
        <v>18849</v>
      </c>
      <c r="GUY1866" s="84" t="s">
        <v>18849</v>
      </c>
      <c r="GUZ1866" s="84" t="s">
        <v>18849</v>
      </c>
      <c r="GVA1866" s="84" t="s">
        <v>18849</v>
      </c>
      <c r="GVB1866" s="84" t="s">
        <v>18849</v>
      </c>
      <c r="GVC1866" s="84" t="s">
        <v>18849</v>
      </c>
      <c r="GVD1866" s="84" t="s">
        <v>18849</v>
      </c>
      <c r="GVE1866" s="84" t="s">
        <v>18849</v>
      </c>
      <c r="GVF1866" s="84" t="s">
        <v>18849</v>
      </c>
      <c r="GVG1866" s="84" t="s">
        <v>18849</v>
      </c>
      <c r="GVH1866" s="84" t="s">
        <v>18849</v>
      </c>
      <c r="GVI1866" s="84" t="s">
        <v>18849</v>
      </c>
      <c r="GVJ1866" s="84" t="s">
        <v>18849</v>
      </c>
      <c r="GVK1866" s="84" t="s">
        <v>18849</v>
      </c>
      <c r="GVL1866" s="84" t="s">
        <v>18849</v>
      </c>
      <c r="GVM1866" s="84" t="s">
        <v>18849</v>
      </c>
      <c r="GVN1866" s="84" t="s">
        <v>18849</v>
      </c>
      <c r="GVO1866" s="84" t="s">
        <v>18849</v>
      </c>
      <c r="GVP1866" s="84" t="s">
        <v>18849</v>
      </c>
      <c r="GVQ1866" s="84" t="s">
        <v>18849</v>
      </c>
      <c r="GVR1866" s="84" t="s">
        <v>18849</v>
      </c>
      <c r="GVS1866" s="84" t="s">
        <v>18849</v>
      </c>
      <c r="GVT1866" s="84" t="s">
        <v>18849</v>
      </c>
      <c r="GVU1866" s="84" t="s">
        <v>18849</v>
      </c>
      <c r="GVV1866" s="84" t="s">
        <v>18849</v>
      </c>
      <c r="GVW1866" s="84" t="s">
        <v>18849</v>
      </c>
      <c r="GVX1866" s="84" t="s">
        <v>18849</v>
      </c>
      <c r="GVY1866" s="84" t="s">
        <v>18849</v>
      </c>
      <c r="GVZ1866" s="84" t="s">
        <v>18849</v>
      </c>
      <c r="GWA1866" s="84" t="s">
        <v>18849</v>
      </c>
      <c r="GWB1866" s="84" t="s">
        <v>18849</v>
      </c>
      <c r="GWC1866" s="84" t="s">
        <v>18849</v>
      </c>
      <c r="GWD1866" s="84" t="s">
        <v>18849</v>
      </c>
      <c r="GWE1866" s="84" t="s">
        <v>18849</v>
      </c>
      <c r="GWF1866" s="84" t="s">
        <v>18849</v>
      </c>
      <c r="GWG1866" s="84" t="s">
        <v>18849</v>
      </c>
      <c r="GWH1866" s="84" t="s">
        <v>18849</v>
      </c>
      <c r="GWI1866" s="84" t="s">
        <v>18849</v>
      </c>
      <c r="GWJ1866" s="84" t="s">
        <v>18849</v>
      </c>
      <c r="GWK1866" s="84" t="s">
        <v>18849</v>
      </c>
      <c r="GWL1866" s="84" t="s">
        <v>18849</v>
      </c>
      <c r="GWM1866" s="84" t="s">
        <v>18849</v>
      </c>
      <c r="GWN1866" s="84" t="s">
        <v>18849</v>
      </c>
      <c r="GWO1866" s="84" t="s">
        <v>18849</v>
      </c>
      <c r="GWP1866" s="84" t="s">
        <v>18849</v>
      </c>
      <c r="GWQ1866" s="84" t="s">
        <v>18849</v>
      </c>
      <c r="GWR1866" s="84" t="s">
        <v>18849</v>
      </c>
      <c r="GWS1866" s="84" t="s">
        <v>18849</v>
      </c>
      <c r="GWT1866" s="84" t="s">
        <v>18849</v>
      </c>
      <c r="GWU1866" s="84" t="s">
        <v>18849</v>
      </c>
      <c r="GWV1866" s="84" t="s">
        <v>18849</v>
      </c>
      <c r="GWW1866" s="84" t="s">
        <v>18849</v>
      </c>
      <c r="GWX1866" s="84" t="s">
        <v>18849</v>
      </c>
      <c r="GWY1866" s="84" t="s">
        <v>18849</v>
      </c>
      <c r="GWZ1866" s="84" t="s">
        <v>18849</v>
      </c>
      <c r="GXA1866" s="84" t="s">
        <v>18849</v>
      </c>
      <c r="GXB1866" s="84" t="s">
        <v>18849</v>
      </c>
      <c r="GXC1866" s="84" t="s">
        <v>18849</v>
      </c>
      <c r="GXD1866" s="84" t="s">
        <v>18849</v>
      </c>
      <c r="GXE1866" s="84" t="s">
        <v>18849</v>
      </c>
      <c r="GXF1866" s="84" t="s">
        <v>18849</v>
      </c>
      <c r="GXG1866" s="84" t="s">
        <v>18849</v>
      </c>
      <c r="GXH1866" s="84" t="s">
        <v>18849</v>
      </c>
      <c r="GXI1866" s="84" t="s">
        <v>18849</v>
      </c>
      <c r="GXJ1866" s="84" t="s">
        <v>18849</v>
      </c>
      <c r="GXK1866" s="84" t="s">
        <v>18849</v>
      </c>
      <c r="GXL1866" s="84" t="s">
        <v>18849</v>
      </c>
      <c r="GXM1866" s="84" t="s">
        <v>18849</v>
      </c>
      <c r="GXN1866" s="84" t="s">
        <v>18849</v>
      </c>
      <c r="GXO1866" s="84" t="s">
        <v>18849</v>
      </c>
      <c r="GXP1866" s="84" t="s">
        <v>18849</v>
      </c>
      <c r="GXQ1866" s="84" t="s">
        <v>18849</v>
      </c>
      <c r="GXR1866" s="84" t="s">
        <v>18849</v>
      </c>
      <c r="GXS1866" s="84" t="s">
        <v>18849</v>
      </c>
      <c r="GXT1866" s="84" t="s">
        <v>18849</v>
      </c>
      <c r="GXU1866" s="84" t="s">
        <v>18849</v>
      </c>
      <c r="GXV1866" s="84" t="s">
        <v>18849</v>
      </c>
      <c r="GXW1866" s="84" t="s">
        <v>18849</v>
      </c>
      <c r="GXX1866" s="84" t="s">
        <v>18849</v>
      </c>
      <c r="GXY1866" s="84" t="s">
        <v>18849</v>
      </c>
      <c r="GXZ1866" s="84" t="s">
        <v>18849</v>
      </c>
      <c r="GYA1866" s="84" t="s">
        <v>18849</v>
      </c>
      <c r="GYB1866" s="84" t="s">
        <v>18849</v>
      </c>
      <c r="GYC1866" s="84" t="s">
        <v>18849</v>
      </c>
      <c r="GYD1866" s="84" t="s">
        <v>18849</v>
      </c>
      <c r="GYE1866" s="84" t="s">
        <v>18849</v>
      </c>
      <c r="GYF1866" s="84" t="s">
        <v>18849</v>
      </c>
      <c r="GYG1866" s="84" t="s">
        <v>18849</v>
      </c>
      <c r="GYH1866" s="84" t="s">
        <v>18849</v>
      </c>
      <c r="GYI1866" s="84" t="s">
        <v>18849</v>
      </c>
      <c r="GYJ1866" s="84" t="s">
        <v>18849</v>
      </c>
      <c r="GYK1866" s="84" t="s">
        <v>18849</v>
      </c>
      <c r="GYL1866" s="84" t="s">
        <v>18849</v>
      </c>
      <c r="GYM1866" s="84" t="s">
        <v>18849</v>
      </c>
      <c r="GYN1866" s="84" t="s">
        <v>18849</v>
      </c>
      <c r="GYO1866" s="84" t="s">
        <v>18849</v>
      </c>
      <c r="GYP1866" s="84" t="s">
        <v>18849</v>
      </c>
      <c r="GYQ1866" s="84" t="s">
        <v>18849</v>
      </c>
      <c r="GYR1866" s="84" t="s">
        <v>18849</v>
      </c>
      <c r="GYS1866" s="84" t="s">
        <v>18849</v>
      </c>
      <c r="GYT1866" s="84" t="s">
        <v>18849</v>
      </c>
      <c r="GYU1866" s="84" t="s">
        <v>18849</v>
      </c>
      <c r="GYV1866" s="84" t="s">
        <v>18849</v>
      </c>
      <c r="GYW1866" s="84" t="s">
        <v>18849</v>
      </c>
      <c r="GYX1866" s="84" t="s">
        <v>18849</v>
      </c>
      <c r="GYY1866" s="84" t="s">
        <v>18849</v>
      </c>
      <c r="GYZ1866" s="84" t="s">
        <v>18849</v>
      </c>
      <c r="GZA1866" s="84" t="s">
        <v>18849</v>
      </c>
      <c r="GZB1866" s="84" t="s">
        <v>18849</v>
      </c>
      <c r="GZC1866" s="84" t="s">
        <v>18849</v>
      </c>
      <c r="GZD1866" s="84" t="s">
        <v>18849</v>
      </c>
      <c r="GZE1866" s="84" t="s">
        <v>18849</v>
      </c>
      <c r="GZF1866" s="84" t="s">
        <v>18849</v>
      </c>
      <c r="GZG1866" s="84" t="s">
        <v>18849</v>
      </c>
      <c r="GZH1866" s="84" t="s">
        <v>18849</v>
      </c>
      <c r="GZI1866" s="84" t="s">
        <v>18849</v>
      </c>
      <c r="GZJ1866" s="84" t="s">
        <v>18849</v>
      </c>
      <c r="GZK1866" s="84" t="s">
        <v>18849</v>
      </c>
      <c r="GZL1866" s="84" t="s">
        <v>18849</v>
      </c>
      <c r="GZM1866" s="84" t="s">
        <v>18849</v>
      </c>
      <c r="GZN1866" s="84" t="s">
        <v>18849</v>
      </c>
      <c r="GZO1866" s="84" t="s">
        <v>18849</v>
      </c>
      <c r="GZP1866" s="84" t="s">
        <v>18849</v>
      </c>
      <c r="GZQ1866" s="84" t="s">
        <v>18849</v>
      </c>
      <c r="GZR1866" s="84" t="s">
        <v>18849</v>
      </c>
      <c r="GZS1866" s="84" t="s">
        <v>18849</v>
      </c>
      <c r="GZT1866" s="84" t="s">
        <v>18849</v>
      </c>
      <c r="GZU1866" s="84" t="s">
        <v>18849</v>
      </c>
      <c r="GZV1866" s="84" t="s">
        <v>18849</v>
      </c>
      <c r="GZW1866" s="84" t="s">
        <v>18849</v>
      </c>
      <c r="GZX1866" s="84" t="s">
        <v>18849</v>
      </c>
      <c r="GZY1866" s="84" t="s">
        <v>18849</v>
      </c>
      <c r="GZZ1866" s="84" t="s">
        <v>18849</v>
      </c>
      <c r="HAA1866" s="84" t="s">
        <v>18849</v>
      </c>
      <c r="HAB1866" s="84" t="s">
        <v>18849</v>
      </c>
      <c r="HAC1866" s="84" t="s">
        <v>18849</v>
      </c>
      <c r="HAD1866" s="84" t="s">
        <v>18849</v>
      </c>
      <c r="HAE1866" s="84" t="s">
        <v>18849</v>
      </c>
      <c r="HAF1866" s="84" t="s">
        <v>18849</v>
      </c>
      <c r="HAG1866" s="84" t="s">
        <v>18849</v>
      </c>
      <c r="HAH1866" s="84" t="s">
        <v>18849</v>
      </c>
      <c r="HAI1866" s="84" t="s">
        <v>18849</v>
      </c>
      <c r="HAJ1866" s="84" t="s">
        <v>18849</v>
      </c>
      <c r="HAK1866" s="84" t="s">
        <v>18849</v>
      </c>
      <c r="HAL1866" s="84" t="s">
        <v>18849</v>
      </c>
      <c r="HAM1866" s="84" t="s">
        <v>18849</v>
      </c>
      <c r="HAN1866" s="84" t="s">
        <v>18849</v>
      </c>
      <c r="HAO1866" s="84" t="s">
        <v>18849</v>
      </c>
      <c r="HAP1866" s="84" t="s">
        <v>18849</v>
      </c>
      <c r="HAQ1866" s="84" t="s">
        <v>18849</v>
      </c>
      <c r="HAR1866" s="84" t="s">
        <v>18849</v>
      </c>
      <c r="HAS1866" s="84" t="s">
        <v>18849</v>
      </c>
      <c r="HAT1866" s="84" t="s">
        <v>18849</v>
      </c>
      <c r="HAU1866" s="84" t="s">
        <v>18849</v>
      </c>
      <c r="HAV1866" s="84" t="s">
        <v>18849</v>
      </c>
      <c r="HAW1866" s="84" t="s">
        <v>18849</v>
      </c>
      <c r="HAX1866" s="84" t="s">
        <v>18849</v>
      </c>
      <c r="HAY1866" s="84" t="s">
        <v>18849</v>
      </c>
      <c r="HAZ1866" s="84" t="s">
        <v>18849</v>
      </c>
      <c r="HBA1866" s="84" t="s">
        <v>18849</v>
      </c>
      <c r="HBB1866" s="84" t="s">
        <v>18849</v>
      </c>
      <c r="HBC1866" s="84" t="s">
        <v>18849</v>
      </c>
      <c r="HBD1866" s="84" t="s">
        <v>18849</v>
      </c>
      <c r="HBE1866" s="84" t="s">
        <v>18849</v>
      </c>
      <c r="HBF1866" s="84" t="s">
        <v>18849</v>
      </c>
      <c r="HBG1866" s="84" t="s">
        <v>18849</v>
      </c>
      <c r="HBH1866" s="84" t="s">
        <v>18849</v>
      </c>
      <c r="HBI1866" s="84" t="s">
        <v>18849</v>
      </c>
      <c r="HBJ1866" s="84" t="s">
        <v>18849</v>
      </c>
      <c r="HBK1866" s="84" t="s">
        <v>18849</v>
      </c>
      <c r="HBL1866" s="84" t="s">
        <v>18849</v>
      </c>
      <c r="HBM1866" s="84" t="s">
        <v>18849</v>
      </c>
      <c r="HBN1866" s="84" t="s">
        <v>18849</v>
      </c>
      <c r="HBO1866" s="84" t="s">
        <v>18849</v>
      </c>
      <c r="HBP1866" s="84" t="s">
        <v>18849</v>
      </c>
      <c r="HBQ1866" s="84" t="s">
        <v>18849</v>
      </c>
      <c r="HBR1866" s="84" t="s">
        <v>18849</v>
      </c>
      <c r="HBS1866" s="84" t="s">
        <v>18849</v>
      </c>
      <c r="HBT1866" s="84" t="s">
        <v>18849</v>
      </c>
      <c r="HBU1866" s="84" t="s">
        <v>18849</v>
      </c>
      <c r="HBV1866" s="84" t="s">
        <v>18849</v>
      </c>
      <c r="HBW1866" s="84" t="s">
        <v>18849</v>
      </c>
      <c r="HBX1866" s="84" t="s">
        <v>18849</v>
      </c>
      <c r="HBY1866" s="84" t="s">
        <v>18849</v>
      </c>
      <c r="HBZ1866" s="84" t="s">
        <v>18849</v>
      </c>
      <c r="HCA1866" s="84" t="s">
        <v>18849</v>
      </c>
      <c r="HCB1866" s="84" t="s">
        <v>18849</v>
      </c>
      <c r="HCC1866" s="84" t="s">
        <v>18849</v>
      </c>
      <c r="HCD1866" s="84" t="s">
        <v>18849</v>
      </c>
      <c r="HCE1866" s="84" t="s">
        <v>18849</v>
      </c>
      <c r="HCF1866" s="84" t="s">
        <v>18849</v>
      </c>
      <c r="HCG1866" s="84" t="s">
        <v>18849</v>
      </c>
      <c r="HCH1866" s="84" t="s">
        <v>18849</v>
      </c>
      <c r="HCI1866" s="84" t="s">
        <v>18849</v>
      </c>
      <c r="HCJ1866" s="84" t="s">
        <v>18849</v>
      </c>
      <c r="HCK1866" s="84" t="s">
        <v>18849</v>
      </c>
      <c r="HCL1866" s="84" t="s">
        <v>18849</v>
      </c>
      <c r="HCM1866" s="84" t="s">
        <v>18849</v>
      </c>
      <c r="HCN1866" s="84" t="s">
        <v>18849</v>
      </c>
      <c r="HCO1866" s="84" t="s">
        <v>18849</v>
      </c>
      <c r="HCP1866" s="84" t="s">
        <v>18849</v>
      </c>
      <c r="HCQ1866" s="84" t="s">
        <v>18849</v>
      </c>
      <c r="HCR1866" s="84" t="s">
        <v>18849</v>
      </c>
      <c r="HCS1866" s="84" t="s">
        <v>18849</v>
      </c>
      <c r="HCT1866" s="84" t="s">
        <v>18849</v>
      </c>
      <c r="HCU1866" s="84" t="s">
        <v>18849</v>
      </c>
      <c r="HCV1866" s="84" t="s">
        <v>18849</v>
      </c>
      <c r="HCW1866" s="84" t="s">
        <v>18849</v>
      </c>
      <c r="HCX1866" s="84" t="s">
        <v>18849</v>
      </c>
      <c r="HCY1866" s="84" t="s">
        <v>18849</v>
      </c>
      <c r="HCZ1866" s="84" t="s">
        <v>18849</v>
      </c>
      <c r="HDA1866" s="84" t="s">
        <v>18849</v>
      </c>
      <c r="HDB1866" s="84" t="s">
        <v>18849</v>
      </c>
      <c r="HDC1866" s="84" t="s">
        <v>18849</v>
      </c>
      <c r="HDD1866" s="84" t="s">
        <v>18849</v>
      </c>
      <c r="HDE1866" s="84" t="s">
        <v>18849</v>
      </c>
      <c r="HDF1866" s="84" t="s">
        <v>18849</v>
      </c>
      <c r="HDG1866" s="84" t="s">
        <v>18849</v>
      </c>
      <c r="HDH1866" s="84" t="s">
        <v>18849</v>
      </c>
      <c r="HDI1866" s="84" t="s">
        <v>18849</v>
      </c>
      <c r="HDJ1866" s="84" t="s">
        <v>18849</v>
      </c>
      <c r="HDK1866" s="84" t="s">
        <v>18849</v>
      </c>
      <c r="HDL1866" s="84" t="s">
        <v>18849</v>
      </c>
      <c r="HDM1866" s="84" t="s">
        <v>18849</v>
      </c>
      <c r="HDN1866" s="84" t="s">
        <v>18849</v>
      </c>
      <c r="HDO1866" s="84" t="s">
        <v>18849</v>
      </c>
      <c r="HDP1866" s="84" t="s">
        <v>18849</v>
      </c>
      <c r="HDQ1866" s="84" t="s">
        <v>18849</v>
      </c>
      <c r="HDR1866" s="84" t="s">
        <v>18849</v>
      </c>
      <c r="HDS1866" s="84" t="s">
        <v>18849</v>
      </c>
      <c r="HDT1866" s="84" t="s">
        <v>18849</v>
      </c>
      <c r="HDU1866" s="84" t="s">
        <v>18849</v>
      </c>
      <c r="HDV1866" s="84" t="s">
        <v>18849</v>
      </c>
      <c r="HDW1866" s="84" t="s">
        <v>18849</v>
      </c>
      <c r="HDX1866" s="84" t="s">
        <v>18849</v>
      </c>
      <c r="HDY1866" s="84" t="s">
        <v>18849</v>
      </c>
      <c r="HDZ1866" s="84" t="s">
        <v>18849</v>
      </c>
      <c r="HEA1866" s="84" t="s">
        <v>18849</v>
      </c>
      <c r="HEB1866" s="84" t="s">
        <v>18849</v>
      </c>
      <c r="HEC1866" s="84" t="s">
        <v>18849</v>
      </c>
      <c r="HED1866" s="84" t="s">
        <v>18849</v>
      </c>
      <c r="HEE1866" s="84" t="s">
        <v>18849</v>
      </c>
      <c r="HEF1866" s="84" t="s">
        <v>18849</v>
      </c>
      <c r="HEG1866" s="84" t="s">
        <v>18849</v>
      </c>
      <c r="HEH1866" s="84" t="s">
        <v>18849</v>
      </c>
      <c r="HEI1866" s="84" t="s">
        <v>18849</v>
      </c>
      <c r="HEJ1866" s="84" t="s">
        <v>18849</v>
      </c>
      <c r="HEK1866" s="84" t="s">
        <v>18849</v>
      </c>
      <c r="HEL1866" s="84" t="s">
        <v>18849</v>
      </c>
      <c r="HEM1866" s="84" t="s">
        <v>18849</v>
      </c>
      <c r="HEN1866" s="84" t="s">
        <v>18849</v>
      </c>
      <c r="HEO1866" s="84" t="s">
        <v>18849</v>
      </c>
      <c r="HEP1866" s="84" t="s">
        <v>18849</v>
      </c>
      <c r="HEQ1866" s="84" t="s">
        <v>18849</v>
      </c>
      <c r="HER1866" s="84" t="s">
        <v>18849</v>
      </c>
      <c r="HES1866" s="84" t="s">
        <v>18849</v>
      </c>
      <c r="HET1866" s="84" t="s">
        <v>18849</v>
      </c>
      <c r="HEU1866" s="84" t="s">
        <v>18849</v>
      </c>
      <c r="HEV1866" s="84" t="s">
        <v>18849</v>
      </c>
      <c r="HEW1866" s="84" t="s">
        <v>18849</v>
      </c>
      <c r="HEX1866" s="84" t="s">
        <v>18849</v>
      </c>
      <c r="HEY1866" s="84" t="s">
        <v>18849</v>
      </c>
      <c r="HEZ1866" s="84" t="s">
        <v>18849</v>
      </c>
      <c r="HFA1866" s="84" t="s">
        <v>18849</v>
      </c>
      <c r="HFB1866" s="84" t="s">
        <v>18849</v>
      </c>
      <c r="HFC1866" s="84" t="s">
        <v>18849</v>
      </c>
      <c r="HFD1866" s="84" t="s">
        <v>18849</v>
      </c>
      <c r="HFE1866" s="84" t="s">
        <v>18849</v>
      </c>
      <c r="HFF1866" s="84" t="s">
        <v>18849</v>
      </c>
      <c r="HFG1866" s="84" t="s">
        <v>18849</v>
      </c>
      <c r="HFH1866" s="84" t="s">
        <v>18849</v>
      </c>
      <c r="HFI1866" s="84" t="s">
        <v>18849</v>
      </c>
      <c r="HFJ1866" s="84" t="s">
        <v>18849</v>
      </c>
      <c r="HFK1866" s="84" t="s">
        <v>18849</v>
      </c>
      <c r="HFL1866" s="84" t="s">
        <v>18849</v>
      </c>
      <c r="HFM1866" s="84" t="s">
        <v>18849</v>
      </c>
      <c r="HFN1866" s="84" t="s">
        <v>18849</v>
      </c>
      <c r="HFO1866" s="84" t="s">
        <v>18849</v>
      </c>
      <c r="HFP1866" s="84" t="s">
        <v>18849</v>
      </c>
      <c r="HFQ1866" s="84" t="s">
        <v>18849</v>
      </c>
      <c r="HFR1866" s="84" t="s">
        <v>18849</v>
      </c>
      <c r="HFS1866" s="84" t="s">
        <v>18849</v>
      </c>
      <c r="HFT1866" s="84" t="s">
        <v>18849</v>
      </c>
      <c r="HFU1866" s="84" t="s">
        <v>18849</v>
      </c>
      <c r="HFV1866" s="84" t="s">
        <v>18849</v>
      </c>
      <c r="HFW1866" s="84" t="s">
        <v>18849</v>
      </c>
      <c r="HFX1866" s="84" t="s">
        <v>18849</v>
      </c>
      <c r="HFY1866" s="84" t="s">
        <v>18849</v>
      </c>
      <c r="HFZ1866" s="84" t="s">
        <v>18849</v>
      </c>
      <c r="HGA1866" s="84" t="s">
        <v>18849</v>
      </c>
      <c r="HGB1866" s="84" t="s">
        <v>18849</v>
      </c>
      <c r="HGC1866" s="84" t="s">
        <v>18849</v>
      </c>
      <c r="HGD1866" s="84" t="s">
        <v>18849</v>
      </c>
      <c r="HGE1866" s="84" t="s">
        <v>18849</v>
      </c>
      <c r="HGF1866" s="84" t="s">
        <v>18849</v>
      </c>
      <c r="HGG1866" s="84" t="s">
        <v>18849</v>
      </c>
      <c r="HGH1866" s="84" t="s">
        <v>18849</v>
      </c>
      <c r="HGI1866" s="84" t="s">
        <v>18849</v>
      </c>
      <c r="HGJ1866" s="84" t="s">
        <v>18849</v>
      </c>
      <c r="HGK1866" s="84" t="s">
        <v>18849</v>
      </c>
      <c r="HGL1866" s="84" t="s">
        <v>18849</v>
      </c>
      <c r="HGM1866" s="84" t="s">
        <v>18849</v>
      </c>
      <c r="HGN1866" s="84" t="s">
        <v>18849</v>
      </c>
      <c r="HGO1866" s="84" t="s">
        <v>18849</v>
      </c>
      <c r="HGP1866" s="84" t="s">
        <v>18849</v>
      </c>
      <c r="HGQ1866" s="84" t="s">
        <v>18849</v>
      </c>
      <c r="HGR1866" s="84" t="s">
        <v>18849</v>
      </c>
      <c r="HGS1866" s="84" t="s">
        <v>18849</v>
      </c>
      <c r="HGT1866" s="84" t="s">
        <v>18849</v>
      </c>
      <c r="HGU1866" s="84" t="s">
        <v>18849</v>
      </c>
      <c r="HGV1866" s="84" t="s">
        <v>18849</v>
      </c>
      <c r="HGW1866" s="84" t="s">
        <v>18849</v>
      </c>
      <c r="HGX1866" s="84" t="s">
        <v>18849</v>
      </c>
      <c r="HGY1866" s="84" t="s">
        <v>18849</v>
      </c>
      <c r="HGZ1866" s="84" t="s">
        <v>18849</v>
      </c>
      <c r="HHA1866" s="84" t="s">
        <v>18849</v>
      </c>
      <c r="HHB1866" s="84" t="s">
        <v>18849</v>
      </c>
      <c r="HHC1866" s="84" t="s">
        <v>18849</v>
      </c>
      <c r="HHD1866" s="84" t="s">
        <v>18849</v>
      </c>
      <c r="HHE1866" s="84" t="s">
        <v>18849</v>
      </c>
      <c r="HHF1866" s="84" t="s">
        <v>18849</v>
      </c>
      <c r="HHG1866" s="84" t="s">
        <v>18849</v>
      </c>
      <c r="HHH1866" s="84" t="s">
        <v>18849</v>
      </c>
      <c r="HHI1866" s="84" t="s">
        <v>18849</v>
      </c>
      <c r="HHJ1866" s="84" t="s">
        <v>18849</v>
      </c>
      <c r="HHK1866" s="84" t="s">
        <v>18849</v>
      </c>
      <c r="HHL1866" s="84" t="s">
        <v>18849</v>
      </c>
      <c r="HHM1866" s="84" t="s">
        <v>18849</v>
      </c>
      <c r="HHN1866" s="84" t="s">
        <v>18849</v>
      </c>
      <c r="HHO1866" s="84" t="s">
        <v>18849</v>
      </c>
      <c r="HHP1866" s="84" t="s">
        <v>18849</v>
      </c>
      <c r="HHQ1866" s="84" t="s">
        <v>18849</v>
      </c>
      <c r="HHR1866" s="84" t="s">
        <v>18849</v>
      </c>
      <c r="HHS1866" s="84" t="s">
        <v>18849</v>
      </c>
      <c r="HHT1866" s="84" t="s">
        <v>18849</v>
      </c>
      <c r="HHU1866" s="84" t="s">
        <v>18849</v>
      </c>
      <c r="HHV1866" s="84" t="s">
        <v>18849</v>
      </c>
      <c r="HHW1866" s="84" t="s">
        <v>18849</v>
      </c>
      <c r="HHX1866" s="84" t="s">
        <v>18849</v>
      </c>
      <c r="HHY1866" s="84" t="s">
        <v>18849</v>
      </c>
      <c r="HHZ1866" s="84" t="s">
        <v>18849</v>
      </c>
      <c r="HIA1866" s="84" t="s">
        <v>18849</v>
      </c>
      <c r="HIB1866" s="84" t="s">
        <v>18849</v>
      </c>
      <c r="HIC1866" s="84" t="s">
        <v>18849</v>
      </c>
      <c r="HID1866" s="84" t="s">
        <v>18849</v>
      </c>
      <c r="HIE1866" s="84" t="s">
        <v>18849</v>
      </c>
      <c r="HIF1866" s="84" t="s">
        <v>18849</v>
      </c>
      <c r="HIG1866" s="84" t="s">
        <v>18849</v>
      </c>
      <c r="HIH1866" s="84" t="s">
        <v>18849</v>
      </c>
      <c r="HII1866" s="84" t="s">
        <v>18849</v>
      </c>
      <c r="HIJ1866" s="84" t="s">
        <v>18849</v>
      </c>
      <c r="HIK1866" s="84" t="s">
        <v>18849</v>
      </c>
      <c r="HIL1866" s="84" t="s">
        <v>18849</v>
      </c>
      <c r="HIM1866" s="84" t="s">
        <v>18849</v>
      </c>
      <c r="HIN1866" s="84" t="s">
        <v>18849</v>
      </c>
      <c r="HIO1866" s="84" t="s">
        <v>18849</v>
      </c>
      <c r="HIP1866" s="84" t="s">
        <v>18849</v>
      </c>
      <c r="HIQ1866" s="84" t="s">
        <v>18849</v>
      </c>
      <c r="HIR1866" s="84" t="s">
        <v>18849</v>
      </c>
      <c r="HIS1866" s="84" t="s">
        <v>18849</v>
      </c>
      <c r="HIT1866" s="84" t="s">
        <v>18849</v>
      </c>
      <c r="HIU1866" s="84" t="s">
        <v>18849</v>
      </c>
      <c r="HIV1866" s="84" t="s">
        <v>18849</v>
      </c>
      <c r="HIW1866" s="84" t="s">
        <v>18849</v>
      </c>
      <c r="HIX1866" s="84" t="s">
        <v>18849</v>
      </c>
      <c r="HIY1866" s="84" t="s">
        <v>18849</v>
      </c>
      <c r="HIZ1866" s="84" t="s">
        <v>18849</v>
      </c>
      <c r="HJA1866" s="84" t="s">
        <v>18849</v>
      </c>
      <c r="HJB1866" s="84" t="s">
        <v>18849</v>
      </c>
      <c r="HJC1866" s="84" t="s">
        <v>18849</v>
      </c>
      <c r="HJD1866" s="84" t="s">
        <v>18849</v>
      </c>
      <c r="HJE1866" s="84" t="s">
        <v>18849</v>
      </c>
      <c r="HJF1866" s="84" t="s">
        <v>18849</v>
      </c>
      <c r="HJG1866" s="84" t="s">
        <v>18849</v>
      </c>
      <c r="HJH1866" s="84" t="s">
        <v>18849</v>
      </c>
      <c r="HJI1866" s="84" t="s">
        <v>18849</v>
      </c>
      <c r="HJJ1866" s="84" t="s">
        <v>18849</v>
      </c>
      <c r="HJK1866" s="84" t="s">
        <v>18849</v>
      </c>
      <c r="HJL1866" s="84" t="s">
        <v>18849</v>
      </c>
      <c r="HJM1866" s="84" t="s">
        <v>18849</v>
      </c>
      <c r="HJN1866" s="84" t="s">
        <v>18849</v>
      </c>
      <c r="HJO1866" s="84" t="s">
        <v>18849</v>
      </c>
      <c r="HJP1866" s="84" t="s">
        <v>18849</v>
      </c>
      <c r="HJQ1866" s="84" t="s">
        <v>18849</v>
      </c>
      <c r="HJR1866" s="84" t="s">
        <v>18849</v>
      </c>
      <c r="HJS1866" s="84" t="s">
        <v>18849</v>
      </c>
      <c r="HJT1866" s="84" t="s">
        <v>18849</v>
      </c>
      <c r="HJU1866" s="84" t="s">
        <v>18849</v>
      </c>
      <c r="HJV1866" s="84" t="s">
        <v>18849</v>
      </c>
      <c r="HJW1866" s="84" t="s">
        <v>18849</v>
      </c>
      <c r="HJX1866" s="84" t="s">
        <v>18849</v>
      </c>
      <c r="HJY1866" s="84" t="s">
        <v>18849</v>
      </c>
      <c r="HJZ1866" s="84" t="s">
        <v>18849</v>
      </c>
      <c r="HKA1866" s="84" t="s">
        <v>18849</v>
      </c>
      <c r="HKB1866" s="84" t="s">
        <v>18849</v>
      </c>
      <c r="HKC1866" s="84" t="s">
        <v>18849</v>
      </c>
      <c r="HKD1866" s="84" t="s">
        <v>18849</v>
      </c>
      <c r="HKE1866" s="84" t="s">
        <v>18849</v>
      </c>
      <c r="HKF1866" s="84" t="s">
        <v>18849</v>
      </c>
      <c r="HKG1866" s="84" t="s">
        <v>18849</v>
      </c>
      <c r="HKH1866" s="84" t="s">
        <v>18849</v>
      </c>
      <c r="HKI1866" s="84" t="s">
        <v>18849</v>
      </c>
      <c r="HKJ1866" s="84" t="s">
        <v>18849</v>
      </c>
      <c r="HKK1866" s="84" t="s">
        <v>18849</v>
      </c>
      <c r="HKL1866" s="84" t="s">
        <v>18849</v>
      </c>
      <c r="HKM1866" s="84" t="s">
        <v>18849</v>
      </c>
      <c r="HKN1866" s="84" t="s">
        <v>18849</v>
      </c>
      <c r="HKO1866" s="84" t="s">
        <v>18849</v>
      </c>
      <c r="HKP1866" s="84" t="s">
        <v>18849</v>
      </c>
      <c r="HKQ1866" s="84" t="s">
        <v>18849</v>
      </c>
      <c r="HKR1866" s="84" t="s">
        <v>18849</v>
      </c>
      <c r="HKS1866" s="84" t="s">
        <v>18849</v>
      </c>
      <c r="HKT1866" s="84" t="s">
        <v>18849</v>
      </c>
      <c r="HKU1866" s="84" t="s">
        <v>18849</v>
      </c>
      <c r="HKV1866" s="84" t="s">
        <v>18849</v>
      </c>
      <c r="HKW1866" s="84" t="s">
        <v>18849</v>
      </c>
      <c r="HKX1866" s="84" t="s">
        <v>18849</v>
      </c>
      <c r="HKY1866" s="84" t="s">
        <v>18849</v>
      </c>
      <c r="HKZ1866" s="84" t="s">
        <v>18849</v>
      </c>
      <c r="HLA1866" s="84" t="s">
        <v>18849</v>
      </c>
      <c r="HLB1866" s="84" t="s">
        <v>18849</v>
      </c>
      <c r="HLC1866" s="84" t="s">
        <v>18849</v>
      </c>
      <c r="HLD1866" s="84" t="s">
        <v>18849</v>
      </c>
      <c r="HLE1866" s="84" t="s">
        <v>18849</v>
      </c>
      <c r="HLF1866" s="84" t="s">
        <v>18849</v>
      </c>
      <c r="HLG1866" s="84" t="s">
        <v>18849</v>
      </c>
      <c r="HLH1866" s="84" t="s">
        <v>18849</v>
      </c>
      <c r="HLI1866" s="84" t="s">
        <v>18849</v>
      </c>
      <c r="HLJ1866" s="84" t="s">
        <v>18849</v>
      </c>
      <c r="HLK1866" s="84" t="s">
        <v>18849</v>
      </c>
      <c r="HLL1866" s="84" t="s">
        <v>18849</v>
      </c>
      <c r="HLM1866" s="84" t="s">
        <v>18849</v>
      </c>
      <c r="HLN1866" s="84" t="s">
        <v>18849</v>
      </c>
      <c r="HLO1866" s="84" t="s">
        <v>18849</v>
      </c>
      <c r="HLP1866" s="84" t="s">
        <v>18849</v>
      </c>
      <c r="HLQ1866" s="84" t="s">
        <v>18849</v>
      </c>
      <c r="HLR1866" s="84" t="s">
        <v>18849</v>
      </c>
      <c r="HLS1866" s="84" t="s">
        <v>18849</v>
      </c>
      <c r="HLT1866" s="84" t="s">
        <v>18849</v>
      </c>
      <c r="HLU1866" s="84" t="s">
        <v>18849</v>
      </c>
      <c r="HLV1866" s="84" t="s">
        <v>18849</v>
      </c>
      <c r="HLW1866" s="84" t="s">
        <v>18849</v>
      </c>
      <c r="HLX1866" s="84" t="s">
        <v>18849</v>
      </c>
      <c r="HLY1866" s="84" t="s">
        <v>18849</v>
      </c>
      <c r="HLZ1866" s="84" t="s">
        <v>18849</v>
      </c>
      <c r="HMA1866" s="84" t="s">
        <v>18849</v>
      </c>
      <c r="HMB1866" s="84" t="s">
        <v>18849</v>
      </c>
      <c r="HMC1866" s="84" t="s">
        <v>18849</v>
      </c>
      <c r="HMD1866" s="84" t="s">
        <v>18849</v>
      </c>
      <c r="HME1866" s="84" t="s">
        <v>18849</v>
      </c>
      <c r="HMF1866" s="84" t="s">
        <v>18849</v>
      </c>
      <c r="HMG1866" s="84" t="s">
        <v>18849</v>
      </c>
      <c r="HMH1866" s="84" t="s">
        <v>18849</v>
      </c>
      <c r="HMI1866" s="84" t="s">
        <v>18849</v>
      </c>
      <c r="HMJ1866" s="84" t="s">
        <v>18849</v>
      </c>
      <c r="HMK1866" s="84" t="s">
        <v>18849</v>
      </c>
      <c r="HML1866" s="84" t="s">
        <v>18849</v>
      </c>
      <c r="HMM1866" s="84" t="s">
        <v>18849</v>
      </c>
      <c r="HMN1866" s="84" t="s">
        <v>18849</v>
      </c>
      <c r="HMO1866" s="84" t="s">
        <v>18849</v>
      </c>
      <c r="HMP1866" s="84" t="s">
        <v>18849</v>
      </c>
      <c r="HMQ1866" s="84" t="s">
        <v>18849</v>
      </c>
      <c r="HMR1866" s="84" t="s">
        <v>18849</v>
      </c>
      <c r="HMS1866" s="84" t="s">
        <v>18849</v>
      </c>
      <c r="HMT1866" s="84" t="s">
        <v>18849</v>
      </c>
      <c r="HMU1866" s="84" t="s">
        <v>18849</v>
      </c>
      <c r="HMV1866" s="84" t="s">
        <v>18849</v>
      </c>
      <c r="HMW1866" s="84" t="s">
        <v>18849</v>
      </c>
      <c r="HMX1866" s="84" t="s">
        <v>18849</v>
      </c>
      <c r="HMY1866" s="84" t="s">
        <v>18849</v>
      </c>
      <c r="HMZ1866" s="84" t="s">
        <v>18849</v>
      </c>
      <c r="HNA1866" s="84" t="s">
        <v>18849</v>
      </c>
      <c r="HNB1866" s="84" t="s">
        <v>18849</v>
      </c>
      <c r="HNC1866" s="84" t="s">
        <v>18849</v>
      </c>
      <c r="HND1866" s="84" t="s">
        <v>18849</v>
      </c>
      <c r="HNE1866" s="84" t="s">
        <v>18849</v>
      </c>
      <c r="HNF1866" s="84" t="s">
        <v>18849</v>
      </c>
      <c r="HNG1866" s="84" t="s">
        <v>18849</v>
      </c>
      <c r="HNH1866" s="84" t="s">
        <v>18849</v>
      </c>
      <c r="HNI1866" s="84" t="s">
        <v>18849</v>
      </c>
      <c r="HNJ1866" s="84" t="s">
        <v>18849</v>
      </c>
      <c r="HNK1866" s="84" t="s">
        <v>18849</v>
      </c>
      <c r="HNL1866" s="84" t="s">
        <v>18849</v>
      </c>
      <c r="HNM1866" s="84" t="s">
        <v>18849</v>
      </c>
      <c r="HNN1866" s="84" t="s">
        <v>18849</v>
      </c>
      <c r="HNO1866" s="84" t="s">
        <v>18849</v>
      </c>
      <c r="HNP1866" s="84" t="s">
        <v>18849</v>
      </c>
      <c r="HNQ1866" s="84" t="s">
        <v>18849</v>
      </c>
      <c r="HNR1866" s="84" t="s">
        <v>18849</v>
      </c>
      <c r="HNS1866" s="84" t="s">
        <v>18849</v>
      </c>
      <c r="HNT1866" s="84" t="s">
        <v>18849</v>
      </c>
      <c r="HNU1866" s="84" t="s">
        <v>18849</v>
      </c>
      <c r="HNV1866" s="84" t="s">
        <v>18849</v>
      </c>
      <c r="HNW1866" s="84" t="s">
        <v>18849</v>
      </c>
      <c r="HNX1866" s="84" t="s">
        <v>18849</v>
      </c>
      <c r="HNY1866" s="84" t="s">
        <v>18849</v>
      </c>
      <c r="HNZ1866" s="84" t="s">
        <v>18849</v>
      </c>
      <c r="HOA1866" s="84" t="s">
        <v>18849</v>
      </c>
      <c r="HOB1866" s="84" t="s">
        <v>18849</v>
      </c>
      <c r="HOC1866" s="84" t="s">
        <v>18849</v>
      </c>
      <c r="HOD1866" s="84" t="s">
        <v>18849</v>
      </c>
      <c r="HOE1866" s="84" t="s">
        <v>18849</v>
      </c>
      <c r="HOF1866" s="84" t="s">
        <v>18849</v>
      </c>
      <c r="HOG1866" s="84" t="s">
        <v>18849</v>
      </c>
      <c r="HOH1866" s="84" t="s">
        <v>18849</v>
      </c>
      <c r="HOI1866" s="84" t="s">
        <v>18849</v>
      </c>
      <c r="HOJ1866" s="84" t="s">
        <v>18849</v>
      </c>
      <c r="HOK1866" s="84" t="s">
        <v>18849</v>
      </c>
      <c r="HOL1866" s="84" t="s">
        <v>18849</v>
      </c>
      <c r="HOM1866" s="84" t="s">
        <v>18849</v>
      </c>
      <c r="HON1866" s="84" t="s">
        <v>18849</v>
      </c>
      <c r="HOO1866" s="84" t="s">
        <v>18849</v>
      </c>
      <c r="HOP1866" s="84" t="s">
        <v>18849</v>
      </c>
      <c r="HOQ1866" s="84" t="s">
        <v>18849</v>
      </c>
      <c r="HOR1866" s="84" t="s">
        <v>18849</v>
      </c>
      <c r="HOS1866" s="84" t="s">
        <v>18849</v>
      </c>
      <c r="HOT1866" s="84" t="s">
        <v>18849</v>
      </c>
      <c r="HOU1866" s="84" t="s">
        <v>18849</v>
      </c>
      <c r="HOV1866" s="84" t="s">
        <v>18849</v>
      </c>
      <c r="HOW1866" s="84" t="s">
        <v>18849</v>
      </c>
      <c r="HOX1866" s="84" t="s">
        <v>18849</v>
      </c>
      <c r="HOY1866" s="84" t="s">
        <v>18849</v>
      </c>
      <c r="HOZ1866" s="84" t="s">
        <v>18849</v>
      </c>
      <c r="HPA1866" s="84" t="s">
        <v>18849</v>
      </c>
      <c r="HPB1866" s="84" t="s">
        <v>18849</v>
      </c>
      <c r="HPC1866" s="84" t="s">
        <v>18849</v>
      </c>
      <c r="HPD1866" s="84" t="s">
        <v>18849</v>
      </c>
      <c r="HPE1866" s="84" t="s">
        <v>18849</v>
      </c>
      <c r="HPF1866" s="84" t="s">
        <v>18849</v>
      </c>
      <c r="HPG1866" s="84" t="s">
        <v>18849</v>
      </c>
      <c r="HPH1866" s="84" t="s">
        <v>18849</v>
      </c>
      <c r="HPI1866" s="84" t="s">
        <v>18849</v>
      </c>
      <c r="HPJ1866" s="84" t="s">
        <v>18849</v>
      </c>
      <c r="HPK1866" s="84" t="s">
        <v>18849</v>
      </c>
      <c r="HPL1866" s="84" t="s">
        <v>18849</v>
      </c>
      <c r="HPM1866" s="84" t="s">
        <v>18849</v>
      </c>
      <c r="HPN1866" s="84" t="s">
        <v>18849</v>
      </c>
      <c r="HPO1866" s="84" t="s">
        <v>18849</v>
      </c>
      <c r="HPP1866" s="84" t="s">
        <v>18849</v>
      </c>
      <c r="HPQ1866" s="84" t="s">
        <v>18849</v>
      </c>
      <c r="HPR1866" s="84" t="s">
        <v>18849</v>
      </c>
      <c r="HPS1866" s="84" t="s">
        <v>18849</v>
      </c>
      <c r="HPT1866" s="84" t="s">
        <v>18849</v>
      </c>
      <c r="HPU1866" s="84" t="s">
        <v>18849</v>
      </c>
      <c r="HPV1866" s="84" t="s">
        <v>18849</v>
      </c>
      <c r="HPW1866" s="84" t="s">
        <v>18849</v>
      </c>
      <c r="HPX1866" s="84" t="s">
        <v>18849</v>
      </c>
      <c r="HPY1866" s="84" t="s">
        <v>18849</v>
      </c>
      <c r="HPZ1866" s="84" t="s">
        <v>18849</v>
      </c>
      <c r="HQA1866" s="84" t="s">
        <v>18849</v>
      </c>
      <c r="HQB1866" s="84" t="s">
        <v>18849</v>
      </c>
      <c r="HQC1866" s="84" t="s">
        <v>18849</v>
      </c>
      <c r="HQD1866" s="84" t="s">
        <v>18849</v>
      </c>
      <c r="HQE1866" s="84" t="s">
        <v>18849</v>
      </c>
      <c r="HQF1866" s="84" t="s">
        <v>18849</v>
      </c>
      <c r="HQG1866" s="84" t="s">
        <v>18849</v>
      </c>
      <c r="HQH1866" s="84" t="s">
        <v>18849</v>
      </c>
      <c r="HQI1866" s="84" t="s">
        <v>18849</v>
      </c>
      <c r="HQJ1866" s="84" t="s">
        <v>18849</v>
      </c>
      <c r="HQK1866" s="84" t="s">
        <v>18849</v>
      </c>
      <c r="HQL1866" s="84" t="s">
        <v>18849</v>
      </c>
      <c r="HQM1866" s="84" t="s">
        <v>18849</v>
      </c>
      <c r="HQN1866" s="84" t="s">
        <v>18849</v>
      </c>
      <c r="HQO1866" s="84" t="s">
        <v>18849</v>
      </c>
      <c r="HQP1866" s="84" t="s">
        <v>18849</v>
      </c>
      <c r="HQQ1866" s="84" t="s">
        <v>18849</v>
      </c>
      <c r="HQR1866" s="84" t="s">
        <v>18849</v>
      </c>
      <c r="HQS1866" s="84" t="s">
        <v>18849</v>
      </c>
      <c r="HQT1866" s="84" t="s">
        <v>18849</v>
      </c>
      <c r="HQU1866" s="84" t="s">
        <v>18849</v>
      </c>
      <c r="HQV1866" s="84" t="s">
        <v>18849</v>
      </c>
      <c r="HQW1866" s="84" t="s">
        <v>18849</v>
      </c>
      <c r="HQX1866" s="84" t="s">
        <v>18849</v>
      </c>
      <c r="HQY1866" s="84" t="s">
        <v>18849</v>
      </c>
      <c r="HQZ1866" s="84" t="s">
        <v>18849</v>
      </c>
      <c r="HRA1866" s="84" t="s">
        <v>18849</v>
      </c>
      <c r="HRB1866" s="84" t="s">
        <v>18849</v>
      </c>
      <c r="HRC1866" s="84" t="s">
        <v>18849</v>
      </c>
      <c r="HRD1866" s="84" t="s">
        <v>18849</v>
      </c>
      <c r="HRE1866" s="84" t="s">
        <v>18849</v>
      </c>
      <c r="HRF1866" s="84" t="s">
        <v>18849</v>
      </c>
      <c r="HRG1866" s="84" t="s">
        <v>18849</v>
      </c>
      <c r="HRH1866" s="84" t="s">
        <v>18849</v>
      </c>
      <c r="HRI1866" s="84" t="s">
        <v>18849</v>
      </c>
      <c r="HRJ1866" s="84" t="s">
        <v>18849</v>
      </c>
      <c r="HRK1866" s="84" t="s">
        <v>18849</v>
      </c>
      <c r="HRL1866" s="84" t="s">
        <v>18849</v>
      </c>
      <c r="HRM1866" s="84" t="s">
        <v>18849</v>
      </c>
      <c r="HRN1866" s="84" t="s">
        <v>18849</v>
      </c>
      <c r="HRO1866" s="84" t="s">
        <v>18849</v>
      </c>
      <c r="HRP1866" s="84" t="s">
        <v>18849</v>
      </c>
      <c r="HRQ1866" s="84" t="s">
        <v>18849</v>
      </c>
      <c r="HRR1866" s="84" t="s">
        <v>18849</v>
      </c>
      <c r="HRS1866" s="84" t="s">
        <v>18849</v>
      </c>
      <c r="HRT1866" s="84" t="s">
        <v>18849</v>
      </c>
      <c r="HRU1866" s="84" t="s">
        <v>18849</v>
      </c>
      <c r="HRV1866" s="84" t="s">
        <v>18849</v>
      </c>
      <c r="HRW1866" s="84" t="s">
        <v>18849</v>
      </c>
      <c r="HRX1866" s="84" t="s">
        <v>18849</v>
      </c>
      <c r="HRY1866" s="84" t="s">
        <v>18849</v>
      </c>
      <c r="HRZ1866" s="84" t="s">
        <v>18849</v>
      </c>
      <c r="HSA1866" s="84" t="s">
        <v>18849</v>
      </c>
      <c r="HSB1866" s="84" t="s">
        <v>18849</v>
      </c>
      <c r="HSC1866" s="84" t="s">
        <v>18849</v>
      </c>
      <c r="HSD1866" s="84" t="s">
        <v>18849</v>
      </c>
      <c r="HSE1866" s="84" t="s">
        <v>18849</v>
      </c>
      <c r="HSF1866" s="84" t="s">
        <v>18849</v>
      </c>
      <c r="HSG1866" s="84" t="s">
        <v>18849</v>
      </c>
      <c r="HSH1866" s="84" t="s">
        <v>18849</v>
      </c>
      <c r="HSI1866" s="84" t="s">
        <v>18849</v>
      </c>
      <c r="HSJ1866" s="84" t="s">
        <v>18849</v>
      </c>
      <c r="HSK1866" s="84" t="s">
        <v>18849</v>
      </c>
      <c r="HSL1866" s="84" t="s">
        <v>18849</v>
      </c>
      <c r="HSM1866" s="84" t="s">
        <v>18849</v>
      </c>
      <c r="HSN1866" s="84" t="s">
        <v>18849</v>
      </c>
      <c r="HSO1866" s="84" t="s">
        <v>18849</v>
      </c>
      <c r="HSP1866" s="84" t="s">
        <v>18849</v>
      </c>
      <c r="HSQ1866" s="84" t="s">
        <v>18849</v>
      </c>
      <c r="HSR1866" s="84" t="s">
        <v>18849</v>
      </c>
      <c r="HSS1866" s="84" t="s">
        <v>18849</v>
      </c>
      <c r="HST1866" s="84" t="s">
        <v>18849</v>
      </c>
      <c r="HSU1866" s="84" t="s">
        <v>18849</v>
      </c>
      <c r="HSV1866" s="84" t="s">
        <v>18849</v>
      </c>
      <c r="HSW1866" s="84" t="s">
        <v>18849</v>
      </c>
      <c r="HSX1866" s="84" t="s">
        <v>18849</v>
      </c>
      <c r="HSY1866" s="84" t="s">
        <v>18849</v>
      </c>
      <c r="HSZ1866" s="84" t="s">
        <v>18849</v>
      </c>
      <c r="HTA1866" s="84" t="s">
        <v>18849</v>
      </c>
      <c r="HTB1866" s="84" t="s">
        <v>18849</v>
      </c>
      <c r="HTC1866" s="84" t="s">
        <v>18849</v>
      </c>
      <c r="HTD1866" s="84" t="s">
        <v>18849</v>
      </c>
      <c r="HTE1866" s="84" t="s">
        <v>18849</v>
      </c>
      <c r="HTF1866" s="84" t="s">
        <v>18849</v>
      </c>
      <c r="HTG1866" s="84" t="s">
        <v>18849</v>
      </c>
      <c r="HTH1866" s="84" t="s">
        <v>18849</v>
      </c>
      <c r="HTI1866" s="84" t="s">
        <v>18849</v>
      </c>
      <c r="HTJ1866" s="84" t="s">
        <v>18849</v>
      </c>
      <c r="HTK1866" s="84" t="s">
        <v>18849</v>
      </c>
      <c r="HTL1866" s="84" t="s">
        <v>18849</v>
      </c>
      <c r="HTM1866" s="84" t="s">
        <v>18849</v>
      </c>
      <c r="HTN1866" s="84" t="s">
        <v>18849</v>
      </c>
      <c r="HTO1866" s="84" t="s">
        <v>18849</v>
      </c>
      <c r="HTP1866" s="84" t="s">
        <v>18849</v>
      </c>
      <c r="HTQ1866" s="84" t="s">
        <v>18849</v>
      </c>
      <c r="HTR1866" s="84" t="s">
        <v>18849</v>
      </c>
      <c r="HTS1866" s="84" t="s">
        <v>18849</v>
      </c>
      <c r="HTT1866" s="84" t="s">
        <v>18849</v>
      </c>
      <c r="HTU1866" s="84" t="s">
        <v>18849</v>
      </c>
      <c r="HTV1866" s="84" t="s">
        <v>18849</v>
      </c>
      <c r="HTW1866" s="84" t="s">
        <v>18849</v>
      </c>
      <c r="HTX1866" s="84" t="s">
        <v>18849</v>
      </c>
      <c r="HTY1866" s="84" t="s">
        <v>18849</v>
      </c>
      <c r="HTZ1866" s="84" t="s">
        <v>18849</v>
      </c>
      <c r="HUA1866" s="84" t="s">
        <v>18849</v>
      </c>
      <c r="HUB1866" s="84" t="s">
        <v>18849</v>
      </c>
      <c r="HUC1866" s="84" t="s">
        <v>18849</v>
      </c>
      <c r="HUD1866" s="84" t="s">
        <v>18849</v>
      </c>
      <c r="HUE1866" s="84" t="s">
        <v>18849</v>
      </c>
      <c r="HUF1866" s="84" t="s">
        <v>18849</v>
      </c>
      <c r="HUG1866" s="84" t="s">
        <v>18849</v>
      </c>
      <c r="HUH1866" s="84" t="s">
        <v>18849</v>
      </c>
      <c r="HUI1866" s="84" t="s">
        <v>18849</v>
      </c>
      <c r="HUJ1866" s="84" t="s">
        <v>18849</v>
      </c>
      <c r="HUK1866" s="84" t="s">
        <v>18849</v>
      </c>
      <c r="HUL1866" s="84" t="s">
        <v>18849</v>
      </c>
      <c r="HUM1866" s="84" t="s">
        <v>18849</v>
      </c>
      <c r="HUN1866" s="84" t="s">
        <v>18849</v>
      </c>
      <c r="HUO1866" s="84" t="s">
        <v>18849</v>
      </c>
      <c r="HUP1866" s="84" t="s">
        <v>18849</v>
      </c>
      <c r="HUQ1866" s="84" t="s">
        <v>18849</v>
      </c>
      <c r="HUR1866" s="84" t="s">
        <v>18849</v>
      </c>
      <c r="HUS1866" s="84" t="s">
        <v>18849</v>
      </c>
      <c r="HUT1866" s="84" t="s">
        <v>18849</v>
      </c>
      <c r="HUU1866" s="84" t="s">
        <v>18849</v>
      </c>
      <c r="HUV1866" s="84" t="s">
        <v>18849</v>
      </c>
      <c r="HUW1866" s="84" t="s">
        <v>18849</v>
      </c>
      <c r="HUX1866" s="84" t="s">
        <v>18849</v>
      </c>
      <c r="HUY1866" s="84" t="s">
        <v>18849</v>
      </c>
      <c r="HUZ1866" s="84" t="s">
        <v>18849</v>
      </c>
      <c r="HVA1866" s="84" t="s">
        <v>18849</v>
      </c>
      <c r="HVB1866" s="84" t="s">
        <v>18849</v>
      </c>
      <c r="HVC1866" s="84" t="s">
        <v>18849</v>
      </c>
      <c r="HVD1866" s="84" t="s">
        <v>18849</v>
      </c>
      <c r="HVE1866" s="84" t="s">
        <v>18849</v>
      </c>
      <c r="HVF1866" s="84" t="s">
        <v>18849</v>
      </c>
      <c r="HVG1866" s="84" t="s">
        <v>18849</v>
      </c>
      <c r="HVH1866" s="84" t="s">
        <v>18849</v>
      </c>
      <c r="HVI1866" s="84" t="s">
        <v>18849</v>
      </c>
      <c r="HVJ1866" s="84" t="s">
        <v>18849</v>
      </c>
      <c r="HVK1866" s="84" t="s">
        <v>18849</v>
      </c>
      <c r="HVL1866" s="84" t="s">
        <v>18849</v>
      </c>
      <c r="HVM1866" s="84" t="s">
        <v>18849</v>
      </c>
      <c r="HVN1866" s="84" t="s">
        <v>18849</v>
      </c>
      <c r="HVO1866" s="84" t="s">
        <v>18849</v>
      </c>
      <c r="HVP1866" s="84" t="s">
        <v>18849</v>
      </c>
      <c r="HVQ1866" s="84" t="s">
        <v>18849</v>
      </c>
      <c r="HVR1866" s="84" t="s">
        <v>18849</v>
      </c>
      <c r="HVS1866" s="84" t="s">
        <v>18849</v>
      </c>
      <c r="HVT1866" s="84" t="s">
        <v>18849</v>
      </c>
      <c r="HVU1866" s="84" t="s">
        <v>18849</v>
      </c>
      <c r="HVV1866" s="84" t="s">
        <v>18849</v>
      </c>
      <c r="HVW1866" s="84" t="s">
        <v>18849</v>
      </c>
      <c r="HVX1866" s="84" t="s">
        <v>18849</v>
      </c>
      <c r="HVY1866" s="84" t="s">
        <v>18849</v>
      </c>
      <c r="HVZ1866" s="84" t="s">
        <v>18849</v>
      </c>
      <c r="HWA1866" s="84" t="s">
        <v>18849</v>
      </c>
      <c r="HWB1866" s="84" t="s">
        <v>18849</v>
      </c>
      <c r="HWC1866" s="84" t="s">
        <v>18849</v>
      </c>
      <c r="HWD1866" s="84" t="s">
        <v>18849</v>
      </c>
      <c r="HWE1866" s="84" t="s">
        <v>18849</v>
      </c>
      <c r="HWF1866" s="84" t="s">
        <v>18849</v>
      </c>
      <c r="HWG1866" s="84" t="s">
        <v>18849</v>
      </c>
      <c r="HWH1866" s="84" t="s">
        <v>18849</v>
      </c>
      <c r="HWI1866" s="84" t="s">
        <v>18849</v>
      </c>
      <c r="HWJ1866" s="84" t="s">
        <v>18849</v>
      </c>
      <c r="HWK1866" s="84" t="s">
        <v>18849</v>
      </c>
      <c r="HWL1866" s="84" t="s">
        <v>18849</v>
      </c>
      <c r="HWM1866" s="84" t="s">
        <v>18849</v>
      </c>
      <c r="HWN1866" s="84" t="s">
        <v>18849</v>
      </c>
      <c r="HWO1866" s="84" t="s">
        <v>18849</v>
      </c>
      <c r="HWP1866" s="84" t="s">
        <v>18849</v>
      </c>
      <c r="HWQ1866" s="84" t="s">
        <v>18849</v>
      </c>
      <c r="HWR1866" s="84" t="s">
        <v>18849</v>
      </c>
      <c r="HWS1866" s="84" t="s">
        <v>18849</v>
      </c>
      <c r="HWT1866" s="84" t="s">
        <v>18849</v>
      </c>
      <c r="HWU1866" s="84" t="s">
        <v>18849</v>
      </c>
      <c r="HWV1866" s="84" t="s">
        <v>18849</v>
      </c>
      <c r="HWW1866" s="84" t="s">
        <v>18849</v>
      </c>
      <c r="HWX1866" s="84" t="s">
        <v>18849</v>
      </c>
      <c r="HWY1866" s="84" t="s">
        <v>18849</v>
      </c>
      <c r="HWZ1866" s="84" t="s">
        <v>18849</v>
      </c>
      <c r="HXA1866" s="84" t="s">
        <v>18849</v>
      </c>
      <c r="HXB1866" s="84" t="s">
        <v>18849</v>
      </c>
      <c r="HXC1866" s="84" t="s">
        <v>18849</v>
      </c>
      <c r="HXD1866" s="84" t="s">
        <v>18849</v>
      </c>
      <c r="HXE1866" s="84" t="s">
        <v>18849</v>
      </c>
      <c r="HXF1866" s="84" t="s">
        <v>18849</v>
      </c>
      <c r="HXG1866" s="84" t="s">
        <v>18849</v>
      </c>
      <c r="HXH1866" s="84" t="s">
        <v>18849</v>
      </c>
      <c r="HXI1866" s="84" t="s">
        <v>18849</v>
      </c>
      <c r="HXJ1866" s="84" t="s">
        <v>18849</v>
      </c>
      <c r="HXK1866" s="84" t="s">
        <v>18849</v>
      </c>
      <c r="HXL1866" s="84" t="s">
        <v>18849</v>
      </c>
      <c r="HXM1866" s="84" t="s">
        <v>18849</v>
      </c>
      <c r="HXN1866" s="84" t="s">
        <v>18849</v>
      </c>
      <c r="HXO1866" s="84" t="s">
        <v>18849</v>
      </c>
      <c r="HXP1866" s="84" t="s">
        <v>18849</v>
      </c>
      <c r="HXQ1866" s="84" t="s">
        <v>18849</v>
      </c>
      <c r="HXR1866" s="84" t="s">
        <v>18849</v>
      </c>
      <c r="HXS1866" s="84" t="s">
        <v>18849</v>
      </c>
      <c r="HXT1866" s="84" t="s">
        <v>18849</v>
      </c>
      <c r="HXU1866" s="84" t="s">
        <v>18849</v>
      </c>
      <c r="HXV1866" s="84" t="s">
        <v>18849</v>
      </c>
      <c r="HXW1866" s="84" t="s">
        <v>18849</v>
      </c>
      <c r="HXX1866" s="84" t="s">
        <v>18849</v>
      </c>
      <c r="HXY1866" s="84" t="s">
        <v>18849</v>
      </c>
      <c r="HXZ1866" s="84" t="s">
        <v>18849</v>
      </c>
      <c r="HYA1866" s="84" t="s">
        <v>18849</v>
      </c>
      <c r="HYB1866" s="84" t="s">
        <v>18849</v>
      </c>
      <c r="HYC1866" s="84" t="s">
        <v>18849</v>
      </c>
      <c r="HYD1866" s="84" t="s">
        <v>18849</v>
      </c>
      <c r="HYE1866" s="84" t="s">
        <v>18849</v>
      </c>
      <c r="HYF1866" s="84" t="s">
        <v>18849</v>
      </c>
      <c r="HYG1866" s="84" t="s">
        <v>18849</v>
      </c>
      <c r="HYH1866" s="84" t="s">
        <v>18849</v>
      </c>
      <c r="HYI1866" s="84" t="s">
        <v>18849</v>
      </c>
      <c r="HYJ1866" s="84" t="s">
        <v>18849</v>
      </c>
      <c r="HYK1866" s="84" t="s">
        <v>18849</v>
      </c>
      <c r="HYL1866" s="84" t="s">
        <v>18849</v>
      </c>
      <c r="HYM1866" s="84" t="s">
        <v>18849</v>
      </c>
      <c r="HYN1866" s="84" t="s">
        <v>18849</v>
      </c>
      <c r="HYO1866" s="84" t="s">
        <v>18849</v>
      </c>
      <c r="HYP1866" s="84" t="s">
        <v>18849</v>
      </c>
      <c r="HYQ1866" s="84" t="s">
        <v>18849</v>
      </c>
      <c r="HYR1866" s="84" t="s">
        <v>18849</v>
      </c>
      <c r="HYS1866" s="84" t="s">
        <v>18849</v>
      </c>
      <c r="HYT1866" s="84" t="s">
        <v>18849</v>
      </c>
      <c r="HYU1866" s="84" t="s">
        <v>18849</v>
      </c>
      <c r="HYV1866" s="84" t="s">
        <v>18849</v>
      </c>
      <c r="HYW1866" s="84" t="s">
        <v>18849</v>
      </c>
      <c r="HYX1866" s="84" t="s">
        <v>18849</v>
      </c>
      <c r="HYY1866" s="84" t="s">
        <v>18849</v>
      </c>
      <c r="HYZ1866" s="84" t="s">
        <v>18849</v>
      </c>
      <c r="HZA1866" s="84" t="s">
        <v>18849</v>
      </c>
      <c r="HZB1866" s="84" t="s">
        <v>18849</v>
      </c>
      <c r="HZC1866" s="84" t="s">
        <v>18849</v>
      </c>
      <c r="HZD1866" s="84" t="s">
        <v>18849</v>
      </c>
      <c r="HZE1866" s="84" t="s">
        <v>18849</v>
      </c>
      <c r="HZF1866" s="84" t="s">
        <v>18849</v>
      </c>
      <c r="HZG1866" s="84" t="s">
        <v>18849</v>
      </c>
      <c r="HZH1866" s="84" t="s">
        <v>18849</v>
      </c>
      <c r="HZI1866" s="84" t="s">
        <v>18849</v>
      </c>
      <c r="HZJ1866" s="84" t="s">
        <v>18849</v>
      </c>
      <c r="HZK1866" s="84" t="s">
        <v>18849</v>
      </c>
      <c r="HZL1866" s="84" t="s">
        <v>18849</v>
      </c>
      <c r="HZM1866" s="84" t="s">
        <v>18849</v>
      </c>
      <c r="HZN1866" s="84" t="s">
        <v>18849</v>
      </c>
      <c r="HZO1866" s="84" t="s">
        <v>18849</v>
      </c>
      <c r="HZP1866" s="84" t="s">
        <v>18849</v>
      </c>
      <c r="HZQ1866" s="84" t="s">
        <v>18849</v>
      </c>
      <c r="HZR1866" s="84" t="s">
        <v>18849</v>
      </c>
      <c r="HZS1866" s="84" t="s">
        <v>18849</v>
      </c>
      <c r="HZT1866" s="84" t="s">
        <v>18849</v>
      </c>
      <c r="HZU1866" s="84" t="s">
        <v>18849</v>
      </c>
      <c r="HZV1866" s="84" t="s">
        <v>18849</v>
      </c>
      <c r="HZW1866" s="84" t="s">
        <v>18849</v>
      </c>
      <c r="HZX1866" s="84" t="s">
        <v>18849</v>
      </c>
      <c r="HZY1866" s="84" t="s">
        <v>18849</v>
      </c>
      <c r="HZZ1866" s="84" t="s">
        <v>18849</v>
      </c>
      <c r="IAA1866" s="84" t="s">
        <v>18849</v>
      </c>
      <c r="IAB1866" s="84" t="s">
        <v>18849</v>
      </c>
      <c r="IAC1866" s="84" t="s">
        <v>18849</v>
      </c>
      <c r="IAD1866" s="84" t="s">
        <v>18849</v>
      </c>
      <c r="IAE1866" s="84" t="s">
        <v>18849</v>
      </c>
      <c r="IAF1866" s="84" t="s">
        <v>18849</v>
      </c>
      <c r="IAG1866" s="84" t="s">
        <v>18849</v>
      </c>
      <c r="IAH1866" s="84" t="s">
        <v>18849</v>
      </c>
      <c r="IAI1866" s="84" t="s">
        <v>18849</v>
      </c>
      <c r="IAJ1866" s="84" t="s">
        <v>18849</v>
      </c>
      <c r="IAK1866" s="84" t="s">
        <v>18849</v>
      </c>
      <c r="IAL1866" s="84" t="s">
        <v>18849</v>
      </c>
      <c r="IAM1866" s="84" t="s">
        <v>18849</v>
      </c>
      <c r="IAN1866" s="84" t="s">
        <v>18849</v>
      </c>
      <c r="IAO1866" s="84" t="s">
        <v>18849</v>
      </c>
      <c r="IAP1866" s="84" t="s">
        <v>18849</v>
      </c>
      <c r="IAQ1866" s="84" t="s">
        <v>18849</v>
      </c>
      <c r="IAR1866" s="84" t="s">
        <v>18849</v>
      </c>
      <c r="IAS1866" s="84" t="s">
        <v>18849</v>
      </c>
      <c r="IAT1866" s="84" t="s">
        <v>18849</v>
      </c>
      <c r="IAU1866" s="84" t="s">
        <v>18849</v>
      </c>
      <c r="IAV1866" s="84" t="s">
        <v>18849</v>
      </c>
      <c r="IAW1866" s="84" t="s">
        <v>18849</v>
      </c>
      <c r="IAX1866" s="84" t="s">
        <v>18849</v>
      </c>
      <c r="IAY1866" s="84" t="s">
        <v>18849</v>
      </c>
      <c r="IAZ1866" s="84" t="s">
        <v>18849</v>
      </c>
      <c r="IBA1866" s="84" t="s">
        <v>18849</v>
      </c>
      <c r="IBB1866" s="84" t="s">
        <v>18849</v>
      </c>
      <c r="IBC1866" s="84" t="s">
        <v>18849</v>
      </c>
      <c r="IBD1866" s="84" t="s">
        <v>18849</v>
      </c>
      <c r="IBE1866" s="84" t="s">
        <v>18849</v>
      </c>
      <c r="IBF1866" s="84" t="s">
        <v>18849</v>
      </c>
      <c r="IBG1866" s="84" t="s">
        <v>18849</v>
      </c>
      <c r="IBH1866" s="84" t="s">
        <v>18849</v>
      </c>
      <c r="IBI1866" s="84" t="s">
        <v>18849</v>
      </c>
      <c r="IBJ1866" s="84" t="s">
        <v>18849</v>
      </c>
      <c r="IBK1866" s="84" t="s">
        <v>18849</v>
      </c>
      <c r="IBL1866" s="84" t="s">
        <v>18849</v>
      </c>
      <c r="IBM1866" s="84" t="s">
        <v>18849</v>
      </c>
      <c r="IBN1866" s="84" t="s">
        <v>18849</v>
      </c>
      <c r="IBO1866" s="84" t="s">
        <v>18849</v>
      </c>
      <c r="IBP1866" s="84" t="s">
        <v>18849</v>
      </c>
      <c r="IBQ1866" s="84" t="s">
        <v>18849</v>
      </c>
      <c r="IBR1866" s="84" t="s">
        <v>18849</v>
      </c>
      <c r="IBS1866" s="84" t="s">
        <v>18849</v>
      </c>
      <c r="IBT1866" s="84" t="s">
        <v>18849</v>
      </c>
      <c r="IBU1866" s="84" t="s">
        <v>18849</v>
      </c>
      <c r="IBV1866" s="84" t="s">
        <v>18849</v>
      </c>
      <c r="IBW1866" s="84" t="s">
        <v>18849</v>
      </c>
      <c r="IBX1866" s="84" t="s">
        <v>18849</v>
      </c>
      <c r="IBY1866" s="84" t="s">
        <v>18849</v>
      </c>
      <c r="IBZ1866" s="84" t="s">
        <v>18849</v>
      </c>
      <c r="ICA1866" s="84" t="s">
        <v>18849</v>
      </c>
      <c r="ICB1866" s="84" t="s">
        <v>18849</v>
      </c>
      <c r="ICC1866" s="84" t="s">
        <v>18849</v>
      </c>
      <c r="ICD1866" s="84" t="s">
        <v>18849</v>
      </c>
      <c r="ICE1866" s="84" t="s">
        <v>18849</v>
      </c>
      <c r="ICF1866" s="84" t="s">
        <v>18849</v>
      </c>
      <c r="ICG1866" s="84" t="s">
        <v>18849</v>
      </c>
      <c r="ICH1866" s="84" t="s">
        <v>18849</v>
      </c>
      <c r="ICI1866" s="84" t="s">
        <v>18849</v>
      </c>
      <c r="ICJ1866" s="84" t="s">
        <v>18849</v>
      </c>
      <c r="ICK1866" s="84" t="s">
        <v>18849</v>
      </c>
      <c r="ICL1866" s="84" t="s">
        <v>18849</v>
      </c>
      <c r="ICM1866" s="84" t="s">
        <v>18849</v>
      </c>
      <c r="ICN1866" s="84" t="s">
        <v>18849</v>
      </c>
      <c r="ICO1866" s="84" t="s">
        <v>18849</v>
      </c>
      <c r="ICP1866" s="84" t="s">
        <v>18849</v>
      </c>
      <c r="ICQ1866" s="84" t="s">
        <v>18849</v>
      </c>
      <c r="ICR1866" s="84" t="s">
        <v>18849</v>
      </c>
      <c r="ICS1866" s="84" t="s">
        <v>18849</v>
      </c>
      <c r="ICT1866" s="84" t="s">
        <v>18849</v>
      </c>
      <c r="ICU1866" s="84" t="s">
        <v>18849</v>
      </c>
      <c r="ICV1866" s="84" t="s">
        <v>18849</v>
      </c>
      <c r="ICW1866" s="84" t="s">
        <v>18849</v>
      </c>
      <c r="ICX1866" s="84" t="s">
        <v>18849</v>
      </c>
      <c r="ICY1866" s="84" t="s">
        <v>18849</v>
      </c>
      <c r="ICZ1866" s="84" t="s">
        <v>18849</v>
      </c>
      <c r="IDA1866" s="84" t="s">
        <v>18849</v>
      </c>
      <c r="IDB1866" s="84" t="s">
        <v>18849</v>
      </c>
      <c r="IDC1866" s="84" t="s">
        <v>18849</v>
      </c>
      <c r="IDD1866" s="84" t="s">
        <v>18849</v>
      </c>
      <c r="IDE1866" s="84" t="s">
        <v>18849</v>
      </c>
      <c r="IDF1866" s="84" t="s">
        <v>18849</v>
      </c>
      <c r="IDG1866" s="84" t="s">
        <v>18849</v>
      </c>
      <c r="IDH1866" s="84" t="s">
        <v>18849</v>
      </c>
      <c r="IDI1866" s="84" t="s">
        <v>18849</v>
      </c>
      <c r="IDJ1866" s="84" t="s">
        <v>18849</v>
      </c>
      <c r="IDK1866" s="84" t="s">
        <v>18849</v>
      </c>
      <c r="IDL1866" s="84" t="s">
        <v>18849</v>
      </c>
      <c r="IDM1866" s="84" t="s">
        <v>18849</v>
      </c>
      <c r="IDN1866" s="84" t="s">
        <v>18849</v>
      </c>
      <c r="IDO1866" s="84" t="s">
        <v>18849</v>
      </c>
      <c r="IDP1866" s="84" t="s">
        <v>18849</v>
      </c>
      <c r="IDQ1866" s="84" t="s">
        <v>18849</v>
      </c>
      <c r="IDR1866" s="84" t="s">
        <v>18849</v>
      </c>
      <c r="IDS1866" s="84" t="s">
        <v>18849</v>
      </c>
      <c r="IDT1866" s="84" t="s">
        <v>18849</v>
      </c>
      <c r="IDU1866" s="84" t="s">
        <v>18849</v>
      </c>
      <c r="IDV1866" s="84" t="s">
        <v>18849</v>
      </c>
      <c r="IDW1866" s="84" t="s">
        <v>18849</v>
      </c>
      <c r="IDX1866" s="84" t="s">
        <v>18849</v>
      </c>
      <c r="IDY1866" s="84" t="s">
        <v>18849</v>
      </c>
      <c r="IDZ1866" s="84" t="s">
        <v>18849</v>
      </c>
      <c r="IEA1866" s="84" t="s">
        <v>18849</v>
      </c>
      <c r="IEB1866" s="84" t="s">
        <v>18849</v>
      </c>
      <c r="IEC1866" s="84" t="s">
        <v>18849</v>
      </c>
      <c r="IED1866" s="84" t="s">
        <v>18849</v>
      </c>
      <c r="IEE1866" s="84" t="s">
        <v>18849</v>
      </c>
      <c r="IEF1866" s="84" t="s">
        <v>18849</v>
      </c>
      <c r="IEG1866" s="84" t="s">
        <v>18849</v>
      </c>
      <c r="IEH1866" s="84" t="s">
        <v>18849</v>
      </c>
      <c r="IEI1866" s="84" t="s">
        <v>18849</v>
      </c>
      <c r="IEJ1866" s="84" t="s">
        <v>18849</v>
      </c>
      <c r="IEK1866" s="84" t="s">
        <v>18849</v>
      </c>
      <c r="IEL1866" s="84" t="s">
        <v>18849</v>
      </c>
      <c r="IEM1866" s="84" t="s">
        <v>18849</v>
      </c>
      <c r="IEN1866" s="84" t="s">
        <v>18849</v>
      </c>
      <c r="IEO1866" s="84" t="s">
        <v>18849</v>
      </c>
      <c r="IEP1866" s="84" t="s">
        <v>18849</v>
      </c>
      <c r="IEQ1866" s="84" t="s">
        <v>18849</v>
      </c>
      <c r="IER1866" s="84" t="s">
        <v>18849</v>
      </c>
      <c r="IES1866" s="84" t="s">
        <v>18849</v>
      </c>
      <c r="IET1866" s="84" t="s">
        <v>18849</v>
      </c>
      <c r="IEU1866" s="84" t="s">
        <v>18849</v>
      </c>
      <c r="IEV1866" s="84" t="s">
        <v>18849</v>
      </c>
      <c r="IEW1866" s="84" t="s">
        <v>18849</v>
      </c>
      <c r="IEX1866" s="84" t="s">
        <v>18849</v>
      </c>
      <c r="IEY1866" s="84" t="s">
        <v>18849</v>
      </c>
      <c r="IEZ1866" s="84" t="s">
        <v>18849</v>
      </c>
      <c r="IFA1866" s="84" t="s">
        <v>18849</v>
      </c>
      <c r="IFB1866" s="84" t="s">
        <v>18849</v>
      </c>
      <c r="IFC1866" s="84" t="s">
        <v>18849</v>
      </c>
      <c r="IFD1866" s="84" t="s">
        <v>18849</v>
      </c>
      <c r="IFE1866" s="84" t="s">
        <v>18849</v>
      </c>
      <c r="IFF1866" s="84" t="s">
        <v>18849</v>
      </c>
      <c r="IFG1866" s="84" t="s">
        <v>18849</v>
      </c>
      <c r="IFH1866" s="84" t="s">
        <v>18849</v>
      </c>
      <c r="IFI1866" s="84" t="s">
        <v>18849</v>
      </c>
      <c r="IFJ1866" s="84" t="s">
        <v>18849</v>
      </c>
      <c r="IFK1866" s="84" t="s">
        <v>18849</v>
      </c>
      <c r="IFL1866" s="84" t="s">
        <v>18849</v>
      </c>
      <c r="IFM1866" s="84" t="s">
        <v>18849</v>
      </c>
      <c r="IFN1866" s="84" t="s">
        <v>18849</v>
      </c>
      <c r="IFO1866" s="84" t="s">
        <v>18849</v>
      </c>
      <c r="IFP1866" s="84" t="s">
        <v>18849</v>
      </c>
      <c r="IFQ1866" s="84" t="s">
        <v>18849</v>
      </c>
      <c r="IFR1866" s="84" t="s">
        <v>18849</v>
      </c>
      <c r="IFS1866" s="84" t="s">
        <v>18849</v>
      </c>
      <c r="IFT1866" s="84" t="s">
        <v>18849</v>
      </c>
      <c r="IFU1866" s="84" t="s">
        <v>18849</v>
      </c>
      <c r="IFV1866" s="84" t="s">
        <v>18849</v>
      </c>
      <c r="IFW1866" s="84" t="s">
        <v>18849</v>
      </c>
      <c r="IFX1866" s="84" t="s">
        <v>18849</v>
      </c>
      <c r="IFY1866" s="84" t="s">
        <v>18849</v>
      </c>
      <c r="IFZ1866" s="84" t="s">
        <v>18849</v>
      </c>
      <c r="IGA1866" s="84" t="s">
        <v>18849</v>
      </c>
      <c r="IGB1866" s="84" t="s">
        <v>18849</v>
      </c>
      <c r="IGC1866" s="84" t="s">
        <v>18849</v>
      </c>
      <c r="IGD1866" s="84" t="s">
        <v>18849</v>
      </c>
      <c r="IGE1866" s="84" t="s">
        <v>18849</v>
      </c>
      <c r="IGF1866" s="84" t="s">
        <v>18849</v>
      </c>
      <c r="IGG1866" s="84" t="s">
        <v>18849</v>
      </c>
      <c r="IGH1866" s="84" t="s">
        <v>18849</v>
      </c>
      <c r="IGI1866" s="84" t="s">
        <v>18849</v>
      </c>
      <c r="IGJ1866" s="84" t="s">
        <v>18849</v>
      </c>
      <c r="IGK1866" s="84" t="s">
        <v>18849</v>
      </c>
      <c r="IGL1866" s="84" t="s">
        <v>18849</v>
      </c>
      <c r="IGM1866" s="84" t="s">
        <v>18849</v>
      </c>
      <c r="IGN1866" s="84" t="s">
        <v>18849</v>
      </c>
      <c r="IGO1866" s="84" t="s">
        <v>18849</v>
      </c>
      <c r="IGP1866" s="84" t="s">
        <v>18849</v>
      </c>
      <c r="IGQ1866" s="84" t="s">
        <v>18849</v>
      </c>
      <c r="IGR1866" s="84" t="s">
        <v>18849</v>
      </c>
      <c r="IGS1866" s="84" t="s">
        <v>18849</v>
      </c>
      <c r="IGT1866" s="84" t="s">
        <v>18849</v>
      </c>
      <c r="IGU1866" s="84" t="s">
        <v>18849</v>
      </c>
      <c r="IGV1866" s="84" t="s">
        <v>18849</v>
      </c>
      <c r="IGW1866" s="84" t="s">
        <v>18849</v>
      </c>
      <c r="IGX1866" s="84" t="s">
        <v>18849</v>
      </c>
      <c r="IGY1866" s="84" t="s">
        <v>18849</v>
      </c>
      <c r="IGZ1866" s="84" t="s">
        <v>18849</v>
      </c>
      <c r="IHA1866" s="84" t="s">
        <v>18849</v>
      </c>
      <c r="IHB1866" s="84" t="s">
        <v>18849</v>
      </c>
      <c r="IHC1866" s="84" t="s">
        <v>18849</v>
      </c>
      <c r="IHD1866" s="84" t="s">
        <v>18849</v>
      </c>
      <c r="IHE1866" s="84" t="s">
        <v>18849</v>
      </c>
      <c r="IHF1866" s="84" t="s">
        <v>18849</v>
      </c>
      <c r="IHG1866" s="84" t="s">
        <v>18849</v>
      </c>
      <c r="IHH1866" s="84" t="s">
        <v>18849</v>
      </c>
      <c r="IHI1866" s="84" t="s">
        <v>18849</v>
      </c>
      <c r="IHJ1866" s="84" t="s">
        <v>18849</v>
      </c>
      <c r="IHK1866" s="84" t="s">
        <v>18849</v>
      </c>
      <c r="IHL1866" s="84" t="s">
        <v>18849</v>
      </c>
      <c r="IHM1866" s="84" t="s">
        <v>18849</v>
      </c>
      <c r="IHN1866" s="84" t="s">
        <v>18849</v>
      </c>
      <c r="IHO1866" s="84" t="s">
        <v>18849</v>
      </c>
      <c r="IHP1866" s="84" t="s">
        <v>18849</v>
      </c>
      <c r="IHQ1866" s="84" t="s">
        <v>18849</v>
      </c>
      <c r="IHR1866" s="84" t="s">
        <v>18849</v>
      </c>
      <c r="IHS1866" s="84" t="s">
        <v>18849</v>
      </c>
      <c r="IHT1866" s="84" t="s">
        <v>18849</v>
      </c>
      <c r="IHU1866" s="84" t="s">
        <v>18849</v>
      </c>
      <c r="IHV1866" s="84" t="s">
        <v>18849</v>
      </c>
      <c r="IHW1866" s="84" t="s">
        <v>18849</v>
      </c>
      <c r="IHX1866" s="84" t="s">
        <v>18849</v>
      </c>
      <c r="IHY1866" s="84" t="s">
        <v>18849</v>
      </c>
      <c r="IHZ1866" s="84" t="s">
        <v>18849</v>
      </c>
      <c r="IIA1866" s="84" t="s">
        <v>18849</v>
      </c>
      <c r="IIB1866" s="84" t="s">
        <v>18849</v>
      </c>
      <c r="IIC1866" s="84" t="s">
        <v>18849</v>
      </c>
      <c r="IID1866" s="84" t="s">
        <v>18849</v>
      </c>
      <c r="IIE1866" s="84" t="s">
        <v>18849</v>
      </c>
      <c r="IIF1866" s="84" t="s">
        <v>18849</v>
      </c>
      <c r="IIG1866" s="84" t="s">
        <v>18849</v>
      </c>
      <c r="IIH1866" s="84" t="s">
        <v>18849</v>
      </c>
      <c r="III1866" s="84" t="s">
        <v>18849</v>
      </c>
      <c r="IIJ1866" s="84" t="s">
        <v>18849</v>
      </c>
      <c r="IIK1866" s="84" t="s">
        <v>18849</v>
      </c>
      <c r="IIL1866" s="84" t="s">
        <v>18849</v>
      </c>
      <c r="IIM1866" s="84" t="s">
        <v>18849</v>
      </c>
      <c r="IIN1866" s="84" t="s">
        <v>18849</v>
      </c>
      <c r="IIO1866" s="84" t="s">
        <v>18849</v>
      </c>
      <c r="IIP1866" s="84" t="s">
        <v>18849</v>
      </c>
      <c r="IIQ1866" s="84" t="s">
        <v>18849</v>
      </c>
      <c r="IIR1866" s="84" t="s">
        <v>18849</v>
      </c>
      <c r="IIS1866" s="84" t="s">
        <v>18849</v>
      </c>
      <c r="IIT1866" s="84" t="s">
        <v>18849</v>
      </c>
      <c r="IIU1866" s="84" t="s">
        <v>18849</v>
      </c>
      <c r="IIV1866" s="84" t="s">
        <v>18849</v>
      </c>
      <c r="IIW1866" s="84" t="s">
        <v>18849</v>
      </c>
      <c r="IIX1866" s="84" t="s">
        <v>18849</v>
      </c>
      <c r="IIY1866" s="84" t="s">
        <v>18849</v>
      </c>
      <c r="IIZ1866" s="84" t="s">
        <v>18849</v>
      </c>
      <c r="IJA1866" s="84" t="s">
        <v>18849</v>
      </c>
      <c r="IJB1866" s="84" t="s">
        <v>18849</v>
      </c>
      <c r="IJC1866" s="84" t="s">
        <v>18849</v>
      </c>
      <c r="IJD1866" s="84" t="s">
        <v>18849</v>
      </c>
      <c r="IJE1866" s="84" t="s">
        <v>18849</v>
      </c>
      <c r="IJF1866" s="84" t="s">
        <v>18849</v>
      </c>
      <c r="IJG1866" s="84" t="s">
        <v>18849</v>
      </c>
      <c r="IJH1866" s="84" t="s">
        <v>18849</v>
      </c>
      <c r="IJI1866" s="84" t="s">
        <v>18849</v>
      </c>
      <c r="IJJ1866" s="84" t="s">
        <v>18849</v>
      </c>
      <c r="IJK1866" s="84" t="s">
        <v>18849</v>
      </c>
      <c r="IJL1866" s="84" t="s">
        <v>18849</v>
      </c>
      <c r="IJM1866" s="84" t="s">
        <v>18849</v>
      </c>
      <c r="IJN1866" s="84" t="s">
        <v>18849</v>
      </c>
      <c r="IJO1866" s="84" t="s">
        <v>18849</v>
      </c>
      <c r="IJP1866" s="84" t="s">
        <v>18849</v>
      </c>
      <c r="IJQ1866" s="84" t="s">
        <v>18849</v>
      </c>
      <c r="IJR1866" s="84" t="s">
        <v>18849</v>
      </c>
      <c r="IJS1866" s="84" t="s">
        <v>18849</v>
      </c>
      <c r="IJT1866" s="84" t="s">
        <v>18849</v>
      </c>
      <c r="IJU1866" s="84" t="s">
        <v>18849</v>
      </c>
      <c r="IJV1866" s="84" t="s">
        <v>18849</v>
      </c>
      <c r="IJW1866" s="84" t="s">
        <v>18849</v>
      </c>
      <c r="IJX1866" s="84" t="s">
        <v>18849</v>
      </c>
      <c r="IJY1866" s="84" t="s">
        <v>18849</v>
      </c>
      <c r="IJZ1866" s="84" t="s">
        <v>18849</v>
      </c>
      <c r="IKA1866" s="84" t="s">
        <v>18849</v>
      </c>
      <c r="IKB1866" s="84" t="s">
        <v>18849</v>
      </c>
      <c r="IKC1866" s="84" t="s">
        <v>18849</v>
      </c>
      <c r="IKD1866" s="84" t="s">
        <v>18849</v>
      </c>
      <c r="IKE1866" s="84" t="s">
        <v>18849</v>
      </c>
      <c r="IKF1866" s="84" t="s">
        <v>18849</v>
      </c>
      <c r="IKG1866" s="84" t="s">
        <v>18849</v>
      </c>
      <c r="IKH1866" s="84" t="s">
        <v>18849</v>
      </c>
      <c r="IKI1866" s="84" t="s">
        <v>18849</v>
      </c>
      <c r="IKJ1866" s="84" t="s">
        <v>18849</v>
      </c>
      <c r="IKK1866" s="84" t="s">
        <v>18849</v>
      </c>
      <c r="IKL1866" s="84" t="s">
        <v>18849</v>
      </c>
      <c r="IKM1866" s="84" t="s">
        <v>18849</v>
      </c>
      <c r="IKN1866" s="84" t="s">
        <v>18849</v>
      </c>
      <c r="IKO1866" s="84" t="s">
        <v>18849</v>
      </c>
      <c r="IKP1866" s="84" t="s">
        <v>18849</v>
      </c>
      <c r="IKQ1866" s="84" t="s">
        <v>18849</v>
      </c>
      <c r="IKR1866" s="84" t="s">
        <v>18849</v>
      </c>
      <c r="IKS1866" s="84" t="s">
        <v>18849</v>
      </c>
      <c r="IKT1866" s="84" t="s">
        <v>18849</v>
      </c>
      <c r="IKU1866" s="84" t="s">
        <v>18849</v>
      </c>
      <c r="IKV1866" s="84" t="s">
        <v>18849</v>
      </c>
      <c r="IKW1866" s="84" t="s">
        <v>18849</v>
      </c>
      <c r="IKX1866" s="84" t="s">
        <v>18849</v>
      </c>
      <c r="IKY1866" s="84" t="s">
        <v>18849</v>
      </c>
      <c r="IKZ1866" s="84" t="s">
        <v>18849</v>
      </c>
      <c r="ILA1866" s="84" t="s">
        <v>18849</v>
      </c>
      <c r="ILB1866" s="84" t="s">
        <v>18849</v>
      </c>
      <c r="ILC1866" s="84" t="s">
        <v>18849</v>
      </c>
      <c r="ILD1866" s="84" t="s">
        <v>18849</v>
      </c>
      <c r="ILE1866" s="84" t="s">
        <v>18849</v>
      </c>
      <c r="ILF1866" s="84" t="s">
        <v>18849</v>
      </c>
      <c r="ILG1866" s="84" t="s">
        <v>18849</v>
      </c>
      <c r="ILH1866" s="84" t="s">
        <v>18849</v>
      </c>
      <c r="ILI1866" s="84" t="s">
        <v>18849</v>
      </c>
      <c r="ILJ1866" s="84" t="s">
        <v>18849</v>
      </c>
      <c r="ILK1866" s="84" t="s">
        <v>18849</v>
      </c>
      <c r="ILL1866" s="84" t="s">
        <v>18849</v>
      </c>
      <c r="ILM1866" s="84" t="s">
        <v>18849</v>
      </c>
      <c r="ILN1866" s="84" t="s">
        <v>18849</v>
      </c>
      <c r="ILO1866" s="84" t="s">
        <v>18849</v>
      </c>
      <c r="ILP1866" s="84" t="s">
        <v>18849</v>
      </c>
      <c r="ILQ1866" s="84" t="s">
        <v>18849</v>
      </c>
      <c r="ILR1866" s="84" t="s">
        <v>18849</v>
      </c>
      <c r="ILS1866" s="84" t="s">
        <v>18849</v>
      </c>
      <c r="ILT1866" s="84" t="s">
        <v>18849</v>
      </c>
      <c r="ILU1866" s="84" t="s">
        <v>18849</v>
      </c>
      <c r="ILV1866" s="84" t="s">
        <v>18849</v>
      </c>
      <c r="ILW1866" s="84" t="s">
        <v>18849</v>
      </c>
      <c r="ILX1866" s="84" t="s">
        <v>18849</v>
      </c>
      <c r="ILY1866" s="84" t="s">
        <v>18849</v>
      </c>
      <c r="ILZ1866" s="84" t="s">
        <v>18849</v>
      </c>
      <c r="IMA1866" s="84" t="s">
        <v>18849</v>
      </c>
      <c r="IMB1866" s="84" t="s">
        <v>18849</v>
      </c>
      <c r="IMC1866" s="84" t="s">
        <v>18849</v>
      </c>
      <c r="IMD1866" s="84" t="s">
        <v>18849</v>
      </c>
      <c r="IME1866" s="84" t="s">
        <v>18849</v>
      </c>
      <c r="IMF1866" s="84" t="s">
        <v>18849</v>
      </c>
      <c r="IMG1866" s="84" t="s">
        <v>18849</v>
      </c>
      <c r="IMH1866" s="84" t="s">
        <v>18849</v>
      </c>
      <c r="IMI1866" s="84" t="s">
        <v>18849</v>
      </c>
      <c r="IMJ1866" s="84" t="s">
        <v>18849</v>
      </c>
      <c r="IMK1866" s="84" t="s">
        <v>18849</v>
      </c>
      <c r="IML1866" s="84" t="s">
        <v>18849</v>
      </c>
      <c r="IMM1866" s="84" t="s">
        <v>18849</v>
      </c>
      <c r="IMN1866" s="84" t="s">
        <v>18849</v>
      </c>
      <c r="IMO1866" s="84" t="s">
        <v>18849</v>
      </c>
      <c r="IMP1866" s="84" t="s">
        <v>18849</v>
      </c>
      <c r="IMQ1866" s="84" t="s">
        <v>18849</v>
      </c>
      <c r="IMR1866" s="84" t="s">
        <v>18849</v>
      </c>
      <c r="IMS1866" s="84" t="s">
        <v>18849</v>
      </c>
      <c r="IMT1866" s="84" t="s">
        <v>18849</v>
      </c>
      <c r="IMU1866" s="84" t="s">
        <v>18849</v>
      </c>
      <c r="IMV1866" s="84" t="s">
        <v>18849</v>
      </c>
      <c r="IMW1866" s="84" t="s">
        <v>18849</v>
      </c>
      <c r="IMX1866" s="84" t="s">
        <v>18849</v>
      </c>
      <c r="IMY1866" s="84" t="s">
        <v>18849</v>
      </c>
      <c r="IMZ1866" s="84" t="s">
        <v>18849</v>
      </c>
      <c r="INA1866" s="84" t="s">
        <v>18849</v>
      </c>
      <c r="INB1866" s="84" t="s">
        <v>18849</v>
      </c>
      <c r="INC1866" s="84" t="s">
        <v>18849</v>
      </c>
      <c r="IND1866" s="84" t="s">
        <v>18849</v>
      </c>
      <c r="INE1866" s="84" t="s">
        <v>18849</v>
      </c>
      <c r="INF1866" s="84" t="s">
        <v>18849</v>
      </c>
      <c r="ING1866" s="84" t="s">
        <v>18849</v>
      </c>
      <c r="INH1866" s="84" t="s">
        <v>18849</v>
      </c>
      <c r="INI1866" s="84" t="s">
        <v>18849</v>
      </c>
      <c r="INJ1866" s="84" t="s">
        <v>18849</v>
      </c>
      <c r="INK1866" s="84" t="s">
        <v>18849</v>
      </c>
      <c r="INL1866" s="84" t="s">
        <v>18849</v>
      </c>
      <c r="INM1866" s="84" t="s">
        <v>18849</v>
      </c>
      <c r="INN1866" s="84" t="s">
        <v>18849</v>
      </c>
      <c r="INO1866" s="84" t="s">
        <v>18849</v>
      </c>
      <c r="INP1866" s="84" t="s">
        <v>18849</v>
      </c>
      <c r="INQ1866" s="84" t="s">
        <v>18849</v>
      </c>
      <c r="INR1866" s="84" t="s">
        <v>18849</v>
      </c>
      <c r="INS1866" s="84" t="s">
        <v>18849</v>
      </c>
      <c r="INT1866" s="84" t="s">
        <v>18849</v>
      </c>
      <c r="INU1866" s="84" t="s">
        <v>18849</v>
      </c>
      <c r="INV1866" s="84" t="s">
        <v>18849</v>
      </c>
      <c r="INW1866" s="84" t="s">
        <v>18849</v>
      </c>
      <c r="INX1866" s="84" t="s">
        <v>18849</v>
      </c>
      <c r="INY1866" s="84" t="s">
        <v>18849</v>
      </c>
      <c r="INZ1866" s="84" t="s">
        <v>18849</v>
      </c>
      <c r="IOA1866" s="84" t="s">
        <v>18849</v>
      </c>
      <c r="IOB1866" s="84" t="s">
        <v>18849</v>
      </c>
      <c r="IOC1866" s="84" t="s">
        <v>18849</v>
      </c>
      <c r="IOD1866" s="84" t="s">
        <v>18849</v>
      </c>
      <c r="IOE1866" s="84" t="s">
        <v>18849</v>
      </c>
      <c r="IOF1866" s="84" t="s">
        <v>18849</v>
      </c>
      <c r="IOG1866" s="84" t="s">
        <v>18849</v>
      </c>
      <c r="IOH1866" s="84" t="s">
        <v>18849</v>
      </c>
      <c r="IOI1866" s="84" t="s">
        <v>18849</v>
      </c>
      <c r="IOJ1866" s="84" t="s">
        <v>18849</v>
      </c>
      <c r="IOK1866" s="84" t="s">
        <v>18849</v>
      </c>
      <c r="IOL1866" s="84" t="s">
        <v>18849</v>
      </c>
      <c r="IOM1866" s="84" t="s">
        <v>18849</v>
      </c>
      <c r="ION1866" s="84" t="s">
        <v>18849</v>
      </c>
      <c r="IOO1866" s="84" t="s">
        <v>18849</v>
      </c>
      <c r="IOP1866" s="84" t="s">
        <v>18849</v>
      </c>
      <c r="IOQ1866" s="84" t="s">
        <v>18849</v>
      </c>
      <c r="IOR1866" s="84" t="s">
        <v>18849</v>
      </c>
      <c r="IOS1866" s="84" t="s">
        <v>18849</v>
      </c>
      <c r="IOT1866" s="84" t="s">
        <v>18849</v>
      </c>
      <c r="IOU1866" s="84" t="s">
        <v>18849</v>
      </c>
      <c r="IOV1866" s="84" t="s">
        <v>18849</v>
      </c>
      <c r="IOW1866" s="84" t="s">
        <v>18849</v>
      </c>
      <c r="IOX1866" s="84" t="s">
        <v>18849</v>
      </c>
      <c r="IOY1866" s="84" t="s">
        <v>18849</v>
      </c>
      <c r="IOZ1866" s="84" t="s">
        <v>18849</v>
      </c>
      <c r="IPA1866" s="84" t="s">
        <v>18849</v>
      </c>
      <c r="IPB1866" s="84" t="s">
        <v>18849</v>
      </c>
      <c r="IPC1866" s="84" t="s">
        <v>18849</v>
      </c>
      <c r="IPD1866" s="84" t="s">
        <v>18849</v>
      </c>
      <c r="IPE1866" s="84" t="s">
        <v>18849</v>
      </c>
      <c r="IPF1866" s="84" t="s">
        <v>18849</v>
      </c>
      <c r="IPG1866" s="84" t="s">
        <v>18849</v>
      </c>
      <c r="IPH1866" s="84" t="s">
        <v>18849</v>
      </c>
      <c r="IPI1866" s="84" t="s">
        <v>18849</v>
      </c>
      <c r="IPJ1866" s="84" t="s">
        <v>18849</v>
      </c>
      <c r="IPK1866" s="84" t="s">
        <v>18849</v>
      </c>
      <c r="IPL1866" s="84" t="s">
        <v>18849</v>
      </c>
      <c r="IPM1866" s="84" t="s">
        <v>18849</v>
      </c>
      <c r="IPN1866" s="84" t="s">
        <v>18849</v>
      </c>
      <c r="IPO1866" s="84" t="s">
        <v>18849</v>
      </c>
      <c r="IPP1866" s="84" t="s">
        <v>18849</v>
      </c>
      <c r="IPQ1866" s="84" t="s">
        <v>18849</v>
      </c>
      <c r="IPR1866" s="84" t="s">
        <v>18849</v>
      </c>
      <c r="IPS1866" s="84" t="s">
        <v>18849</v>
      </c>
      <c r="IPT1866" s="84" t="s">
        <v>18849</v>
      </c>
      <c r="IPU1866" s="84" t="s">
        <v>18849</v>
      </c>
      <c r="IPV1866" s="84" t="s">
        <v>18849</v>
      </c>
      <c r="IPW1866" s="84" t="s">
        <v>18849</v>
      </c>
      <c r="IPX1866" s="84" t="s">
        <v>18849</v>
      </c>
      <c r="IPY1866" s="84" t="s">
        <v>18849</v>
      </c>
      <c r="IPZ1866" s="84" t="s">
        <v>18849</v>
      </c>
      <c r="IQA1866" s="84" t="s">
        <v>18849</v>
      </c>
      <c r="IQB1866" s="84" t="s">
        <v>18849</v>
      </c>
      <c r="IQC1866" s="84" t="s">
        <v>18849</v>
      </c>
      <c r="IQD1866" s="84" t="s">
        <v>18849</v>
      </c>
      <c r="IQE1866" s="84" t="s">
        <v>18849</v>
      </c>
      <c r="IQF1866" s="84" t="s">
        <v>18849</v>
      </c>
      <c r="IQG1866" s="84" t="s">
        <v>18849</v>
      </c>
      <c r="IQH1866" s="84" t="s">
        <v>18849</v>
      </c>
      <c r="IQI1866" s="84" t="s">
        <v>18849</v>
      </c>
      <c r="IQJ1866" s="84" t="s">
        <v>18849</v>
      </c>
      <c r="IQK1866" s="84" t="s">
        <v>18849</v>
      </c>
      <c r="IQL1866" s="84" t="s">
        <v>18849</v>
      </c>
      <c r="IQM1866" s="84" t="s">
        <v>18849</v>
      </c>
      <c r="IQN1866" s="84" t="s">
        <v>18849</v>
      </c>
      <c r="IQO1866" s="84" t="s">
        <v>18849</v>
      </c>
      <c r="IQP1866" s="84" t="s">
        <v>18849</v>
      </c>
      <c r="IQQ1866" s="84" t="s">
        <v>18849</v>
      </c>
      <c r="IQR1866" s="84" t="s">
        <v>18849</v>
      </c>
      <c r="IQS1866" s="84" t="s">
        <v>18849</v>
      </c>
      <c r="IQT1866" s="84" t="s">
        <v>18849</v>
      </c>
      <c r="IQU1866" s="84" t="s">
        <v>18849</v>
      </c>
      <c r="IQV1866" s="84" t="s">
        <v>18849</v>
      </c>
      <c r="IQW1866" s="84" t="s">
        <v>18849</v>
      </c>
      <c r="IQX1866" s="84" t="s">
        <v>18849</v>
      </c>
      <c r="IQY1866" s="84" t="s">
        <v>18849</v>
      </c>
      <c r="IQZ1866" s="84" t="s">
        <v>18849</v>
      </c>
      <c r="IRA1866" s="84" t="s">
        <v>18849</v>
      </c>
      <c r="IRB1866" s="84" t="s">
        <v>18849</v>
      </c>
      <c r="IRC1866" s="84" t="s">
        <v>18849</v>
      </c>
      <c r="IRD1866" s="84" t="s">
        <v>18849</v>
      </c>
      <c r="IRE1866" s="84" t="s">
        <v>18849</v>
      </c>
      <c r="IRF1866" s="84" t="s">
        <v>18849</v>
      </c>
      <c r="IRG1866" s="84" t="s">
        <v>18849</v>
      </c>
      <c r="IRH1866" s="84" t="s">
        <v>18849</v>
      </c>
      <c r="IRI1866" s="84" t="s">
        <v>18849</v>
      </c>
      <c r="IRJ1866" s="84" t="s">
        <v>18849</v>
      </c>
      <c r="IRK1866" s="84" t="s">
        <v>18849</v>
      </c>
      <c r="IRL1866" s="84" t="s">
        <v>18849</v>
      </c>
      <c r="IRM1866" s="84" t="s">
        <v>18849</v>
      </c>
      <c r="IRN1866" s="84" t="s">
        <v>18849</v>
      </c>
      <c r="IRO1866" s="84" t="s">
        <v>18849</v>
      </c>
      <c r="IRP1866" s="84" t="s">
        <v>18849</v>
      </c>
      <c r="IRQ1866" s="84" t="s">
        <v>18849</v>
      </c>
      <c r="IRR1866" s="84" t="s">
        <v>18849</v>
      </c>
      <c r="IRS1866" s="84" t="s">
        <v>18849</v>
      </c>
      <c r="IRT1866" s="84" t="s">
        <v>18849</v>
      </c>
      <c r="IRU1866" s="84" t="s">
        <v>18849</v>
      </c>
      <c r="IRV1866" s="84" t="s">
        <v>18849</v>
      </c>
      <c r="IRW1866" s="84" t="s">
        <v>18849</v>
      </c>
      <c r="IRX1866" s="84" t="s">
        <v>18849</v>
      </c>
      <c r="IRY1866" s="84" t="s">
        <v>18849</v>
      </c>
      <c r="IRZ1866" s="84" t="s">
        <v>18849</v>
      </c>
      <c r="ISA1866" s="84" t="s">
        <v>18849</v>
      </c>
      <c r="ISB1866" s="84" t="s">
        <v>18849</v>
      </c>
      <c r="ISC1866" s="84" t="s">
        <v>18849</v>
      </c>
      <c r="ISD1866" s="84" t="s">
        <v>18849</v>
      </c>
      <c r="ISE1866" s="84" t="s">
        <v>18849</v>
      </c>
      <c r="ISF1866" s="84" t="s">
        <v>18849</v>
      </c>
      <c r="ISG1866" s="84" t="s">
        <v>18849</v>
      </c>
      <c r="ISH1866" s="84" t="s">
        <v>18849</v>
      </c>
      <c r="ISI1866" s="84" t="s">
        <v>18849</v>
      </c>
      <c r="ISJ1866" s="84" t="s">
        <v>18849</v>
      </c>
      <c r="ISK1866" s="84" t="s">
        <v>18849</v>
      </c>
      <c r="ISL1866" s="84" t="s">
        <v>18849</v>
      </c>
      <c r="ISM1866" s="84" t="s">
        <v>18849</v>
      </c>
      <c r="ISN1866" s="84" t="s">
        <v>18849</v>
      </c>
      <c r="ISO1866" s="84" t="s">
        <v>18849</v>
      </c>
      <c r="ISP1866" s="84" t="s">
        <v>18849</v>
      </c>
      <c r="ISQ1866" s="84" t="s">
        <v>18849</v>
      </c>
      <c r="ISR1866" s="84" t="s">
        <v>18849</v>
      </c>
      <c r="ISS1866" s="84" t="s">
        <v>18849</v>
      </c>
      <c r="IST1866" s="84" t="s">
        <v>18849</v>
      </c>
      <c r="ISU1866" s="84" t="s">
        <v>18849</v>
      </c>
      <c r="ISV1866" s="84" t="s">
        <v>18849</v>
      </c>
      <c r="ISW1866" s="84" t="s">
        <v>18849</v>
      </c>
      <c r="ISX1866" s="84" t="s">
        <v>18849</v>
      </c>
      <c r="ISY1866" s="84" t="s">
        <v>18849</v>
      </c>
      <c r="ISZ1866" s="84" t="s">
        <v>18849</v>
      </c>
      <c r="ITA1866" s="84" t="s">
        <v>18849</v>
      </c>
      <c r="ITB1866" s="84" t="s">
        <v>18849</v>
      </c>
      <c r="ITC1866" s="84" t="s">
        <v>18849</v>
      </c>
      <c r="ITD1866" s="84" t="s">
        <v>18849</v>
      </c>
      <c r="ITE1866" s="84" t="s">
        <v>18849</v>
      </c>
      <c r="ITF1866" s="84" t="s">
        <v>18849</v>
      </c>
      <c r="ITG1866" s="84" t="s">
        <v>18849</v>
      </c>
      <c r="ITH1866" s="84" t="s">
        <v>18849</v>
      </c>
      <c r="ITI1866" s="84" t="s">
        <v>18849</v>
      </c>
      <c r="ITJ1866" s="84" t="s">
        <v>18849</v>
      </c>
      <c r="ITK1866" s="84" t="s">
        <v>18849</v>
      </c>
      <c r="ITL1866" s="84" t="s">
        <v>18849</v>
      </c>
      <c r="ITM1866" s="84" t="s">
        <v>18849</v>
      </c>
      <c r="ITN1866" s="84" t="s">
        <v>18849</v>
      </c>
      <c r="ITO1866" s="84" t="s">
        <v>18849</v>
      </c>
      <c r="ITP1866" s="84" t="s">
        <v>18849</v>
      </c>
      <c r="ITQ1866" s="84" t="s">
        <v>18849</v>
      </c>
      <c r="ITR1866" s="84" t="s">
        <v>18849</v>
      </c>
      <c r="ITS1866" s="84" t="s">
        <v>18849</v>
      </c>
      <c r="ITT1866" s="84" t="s">
        <v>18849</v>
      </c>
      <c r="ITU1866" s="84" t="s">
        <v>18849</v>
      </c>
      <c r="ITV1866" s="84" t="s">
        <v>18849</v>
      </c>
      <c r="ITW1866" s="84" t="s">
        <v>18849</v>
      </c>
      <c r="ITX1866" s="84" t="s">
        <v>18849</v>
      </c>
      <c r="ITY1866" s="84" t="s">
        <v>18849</v>
      </c>
      <c r="ITZ1866" s="84" t="s">
        <v>18849</v>
      </c>
      <c r="IUA1866" s="84" t="s">
        <v>18849</v>
      </c>
      <c r="IUB1866" s="84" t="s">
        <v>18849</v>
      </c>
      <c r="IUC1866" s="84" t="s">
        <v>18849</v>
      </c>
      <c r="IUD1866" s="84" t="s">
        <v>18849</v>
      </c>
      <c r="IUE1866" s="84" t="s">
        <v>18849</v>
      </c>
      <c r="IUF1866" s="84" t="s">
        <v>18849</v>
      </c>
      <c r="IUG1866" s="84" t="s">
        <v>18849</v>
      </c>
      <c r="IUH1866" s="84" t="s">
        <v>18849</v>
      </c>
      <c r="IUI1866" s="84" t="s">
        <v>18849</v>
      </c>
      <c r="IUJ1866" s="84" t="s">
        <v>18849</v>
      </c>
      <c r="IUK1866" s="84" t="s">
        <v>18849</v>
      </c>
      <c r="IUL1866" s="84" t="s">
        <v>18849</v>
      </c>
      <c r="IUM1866" s="84" t="s">
        <v>18849</v>
      </c>
      <c r="IUN1866" s="84" t="s">
        <v>18849</v>
      </c>
      <c r="IUO1866" s="84" t="s">
        <v>18849</v>
      </c>
      <c r="IUP1866" s="84" t="s">
        <v>18849</v>
      </c>
      <c r="IUQ1866" s="84" t="s">
        <v>18849</v>
      </c>
      <c r="IUR1866" s="84" t="s">
        <v>18849</v>
      </c>
      <c r="IUS1866" s="84" t="s">
        <v>18849</v>
      </c>
      <c r="IUT1866" s="84" t="s">
        <v>18849</v>
      </c>
      <c r="IUU1866" s="84" t="s">
        <v>18849</v>
      </c>
      <c r="IUV1866" s="84" t="s">
        <v>18849</v>
      </c>
      <c r="IUW1866" s="84" t="s">
        <v>18849</v>
      </c>
      <c r="IUX1866" s="84" t="s">
        <v>18849</v>
      </c>
      <c r="IUY1866" s="84" t="s">
        <v>18849</v>
      </c>
      <c r="IUZ1866" s="84" t="s">
        <v>18849</v>
      </c>
      <c r="IVA1866" s="84" t="s">
        <v>18849</v>
      </c>
      <c r="IVB1866" s="84" t="s">
        <v>18849</v>
      </c>
      <c r="IVC1866" s="84" t="s">
        <v>18849</v>
      </c>
      <c r="IVD1866" s="84" t="s">
        <v>18849</v>
      </c>
      <c r="IVE1866" s="84" t="s">
        <v>18849</v>
      </c>
      <c r="IVF1866" s="84" t="s">
        <v>18849</v>
      </c>
      <c r="IVG1866" s="84" t="s">
        <v>18849</v>
      </c>
      <c r="IVH1866" s="84" t="s">
        <v>18849</v>
      </c>
      <c r="IVI1866" s="84" t="s">
        <v>18849</v>
      </c>
      <c r="IVJ1866" s="84" t="s">
        <v>18849</v>
      </c>
      <c r="IVK1866" s="84" t="s">
        <v>18849</v>
      </c>
      <c r="IVL1866" s="84" t="s">
        <v>18849</v>
      </c>
      <c r="IVM1866" s="84" t="s">
        <v>18849</v>
      </c>
      <c r="IVN1866" s="84" t="s">
        <v>18849</v>
      </c>
      <c r="IVO1866" s="84" t="s">
        <v>18849</v>
      </c>
      <c r="IVP1866" s="84" t="s">
        <v>18849</v>
      </c>
      <c r="IVQ1866" s="84" t="s">
        <v>18849</v>
      </c>
      <c r="IVR1866" s="84" t="s">
        <v>18849</v>
      </c>
      <c r="IVS1866" s="84" t="s">
        <v>18849</v>
      </c>
      <c r="IVT1866" s="84" t="s">
        <v>18849</v>
      </c>
      <c r="IVU1866" s="84" t="s">
        <v>18849</v>
      </c>
      <c r="IVV1866" s="84" t="s">
        <v>18849</v>
      </c>
      <c r="IVW1866" s="84" t="s">
        <v>18849</v>
      </c>
      <c r="IVX1866" s="84" t="s">
        <v>18849</v>
      </c>
      <c r="IVY1866" s="84" t="s">
        <v>18849</v>
      </c>
      <c r="IVZ1866" s="84" t="s">
        <v>18849</v>
      </c>
      <c r="IWA1866" s="84" t="s">
        <v>18849</v>
      </c>
      <c r="IWB1866" s="84" t="s">
        <v>18849</v>
      </c>
      <c r="IWC1866" s="84" t="s">
        <v>18849</v>
      </c>
      <c r="IWD1866" s="84" t="s">
        <v>18849</v>
      </c>
      <c r="IWE1866" s="84" t="s">
        <v>18849</v>
      </c>
      <c r="IWF1866" s="84" t="s">
        <v>18849</v>
      </c>
      <c r="IWG1866" s="84" t="s">
        <v>18849</v>
      </c>
      <c r="IWH1866" s="84" t="s">
        <v>18849</v>
      </c>
      <c r="IWI1866" s="84" t="s">
        <v>18849</v>
      </c>
      <c r="IWJ1866" s="84" t="s">
        <v>18849</v>
      </c>
      <c r="IWK1866" s="84" t="s">
        <v>18849</v>
      </c>
      <c r="IWL1866" s="84" t="s">
        <v>18849</v>
      </c>
      <c r="IWM1866" s="84" t="s">
        <v>18849</v>
      </c>
      <c r="IWN1866" s="84" t="s">
        <v>18849</v>
      </c>
      <c r="IWO1866" s="84" t="s">
        <v>18849</v>
      </c>
      <c r="IWP1866" s="84" t="s">
        <v>18849</v>
      </c>
      <c r="IWQ1866" s="84" t="s">
        <v>18849</v>
      </c>
      <c r="IWR1866" s="84" t="s">
        <v>18849</v>
      </c>
      <c r="IWS1866" s="84" t="s">
        <v>18849</v>
      </c>
      <c r="IWT1866" s="84" t="s">
        <v>18849</v>
      </c>
      <c r="IWU1866" s="84" t="s">
        <v>18849</v>
      </c>
      <c r="IWV1866" s="84" t="s">
        <v>18849</v>
      </c>
      <c r="IWW1866" s="84" t="s">
        <v>18849</v>
      </c>
      <c r="IWX1866" s="84" t="s">
        <v>18849</v>
      </c>
      <c r="IWY1866" s="84" t="s">
        <v>18849</v>
      </c>
      <c r="IWZ1866" s="84" t="s">
        <v>18849</v>
      </c>
      <c r="IXA1866" s="84" t="s">
        <v>18849</v>
      </c>
      <c r="IXB1866" s="84" t="s">
        <v>18849</v>
      </c>
      <c r="IXC1866" s="84" t="s">
        <v>18849</v>
      </c>
      <c r="IXD1866" s="84" t="s">
        <v>18849</v>
      </c>
      <c r="IXE1866" s="84" t="s">
        <v>18849</v>
      </c>
      <c r="IXF1866" s="84" t="s">
        <v>18849</v>
      </c>
      <c r="IXG1866" s="84" t="s">
        <v>18849</v>
      </c>
      <c r="IXH1866" s="84" t="s">
        <v>18849</v>
      </c>
      <c r="IXI1866" s="84" t="s">
        <v>18849</v>
      </c>
      <c r="IXJ1866" s="84" t="s">
        <v>18849</v>
      </c>
      <c r="IXK1866" s="84" t="s">
        <v>18849</v>
      </c>
      <c r="IXL1866" s="84" t="s">
        <v>18849</v>
      </c>
      <c r="IXM1866" s="84" t="s">
        <v>18849</v>
      </c>
      <c r="IXN1866" s="84" t="s">
        <v>18849</v>
      </c>
      <c r="IXO1866" s="84" t="s">
        <v>18849</v>
      </c>
      <c r="IXP1866" s="84" t="s">
        <v>18849</v>
      </c>
      <c r="IXQ1866" s="84" t="s">
        <v>18849</v>
      </c>
      <c r="IXR1866" s="84" t="s">
        <v>18849</v>
      </c>
      <c r="IXS1866" s="84" t="s">
        <v>18849</v>
      </c>
      <c r="IXT1866" s="84" t="s">
        <v>18849</v>
      </c>
      <c r="IXU1866" s="84" t="s">
        <v>18849</v>
      </c>
      <c r="IXV1866" s="84" t="s">
        <v>18849</v>
      </c>
      <c r="IXW1866" s="84" t="s">
        <v>18849</v>
      </c>
      <c r="IXX1866" s="84" t="s">
        <v>18849</v>
      </c>
      <c r="IXY1866" s="84" t="s">
        <v>18849</v>
      </c>
      <c r="IXZ1866" s="84" t="s">
        <v>18849</v>
      </c>
      <c r="IYA1866" s="84" t="s">
        <v>18849</v>
      </c>
      <c r="IYB1866" s="84" t="s">
        <v>18849</v>
      </c>
      <c r="IYC1866" s="84" t="s">
        <v>18849</v>
      </c>
      <c r="IYD1866" s="84" t="s">
        <v>18849</v>
      </c>
      <c r="IYE1866" s="84" t="s">
        <v>18849</v>
      </c>
      <c r="IYF1866" s="84" t="s">
        <v>18849</v>
      </c>
      <c r="IYG1866" s="84" t="s">
        <v>18849</v>
      </c>
      <c r="IYH1866" s="84" t="s">
        <v>18849</v>
      </c>
      <c r="IYI1866" s="84" t="s">
        <v>18849</v>
      </c>
      <c r="IYJ1866" s="84" t="s">
        <v>18849</v>
      </c>
      <c r="IYK1866" s="84" t="s">
        <v>18849</v>
      </c>
      <c r="IYL1866" s="84" t="s">
        <v>18849</v>
      </c>
      <c r="IYM1866" s="84" t="s">
        <v>18849</v>
      </c>
      <c r="IYN1866" s="84" t="s">
        <v>18849</v>
      </c>
      <c r="IYO1866" s="84" t="s">
        <v>18849</v>
      </c>
      <c r="IYP1866" s="84" t="s">
        <v>18849</v>
      </c>
      <c r="IYQ1866" s="84" t="s">
        <v>18849</v>
      </c>
      <c r="IYR1866" s="84" t="s">
        <v>18849</v>
      </c>
      <c r="IYS1866" s="84" t="s">
        <v>18849</v>
      </c>
      <c r="IYT1866" s="84" t="s">
        <v>18849</v>
      </c>
      <c r="IYU1866" s="84" t="s">
        <v>18849</v>
      </c>
      <c r="IYV1866" s="84" t="s">
        <v>18849</v>
      </c>
      <c r="IYW1866" s="84" t="s">
        <v>18849</v>
      </c>
      <c r="IYX1866" s="84" t="s">
        <v>18849</v>
      </c>
      <c r="IYY1866" s="84" t="s">
        <v>18849</v>
      </c>
      <c r="IYZ1866" s="84" t="s">
        <v>18849</v>
      </c>
      <c r="IZA1866" s="84" t="s">
        <v>18849</v>
      </c>
      <c r="IZB1866" s="84" t="s">
        <v>18849</v>
      </c>
      <c r="IZC1866" s="84" t="s">
        <v>18849</v>
      </c>
      <c r="IZD1866" s="84" t="s">
        <v>18849</v>
      </c>
      <c r="IZE1866" s="84" t="s">
        <v>18849</v>
      </c>
      <c r="IZF1866" s="84" t="s">
        <v>18849</v>
      </c>
      <c r="IZG1866" s="84" t="s">
        <v>18849</v>
      </c>
      <c r="IZH1866" s="84" t="s">
        <v>18849</v>
      </c>
      <c r="IZI1866" s="84" t="s">
        <v>18849</v>
      </c>
      <c r="IZJ1866" s="84" t="s">
        <v>18849</v>
      </c>
      <c r="IZK1866" s="84" t="s">
        <v>18849</v>
      </c>
      <c r="IZL1866" s="84" t="s">
        <v>18849</v>
      </c>
      <c r="IZM1866" s="84" t="s">
        <v>18849</v>
      </c>
      <c r="IZN1866" s="84" t="s">
        <v>18849</v>
      </c>
      <c r="IZO1866" s="84" t="s">
        <v>18849</v>
      </c>
      <c r="IZP1866" s="84" t="s">
        <v>18849</v>
      </c>
      <c r="IZQ1866" s="84" t="s">
        <v>18849</v>
      </c>
      <c r="IZR1866" s="84" t="s">
        <v>18849</v>
      </c>
      <c r="IZS1866" s="84" t="s">
        <v>18849</v>
      </c>
      <c r="IZT1866" s="84" t="s">
        <v>18849</v>
      </c>
      <c r="IZU1866" s="84" t="s">
        <v>18849</v>
      </c>
      <c r="IZV1866" s="84" t="s">
        <v>18849</v>
      </c>
      <c r="IZW1866" s="84" t="s">
        <v>18849</v>
      </c>
      <c r="IZX1866" s="84" t="s">
        <v>18849</v>
      </c>
      <c r="IZY1866" s="84" t="s">
        <v>18849</v>
      </c>
      <c r="IZZ1866" s="84" t="s">
        <v>18849</v>
      </c>
      <c r="JAA1866" s="84" t="s">
        <v>18849</v>
      </c>
      <c r="JAB1866" s="84" t="s">
        <v>18849</v>
      </c>
      <c r="JAC1866" s="84" t="s">
        <v>18849</v>
      </c>
      <c r="JAD1866" s="84" t="s">
        <v>18849</v>
      </c>
      <c r="JAE1866" s="84" t="s">
        <v>18849</v>
      </c>
      <c r="JAF1866" s="84" t="s">
        <v>18849</v>
      </c>
      <c r="JAG1866" s="84" t="s">
        <v>18849</v>
      </c>
      <c r="JAH1866" s="84" t="s">
        <v>18849</v>
      </c>
      <c r="JAI1866" s="84" t="s">
        <v>18849</v>
      </c>
      <c r="JAJ1866" s="84" t="s">
        <v>18849</v>
      </c>
      <c r="JAK1866" s="84" t="s">
        <v>18849</v>
      </c>
      <c r="JAL1866" s="84" t="s">
        <v>18849</v>
      </c>
      <c r="JAM1866" s="84" t="s">
        <v>18849</v>
      </c>
      <c r="JAN1866" s="84" t="s">
        <v>18849</v>
      </c>
      <c r="JAO1866" s="84" t="s">
        <v>18849</v>
      </c>
      <c r="JAP1866" s="84" t="s">
        <v>18849</v>
      </c>
      <c r="JAQ1866" s="84" t="s">
        <v>18849</v>
      </c>
      <c r="JAR1866" s="84" t="s">
        <v>18849</v>
      </c>
      <c r="JAS1866" s="84" t="s">
        <v>18849</v>
      </c>
      <c r="JAT1866" s="84" t="s">
        <v>18849</v>
      </c>
      <c r="JAU1866" s="84" t="s">
        <v>18849</v>
      </c>
      <c r="JAV1866" s="84" t="s">
        <v>18849</v>
      </c>
      <c r="JAW1866" s="84" t="s">
        <v>18849</v>
      </c>
      <c r="JAX1866" s="84" t="s">
        <v>18849</v>
      </c>
      <c r="JAY1866" s="84" t="s">
        <v>18849</v>
      </c>
      <c r="JAZ1866" s="84" t="s">
        <v>18849</v>
      </c>
      <c r="JBA1866" s="84" t="s">
        <v>18849</v>
      </c>
      <c r="JBB1866" s="84" t="s">
        <v>18849</v>
      </c>
      <c r="JBC1866" s="84" t="s">
        <v>18849</v>
      </c>
      <c r="JBD1866" s="84" t="s">
        <v>18849</v>
      </c>
      <c r="JBE1866" s="84" t="s">
        <v>18849</v>
      </c>
      <c r="JBF1866" s="84" t="s">
        <v>18849</v>
      </c>
      <c r="JBG1866" s="84" t="s">
        <v>18849</v>
      </c>
      <c r="JBH1866" s="84" t="s">
        <v>18849</v>
      </c>
      <c r="JBI1866" s="84" t="s">
        <v>18849</v>
      </c>
      <c r="JBJ1866" s="84" t="s">
        <v>18849</v>
      </c>
      <c r="JBK1866" s="84" t="s">
        <v>18849</v>
      </c>
      <c r="JBL1866" s="84" t="s">
        <v>18849</v>
      </c>
      <c r="JBM1866" s="84" t="s">
        <v>18849</v>
      </c>
      <c r="JBN1866" s="84" t="s">
        <v>18849</v>
      </c>
      <c r="JBO1866" s="84" t="s">
        <v>18849</v>
      </c>
      <c r="JBP1866" s="84" t="s">
        <v>18849</v>
      </c>
      <c r="JBQ1866" s="84" t="s">
        <v>18849</v>
      </c>
      <c r="JBR1866" s="84" t="s">
        <v>18849</v>
      </c>
      <c r="JBS1866" s="84" t="s">
        <v>18849</v>
      </c>
      <c r="JBT1866" s="84" t="s">
        <v>18849</v>
      </c>
      <c r="JBU1866" s="84" t="s">
        <v>18849</v>
      </c>
      <c r="JBV1866" s="84" t="s">
        <v>18849</v>
      </c>
      <c r="JBW1866" s="84" t="s">
        <v>18849</v>
      </c>
      <c r="JBX1866" s="84" t="s">
        <v>18849</v>
      </c>
      <c r="JBY1866" s="84" t="s">
        <v>18849</v>
      </c>
      <c r="JBZ1866" s="84" t="s">
        <v>18849</v>
      </c>
      <c r="JCA1866" s="84" t="s">
        <v>18849</v>
      </c>
      <c r="JCB1866" s="84" t="s">
        <v>18849</v>
      </c>
      <c r="JCC1866" s="84" t="s">
        <v>18849</v>
      </c>
      <c r="JCD1866" s="84" t="s">
        <v>18849</v>
      </c>
      <c r="JCE1866" s="84" t="s">
        <v>18849</v>
      </c>
      <c r="JCF1866" s="84" t="s">
        <v>18849</v>
      </c>
      <c r="JCG1866" s="84" t="s">
        <v>18849</v>
      </c>
      <c r="JCH1866" s="84" t="s">
        <v>18849</v>
      </c>
      <c r="JCI1866" s="84" t="s">
        <v>18849</v>
      </c>
      <c r="JCJ1866" s="84" t="s">
        <v>18849</v>
      </c>
      <c r="JCK1866" s="84" t="s">
        <v>18849</v>
      </c>
      <c r="JCL1866" s="84" t="s">
        <v>18849</v>
      </c>
      <c r="JCM1866" s="84" t="s">
        <v>18849</v>
      </c>
      <c r="JCN1866" s="84" t="s">
        <v>18849</v>
      </c>
      <c r="JCO1866" s="84" t="s">
        <v>18849</v>
      </c>
      <c r="JCP1866" s="84" t="s">
        <v>18849</v>
      </c>
      <c r="JCQ1866" s="84" t="s">
        <v>18849</v>
      </c>
      <c r="JCR1866" s="84" t="s">
        <v>18849</v>
      </c>
      <c r="JCS1866" s="84" t="s">
        <v>18849</v>
      </c>
      <c r="JCT1866" s="84" t="s">
        <v>18849</v>
      </c>
      <c r="JCU1866" s="84" t="s">
        <v>18849</v>
      </c>
      <c r="JCV1866" s="84" t="s">
        <v>18849</v>
      </c>
      <c r="JCW1866" s="84" t="s">
        <v>18849</v>
      </c>
      <c r="JCX1866" s="84" t="s">
        <v>18849</v>
      </c>
      <c r="JCY1866" s="84" t="s">
        <v>18849</v>
      </c>
      <c r="JCZ1866" s="84" t="s">
        <v>18849</v>
      </c>
      <c r="JDA1866" s="84" t="s">
        <v>18849</v>
      </c>
      <c r="JDB1866" s="84" t="s">
        <v>18849</v>
      </c>
      <c r="JDC1866" s="84" t="s">
        <v>18849</v>
      </c>
      <c r="JDD1866" s="84" t="s">
        <v>18849</v>
      </c>
      <c r="JDE1866" s="84" t="s">
        <v>18849</v>
      </c>
      <c r="JDF1866" s="84" t="s">
        <v>18849</v>
      </c>
      <c r="JDG1866" s="84" t="s">
        <v>18849</v>
      </c>
      <c r="JDH1866" s="84" t="s">
        <v>18849</v>
      </c>
      <c r="JDI1866" s="84" t="s">
        <v>18849</v>
      </c>
      <c r="JDJ1866" s="84" t="s">
        <v>18849</v>
      </c>
      <c r="JDK1866" s="84" t="s">
        <v>18849</v>
      </c>
      <c r="JDL1866" s="84" t="s">
        <v>18849</v>
      </c>
      <c r="JDM1866" s="84" t="s">
        <v>18849</v>
      </c>
      <c r="JDN1866" s="84" t="s">
        <v>18849</v>
      </c>
      <c r="JDO1866" s="84" t="s">
        <v>18849</v>
      </c>
      <c r="JDP1866" s="84" t="s">
        <v>18849</v>
      </c>
      <c r="JDQ1866" s="84" t="s">
        <v>18849</v>
      </c>
      <c r="JDR1866" s="84" t="s">
        <v>18849</v>
      </c>
      <c r="JDS1866" s="84" t="s">
        <v>18849</v>
      </c>
      <c r="JDT1866" s="84" t="s">
        <v>18849</v>
      </c>
      <c r="JDU1866" s="84" t="s">
        <v>18849</v>
      </c>
      <c r="JDV1866" s="84" t="s">
        <v>18849</v>
      </c>
      <c r="JDW1866" s="84" t="s">
        <v>18849</v>
      </c>
      <c r="JDX1866" s="84" t="s">
        <v>18849</v>
      </c>
      <c r="JDY1866" s="84" t="s">
        <v>18849</v>
      </c>
      <c r="JDZ1866" s="84" t="s">
        <v>18849</v>
      </c>
      <c r="JEA1866" s="84" t="s">
        <v>18849</v>
      </c>
      <c r="JEB1866" s="84" t="s">
        <v>18849</v>
      </c>
      <c r="JEC1866" s="84" t="s">
        <v>18849</v>
      </c>
      <c r="JED1866" s="84" t="s">
        <v>18849</v>
      </c>
      <c r="JEE1866" s="84" t="s">
        <v>18849</v>
      </c>
      <c r="JEF1866" s="84" t="s">
        <v>18849</v>
      </c>
      <c r="JEG1866" s="84" t="s">
        <v>18849</v>
      </c>
      <c r="JEH1866" s="84" t="s">
        <v>18849</v>
      </c>
      <c r="JEI1866" s="84" t="s">
        <v>18849</v>
      </c>
      <c r="JEJ1866" s="84" t="s">
        <v>18849</v>
      </c>
      <c r="JEK1866" s="84" t="s">
        <v>18849</v>
      </c>
      <c r="JEL1866" s="84" t="s">
        <v>18849</v>
      </c>
      <c r="JEM1866" s="84" t="s">
        <v>18849</v>
      </c>
      <c r="JEN1866" s="84" t="s">
        <v>18849</v>
      </c>
      <c r="JEO1866" s="84" t="s">
        <v>18849</v>
      </c>
      <c r="JEP1866" s="84" t="s">
        <v>18849</v>
      </c>
      <c r="JEQ1866" s="84" t="s">
        <v>18849</v>
      </c>
      <c r="JER1866" s="84" t="s">
        <v>18849</v>
      </c>
      <c r="JES1866" s="84" t="s">
        <v>18849</v>
      </c>
      <c r="JET1866" s="84" t="s">
        <v>18849</v>
      </c>
      <c r="JEU1866" s="84" t="s">
        <v>18849</v>
      </c>
      <c r="JEV1866" s="84" t="s">
        <v>18849</v>
      </c>
      <c r="JEW1866" s="84" t="s">
        <v>18849</v>
      </c>
      <c r="JEX1866" s="84" t="s">
        <v>18849</v>
      </c>
      <c r="JEY1866" s="84" t="s">
        <v>18849</v>
      </c>
      <c r="JEZ1866" s="84" t="s">
        <v>18849</v>
      </c>
      <c r="JFA1866" s="84" t="s">
        <v>18849</v>
      </c>
      <c r="JFB1866" s="84" t="s">
        <v>18849</v>
      </c>
      <c r="JFC1866" s="84" t="s">
        <v>18849</v>
      </c>
      <c r="JFD1866" s="84" t="s">
        <v>18849</v>
      </c>
      <c r="JFE1866" s="84" t="s">
        <v>18849</v>
      </c>
      <c r="JFF1866" s="84" t="s">
        <v>18849</v>
      </c>
      <c r="JFG1866" s="84" t="s">
        <v>18849</v>
      </c>
      <c r="JFH1866" s="84" t="s">
        <v>18849</v>
      </c>
      <c r="JFI1866" s="84" t="s">
        <v>18849</v>
      </c>
      <c r="JFJ1866" s="84" t="s">
        <v>18849</v>
      </c>
      <c r="JFK1866" s="84" t="s">
        <v>18849</v>
      </c>
      <c r="JFL1866" s="84" t="s">
        <v>18849</v>
      </c>
      <c r="JFM1866" s="84" t="s">
        <v>18849</v>
      </c>
      <c r="JFN1866" s="84" t="s">
        <v>18849</v>
      </c>
      <c r="JFO1866" s="84" t="s">
        <v>18849</v>
      </c>
      <c r="JFP1866" s="84" t="s">
        <v>18849</v>
      </c>
      <c r="JFQ1866" s="84" t="s">
        <v>18849</v>
      </c>
      <c r="JFR1866" s="84" t="s">
        <v>18849</v>
      </c>
      <c r="JFS1866" s="84" t="s">
        <v>18849</v>
      </c>
      <c r="JFT1866" s="84" t="s">
        <v>18849</v>
      </c>
      <c r="JFU1866" s="84" t="s">
        <v>18849</v>
      </c>
      <c r="JFV1866" s="84" t="s">
        <v>18849</v>
      </c>
      <c r="JFW1866" s="84" t="s">
        <v>18849</v>
      </c>
      <c r="JFX1866" s="84" t="s">
        <v>18849</v>
      </c>
      <c r="JFY1866" s="84" t="s">
        <v>18849</v>
      </c>
      <c r="JFZ1866" s="84" t="s">
        <v>18849</v>
      </c>
      <c r="JGA1866" s="84" t="s">
        <v>18849</v>
      </c>
      <c r="JGB1866" s="84" t="s">
        <v>18849</v>
      </c>
      <c r="JGC1866" s="84" t="s">
        <v>18849</v>
      </c>
      <c r="JGD1866" s="84" t="s">
        <v>18849</v>
      </c>
      <c r="JGE1866" s="84" t="s">
        <v>18849</v>
      </c>
      <c r="JGF1866" s="84" t="s">
        <v>18849</v>
      </c>
      <c r="JGG1866" s="84" t="s">
        <v>18849</v>
      </c>
      <c r="JGH1866" s="84" t="s">
        <v>18849</v>
      </c>
      <c r="JGI1866" s="84" t="s">
        <v>18849</v>
      </c>
      <c r="JGJ1866" s="84" t="s">
        <v>18849</v>
      </c>
      <c r="JGK1866" s="84" t="s">
        <v>18849</v>
      </c>
      <c r="JGL1866" s="84" t="s">
        <v>18849</v>
      </c>
      <c r="JGM1866" s="84" t="s">
        <v>18849</v>
      </c>
      <c r="JGN1866" s="84" t="s">
        <v>18849</v>
      </c>
      <c r="JGO1866" s="84" t="s">
        <v>18849</v>
      </c>
      <c r="JGP1866" s="84" t="s">
        <v>18849</v>
      </c>
      <c r="JGQ1866" s="84" t="s">
        <v>18849</v>
      </c>
      <c r="JGR1866" s="84" t="s">
        <v>18849</v>
      </c>
      <c r="JGS1866" s="84" t="s">
        <v>18849</v>
      </c>
      <c r="JGT1866" s="84" t="s">
        <v>18849</v>
      </c>
      <c r="JGU1866" s="84" t="s">
        <v>18849</v>
      </c>
      <c r="JGV1866" s="84" t="s">
        <v>18849</v>
      </c>
      <c r="JGW1866" s="84" t="s">
        <v>18849</v>
      </c>
      <c r="JGX1866" s="84" t="s">
        <v>18849</v>
      </c>
      <c r="JGY1866" s="84" t="s">
        <v>18849</v>
      </c>
      <c r="JGZ1866" s="84" t="s">
        <v>18849</v>
      </c>
      <c r="JHA1866" s="84" t="s">
        <v>18849</v>
      </c>
      <c r="JHB1866" s="84" t="s">
        <v>18849</v>
      </c>
      <c r="JHC1866" s="84" t="s">
        <v>18849</v>
      </c>
      <c r="JHD1866" s="84" t="s">
        <v>18849</v>
      </c>
      <c r="JHE1866" s="84" t="s">
        <v>18849</v>
      </c>
      <c r="JHF1866" s="84" t="s">
        <v>18849</v>
      </c>
      <c r="JHG1866" s="84" t="s">
        <v>18849</v>
      </c>
      <c r="JHH1866" s="84" t="s">
        <v>18849</v>
      </c>
      <c r="JHI1866" s="84" t="s">
        <v>18849</v>
      </c>
      <c r="JHJ1866" s="84" t="s">
        <v>18849</v>
      </c>
      <c r="JHK1866" s="84" t="s">
        <v>18849</v>
      </c>
      <c r="JHL1866" s="84" t="s">
        <v>18849</v>
      </c>
      <c r="JHM1866" s="84" t="s">
        <v>18849</v>
      </c>
      <c r="JHN1866" s="84" t="s">
        <v>18849</v>
      </c>
      <c r="JHO1866" s="84" t="s">
        <v>18849</v>
      </c>
      <c r="JHP1866" s="84" t="s">
        <v>18849</v>
      </c>
      <c r="JHQ1866" s="84" t="s">
        <v>18849</v>
      </c>
      <c r="JHR1866" s="84" t="s">
        <v>18849</v>
      </c>
      <c r="JHS1866" s="84" t="s">
        <v>18849</v>
      </c>
      <c r="JHT1866" s="84" t="s">
        <v>18849</v>
      </c>
      <c r="JHU1866" s="84" t="s">
        <v>18849</v>
      </c>
      <c r="JHV1866" s="84" t="s">
        <v>18849</v>
      </c>
      <c r="JHW1866" s="84" t="s">
        <v>18849</v>
      </c>
      <c r="JHX1866" s="84" t="s">
        <v>18849</v>
      </c>
      <c r="JHY1866" s="84" t="s">
        <v>18849</v>
      </c>
      <c r="JHZ1866" s="84" t="s">
        <v>18849</v>
      </c>
      <c r="JIA1866" s="84" t="s">
        <v>18849</v>
      </c>
      <c r="JIB1866" s="84" t="s">
        <v>18849</v>
      </c>
      <c r="JIC1866" s="84" t="s">
        <v>18849</v>
      </c>
      <c r="JID1866" s="84" t="s">
        <v>18849</v>
      </c>
      <c r="JIE1866" s="84" t="s">
        <v>18849</v>
      </c>
      <c r="JIF1866" s="84" t="s">
        <v>18849</v>
      </c>
      <c r="JIG1866" s="84" t="s">
        <v>18849</v>
      </c>
      <c r="JIH1866" s="84" t="s">
        <v>18849</v>
      </c>
      <c r="JII1866" s="84" t="s">
        <v>18849</v>
      </c>
      <c r="JIJ1866" s="84" t="s">
        <v>18849</v>
      </c>
      <c r="JIK1866" s="84" t="s">
        <v>18849</v>
      </c>
      <c r="JIL1866" s="84" t="s">
        <v>18849</v>
      </c>
      <c r="JIM1866" s="84" t="s">
        <v>18849</v>
      </c>
      <c r="JIN1866" s="84" t="s">
        <v>18849</v>
      </c>
      <c r="JIO1866" s="84" t="s">
        <v>18849</v>
      </c>
      <c r="JIP1866" s="84" t="s">
        <v>18849</v>
      </c>
      <c r="JIQ1866" s="84" t="s">
        <v>18849</v>
      </c>
      <c r="JIR1866" s="84" t="s">
        <v>18849</v>
      </c>
      <c r="JIS1866" s="84" t="s">
        <v>18849</v>
      </c>
      <c r="JIT1866" s="84" t="s">
        <v>18849</v>
      </c>
      <c r="JIU1866" s="84" t="s">
        <v>18849</v>
      </c>
      <c r="JIV1866" s="84" t="s">
        <v>18849</v>
      </c>
      <c r="JIW1866" s="84" t="s">
        <v>18849</v>
      </c>
      <c r="JIX1866" s="84" t="s">
        <v>18849</v>
      </c>
      <c r="JIY1866" s="84" t="s">
        <v>18849</v>
      </c>
      <c r="JIZ1866" s="84" t="s">
        <v>18849</v>
      </c>
      <c r="JJA1866" s="84" t="s">
        <v>18849</v>
      </c>
      <c r="JJB1866" s="84" t="s">
        <v>18849</v>
      </c>
      <c r="JJC1866" s="84" t="s">
        <v>18849</v>
      </c>
      <c r="JJD1866" s="84" t="s">
        <v>18849</v>
      </c>
      <c r="JJE1866" s="84" t="s">
        <v>18849</v>
      </c>
      <c r="JJF1866" s="84" t="s">
        <v>18849</v>
      </c>
      <c r="JJG1866" s="84" t="s">
        <v>18849</v>
      </c>
      <c r="JJH1866" s="84" t="s">
        <v>18849</v>
      </c>
      <c r="JJI1866" s="84" t="s">
        <v>18849</v>
      </c>
      <c r="JJJ1866" s="84" t="s">
        <v>18849</v>
      </c>
      <c r="JJK1866" s="84" t="s">
        <v>18849</v>
      </c>
      <c r="JJL1866" s="84" t="s">
        <v>18849</v>
      </c>
      <c r="JJM1866" s="84" t="s">
        <v>18849</v>
      </c>
      <c r="JJN1866" s="84" t="s">
        <v>18849</v>
      </c>
      <c r="JJO1866" s="84" t="s">
        <v>18849</v>
      </c>
      <c r="JJP1866" s="84" t="s">
        <v>18849</v>
      </c>
      <c r="JJQ1866" s="84" t="s">
        <v>18849</v>
      </c>
      <c r="JJR1866" s="84" t="s">
        <v>18849</v>
      </c>
      <c r="JJS1866" s="84" t="s">
        <v>18849</v>
      </c>
      <c r="JJT1866" s="84" t="s">
        <v>18849</v>
      </c>
      <c r="JJU1866" s="84" t="s">
        <v>18849</v>
      </c>
      <c r="JJV1866" s="84" t="s">
        <v>18849</v>
      </c>
      <c r="JJW1866" s="84" t="s">
        <v>18849</v>
      </c>
      <c r="JJX1866" s="84" t="s">
        <v>18849</v>
      </c>
      <c r="JJY1866" s="84" t="s">
        <v>18849</v>
      </c>
      <c r="JJZ1866" s="84" t="s">
        <v>18849</v>
      </c>
      <c r="JKA1866" s="84" t="s">
        <v>18849</v>
      </c>
      <c r="JKB1866" s="84" t="s">
        <v>18849</v>
      </c>
      <c r="JKC1866" s="84" t="s">
        <v>18849</v>
      </c>
      <c r="JKD1866" s="84" t="s">
        <v>18849</v>
      </c>
      <c r="JKE1866" s="84" t="s">
        <v>18849</v>
      </c>
      <c r="JKF1866" s="84" t="s">
        <v>18849</v>
      </c>
      <c r="JKG1866" s="84" t="s">
        <v>18849</v>
      </c>
      <c r="JKH1866" s="84" t="s">
        <v>18849</v>
      </c>
      <c r="JKI1866" s="84" t="s">
        <v>18849</v>
      </c>
      <c r="JKJ1866" s="84" t="s">
        <v>18849</v>
      </c>
      <c r="JKK1866" s="84" t="s">
        <v>18849</v>
      </c>
      <c r="JKL1866" s="84" t="s">
        <v>18849</v>
      </c>
      <c r="JKM1866" s="84" t="s">
        <v>18849</v>
      </c>
      <c r="JKN1866" s="84" t="s">
        <v>18849</v>
      </c>
      <c r="JKO1866" s="84" t="s">
        <v>18849</v>
      </c>
      <c r="JKP1866" s="84" t="s">
        <v>18849</v>
      </c>
      <c r="JKQ1866" s="84" t="s">
        <v>18849</v>
      </c>
      <c r="JKR1866" s="84" t="s">
        <v>18849</v>
      </c>
      <c r="JKS1866" s="84" t="s">
        <v>18849</v>
      </c>
      <c r="JKT1866" s="84" t="s">
        <v>18849</v>
      </c>
      <c r="JKU1866" s="84" t="s">
        <v>18849</v>
      </c>
      <c r="JKV1866" s="84" t="s">
        <v>18849</v>
      </c>
      <c r="JKW1866" s="84" t="s">
        <v>18849</v>
      </c>
      <c r="JKX1866" s="84" t="s">
        <v>18849</v>
      </c>
      <c r="JKY1866" s="84" t="s">
        <v>18849</v>
      </c>
      <c r="JKZ1866" s="84" t="s">
        <v>18849</v>
      </c>
      <c r="JLA1866" s="84" t="s">
        <v>18849</v>
      </c>
      <c r="JLB1866" s="84" t="s">
        <v>18849</v>
      </c>
      <c r="JLC1866" s="84" t="s">
        <v>18849</v>
      </c>
      <c r="JLD1866" s="84" t="s">
        <v>18849</v>
      </c>
      <c r="JLE1866" s="84" t="s">
        <v>18849</v>
      </c>
      <c r="JLF1866" s="84" t="s">
        <v>18849</v>
      </c>
      <c r="JLG1866" s="84" t="s">
        <v>18849</v>
      </c>
      <c r="JLH1866" s="84" t="s">
        <v>18849</v>
      </c>
      <c r="JLI1866" s="84" t="s">
        <v>18849</v>
      </c>
      <c r="JLJ1866" s="84" t="s">
        <v>18849</v>
      </c>
      <c r="JLK1866" s="84" t="s">
        <v>18849</v>
      </c>
      <c r="JLL1866" s="84" t="s">
        <v>18849</v>
      </c>
      <c r="JLM1866" s="84" t="s">
        <v>18849</v>
      </c>
      <c r="JLN1866" s="84" t="s">
        <v>18849</v>
      </c>
      <c r="JLO1866" s="84" t="s">
        <v>18849</v>
      </c>
      <c r="JLP1866" s="84" t="s">
        <v>18849</v>
      </c>
      <c r="JLQ1866" s="84" t="s">
        <v>18849</v>
      </c>
      <c r="JLR1866" s="84" t="s">
        <v>18849</v>
      </c>
      <c r="JLS1866" s="84" t="s">
        <v>18849</v>
      </c>
      <c r="JLT1866" s="84" t="s">
        <v>18849</v>
      </c>
      <c r="JLU1866" s="84" t="s">
        <v>18849</v>
      </c>
      <c r="JLV1866" s="84" t="s">
        <v>18849</v>
      </c>
      <c r="JLW1866" s="84" t="s">
        <v>18849</v>
      </c>
      <c r="JLX1866" s="84" t="s">
        <v>18849</v>
      </c>
      <c r="JLY1866" s="84" t="s">
        <v>18849</v>
      </c>
      <c r="JLZ1866" s="84" t="s">
        <v>18849</v>
      </c>
      <c r="JMA1866" s="84" t="s">
        <v>18849</v>
      </c>
      <c r="JMB1866" s="84" t="s">
        <v>18849</v>
      </c>
      <c r="JMC1866" s="84" t="s">
        <v>18849</v>
      </c>
      <c r="JMD1866" s="84" t="s">
        <v>18849</v>
      </c>
      <c r="JME1866" s="84" t="s">
        <v>18849</v>
      </c>
      <c r="JMF1866" s="84" t="s">
        <v>18849</v>
      </c>
      <c r="JMG1866" s="84" t="s">
        <v>18849</v>
      </c>
      <c r="JMH1866" s="84" t="s">
        <v>18849</v>
      </c>
      <c r="JMI1866" s="84" t="s">
        <v>18849</v>
      </c>
      <c r="JMJ1866" s="84" t="s">
        <v>18849</v>
      </c>
      <c r="JMK1866" s="84" t="s">
        <v>18849</v>
      </c>
      <c r="JML1866" s="84" t="s">
        <v>18849</v>
      </c>
      <c r="JMM1866" s="84" t="s">
        <v>18849</v>
      </c>
      <c r="JMN1866" s="84" t="s">
        <v>18849</v>
      </c>
      <c r="JMO1866" s="84" t="s">
        <v>18849</v>
      </c>
      <c r="JMP1866" s="84" t="s">
        <v>18849</v>
      </c>
      <c r="JMQ1866" s="84" t="s">
        <v>18849</v>
      </c>
      <c r="JMR1866" s="84" t="s">
        <v>18849</v>
      </c>
      <c r="JMS1866" s="84" t="s">
        <v>18849</v>
      </c>
      <c r="JMT1866" s="84" t="s">
        <v>18849</v>
      </c>
      <c r="JMU1866" s="84" t="s">
        <v>18849</v>
      </c>
      <c r="JMV1866" s="84" t="s">
        <v>18849</v>
      </c>
      <c r="JMW1866" s="84" t="s">
        <v>18849</v>
      </c>
      <c r="JMX1866" s="84" t="s">
        <v>18849</v>
      </c>
      <c r="JMY1866" s="84" t="s">
        <v>18849</v>
      </c>
      <c r="JMZ1866" s="84" t="s">
        <v>18849</v>
      </c>
      <c r="JNA1866" s="84" t="s">
        <v>18849</v>
      </c>
      <c r="JNB1866" s="84" t="s">
        <v>18849</v>
      </c>
      <c r="JNC1866" s="84" t="s">
        <v>18849</v>
      </c>
      <c r="JND1866" s="84" t="s">
        <v>18849</v>
      </c>
      <c r="JNE1866" s="84" t="s">
        <v>18849</v>
      </c>
      <c r="JNF1866" s="84" t="s">
        <v>18849</v>
      </c>
      <c r="JNG1866" s="84" t="s">
        <v>18849</v>
      </c>
      <c r="JNH1866" s="84" t="s">
        <v>18849</v>
      </c>
      <c r="JNI1866" s="84" t="s">
        <v>18849</v>
      </c>
      <c r="JNJ1866" s="84" t="s">
        <v>18849</v>
      </c>
      <c r="JNK1866" s="84" t="s">
        <v>18849</v>
      </c>
      <c r="JNL1866" s="84" t="s">
        <v>18849</v>
      </c>
      <c r="JNM1866" s="84" t="s">
        <v>18849</v>
      </c>
      <c r="JNN1866" s="84" t="s">
        <v>18849</v>
      </c>
      <c r="JNO1866" s="84" t="s">
        <v>18849</v>
      </c>
      <c r="JNP1866" s="84" t="s">
        <v>18849</v>
      </c>
      <c r="JNQ1866" s="84" t="s">
        <v>18849</v>
      </c>
      <c r="JNR1866" s="84" t="s">
        <v>18849</v>
      </c>
      <c r="JNS1866" s="84" t="s">
        <v>18849</v>
      </c>
      <c r="JNT1866" s="84" t="s">
        <v>18849</v>
      </c>
      <c r="JNU1866" s="84" t="s">
        <v>18849</v>
      </c>
      <c r="JNV1866" s="84" t="s">
        <v>18849</v>
      </c>
      <c r="JNW1866" s="84" t="s">
        <v>18849</v>
      </c>
      <c r="JNX1866" s="84" t="s">
        <v>18849</v>
      </c>
      <c r="JNY1866" s="84" t="s">
        <v>18849</v>
      </c>
      <c r="JNZ1866" s="84" t="s">
        <v>18849</v>
      </c>
      <c r="JOA1866" s="84" t="s">
        <v>18849</v>
      </c>
      <c r="JOB1866" s="84" t="s">
        <v>18849</v>
      </c>
      <c r="JOC1866" s="84" t="s">
        <v>18849</v>
      </c>
      <c r="JOD1866" s="84" t="s">
        <v>18849</v>
      </c>
      <c r="JOE1866" s="84" t="s">
        <v>18849</v>
      </c>
      <c r="JOF1866" s="84" t="s">
        <v>18849</v>
      </c>
      <c r="JOG1866" s="84" t="s">
        <v>18849</v>
      </c>
      <c r="JOH1866" s="84" t="s">
        <v>18849</v>
      </c>
      <c r="JOI1866" s="84" t="s">
        <v>18849</v>
      </c>
      <c r="JOJ1866" s="84" t="s">
        <v>18849</v>
      </c>
      <c r="JOK1866" s="84" t="s">
        <v>18849</v>
      </c>
      <c r="JOL1866" s="84" t="s">
        <v>18849</v>
      </c>
      <c r="JOM1866" s="84" t="s">
        <v>18849</v>
      </c>
      <c r="JON1866" s="84" t="s">
        <v>18849</v>
      </c>
      <c r="JOO1866" s="84" t="s">
        <v>18849</v>
      </c>
      <c r="JOP1866" s="84" t="s">
        <v>18849</v>
      </c>
      <c r="JOQ1866" s="84" t="s">
        <v>18849</v>
      </c>
      <c r="JOR1866" s="84" t="s">
        <v>18849</v>
      </c>
      <c r="JOS1866" s="84" t="s">
        <v>18849</v>
      </c>
      <c r="JOT1866" s="84" t="s">
        <v>18849</v>
      </c>
      <c r="JOU1866" s="84" t="s">
        <v>18849</v>
      </c>
      <c r="JOV1866" s="84" t="s">
        <v>18849</v>
      </c>
      <c r="JOW1866" s="84" t="s">
        <v>18849</v>
      </c>
      <c r="JOX1866" s="84" t="s">
        <v>18849</v>
      </c>
      <c r="JOY1866" s="84" t="s">
        <v>18849</v>
      </c>
      <c r="JOZ1866" s="84" t="s">
        <v>18849</v>
      </c>
      <c r="JPA1866" s="84" t="s">
        <v>18849</v>
      </c>
      <c r="JPB1866" s="84" t="s">
        <v>18849</v>
      </c>
      <c r="JPC1866" s="84" t="s">
        <v>18849</v>
      </c>
      <c r="JPD1866" s="84" t="s">
        <v>18849</v>
      </c>
      <c r="JPE1866" s="84" t="s">
        <v>18849</v>
      </c>
      <c r="JPF1866" s="84" t="s">
        <v>18849</v>
      </c>
      <c r="JPG1866" s="84" t="s">
        <v>18849</v>
      </c>
      <c r="JPH1866" s="84" t="s">
        <v>18849</v>
      </c>
      <c r="JPI1866" s="84" t="s">
        <v>18849</v>
      </c>
      <c r="JPJ1866" s="84" t="s">
        <v>18849</v>
      </c>
      <c r="JPK1866" s="84" t="s">
        <v>18849</v>
      </c>
      <c r="JPL1866" s="84" t="s">
        <v>18849</v>
      </c>
      <c r="JPM1866" s="84" t="s">
        <v>18849</v>
      </c>
      <c r="JPN1866" s="84" t="s">
        <v>18849</v>
      </c>
      <c r="JPO1866" s="84" t="s">
        <v>18849</v>
      </c>
      <c r="JPP1866" s="84" t="s">
        <v>18849</v>
      </c>
      <c r="JPQ1866" s="84" t="s">
        <v>18849</v>
      </c>
      <c r="JPR1866" s="84" t="s">
        <v>18849</v>
      </c>
      <c r="JPS1866" s="84" t="s">
        <v>18849</v>
      </c>
      <c r="JPT1866" s="84" t="s">
        <v>18849</v>
      </c>
      <c r="JPU1866" s="84" t="s">
        <v>18849</v>
      </c>
      <c r="JPV1866" s="84" t="s">
        <v>18849</v>
      </c>
      <c r="JPW1866" s="84" t="s">
        <v>18849</v>
      </c>
      <c r="JPX1866" s="84" t="s">
        <v>18849</v>
      </c>
      <c r="JPY1866" s="84" t="s">
        <v>18849</v>
      </c>
      <c r="JPZ1866" s="84" t="s">
        <v>18849</v>
      </c>
      <c r="JQA1866" s="84" t="s">
        <v>18849</v>
      </c>
      <c r="JQB1866" s="84" t="s">
        <v>18849</v>
      </c>
      <c r="JQC1866" s="84" t="s">
        <v>18849</v>
      </c>
      <c r="JQD1866" s="84" t="s">
        <v>18849</v>
      </c>
      <c r="JQE1866" s="84" t="s">
        <v>18849</v>
      </c>
      <c r="JQF1866" s="84" t="s">
        <v>18849</v>
      </c>
      <c r="JQG1866" s="84" t="s">
        <v>18849</v>
      </c>
      <c r="JQH1866" s="84" t="s">
        <v>18849</v>
      </c>
      <c r="JQI1866" s="84" t="s">
        <v>18849</v>
      </c>
      <c r="JQJ1866" s="84" t="s">
        <v>18849</v>
      </c>
      <c r="JQK1866" s="84" t="s">
        <v>18849</v>
      </c>
      <c r="JQL1866" s="84" t="s">
        <v>18849</v>
      </c>
      <c r="JQM1866" s="84" t="s">
        <v>18849</v>
      </c>
      <c r="JQN1866" s="84" t="s">
        <v>18849</v>
      </c>
      <c r="JQO1866" s="84" t="s">
        <v>18849</v>
      </c>
      <c r="JQP1866" s="84" t="s">
        <v>18849</v>
      </c>
      <c r="JQQ1866" s="84" t="s">
        <v>18849</v>
      </c>
      <c r="JQR1866" s="84" t="s">
        <v>18849</v>
      </c>
      <c r="JQS1866" s="84" t="s">
        <v>18849</v>
      </c>
      <c r="JQT1866" s="84" t="s">
        <v>18849</v>
      </c>
      <c r="JQU1866" s="84" t="s">
        <v>18849</v>
      </c>
      <c r="JQV1866" s="84" t="s">
        <v>18849</v>
      </c>
      <c r="JQW1866" s="84" t="s">
        <v>18849</v>
      </c>
      <c r="JQX1866" s="84" t="s">
        <v>18849</v>
      </c>
      <c r="JQY1866" s="84" t="s">
        <v>18849</v>
      </c>
      <c r="JQZ1866" s="84" t="s">
        <v>18849</v>
      </c>
      <c r="JRA1866" s="84" t="s">
        <v>18849</v>
      </c>
      <c r="JRB1866" s="84" t="s">
        <v>18849</v>
      </c>
      <c r="JRC1866" s="84" t="s">
        <v>18849</v>
      </c>
      <c r="JRD1866" s="84" t="s">
        <v>18849</v>
      </c>
      <c r="JRE1866" s="84" t="s">
        <v>18849</v>
      </c>
      <c r="JRF1866" s="84" t="s">
        <v>18849</v>
      </c>
      <c r="JRG1866" s="84" t="s">
        <v>18849</v>
      </c>
      <c r="JRH1866" s="84" t="s">
        <v>18849</v>
      </c>
      <c r="JRI1866" s="84" t="s">
        <v>18849</v>
      </c>
      <c r="JRJ1866" s="84" t="s">
        <v>18849</v>
      </c>
      <c r="JRK1866" s="84" t="s">
        <v>18849</v>
      </c>
      <c r="JRL1866" s="84" t="s">
        <v>18849</v>
      </c>
      <c r="JRM1866" s="84" t="s">
        <v>18849</v>
      </c>
      <c r="JRN1866" s="84" t="s">
        <v>18849</v>
      </c>
      <c r="JRO1866" s="84" t="s">
        <v>18849</v>
      </c>
      <c r="JRP1866" s="84" t="s">
        <v>18849</v>
      </c>
      <c r="JRQ1866" s="84" t="s">
        <v>18849</v>
      </c>
      <c r="JRR1866" s="84" t="s">
        <v>18849</v>
      </c>
      <c r="JRS1866" s="84" t="s">
        <v>18849</v>
      </c>
      <c r="JRT1866" s="84" t="s">
        <v>18849</v>
      </c>
      <c r="JRU1866" s="84" t="s">
        <v>18849</v>
      </c>
      <c r="JRV1866" s="84" t="s">
        <v>18849</v>
      </c>
      <c r="JRW1866" s="84" t="s">
        <v>18849</v>
      </c>
      <c r="JRX1866" s="84" t="s">
        <v>18849</v>
      </c>
      <c r="JRY1866" s="84" t="s">
        <v>18849</v>
      </c>
      <c r="JRZ1866" s="84" t="s">
        <v>18849</v>
      </c>
      <c r="JSA1866" s="84" t="s">
        <v>18849</v>
      </c>
      <c r="JSB1866" s="84" t="s">
        <v>18849</v>
      </c>
      <c r="JSC1866" s="84" t="s">
        <v>18849</v>
      </c>
      <c r="JSD1866" s="84" t="s">
        <v>18849</v>
      </c>
      <c r="JSE1866" s="84" t="s">
        <v>18849</v>
      </c>
      <c r="JSF1866" s="84" t="s">
        <v>18849</v>
      </c>
      <c r="JSG1866" s="84" t="s">
        <v>18849</v>
      </c>
      <c r="JSH1866" s="84" t="s">
        <v>18849</v>
      </c>
      <c r="JSI1866" s="84" t="s">
        <v>18849</v>
      </c>
      <c r="JSJ1866" s="84" t="s">
        <v>18849</v>
      </c>
      <c r="JSK1866" s="84" t="s">
        <v>18849</v>
      </c>
      <c r="JSL1866" s="84" t="s">
        <v>18849</v>
      </c>
      <c r="JSM1866" s="84" t="s">
        <v>18849</v>
      </c>
      <c r="JSN1866" s="84" t="s">
        <v>18849</v>
      </c>
      <c r="JSO1866" s="84" t="s">
        <v>18849</v>
      </c>
      <c r="JSP1866" s="84" t="s">
        <v>18849</v>
      </c>
      <c r="JSQ1866" s="84" t="s">
        <v>18849</v>
      </c>
      <c r="JSR1866" s="84" t="s">
        <v>18849</v>
      </c>
      <c r="JSS1866" s="84" t="s">
        <v>18849</v>
      </c>
      <c r="JST1866" s="84" t="s">
        <v>18849</v>
      </c>
      <c r="JSU1866" s="84" t="s">
        <v>18849</v>
      </c>
      <c r="JSV1866" s="84" t="s">
        <v>18849</v>
      </c>
      <c r="JSW1866" s="84" t="s">
        <v>18849</v>
      </c>
      <c r="JSX1866" s="84" t="s">
        <v>18849</v>
      </c>
      <c r="JSY1866" s="84" t="s">
        <v>18849</v>
      </c>
      <c r="JSZ1866" s="84" t="s">
        <v>18849</v>
      </c>
      <c r="JTA1866" s="84" t="s">
        <v>18849</v>
      </c>
      <c r="JTB1866" s="84" t="s">
        <v>18849</v>
      </c>
      <c r="JTC1866" s="84" t="s">
        <v>18849</v>
      </c>
      <c r="JTD1866" s="84" t="s">
        <v>18849</v>
      </c>
      <c r="JTE1866" s="84" t="s">
        <v>18849</v>
      </c>
      <c r="JTF1866" s="84" t="s">
        <v>18849</v>
      </c>
      <c r="JTG1866" s="84" t="s">
        <v>18849</v>
      </c>
      <c r="JTH1866" s="84" t="s">
        <v>18849</v>
      </c>
      <c r="JTI1866" s="84" t="s">
        <v>18849</v>
      </c>
      <c r="JTJ1866" s="84" t="s">
        <v>18849</v>
      </c>
      <c r="JTK1866" s="84" t="s">
        <v>18849</v>
      </c>
      <c r="JTL1866" s="84" t="s">
        <v>18849</v>
      </c>
      <c r="JTM1866" s="84" t="s">
        <v>18849</v>
      </c>
      <c r="JTN1866" s="84" t="s">
        <v>18849</v>
      </c>
      <c r="JTO1866" s="84" t="s">
        <v>18849</v>
      </c>
      <c r="JTP1866" s="84" t="s">
        <v>18849</v>
      </c>
      <c r="JTQ1866" s="84" t="s">
        <v>18849</v>
      </c>
      <c r="JTR1866" s="84" t="s">
        <v>18849</v>
      </c>
      <c r="JTS1866" s="84" t="s">
        <v>18849</v>
      </c>
      <c r="JTT1866" s="84" t="s">
        <v>18849</v>
      </c>
      <c r="JTU1866" s="84" t="s">
        <v>18849</v>
      </c>
      <c r="JTV1866" s="84" t="s">
        <v>18849</v>
      </c>
      <c r="JTW1866" s="84" t="s">
        <v>18849</v>
      </c>
      <c r="JTX1866" s="84" t="s">
        <v>18849</v>
      </c>
      <c r="JTY1866" s="84" t="s">
        <v>18849</v>
      </c>
      <c r="JTZ1866" s="84" t="s">
        <v>18849</v>
      </c>
      <c r="JUA1866" s="84" t="s">
        <v>18849</v>
      </c>
      <c r="JUB1866" s="84" t="s">
        <v>18849</v>
      </c>
      <c r="JUC1866" s="84" t="s">
        <v>18849</v>
      </c>
      <c r="JUD1866" s="84" t="s">
        <v>18849</v>
      </c>
      <c r="JUE1866" s="84" t="s">
        <v>18849</v>
      </c>
      <c r="JUF1866" s="84" t="s">
        <v>18849</v>
      </c>
      <c r="JUG1866" s="84" t="s">
        <v>18849</v>
      </c>
      <c r="JUH1866" s="84" t="s">
        <v>18849</v>
      </c>
      <c r="JUI1866" s="84" t="s">
        <v>18849</v>
      </c>
      <c r="JUJ1866" s="84" t="s">
        <v>18849</v>
      </c>
      <c r="JUK1866" s="84" t="s">
        <v>18849</v>
      </c>
      <c r="JUL1866" s="84" t="s">
        <v>18849</v>
      </c>
      <c r="JUM1866" s="84" t="s">
        <v>18849</v>
      </c>
      <c r="JUN1866" s="84" t="s">
        <v>18849</v>
      </c>
      <c r="JUO1866" s="84" t="s">
        <v>18849</v>
      </c>
      <c r="JUP1866" s="84" t="s">
        <v>18849</v>
      </c>
      <c r="JUQ1866" s="84" t="s">
        <v>18849</v>
      </c>
      <c r="JUR1866" s="84" t="s">
        <v>18849</v>
      </c>
      <c r="JUS1866" s="84" t="s">
        <v>18849</v>
      </c>
      <c r="JUT1866" s="84" t="s">
        <v>18849</v>
      </c>
      <c r="JUU1866" s="84" t="s">
        <v>18849</v>
      </c>
      <c r="JUV1866" s="84" t="s">
        <v>18849</v>
      </c>
      <c r="JUW1866" s="84" t="s">
        <v>18849</v>
      </c>
      <c r="JUX1866" s="84" t="s">
        <v>18849</v>
      </c>
      <c r="JUY1866" s="84" t="s">
        <v>18849</v>
      </c>
      <c r="JUZ1866" s="84" t="s">
        <v>18849</v>
      </c>
      <c r="JVA1866" s="84" t="s">
        <v>18849</v>
      </c>
      <c r="JVB1866" s="84" t="s">
        <v>18849</v>
      </c>
      <c r="JVC1866" s="84" t="s">
        <v>18849</v>
      </c>
      <c r="JVD1866" s="84" t="s">
        <v>18849</v>
      </c>
      <c r="JVE1866" s="84" t="s">
        <v>18849</v>
      </c>
      <c r="JVF1866" s="84" t="s">
        <v>18849</v>
      </c>
      <c r="JVG1866" s="84" t="s">
        <v>18849</v>
      </c>
      <c r="JVH1866" s="84" t="s">
        <v>18849</v>
      </c>
      <c r="JVI1866" s="84" t="s">
        <v>18849</v>
      </c>
      <c r="JVJ1866" s="84" t="s">
        <v>18849</v>
      </c>
      <c r="JVK1866" s="84" t="s">
        <v>18849</v>
      </c>
      <c r="JVL1866" s="84" t="s">
        <v>18849</v>
      </c>
      <c r="JVM1866" s="84" t="s">
        <v>18849</v>
      </c>
      <c r="JVN1866" s="84" t="s">
        <v>18849</v>
      </c>
      <c r="JVO1866" s="84" t="s">
        <v>18849</v>
      </c>
      <c r="JVP1866" s="84" t="s">
        <v>18849</v>
      </c>
      <c r="JVQ1866" s="84" t="s">
        <v>18849</v>
      </c>
      <c r="JVR1866" s="84" t="s">
        <v>18849</v>
      </c>
      <c r="JVS1866" s="84" t="s">
        <v>18849</v>
      </c>
      <c r="JVT1866" s="84" t="s">
        <v>18849</v>
      </c>
      <c r="JVU1866" s="84" t="s">
        <v>18849</v>
      </c>
      <c r="JVV1866" s="84" t="s">
        <v>18849</v>
      </c>
      <c r="JVW1866" s="84" t="s">
        <v>18849</v>
      </c>
      <c r="JVX1866" s="84" t="s">
        <v>18849</v>
      </c>
      <c r="JVY1866" s="84" t="s">
        <v>18849</v>
      </c>
      <c r="JVZ1866" s="84" t="s">
        <v>18849</v>
      </c>
      <c r="JWA1866" s="84" t="s">
        <v>18849</v>
      </c>
      <c r="JWB1866" s="84" t="s">
        <v>18849</v>
      </c>
      <c r="JWC1866" s="84" t="s">
        <v>18849</v>
      </c>
      <c r="JWD1866" s="84" t="s">
        <v>18849</v>
      </c>
      <c r="JWE1866" s="84" t="s">
        <v>18849</v>
      </c>
      <c r="JWF1866" s="84" t="s">
        <v>18849</v>
      </c>
      <c r="JWG1866" s="84" t="s">
        <v>18849</v>
      </c>
      <c r="JWH1866" s="84" t="s">
        <v>18849</v>
      </c>
      <c r="JWI1866" s="84" t="s">
        <v>18849</v>
      </c>
      <c r="JWJ1866" s="84" t="s">
        <v>18849</v>
      </c>
      <c r="JWK1866" s="84" t="s">
        <v>18849</v>
      </c>
      <c r="JWL1866" s="84" t="s">
        <v>18849</v>
      </c>
      <c r="JWM1866" s="84" t="s">
        <v>18849</v>
      </c>
      <c r="JWN1866" s="84" t="s">
        <v>18849</v>
      </c>
      <c r="JWO1866" s="84" t="s">
        <v>18849</v>
      </c>
      <c r="JWP1866" s="84" t="s">
        <v>18849</v>
      </c>
      <c r="JWQ1866" s="84" t="s">
        <v>18849</v>
      </c>
      <c r="JWR1866" s="84" t="s">
        <v>18849</v>
      </c>
      <c r="JWS1866" s="84" t="s">
        <v>18849</v>
      </c>
      <c r="JWT1866" s="84" t="s">
        <v>18849</v>
      </c>
      <c r="JWU1866" s="84" t="s">
        <v>18849</v>
      </c>
      <c r="JWV1866" s="84" t="s">
        <v>18849</v>
      </c>
      <c r="JWW1866" s="84" t="s">
        <v>18849</v>
      </c>
      <c r="JWX1866" s="84" t="s">
        <v>18849</v>
      </c>
      <c r="JWY1866" s="84" t="s">
        <v>18849</v>
      </c>
      <c r="JWZ1866" s="84" t="s">
        <v>18849</v>
      </c>
      <c r="JXA1866" s="84" t="s">
        <v>18849</v>
      </c>
      <c r="JXB1866" s="84" t="s">
        <v>18849</v>
      </c>
      <c r="JXC1866" s="84" t="s">
        <v>18849</v>
      </c>
      <c r="JXD1866" s="84" t="s">
        <v>18849</v>
      </c>
      <c r="JXE1866" s="84" t="s">
        <v>18849</v>
      </c>
      <c r="JXF1866" s="84" t="s">
        <v>18849</v>
      </c>
      <c r="JXG1866" s="84" t="s">
        <v>18849</v>
      </c>
      <c r="JXH1866" s="84" t="s">
        <v>18849</v>
      </c>
      <c r="JXI1866" s="84" t="s">
        <v>18849</v>
      </c>
      <c r="JXJ1866" s="84" t="s">
        <v>18849</v>
      </c>
      <c r="JXK1866" s="84" t="s">
        <v>18849</v>
      </c>
      <c r="JXL1866" s="84" t="s">
        <v>18849</v>
      </c>
      <c r="JXM1866" s="84" t="s">
        <v>18849</v>
      </c>
      <c r="JXN1866" s="84" t="s">
        <v>18849</v>
      </c>
      <c r="JXO1866" s="84" t="s">
        <v>18849</v>
      </c>
      <c r="JXP1866" s="84" t="s">
        <v>18849</v>
      </c>
      <c r="JXQ1866" s="84" t="s">
        <v>18849</v>
      </c>
      <c r="JXR1866" s="84" t="s">
        <v>18849</v>
      </c>
      <c r="JXS1866" s="84" t="s">
        <v>18849</v>
      </c>
      <c r="JXT1866" s="84" t="s">
        <v>18849</v>
      </c>
      <c r="JXU1866" s="84" t="s">
        <v>18849</v>
      </c>
      <c r="JXV1866" s="84" t="s">
        <v>18849</v>
      </c>
      <c r="JXW1866" s="84" t="s">
        <v>18849</v>
      </c>
      <c r="JXX1866" s="84" t="s">
        <v>18849</v>
      </c>
      <c r="JXY1866" s="84" t="s">
        <v>18849</v>
      </c>
      <c r="JXZ1866" s="84" t="s">
        <v>18849</v>
      </c>
      <c r="JYA1866" s="84" t="s">
        <v>18849</v>
      </c>
      <c r="JYB1866" s="84" t="s">
        <v>18849</v>
      </c>
      <c r="JYC1866" s="84" t="s">
        <v>18849</v>
      </c>
      <c r="JYD1866" s="84" t="s">
        <v>18849</v>
      </c>
      <c r="JYE1866" s="84" t="s">
        <v>18849</v>
      </c>
      <c r="JYF1866" s="84" t="s">
        <v>18849</v>
      </c>
      <c r="JYG1866" s="84" t="s">
        <v>18849</v>
      </c>
      <c r="JYH1866" s="84" t="s">
        <v>18849</v>
      </c>
      <c r="JYI1866" s="84" t="s">
        <v>18849</v>
      </c>
      <c r="JYJ1866" s="84" t="s">
        <v>18849</v>
      </c>
      <c r="JYK1866" s="84" t="s">
        <v>18849</v>
      </c>
      <c r="JYL1866" s="84" t="s">
        <v>18849</v>
      </c>
      <c r="JYM1866" s="84" t="s">
        <v>18849</v>
      </c>
      <c r="JYN1866" s="84" t="s">
        <v>18849</v>
      </c>
      <c r="JYO1866" s="84" t="s">
        <v>18849</v>
      </c>
      <c r="JYP1866" s="84" t="s">
        <v>18849</v>
      </c>
      <c r="JYQ1866" s="84" t="s">
        <v>18849</v>
      </c>
      <c r="JYR1866" s="84" t="s">
        <v>18849</v>
      </c>
      <c r="JYS1866" s="84" t="s">
        <v>18849</v>
      </c>
      <c r="JYT1866" s="84" t="s">
        <v>18849</v>
      </c>
      <c r="JYU1866" s="84" t="s">
        <v>18849</v>
      </c>
      <c r="JYV1866" s="84" t="s">
        <v>18849</v>
      </c>
      <c r="JYW1866" s="84" t="s">
        <v>18849</v>
      </c>
      <c r="JYX1866" s="84" t="s">
        <v>18849</v>
      </c>
      <c r="JYY1866" s="84" t="s">
        <v>18849</v>
      </c>
      <c r="JYZ1866" s="84" t="s">
        <v>18849</v>
      </c>
      <c r="JZA1866" s="84" t="s">
        <v>18849</v>
      </c>
      <c r="JZB1866" s="84" t="s">
        <v>18849</v>
      </c>
      <c r="JZC1866" s="84" t="s">
        <v>18849</v>
      </c>
      <c r="JZD1866" s="84" t="s">
        <v>18849</v>
      </c>
      <c r="JZE1866" s="84" t="s">
        <v>18849</v>
      </c>
      <c r="JZF1866" s="84" t="s">
        <v>18849</v>
      </c>
      <c r="JZG1866" s="84" t="s">
        <v>18849</v>
      </c>
      <c r="JZH1866" s="84" t="s">
        <v>18849</v>
      </c>
      <c r="JZI1866" s="84" t="s">
        <v>18849</v>
      </c>
      <c r="JZJ1866" s="84" t="s">
        <v>18849</v>
      </c>
      <c r="JZK1866" s="84" t="s">
        <v>18849</v>
      </c>
      <c r="JZL1866" s="84" t="s">
        <v>18849</v>
      </c>
      <c r="JZM1866" s="84" t="s">
        <v>18849</v>
      </c>
      <c r="JZN1866" s="84" t="s">
        <v>18849</v>
      </c>
      <c r="JZO1866" s="84" t="s">
        <v>18849</v>
      </c>
      <c r="JZP1866" s="84" t="s">
        <v>18849</v>
      </c>
      <c r="JZQ1866" s="84" t="s">
        <v>18849</v>
      </c>
      <c r="JZR1866" s="84" t="s">
        <v>18849</v>
      </c>
      <c r="JZS1866" s="84" t="s">
        <v>18849</v>
      </c>
      <c r="JZT1866" s="84" t="s">
        <v>18849</v>
      </c>
      <c r="JZU1866" s="84" t="s">
        <v>18849</v>
      </c>
      <c r="JZV1866" s="84" t="s">
        <v>18849</v>
      </c>
      <c r="JZW1866" s="84" t="s">
        <v>18849</v>
      </c>
      <c r="JZX1866" s="84" t="s">
        <v>18849</v>
      </c>
      <c r="JZY1866" s="84" t="s">
        <v>18849</v>
      </c>
      <c r="JZZ1866" s="84" t="s">
        <v>18849</v>
      </c>
      <c r="KAA1866" s="84" t="s">
        <v>18849</v>
      </c>
      <c r="KAB1866" s="84" t="s">
        <v>18849</v>
      </c>
      <c r="KAC1866" s="84" t="s">
        <v>18849</v>
      </c>
      <c r="KAD1866" s="84" t="s">
        <v>18849</v>
      </c>
      <c r="KAE1866" s="84" t="s">
        <v>18849</v>
      </c>
      <c r="KAF1866" s="84" t="s">
        <v>18849</v>
      </c>
      <c r="KAG1866" s="84" t="s">
        <v>18849</v>
      </c>
      <c r="KAH1866" s="84" t="s">
        <v>18849</v>
      </c>
      <c r="KAI1866" s="84" t="s">
        <v>18849</v>
      </c>
      <c r="KAJ1866" s="84" t="s">
        <v>18849</v>
      </c>
      <c r="KAK1866" s="84" t="s">
        <v>18849</v>
      </c>
      <c r="KAL1866" s="84" t="s">
        <v>18849</v>
      </c>
      <c r="KAM1866" s="84" t="s">
        <v>18849</v>
      </c>
      <c r="KAN1866" s="84" t="s">
        <v>18849</v>
      </c>
      <c r="KAO1866" s="84" t="s">
        <v>18849</v>
      </c>
      <c r="KAP1866" s="84" t="s">
        <v>18849</v>
      </c>
      <c r="KAQ1866" s="84" t="s">
        <v>18849</v>
      </c>
      <c r="KAR1866" s="84" t="s">
        <v>18849</v>
      </c>
      <c r="KAS1866" s="84" t="s">
        <v>18849</v>
      </c>
      <c r="KAT1866" s="84" t="s">
        <v>18849</v>
      </c>
      <c r="KAU1866" s="84" t="s">
        <v>18849</v>
      </c>
      <c r="KAV1866" s="84" t="s">
        <v>18849</v>
      </c>
      <c r="KAW1866" s="84" t="s">
        <v>18849</v>
      </c>
      <c r="KAX1866" s="84" t="s">
        <v>18849</v>
      </c>
      <c r="KAY1866" s="84" t="s">
        <v>18849</v>
      </c>
      <c r="KAZ1866" s="84" t="s">
        <v>18849</v>
      </c>
      <c r="KBA1866" s="84" t="s">
        <v>18849</v>
      </c>
      <c r="KBB1866" s="84" t="s">
        <v>18849</v>
      </c>
      <c r="KBC1866" s="84" t="s">
        <v>18849</v>
      </c>
      <c r="KBD1866" s="84" t="s">
        <v>18849</v>
      </c>
      <c r="KBE1866" s="84" t="s">
        <v>18849</v>
      </c>
      <c r="KBF1866" s="84" t="s">
        <v>18849</v>
      </c>
      <c r="KBG1866" s="84" t="s">
        <v>18849</v>
      </c>
      <c r="KBH1866" s="84" t="s">
        <v>18849</v>
      </c>
      <c r="KBI1866" s="84" t="s">
        <v>18849</v>
      </c>
      <c r="KBJ1866" s="84" t="s">
        <v>18849</v>
      </c>
      <c r="KBK1866" s="84" t="s">
        <v>18849</v>
      </c>
      <c r="KBL1866" s="84" t="s">
        <v>18849</v>
      </c>
      <c r="KBM1866" s="84" t="s">
        <v>18849</v>
      </c>
      <c r="KBN1866" s="84" t="s">
        <v>18849</v>
      </c>
      <c r="KBO1866" s="84" t="s">
        <v>18849</v>
      </c>
      <c r="KBP1866" s="84" t="s">
        <v>18849</v>
      </c>
      <c r="KBQ1866" s="84" t="s">
        <v>18849</v>
      </c>
      <c r="KBR1866" s="84" t="s">
        <v>18849</v>
      </c>
      <c r="KBS1866" s="84" t="s">
        <v>18849</v>
      </c>
      <c r="KBT1866" s="84" t="s">
        <v>18849</v>
      </c>
      <c r="KBU1866" s="84" t="s">
        <v>18849</v>
      </c>
      <c r="KBV1866" s="84" t="s">
        <v>18849</v>
      </c>
      <c r="KBW1866" s="84" t="s">
        <v>18849</v>
      </c>
      <c r="KBX1866" s="84" t="s">
        <v>18849</v>
      </c>
      <c r="KBY1866" s="84" t="s">
        <v>18849</v>
      </c>
      <c r="KBZ1866" s="84" t="s">
        <v>18849</v>
      </c>
      <c r="KCA1866" s="84" t="s">
        <v>18849</v>
      </c>
      <c r="KCB1866" s="84" t="s">
        <v>18849</v>
      </c>
      <c r="KCC1866" s="84" t="s">
        <v>18849</v>
      </c>
      <c r="KCD1866" s="84" t="s">
        <v>18849</v>
      </c>
      <c r="KCE1866" s="84" t="s">
        <v>18849</v>
      </c>
      <c r="KCF1866" s="84" t="s">
        <v>18849</v>
      </c>
      <c r="KCG1866" s="84" t="s">
        <v>18849</v>
      </c>
      <c r="KCH1866" s="84" t="s">
        <v>18849</v>
      </c>
      <c r="KCI1866" s="84" t="s">
        <v>18849</v>
      </c>
      <c r="KCJ1866" s="84" t="s">
        <v>18849</v>
      </c>
      <c r="KCK1866" s="84" t="s">
        <v>18849</v>
      </c>
      <c r="KCL1866" s="84" t="s">
        <v>18849</v>
      </c>
      <c r="KCM1866" s="84" t="s">
        <v>18849</v>
      </c>
      <c r="KCN1866" s="84" t="s">
        <v>18849</v>
      </c>
      <c r="KCO1866" s="84" t="s">
        <v>18849</v>
      </c>
      <c r="KCP1866" s="84" t="s">
        <v>18849</v>
      </c>
      <c r="KCQ1866" s="84" t="s">
        <v>18849</v>
      </c>
      <c r="KCR1866" s="84" t="s">
        <v>18849</v>
      </c>
      <c r="KCS1866" s="84" t="s">
        <v>18849</v>
      </c>
      <c r="KCT1866" s="84" t="s">
        <v>18849</v>
      </c>
      <c r="KCU1866" s="84" t="s">
        <v>18849</v>
      </c>
      <c r="KCV1866" s="84" t="s">
        <v>18849</v>
      </c>
      <c r="KCW1866" s="84" t="s">
        <v>18849</v>
      </c>
      <c r="KCX1866" s="84" t="s">
        <v>18849</v>
      </c>
      <c r="KCY1866" s="84" t="s">
        <v>18849</v>
      </c>
      <c r="KCZ1866" s="84" t="s">
        <v>18849</v>
      </c>
      <c r="KDA1866" s="84" t="s">
        <v>18849</v>
      </c>
      <c r="KDB1866" s="84" t="s">
        <v>18849</v>
      </c>
      <c r="KDC1866" s="84" t="s">
        <v>18849</v>
      </c>
      <c r="KDD1866" s="84" t="s">
        <v>18849</v>
      </c>
      <c r="KDE1866" s="84" t="s">
        <v>18849</v>
      </c>
      <c r="KDF1866" s="84" t="s">
        <v>18849</v>
      </c>
      <c r="KDG1866" s="84" t="s">
        <v>18849</v>
      </c>
      <c r="KDH1866" s="84" t="s">
        <v>18849</v>
      </c>
      <c r="KDI1866" s="84" t="s">
        <v>18849</v>
      </c>
      <c r="KDJ1866" s="84" t="s">
        <v>18849</v>
      </c>
      <c r="KDK1866" s="84" t="s">
        <v>18849</v>
      </c>
      <c r="KDL1866" s="84" t="s">
        <v>18849</v>
      </c>
      <c r="KDM1866" s="84" t="s">
        <v>18849</v>
      </c>
      <c r="KDN1866" s="84" t="s">
        <v>18849</v>
      </c>
      <c r="KDO1866" s="84" t="s">
        <v>18849</v>
      </c>
      <c r="KDP1866" s="84" t="s">
        <v>18849</v>
      </c>
      <c r="KDQ1866" s="84" t="s">
        <v>18849</v>
      </c>
      <c r="KDR1866" s="84" t="s">
        <v>18849</v>
      </c>
      <c r="KDS1866" s="84" t="s">
        <v>18849</v>
      </c>
      <c r="KDT1866" s="84" t="s">
        <v>18849</v>
      </c>
      <c r="KDU1866" s="84" t="s">
        <v>18849</v>
      </c>
      <c r="KDV1866" s="84" t="s">
        <v>18849</v>
      </c>
      <c r="KDW1866" s="84" t="s">
        <v>18849</v>
      </c>
      <c r="KDX1866" s="84" t="s">
        <v>18849</v>
      </c>
      <c r="KDY1866" s="84" t="s">
        <v>18849</v>
      </c>
      <c r="KDZ1866" s="84" t="s">
        <v>18849</v>
      </c>
      <c r="KEA1866" s="84" t="s">
        <v>18849</v>
      </c>
      <c r="KEB1866" s="84" t="s">
        <v>18849</v>
      </c>
      <c r="KEC1866" s="84" t="s">
        <v>18849</v>
      </c>
      <c r="KED1866" s="84" t="s">
        <v>18849</v>
      </c>
      <c r="KEE1866" s="84" t="s">
        <v>18849</v>
      </c>
      <c r="KEF1866" s="84" t="s">
        <v>18849</v>
      </c>
      <c r="KEG1866" s="84" t="s">
        <v>18849</v>
      </c>
      <c r="KEH1866" s="84" t="s">
        <v>18849</v>
      </c>
      <c r="KEI1866" s="84" t="s">
        <v>18849</v>
      </c>
      <c r="KEJ1866" s="84" t="s">
        <v>18849</v>
      </c>
      <c r="KEK1866" s="84" t="s">
        <v>18849</v>
      </c>
      <c r="KEL1866" s="84" t="s">
        <v>18849</v>
      </c>
      <c r="KEM1866" s="84" t="s">
        <v>18849</v>
      </c>
      <c r="KEN1866" s="84" t="s">
        <v>18849</v>
      </c>
      <c r="KEO1866" s="84" t="s">
        <v>18849</v>
      </c>
      <c r="KEP1866" s="84" t="s">
        <v>18849</v>
      </c>
      <c r="KEQ1866" s="84" t="s">
        <v>18849</v>
      </c>
      <c r="KER1866" s="84" t="s">
        <v>18849</v>
      </c>
      <c r="KES1866" s="84" t="s">
        <v>18849</v>
      </c>
      <c r="KET1866" s="84" t="s">
        <v>18849</v>
      </c>
      <c r="KEU1866" s="84" t="s">
        <v>18849</v>
      </c>
      <c r="KEV1866" s="84" t="s">
        <v>18849</v>
      </c>
      <c r="KEW1866" s="84" t="s">
        <v>18849</v>
      </c>
      <c r="KEX1866" s="84" t="s">
        <v>18849</v>
      </c>
      <c r="KEY1866" s="84" t="s">
        <v>18849</v>
      </c>
      <c r="KEZ1866" s="84" t="s">
        <v>18849</v>
      </c>
      <c r="KFA1866" s="84" t="s">
        <v>18849</v>
      </c>
      <c r="KFB1866" s="84" t="s">
        <v>18849</v>
      </c>
      <c r="KFC1866" s="84" t="s">
        <v>18849</v>
      </c>
      <c r="KFD1866" s="84" t="s">
        <v>18849</v>
      </c>
      <c r="KFE1866" s="84" t="s">
        <v>18849</v>
      </c>
      <c r="KFF1866" s="84" t="s">
        <v>18849</v>
      </c>
      <c r="KFG1866" s="84" t="s">
        <v>18849</v>
      </c>
      <c r="KFH1866" s="84" t="s">
        <v>18849</v>
      </c>
      <c r="KFI1866" s="84" t="s">
        <v>18849</v>
      </c>
      <c r="KFJ1866" s="84" t="s">
        <v>18849</v>
      </c>
      <c r="KFK1866" s="84" t="s">
        <v>18849</v>
      </c>
      <c r="KFL1866" s="84" t="s">
        <v>18849</v>
      </c>
      <c r="KFM1866" s="84" t="s">
        <v>18849</v>
      </c>
      <c r="KFN1866" s="84" t="s">
        <v>18849</v>
      </c>
      <c r="KFO1866" s="84" t="s">
        <v>18849</v>
      </c>
      <c r="KFP1866" s="84" t="s">
        <v>18849</v>
      </c>
      <c r="KFQ1866" s="84" t="s">
        <v>18849</v>
      </c>
      <c r="KFR1866" s="84" t="s">
        <v>18849</v>
      </c>
      <c r="KFS1866" s="84" t="s">
        <v>18849</v>
      </c>
      <c r="KFT1866" s="84" t="s">
        <v>18849</v>
      </c>
      <c r="KFU1866" s="84" t="s">
        <v>18849</v>
      </c>
      <c r="KFV1866" s="84" t="s">
        <v>18849</v>
      </c>
      <c r="KFW1866" s="84" t="s">
        <v>18849</v>
      </c>
      <c r="KFX1866" s="84" t="s">
        <v>18849</v>
      </c>
      <c r="KFY1866" s="84" t="s">
        <v>18849</v>
      </c>
      <c r="KFZ1866" s="84" t="s">
        <v>18849</v>
      </c>
      <c r="KGA1866" s="84" t="s">
        <v>18849</v>
      </c>
      <c r="KGB1866" s="84" t="s">
        <v>18849</v>
      </c>
      <c r="KGC1866" s="84" t="s">
        <v>18849</v>
      </c>
      <c r="KGD1866" s="84" t="s">
        <v>18849</v>
      </c>
      <c r="KGE1866" s="84" t="s">
        <v>18849</v>
      </c>
      <c r="KGF1866" s="84" t="s">
        <v>18849</v>
      </c>
      <c r="KGG1866" s="84" t="s">
        <v>18849</v>
      </c>
      <c r="KGH1866" s="84" t="s">
        <v>18849</v>
      </c>
      <c r="KGI1866" s="84" t="s">
        <v>18849</v>
      </c>
      <c r="KGJ1866" s="84" t="s">
        <v>18849</v>
      </c>
      <c r="KGK1866" s="84" t="s">
        <v>18849</v>
      </c>
      <c r="KGL1866" s="84" t="s">
        <v>18849</v>
      </c>
      <c r="KGM1866" s="84" t="s">
        <v>18849</v>
      </c>
      <c r="KGN1866" s="84" t="s">
        <v>18849</v>
      </c>
      <c r="KGO1866" s="84" t="s">
        <v>18849</v>
      </c>
      <c r="KGP1866" s="84" t="s">
        <v>18849</v>
      </c>
      <c r="KGQ1866" s="84" t="s">
        <v>18849</v>
      </c>
      <c r="KGR1866" s="84" t="s">
        <v>18849</v>
      </c>
      <c r="KGS1866" s="84" t="s">
        <v>18849</v>
      </c>
      <c r="KGT1866" s="84" t="s">
        <v>18849</v>
      </c>
      <c r="KGU1866" s="84" t="s">
        <v>18849</v>
      </c>
      <c r="KGV1866" s="84" t="s">
        <v>18849</v>
      </c>
      <c r="KGW1866" s="84" t="s">
        <v>18849</v>
      </c>
      <c r="KGX1866" s="84" t="s">
        <v>18849</v>
      </c>
      <c r="KGY1866" s="84" t="s">
        <v>18849</v>
      </c>
      <c r="KGZ1866" s="84" t="s">
        <v>18849</v>
      </c>
      <c r="KHA1866" s="84" t="s">
        <v>18849</v>
      </c>
      <c r="KHB1866" s="84" t="s">
        <v>18849</v>
      </c>
      <c r="KHC1866" s="84" t="s">
        <v>18849</v>
      </c>
      <c r="KHD1866" s="84" t="s">
        <v>18849</v>
      </c>
      <c r="KHE1866" s="84" t="s">
        <v>18849</v>
      </c>
      <c r="KHF1866" s="84" t="s">
        <v>18849</v>
      </c>
      <c r="KHG1866" s="84" t="s">
        <v>18849</v>
      </c>
      <c r="KHH1866" s="84" t="s">
        <v>18849</v>
      </c>
      <c r="KHI1866" s="84" t="s">
        <v>18849</v>
      </c>
      <c r="KHJ1866" s="84" t="s">
        <v>18849</v>
      </c>
      <c r="KHK1866" s="84" t="s">
        <v>18849</v>
      </c>
      <c r="KHL1866" s="84" t="s">
        <v>18849</v>
      </c>
      <c r="KHM1866" s="84" t="s">
        <v>18849</v>
      </c>
      <c r="KHN1866" s="84" t="s">
        <v>18849</v>
      </c>
      <c r="KHO1866" s="84" t="s">
        <v>18849</v>
      </c>
      <c r="KHP1866" s="84" t="s">
        <v>18849</v>
      </c>
      <c r="KHQ1866" s="84" t="s">
        <v>18849</v>
      </c>
      <c r="KHR1866" s="84" t="s">
        <v>18849</v>
      </c>
      <c r="KHS1866" s="84" t="s">
        <v>18849</v>
      </c>
      <c r="KHT1866" s="84" t="s">
        <v>18849</v>
      </c>
      <c r="KHU1866" s="84" t="s">
        <v>18849</v>
      </c>
      <c r="KHV1866" s="84" t="s">
        <v>18849</v>
      </c>
      <c r="KHW1866" s="84" t="s">
        <v>18849</v>
      </c>
      <c r="KHX1866" s="84" t="s">
        <v>18849</v>
      </c>
      <c r="KHY1866" s="84" t="s">
        <v>18849</v>
      </c>
      <c r="KHZ1866" s="84" t="s">
        <v>18849</v>
      </c>
      <c r="KIA1866" s="84" t="s">
        <v>18849</v>
      </c>
      <c r="KIB1866" s="84" t="s">
        <v>18849</v>
      </c>
      <c r="KIC1866" s="84" t="s">
        <v>18849</v>
      </c>
      <c r="KID1866" s="84" t="s">
        <v>18849</v>
      </c>
      <c r="KIE1866" s="84" t="s">
        <v>18849</v>
      </c>
      <c r="KIF1866" s="84" t="s">
        <v>18849</v>
      </c>
      <c r="KIG1866" s="84" t="s">
        <v>18849</v>
      </c>
      <c r="KIH1866" s="84" t="s">
        <v>18849</v>
      </c>
      <c r="KII1866" s="84" t="s">
        <v>18849</v>
      </c>
      <c r="KIJ1866" s="84" t="s">
        <v>18849</v>
      </c>
      <c r="KIK1866" s="84" t="s">
        <v>18849</v>
      </c>
      <c r="KIL1866" s="84" t="s">
        <v>18849</v>
      </c>
      <c r="KIM1866" s="84" t="s">
        <v>18849</v>
      </c>
      <c r="KIN1866" s="84" t="s">
        <v>18849</v>
      </c>
      <c r="KIO1866" s="84" t="s">
        <v>18849</v>
      </c>
      <c r="KIP1866" s="84" t="s">
        <v>18849</v>
      </c>
      <c r="KIQ1866" s="84" t="s">
        <v>18849</v>
      </c>
      <c r="KIR1866" s="84" t="s">
        <v>18849</v>
      </c>
      <c r="KIS1866" s="84" t="s">
        <v>18849</v>
      </c>
      <c r="KIT1866" s="84" t="s">
        <v>18849</v>
      </c>
      <c r="KIU1866" s="84" t="s">
        <v>18849</v>
      </c>
      <c r="KIV1866" s="84" t="s">
        <v>18849</v>
      </c>
      <c r="KIW1866" s="84" t="s">
        <v>18849</v>
      </c>
      <c r="KIX1866" s="84" t="s">
        <v>18849</v>
      </c>
      <c r="KIY1866" s="84" t="s">
        <v>18849</v>
      </c>
      <c r="KIZ1866" s="84" t="s">
        <v>18849</v>
      </c>
      <c r="KJA1866" s="84" t="s">
        <v>18849</v>
      </c>
      <c r="KJB1866" s="84" t="s">
        <v>18849</v>
      </c>
      <c r="KJC1866" s="84" t="s">
        <v>18849</v>
      </c>
      <c r="KJD1866" s="84" t="s">
        <v>18849</v>
      </c>
      <c r="KJE1866" s="84" t="s">
        <v>18849</v>
      </c>
      <c r="KJF1866" s="84" t="s">
        <v>18849</v>
      </c>
      <c r="KJG1866" s="84" t="s">
        <v>18849</v>
      </c>
      <c r="KJH1866" s="84" t="s">
        <v>18849</v>
      </c>
      <c r="KJI1866" s="84" t="s">
        <v>18849</v>
      </c>
      <c r="KJJ1866" s="84" t="s">
        <v>18849</v>
      </c>
      <c r="KJK1866" s="84" t="s">
        <v>18849</v>
      </c>
      <c r="KJL1866" s="84" t="s">
        <v>18849</v>
      </c>
      <c r="KJM1866" s="84" t="s">
        <v>18849</v>
      </c>
      <c r="KJN1866" s="84" t="s">
        <v>18849</v>
      </c>
      <c r="KJO1866" s="84" t="s">
        <v>18849</v>
      </c>
      <c r="KJP1866" s="84" t="s">
        <v>18849</v>
      </c>
      <c r="KJQ1866" s="84" t="s">
        <v>18849</v>
      </c>
      <c r="KJR1866" s="84" t="s">
        <v>18849</v>
      </c>
      <c r="KJS1866" s="84" t="s">
        <v>18849</v>
      </c>
      <c r="KJT1866" s="84" t="s">
        <v>18849</v>
      </c>
      <c r="KJU1866" s="84" t="s">
        <v>18849</v>
      </c>
      <c r="KJV1866" s="84" t="s">
        <v>18849</v>
      </c>
      <c r="KJW1866" s="84" t="s">
        <v>18849</v>
      </c>
      <c r="KJX1866" s="84" t="s">
        <v>18849</v>
      </c>
      <c r="KJY1866" s="84" t="s">
        <v>18849</v>
      </c>
      <c r="KJZ1866" s="84" t="s">
        <v>18849</v>
      </c>
      <c r="KKA1866" s="84" t="s">
        <v>18849</v>
      </c>
      <c r="KKB1866" s="84" t="s">
        <v>18849</v>
      </c>
      <c r="KKC1866" s="84" t="s">
        <v>18849</v>
      </c>
      <c r="KKD1866" s="84" t="s">
        <v>18849</v>
      </c>
      <c r="KKE1866" s="84" t="s">
        <v>18849</v>
      </c>
      <c r="KKF1866" s="84" t="s">
        <v>18849</v>
      </c>
      <c r="KKG1866" s="84" t="s">
        <v>18849</v>
      </c>
      <c r="KKH1866" s="84" t="s">
        <v>18849</v>
      </c>
      <c r="KKI1866" s="84" t="s">
        <v>18849</v>
      </c>
      <c r="KKJ1866" s="84" t="s">
        <v>18849</v>
      </c>
      <c r="KKK1866" s="84" t="s">
        <v>18849</v>
      </c>
      <c r="KKL1866" s="84" t="s">
        <v>18849</v>
      </c>
      <c r="KKM1866" s="84" t="s">
        <v>18849</v>
      </c>
      <c r="KKN1866" s="84" t="s">
        <v>18849</v>
      </c>
      <c r="KKO1866" s="84" t="s">
        <v>18849</v>
      </c>
      <c r="KKP1866" s="84" t="s">
        <v>18849</v>
      </c>
      <c r="KKQ1866" s="84" t="s">
        <v>18849</v>
      </c>
      <c r="KKR1866" s="84" t="s">
        <v>18849</v>
      </c>
      <c r="KKS1866" s="84" t="s">
        <v>18849</v>
      </c>
      <c r="KKT1866" s="84" t="s">
        <v>18849</v>
      </c>
      <c r="KKU1866" s="84" t="s">
        <v>18849</v>
      </c>
      <c r="KKV1866" s="84" t="s">
        <v>18849</v>
      </c>
      <c r="KKW1866" s="84" t="s">
        <v>18849</v>
      </c>
      <c r="KKX1866" s="84" t="s">
        <v>18849</v>
      </c>
      <c r="KKY1866" s="84" t="s">
        <v>18849</v>
      </c>
      <c r="KKZ1866" s="84" t="s">
        <v>18849</v>
      </c>
      <c r="KLA1866" s="84" t="s">
        <v>18849</v>
      </c>
      <c r="KLB1866" s="84" t="s">
        <v>18849</v>
      </c>
      <c r="KLC1866" s="84" t="s">
        <v>18849</v>
      </c>
      <c r="KLD1866" s="84" t="s">
        <v>18849</v>
      </c>
      <c r="KLE1866" s="84" t="s">
        <v>18849</v>
      </c>
      <c r="KLF1866" s="84" t="s">
        <v>18849</v>
      </c>
      <c r="KLG1866" s="84" t="s">
        <v>18849</v>
      </c>
      <c r="KLH1866" s="84" t="s">
        <v>18849</v>
      </c>
      <c r="KLI1866" s="84" t="s">
        <v>18849</v>
      </c>
      <c r="KLJ1866" s="84" t="s">
        <v>18849</v>
      </c>
      <c r="KLK1866" s="84" t="s">
        <v>18849</v>
      </c>
      <c r="KLL1866" s="84" t="s">
        <v>18849</v>
      </c>
      <c r="KLM1866" s="84" t="s">
        <v>18849</v>
      </c>
      <c r="KLN1866" s="84" t="s">
        <v>18849</v>
      </c>
      <c r="KLO1866" s="84" t="s">
        <v>18849</v>
      </c>
      <c r="KLP1866" s="84" t="s">
        <v>18849</v>
      </c>
      <c r="KLQ1866" s="84" t="s">
        <v>18849</v>
      </c>
      <c r="KLR1866" s="84" t="s">
        <v>18849</v>
      </c>
      <c r="KLS1866" s="84" t="s">
        <v>18849</v>
      </c>
      <c r="KLT1866" s="84" t="s">
        <v>18849</v>
      </c>
      <c r="KLU1866" s="84" t="s">
        <v>18849</v>
      </c>
      <c r="KLV1866" s="84" t="s">
        <v>18849</v>
      </c>
      <c r="KLW1866" s="84" t="s">
        <v>18849</v>
      </c>
      <c r="KLX1866" s="84" t="s">
        <v>18849</v>
      </c>
      <c r="KLY1866" s="84" t="s">
        <v>18849</v>
      </c>
      <c r="KLZ1866" s="84" t="s">
        <v>18849</v>
      </c>
      <c r="KMA1866" s="84" t="s">
        <v>18849</v>
      </c>
      <c r="KMB1866" s="84" t="s">
        <v>18849</v>
      </c>
      <c r="KMC1866" s="84" t="s">
        <v>18849</v>
      </c>
      <c r="KMD1866" s="84" t="s">
        <v>18849</v>
      </c>
      <c r="KME1866" s="84" t="s">
        <v>18849</v>
      </c>
      <c r="KMF1866" s="84" t="s">
        <v>18849</v>
      </c>
      <c r="KMG1866" s="84" t="s">
        <v>18849</v>
      </c>
      <c r="KMH1866" s="84" t="s">
        <v>18849</v>
      </c>
      <c r="KMI1866" s="84" t="s">
        <v>18849</v>
      </c>
      <c r="KMJ1866" s="84" t="s">
        <v>18849</v>
      </c>
      <c r="KMK1866" s="84" t="s">
        <v>18849</v>
      </c>
      <c r="KML1866" s="84" t="s">
        <v>18849</v>
      </c>
      <c r="KMM1866" s="84" t="s">
        <v>18849</v>
      </c>
      <c r="KMN1866" s="84" t="s">
        <v>18849</v>
      </c>
      <c r="KMO1866" s="84" t="s">
        <v>18849</v>
      </c>
      <c r="KMP1866" s="84" t="s">
        <v>18849</v>
      </c>
      <c r="KMQ1866" s="84" t="s">
        <v>18849</v>
      </c>
      <c r="KMR1866" s="84" t="s">
        <v>18849</v>
      </c>
      <c r="KMS1866" s="84" t="s">
        <v>18849</v>
      </c>
      <c r="KMT1866" s="84" t="s">
        <v>18849</v>
      </c>
      <c r="KMU1866" s="84" t="s">
        <v>18849</v>
      </c>
      <c r="KMV1866" s="84" t="s">
        <v>18849</v>
      </c>
      <c r="KMW1866" s="84" t="s">
        <v>18849</v>
      </c>
      <c r="KMX1866" s="84" t="s">
        <v>18849</v>
      </c>
      <c r="KMY1866" s="84" t="s">
        <v>18849</v>
      </c>
      <c r="KMZ1866" s="84" t="s">
        <v>18849</v>
      </c>
      <c r="KNA1866" s="84" t="s">
        <v>18849</v>
      </c>
      <c r="KNB1866" s="84" t="s">
        <v>18849</v>
      </c>
      <c r="KNC1866" s="84" t="s">
        <v>18849</v>
      </c>
      <c r="KND1866" s="84" t="s">
        <v>18849</v>
      </c>
      <c r="KNE1866" s="84" t="s">
        <v>18849</v>
      </c>
      <c r="KNF1866" s="84" t="s">
        <v>18849</v>
      </c>
      <c r="KNG1866" s="84" t="s">
        <v>18849</v>
      </c>
      <c r="KNH1866" s="84" t="s">
        <v>18849</v>
      </c>
      <c r="KNI1866" s="84" t="s">
        <v>18849</v>
      </c>
      <c r="KNJ1866" s="84" t="s">
        <v>18849</v>
      </c>
      <c r="KNK1866" s="84" t="s">
        <v>18849</v>
      </c>
      <c r="KNL1866" s="84" t="s">
        <v>18849</v>
      </c>
      <c r="KNM1866" s="84" t="s">
        <v>18849</v>
      </c>
      <c r="KNN1866" s="84" t="s">
        <v>18849</v>
      </c>
      <c r="KNO1866" s="84" t="s">
        <v>18849</v>
      </c>
      <c r="KNP1866" s="84" t="s">
        <v>18849</v>
      </c>
      <c r="KNQ1866" s="84" t="s">
        <v>18849</v>
      </c>
      <c r="KNR1866" s="84" t="s">
        <v>18849</v>
      </c>
      <c r="KNS1866" s="84" t="s">
        <v>18849</v>
      </c>
      <c r="KNT1866" s="84" t="s">
        <v>18849</v>
      </c>
      <c r="KNU1866" s="84" t="s">
        <v>18849</v>
      </c>
      <c r="KNV1866" s="84" t="s">
        <v>18849</v>
      </c>
      <c r="KNW1866" s="84" t="s">
        <v>18849</v>
      </c>
      <c r="KNX1866" s="84" t="s">
        <v>18849</v>
      </c>
      <c r="KNY1866" s="84" t="s">
        <v>18849</v>
      </c>
      <c r="KNZ1866" s="84" t="s">
        <v>18849</v>
      </c>
      <c r="KOA1866" s="84" t="s">
        <v>18849</v>
      </c>
      <c r="KOB1866" s="84" t="s">
        <v>18849</v>
      </c>
      <c r="KOC1866" s="84" t="s">
        <v>18849</v>
      </c>
      <c r="KOD1866" s="84" t="s">
        <v>18849</v>
      </c>
      <c r="KOE1866" s="84" t="s">
        <v>18849</v>
      </c>
      <c r="KOF1866" s="84" t="s">
        <v>18849</v>
      </c>
      <c r="KOG1866" s="84" t="s">
        <v>18849</v>
      </c>
      <c r="KOH1866" s="84" t="s">
        <v>18849</v>
      </c>
      <c r="KOI1866" s="84" t="s">
        <v>18849</v>
      </c>
      <c r="KOJ1866" s="84" t="s">
        <v>18849</v>
      </c>
      <c r="KOK1866" s="84" t="s">
        <v>18849</v>
      </c>
      <c r="KOL1866" s="84" t="s">
        <v>18849</v>
      </c>
      <c r="KOM1866" s="84" t="s">
        <v>18849</v>
      </c>
      <c r="KON1866" s="84" t="s">
        <v>18849</v>
      </c>
      <c r="KOO1866" s="84" t="s">
        <v>18849</v>
      </c>
      <c r="KOP1866" s="84" t="s">
        <v>18849</v>
      </c>
      <c r="KOQ1866" s="84" t="s">
        <v>18849</v>
      </c>
      <c r="KOR1866" s="84" t="s">
        <v>18849</v>
      </c>
      <c r="KOS1866" s="84" t="s">
        <v>18849</v>
      </c>
      <c r="KOT1866" s="84" t="s">
        <v>18849</v>
      </c>
      <c r="KOU1866" s="84" t="s">
        <v>18849</v>
      </c>
      <c r="KOV1866" s="84" t="s">
        <v>18849</v>
      </c>
      <c r="KOW1866" s="84" t="s">
        <v>18849</v>
      </c>
      <c r="KOX1866" s="84" t="s">
        <v>18849</v>
      </c>
      <c r="KOY1866" s="84" t="s">
        <v>18849</v>
      </c>
      <c r="KOZ1866" s="84" t="s">
        <v>18849</v>
      </c>
      <c r="KPA1866" s="84" t="s">
        <v>18849</v>
      </c>
      <c r="KPB1866" s="84" t="s">
        <v>18849</v>
      </c>
      <c r="KPC1866" s="84" t="s">
        <v>18849</v>
      </c>
      <c r="KPD1866" s="84" t="s">
        <v>18849</v>
      </c>
      <c r="KPE1866" s="84" t="s">
        <v>18849</v>
      </c>
      <c r="KPF1866" s="84" t="s">
        <v>18849</v>
      </c>
      <c r="KPG1866" s="84" t="s">
        <v>18849</v>
      </c>
      <c r="KPH1866" s="84" t="s">
        <v>18849</v>
      </c>
      <c r="KPI1866" s="84" t="s">
        <v>18849</v>
      </c>
      <c r="KPJ1866" s="84" t="s">
        <v>18849</v>
      </c>
      <c r="KPK1866" s="84" t="s">
        <v>18849</v>
      </c>
      <c r="KPL1866" s="84" t="s">
        <v>18849</v>
      </c>
      <c r="KPM1866" s="84" t="s">
        <v>18849</v>
      </c>
      <c r="KPN1866" s="84" t="s">
        <v>18849</v>
      </c>
      <c r="KPO1866" s="84" t="s">
        <v>18849</v>
      </c>
      <c r="KPP1866" s="84" t="s">
        <v>18849</v>
      </c>
      <c r="KPQ1866" s="84" t="s">
        <v>18849</v>
      </c>
      <c r="KPR1866" s="84" t="s">
        <v>18849</v>
      </c>
      <c r="KPS1866" s="84" t="s">
        <v>18849</v>
      </c>
      <c r="KPT1866" s="84" t="s">
        <v>18849</v>
      </c>
      <c r="KPU1866" s="84" t="s">
        <v>18849</v>
      </c>
      <c r="KPV1866" s="84" t="s">
        <v>18849</v>
      </c>
      <c r="KPW1866" s="84" t="s">
        <v>18849</v>
      </c>
      <c r="KPX1866" s="84" t="s">
        <v>18849</v>
      </c>
      <c r="KPY1866" s="84" t="s">
        <v>18849</v>
      </c>
      <c r="KPZ1866" s="84" t="s">
        <v>18849</v>
      </c>
      <c r="KQA1866" s="84" t="s">
        <v>18849</v>
      </c>
      <c r="KQB1866" s="84" t="s">
        <v>18849</v>
      </c>
      <c r="KQC1866" s="84" t="s">
        <v>18849</v>
      </c>
      <c r="KQD1866" s="84" t="s">
        <v>18849</v>
      </c>
      <c r="KQE1866" s="84" t="s">
        <v>18849</v>
      </c>
      <c r="KQF1866" s="84" t="s">
        <v>18849</v>
      </c>
      <c r="KQG1866" s="84" t="s">
        <v>18849</v>
      </c>
      <c r="KQH1866" s="84" t="s">
        <v>18849</v>
      </c>
      <c r="KQI1866" s="84" t="s">
        <v>18849</v>
      </c>
      <c r="KQJ1866" s="84" t="s">
        <v>18849</v>
      </c>
      <c r="KQK1866" s="84" t="s">
        <v>18849</v>
      </c>
      <c r="KQL1866" s="84" t="s">
        <v>18849</v>
      </c>
      <c r="KQM1866" s="84" t="s">
        <v>18849</v>
      </c>
      <c r="KQN1866" s="84" t="s">
        <v>18849</v>
      </c>
      <c r="KQO1866" s="84" t="s">
        <v>18849</v>
      </c>
      <c r="KQP1866" s="84" t="s">
        <v>18849</v>
      </c>
      <c r="KQQ1866" s="84" t="s">
        <v>18849</v>
      </c>
      <c r="KQR1866" s="84" t="s">
        <v>18849</v>
      </c>
      <c r="KQS1866" s="84" t="s">
        <v>18849</v>
      </c>
      <c r="KQT1866" s="84" t="s">
        <v>18849</v>
      </c>
      <c r="KQU1866" s="84" t="s">
        <v>18849</v>
      </c>
      <c r="KQV1866" s="84" t="s">
        <v>18849</v>
      </c>
      <c r="KQW1866" s="84" t="s">
        <v>18849</v>
      </c>
      <c r="KQX1866" s="84" t="s">
        <v>18849</v>
      </c>
      <c r="KQY1866" s="84" t="s">
        <v>18849</v>
      </c>
      <c r="KQZ1866" s="84" t="s">
        <v>18849</v>
      </c>
      <c r="KRA1866" s="84" t="s">
        <v>18849</v>
      </c>
      <c r="KRB1866" s="84" t="s">
        <v>18849</v>
      </c>
      <c r="KRC1866" s="84" t="s">
        <v>18849</v>
      </c>
      <c r="KRD1866" s="84" t="s">
        <v>18849</v>
      </c>
      <c r="KRE1866" s="84" t="s">
        <v>18849</v>
      </c>
      <c r="KRF1866" s="84" t="s">
        <v>18849</v>
      </c>
      <c r="KRG1866" s="84" t="s">
        <v>18849</v>
      </c>
      <c r="KRH1866" s="84" t="s">
        <v>18849</v>
      </c>
      <c r="KRI1866" s="84" t="s">
        <v>18849</v>
      </c>
      <c r="KRJ1866" s="84" t="s">
        <v>18849</v>
      </c>
      <c r="KRK1866" s="84" t="s">
        <v>18849</v>
      </c>
      <c r="KRL1866" s="84" t="s">
        <v>18849</v>
      </c>
      <c r="KRM1866" s="84" t="s">
        <v>18849</v>
      </c>
      <c r="KRN1866" s="84" t="s">
        <v>18849</v>
      </c>
      <c r="KRO1866" s="84" t="s">
        <v>18849</v>
      </c>
      <c r="KRP1866" s="84" t="s">
        <v>18849</v>
      </c>
      <c r="KRQ1866" s="84" t="s">
        <v>18849</v>
      </c>
      <c r="KRR1866" s="84" t="s">
        <v>18849</v>
      </c>
      <c r="KRS1866" s="84" t="s">
        <v>18849</v>
      </c>
      <c r="KRT1866" s="84" t="s">
        <v>18849</v>
      </c>
      <c r="KRU1866" s="84" t="s">
        <v>18849</v>
      </c>
      <c r="KRV1866" s="84" t="s">
        <v>18849</v>
      </c>
      <c r="KRW1866" s="84" t="s">
        <v>18849</v>
      </c>
      <c r="KRX1866" s="84" t="s">
        <v>18849</v>
      </c>
      <c r="KRY1866" s="84" t="s">
        <v>18849</v>
      </c>
      <c r="KRZ1866" s="84" t="s">
        <v>18849</v>
      </c>
      <c r="KSA1866" s="84" t="s">
        <v>18849</v>
      </c>
      <c r="KSB1866" s="84" t="s">
        <v>18849</v>
      </c>
      <c r="KSC1866" s="84" t="s">
        <v>18849</v>
      </c>
      <c r="KSD1866" s="84" t="s">
        <v>18849</v>
      </c>
      <c r="KSE1866" s="84" t="s">
        <v>18849</v>
      </c>
      <c r="KSF1866" s="84" t="s">
        <v>18849</v>
      </c>
      <c r="KSG1866" s="84" t="s">
        <v>18849</v>
      </c>
      <c r="KSH1866" s="84" t="s">
        <v>18849</v>
      </c>
      <c r="KSI1866" s="84" t="s">
        <v>18849</v>
      </c>
      <c r="KSJ1866" s="84" t="s">
        <v>18849</v>
      </c>
      <c r="KSK1866" s="84" t="s">
        <v>18849</v>
      </c>
      <c r="KSL1866" s="84" t="s">
        <v>18849</v>
      </c>
      <c r="KSM1866" s="84" t="s">
        <v>18849</v>
      </c>
      <c r="KSN1866" s="84" t="s">
        <v>18849</v>
      </c>
      <c r="KSO1866" s="84" t="s">
        <v>18849</v>
      </c>
      <c r="KSP1866" s="84" t="s">
        <v>18849</v>
      </c>
      <c r="KSQ1866" s="84" t="s">
        <v>18849</v>
      </c>
      <c r="KSR1866" s="84" t="s">
        <v>18849</v>
      </c>
      <c r="KSS1866" s="84" t="s">
        <v>18849</v>
      </c>
      <c r="KST1866" s="84" t="s">
        <v>18849</v>
      </c>
      <c r="KSU1866" s="84" t="s">
        <v>18849</v>
      </c>
      <c r="KSV1866" s="84" t="s">
        <v>18849</v>
      </c>
      <c r="KSW1866" s="84" t="s">
        <v>18849</v>
      </c>
      <c r="KSX1866" s="84" t="s">
        <v>18849</v>
      </c>
      <c r="KSY1866" s="84" t="s">
        <v>18849</v>
      </c>
      <c r="KSZ1866" s="84" t="s">
        <v>18849</v>
      </c>
      <c r="KTA1866" s="84" t="s">
        <v>18849</v>
      </c>
      <c r="KTB1866" s="84" t="s">
        <v>18849</v>
      </c>
      <c r="KTC1866" s="84" t="s">
        <v>18849</v>
      </c>
      <c r="KTD1866" s="84" t="s">
        <v>18849</v>
      </c>
      <c r="KTE1866" s="84" t="s">
        <v>18849</v>
      </c>
      <c r="KTF1866" s="84" t="s">
        <v>18849</v>
      </c>
      <c r="KTG1866" s="84" t="s">
        <v>18849</v>
      </c>
      <c r="KTH1866" s="84" t="s">
        <v>18849</v>
      </c>
      <c r="KTI1866" s="84" t="s">
        <v>18849</v>
      </c>
      <c r="KTJ1866" s="84" t="s">
        <v>18849</v>
      </c>
      <c r="KTK1866" s="84" t="s">
        <v>18849</v>
      </c>
      <c r="KTL1866" s="84" t="s">
        <v>18849</v>
      </c>
      <c r="KTM1866" s="84" t="s">
        <v>18849</v>
      </c>
      <c r="KTN1866" s="84" t="s">
        <v>18849</v>
      </c>
      <c r="KTO1866" s="84" t="s">
        <v>18849</v>
      </c>
      <c r="KTP1866" s="84" t="s">
        <v>18849</v>
      </c>
      <c r="KTQ1866" s="84" t="s">
        <v>18849</v>
      </c>
      <c r="KTR1866" s="84" t="s">
        <v>18849</v>
      </c>
      <c r="KTS1866" s="84" t="s">
        <v>18849</v>
      </c>
      <c r="KTT1866" s="84" t="s">
        <v>18849</v>
      </c>
      <c r="KTU1866" s="84" t="s">
        <v>18849</v>
      </c>
      <c r="KTV1866" s="84" t="s">
        <v>18849</v>
      </c>
      <c r="KTW1866" s="84" t="s">
        <v>18849</v>
      </c>
      <c r="KTX1866" s="84" t="s">
        <v>18849</v>
      </c>
      <c r="KTY1866" s="84" t="s">
        <v>18849</v>
      </c>
      <c r="KTZ1866" s="84" t="s">
        <v>18849</v>
      </c>
      <c r="KUA1866" s="84" t="s">
        <v>18849</v>
      </c>
      <c r="KUB1866" s="84" t="s">
        <v>18849</v>
      </c>
      <c r="KUC1866" s="84" t="s">
        <v>18849</v>
      </c>
      <c r="KUD1866" s="84" t="s">
        <v>18849</v>
      </c>
      <c r="KUE1866" s="84" t="s">
        <v>18849</v>
      </c>
      <c r="KUF1866" s="84" t="s">
        <v>18849</v>
      </c>
      <c r="KUG1866" s="84" t="s">
        <v>18849</v>
      </c>
      <c r="KUH1866" s="84" t="s">
        <v>18849</v>
      </c>
      <c r="KUI1866" s="84" t="s">
        <v>18849</v>
      </c>
      <c r="KUJ1866" s="84" t="s">
        <v>18849</v>
      </c>
      <c r="KUK1866" s="84" t="s">
        <v>18849</v>
      </c>
      <c r="KUL1866" s="84" t="s">
        <v>18849</v>
      </c>
      <c r="KUM1866" s="84" t="s">
        <v>18849</v>
      </c>
      <c r="KUN1866" s="84" t="s">
        <v>18849</v>
      </c>
      <c r="KUO1866" s="84" t="s">
        <v>18849</v>
      </c>
      <c r="KUP1866" s="84" t="s">
        <v>18849</v>
      </c>
      <c r="KUQ1866" s="84" t="s">
        <v>18849</v>
      </c>
      <c r="KUR1866" s="84" t="s">
        <v>18849</v>
      </c>
      <c r="KUS1866" s="84" t="s">
        <v>18849</v>
      </c>
      <c r="KUT1866" s="84" t="s">
        <v>18849</v>
      </c>
      <c r="KUU1866" s="84" t="s">
        <v>18849</v>
      </c>
      <c r="KUV1866" s="84" t="s">
        <v>18849</v>
      </c>
      <c r="KUW1866" s="84" t="s">
        <v>18849</v>
      </c>
      <c r="KUX1866" s="84" t="s">
        <v>18849</v>
      </c>
      <c r="KUY1866" s="84" t="s">
        <v>18849</v>
      </c>
      <c r="KUZ1866" s="84" t="s">
        <v>18849</v>
      </c>
      <c r="KVA1866" s="84" t="s">
        <v>18849</v>
      </c>
      <c r="KVB1866" s="84" t="s">
        <v>18849</v>
      </c>
      <c r="KVC1866" s="84" t="s">
        <v>18849</v>
      </c>
      <c r="KVD1866" s="84" t="s">
        <v>18849</v>
      </c>
      <c r="KVE1866" s="84" t="s">
        <v>18849</v>
      </c>
      <c r="KVF1866" s="84" t="s">
        <v>18849</v>
      </c>
      <c r="KVG1866" s="84" t="s">
        <v>18849</v>
      </c>
      <c r="KVH1866" s="84" t="s">
        <v>18849</v>
      </c>
      <c r="KVI1866" s="84" t="s">
        <v>18849</v>
      </c>
      <c r="KVJ1866" s="84" t="s">
        <v>18849</v>
      </c>
      <c r="KVK1866" s="84" t="s">
        <v>18849</v>
      </c>
      <c r="KVL1866" s="84" t="s">
        <v>18849</v>
      </c>
      <c r="KVM1866" s="84" t="s">
        <v>18849</v>
      </c>
      <c r="KVN1866" s="84" t="s">
        <v>18849</v>
      </c>
      <c r="KVO1866" s="84" t="s">
        <v>18849</v>
      </c>
      <c r="KVP1866" s="84" t="s">
        <v>18849</v>
      </c>
      <c r="KVQ1866" s="84" t="s">
        <v>18849</v>
      </c>
      <c r="KVR1866" s="84" t="s">
        <v>18849</v>
      </c>
      <c r="KVS1866" s="84" t="s">
        <v>18849</v>
      </c>
      <c r="KVT1866" s="84" t="s">
        <v>18849</v>
      </c>
      <c r="KVU1866" s="84" t="s">
        <v>18849</v>
      </c>
      <c r="KVV1866" s="84" t="s">
        <v>18849</v>
      </c>
      <c r="KVW1866" s="84" t="s">
        <v>18849</v>
      </c>
      <c r="KVX1866" s="84" t="s">
        <v>18849</v>
      </c>
      <c r="KVY1866" s="84" t="s">
        <v>18849</v>
      </c>
      <c r="KVZ1866" s="84" t="s">
        <v>18849</v>
      </c>
      <c r="KWA1866" s="84" t="s">
        <v>18849</v>
      </c>
      <c r="KWB1866" s="84" t="s">
        <v>18849</v>
      </c>
      <c r="KWC1866" s="84" t="s">
        <v>18849</v>
      </c>
      <c r="KWD1866" s="84" t="s">
        <v>18849</v>
      </c>
      <c r="KWE1866" s="84" t="s">
        <v>18849</v>
      </c>
      <c r="KWF1866" s="84" t="s">
        <v>18849</v>
      </c>
      <c r="KWG1866" s="84" t="s">
        <v>18849</v>
      </c>
      <c r="KWH1866" s="84" t="s">
        <v>18849</v>
      </c>
      <c r="KWI1866" s="84" t="s">
        <v>18849</v>
      </c>
      <c r="KWJ1866" s="84" t="s">
        <v>18849</v>
      </c>
      <c r="KWK1866" s="84" t="s">
        <v>18849</v>
      </c>
      <c r="KWL1866" s="84" t="s">
        <v>18849</v>
      </c>
      <c r="KWM1866" s="84" t="s">
        <v>18849</v>
      </c>
      <c r="KWN1866" s="84" t="s">
        <v>18849</v>
      </c>
      <c r="KWO1866" s="84" t="s">
        <v>18849</v>
      </c>
      <c r="KWP1866" s="84" t="s">
        <v>18849</v>
      </c>
      <c r="KWQ1866" s="84" t="s">
        <v>18849</v>
      </c>
      <c r="KWR1866" s="84" t="s">
        <v>18849</v>
      </c>
      <c r="KWS1866" s="84" t="s">
        <v>18849</v>
      </c>
      <c r="KWT1866" s="84" t="s">
        <v>18849</v>
      </c>
      <c r="KWU1866" s="84" t="s">
        <v>18849</v>
      </c>
      <c r="KWV1866" s="84" t="s">
        <v>18849</v>
      </c>
      <c r="KWW1866" s="84" t="s">
        <v>18849</v>
      </c>
      <c r="KWX1866" s="84" t="s">
        <v>18849</v>
      </c>
      <c r="KWY1866" s="84" t="s">
        <v>18849</v>
      </c>
      <c r="KWZ1866" s="84" t="s">
        <v>18849</v>
      </c>
      <c r="KXA1866" s="84" t="s">
        <v>18849</v>
      </c>
      <c r="KXB1866" s="84" t="s">
        <v>18849</v>
      </c>
      <c r="KXC1866" s="84" t="s">
        <v>18849</v>
      </c>
      <c r="KXD1866" s="84" t="s">
        <v>18849</v>
      </c>
      <c r="KXE1866" s="84" t="s">
        <v>18849</v>
      </c>
      <c r="KXF1866" s="84" t="s">
        <v>18849</v>
      </c>
      <c r="KXG1866" s="84" t="s">
        <v>18849</v>
      </c>
      <c r="KXH1866" s="84" t="s">
        <v>18849</v>
      </c>
      <c r="KXI1866" s="84" t="s">
        <v>18849</v>
      </c>
      <c r="KXJ1866" s="84" t="s">
        <v>18849</v>
      </c>
      <c r="KXK1866" s="84" t="s">
        <v>18849</v>
      </c>
      <c r="KXL1866" s="84" t="s">
        <v>18849</v>
      </c>
      <c r="KXM1866" s="84" t="s">
        <v>18849</v>
      </c>
      <c r="KXN1866" s="84" t="s">
        <v>18849</v>
      </c>
      <c r="KXO1866" s="84" t="s">
        <v>18849</v>
      </c>
      <c r="KXP1866" s="84" t="s">
        <v>18849</v>
      </c>
      <c r="KXQ1866" s="84" t="s">
        <v>18849</v>
      </c>
      <c r="KXR1866" s="84" t="s">
        <v>18849</v>
      </c>
      <c r="KXS1866" s="84" t="s">
        <v>18849</v>
      </c>
      <c r="KXT1866" s="84" t="s">
        <v>18849</v>
      </c>
      <c r="KXU1866" s="84" t="s">
        <v>18849</v>
      </c>
      <c r="KXV1866" s="84" t="s">
        <v>18849</v>
      </c>
      <c r="KXW1866" s="84" t="s">
        <v>18849</v>
      </c>
      <c r="KXX1866" s="84" t="s">
        <v>18849</v>
      </c>
      <c r="KXY1866" s="84" t="s">
        <v>18849</v>
      </c>
      <c r="KXZ1866" s="84" t="s">
        <v>18849</v>
      </c>
      <c r="KYA1866" s="84" t="s">
        <v>18849</v>
      </c>
      <c r="KYB1866" s="84" t="s">
        <v>18849</v>
      </c>
      <c r="KYC1866" s="84" t="s">
        <v>18849</v>
      </c>
      <c r="KYD1866" s="84" t="s">
        <v>18849</v>
      </c>
      <c r="KYE1866" s="84" t="s">
        <v>18849</v>
      </c>
      <c r="KYF1866" s="84" t="s">
        <v>18849</v>
      </c>
      <c r="KYG1866" s="84" t="s">
        <v>18849</v>
      </c>
      <c r="KYH1866" s="84" t="s">
        <v>18849</v>
      </c>
      <c r="KYI1866" s="84" t="s">
        <v>18849</v>
      </c>
      <c r="KYJ1866" s="84" t="s">
        <v>18849</v>
      </c>
      <c r="KYK1866" s="84" t="s">
        <v>18849</v>
      </c>
      <c r="KYL1866" s="84" t="s">
        <v>18849</v>
      </c>
      <c r="KYM1866" s="84" t="s">
        <v>18849</v>
      </c>
      <c r="KYN1866" s="84" t="s">
        <v>18849</v>
      </c>
      <c r="KYO1866" s="84" t="s">
        <v>18849</v>
      </c>
      <c r="KYP1866" s="84" t="s">
        <v>18849</v>
      </c>
      <c r="KYQ1866" s="84" t="s">
        <v>18849</v>
      </c>
      <c r="KYR1866" s="84" t="s">
        <v>18849</v>
      </c>
      <c r="KYS1866" s="84" t="s">
        <v>18849</v>
      </c>
      <c r="KYT1866" s="84" t="s">
        <v>18849</v>
      </c>
      <c r="KYU1866" s="84" t="s">
        <v>18849</v>
      </c>
      <c r="KYV1866" s="84" t="s">
        <v>18849</v>
      </c>
      <c r="KYW1866" s="84" t="s">
        <v>18849</v>
      </c>
      <c r="KYX1866" s="84" t="s">
        <v>18849</v>
      </c>
      <c r="KYY1866" s="84" t="s">
        <v>18849</v>
      </c>
      <c r="KYZ1866" s="84" t="s">
        <v>18849</v>
      </c>
      <c r="KZA1866" s="84" t="s">
        <v>18849</v>
      </c>
      <c r="KZB1866" s="84" t="s">
        <v>18849</v>
      </c>
      <c r="KZC1866" s="84" t="s">
        <v>18849</v>
      </c>
      <c r="KZD1866" s="84" t="s">
        <v>18849</v>
      </c>
      <c r="KZE1866" s="84" t="s">
        <v>18849</v>
      </c>
      <c r="KZF1866" s="84" t="s">
        <v>18849</v>
      </c>
      <c r="KZG1866" s="84" t="s">
        <v>18849</v>
      </c>
      <c r="KZH1866" s="84" t="s">
        <v>18849</v>
      </c>
      <c r="KZI1866" s="84" t="s">
        <v>18849</v>
      </c>
      <c r="KZJ1866" s="84" t="s">
        <v>18849</v>
      </c>
      <c r="KZK1866" s="84" t="s">
        <v>18849</v>
      </c>
      <c r="KZL1866" s="84" t="s">
        <v>18849</v>
      </c>
      <c r="KZM1866" s="84" t="s">
        <v>18849</v>
      </c>
      <c r="KZN1866" s="84" t="s">
        <v>18849</v>
      </c>
      <c r="KZO1866" s="84" t="s">
        <v>18849</v>
      </c>
      <c r="KZP1866" s="84" t="s">
        <v>18849</v>
      </c>
      <c r="KZQ1866" s="84" t="s">
        <v>18849</v>
      </c>
      <c r="KZR1866" s="84" t="s">
        <v>18849</v>
      </c>
      <c r="KZS1866" s="84" t="s">
        <v>18849</v>
      </c>
      <c r="KZT1866" s="84" t="s">
        <v>18849</v>
      </c>
      <c r="KZU1866" s="84" t="s">
        <v>18849</v>
      </c>
      <c r="KZV1866" s="84" t="s">
        <v>18849</v>
      </c>
      <c r="KZW1866" s="84" t="s">
        <v>18849</v>
      </c>
      <c r="KZX1866" s="84" t="s">
        <v>18849</v>
      </c>
      <c r="KZY1866" s="84" t="s">
        <v>18849</v>
      </c>
      <c r="KZZ1866" s="84" t="s">
        <v>18849</v>
      </c>
      <c r="LAA1866" s="84" t="s">
        <v>18849</v>
      </c>
      <c r="LAB1866" s="84" t="s">
        <v>18849</v>
      </c>
      <c r="LAC1866" s="84" t="s">
        <v>18849</v>
      </c>
      <c r="LAD1866" s="84" t="s">
        <v>18849</v>
      </c>
      <c r="LAE1866" s="84" t="s">
        <v>18849</v>
      </c>
      <c r="LAF1866" s="84" t="s">
        <v>18849</v>
      </c>
      <c r="LAG1866" s="84" t="s">
        <v>18849</v>
      </c>
      <c r="LAH1866" s="84" t="s">
        <v>18849</v>
      </c>
      <c r="LAI1866" s="84" t="s">
        <v>18849</v>
      </c>
      <c r="LAJ1866" s="84" t="s">
        <v>18849</v>
      </c>
      <c r="LAK1866" s="84" t="s">
        <v>18849</v>
      </c>
      <c r="LAL1866" s="84" t="s">
        <v>18849</v>
      </c>
      <c r="LAM1866" s="84" t="s">
        <v>18849</v>
      </c>
      <c r="LAN1866" s="84" t="s">
        <v>18849</v>
      </c>
      <c r="LAO1866" s="84" t="s">
        <v>18849</v>
      </c>
      <c r="LAP1866" s="84" t="s">
        <v>18849</v>
      </c>
      <c r="LAQ1866" s="84" t="s">
        <v>18849</v>
      </c>
      <c r="LAR1866" s="84" t="s">
        <v>18849</v>
      </c>
      <c r="LAS1866" s="84" t="s">
        <v>18849</v>
      </c>
      <c r="LAT1866" s="84" t="s">
        <v>18849</v>
      </c>
      <c r="LAU1866" s="84" t="s">
        <v>18849</v>
      </c>
      <c r="LAV1866" s="84" t="s">
        <v>18849</v>
      </c>
      <c r="LAW1866" s="84" t="s">
        <v>18849</v>
      </c>
      <c r="LAX1866" s="84" t="s">
        <v>18849</v>
      </c>
      <c r="LAY1866" s="84" t="s">
        <v>18849</v>
      </c>
      <c r="LAZ1866" s="84" t="s">
        <v>18849</v>
      </c>
      <c r="LBA1866" s="84" t="s">
        <v>18849</v>
      </c>
      <c r="LBB1866" s="84" t="s">
        <v>18849</v>
      </c>
      <c r="LBC1866" s="84" t="s">
        <v>18849</v>
      </c>
      <c r="LBD1866" s="84" t="s">
        <v>18849</v>
      </c>
      <c r="LBE1866" s="84" t="s">
        <v>18849</v>
      </c>
      <c r="LBF1866" s="84" t="s">
        <v>18849</v>
      </c>
      <c r="LBG1866" s="84" t="s">
        <v>18849</v>
      </c>
      <c r="LBH1866" s="84" t="s">
        <v>18849</v>
      </c>
      <c r="LBI1866" s="84" t="s">
        <v>18849</v>
      </c>
      <c r="LBJ1866" s="84" t="s">
        <v>18849</v>
      </c>
      <c r="LBK1866" s="84" t="s">
        <v>18849</v>
      </c>
      <c r="LBL1866" s="84" t="s">
        <v>18849</v>
      </c>
      <c r="LBM1866" s="84" t="s">
        <v>18849</v>
      </c>
      <c r="LBN1866" s="84" t="s">
        <v>18849</v>
      </c>
      <c r="LBO1866" s="84" t="s">
        <v>18849</v>
      </c>
      <c r="LBP1866" s="84" t="s">
        <v>18849</v>
      </c>
      <c r="LBQ1866" s="84" t="s">
        <v>18849</v>
      </c>
      <c r="LBR1866" s="84" t="s">
        <v>18849</v>
      </c>
      <c r="LBS1866" s="84" t="s">
        <v>18849</v>
      </c>
      <c r="LBT1866" s="84" t="s">
        <v>18849</v>
      </c>
      <c r="LBU1866" s="84" t="s">
        <v>18849</v>
      </c>
      <c r="LBV1866" s="84" t="s">
        <v>18849</v>
      </c>
      <c r="LBW1866" s="84" t="s">
        <v>18849</v>
      </c>
      <c r="LBX1866" s="84" t="s">
        <v>18849</v>
      </c>
      <c r="LBY1866" s="84" t="s">
        <v>18849</v>
      </c>
      <c r="LBZ1866" s="84" t="s">
        <v>18849</v>
      </c>
      <c r="LCA1866" s="84" t="s">
        <v>18849</v>
      </c>
      <c r="LCB1866" s="84" t="s">
        <v>18849</v>
      </c>
      <c r="LCC1866" s="84" t="s">
        <v>18849</v>
      </c>
      <c r="LCD1866" s="84" t="s">
        <v>18849</v>
      </c>
      <c r="LCE1866" s="84" t="s">
        <v>18849</v>
      </c>
      <c r="LCF1866" s="84" t="s">
        <v>18849</v>
      </c>
      <c r="LCG1866" s="84" t="s">
        <v>18849</v>
      </c>
      <c r="LCH1866" s="84" t="s">
        <v>18849</v>
      </c>
      <c r="LCI1866" s="84" t="s">
        <v>18849</v>
      </c>
      <c r="LCJ1866" s="84" t="s">
        <v>18849</v>
      </c>
      <c r="LCK1866" s="84" t="s">
        <v>18849</v>
      </c>
      <c r="LCL1866" s="84" t="s">
        <v>18849</v>
      </c>
      <c r="LCM1866" s="84" t="s">
        <v>18849</v>
      </c>
      <c r="LCN1866" s="84" t="s">
        <v>18849</v>
      </c>
      <c r="LCO1866" s="84" t="s">
        <v>18849</v>
      </c>
      <c r="LCP1866" s="84" t="s">
        <v>18849</v>
      </c>
      <c r="LCQ1866" s="84" t="s">
        <v>18849</v>
      </c>
      <c r="LCR1866" s="84" t="s">
        <v>18849</v>
      </c>
      <c r="LCS1866" s="84" t="s">
        <v>18849</v>
      </c>
      <c r="LCT1866" s="84" t="s">
        <v>18849</v>
      </c>
      <c r="LCU1866" s="84" t="s">
        <v>18849</v>
      </c>
      <c r="LCV1866" s="84" t="s">
        <v>18849</v>
      </c>
      <c r="LCW1866" s="84" t="s">
        <v>18849</v>
      </c>
      <c r="LCX1866" s="84" t="s">
        <v>18849</v>
      </c>
      <c r="LCY1866" s="84" t="s">
        <v>18849</v>
      </c>
      <c r="LCZ1866" s="84" t="s">
        <v>18849</v>
      </c>
      <c r="LDA1866" s="84" t="s">
        <v>18849</v>
      </c>
      <c r="LDB1866" s="84" t="s">
        <v>18849</v>
      </c>
      <c r="LDC1866" s="84" t="s">
        <v>18849</v>
      </c>
      <c r="LDD1866" s="84" t="s">
        <v>18849</v>
      </c>
      <c r="LDE1866" s="84" t="s">
        <v>18849</v>
      </c>
      <c r="LDF1866" s="84" t="s">
        <v>18849</v>
      </c>
      <c r="LDG1866" s="84" t="s">
        <v>18849</v>
      </c>
      <c r="LDH1866" s="84" t="s">
        <v>18849</v>
      </c>
      <c r="LDI1866" s="84" t="s">
        <v>18849</v>
      </c>
      <c r="LDJ1866" s="84" t="s">
        <v>18849</v>
      </c>
      <c r="LDK1866" s="84" t="s">
        <v>18849</v>
      </c>
      <c r="LDL1866" s="84" t="s">
        <v>18849</v>
      </c>
      <c r="LDM1866" s="84" t="s">
        <v>18849</v>
      </c>
      <c r="LDN1866" s="84" t="s">
        <v>18849</v>
      </c>
      <c r="LDO1866" s="84" t="s">
        <v>18849</v>
      </c>
      <c r="LDP1866" s="84" t="s">
        <v>18849</v>
      </c>
      <c r="LDQ1866" s="84" t="s">
        <v>18849</v>
      </c>
      <c r="LDR1866" s="84" t="s">
        <v>18849</v>
      </c>
      <c r="LDS1866" s="84" t="s">
        <v>18849</v>
      </c>
      <c r="LDT1866" s="84" t="s">
        <v>18849</v>
      </c>
      <c r="LDU1866" s="84" t="s">
        <v>18849</v>
      </c>
      <c r="LDV1866" s="84" t="s">
        <v>18849</v>
      </c>
      <c r="LDW1866" s="84" t="s">
        <v>18849</v>
      </c>
      <c r="LDX1866" s="84" t="s">
        <v>18849</v>
      </c>
      <c r="LDY1866" s="84" t="s">
        <v>18849</v>
      </c>
      <c r="LDZ1866" s="84" t="s">
        <v>18849</v>
      </c>
      <c r="LEA1866" s="84" t="s">
        <v>18849</v>
      </c>
      <c r="LEB1866" s="84" t="s">
        <v>18849</v>
      </c>
      <c r="LEC1866" s="84" t="s">
        <v>18849</v>
      </c>
      <c r="LED1866" s="84" t="s">
        <v>18849</v>
      </c>
      <c r="LEE1866" s="84" t="s">
        <v>18849</v>
      </c>
      <c r="LEF1866" s="84" t="s">
        <v>18849</v>
      </c>
      <c r="LEG1866" s="84" t="s">
        <v>18849</v>
      </c>
      <c r="LEH1866" s="84" t="s">
        <v>18849</v>
      </c>
      <c r="LEI1866" s="84" t="s">
        <v>18849</v>
      </c>
      <c r="LEJ1866" s="84" t="s">
        <v>18849</v>
      </c>
      <c r="LEK1866" s="84" t="s">
        <v>18849</v>
      </c>
      <c r="LEL1866" s="84" t="s">
        <v>18849</v>
      </c>
      <c r="LEM1866" s="84" t="s">
        <v>18849</v>
      </c>
      <c r="LEN1866" s="84" t="s">
        <v>18849</v>
      </c>
      <c r="LEO1866" s="84" t="s">
        <v>18849</v>
      </c>
      <c r="LEP1866" s="84" t="s">
        <v>18849</v>
      </c>
      <c r="LEQ1866" s="84" t="s">
        <v>18849</v>
      </c>
      <c r="LER1866" s="84" t="s">
        <v>18849</v>
      </c>
      <c r="LES1866" s="84" t="s">
        <v>18849</v>
      </c>
      <c r="LET1866" s="84" t="s">
        <v>18849</v>
      </c>
      <c r="LEU1866" s="84" t="s">
        <v>18849</v>
      </c>
      <c r="LEV1866" s="84" t="s">
        <v>18849</v>
      </c>
      <c r="LEW1866" s="84" t="s">
        <v>18849</v>
      </c>
      <c r="LEX1866" s="84" t="s">
        <v>18849</v>
      </c>
      <c r="LEY1866" s="84" t="s">
        <v>18849</v>
      </c>
      <c r="LEZ1866" s="84" t="s">
        <v>18849</v>
      </c>
      <c r="LFA1866" s="84" t="s">
        <v>18849</v>
      </c>
      <c r="LFB1866" s="84" t="s">
        <v>18849</v>
      </c>
      <c r="LFC1866" s="84" t="s">
        <v>18849</v>
      </c>
      <c r="LFD1866" s="84" t="s">
        <v>18849</v>
      </c>
      <c r="LFE1866" s="84" t="s">
        <v>18849</v>
      </c>
      <c r="LFF1866" s="84" t="s">
        <v>18849</v>
      </c>
      <c r="LFG1866" s="84" t="s">
        <v>18849</v>
      </c>
      <c r="LFH1866" s="84" t="s">
        <v>18849</v>
      </c>
      <c r="LFI1866" s="84" t="s">
        <v>18849</v>
      </c>
      <c r="LFJ1866" s="84" t="s">
        <v>18849</v>
      </c>
      <c r="LFK1866" s="84" t="s">
        <v>18849</v>
      </c>
      <c r="LFL1866" s="84" t="s">
        <v>18849</v>
      </c>
      <c r="LFM1866" s="84" t="s">
        <v>18849</v>
      </c>
      <c r="LFN1866" s="84" t="s">
        <v>18849</v>
      </c>
      <c r="LFO1866" s="84" t="s">
        <v>18849</v>
      </c>
      <c r="LFP1866" s="84" t="s">
        <v>18849</v>
      </c>
      <c r="LFQ1866" s="84" t="s">
        <v>18849</v>
      </c>
      <c r="LFR1866" s="84" t="s">
        <v>18849</v>
      </c>
      <c r="LFS1866" s="84" t="s">
        <v>18849</v>
      </c>
      <c r="LFT1866" s="84" t="s">
        <v>18849</v>
      </c>
      <c r="LFU1866" s="84" t="s">
        <v>18849</v>
      </c>
      <c r="LFV1866" s="84" t="s">
        <v>18849</v>
      </c>
      <c r="LFW1866" s="84" t="s">
        <v>18849</v>
      </c>
      <c r="LFX1866" s="84" t="s">
        <v>18849</v>
      </c>
      <c r="LFY1866" s="84" t="s">
        <v>18849</v>
      </c>
      <c r="LFZ1866" s="84" t="s">
        <v>18849</v>
      </c>
      <c r="LGA1866" s="84" t="s">
        <v>18849</v>
      </c>
      <c r="LGB1866" s="84" t="s">
        <v>18849</v>
      </c>
      <c r="LGC1866" s="84" t="s">
        <v>18849</v>
      </c>
      <c r="LGD1866" s="84" t="s">
        <v>18849</v>
      </c>
      <c r="LGE1866" s="84" t="s">
        <v>18849</v>
      </c>
      <c r="LGF1866" s="84" t="s">
        <v>18849</v>
      </c>
      <c r="LGG1866" s="84" t="s">
        <v>18849</v>
      </c>
      <c r="LGH1866" s="84" t="s">
        <v>18849</v>
      </c>
      <c r="LGI1866" s="84" t="s">
        <v>18849</v>
      </c>
      <c r="LGJ1866" s="84" t="s">
        <v>18849</v>
      </c>
      <c r="LGK1866" s="84" t="s">
        <v>18849</v>
      </c>
      <c r="LGL1866" s="84" t="s">
        <v>18849</v>
      </c>
      <c r="LGM1866" s="84" t="s">
        <v>18849</v>
      </c>
      <c r="LGN1866" s="84" t="s">
        <v>18849</v>
      </c>
      <c r="LGO1866" s="84" t="s">
        <v>18849</v>
      </c>
      <c r="LGP1866" s="84" t="s">
        <v>18849</v>
      </c>
      <c r="LGQ1866" s="84" t="s">
        <v>18849</v>
      </c>
      <c r="LGR1866" s="84" t="s">
        <v>18849</v>
      </c>
      <c r="LGS1866" s="84" t="s">
        <v>18849</v>
      </c>
      <c r="LGT1866" s="84" t="s">
        <v>18849</v>
      </c>
      <c r="LGU1866" s="84" t="s">
        <v>18849</v>
      </c>
      <c r="LGV1866" s="84" t="s">
        <v>18849</v>
      </c>
      <c r="LGW1866" s="84" t="s">
        <v>18849</v>
      </c>
      <c r="LGX1866" s="84" t="s">
        <v>18849</v>
      </c>
      <c r="LGY1866" s="84" t="s">
        <v>18849</v>
      </c>
      <c r="LGZ1866" s="84" t="s">
        <v>18849</v>
      </c>
      <c r="LHA1866" s="84" t="s">
        <v>18849</v>
      </c>
      <c r="LHB1866" s="84" t="s">
        <v>18849</v>
      </c>
      <c r="LHC1866" s="84" t="s">
        <v>18849</v>
      </c>
      <c r="LHD1866" s="84" t="s">
        <v>18849</v>
      </c>
      <c r="LHE1866" s="84" t="s">
        <v>18849</v>
      </c>
      <c r="LHF1866" s="84" t="s">
        <v>18849</v>
      </c>
      <c r="LHG1866" s="84" t="s">
        <v>18849</v>
      </c>
      <c r="LHH1866" s="84" t="s">
        <v>18849</v>
      </c>
      <c r="LHI1866" s="84" t="s">
        <v>18849</v>
      </c>
      <c r="LHJ1866" s="84" t="s">
        <v>18849</v>
      </c>
      <c r="LHK1866" s="84" t="s">
        <v>18849</v>
      </c>
      <c r="LHL1866" s="84" t="s">
        <v>18849</v>
      </c>
      <c r="LHM1866" s="84" t="s">
        <v>18849</v>
      </c>
      <c r="LHN1866" s="84" t="s">
        <v>18849</v>
      </c>
      <c r="LHO1866" s="84" t="s">
        <v>18849</v>
      </c>
      <c r="LHP1866" s="84" t="s">
        <v>18849</v>
      </c>
      <c r="LHQ1866" s="84" t="s">
        <v>18849</v>
      </c>
      <c r="LHR1866" s="84" t="s">
        <v>18849</v>
      </c>
      <c r="LHS1866" s="84" t="s">
        <v>18849</v>
      </c>
      <c r="LHT1866" s="84" t="s">
        <v>18849</v>
      </c>
      <c r="LHU1866" s="84" t="s">
        <v>18849</v>
      </c>
      <c r="LHV1866" s="84" t="s">
        <v>18849</v>
      </c>
      <c r="LHW1866" s="84" t="s">
        <v>18849</v>
      </c>
      <c r="LHX1866" s="84" t="s">
        <v>18849</v>
      </c>
      <c r="LHY1866" s="84" t="s">
        <v>18849</v>
      </c>
      <c r="LHZ1866" s="84" t="s">
        <v>18849</v>
      </c>
      <c r="LIA1866" s="84" t="s">
        <v>18849</v>
      </c>
      <c r="LIB1866" s="84" t="s">
        <v>18849</v>
      </c>
      <c r="LIC1866" s="84" t="s">
        <v>18849</v>
      </c>
      <c r="LID1866" s="84" t="s">
        <v>18849</v>
      </c>
      <c r="LIE1866" s="84" t="s">
        <v>18849</v>
      </c>
      <c r="LIF1866" s="84" t="s">
        <v>18849</v>
      </c>
      <c r="LIG1866" s="84" t="s">
        <v>18849</v>
      </c>
      <c r="LIH1866" s="84" t="s">
        <v>18849</v>
      </c>
      <c r="LII1866" s="84" t="s">
        <v>18849</v>
      </c>
      <c r="LIJ1866" s="84" t="s">
        <v>18849</v>
      </c>
      <c r="LIK1866" s="84" t="s">
        <v>18849</v>
      </c>
      <c r="LIL1866" s="84" t="s">
        <v>18849</v>
      </c>
      <c r="LIM1866" s="84" t="s">
        <v>18849</v>
      </c>
      <c r="LIN1866" s="84" t="s">
        <v>18849</v>
      </c>
      <c r="LIO1866" s="84" t="s">
        <v>18849</v>
      </c>
      <c r="LIP1866" s="84" t="s">
        <v>18849</v>
      </c>
      <c r="LIQ1866" s="84" t="s">
        <v>18849</v>
      </c>
      <c r="LIR1866" s="84" t="s">
        <v>18849</v>
      </c>
      <c r="LIS1866" s="84" t="s">
        <v>18849</v>
      </c>
      <c r="LIT1866" s="84" t="s">
        <v>18849</v>
      </c>
      <c r="LIU1866" s="84" t="s">
        <v>18849</v>
      </c>
      <c r="LIV1866" s="84" t="s">
        <v>18849</v>
      </c>
      <c r="LIW1866" s="84" t="s">
        <v>18849</v>
      </c>
      <c r="LIX1866" s="84" t="s">
        <v>18849</v>
      </c>
      <c r="LIY1866" s="84" t="s">
        <v>18849</v>
      </c>
      <c r="LIZ1866" s="84" t="s">
        <v>18849</v>
      </c>
      <c r="LJA1866" s="84" t="s">
        <v>18849</v>
      </c>
      <c r="LJB1866" s="84" t="s">
        <v>18849</v>
      </c>
      <c r="LJC1866" s="84" t="s">
        <v>18849</v>
      </c>
      <c r="LJD1866" s="84" t="s">
        <v>18849</v>
      </c>
      <c r="LJE1866" s="84" t="s">
        <v>18849</v>
      </c>
      <c r="LJF1866" s="84" t="s">
        <v>18849</v>
      </c>
      <c r="LJG1866" s="84" t="s">
        <v>18849</v>
      </c>
      <c r="LJH1866" s="84" t="s">
        <v>18849</v>
      </c>
      <c r="LJI1866" s="84" t="s">
        <v>18849</v>
      </c>
      <c r="LJJ1866" s="84" t="s">
        <v>18849</v>
      </c>
      <c r="LJK1866" s="84" t="s">
        <v>18849</v>
      </c>
      <c r="LJL1866" s="84" t="s">
        <v>18849</v>
      </c>
      <c r="LJM1866" s="84" t="s">
        <v>18849</v>
      </c>
      <c r="LJN1866" s="84" t="s">
        <v>18849</v>
      </c>
      <c r="LJO1866" s="84" t="s">
        <v>18849</v>
      </c>
      <c r="LJP1866" s="84" t="s">
        <v>18849</v>
      </c>
      <c r="LJQ1866" s="84" t="s">
        <v>18849</v>
      </c>
      <c r="LJR1866" s="84" t="s">
        <v>18849</v>
      </c>
      <c r="LJS1866" s="84" t="s">
        <v>18849</v>
      </c>
      <c r="LJT1866" s="84" t="s">
        <v>18849</v>
      </c>
      <c r="LJU1866" s="84" t="s">
        <v>18849</v>
      </c>
      <c r="LJV1866" s="84" t="s">
        <v>18849</v>
      </c>
      <c r="LJW1866" s="84" t="s">
        <v>18849</v>
      </c>
      <c r="LJX1866" s="84" t="s">
        <v>18849</v>
      </c>
      <c r="LJY1866" s="84" t="s">
        <v>18849</v>
      </c>
      <c r="LJZ1866" s="84" t="s">
        <v>18849</v>
      </c>
      <c r="LKA1866" s="84" t="s">
        <v>18849</v>
      </c>
      <c r="LKB1866" s="84" t="s">
        <v>18849</v>
      </c>
      <c r="LKC1866" s="84" t="s">
        <v>18849</v>
      </c>
      <c r="LKD1866" s="84" t="s">
        <v>18849</v>
      </c>
      <c r="LKE1866" s="84" t="s">
        <v>18849</v>
      </c>
      <c r="LKF1866" s="84" t="s">
        <v>18849</v>
      </c>
      <c r="LKG1866" s="84" t="s">
        <v>18849</v>
      </c>
      <c r="LKH1866" s="84" t="s">
        <v>18849</v>
      </c>
      <c r="LKI1866" s="84" t="s">
        <v>18849</v>
      </c>
      <c r="LKJ1866" s="84" t="s">
        <v>18849</v>
      </c>
      <c r="LKK1866" s="84" t="s">
        <v>18849</v>
      </c>
      <c r="LKL1866" s="84" t="s">
        <v>18849</v>
      </c>
      <c r="LKM1866" s="84" t="s">
        <v>18849</v>
      </c>
      <c r="LKN1866" s="84" t="s">
        <v>18849</v>
      </c>
      <c r="LKO1866" s="84" t="s">
        <v>18849</v>
      </c>
      <c r="LKP1866" s="84" t="s">
        <v>18849</v>
      </c>
      <c r="LKQ1866" s="84" t="s">
        <v>18849</v>
      </c>
      <c r="LKR1866" s="84" t="s">
        <v>18849</v>
      </c>
      <c r="LKS1866" s="84" t="s">
        <v>18849</v>
      </c>
      <c r="LKT1866" s="84" t="s">
        <v>18849</v>
      </c>
      <c r="LKU1866" s="84" t="s">
        <v>18849</v>
      </c>
      <c r="LKV1866" s="84" t="s">
        <v>18849</v>
      </c>
      <c r="LKW1866" s="84" t="s">
        <v>18849</v>
      </c>
      <c r="LKX1866" s="84" t="s">
        <v>18849</v>
      </c>
      <c r="LKY1866" s="84" t="s">
        <v>18849</v>
      </c>
      <c r="LKZ1866" s="84" t="s">
        <v>18849</v>
      </c>
      <c r="LLA1866" s="84" t="s">
        <v>18849</v>
      </c>
      <c r="LLB1866" s="84" t="s">
        <v>18849</v>
      </c>
      <c r="LLC1866" s="84" t="s">
        <v>18849</v>
      </c>
      <c r="LLD1866" s="84" t="s">
        <v>18849</v>
      </c>
      <c r="LLE1866" s="84" t="s">
        <v>18849</v>
      </c>
      <c r="LLF1866" s="84" t="s">
        <v>18849</v>
      </c>
      <c r="LLG1866" s="84" t="s">
        <v>18849</v>
      </c>
      <c r="LLH1866" s="84" t="s">
        <v>18849</v>
      </c>
      <c r="LLI1866" s="84" t="s">
        <v>18849</v>
      </c>
      <c r="LLJ1866" s="84" t="s">
        <v>18849</v>
      </c>
      <c r="LLK1866" s="84" t="s">
        <v>18849</v>
      </c>
      <c r="LLL1866" s="84" t="s">
        <v>18849</v>
      </c>
      <c r="LLM1866" s="84" t="s">
        <v>18849</v>
      </c>
      <c r="LLN1866" s="84" t="s">
        <v>18849</v>
      </c>
      <c r="LLO1866" s="84" t="s">
        <v>18849</v>
      </c>
      <c r="LLP1866" s="84" t="s">
        <v>18849</v>
      </c>
      <c r="LLQ1866" s="84" t="s">
        <v>18849</v>
      </c>
      <c r="LLR1866" s="84" t="s">
        <v>18849</v>
      </c>
      <c r="LLS1866" s="84" t="s">
        <v>18849</v>
      </c>
      <c r="LLT1866" s="84" t="s">
        <v>18849</v>
      </c>
      <c r="LLU1866" s="84" t="s">
        <v>18849</v>
      </c>
      <c r="LLV1866" s="84" t="s">
        <v>18849</v>
      </c>
      <c r="LLW1866" s="84" t="s">
        <v>18849</v>
      </c>
      <c r="LLX1866" s="84" t="s">
        <v>18849</v>
      </c>
      <c r="LLY1866" s="84" t="s">
        <v>18849</v>
      </c>
      <c r="LLZ1866" s="84" t="s">
        <v>18849</v>
      </c>
      <c r="LMA1866" s="84" t="s">
        <v>18849</v>
      </c>
      <c r="LMB1866" s="84" t="s">
        <v>18849</v>
      </c>
      <c r="LMC1866" s="84" t="s">
        <v>18849</v>
      </c>
      <c r="LMD1866" s="84" t="s">
        <v>18849</v>
      </c>
      <c r="LME1866" s="84" t="s">
        <v>18849</v>
      </c>
      <c r="LMF1866" s="84" t="s">
        <v>18849</v>
      </c>
      <c r="LMG1866" s="84" t="s">
        <v>18849</v>
      </c>
      <c r="LMH1866" s="84" t="s">
        <v>18849</v>
      </c>
      <c r="LMI1866" s="84" t="s">
        <v>18849</v>
      </c>
      <c r="LMJ1866" s="84" t="s">
        <v>18849</v>
      </c>
      <c r="LMK1866" s="84" t="s">
        <v>18849</v>
      </c>
      <c r="LML1866" s="84" t="s">
        <v>18849</v>
      </c>
      <c r="LMM1866" s="84" t="s">
        <v>18849</v>
      </c>
      <c r="LMN1866" s="84" t="s">
        <v>18849</v>
      </c>
      <c r="LMO1866" s="84" t="s">
        <v>18849</v>
      </c>
      <c r="LMP1866" s="84" t="s">
        <v>18849</v>
      </c>
      <c r="LMQ1866" s="84" t="s">
        <v>18849</v>
      </c>
      <c r="LMR1866" s="84" t="s">
        <v>18849</v>
      </c>
      <c r="LMS1866" s="84" t="s">
        <v>18849</v>
      </c>
      <c r="LMT1866" s="84" t="s">
        <v>18849</v>
      </c>
      <c r="LMU1866" s="84" t="s">
        <v>18849</v>
      </c>
      <c r="LMV1866" s="84" t="s">
        <v>18849</v>
      </c>
      <c r="LMW1866" s="84" t="s">
        <v>18849</v>
      </c>
      <c r="LMX1866" s="84" t="s">
        <v>18849</v>
      </c>
      <c r="LMY1866" s="84" t="s">
        <v>18849</v>
      </c>
      <c r="LMZ1866" s="84" t="s">
        <v>18849</v>
      </c>
      <c r="LNA1866" s="84" t="s">
        <v>18849</v>
      </c>
      <c r="LNB1866" s="84" t="s">
        <v>18849</v>
      </c>
      <c r="LNC1866" s="84" t="s">
        <v>18849</v>
      </c>
      <c r="LND1866" s="84" t="s">
        <v>18849</v>
      </c>
      <c r="LNE1866" s="84" t="s">
        <v>18849</v>
      </c>
      <c r="LNF1866" s="84" t="s">
        <v>18849</v>
      </c>
      <c r="LNG1866" s="84" t="s">
        <v>18849</v>
      </c>
      <c r="LNH1866" s="84" t="s">
        <v>18849</v>
      </c>
      <c r="LNI1866" s="84" t="s">
        <v>18849</v>
      </c>
      <c r="LNJ1866" s="84" t="s">
        <v>18849</v>
      </c>
      <c r="LNK1866" s="84" t="s">
        <v>18849</v>
      </c>
      <c r="LNL1866" s="84" t="s">
        <v>18849</v>
      </c>
      <c r="LNM1866" s="84" t="s">
        <v>18849</v>
      </c>
      <c r="LNN1866" s="84" t="s">
        <v>18849</v>
      </c>
      <c r="LNO1866" s="84" t="s">
        <v>18849</v>
      </c>
      <c r="LNP1866" s="84" t="s">
        <v>18849</v>
      </c>
      <c r="LNQ1866" s="84" t="s">
        <v>18849</v>
      </c>
      <c r="LNR1866" s="84" t="s">
        <v>18849</v>
      </c>
      <c r="LNS1866" s="84" t="s">
        <v>18849</v>
      </c>
      <c r="LNT1866" s="84" t="s">
        <v>18849</v>
      </c>
      <c r="LNU1866" s="84" t="s">
        <v>18849</v>
      </c>
      <c r="LNV1866" s="84" t="s">
        <v>18849</v>
      </c>
      <c r="LNW1866" s="84" t="s">
        <v>18849</v>
      </c>
      <c r="LNX1866" s="84" t="s">
        <v>18849</v>
      </c>
      <c r="LNY1866" s="84" t="s">
        <v>18849</v>
      </c>
      <c r="LNZ1866" s="84" t="s">
        <v>18849</v>
      </c>
      <c r="LOA1866" s="84" t="s">
        <v>18849</v>
      </c>
      <c r="LOB1866" s="84" t="s">
        <v>18849</v>
      </c>
      <c r="LOC1866" s="84" t="s">
        <v>18849</v>
      </c>
      <c r="LOD1866" s="84" t="s">
        <v>18849</v>
      </c>
      <c r="LOE1866" s="84" t="s">
        <v>18849</v>
      </c>
      <c r="LOF1866" s="84" t="s">
        <v>18849</v>
      </c>
      <c r="LOG1866" s="84" t="s">
        <v>18849</v>
      </c>
      <c r="LOH1866" s="84" t="s">
        <v>18849</v>
      </c>
      <c r="LOI1866" s="84" t="s">
        <v>18849</v>
      </c>
      <c r="LOJ1866" s="84" t="s">
        <v>18849</v>
      </c>
      <c r="LOK1866" s="84" t="s">
        <v>18849</v>
      </c>
      <c r="LOL1866" s="84" t="s">
        <v>18849</v>
      </c>
      <c r="LOM1866" s="84" t="s">
        <v>18849</v>
      </c>
      <c r="LON1866" s="84" t="s">
        <v>18849</v>
      </c>
      <c r="LOO1866" s="84" t="s">
        <v>18849</v>
      </c>
      <c r="LOP1866" s="84" t="s">
        <v>18849</v>
      </c>
      <c r="LOQ1866" s="84" t="s">
        <v>18849</v>
      </c>
      <c r="LOR1866" s="84" t="s">
        <v>18849</v>
      </c>
      <c r="LOS1866" s="84" t="s">
        <v>18849</v>
      </c>
      <c r="LOT1866" s="84" t="s">
        <v>18849</v>
      </c>
      <c r="LOU1866" s="84" t="s">
        <v>18849</v>
      </c>
      <c r="LOV1866" s="84" t="s">
        <v>18849</v>
      </c>
      <c r="LOW1866" s="84" t="s">
        <v>18849</v>
      </c>
      <c r="LOX1866" s="84" t="s">
        <v>18849</v>
      </c>
      <c r="LOY1866" s="84" t="s">
        <v>18849</v>
      </c>
      <c r="LOZ1866" s="84" t="s">
        <v>18849</v>
      </c>
      <c r="LPA1866" s="84" t="s">
        <v>18849</v>
      </c>
      <c r="LPB1866" s="84" t="s">
        <v>18849</v>
      </c>
      <c r="LPC1866" s="84" t="s">
        <v>18849</v>
      </c>
      <c r="LPD1866" s="84" t="s">
        <v>18849</v>
      </c>
      <c r="LPE1866" s="84" t="s">
        <v>18849</v>
      </c>
      <c r="LPF1866" s="84" t="s">
        <v>18849</v>
      </c>
      <c r="LPG1866" s="84" t="s">
        <v>18849</v>
      </c>
      <c r="LPH1866" s="84" t="s">
        <v>18849</v>
      </c>
      <c r="LPI1866" s="84" t="s">
        <v>18849</v>
      </c>
      <c r="LPJ1866" s="84" t="s">
        <v>18849</v>
      </c>
      <c r="LPK1866" s="84" t="s">
        <v>18849</v>
      </c>
      <c r="LPL1866" s="84" t="s">
        <v>18849</v>
      </c>
      <c r="LPM1866" s="84" t="s">
        <v>18849</v>
      </c>
      <c r="LPN1866" s="84" t="s">
        <v>18849</v>
      </c>
      <c r="LPO1866" s="84" t="s">
        <v>18849</v>
      </c>
      <c r="LPP1866" s="84" t="s">
        <v>18849</v>
      </c>
      <c r="LPQ1866" s="84" t="s">
        <v>18849</v>
      </c>
      <c r="LPR1866" s="84" t="s">
        <v>18849</v>
      </c>
      <c r="LPS1866" s="84" t="s">
        <v>18849</v>
      </c>
      <c r="LPT1866" s="84" t="s">
        <v>18849</v>
      </c>
      <c r="LPU1866" s="84" t="s">
        <v>18849</v>
      </c>
      <c r="LPV1866" s="84" t="s">
        <v>18849</v>
      </c>
      <c r="LPW1866" s="84" t="s">
        <v>18849</v>
      </c>
      <c r="LPX1866" s="84" t="s">
        <v>18849</v>
      </c>
      <c r="LPY1866" s="84" t="s">
        <v>18849</v>
      </c>
      <c r="LPZ1866" s="84" t="s">
        <v>18849</v>
      </c>
      <c r="LQA1866" s="84" t="s">
        <v>18849</v>
      </c>
      <c r="LQB1866" s="84" t="s">
        <v>18849</v>
      </c>
      <c r="LQC1866" s="84" t="s">
        <v>18849</v>
      </c>
      <c r="LQD1866" s="84" t="s">
        <v>18849</v>
      </c>
      <c r="LQE1866" s="84" t="s">
        <v>18849</v>
      </c>
      <c r="LQF1866" s="84" t="s">
        <v>18849</v>
      </c>
      <c r="LQG1866" s="84" t="s">
        <v>18849</v>
      </c>
      <c r="LQH1866" s="84" t="s">
        <v>18849</v>
      </c>
      <c r="LQI1866" s="84" t="s">
        <v>18849</v>
      </c>
      <c r="LQJ1866" s="84" t="s">
        <v>18849</v>
      </c>
      <c r="LQK1866" s="84" t="s">
        <v>18849</v>
      </c>
      <c r="LQL1866" s="84" t="s">
        <v>18849</v>
      </c>
      <c r="LQM1866" s="84" t="s">
        <v>18849</v>
      </c>
      <c r="LQN1866" s="84" t="s">
        <v>18849</v>
      </c>
      <c r="LQO1866" s="84" t="s">
        <v>18849</v>
      </c>
      <c r="LQP1866" s="84" t="s">
        <v>18849</v>
      </c>
      <c r="LQQ1866" s="84" t="s">
        <v>18849</v>
      </c>
      <c r="LQR1866" s="84" t="s">
        <v>18849</v>
      </c>
      <c r="LQS1866" s="84" t="s">
        <v>18849</v>
      </c>
      <c r="LQT1866" s="84" t="s">
        <v>18849</v>
      </c>
      <c r="LQU1866" s="84" t="s">
        <v>18849</v>
      </c>
      <c r="LQV1866" s="84" t="s">
        <v>18849</v>
      </c>
      <c r="LQW1866" s="84" t="s">
        <v>18849</v>
      </c>
      <c r="LQX1866" s="84" t="s">
        <v>18849</v>
      </c>
      <c r="LQY1866" s="84" t="s">
        <v>18849</v>
      </c>
      <c r="LQZ1866" s="84" t="s">
        <v>18849</v>
      </c>
      <c r="LRA1866" s="84" t="s">
        <v>18849</v>
      </c>
      <c r="LRB1866" s="84" t="s">
        <v>18849</v>
      </c>
      <c r="LRC1866" s="84" t="s">
        <v>18849</v>
      </c>
      <c r="LRD1866" s="84" t="s">
        <v>18849</v>
      </c>
      <c r="LRE1866" s="84" t="s">
        <v>18849</v>
      </c>
      <c r="LRF1866" s="84" t="s">
        <v>18849</v>
      </c>
      <c r="LRG1866" s="84" t="s">
        <v>18849</v>
      </c>
      <c r="LRH1866" s="84" t="s">
        <v>18849</v>
      </c>
      <c r="LRI1866" s="84" t="s">
        <v>18849</v>
      </c>
      <c r="LRJ1866" s="84" t="s">
        <v>18849</v>
      </c>
      <c r="LRK1866" s="84" t="s">
        <v>18849</v>
      </c>
      <c r="LRL1866" s="84" t="s">
        <v>18849</v>
      </c>
      <c r="LRM1866" s="84" t="s">
        <v>18849</v>
      </c>
      <c r="LRN1866" s="84" t="s">
        <v>18849</v>
      </c>
      <c r="LRO1866" s="84" t="s">
        <v>18849</v>
      </c>
      <c r="LRP1866" s="84" t="s">
        <v>18849</v>
      </c>
      <c r="LRQ1866" s="84" t="s">
        <v>18849</v>
      </c>
      <c r="LRR1866" s="84" t="s">
        <v>18849</v>
      </c>
      <c r="LRS1866" s="84" t="s">
        <v>18849</v>
      </c>
      <c r="LRT1866" s="84" t="s">
        <v>18849</v>
      </c>
      <c r="LRU1866" s="84" t="s">
        <v>18849</v>
      </c>
      <c r="LRV1866" s="84" t="s">
        <v>18849</v>
      </c>
      <c r="LRW1866" s="84" t="s">
        <v>18849</v>
      </c>
      <c r="LRX1866" s="84" t="s">
        <v>18849</v>
      </c>
      <c r="LRY1866" s="84" t="s">
        <v>18849</v>
      </c>
      <c r="LRZ1866" s="84" t="s">
        <v>18849</v>
      </c>
      <c r="LSA1866" s="84" t="s">
        <v>18849</v>
      </c>
      <c r="LSB1866" s="84" t="s">
        <v>18849</v>
      </c>
      <c r="LSC1866" s="84" t="s">
        <v>18849</v>
      </c>
      <c r="LSD1866" s="84" t="s">
        <v>18849</v>
      </c>
      <c r="LSE1866" s="84" t="s">
        <v>18849</v>
      </c>
      <c r="LSF1866" s="84" t="s">
        <v>18849</v>
      </c>
      <c r="LSG1866" s="84" t="s">
        <v>18849</v>
      </c>
      <c r="LSH1866" s="84" t="s">
        <v>18849</v>
      </c>
      <c r="LSI1866" s="84" t="s">
        <v>18849</v>
      </c>
      <c r="LSJ1866" s="84" t="s">
        <v>18849</v>
      </c>
      <c r="LSK1866" s="84" t="s">
        <v>18849</v>
      </c>
      <c r="LSL1866" s="84" t="s">
        <v>18849</v>
      </c>
      <c r="LSM1866" s="84" t="s">
        <v>18849</v>
      </c>
      <c r="LSN1866" s="84" t="s">
        <v>18849</v>
      </c>
      <c r="LSO1866" s="84" t="s">
        <v>18849</v>
      </c>
      <c r="LSP1866" s="84" t="s">
        <v>18849</v>
      </c>
      <c r="LSQ1866" s="84" t="s">
        <v>18849</v>
      </c>
      <c r="LSR1866" s="84" t="s">
        <v>18849</v>
      </c>
      <c r="LSS1866" s="84" t="s">
        <v>18849</v>
      </c>
      <c r="LST1866" s="84" t="s">
        <v>18849</v>
      </c>
      <c r="LSU1866" s="84" t="s">
        <v>18849</v>
      </c>
      <c r="LSV1866" s="84" t="s">
        <v>18849</v>
      </c>
      <c r="LSW1866" s="84" t="s">
        <v>18849</v>
      </c>
      <c r="LSX1866" s="84" t="s">
        <v>18849</v>
      </c>
      <c r="LSY1866" s="84" t="s">
        <v>18849</v>
      </c>
      <c r="LSZ1866" s="84" t="s">
        <v>18849</v>
      </c>
      <c r="LTA1866" s="84" t="s">
        <v>18849</v>
      </c>
      <c r="LTB1866" s="84" t="s">
        <v>18849</v>
      </c>
      <c r="LTC1866" s="84" t="s">
        <v>18849</v>
      </c>
      <c r="LTD1866" s="84" t="s">
        <v>18849</v>
      </c>
      <c r="LTE1866" s="84" t="s">
        <v>18849</v>
      </c>
      <c r="LTF1866" s="84" t="s">
        <v>18849</v>
      </c>
      <c r="LTG1866" s="84" t="s">
        <v>18849</v>
      </c>
      <c r="LTH1866" s="84" t="s">
        <v>18849</v>
      </c>
      <c r="LTI1866" s="84" t="s">
        <v>18849</v>
      </c>
      <c r="LTJ1866" s="84" t="s">
        <v>18849</v>
      </c>
      <c r="LTK1866" s="84" t="s">
        <v>18849</v>
      </c>
      <c r="LTL1866" s="84" t="s">
        <v>18849</v>
      </c>
      <c r="LTM1866" s="84" t="s">
        <v>18849</v>
      </c>
      <c r="LTN1866" s="84" t="s">
        <v>18849</v>
      </c>
      <c r="LTO1866" s="84" t="s">
        <v>18849</v>
      </c>
      <c r="LTP1866" s="84" t="s">
        <v>18849</v>
      </c>
      <c r="LTQ1866" s="84" t="s">
        <v>18849</v>
      </c>
      <c r="LTR1866" s="84" t="s">
        <v>18849</v>
      </c>
      <c r="LTS1866" s="84" t="s">
        <v>18849</v>
      </c>
      <c r="LTT1866" s="84" t="s">
        <v>18849</v>
      </c>
      <c r="LTU1866" s="84" t="s">
        <v>18849</v>
      </c>
      <c r="LTV1866" s="84" t="s">
        <v>18849</v>
      </c>
      <c r="LTW1866" s="84" t="s">
        <v>18849</v>
      </c>
      <c r="LTX1866" s="84" t="s">
        <v>18849</v>
      </c>
      <c r="LTY1866" s="84" t="s">
        <v>18849</v>
      </c>
      <c r="LTZ1866" s="84" t="s">
        <v>18849</v>
      </c>
      <c r="LUA1866" s="84" t="s">
        <v>18849</v>
      </c>
      <c r="LUB1866" s="84" t="s">
        <v>18849</v>
      </c>
      <c r="LUC1866" s="84" t="s">
        <v>18849</v>
      </c>
      <c r="LUD1866" s="84" t="s">
        <v>18849</v>
      </c>
      <c r="LUE1866" s="84" t="s">
        <v>18849</v>
      </c>
      <c r="LUF1866" s="84" t="s">
        <v>18849</v>
      </c>
      <c r="LUG1866" s="84" t="s">
        <v>18849</v>
      </c>
      <c r="LUH1866" s="84" t="s">
        <v>18849</v>
      </c>
      <c r="LUI1866" s="84" t="s">
        <v>18849</v>
      </c>
      <c r="LUJ1866" s="84" t="s">
        <v>18849</v>
      </c>
      <c r="LUK1866" s="84" t="s">
        <v>18849</v>
      </c>
      <c r="LUL1866" s="84" t="s">
        <v>18849</v>
      </c>
      <c r="LUM1866" s="84" t="s">
        <v>18849</v>
      </c>
      <c r="LUN1866" s="84" t="s">
        <v>18849</v>
      </c>
      <c r="LUO1866" s="84" t="s">
        <v>18849</v>
      </c>
      <c r="LUP1866" s="84" t="s">
        <v>18849</v>
      </c>
      <c r="LUQ1866" s="84" t="s">
        <v>18849</v>
      </c>
      <c r="LUR1866" s="84" t="s">
        <v>18849</v>
      </c>
      <c r="LUS1866" s="84" t="s">
        <v>18849</v>
      </c>
      <c r="LUT1866" s="84" t="s">
        <v>18849</v>
      </c>
      <c r="LUU1866" s="84" t="s">
        <v>18849</v>
      </c>
      <c r="LUV1866" s="84" t="s">
        <v>18849</v>
      </c>
      <c r="LUW1866" s="84" t="s">
        <v>18849</v>
      </c>
      <c r="LUX1866" s="84" t="s">
        <v>18849</v>
      </c>
      <c r="LUY1866" s="84" t="s">
        <v>18849</v>
      </c>
      <c r="LUZ1866" s="84" t="s">
        <v>18849</v>
      </c>
      <c r="LVA1866" s="84" t="s">
        <v>18849</v>
      </c>
      <c r="LVB1866" s="84" t="s">
        <v>18849</v>
      </c>
      <c r="LVC1866" s="84" t="s">
        <v>18849</v>
      </c>
      <c r="LVD1866" s="84" t="s">
        <v>18849</v>
      </c>
      <c r="LVE1866" s="84" t="s">
        <v>18849</v>
      </c>
      <c r="LVF1866" s="84" t="s">
        <v>18849</v>
      </c>
      <c r="LVG1866" s="84" t="s">
        <v>18849</v>
      </c>
      <c r="LVH1866" s="84" t="s">
        <v>18849</v>
      </c>
      <c r="LVI1866" s="84" t="s">
        <v>18849</v>
      </c>
      <c r="LVJ1866" s="84" t="s">
        <v>18849</v>
      </c>
      <c r="LVK1866" s="84" t="s">
        <v>18849</v>
      </c>
      <c r="LVL1866" s="84" t="s">
        <v>18849</v>
      </c>
      <c r="LVM1866" s="84" t="s">
        <v>18849</v>
      </c>
      <c r="LVN1866" s="84" t="s">
        <v>18849</v>
      </c>
      <c r="LVO1866" s="84" t="s">
        <v>18849</v>
      </c>
      <c r="LVP1866" s="84" t="s">
        <v>18849</v>
      </c>
      <c r="LVQ1866" s="84" t="s">
        <v>18849</v>
      </c>
      <c r="LVR1866" s="84" t="s">
        <v>18849</v>
      </c>
      <c r="LVS1866" s="84" t="s">
        <v>18849</v>
      </c>
      <c r="LVT1866" s="84" t="s">
        <v>18849</v>
      </c>
      <c r="LVU1866" s="84" t="s">
        <v>18849</v>
      </c>
      <c r="LVV1866" s="84" t="s">
        <v>18849</v>
      </c>
      <c r="LVW1866" s="84" t="s">
        <v>18849</v>
      </c>
      <c r="LVX1866" s="84" t="s">
        <v>18849</v>
      </c>
      <c r="LVY1866" s="84" t="s">
        <v>18849</v>
      </c>
      <c r="LVZ1866" s="84" t="s">
        <v>18849</v>
      </c>
      <c r="LWA1866" s="84" t="s">
        <v>18849</v>
      </c>
      <c r="LWB1866" s="84" t="s">
        <v>18849</v>
      </c>
      <c r="LWC1866" s="84" t="s">
        <v>18849</v>
      </c>
      <c r="LWD1866" s="84" t="s">
        <v>18849</v>
      </c>
      <c r="LWE1866" s="84" t="s">
        <v>18849</v>
      </c>
      <c r="LWF1866" s="84" t="s">
        <v>18849</v>
      </c>
      <c r="LWG1866" s="84" t="s">
        <v>18849</v>
      </c>
      <c r="LWH1866" s="84" t="s">
        <v>18849</v>
      </c>
      <c r="LWI1866" s="84" t="s">
        <v>18849</v>
      </c>
      <c r="LWJ1866" s="84" t="s">
        <v>18849</v>
      </c>
      <c r="LWK1866" s="84" t="s">
        <v>18849</v>
      </c>
      <c r="LWL1866" s="84" t="s">
        <v>18849</v>
      </c>
      <c r="LWM1866" s="84" t="s">
        <v>18849</v>
      </c>
      <c r="LWN1866" s="84" t="s">
        <v>18849</v>
      </c>
      <c r="LWO1866" s="84" t="s">
        <v>18849</v>
      </c>
      <c r="LWP1866" s="84" t="s">
        <v>18849</v>
      </c>
      <c r="LWQ1866" s="84" t="s">
        <v>18849</v>
      </c>
      <c r="LWR1866" s="84" t="s">
        <v>18849</v>
      </c>
      <c r="LWS1866" s="84" t="s">
        <v>18849</v>
      </c>
      <c r="LWT1866" s="84" t="s">
        <v>18849</v>
      </c>
      <c r="LWU1866" s="84" t="s">
        <v>18849</v>
      </c>
      <c r="LWV1866" s="84" t="s">
        <v>18849</v>
      </c>
      <c r="LWW1866" s="84" t="s">
        <v>18849</v>
      </c>
      <c r="LWX1866" s="84" t="s">
        <v>18849</v>
      </c>
      <c r="LWY1866" s="84" t="s">
        <v>18849</v>
      </c>
      <c r="LWZ1866" s="84" t="s">
        <v>18849</v>
      </c>
      <c r="LXA1866" s="84" t="s">
        <v>18849</v>
      </c>
      <c r="LXB1866" s="84" t="s">
        <v>18849</v>
      </c>
      <c r="LXC1866" s="84" t="s">
        <v>18849</v>
      </c>
      <c r="LXD1866" s="84" t="s">
        <v>18849</v>
      </c>
      <c r="LXE1866" s="84" t="s">
        <v>18849</v>
      </c>
      <c r="LXF1866" s="84" t="s">
        <v>18849</v>
      </c>
      <c r="LXG1866" s="84" t="s">
        <v>18849</v>
      </c>
      <c r="LXH1866" s="84" t="s">
        <v>18849</v>
      </c>
      <c r="LXI1866" s="84" t="s">
        <v>18849</v>
      </c>
      <c r="LXJ1866" s="84" t="s">
        <v>18849</v>
      </c>
      <c r="LXK1866" s="84" t="s">
        <v>18849</v>
      </c>
      <c r="LXL1866" s="84" t="s">
        <v>18849</v>
      </c>
      <c r="LXM1866" s="84" t="s">
        <v>18849</v>
      </c>
      <c r="LXN1866" s="84" t="s">
        <v>18849</v>
      </c>
      <c r="LXO1866" s="84" t="s">
        <v>18849</v>
      </c>
      <c r="LXP1866" s="84" t="s">
        <v>18849</v>
      </c>
      <c r="LXQ1866" s="84" t="s">
        <v>18849</v>
      </c>
      <c r="LXR1866" s="84" t="s">
        <v>18849</v>
      </c>
      <c r="LXS1866" s="84" t="s">
        <v>18849</v>
      </c>
      <c r="LXT1866" s="84" t="s">
        <v>18849</v>
      </c>
      <c r="LXU1866" s="84" t="s">
        <v>18849</v>
      </c>
      <c r="LXV1866" s="84" t="s">
        <v>18849</v>
      </c>
      <c r="LXW1866" s="84" t="s">
        <v>18849</v>
      </c>
      <c r="LXX1866" s="84" t="s">
        <v>18849</v>
      </c>
      <c r="LXY1866" s="84" t="s">
        <v>18849</v>
      </c>
      <c r="LXZ1866" s="84" t="s">
        <v>18849</v>
      </c>
      <c r="LYA1866" s="84" t="s">
        <v>18849</v>
      </c>
      <c r="LYB1866" s="84" t="s">
        <v>18849</v>
      </c>
      <c r="LYC1866" s="84" t="s">
        <v>18849</v>
      </c>
      <c r="LYD1866" s="84" t="s">
        <v>18849</v>
      </c>
      <c r="LYE1866" s="84" t="s">
        <v>18849</v>
      </c>
      <c r="LYF1866" s="84" t="s">
        <v>18849</v>
      </c>
      <c r="LYG1866" s="84" t="s">
        <v>18849</v>
      </c>
      <c r="LYH1866" s="84" t="s">
        <v>18849</v>
      </c>
      <c r="LYI1866" s="84" t="s">
        <v>18849</v>
      </c>
      <c r="LYJ1866" s="84" t="s">
        <v>18849</v>
      </c>
      <c r="LYK1866" s="84" t="s">
        <v>18849</v>
      </c>
      <c r="LYL1866" s="84" t="s">
        <v>18849</v>
      </c>
      <c r="LYM1866" s="84" t="s">
        <v>18849</v>
      </c>
      <c r="LYN1866" s="84" t="s">
        <v>18849</v>
      </c>
      <c r="LYO1866" s="84" t="s">
        <v>18849</v>
      </c>
      <c r="LYP1866" s="84" t="s">
        <v>18849</v>
      </c>
      <c r="LYQ1866" s="84" t="s">
        <v>18849</v>
      </c>
      <c r="LYR1866" s="84" t="s">
        <v>18849</v>
      </c>
      <c r="LYS1866" s="84" t="s">
        <v>18849</v>
      </c>
      <c r="LYT1866" s="84" t="s">
        <v>18849</v>
      </c>
      <c r="LYU1866" s="84" t="s">
        <v>18849</v>
      </c>
      <c r="LYV1866" s="84" t="s">
        <v>18849</v>
      </c>
      <c r="LYW1866" s="84" t="s">
        <v>18849</v>
      </c>
      <c r="LYX1866" s="84" t="s">
        <v>18849</v>
      </c>
      <c r="LYY1866" s="84" t="s">
        <v>18849</v>
      </c>
      <c r="LYZ1866" s="84" t="s">
        <v>18849</v>
      </c>
      <c r="LZA1866" s="84" t="s">
        <v>18849</v>
      </c>
      <c r="LZB1866" s="84" t="s">
        <v>18849</v>
      </c>
      <c r="LZC1866" s="84" t="s">
        <v>18849</v>
      </c>
      <c r="LZD1866" s="84" t="s">
        <v>18849</v>
      </c>
      <c r="LZE1866" s="84" t="s">
        <v>18849</v>
      </c>
      <c r="LZF1866" s="84" t="s">
        <v>18849</v>
      </c>
      <c r="LZG1866" s="84" t="s">
        <v>18849</v>
      </c>
      <c r="LZH1866" s="84" t="s">
        <v>18849</v>
      </c>
      <c r="LZI1866" s="84" t="s">
        <v>18849</v>
      </c>
      <c r="LZJ1866" s="84" t="s">
        <v>18849</v>
      </c>
      <c r="LZK1866" s="84" t="s">
        <v>18849</v>
      </c>
      <c r="LZL1866" s="84" t="s">
        <v>18849</v>
      </c>
      <c r="LZM1866" s="84" t="s">
        <v>18849</v>
      </c>
      <c r="LZN1866" s="84" t="s">
        <v>18849</v>
      </c>
      <c r="LZO1866" s="84" t="s">
        <v>18849</v>
      </c>
      <c r="LZP1866" s="84" t="s">
        <v>18849</v>
      </c>
      <c r="LZQ1866" s="84" t="s">
        <v>18849</v>
      </c>
      <c r="LZR1866" s="84" t="s">
        <v>18849</v>
      </c>
      <c r="LZS1866" s="84" t="s">
        <v>18849</v>
      </c>
      <c r="LZT1866" s="84" t="s">
        <v>18849</v>
      </c>
      <c r="LZU1866" s="84" t="s">
        <v>18849</v>
      </c>
      <c r="LZV1866" s="84" t="s">
        <v>18849</v>
      </c>
      <c r="LZW1866" s="84" t="s">
        <v>18849</v>
      </c>
      <c r="LZX1866" s="84" t="s">
        <v>18849</v>
      </c>
      <c r="LZY1866" s="84" t="s">
        <v>18849</v>
      </c>
      <c r="LZZ1866" s="84" t="s">
        <v>18849</v>
      </c>
      <c r="MAA1866" s="84" t="s">
        <v>18849</v>
      </c>
      <c r="MAB1866" s="84" t="s">
        <v>18849</v>
      </c>
      <c r="MAC1866" s="84" t="s">
        <v>18849</v>
      </c>
      <c r="MAD1866" s="84" t="s">
        <v>18849</v>
      </c>
      <c r="MAE1866" s="84" t="s">
        <v>18849</v>
      </c>
      <c r="MAF1866" s="84" t="s">
        <v>18849</v>
      </c>
      <c r="MAG1866" s="84" t="s">
        <v>18849</v>
      </c>
      <c r="MAH1866" s="84" t="s">
        <v>18849</v>
      </c>
      <c r="MAI1866" s="84" t="s">
        <v>18849</v>
      </c>
      <c r="MAJ1866" s="84" t="s">
        <v>18849</v>
      </c>
      <c r="MAK1866" s="84" t="s">
        <v>18849</v>
      </c>
      <c r="MAL1866" s="84" t="s">
        <v>18849</v>
      </c>
      <c r="MAM1866" s="84" t="s">
        <v>18849</v>
      </c>
      <c r="MAN1866" s="84" t="s">
        <v>18849</v>
      </c>
      <c r="MAO1866" s="84" t="s">
        <v>18849</v>
      </c>
      <c r="MAP1866" s="84" t="s">
        <v>18849</v>
      </c>
      <c r="MAQ1866" s="84" t="s">
        <v>18849</v>
      </c>
      <c r="MAR1866" s="84" t="s">
        <v>18849</v>
      </c>
      <c r="MAS1866" s="84" t="s">
        <v>18849</v>
      </c>
      <c r="MAT1866" s="84" t="s">
        <v>18849</v>
      </c>
      <c r="MAU1866" s="84" t="s">
        <v>18849</v>
      </c>
      <c r="MAV1866" s="84" t="s">
        <v>18849</v>
      </c>
      <c r="MAW1866" s="84" t="s">
        <v>18849</v>
      </c>
      <c r="MAX1866" s="84" t="s">
        <v>18849</v>
      </c>
      <c r="MAY1866" s="84" t="s">
        <v>18849</v>
      </c>
      <c r="MAZ1866" s="84" t="s">
        <v>18849</v>
      </c>
      <c r="MBA1866" s="84" t="s">
        <v>18849</v>
      </c>
      <c r="MBB1866" s="84" t="s">
        <v>18849</v>
      </c>
      <c r="MBC1866" s="84" t="s">
        <v>18849</v>
      </c>
      <c r="MBD1866" s="84" t="s">
        <v>18849</v>
      </c>
      <c r="MBE1866" s="84" t="s">
        <v>18849</v>
      </c>
      <c r="MBF1866" s="84" t="s">
        <v>18849</v>
      </c>
      <c r="MBG1866" s="84" t="s">
        <v>18849</v>
      </c>
      <c r="MBH1866" s="84" t="s">
        <v>18849</v>
      </c>
      <c r="MBI1866" s="84" t="s">
        <v>18849</v>
      </c>
      <c r="MBJ1866" s="84" t="s">
        <v>18849</v>
      </c>
      <c r="MBK1866" s="84" t="s">
        <v>18849</v>
      </c>
      <c r="MBL1866" s="84" t="s">
        <v>18849</v>
      </c>
      <c r="MBM1866" s="84" t="s">
        <v>18849</v>
      </c>
      <c r="MBN1866" s="84" t="s">
        <v>18849</v>
      </c>
      <c r="MBO1866" s="84" t="s">
        <v>18849</v>
      </c>
      <c r="MBP1866" s="84" t="s">
        <v>18849</v>
      </c>
      <c r="MBQ1866" s="84" t="s">
        <v>18849</v>
      </c>
      <c r="MBR1866" s="84" t="s">
        <v>18849</v>
      </c>
      <c r="MBS1866" s="84" t="s">
        <v>18849</v>
      </c>
      <c r="MBT1866" s="84" t="s">
        <v>18849</v>
      </c>
      <c r="MBU1866" s="84" t="s">
        <v>18849</v>
      </c>
      <c r="MBV1866" s="84" t="s">
        <v>18849</v>
      </c>
      <c r="MBW1866" s="84" t="s">
        <v>18849</v>
      </c>
      <c r="MBX1866" s="84" t="s">
        <v>18849</v>
      </c>
      <c r="MBY1866" s="84" t="s">
        <v>18849</v>
      </c>
      <c r="MBZ1866" s="84" t="s">
        <v>18849</v>
      </c>
      <c r="MCA1866" s="84" t="s">
        <v>18849</v>
      </c>
      <c r="MCB1866" s="84" t="s">
        <v>18849</v>
      </c>
      <c r="MCC1866" s="84" t="s">
        <v>18849</v>
      </c>
      <c r="MCD1866" s="84" t="s">
        <v>18849</v>
      </c>
      <c r="MCE1866" s="84" t="s">
        <v>18849</v>
      </c>
      <c r="MCF1866" s="84" t="s">
        <v>18849</v>
      </c>
      <c r="MCG1866" s="84" t="s">
        <v>18849</v>
      </c>
      <c r="MCH1866" s="84" t="s">
        <v>18849</v>
      </c>
      <c r="MCI1866" s="84" t="s">
        <v>18849</v>
      </c>
      <c r="MCJ1866" s="84" t="s">
        <v>18849</v>
      </c>
      <c r="MCK1866" s="84" t="s">
        <v>18849</v>
      </c>
      <c r="MCL1866" s="84" t="s">
        <v>18849</v>
      </c>
      <c r="MCM1866" s="84" t="s">
        <v>18849</v>
      </c>
      <c r="MCN1866" s="84" t="s">
        <v>18849</v>
      </c>
      <c r="MCO1866" s="84" t="s">
        <v>18849</v>
      </c>
      <c r="MCP1866" s="84" t="s">
        <v>18849</v>
      </c>
      <c r="MCQ1866" s="84" t="s">
        <v>18849</v>
      </c>
      <c r="MCR1866" s="84" t="s">
        <v>18849</v>
      </c>
      <c r="MCS1866" s="84" t="s">
        <v>18849</v>
      </c>
      <c r="MCT1866" s="84" t="s">
        <v>18849</v>
      </c>
      <c r="MCU1866" s="84" t="s">
        <v>18849</v>
      </c>
      <c r="MCV1866" s="84" t="s">
        <v>18849</v>
      </c>
      <c r="MCW1866" s="84" t="s">
        <v>18849</v>
      </c>
      <c r="MCX1866" s="84" t="s">
        <v>18849</v>
      </c>
      <c r="MCY1866" s="84" t="s">
        <v>18849</v>
      </c>
      <c r="MCZ1866" s="84" t="s">
        <v>18849</v>
      </c>
      <c r="MDA1866" s="84" t="s">
        <v>18849</v>
      </c>
      <c r="MDB1866" s="84" t="s">
        <v>18849</v>
      </c>
      <c r="MDC1866" s="84" t="s">
        <v>18849</v>
      </c>
      <c r="MDD1866" s="84" t="s">
        <v>18849</v>
      </c>
      <c r="MDE1866" s="84" t="s">
        <v>18849</v>
      </c>
      <c r="MDF1866" s="84" t="s">
        <v>18849</v>
      </c>
      <c r="MDG1866" s="84" t="s">
        <v>18849</v>
      </c>
      <c r="MDH1866" s="84" t="s">
        <v>18849</v>
      </c>
      <c r="MDI1866" s="84" t="s">
        <v>18849</v>
      </c>
      <c r="MDJ1866" s="84" t="s">
        <v>18849</v>
      </c>
      <c r="MDK1866" s="84" t="s">
        <v>18849</v>
      </c>
      <c r="MDL1866" s="84" t="s">
        <v>18849</v>
      </c>
      <c r="MDM1866" s="84" t="s">
        <v>18849</v>
      </c>
      <c r="MDN1866" s="84" t="s">
        <v>18849</v>
      </c>
      <c r="MDO1866" s="84" t="s">
        <v>18849</v>
      </c>
      <c r="MDP1866" s="84" t="s">
        <v>18849</v>
      </c>
      <c r="MDQ1866" s="84" t="s">
        <v>18849</v>
      </c>
      <c r="MDR1866" s="84" t="s">
        <v>18849</v>
      </c>
      <c r="MDS1866" s="84" t="s">
        <v>18849</v>
      </c>
      <c r="MDT1866" s="84" t="s">
        <v>18849</v>
      </c>
      <c r="MDU1866" s="84" t="s">
        <v>18849</v>
      </c>
      <c r="MDV1866" s="84" t="s">
        <v>18849</v>
      </c>
      <c r="MDW1866" s="84" t="s">
        <v>18849</v>
      </c>
      <c r="MDX1866" s="84" t="s">
        <v>18849</v>
      </c>
      <c r="MDY1866" s="84" t="s">
        <v>18849</v>
      </c>
      <c r="MDZ1866" s="84" t="s">
        <v>18849</v>
      </c>
      <c r="MEA1866" s="84" t="s">
        <v>18849</v>
      </c>
      <c r="MEB1866" s="84" t="s">
        <v>18849</v>
      </c>
      <c r="MEC1866" s="84" t="s">
        <v>18849</v>
      </c>
      <c r="MED1866" s="84" t="s">
        <v>18849</v>
      </c>
      <c r="MEE1866" s="84" t="s">
        <v>18849</v>
      </c>
      <c r="MEF1866" s="84" t="s">
        <v>18849</v>
      </c>
      <c r="MEG1866" s="84" t="s">
        <v>18849</v>
      </c>
      <c r="MEH1866" s="84" t="s">
        <v>18849</v>
      </c>
      <c r="MEI1866" s="84" t="s">
        <v>18849</v>
      </c>
      <c r="MEJ1866" s="84" t="s">
        <v>18849</v>
      </c>
      <c r="MEK1866" s="84" t="s">
        <v>18849</v>
      </c>
      <c r="MEL1866" s="84" t="s">
        <v>18849</v>
      </c>
      <c r="MEM1866" s="84" t="s">
        <v>18849</v>
      </c>
      <c r="MEN1866" s="84" t="s">
        <v>18849</v>
      </c>
      <c r="MEO1866" s="84" t="s">
        <v>18849</v>
      </c>
      <c r="MEP1866" s="84" t="s">
        <v>18849</v>
      </c>
      <c r="MEQ1866" s="84" t="s">
        <v>18849</v>
      </c>
      <c r="MER1866" s="84" t="s">
        <v>18849</v>
      </c>
      <c r="MES1866" s="84" t="s">
        <v>18849</v>
      </c>
      <c r="MET1866" s="84" t="s">
        <v>18849</v>
      </c>
      <c r="MEU1866" s="84" t="s">
        <v>18849</v>
      </c>
      <c r="MEV1866" s="84" t="s">
        <v>18849</v>
      </c>
      <c r="MEW1866" s="84" t="s">
        <v>18849</v>
      </c>
      <c r="MEX1866" s="84" t="s">
        <v>18849</v>
      </c>
      <c r="MEY1866" s="84" t="s">
        <v>18849</v>
      </c>
      <c r="MEZ1866" s="84" t="s">
        <v>18849</v>
      </c>
      <c r="MFA1866" s="84" t="s">
        <v>18849</v>
      </c>
      <c r="MFB1866" s="84" t="s">
        <v>18849</v>
      </c>
      <c r="MFC1866" s="84" t="s">
        <v>18849</v>
      </c>
      <c r="MFD1866" s="84" t="s">
        <v>18849</v>
      </c>
      <c r="MFE1866" s="84" t="s">
        <v>18849</v>
      </c>
      <c r="MFF1866" s="84" t="s">
        <v>18849</v>
      </c>
      <c r="MFG1866" s="84" t="s">
        <v>18849</v>
      </c>
      <c r="MFH1866" s="84" t="s">
        <v>18849</v>
      </c>
      <c r="MFI1866" s="84" t="s">
        <v>18849</v>
      </c>
      <c r="MFJ1866" s="84" t="s">
        <v>18849</v>
      </c>
      <c r="MFK1866" s="84" t="s">
        <v>18849</v>
      </c>
      <c r="MFL1866" s="84" t="s">
        <v>18849</v>
      </c>
      <c r="MFM1866" s="84" t="s">
        <v>18849</v>
      </c>
      <c r="MFN1866" s="84" t="s">
        <v>18849</v>
      </c>
      <c r="MFO1866" s="84" t="s">
        <v>18849</v>
      </c>
      <c r="MFP1866" s="84" t="s">
        <v>18849</v>
      </c>
      <c r="MFQ1866" s="84" t="s">
        <v>18849</v>
      </c>
      <c r="MFR1866" s="84" t="s">
        <v>18849</v>
      </c>
      <c r="MFS1866" s="84" t="s">
        <v>18849</v>
      </c>
      <c r="MFT1866" s="84" t="s">
        <v>18849</v>
      </c>
      <c r="MFU1866" s="84" t="s">
        <v>18849</v>
      </c>
      <c r="MFV1866" s="84" t="s">
        <v>18849</v>
      </c>
      <c r="MFW1866" s="84" t="s">
        <v>18849</v>
      </c>
      <c r="MFX1866" s="84" t="s">
        <v>18849</v>
      </c>
      <c r="MFY1866" s="84" t="s">
        <v>18849</v>
      </c>
      <c r="MFZ1866" s="84" t="s">
        <v>18849</v>
      </c>
      <c r="MGA1866" s="84" t="s">
        <v>18849</v>
      </c>
      <c r="MGB1866" s="84" t="s">
        <v>18849</v>
      </c>
      <c r="MGC1866" s="84" t="s">
        <v>18849</v>
      </c>
      <c r="MGD1866" s="84" t="s">
        <v>18849</v>
      </c>
      <c r="MGE1866" s="84" t="s">
        <v>18849</v>
      </c>
      <c r="MGF1866" s="84" t="s">
        <v>18849</v>
      </c>
      <c r="MGG1866" s="84" t="s">
        <v>18849</v>
      </c>
      <c r="MGH1866" s="84" t="s">
        <v>18849</v>
      </c>
      <c r="MGI1866" s="84" t="s">
        <v>18849</v>
      </c>
      <c r="MGJ1866" s="84" t="s">
        <v>18849</v>
      </c>
      <c r="MGK1866" s="84" t="s">
        <v>18849</v>
      </c>
      <c r="MGL1866" s="84" t="s">
        <v>18849</v>
      </c>
      <c r="MGM1866" s="84" t="s">
        <v>18849</v>
      </c>
      <c r="MGN1866" s="84" t="s">
        <v>18849</v>
      </c>
      <c r="MGO1866" s="84" t="s">
        <v>18849</v>
      </c>
      <c r="MGP1866" s="84" t="s">
        <v>18849</v>
      </c>
      <c r="MGQ1866" s="84" t="s">
        <v>18849</v>
      </c>
      <c r="MGR1866" s="84" t="s">
        <v>18849</v>
      </c>
      <c r="MGS1866" s="84" t="s">
        <v>18849</v>
      </c>
      <c r="MGT1866" s="84" t="s">
        <v>18849</v>
      </c>
      <c r="MGU1866" s="84" t="s">
        <v>18849</v>
      </c>
      <c r="MGV1866" s="84" t="s">
        <v>18849</v>
      </c>
      <c r="MGW1866" s="84" t="s">
        <v>18849</v>
      </c>
      <c r="MGX1866" s="84" t="s">
        <v>18849</v>
      </c>
      <c r="MGY1866" s="84" t="s">
        <v>18849</v>
      </c>
      <c r="MGZ1866" s="84" t="s">
        <v>18849</v>
      </c>
      <c r="MHA1866" s="84" t="s">
        <v>18849</v>
      </c>
      <c r="MHB1866" s="84" t="s">
        <v>18849</v>
      </c>
      <c r="MHC1866" s="84" t="s">
        <v>18849</v>
      </c>
      <c r="MHD1866" s="84" t="s">
        <v>18849</v>
      </c>
      <c r="MHE1866" s="84" t="s">
        <v>18849</v>
      </c>
      <c r="MHF1866" s="84" t="s">
        <v>18849</v>
      </c>
      <c r="MHG1866" s="84" t="s">
        <v>18849</v>
      </c>
      <c r="MHH1866" s="84" t="s">
        <v>18849</v>
      </c>
      <c r="MHI1866" s="84" t="s">
        <v>18849</v>
      </c>
      <c r="MHJ1866" s="84" t="s">
        <v>18849</v>
      </c>
      <c r="MHK1866" s="84" t="s">
        <v>18849</v>
      </c>
      <c r="MHL1866" s="84" t="s">
        <v>18849</v>
      </c>
      <c r="MHM1866" s="84" t="s">
        <v>18849</v>
      </c>
      <c r="MHN1866" s="84" t="s">
        <v>18849</v>
      </c>
      <c r="MHO1866" s="84" t="s">
        <v>18849</v>
      </c>
      <c r="MHP1866" s="84" t="s">
        <v>18849</v>
      </c>
      <c r="MHQ1866" s="84" t="s">
        <v>18849</v>
      </c>
      <c r="MHR1866" s="84" t="s">
        <v>18849</v>
      </c>
      <c r="MHS1866" s="84" t="s">
        <v>18849</v>
      </c>
      <c r="MHT1866" s="84" t="s">
        <v>18849</v>
      </c>
      <c r="MHU1866" s="84" t="s">
        <v>18849</v>
      </c>
      <c r="MHV1866" s="84" t="s">
        <v>18849</v>
      </c>
      <c r="MHW1866" s="84" t="s">
        <v>18849</v>
      </c>
      <c r="MHX1866" s="84" t="s">
        <v>18849</v>
      </c>
      <c r="MHY1866" s="84" t="s">
        <v>18849</v>
      </c>
      <c r="MHZ1866" s="84" t="s">
        <v>18849</v>
      </c>
      <c r="MIA1866" s="84" t="s">
        <v>18849</v>
      </c>
      <c r="MIB1866" s="84" t="s">
        <v>18849</v>
      </c>
      <c r="MIC1866" s="84" t="s">
        <v>18849</v>
      </c>
      <c r="MID1866" s="84" t="s">
        <v>18849</v>
      </c>
      <c r="MIE1866" s="84" t="s">
        <v>18849</v>
      </c>
      <c r="MIF1866" s="84" t="s">
        <v>18849</v>
      </c>
      <c r="MIG1866" s="84" t="s">
        <v>18849</v>
      </c>
      <c r="MIH1866" s="84" t="s">
        <v>18849</v>
      </c>
      <c r="MII1866" s="84" t="s">
        <v>18849</v>
      </c>
      <c r="MIJ1866" s="84" t="s">
        <v>18849</v>
      </c>
      <c r="MIK1866" s="84" t="s">
        <v>18849</v>
      </c>
      <c r="MIL1866" s="84" t="s">
        <v>18849</v>
      </c>
      <c r="MIM1866" s="84" t="s">
        <v>18849</v>
      </c>
      <c r="MIN1866" s="84" t="s">
        <v>18849</v>
      </c>
      <c r="MIO1866" s="84" t="s">
        <v>18849</v>
      </c>
      <c r="MIP1866" s="84" t="s">
        <v>18849</v>
      </c>
      <c r="MIQ1866" s="84" t="s">
        <v>18849</v>
      </c>
      <c r="MIR1866" s="84" t="s">
        <v>18849</v>
      </c>
      <c r="MIS1866" s="84" t="s">
        <v>18849</v>
      </c>
      <c r="MIT1866" s="84" t="s">
        <v>18849</v>
      </c>
      <c r="MIU1866" s="84" t="s">
        <v>18849</v>
      </c>
      <c r="MIV1866" s="84" t="s">
        <v>18849</v>
      </c>
      <c r="MIW1866" s="84" t="s">
        <v>18849</v>
      </c>
      <c r="MIX1866" s="84" t="s">
        <v>18849</v>
      </c>
      <c r="MIY1866" s="84" t="s">
        <v>18849</v>
      </c>
      <c r="MIZ1866" s="84" t="s">
        <v>18849</v>
      </c>
      <c r="MJA1866" s="84" t="s">
        <v>18849</v>
      </c>
      <c r="MJB1866" s="84" t="s">
        <v>18849</v>
      </c>
      <c r="MJC1866" s="84" t="s">
        <v>18849</v>
      </c>
      <c r="MJD1866" s="84" t="s">
        <v>18849</v>
      </c>
      <c r="MJE1866" s="84" t="s">
        <v>18849</v>
      </c>
      <c r="MJF1866" s="84" t="s">
        <v>18849</v>
      </c>
      <c r="MJG1866" s="84" t="s">
        <v>18849</v>
      </c>
      <c r="MJH1866" s="84" t="s">
        <v>18849</v>
      </c>
      <c r="MJI1866" s="84" t="s">
        <v>18849</v>
      </c>
      <c r="MJJ1866" s="84" t="s">
        <v>18849</v>
      </c>
      <c r="MJK1866" s="84" t="s">
        <v>18849</v>
      </c>
      <c r="MJL1866" s="84" t="s">
        <v>18849</v>
      </c>
      <c r="MJM1866" s="84" t="s">
        <v>18849</v>
      </c>
      <c r="MJN1866" s="84" t="s">
        <v>18849</v>
      </c>
      <c r="MJO1866" s="84" t="s">
        <v>18849</v>
      </c>
      <c r="MJP1866" s="84" t="s">
        <v>18849</v>
      </c>
      <c r="MJQ1866" s="84" t="s">
        <v>18849</v>
      </c>
      <c r="MJR1866" s="84" t="s">
        <v>18849</v>
      </c>
      <c r="MJS1866" s="84" t="s">
        <v>18849</v>
      </c>
      <c r="MJT1866" s="84" t="s">
        <v>18849</v>
      </c>
      <c r="MJU1866" s="84" t="s">
        <v>18849</v>
      </c>
      <c r="MJV1866" s="84" t="s">
        <v>18849</v>
      </c>
      <c r="MJW1866" s="84" t="s">
        <v>18849</v>
      </c>
      <c r="MJX1866" s="84" t="s">
        <v>18849</v>
      </c>
      <c r="MJY1866" s="84" t="s">
        <v>18849</v>
      </c>
      <c r="MJZ1866" s="84" t="s">
        <v>18849</v>
      </c>
      <c r="MKA1866" s="84" t="s">
        <v>18849</v>
      </c>
      <c r="MKB1866" s="84" t="s">
        <v>18849</v>
      </c>
      <c r="MKC1866" s="84" t="s">
        <v>18849</v>
      </c>
      <c r="MKD1866" s="84" t="s">
        <v>18849</v>
      </c>
      <c r="MKE1866" s="84" t="s">
        <v>18849</v>
      </c>
      <c r="MKF1866" s="84" t="s">
        <v>18849</v>
      </c>
      <c r="MKG1866" s="84" t="s">
        <v>18849</v>
      </c>
      <c r="MKH1866" s="84" t="s">
        <v>18849</v>
      </c>
      <c r="MKI1866" s="84" t="s">
        <v>18849</v>
      </c>
      <c r="MKJ1866" s="84" t="s">
        <v>18849</v>
      </c>
      <c r="MKK1866" s="84" t="s">
        <v>18849</v>
      </c>
      <c r="MKL1866" s="84" t="s">
        <v>18849</v>
      </c>
      <c r="MKM1866" s="84" t="s">
        <v>18849</v>
      </c>
      <c r="MKN1866" s="84" t="s">
        <v>18849</v>
      </c>
      <c r="MKO1866" s="84" t="s">
        <v>18849</v>
      </c>
      <c r="MKP1866" s="84" t="s">
        <v>18849</v>
      </c>
      <c r="MKQ1866" s="84" t="s">
        <v>18849</v>
      </c>
      <c r="MKR1866" s="84" t="s">
        <v>18849</v>
      </c>
      <c r="MKS1866" s="84" t="s">
        <v>18849</v>
      </c>
      <c r="MKT1866" s="84" t="s">
        <v>18849</v>
      </c>
      <c r="MKU1866" s="84" t="s">
        <v>18849</v>
      </c>
      <c r="MKV1866" s="84" t="s">
        <v>18849</v>
      </c>
      <c r="MKW1866" s="84" t="s">
        <v>18849</v>
      </c>
      <c r="MKX1866" s="84" t="s">
        <v>18849</v>
      </c>
      <c r="MKY1866" s="84" t="s">
        <v>18849</v>
      </c>
      <c r="MKZ1866" s="84" t="s">
        <v>18849</v>
      </c>
      <c r="MLA1866" s="84" t="s">
        <v>18849</v>
      </c>
      <c r="MLB1866" s="84" t="s">
        <v>18849</v>
      </c>
      <c r="MLC1866" s="84" t="s">
        <v>18849</v>
      </c>
      <c r="MLD1866" s="84" t="s">
        <v>18849</v>
      </c>
      <c r="MLE1866" s="84" t="s">
        <v>18849</v>
      </c>
      <c r="MLF1866" s="84" t="s">
        <v>18849</v>
      </c>
      <c r="MLG1866" s="84" t="s">
        <v>18849</v>
      </c>
      <c r="MLH1866" s="84" t="s">
        <v>18849</v>
      </c>
      <c r="MLI1866" s="84" t="s">
        <v>18849</v>
      </c>
      <c r="MLJ1866" s="84" t="s">
        <v>18849</v>
      </c>
      <c r="MLK1866" s="84" t="s">
        <v>18849</v>
      </c>
      <c r="MLL1866" s="84" t="s">
        <v>18849</v>
      </c>
      <c r="MLM1866" s="84" t="s">
        <v>18849</v>
      </c>
      <c r="MLN1866" s="84" t="s">
        <v>18849</v>
      </c>
      <c r="MLO1866" s="84" t="s">
        <v>18849</v>
      </c>
      <c r="MLP1866" s="84" t="s">
        <v>18849</v>
      </c>
      <c r="MLQ1866" s="84" t="s">
        <v>18849</v>
      </c>
      <c r="MLR1866" s="84" t="s">
        <v>18849</v>
      </c>
      <c r="MLS1866" s="84" t="s">
        <v>18849</v>
      </c>
      <c r="MLT1866" s="84" t="s">
        <v>18849</v>
      </c>
      <c r="MLU1866" s="84" t="s">
        <v>18849</v>
      </c>
      <c r="MLV1866" s="84" t="s">
        <v>18849</v>
      </c>
      <c r="MLW1866" s="84" t="s">
        <v>18849</v>
      </c>
      <c r="MLX1866" s="84" t="s">
        <v>18849</v>
      </c>
      <c r="MLY1866" s="84" t="s">
        <v>18849</v>
      </c>
      <c r="MLZ1866" s="84" t="s">
        <v>18849</v>
      </c>
      <c r="MMA1866" s="84" t="s">
        <v>18849</v>
      </c>
      <c r="MMB1866" s="84" t="s">
        <v>18849</v>
      </c>
      <c r="MMC1866" s="84" t="s">
        <v>18849</v>
      </c>
      <c r="MMD1866" s="84" t="s">
        <v>18849</v>
      </c>
      <c r="MME1866" s="84" t="s">
        <v>18849</v>
      </c>
      <c r="MMF1866" s="84" t="s">
        <v>18849</v>
      </c>
      <c r="MMG1866" s="84" t="s">
        <v>18849</v>
      </c>
      <c r="MMH1866" s="84" t="s">
        <v>18849</v>
      </c>
      <c r="MMI1866" s="84" t="s">
        <v>18849</v>
      </c>
      <c r="MMJ1866" s="84" t="s">
        <v>18849</v>
      </c>
      <c r="MMK1866" s="84" t="s">
        <v>18849</v>
      </c>
      <c r="MML1866" s="84" t="s">
        <v>18849</v>
      </c>
      <c r="MMM1866" s="84" t="s">
        <v>18849</v>
      </c>
      <c r="MMN1866" s="84" t="s">
        <v>18849</v>
      </c>
      <c r="MMO1866" s="84" t="s">
        <v>18849</v>
      </c>
      <c r="MMP1866" s="84" t="s">
        <v>18849</v>
      </c>
      <c r="MMQ1866" s="84" t="s">
        <v>18849</v>
      </c>
      <c r="MMR1866" s="84" t="s">
        <v>18849</v>
      </c>
      <c r="MMS1866" s="84" t="s">
        <v>18849</v>
      </c>
      <c r="MMT1866" s="84" t="s">
        <v>18849</v>
      </c>
      <c r="MMU1866" s="84" t="s">
        <v>18849</v>
      </c>
      <c r="MMV1866" s="84" t="s">
        <v>18849</v>
      </c>
      <c r="MMW1866" s="84" t="s">
        <v>18849</v>
      </c>
      <c r="MMX1866" s="84" t="s">
        <v>18849</v>
      </c>
      <c r="MMY1866" s="84" t="s">
        <v>18849</v>
      </c>
      <c r="MMZ1866" s="84" t="s">
        <v>18849</v>
      </c>
      <c r="MNA1866" s="84" t="s">
        <v>18849</v>
      </c>
      <c r="MNB1866" s="84" t="s">
        <v>18849</v>
      </c>
      <c r="MNC1866" s="84" t="s">
        <v>18849</v>
      </c>
      <c r="MND1866" s="84" t="s">
        <v>18849</v>
      </c>
      <c r="MNE1866" s="84" t="s">
        <v>18849</v>
      </c>
      <c r="MNF1866" s="84" t="s">
        <v>18849</v>
      </c>
      <c r="MNG1866" s="84" t="s">
        <v>18849</v>
      </c>
      <c r="MNH1866" s="84" t="s">
        <v>18849</v>
      </c>
      <c r="MNI1866" s="84" t="s">
        <v>18849</v>
      </c>
      <c r="MNJ1866" s="84" t="s">
        <v>18849</v>
      </c>
      <c r="MNK1866" s="84" t="s">
        <v>18849</v>
      </c>
      <c r="MNL1866" s="84" t="s">
        <v>18849</v>
      </c>
      <c r="MNM1866" s="84" t="s">
        <v>18849</v>
      </c>
      <c r="MNN1866" s="84" t="s">
        <v>18849</v>
      </c>
      <c r="MNO1866" s="84" t="s">
        <v>18849</v>
      </c>
      <c r="MNP1866" s="84" t="s">
        <v>18849</v>
      </c>
      <c r="MNQ1866" s="84" t="s">
        <v>18849</v>
      </c>
      <c r="MNR1866" s="84" t="s">
        <v>18849</v>
      </c>
      <c r="MNS1866" s="84" t="s">
        <v>18849</v>
      </c>
      <c r="MNT1866" s="84" t="s">
        <v>18849</v>
      </c>
      <c r="MNU1866" s="84" t="s">
        <v>18849</v>
      </c>
      <c r="MNV1866" s="84" t="s">
        <v>18849</v>
      </c>
      <c r="MNW1866" s="84" t="s">
        <v>18849</v>
      </c>
      <c r="MNX1866" s="84" t="s">
        <v>18849</v>
      </c>
      <c r="MNY1866" s="84" t="s">
        <v>18849</v>
      </c>
      <c r="MNZ1866" s="84" t="s">
        <v>18849</v>
      </c>
      <c r="MOA1866" s="84" t="s">
        <v>18849</v>
      </c>
      <c r="MOB1866" s="84" t="s">
        <v>18849</v>
      </c>
      <c r="MOC1866" s="84" t="s">
        <v>18849</v>
      </c>
      <c r="MOD1866" s="84" t="s">
        <v>18849</v>
      </c>
      <c r="MOE1866" s="84" t="s">
        <v>18849</v>
      </c>
      <c r="MOF1866" s="84" t="s">
        <v>18849</v>
      </c>
      <c r="MOG1866" s="84" t="s">
        <v>18849</v>
      </c>
      <c r="MOH1866" s="84" t="s">
        <v>18849</v>
      </c>
      <c r="MOI1866" s="84" t="s">
        <v>18849</v>
      </c>
      <c r="MOJ1866" s="84" t="s">
        <v>18849</v>
      </c>
      <c r="MOK1866" s="84" t="s">
        <v>18849</v>
      </c>
      <c r="MOL1866" s="84" t="s">
        <v>18849</v>
      </c>
      <c r="MOM1866" s="84" t="s">
        <v>18849</v>
      </c>
      <c r="MON1866" s="84" t="s">
        <v>18849</v>
      </c>
      <c r="MOO1866" s="84" t="s">
        <v>18849</v>
      </c>
      <c r="MOP1866" s="84" t="s">
        <v>18849</v>
      </c>
      <c r="MOQ1866" s="84" t="s">
        <v>18849</v>
      </c>
      <c r="MOR1866" s="84" t="s">
        <v>18849</v>
      </c>
      <c r="MOS1866" s="84" t="s">
        <v>18849</v>
      </c>
      <c r="MOT1866" s="84" t="s">
        <v>18849</v>
      </c>
      <c r="MOU1866" s="84" t="s">
        <v>18849</v>
      </c>
      <c r="MOV1866" s="84" t="s">
        <v>18849</v>
      </c>
      <c r="MOW1866" s="84" t="s">
        <v>18849</v>
      </c>
      <c r="MOX1866" s="84" t="s">
        <v>18849</v>
      </c>
      <c r="MOY1866" s="84" t="s">
        <v>18849</v>
      </c>
      <c r="MOZ1866" s="84" t="s">
        <v>18849</v>
      </c>
      <c r="MPA1866" s="84" t="s">
        <v>18849</v>
      </c>
      <c r="MPB1866" s="84" t="s">
        <v>18849</v>
      </c>
      <c r="MPC1866" s="84" t="s">
        <v>18849</v>
      </c>
      <c r="MPD1866" s="84" t="s">
        <v>18849</v>
      </c>
      <c r="MPE1866" s="84" t="s">
        <v>18849</v>
      </c>
      <c r="MPF1866" s="84" t="s">
        <v>18849</v>
      </c>
      <c r="MPG1866" s="84" t="s">
        <v>18849</v>
      </c>
      <c r="MPH1866" s="84" t="s">
        <v>18849</v>
      </c>
      <c r="MPI1866" s="84" t="s">
        <v>18849</v>
      </c>
      <c r="MPJ1866" s="84" t="s">
        <v>18849</v>
      </c>
      <c r="MPK1866" s="84" t="s">
        <v>18849</v>
      </c>
      <c r="MPL1866" s="84" t="s">
        <v>18849</v>
      </c>
      <c r="MPM1866" s="84" t="s">
        <v>18849</v>
      </c>
      <c r="MPN1866" s="84" t="s">
        <v>18849</v>
      </c>
      <c r="MPO1866" s="84" t="s">
        <v>18849</v>
      </c>
      <c r="MPP1866" s="84" t="s">
        <v>18849</v>
      </c>
      <c r="MPQ1866" s="84" t="s">
        <v>18849</v>
      </c>
      <c r="MPR1866" s="84" t="s">
        <v>18849</v>
      </c>
      <c r="MPS1866" s="84" t="s">
        <v>18849</v>
      </c>
      <c r="MPT1866" s="84" t="s">
        <v>18849</v>
      </c>
      <c r="MPU1866" s="84" t="s">
        <v>18849</v>
      </c>
      <c r="MPV1866" s="84" t="s">
        <v>18849</v>
      </c>
      <c r="MPW1866" s="84" t="s">
        <v>18849</v>
      </c>
      <c r="MPX1866" s="84" t="s">
        <v>18849</v>
      </c>
      <c r="MPY1866" s="84" t="s">
        <v>18849</v>
      </c>
      <c r="MPZ1866" s="84" t="s">
        <v>18849</v>
      </c>
      <c r="MQA1866" s="84" t="s">
        <v>18849</v>
      </c>
      <c r="MQB1866" s="84" t="s">
        <v>18849</v>
      </c>
      <c r="MQC1866" s="84" t="s">
        <v>18849</v>
      </c>
      <c r="MQD1866" s="84" t="s">
        <v>18849</v>
      </c>
      <c r="MQE1866" s="84" t="s">
        <v>18849</v>
      </c>
      <c r="MQF1866" s="84" t="s">
        <v>18849</v>
      </c>
      <c r="MQG1866" s="84" t="s">
        <v>18849</v>
      </c>
      <c r="MQH1866" s="84" t="s">
        <v>18849</v>
      </c>
      <c r="MQI1866" s="84" t="s">
        <v>18849</v>
      </c>
      <c r="MQJ1866" s="84" t="s">
        <v>18849</v>
      </c>
      <c r="MQK1866" s="84" t="s">
        <v>18849</v>
      </c>
      <c r="MQL1866" s="84" t="s">
        <v>18849</v>
      </c>
      <c r="MQM1866" s="84" t="s">
        <v>18849</v>
      </c>
      <c r="MQN1866" s="84" t="s">
        <v>18849</v>
      </c>
      <c r="MQO1866" s="84" t="s">
        <v>18849</v>
      </c>
      <c r="MQP1866" s="84" t="s">
        <v>18849</v>
      </c>
      <c r="MQQ1866" s="84" t="s">
        <v>18849</v>
      </c>
      <c r="MQR1866" s="84" t="s">
        <v>18849</v>
      </c>
      <c r="MQS1866" s="84" t="s">
        <v>18849</v>
      </c>
      <c r="MQT1866" s="84" t="s">
        <v>18849</v>
      </c>
      <c r="MQU1866" s="84" t="s">
        <v>18849</v>
      </c>
      <c r="MQV1866" s="84" t="s">
        <v>18849</v>
      </c>
      <c r="MQW1866" s="84" t="s">
        <v>18849</v>
      </c>
      <c r="MQX1866" s="84" t="s">
        <v>18849</v>
      </c>
      <c r="MQY1866" s="84" t="s">
        <v>18849</v>
      </c>
      <c r="MQZ1866" s="84" t="s">
        <v>18849</v>
      </c>
      <c r="MRA1866" s="84" t="s">
        <v>18849</v>
      </c>
      <c r="MRB1866" s="84" t="s">
        <v>18849</v>
      </c>
      <c r="MRC1866" s="84" t="s">
        <v>18849</v>
      </c>
      <c r="MRD1866" s="84" t="s">
        <v>18849</v>
      </c>
      <c r="MRE1866" s="84" t="s">
        <v>18849</v>
      </c>
      <c r="MRF1866" s="84" t="s">
        <v>18849</v>
      </c>
      <c r="MRG1866" s="84" t="s">
        <v>18849</v>
      </c>
      <c r="MRH1866" s="84" t="s">
        <v>18849</v>
      </c>
      <c r="MRI1866" s="84" t="s">
        <v>18849</v>
      </c>
      <c r="MRJ1866" s="84" t="s">
        <v>18849</v>
      </c>
      <c r="MRK1866" s="84" t="s">
        <v>18849</v>
      </c>
      <c r="MRL1866" s="84" t="s">
        <v>18849</v>
      </c>
      <c r="MRM1866" s="84" t="s">
        <v>18849</v>
      </c>
      <c r="MRN1866" s="84" t="s">
        <v>18849</v>
      </c>
      <c r="MRO1866" s="84" t="s">
        <v>18849</v>
      </c>
      <c r="MRP1866" s="84" t="s">
        <v>18849</v>
      </c>
      <c r="MRQ1866" s="84" t="s">
        <v>18849</v>
      </c>
      <c r="MRR1866" s="84" t="s">
        <v>18849</v>
      </c>
      <c r="MRS1866" s="84" t="s">
        <v>18849</v>
      </c>
      <c r="MRT1866" s="84" t="s">
        <v>18849</v>
      </c>
      <c r="MRU1866" s="84" t="s">
        <v>18849</v>
      </c>
      <c r="MRV1866" s="84" t="s">
        <v>18849</v>
      </c>
      <c r="MRW1866" s="84" t="s">
        <v>18849</v>
      </c>
      <c r="MRX1866" s="84" t="s">
        <v>18849</v>
      </c>
      <c r="MRY1866" s="84" t="s">
        <v>18849</v>
      </c>
      <c r="MRZ1866" s="84" t="s">
        <v>18849</v>
      </c>
      <c r="MSA1866" s="84" t="s">
        <v>18849</v>
      </c>
      <c r="MSB1866" s="84" t="s">
        <v>18849</v>
      </c>
      <c r="MSC1866" s="84" t="s">
        <v>18849</v>
      </c>
      <c r="MSD1866" s="84" t="s">
        <v>18849</v>
      </c>
      <c r="MSE1866" s="84" t="s">
        <v>18849</v>
      </c>
      <c r="MSF1866" s="84" t="s">
        <v>18849</v>
      </c>
      <c r="MSG1866" s="84" t="s">
        <v>18849</v>
      </c>
      <c r="MSH1866" s="84" t="s">
        <v>18849</v>
      </c>
      <c r="MSI1866" s="84" t="s">
        <v>18849</v>
      </c>
      <c r="MSJ1866" s="84" t="s">
        <v>18849</v>
      </c>
      <c r="MSK1866" s="84" t="s">
        <v>18849</v>
      </c>
      <c r="MSL1866" s="84" t="s">
        <v>18849</v>
      </c>
      <c r="MSM1866" s="84" t="s">
        <v>18849</v>
      </c>
      <c r="MSN1866" s="84" t="s">
        <v>18849</v>
      </c>
      <c r="MSO1866" s="84" t="s">
        <v>18849</v>
      </c>
      <c r="MSP1866" s="84" t="s">
        <v>18849</v>
      </c>
      <c r="MSQ1866" s="84" t="s">
        <v>18849</v>
      </c>
      <c r="MSR1866" s="84" t="s">
        <v>18849</v>
      </c>
      <c r="MSS1866" s="84" t="s">
        <v>18849</v>
      </c>
      <c r="MST1866" s="84" t="s">
        <v>18849</v>
      </c>
      <c r="MSU1866" s="84" t="s">
        <v>18849</v>
      </c>
      <c r="MSV1866" s="84" t="s">
        <v>18849</v>
      </c>
      <c r="MSW1866" s="84" t="s">
        <v>18849</v>
      </c>
      <c r="MSX1866" s="84" t="s">
        <v>18849</v>
      </c>
      <c r="MSY1866" s="84" t="s">
        <v>18849</v>
      </c>
      <c r="MSZ1866" s="84" t="s">
        <v>18849</v>
      </c>
      <c r="MTA1866" s="84" t="s">
        <v>18849</v>
      </c>
      <c r="MTB1866" s="84" t="s">
        <v>18849</v>
      </c>
      <c r="MTC1866" s="84" t="s">
        <v>18849</v>
      </c>
      <c r="MTD1866" s="84" t="s">
        <v>18849</v>
      </c>
      <c r="MTE1866" s="84" t="s">
        <v>18849</v>
      </c>
      <c r="MTF1866" s="84" t="s">
        <v>18849</v>
      </c>
      <c r="MTG1866" s="84" t="s">
        <v>18849</v>
      </c>
      <c r="MTH1866" s="84" t="s">
        <v>18849</v>
      </c>
      <c r="MTI1866" s="84" t="s">
        <v>18849</v>
      </c>
      <c r="MTJ1866" s="84" t="s">
        <v>18849</v>
      </c>
      <c r="MTK1866" s="84" t="s">
        <v>18849</v>
      </c>
      <c r="MTL1866" s="84" t="s">
        <v>18849</v>
      </c>
      <c r="MTM1866" s="84" t="s">
        <v>18849</v>
      </c>
      <c r="MTN1866" s="84" t="s">
        <v>18849</v>
      </c>
      <c r="MTO1866" s="84" t="s">
        <v>18849</v>
      </c>
      <c r="MTP1866" s="84" t="s">
        <v>18849</v>
      </c>
      <c r="MTQ1866" s="84" t="s">
        <v>18849</v>
      </c>
      <c r="MTR1866" s="84" t="s">
        <v>18849</v>
      </c>
      <c r="MTS1866" s="84" t="s">
        <v>18849</v>
      </c>
      <c r="MTT1866" s="84" t="s">
        <v>18849</v>
      </c>
      <c r="MTU1866" s="84" t="s">
        <v>18849</v>
      </c>
      <c r="MTV1866" s="84" t="s">
        <v>18849</v>
      </c>
      <c r="MTW1866" s="84" t="s">
        <v>18849</v>
      </c>
      <c r="MTX1866" s="84" t="s">
        <v>18849</v>
      </c>
      <c r="MTY1866" s="84" t="s">
        <v>18849</v>
      </c>
      <c r="MTZ1866" s="84" t="s">
        <v>18849</v>
      </c>
      <c r="MUA1866" s="84" t="s">
        <v>18849</v>
      </c>
      <c r="MUB1866" s="84" t="s">
        <v>18849</v>
      </c>
      <c r="MUC1866" s="84" t="s">
        <v>18849</v>
      </c>
      <c r="MUD1866" s="84" t="s">
        <v>18849</v>
      </c>
      <c r="MUE1866" s="84" t="s">
        <v>18849</v>
      </c>
      <c r="MUF1866" s="84" t="s">
        <v>18849</v>
      </c>
      <c r="MUG1866" s="84" t="s">
        <v>18849</v>
      </c>
      <c r="MUH1866" s="84" t="s">
        <v>18849</v>
      </c>
      <c r="MUI1866" s="84" t="s">
        <v>18849</v>
      </c>
      <c r="MUJ1866" s="84" t="s">
        <v>18849</v>
      </c>
      <c r="MUK1866" s="84" t="s">
        <v>18849</v>
      </c>
      <c r="MUL1866" s="84" t="s">
        <v>18849</v>
      </c>
      <c r="MUM1866" s="84" t="s">
        <v>18849</v>
      </c>
      <c r="MUN1866" s="84" t="s">
        <v>18849</v>
      </c>
      <c r="MUO1866" s="84" t="s">
        <v>18849</v>
      </c>
      <c r="MUP1866" s="84" t="s">
        <v>18849</v>
      </c>
      <c r="MUQ1866" s="84" t="s">
        <v>18849</v>
      </c>
      <c r="MUR1866" s="84" t="s">
        <v>18849</v>
      </c>
      <c r="MUS1866" s="84" t="s">
        <v>18849</v>
      </c>
      <c r="MUT1866" s="84" t="s">
        <v>18849</v>
      </c>
      <c r="MUU1866" s="84" t="s">
        <v>18849</v>
      </c>
      <c r="MUV1866" s="84" t="s">
        <v>18849</v>
      </c>
      <c r="MUW1866" s="84" t="s">
        <v>18849</v>
      </c>
      <c r="MUX1866" s="84" t="s">
        <v>18849</v>
      </c>
      <c r="MUY1866" s="84" t="s">
        <v>18849</v>
      </c>
      <c r="MUZ1866" s="84" t="s">
        <v>18849</v>
      </c>
      <c r="MVA1866" s="84" t="s">
        <v>18849</v>
      </c>
      <c r="MVB1866" s="84" t="s">
        <v>18849</v>
      </c>
      <c r="MVC1866" s="84" t="s">
        <v>18849</v>
      </c>
      <c r="MVD1866" s="84" t="s">
        <v>18849</v>
      </c>
      <c r="MVE1866" s="84" t="s">
        <v>18849</v>
      </c>
      <c r="MVF1866" s="84" t="s">
        <v>18849</v>
      </c>
      <c r="MVG1866" s="84" t="s">
        <v>18849</v>
      </c>
      <c r="MVH1866" s="84" t="s">
        <v>18849</v>
      </c>
      <c r="MVI1866" s="84" t="s">
        <v>18849</v>
      </c>
      <c r="MVJ1866" s="84" t="s">
        <v>18849</v>
      </c>
      <c r="MVK1866" s="84" t="s">
        <v>18849</v>
      </c>
      <c r="MVL1866" s="84" t="s">
        <v>18849</v>
      </c>
      <c r="MVM1866" s="84" t="s">
        <v>18849</v>
      </c>
      <c r="MVN1866" s="84" t="s">
        <v>18849</v>
      </c>
      <c r="MVO1866" s="84" t="s">
        <v>18849</v>
      </c>
      <c r="MVP1866" s="84" t="s">
        <v>18849</v>
      </c>
      <c r="MVQ1866" s="84" t="s">
        <v>18849</v>
      </c>
      <c r="MVR1866" s="84" t="s">
        <v>18849</v>
      </c>
      <c r="MVS1866" s="84" t="s">
        <v>18849</v>
      </c>
      <c r="MVT1866" s="84" t="s">
        <v>18849</v>
      </c>
      <c r="MVU1866" s="84" t="s">
        <v>18849</v>
      </c>
      <c r="MVV1866" s="84" t="s">
        <v>18849</v>
      </c>
      <c r="MVW1866" s="84" t="s">
        <v>18849</v>
      </c>
      <c r="MVX1866" s="84" t="s">
        <v>18849</v>
      </c>
      <c r="MVY1866" s="84" t="s">
        <v>18849</v>
      </c>
      <c r="MVZ1866" s="84" t="s">
        <v>18849</v>
      </c>
      <c r="MWA1866" s="84" t="s">
        <v>18849</v>
      </c>
      <c r="MWB1866" s="84" t="s">
        <v>18849</v>
      </c>
      <c r="MWC1866" s="84" t="s">
        <v>18849</v>
      </c>
      <c r="MWD1866" s="84" t="s">
        <v>18849</v>
      </c>
      <c r="MWE1866" s="84" t="s">
        <v>18849</v>
      </c>
      <c r="MWF1866" s="84" t="s">
        <v>18849</v>
      </c>
      <c r="MWG1866" s="84" t="s">
        <v>18849</v>
      </c>
      <c r="MWH1866" s="84" t="s">
        <v>18849</v>
      </c>
      <c r="MWI1866" s="84" t="s">
        <v>18849</v>
      </c>
      <c r="MWJ1866" s="84" t="s">
        <v>18849</v>
      </c>
      <c r="MWK1866" s="84" t="s">
        <v>18849</v>
      </c>
      <c r="MWL1866" s="84" t="s">
        <v>18849</v>
      </c>
      <c r="MWM1866" s="84" t="s">
        <v>18849</v>
      </c>
      <c r="MWN1866" s="84" t="s">
        <v>18849</v>
      </c>
      <c r="MWO1866" s="84" t="s">
        <v>18849</v>
      </c>
      <c r="MWP1866" s="84" t="s">
        <v>18849</v>
      </c>
      <c r="MWQ1866" s="84" t="s">
        <v>18849</v>
      </c>
      <c r="MWR1866" s="84" t="s">
        <v>18849</v>
      </c>
      <c r="MWS1866" s="84" t="s">
        <v>18849</v>
      </c>
      <c r="MWT1866" s="84" t="s">
        <v>18849</v>
      </c>
      <c r="MWU1866" s="84" t="s">
        <v>18849</v>
      </c>
      <c r="MWV1866" s="84" t="s">
        <v>18849</v>
      </c>
      <c r="MWW1866" s="84" t="s">
        <v>18849</v>
      </c>
      <c r="MWX1866" s="84" t="s">
        <v>18849</v>
      </c>
      <c r="MWY1866" s="84" t="s">
        <v>18849</v>
      </c>
      <c r="MWZ1866" s="84" t="s">
        <v>18849</v>
      </c>
      <c r="MXA1866" s="84" t="s">
        <v>18849</v>
      </c>
      <c r="MXB1866" s="84" t="s">
        <v>18849</v>
      </c>
      <c r="MXC1866" s="84" t="s">
        <v>18849</v>
      </c>
      <c r="MXD1866" s="84" t="s">
        <v>18849</v>
      </c>
      <c r="MXE1866" s="84" t="s">
        <v>18849</v>
      </c>
      <c r="MXF1866" s="84" t="s">
        <v>18849</v>
      </c>
      <c r="MXG1866" s="84" t="s">
        <v>18849</v>
      </c>
      <c r="MXH1866" s="84" t="s">
        <v>18849</v>
      </c>
      <c r="MXI1866" s="84" t="s">
        <v>18849</v>
      </c>
      <c r="MXJ1866" s="84" t="s">
        <v>18849</v>
      </c>
      <c r="MXK1866" s="84" t="s">
        <v>18849</v>
      </c>
      <c r="MXL1866" s="84" t="s">
        <v>18849</v>
      </c>
      <c r="MXM1866" s="84" t="s">
        <v>18849</v>
      </c>
      <c r="MXN1866" s="84" t="s">
        <v>18849</v>
      </c>
      <c r="MXO1866" s="84" t="s">
        <v>18849</v>
      </c>
      <c r="MXP1866" s="84" t="s">
        <v>18849</v>
      </c>
      <c r="MXQ1866" s="84" t="s">
        <v>18849</v>
      </c>
      <c r="MXR1866" s="84" t="s">
        <v>18849</v>
      </c>
      <c r="MXS1866" s="84" t="s">
        <v>18849</v>
      </c>
      <c r="MXT1866" s="84" t="s">
        <v>18849</v>
      </c>
      <c r="MXU1866" s="84" t="s">
        <v>18849</v>
      </c>
      <c r="MXV1866" s="84" t="s">
        <v>18849</v>
      </c>
      <c r="MXW1866" s="84" t="s">
        <v>18849</v>
      </c>
      <c r="MXX1866" s="84" t="s">
        <v>18849</v>
      </c>
      <c r="MXY1866" s="84" t="s">
        <v>18849</v>
      </c>
      <c r="MXZ1866" s="84" t="s">
        <v>18849</v>
      </c>
      <c r="MYA1866" s="84" t="s">
        <v>18849</v>
      </c>
      <c r="MYB1866" s="84" t="s">
        <v>18849</v>
      </c>
      <c r="MYC1866" s="84" t="s">
        <v>18849</v>
      </c>
      <c r="MYD1866" s="84" t="s">
        <v>18849</v>
      </c>
      <c r="MYE1866" s="84" t="s">
        <v>18849</v>
      </c>
      <c r="MYF1866" s="84" t="s">
        <v>18849</v>
      </c>
      <c r="MYG1866" s="84" t="s">
        <v>18849</v>
      </c>
      <c r="MYH1866" s="84" t="s">
        <v>18849</v>
      </c>
      <c r="MYI1866" s="84" t="s">
        <v>18849</v>
      </c>
      <c r="MYJ1866" s="84" t="s">
        <v>18849</v>
      </c>
      <c r="MYK1866" s="84" t="s">
        <v>18849</v>
      </c>
      <c r="MYL1866" s="84" t="s">
        <v>18849</v>
      </c>
      <c r="MYM1866" s="84" t="s">
        <v>18849</v>
      </c>
      <c r="MYN1866" s="84" t="s">
        <v>18849</v>
      </c>
      <c r="MYO1866" s="84" t="s">
        <v>18849</v>
      </c>
      <c r="MYP1866" s="84" t="s">
        <v>18849</v>
      </c>
      <c r="MYQ1866" s="84" t="s">
        <v>18849</v>
      </c>
      <c r="MYR1866" s="84" t="s">
        <v>18849</v>
      </c>
      <c r="MYS1866" s="84" t="s">
        <v>18849</v>
      </c>
      <c r="MYT1866" s="84" t="s">
        <v>18849</v>
      </c>
      <c r="MYU1866" s="84" t="s">
        <v>18849</v>
      </c>
      <c r="MYV1866" s="84" t="s">
        <v>18849</v>
      </c>
      <c r="MYW1866" s="84" t="s">
        <v>18849</v>
      </c>
      <c r="MYX1866" s="84" t="s">
        <v>18849</v>
      </c>
      <c r="MYY1866" s="84" t="s">
        <v>18849</v>
      </c>
      <c r="MYZ1866" s="84" t="s">
        <v>18849</v>
      </c>
      <c r="MZA1866" s="84" t="s">
        <v>18849</v>
      </c>
      <c r="MZB1866" s="84" t="s">
        <v>18849</v>
      </c>
      <c r="MZC1866" s="84" t="s">
        <v>18849</v>
      </c>
      <c r="MZD1866" s="84" t="s">
        <v>18849</v>
      </c>
      <c r="MZE1866" s="84" t="s">
        <v>18849</v>
      </c>
      <c r="MZF1866" s="84" t="s">
        <v>18849</v>
      </c>
      <c r="MZG1866" s="84" t="s">
        <v>18849</v>
      </c>
      <c r="MZH1866" s="84" t="s">
        <v>18849</v>
      </c>
      <c r="MZI1866" s="84" t="s">
        <v>18849</v>
      </c>
      <c r="MZJ1866" s="84" t="s">
        <v>18849</v>
      </c>
      <c r="MZK1866" s="84" t="s">
        <v>18849</v>
      </c>
      <c r="MZL1866" s="84" t="s">
        <v>18849</v>
      </c>
      <c r="MZM1866" s="84" t="s">
        <v>18849</v>
      </c>
      <c r="MZN1866" s="84" t="s">
        <v>18849</v>
      </c>
      <c r="MZO1866" s="84" t="s">
        <v>18849</v>
      </c>
      <c r="MZP1866" s="84" t="s">
        <v>18849</v>
      </c>
      <c r="MZQ1866" s="84" t="s">
        <v>18849</v>
      </c>
      <c r="MZR1866" s="84" t="s">
        <v>18849</v>
      </c>
      <c r="MZS1866" s="84" t="s">
        <v>18849</v>
      </c>
      <c r="MZT1866" s="84" t="s">
        <v>18849</v>
      </c>
      <c r="MZU1866" s="84" t="s">
        <v>18849</v>
      </c>
      <c r="MZV1866" s="84" t="s">
        <v>18849</v>
      </c>
      <c r="MZW1866" s="84" t="s">
        <v>18849</v>
      </c>
      <c r="MZX1866" s="84" t="s">
        <v>18849</v>
      </c>
      <c r="MZY1866" s="84" t="s">
        <v>18849</v>
      </c>
      <c r="MZZ1866" s="84" t="s">
        <v>18849</v>
      </c>
      <c r="NAA1866" s="84" t="s">
        <v>18849</v>
      </c>
      <c r="NAB1866" s="84" t="s">
        <v>18849</v>
      </c>
      <c r="NAC1866" s="84" t="s">
        <v>18849</v>
      </c>
      <c r="NAD1866" s="84" t="s">
        <v>18849</v>
      </c>
      <c r="NAE1866" s="84" t="s">
        <v>18849</v>
      </c>
      <c r="NAF1866" s="84" t="s">
        <v>18849</v>
      </c>
      <c r="NAG1866" s="84" t="s">
        <v>18849</v>
      </c>
      <c r="NAH1866" s="84" t="s">
        <v>18849</v>
      </c>
      <c r="NAI1866" s="84" t="s">
        <v>18849</v>
      </c>
      <c r="NAJ1866" s="84" t="s">
        <v>18849</v>
      </c>
      <c r="NAK1866" s="84" t="s">
        <v>18849</v>
      </c>
      <c r="NAL1866" s="84" t="s">
        <v>18849</v>
      </c>
      <c r="NAM1866" s="84" t="s">
        <v>18849</v>
      </c>
      <c r="NAN1866" s="84" t="s">
        <v>18849</v>
      </c>
      <c r="NAO1866" s="84" t="s">
        <v>18849</v>
      </c>
      <c r="NAP1866" s="84" t="s">
        <v>18849</v>
      </c>
      <c r="NAQ1866" s="84" t="s">
        <v>18849</v>
      </c>
      <c r="NAR1866" s="84" t="s">
        <v>18849</v>
      </c>
      <c r="NAS1866" s="84" t="s">
        <v>18849</v>
      </c>
      <c r="NAT1866" s="84" t="s">
        <v>18849</v>
      </c>
      <c r="NAU1866" s="84" t="s">
        <v>18849</v>
      </c>
      <c r="NAV1866" s="84" t="s">
        <v>18849</v>
      </c>
      <c r="NAW1866" s="84" t="s">
        <v>18849</v>
      </c>
      <c r="NAX1866" s="84" t="s">
        <v>18849</v>
      </c>
      <c r="NAY1866" s="84" t="s">
        <v>18849</v>
      </c>
      <c r="NAZ1866" s="84" t="s">
        <v>18849</v>
      </c>
      <c r="NBA1866" s="84" t="s">
        <v>18849</v>
      </c>
      <c r="NBB1866" s="84" t="s">
        <v>18849</v>
      </c>
      <c r="NBC1866" s="84" t="s">
        <v>18849</v>
      </c>
      <c r="NBD1866" s="84" t="s">
        <v>18849</v>
      </c>
      <c r="NBE1866" s="84" t="s">
        <v>18849</v>
      </c>
      <c r="NBF1866" s="84" t="s">
        <v>18849</v>
      </c>
      <c r="NBG1866" s="84" t="s">
        <v>18849</v>
      </c>
      <c r="NBH1866" s="84" t="s">
        <v>18849</v>
      </c>
      <c r="NBI1866" s="84" t="s">
        <v>18849</v>
      </c>
      <c r="NBJ1866" s="84" t="s">
        <v>18849</v>
      </c>
      <c r="NBK1866" s="84" t="s">
        <v>18849</v>
      </c>
      <c r="NBL1866" s="84" t="s">
        <v>18849</v>
      </c>
      <c r="NBM1866" s="84" t="s">
        <v>18849</v>
      </c>
      <c r="NBN1866" s="84" t="s">
        <v>18849</v>
      </c>
      <c r="NBO1866" s="84" t="s">
        <v>18849</v>
      </c>
      <c r="NBP1866" s="84" t="s">
        <v>18849</v>
      </c>
      <c r="NBQ1866" s="84" t="s">
        <v>18849</v>
      </c>
      <c r="NBR1866" s="84" t="s">
        <v>18849</v>
      </c>
      <c r="NBS1866" s="84" t="s">
        <v>18849</v>
      </c>
      <c r="NBT1866" s="84" t="s">
        <v>18849</v>
      </c>
      <c r="NBU1866" s="84" t="s">
        <v>18849</v>
      </c>
      <c r="NBV1866" s="84" t="s">
        <v>18849</v>
      </c>
      <c r="NBW1866" s="84" t="s">
        <v>18849</v>
      </c>
      <c r="NBX1866" s="84" t="s">
        <v>18849</v>
      </c>
      <c r="NBY1866" s="84" t="s">
        <v>18849</v>
      </c>
      <c r="NBZ1866" s="84" t="s">
        <v>18849</v>
      </c>
      <c r="NCA1866" s="84" t="s">
        <v>18849</v>
      </c>
      <c r="NCB1866" s="84" t="s">
        <v>18849</v>
      </c>
      <c r="NCC1866" s="84" t="s">
        <v>18849</v>
      </c>
      <c r="NCD1866" s="84" t="s">
        <v>18849</v>
      </c>
      <c r="NCE1866" s="84" t="s">
        <v>18849</v>
      </c>
      <c r="NCF1866" s="84" t="s">
        <v>18849</v>
      </c>
      <c r="NCG1866" s="84" t="s">
        <v>18849</v>
      </c>
      <c r="NCH1866" s="84" t="s">
        <v>18849</v>
      </c>
      <c r="NCI1866" s="84" t="s">
        <v>18849</v>
      </c>
      <c r="NCJ1866" s="84" t="s">
        <v>18849</v>
      </c>
      <c r="NCK1866" s="84" t="s">
        <v>18849</v>
      </c>
      <c r="NCL1866" s="84" t="s">
        <v>18849</v>
      </c>
      <c r="NCM1866" s="84" t="s">
        <v>18849</v>
      </c>
      <c r="NCN1866" s="84" t="s">
        <v>18849</v>
      </c>
      <c r="NCO1866" s="84" t="s">
        <v>18849</v>
      </c>
      <c r="NCP1866" s="84" t="s">
        <v>18849</v>
      </c>
      <c r="NCQ1866" s="84" t="s">
        <v>18849</v>
      </c>
      <c r="NCR1866" s="84" t="s">
        <v>18849</v>
      </c>
      <c r="NCS1866" s="84" t="s">
        <v>18849</v>
      </c>
      <c r="NCT1866" s="84" t="s">
        <v>18849</v>
      </c>
      <c r="NCU1866" s="84" t="s">
        <v>18849</v>
      </c>
      <c r="NCV1866" s="84" t="s">
        <v>18849</v>
      </c>
      <c r="NCW1866" s="84" t="s">
        <v>18849</v>
      </c>
      <c r="NCX1866" s="84" t="s">
        <v>18849</v>
      </c>
      <c r="NCY1866" s="84" t="s">
        <v>18849</v>
      </c>
      <c r="NCZ1866" s="84" t="s">
        <v>18849</v>
      </c>
      <c r="NDA1866" s="84" t="s">
        <v>18849</v>
      </c>
      <c r="NDB1866" s="84" t="s">
        <v>18849</v>
      </c>
      <c r="NDC1866" s="84" t="s">
        <v>18849</v>
      </c>
      <c r="NDD1866" s="84" t="s">
        <v>18849</v>
      </c>
      <c r="NDE1866" s="84" t="s">
        <v>18849</v>
      </c>
      <c r="NDF1866" s="84" t="s">
        <v>18849</v>
      </c>
      <c r="NDG1866" s="84" t="s">
        <v>18849</v>
      </c>
      <c r="NDH1866" s="84" t="s">
        <v>18849</v>
      </c>
      <c r="NDI1866" s="84" t="s">
        <v>18849</v>
      </c>
      <c r="NDJ1866" s="84" t="s">
        <v>18849</v>
      </c>
      <c r="NDK1866" s="84" t="s">
        <v>18849</v>
      </c>
      <c r="NDL1866" s="84" t="s">
        <v>18849</v>
      </c>
      <c r="NDM1866" s="84" t="s">
        <v>18849</v>
      </c>
      <c r="NDN1866" s="84" t="s">
        <v>18849</v>
      </c>
      <c r="NDO1866" s="84" t="s">
        <v>18849</v>
      </c>
      <c r="NDP1866" s="84" t="s">
        <v>18849</v>
      </c>
      <c r="NDQ1866" s="84" t="s">
        <v>18849</v>
      </c>
      <c r="NDR1866" s="84" t="s">
        <v>18849</v>
      </c>
      <c r="NDS1866" s="84" t="s">
        <v>18849</v>
      </c>
      <c r="NDT1866" s="84" t="s">
        <v>18849</v>
      </c>
      <c r="NDU1866" s="84" t="s">
        <v>18849</v>
      </c>
      <c r="NDV1866" s="84" t="s">
        <v>18849</v>
      </c>
      <c r="NDW1866" s="84" t="s">
        <v>18849</v>
      </c>
      <c r="NDX1866" s="84" t="s">
        <v>18849</v>
      </c>
      <c r="NDY1866" s="84" t="s">
        <v>18849</v>
      </c>
      <c r="NDZ1866" s="84" t="s">
        <v>18849</v>
      </c>
      <c r="NEA1866" s="84" t="s">
        <v>18849</v>
      </c>
      <c r="NEB1866" s="84" t="s">
        <v>18849</v>
      </c>
      <c r="NEC1866" s="84" t="s">
        <v>18849</v>
      </c>
      <c r="NED1866" s="84" t="s">
        <v>18849</v>
      </c>
      <c r="NEE1866" s="84" t="s">
        <v>18849</v>
      </c>
      <c r="NEF1866" s="84" t="s">
        <v>18849</v>
      </c>
      <c r="NEG1866" s="84" t="s">
        <v>18849</v>
      </c>
      <c r="NEH1866" s="84" t="s">
        <v>18849</v>
      </c>
      <c r="NEI1866" s="84" t="s">
        <v>18849</v>
      </c>
      <c r="NEJ1866" s="84" t="s">
        <v>18849</v>
      </c>
      <c r="NEK1866" s="84" t="s">
        <v>18849</v>
      </c>
      <c r="NEL1866" s="84" t="s">
        <v>18849</v>
      </c>
      <c r="NEM1866" s="84" t="s">
        <v>18849</v>
      </c>
      <c r="NEN1866" s="84" t="s">
        <v>18849</v>
      </c>
      <c r="NEO1866" s="84" t="s">
        <v>18849</v>
      </c>
      <c r="NEP1866" s="84" t="s">
        <v>18849</v>
      </c>
      <c r="NEQ1866" s="84" t="s">
        <v>18849</v>
      </c>
      <c r="NER1866" s="84" t="s">
        <v>18849</v>
      </c>
      <c r="NES1866" s="84" t="s">
        <v>18849</v>
      </c>
      <c r="NET1866" s="84" t="s">
        <v>18849</v>
      </c>
      <c r="NEU1866" s="84" t="s">
        <v>18849</v>
      </c>
      <c r="NEV1866" s="84" t="s">
        <v>18849</v>
      </c>
      <c r="NEW1866" s="84" t="s">
        <v>18849</v>
      </c>
      <c r="NEX1866" s="84" t="s">
        <v>18849</v>
      </c>
      <c r="NEY1866" s="84" t="s">
        <v>18849</v>
      </c>
      <c r="NEZ1866" s="84" t="s">
        <v>18849</v>
      </c>
      <c r="NFA1866" s="84" t="s">
        <v>18849</v>
      </c>
      <c r="NFB1866" s="84" t="s">
        <v>18849</v>
      </c>
      <c r="NFC1866" s="84" t="s">
        <v>18849</v>
      </c>
      <c r="NFD1866" s="84" t="s">
        <v>18849</v>
      </c>
      <c r="NFE1866" s="84" t="s">
        <v>18849</v>
      </c>
      <c r="NFF1866" s="84" t="s">
        <v>18849</v>
      </c>
      <c r="NFG1866" s="84" t="s">
        <v>18849</v>
      </c>
      <c r="NFH1866" s="84" t="s">
        <v>18849</v>
      </c>
      <c r="NFI1866" s="84" t="s">
        <v>18849</v>
      </c>
      <c r="NFJ1866" s="84" t="s">
        <v>18849</v>
      </c>
      <c r="NFK1866" s="84" t="s">
        <v>18849</v>
      </c>
      <c r="NFL1866" s="84" t="s">
        <v>18849</v>
      </c>
      <c r="NFM1866" s="84" t="s">
        <v>18849</v>
      </c>
      <c r="NFN1866" s="84" t="s">
        <v>18849</v>
      </c>
      <c r="NFO1866" s="84" t="s">
        <v>18849</v>
      </c>
      <c r="NFP1866" s="84" t="s">
        <v>18849</v>
      </c>
      <c r="NFQ1866" s="84" t="s">
        <v>18849</v>
      </c>
      <c r="NFR1866" s="84" t="s">
        <v>18849</v>
      </c>
      <c r="NFS1866" s="84" t="s">
        <v>18849</v>
      </c>
      <c r="NFT1866" s="84" t="s">
        <v>18849</v>
      </c>
      <c r="NFU1866" s="84" t="s">
        <v>18849</v>
      </c>
      <c r="NFV1866" s="84" t="s">
        <v>18849</v>
      </c>
      <c r="NFW1866" s="84" t="s">
        <v>18849</v>
      </c>
      <c r="NFX1866" s="84" t="s">
        <v>18849</v>
      </c>
      <c r="NFY1866" s="84" t="s">
        <v>18849</v>
      </c>
      <c r="NFZ1866" s="84" t="s">
        <v>18849</v>
      </c>
      <c r="NGA1866" s="84" t="s">
        <v>18849</v>
      </c>
      <c r="NGB1866" s="84" t="s">
        <v>18849</v>
      </c>
      <c r="NGC1866" s="84" t="s">
        <v>18849</v>
      </c>
      <c r="NGD1866" s="84" t="s">
        <v>18849</v>
      </c>
      <c r="NGE1866" s="84" t="s">
        <v>18849</v>
      </c>
      <c r="NGF1866" s="84" t="s">
        <v>18849</v>
      </c>
      <c r="NGG1866" s="84" t="s">
        <v>18849</v>
      </c>
      <c r="NGH1866" s="84" t="s">
        <v>18849</v>
      </c>
      <c r="NGI1866" s="84" t="s">
        <v>18849</v>
      </c>
      <c r="NGJ1866" s="84" t="s">
        <v>18849</v>
      </c>
      <c r="NGK1866" s="84" t="s">
        <v>18849</v>
      </c>
      <c r="NGL1866" s="84" t="s">
        <v>18849</v>
      </c>
      <c r="NGM1866" s="84" t="s">
        <v>18849</v>
      </c>
      <c r="NGN1866" s="84" t="s">
        <v>18849</v>
      </c>
      <c r="NGO1866" s="84" t="s">
        <v>18849</v>
      </c>
      <c r="NGP1866" s="84" t="s">
        <v>18849</v>
      </c>
      <c r="NGQ1866" s="84" t="s">
        <v>18849</v>
      </c>
      <c r="NGR1866" s="84" t="s">
        <v>18849</v>
      </c>
      <c r="NGS1866" s="84" t="s">
        <v>18849</v>
      </c>
      <c r="NGT1866" s="84" t="s">
        <v>18849</v>
      </c>
      <c r="NGU1866" s="84" t="s">
        <v>18849</v>
      </c>
      <c r="NGV1866" s="84" t="s">
        <v>18849</v>
      </c>
      <c r="NGW1866" s="84" t="s">
        <v>18849</v>
      </c>
      <c r="NGX1866" s="84" t="s">
        <v>18849</v>
      </c>
      <c r="NGY1866" s="84" t="s">
        <v>18849</v>
      </c>
      <c r="NGZ1866" s="84" t="s">
        <v>18849</v>
      </c>
      <c r="NHA1866" s="84" t="s">
        <v>18849</v>
      </c>
      <c r="NHB1866" s="84" t="s">
        <v>18849</v>
      </c>
      <c r="NHC1866" s="84" t="s">
        <v>18849</v>
      </c>
      <c r="NHD1866" s="84" t="s">
        <v>18849</v>
      </c>
      <c r="NHE1866" s="84" t="s">
        <v>18849</v>
      </c>
      <c r="NHF1866" s="84" t="s">
        <v>18849</v>
      </c>
      <c r="NHG1866" s="84" t="s">
        <v>18849</v>
      </c>
      <c r="NHH1866" s="84" t="s">
        <v>18849</v>
      </c>
      <c r="NHI1866" s="84" t="s">
        <v>18849</v>
      </c>
      <c r="NHJ1866" s="84" t="s">
        <v>18849</v>
      </c>
      <c r="NHK1866" s="84" t="s">
        <v>18849</v>
      </c>
      <c r="NHL1866" s="84" t="s">
        <v>18849</v>
      </c>
      <c r="NHM1866" s="84" t="s">
        <v>18849</v>
      </c>
      <c r="NHN1866" s="84" t="s">
        <v>18849</v>
      </c>
      <c r="NHO1866" s="84" t="s">
        <v>18849</v>
      </c>
      <c r="NHP1866" s="84" t="s">
        <v>18849</v>
      </c>
      <c r="NHQ1866" s="84" t="s">
        <v>18849</v>
      </c>
      <c r="NHR1866" s="84" t="s">
        <v>18849</v>
      </c>
      <c r="NHS1866" s="84" t="s">
        <v>18849</v>
      </c>
      <c r="NHT1866" s="84" t="s">
        <v>18849</v>
      </c>
      <c r="NHU1866" s="84" t="s">
        <v>18849</v>
      </c>
      <c r="NHV1866" s="84" t="s">
        <v>18849</v>
      </c>
      <c r="NHW1866" s="84" t="s">
        <v>18849</v>
      </c>
      <c r="NHX1866" s="84" t="s">
        <v>18849</v>
      </c>
      <c r="NHY1866" s="84" t="s">
        <v>18849</v>
      </c>
      <c r="NHZ1866" s="84" t="s">
        <v>18849</v>
      </c>
      <c r="NIA1866" s="84" t="s">
        <v>18849</v>
      </c>
      <c r="NIB1866" s="84" t="s">
        <v>18849</v>
      </c>
      <c r="NIC1866" s="84" t="s">
        <v>18849</v>
      </c>
      <c r="NID1866" s="84" t="s">
        <v>18849</v>
      </c>
      <c r="NIE1866" s="84" t="s">
        <v>18849</v>
      </c>
      <c r="NIF1866" s="84" t="s">
        <v>18849</v>
      </c>
      <c r="NIG1866" s="84" t="s">
        <v>18849</v>
      </c>
      <c r="NIH1866" s="84" t="s">
        <v>18849</v>
      </c>
      <c r="NII1866" s="84" t="s">
        <v>18849</v>
      </c>
      <c r="NIJ1866" s="84" t="s">
        <v>18849</v>
      </c>
      <c r="NIK1866" s="84" t="s">
        <v>18849</v>
      </c>
      <c r="NIL1866" s="84" t="s">
        <v>18849</v>
      </c>
      <c r="NIM1866" s="84" t="s">
        <v>18849</v>
      </c>
      <c r="NIN1866" s="84" t="s">
        <v>18849</v>
      </c>
      <c r="NIO1866" s="84" t="s">
        <v>18849</v>
      </c>
      <c r="NIP1866" s="84" t="s">
        <v>18849</v>
      </c>
      <c r="NIQ1866" s="84" t="s">
        <v>18849</v>
      </c>
      <c r="NIR1866" s="84" t="s">
        <v>18849</v>
      </c>
      <c r="NIS1866" s="84" t="s">
        <v>18849</v>
      </c>
      <c r="NIT1866" s="84" t="s">
        <v>18849</v>
      </c>
      <c r="NIU1866" s="84" t="s">
        <v>18849</v>
      </c>
      <c r="NIV1866" s="84" t="s">
        <v>18849</v>
      </c>
      <c r="NIW1866" s="84" t="s">
        <v>18849</v>
      </c>
      <c r="NIX1866" s="84" t="s">
        <v>18849</v>
      </c>
      <c r="NIY1866" s="84" t="s">
        <v>18849</v>
      </c>
      <c r="NIZ1866" s="84" t="s">
        <v>18849</v>
      </c>
      <c r="NJA1866" s="84" t="s">
        <v>18849</v>
      </c>
      <c r="NJB1866" s="84" t="s">
        <v>18849</v>
      </c>
      <c r="NJC1866" s="84" t="s">
        <v>18849</v>
      </c>
      <c r="NJD1866" s="84" t="s">
        <v>18849</v>
      </c>
      <c r="NJE1866" s="84" t="s">
        <v>18849</v>
      </c>
      <c r="NJF1866" s="84" t="s">
        <v>18849</v>
      </c>
      <c r="NJG1866" s="84" t="s">
        <v>18849</v>
      </c>
      <c r="NJH1866" s="84" t="s">
        <v>18849</v>
      </c>
      <c r="NJI1866" s="84" t="s">
        <v>18849</v>
      </c>
      <c r="NJJ1866" s="84" t="s">
        <v>18849</v>
      </c>
      <c r="NJK1866" s="84" t="s">
        <v>18849</v>
      </c>
      <c r="NJL1866" s="84" t="s">
        <v>18849</v>
      </c>
      <c r="NJM1866" s="84" t="s">
        <v>18849</v>
      </c>
      <c r="NJN1866" s="84" t="s">
        <v>18849</v>
      </c>
      <c r="NJO1866" s="84" t="s">
        <v>18849</v>
      </c>
      <c r="NJP1866" s="84" t="s">
        <v>18849</v>
      </c>
      <c r="NJQ1866" s="84" t="s">
        <v>18849</v>
      </c>
      <c r="NJR1866" s="84" t="s">
        <v>18849</v>
      </c>
      <c r="NJS1866" s="84" t="s">
        <v>18849</v>
      </c>
      <c r="NJT1866" s="84" t="s">
        <v>18849</v>
      </c>
      <c r="NJU1866" s="84" t="s">
        <v>18849</v>
      </c>
      <c r="NJV1866" s="84" t="s">
        <v>18849</v>
      </c>
      <c r="NJW1866" s="84" t="s">
        <v>18849</v>
      </c>
      <c r="NJX1866" s="84" t="s">
        <v>18849</v>
      </c>
      <c r="NJY1866" s="84" t="s">
        <v>18849</v>
      </c>
      <c r="NJZ1866" s="84" t="s">
        <v>18849</v>
      </c>
      <c r="NKA1866" s="84" t="s">
        <v>18849</v>
      </c>
      <c r="NKB1866" s="84" t="s">
        <v>18849</v>
      </c>
      <c r="NKC1866" s="84" t="s">
        <v>18849</v>
      </c>
      <c r="NKD1866" s="84" t="s">
        <v>18849</v>
      </c>
      <c r="NKE1866" s="84" t="s">
        <v>18849</v>
      </c>
      <c r="NKF1866" s="84" t="s">
        <v>18849</v>
      </c>
      <c r="NKG1866" s="84" t="s">
        <v>18849</v>
      </c>
      <c r="NKH1866" s="84" t="s">
        <v>18849</v>
      </c>
      <c r="NKI1866" s="84" t="s">
        <v>18849</v>
      </c>
      <c r="NKJ1866" s="84" t="s">
        <v>18849</v>
      </c>
      <c r="NKK1866" s="84" t="s">
        <v>18849</v>
      </c>
      <c r="NKL1866" s="84" t="s">
        <v>18849</v>
      </c>
      <c r="NKM1866" s="84" t="s">
        <v>18849</v>
      </c>
      <c r="NKN1866" s="84" t="s">
        <v>18849</v>
      </c>
      <c r="NKO1866" s="84" t="s">
        <v>18849</v>
      </c>
      <c r="NKP1866" s="84" t="s">
        <v>18849</v>
      </c>
      <c r="NKQ1866" s="84" t="s">
        <v>18849</v>
      </c>
      <c r="NKR1866" s="84" t="s">
        <v>18849</v>
      </c>
      <c r="NKS1866" s="84" t="s">
        <v>18849</v>
      </c>
      <c r="NKT1866" s="84" t="s">
        <v>18849</v>
      </c>
      <c r="NKU1866" s="84" t="s">
        <v>18849</v>
      </c>
      <c r="NKV1866" s="84" t="s">
        <v>18849</v>
      </c>
      <c r="NKW1866" s="84" t="s">
        <v>18849</v>
      </c>
      <c r="NKX1866" s="84" t="s">
        <v>18849</v>
      </c>
      <c r="NKY1866" s="84" t="s">
        <v>18849</v>
      </c>
      <c r="NKZ1866" s="84" t="s">
        <v>18849</v>
      </c>
      <c r="NLA1866" s="84" t="s">
        <v>18849</v>
      </c>
      <c r="NLB1866" s="84" t="s">
        <v>18849</v>
      </c>
      <c r="NLC1866" s="84" t="s">
        <v>18849</v>
      </c>
      <c r="NLD1866" s="84" t="s">
        <v>18849</v>
      </c>
      <c r="NLE1866" s="84" t="s">
        <v>18849</v>
      </c>
      <c r="NLF1866" s="84" t="s">
        <v>18849</v>
      </c>
      <c r="NLG1866" s="84" t="s">
        <v>18849</v>
      </c>
      <c r="NLH1866" s="84" t="s">
        <v>18849</v>
      </c>
      <c r="NLI1866" s="84" t="s">
        <v>18849</v>
      </c>
      <c r="NLJ1866" s="84" t="s">
        <v>18849</v>
      </c>
      <c r="NLK1866" s="84" t="s">
        <v>18849</v>
      </c>
      <c r="NLL1866" s="84" t="s">
        <v>18849</v>
      </c>
      <c r="NLM1866" s="84" t="s">
        <v>18849</v>
      </c>
      <c r="NLN1866" s="84" t="s">
        <v>18849</v>
      </c>
      <c r="NLO1866" s="84" t="s">
        <v>18849</v>
      </c>
      <c r="NLP1866" s="84" t="s">
        <v>18849</v>
      </c>
      <c r="NLQ1866" s="84" t="s">
        <v>18849</v>
      </c>
      <c r="NLR1866" s="84" t="s">
        <v>18849</v>
      </c>
      <c r="NLS1866" s="84" t="s">
        <v>18849</v>
      </c>
      <c r="NLT1866" s="84" t="s">
        <v>18849</v>
      </c>
      <c r="NLU1866" s="84" t="s">
        <v>18849</v>
      </c>
      <c r="NLV1866" s="84" t="s">
        <v>18849</v>
      </c>
      <c r="NLW1866" s="84" t="s">
        <v>18849</v>
      </c>
      <c r="NLX1866" s="84" t="s">
        <v>18849</v>
      </c>
      <c r="NLY1866" s="84" t="s">
        <v>18849</v>
      </c>
      <c r="NLZ1866" s="84" t="s">
        <v>18849</v>
      </c>
      <c r="NMA1866" s="84" t="s">
        <v>18849</v>
      </c>
      <c r="NMB1866" s="84" t="s">
        <v>18849</v>
      </c>
      <c r="NMC1866" s="84" t="s">
        <v>18849</v>
      </c>
      <c r="NMD1866" s="84" t="s">
        <v>18849</v>
      </c>
      <c r="NME1866" s="84" t="s">
        <v>18849</v>
      </c>
      <c r="NMF1866" s="84" t="s">
        <v>18849</v>
      </c>
      <c r="NMG1866" s="84" t="s">
        <v>18849</v>
      </c>
      <c r="NMH1866" s="84" t="s">
        <v>18849</v>
      </c>
      <c r="NMI1866" s="84" t="s">
        <v>18849</v>
      </c>
      <c r="NMJ1866" s="84" t="s">
        <v>18849</v>
      </c>
      <c r="NMK1866" s="84" t="s">
        <v>18849</v>
      </c>
      <c r="NML1866" s="84" t="s">
        <v>18849</v>
      </c>
      <c r="NMM1866" s="84" t="s">
        <v>18849</v>
      </c>
      <c r="NMN1866" s="84" t="s">
        <v>18849</v>
      </c>
      <c r="NMO1866" s="84" t="s">
        <v>18849</v>
      </c>
      <c r="NMP1866" s="84" t="s">
        <v>18849</v>
      </c>
      <c r="NMQ1866" s="84" t="s">
        <v>18849</v>
      </c>
      <c r="NMR1866" s="84" t="s">
        <v>18849</v>
      </c>
      <c r="NMS1866" s="84" t="s">
        <v>18849</v>
      </c>
      <c r="NMT1866" s="84" t="s">
        <v>18849</v>
      </c>
      <c r="NMU1866" s="84" t="s">
        <v>18849</v>
      </c>
      <c r="NMV1866" s="84" t="s">
        <v>18849</v>
      </c>
      <c r="NMW1866" s="84" t="s">
        <v>18849</v>
      </c>
      <c r="NMX1866" s="84" t="s">
        <v>18849</v>
      </c>
      <c r="NMY1866" s="84" t="s">
        <v>18849</v>
      </c>
      <c r="NMZ1866" s="84" t="s">
        <v>18849</v>
      </c>
      <c r="NNA1866" s="84" t="s">
        <v>18849</v>
      </c>
      <c r="NNB1866" s="84" t="s">
        <v>18849</v>
      </c>
      <c r="NNC1866" s="84" t="s">
        <v>18849</v>
      </c>
      <c r="NND1866" s="84" t="s">
        <v>18849</v>
      </c>
      <c r="NNE1866" s="84" t="s">
        <v>18849</v>
      </c>
      <c r="NNF1866" s="84" t="s">
        <v>18849</v>
      </c>
      <c r="NNG1866" s="84" t="s">
        <v>18849</v>
      </c>
      <c r="NNH1866" s="84" t="s">
        <v>18849</v>
      </c>
      <c r="NNI1866" s="84" t="s">
        <v>18849</v>
      </c>
      <c r="NNJ1866" s="84" t="s">
        <v>18849</v>
      </c>
      <c r="NNK1866" s="84" t="s">
        <v>18849</v>
      </c>
      <c r="NNL1866" s="84" t="s">
        <v>18849</v>
      </c>
      <c r="NNM1866" s="84" t="s">
        <v>18849</v>
      </c>
      <c r="NNN1866" s="84" t="s">
        <v>18849</v>
      </c>
      <c r="NNO1866" s="84" t="s">
        <v>18849</v>
      </c>
      <c r="NNP1866" s="84" t="s">
        <v>18849</v>
      </c>
      <c r="NNQ1866" s="84" t="s">
        <v>18849</v>
      </c>
      <c r="NNR1866" s="84" t="s">
        <v>18849</v>
      </c>
      <c r="NNS1866" s="84" t="s">
        <v>18849</v>
      </c>
      <c r="NNT1866" s="84" t="s">
        <v>18849</v>
      </c>
      <c r="NNU1866" s="84" t="s">
        <v>18849</v>
      </c>
      <c r="NNV1866" s="84" t="s">
        <v>18849</v>
      </c>
      <c r="NNW1866" s="84" t="s">
        <v>18849</v>
      </c>
      <c r="NNX1866" s="84" t="s">
        <v>18849</v>
      </c>
      <c r="NNY1866" s="84" t="s">
        <v>18849</v>
      </c>
      <c r="NNZ1866" s="84" t="s">
        <v>18849</v>
      </c>
      <c r="NOA1866" s="84" t="s">
        <v>18849</v>
      </c>
      <c r="NOB1866" s="84" t="s">
        <v>18849</v>
      </c>
      <c r="NOC1866" s="84" t="s">
        <v>18849</v>
      </c>
      <c r="NOD1866" s="84" t="s">
        <v>18849</v>
      </c>
      <c r="NOE1866" s="84" t="s">
        <v>18849</v>
      </c>
      <c r="NOF1866" s="84" t="s">
        <v>18849</v>
      </c>
      <c r="NOG1866" s="84" t="s">
        <v>18849</v>
      </c>
      <c r="NOH1866" s="84" t="s">
        <v>18849</v>
      </c>
      <c r="NOI1866" s="84" t="s">
        <v>18849</v>
      </c>
      <c r="NOJ1866" s="84" t="s">
        <v>18849</v>
      </c>
      <c r="NOK1866" s="84" t="s">
        <v>18849</v>
      </c>
      <c r="NOL1866" s="84" t="s">
        <v>18849</v>
      </c>
      <c r="NOM1866" s="84" t="s">
        <v>18849</v>
      </c>
      <c r="NON1866" s="84" t="s">
        <v>18849</v>
      </c>
      <c r="NOO1866" s="84" t="s">
        <v>18849</v>
      </c>
      <c r="NOP1866" s="84" t="s">
        <v>18849</v>
      </c>
      <c r="NOQ1866" s="84" t="s">
        <v>18849</v>
      </c>
      <c r="NOR1866" s="84" t="s">
        <v>18849</v>
      </c>
      <c r="NOS1866" s="84" t="s">
        <v>18849</v>
      </c>
      <c r="NOT1866" s="84" t="s">
        <v>18849</v>
      </c>
      <c r="NOU1866" s="84" t="s">
        <v>18849</v>
      </c>
      <c r="NOV1866" s="84" t="s">
        <v>18849</v>
      </c>
      <c r="NOW1866" s="84" t="s">
        <v>18849</v>
      </c>
      <c r="NOX1866" s="84" t="s">
        <v>18849</v>
      </c>
      <c r="NOY1866" s="84" t="s">
        <v>18849</v>
      </c>
      <c r="NOZ1866" s="84" t="s">
        <v>18849</v>
      </c>
      <c r="NPA1866" s="84" t="s">
        <v>18849</v>
      </c>
      <c r="NPB1866" s="84" t="s">
        <v>18849</v>
      </c>
      <c r="NPC1866" s="84" t="s">
        <v>18849</v>
      </c>
      <c r="NPD1866" s="84" t="s">
        <v>18849</v>
      </c>
      <c r="NPE1866" s="84" t="s">
        <v>18849</v>
      </c>
      <c r="NPF1866" s="84" t="s">
        <v>18849</v>
      </c>
      <c r="NPG1866" s="84" t="s">
        <v>18849</v>
      </c>
      <c r="NPH1866" s="84" t="s">
        <v>18849</v>
      </c>
      <c r="NPI1866" s="84" t="s">
        <v>18849</v>
      </c>
      <c r="NPJ1866" s="84" t="s">
        <v>18849</v>
      </c>
      <c r="NPK1866" s="84" t="s">
        <v>18849</v>
      </c>
      <c r="NPL1866" s="84" t="s">
        <v>18849</v>
      </c>
      <c r="NPM1866" s="84" t="s">
        <v>18849</v>
      </c>
      <c r="NPN1866" s="84" t="s">
        <v>18849</v>
      </c>
      <c r="NPO1866" s="84" t="s">
        <v>18849</v>
      </c>
      <c r="NPP1866" s="84" t="s">
        <v>18849</v>
      </c>
      <c r="NPQ1866" s="84" t="s">
        <v>18849</v>
      </c>
      <c r="NPR1866" s="84" t="s">
        <v>18849</v>
      </c>
      <c r="NPS1866" s="84" t="s">
        <v>18849</v>
      </c>
      <c r="NPT1866" s="84" t="s">
        <v>18849</v>
      </c>
      <c r="NPU1866" s="84" t="s">
        <v>18849</v>
      </c>
      <c r="NPV1866" s="84" t="s">
        <v>18849</v>
      </c>
      <c r="NPW1866" s="84" t="s">
        <v>18849</v>
      </c>
      <c r="NPX1866" s="84" t="s">
        <v>18849</v>
      </c>
      <c r="NPY1866" s="84" t="s">
        <v>18849</v>
      </c>
      <c r="NPZ1866" s="84" t="s">
        <v>18849</v>
      </c>
      <c r="NQA1866" s="84" t="s">
        <v>18849</v>
      </c>
      <c r="NQB1866" s="84" t="s">
        <v>18849</v>
      </c>
      <c r="NQC1866" s="84" t="s">
        <v>18849</v>
      </c>
      <c r="NQD1866" s="84" t="s">
        <v>18849</v>
      </c>
      <c r="NQE1866" s="84" t="s">
        <v>18849</v>
      </c>
      <c r="NQF1866" s="84" t="s">
        <v>18849</v>
      </c>
      <c r="NQG1866" s="84" t="s">
        <v>18849</v>
      </c>
      <c r="NQH1866" s="84" t="s">
        <v>18849</v>
      </c>
      <c r="NQI1866" s="84" t="s">
        <v>18849</v>
      </c>
      <c r="NQJ1866" s="84" t="s">
        <v>18849</v>
      </c>
      <c r="NQK1866" s="84" t="s">
        <v>18849</v>
      </c>
      <c r="NQL1866" s="84" t="s">
        <v>18849</v>
      </c>
      <c r="NQM1866" s="84" t="s">
        <v>18849</v>
      </c>
      <c r="NQN1866" s="84" t="s">
        <v>18849</v>
      </c>
      <c r="NQO1866" s="84" t="s">
        <v>18849</v>
      </c>
      <c r="NQP1866" s="84" t="s">
        <v>18849</v>
      </c>
      <c r="NQQ1866" s="84" t="s">
        <v>18849</v>
      </c>
      <c r="NQR1866" s="84" t="s">
        <v>18849</v>
      </c>
      <c r="NQS1866" s="84" t="s">
        <v>18849</v>
      </c>
      <c r="NQT1866" s="84" t="s">
        <v>18849</v>
      </c>
      <c r="NQU1866" s="84" t="s">
        <v>18849</v>
      </c>
      <c r="NQV1866" s="84" t="s">
        <v>18849</v>
      </c>
      <c r="NQW1866" s="84" t="s">
        <v>18849</v>
      </c>
      <c r="NQX1866" s="84" t="s">
        <v>18849</v>
      </c>
      <c r="NQY1866" s="84" t="s">
        <v>18849</v>
      </c>
      <c r="NQZ1866" s="84" t="s">
        <v>18849</v>
      </c>
      <c r="NRA1866" s="84" t="s">
        <v>18849</v>
      </c>
      <c r="NRB1866" s="84" t="s">
        <v>18849</v>
      </c>
      <c r="NRC1866" s="84" t="s">
        <v>18849</v>
      </c>
      <c r="NRD1866" s="84" t="s">
        <v>18849</v>
      </c>
      <c r="NRE1866" s="84" t="s">
        <v>18849</v>
      </c>
      <c r="NRF1866" s="84" t="s">
        <v>18849</v>
      </c>
      <c r="NRG1866" s="84" t="s">
        <v>18849</v>
      </c>
      <c r="NRH1866" s="84" t="s">
        <v>18849</v>
      </c>
      <c r="NRI1866" s="84" t="s">
        <v>18849</v>
      </c>
      <c r="NRJ1866" s="84" t="s">
        <v>18849</v>
      </c>
      <c r="NRK1866" s="84" t="s">
        <v>18849</v>
      </c>
      <c r="NRL1866" s="84" t="s">
        <v>18849</v>
      </c>
      <c r="NRM1866" s="84" t="s">
        <v>18849</v>
      </c>
      <c r="NRN1866" s="84" t="s">
        <v>18849</v>
      </c>
      <c r="NRO1866" s="84" t="s">
        <v>18849</v>
      </c>
      <c r="NRP1866" s="84" t="s">
        <v>18849</v>
      </c>
      <c r="NRQ1866" s="84" t="s">
        <v>18849</v>
      </c>
      <c r="NRR1866" s="84" t="s">
        <v>18849</v>
      </c>
      <c r="NRS1866" s="84" t="s">
        <v>18849</v>
      </c>
      <c r="NRT1866" s="84" t="s">
        <v>18849</v>
      </c>
      <c r="NRU1866" s="84" t="s">
        <v>18849</v>
      </c>
      <c r="NRV1866" s="84" t="s">
        <v>18849</v>
      </c>
      <c r="NRW1866" s="84" t="s">
        <v>18849</v>
      </c>
      <c r="NRX1866" s="84" t="s">
        <v>18849</v>
      </c>
      <c r="NRY1866" s="84" t="s">
        <v>18849</v>
      </c>
      <c r="NRZ1866" s="84" t="s">
        <v>18849</v>
      </c>
      <c r="NSA1866" s="84" t="s">
        <v>18849</v>
      </c>
      <c r="NSB1866" s="84" t="s">
        <v>18849</v>
      </c>
      <c r="NSC1866" s="84" t="s">
        <v>18849</v>
      </c>
      <c r="NSD1866" s="84" t="s">
        <v>18849</v>
      </c>
      <c r="NSE1866" s="84" t="s">
        <v>18849</v>
      </c>
      <c r="NSF1866" s="84" t="s">
        <v>18849</v>
      </c>
      <c r="NSG1866" s="84" t="s">
        <v>18849</v>
      </c>
      <c r="NSH1866" s="84" t="s">
        <v>18849</v>
      </c>
      <c r="NSI1866" s="84" t="s">
        <v>18849</v>
      </c>
      <c r="NSJ1866" s="84" t="s">
        <v>18849</v>
      </c>
      <c r="NSK1866" s="84" t="s">
        <v>18849</v>
      </c>
      <c r="NSL1866" s="84" t="s">
        <v>18849</v>
      </c>
      <c r="NSM1866" s="84" t="s">
        <v>18849</v>
      </c>
      <c r="NSN1866" s="84" t="s">
        <v>18849</v>
      </c>
      <c r="NSO1866" s="84" t="s">
        <v>18849</v>
      </c>
      <c r="NSP1866" s="84" t="s">
        <v>18849</v>
      </c>
      <c r="NSQ1866" s="84" t="s">
        <v>18849</v>
      </c>
      <c r="NSR1866" s="84" t="s">
        <v>18849</v>
      </c>
      <c r="NSS1866" s="84" t="s">
        <v>18849</v>
      </c>
      <c r="NST1866" s="84" t="s">
        <v>18849</v>
      </c>
      <c r="NSU1866" s="84" t="s">
        <v>18849</v>
      </c>
      <c r="NSV1866" s="84" t="s">
        <v>18849</v>
      </c>
      <c r="NSW1866" s="84" t="s">
        <v>18849</v>
      </c>
      <c r="NSX1866" s="84" t="s">
        <v>18849</v>
      </c>
      <c r="NSY1866" s="84" t="s">
        <v>18849</v>
      </c>
      <c r="NSZ1866" s="84" t="s">
        <v>18849</v>
      </c>
      <c r="NTA1866" s="84" t="s">
        <v>18849</v>
      </c>
      <c r="NTB1866" s="84" t="s">
        <v>18849</v>
      </c>
      <c r="NTC1866" s="84" t="s">
        <v>18849</v>
      </c>
      <c r="NTD1866" s="84" t="s">
        <v>18849</v>
      </c>
      <c r="NTE1866" s="84" t="s">
        <v>18849</v>
      </c>
      <c r="NTF1866" s="84" t="s">
        <v>18849</v>
      </c>
      <c r="NTG1866" s="84" t="s">
        <v>18849</v>
      </c>
      <c r="NTH1866" s="84" t="s">
        <v>18849</v>
      </c>
      <c r="NTI1866" s="84" t="s">
        <v>18849</v>
      </c>
      <c r="NTJ1866" s="84" t="s">
        <v>18849</v>
      </c>
      <c r="NTK1866" s="84" t="s">
        <v>18849</v>
      </c>
      <c r="NTL1866" s="84" t="s">
        <v>18849</v>
      </c>
      <c r="NTM1866" s="84" t="s">
        <v>18849</v>
      </c>
      <c r="NTN1866" s="84" t="s">
        <v>18849</v>
      </c>
      <c r="NTO1866" s="84" t="s">
        <v>18849</v>
      </c>
      <c r="NTP1866" s="84" t="s">
        <v>18849</v>
      </c>
      <c r="NTQ1866" s="84" t="s">
        <v>18849</v>
      </c>
      <c r="NTR1866" s="84" t="s">
        <v>18849</v>
      </c>
      <c r="NTS1866" s="84" t="s">
        <v>18849</v>
      </c>
      <c r="NTT1866" s="84" t="s">
        <v>18849</v>
      </c>
      <c r="NTU1866" s="84" t="s">
        <v>18849</v>
      </c>
      <c r="NTV1866" s="84" t="s">
        <v>18849</v>
      </c>
      <c r="NTW1866" s="84" t="s">
        <v>18849</v>
      </c>
      <c r="NTX1866" s="84" t="s">
        <v>18849</v>
      </c>
      <c r="NTY1866" s="84" t="s">
        <v>18849</v>
      </c>
      <c r="NTZ1866" s="84" t="s">
        <v>18849</v>
      </c>
      <c r="NUA1866" s="84" t="s">
        <v>18849</v>
      </c>
      <c r="NUB1866" s="84" t="s">
        <v>18849</v>
      </c>
      <c r="NUC1866" s="84" t="s">
        <v>18849</v>
      </c>
      <c r="NUD1866" s="84" t="s">
        <v>18849</v>
      </c>
      <c r="NUE1866" s="84" t="s">
        <v>18849</v>
      </c>
      <c r="NUF1866" s="84" t="s">
        <v>18849</v>
      </c>
      <c r="NUG1866" s="84" t="s">
        <v>18849</v>
      </c>
      <c r="NUH1866" s="84" t="s">
        <v>18849</v>
      </c>
      <c r="NUI1866" s="84" t="s">
        <v>18849</v>
      </c>
      <c r="NUJ1866" s="84" t="s">
        <v>18849</v>
      </c>
      <c r="NUK1866" s="84" t="s">
        <v>18849</v>
      </c>
      <c r="NUL1866" s="84" t="s">
        <v>18849</v>
      </c>
      <c r="NUM1866" s="84" t="s">
        <v>18849</v>
      </c>
      <c r="NUN1866" s="84" t="s">
        <v>18849</v>
      </c>
      <c r="NUO1866" s="84" t="s">
        <v>18849</v>
      </c>
      <c r="NUP1866" s="84" t="s">
        <v>18849</v>
      </c>
      <c r="NUQ1866" s="84" t="s">
        <v>18849</v>
      </c>
      <c r="NUR1866" s="84" t="s">
        <v>18849</v>
      </c>
      <c r="NUS1866" s="84" t="s">
        <v>18849</v>
      </c>
      <c r="NUT1866" s="84" t="s">
        <v>18849</v>
      </c>
      <c r="NUU1866" s="84" t="s">
        <v>18849</v>
      </c>
      <c r="NUV1866" s="84" t="s">
        <v>18849</v>
      </c>
      <c r="NUW1866" s="84" t="s">
        <v>18849</v>
      </c>
      <c r="NUX1866" s="84" t="s">
        <v>18849</v>
      </c>
      <c r="NUY1866" s="84" t="s">
        <v>18849</v>
      </c>
      <c r="NUZ1866" s="84" t="s">
        <v>18849</v>
      </c>
      <c r="NVA1866" s="84" t="s">
        <v>18849</v>
      </c>
      <c r="NVB1866" s="84" t="s">
        <v>18849</v>
      </c>
      <c r="NVC1866" s="84" t="s">
        <v>18849</v>
      </c>
      <c r="NVD1866" s="84" t="s">
        <v>18849</v>
      </c>
      <c r="NVE1866" s="84" t="s">
        <v>18849</v>
      </c>
      <c r="NVF1866" s="84" t="s">
        <v>18849</v>
      </c>
      <c r="NVG1866" s="84" t="s">
        <v>18849</v>
      </c>
      <c r="NVH1866" s="84" t="s">
        <v>18849</v>
      </c>
      <c r="NVI1866" s="84" t="s">
        <v>18849</v>
      </c>
      <c r="NVJ1866" s="84" t="s">
        <v>18849</v>
      </c>
      <c r="NVK1866" s="84" t="s">
        <v>18849</v>
      </c>
      <c r="NVL1866" s="84" t="s">
        <v>18849</v>
      </c>
      <c r="NVM1866" s="84" t="s">
        <v>18849</v>
      </c>
      <c r="NVN1866" s="84" t="s">
        <v>18849</v>
      </c>
      <c r="NVO1866" s="84" t="s">
        <v>18849</v>
      </c>
      <c r="NVP1866" s="84" t="s">
        <v>18849</v>
      </c>
      <c r="NVQ1866" s="84" t="s">
        <v>18849</v>
      </c>
      <c r="NVR1866" s="84" t="s">
        <v>18849</v>
      </c>
      <c r="NVS1866" s="84" t="s">
        <v>18849</v>
      </c>
      <c r="NVT1866" s="84" t="s">
        <v>18849</v>
      </c>
      <c r="NVU1866" s="84" t="s">
        <v>18849</v>
      </c>
      <c r="NVV1866" s="84" t="s">
        <v>18849</v>
      </c>
      <c r="NVW1866" s="84" t="s">
        <v>18849</v>
      </c>
      <c r="NVX1866" s="84" t="s">
        <v>18849</v>
      </c>
      <c r="NVY1866" s="84" t="s">
        <v>18849</v>
      </c>
      <c r="NVZ1866" s="84" t="s">
        <v>18849</v>
      </c>
      <c r="NWA1866" s="84" t="s">
        <v>18849</v>
      </c>
      <c r="NWB1866" s="84" t="s">
        <v>18849</v>
      </c>
      <c r="NWC1866" s="84" t="s">
        <v>18849</v>
      </c>
      <c r="NWD1866" s="84" t="s">
        <v>18849</v>
      </c>
      <c r="NWE1866" s="84" t="s">
        <v>18849</v>
      </c>
      <c r="NWF1866" s="84" t="s">
        <v>18849</v>
      </c>
      <c r="NWG1866" s="84" t="s">
        <v>18849</v>
      </c>
      <c r="NWH1866" s="84" t="s">
        <v>18849</v>
      </c>
      <c r="NWI1866" s="84" t="s">
        <v>18849</v>
      </c>
      <c r="NWJ1866" s="84" t="s">
        <v>18849</v>
      </c>
      <c r="NWK1866" s="84" t="s">
        <v>18849</v>
      </c>
      <c r="NWL1866" s="84" t="s">
        <v>18849</v>
      </c>
      <c r="NWM1866" s="84" t="s">
        <v>18849</v>
      </c>
      <c r="NWN1866" s="84" t="s">
        <v>18849</v>
      </c>
      <c r="NWO1866" s="84" t="s">
        <v>18849</v>
      </c>
      <c r="NWP1866" s="84" t="s">
        <v>18849</v>
      </c>
      <c r="NWQ1866" s="84" t="s">
        <v>18849</v>
      </c>
      <c r="NWR1866" s="84" t="s">
        <v>18849</v>
      </c>
      <c r="NWS1866" s="84" t="s">
        <v>18849</v>
      </c>
      <c r="NWT1866" s="84" t="s">
        <v>18849</v>
      </c>
      <c r="NWU1866" s="84" t="s">
        <v>18849</v>
      </c>
      <c r="NWV1866" s="84" t="s">
        <v>18849</v>
      </c>
      <c r="NWW1866" s="84" t="s">
        <v>18849</v>
      </c>
      <c r="NWX1866" s="84" t="s">
        <v>18849</v>
      </c>
      <c r="NWY1866" s="84" t="s">
        <v>18849</v>
      </c>
      <c r="NWZ1866" s="84" t="s">
        <v>18849</v>
      </c>
      <c r="NXA1866" s="84" t="s">
        <v>18849</v>
      </c>
      <c r="NXB1866" s="84" t="s">
        <v>18849</v>
      </c>
      <c r="NXC1866" s="84" t="s">
        <v>18849</v>
      </c>
      <c r="NXD1866" s="84" t="s">
        <v>18849</v>
      </c>
      <c r="NXE1866" s="84" t="s">
        <v>18849</v>
      </c>
      <c r="NXF1866" s="84" t="s">
        <v>18849</v>
      </c>
      <c r="NXG1866" s="84" t="s">
        <v>18849</v>
      </c>
      <c r="NXH1866" s="84" t="s">
        <v>18849</v>
      </c>
      <c r="NXI1866" s="84" t="s">
        <v>18849</v>
      </c>
      <c r="NXJ1866" s="84" t="s">
        <v>18849</v>
      </c>
      <c r="NXK1866" s="84" t="s">
        <v>18849</v>
      </c>
      <c r="NXL1866" s="84" t="s">
        <v>18849</v>
      </c>
      <c r="NXM1866" s="84" t="s">
        <v>18849</v>
      </c>
      <c r="NXN1866" s="84" t="s">
        <v>18849</v>
      </c>
      <c r="NXO1866" s="84" t="s">
        <v>18849</v>
      </c>
      <c r="NXP1866" s="84" t="s">
        <v>18849</v>
      </c>
      <c r="NXQ1866" s="84" t="s">
        <v>18849</v>
      </c>
      <c r="NXR1866" s="84" t="s">
        <v>18849</v>
      </c>
      <c r="NXS1866" s="84" t="s">
        <v>18849</v>
      </c>
      <c r="NXT1866" s="84" t="s">
        <v>18849</v>
      </c>
      <c r="NXU1866" s="84" t="s">
        <v>18849</v>
      </c>
      <c r="NXV1866" s="84" t="s">
        <v>18849</v>
      </c>
      <c r="NXW1866" s="84" t="s">
        <v>18849</v>
      </c>
      <c r="NXX1866" s="84" t="s">
        <v>18849</v>
      </c>
      <c r="NXY1866" s="84" t="s">
        <v>18849</v>
      </c>
      <c r="NXZ1866" s="84" t="s">
        <v>18849</v>
      </c>
      <c r="NYA1866" s="84" t="s">
        <v>18849</v>
      </c>
      <c r="NYB1866" s="84" t="s">
        <v>18849</v>
      </c>
      <c r="NYC1866" s="84" t="s">
        <v>18849</v>
      </c>
      <c r="NYD1866" s="84" t="s">
        <v>18849</v>
      </c>
      <c r="NYE1866" s="84" t="s">
        <v>18849</v>
      </c>
      <c r="NYF1866" s="84" t="s">
        <v>18849</v>
      </c>
      <c r="NYG1866" s="84" t="s">
        <v>18849</v>
      </c>
      <c r="NYH1866" s="84" t="s">
        <v>18849</v>
      </c>
      <c r="NYI1866" s="84" t="s">
        <v>18849</v>
      </c>
      <c r="NYJ1866" s="84" t="s">
        <v>18849</v>
      </c>
      <c r="NYK1866" s="84" t="s">
        <v>18849</v>
      </c>
      <c r="NYL1866" s="84" t="s">
        <v>18849</v>
      </c>
      <c r="NYM1866" s="84" t="s">
        <v>18849</v>
      </c>
      <c r="NYN1866" s="84" t="s">
        <v>18849</v>
      </c>
      <c r="NYO1866" s="84" t="s">
        <v>18849</v>
      </c>
      <c r="NYP1866" s="84" t="s">
        <v>18849</v>
      </c>
      <c r="NYQ1866" s="84" t="s">
        <v>18849</v>
      </c>
      <c r="NYR1866" s="84" t="s">
        <v>18849</v>
      </c>
      <c r="NYS1866" s="84" t="s">
        <v>18849</v>
      </c>
      <c r="NYT1866" s="84" t="s">
        <v>18849</v>
      </c>
      <c r="NYU1866" s="84" t="s">
        <v>18849</v>
      </c>
      <c r="NYV1866" s="84" t="s">
        <v>18849</v>
      </c>
      <c r="NYW1866" s="84" t="s">
        <v>18849</v>
      </c>
      <c r="NYX1866" s="84" t="s">
        <v>18849</v>
      </c>
      <c r="NYY1866" s="84" t="s">
        <v>18849</v>
      </c>
      <c r="NYZ1866" s="84" t="s">
        <v>18849</v>
      </c>
      <c r="NZA1866" s="84" t="s">
        <v>18849</v>
      </c>
      <c r="NZB1866" s="84" t="s">
        <v>18849</v>
      </c>
      <c r="NZC1866" s="84" t="s">
        <v>18849</v>
      </c>
      <c r="NZD1866" s="84" t="s">
        <v>18849</v>
      </c>
      <c r="NZE1866" s="84" t="s">
        <v>18849</v>
      </c>
      <c r="NZF1866" s="84" t="s">
        <v>18849</v>
      </c>
      <c r="NZG1866" s="84" t="s">
        <v>18849</v>
      </c>
      <c r="NZH1866" s="84" t="s">
        <v>18849</v>
      </c>
      <c r="NZI1866" s="84" t="s">
        <v>18849</v>
      </c>
      <c r="NZJ1866" s="84" t="s">
        <v>18849</v>
      </c>
      <c r="NZK1866" s="84" t="s">
        <v>18849</v>
      </c>
      <c r="NZL1866" s="84" t="s">
        <v>18849</v>
      </c>
      <c r="NZM1866" s="84" t="s">
        <v>18849</v>
      </c>
      <c r="NZN1866" s="84" t="s">
        <v>18849</v>
      </c>
      <c r="NZO1866" s="84" t="s">
        <v>18849</v>
      </c>
      <c r="NZP1866" s="84" t="s">
        <v>18849</v>
      </c>
      <c r="NZQ1866" s="84" t="s">
        <v>18849</v>
      </c>
      <c r="NZR1866" s="84" t="s">
        <v>18849</v>
      </c>
      <c r="NZS1866" s="84" t="s">
        <v>18849</v>
      </c>
      <c r="NZT1866" s="84" t="s">
        <v>18849</v>
      </c>
      <c r="NZU1866" s="84" t="s">
        <v>18849</v>
      </c>
      <c r="NZV1866" s="84" t="s">
        <v>18849</v>
      </c>
      <c r="NZW1866" s="84" t="s">
        <v>18849</v>
      </c>
      <c r="NZX1866" s="84" t="s">
        <v>18849</v>
      </c>
      <c r="NZY1866" s="84" t="s">
        <v>18849</v>
      </c>
      <c r="NZZ1866" s="84" t="s">
        <v>18849</v>
      </c>
      <c r="OAA1866" s="84" t="s">
        <v>18849</v>
      </c>
      <c r="OAB1866" s="84" t="s">
        <v>18849</v>
      </c>
      <c r="OAC1866" s="84" t="s">
        <v>18849</v>
      </c>
      <c r="OAD1866" s="84" t="s">
        <v>18849</v>
      </c>
      <c r="OAE1866" s="84" t="s">
        <v>18849</v>
      </c>
      <c r="OAF1866" s="84" t="s">
        <v>18849</v>
      </c>
      <c r="OAG1866" s="84" t="s">
        <v>18849</v>
      </c>
      <c r="OAH1866" s="84" t="s">
        <v>18849</v>
      </c>
      <c r="OAI1866" s="84" t="s">
        <v>18849</v>
      </c>
      <c r="OAJ1866" s="84" t="s">
        <v>18849</v>
      </c>
      <c r="OAK1866" s="84" t="s">
        <v>18849</v>
      </c>
      <c r="OAL1866" s="84" t="s">
        <v>18849</v>
      </c>
      <c r="OAM1866" s="84" t="s">
        <v>18849</v>
      </c>
      <c r="OAN1866" s="84" t="s">
        <v>18849</v>
      </c>
      <c r="OAO1866" s="84" t="s">
        <v>18849</v>
      </c>
      <c r="OAP1866" s="84" t="s">
        <v>18849</v>
      </c>
      <c r="OAQ1866" s="84" t="s">
        <v>18849</v>
      </c>
      <c r="OAR1866" s="84" t="s">
        <v>18849</v>
      </c>
      <c r="OAS1866" s="84" t="s">
        <v>18849</v>
      </c>
      <c r="OAT1866" s="84" t="s">
        <v>18849</v>
      </c>
      <c r="OAU1866" s="84" t="s">
        <v>18849</v>
      </c>
      <c r="OAV1866" s="84" t="s">
        <v>18849</v>
      </c>
      <c r="OAW1866" s="84" t="s">
        <v>18849</v>
      </c>
      <c r="OAX1866" s="84" t="s">
        <v>18849</v>
      </c>
      <c r="OAY1866" s="84" t="s">
        <v>18849</v>
      </c>
      <c r="OAZ1866" s="84" t="s">
        <v>18849</v>
      </c>
      <c r="OBA1866" s="84" t="s">
        <v>18849</v>
      </c>
      <c r="OBB1866" s="84" t="s">
        <v>18849</v>
      </c>
      <c r="OBC1866" s="84" t="s">
        <v>18849</v>
      </c>
      <c r="OBD1866" s="84" t="s">
        <v>18849</v>
      </c>
      <c r="OBE1866" s="84" t="s">
        <v>18849</v>
      </c>
      <c r="OBF1866" s="84" t="s">
        <v>18849</v>
      </c>
      <c r="OBG1866" s="84" t="s">
        <v>18849</v>
      </c>
      <c r="OBH1866" s="84" t="s">
        <v>18849</v>
      </c>
      <c r="OBI1866" s="84" t="s">
        <v>18849</v>
      </c>
      <c r="OBJ1866" s="84" t="s">
        <v>18849</v>
      </c>
      <c r="OBK1866" s="84" t="s">
        <v>18849</v>
      </c>
      <c r="OBL1866" s="84" t="s">
        <v>18849</v>
      </c>
      <c r="OBM1866" s="84" t="s">
        <v>18849</v>
      </c>
      <c r="OBN1866" s="84" t="s">
        <v>18849</v>
      </c>
      <c r="OBO1866" s="84" t="s">
        <v>18849</v>
      </c>
      <c r="OBP1866" s="84" t="s">
        <v>18849</v>
      </c>
      <c r="OBQ1866" s="84" t="s">
        <v>18849</v>
      </c>
      <c r="OBR1866" s="84" t="s">
        <v>18849</v>
      </c>
      <c r="OBS1866" s="84" t="s">
        <v>18849</v>
      </c>
      <c r="OBT1866" s="84" t="s">
        <v>18849</v>
      </c>
      <c r="OBU1866" s="84" t="s">
        <v>18849</v>
      </c>
      <c r="OBV1866" s="84" t="s">
        <v>18849</v>
      </c>
      <c r="OBW1866" s="84" t="s">
        <v>18849</v>
      </c>
      <c r="OBX1866" s="84" t="s">
        <v>18849</v>
      </c>
      <c r="OBY1866" s="84" t="s">
        <v>18849</v>
      </c>
      <c r="OBZ1866" s="84" t="s">
        <v>18849</v>
      </c>
      <c r="OCA1866" s="84" t="s">
        <v>18849</v>
      </c>
      <c r="OCB1866" s="84" t="s">
        <v>18849</v>
      </c>
      <c r="OCC1866" s="84" t="s">
        <v>18849</v>
      </c>
      <c r="OCD1866" s="84" t="s">
        <v>18849</v>
      </c>
      <c r="OCE1866" s="84" t="s">
        <v>18849</v>
      </c>
      <c r="OCF1866" s="84" t="s">
        <v>18849</v>
      </c>
      <c r="OCG1866" s="84" t="s">
        <v>18849</v>
      </c>
      <c r="OCH1866" s="84" t="s">
        <v>18849</v>
      </c>
      <c r="OCI1866" s="84" t="s">
        <v>18849</v>
      </c>
      <c r="OCJ1866" s="84" t="s">
        <v>18849</v>
      </c>
      <c r="OCK1866" s="84" t="s">
        <v>18849</v>
      </c>
      <c r="OCL1866" s="84" t="s">
        <v>18849</v>
      </c>
      <c r="OCM1866" s="84" t="s">
        <v>18849</v>
      </c>
      <c r="OCN1866" s="84" t="s">
        <v>18849</v>
      </c>
      <c r="OCO1866" s="84" t="s">
        <v>18849</v>
      </c>
      <c r="OCP1866" s="84" t="s">
        <v>18849</v>
      </c>
      <c r="OCQ1866" s="84" t="s">
        <v>18849</v>
      </c>
      <c r="OCR1866" s="84" t="s">
        <v>18849</v>
      </c>
      <c r="OCS1866" s="84" t="s">
        <v>18849</v>
      </c>
      <c r="OCT1866" s="84" t="s">
        <v>18849</v>
      </c>
      <c r="OCU1866" s="84" t="s">
        <v>18849</v>
      </c>
      <c r="OCV1866" s="84" t="s">
        <v>18849</v>
      </c>
      <c r="OCW1866" s="84" t="s">
        <v>18849</v>
      </c>
      <c r="OCX1866" s="84" t="s">
        <v>18849</v>
      </c>
      <c r="OCY1866" s="84" t="s">
        <v>18849</v>
      </c>
      <c r="OCZ1866" s="84" t="s">
        <v>18849</v>
      </c>
      <c r="ODA1866" s="84" t="s">
        <v>18849</v>
      </c>
      <c r="ODB1866" s="84" t="s">
        <v>18849</v>
      </c>
      <c r="ODC1866" s="84" t="s">
        <v>18849</v>
      </c>
      <c r="ODD1866" s="84" t="s">
        <v>18849</v>
      </c>
      <c r="ODE1866" s="84" t="s">
        <v>18849</v>
      </c>
      <c r="ODF1866" s="84" t="s">
        <v>18849</v>
      </c>
      <c r="ODG1866" s="84" t="s">
        <v>18849</v>
      </c>
      <c r="ODH1866" s="84" t="s">
        <v>18849</v>
      </c>
      <c r="ODI1866" s="84" t="s">
        <v>18849</v>
      </c>
      <c r="ODJ1866" s="84" t="s">
        <v>18849</v>
      </c>
      <c r="ODK1866" s="84" t="s">
        <v>18849</v>
      </c>
      <c r="ODL1866" s="84" t="s">
        <v>18849</v>
      </c>
      <c r="ODM1866" s="84" t="s">
        <v>18849</v>
      </c>
      <c r="ODN1866" s="84" t="s">
        <v>18849</v>
      </c>
      <c r="ODO1866" s="84" t="s">
        <v>18849</v>
      </c>
      <c r="ODP1866" s="84" t="s">
        <v>18849</v>
      </c>
      <c r="ODQ1866" s="84" t="s">
        <v>18849</v>
      </c>
      <c r="ODR1866" s="84" t="s">
        <v>18849</v>
      </c>
      <c r="ODS1866" s="84" t="s">
        <v>18849</v>
      </c>
      <c r="ODT1866" s="84" t="s">
        <v>18849</v>
      </c>
      <c r="ODU1866" s="84" t="s">
        <v>18849</v>
      </c>
      <c r="ODV1866" s="84" t="s">
        <v>18849</v>
      </c>
      <c r="ODW1866" s="84" t="s">
        <v>18849</v>
      </c>
      <c r="ODX1866" s="84" t="s">
        <v>18849</v>
      </c>
      <c r="ODY1866" s="84" t="s">
        <v>18849</v>
      </c>
      <c r="ODZ1866" s="84" t="s">
        <v>18849</v>
      </c>
      <c r="OEA1866" s="84" t="s">
        <v>18849</v>
      </c>
      <c r="OEB1866" s="84" t="s">
        <v>18849</v>
      </c>
      <c r="OEC1866" s="84" t="s">
        <v>18849</v>
      </c>
      <c r="OED1866" s="84" t="s">
        <v>18849</v>
      </c>
      <c r="OEE1866" s="84" t="s">
        <v>18849</v>
      </c>
      <c r="OEF1866" s="84" t="s">
        <v>18849</v>
      </c>
      <c r="OEG1866" s="84" t="s">
        <v>18849</v>
      </c>
      <c r="OEH1866" s="84" t="s">
        <v>18849</v>
      </c>
      <c r="OEI1866" s="84" t="s">
        <v>18849</v>
      </c>
      <c r="OEJ1866" s="84" t="s">
        <v>18849</v>
      </c>
      <c r="OEK1866" s="84" t="s">
        <v>18849</v>
      </c>
      <c r="OEL1866" s="84" t="s">
        <v>18849</v>
      </c>
      <c r="OEM1866" s="84" t="s">
        <v>18849</v>
      </c>
      <c r="OEN1866" s="84" t="s">
        <v>18849</v>
      </c>
      <c r="OEO1866" s="84" t="s">
        <v>18849</v>
      </c>
      <c r="OEP1866" s="84" t="s">
        <v>18849</v>
      </c>
      <c r="OEQ1866" s="84" t="s">
        <v>18849</v>
      </c>
      <c r="OER1866" s="84" t="s">
        <v>18849</v>
      </c>
      <c r="OES1866" s="84" t="s">
        <v>18849</v>
      </c>
      <c r="OET1866" s="84" t="s">
        <v>18849</v>
      </c>
      <c r="OEU1866" s="84" t="s">
        <v>18849</v>
      </c>
      <c r="OEV1866" s="84" t="s">
        <v>18849</v>
      </c>
      <c r="OEW1866" s="84" t="s">
        <v>18849</v>
      </c>
      <c r="OEX1866" s="84" t="s">
        <v>18849</v>
      </c>
      <c r="OEY1866" s="84" t="s">
        <v>18849</v>
      </c>
      <c r="OEZ1866" s="84" t="s">
        <v>18849</v>
      </c>
      <c r="OFA1866" s="84" t="s">
        <v>18849</v>
      </c>
      <c r="OFB1866" s="84" t="s">
        <v>18849</v>
      </c>
      <c r="OFC1866" s="84" t="s">
        <v>18849</v>
      </c>
      <c r="OFD1866" s="84" t="s">
        <v>18849</v>
      </c>
      <c r="OFE1866" s="84" t="s">
        <v>18849</v>
      </c>
      <c r="OFF1866" s="84" t="s">
        <v>18849</v>
      </c>
      <c r="OFG1866" s="84" t="s">
        <v>18849</v>
      </c>
      <c r="OFH1866" s="84" t="s">
        <v>18849</v>
      </c>
      <c r="OFI1866" s="84" t="s">
        <v>18849</v>
      </c>
      <c r="OFJ1866" s="84" t="s">
        <v>18849</v>
      </c>
      <c r="OFK1866" s="84" t="s">
        <v>18849</v>
      </c>
      <c r="OFL1866" s="84" t="s">
        <v>18849</v>
      </c>
      <c r="OFM1866" s="84" t="s">
        <v>18849</v>
      </c>
      <c r="OFN1866" s="84" t="s">
        <v>18849</v>
      </c>
      <c r="OFO1866" s="84" t="s">
        <v>18849</v>
      </c>
      <c r="OFP1866" s="84" t="s">
        <v>18849</v>
      </c>
      <c r="OFQ1866" s="84" t="s">
        <v>18849</v>
      </c>
      <c r="OFR1866" s="84" t="s">
        <v>18849</v>
      </c>
      <c r="OFS1866" s="84" t="s">
        <v>18849</v>
      </c>
      <c r="OFT1866" s="84" t="s">
        <v>18849</v>
      </c>
      <c r="OFU1866" s="84" t="s">
        <v>18849</v>
      </c>
      <c r="OFV1866" s="84" t="s">
        <v>18849</v>
      </c>
      <c r="OFW1866" s="84" t="s">
        <v>18849</v>
      </c>
      <c r="OFX1866" s="84" t="s">
        <v>18849</v>
      </c>
      <c r="OFY1866" s="84" t="s">
        <v>18849</v>
      </c>
      <c r="OFZ1866" s="84" t="s">
        <v>18849</v>
      </c>
      <c r="OGA1866" s="84" t="s">
        <v>18849</v>
      </c>
      <c r="OGB1866" s="84" t="s">
        <v>18849</v>
      </c>
      <c r="OGC1866" s="84" t="s">
        <v>18849</v>
      </c>
      <c r="OGD1866" s="84" t="s">
        <v>18849</v>
      </c>
      <c r="OGE1866" s="84" t="s">
        <v>18849</v>
      </c>
      <c r="OGF1866" s="84" t="s">
        <v>18849</v>
      </c>
      <c r="OGG1866" s="84" t="s">
        <v>18849</v>
      </c>
      <c r="OGH1866" s="84" t="s">
        <v>18849</v>
      </c>
      <c r="OGI1866" s="84" t="s">
        <v>18849</v>
      </c>
      <c r="OGJ1866" s="84" t="s">
        <v>18849</v>
      </c>
      <c r="OGK1866" s="84" t="s">
        <v>18849</v>
      </c>
      <c r="OGL1866" s="84" t="s">
        <v>18849</v>
      </c>
      <c r="OGM1866" s="84" t="s">
        <v>18849</v>
      </c>
      <c r="OGN1866" s="84" t="s">
        <v>18849</v>
      </c>
      <c r="OGO1866" s="84" t="s">
        <v>18849</v>
      </c>
      <c r="OGP1866" s="84" t="s">
        <v>18849</v>
      </c>
      <c r="OGQ1866" s="84" t="s">
        <v>18849</v>
      </c>
      <c r="OGR1866" s="84" t="s">
        <v>18849</v>
      </c>
      <c r="OGS1866" s="84" t="s">
        <v>18849</v>
      </c>
      <c r="OGT1866" s="84" t="s">
        <v>18849</v>
      </c>
      <c r="OGU1866" s="84" t="s">
        <v>18849</v>
      </c>
      <c r="OGV1866" s="84" t="s">
        <v>18849</v>
      </c>
      <c r="OGW1866" s="84" t="s">
        <v>18849</v>
      </c>
      <c r="OGX1866" s="84" t="s">
        <v>18849</v>
      </c>
      <c r="OGY1866" s="84" t="s">
        <v>18849</v>
      </c>
      <c r="OGZ1866" s="84" t="s">
        <v>18849</v>
      </c>
      <c r="OHA1866" s="84" t="s">
        <v>18849</v>
      </c>
      <c r="OHB1866" s="84" t="s">
        <v>18849</v>
      </c>
      <c r="OHC1866" s="84" t="s">
        <v>18849</v>
      </c>
      <c r="OHD1866" s="84" t="s">
        <v>18849</v>
      </c>
      <c r="OHE1866" s="84" t="s">
        <v>18849</v>
      </c>
      <c r="OHF1866" s="84" t="s">
        <v>18849</v>
      </c>
      <c r="OHG1866" s="84" t="s">
        <v>18849</v>
      </c>
      <c r="OHH1866" s="84" t="s">
        <v>18849</v>
      </c>
      <c r="OHI1866" s="84" t="s">
        <v>18849</v>
      </c>
      <c r="OHJ1866" s="84" t="s">
        <v>18849</v>
      </c>
      <c r="OHK1866" s="84" t="s">
        <v>18849</v>
      </c>
      <c r="OHL1866" s="84" t="s">
        <v>18849</v>
      </c>
      <c r="OHM1866" s="84" t="s">
        <v>18849</v>
      </c>
      <c r="OHN1866" s="84" t="s">
        <v>18849</v>
      </c>
      <c r="OHO1866" s="84" t="s">
        <v>18849</v>
      </c>
      <c r="OHP1866" s="84" t="s">
        <v>18849</v>
      </c>
      <c r="OHQ1866" s="84" t="s">
        <v>18849</v>
      </c>
      <c r="OHR1866" s="84" t="s">
        <v>18849</v>
      </c>
      <c r="OHS1866" s="84" t="s">
        <v>18849</v>
      </c>
      <c r="OHT1866" s="84" t="s">
        <v>18849</v>
      </c>
      <c r="OHU1866" s="84" t="s">
        <v>18849</v>
      </c>
      <c r="OHV1866" s="84" t="s">
        <v>18849</v>
      </c>
      <c r="OHW1866" s="84" t="s">
        <v>18849</v>
      </c>
      <c r="OHX1866" s="84" t="s">
        <v>18849</v>
      </c>
      <c r="OHY1866" s="84" t="s">
        <v>18849</v>
      </c>
      <c r="OHZ1866" s="84" t="s">
        <v>18849</v>
      </c>
      <c r="OIA1866" s="84" t="s">
        <v>18849</v>
      </c>
      <c r="OIB1866" s="84" t="s">
        <v>18849</v>
      </c>
      <c r="OIC1866" s="84" t="s">
        <v>18849</v>
      </c>
      <c r="OID1866" s="84" t="s">
        <v>18849</v>
      </c>
      <c r="OIE1866" s="84" t="s">
        <v>18849</v>
      </c>
      <c r="OIF1866" s="84" t="s">
        <v>18849</v>
      </c>
      <c r="OIG1866" s="84" t="s">
        <v>18849</v>
      </c>
      <c r="OIH1866" s="84" t="s">
        <v>18849</v>
      </c>
      <c r="OII1866" s="84" t="s">
        <v>18849</v>
      </c>
      <c r="OIJ1866" s="84" t="s">
        <v>18849</v>
      </c>
      <c r="OIK1866" s="84" t="s">
        <v>18849</v>
      </c>
      <c r="OIL1866" s="84" t="s">
        <v>18849</v>
      </c>
      <c r="OIM1866" s="84" t="s">
        <v>18849</v>
      </c>
      <c r="OIN1866" s="84" t="s">
        <v>18849</v>
      </c>
      <c r="OIO1866" s="84" t="s">
        <v>18849</v>
      </c>
      <c r="OIP1866" s="84" t="s">
        <v>18849</v>
      </c>
      <c r="OIQ1866" s="84" t="s">
        <v>18849</v>
      </c>
      <c r="OIR1866" s="84" t="s">
        <v>18849</v>
      </c>
      <c r="OIS1866" s="84" t="s">
        <v>18849</v>
      </c>
      <c r="OIT1866" s="84" t="s">
        <v>18849</v>
      </c>
      <c r="OIU1866" s="84" t="s">
        <v>18849</v>
      </c>
      <c r="OIV1866" s="84" t="s">
        <v>18849</v>
      </c>
      <c r="OIW1866" s="84" t="s">
        <v>18849</v>
      </c>
      <c r="OIX1866" s="84" t="s">
        <v>18849</v>
      </c>
      <c r="OIY1866" s="84" t="s">
        <v>18849</v>
      </c>
      <c r="OIZ1866" s="84" t="s">
        <v>18849</v>
      </c>
      <c r="OJA1866" s="84" t="s">
        <v>18849</v>
      </c>
      <c r="OJB1866" s="84" t="s">
        <v>18849</v>
      </c>
      <c r="OJC1866" s="84" t="s">
        <v>18849</v>
      </c>
      <c r="OJD1866" s="84" t="s">
        <v>18849</v>
      </c>
      <c r="OJE1866" s="84" t="s">
        <v>18849</v>
      </c>
      <c r="OJF1866" s="84" t="s">
        <v>18849</v>
      </c>
      <c r="OJG1866" s="84" t="s">
        <v>18849</v>
      </c>
      <c r="OJH1866" s="84" t="s">
        <v>18849</v>
      </c>
      <c r="OJI1866" s="84" t="s">
        <v>18849</v>
      </c>
      <c r="OJJ1866" s="84" t="s">
        <v>18849</v>
      </c>
      <c r="OJK1866" s="84" t="s">
        <v>18849</v>
      </c>
      <c r="OJL1866" s="84" t="s">
        <v>18849</v>
      </c>
      <c r="OJM1866" s="84" t="s">
        <v>18849</v>
      </c>
      <c r="OJN1866" s="84" t="s">
        <v>18849</v>
      </c>
      <c r="OJO1866" s="84" t="s">
        <v>18849</v>
      </c>
      <c r="OJP1866" s="84" t="s">
        <v>18849</v>
      </c>
      <c r="OJQ1866" s="84" t="s">
        <v>18849</v>
      </c>
      <c r="OJR1866" s="84" t="s">
        <v>18849</v>
      </c>
      <c r="OJS1866" s="84" t="s">
        <v>18849</v>
      </c>
      <c r="OJT1866" s="84" t="s">
        <v>18849</v>
      </c>
      <c r="OJU1866" s="84" t="s">
        <v>18849</v>
      </c>
      <c r="OJV1866" s="84" t="s">
        <v>18849</v>
      </c>
      <c r="OJW1866" s="84" t="s">
        <v>18849</v>
      </c>
      <c r="OJX1866" s="84" t="s">
        <v>18849</v>
      </c>
      <c r="OJY1866" s="84" t="s">
        <v>18849</v>
      </c>
      <c r="OJZ1866" s="84" t="s">
        <v>18849</v>
      </c>
      <c r="OKA1866" s="84" t="s">
        <v>18849</v>
      </c>
      <c r="OKB1866" s="84" t="s">
        <v>18849</v>
      </c>
      <c r="OKC1866" s="84" t="s">
        <v>18849</v>
      </c>
      <c r="OKD1866" s="84" t="s">
        <v>18849</v>
      </c>
      <c r="OKE1866" s="84" t="s">
        <v>18849</v>
      </c>
      <c r="OKF1866" s="84" t="s">
        <v>18849</v>
      </c>
      <c r="OKG1866" s="84" t="s">
        <v>18849</v>
      </c>
      <c r="OKH1866" s="84" t="s">
        <v>18849</v>
      </c>
      <c r="OKI1866" s="84" t="s">
        <v>18849</v>
      </c>
      <c r="OKJ1866" s="84" t="s">
        <v>18849</v>
      </c>
      <c r="OKK1866" s="84" t="s">
        <v>18849</v>
      </c>
      <c r="OKL1866" s="84" t="s">
        <v>18849</v>
      </c>
      <c r="OKM1866" s="84" t="s">
        <v>18849</v>
      </c>
      <c r="OKN1866" s="84" t="s">
        <v>18849</v>
      </c>
      <c r="OKO1866" s="84" t="s">
        <v>18849</v>
      </c>
      <c r="OKP1866" s="84" t="s">
        <v>18849</v>
      </c>
      <c r="OKQ1866" s="84" t="s">
        <v>18849</v>
      </c>
      <c r="OKR1866" s="84" t="s">
        <v>18849</v>
      </c>
      <c r="OKS1866" s="84" t="s">
        <v>18849</v>
      </c>
      <c r="OKT1866" s="84" t="s">
        <v>18849</v>
      </c>
      <c r="OKU1866" s="84" t="s">
        <v>18849</v>
      </c>
      <c r="OKV1866" s="84" t="s">
        <v>18849</v>
      </c>
      <c r="OKW1866" s="84" t="s">
        <v>18849</v>
      </c>
      <c r="OKX1866" s="84" t="s">
        <v>18849</v>
      </c>
      <c r="OKY1866" s="84" t="s">
        <v>18849</v>
      </c>
      <c r="OKZ1866" s="84" t="s">
        <v>18849</v>
      </c>
      <c r="OLA1866" s="84" t="s">
        <v>18849</v>
      </c>
      <c r="OLB1866" s="84" t="s">
        <v>18849</v>
      </c>
      <c r="OLC1866" s="84" t="s">
        <v>18849</v>
      </c>
      <c r="OLD1866" s="84" t="s">
        <v>18849</v>
      </c>
      <c r="OLE1866" s="84" t="s">
        <v>18849</v>
      </c>
      <c r="OLF1866" s="84" t="s">
        <v>18849</v>
      </c>
      <c r="OLG1866" s="84" t="s">
        <v>18849</v>
      </c>
      <c r="OLH1866" s="84" t="s">
        <v>18849</v>
      </c>
      <c r="OLI1866" s="84" t="s">
        <v>18849</v>
      </c>
      <c r="OLJ1866" s="84" t="s">
        <v>18849</v>
      </c>
      <c r="OLK1866" s="84" t="s">
        <v>18849</v>
      </c>
      <c r="OLL1866" s="84" t="s">
        <v>18849</v>
      </c>
      <c r="OLM1866" s="84" t="s">
        <v>18849</v>
      </c>
      <c r="OLN1866" s="84" t="s">
        <v>18849</v>
      </c>
      <c r="OLO1866" s="84" t="s">
        <v>18849</v>
      </c>
      <c r="OLP1866" s="84" t="s">
        <v>18849</v>
      </c>
      <c r="OLQ1866" s="84" t="s">
        <v>18849</v>
      </c>
      <c r="OLR1866" s="84" t="s">
        <v>18849</v>
      </c>
      <c r="OLS1866" s="84" t="s">
        <v>18849</v>
      </c>
      <c r="OLT1866" s="84" t="s">
        <v>18849</v>
      </c>
      <c r="OLU1866" s="84" t="s">
        <v>18849</v>
      </c>
      <c r="OLV1866" s="84" t="s">
        <v>18849</v>
      </c>
      <c r="OLW1866" s="84" t="s">
        <v>18849</v>
      </c>
      <c r="OLX1866" s="84" t="s">
        <v>18849</v>
      </c>
      <c r="OLY1866" s="84" t="s">
        <v>18849</v>
      </c>
      <c r="OLZ1866" s="84" t="s">
        <v>18849</v>
      </c>
      <c r="OMA1866" s="84" t="s">
        <v>18849</v>
      </c>
      <c r="OMB1866" s="84" t="s">
        <v>18849</v>
      </c>
      <c r="OMC1866" s="84" t="s">
        <v>18849</v>
      </c>
      <c r="OMD1866" s="84" t="s">
        <v>18849</v>
      </c>
      <c r="OME1866" s="84" t="s">
        <v>18849</v>
      </c>
      <c r="OMF1866" s="84" t="s">
        <v>18849</v>
      </c>
      <c r="OMG1866" s="84" t="s">
        <v>18849</v>
      </c>
      <c r="OMH1866" s="84" t="s">
        <v>18849</v>
      </c>
      <c r="OMI1866" s="84" t="s">
        <v>18849</v>
      </c>
      <c r="OMJ1866" s="84" t="s">
        <v>18849</v>
      </c>
      <c r="OMK1866" s="84" t="s">
        <v>18849</v>
      </c>
      <c r="OML1866" s="84" t="s">
        <v>18849</v>
      </c>
      <c r="OMM1866" s="84" t="s">
        <v>18849</v>
      </c>
      <c r="OMN1866" s="84" t="s">
        <v>18849</v>
      </c>
      <c r="OMO1866" s="84" t="s">
        <v>18849</v>
      </c>
      <c r="OMP1866" s="84" t="s">
        <v>18849</v>
      </c>
      <c r="OMQ1866" s="84" t="s">
        <v>18849</v>
      </c>
      <c r="OMR1866" s="84" t="s">
        <v>18849</v>
      </c>
      <c r="OMS1866" s="84" t="s">
        <v>18849</v>
      </c>
      <c r="OMT1866" s="84" t="s">
        <v>18849</v>
      </c>
      <c r="OMU1866" s="84" t="s">
        <v>18849</v>
      </c>
      <c r="OMV1866" s="84" t="s">
        <v>18849</v>
      </c>
      <c r="OMW1866" s="84" t="s">
        <v>18849</v>
      </c>
      <c r="OMX1866" s="84" t="s">
        <v>18849</v>
      </c>
      <c r="OMY1866" s="84" t="s">
        <v>18849</v>
      </c>
      <c r="OMZ1866" s="84" t="s">
        <v>18849</v>
      </c>
      <c r="ONA1866" s="84" t="s">
        <v>18849</v>
      </c>
      <c r="ONB1866" s="84" t="s">
        <v>18849</v>
      </c>
      <c r="ONC1866" s="84" t="s">
        <v>18849</v>
      </c>
      <c r="OND1866" s="84" t="s">
        <v>18849</v>
      </c>
      <c r="ONE1866" s="84" t="s">
        <v>18849</v>
      </c>
      <c r="ONF1866" s="84" t="s">
        <v>18849</v>
      </c>
      <c r="ONG1866" s="84" t="s">
        <v>18849</v>
      </c>
      <c r="ONH1866" s="84" t="s">
        <v>18849</v>
      </c>
      <c r="ONI1866" s="84" t="s">
        <v>18849</v>
      </c>
      <c r="ONJ1866" s="84" t="s">
        <v>18849</v>
      </c>
      <c r="ONK1866" s="84" t="s">
        <v>18849</v>
      </c>
      <c r="ONL1866" s="84" t="s">
        <v>18849</v>
      </c>
      <c r="ONM1866" s="84" t="s">
        <v>18849</v>
      </c>
      <c r="ONN1866" s="84" t="s">
        <v>18849</v>
      </c>
      <c r="ONO1866" s="84" t="s">
        <v>18849</v>
      </c>
      <c r="ONP1866" s="84" t="s">
        <v>18849</v>
      </c>
      <c r="ONQ1866" s="84" t="s">
        <v>18849</v>
      </c>
      <c r="ONR1866" s="84" t="s">
        <v>18849</v>
      </c>
      <c r="ONS1866" s="84" t="s">
        <v>18849</v>
      </c>
      <c r="ONT1866" s="84" t="s">
        <v>18849</v>
      </c>
      <c r="ONU1866" s="84" t="s">
        <v>18849</v>
      </c>
      <c r="ONV1866" s="84" t="s">
        <v>18849</v>
      </c>
      <c r="ONW1866" s="84" t="s">
        <v>18849</v>
      </c>
      <c r="ONX1866" s="84" t="s">
        <v>18849</v>
      </c>
      <c r="ONY1866" s="84" t="s">
        <v>18849</v>
      </c>
      <c r="ONZ1866" s="84" t="s">
        <v>18849</v>
      </c>
      <c r="OOA1866" s="84" t="s">
        <v>18849</v>
      </c>
      <c r="OOB1866" s="84" t="s">
        <v>18849</v>
      </c>
      <c r="OOC1866" s="84" t="s">
        <v>18849</v>
      </c>
      <c r="OOD1866" s="84" t="s">
        <v>18849</v>
      </c>
      <c r="OOE1866" s="84" t="s">
        <v>18849</v>
      </c>
      <c r="OOF1866" s="84" t="s">
        <v>18849</v>
      </c>
      <c r="OOG1866" s="84" t="s">
        <v>18849</v>
      </c>
      <c r="OOH1866" s="84" t="s">
        <v>18849</v>
      </c>
      <c r="OOI1866" s="84" t="s">
        <v>18849</v>
      </c>
      <c r="OOJ1866" s="84" t="s">
        <v>18849</v>
      </c>
      <c r="OOK1866" s="84" t="s">
        <v>18849</v>
      </c>
      <c r="OOL1866" s="84" t="s">
        <v>18849</v>
      </c>
      <c r="OOM1866" s="84" t="s">
        <v>18849</v>
      </c>
      <c r="OON1866" s="84" t="s">
        <v>18849</v>
      </c>
      <c r="OOO1866" s="84" t="s">
        <v>18849</v>
      </c>
      <c r="OOP1866" s="84" t="s">
        <v>18849</v>
      </c>
      <c r="OOQ1866" s="84" t="s">
        <v>18849</v>
      </c>
      <c r="OOR1866" s="84" t="s">
        <v>18849</v>
      </c>
      <c r="OOS1866" s="84" t="s">
        <v>18849</v>
      </c>
      <c r="OOT1866" s="84" t="s">
        <v>18849</v>
      </c>
      <c r="OOU1866" s="84" t="s">
        <v>18849</v>
      </c>
      <c r="OOV1866" s="84" t="s">
        <v>18849</v>
      </c>
      <c r="OOW1866" s="84" t="s">
        <v>18849</v>
      </c>
      <c r="OOX1866" s="84" t="s">
        <v>18849</v>
      </c>
      <c r="OOY1866" s="84" t="s">
        <v>18849</v>
      </c>
      <c r="OOZ1866" s="84" t="s">
        <v>18849</v>
      </c>
      <c r="OPA1866" s="84" t="s">
        <v>18849</v>
      </c>
      <c r="OPB1866" s="84" t="s">
        <v>18849</v>
      </c>
      <c r="OPC1866" s="84" t="s">
        <v>18849</v>
      </c>
      <c r="OPD1866" s="84" t="s">
        <v>18849</v>
      </c>
      <c r="OPE1866" s="84" t="s">
        <v>18849</v>
      </c>
      <c r="OPF1866" s="84" t="s">
        <v>18849</v>
      </c>
      <c r="OPG1866" s="84" t="s">
        <v>18849</v>
      </c>
      <c r="OPH1866" s="84" t="s">
        <v>18849</v>
      </c>
      <c r="OPI1866" s="84" t="s">
        <v>18849</v>
      </c>
      <c r="OPJ1866" s="84" t="s">
        <v>18849</v>
      </c>
      <c r="OPK1866" s="84" t="s">
        <v>18849</v>
      </c>
      <c r="OPL1866" s="84" t="s">
        <v>18849</v>
      </c>
      <c r="OPM1866" s="84" t="s">
        <v>18849</v>
      </c>
      <c r="OPN1866" s="84" t="s">
        <v>18849</v>
      </c>
      <c r="OPO1866" s="84" t="s">
        <v>18849</v>
      </c>
      <c r="OPP1866" s="84" t="s">
        <v>18849</v>
      </c>
      <c r="OPQ1866" s="84" t="s">
        <v>18849</v>
      </c>
      <c r="OPR1866" s="84" t="s">
        <v>18849</v>
      </c>
      <c r="OPS1866" s="84" t="s">
        <v>18849</v>
      </c>
      <c r="OPT1866" s="84" t="s">
        <v>18849</v>
      </c>
      <c r="OPU1866" s="84" t="s">
        <v>18849</v>
      </c>
      <c r="OPV1866" s="84" t="s">
        <v>18849</v>
      </c>
      <c r="OPW1866" s="84" t="s">
        <v>18849</v>
      </c>
      <c r="OPX1866" s="84" t="s">
        <v>18849</v>
      </c>
      <c r="OPY1866" s="84" t="s">
        <v>18849</v>
      </c>
      <c r="OPZ1866" s="84" t="s">
        <v>18849</v>
      </c>
      <c r="OQA1866" s="84" t="s">
        <v>18849</v>
      </c>
      <c r="OQB1866" s="84" t="s">
        <v>18849</v>
      </c>
      <c r="OQC1866" s="84" t="s">
        <v>18849</v>
      </c>
      <c r="OQD1866" s="84" t="s">
        <v>18849</v>
      </c>
      <c r="OQE1866" s="84" t="s">
        <v>18849</v>
      </c>
      <c r="OQF1866" s="84" t="s">
        <v>18849</v>
      </c>
      <c r="OQG1866" s="84" t="s">
        <v>18849</v>
      </c>
      <c r="OQH1866" s="84" t="s">
        <v>18849</v>
      </c>
      <c r="OQI1866" s="84" t="s">
        <v>18849</v>
      </c>
      <c r="OQJ1866" s="84" t="s">
        <v>18849</v>
      </c>
      <c r="OQK1866" s="84" t="s">
        <v>18849</v>
      </c>
      <c r="OQL1866" s="84" t="s">
        <v>18849</v>
      </c>
      <c r="OQM1866" s="84" t="s">
        <v>18849</v>
      </c>
      <c r="OQN1866" s="84" t="s">
        <v>18849</v>
      </c>
      <c r="OQO1866" s="84" t="s">
        <v>18849</v>
      </c>
      <c r="OQP1866" s="84" t="s">
        <v>18849</v>
      </c>
      <c r="OQQ1866" s="84" t="s">
        <v>18849</v>
      </c>
      <c r="OQR1866" s="84" t="s">
        <v>18849</v>
      </c>
      <c r="OQS1866" s="84" t="s">
        <v>18849</v>
      </c>
      <c r="OQT1866" s="84" t="s">
        <v>18849</v>
      </c>
      <c r="OQU1866" s="84" t="s">
        <v>18849</v>
      </c>
      <c r="OQV1866" s="84" t="s">
        <v>18849</v>
      </c>
      <c r="OQW1866" s="84" t="s">
        <v>18849</v>
      </c>
      <c r="OQX1866" s="84" t="s">
        <v>18849</v>
      </c>
      <c r="OQY1866" s="84" t="s">
        <v>18849</v>
      </c>
      <c r="OQZ1866" s="84" t="s">
        <v>18849</v>
      </c>
      <c r="ORA1866" s="84" t="s">
        <v>18849</v>
      </c>
      <c r="ORB1866" s="84" t="s">
        <v>18849</v>
      </c>
      <c r="ORC1866" s="84" t="s">
        <v>18849</v>
      </c>
      <c r="ORD1866" s="84" t="s">
        <v>18849</v>
      </c>
      <c r="ORE1866" s="84" t="s">
        <v>18849</v>
      </c>
      <c r="ORF1866" s="84" t="s">
        <v>18849</v>
      </c>
      <c r="ORG1866" s="84" t="s">
        <v>18849</v>
      </c>
      <c r="ORH1866" s="84" t="s">
        <v>18849</v>
      </c>
      <c r="ORI1866" s="84" t="s">
        <v>18849</v>
      </c>
      <c r="ORJ1866" s="84" t="s">
        <v>18849</v>
      </c>
      <c r="ORK1866" s="84" t="s">
        <v>18849</v>
      </c>
      <c r="ORL1866" s="84" t="s">
        <v>18849</v>
      </c>
      <c r="ORM1866" s="84" t="s">
        <v>18849</v>
      </c>
      <c r="ORN1866" s="84" t="s">
        <v>18849</v>
      </c>
      <c r="ORO1866" s="84" t="s">
        <v>18849</v>
      </c>
      <c r="ORP1866" s="84" t="s">
        <v>18849</v>
      </c>
      <c r="ORQ1866" s="84" t="s">
        <v>18849</v>
      </c>
      <c r="ORR1866" s="84" t="s">
        <v>18849</v>
      </c>
      <c r="ORS1866" s="84" t="s">
        <v>18849</v>
      </c>
      <c r="ORT1866" s="84" t="s">
        <v>18849</v>
      </c>
      <c r="ORU1866" s="84" t="s">
        <v>18849</v>
      </c>
      <c r="ORV1866" s="84" t="s">
        <v>18849</v>
      </c>
      <c r="ORW1866" s="84" t="s">
        <v>18849</v>
      </c>
      <c r="ORX1866" s="84" t="s">
        <v>18849</v>
      </c>
      <c r="ORY1866" s="84" t="s">
        <v>18849</v>
      </c>
      <c r="ORZ1866" s="84" t="s">
        <v>18849</v>
      </c>
      <c r="OSA1866" s="84" t="s">
        <v>18849</v>
      </c>
      <c r="OSB1866" s="84" t="s">
        <v>18849</v>
      </c>
      <c r="OSC1866" s="84" t="s">
        <v>18849</v>
      </c>
      <c r="OSD1866" s="84" t="s">
        <v>18849</v>
      </c>
      <c r="OSE1866" s="84" t="s">
        <v>18849</v>
      </c>
      <c r="OSF1866" s="84" t="s">
        <v>18849</v>
      </c>
      <c r="OSG1866" s="84" t="s">
        <v>18849</v>
      </c>
      <c r="OSH1866" s="84" t="s">
        <v>18849</v>
      </c>
      <c r="OSI1866" s="84" t="s">
        <v>18849</v>
      </c>
      <c r="OSJ1866" s="84" t="s">
        <v>18849</v>
      </c>
      <c r="OSK1866" s="84" t="s">
        <v>18849</v>
      </c>
      <c r="OSL1866" s="84" t="s">
        <v>18849</v>
      </c>
      <c r="OSM1866" s="84" t="s">
        <v>18849</v>
      </c>
      <c r="OSN1866" s="84" t="s">
        <v>18849</v>
      </c>
      <c r="OSO1866" s="84" t="s">
        <v>18849</v>
      </c>
      <c r="OSP1866" s="84" t="s">
        <v>18849</v>
      </c>
      <c r="OSQ1866" s="84" t="s">
        <v>18849</v>
      </c>
      <c r="OSR1866" s="84" t="s">
        <v>18849</v>
      </c>
      <c r="OSS1866" s="84" t="s">
        <v>18849</v>
      </c>
      <c r="OST1866" s="84" t="s">
        <v>18849</v>
      </c>
      <c r="OSU1866" s="84" t="s">
        <v>18849</v>
      </c>
      <c r="OSV1866" s="84" t="s">
        <v>18849</v>
      </c>
      <c r="OSW1866" s="84" t="s">
        <v>18849</v>
      </c>
      <c r="OSX1866" s="84" t="s">
        <v>18849</v>
      </c>
      <c r="OSY1866" s="84" t="s">
        <v>18849</v>
      </c>
      <c r="OSZ1866" s="84" t="s">
        <v>18849</v>
      </c>
      <c r="OTA1866" s="84" t="s">
        <v>18849</v>
      </c>
      <c r="OTB1866" s="84" t="s">
        <v>18849</v>
      </c>
      <c r="OTC1866" s="84" t="s">
        <v>18849</v>
      </c>
      <c r="OTD1866" s="84" t="s">
        <v>18849</v>
      </c>
      <c r="OTE1866" s="84" t="s">
        <v>18849</v>
      </c>
      <c r="OTF1866" s="84" t="s">
        <v>18849</v>
      </c>
      <c r="OTG1866" s="84" t="s">
        <v>18849</v>
      </c>
      <c r="OTH1866" s="84" t="s">
        <v>18849</v>
      </c>
      <c r="OTI1866" s="84" t="s">
        <v>18849</v>
      </c>
      <c r="OTJ1866" s="84" t="s">
        <v>18849</v>
      </c>
      <c r="OTK1866" s="84" t="s">
        <v>18849</v>
      </c>
      <c r="OTL1866" s="84" t="s">
        <v>18849</v>
      </c>
      <c r="OTM1866" s="84" t="s">
        <v>18849</v>
      </c>
      <c r="OTN1866" s="84" t="s">
        <v>18849</v>
      </c>
      <c r="OTO1866" s="84" t="s">
        <v>18849</v>
      </c>
      <c r="OTP1866" s="84" t="s">
        <v>18849</v>
      </c>
      <c r="OTQ1866" s="84" t="s">
        <v>18849</v>
      </c>
      <c r="OTR1866" s="84" t="s">
        <v>18849</v>
      </c>
      <c r="OTS1866" s="84" t="s">
        <v>18849</v>
      </c>
      <c r="OTT1866" s="84" t="s">
        <v>18849</v>
      </c>
      <c r="OTU1866" s="84" t="s">
        <v>18849</v>
      </c>
      <c r="OTV1866" s="84" t="s">
        <v>18849</v>
      </c>
      <c r="OTW1866" s="84" t="s">
        <v>18849</v>
      </c>
      <c r="OTX1866" s="84" t="s">
        <v>18849</v>
      </c>
      <c r="OTY1866" s="84" t="s">
        <v>18849</v>
      </c>
      <c r="OTZ1866" s="84" t="s">
        <v>18849</v>
      </c>
      <c r="OUA1866" s="84" t="s">
        <v>18849</v>
      </c>
      <c r="OUB1866" s="84" t="s">
        <v>18849</v>
      </c>
      <c r="OUC1866" s="84" t="s">
        <v>18849</v>
      </c>
      <c r="OUD1866" s="84" t="s">
        <v>18849</v>
      </c>
      <c r="OUE1866" s="84" t="s">
        <v>18849</v>
      </c>
      <c r="OUF1866" s="84" t="s">
        <v>18849</v>
      </c>
      <c r="OUG1866" s="84" t="s">
        <v>18849</v>
      </c>
      <c r="OUH1866" s="84" t="s">
        <v>18849</v>
      </c>
      <c r="OUI1866" s="84" t="s">
        <v>18849</v>
      </c>
      <c r="OUJ1866" s="84" t="s">
        <v>18849</v>
      </c>
      <c r="OUK1866" s="84" t="s">
        <v>18849</v>
      </c>
      <c r="OUL1866" s="84" t="s">
        <v>18849</v>
      </c>
      <c r="OUM1866" s="84" t="s">
        <v>18849</v>
      </c>
      <c r="OUN1866" s="84" t="s">
        <v>18849</v>
      </c>
      <c r="OUO1866" s="84" t="s">
        <v>18849</v>
      </c>
      <c r="OUP1866" s="84" t="s">
        <v>18849</v>
      </c>
      <c r="OUQ1866" s="84" t="s">
        <v>18849</v>
      </c>
      <c r="OUR1866" s="84" t="s">
        <v>18849</v>
      </c>
      <c r="OUS1866" s="84" t="s">
        <v>18849</v>
      </c>
      <c r="OUT1866" s="84" t="s">
        <v>18849</v>
      </c>
      <c r="OUU1866" s="84" t="s">
        <v>18849</v>
      </c>
      <c r="OUV1866" s="84" t="s">
        <v>18849</v>
      </c>
      <c r="OUW1866" s="84" t="s">
        <v>18849</v>
      </c>
      <c r="OUX1866" s="84" t="s">
        <v>18849</v>
      </c>
      <c r="OUY1866" s="84" t="s">
        <v>18849</v>
      </c>
      <c r="OUZ1866" s="84" t="s">
        <v>18849</v>
      </c>
      <c r="OVA1866" s="84" t="s">
        <v>18849</v>
      </c>
      <c r="OVB1866" s="84" t="s">
        <v>18849</v>
      </c>
      <c r="OVC1866" s="84" t="s">
        <v>18849</v>
      </c>
      <c r="OVD1866" s="84" t="s">
        <v>18849</v>
      </c>
      <c r="OVE1866" s="84" t="s">
        <v>18849</v>
      </c>
      <c r="OVF1866" s="84" t="s">
        <v>18849</v>
      </c>
      <c r="OVG1866" s="84" t="s">
        <v>18849</v>
      </c>
      <c r="OVH1866" s="84" t="s">
        <v>18849</v>
      </c>
      <c r="OVI1866" s="84" t="s">
        <v>18849</v>
      </c>
      <c r="OVJ1866" s="84" t="s">
        <v>18849</v>
      </c>
      <c r="OVK1866" s="84" t="s">
        <v>18849</v>
      </c>
      <c r="OVL1866" s="84" t="s">
        <v>18849</v>
      </c>
      <c r="OVM1866" s="84" t="s">
        <v>18849</v>
      </c>
      <c r="OVN1866" s="84" t="s">
        <v>18849</v>
      </c>
      <c r="OVO1866" s="84" t="s">
        <v>18849</v>
      </c>
      <c r="OVP1866" s="84" t="s">
        <v>18849</v>
      </c>
      <c r="OVQ1866" s="84" t="s">
        <v>18849</v>
      </c>
      <c r="OVR1866" s="84" t="s">
        <v>18849</v>
      </c>
      <c r="OVS1866" s="84" t="s">
        <v>18849</v>
      </c>
      <c r="OVT1866" s="84" t="s">
        <v>18849</v>
      </c>
      <c r="OVU1866" s="84" t="s">
        <v>18849</v>
      </c>
      <c r="OVV1866" s="84" t="s">
        <v>18849</v>
      </c>
      <c r="OVW1866" s="84" t="s">
        <v>18849</v>
      </c>
      <c r="OVX1866" s="84" t="s">
        <v>18849</v>
      </c>
      <c r="OVY1866" s="84" t="s">
        <v>18849</v>
      </c>
      <c r="OVZ1866" s="84" t="s">
        <v>18849</v>
      </c>
      <c r="OWA1866" s="84" t="s">
        <v>18849</v>
      </c>
      <c r="OWB1866" s="84" t="s">
        <v>18849</v>
      </c>
      <c r="OWC1866" s="84" t="s">
        <v>18849</v>
      </c>
      <c r="OWD1866" s="84" t="s">
        <v>18849</v>
      </c>
      <c r="OWE1866" s="84" t="s">
        <v>18849</v>
      </c>
      <c r="OWF1866" s="84" t="s">
        <v>18849</v>
      </c>
      <c r="OWG1866" s="84" t="s">
        <v>18849</v>
      </c>
      <c r="OWH1866" s="84" t="s">
        <v>18849</v>
      </c>
      <c r="OWI1866" s="84" t="s">
        <v>18849</v>
      </c>
      <c r="OWJ1866" s="84" t="s">
        <v>18849</v>
      </c>
      <c r="OWK1866" s="84" t="s">
        <v>18849</v>
      </c>
      <c r="OWL1866" s="84" t="s">
        <v>18849</v>
      </c>
      <c r="OWM1866" s="84" t="s">
        <v>18849</v>
      </c>
      <c r="OWN1866" s="84" t="s">
        <v>18849</v>
      </c>
      <c r="OWO1866" s="84" t="s">
        <v>18849</v>
      </c>
      <c r="OWP1866" s="84" t="s">
        <v>18849</v>
      </c>
      <c r="OWQ1866" s="84" t="s">
        <v>18849</v>
      </c>
      <c r="OWR1866" s="84" t="s">
        <v>18849</v>
      </c>
      <c r="OWS1866" s="84" t="s">
        <v>18849</v>
      </c>
      <c r="OWT1866" s="84" t="s">
        <v>18849</v>
      </c>
      <c r="OWU1866" s="84" t="s">
        <v>18849</v>
      </c>
      <c r="OWV1866" s="84" t="s">
        <v>18849</v>
      </c>
      <c r="OWW1866" s="84" t="s">
        <v>18849</v>
      </c>
      <c r="OWX1866" s="84" t="s">
        <v>18849</v>
      </c>
      <c r="OWY1866" s="84" t="s">
        <v>18849</v>
      </c>
      <c r="OWZ1866" s="84" t="s">
        <v>18849</v>
      </c>
      <c r="OXA1866" s="84" t="s">
        <v>18849</v>
      </c>
      <c r="OXB1866" s="84" t="s">
        <v>18849</v>
      </c>
      <c r="OXC1866" s="84" t="s">
        <v>18849</v>
      </c>
      <c r="OXD1866" s="84" t="s">
        <v>18849</v>
      </c>
      <c r="OXE1866" s="84" t="s">
        <v>18849</v>
      </c>
      <c r="OXF1866" s="84" t="s">
        <v>18849</v>
      </c>
      <c r="OXG1866" s="84" t="s">
        <v>18849</v>
      </c>
      <c r="OXH1866" s="84" t="s">
        <v>18849</v>
      </c>
      <c r="OXI1866" s="84" t="s">
        <v>18849</v>
      </c>
      <c r="OXJ1866" s="84" t="s">
        <v>18849</v>
      </c>
      <c r="OXK1866" s="84" t="s">
        <v>18849</v>
      </c>
      <c r="OXL1866" s="84" t="s">
        <v>18849</v>
      </c>
      <c r="OXM1866" s="84" t="s">
        <v>18849</v>
      </c>
      <c r="OXN1866" s="84" t="s">
        <v>18849</v>
      </c>
      <c r="OXO1866" s="84" t="s">
        <v>18849</v>
      </c>
      <c r="OXP1866" s="84" t="s">
        <v>18849</v>
      </c>
      <c r="OXQ1866" s="84" t="s">
        <v>18849</v>
      </c>
      <c r="OXR1866" s="84" t="s">
        <v>18849</v>
      </c>
      <c r="OXS1866" s="84" t="s">
        <v>18849</v>
      </c>
      <c r="OXT1866" s="84" t="s">
        <v>18849</v>
      </c>
      <c r="OXU1866" s="84" t="s">
        <v>18849</v>
      </c>
      <c r="OXV1866" s="84" t="s">
        <v>18849</v>
      </c>
      <c r="OXW1866" s="84" t="s">
        <v>18849</v>
      </c>
      <c r="OXX1866" s="84" t="s">
        <v>18849</v>
      </c>
      <c r="OXY1866" s="84" t="s">
        <v>18849</v>
      </c>
      <c r="OXZ1866" s="84" t="s">
        <v>18849</v>
      </c>
      <c r="OYA1866" s="84" t="s">
        <v>18849</v>
      </c>
      <c r="OYB1866" s="84" t="s">
        <v>18849</v>
      </c>
      <c r="OYC1866" s="84" t="s">
        <v>18849</v>
      </c>
      <c r="OYD1866" s="84" t="s">
        <v>18849</v>
      </c>
      <c r="OYE1866" s="84" t="s">
        <v>18849</v>
      </c>
      <c r="OYF1866" s="84" t="s">
        <v>18849</v>
      </c>
      <c r="OYG1866" s="84" t="s">
        <v>18849</v>
      </c>
      <c r="OYH1866" s="84" t="s">
        <v>18849</v>
      </c>
      <c r="OYI1866" s="84" t="s">
        <v>18849</v>
      </c>
      <c r="OYJ1866" s="84" t="s">
        <v>18849</v>
      </c>
      <c r="OYK1866" s="84" t="s">
        <v>18849</v>
      </c>
      <c r="OYL1866" s="84" t="s">
        <v>18849</v>
      </c>
      <c r="OYM1866" s="84" t="s">
        <v>18849</v>
      </c>
      <c r="OYN1866" s="84" t="s">
        <v>18849</v>
      </c>
      <c r="OYO1866" s="84" t="s">
        <v>18849</v>
      </c>
      <c r="OYP1866" s="84" t="s">
        <v>18849</v>
      </c>
      <c r="OYQ1866" s="84" t="s">
        <v>18849</v>
      </c>
      <c r="OYR1866" s="84" t="s">
        <v>18849</v>
      </c>
      <c r="OYS1866" s="84" t="s">
        <v>18849</v>
      </c>
      <c r="OYT1866" s="84" t="s">
        <v>18849</v>
      </c>
      <c r="OYU1866" s="84" t="s">
        <v>18849</v>
      </c>
      <c r="OYV1866" s="84" t="s">
        <v>18849</v>
      </c>
      <c r="OYW1866" s="84" t="s">
        <v>18849</v>
      </c>
      <c r="OYX1866" s="84" t="s">
        <v>18849</v>
      </c>
      <c r="OYY1866" s="84" t="s">
        <v>18849</v>
      </c>
      <c r="OYZ1866" s="84" t="s">
        <v>18849</v>
      </c>
      <c r="OZA1866" s="84" t="s">
        <v>18849</v>
      </c>
      <c r="OZB1866" s="84" t="s">
        <v>18849</v>
      </c>
      <c r="OZC1866" s="84" t="s">
        <v>18849</v>
      </c>
      <c r="OZD1866" s="84" t="s">
        <v>18849</v>
      </c>
      <c r="OZE1866" s="84" t="s">
        <v>18849</v>
      </c>
      <c r="OZF1866" s="84" t="s">
        <v>18849</v>
      </c>
      <c r="OZG1866" s="84" t="s">
        <v>18849</v>
      </c>
      <c r="OZH1866" s="84" t="s">
        <v>18849</v>
      </c>
      <c r="OZI1866" s="84" t="s">
        <v>18849</v>
      </c>
      <c r="OZJ1866" s="84" t="s">
        <v>18849</v>
      </c>
      <c r="OZK1866" s="84" t="s">
        <v>18849</v>
      </c>
      <c r="OZL1866" s="84" t="s">
        <v>18849</v>
      </c>
      <c r="OZM1866" s="84" t="s">
        <v>18849</v>
      </c>
      <c r="OZN1866" s="84" t="s">
        <v>18849</v>
      </c>
      <c r="OZO1866" s="84" t="s">
        <v>18849</v>
      </c>
      <c r="OZP1866" s="84" t="s">
        <v>18849</v>
      </c>
      <c r="OZQ1866" s="84" t="s">
        <v>18849</v>
      </c>
      <c r="OZR1866" s="84" t="s">
        <v>18849</v>
      </c>
      <c r="OZS1866" s="84" t="s">
        <v>18849</v>
      </c>
      <c r="OZT1866" s="84" t="s">
        <v>18849</v>
      </c>
      <c r="OZU1866" s="84" t="s">
        <v>18849</v>
      </c>
      <c r="OZV1866" s="84" t="s">
        <v>18849</v>
      </c>
      <c r="OZW1866" s="84" t="s">
        <v>18849</v>
      </c>
      <c r="OZX1866" s="84" t="s">
        <v>18849</v>
      </c>
      <c r="OZY1866" s="84" t="s">
        <v>18849</v>
      </c>
      <c r="OZZ1866" s="84" t="s">
        <v>18849</v>
      </c>
      <c r="PAA1866" s="84" t="s">
        <v>18849</v>
      </c>
      <c r="PAB1866" s="84" t="s">
        <v>18849</v>
      </c>
      <c r="PAC1866" s="84" t="s">
        <v>18849</v>
      </c>
      <c r="PAD1866" s="84" t="s">
        <v>18849</v>
      </c>
      <c r="PAE1866" s="84" t="s">
        <v>18849</v>
      </c>
      <c r="PAF1866" s="84" t="s">
        <v>18849</v>
      </c>
      <c r="PAG1866" s="84" t="s">
        <v>18849</v>
      </c>
      <c r="PAH1866" s="84" t="s">
        <v>18849</v>
      </c>
      <c r="PAI1866" s="84" t="s">
        <v>18849</v>
      </c>
      <c r="PAJ1866" s="84" t="s">
        <v>18849</v>
      </c>
      <c r="PAK1866" s="84" t="s">
        <v>18849</v>
      </c>
      <c r="PAL1866" s="84" t="s">
        <v>18849</v>
      </c>
      <c r="PAM1866" s="84" t="s">
        <v>18849</v>
      </c>
      <c r="PAN1866" s="84" t="s">
        <v>18849</v>
      </c>
      <c r="PAO1866" s="84" t="s">
        <v>18849</v>
      </c>
      <c r="PAP1866" s="84" t="s">
        <v>18849</v>
      </c>
      <c r="PAQ1866" s="84" t="s">
        <v>18849</v>
      </c>
      <c r="PAR1866" s="84" t="s">
        <v>18849</v>
      </c>
      <c r="PAS1866" s="84" t="s">
        <v>18849</v>
      </c>
      <c r="PAT1866" s="84" t="s">
        <v>18849</v>
      </c>
      <c r="PAU1866" s="84" t="s">
        <v>18849</v>
      </c>
      <c r="PAV1866" s="84" t="s">
        <v>18849</v>
      </c>
      <c r="PAW1866" s="84" t="s">
        <v>18849</v>
      </c>
      <c r="PAX1866" s="84" t="s">
        <v>18849</v>
      </c>
      <c r="PAY1866" s="84" t="s">
        <v>18849</v>
      </c>
      <c r="PAZ1866" s="84" t="s">
        <v>18849</v>
      </c>
      <c r="PBA1866" s="84" t="s">
        <v>18849</v>
      </c>
      <c r="PBB1866" s="84" t="s">
        <v>18849</v>
      </c>
      <c r="PBC1866" s="84" t="s">
        <v>18849</v>
      </c>
      <c r="PBD1866" s="84" t="s">
        <v>18849</v>
      </c>
      <c r="PBE1866" s="84" t="s">
        <v>18849</v>
      </c>
      <c r="PBF1866" s="84" t="s">
        <v>18849</v>
      </c>
      <c r="PBG1866" s="84" t="s">
        <v>18849</v>
      </c>
      <c r="PBH1866" s="84" t="s">
        <v>18849</v>
      </c>
      <c r="PBI1866" s="84" t="s">
        <v>18849</v>
      </c>
      <c r="PBJ1866" s="84" t="s">
        <v>18849</v>
      </c>
      <c r="PBK1866" s="84" t="s">
        <v>18849</v>
      </c>
      <c r="PBL1866" s="84" t="s">
        <v>18849</v>
      </c>
      <c r="PBM1866" s="84" t="s">
        <v>18849</v>
      </c>
      <c r="PBN1866" s="84" t="s">
        <v>18849</v>
      </c>
      <c r="PBO1866" s="84" t="s">
        <v>18849</v>
      </c>
      <c r="PBP1866" s="84" t="s">
        <v>18849</v>
      </c>
      <c r="PBQ1866" s="84" t="s">
        <v>18849</v>
      </c>
      <c r="PBR1866" s="84" t="s">
        <v>18849</v>
      </c>
      <c r="PBS1866" s="84" t="s">
        <v>18849</v>
      </c>
      <c r="PBT1866" s="84" t="s">
        <v>18849</v>
      </c>
      <c r="PBU1866" s="84" t="s">
        <v>18849</v>
      </c>
      <c r="PBV1866" s="84" t="s">
        <v>18849</v>
      </c>
      <c r="PBW1866" s="84" t="s">
        <v>18849</v>
      </c>
      <c r="PBX1866" s="84" t="s">
        <v>18849</v>
      </c>
      <c r="PBY1866" s="84" t="s">
        <v>18849</v>
      </c>
      <c r="PBZ1866" s="84" t="s">
        <v>18849</v>
      </c>
      <c r="PCA1866" s="84" t="s">
        <v>18849</v>
      </c>
      <c r="PCB1866" s="84" t="s">
        <v>18849</v>
      </c>
      <c r="PCC1866" s="84" t="s">
        <v>18849</v>
      </c>
      <c r="PCD1866" s="84" t="s">
        <v>18849</v>
      </c>
      <c r="PCE1866" s="84" t="s">
        <v>18849</v>
      </c>
      <c r="PCF1866" s="84" t="s">
        <v>18849</v>
      </c>
      <c r="PCG1866" s="84" t="s">
        <v>18849</v>
      </c>
      <c r="PCH1866" s="84" t="s">
        <v>18849</v>
      </c>
      <c r="PCI1866" s="84" t="s">
        <v>18849</v>
      </c>
      <c r="PCJ1866" s="84" t="s">
        <v>18849</v>
      </c>
      <c r="PCK1866" s="84" t="s">
        <v>18849</v>
      </c>
      <c r="PCL1866" s="84" t="s">
        <v>18849</v>
      </c>
      <c r="PCM1866" s="84" t="s">
        <v>18849</v>
      </c>
      <c r="PCN1866" s="84" t="s">
        <v>18849</v>
      </c>
      <c r="PCO1866" s="84" t="s">
        <v>18849</v>
      </c>
      <c r="PCP1866" s="84" t="s">
        <v>18849</v>
      </c>
      <c r="PCQ1866" s="84" t="s">
        <v>18849</v>
      </c>
      <c r="PCR1866" s="84" t="s">
        <v>18849</v>
      </c>
      <c r="PCS1866" s="84" t="s">
        <v>18849</v>
      </c>
      <c r="PCT1866" s="84" t="s">
        <v>18849</v>
      </c>
      <c r="PCU1866" s="84" t="s">
        <v>18849</v>
      </c>
      <c r="PCV1866" s="84" t="s">
        <v>18849</v>
      </c>
      <c r="PCW1866" s="84" t="s">
        <v>18849</v>
      </c>
      <c r="PCX1866" s="84" t="s">
        <v>18849</v>
      </c>
      <c r="PCY1866" s="84" t="s">
        <v>18849</v>
      </c>
      <c r="PCZ1866" s="84" t="s">
        <v>18849</v>
      </c>
      <c r="PDA1866" s="84" t="s">
        <v>18849</v>
      </c>
      <c r="PDB1866" s="84" t="s">
        <v>18849</v>
      </c>
      <c r="PDC1866" s="84" t="s">
        <v>18849</v>
      </c>
      <c r="PDD1866" s="84" t="s">
        <v>18849</v>
      </c>
      <c r="PDE1866" s="84" t="s">
        <v>18849</v>
      </c>
      <c r="PDF1866" s="84" t="s">
        <v>18849</v>
      </c>
      <c r="PDG1866" s="84" t="s">
        <v>18849</v>
      </c>
      <c r="PDH1866" s="84" t="s">
        <v>18849</v>
      </c>
      <c r="PDI1866" s="84" t="s">
        <v>18849</v>
      </c>
      <c r="PDJ1866" s="84" t="s">
        <v>18849</v>
      </c>
      <c r="PDK1866" s="84" t="s">
        <v>18849</v>
      </c>
      <c r="PDL1866" s="84" t="s">
        <v>18849</v>
      </c>
      <c r="PDM1866" s="84" t="s">
        <v>18849</v>
      </c>
      <c r="PDN1866" s="84" t="s">
        <v>18849</v>
      </c>
      <c r="PDO1866" s="84" t="s">
        <v>18849</v>
      </c>
      <c r="PDP1866" s="84" t="s">
        <v>18849</v>
      </c>
      <c r="PDQ1866" s="84" t="s">
        <v>18849</v>
      </c>
      <c r="PDR1866" s="84" t="s">
        <v>18849</v>
      </c>
      <c r="PDS1866" s="84" t="s">
        <v>18849</v>
      </c>
      <c r="PDT1866" s="84" t="s">
        <v>18849</v>
      </c>
      <c r="PDU1866" s="84" t="s">
        <v>18849</v>
      </c>
      <c r="PDV1866" s="84" t="s">
        <v>18849</v>
      </c>
      <c r="PDW1866" s="84" t="s">
        <v>18849</v>
      </c>
      <c r="PDX1866" s="84" t="s">
        <v>18849</v>
      </c>
      <c r="PDY1866" s="84" t="s">
        <v>18849</v>
      </c>
      <c r="PDZ1866" s="84" t="s">
        <v>18849</v>
      </c>
      <c r="PEA1866" s="84" t="s">
        <v>18849</v>
      </c>
      <c r="PEB1866" s="84" t="s">
        <v>18849</v>
      </c>
      <c r="PEC1866" s="84" t="s">
        <v>18849</v>
      </c>
      <c r="PED1866" s="84" t="s">
        <v>18849</v>
      </c>
      <c r="PEE1866" s="84" t="s">
        <v>18849</v>
      </c>
      <c r="PEF1866" s="84" t="s">
        <v>18849</v>
      </c>
      <c r="PEG1866" s="84" t="s">
        <v>18849</v>
      </c>
      <c r="PEH1866" s="84" t="s">
        <v>18849</v>
      </c>
      <c r="PEI1866" s="84" t="s">
        <v>18849</v>
      </c>
      <c r="PEJ1866" s="84" t="s">
        <v>18849</v>
      </c>
      <c r="PEK1866" s="84" t="s">
        <v>18849</v>
      </c>
      <c r="PEL1866" s="84" t="s">
        <v>18849</v>
      </c>
      <c r="PEM1866" s="84" t="s">
        <v>18849</v>
      </c>
      <c r="PEN1866" s="84" t="s">
        <v>18849</v>
      </c>
      <c r="PEO1866" s="84" t="s">
        <v>18849</v>
      </c>
      <c r="PEP1866" s="84" t="s">
        <v>18849</v>
      </c>
      <c r="PEQ1866" s="84" t="s">
        <v>18849</v>
      </c>
      <c r="PER1866" s="84" t="s">
        <v>18849</v>
      </c>
      <c r="PES1866" s="84" t="s">
        <v>18849</v>
      </c>
      <c r="PET1866" s="84" t="s">
        <v>18849</v>
      </c>
      <c r="PEU1866" s="84" t="s">
        <v>18849</v>
      </c>
      <c r="PEV1866" s="84" t="s">
        <v>18849</v>
      </c>
      <c r="PEW1866" s="84" t="s">
        <v>18849</v>
      </c>
      <c r="PEX1866" s="84" t="s">
        <v>18849</v>
      </c>
      <c r="PEY1866" s="84" t="s">
        <v>18849</v>
      </c>
      <c r="PEZ1866" s="84" t="s">
        <v>18849</v>
      </c>
      <c r="PFA1866" s="84" t="s">
        <v>18849</v>
      </c>
      <c r="PFB1866" s="84" t="s">
        <v>18849</v>
      </c>
      <c r="PFC1866" s="84" t="s">
        <v>18849</v>
      </c>
      <c r="PFD1866" s="84" t="s">
        <v>18849</v>
      </c>
      <c r="PFE1866" s="84" t="s">
        <v>18849</v>
      </c>
      <c r="PFF1866" s="84" t="s">
        <v>18849</v>
      </c>
      <c r="PFG1866" s="84" t="s">
        <v>18849</v>
      </c>
      <c r="PFH1866" s="84" t="s">
        <v>18849</v>
      </c>
      <c r="PFI1866" s="84" t="s">
        <v>18849</v>
      </c>
      <c r="PFJ1866" s="84" t="s">
        <v>18849</v>
      </c>
      <c r="PFK1866" s="84" t="s">
        <v>18849</v>
      </c>
      <c r="PFL1866" s="84" t="s">
        <v>18849</v>
      </c>
      <c r="PFM1866" s="84" t="s">
        <v>18849</v>
      </c>
      <c r="PFN1866" s="84" t="s">
        <v>18849</v>
      </c>
      <c r="PFO1866" s="84" t="s">
        <v>18849</v>
      </c>
      <c r="PFP1866" s="84" t="s">
        <v>18849</v>
      </c>
      <c r="PFQ1866" s="84" t="s">
        <v>18849</v>
      </c>
      <c r="PFR1866" s="84" t="s">
        <v>18849</v>
      </c>
      <c r="PFS1866" s="84" t="s">
        <v>18849</v>
      </c>
      <c r="PFT1866" s="84" t="s">
        <v>18849</v>
      </c>
      <c r="PFU1866" s="84" t="s">
        <v>18849</v>
      </c>
      <c r="PFV1866" s="84" t="s">
        <v>18849</v>
      </c>
      <c r="PFW1866" s="84" t="s">
        <v>18849</v>
      </c>
      <c r="PFX1866" s="84" t="s">
        <v>18849</v>
      </c>
      <c r="PFY1866" s="84" t="s">
        <v>18849</v>
      </c>
      <c r="PFZ1866" s="84" t="s">
        <v>18849</v>
      </c>
      <c r="PGA1866" s="84" t="s">
        <v>18849</v>
      </c>
      <c r="PGB1866" s="84" t="s">
        <v>18849</v>
      </c>
      <c r="PGC1866" s="84" t="s">
        <v>18849</v>
      </c>
      <c r="PGD1866" s="84" t="s">
        <v>18849</v>
      </c>
      <c r="PGE1866" s="84" t="s">
        <v>18849</v>
      </c>
      <c r="PGF1866" s="84" t="s">
        <v>18849</v>
      </c>
      <c r="PGG1866" s="84" t="s">
        <v>18849</v>
      </c>
      <c r="PGH1866" s="84" t="s">
        <v>18849</v>
      </c>
      <c r="PGI1866" s="84" t="s">
        <v>18849</v>
      </c>
      <c r="PGJ1866" s="84" t="s">
        <v>18849</v>
      </c>
      <c r="PGK1866" s="84" t="s">
        <v>18849</v>
      </c>
      <c r="PGL1866" s="84" t="s">
        <v>18849</v>
      </c>
      <c r="PGM1866" s="84" t="s">
        <v>18849</v>
      </c>
      <c r="PGN1866" s="84" t="s">
        <v>18849</v>
      </c>
      <c r="PGO1866" s="84" t="s">
        <v>18849</v>
      </c>
      <c r="PGP1866" s="84" t="s">
        <v>18849</v>
      </c>
      <c r="PGQ1866" s="84" t="s">
        <v>18849</v>
      </c>
      <c r="PGR1866" s="84" t="s">
        <v>18849</v>
      </c>
      <c r="PGS1866" s="84" t="s">
        <v>18849</v>
      </c>
      <c r="PGT1866" s="84" t="s">
        <v>18849</v>
      </c>
      <c r="PGU1866" s="84" t="s">
        <v>18849</v>
      </c>
      <c r="PGV1866" s="84" t="s">
        <v>18849</v>
      </c>
      <c r="PGW1866" s="84" t="s">
        <v>18849</v>
      </c>
      <c r="PGX1866" s="84" t="s">
        <v>18849</v>
      </c>
      <c r="PGY1866" s="84" t="s">
        <v>18849</v>
      </c>
      <c r="PGZ1866" s="84" t="s">
        <v>18849</v>
      </c>
      <c r="PHA1866" s="84" t="s">
        <v>18849</v>
      </c>
      <c r="PHB1866" s="84" t="s">
        <v>18849</v>
      </c>
      <c r="PHC1866" s="84" t="s">
        <v>18849</v>
      </c>
      <c r="PHD1866" s="84" t="s">
        <v>18849</v>
      </c>
      <c r="PHE1866" s="84" t="s">
        <v>18849</v>
      </c>
      <c r="PHF1866" s="84" t="s">
        <v>18849</v>
      </c>
      <c r="PHG1866" s="84" t="s">
        <v>18849</v>
      </c>
      <c r="PHH1866" s="84" t="s">
        <v>18849</v>
      </c>
      <c r="PHI1866" s="84" t="s">
        <v>18849</v>
      </c>
      <c r="PHJ1866" s="84" t="s">
        <v>18849</v>
      </c>
      <c r="PHK1866" s="84" t="s">
        <v>18849</v>
      </c>
      <c r="PHL1866" s="84" t="s">
        <v>18849</v>
      </c>
      <c r="PHM1866" s="84" t="s">
        <v>18849</v>
      </c>
      <c r="PHN1866" s="84" t="s">
        <v>18849</v>
      </c>
      <c r="PHO1866" s="84" t="s">
        <v>18849</v>
      </c>
      <c r="PHP1866" s="84" t="s">
        <v>18849</v>
      </c>
      <c r="PHQ1866" s="84" t="s">
        <v>18849</v>
      </c>
      <c r="PHR1866" s="84" t="s">
        <v>18849</v>
      </c>
      <c r="PHS1866" s="84" t="s">
        <v>18849</v>
      </c>
      <c r="PHT1866" s="84" t="s">
        <v>18849</v>
      </c>
      <c r="PHU1866" s="84" t="s">
        <v>18849</v>
      </c>
      <c r="PHV1866" s="84" t="s">
        <v>18849</v>
      </c>
      <c r="PHW1866" s="84" t="s">
        <v>18849</v>
      </c>
      <c r="PHX1866" s="84" t="s">
        <v>18849</v>
      </c>
      <c r="PHY1866" s="84" t="s">
        <v>18849</v>
      </c>
      <c r="PHZ1866" s="84" t="s">
        <v>18849</v>
      </c>
      <c r="PIA1866" s="84" t="s">
        <v>18849</v>
      </c>
      <c r="PIB1866" s="84" t="s">
        <v>18849</v>
      </c>
      <c r="PIC1866" s="84" t="s">
        <v>18849</v>
      </c>
      <c r="PID1866" s="84" t="s">
        <v>18849</v>
      </c>
      <c r="PIE1866" s="84" t="s">
        <v>18849</v>
      </c>
      <c r="PIF1866" s="84" t="s">
        <v>18849</v>
      </c>
      <c r="PIG1866" s="84" t="s">
        <v>18849</v>
      </c>
      <c r="PIH1866" s="84" t="s">
        <v>18849</v>
      </c>
      <c r="PII1866" s="84" t="s">
        <v>18849</v>
      </c>
      <c r="PIJ1866" s="84" t="s">
        <v>18849</v>
      </c>
      <c r="PIK1866" s="84" t="s">
        <v>18849</v>
      </c>
      <c r="PIL1866" s="84" t="s">
        <v>18849</v>
      </c>
      <c r="PIM1866" s="84" t="s">
        <v>18849</v>
      </c>
      <c r="PIN1866" s="84" t="s">
        <v>18849</v>
      </c>
      <c r="PIO1866" s="84" t="s">
        <v>18849</v>
      </c>
      <c r="PIP1866" s="84" t="s">
        <v>18849</v>
      </c>
      <c r="PIQ1866" s="84" t="s">
        <v>18849</v>
      </c>
      <c r="PIR1866" s="84" t="s">
        <v>18849</v>
      </c>
      <c r="PIS1866" s="84" t="s">
        <v>18849</v>
      </c>
      <c r="PIT1866" s="84" t="s">
        <v>18849</v>
      </c>
      <c r="PIU1866" s="84" t="s">
        <v>18849</v>
      </c>
      <c r="PIV1866" s="84" t="s">
        <v>18849</v>
      </c>
      <c r="PIW1866" s="84" t="s">
        <v>18849</v>
      </c>
      <c r="PIX1866" s="84" t="s">
        <v>18849</v>
      </c>
      <c r="PIY1866" s="84" t="s">
        <v>18849</v>
      </c>
      <c r="PIZ1866" s="84" t="s">
        <v>18849</v>
      </c>
      <c r="PJA1866" s="84" t="s">
        <v>18849</v>
      </c>
      <c r="PJB1866" s="84" t="s">
        <v>18849</v>
      </c>
      <c r="PJC1866" s="84" t="s">
        <v>18849</v>
      </c>
      <c r="PJD1866" s="84" t="s">
        <v>18849</v>
      </c>
      <c r="PJE1866" s="84" t="s">
        <v>18849</v>
      </c>
      <c r="PJF1866" s="84" t="s">
        <v>18849</v>
      </c>
      <c r="PJG1866" s="84" t="s">
        <v>18849</v>
      </c>
      <c r="PJH1866" s="84" t="s">
        <v>18849</v>
      </c>
      <c r="PJI1866" s="84" t="s">
        <v>18849</v>
      </c>
      <c r="PJJ1866" s="84" t="s">
        <v>18849</v>
      </c>
      <c r="PJK1866" s="84" t="s">
        <v>18849</v>
      </c>
      <c r="PJL1866" s="84" t="s">
        <v>18849</v>
      </c>
      <c r="PJM1866" s="84" t="s">
        <v>18849</v>
      </c>
      <c r="PJN1866" s="84" t="s">
        <v>18849</v>
      </c>
      <c r="PJO1866" s="84" t="s">
        <v>18849</v>
      </c>
      <c r="PJP1866" s="84" t="s">
        <v>18849</v>
      </c>
      <c r="PJQ1866" s="84" t="s">
        <v>18849</v>
      </c>
      <c r="PJR1866" s="84" t="s">
        <v>18849</v>
      </c>
      <c r="PJS1866" s="84" t="s">
        <v>18849</v>
      </c>
      <c r="PJT1866" s="84" t="s">
        <v>18849</v>
      </c>
      <c r="PJU1866" s="84" t="s">
        <v>18849</v>
      </c>
      <c r="PJV1866" s="84" t="s">
        <v>18849</v>
      </c>
      <c r="PJW1866" s="84" t="s">
        <v>18849</v>
      </c>
      <c r="PJX1866" s="84" t="s">
        <v>18849</v>
      </c>
      <c r="PJY1866" s="84" t="s">
        <v>18849</v>
      </c>
      <c r="PJZ1866" s="84" t="s">
        <v>18849</v>
      </c>
      <c r="PKA1866" s="84" t="s">
        <v>18849</v>
      </c>
      <c r="PKB1866" s="84" t="s">
        <v>18849</v>
      </c>
      <c r="PKC1866" s="84" t="s">
        <v>18849</v>
      </c>
      <c r="PKD1866" s="84" t="s">
        <v>18849</v>
      </c>
      <c r="PKE1866" s="84" t="s">
        <v>18849</v>
      </c>
      <c r="PKF1866" s="84" t="s">
        <v>18849</v>
      </c>
      <c r="PKG1866" s="84" t="s">
        <v>18849</v>
      </c>
      <c r="PKH1866" s="84" t="s">
        <v>18849</v>
      </c>
      <c r="PKI1866" s="84" t="s">
        <v>18849</v>
      </c>
      <c r="PKJ1866" s="84" t="s">
        <v>18849</v>
      </c>
      <c r="PKK1866" s="84" t="s">
        <v>18849</v>
      </c>
      <c r="PKL1866" s="84" t="s">
        <v>18849</v>
      </c>
      <c r="PKM1866" s="84" t="s">
        <v>18849</v>
      </c>
      <c r="PKN1866" s="84" t="s">
        <v>18849</v>
      </c>
      <c r="PKO1866" s="84" t="s">
        <v>18849</v>
      </c>
      <c r="PKP1866" s="84" t="s">
        <v>18849</v>
      </c>
      <c r="PKQ1866" s="84" t="s">
        <v>18849</v>
      </c>
      <c r="PKR1866" s="84" t="s">
        <v>18849</v>
      </c>
      <c r="PKS1866" s="84" t="s">
        <v>18849</v>
      </c>
      <c r="PKT1866" s="84" t="s">
        <v>18849</v>
      </c>
      <c r="PKU1866" s="84" t="s">
        <v>18849</v>
      </c>
      <c r="PKV1866" s="84" t="s">
        <v>18849</v>
      </c>
      <c r="PKW1866" s="84" t="s">
        <v>18849</v>
      </c>
      <c r="PKX1866" s="84" t="s">
        <v>18849</v>
      </c>
      <c r="PKY1866" s="84" t="s">
        <v>18849</v>
      </c>
      <c r="PKZ1866" s="84" t="s">
        <v>18849</v>
      </c>
      <c r="PLA1866" s="84" t="s">
        <v>18849</v>
      </c>
      <c r="PLB1866" s="84" t="s">
        <v>18849</v>
      </c>
      <c r="PLC1866" s="84" t="s">
        <v>18849</v>
      </c>
      <c r="PLD1866" s="84" t="s">
        <v>18849</v>
      </c>
      <c r="PLE1866" s="84" t="s">
        <v>18849</v>
      </c>
      <c r="PLF1866" s="84" t="s">
        <v>18849</v>
      </c>
      <c r="PLG1866" s="84" t="s">
        <v>18849</v>
      </c>
      <c r="PLH1866" s="84" t="s">
        <v>18849</v>
      </c>
      <c r="PLI1866" s="84" t="s">
        <v>18849</v>
      </c>
      <c r="PLJ1866" s="84" t="s">
        <v>18849</v>
      </c>
      <c r="PLK1866" s="84" t="s">
        <v>18849</v>
      </c>
      <c r="PLL1866" s="84" t="s">
        <v>18849</v>
      </c>
      <c r="PLM1866" s="84" t="s">
        <v>18849</v>
      </c>
      <c r="PLN1866" s="84" t="s">
        <v>18849</v>
      </c>
      <c r="PLO1866" s="84" t="s">
        <v>18849</v>
      </c>
      <c r="PLP1866" s="84" t="s">
        <v>18849</v>
      </c>
      <c r="PLQ1866" s="84" t="s">
        <v>18849</v>
      </c>
      <c r="PLR1866" s="84" t="s">
        <v>18849</v>
      </c>
      <c r="PLS1866" s="84" t="s">
        <v>18849</v>
      </c>
      <c r="PLT1866" s="84" t="s">
        <v>18849</v>
      </c>
      <c r="PLU1866" s="84" t="s">
        <v>18849</v>
      </c>
      <c r="PLV1866" s="84" t="s">
        <v>18849</v>
      </c>
      <c r="PLW1866" s="84" t="s">
        <v>18849</v>
      </c>
      <c r="PLX1866" s="84" t="s">
        <v>18849</v>
      </c>
      <c r="PLY1866" s="84" t="s">
        <v>18849</v>
      </c>
      <c r="PLZ1866" s="84" t="s">
        <v>18849</v>
      </c>
      <c r="PMA1866" s="84" t="s">
        <v>18849</v>
      </c>
      <c r="PMB1866" s="84" t="s">
        <v>18849</v>
      </c>
      <c r="PMC1866" s="84" t="s">
        <v>18849</v>
      </c>
      <c r="PMD1866" s="84" t="s">
        <v>18849</v>
      </c>
      <c r="PME1866" s="84" t="s">
        <v>18849</v>
      </c>
      <c r="PMF1866" s="84" t="s">
        <v>18849</v>
      </c>
      <c r="PMG1866" s="84" t="s">
        <v>18849</v>
      </c>
      <c r="PMH1866" s="84" t="s">
        <v>18849</v>
      </c>
      <c r="PMI1866" s="84" t="s">
        <v>18849</v>
      </c>
      <c r="PMJ1866" s="84" t="s">
        <v>18849</v>
      </c>
      <c r="PMK1866" s="84" t="s">
        <v>18849</v>
      </c>
      <c r="PML1866" s="84" t="s">
        <v>18849</v>
      </c>
      <c r="PMM1866" s="84" t="s">
        <v>18849</v>
      </c>
      <c r="PMN1866" s="84" t="s">
        <v>18849</v>
      </c>
      <c r="PMO1866" s="84" t="s">
        <v>18849</v>
      </c>
      <c r="PMP1866" s="84" t="s">
        <v>18849</v>
      </c>
      <c r="PMQ1866" s="84" t="s">
        <v>18849</v>
      </c>
      <c r="PMR1866" s="84" t="s">
        <v>18849</v>
      </c>
      <c r="PMS1866" s="84" t="s">
        <v>18849</v>
      </c>
      <c r="PMT1866" s="84" t="s">
        <v>18849</v>
      </c>
      <c r="PMU1866" s="84" t="s">
        <v>18849</v>
      </c>
      <c r="PMV1866" s="84" t="s">
        <v>18849</v>
      </c>
      <c r="PMW1866" s="84" t="s">
        <v>18849</v>
      </c>
      <c r="PMX1866" s="84" t="s">
        <v>18849</v>
      </c>
      <c r="PMY1866" s="84" t="s">
        <v>18849</v>
      </c>
      <c r="PMZ1866" s="84" t="s">
        <v>18849</v>
      </c>
      <c r="PNA1866" s="84" t="s">
        <v>18849</v>
      </c>
      <c r="PNB1866" s="84" t="s">
        <v>18849</v>
      </c>
      <c r="PNC1866" s="84" t="s">
        <v>18849</v>
      </c>
      <c r="PND1866" s="84" t="s">
        <v>18849</v>
      </c>
      <c r="PNE1866" s="84" t="s">
        <v>18849</v>
      </c>
      <c r="PNF1866" s="84" t="s">
        <v>18849</v>
      </c>
      <c r="PNG1866" s="84" t="s">
        <v>18849</v>
      </c>
      <c r="PNH1866" s="84" t="s">
        <v>18849</v>
      </c>
      <c r="PNI1866" s="84" t="s">
        <v>18849</v>
      </c>
      <c r="PNJ1866" s="84" t="s">
        <v>18849</v>
      </c>
      <c r="PNK1866" s="84" t="s">
        <v>18849</v>
      </c>
      <c r="PNL1866" s="84" t="s">
        <v>18849</v>
      </c>
      <c r="PNM1866" s="84" t="s">
        <v>18849</v>
      </c>
      <c r="PNN1866" s="84" t="s">
        <v>18849</v>
      </c>
      <c r="PNO1866" s="84" t="s">
        <v>18849</v>
      </c>
      <c r="PNP1866" s="84" t="s">
        <v>18849</v>
      </c>
      <c r="PNQ1866" s="84" t="s">
        <v>18849</v>
      </c>
      <c r="PNR1866" s="84" t="s">
        <v>18849</v>
      </c>
      <c r="PNS1866" s="84" t="s">
        <v>18849</v>
      </c>
      <c r="PNT1866" s="84" t="s">
        <v>18849</v>
      </c>
      <c r="PNU1866" s="84" t="s">
        <v>18849</v>
      </c>
      <c r="PNV1866" s="84" t="s">
        <v>18849</v>
      </c>
      <c r="PNW1866" s="84" t="s">
        <v>18849</v>
      </c>
      <c r="PNX1866" s="84" t="s">
        <v>18849</v>
      </c>
      <c r="PNY1866" s="84" t="s">
        <v>18849</v>
      </c>
      <c r="PNZ1866" s="84" t="s">
        <v>18849</v>
      </c>
      <c r="POA1866" s="84" t="s">
        <v>18849</v>
      </c>
      <c r="POB1866" s="84" t="s">
        <v>18849</v>
      </c>
      <c r="POC1866" s="84" t="s">
        <v>18849</v>
      </c>
      <c r="POD1866" s="84" t="s">
        <v>18849</v>
      </c>
      <c r="POE1866" s="84" t="s">
        <v>18849</v>
      </c>
      <c r="POF1866" s="84" t="s">
        <v>18849</v>
      </c>
      <c r="POG1866" s="84" t="s">
        <v>18849</v>
      </c>
      <c r="POH1866" s="84" t="s">
        <v>18849</v>
      </c>
      <c r="POI1866" s="84" t="s">
        <v>18849</v>
      </c>
      <c r="POJ1866" s="84" t="s">
        <v>18849</v>
      </c>
      <c r="POK1866" s="84" t="s">
        <v>18849</v>
      </c>
      <c r="POL1866" s="84" t="s">
        <v>18849</v>
      </c>
      <c r="POM1866" s="84" t="s">
        <v>18849</v>
      </c>
      <c r="PON1866" s="84" t="s">
        <v>18849</v>
      </c>
      <c r="POO1866" s="84" t="s">
        <v>18849</v>
      </c>
      <c r="POP1866" s="84" t="s">
        <v>18849</v>
      </c>
      <c r="POQ1866" s="84" t="s">
        <v>18849</v>
      </c>
      <c r="POR1866" s="84" t="s">
        <v>18849</v>
      </c>
      <c r="POS1866" s="84" t="s">
        <v>18849</v>
      </c>
      <c r="POT1866" s="84" t="s">
        <v>18849</v>
      </c>
      <c r="POU1866" s="84" t="s">
        <v>18849</v>
      </c>
      <c r="POV1866" s="84" t="s">
        <v>18849</v>
      </c>
      <c r="POW1866" s="84" t="s">
        <v>18849</v>
      </c>
      <c r="POX1866" s="84" t="s">
        <v>18849</v>
      </c>
      <c r="POY1866" s="84" t="s">
        <v>18849</v>
      </c>
      <c r="POZ1866" s="84" t="s">
        <v>18849</v>
      </c>
      <c r="PPA1866" s="84" t="s">
        <v>18849</v>
      </c>
      <c r="PPB1866" s="84" t="s">
        <v>18849</v>
      </c>
      <c r="PPC1866" s="84" t="s">
        <v>18849</v>
      </c>
      <c r="PPD1866" s="84" t="s">
        <v>18849</v>
      </c>
      <c r="PPE1866" s="84" t="s">
        <v>18849</v>
      </c>
      <c r="PPF1866" s="84" t="s">
        <v>18849</v>
      </c>
      <c r="PPG1866" s="84" t="s">
        <v>18849</v>
      </c>
      <c r="PPH1866" s="84" t="s">
        <v>18849</v>
      </c>
      <c r="PPI1866" s="84" t="s">
        <v>18849</v>
      </c>
      <c r="PPJ1866" s="84" t="s">
        <v>18849</v>
      </c>
      <c r="PPK1866" s="84" t="s">
        <v>18849</v>
      </c>
      <c r="PPL1866" s="84" t="s">
        <v>18849</v>
      </c>
      <c r="PPM1866" s="84" t="s">
        <v>18849</v>
      </c>
      <c r="PPN1866" s="84" t="s">
        <v>18849</v>
      </c>
      <c r="PPO1866" s="84" t="s">
        <v>18849</v>
      </c>
      <c r="PPP1866" s="84" t="s">
        <v>18849</v>
      </c>
      <c r="PPQ1866" s="84" t="s">
        <v>18849</v>
      </c>
      <c r="PPR1866" s="84" t="s">
        <v>18849</v>
      </c>
      <c r="PPS1866" s="84" t="s">
        <v>18849</v>
      </c>
      <c r="PPT1866" s="84" t="s">
        <v>18849</v>
      </c>
      <c r="PPU1866" s="84" t="s">
        <v>18849</v>
      </c>
      <c r="PPV1866" s="84" t="s">
        <v>18849</v>
      </c>
      <c r="PPW1866" s="84" t="s">
        <v>18849</v>
      </c>
      <c r="PPX1866" s="84" t="s">
        <v>18849</v>
      </c>
      <c r="PPY1866" s="84" t="s">
        <v>18849</v>
      </c>
      <c r="PPZ1866" s="84" t="s">
        <v>18849</v>
      </c>
      <c r="PQA1866" s="84" t="s">
        <v>18849</v>
      </c>
      <c r="PQB1866" s="84" t="s">
        <v>18849</v>
      </c>
      <c r="PQC1866" s="84" t="s">
        <v>18849</v>
      </c>
      <c r="PQD1866" s="84" t="s">
        <v>18849</v>
      </c>
      <c r="PQE1866" s="84" t="s">
        <v>18849</v>
      </c>
      <c r="PQF1866" s="84" t="s">
        <v>18849</v>
      </c>
      <c r="PQG1866" s="84" t="s">
        <v>18849</v>
      </c>
      <c r="PQH1866" s="84" t="s">
        <v>18849</v>
      </c>
      <c r="PQI1866" s="84" t="s">
        <v>18849</v>
      </c>
      <c r="PQJ1866" s="84" t="s">
        <v>18849</v>
      </c>
      <c r="PQK1866" s="84" t="s">
        <v>18849</v>
      </c>
      <c r="PQL1866" s="84" t="s">
        <v>18849</v>
      </c>
      <c r="PQM1866" s="84" t="s">
        <v>18849</v>
      </c>
      <c r="PQN1866" s="84" t="s">
        <v>18849</v>
      </c>
      <c r="PQO1866" s="84" t="s">
        <v>18849</v>
      </c>
      <c r="PQP1866" s="84" t="s">
        <v>18849</v>
      </c>
      <c r="PQQ1866" s="84" t="s">
        <v>18849</v>
      </c>
      <c r="PQR1866" s="84" t="s">
        <v>18849</v>
      </c>
      <c r="PQS1866" s="84" t="s">
        <v>18849</v>
      </c>
      <c r="PQT1866" s="84" t="s">
        <v>18849</v>
      </c>
      <c r="PQU1866" s="84" t="s">
        <v>18849</v>
      </c>
      <c r="PQV1866" s="84" t="s">
        <v>18849</v>
      </c>
      <c r="PQW1866" s="84" t="s">
        <v>18849</v>
      </c>
      <c r="PQX1866" s="84" t="s">
        <v>18849</v>
      </c>
      <c r="PQY1866" s="84" t="s">
        <v>18849</v>
      </c>
      <c r="PQZ1866" s="84" t="s">
        <v>18849</v>
      </c>
      <c r="PRA1866" s="84" t="s">
        <v>18849</v>
      </c>
      <c r="PRB1866" s="84" t="s">
        <v>18849</v>
      </c>
      <c r="PRC1866" s="84" t="s">
        <v>18849</v>
      </c>
      <c r="PRD1866" s="84" t="s">
        <v>18849</v>
      </c>
      <c r="PRE1866" s="84" t="s">
        <v>18849</v>
      </c>
      <c r="PRF1866" s="84" t="s">
        <v>18849</v>
      </c>
      <c r="PRG1866" s="84" t="s">
        <v>18849</v>
      </c>
      <c r="PRH1866" s="84" t="s">
        <v>18849</v>
      </c>
      <c r="PRI1866" s="84" t="s">
        <v>18849</v>
      </c>
      <c r="PRJ1866" s="84" t="s">
        <v>18849</v>
      </c>
      <c r="PRK1866" s="84" t="s">
        <v>18849</v>
      </c>
      <c r="PRL1866" s="84" t="s">
        <v>18849</v>
      </c>
      <c r="PRM1866" s="84" t="s">
        <v>18849</v>
      </c>
      <c r="PRN1866" s="84" t="s">
        <v>18849</v>
      </c>
      <c r="PRO1866" s="84" t="s">
        <v>18849</v>
      </c>
      <c r="PRP1866" s="84" t="s">
        <v>18849</v>
      </c>
      <c r="PRQ1866" s="84" t="s">
        <v>18849</v>
      </c>
      <c r="PRR1866" s="84" t="s">
        <v>18849</v>
      </c>
      <c r="PRS1866" s="84" t="s">
        <v>18849</v>
      </c>
      <c r="PRT1866" s="84" t="s">
        <v>18849</v>
      </c>
      <c r="PRU1866" s="84" t="s">
        <v>18849</v>
      </c>
      <c r="PRV1866" s="84" t="s">
        <v>18849</v>
      </c>
      <c r="PRW1866" s="84" t="s">
        <v>18849</v>
      </c>
      <c r="PRX1866" s="84" t="s">
        <v>18849</v>
      </c>
      <c r="PRY1866" s="84" t="s">
        <v>18849</v>
      </c>
      <c r="PRZ1866" s="84" t="s">
        <v>18849</v>
      </c>
      <c r="PSA1866" s="84" t="s">
        <v>18849</v>
      </c>
      <c r="PSB1866" s="84" t="s">
        <v>18849</v>
      </c>
      <c r="PSC1866" s="84" t="s">
        <v>18849</v>
      </c>
      <c r="PSD1866" s="84" t="s">
        <v>18849</v>
      </c>
      <c r="PSE1866" s="84" t="s">
        <v>18849</v>
      </c>
      <c r="PSF1866" s="84" t="s">
        <v>18849</v>
      </c>
      <c r="PSG1866" s="84" t="s">
        <v>18849</v>
      </c>
      <c r="PSH1866" s="84" t="s">
        <v>18849</v>
      </c>
      <c r="PSI1866" s="84" t="s">
        <v>18849</v>
      </c>
      <c r="PSJ1866" s="84" t="s">
        <v>18849</v>
      </c>
      <c r="PSK1866" s="84" t="s">
        <v>18849</v>
      </c>
      <c r="PSL1866" s="84" t="s">
        <v>18849</v>
      </c>
      <c r="PSM1866" s="84" t="s">
        <v>18849</v>
      </c>
      <c r="PSN1866" s="84" t="s">
        <v>18849</v>
      </c>
      <c r="PSO1866" s="84" t="s">
        <v>18849</v>
      </c>
      <c r="PSP1866" s="84" t="s">
        <v>18849</v>
      </c>
      <c r="PSQ1866" s="84" t="s">
        <v>18849</v>
      </c>
      <c r="PSR1866" s="84" t="s">
        <v>18849</v>
      </c>
      <c r="PSS1866" s="84" t="s">
        <v>18849</v>
      </c>
      <c r="PST1866" s="84" t="s">
        <v>18849</v>
      </c>
      <c r="PSU1866" s="84" t="s">
        <v>18849</v>
      </c>
      <c r="PSV1866" s="84" t="s">
        <v>18849</v>
      </c>
      <c r="PSW1866" s="84" t="s">
        <v>18849</v>
      </c>
      <c r="PSX1866" s="84" t="s">
        <v>18849</v>
      </c>
      <c r="PSY1866" s="84" t="s">
        <v>18849</v>
      </c>
      <c r="PSZ1866" s="84" t="s">
        <v>18849</v>
      </c>
      <c r="PTA1866" s="84" t="s">
        <v>18849</v>
      </c>
      <c r="PTB1866" s="84" t="s">
        <v>18849</v>
      </c>
      <c r="PTC1866" s="84" t="s">
        <v>18849</v>
      </c>
      <c r="PTD1866" s="84" t="s">
        <v>18849</v>
      </c>
      <c r="PTE1866" s="84" t="s">
        <v>18849</v>
      </c>
      <c r="PTF1866" s="84" t="s">
        <v>18849</v>
      </c>
      <c r="PTG1866" s="84" t="s">
        <v>18849</v>
      </c>
      <c r="PTH1866" s="84" t="s">
        <v>18849</v>
      </c>
      <c r="PTI1866" s="84" t="s">
        <v>18849</v>
      </c>
      <c r="PTJ1866" s="84" t="s">
        <v>18849</v>
      </c>
      <c r="PTK1866" s="84" t="s">
        <v>18849</v>
      </c>
      <c r="PTL1866" s="84" t="s">
        <v>18849</v>
      </c>
      <c r="PTM1866" s="84" t="s">
        <v>18849</v>
      </c>
      <c r="PTN1866" s="84" t="s">
        <v>18849</v>
      </c>
      <c r="PTO1866" s="84" t="s">
        <v>18849</v>
      </c>
      <c r="PTP1866" s="84" t="s">
        <v>18849</v>
      </c>
      <c r="PTQ1866" s="84" t="s">
        <v>18849</v>
      </c>
      <c r="PTR1866" s="84" t="s">
        <v>18849</v>
      </c>
      <c r="PTS1866" s="84" t="s">
        <v>18849</v>
      </c>
      <c r="PTT1866" s="84" t="s">
        <v>18849</v>
      </c>
      <c r="PTU1866" s="84" t="s">
        <v>18849</v>
      </c>
      <c r="PTV1866" s="84" t="s">
        <v>18849</v>
      </c>
      <c r="PTW1866" s="84" t="s">
        <v>18849</v>
      </c>
      <c r="PTX1866" s="84" t="s">
        <v>18849</v>
      </c>
      <c r="PTY1866" s="84" t="s">
        <v>18849</v>
      </c>
      <c r="PTZ1866" s="84" t="s">
        <v>18849</v>
      </c>
      <c r="PUA1866" s="84" t="s">
        <v>18849</v>
      </c>
      <c r="PUB1866" s="84" t="s">
        <v>18849</v>
      </c>
      <c r="PUC1866" s="84" t="s">
        <v>18849</v>
      </c>
      <c r="PUD1866" s="84" t="s">
        <v>18849</v>
      </c>
      <c r="PUE1866" s="84" t="s">
        <v>18849</v>
      </c>
      <c r="PUF1866" s="84" t="s">
        <v>18849</v>
      </c>
      <c r="PUG1866" s="84" t="s">
        <v>18849</v>
      </c>
      <c r="PUH1866" s="84" t="s">
        <v>18849</v>
      </c>
      <c r="PUI1866" s="84" t="s">
        <v>18849</v>
      </c>
      <c r="PUJ1866" s="84" t="s">
        <v>18849</v>
      </c>
      <c r="PUK1866" s="84" t="s">
        <v>18849</v>
      </c>
      <c r="PUL1866" s="84" t="s">
        <v>18849</v>
      </c>
      <c r="PUM1866" s="84" t="s">
        <v>18849</v>
      </c>
      <c r="PUN1866" s="84" t="s">
        <v>18849</v>
      </c>
      <c r="PUO1866" s="84" t="s">
        <v>18849</v>
      </c>
      <c r="PUP1866" s="84" t="s">
        <v>18849</v>
      </c>
      <c r="PUQ1866" s="84" t="s">
        <v>18849</v>
      </c>
      <c r="PUR1866" s="84" t="s">
        <v>18849</v>
      </c>
      <c r="PUS1866" s="84" t="s">
        <v>18849</v>
      </c>
      <c r="PUT1866" s="84" t="s">
        <v>18849</v>
      </c>
      <c r="PUU1866" s="84" t="s">
        <v>18849</v>
      </c>
      <c r="PUV1866" s="84" t="s">
        <v>18849</v>
      </c>
      <c r="PUW1866" s="84" t="s">
        <v>18849</v>
      </c>
      <c r="PUX1866" s="84" t="s">
        <v>18849</v>
      </c>
      <c r="PUY1866" s="84" t="s">
        <v>18849</v>
      </c>
      <c r="PUZ1866" s="84" t="s">
        <v>18849</v>
      </c>
      <c r="PVA1866" s="84" t="s">
        <v>18849</v>
      </c>
      <c r="PVB1866" s="84" t="s">
        <v>18849</v>
      </c>
      <c r="PVC1866" s="84" t="s">
        <v>18849</v>
      </c>
      <c r="PVD1866" s="84" t="s">
        <v>18849</v>
      </c>
      <c r="PVE1866" s="84" t="s">
        <v>18849</v>
      </c>
      <c r="PVF1866" s="84" t="s">
        <v>18849</v>
      </c>
      <c r="PVG1866" s="84" t="s">
        <v>18849</v>
      </c>
      <c r="PVH1866" s="84" t="s">
        <v>18849</v>
      </c>
      <c r="PVI1866" s="84" t="s">
        <v>18849</v>
      </c>
      <c r="PVJ1866" s="84" t="s">
        <v>18849</v>
      </c>
      <c r="PVK1866" s="84" t="s">
        <v>18849</v>
      </c>
      <c r="PVL1866" s="84" t="s">
        <v>18849</v>
      </c>
      <c r="PVM1866" s="84" t="s">
        <v>18849</v>
      </c>
      <c r="PVN1866" s="84" t="s">
        <v>18849</v>
      </c>
      <c r="PVO1866" s="84" t="s">
        <v>18849</v>
      </c>
      <c r="PVP1866" s="84" t="s">
        <v>18849</v>
      </c>
      <c r="PVQ1866" s="84" t="s">
        <v>18849</v>
      </c>
      <c r="PVR1866" s="84" t="s">
        <v>18849</v>
      </c>
      <c r="PVS1866" s="84" t="s">
        <v>18849</v>
      </c>
      <c r="PVT1866" s="84" t="s">
        <v>18849</v>
      </c>
      <c r="PVU1866" s="84" t="s">
        <v>18849</v>
      </c>
      <c r="PVV1866" s="84" t="s">
        <v>18849</v>
      </c>
      <c r="PVW1866" s="84" t="s">
        <v>18849</v>
      </c>
      <c r="PVX1866" s="84" t="s">
        <v>18849</v>
      </c>
      <c r="PVY1866" s="84" t="s">
        <v>18849</v>
      </c>
      <c r="PVZ1866" s="84" t="s">
        <v>18849</v>
      </c>
      <c r="PWA1866" s="84" t="s">
        <v>18849</v>
      </c>
      <c r="PWB1866" s="84" t="s">
        <v>18849</v>
      </c>
      <c r="PWC1866" s="84" t="s">
        <v>18849</v>
      </c>
      <c r="PWD1866" s="84" t="s">
        <v>18849</v>
      </c>
      <c r="PWE1866" s="84" t="s">
        <v>18849</v>
      </c>
      <c r="PWF1866" s="84" t="s">
        <v>18849</v>
      </c>
      <c r="PWG1866" s="84" t="s">
        <v>18849</v>
      </c>
      <c r="PWH1866" s="84" t="s">
        <v>18849</v>
      </c>
      <c r="PWI1866" s="84" t="s">
        <v>18849</v>
      </c>
      <c r="PWJ1866" s="84" t="s">
        <v>18849</v>
      </c>
      <c r="PWK1866" s="84" t="s">
        <v>18849</v>
      </c>
      <c r="PWL1866" s="84" t="s">
        <v>18849</v>
      </c>
      <c r="PWM1866" s="84" t="s">
        <v>18849</v>
      </c>
      <c r="PWN1866" s="84" t="s">
        <v>18849</v>
      </c>
      <c r="PWO1866" s="84" t="s">
        <v>18849</v>
      </c>
      <c r="PWP1866" s="84" t="s">
        <v>18849</v>
      </c>
      <c r="PWQ1866" s="84" t="s">
        <v>18849</v>
      </c>
      <c r="PWR1866" s="84" t="s">
        <v>18849</v>
      </c>
      <c r="PWS1866" s="84" t="s">
        <v>18849</v>
      </c>
      <c r="PWT1866" s="84" t="s">
        <v>18849</v>
      </c>
      <c r="PWU1866" s="84" t="s">
        <v>18849</v>
      </c>
      <c r="PWV1866" s="84" t="s">
        <v>18849</v>
      </c>
      <c r="PWW1866" s="84" t="s">
        <v>18849</v>
      </c>
      <c r="PWX1866" s="84" t="s">
        <v>18849</v>
      </c>
      <c r="PWY1866" s="84" t="s">
        <v>18849</v>
      </c>
      <c r="PWZ1866" s="84" t="s">
        <v>18849</v>
      </c>
      <c r="PXA1866" s="84" t="s">
        <v>18849</v>
      </c>
      <c r="PXB1866" s="84" t="s">
        <v>18849</v>
      </c>
      <c r="PXC1866" s="84" t="s">
        <v>18849</v>
      </c>
      <c r="PXD1866" s="84" t="s">
        <v>18849</v>
      </c>
      <c r="PXE1866" s="84" t="s">
        <v>18849</v>
      </c>
      <c r="PXF1866" s="84" t="s">
        <v>18849</v>
      </c>
      <c r="PXG1866" s="84" t="s">
        <v>18849</v>
      </c>
      <c r="PXH1866" s="84" t="s">
        <v>18849</v>
      </c>
      <c r="PXI1866" s="84" t="s">
        <v>18849</v>
      </c>
      <c r="PXJ1866" s="84" t="s">
        <v>18849</v>
      </c>
      <c r="PXK1866" s="84" t="s">
        <v>18849</v>
      </c>
      <c r="PXL1866" s="84" t="s">
        <v>18849</v>
      </c>
      <c r="PXM1866" s="84" t="s">
        <v>18849</v>
      </c>
      <c r="PXN1866" s="84" t="s">
        <v>18849</v>
      </c>
      <c r="PXO1866" s="84" t="s">
        <v>18849</v>
      </c>
      <c r="PXP1866" s="84" t="s">
        <v>18849</v>
      </c>
      <c r="PXQ1866" s="84" t="s">
        <v>18849</v>
      </c>
      <c r="PXR1866" s="84" t="s">
        <v>18849</v>
      </c>
      <c r="PXS1866" s="84" t="s">
        <v>18849</v>
      </c>
      <c r="PXT1866" s="84" t="s">
        <v>18849</v>
      </c>
      <c r="PXU1866" s="84" t="s">
        <v>18849</v>
      </c>
      <c r="PXV1866" s="84" t="s">
        <v>18849</v>
      </c>
      <c r="PXW1866" s="84" t="s">
        <v>18849</v>
      </c>
      <c r="PXX1866" s="84" t="s">
        <v>18849</v>
      </c>
      <c r="PXY1866" s="84" t="s">
        <v>18849</v>
      </c>
      <c r="PXZ1866" s="84" t="s">
        <v>18849</v>
      </c>
      <c r="PYA1866" s="84" t="s">
        <v>18849</v>
      </c>
      <c r="PYB1866" s="84" t="s">
        <v>18849</v>
      </c>
      <c r="PYC1866" s="84" t="s">
        <v>18849</v>
      </c>
      <c r="PYD1866" s="84" t="s">
        <v>18849</v>
      </c>
      <c r="PYE1866" s="84" t="s">
        <v>18849</v>
      </c>
      <c r="PYF1866" s="84" t="s">
        <v>18849</v>
      </c>
      <c r="PYG1866" s="84" t="s">
        <v>18849</v>
      </c>
      <c r="PYH1866" s="84" t="s">
        <v>18849</v>
      </c>
      <c r="PYI1866" s="84" t="s">
        <v>18849</v>
      </c>
      <c r="PYJ1866" s="84" t="s">
        <v>18849</v>
      </c>
      <c r="PYK1866" s="84" t="s">
        <v>18849</v>
      </c>
      <c r="PYL1866" s="84" t="s">
        <v>18849</v>
      </c>
      <c r="PYM1866" s="84" t="s">
        <v>18849</v>
      </c>
      <c r="PYN1866" s="84" t="s">
        <v>18849</v>
      </c>
      <c r="PYO1866" s="84" t="s">
        <v>18849</v>
      </c>
      <c r="PYP1866" s="84" t="s">
        <v>18849</v>
      </c>
      <c r="PYQ1866" s="84" t="s">
        <v>18849</v>
      </c>
      <c r="PYR1866" s="84" t="s">
        <v>18849</v>
      </c>
      <c r="PYS1866" s="84" t="s">
        <v>18849</v>
      </c>
      <c r="PYT1866" s="84" t="s">
        <v>18849</v>
      </c>
      <c r="PYU1866" s="84" t="s">
        <v>18849</v>
      </c>
      <c r="PYV1866" s="84" t="s">
        <v>18849</v>
      </c>
      <c r="PYW1866" s="84" t="s">
        <v>18849</v>
      </c>
      <c r="PYX1866" s="84" t="s">
        <v>18849</v>
      </c>
      <c r="PYY1866" s="84" t="s">
        <v>18849</v>
      </c>
      <c r="PYZ1866" s="84" t="s">
        <v>18849</v>
      </c>
      <c r="PZA1866" s="84" t="s">
        <v>18849</v>
      </c>
      <c r="PZB1866" s="84" t="s">
        <v>18849</v>
      </c>
      <c r="PZC1866" s="84" t="s">
        <v>18849</v>
      </c>
      <c r="PZD1866" s="84" t="s">
        <v>18849</v>
      </c>
      <c r="PZE1866" s="84" t="s">
        <v>18849</v>
      </c>
      <c r="PZF1866" s="84" t="s">
        <v>18849</v>
      </c>
      <c r="PZG1866" s="84" t="s">
        <v>18849</v>
      </c>
      <c r="PZH1866" s="84" t="s">
        <v>18849</v>
      </c>
      <c r="PZI1866" s="84" t="s">
        <v>18849</v>
      </c>
      <c r="PZJ1866" s="84" t="s">
        <v>18849</v>
      </c>
      <c r="PZK1866" s="84" t="s">
        <v>18849</v>
      </c>
      <c r="PZL1866" s="84" t="s">
        <v>18849</v>
      </c>
      <c r="PZM1866" s="84" t="s">
        <v>18849</v>
      </c>
      <c r="PZN1866" s="84" t="s">
        <v>18849</v>
      </c>
      <c r="PZO1866" s="84" t="s">
        <v>18849</v>
      </c>
      <c r="PZP1866" s="84" t="s">
        <v>18849</v>
      </c>
      <c r="PZQ1866" s="84" t="s">
        <v>18849</v>
      </c>
      <c r="PZR1866" s="84" t="s">
        <v>18849</v>
      </c>
      <c r="PZS1866" s="84" t="s">
        <v>18849</v>
      </c>
      <c r="PZT1866" s="84" t="s">
        <v>18849</v>
      </c>
      <c r="PZU1866" s="84" t="s">
        <v>18849</v>
      </c>
      <c r="PZV1866" s="84" t="s">
        <v>18849</v>
      </c>
      <c r="PZW1866" s="84" t="s">
        <v>18849</v>
      </c>
      <c r="PZX1866" s="84" t="s">
        <v>18849</v>
      </c>
      <c r="PZY1866" s="84" t="s">
        <v>18849</v>
      </c>
      <c r="PZZ1866" s="84" t="s">
        <v>18849</v>
      </c>
      <c r="QAA1866" s="84" t="s">
        <v>18849</v>
      </c>
      <c r="QAB1866" s="84" t="s">
        <v>18849</v>
      </c>
      <c r="QAC1866" s="84" t="s">
        <v>18849</v>
      </c>
      <c r="QAD1866" s="84" t="s">
        <v>18849</v>
      </c>
      <c r="QAE1866" s="84" t="s">
        <v>18849</v>
      </c>
      <c r="QAF1866" s="84" t="s">
        <v>18849</v>
      </c>
      <c r="QAG1866" s="84" t="s">
        <v>18849</v>
      </c>
      <c r="QAH1866" s="84" t="s">
        <v>18849</v>
      </c>
      <c r="QAI1866" s="84" t="s">
        <v>18849</v>
      </c>
      <c r="QAJ1866" s="84" t="s">
        <v>18849</v>
      </c>
      <c r="QAK1866" s="84" t="s">
        <v>18849</v>
      </c>
      <c r="QAL1866" s="84" t="s">
        <v>18849</v>
      </c>
      <c r="QAM1866" s="84" t="s">
        <v>18849</v>
      </c>
      <c r="QAN1866" s="84" t="s">
        <v>18849</v>
      </c>
      <c r="QAO1866" s="84" t="s">
        <v>18849</v>
      </c>
      <c r="QAP1866" s="84" t="s">
        <v>18849</v>
      </c>
      <c r="QAQ1866" s="84" t="s">
        <v>18849</v>
      </c>
      <c r="QAR1866" s="84" t="s">
        <v>18849</v>
      </c>
      <c r="QAS1866" s="84" t="s">
        <v>18849</v>
      </c>
      <c r="QAT1866" s="84" t="s">
        <v>18849</v>
      </c>
      <c r="QAU1866" s="84" t="s">
        <v>18849</v>
      </c>
      <c r="QAV1866" s="84" t="s">
        <v>18849</v>
      </c>
      <c r="QAW1866" s="84" t="s">
        <v>18849</v>
      </c>
      <c r="QAX1866" s="84" t="s">
        <v>18849</v>
      </c>
      <c r="QAY1866" s="84" t="s">
        <v>18849</v>
      </c>
      <c r="QAZ1866" s="84" t="s">
        <v>18849</v>
      </c>
      <c r="QBA1866" s="84" t="s">
        <v>18849</v>
      </c>
      <c r="QBB1866" s="84" t="s">
        <v>18849</v>
      </c>
      <c r="QBC1866" s="84" t="s">
        <v>18849</v>
      </c>
      <c r="QBD1866" s="84" t="s">
        <v>18849</v>
      </c>
      <c r="QBE1866" s="84" t="s">
        <v>18849</v>
      </c>
      <c r="QBF1866" s="84" t="s">
        <v>18849</v>
      </c>
      <c r="QBG1866" s="84" t="s">
        <v>18849</v>
      </c>
      <c r="QBH1866" s="84" t="s">
        <v>18849</v>
      </c>
      <c r="QBI1866" s="84" t="s">
        <v>18849</v>
      </c>
      <c r="QBJ1866" s="84" t="s">
        <v>18849</v>
      </c>
      <c r="QBK1866" s="84" t="s">
        <v>18849</v>
      </c>
      <c r="QBL1866" s="84" t="s">
        <v>18849</v>
      </c>
      <c r="QBM1866" s="84" t="s">
        <v>18849</v>
      </c>
      <c r="QBN1866" s="84" t="s">
        <v>18849</v>
      </c>
      <c r="QBO1866" s="84" t="s">
        <v>18849</v>
      </c>
      <c r="QBP1866" s="84" t="s">
        <v>18849</v>
      </c>
      <c r="QBQ1866" s="84" t="s">
        <v>18849</v>
      </c>
      <c r="QBR1866" s="84" t="s">
        <v>18849</v>
      </c>
      <c r="QBS1866" s="84" t="s">
        <v>18849</v>
      </c>
      <c r="QBT1866" s="84" t="s">
        <v>18849</v>
      </c>
      <c r="QBU1866" s="84" t="s">
        <v>18849</v>
      </c>
      <c r="QBV1866" s="84" t="s">
        <v>18849</v>
      </c>
      <c r="QBW1866" s="84" t="s">
        <v>18849</v>
      </c>
      <c r="QBX1866" s="84" t="s">
        <v>18849</v>
      </c>
      <c r="QBY1866" s="84" t="s">
        <v>18849</v>
      </c>
      <c r="QBZ1866" s="84" t="s">
        <v>18849</v>
      </c>
      <c r="QCA1866" s="84" t="s">
        <v>18849</v>
      </c>
      <c r="QCB1866" s="84" t="s">
        <v>18849</v>
      </c>
      <c r="QCC1866" s="84" t="s">
        <v>18849</v>
      </c>
      <c r="QCD1866" s="84" t="s">
        <v>18849</v>
      </c>
      <c r="QCE1866" s="84" t="s">
        <v>18849</v>
      </c>
      <c r="QCF1866" s="84" t="s">
        <v>18849</v>
      </c>
      <c r="QCG1866" s="84" t="s">
        <v>18849</v>
      </c>
      <c r="QCH1866" s="84" t="s">
        <v>18849</v>
      </c>
      <c r="QCI1866" s="84" t="s">
        <v>18849</v>
      </c>
      <c r="QCJ1866" s="84" t="s">
        <v>18849</v>
      </c>
      <c r="QCK1866" s="84" t="s">
        <v>18849</v>
      </c>
      <c r="QCL1866" s="84" t="s">
        <v>18849</v>
      </c>
      <c r="QCM1866" s="84" t="s">
        <v>18849</v>
      </c>
      <c r="QCN1866" s="84" t="s">
        <v>18849</v>
      </c>
      <c r="QCO1866" s="84" t="s">
        <v>18849</v>
      </c>
      <c r="QCP1866" s="84" t="s">
        <v>18849</v>
      </c>
      <c r="QCQ1866" s="84" t="s">
        <v>18849</v>
      </c>
      <c r="QCR1866" s="84" t="s">
        <v>18849</v>
      </c>
      <c r="QCS1866" s="84" t="s">
        <v>18849</v>
      </c>
      <c r="QCT1866" s="84" t="s">
        <v>18849</v>
      </c>
      <c r="QCU1866" s="84" t="s">
        <v>18849</v>
      </c>
      <c r="QCV1866" s="84" t="s">
        <v>18849</v>
      </c>
      <c r="QCW1866" s="84" t="s">
        <v>18849</v>
      </c>
      <c r="QCX1866" s="84" t="s">
        <v>18849</v>
      </c>
      <c r="QCY1866" s="84" t="s">
        <v>18849</v>
      </c>
      <c r="QCZ1866" s="84" t="s">
        <v>18849</v>
      </c>
      <c r="QDA1866" s="84" t="s">
        <v>18849</v>
      </c>
      <c r="QDB1866" s="84" t="s">
        <v>18849</v>
      </c>
      <c r="QDC1866" s="84" t="s">
        <v>18849</v>
      </c>
      <c r="QDD1866" s="84" t="s">
        <v>18849</v>
      </c>
      <c r="QDE1866" s="84" t="s">
        <v>18849</v>
      </c>
      <c r="QDF1866" s="84" t="s">
        <v>18849</v>
      </c>
      <c r="QDG1866" s="84" t="s">
        <v>18849</v>
      </c>
      <c r="QDH1866" s="84" t="s">
        <v>18849</v>
      </c>
      <c r="QDI1866" s="84" t="s">
        <v>18849</v>
      </c>
      <c r="QDJ1866" s="84" t="s">
        <v>18849</v>
      </c>
      <c r="QDK1866" s="84" t="s">
        <v>18849</v>
      </c>
      <c r="QDL1866" s="84" t="s">
        <v>18849</v>
      </c>
      <c r="QDM1866" s="84" t="s">
        <v>18849</v>
      </c>
      <c r="QDN1866" s="84" t="s">
        <v>18849</v>
      </c>
      <c r="QDO1866" s="84" t="s">
        <v>18849</v>
      </c>
      <c r="QDP1866" s="84" t="s">
        <v>18849</v>
      </c>
      <c r="QDQ1866" s="84" t="s">
        <v>18849</v>
      </c>
      <c r="QDR1866" s="84" t="s">
        <v>18849</v>
      </c>
      <c r="QDS1866" s="84" t="s">
        <v>18849</v>
      </c>
      <c r="QDT1866" s="84" t="s">
        <v>18849</v>
      </c>
      <c r="QDU1866" s="84" t="s">
        <v>18849</v>
      </c>
      <c r="QDV1866" s="84" t="s">
        <v>18849</v>
      </c>
      <c r="QDW1866" s="84" t="s">
        <v>18849</v>
      </c>
      <c r="QDX1866" s="84" t="s">
        <v>18849</v>
      </c>
      <c r="QDY1866" s="84" t="s">
        <v>18849</v>
      </c>
      <c r="QDZ1866" s="84" t="s">
        <v>18849</v>
      </c>
      <c r="QEA1866" s="84" t="s">
        <v>18849</v>
      </c>
      <c r="QEB1866" s="84" t="s">
        <v>18849</v>
      </c>
      <c r="QEC1866" s="84" t="s">
        <v>18849</v>
      </c>
      <c r="QED1866" s="84" t="s">
        <v>18849</v>
      </c>
      <c r="QEE1866" s="84" t="s">
        <v>18849</v>
      </c>
      <c r="QEF1866" s="84" t="s">
        <v>18849</v>
      </c>
      <c r="QEG1866" s="84" t="s">
        <v>18849</v>
      </c>
      <c r="QEH1866" s="84" t="s">
        <v>18849</v>
      </c>
      <c r="QEI1866" s="84" t="s">
        <v>18849</v>
      </c>
      <c r="QEJ1866" s="84" t="s">
        <v>18849</v>
      </c>
      <c r="QEK1866" s="84" t="s">
        <v>18849</v>
      </c>
      <c r="QEL1866" s="84" t="s">
        <v>18849</v>
      </c>
      <c r="QEM1866" s="84" t="s">
        <v>18849</v>
      </c>
      <c r="QEN1866" s="84" t="s">
        <v>18849</v>
      </c>
      <c r="QEO1866" s="84" t="s">
        <v>18849</v>
      </c>
      <c r="QEP1866" s="84" t="s">
        <v>18849</v>
      </c>
      <c r="QEQ1866" s="84" t="s">
        <v>18849</v>
      </c>
      <c r="QER1866" s="84" t="s">
        <v>18849</v>
      </c>
      <c r="QES1866" s="84" t="s">
        <v>18849</v>
      </c>
      <c r="QET1866" s="84" t="s">
        <v>18849</v>
      </c>
      <c r="QEU1866" s="84" t="s">
        <v>18849</v>
      </c>
      <c r="QEV1866" s="84" t="s">
        <v>18849</v>
      </c>
      <c r="QEW1866" s="84" t="s">
        <v>18849</v>
      </c>
      <c r="QEX1866" s="84" t="s">
        <v>18849</v>
      </c>
      <c r="QEY1866" s="84" t="s">
        <v>18849</v>
      </c>
      <c r="QEZ1866" s="84" t="s">
        <v>18849</v>
      </c>
      <c r="QFA1866" s="84" t="s">
        <v>18849</v>
      </c>
      <c r="QFB1866" s="84" t="s">
        <v>18849</v>
      </c>
      <c r="QFC1866" s="84" t="s">
        <v>18849</v>
      </c>
      <c r="QFD1866" s="84" t="s">
        <v>18849</v>
      </c>
      <c r="QFE1866" s="84" t="s">
        <v>18849</v>
      </c>
      <c r="QFF1866" s="84" t="s">
        <v>18849</v>
      </c>
      <c r="QFG1866" s="84" t="s">
        <v>18849</v>
      </c>
      <c r="QFH1866" s="84" t="s">
        <v>18849</v>
      </c>
      <c r="QFI1866" s="84" t="s">
        <v>18849</v>
      </c>
      <c r="QFJ1866" s="84" t="s">
        <v>18849</v>
      </c>
      <c r="QFK1866" s="84" t="s">
        <v>18849</v>
      </c>
      <c r="QFL1866" s="84" t="s">
        <v>18849</v>
      </c>
      <c r="QFM1866" s="84" t="s">
        <v>18849</v>
      </c>
      <c r="QFN1866" s="84" t="s">
        <v>18849</v>
      </c>
      <c r="QFO1866" s="84" t="s">
        <v>18849</v>
      </c>
      <c r="QFP1866" s="84" t="s">
        <v>18849</v>
      </c>
      <c r="QFQ1866" s="84" t="s">
        <v>18849</v>
      </c>
      <c r="QFR1866" s="84" t="s">
        <v>18849</v>
      </c>
      <c r="QFS1866" s="84" t="s">
        <v>18849</v>
      </c>
      <c r="QFT1866" s="84" t="s">
        <v>18849</v>
      </c>
      <c r="QFU1866" s="84" t="s">
        <v>18849</v>
      </c>
      <c r="QFV1866" s="84" t="s">
        <v>18849</v>
      </c>
      <c r="QFW1866" s="84" t="s">
        <v>18849</v>
      </c>
      <c r="QFX1866" s="84" t="s">
        <v>18849</v>
      </c>
      <c r="QFY1866" s="84" t="s">
        <v>18849</v>
      </c>
      <c r="QFZ1866" s="84" t="s">
        <v>18849</v>
      </c>
      <c r="QGA1866" s="84" t="s">
        <v>18849</v>
      </c>
      <c r="QGB1866" s="84" t="s">
        <v>18849</v>
      </c>
      <c r="QGC1866" s="84" t="s">
        <v>18849</v>
      </c>
      <c r="QGD1866" s="84" t="s">
        <v>18849</v>
      </c>
      <c r="QGE1866" s="84" t="s">
        <v>18849</v>
      </c>
      <c r="QGF1866" s="84" t="s">
        <v>18849</v>
      </c>
      <c r="QGG1866" s="84" t="s">
        <v>18849</v>
      </c>
      <c r="QGH1866" s="84" t="s">
        <v>18849</v>
      </c>
      <c r="QGI1866" s="84" t="s">
        <v>18849</v>
      </c>
      <c r="QGJ1866" s="84" t="s">
        <v>18849</v>
      </c>
      <c r="QGK1866" s="84" t="s">
        <v>18849</v>
      </c>
      <c r="QGL1866" s="84" t="s">
        <v>18849</v>
      </c>
      <c r="QGM1866" s="84" t="s">
        <v>18849</v>
      </c>
      <c r="QGN1866" s="84" t="s">
        <v>18849</v>
      </c>
      <c r="QGO1866" s="84" t="s">
        <v>18849</v>
      </c>
      <c r="QGP1866" s="84" t="s">
        <v>18849</v>
      </c>
      <c r="QGQ1866" s="84" t="s">
        <v>18849</v>
      </c>
      <c r="QGR1866" s="84" t="s">
        <v>18849</v>
      </c>
      <c r="QGS1866" s="84" t="s">
        <v>18849</v>
      </c>
      <c r="QGT1866" s="84" t="s">
        <v>18849</v>
      </c>
      <c r="QGU1866" s="84" t="s">
        <v>18849</v>
      </c>
      <c r="QGV1866" s="84" t="s">
        <v>18849</v>
      </c>
      <c r="QGW1866" s="84" t="s">
        <v>18849</v>
      </c>
      <c r="QGX1866" s="84" t="s">
        <v>18849</v>
      </c>
      <c r="QGY1866" s="84" t="s">
        <v>18849</v>
      </c>
      <c r="QGZ1866" s="84" t="s">
        <v>18849</v>
      </c>
      <c r="QHA1866" s="84" t="s">
        <v>18849</v>
      </c>
      <c r="QHB1866" s="84" t="s">
        <v>18849</v>
      </c>
      <c r="QHC1866" s="84" t="s">
        <v>18849</v>
      </c>
      <c r="QHD1866" s="84" t="s">
        <v>18849</v>
      </c>
      <c r="QHE1866" s="84" t="s">
        <v>18849</v>
      </c>
      <c r="QHF1866" s="84" t="s">
        <v>18849</v>
      </c>
      <c r="QHG1866" s="84" t="s">
        <v>18849</v>
      </c>
      <c r="QHH1866" s="84" t="s">
        <v>18849</v>
      </c>
      <c r="QHI1866" s="84" t="s">
        <v>18849</v>
      </c>
      <c r="QHJ1866" s="84" t="s">
        <v>18849</v>
      </c>
      <c r="QHK1866" s="84" t="s">
        <v>18849</v>
      </c>
      <c r="QHL1866" s="84" t="s">
        <v>18849</v>
      </c>
      <c r="QHM1866" s="84" t="s">
        <v>18849</v>
      </c>
      <c r="QHN1866" s="84" t="s">
        <v>18849</v>
      </c>
      <c r="QHO1866" s="84" t="s">
        <v>18849</v>
      </c>
      <c r="QHP1866" s="84" t="s">
        <v>18849</v>
      </c>
      <c r="QHQ1866" s="84" t="s">
        <v>18849</v>
      </c>
      <c r="QHR1866" s="84" t="s">
        <v>18849</v>
      </c>
      <c r="QHS1866" s="84" t="s">
        <v>18849</v>
      </c>
      <c r="QHT1866" s="84" t="s">
        <v>18849</v>
      </c>
      <c r="QHU1866" s="84" t="s">
        <v>18849</v>
      </c>
      <c r="QHV1866" s="84" t="s">
        <v>18849</v>
      </c>
      <c r="QHW1866" s="84" t="s">
        <v>18849</v>
      </c>
      <c r="QHX1866" s="84" t="s">
        <v>18849</v>
      </c>
      <c r="QHY1866" s="84" t="s">
        <v>18849</v>
      </c>
      <c r="QHZ1866" s="84" t="s">
        <v>18849</v>
      </c>
      <c r="QIA1866" s="84" t="s">
        <v>18849</v>
      </c>
      <c r="QIB1866" s="84" t="s">
        <v>18849</v>
      </c>
      <c r="QIC1866" s="84" t="s">
        <v>18849</v>
      </c>
      <c r="QID1866" s="84" t="s">
        <v>18849</v>
      </c>
      <c r="QIE1866" s="84" t="s">
        <v>18849</v>
      </c>
      <c r="QIF1866" s="84" t="s">
        <v>18849</v>
      </c>
      <c r="QIG1866" s="84" t="s">
        <v>18849</v>
      </c>
      <c r="QIH1866" s="84" t="s">
        <v>18849</v>
      </c>
      <c r="QII1866" s="84" t="s">
        <v>18849</v>
      </c>
      <c r="QIJ1866" s="84" t="s">
        <v>18849</v>
      </c>
      <c r="QIK1866" s="84" t="s">
        <v>18849</v>
      </c>
      <c r="QIL1866" s="84" t="s">
        <v>18849</v>
      </c>
      <c r="QIM1866" s="84" t="s">
        <v>18849</v>
      </c>
      <c r="QIN1866" s="84" t="s">
        <v>18849</v>
      </c>
      <c r="QIO1866" s="84" t="s">
        <v>18849</v>
      </c>
      <c r="QIP1866" s="84" t="s">
        <v>18849</v>
      </c>
      <c r="QIQ1866" s="84" t="s">
        <v>18849</v>
      </c>
      <c r="QIR1866" s="84" t="s">
        <v>18849</v>
      </c>
      <c r="QIS1866" s="84" t="s">
        <v>18849</v>
      </c>
      <c r="QIT1866" s="84" t="s">
        <v>18849</v>
      </c>
      <c r="QIU1866" s="84" t="s">
        <v>18849</v>
      </c>
      <c r="QIV1866" s="84" t="s">
        <v>18849</v>
      </c>
      <c r="QIW1866" s="84" t="s">
        <v>18849</v>
      </c>
      <c r="QIX1866" s="84" t="s">
        <v>18849</v>
      </c>
      <c r="QIY1866" s="84" t="s">
        <v>18849</v>
      </c>
      <c r="QIZ1866" s="84" t="s">
        <v>18849</v>
      </c>
      <c r="QJA1866" s="84" t="s">
        <v>18849</v>
      </c>
      <c r="QJB1866" s="84" t="s">
        <v>18849</v>
      </c>
      <c r="QJC1866" s="84" t="s">
        <v>18849</v>
      </c>
      <c r="QJD1866" s="84" t="s">
        <v>18849</v>
      </c>
      <c r="QJE1866" s="84" t="s">
        <v>18849</v>
      </c>
      <c r="QJF1866" s="84" t="s">
        <v>18849</v>
      </c>
      <c r="QJG1866" s="84" t="s">
        <v>18849</v>
      </c>
      <c r="QJH1866" s="84" t="s">
        <v>18849</v>
      </c>
      <c r="QJI1866" s="84" t="s">
        <v>18849</v>
      </c>
      <c r="QJJ1866" s="84" t="s">
        <v>18849</v>
      </c>
      <c r="QJK1866" s="84" t="s">
        <v>18849</v>
      </c>
      <c r="QJL1866" s="84" t="s">
        <v>18849</v>
      </c>
      <c r="QJM1866" s="84" t="s">
        <v>18849</v>
      </c>
      <c r="QJN1866" s="84" t="s">
        <v>18849</v>
      </c>
      <c r="QJO1866" s="84" t="s">
        <v>18849</v>
      </c>
      <c r="QJP1866" s="84" t="s">
        <v>18849</v>
      </c>
      <c r="QJQ1866" s="84" t="s">
        <v>18849</v>
      </c>
      <c r="QJR1866" s="84" t="s">
        <v>18849</v>
      </c>
      <c r="QJS1866" s="84" t="s">
        <v>18849</v>
      </c>
      <c r="QJT1866" s="84" t="s">
        <v>18849</v>
      </c>
      <c r="QJU1866" s="84" t="s">
        <v>18849</v>
      </c>
      <c r="QJV1866" s="84" t="s">
        <v>18849</v>
      </c>
      <c r="QJW1866" s="84" t="s">
        <v>18849</v>
      </c>
      <c r="QJX1866" s="84" t="s">
        <v>18849</v>
      </c>
      <c r="QJY1866" s="84" t="s">
        <v>18849</v>
      </c>
      <c r="QJZ1866" s="84" t="s">
        <v>18849</v>
      </c>
      <c r="QKA1866" s="84" t="s">
        <v>18849</v>
      </c>
      <c r="QKB1866" s="84" t="s">
        <v>18849</v>
      </c>
      <c r="QKC1866" s="84" t="s">
        <v>18849</v>
      </c>
      <c r="QKD1866" s="84" t="s">
        <v>18849</v>
      </c>
      <c r="QKE1866" s="84" t="s">
        <v>18849</v>
      </c>
      <c r="QKF1866" s="84" t="s">
        <v>18849</v>
      </c>
      <c r="QKG1866" s="84" t="s">
        <v>18849</v>
      </c>
      <c r="QKH1866" s="84" t="s">
        <v>18849</v>
      </c>
      <c r="QKI1866" s="84" t="s">
        <v>18849</v>
      </c>
      <c r="QKJ1866" s="84" t="s">
        <v>18849</v>
      </c>
      <c r="QKK1866" s="84" t="s">
        <v>18849</v>
      </c>
      <c r="QKL1866" s="84" t="s">
        <v>18849</v>
      </c>
      <c r="QKM1866" s="84" t="s">
        <v>18849</v>
      </c>
      <c r="QKN1866" s="84" t="s">
        <v>18849</v>
      </c>
      <c r="QKO1866" s="84" t="s">
        <v>18849</v>
      </c>
      <c r="QKP1866" s="84" t="s">
        <v>18849</v>
      </c>
      <c r="QKQ1866" s="84" t="s">
        <v>18849</v>
      </c>
      <c r="QKR1866" s="84" t="s">
        <v>18849</v>
      </c>
      <c r="QKS1866" s="84" t="s">
        <v>18849</v>
      </c>
      <c r="QKT1866" s="84" t="s">
        <v>18849</v>
      </c>
      <c r="QKU1866" s="84" t="s">
        <v>18849</v>
      </c>
      <c r="QKV1866" s="84" t="s">
        <v>18849</v>
      </c>
      <c r="QKW1866" s="84" t="s">
        <v>18849</v>
      </c>
      <c r="QKX1866" s="84" t="s">
        <v>18849</v>
      </c>
      <c r="QKY1866" s="84" t="s">
        <v>18849</v>
      </c>
      <c r="QKZ1866" s="84" t="s">
        <v>18849</v>
      </c>
      <c r="QLA1866" s="84" t="s">
        <v>18849</v>
      </c>
      <c r="QLB1866" s="84" t="s">
        <v>18849</v>
      </c>
      <c r="QLC1866" s="84" t="s">
        <v>18849</v>
      </c>
      <c r="QLD1866" s="84" t="s">
        <v>18849</v>
      </c>
      <c r="QLE1866" s="84" t="s">
        <v>18849</v>
      </c>
      <c r="QLF1866" s="84" t="s">
        <v>18849</v>
      </c>
      <c r="QLG1866" s="84" t="s">
        <v>18849</v>
      </c>
      <c r="QLH1866" s="84" t="s">
        <v>18849</v>
      </c>
      <c r="QLI1866" s="84" t="s">
        <v>18849</v>
      </c>
      <c r="QLJ1866" s="84" t="s">
        <v>18849</v>
      </c>
      <c r="QLK1866" s="84" t="s">
        <v>18849</v>
      </c>
      <c r="QLL1866" s="84" t="s">
        <v>18849</v>
      </c>
      <c r="QLM1866" s="84" t="s">
        <v>18849</v>
      </c>
      <c r="QLN1866" s="84" t="s">
        <v>18849</v>
      </c>
      <c r="QLO1866" s="84" t="s">
        <v>18849</v>
      </c>
      <c r="QLP1866" s="84" t="s">
        <v>18849</v>
      </c>
      <c r="QLQ1866" s="84" t="s">
        <v>18849</v>
      </c>
      <c r="QLR1866" s="84" t="s">
        <v>18849</v>
      </c>
      <c r="QLS1866" s="84" t="s">
        <v>18849</v>
      </c>
      <c r="QLT1866" s="84" t="s">
        <v>18849</v>
      </c>
      <c r="QLU1866" s="84" t="s">
        <v>18849</v>
      </c>
      <c r="QLV1866" s="84" t="s">
        <v>18849</v>
      </c>
      <c r="QLW1866" s="84" t="s">
        <v>18849</v>
      </c>
      <c r="QLX1866" s="84" t="s">
        <v>18849</v>
      </c>
      <c r="QLY1866" s="84" t="s">
        <v>18849</v>
      </c>
      <c r="QLZ1866" s="84" t="s">
        <v>18849</v>
      </c>
      <c r="QMA1866" s="84" t="s">
        <v>18849</v>
      </c>
      <c r="QMB1866" s="84" t="s">
        <v>18849</v>
      </c>
      <c r="QMC1866" s="84" t="s">
        <v>18849</v>
      </c>
      <c r="QMD1866" s="84" t="s">
        <v>18849</v>
      </c>
      <c r="QME1866" s="84" t="s">
        <v>18849</v>
      </c>
      <c r="QMF1866" s="84" t="s">
        <v>18849</v>
      </c>
      <c r="QMG1866" s="84" t="s">
        <v>18849</v>
      </c>
      <c r="QMH1866" s="84" t="s">
        <v>18849</v>
      </c>
      <c r="QMI1866" s="84" t="s">
        <v>18849</v>
      </c>
      <c r="QMJ1866" s="84" t="s">
        <v>18849</v>
      </c>
      <c r="QMK1866" s="84" t="s">
        <v>18849</v>
      </c>
      <c r="QML1866" s="84" t="s">
        <v>18849</v>
      </c>
      <c r="QMM1866" s="84" t="s">
        <v>18849</v>
      </c>
      <c r="QMN1866" s="84" t="s">
        <v>18849</v>
      </c>
      <c r="QMO1866" s="84" t="s">
        <v>18849</v>
      </c>
      <c r="QMP1866" s="84" t="s">
        <v>18849</v>
      </c>
      <c r="QMQ1866" s="84" t="s">
        <v>18849</v>
      </c>
      <c r="QMR1866" s="84" t="s">
        <v>18849</v>
      </c>
      <c r="QMS1866" s="84" t="s">
        <v>18849</v>
      </c>
      <c r="QMT1866" s="84" t="s">
        <v>18849</v>
      </c>
      <c r="QMU1866" s="84" t="s">
        <v>18849</v>
      </c>
      <c r="QMV1866" s="84" t="s">
        <v>18849</v>
      </c>
      <c r="QMW1866" s="84" t="s">
        <v>18849</v>
      </c>
      <c r="QMX1866" s="84" t="s">
        <v>18849</v>
      </c>
      <c r="QMY1866" s="84" t="s">
        <v>18849</v>
      </c>
      <c r="QMZ1866" s="84" t="s">
        <v>18849</v>
      </c>
      <c r="QNA1866" s="84" t="s">
        <v>18849</v>
      </c>
      <c r="QNB1866" s="84" t="s">
        <v>18849</v>
      </c>
      <c r="QNC1866" s="84" t="s">
        <v>18849</v>
      </c>
      <c r="QND1866" s="84" t="s">
        <v>18849</v>
      </c>
      <c r="QNE1866" s="84" t="s">
        <v>18849</v>
      </c>
      <c r="QNF1866" s="84" t="s">
        <v>18849</v>
      </c>
      <c r="QNG1866" s="84" t="s">
        <v>18849</v>
      </c>
      <c r="QNH1866" s="84" t="s">
        <v>18849</v>
      </c>
      <c r="QNI1866" s="84" t="s">
        <v>18849</v>
      </c>
      <c r="QNJ1866" s="84" t="s">
        <v>18849</v>
      </c>
      <c r="QNK1866" s="84" t="s">
        <v>18849</v>
      </c>
      <c r="QNL1866" s="84" t="s">
        <v>18849</v>
      </c>
      <c r="QNM1866" s="84" t="s">
        <v>18849</v>
      </c>
      <c r="QNN1866" s="84" t="s">
        <v>18849</v>
      </c>
      <c r="QNO1866" s="84" t="s">
        <v>18849</v>
      </c>
      <c r="QNP1866" s="84" t="s">
        <v>18849</v>
      </c>
      <c r="QNQ1866" s="84" t="s">
        <v>18849</v>
      </c>
      <c r="QNR1866" s="84" t="s">
        <v>18849</v>
      </c>
      <c r="QNS1866" s="84" t="s">
        <v>18849</v>
      </c>
      <c r="QNT1866" s="84" t="s">
        <v>18849</v>
      </c>
      <c r="QNU1866" s="84" t="s">
        <v>18849</v>
      </c>
      <c r="QNV1866" s="84" t="s">
        <v>18849</v>
      </c>
      <c r="QNW1866" s="84" t="s">
        <v>18849</v>
      </c>
      <c r="QNX1866" s="84" t="s">
        <v>18849</v>
      </c>
      <c r="QNY1866" s="84" t="s">
        <v>18849</v>
      </c>
      <c r="QNZ1866" s="84" t="s">
        <v>18849</v>
      </c>
      <c r="QOA1866" s="84" t="s">
        <v>18849</v>
      </c>
      <c r="QOB1866" s="84" t="s">
        <v>18849</v>
      </c>
      <c r="QOC1866" s="84" t="s">
        <v>18849</v>
      </c>
      <c r="QOD1866" s="84" t="s">
        <v>18849</v>
      </c>
      <c r="QOE1866" s="84" t="s">
        <v>18849</v>
      </c>
      <c r="QOF1866" s="84" t="s">
        <v>18849</v>
      </c>
      <c r="QOG1866" s="84" t="s">
        <v>18849</v>
      </c>
      <c r="QOH1866" s="84" t="s">
        <v>18849</v>
      </c>
      <c r="QOI1866" s="84" t="s">
        <v>18849</v>
      </c>
      <c r="QOJ1866" s="84" t="s">
        <v>18849</v>
      </c>
      <c r="QOK1866" s="84" t="s">
        <v>18849</v>
      </c>
      <c r="QOL1866" s="84" t="s">
        <v>18849</v>
      </c>
      <c r="QOM1866" s="84" t="s">
        <v>18849</v>
      </c>
      <c r="QON1866" s="84" t="s">
        <v>18849</v>
      </c>
      <c r="QOO1866" s="84" t="s">
        <v>18849</v>
      </c>
      <c r="QOP1866" s="84" t="s">
        <v>18849</v>
      </c>
      <c r="QOQ1866" s="84" t="s">
        <v>18849</v>
      </c>
      <c r="QOR1866" s="84" t="s">
        <v>18849</v>
      </c>
      <c r="QOS1866" s="84" t="s">
        <v>18849</v>
      </c>
      <c r="QOT1866" s="84" t="s">
        <v>18849</v>
      </c>
      <c r="QOU1866" s="84" t="s">
        <v>18849</v>
      </c>
      <c r="QOV1866" s="84" t="s">
        <v>18849</v>
      </c>
      <c r="QOW1866" s="84" t="s">
        <v>18849</v>
      </c>
      <c r="QOX1866" s="84" t="s">
        <v>18849</v>
      </c>
      <c r="QOY1866" s="84" t="s">
        <v>18849</v>
      </c>
      <c r="QOZ1866" s="84" t="s">
        <v>18849</v>
      </c>
      <c r="QPA1866" s="84" t="s">
        <v>18849</v>
      </c>
      <c r="QPB1866" s="84" t="s">
        <v>18849</v>
      </c>
      <c r="QPC1866" s="84" t="s">
        <v>18849</v>
      </c>
      <c r="QPD1866" s="84" t="s">
        <v>18849</v>
      </c>
      <c r="QPE1866" s="84" t="s">
        <v>18849</v>
      </c>
      <c r="QPF1866" s="84" t="s">
        <v>18849</v>
      </c>
      <c r="QPG1866" s="84" t="s">
        <v>18849</v>
      </c>
      <c r="QPH1866" s="84" t="s">
        <v>18849</v>
      </c>
      <c r="QPI1866" s="84" t="s">
        <v>18849</v>
      </c>
      <c r="QPJ1866" s="84" t="s">
        <v>18849</v>
      </c>
      <c r="QPK1866" s="84" t="s">
        <v>18849</v>
      </c>
      <c r="QPL1866" s="84" t="s">
        <v>18849</v>
      </c>
      <c r="QPM1866" s="84" t="s">
        <v>18849</v>
      </c>
      <c r="QPN1866" s="84" t="s">
        <v>18849</v>
      </c>
      <c r="QPO1866" s="84" t="s">
        <v>18849</v>
      </c>
      <c r="QPP1866" s="84" t="s">
        <v>18849</v>
      </c>
      <c r="QPQ1866" s="84" t="s">
        <v>18849</v>
      </c>
      <c r="QPR1866" s="84" t="s">
        <v>18849</v>
      </c>
      <c r="QPS1866" s="84" t="s">
        <v>18849</v>
      </c>
      <c r="QPT1866" s="84" t="s">
        <v>18849</v>
      </c>
      <c r="QPU1866" s="84" t="s">
        <v>18849</v>
      </c>
      <c r="QPV1866" s="84" t="s">
        <v>18849</v>
      </c>
      <c r="QPW1866" s="84" t="s">
        <v>18849</v>
      </c>
      <c r="QPX1866" s="84" t="s">
        <v>18849</v>
      </c>
      <c r="QPY1866" s="84" t="s">
        <v>18849</v>
      </c>
      <c r="QPZ1866" s="84" t="s">
        <v>18849</v>
      </c>
      <c r="QQA1866" s="84" t="s">
        <v>18849</v>
      </c>
      <c r="QQB1866" s="84" t="s">
        <v>18849</v>
      </c>
      <c r="QQC1866" s="84" t="s">
        <v>18849</v>
      </c>
      <c r="QQD1866" s="84" t="s">
        <v>18849</v>
      </c>
      <c r="QQE1866" s="84" t="s">
        <v>18849</v>
      </c>
      <c r="QQF1866" s="84" t="s">
        <v>18849</v>
      </c>
      <c r="QQG1866" s="84" t="s">
        <v>18849</v>
      </c>
      <c r="QQH1866" s="84" t="s">
        <v>18849</v>
      </c>
      <c r="QQI1866" s="84" t="s">
        <v>18849</v>
      </c>
      <c r="QQJ1866" s="84" t="s">
        <v>18849</v>
      </c>
      <c r="QQK1866" s="84" t="s">
        <v>18849</v>
      </c>
      <c r="QQL1866" s="84" t="s">
        <v>18849</v>
      </c>
      <c r="QQM1866" s="84" t="s">
        <v>18849</v>
      </c>
      <c r="QQN1866" s="84" t="s">
        <v>18849</v>
      </c>
      <c r="QQO1866" s="84" t="s">
        <v>18849</v>
      </c>
      <c r="QQP1866" s="84" t="s">
        <v>18849</v>
      </c>
      <c r="QQQ1866" s="84" t="s">
        <v>18849</v>
      </c>
      <c r="QQR1866" s="84" t="s">
        <v>18849</v>
      </c>
      <c r="QQS1866" s="84" t="s">
        <v>18849</v>
      </c>
      <c r="QQT1866" s="84" t="s">
        <v>18849</v>
      </c>
      <c r="QQU1866" s="84" t="s">
        <v>18849</v>
      </c>
      <c r="QQV1866" s="84" t="s">
        <v>18849</v>
      </c>
      <c r="QQW1866" s="84" t="s">
        <v>18849</v>
      </c>
      <c r="QQX1866" s="84" t="s">
        <v>18849</v>
      </c>
      <c r="QQY1866" s="84" t="s">
        <v>18849</v>
      </c>
      <c r="QQZ1866" s="84" t="s">
        <v>18849</v>
      </c>
      <c r="QRA1866" s="84" t="s">
        <v>18849</v>
      </c>
      <c r="QRB1866" s="84" t="s">
        <v>18849</v>
      </c>
      <c r="QRC1866" s="84" t="s">
        <v>18849</v>
      </c>
      <c r="QRD1866" s="84" t="s">
        <v>18849</v>
      </c>
      <c r="QRE1866" s="84" t="s">
        <v>18849</v>
      </c>
      <c r="QRF1866" s="84" t="s">
        <v>18849</v>
      </c>
      <c r="QRG1866" s="84" t="s">
        <v>18849</v>
      </c>
      <c r="QRH1866" s="84" t="s">
        <v>18849</v>
      </c>
      <c r="QRI1866" s="84" t="s">
        <v>18849</v>
      </c>
      <c r="QRJ1866" s="84" t="s">
        <v>18849</v>
      </c>
      <c r="QRK1866" s="84" t="s">
        <v>18849</v>
      </c>
      <c r="QRL1866" s="84" t="s">
        <v>18849</v>
      </c>
      <c r="QRM1866" s="84" t="s">
        <v>18849</v>
      </c>
      <c r="QRN1866" s="84" t="s">
        <v>18849</v>
      </c>
      <c r="QRO1866" s="84" t="s">
        <v>18849</v>
      </c>
      <c r="QRP1866" s="84" t="s">
        <v>18849</v>
      </c>
      <c r="QRQ1866" s="84" t="s">
        <v>18849</v>
      </c>
      <c r="QRR1866" s="84" t="s">
        <v>18849</v>
      </c>
      <c r="QRS1866" s="84" t="s">
        <v>18849</v>
      </c>
      <c r="QRT1866" s="84" t="s">
        <v>18849</v>
      </c>
      <c r="QRU1866" s="84" t="s">
        <v>18849</v>
      </c>
      <c r="QRV1866" s="84" t="s">
        <v>18849</v>
      </c>
      <c r="QRW1866" s="84" t="s">
        <v>18849</v>
      </c>
      <c r="QRX1866" s="84" t="s">
        <v>18849</v>
      </c>
      <c r="QRY1866" s="84" t="s">
        <v>18849</v>
      </c>
      <c r="QRZ1866" s="84" t="s">
        <v>18849</v>
      </c>
      <c r="QSA1866" s="84" t="s">
        <v>18849</v>
      </c>
      <c r="QSB1866" s="84" t="s">
        <v>18849</v>
      </c>
      <c r="QSC1866" s="84" t="s">
        <v>18849</v>
      </c>
      <c r="QSD1866" s="84" t="s">
        <v>18849</v>
      </c>
      <c r="QSE1866" s="84" t="s">
        <v>18849</v>
      </c>
      <c r="QSF1866" s="84" t="s">
        <v>18849</v>
      </c>
      <c r="QSG1866" s="84" t="s">
        <v>18849</v>
      </c>
      <c r="QSH1866" s="84" t="s">
        <v>18849</v>
      </c>
      <c r="QSI1866" s="84" t="s">
        <v>18849</v>
      </c>
      <c r="QSJ1866" s="84" t="s">
        <v>18849</v>
      </c>
      <c r="QSK1866" s="84" t="s">
        <v>18849</v>
      </c>
      <c r="QSL1866" s="84" t="s">
        <v>18849</v>
      </c>
      <c r="QSM1866" s="84" t="s">
        <v>18849</v>
      </c>
      <c r="QSN1866" s="84" t="s">
        <v>18849</v>
      </c>
      <c r="QSO1866" s="84" t="s">
        <v>18849</v>
      </c>
      <c r="QSP1866" s="84" t="s">
        <v>18849</v>
      </c>
      <c r="QSQ1866" s="84" t="s">
        <v>18849</v>
      </c>
      <c r="QSR1866" s="84" t="s">
        <v>18849</v>
      </c>
      <c r="QSS1866" s="84" t="s">
        <v>18849</v>
      </c>
      <c r="QST1866" s="84" t="s">
        <v>18849</v>
      </c>
      <c r="QSU1866" s="84" t="s">
        <v>18849</v>
      </c>
      <c r="QSV1866" s="84" t="s">
        <v>18849</v>
      </c>
      <c r="QSW1866" s="84" t="s">
        <v>18849</v>
      </c>
      <c r="QSX1866" s="84" t="s">
        <v>18849</v>
      </c>
      <c r="QSY1866" s="84" t="s">
        <v>18849</v>
      </c>
      <c r="QSZ1866" s="84" t="s">
        <v>18849</v>
      </c>
      <c r="QTA1866" s="84" t="s">
        <v>18849</v>
      </c>
      <c r="QTB1866" s="84" t="s">
        <v>18849</v>
      </c>
      <c r="QTC1866" s="84" t="s">
        <v>18849</v>
      </c>
      <c r="QTD1866" s="84" t="s">
        <v>18849</v>
      </c>
      <c r="QTE1866" s="84" t="s">
        <v>18849</v>
      </c>
      <c r="QTF1866" s="84" t="s">
        <v>18849</v>
      </c>
      <c r="QTG1866" s="84" t="s">
        <v>18849</v>
      </c>
      <c r="QTH1866" s="84" t="s">
        <v>18849</v>
      </c>
      <c r="QTI1866" s="84" t="s">
        <v>18849</v>
      </c>
      <c r="QTJ1866" s="84" t="s">
        <v>18849</v>
      </c>
      <c r="QTK1866" s="84" t="s">
        <v>18849</v>
      </c>
      <c r="QTL1866" s="84" t="s">
        <v>18849</v>
      </c>
      <c r="QTM1866" s="84" t="s">
        <v>18849</v>
      </c>
      <c r="QTN1866" s="84" t="s">
        <v>18849</v>
      </c>
      <c r="QTO1866" s="84" t="s">
        <v>18849</v>
      </c>
      <c r="QTP1866" s="84" t="s">
        <v>18849</v>
      </c>
      <c r="QTQ1866" s="84" t="s">
        <v>18849</v>
      </c>
      <c r="QTR1866" s="84" t="s">
        <v>18849</v>
      </c>
      <c r="QTS1866" s="84" t="s">
        <v>18849</v>
      </c>
      <c r="QTT1866" s="84" t="s">
        <v>18849</v>
      </c>
      <c r="QTU1866" s="84" t="s">
        <v>18849</v>
      </c>
      <c r="QTV1866" s="84" t="s">
        <v>18849</v>
      </c>
      <c r="QTW1866" s="84" t="s">
        <v>18849</v>
      </c>
      <c r="QTX1866" s="84" t="s">
        <v>18849</v>
      </c>
      <c r="QTY1866" s="84" t="s">
        <v>18849</v>
      </c>
      <c r="QTZ1866" s="84" t="s">
        <v>18849</v>
      </c>
      <c r="QUA1866" s="84" t="s">
        <v>18849</v>
      </c>
      <c r="QUB1866" s="84" t="s">
        <v>18849</v>
      </c>
      <c r="QUC1866" s="84" t="s">
        <v>18849</v>
      </c>
      <c r="QUD1866" s="84" t="s">
        <v>18849</v>
      </c>
      <c r="QUE1866" s="84" t="s">
        <v>18849</v>
      </c>
      <c r="QUF1866" s="84" t="s">
        <v>18849</v>
      </c>
      <c r="QUG1866" s="84" t="s">
        <v>18849</v>
      </c>
      <c r="QUH1866" s="84" t="s">
        <v>18849</v>
      </c>
      <c r="QUI1866" s="84" t="s">
        <v>18849</v>
      </c>
      <c r="QUJ1866" s="84" t="s">
        <v>18849</v>
      </c>
      <c r="QUK1866" s="84" t="s">
        <v>18849</v>
      </c>
      <c r="QUL1866" s="84" t="s">
        <v>18849</v>
      </c>
      <c r="QUM1866" s="84" t="s">
        <v>18849</v>
      </c>
      <c r="QUN1866" s="84" t="s">
        <v>18849</v>
      </c>
      <c r="QUO1866" s="84" t="s">
        <v>18849</v>
      </c>
      <c r="QUP1866" s="84" t="s">
        <v>18849</v>
      </c>
      <c r="QUQ1866" s="84" t="s">
        <v>18849</v>
      </c>
      <c r="QUR1866" s="84" t="s">
        <v>18849</v>
      </c>
      <c r="QUS1866" s="84" t="s">
        <v>18849</v>
      </c>
      <c r="QUT1866" s="84" t="s">
        <v>18849</v>
      </c>
      <c r="QUU1866" s="84" t="s">
        <v>18849</v>
      </c>
      <c r="QUV1866" s="84" t="s">
        <v>18849</v>
      </c>
      <c r="QUW1866" s="84" t="s">
        <v>18849</v>
      </c>
      <c r="QUX1866" s="84" t="s">
        <v>18849</v>
      </c>
      <c r="QUY1866" s="84" t="s">
        <v>18849</v>
      </c>
      <c r="QUZ1866" s="84" t="s">
        <v>18849</v>
      </c>
      <c r="QVA1866" s="84" t="s">
        <v>18849</v>
      </c>
      <c r="QVB1866" s="84" t="s">
        <v>18849</v>
      </c>
      <c r="QVC1866" s="84" t="s">
        <v>18849</v>
      </c>
      <c r="QVD1866" s="84" t="s">
        <v>18849</v>
      </c>
      <c r="QVE1866" s="84" t="s">
        <v>18849</v>
      </c>
      <c r="QVF1866" s="84" t="s">
        <v>18849</v>
      </c>
      <c r="QVG1866" s="84" t="s">
        <v>18849</v>
      </c>
      <c r="QVH1866" s="84" t="s">
        <v>18849</v>
      </c>
      <c r="QVI1866" s="84" t="s">
        <v>18849</v>
      </c>
      <c r="QVJ1866" s="84" t="s">
        <v>18849</v>
      </c>
      <c r="QVK1866" s="84" t="s">
        <v>18849</v>
      </c>
      <c r="QVL1866" s="84" t="s">
        <v>18849</v>
      </c>
      <c r="QVM1866" s="84" t="s">
        <v>18849</v>
      </c>
      <c r="QVN1866" s="84" t="s">
        <v>18849</v>
      </c>
      <c r="QVO1866" s="84" t="s">
        <v>18849</v>
      </c>
      <c r="QVP1866" s="84" t="s">
        <v>18849</v>
      </c>
      <c r="QVQ1866" s="84" t="s">
        <v>18849</v>
      </c>
      <c r="QVR1866" s="84" t="s">
        <v>18849</v>
      </c>
      <c r="QVS1866" s="84" t="s">
        <v>18849</v>
      </c>
      <c r="QVT1866" s="84" t="s">
        <v>18849</v>
      </c>
      <c r="QVU1866" s="84" t="s">
        <v>18849</v>
      </c>
      <c r="QVV1866" s="84" t="s">
        <v>18849</v>
      </c>
      <c r="QVW1866" s="84" t="s">
        <v>18849</v>
      </c>
      <c r="QVX1866" s="84" t="s">
        <v>18849</v>
      </c>
      <c r="QVY1866" s="84" t="s">
        <v>18849</v>
      </c>
      <c r="QVZ1866" s="84" t="s">
        <v>18849</v>
      </c>
      <c r="QWA1866" s="84" t="s">
        <v>18849</v>
      </c>
      <c r="QWB1866" s="84" t="s">
        <v>18849</v>
      </c>
      <c r="QWC1866" s="84" t="s">
        <v>18849</v>
      </c>
      <c r="QWD1866" s="84" t="s">
        <v>18849</v>
      </c>
      <c r="QWE1866" s="84" t="s">
        <v>18849</v>
      </c>
      <c r="QWF1866" s="84" t="s">
        <v>18849</v>
      </c>
      <c r="QWG1866" s="84" t="s">
        <v>18849</v>
      </c>
      <c r="QWH1866" s="84" t="s">
        <v>18849</v>
      </c>
      <c r="QWI1866" s="84" t="s">
        <v>18849</v>
      </c>
      <c r="QWJ1866" s="84" t="s">
        <v>18849</v>
      </c>
      <c r="QWK1866" s="84" t="s">
        <v>18849</v>
      </c>
      <c r="QWL1866" s="84" t="s">
        <v>18849</v>
      </c>
      <c r="QWM1866" s="84" t="s">
        <v>18849</v>
      </c>
      <c r="QWN1866" s="84" t="s">
        <v>18849</v>
      </c>
      <c r="QWO1866" s="84" t="s">
        <v>18849</v>
      </c>
      <c r="QWP1866" s="84" t="s">
        <v>18849</v>
      </c>
      <c r="QWQ1866" s="84" t="s">
        <v>18849</v>
      </c>
      <c r="QWR1866" s="84" t="s">
        <v>18849</v>
      </c>
      <c r="QWS1866" s="84" t="s">
        <v>18849</v>
      </c>
      <c r="QWT1866" s="84" t="s">
        <v>18849</v>
      </c>
      <c r="QWU1866" s="84" t="s">
        <v>18849</v>
      </c>
      <c r="QWV1866" s="84" t="s">
        <v>18849</v>
      </c>
      <c r="QWW1866" s="84" t="s">
        <v>18849</v>
      </c>
      <c r="QWX1866" s="84" t="s">
        <v>18849</v>
      </c>
      <c r="QWY1866" s="84" t="s">
        <v>18849</v>
      </c>
      <c r="QWZ1866" s="84" t="s">
        <v>18849</v>
      </c>
      <c r="QXA1866" s="84" t="s">
        <v>18849</v>
      </c>
      <c r="QXB1866" s="84" t="s">
        <v>18849</v>
      </c>
      <c r="QXC1866" s="84" t="s">
        <v>18849</v>
      </c>
      <c r="QXD1866" s="84" t="s">
        <v>18849</v>
      </c>
      <c r="QXE1866" s="84" t="s">
        <v>18849</v>
      </c>
      <c r="QXF1866" s="84" t="s">
        <v>18849</v>
      </c>
      <c r="QXG1866" s="84" t="s">
        <v>18849</v>
      </c>
      <c r="QXH1866" s="84" t="s">
        <v>18849</v>
      </c>
      <c r="QXI1866" s="84" t="s">
        <v>18849</v>
      </c>
      <c r="QXJ1866" s="84" t="s">
        <v>18849</v>
      </c>
      <c r="QXK1866" s="84" t="s">
        <v>18849</v>
      </c>
      <c r="QXL1866" s="84" t="s">
        <v>18849</v>
      </c>
      <c r="QXM1866" s="84" t="s">
        <v>18849</v>
      </c>
      <c r="QXN1866" s="84" t="s">
        <v>18849</v>
      </c>
      <c r="QXO1866" s="84" t="s">
        <v>18849</v>
      </c>
      <c r="QXP1866" s="84" t="s">
        <v>18849</v>
      </c>
      <c r="QXQ1866" s="84" t="s">
        <v>18849</v>
      </c>
      <c r="QXR1866" s="84" t="s">
        <v>18849</v>
      </c>
      <c r="QXS1866" s="84" t="s">
        <v>18849</v>
      </c>
      <c r="QXT1866" s="84" t="s">
        <v>18849</v>
      </c>
      <c r="QXU1866" s="84" t="s">
        <v>18849</v>
      </c>
      <c r="QXV1866" s="84" t="s">
        <v>18849</v>
      </c>
      <c r="QXW1866" s="84" t="s">
        <v>18849</v>
      </c>
      <c r="QXX1866" s="84" t="s">
        <v>18849</v>
      </c>
      <c r="QXY1866" s="84" t="s">
        <v>18849</v>
      </c>
      <c r="QXZ1866" s="84" t="s">
        <v>18849</v>
      </c>
      <c r="QYA1866" s="84" t="s">
        <v>18849</v>
      </c>
      <c r="QYB1866" s="84" t="s">
        <v>18849</v>
      </c>
      <c r="QYC1866" s="84" t="s">
        <v>18849</v>
      </c>
      <c r="QYD1866" s="84" t="s">
        <v>18849</v>
      </c>
      <c r="QYE1866" s="84" t="s">
        <v>18849</v>
      </c>
      <c r="QYF1866" s="84" t="s">
        <v>18849</v>
      </c>
      <c r="QYG1866" s="84" t="s">
        <v>18849</v>
      </c>
      <c r="QYH1866" s="84" t="s">
        <v>18849</v>
      </c>
      <c r="QYI1866" s="84" t="s">
        <v>18849</v>
      </c>
      <c r="QYJ1866" s="84" t="s">
        <v>18849</v>
      </c>
      <c r="QYK1866" s="84" t="s">
        <v>18849</v>
      </c>
      <c r="QYL1866" s="84" t="s">
        <v>18849</v>
      </c>
      <c r="QYM1866" s="84" t="s">
        <v>18849</v>
      </c>
      <c r="QYN1866" s="84" t="s">
        <v>18849</v>
      </c>
      <c r="QYO1866" s="84" t="s">
        <v>18849</v>
      </c>
      <c r="QYP1866" s="84" t="s">
        <v>18849</v>
      </c>
      <c r="QYQ1866" s="84" t="s">
        <v>18849</v>
      </c>
      <c r="QYR1866" s="84" t="s">
        <v>18849</v>
      </c>
      <c r="QYS1866" s="84" t="s">
        <v>18849</v>
      </c>
      <c r="QYT1866" s="84" t="s">
        <v>18849</v>
      </c>
      <c r="QYU1866" s="84" t="s">
        <v>18849</v>
      </c>
      <c r="QYV1866" s="84" t="s">
        <v>18849</v>
      </c>
      <c r="QYW1866" s="84" t="s">
        <v>18849</v>
      </c>
      <c r="QYX1866" s="84" t="s">
        <v>18849</v>
      </c>
      <c r="QYY1866" s="84" t="s">
        <v>18849</v>
      </c>
      <c r="QYZ1866" s="84" t="s">
        <v>18849</v>
      </c>
      <c r="QZA1866" s="84" t="s">
        <v>18849</v>
      </c>
      <c r="QZB1866" s="84" t="s">
        <v>18849</v>
      </c>
      <c r="QZC1866" s="84" t="s">
        <v>18849</v>
      </c>
      <c r="QZD1866" s="84" t="s">
        <v>18849</v>
      </c>
      <c r="QZE1866" s="84" t="s">
        <v>18849</v>
      </c>
      <c r="QZF1866" s="84" t="s">
        <v>18849</v>
      </c>
      <c r="QZG1866" s="84" t="s">
        <v>18849</v>
      </c>
      <c r="QZH1866" s="84" t="s">
        <v>18849</v>
      </c>
      <c r="QZI1866" s="84" t="s">
        <v>18849</v>
      </c>
      <c r="QZJ1866" s="84" t="s">
        <v>18849</v>
      </c>
      <c r="QZK1866" s="84" t="s">
        <v>18849</v>
      </c>
      <c r="QZL1866" s="84" t="s">
        <v>18849</v>
      </c>
      <c r="QZM1866" s="84" t="s">
        <v>18849</v>
      </c>
      <c r="QZN1866" s="84" t="s">
        <v>18849</v>
      </c>
      <c r="QZO1866" s="84" t="s">
        <v>18849</v>
      </c>
      <c r="QZP1866" s="84" t="s">
        <v>18849</v>
      </c>
      <c r="QZQ1866" s="84" t="s">
        <v>18849</v>
      </c>
      <c r="QZR1866" s="84" t="s">
        <v>18849</v>
      </c>
      <c r="QZS1866" s="84" t="s">
        <v>18849</v>
      </c>
      <c r="QZT1866" s="84" t="s">
        <v>18849</v>
      </c>
      <c r="QZU1866" s="84" t="s">
        <v>18849</v>
      </c>
      <c r="QZV1866" s="84" t="s">
        <v>18849</v>
      </c>
      <c r="QZW1866" s="84" t="s">
        <v>18849</v>
      </c>
      <c r="QZX1866" s="84" t="s">
        <v>18849</v>
      </c>
      <c r="QZY1866" s="84" t="s">
        <v>18849</v>
      </c>
      <c r="QZZ1866" s="84" t="s">
        <v>18849</v>
      </c>
      <c r="RAA1866" s="84" t="s">
        <v>18849</v>
      </c>
      <c r="RAB1866" s="84" t="s">
        <v>18849</v>
      </c>
      <c r="RAC1866" s="84" t="s">
        <v>18849</v>
      </c>
      <c r="RAD1866" s="84" t="s">
        <v>18849</v>
      </c>
      <c r="RAE1866" s="84" t="s">
        <v>18849</v>
      </c>
      <c r="RAF1866" s="84" t="s">
        <v>18849</v>
      </c>
      <c r="RAG1866" s="84" t="s">
        <v>18849</v>
      </c>
      <c r="RAH1866" s="84" t="s">
        <v>18849</v>
      </c>
      <c r="RAI1866" s="84" t="s">
        <v>18849</v>
      </c>
      <c r="RAJ1866" s="84" t="s">
        <v>18849</v>
      </c>
      <c r="RAK1866" s="84" t="s">
        <v>18849</v>
      </c>
      <c r="RAL1866" s="84" t="s">
        <v>18849</v>
      </c>
      <c r="RAM1866" s="84" t="s">
        <v>18849</v>
      </c>
      <c r="RAN1866" s="84" t="s">
        <v>18849</v>
      </c>
      <c r="RAO1866" s="84" t="s">
        <v>18849</v>
      </c>
      <c r="RAP1866" s="84" t="s">
        <v>18849</v>
      </c>
      <c r="RAQ1866" s="84" t="s">
        <v>18849</v>
      </c>
      <c r="RAR1866" s="84" t="s">
        <v>18849</v>
      </c>
      <c r="RAS1866" s="84" t="s">
        <v>18849</v>
      </c>
      <c r="RAT1866" s="84" t="s">
        <v>18849</v>
      </c>
      <c r="RAU1866" s="84" t="s">
        <v>18849</v>
      </c>
      <c r="RAV1866" s="84" t="s">
        <v>18849</v>
      </c>
      <c r="RAW1866" s="84" t="s">
        <v>18849</v>
      </c>
      <c r="RAX1866" s="84" t="s">
        <v>18849</v>
      </c>
      <c r="RAY1866" s="84" t="s">
        <v>18849</v>
      </c>
      <c r="RAZ1866" s="84" t="s">
        <v>18849</v>
      </c>
      <c r="RBA1866" s="84" t="s">
        <v>18849</v>
      </c>
      <c r="RBB1866" s="84" t="s">
        <v>18849</v>
      </c>
      <c r="RBC1866" s="84" t="s">
        <v>18849</v>
      </c>
      <c r="RBD1866" s="84" t="s">
        <v>18849</v>
      </c>
      <c r="RBE1866" s="84" t="s">
        <v>18849</v>
      </c>
      <c r="RBF1866" s="84" t="s">
        <v>18849</v>
      </c>
      <c r="RBG1866" s="84" t="s">
        <v>18849</v>
      </c>
      <c r="RBH1866" s="84" t="s">
        <v>18849</v>
      </c>
      <c r="RBI1866" s="84" t="s">
        <v>18849</v>
      </c>
      <c r="RBJ1866" s="84" t="s">
        <v>18849</v>
      </c>
      <c r="RBK1866" s="84" t="s">
        <v>18849</v>
      </c>
      <c r="RBL1866" s="84" t="s">
        <v>18849</v>
      </c>
      <c r="RBM1866" s="84" t="s">
        <v>18849</v>
      </c>
      <c r="RBN1866" s="84" t="s">
        <v>18849</v>
      </c>
      <c r="RBO1866" s="84" t="s">
        <v>18849</v>
      </c>
      <c r="RBP1866" s="84" t="s">
        <v>18849</v>
      </c>
      <c r="RBQ1866" s="84" t="s">
        <v>18849</v>
      </c>
      <c r="RBR1866" s="84" t="s">
        <v>18849</v>
      </c>
      <c r="RBS1866" s="84" t="s">
        <v>18849</v>
      </c>
      <c r="RBT1866" s="84" t="s">
        <v>18849</v>
      </c>
      <c r="RBU1866" s="84" t="s">
        <v>18849</v>
      </c>
      <c r="RBV1866" s="84" t="s">
        <v>18849</v>
      </c>
      <c r="RBW1866" s="84" t="s">
        <v>18849</v>
      </c>
      <c r="RBX1866" s="84" t="s">
        <v>18849</v>
      </c>
      <c r="RBY1866" s="84" t="s">
        <v>18849</v>
      </c>
      <c r="RBZ1866" s="84" t="s">
        <v>18849</v>
      </c>
      <c r="RCA1866" s="84" t="s">
        <v>18849</v>
      </c>
      <c r="RCB1866" s="84" t="s">
        <v>18849</v>
      </c>
      <c r="RCC1866" s="84" t="s">
        <v>18849</v>
      </c>
      <c r="RCD1866" s="84" t="s">
        <v>18849</v>
      </c>
      <c r="RCE1866" s="84" t="s">
        <v>18849</v>
      </c>
      <c r="RCF1866" s="84" t="s">
        <v>18849</v>
      </c>
      <c r="RCG1866" s="84" t="s">
        <v>18849</v>
      </c>
      <c r="RCH1866" s="84" t="s">
        <v>18849</v>
      </c>
      <c r="RCI1866" s="84" t="s">
        <v>18849</v>
      </c>
      <c r="RCJ1866" s="84" t="s">
        <v>18849</v>
      </c>
      <c r="RCK1866" s="84" t="s">
        <v>18849</v>
      </c>
      <c r="RCL1866" s="84" t="s">
        <v>18849</v>
      </c>
      <c r="RCM1866" s="84" t="s">
        <v>18849</v>
      </c>
      <c r="RCN1866" s="84" t="s">
        <v>18849</v>
      </c>
      <c r="RCO1866" s="84" t="s">
        <v>18849</v>
      </c>
      <c r="RCP1866" s="84" t="s">
        <v>18849</v>
      </c>
      <c r="RCQ1866" s="84" t="s">
        <v>18849</v>
      </c>
      <c r="RCR1866" s="84" t="s">
        <v>18849</v>
      </c>
      <c r="RCS1866" s="84" t="s">
        <v>18849</v>
      </c>
      <c r="RCT1866" s="84" t="s">
        <v>18849</v>
      </c>
      <c r="RCU1866" s="84" t="s">
        <v>18849</v>
      </c>
      <c r="RCV1866" s="84" t="s">
        <v>18849</v>
      </c>
      <c r="RCW1866" s="84" t="s">
        <v>18849</v>
      </c>
      <c r="RCX1866" s="84" t="s">
        <v>18849</v>
      </c>
      <c r="RCY1866" s="84" t="s">
        <v>18849</v>
      </c>
      <c r="RCZ1866" s="84" t="s">
        <v>18849</v>
      </c>
      <c r="RDA1866" s="84" t="s">
        <v>18849</v>
      </c>
      <c r="RDB1866" s="84" t="s">
        <v>18849</v>
      </c>
      <c r="RDC1866" s="84" t="s">
        <v>18849</v>
      </c>
      <c r="RDD1866" s="84" t="s">
        <v>18849</v>
      </c>
      <c r="RDE1866" s="84" t="s">
        <v>18849</v>
      </c>
      <c r="RDF1866" s="84" t="s">
        <v>18849</v>
      </c>
      <c r="RDG1866" s="84" t="s">
        <v>18849</v>
      </c>
      <c r="RDH1866" s="84" t="s">
        <v>18849</v>
      </c>
      <c r="RDI1866" s="84" t="s">
        <v>18849</v>
      </c>
      <c r="RDJ1866" s="84" t="s">
        <v>18849</v>
      </c>
      <c r="RDK1866" s="84" t="s">
        <v>18849</v>
      </c>
      <c r="RDL1866" s="84" t="s">
        <v>18849</v>
      </c>
      <c r="RDM1866" s="84" t="s">
        <v>18849</v>
      </c>
      <c r="RDN1866" s="84" t="s">
        <v>18849</v>
      </c>
      <c r="RDO1866" s="84" t="s">
        <v>18849</v>
      </c>
      <c r="RDP1866" s="84" t="s">
        <v>18849</v>
      </c>
      <c r="RDQ1866" s="84" t="s">
        <v>18849</v>
      </c>
      <c r="RDR1866" s="84" t="s">
        <v>18849</v>
      </c>
      <c r="RDS1866" s="84" t="s">
        <v>18849</v>
      </c>
      <c r="RDT1866" s="84" t="s">
        <v>18849</v>
      </c>
      <c r="RDU1866" s="84" t="s">
        <v>18849</v>
      </c>
      <c r="RDV1866" s="84" t="s">
        <v>18849</v>
      </c>
      <c r="RDW1866" s="84" t="s">
        <v>18849</v>
      </c>
      <c r="RDX1866" s="84" t="s">
        <v>18849</v>
      </c>
      <c r="RDY1866" s="84" t="s">
        <v>18849</v>
      </c>
      <c r="RDZ1866" s="84" t="s">
        <v>18849</v>
      </c>
      <c r="REA1866" s="84" t="s">
        <v>18849</v>
      </c>
      <c r="REB1866" s="84" t="s">
        <v>18849</v>
      </c>
      <c r="REC1866" s="84" t="s">
        <v>18849</v>
      </c>
      <c r="RED1866" s="84" t="s">
        <v>18849</v>
      </c>
      <c r="REE1866" s="84" t="s">
        <v>18849</v>
      </c>
      <c r="REF1866" s="84" t="s">
        <v>18849</v>
      </c>
      <c r="REG1866" s="84" t="s">
        <v>18849</v>
      </c>
      <c r="REH1866" s="84" t="s">
        <v>18849</v>
      </c>
      <c r="REI1866" s="84" t="s">
        <v>18849</v>
      </c>
      <c r="REJ1866" s="84" t="s">
        <v>18849</v>
      </c>
      <c r="REK1866" s="84" t="s">
        <v>18849</v>
      </c>
      <c r="REL1866" s="84" t="s">
        <v>18849</v>
      </c>
      <c r="REM1866" s="84" t="s">
        <v>18849</v>
      </c>
      <c r="REN1866" s="84" t="s">
        <v>18849</v>
      </c>
      <c r="REO1866" s="84" t="s">
        <v>18849</v>
      </c>
      <c r="REP1866" s="84" t="s">
        <v>18849</v>
      </c>
      <c r="REQ1866" s="84" t="s">
        <v>18849</v>
      </c>
      <c r="RER1866" s="84" t="s">
        <v>18849</v>
      </c>
      <c r="RES1866" s="84" t="s">
        <v>18849</v>
      </c>
      <c r="RET1866" s="84" t="s">
        <v>18849</v>
      </c>
      <c r="REU1866" s="84" t="s">
        <v>18849</v>
      </c>
      <c r="REV1866" s="84" t="s">
        <v>18849</v>
      </c>
      <c r="REW1866" s="84" t="s">
        <v>18849</v>
      </c>
      <c r="REX1866" s="84" t="s">
        <v>18849</v>
      </c>
      <c r="REY1866" s="84" t="s">
        <v>18849</v>
      </c>
      <c r="REZ1866" s="84" t="s">
        <v>18849</v>
      </c>
      <c r="RFA1866" s="84" t="s">
        <v>18849</v>
      </c>
      <c r="RFB1866" s="84" t="s">
        <v>18849</v>
      </c>
      <c r="RFC1866" s="84" t="s">
        <v>18849</v>
      </c>
      <c r="RFD1866" s="84" t="s">
        <v>18849</v>
      </c>
      <c r="RFE1866" s="84" t="s">
        <v>18849</v>
      </c>
      <c r="RFF1866" s="84" t="s">
        <v>18849</v>
      </c>
      <c r="RFG1866" s="84" t="s">
        <v>18849</v>
      </c>
      <c r="RFH1866" s="84" t="s">
        <v>18849</v>
      </c>
      <c r="RFI1866" s="84" t="s">
        <v>18849</v>
      </c>
      <c r="RFJ1866" s="84" t="s">
        <v>18849</v>
      </c>
      <c r="RFK1866" s="84" t="s">
        <v>18849</v>
      </c>
      <c r="RFL1866" s="84" t="s">
        <v>18849</v>
      </c>
      <c r="RFM1866" s="84" t="s">
        <v>18849</v>
      </c>
      <c r="RFN1866" s="84" t="s">
        <v>18849</v>
      </c>
      <c r="RFO1866" s="84" t="s">
        <v>18849</v>
      </c>
      <c r="RFP1866" s="84" t="s">
        <v>18849</v>
      </c>
      <c r="RFQ1866" s="84" t="s">
        <v>18849</v>
      </c>
      <c r="RFR1866" s="84" t="s">
        <v>18849</v>
      </c>
      <c r="RFS1866" s="84" t="s">
        <v>18849</v>
      </c>
      <c r="RFT1866" s="84" t="s">
        <v>18849</v>
      </c>
      <c r="RFU1866" s="84" t="s">
        <v>18849</v>
      </c>
      <c r="RFV1866" s="84" t="s">
        <v>18849</v>
      </c>
      <c r="RFW1866" s="84" t="s">
        <v>18849</v>
      </c>
      <c r="RFX1866" s="84" t="s">
        <v>18849</v>
      </c>
      <c r="RFY1866" s="84" t="s">
        <v>18849</v>
      </c>
      <c r="RFZ1866" s="84" t="s">
        <v>18849</v>
      </c>
      <c r="RGA1866" s="84" t="s">
        <v>18849</v>
      </c>
      <c r="RGB1866" s="84" t="s">
        <v>18849</v>
      </c>
      <c r="RGC1866" s="84" t="s">
        <v>18849</v>
      </c>
      <c r="RGD1866" s="84" t="s">
        <v>18849</v>
      </c>
      <c r="RGE1866" s="84" t="s">
        <v>18849</v>
      </c>
      <c r="RGF1866" s="84" t="s">
        <v>18849</v>
      </c>
      <c r="RGG1866" s="84" t="s">
        <v>18849</v>
      </c>
      <c r="RGH1866" s="84" t="s">
        <v>18849</v>
      </c>
      <c r="RGI1866" s="84" t="s">
        <v>18849</v>
      </c>
      <c r="RGJ1866" s="84" t="s">
        <v>18849</v>
      </c>
      <c r="RGK1866" s="84" t="s">
        <v>18849</v>
      </c>
      <c r="RGL1866" s="84" t="s">
        <v>18849</v>
      </c>
      <c r="RGM1866" s="84" t="s">
        <v>18849</v>
      </c>
      <c r="RGN1866" s="84" t="s">
        <v>18849</v>
      </c>
      <c r="RGO1866" s="84" t="s">
        <v>18849</v>
      </c>
      <c r="RGP1866" s="84" t="s">
        <v>18849</v>
      </c>
      <c r="RGQ1866" s="84" t="s">
        <v>18849</v>
      </c>
      <c r="RGR1866" s="84" t="s">
        <v>18849</v>
      </c>
      <c r="RGS1866" s="84" t="s">
        <v>18849</v>
      </c>
      <c r="RGT1866" s="84" t="s">
        <v>18849</v>
      </c>
      <c r="RGU1866" s="84" t="s">
        <v>18849</v>
      </c>
      <c r="RGV1866" s="84" t="s">
        <v>18849</v>
      </c>
      <c r="RGW1866" s="84" t="s">
        <v>18849</v>
      </c>
      <c r="RGX1866" s="84" t="s">
        <v>18849</v>
      </c>
      <c r="RGY1866" s="84" t="s">
        <v>18849</v>
      </c>
      <c r="RGZ1866" s="84" t="s">
        <v>18849</v>
      </c>
      <c r="RHA1866" s="84" t="s">
        <v>18849</v>
      </c>
      <c r="RHB1866" s="84" t="s">
        <v>18849</v>
      </c>
      <c r="RHC1866" s="84" t="s">
        <v>18849</v>
      </c>
      <c r="RHD1866" s="84" t="s">
        <v>18849</v>
      </c>
      <c r="RHE1866" s="84" t="s">
        <v>18849</v>
      </c>
      <c r="RHF1866" s="84" t="s">
        <v>18849</v>
      </c>
      <c r="RHG1866" s="84" t="s">
        <v>18849</v>
      </c>
      <c r="RHH1866" s="84" t="s">
        <v>18849</v>
      </c>
      <c r="RHI1866" s="84" t="s">
        <v>18849</v>
      </c>
      <c r="RHJ1866" s="84" t="s">
        <v>18849</v>
      </c>
      <c r="RHK1866" s="84" t="s">
        <v>18849</v>
      </c>
      <c r="RHL1866" s="84" t="s">
        <v>18849</v>
      </c>
      <c r="RHM1866" s="84" t="s">
        <v>18849</v>
      </c>
      <c r="RHN1866" s="84" t="s">
        <v>18849</v>
      </c>
      <c r="RHO1866" s="84" t="s">
        <v>18849</v>
      </c>
      <c r="RHP1866" s="84" t="s">
        <v>18849</v>
      </c>
      <c r="RHQ1866" s="84" t="s">
        <v>18849</v>
      </c>
      <c r="RHR1866" s="84" t="s">
        <v>18849</v>
      </c>
      <c r="RHS1866" s="84" t="s">
        <v>18849</v>
      </c>
      <c r="RHT1866" s="84" t="s">
        <v>18849</v>
      </c>
      <c r="RHU1866" s="84" t="s">
        <v>18849</v>
      </c>
      <c r="RHV1866" s="84" t="s">
        <v>18849</v>
      </c>
      <c r="RHW1866" s="84" t="s">
        <v>18849</v>
      </c>
      <c r="RHX1866" s="84" t="s">
        <v>18849</v>
      </c>
      <c r="RHY1866" s="84" t="s">
        <v>18849</v>
      </c>
      <c r="RHZ1866" s="84" t="s">
        <v>18849</v>
      </c>
      <c r="RIA1866" s="84" t="s">
        <v>18849</v>
      </c>
      <c r="RIB1866" s="84" t="s">
        <v>18849</v>
      </c>
      <c r="RIC1866" s="84" t="s">
        <v>18849</v>
      </c>
      <c r="RID1866" s="84" t="s">
        <v>18849</v>
      </c>
      <c r="RIE1866" s="84" t="s">
        <v>18849</v>
      </c>
      <c r="RIF1866" s="84" t="s">
        <v>18849</v>
      </c>
      <c r="RIG1866" s="84" t="s">
        <v>18849</v>
      </c>
      <c r="RIH1866" s="84" t="s">
        <v>18849</v>
      </c>
      <c r="RII1866" s="84" t="s">
        <v>18849</v>
      </c>
      <c r="RIJ1866" s="84" t="s">
        <v>18849</v>
      </c>
      <c r="RIK1866" s="84" t="s">
        <v>18849</v>
      </c>
      <c r="RIL1866" s="84" t="s">
        <v>18849</v>
      </c>
      <c r="RIM1866" s="84" t="s">
        <v>18849</v>
      </c>
      <c r="RIN1866" s="84" t="s">
        <v>18849</v>
      </c>
      <c r="RIO1866" s="84" t="s">
        <v>18849</v>
      </c>
      <c r="RIP1866" s="84" t="s">
        <v>18849</v>
      </c>
      <c r="RIQ1866" s="84" t="s">
        <v>18849</v>
      </c>
      <c r="RIR1866" s="84" t="s">
        <v>18849</v>
      </c>
      <c r="RIS1866" s="84" t="s">
        <v>18849</v>
      </c>
      <c r="RIT1866" s="84" t="s">
        <v>18849</v>
      </c>
      <c r="RIU1866" s="84" t="s">
        <v>18849</v>
      </c>
      <c r="RIV1866" s="84" t="s">
        <v>18849</v>
      </c>
      <c r="RIW1866" s="84" t="s">
        <v>18849</v>
      </c>
      <c r="RIX1866" s="84" t="s">
        <v>18849</v>
      </c>
      <c r="RIY1866" s="84" t="s">
        <v>18849</v>
      </c>
      <c r="RIZ1866" s="84" t="s">
        <v>18849</v>
      </c>
      <c r="RJA1866" s="84" t="s">
        <v>18849</v>
      </c>
      <c r="RJB1866" s="84" t="s">
        <v>18849</v>
      </c>
      <c r="RJC1866" s="84" t="s">
        <v>18849</v>
      </c>
      <c r="RJD1866" s="84" t="s">
        <v>18849</v>
      </c>
      <c r="RJE1866" s="84" t="s">
        <v>18849</v>
      </c>
      <c r="RJF1866" s="84" t="s">
        <v>18849</v>
      </c>
      <c r="RJG1866" s="84" t="s">
        <v>18849</v>
      </c>
      <c r="RJH1866" s="84" t="s">
        <v>18849</v>
      </c>
      <c r="RJI1866" s="84" t="s">
        <v>18849</v>
      </c>
      <c r="RJJ1866" s="84" t="s">
        <v>18849</v>
      </c>
      <c r="RJK1866" s="84" t="s">
        <v>18849</v>
      </c>
      <c r="RJL1866" s="84" t="s">
        <v>18849</v>
      </c>
      <c r="RJM1866" s="84" t="s">
        <v>18849</v>
      </c>
      <c r="RJN1866" s="84" t="s">
        <v>18849</v>
      </c>
      <c r="RJO1866" s="84" t="s">
        <v>18849</v>
      </c>
      <c r="RJP1866" s="84" t="s">
        <v>18849</v>
      </c>
      <c r="RJQ1866" s="84" t="s">
        <v>18849</v>
      </c>
      <c r="RJR1866" s="84" t="s">
        <v>18849</v>
      </c>
      <c r="RJS1866" s="84" t="s">
        <v>18849</v>
      </c>
      <c r="RJT1866" s="84" t="s">
        <v>18849</v>
      </c>
      <c r="RJU1866" s="84" t="s">
        <v>18849</v>
      </c>
      <c r="RJV1866" s="84" t="s">
        <v>18849</v>
      </c>
      <c r="RJW1866" s="84" t="s">
        <v>18849</v>
      </c>
      <c r="RJX1866" s="84" t="s">
        <v>18849</v>
      </c>
      <c r="RJY1866" s="84" t="s">
        <v>18849</v>
      </c>
      <c r="RJZ1866" s="84" t="s">
        <v>18849</v>
      </c>
      <c r="RKA1866" s="84" t="s">
        <v>18849</v>
      </c>
      <c r="RKB1866" s="84" t="s">
        <v>18849</v>
      </c>
      <c r="RKC1866" s="84" t="s">
        <v>18849</v>
      </c>
      <c r="RKD1866" s="84" t="s">
        <v>18849</v>
      </c>
      <c r="RKE1866" s="84" t="s">
        <v>18849</v>
      </c>
      <c r="RKF1866" s="84" t="s">
        <v>18849</v>
      </c>
      <c r="RKG1866" s="84" t="s">
        <v>18849</v>
      </c>
      <c r="RKH1866" s="84" t="s">
        <v>18849</v>
      </c>
      <c r="RKI1866" s="84" t="s">
        <v>18849</v>
      </c>
      <c r="RKJ1866" s="84" t="s">
        <v>18849</v>
      </c>
      <c r="RKK1866" s="84" t="s">
        <v>18849</v>
      </c>
      <c r="RKL1866" s="84" t="s">
        <v>18849</v>
      </c>
      <c r="RKM1866" s="84" t="s">
        <v>18849</v>
      </c>
      <c r="RKN1866" s="84" t="s">
        <v>18849</v>
      </c>
      <c r="RKO1866" s="84" t="s">
        <v>18849</v>
      </c>
      <c r="RKP1866" s="84" t="s">
        <v>18849</v>
      </c>
      <c r="RKQ1866" s="84" t="s">
        <v>18849</v>
      </c>
      <c r="RKR1866" s="84" t="s">
        <v>18849</v>
      </c>
      <c r="RKS1866" s="84" t="s">
        <v>18849</v>
      </c>
      <c r="RKT1866" s="84" t="s">
        <v>18849</v>
      </c>
      <c r="RKU1866" s="84" t="s">
        <v>18849</v>
      </c>
      <c r="RKV1866" s="84" t="s">
        <v>18849</v>
      </c>
      <c r="RKW1866" s="84" t="s">
        <v>18849</v>
      </c>
      <c r="RKX1866" s="84" t="s">
        <v>18849</v>
      </c>
      <c r="RKY1866" s="84" t="s">
        <v>18849</v>
      </c>
      <c r="RKZ1866" s="84" t="s">
        <v>18849</v>
      </c>
      <c r="RLA1866" s="84" t="s">
        <v>18849</v>
      </c>
      <c r="RLB1866" s="84" t="s">
        <v>18849</v>
      </c>
      <c r="RLC1866" s="84" t="s">
        <v>18849</v>
      </c>
      <c r="RLD1866" s="84" t="s">
        <v>18849</v>
      </c>
      <c r="RLE1866" s="84" t="s">
        <v>18849</v>
      </c>
      <c r="RLF1866" s="84" t="s">
        <v>18849</v>
      </c>
      <c r="RLG1866" s="84" t="s">
        <v>18849</v>
      </c>
      <c r="RLH1866" s="84" t="s">
        <v>18849</v>
      </c>
      <c r="RLI1866" s="84" t="s">
        <v>18849</v>
      </c>
      <c r="RLJ1866" s="84" t="s">
        <v>18849</v>
      </c>
      <c r="RLK1866" s="84" t="s">
        <v>18849</v>
      </c>
      <c r="RLL1866" s="84" t="s">
        <v>18849</v>
      </c>
      <c r="RLM1866" s="84" t="s">
        <v>18849</v>
      </c>
      <c r="RLN1866" s="84" t="s">
        <v>18849</v>
      </c>
      <c r="RLO1866" s="84" t="s">
        <v>18849</v>
      </c>
      <c r="RLP1866" s="84" t="s">
        <v>18849</v>
      </c>
      <c r="RLQ1866" s="84" t="s">
        <v>18849</v>
      </c>
      <c r="RLR1866" s="84" t="s">
        <v>18849</v>
      </c>
      <c r="RLS1866" s="84" t="s">
        <v>18849</v>
      </c>
      <c r="RLT1866" s="84" t="s">
        <v>18849</v>
      </c>
      <c r="RLU1866" s="84" t="s">
        <v>18849</v>
      </c>
      <c r="RLV1866" s="84" t="s">
        <v>18849</v>
      </c>
      <c r="RLW1866" s="84" t="s">
        <v>18849</v>
      </c>
      <c r="RLX1866" s="84" t="s">
        <v>18849</v>
      </c>
      <c r="RLY1866" s="84" t="s">
        <v>18849</v>
      </c>
      <c r="RLZ1866" s="84" t="s">
        <v>18849</v>
      </c>
      <c r="RMA1866" s="84" t="s">
        <v>18849</v>
      </c>
      <c r="RMB1866" s="84" t="s">
        <v>18849</v>
      </c>
      <c r="RMC1866" s="84" t="s">
        <v>18849</v>
      </c>
      <c r="RMD1866" s="84" t="s">
        <v>18849</v>
      </c>
      <c r="RME1866" s="84" t="s">
        <v>18849</v>
      </c>
      <c r="RMF1866" s="84" t="s">
        <v>18849</v>
      </c>
      <c r="RMG1866" s="84" t="s">
        <v>18849</v>
      </c>
      <c r="RMH1866" s="84" t="s">
        <v>18849</v>
      </c>
      <c r="RMI1866" s="84" t="s">
        <v>18849</v>
      </c>
      <c r="RMJ1866" s="84" t="s">
        <v>18849</v>
      </c>
      <c r="RMK1866" s="84" t="s">
        <v>18849</v>
      </c>
      <c r="RML1866" s="84" t="s">
        <v>18849</v>
      </c>
      <c r="RMM1866" s="84" t="s">
        <v>18849</v>
      </c>
      <c r="RMN1866" s="84" t="s">
        <v>18849</v>
      </c>
      <c r="RMO1866" s="84" t="s">
        <v>18849</v>
      </c>
      <c r="RMP1866" s="84" t="s">
        <v>18849</v>
      </c>
      <c r="RMQ1866" s="84" t="s">
        <v>18849</v>
      </c>
      <c r="RMR1866" s="84" t="s">
        <v>18849</v>
      </c>
      <c r="RMS1866" s="84" t="s">
        <v>18849</v>
      </c>
      <c r="RMT1866" s="84" t="s">
        <v>18849</v>
      </c>
      <c r="RMU1866" s="84" t="s">
        <v>18849</v>
      </c>
      <c r="RMV1866" s="84" t="s">
        <v>18849</v>
      </c>
      <c r="RMW1866" s="84" t="s">
        <v>18849</v>
      </c>
      <c r="RMX1866" s="84" t="s">
        <v>18849</v>
      </c>
      <c r="RMY1866" s="84" t="s">
        <v>18849</v>
      </c>
      <c r="RMZ1866" s="84" t="s">
        <v>18849</v>
      </c>
      <c r="RNA1866" s="84" t="s">
        <v>18849</v>
      </c>
      <c r="RNB1866" s="84" t="s">
        <v>18849</v>
      </c>
      <c r="RNC1866" s="84" t="s">
        <v>18849</v>
      </c>
      <c r="RND1866" s="84" t="s">
        <v>18849</v>
      </c>
      <c r="RNE1866" s="84" t="s">
        <v>18849</v>
      </c>
      <c r="RNF1866" s="84" t="s">
        <v>18849</v>
      </c>
      <c r="RNG1866" s="84" t="s">
        <v>18849</v>
      </c>
      <c r="RNH1866" s="84" t="s">
        <v>18849</v>
      </c>
      <c r="RNI1866" s="84" t="s">
        <v>18849</v>
      </c>
      <c r="RNJ1866" s="84" t="s">
        <v>18849</v>
      </c>
      <c r="RNK1866" s="84" t="s">
        <v>18849</v>
      </c>
      <c r="RNL1866" s="84" t="s">
        <v>18849</v>
      </c>
      <c r="RNM1866" s="84" t="s">
        <v>18849</v>
      </c>
      <c r="RNN1866" s="84" t="s">
        <v>18849</v>
      </c>
      <c r="RNO1866" s="84" t="s">
        <v>18849</v>
      </c>
      <c r="RNP1866" s="84" t="s">
        <v>18849</v>
      </c>
      <c r="RNQ1866" s="84" t="s">
        <v>18849</v>
      </c>
      <c r="RNR1866" s="84" t="s">
        <v>18849</v>
      </c>
      <c r="RNS1866" s="84" t="s">
        <v>18849</v>
      </c>
      <c r="RNT1866" s="84" t="s">
        <v>18849</v>
      </c>
      <c r="RNU1866" s="84" t="s">
        <v>18849</v>
      </c>
      <c r="RNV1866" s="84" t="s">
        <v>18849</v>
      </c>
      <c r="RNW1866" s="84" t="s">
        <v>18849</v>
      </c>
      <c r="RNX1866" s="84" t="s">
        <v>18849</v>
      </c>
      <c r="RNY1866" s="84" t="s">
        <v>18849</v>
      </c>
      <c r="RNZ1866" s="84" t="s">
        <v>18849</v>
      </c>
      <c r="ROA1866" s="84" t="s">
        <v>18849</v>
      </c>
      <c r="ROB1866" s="84" t="s">
        <v>18849</v>
      </c>
      <c r="ROC1866" s="84" t="s">
        <v>18849</v>
      </c>
      <c r="ROD1866" s="84" t="s">
        <v>18849</v>
      </c>
      <c r="ROE1866" s="84" t="s">
        <v>18849</v>
      </c>
      <c r="ROF1866" s="84" t="s">
        <v>18849</v>
      </c>
      <c r="ROG1866" s="84" t="s">
        <v>18849</v>
      </c>
      <c r="ROH1866" s="84" t="s">
        <v>18849</v>
      </c>
      <c r="ROI1866" s="84" t="s">
        <v>18849</v>
      </c>
      <c r="ROJ1866" s="84" t="s">
        <v>18849</v>
      </c>
      <c r="ROK1866" s="84" t="s">
        <v>18849</v>
      </c>
      <c r="ROL1866" s="84" t="s">
        <v>18849</v>
      </c>
      <c r="ROM1866" s="84" t="s">
        <v>18849</v>
      </c>
      <c r="RON1866" s="84" t="s">
        <v>18849</v>
      </c>
      <c r="ROO1866" s="84" t="s">
        <v>18849</v>
      </c>
      <c r="ROP1866" s="84" t="s">
        <v>18849</v>
      </c>
      <c r="ROQ1866" s="84" t="s">
        <v>18849</v>
      </c>
      <c r="ROR1866" s="84" t="s">
        <v>18849</v>
      </c>
      <c r="ROS1866" s="84" t="s">
        <v>18849</v>
      </c>
      <c r="ROT1866" s="84" t="s">
        <v>18849</v>
      </c>
      <c r="ROU1866" s="84" t="s">
        <v>18849</v>
      </c>
      <c r="ROV1866" s="84" t="s">
        <v>18849</v>
      </c>
      <c r="ROW1866" s="84" t="s">
        <v>18849</v>
      </c>
      <c r="ROX1866" s="84" t="s">
        <v>18849</v>
      </c>
      <c r="ROY1866" s="84" t="s">
        <v>18849</v>
      </c>
      <c r="ROZ1866" s="84" t="s">
        <v>18849</v>
      </c>
      <c r="RPA1866" s="84" t="s">
        <v>18849</v>
      </c>
      <c r="RPB1866" s="84" t="s">
        <v>18849</v>
      </c>
      <c r="RPC1866" s="84" t="s">
        <v>18849</v>
      </c>
      <c r="RPD1866" s="84" t="s">
        <v>18849</v>
      </c>
      <c r="RPE1866" s="84" t="s">
        <v>18849</v>
      </c>
      <c r="RPF1866" s="84" t="s">
        <v>18849</v>
      </c>
      <c r="RPG1866" s="84" t="s">
        <v>18849</v>
      </c>
      <c r="RPH1866" s="84" t="s">
        <v>18849</v>
      </c>
      <c r="RPI1866" s="84" t="s">
        <v>18849</v>
      </c>
      <c r="RPJ1866" s="84" t="s">
        <v>18849</v>
      </c>
      <c r="RPK1866" s="84" t="s">
        <v>18849</v>
      </c>
      <c r="RPL1866" s="84" t="s">
        <v>18849</v>
      </c>
      <c r="RPM1866" s="84" t="s">
        <v>18849</v>
      </c>
      <c r="RPN1866" s="84" t="s">
        <v>18849</v>
      </c>
      <c r="RPO1866" s="84" t="s">
        <v>18849</v>
      </c>
      <c r="RPP1866" s="84" t="s">
        <v>18849</v>
      </c>
      <c r="RPQ1866" s="84" t="s">
        <v>18849</v>
      </c>
      <c r="RPR1866" s="84" t="s">
        <v>18849</v>
      </c>
      <c r="RPS1866" s="84" t="s">
        <v>18849</v>
      </c>
      <c r="RPT1866" s="84" t="s">
        <v>18849</v>
      </c>
      <c r="RPU1866" s="84" t="s">
        <v>18849</v>
      </c>
      <c r="RPV1866" s="84" t="s">
        <v>18849</v>
      </c>
      <c r="RPW1866" s="84" t="s">
        <v>18849</v>
      </c>
      <c r="RPX1866" s="84" t="s">
        <v>18849</v>
      </c>
      <c r="RPY1866" s="84" t="s">
        <v>18849</v>
      </c>
      <c r="RPZ1866" s="84" t="s">
        <v>18849</v>
      </c>
      <c r="RQA1866" s="84" t="s">
        <v>18849</v>
      </c>
      <c r="RQB1866" s="84" t="s">
        <v>18849</v>
      </c>
      <c r="RQC1866" s="84" t="s">
        <v>18849</v>
      </c>
      <c r="RQD1866" s="84" t="s">
        <v>18849</v>
      </c>
      <c r="RQE1866" s="84" t="s">
        <v>18849</v>
      </c>
      <c r="RQF1866" s="84" t="s">
        <v>18849</v>
      </c>
      <c r="RQG1866" s="84" t="s">
        <v>18849</v>
      </c>
      <c r="RQH1866" s="84" t="s">
        <v>18849</v>
      </c>
      <c r="RQI1866" s="84" t="s">
        <v>18849</v>
      </c>
      <c r="RQJ1866" s="84" t="s">
        <v>18849</v>
      </c>
      <c r="RQK1866" s="84" t="s">
        <v>18849</v>
      </c>
      <c r="RQL1866" s="84" t="s">
        <v>18849</v>
      </c>
      <c r="RQM1866" s="84" t="s">
        <v>18849</v>
      </c>
      <c r="RQN1866" s="84" t="s">
        <v>18849</v>
      </c>
      <c r="RQO1866" s="84" t="s">
        <v>18849</v>
      </c>
      <c r="RQP1866" s="84" t="s">
        <v>18849</v>
      </c>
      <c r="RQQ1866" s="84" t="s">
        <v>18849</v>
      </c>
      <c r="RQR1866" s="84" t="s">
        <v>18849</v>
      </c>
      <c r="RQS1866" s="84" t="s">
        <v>18849</v>
      </c>
      <c r="RQT1866" s="84" t="s">
        <v>18849</v>
      </c>
      <c r="RQU1866" s="84" t="s">
        <v>18849</v>
      </c>
      <c r="RQV1866" s="84" t="s">
        <v>18849</v>
      </c>
      <c r="RQW1866" s="84" t="s">
        <v>18849</v>
      </c>
      <c r="RQX1866" s="84" t="s">
        <v>18849</v>
      </c>
      <c r="RQY1866" s="84" t="s">
        <v>18849</v>
      </c>
      <c r="RQZ1866" s="84" t="s">
        <v>18849</v>
      </c>
      <c r="RRA1866" s="84" t="s">
        <v>18849</v>
      </c>
      <c r="RRB1866" s="84" t="s">
        <v>18849</v>
      </c>
      <c r="RRC1866" s="84" t="s">
        <v>18849</v>
      </c>
      <c r="RRD1866" s="84" t="s">
        <v>18849</v>
      </c>
      <c r="RRE1866" s="84" t="s">
        <v>18849</v>
      </c>
      <c r="RRF1866" s="84" t="s">
        <v>18849</v>
      </c>
      <c r="RRG1866" s="84" t="s">
        <v>18849</v>
      </c>
      <c r="RRH1866" s="84" t="s">
        <v>18849</v>
      </c>
      <c r="RRI1866" s="84" t="s">
        <v>18849</v>
      </c>
      <c r="RRJ1866" s="84" t="s">
        <v>18849</v>
      </c>
      <c r="RRK1866" s="84" t="s">
        <v>18849</v>
      </c>
      <c r="RRL1866" s="84" t="s">
        <v>18849</v>
      </c>
      <c r="RRM1866" s="84" t="s">
        <v>18849</v>
      </c>
      <c r="RRN1866" s="84" t="s">
        <v>18849</v>
      </c>
      <c r="RRO1866" s="84" t="s">
        <v>18849</v>
      </c>
      <c r="RRP1866" s="84" t="s">
        <v>18849</v>
      </c>
      <c r="RRQ1866" s="84" t="s">
        <v>18849</v>
      </c>
      <c r="RRR1866" s="84" t="s">
        <v>18849</v>
      </c>
      <c r="RRS1866" s="84" t="s">
        <v>18849</v>
      </c>
      <c r="RRT1866" s="84" t="s">
        <v>18849</v>
      </c>
      <c r="RRU1866" s="84" t="s">
        <v>18849</v>
      </c>
      <c r="RRV1866" s="84" t="s">
        <v>18849</v>
      </c>
      <c r="RRW1866" s="84" t="s">
        <v>18849</v>
      </c>
      <c r="RRX1866" s="84" t="s">
        <v>18849</v>
      </c>
      <c r="RRY1866" s="84" t="s">
        <v>18849</v>
      </c>
      <c r="RRZ1866" s="84" t="s">
        <v>18849</v>
      </c>
      <c r="RSA1866" s="84" t="s">
        <v>18849</v>
      </c>
      <c r="RSB1866" s="84" t="s">
        <v>18849</v>
      </c>
      <c r="RSC1866" s="84" t="s">
        <v>18849</v>
      </c>
      <c r="RSD1866" s="84" t="s">
        <v>18849</v>
      </c>
      <c r="RSE1866" s="84" t="s">
        <v>18849</v>
      </c>
      <c r="RSF1866" s="84" t="s">
        <v>18849</v>
      </c>
      <c r="RSG1866" s="84" t="s">
        <v>18849</v>
      </c>
      <c r="RSH1866" s="84" t="s">
        <v>18849</v>
      </c>
      <c r="RSI1866" s="84" t="s">
        <v>18849</v>
      </c>
      <c r="RSJ1866" s="84" t="s">
        <v>18849</v>
      </c>
      <c r="RSK1866" s="84" t="s">
        <v>18849</v>
      </c>
      <c r="RSL1866" s="84" t="s">
        <v>18849</v>
      </c>
      <c r="RSM1866" s="84" t="s">
        <v>18849</v>
      </c>
      <c r="RSN1866" s="84" t="s">
        <v>18849</v>
      </c>
      <c r="RSO1866" s="84" t="s">
        <v>18849</v>
      </c>
      <c r="RSP1866" s="84" t="s">
        <v>18849</v>
      </c>
      <c r="RSQ1866" s="84" t="s">
        <v>18849</v>
      </c>
      <c r="RSR1866" s="84" t="s">
        <v>18849</v>
      </c>
      <c r="RSS1866" s="84" t="s">
        <v>18849</v>
      </c>
      <c r="RST1866" s="84" t="s">
        <v>18849</v>
      </c>
      <c r="RSU1866" s="84" t="s">
        <v>18849</v>
      </c>
      <c r="RSV1866" s="84" t="s">
        <v>18849</v>
      </c>
      <c r="RSW1866" s="84" t="s">
        <v>18849</v>
      </c>
      <c r="RSX1866" s="84" t="s">
        <v>18849</v>
      </c>
      <c r="RSY1866" s="84" t="s">
        <v>18849</v>
      </c>
      <c r="RSZ1866" s="84" t="s">
        <v>18849</v>
      </c>
      <c r="RTA1866" s="84" t="s">
        <v>18849</v>
      </c>
      <c r="RTB1866" s="84" t="s">
        <v>18849</v>
      </c>
      <c r="RTC1866" s="84" t="s">
        <v>18849</v>
      </c>
      <c r="RTD1866" s="84" t="s">
        <v>18849</v>
      </c>
      <c r="RTE1866" s="84" t="s">
        <v>18849</v>
      </c>
      <c r="RTF1866" s="84" t="s">
        <v>18849</v>
      </c>
      <c r="RTG1866" s="84" t="s">
        <v>18849</v>
      </c>
      <c r="RTH1866" s="84" t="s">
        <v>18849</v>
      </c>
      <c r="RTI1866" s="84" t="s">
        <v>18849</v>
      </c>
      <c r="RTJ1866" s="84" t="s">
        <v>18849</v>
      </c>
      <c r="RTK1866" s="84" t="s">
        <v>18849</v>
      </c>
      <c r="RTL1866" s="84" t="s">
        <v>18849</v>
      </c>
      <c r="RTM1866" s="84" t="s">
        <v>18849</v>
      </c>
      <c r="RTN1866" s="84" t="s">
        <v>18849</v>
      </c>
      <c r="RTO1866" s="84" t="s">
        <v>18849</v>
      </c>
      <c r="RTP1866" s="84" t="s">
        <v>18849</v>
      </c>
      <c r="RTQ1866" s="84" t="s">
        <v>18849</v>
      </c>
      <c r="RTR1866" s="84" t="s">
        <v>18849</v>
      </c>
      <c r="RTS1866" s="84" t="s">
        <v>18849</v>
      </c>
      <c r="RTT1866" s="84" t="s">
        <v>18849</v>
      </c>
      <c r="RTU1866" s="84" t="s">
        <v>18849</v>
      </c>
      <c r="RTV1866" s="84" t="s">
        <v>18849</v>
      </c>
      <c r="RTW1866" s="84" t="s">
        <v>18849</v>
      </c>
      <c r="RTX1866" s="84" t="s">
        <v>18849</v>
      </c>
      <c r="RTY1866" s="84" t="s">
        <v>18849</v>
      </c>
      <c r="RTZ1866" s="84" t="s">
        <v>18849</v>
      </c>
      <c r="RUA1866" s="84" t="s">
        <v>18849</v>
      </c>
      <c r="RUB1866" s="84" t="s">
        <v>18849</v>
      </c>
      <c r="RUC1866" s="84" t="s">
        <v>18849</v>
      </c>
      <c r="RUD1866" s="84" t="s">
        <v>18849</v>
      </c>
      <c r="RUE1866" s="84" t="s">
        <v>18849</v>
      </c>
      <c r="RUF1866" s="84" t="s">
        <v>18849</v>
      </c>
      <c r="RUG1866" s="84" t="s">
        <v>18849</v>
      </c>
      <c r="RUH1866" s="84" t="s">
        <v>18849</v>
      </c>
      <c r="RUI1866" s="84" t="s">
        <v>18849</v>
      </c>
      <c r="RUJ1866" s="84" t="s">
        <v>18849</v>
      </c>
      <c r="RUK1866" s="84" t="s">
        <v>18849</v>
      </c>
      <c r="RUL1866" s="84" t="s">
        <v>18849</v>
      </c>
      <c r="RUM1866" s="84" t="s">
        <v>18849</v>
      </c>
      <c r="RUN1866" s="84" t="s">
        <v>18849</v>
      </c>
      <c r="RUO1866" s="84" t="s">
        <v>18849</v>
      </c>
      <c r="RUP1866" s="84" t="s">
        <v>18849</v>
      </c>
      <c r="RUQ1866" s="84" t="s">
        <v>18849</v>
      </c>
      <c r="RUR1866" s="84" t="s">
        <v>18849</v>
      </c>
      <c r="RUS1866" s="84" t="s">
        <v>18849</v>
      </c>
      <c r="RUT1866" s="84" t="s">
        <v>18849</v>
      </c>
      <c r="RUU1866" s="84" t="s">
        <v>18849</v>
      </c>
      <c r="RUV1866" s="84" t="s">
        <v>18849</v>
      </c>
      <c r="RUW1866" s="84" t="s">
        <v>18849</v>
      </c>
      <c r="RUX1866" s="84" t="s">
        <v>18849</v>
      </c>
      <c r="RUY1866" s="84" t="s">
        <v>18849</v>
      </c>
      <c r="RUZ1866" s="84" t="s">
        <v>18849</v>
      </c>
      <c r="RVA1866" s="84" t="s">
        <v>18849</v>
      </c>
      <c r="RVB1866" s="84" t="s">
        <v>18849</v>
      </c>
      <c r="RVC1866" s="84" t="s">
        <v>18849</v>
      </c>
      <c r="RVD1866" s="84" t="s">
        <v>18849</v>
      </c>
      <c r="RVE1866" s="84" t="s">
        <v>18849</v>
      </c>
      <c r="RVF1866" s="84" t="s">
        <v>18849</v>
      </c>
      <c r="RVG1866" s="84" t="s">
        <v>18849</v>
      </c>
      <c r="RVH1866" s="84" t="s">
        <v>18849</v>
      </c>
      <c r="RVI1866" s="84" t="s">
        <v>18849</v>
      </c>
      <c r="RVJ1866" s="84" t="s">
        <v>18849</v>
      </c>
      <c r="RVK1866" s="84" t="s">
        <v>18849</v>
      </c>
      <c r="RVL1866" s="84" t="s">
        <v>18849</v>
      </c>
      <c r="RVM1866" s="84" t="s">
        <v>18849</v>
      </c>
      <c r="RVN1866" s="84" t="s">
        <v>18849</v>
      </c>
      <c r="RVO1866" s="84" t="s">
        <v>18849</v>
      </c>
      <c r="RVP1866" s="84" t="s">
        <v>18849</v>
      </c>
      <c r="RVQ1866" s="84" t="s">
        <v>18849</v>
      </c>
      <c r="RVR1866" s="84" t="s">
        <v>18849</v>
      </c>
      <c r="RVS1866" s="84" t="s">
        <v>18849</v>
      </c>
      <c r="RVT1866" s="84" t="s">
        <v>18849</v>
      </c>
      <c r="RVU1866" s="84" t="s">
        <v>18849</v>
      </c>
      <c r="RVV1866" s="84" t="s">
        <v>18849</v>
      </c>
      <c r="RVW1866" s="84" t="s">
        <v>18849</v>
      </c>
      <c r="RVX1866" s="84" t="s">
        <v>18849</v>
      </c>
      <c r="RVY1866" s="84" t="s">
        <v>18849</v>
      </c>
      <c r="RVZ1866" s="84" t="s">
        <v>18849</v>
      </c>
      <c r="RWA1866" s="84" t="s">
        <v>18849</v>
      </c>
      <c r="RWB1866" s="84" t="s">
        <v>18849</v>
      </c>
      <c r="RWC1866" s="84" t="s">
        <v>18849</v>
      </c>
      <c r="RWD1866" s="84" t="s">
        <v>18849</v>
      </c>
      <c r="RWE1866" s="84" t="s">
        <v>18849</v>
      </c>
      <c r="RWF1866" s="84" t="s">
        <v>18849</v>
      </c>
      <c r="RWG1866" s="84" t="s">
        <v>18849</v>
      </c>
      <c r="RWH1866" s="84" t="s">
        <v>18849</v>
      </c>
      <c r="RWI1866" s="84" t="s">
        <v>18849</v>
      </c>
      <c r="RWJ1866" s="84" t="s">
        <v>18849</v>
      </c>
      <c r="RWK1866" s="84" t="s">
        <v>18849</v>
      </c>
      <c r="RWL1866" s="84" t="s">
        <v>18849</v>
      </c>
      <c r="RWM1866" s="84" t="s">
        <v>18849</v>
      </c>
      <c r="RWN1866" s="84" t="s">
        <v>18849</v>
      </c>
      <c r="RWO1866" s="84" t="s">
        <v>18849</v>
      </c>
      <c r="RWP1866" s="84" t="s">
        <v>18849</v>
      </c>
      <c r="RWQ1866" s="84" t="s">
        <v>18849</v>
      </c>
      <c r="RWR1866" s="84" t="s">
        <v>18849</v>
      </c>
      <c r="RWS1866" s="84" t="s">
        <v>18849</v>
      </c>
      <c r="RWT1866" s="84" t="s">
        <v>18849</v>
      </c>
      <c r="RWU1866" s="84" t="s">
        <v>18849</v>
      </c>
      <c r="RWV1866" s="84" t="s">
        <v>18849</v>
      </c>
      <c r="RWW1866" s="84" t="s">
        <v>18849</v>
      </c>
      <c r="RWX1866" s="84" t="s">
        <v>18849</v>
      </c>
      <c r="RWY1866" s="84" t="s">
        <v>18849</v>
      </c>
      <c r="RWZ1866" s="84" t="s">
        <v>18849</v>
      </c>
      <c r="RXA1866" s="84" t="s">
        <v>18849</v>
      </c>
      <c r="RXB1866" s="84" t="s">
        <v>18849</v>
      </c>
      <c r="RXC1866" s="84" t="s">
        <v>18849</v>
      </c>
      <c r="RXD1866" s="84" t="s">
        <v>18849</v>
      </c>
      <c r="RXE1866" s="84" t="s">
        <v>18849</v>
      </c>
      <c r="RXF1866" s="84" t="s">
        <v>18849</v>
      </c>
      <c r="RXG1866" s="84" t="s">
        <v>18849</v>
      </c>
      <c r="RXH1866" s="84" t="s">
        <v>18849</v>
      </c>
      <c r="RXI1866" s="84" t="s">
        <v>18849</v>
      </c>
      <c r="RXJ1866" s="84" t="s">
        <v>18849</v>
      </c>
      <c r="RXK1866" s="84" t="s">
        <v>18849</v>
      </c>
      <c r="RXL1866" s="84" t="s">
        <v>18849</v>
      </c>
      <c r="RXM1866" s="84" t="s">
        <v>18849</v>
      </c>
      <c r="RXN1866" s="84" t="s">
        <v>18849</v>
      </c>
      <c r="RXO1866" s="84" t="s">
        <v>18849</v>
      </c>
      <c r="RXP1866" s="84" t="s">
        <v>18849</v>
      </c>
      <c r="RXQ1866" s="84" t="s">
        <v>18849</v>
      </c>
      <c r="RXR1866" s="84" t="s">
        <v>18849</v>
      </c>
      <c r="RXS1866" s="84" t="s">
        <v>18849</v>
      </c>
      <c r="RXT1866" s="84" t="s">
        <v>18849</v>
      </c>
      <c r="RXU1866" s="84" t="s">
        <v>18849</v>
      </c>
      <c r="RXV1866" s="84" t="s">
        <v>18849</v>
      </c>
      <c r="RXW1866" s="84" t="s">
        <v>18849</v>
      </c>
      <c r="RXX1866" s="84" t="s">
        <v>18849</v>
      </c>
      <c r="RXY1866" s="84" t="s">
        <v>18849</v>
      </c>
      <c r="RXZ1866" s="84" t="s">
        <v>18849</v>
      </c>
      <c r="RYA1866" s="84" t="s">
        <v>18849</v>
      </c>
      <c r="RYB1866" s="84" t="s">
        <v>18849</v>
      </c>
      <c r="RYC1866" s="84" t="s">
        <v>18849</v>
      </c>
      <c r="RYD1866" s="84" t="s">
        <v>18849</v>
      </c>
      <c r="RYE1866" s="84" t="s">
        <v>18849</v>
      </c>
      <c r="RYF1866" s="84" t="s">
        <v>18849</v>
      </c>
      <c r="RYG1866" s="84" t="s">
        <v>18849</v>
      </c>
      <c r="RYH1866" s="84" t="s">
        <v>18849</v>
      </c>
      <c r="RYI1866" s="84" t="s">
        <v>18849</v>
      </c>
      <c r="RYJ1866" s="84" t="s">
        <v>18849</v>
      </c>
      <c r="RYK1866" s="84" t="s">
        <v>18849</v>
      </c>
      <c r="RYL1866" s="84" t="s">
        <v>18849</v>
      </c>
      <c r="RYM1866" s="84" t="s">
        <v>18849</v>
      </c>
      <c r="RYN1866" s="84" t="s">
        <v>18849</v>
      </c>
      <c r="RYO1866" s="84" t="s">
        <v>18849</v>
      </c>
      <c r="RYP1866" s="84" t="s">
        <v>18849</v>
      </c>
      <c r="RYQ1866" s="84" t="s">
        <v>18849</v>
      </c>
      <c r="RYR1866" s="84" t="s">
        <v>18849</v>
      </c>
      <c r="RYS1866" s="84" t="s">
        <v>18849</v>
      </c>
      <c r="RYT1866" s="84" t="s">
        <v>18849</v>
      </c>
      <c r="RYU1866" s="84" t="s">
        <v>18849</v>
      </c>
      <c r="RYV1866" s="84" t="s">
        <v>18849</v>
      </c>
      <c r="RYW1866" s="84" t="s">
        <v>18849</v>
      </c>
      <c r="RYX1866" s="84" t="s">
        <v>18849</v>
      </c>
      <c r="RYY1866" s="84" t="s">
        <v>18849</v>
      </c>
      <c r="RYZ1866" s="84" t="s">
        <v>18849</v>
      </c>
      <c r="RZA1866" s="84" t="s">
        <v>18849</v>
      </c>
      <c r="RZB1866" s="84" t="s">
        <v>18849</v>
      </c>
      <c r="RZC1866" s="84" t="s">
        <v>18849</v>
      </c>
      <c r="RZD1866" s="84" t="s">
        <v>18849</v>
      </c>
      <c r="RZE1866" s="84" t="s">
        <v>18849</v>
      </c>
      <c r="RZF1866" s="84" t="s">
        <v>18849</v>
      </c>
      <c r="RZG1866" s="84" t="s">
        <v>18849</v>
      </c>
      <c r="RZH1866" s="84" t="s">
        <v>18849</v>
      </c>
      <c r="RZI1866" s="84" t="s">
        <v>18849</v>
      </c>
      <c r="RZJ1866" s="84" t="s">
        <v>18849</v>
      </c>
      <c r="RZK1866" s="84" t="s">
        <v>18849</v>
      </c>
      <c r="RZL1866" s="84" t="s">
        <v>18849</v>
      </c>
      <c r="RZM1866" s="84" t="s">
        <v>18849</v>
      </c>
      <c r="RZN1866" s="84" t="s">
        <v>18849</v>
      </c>
      <c r="RZO1866" s="84" t="s">
        <v>18849</v>
      </c>
      <c r="RZP1866" s="84" t="s">
        <v>18849</v>
      </c>
      <c r="RZQ1866" s="84" t="s">
        <v>18849</v>
      </c>
      <c r="RZR1866" s="84" t="s">
        <v>18849</v>
      </c>
      <c r="RZS1866" s="84" t="s">
        <v>18849</v>
      </c>
      <c r="RZT1866" s="84" t="s">
        <v>18849</v>
      </c>
      <c r="RZU1866" s="84" t="s">
        <v>18849</v>
      </c>
      <c r="RZV1866" s="84" t="s">
        <v>18849</v>
      </c>
      <c r="RZW1866" s="84" t="s">
        <v>18849</v>
      </c>
      <c r="RZX1866" s="84" t="s">
        <v>18849</v>
      </c>
      <c r="RZY1866" s="84" t="s">
        <v>18849</v>
      </c>
      <c r="RZZ1866" s="84" t="s">
        <v>18849</v>
      </c>
      <c r="SAA1866" s="84" t="s">
        <v>18849</v>
      </c>
      <c r="SAB1866" s="84" t="s">
        <v>18849</v>
      </c>
      <c r="SAC1866" s="84" t="s">
        <v>18849</v>
      </c>
      <c r="SAD1866" s="84" t="s">
        <v>18849</v>
      </c>
      <c r="SAE1866" s="84" t="s">
        <v>18849</v>
      </c>
      <c r="SAF1866" s="84" t="s">
        <v>18849</v>
      </c>
      <c r="SAG1866" s="84" t="s">
        <v>18849</v>
      </c>
      <c r="SAH1866" s="84" t="s">
        <v>18849</v>
      </c>
      <c r="SAI1866" s="84" t="s">
        <v>18849</v>
      </c>
      <c r="SAJ1866" s="84" t="s">
        <v>18849</v>
      </c>
      <c r="SAK1866" s="84" t="s">
        <v>18849</v>
      </c>
      <c r="SAL1866" s="84" t="s">
        <v>18849</v>
      </c>
      <c r="SAM1866" s="84" t="s">
        <v>18849</v>
      </c>
      <c r="SAN1866" s="84" t="s">
        <v>18849</v>
      </c>
      <c r="SAO1866" s="84" t="s">
        <v>18849</v>
      </c>
      <c r="SAP1866" s="84" t="s">
        <v>18849</v>
      </c>
      <c r="SAQ1866" s="84" t="s">
        <v>18849</v>
      </c>
      <c r="SAR1866" s="84" t="s">
        <v>18849</v>
      </c>
      <c r="SAS1866" s="84" t="s">
        <v>18849</v>
      </c>
      <c r="SAT1866" s="84" t="s">
        <v>18849</v>
      </c>
      <c r="SAU1866" s="84" t="s">
        <v>18849</v>
      </c>
      <c r="SAV1866" s="84" t="s">
        <v>18849</v>
      </c>
      <c r="SAW1866" s="84" t="s">
        <v>18849</v>
      </c>
      <c r="SAX1866" s="84" t="s">
        <v>18849</v>
      </c>
      <c r="SAY1866" s="84" t="s">
        <v>18849</v>
      </c>
      <c r="SAZ1866" s="84" t="s">
        <v>18849</v>
      </c>
      <c r="SBA1866" s="84" t="s">
        <v>18849</v>
      </c>
      <c r="SBB1866" s="84" t="s">
        <v>18849</v>
      </c>
      <c r="SBC1866" s="84" t="s">
        <v>18849</v>
      </c>
      <c r="SBD1866" s="84" t="s">
        <v>18849</v>
      </c>
      <c r="SBE1866" s="84" t="s">
        <v>18849</v>
      </c>
      <c r="SBF1866" s="84" t="s">
        <v>18849</v>
      </c>
      <c r="SBG1866" s="84" t="s">
        <v>18849</v>
      </c>
      <c r="SBH1866" s="84" t="s">
        <v>18849</v>
      </c>
      <c r="SBI1866" s="84" t="s">
        <v>18849</v>
      </c>
      <c r="SBJ1866" s="84" t="s">
        <v>18849</v>
      </c>
      <c r="SBK1866" s="84" t="s">
        <v>18849</v>
      </c>
      <c r="SBL1866" s="84" t="s">
        <v>18849</v>
      </c>
      <c r="SBM1866" s="84" t="s">
        <v>18849</v>
      </c>
      <c r="SBN1866" s="84" t="s">
        <v>18849</v>
      </c>
      <c r="SBO1866" s="84" t="s">
        <v>18849</v>
      </c>
      <c r="SBP1866" s="84" t="s">
        <v>18849</v>
      </c>
      <c r="SBQ1866" s="84" t="s">
        <v>18849</v>
      </c>
      <c r="SBR1866" s="84" t="s">
        <v>18849</v>
      </c>
      <c r="SBS1866" s="84" t="s">
        <v>18849</v>
      </c>
      <c r="SBT1866" s="84" t="s">
        <v>18849</v>
      </c>
      <c r="SBU1866" s="84" t="s">
        <v>18849</v>
      </c>
      <c r="SBV1866" s="84" t="s">
        <v>18849</v>
      </c>
      <c r="SBW1866" s="84" t="s">
        <v>18849</v>
      </c>
      <c r="SBX1866" s="84" t="s">
        <v>18849</v>
      </c>
      <c r="SBY1866" s="84" t="s">
        <v>18849</v>
      </c>
      <c r="SBZ1866" s="84" t="s">
        <v>18849</v>
      </c>
      <c r="SCA1866" s="84" t="s">
        <v>18849</v>
      </c>
      <c r="SCB1866" s="84" t="s">
        <v>18849</v>
      </c>
      <c r="SCC1866" s="84" t="s">
        <v>18849</v>
      </c>
      <c r="SCD1866" s="84" t="s">
        <v>18849</v>
      </c>
      <c r="SCE1866" s="84" t="s">
        <v>18849</v>
      </c>
      <c r="SCF1866" s="84" t="s">
        <v>18849</v>
      </c>
      <c r="SCG1866" s="84" t="s">
        <v>18849</v>
      </c>
      <c r="SCH1866" s="84" t="s">
        <v>18849</v>
      </c>
      <c r="SCI1866" s="84" t="s">
        <v>18849</v>
      </c>
      <c r="SCJ1866" s="84" t="s">
        <v>18849</v>
      </c>
      <c r="SCK1866" s="84" t="s">
        <v>18849</v>
      </c>
      <c r="SCL1866" s="84" t="s">
        <v>18849</v>
      </c>
      <c r="SCM1866" s="84" t="s">
        <v>18849</v>
      </c>
      <c r="SCN1866" s="84" t="s">
        <v>18849</v>
      </c>
      <c r="SCO1866" s="84" t="s">
        <v>18849</v>
      </c>
      <c r="SCP1866" s="84" t="s">
        <v>18849</v>
      </c>
      <c r="SCQ1866" s="84" t="s">
        <v>18849</v>
      </c>
      <c r="SCR1866" s="84" t="s">
        <v>18849</v>
      </c>
      <c r="SCS1866" s="84" t="s">
        <v>18849</v>
      </c>
      <c r="SCT1866" s="84" t="s">
        <v>18849</v>
      </c>
      <c r="SCU1866" s="84" t="s">
        <v>18849</v>
      </c>
      <c r="SCV1866" s="84" t="s">
        <v>18849</v>
      </c>
      <c r="SCW1866" s="84" t="s">
        <v>18849</v>
      </c>
      <c r="SCX1866" s="84" t="s">
        <v>18849</v>
      </c>
      <c r="SCY1866" s="84" t="s">
        <v>18849</v>
      </c>
      <c r="SCZ1866" s="84" t="s">
        <v>18849</v>
      </c>
      <c r="SDA1866" s="84" t="s">
        <v>18849</v>
      </c>
      <c r="SDB1866" s="84" t="s">
        <v>18849</v>
      </c>
      <c r="SDC1866" s="84" t="s">
        <v>18849</v>
      </c>
      <c r="SDD1866" s="84" t="s">
        <v>18849</v>
      </c>
      <c r="SDE1866" s="84" t="s">
        <v>18849</v>
      </c>
      <c r="SDF1866" s="84" t="s">
        <v>18849</v>
      </c>
      <c r="SDG1866" s="84" t="s">
        <v>18849</v>
      </c>
      <c r="SDH1866" s="84" t="s">
        <v>18849</v>
      </c>
      <c r="SDI1866" s="84" t="s">
        <v>18849</v>
      </c>
      <c r="SDJ1866" s="84" t="s">
        <v>18849</v>
      </c>
      <c r="SDK1866" s="84" t="s">
        <v>18849</v>
      </c>
      <c r="SDL1866" s="84" t="s">
        <v>18849</v>
      </c>
      <c r="SDM1866" s="84" t="s">
        <v>18849</v>
      </c>
      <c r="SDN1866" s="84" t="s">
        <v>18849</v>
      </c>
      <c r="SDO1866" s="84" t="s">
        <v>18849</v>
      </c>
      <c r="SDP1866" s="84" t="s">
        <v>18849</v>
      </c>
      <c r="SDQ1866" s="84" t="s">
        <v>18849</v>
      </c>
      <c r="SDR1866" s="84" t="s">
        <v>18849</v>
      </c>
      <c r="SDS1866" s="84" t="s">
        <v>18849</v>
      </c>
      <c r="SDT1866" s="84" t="s">
        <v>18849</v>
      </c>
      <c r="SDU1866" s="84" t="s">
        <v>18849</v>
      </c>
      <c r="SDV1866" s="84" t="s">
        <v>18849</v>
      </c>
      <c r="SDW1866" s="84" t="s">
        <v>18849</v>
      </c>
      <c r="SDX1866" s="84" t="s">
        <v>18849</v>
      </c>
      <c r="SDY1866" s="84" t="s">
        <v>18849</v>
      </c>
      <c r="SDZ1866" s="84" t="s">
        <v>18849</v>
      </c>
      <c r="SEA1866" s="84" t="s">
        <v>18849</v>
      </c>
      <c r="SEB1866" s="84" t="s">
        <v>18849</v>
      </c>
      <c r="SEC1866" s="84" t="s">
        <v>18849</v>
      </c>
      <c r="SED1866" s="84" t="s">
        <v>18849</v>
      </c>
      <c r="SEE1866" s="84" t="s">
        <v>18849</v>
      </c>
      <c r="SEF1866" s="84" t="s">
        <v>18849</v>
      </c>
      <c r="SEG1866" s="84" t="s">
        <v>18849</v>
      </c>
      <c r="SEH1866" s="84" t="s">
        <v>18849</v>
      </c>
      <c r="SEI1866" s="84" t="s">
        <v>18849</v>
      </c>
      <c r="SEJ1866" s="84" t="s">
        <v>18849</v>
      </c>
      <c r="SEK1866" s="84" t="s">
        <v>18849</v>
      </c>
      <c r="SEL1866" s="84" t="s">
        <v>18849</v>
      </c>
      <c r="SEM1866" s="84" t="s">
        <v>18849</v>
      </c>
      <c r="SEN1866" s="84" t="s">
        <v>18849</v>
      </c>
      <c r="SEO1866" s="84" t="s">
        <v>18849</v>
      </c>
      <c r="SEP1866" s="84" t="s">
        <v>18849</v>
      </c>
      <c r="SEQ1866" s="84" t="s">
        <v>18849</v>
      </c>
      <c r="SER1866" s="84" t="s">
        <v>18849</v>
      </c>
      <c r="SES1866" s="84" t="s">
        <v>18849</v>
      </c>
      <c r="SET1866" s="84" t="s">
        <v>18849</v>
      </c>
      <c r="SEU1866" s="84" t="s">
        <v>18849</v>
      </c>
      <c r="SEV1866" s="84" t="s">
        <v>18849</v>
      </c>
      <c r="SEW1866" s="84" t="s">
        <v>18849</v>
      </c>
      <c r="SEX1866" s="84" t="s">
        <v>18849</v>
      </c>
      <c r="SEY1866" s="84" t="s">
        <v>18849</v>
      </c>
      <c r="SEZ1866" s="84" t="s">
        <v>18849</v>
      </c>
      <c r="SFA1866" s="84" t="s">
        <v>18849</v>
      </c>
      <c r="SFB1866" s="84" t="s">
        <v>18849</v>
      </c>
      <c r="SFC1866" s="84" t="s">
        <v>18849</v>
      </c>
      <c r="SFD1866" s="84" t="s">
        <v>18849</v>
      </c>
      <c r="SFE1866" s="84" t="s">
        <v>18849</v>
      </c>
      <c r="SFF1866" s="84" t="s">
        <v>18849</v>
      </c>
      <c r="SFG1866" s="84" t="s">
        <v>18849</v>
      </c>
      <c r="SFH1866" s="84" t="s">
        <v>18849</v>
      </c>
      <c r="SFI1866" s="84" t="s">
        <v>18849</v>
      </c>
      <c r="SFJ1866" s="84" t="s">
        <v>18849</v>
      </c>
      <c r="SFK1866" s="84" t="s">
        <v>18849</v>
      </c>
      <c r="SFL1866" s="84" t="s">
        <v>18849</v>
      </c>
      <c r="SFM1866" s="84" t="s">
        <v>18849</v>
      </c>
      <c r="SFN1866" s="84" t="s">
        <v>18849</v>
      </c>
      <c r="SFO1866" s="84" t="s">
        <v>18849</v>
      </c>
      <c r="SFP1866" s="84" t="s">
        <v>18849</v>
      </c>
      <c r="SFQ1866" s="84" t="s">
        <v>18849</v>
      </c>
      <c r="SFR1866" s="84" t="s">
        <v>18849</v>
      </c>
      <c r="SFS1866" s="84" t="s">
        <v>18849</v>
      </c>
      <c r="SFT1866" s="84" t="s">
        <v>18849</v>
      </c>
      <c r="SFU1866" s="84" t="s">
        <v>18849</v>
      </c>
      <c r="SFV1866" s="84" t="s">
        <v>18849</v>
      </c>
      <c r="SFW1866" s="84" t="s">
        <v>18849</v>
      </c>
      <c r="SFX1866" s="84" t="s">
        <v>18849</v>
      </c>
      <c r="SFY1866" s="84" t="s">
        <v>18849</v>
      </c>
      <c r="SFZ1866" s="84" t="s">
        <v>18849</v>
      </c>
      <c r="SGA1866" s="84" t="s">
        <v>18849</v>
      </c>
      <c r="SGB1866" s="84" t="s">
        <v>18849</v>
      </c>
      <c r="SGC1866" s="84" t="s">
        <v>18849</v>
      </c>
      <c r="SGD1866" s="84" t="s">
        <v>18849</v>
      </c>
      <c r="SGE1866" s="84" t="s">
        <v>18849</v>
      </c>
      <c r="SGF1866" s="84" t="s">
        <v>18849</v>
      </c>
      <c r="SGG1866" s="84" t="s">
        <v>18849</v>
      </c>
      <c r="SGH1866" s="84" t="s">
        <v>18849</v>
      </c>
      <c r="SGI1866" s="84" t="s">
        <v>18849</v>
      </c>
      <c r="SGJ1866" s="84" t="s">
        <v>18849</v>
      </c>
      <c r="SGK1866" s="84" t="s">
        <v>18849</v>
      </c>
      <c r="SGL1866" s="84" t="s">
        <v>18849</v>
      </c>
      <c r="SGM1866" s="84" t="s">
        <v>18849</v>
      </c>
      <c r="SGN1866" s="84" t="s">
        <v>18849</v>
      </c>
      <c r="SGO1866" s="84" t="s">
        <v>18849</v>
      </c>
      <c r="SGP1866" s="84" t="s">
        <v>18849</v>
      </c>
      <c r="SGQ1866" s="84" t="s">
        <v>18849</v>
      </c>
      <c r="SGR1866" s="84" t="s">
        <v>18849</v>
      </c>
      <c r="SGS1866" s="84" t="s">
        <v>18849</v>
      </c>
      <c r="SGT1866" s="84" t="s">
        <v>18849</v>
      </c>
      <c r="SGU1866" s="84" t="s">
        <v>18849</v>
      </c>
      <c r="SGV1866" s="84" t="s">
        <v>18849</v>
      </c>
      <c r="SGW1866" s="84" t="s">
        <v>18849</v>
      </c>
      <c r="SGX1866" s="84" t="s">
        <v>18849</v>
      </c>
      <c r="SGY1866" s="84" t="s">
        <v>18849</v>
      </c>
      <c r="SGZ1866" s="84" t="s">
        <v>18849</v>
      </c>
      <c r="SHA1866" s="84" t="s">
        <v>18849</v>
      </c>
      <c r="SHB1866" s="84" t="s">
        <v>18849</v>
      </c>
      <c r="SHC1866" s="84" t="s">
        <v>18849</v>
      </c>
      <c r="SHD1866" s="84" t="s">
        <v>18849</v>
      </c>
      <c r="SHE1866" s="84" t="s">
        <v>18849</v>
      </c>
      <c r="SHF1866" s="84" t="s">
        <v>18849</v>
      </c>
      <c r="SHG1866" s="84" t="s">
        <v>18849</v>
      </c>
      <c r="SHH1866" s="84" t="s">
        <v>18849</v>
      </c>
      <c r="SHI1866" s="84" t="s">
        <v>18849</v>
      </c>
      <c r="SHJ1866" s="84" t="s">
        <v>18849</v>
      </c>
      <c r="SHK1866" s="84" t="s">
        <v>18849</v>
      </c>
      <c r="SHL1866" s="84" t="s">
        <v>18849</v>
      </c>
      <c r="SHM1866" s="84" t="s">
        <v>18849</v>
      </c>
      <c r="SHN1866" s="84" t="s">
        <v>18849</v>
      </c>
      <c r="SHO1866" s="84" t="s">
        <v>18849</v>
      </c>
      <c r="SHP1866" s="84" t="s">
        <v>18849</v>
      </c>
      <c r="SHQ1866" s="84" t="s">
        <v>18849</v>
      </c>
      <c r="SHR1866" s="84" t="s">
        <v>18849</v>
      </c>
      <c r="SHS1866" s="84" t="s">
        <v>18849</v>
      </c>
      <c r="SHT1866" s="84" t="s">
        <v>18849</v>
      </c>
      <c r="SHU1866" s="84" t="s">
        <v>18849</v>
      </c>
      <c r="SHV1866" s="84" t="s">
        <v>18849</v>
      </c>
      <c r="SHW1866" s="84" t="s">
        <v>18849</v>
      </c>
      <c r="SHX1866" s="84" t="s">
        <v>18849</v>
      </c>
      <c r="SHY1866" s="84" t="s">
        <v>18849</v>
      </c>
      <c r="SHZ1866" s="84" t="s">
        <v>18849</v>
      </c>
      <c r="SIA1866" s="84" t="s">
        <v>18849</v>
      </c>
      <c r="SIB1866" s="84" t="s">
        <v>18849</v>
      </c>
      <c r="SIC1866" s="84" t="s">
        <v>18849</v>
      </c>
      <c r="SID1866" s="84" t="s">
        <v>18849</v>
      </c>
      <c r="SIE1866" s="84" t="s">
        <v>18849</v>
      </c>
      <c r="SIF1866" s="84" t="s">
        <v>18849</v>
      </c>
      <c r="SIG1866" s="84" t="s">
        <v>18849</v>
      </c>
      <c r="SIH1866" s="84" t="s">
        <v>18849</v>
      </c>
      <c r="SII1866" s="84" t="s">
        <v>18849</v>
      </c>
      <c r="SIJ1866" s="84" t="s">
        <v>18849</v>
      </c>
      <c r="SIK1866" s="84" t="s">
        <v>18849</v>
      </c>
      <c r="SIL1866" s="84" t="s">
        <v>18849</v>
      </c>
      <c r="SIM1866" s="84" t="s">
        <v>18849</v>
      </c>
      <c r="SIN1866" s="84" t="s">
        <v>18849</v>
      </c>
      <c r="SIO1866" s="84" t="s">
        <v>18849</v>
      </c>
      <c r="SIP1866" s="84" t="s">
        <v>18849</v>
      </c>
      <c r="SIQ1866" s="84" t="s">
        <v>18849</v>
      </c>
      <c r="SIR1866" s="84" t="s">
        <v>18849</v>
      </c>
      <c r="SIS1866" s="84" t="s">
        <v>18849</v>
      </c>
      <c r="SIT1866" s="84" t="s">
        <v>18849</v>
      </c>
      <c r="SIU1866" s="84" t="s">
        <v>18849</v>
      </c>
      <c r="SIV1866" s="84" t="s">
        <v>18849</v>
      </c>
      <c r="SIW1866" s="84" t="s">
        <v>18849</v>
      </c>
      <c r="SIX1866" s="84" t="s">
        <v>18849</v>
      </c>
      <c r="SIY1866" s="84" t="s">
        <v>18849</v>
      </c>
      <c r="SIZ1866" s="84" t="s">
        <v>18849</v>
      </c>
      <c r="SJA1866" s="84" t="s">
        <v>18849</v>
      </c>
      <c r="SJB1866" s="84" t="s">
        <v>18849</v>
      </c>
      <c r="SJC1866" s="84" t="s">
        <v>18849</v>
      </c>
      <c r="SJD1866" s="84" t="s">
        <v>18849</v>
      </c>
      <c r="SJE1866" s="84" t="s">
        <v>18849</v>
      </c>
      <c r="SJF1866" s="84" t="s">
        <v>18849</v>
      </c>
      <c r="SJG1866" s="84" t="s">
        <v>18849</v>
      </c>
      <c r="SJH1866" s="84" t="s">
        <v>18849</v>
      </c>
      <c r="SJI1866" s="84" t="s">
        <v>18849</v>
      </c>
      <c r="SJJ1866" s="84" t="s">
        <v>18849</v>
      </c>
      <c r="SJK1866" s="84" t="s">
        <v>18849</v>
      </c>
      <c r="SJL1866" s="84" t="s">
        <v>18849</v>
      </c>
      <c r="SJM1866" s="84" t="s">
        <v>18849</v>
      </c>
      <c r="SJN1866" s="84" t="s">
        <v>18849</v>
      </c>
      <c r="SJO1866" s="84" t="s">
        <v>18849</v>
      </c>
      <c r="SJP1866" s="84" t="s">
        <v>18849</v>
      </c>
      <c r="SJQ1866" s="84" t="s">
        <v>18849</v>
      </c>
      <c r="SJR1866" s="84" t="s">
        <v>18849</v>
      </c>
      <c r="SJS1866" s="84" t="s">
        <v>18849</v>
      </c>
      <c r="SJT1866" s="84" t="s">
        <v>18849</v>
      </c>
      <c r="SJU1866" s="84" t="s">
        <v>18849</v>
      </c>
      <c r="SJV1866" s="84" t="s">
        <v>18849</v>
      </c>
      <c r="SJW1866" s="84" t="s">
        <v>18849</v>
      </c>
      <c r="SJX1866" s="84" t="s">
        <v>18849</v>
      </c>
      <c r="SJY1866" s="84" t="s">
        <v>18849</v>
      </c>
      <c r="SJZ1866" s="84" t="s">
        <v>18849</v>
      </c>
      <c r="SKA1866" s="84" t="s">
        <v>18849</v>
      </c>
      <c r="SKB1866" s="84" t="s">
        <v>18849</v>
      </c>
      <c r="SKC1866" s="84" t="s">
        <v>18849</v>
      </c>
      <c r="SKD1866" s="84" t="s">
        <v>18849</v>
      </c>
      <c r="SKE1866" s="84" t="s">
        <v>18849</v>
      </c>
      <c r="SKF1866" s="84" t="s">
        <v>18849</v>
      </c>
      <c r="SKG1866" s="84" t="s">
        <v>18849</v>
      </c>
      <c r="SKH1866" s="84" t="s">
        <v>18849</v>
      </c>
      <c r="SKI1866" s="84" t="s">
        <v>18849</v>
      </c>
      <c r="SKJ1866" s="84" t="s">
        <v>18849</v>
      </c>
      <c r="SKK1866" s="84" t="s">
        <v>18849</v>
      </c>
      <c r="SKL1866" s="84" t="s">
        <v>18849</v>
      </c>
      <c r="SKM1866" s="84" t="s">
        <v>18849</v>
      </c>
      <c r="SKN1866" s="84" t="s">
        <v>18849</v>
      </c>
      <c r="SKO1866" s="84" t="s">
        <v>18849</v>
      </c>
      <c r="SKP1866" s="84" t="s">
        <v>18849</v>
      </c>
      <c r="SKQ1866" s="84" t="s">
        <v>18849</v>
      </c>
      <c r="SKR1866" s="84" t="s">
        <v>18849</v>
      </c>
      <c r="SKS1866" s="84" t="s">
        <v>18849</v>
      </c>
      <c r="SKT1866" s="84" t="s">
        <v>18849</v>
      </c>
      <c r="SKU1866" s="84" t="s">
        <v>18849</v>
      </c>
      <c r="SKV1866" s="84" t="s">
        <v>18849</v>
      </c>
      <c r="SKW1866" s="84" t="s">
        <v>18849</v>
      </c>
      <c r="SKX1866" s="84" t="s">
        <v>18849</v>
      </c>
      <c r="SKY1866" s="84" t="s">
        <v>18849</v>
      </c>
      <c r="SKZ1866" s="84" t="s">
        <v>18849</v>
      </c>
      <c r="SLA1866" s="84" t="s">
        <v>18849</v>
      </c>
      <c r="SLB1866" s="84" t="s">
        <v>18849</v>
      </c>
      <c r="SLC1866" s="84" t="s">
        <v>18849</v>
      </c>
      <c r="SLD1866" s="84" t="s">
        <v>18849</v>
      </c>
      <c r="SLE1866" s="84" t="s">
        <v>18849</v>
      </c>
      <c r="SLF1866" s="84" t="s">
        <v>18849</v>
      </c>
      <c r="SLG1866" s="84" t="s">
        <v>18849</v>
      </c>
      <c r="SLH1866" s="84" t="s">
        <v>18849</v>
      </c>
      <c r="SLI1866" s="84" t="s">
        <v>18849</v>
      </c>
      <c r="SLJ1866" s="84" t="s">
        <v>18849</v>
      </c>
      <c r="SLK1866" s="84" t="s">
        <v>18849</v>
      </c>
      <c r="SLL1866" s="84" t="s">
        <v>18849</v>
      </c>
      <c r="SLM1866" s="84" t="s">
        <v>18849</v>
      </c>
      <c r="SLN1866" s="84" t="s">
        <v>18849</v>
      </c>
      <c r="SLO1866" s="84" t="s">
        <v>18849</v>
      </c>
      <c r="SLP1866" s="84" t="s">
        <v>18849</v>
      </c>
      <c r="SLQ1866" s="84" t="s">
        <v>18849</v>
      </c>
      <c r="SLR1866" s="84" t="s">
        <v>18849</v>
      </c>
      <c r="SLS1866" s="84" t="s">
        <v>18849</v>
      </c>
      <c r="SLT1866" s="84" t="s">
        <v>18849</v>
      </c>
      <c r="SLU1866" s="84" t="s">
        <v>18849</v>
      </c>
      <c r="SLV1866" s="84" t="s">
        <v>18849</v>
      </c>
      <c r="SLW1866" s="84" t="s">
        <v>18849</v>
      </c>
      <c r="SLX1866" s="84" t="s">
        <v>18849</v>
      </c>
      <c r="SLY1866" s="84" t="s">
        <v>18849</v>
      </c>
      <c r="SLZ1866" s="84" t="s">
        <v>18849</v>
      </c>
      <c r="SMA1866" s="84" t="s">
        <v>18849</v>
      </c>
      <c r="SMB1866" s="84" t="s">
        <v>18849</v>
      </c>
      <c r="SMC1866" s="84" t="s">
        <v>18849</v>
      </c>
      <c r="SMD1866" s="84" t="s">
        <v>18849</v>
      </c>
      <c r="SME1866" s="84" t="s">
        <v>18849</v>
      </c>
      <c r="SMF1866" s="84" t="s">
        <v>18849</v>
      </c>
      <c r="SMG1866" s="84" t="s">
        <v>18849</v>
      </c>
      <c r="SMH1866" s="84" t="s">
        <v>18849</v>
      </c>
      <c r="SMI1866" s="84" t="s">
        <v>18849</v>
      </c>
      <c r="SMJ1866" s="84" t="s">
        <v>18849</v>
      </c>
      <c r="SMK1866" s="84" t="s">
        <v>18849</v>
      </c>
      <c r="SML1866" s="84" t="s">
        <v>18849</v>
      </c>
      <c r="SMM1866" s="84" t="s">
        <v>18849</v>
      </c>
      <c r="SMN1866" s="84" t="s">
        <v>18849</v>
      </c>
      <c r="SMO1866" s="84" t="s">
        <v>18849</v>
      </c>
      <c r="SMP1866" s="84" t="s">
        <v>18849</v>
      </c>
      <c r="SMQ1866" s="84" t="s">
        <v>18849</v>
      </c>
      <c r="SMR1866" s="84" t="s">
        <v>18849</v>
      </c>
      <c r="SMS1866" s="84" t="s">
        <v>18849</v>
      </c>
      <c r="SMT1866" s="84" t="s">
        <v>18849</v>
      </c>
      <c r="SMU1866" s="84" t="s">
        <v>18849</v>
      </c>
      <c r="SMV1866" s="84" t="s">
        <v>18849</v>
      </c>
      <c r="SMW1866" s="84" t="s">
        <v>18849</v>
      </c>
      <c r="SMX1866" s="84" t="s">
        <v>18849</v>
      </c>
      <c r="SMY1866" s="84" t="s">
        <v>18849</v>
      </c>
      <c r="SMZ1866" s="84" t="s">
        <v>18849</v>
      </c>
      <c r="SNA1866" s="84" t="s">
        <v>18849</v>
      </c>
      <c r="SNB1866" s="84" t="s">
        <v>18849</v>
      </c>
      <c r="SNC1866" s="84" t="s">
        <v>18849</v>
      </c>
      <c r="SND1866" s="84" t="s">
        <v>18849</v>
      </c>
      <c r="SNE1866" s="84" t="s">
        <v>18849</v>
      </c>
      <c r="SNF1866" s="84" t="s">
        <v>18849</v>
      </c>
      <c r="SNG1866" s="84" t="s">
        <v>18849</v>
      </c>
      <c r="SNH1866" s="84" t="s">
        <v>18849</v>
      </c>
      <c r="SNI1866" s="84" t="s">
        <v>18849</v>
      </c>
      <c r="SNJ1866" s="84" t="s">
        <v>18849</v>
      </c>
      <c r="SNK1866" s="84" t="s">
        <v>18849</v>
      </c>
      <c r="SNL1866" s="84" t="s">
        <v>18849</v>
      </c>
      <c r="SNM1866" s="84" t="s">
        <v>18849</v>
      </c>
      <c r="SNN1866" s="84" t="s">
        <v>18849</v>
      </c>
      <c r="SNO1866" s="84" t="s">
        <v>18849</v>
      </c>
      <c r="SNP1866" s="84" t="s">
        <v>18849</v>
      </c>
      <c r="SNQ1866" s="84" t="s">
        <v>18849</v>
      </c>
      <c r="SNR1866" s="84" t="s">
        <v>18849</v>
      </c>
      <c r="SNS1866" s="84" t="s">
        <v>18849</v>
      </c>
      <c r="SNT1866" s="84" t="s">
        <v>18849</v>
      </c>
      <c r="SNU1866" s="84" t="s">
        <v>18849</v>
      </c>
      <c r="SNV1866" s="84" t="s">
        <v>18849</v>
      </c>
      <c r="SNW1866" s="84" t="s">
        <v>18849</v>
      </c>
      <c r="SNX1866" s="84" t="s">
        <v>18849</v>
      </c>
      <c r="SNY1866" s="84" t="s">
        <v>18849</v>
      </c>
      <c r="SNZ1866" s="84" t="s">
        <v>18849</v>
      </c>
      <c r="SOA1866" s="84" t="s">
        <v>18849</v>
      </c>
      <c r="SOB1866" s="84" t="s">
        <v>18849</v>
      </c>
      <c r="SOC1866" s="84" t="s">
        <v>18849</v>
      </c>
      <c r="SOD1866" s="84" t="s">
        <v>18849</v>
      </c>
      <c r="SOE1866" s="84" t="s">
        <v>18849</v>
      </c>
      <c r="SOF1866" s="84" t="s">
        <v>18849</v>
      </c>
      <c r="SOG1866" s="84" t="s">
        <v>18849</v>
      </c>
      <c r="SOH1866" s="84" t="s">
        <v>18849</v>
      </c>
      <c r="SOI1866" s="84" t="s">
        <v>18849</v>
      </c>
      <c r="SOJ1866" s="84" t="s">
        <v>18849</v>
      </c>
      <c r="SOK1866" s="84" t="s">
        <v>18849</v>
      </c>
      <c r="SOL1866" s="84" t="s">
        <v>18849</v>
      </c>
      <c r="SOM1866" s="84" t="s">
        <v>18849</v>
      </c>
      <c r="SON1866" s="84" t="s">
        <v>18849</v>
      </c>
      <c r="SOO1866" s="84" t="s">
        <v>18849</v>
      </c>
      <c r="SOP1866" s="84" t="s">
        <v>18849</v>
      </c>
      <c r="SOQ1866" s="84" t="s">
        <v>18849</v>
      </c>
      <c r="SOR1866" s="84" t="s">
        <v>18849</v>
      </c>
      <c r="SOS1866" s="84" t="s">
        <v>18849</v>
      </c>
      <c r="SOT1866" s="84" t="s">
        <v>18849</v>
      </c>
      <c r="SOU1866" s="84" t="s">
        <v>18849</v>
      </c>
      <c r="SOV1866" s="84" t="s">
        <v>18849</v>
      </c>
      <c r="SOW1866" s="84" t="s">
        <v>18849</v>
      </c>
      <c r="SOX1866" s="84" t="s">
        <v>18849</v>
      </c>
      <c r="SOY1866" s="84" t="s">
        <v>18849</v>
      </c>
      <c r="SOZ1866" s="84" t="s">
        <v>18849</v>
      </c>
      <c r="SPA1866" s="84" t="s">
        <v>18849</v>
      </c>
      <c r="SPB1866" s="84" t="s">
        <v>18849</v>
      </c>
      <c r="SPC1866" s="84" t="s">
        <v>18849</v>
      </c>
      <c r="SPD1866" s="84" t="s">
        <v>18849</v>
      </c>
      <c r="SPE1866" s="84" t="s">
        <v>18849</v>
      </c>
      <c r="SPF1866" s="84" t="s">
        <v>18849</v>
      </c>
      <c r="SPG1866" s="84" t="s">
        <v>18849</v>
      </c>
      <c r="SPH1866" s="84" t="s">
        <v>18849</v>
      </c>
      <c r="SPI1866" s="84" t="s">
        <v>18849</v>
      </c>
      <c r="SPJ1866" s="84" t="s">
        <v>18849</v>
      </c>
      <c r="SPK1866" s="84" t="s">
        <v>18849</v>
      </c>
      <c r="SPL1866" s="84" t="s">
        <v>18849</v>
      </c>
      <c r="SPM1866" s="84" t="s">
        <v>18849</v>
      </c>
      <c r="SPN1866" s="84" t="s">
        <v>18849</v>
      </c>
      <c r="SPO1866" s="84" t="s">
        <v>18849</v>
      </c>
      <c r="SPP1866" s="84" t="s">
        <v>18849</v>
      </c>
      <c r="SPQ1866" s="84" t="s">
        <v>18849</v>
      </c>
      <c r="SPR1866" s="84" t="s">
        <v>18849</v>
      </c>
      <c r="SPS1866" s="84" t="s">
        <v>18849</v>
      </c>
      <c r="SPT1866" s="84" t="s">
        <v>18849</v>
      </c>
      <c r="SPU1866" s="84" t="s">
        <v>18849</v>
      </c>
      <c r="SPV1866" s="84" t="s">
        <v>18849</v>
      </c>
      <c r="SPW1866" s="84" t="s">
        <v>18849</v>
      </c>
      <c r="SPX1866" s="84" t="s">
        <v>18849</v>
      </c>
      <c r="SPY1866" s="84" t="s">
        <v>18849</v>
      </c>
      <c r="SPZ1866" s="84" t="s">
        <v>18849</v>
      </c>
      <c r="SQA1866" s="84" t="s">
        <v>18849</v>
      </c>
      <c r="SQB1866" s="84" t="s">
        <v>18849</v>
      </c>
      <c r="SQC1866" s="84" t="s">
        <v>18849</v>
      </c>
      <c r="SQD1866" s="84" t="s">
        <v>18849</v>
      </c>
      <c r="SQE1866" s="84" t="s">
        <v>18849</v>
      </c>
      <c r="SQF1866" s="84" t="s">
        <v>18849</v>
      </c>
      <c r="SQG1866" s="84" t="s">
        <v>18849</v>
      </c>
      <c r="SQH1866" s="84" t="s">
        <v>18849</v>
      </c>
      <c r="SQI1866" s="84" t="s">
        <v>18849</v>
      </c>
      <c r="SQJ1866" s="84" t="s">
        <v>18849</v>
      </c>
      <c r="SQK1866" s="84" t="s">
        <v>18849</v>
      </c>
      <c r="SQL1866" s="84" t="s">
        <v>18849</v>
      </c>
      <c r="SQM1866" s="84" t="s">
        <v>18849</v>
      </c>
      <c r="SQN1866" s="84" t="s">
        <v>18849</v>
      </c>
      <c r="SQO1866" s="84" t="s">
        <v>18849</v>
      </c>
      <c r="SQP1866" s="84" t="s">
        <v>18849</v>
      </c>
      <c r="SQQ1866" s="84" t="s">
        <v>18849</v>
      </c>
      <c r="SQR1866" s="84" t="s">
        <v>18849</v>
      </c>
      <c r="SQS1866" s="84" t="s">
        <v>18849</v>
      </c>
      <c r="SQT1866" s="84" t="s">
        <v>18849</v>
      </c>
      <c r="SQU1866" s="84" t="s">
        <v>18849</v>
      </c>
      <c r="SQV1866" s="84" t="s">
        <v>18849</v>
      </c>
      <c r="SQW1866" s="84" t="s">
        <v>18849</v>
      </c>
      <c r="SQX1866" s="84" t="s">
        <v>18849</v>
      </c>
      <c r="SQY1866" s="84" t="s">
        <v>18849</v>
      </c>
      <c r="SQZ1866" s="84" t="s">
        <v>18849</v>
      </c>
      <c r="SRA1866" s="84" t="s">
        <v>18849</v>
      </c>
      <c r="SRB1866" s="84" t="s">
        <v>18849</v>
      </c>
      <c r="SRC1866" s="84" t="s">
        <v>18849</v>
      </c>
      <c r="SRD1866" s="84" t="s">
        <v>18849</v>
      </c>
      <c r="SRE1866" s="84" t="s">
        <v>18849</v>
      </c>
      <c r="SRF1866" s="84" t="s">
        <v>18849</v>
      </c>
      <c r="SRG1866" s="84" t="s">
        <v>18849</v>
      </c>
      <c r="SRH1866" s="84" t="s">
        <v>18849</v>
      </c>
      <c r="SRI1866" s="84" t="s">
        <v>18849</v>
      </c>
      <c r="SRJ1866" s="84" t="s">
        <v>18849</v>
      </c>
      <c r="SRK1866" s="84" t="s">
        <v>18849</v>
      </c>
      <c r="SRL1866" s="84" t="s">
        <v>18849</v>
      </c>
      <c r="SRM1866" s="84" t="s">
        <v>18849</v>
      </c>
      <c r="SRN1866" s="84" t="s">
        <v>18849</v>
      </c>
      <c r="SRO1866" s="84" t="s">
        <v>18849</v>
      </c>
      <c r="SRP1866" s="84" t="s">
        <v>18849</v>
      </c>
      <c r="SRQ1866" s="84" t="s">
        <v>18849</v>
      </c>
      <c r="SRR1866" s="84" t="s">
        <v>18849</v>
      </c>
      <c r="SRS1866" s="84" t="s">
        <v>18849</v>
      </c>
      <c r="SRT1866" s="84" t="s">
        <v>18849</v>
      </c>
      <c r="SRU1866" s="84" t="s">
        <v>18849</v>
      </c>
      <c r="SRV1866" s="84" t="s">
        <v>18849</v>
      </c>
      <c r="SRW1866" s="84" t="s">
        <v>18849</v>
      </c>
      <c r="SRX1866" s="84" t="s">
        <v>18849</v>
      </c>
      <c r="SRY1866" s="84" t="s">
        <v>18849</v>
      </c>
      <c r="SRZ1866" s="84" t="s">
        <v>18849</v>
      </c>
      <c r="SSA1866" s="84" t="s">
        <v>18849</v>
      </c>
      <c r="SSB1866" s="84" t="s">
        <v>18849</v>
      </c>
      <c r="SSC1866" s="84" t="s">
        <v>18849</v>
      </c>
      <c r="SSD1866" s="84" t="s">
        <v>18849</v>
      </c>
      <c r="SSE1866" s="84" t="s">
        <v>18849</v>
      </c>
      <c r="SSF1866" s="84" t="s">
        <v>18849</v>
      </c>
      <c r="SSG1866" s="84" t="s">
        <v>18849</v>
      </c>
      <c r="SSH1866" s="84" t="s">
        <v>18849</v>
      </c>
      <c r="SSI1866" s="84" t="s">
        <v>18849</v>
      </c>
      <c r="SSJ1866" s="84" t="s">
        <v>18849</v>
      </c>
      <c r="SSK1866" s="84" t="s">
        <v>18849</v>
      </c>
      <c r="SSL1866" s="84" t="s">
        <v>18849</v>
      </c>
      <c r="SSM1866" s="84" t="s">
        <v>18849</v>
      </c>
      <c r="SSN1866" s="84" t="s">
        <v>18849</v>
      </c>
      <c r="SSO1866" s="84" t="s">
        <v>18849</v>
      </c>
      <c r="SSP1866" s="84" t="s">
        <v>18849</v>
      </c>
      <c r="SSQ1866" s="84" t="s">
        <v>18849</v>
      </c>
      <c r="SSR1866" s="84" t="s">
        <v>18849</v>
      </c>
      <c r="SSS1866" s="84" t="s">
        <v>18849</v>
      </c>
      <c r="SST1866" s="84" t="s">
        <v>18849</v>
      </c>
      <c r="SSU1866" s="84" t="s">
        <v>18849</v>
      </c>
      <c r="SSV1866" s="84" t="s">
        <v>18849</v>
      </c>
      <c r="SSW1866" s="84" t="s">
        <v>18849</v>
      </c>
      <c r="SSX1866" s="84" t="s">
        <v>18849</v>
      </c>
      <c r="SSY1866" s="84" t="s">
        <v>18849</v>
      </c>
      <c r="SSZ1866" s="84" t="s">
        <v>18849</v>
      </c>
      <c r="STA1866" s="84" t="s">
        <v>18849</v>
      </c>
      <c r="STB1866" s="84" t="s">
        <v>18849</v>
      </c>
      <c r="STC1866" s="84" t="s">
        <v>18849</v>
      </c>
      <c r="STD1866" s="84" t="s">
        <v>18849</v>
      </c>
      <c r="STE1866" s="84" t="s">
        <v>18849</v>
      </c>
      <c r="STF1866" s="84" t="s">
        <v>18849</v>
      </c>
      <c r="STG1866" s="84" t="s">
        <v>18849</v>
      </c>
      <c r="STH1866" s="84" t="s">
        <v>18849</v>
      </c>
      <c r="STI1866" s="84" t="s">
        <v>18849</v>
      </c>
      <c r="STJ1866" s="84" t="s">
        <v>18849</v>
      </c>
      <c r="STK1866" s="84" t="s">
        <v>18849</v>
      </c>
      <c r="STL1866" s="84" t="s">
        <v>18849</v>
      </c>
      <c r="STM1866" s="84" t="s">
        <v>18849</v>
      </c>
      <c r="STN1866" s="84" t="s">
        <v>18849</v>
      </c>
      <c r="STO1866" s="84" t="s">
        <v>18849</v>
      </c>
      <c r="STP1866" s="84" t="s">
        <v>18849</v>
      </c>
      <c r="STQ1866" s="84" t="s">
        <v>18849</v>
      </c>
      <c r="STR1866" s="84" t="s">
        <v>18849</v>
      </c>
      <c r="STS1866" s="84" t="s">
        <v>18849</v>
      </c>
      <c r="STT1866" s="84" t="s">
        <v>18849</v>
      </c>
      <c r="STU1866" s="84" t="s">
        <v>18849</v>
      </c>
      <c r="STV1866" s="84" t="s">
        <v>18849</v>
      </c>
      <c r="STW1866" s="84" t="s">
        <v>18849</v>
      </c>
      <c r="STX1866" s="84" t="s">
        <v>18849</v>
      </c>
      <c r="STY1866" s="84" t="s">
        <v>18849</v>
      </c>
      <c r="STZ1866" s="84" t="s">
        <v>18849</v>
      </c>
      <c r="SUA1866" s="84" t="s">
        <v>18849</v>
      </c>
      <c r="SUB1866" s="84" t="s">
        <v>18849</v>
      </c>
      <c r="SUC1866" s="84" t="s">
        <v>18849</v>
      </c>
      <c r="SUD1866" s="84" t="s">
        <v>18849</v>
      </c>
      <c r="SUE1866" s="84" t="s">
        <v>18849</v>
      </c>
      <c r="SUF1866" s="84" t="s">
        <v>18849</v>
      </c>
      <c r="SUG1866" s="84" t="s">
        <v>18849</v>
      </c>
      <c r="SUH1866" s="84" t="s">
        <v>18849</v>
      </c>
      <c r="SUI1866" s="84" t="s">
        <v>18849</v>
      </c>
      <c r="SUJ1866" s="84" t="s">
        <v>18849</v>
      </c>
      <c r="SUK1866" s="84" t="s">
        <v>18849</v>
      </c>
      <c r="SUL1866" s="84" t="s">
        <v>18849</v>
      </c>
      <c r="SUM1866" s="84" t="s">
        <v>18849</v>
      </c>
      <c r="SUN1866" s="84" t="s">
        <v>18849</v>
      </c>
      <c r="SUO1866" s="84" t="s">
        <v>18849</v>
      </c>
      <c r="SUP1866" s="84" t="s">
        <v>18849</v>
      </c>
      <c r="SUQ1866" s="84" t="s">
        <v>18849</v>
      </c>
      <c r="SUR1866" s="84" t="s">
        <v>18849</v>
      </c>
      <c r="SUS1866" s="84" t="s">
        <v>18849</v>
      </c>
      <c r="SUT1866" s="84" t="s">
        <v>18849</v>
      </c>
      <c r="SUU1866" s="84" t="s">
        <v>18849</v>
      </c>
      <c r="SUV1866" s="84" t="s">
        <v>18849</v>
      </c>
      <c r="SUW1866" s="84" t="s">
        <v>18849</v>
      </c>
      <c r="SUX1866" s="84" t="s">
        <v>18849</v>
      </c>
      <c r="SUY1866" s="84" t="s">
        <v>18849</v>
      </c>
      <c r="SUZ1866" s="84" t="s">
        <v>18849</v>
      </c>
      <c r="SVA1866" s="84" t="s">
        <v>18849</v>
      </c>
      <c r="SVB1866" s="84" t="s">
        <v>18849</v>
      </c>
      <c r="SVC1866" s="84" t="s">
        <v>18849</v>
      </c>
      <c r="SVD1866" s="84" t="s">
        <v>18849</v>
      </c>
      <c r="SVE1866" s="84" t="s">
        <v>18849</v>
      </c>
      <c r="SVF1866" s="84" t="s">
        <v>18849</v>
      </c>
      <c r="SVG1866" s="84" t="s">
        <v>18849</v>
      </c>
      <c r="SVH1866" s="84" t="s">
        <v>18849</v>
      </c>
      <c r="SVI1866" s="84" t="s">
        <v>18849</v>
      </c>
      <c r="SVJ1866" s="84" t="s">
        <v>18849</v>
      </c>
      <c r="SVK1866" s="84" t="s">
        <v>18849</v>
      </c>
      <c r="SVL1866" s="84" t="s">
        <v>18849</v>
      </c>
      <c r="SVM1866" s="84" t="s">
        <v>18849</v>
      </c>
      <c r="SVN1866" s="84" t="s">
        <v>18849</v>
      </c>
      <c r="SVO1866" s="84" t="s">
        <v>18849</v>
      </c>
      <c r="SVP1866" s="84" t="s">
        <v>18849</v>
      </c>
      <c r="SVQ1866" s="84" t="s">
        <v>18849</v>
      </c>
      <c r="SVR1866" s="84" t="s">
        <v>18849</v>
      </c>
      <c r="SVS1866" s="84" t="s">
        <v>18849</v>
      </c>
      <c r="SVT1866" s="84" t="s">
        <v>18849</v>
      </c>
      <c r="SVU1866" s="84" t="s">
        <v>18849</v>
      </c>
      <c r="SVV1866" s="84" t="s">
        <v>18849</v>
      </c>
      <c r="SVW1866" s="84" t="s">
        <v>18849</v>
      </c>
      <c r="SVX1866" s="84" t="s">
        <v>18849</v>
      </c>
      <c r="SVY1866" s="84" t="s">
        <v>18849</v>
      </c>
      <c r="SVZ1866" s="84" t="s">
        <v>18849</v>
      </c>
      <c r="SWA1866" s="84" t="s">
        <v>18849</v>
      </c>
      <c r="SWB1866" s="84" t="s">
        <v>18849</v>
      </c>
      <c r="SWC1866" s="84" t="s">
        <v>18849</v>
      </c>
      <c r="SWD1866" s="84" t="s">
        <v>18849</v>
      </c>
      <c r="SWE1866" s="84" t="s">
        <v>18849</v>
      </c>
      <c r="SWF1866" s="84" t="s">
        <v>18849</v>
      </c>
      <c r="SWG1866" s="84" t="s">
        <v>18849</v>
      </c>
      <c r="SWH1866" s="84" t="s">
        <v>18849</v>
      </c>
      <c r="SWI1866" s="84" t="s">
        <v>18849</v>
      </c>
      <c r="SWJ1866" s="84" t="s">
        <v>18849</v>
      </c>
      <c r="SWK1866" s="84" t="s">
        <v>18849</v>
      </c>
      <c r="SWL1866" s="84" t="s">
        <v>18849</v>
      </c>
      <c r="SWM1866" s="84" t="s">
        <v>18849</v>
      </c>
      <c r="SWN1866" s="84" t="s">
        <v>18849</v>
      </c>
      <c r="SWO1866" s="84" t="s">
        <v>18849</v>
      </c>
      <c r="SWP1866" s="84" t="s">
        <v>18849</v>
      </c>
      <c r="SWQ1866" s="84" t="s">
        <v>18849</v>
      </c>
      <c r="SWR1866" s="84" t="s">
        <v>18849</v>
      </c>
      <c r="SWS1866" s="84" t="s">
        <v>18849</v>
      </c>
      <c r="SWT1866" s="84" t="s">
        <v>18849</v>
      </c>
      <c r="SWU1866" s="84" t="s">
        <v>18849</v>
      </c>
      <c r="SWV1866" s="84" t="s">
        <v>18849</v>
      </c>
      <c r="SWW1866" s="84" t="s">
        <v>18849</v>
      </c>
      <c r="SWX1866" s="84" t="s">
        <v>18849</v>
      </c>
      <c r="SWY1866" s="84" t="s">
        <v>18849</v>
      </c>
      <c r="SWZ1866" s="84" t="s">
        <v>18849</v>
      </c>
      <c r="SXA1866" s="84" t="s">
        <v>18849</v>
      </c>
      <c r="SXB1866" s="84" t="s">
        <v>18849</v>
      </c>
      <c r="SXC1866" s="84" t="s">
        <v>18849</v>
      </c>
      <c r="SXD1866" s="84" t="s">
        <v>18849</v>
      </c>
      <c r="SXE1866" s="84" t="s">
        <v>18849</v>
      </c>
      <c r="SXF1866" s="84" t="s">
        <v>18849</v>
      </c>
      <c r="SXG1866" s="84" t="s">
        <v>18849</v>
      </c>
      <c r="SXH1866" s="84" t="s">
        <v>18849</v>
      </c>
      <c r="SXI1866" s="84" t="s">
        <v>18849</v>
      </c>
      <c r="SXJ1866" s="84" t="s">
        <v>18849</v>
      </c>
      <c r="SXK1866" s="84" t="s">
        <v>18849</v>
      </c>
      <c r="SXL1866" s="84" t="s">
        <v>18849</v>
      </c>
      <c r="SXM1866" s="84" t="s">
        <v>18849</v>
      </c>
      <c r="SXN1866" s="84" t="s">
        <v>18849</v>
      </c>
      <c r="SXO1866" s="84" t="s">
        <v>18849</v>
      </c>
      <c r="SXP1866" s="84" t="s">
        <v>18849</v>
      </c>
      <c r="SXQ1866" s="84" t="s">
        <v>18849</v>
      </c>
      <c r="SXR1866" s="84" t="s">
        <v>18849</v>
      </c>
      <c r="SXS1866" s="84" t="s">
        <v>18849</v>
      </c>
      <c r="SXT1866" s="84" t="s">
        <v>18849</v>
      </c>
      <c r="SXU1866" s="84" t="s">
        <v>18849</v>
      </c>
      <c r="SXV1866" s="84" t="s">
        <v>18849</v>
      </c>
      <c r="SXW1866" s="84" t="s">
        <v>18849</v>
      </c>
      <c r="SXX1866" s="84" t="s">
        <v>18849</v>
      </c>
      <c r="SXY1866" s="84" t="s">
        <v>18849</v>
      </c>
      <c r="SXZ1866" s="84" t="s">
        <v>18849</v>
      </c>
      <c r="SYA1866" s="84" t="s">
        <v>18849</v>
      </c>
      <c r="SYB1866" s="84" t="s">
        <v>18849</v>
      </c>
      <c r="SYC1866" s="84" t="s">
        <v>18849</v>
      </c>
      <c r="SYD1866" s="84" t="s">
        <v>18849</v>
      </c>
      <c r="SYE1866" s="84" t="s">
        <v>18849</v>
      </c>
      <c r="SYF1866" s="84" t="s">
        <v>18849</v>
      </c>
      <c r="SYG1866" s="84" t="s">
        <v>18849</v>
      </c>
      <c r="SYH1866" s="84" t="s">
        <v>18849</v>
      </c>
      <c r="SYI1866" s="84" t="s">
        <v>18849</v>
      </c>
      <c r="SYJ1866" s="84" t="s">
        <v>18849</v>
      </c>
      <c r="SYK1866" s="84" t="s">
        <v>18849</v>
      </c>
      <c r="SYL1866" s="84" t="s">
        <v>18849</v>
      </c>
      <c r="SYM1866" s="84" t="s">
        <v>18849</v>
      </c>
      <c r="SYN1866" s="84" t="s">
        <v>18849</v>
      </c>
      <c r="SYO1866" s="84" t="s">
        <v>18849</v>
      </c>
      <c r="SYP1866" s="84" t="s">
        <v>18849</v>
      </c>
      <c r="SYQ1866" s="84" t="s">
        <v>18849</v>
      </c>
      <c r="SYR1866" s="84" t="s">
        <v>18849</v>
      </c>
      <c r="SYS1866" s="84" t="s">
        <v>18849</v>
      </c>
      <c r="SYT1866" s="84" t="s">
        <v>18849</v>
      </c>
      <c r="SYU1866" s="84" t="s">
        <v>18849</v>
      </c>
      <c r="SYV1866" s="84" t="s">
        <v>18849</v>
      </c>
      <c r="SYW1866" s="84" t="s">
        <v>18849</v>
      </c>
      <c r="SYX1866" s="84" t="s">
        <v>18849</v>
      </c>
      <c r="SYY1866" s="84" t="s">
        <v>18849</v>
      </c>
      <c r="SYZ1866" s="84" t="s">
        <v>18849</v>
      </c>
      <c r="SZA1866" s="84" t="s">
        <v>18849</v>
      </c>
      <c r="SZB1866" s="84" t="s">
        <v>18849</v>
      </c>
      <c r="SZC1866" s="84" t="s">
        <v>18849</v>
      </c>
      <c r="SZD1866" s="84" t="s">
        <v>18849</v>
      </c>
      <c r="SZE1866" s="84" t="s">
        <v>18849</v>
      </c>
      <c r="SZF1866" s="84" t="s">
        <v>18849</v>
      </c>
      <c r="SZG1866" s="84" t="s">
        <v>18849</v>
      </c>
      <c r="SZH1866" s="84" t="s">
        <v>18849</v>
      </c>
      <c r="SZI1866" s="84" t="s">
        <v>18849</v>
      </c>
      <c r="SZJ1866" s="84" t="s">
        <v>18849</v>
      </c>
      <c r="SZK1866" s="84" t="s">
        <v>18849</v>
      </c>
      <c r="SZL1866" s="84" t="s">
        <v>18849</v>
      </c>
      <c r="SZM1866" s="84" t="s">
        <v>18849</v>
      </c>
      <c r="SZN1866" s="84" t="s">
        <v>18849</v>
      </c>
      <c r="SZO1866" s="84" t="s">
        <v>18849</v>
      </c>
      <c r="SZP1866" s="84" t="s">
        <v>18849</v>
      </c>
      <c r="SZQ1866" s="84" t="s">
        <v>18849</v>
      </c>
      <c r="SZR1866" s="84" t="s">
        <v>18849</v>
      </c>
      <c r="SZS1866" s="84" t="s">
        <v>18849</v>
      </c>
      <c r="SZT1866" s="84" t="s">
        <v>18849</v>
      </c>
      <c r="SZU1866" s="84" t="s">
        <v>18849</v>
      </c>
      <c r="SZV1866" s="84" t="s">
        <v>18849</v>
      </c>
      <c r="SZW1866" s="84" t="s">
        <v>18849</v>
      </c>
      <c r="SZX1866" s="84" t="s">
        <v>18849</v>
      </c>
      <c r="SZY1866" s="84" t="s">
        <v>18849</v>
      </c>
      <c r="SZZ1866" s="84" t="s">
        <v>18849</v>
      </c>
      <c r="TAA1866" s="84" t="s">
        <v>18849</v>
      </c>
      <c r="TAB1866" s="84" t="s">
        <v>18849</v>
      </c>
      <c r="TAC1866" s="84" t="s">
        <v>18849</v>
      </c>
      <c r="TAD1866" s="84" t="s">
        <v>18849</v>
      </c>
      <c r="TAE1866" s="84" t="s">
        <v>18849</v>
      </c>
      <c r="TAF1866" s="84" t="s">
        <v>18849</v>
      </c>
      <c r="TAG1866" s="84" t="s">
        <v>18849</v>
      </c>
      <c r="TAH1866" s="84" t="s">
        <v>18849</v>
      </c>
      <c r="TAI1866" s="84" t="s">
        <v>18849</v>
      </c>
      <c r="TAJ1866" s="84" t="s">
        <v>18849</v>
      </c>
      <c r="TAK1866" s="84" t="s">
        <v>18849</v>
      </c>
      <c r="TAL1866" s="84" t="s">
        <v>18849</v>
      </c>
      <c r="TAM1866" s="84" t="s">
        <v>18849</v>
      </c>
      <c r="TAN1866" s="84" t="s">
        <v>18849</v>
      </c>
      <c r="TAO1866" s="84" t="s">
        <v>18849</v>
      </c>
      <c r="TAP1866" s="84" t="s">
        <v>18849</v>
      </c>
      <c r="TAQ1866" s="84" t="s">
        <v>18849</v>
      </c>
      <c r="TAR1866" s="84" t="s">
        <v>18849</v>
      </c>
      <c r="TAS1866" s="84" t="s">
        <v>18849</v>
      </c>
      <c r="TAT1866" s="84" t="s">
        <v>18849</v>
      </c>
      <c r="TAU1866" s="84" t="s">
        <v>18849</v>
      </c>
      <c r="TAV1866" s="84" t="s">
        <v>18849</v>
      </c>
      <c r="TAW1866" s="84" t="s">
        <v>18849</v>
      </c>
      <c r="TAX1866" s="84" t="s">
        <v>18849</v>
      </c>
      <c r="TAY1866" s="84" t="s">
        <v>18849</v>
      </c>
      <c r="TAZ1866" s="84" t="s">
        <v>18849</v>
      </c>
      <c r="TBA1866" s="84" t="s">
        <v>18849</v>
      </c>
      <c r="TBB1866" s="84" t="s">
        <v>18849</v>
      </c>
      <c r="TBC1866" s="84" t="s">
        <v>18849</v>
      </c>
      <c r="TBD1866" s="84" t="s">
        <v>18849</v>
      </c>
      <c r="TBE1866" s="84" t="s">
        <v>18849</v>
      </c>
      <c r="TBF1866" s="84" t="s">
        <v>18849</v>
      </c>
      <c r="TBG1866" s="84" t="s">
        <v>18849</v>
      </c>
      <c r="TBH1866" s="84" t="s">
        <v>18849</v>
      </c>
      <c r="TBI1866" s="84" t="s">
        <v>18849</v>
      </c>
      <c r="TBJ1866" s="84" t="s">
        <v>18849</v>
      </c>
      <c r="TBK1866" s="84" t="s">
        <v>18849</v>
      </c>
      <c r="TBL1866" s="84" t="s">
        <v>18849</v>
      </c>
      <c r="TBM1866" s="84" t="s">
        <v>18849</v>
      </c>
      <c r="TBN1866" s="84" t="s">
        <v>18849</v>
      </c>
      <c r="TBO1866" s="84" t="s">
        <v>18849</v>
      </c>
      <c r="TBP1866" s="84" t="s">
        <v>18849</v>
      </c>
      <c r="TBQ1866" s="84" t="s">
        <v>18849</v>
      </c>
      <c r="TBR1866" s="84" t="s">
        <v>18849</v>
      </c>
      <c r="TBS1866" s="84" t="s">
        <v>18849</v>
      </c>
      <c r="TBT1866" s="84" t="s">
        <v>18849</v>
      </c>
      <c r="TBU1866" s="84" t="s">
        <v>18849</v>
      </c>
      <c r="TBV1866" s="84" t="s">
        <v>18849</v>
      </c>
      <c r="TBW1866" s="84" t="s">
        <v>18849</v>
      </c>
      <c r="TBX1866" s="84" t="s">
        <v>18849</v>
      </c>
      <c r="TBY1866" s="84" t="s">
        <v>18849</v>
      </c>
      <c r="TBZ1866" s="84" t="s">
        <v>18849</v>
      </c>
      <c r="TCA1866" s="84" t="s">
        <v>18849</v>
      </c>
      <c r="TCB1866" s="84" t="s">
        <v>18849</v>
      </c>
      <c r="TCC1866" s="84" t="s">
        <v>18849</v>
      </c>
      <c r="TCD1866" s="84" t="s">
        <v>18849</v>
      </c>
      <c r="TCE1866" s="84" t="s">
        <v>18849</v>
      </c>
      <c r="TCF1866" s="84" t="s">
        <v>18849</v>
      </c>
      <c r="TCG1866" s="84" t="s">
        <v>18849</v>
      </c>
      <c r="TCH1866" s="84" t="s">
        <v>18849</v>
      </c>
      <c r="TCI1866" s="84" t="s">
        <v>18849</v>
      </c>
      <c r="TCJ1866" s="84" t="s">
        <v>18849</v>
      </c>
      <c r="TCK1866" s="84" t="s">
        <v>18849</v>
      </c>
      <c r="TCL1866" s="84" t="s">
        <v>18849</v>
      </c>
      <c r="TCM1866" s="84" t="s">
        <v>18849</v>
      </c>
      <c r="TCN1866" s="84" t="s">
        <v>18849</v>
      </c>
      <c r="TCO1866" s="84" t="s">
        <v>18849</v>
      </c>
      <c r="TCP1866" s="84" t="s">
        <v>18849</v>
      </c>
      <c r="TCQ1866" s="84" t="s">
        <v>18849</v>
      </c>
      <c r="TCR1866" s="84" t="s">
        <v>18849</v>
      </c>
      <c r="TCS1866" s="84" t="s">
        <v>18849</v>
      </c>
      <c r="TCT1866" s="84" t="s">
        <v>18849</v>
      </c>
      <c r="TCU1866" s="84" t="s">
        <v>18849</v>
      </c>
      <c r="TCV1866" s="84" t="s">
        <v>18849</v>
      </c>
      <c r="TCW1866" s="84" t="s">
        <v>18849</v>
      </c>
      <c r="TCX1866" s="84" t="s">
        <v>18849</v>
      </c>
      <c r="TCY1866" s="84" t="s">
        <v>18849</v>
      </c>
      <c r="TCZ1866" s="84" t="s">
        <v>18849</v>
      </c>
      <c r="TDA1866" s="84" t="s">
        <v>18849</v>
      </c>
      <c r="TDB1866" s="84" t="s">
        <v>18849</v>
      </c>
      <c r="TDC1866" s="84" t="s">
        <v>18849</v>
      </c>
      <c r="TDD1866" s="84" t="s">
        <v>18849</v>
      </c>
      <c r="TDE1866" s="84" t="s">
        <v>18849</v>
      </c>
      <c r="TDF1866" s="84" t="s">
        <v>18849</v>
      </c>
      <c r="TDG1866" s="84" t="s">
        <v>18849</v>
      </c>
      <c r="TDH1866" s="84" t="s">
        <v>18849</v>
      </c>
      <c r="TDI1866" s="84" t="s">
        <v>18849</v>
      </c>
      <c r="TDJ1866" s="84" t="s">
        <v>18849</v>
      </c>
      <c r="TDK1866" s="84" t="s">
        <v>18849</v>
      </c>
      <c r="TDL1866" s="84" t="s">
        <v>18849</v>
      </c>
      <c r="TDM1866" s="84" t="s">
        <v>18849</v>
      </c>
      <c r="TDN1866" s="84" t="s">
        <v>18849</v>
      </c>
      <c r="TDO1866" s="84" t="s">
        <v>18849</v>
      </c>
      <c r="TDP1866" s="84" t="s">
        <v>18849</v>
      </c>
      <c r="TDQ1866" s="84" t="s">
        <v>18849</v>
      </c>
      <c r="TDR1866" s="84" t="s">
        <v>18849</v>
      </c>
      <c r="TDS1866" s="84" t="s">
        <v>18849</v>
      </c>
      <c r="TDT1866" s="84" t="s">
        <v>18849</v>
      </c>
      <c r="TDU1866" s="84" t="s">
        <v>18849</v>
      </c>
      <c r="TDV1866" s="84" t="s">
        <v>18849</v>
      </c>
      <c r="TDW1866" s="84" t="s">
        <v>18849</v>
      </c>
      <c r="TDX1866" s="84" t="s">
        <v>18849</v>
      </c>
      <c r="TDY1866" s="84" t="s">
        <v>18849</v>
      </c>
      <c r="TDZ1866" s="84" t="s">
        <v>18849</v>
      </c>
      <c r="TEA1866" s="84" t="s">
        <v>18849</v>
      </c>
      <c r="TEB1866" s="84" t="s">
        <v>18849</v>
      </c>
      <c r="TEC1866" s="84" t="s">
        <v>18849</v>
      </c>
      <c r="TED1866" s="84" t="s">
        <v>18849</v>
      </c>
      <c r="TEE1866" s="84" t="s">
        <v>18849</v>
      </c>
      <c r="TEF1866" s="84" t="s">
        <v>18849</v>
      </c>
      <c r="TEG1866" s="84" t="s">
        <v>18849</v>
      </c>
      <c r="TEH1866" s="84" t="s">
        <v>18849</v>
      </c>
      <c r="TEI1866" s="84" t="s">
        <v>18849</v>
      </c>
      <c r="TEJ1866" s="84" t="s">
        <v>18849</v>
      </c>
      <c r="TEK1866" s="84" t="s">
        <v>18849</v>
      </c>
      <c r="TEL1866" s="84" t="s">
        <v>18849</v>
      </c>
      <c r="TEM1866" s="84" t="s">
        <v>18849</v>
      </c>
      <c r="TEN1866" s="84" t="s">
        <v>18849</v>
      </c>
      <c r="TEO1866" s="84" t="s">
        <v>18849</v>
      </c>
      <c r="TEP1866" s="84" t="s">
        <v>18849</v>
      </c>
      <c r="TEQ1866" s="84" t="s">
        <v>18849</v>
      </c>
      <c r="TER1866" s="84" t="s">
        <v>18849</v>
      </c>
      <c r="TES1866" s="84" t="s">
        <v>18849</v>
      </c>
      <c r="TET1866" s="84" t="s">
        <v>18849</v>
      </c>
      <c r="TEU1866" s="84" t="s">
        <v>18849</v>
      </c>
      <c r="TEV1866" s="84" t="s">
        <v>18849</v>
      </c>
      <c r="TEW1866" s="84" t="s">
        <v>18849</v>
      </c>
      <c r="TEX1866" s="84" t="s">
        <v>18849</v>
      </c>
      <c r="TEY1866" s="84" t="s">
        <v>18849</v>
      </c>
      <c r="TEZ1866" s="84" t="s">
        <v>18849</v>
      </c>
      <c r="TFA1866" s="84" t="s">
        <v>18849</v>
      </c>
      <c r="TFB1866" s="84" t="s">
        <v>18849</v>
      </c>
      <c r="TFC1866" s="84" t="s">
        <v>18849</v>
      </c>
      <c r="TFD1866" s="84" t="s">
        <v>18849</v>
      </c>
      <c r="TFE1866" s="84" t="s">
        <v>18849</v>
      </c>
      <c r="TFF1866" s="84" t="s">
        <v>18849</v>
      </c>
      <c r="TFG1866" s="84" t="s">
        <v>18849</v>
      </c>
      <c r="TFH1866" s="84" t="s">
        <v>18849</v>
      </c>
      <c r="TFI1866" s="84" t="s">
        <v>18849</v>
      </c>
      <c r="TFJ1866" s="84" t="s">
        <v>18849</v>
      </c>
      <c r="TFK1866" s="84" t="s">
        <v>18849</v>
      </c>
      <c r="TFL1866" s="84" t="s">
        <v>18849</v>
      </c>
      <c r="TFM1866" s="84" t="s">
        <v>18849</v>
      </c>
      <c r="TFN1866" s="84" t="s">
        <v>18849</v>
      </c>
      <c r="TFO1866" s="84" t="s">
        <v>18849</v>
      </c>
      <c r="TFP1866" s="84" t="s">
        <v>18849</v>
      </c>
      <c r="TFQ1866" s="84" t="s">
        <v>18849</v>
      </c>
      <c r="TFR1866" s="84" t="s">
        <v>18849</v>
      </c>
      <c r="TFS1866" s="84" t="s">
        <v>18849</v>
      </c>
      <c r="TFT1866" s="84" t="s">
        <v>18849</v>
      </c>
      <c r="TFU1866" s="84" t="s">
        <v>18849</v>
      </c>
      <c r="TFV1866" s="84" t="s">
        <v>18849</v>
      </c>
      <c r="TFW1866" s="84" t="s">
        <v>18849</v>
      </c>
      <c r="TFX1866" s="84" t="s">
        <v>18849</v>
      </c>
      <c r="TFY1866" s="84" t="s">
        <v>18849</v>
      </c>
      <c r="TFZ1866" s="84" t="s">
        <v>18849</v>
      </c>
      <c r="TGA1866" s="84" t="s">
        <v>18849</v>
      </c>
      <c r="TGB1866" s="84" t="s">
        <v>18849</v>
      </c>
      <c r="TGC1866" s="84" t="s">
        <v>18849</v>
      </c>
      <c r="TGD1866" s="84" t="s">
        <v>18849</v>
      </c>
      <c r="TGE1866" s="84" t="s">
        <v>18849</v>
      </c>
      <c r="TGF1866" s="84" t="s">
        <v>18849</v>
      </c>
      <c r="TGG1866" s="84" t="s">
        <v>18849</v>
      </c>
      <c r="TGH1866" s="84" t="s">
        <v>18849</v>
      </c>
      <c r="TGI1866" s="84" t="s">
        <v>18849</v>
      </c>
      <c r="TGJ1866" s="84" t="s">
        <v>18849</v>
      </c>
      <c r="TGK1866" s="84" t="s">
        <v>18849</v>
      </c>
      <c r="TGL1866" s="84" t="s">
        <v>18849</v>
      </c>
      <c r="TGM1866" s="84" t="s">
        <v>18849</v>
      </c>
      <c r="TGN1866" s="84" t="s">
        <v>18849</v>
      </c>
      <c r="TGO1866" s="84" t="s">
        <v>18849</v>
      </c>
      <c r="TGP1866" s="84" t="s">
        <v>18849</v>
      </c>
      <c r="TGQ1866" s="84" t="s">
        <v>18849</v>
      </c>
      <c r="TGR1866" s="84" t="s">
        <v>18849</v>
      </c>
      <c r="TGS1866" s="84" t="s">
        <v>18849</v>
      </c>
      <c r="TGT1866" s="84" t="s">
        <v>18849</v>
      </c>
      <c r="TGU1866" s="84" t="s">
        <v>18849</v>
      </c>
      <c r="TGV1866" s="84" t="s">
        <v>18849</v>
      </c>
      <c r="TGW1866" s="84" t="s">
        <v>18849</v>
      </c>
      <c r="TGX1866" s="84" t="s">
        <v>18849</v>
      </c>
      <c r="TGY1866" s="84" t="s">
        <v>18849</v>
      </c>
      <c r="TGZ1866" s="84" t="s">
        <v>18849</v>
      </c>
      <c r="THA1866" s="84" t="s">
        <v>18849</v>
      </c>
      <c r="THB1866" s="84" t="s">
        <v>18849</v>
      </c>
      <c r="THC1866" s="84" t="s">
        <v>18849</v>
      </c>
      <c r="THD1866" s="84" t="s">
        <v>18849</v>
      </c>
      <c r="THE1866" s="84" t="s">
        <v>18849</v>
      </c>
      <c r="THF1866" s="84" t="s">
        <v>18849</v>
      </c>
      <c r="THG1866" s="84" t="s">
        <v>18849</v>
      </c>
      <c r="THH1866" s="84" t="s">
        <v>18849</v>
      </c>
      <c r="THI1866" s="84" t="s">
        <v>18849</v>
      </c>
      <c r="THJ1866" s="84" t="s">
        <v>18849</v>
      </c>
      <c r="THK1866" s="84" t="s">
        <v>18849</v>
      </c>
      <c r="THL1866" s="84" t="s">
        <v>18849</v>
      </c>
      <c r="THM1866" s="84" t="s">
        <v>18849</v>
      </c>
      <c r="THN1866" s="84" t="s">
        <v>18849</v>
      </c>
      <c r="THO1866" s="84" t="s">
        <v>18849</v>
      </c>
      <c r="THP1866" s="84" t="s">
        <v>18849</v>
      </c>
      <c r="THQ1866" s="84" t="s">
        <v>18849</v>
      </c>
      <c r="THR1866" s="84" t="s">
        <v>18849</v>
      </c>
      <c r="THS1866" s="84" t="s">
        <v>18849</v>
      </c>
      <c r="THT1866" s="84" t="s">
        <v>18849</v>
      </c>
      <c r="THU1866" s="84" t="s">
        <v>18849</v>
      </c>
      <c r="THV1866" s="84" t="s">
        <v>18849</v>
      </c>
      <c r="THW1866" s="84" t="s">
        <v>18849</v>
      </c>
      <c r="THX1866" s="84" t="s">
        <v>18849</v>
      </c>
      <c r="THY1866" s="84" t="s">
        <v>18849</v>
      </c>
      <c r="THZ1866" s="84" t="s">
        <v>18849</v>
      </c>
      <c r="TIA1866" s="84" t="s">
        <v>18849</v>
      </c>
      <c r="TIB1866" s="84" t="s">
        <v>18849</v>
      </c>
      <c r="TIC1866" s="84" t="s">
        <v>18849</v>
      </c>
      <c r="TID1866" s="84" t="s">
        <v>18849</v>
      </c>
      <c r="TIE1866" s="84" t="s">
        <v>18849</v>
      </c>
      <c r="TIF1866" s="84" t="s">
        <v>18849</v>
      </c>
      <c r="TIG1866" s="84" t="s">
        <v>18849</v>
      </c>
      <c r="TIH1866" s="84" t="s">
        <v>18849</v>
      </c>
      <c r="TII1866" s="84" t="s">
        <v>18849</v>
      </c>
      <c r="TIJ1866" s="84" t="s">
        <v>18849</v>
      </c>
      <c r="TIK1866" s="84" t="s">
        <v>18849</v>
      </c>
      <c r="TIL1866" s="84" t="s">
        <v>18849</v>
      </c>
      <c r="TIM1866" s="84" t="s">
        <v>18849</v>
      </c>
      <c r="TIN1866" s="84" t="s">
        <v>18849</v>
      </c>
      <c r="TIO1866" s="84" t="s">
        <v>18849</v>
      </c>
      <c r="TIP1866" s="84" t="s">
        <v>18849</v>
      </c>
      <c r="TIQ1866" s="84" t="s">
        <v>18849</v>
      </c>
      <c r="TIR1866" s="84" t="s">
        <v>18849</v>
      </c>
      <c r="TIS1866" s="84" t="s">
        <v>18849</v>
      </c>
      <c r="TIT1866" s="84" t="s">
        <v>18849</v>
      </c>
      <c r="TIU1866" s="84" t="s">
        <v>18849</v>
      </c>
      <c r="TIV1866" s="84" t="s">
        <v>18849</v>
      </c>
      <c r="TIW1866" s="84" t="s">
        <v>18849</v>
      </c>
      <c r="TIX1866" s="84" t="s">
        <v>18849</v>
      </c>
      <c r="TIY1866" s="84" t="s">
        <v>18849</v>
      </c>
      <c r="TIZ1866" s="84" t="s">
        <v>18849</v>
      </c>
      <c r="TJA1866" s="84" t="s">
        <v>18849</v>
      </c>
      <c r="TJB1866" s="84" t="s">
        <v>18849</v>
      </c>
      <c r="TJC1866" s="84" t="s">
        <v>18849</v>
      </c>
      <c r="TJD1866" s="84" t="s">
        <v>18849</v>
      </c>
      <c r="TJE1866" s="84" t="s">
        <v>18849</v>
      </c>
      <c r="TJF1866" s="84" t="s">
        <v>18849</v>
      </c>
      <c r="TJG1866" s="84" t="s">
        <v>18849</v>
      </c>
      <c r="TJH1866" s="84" t="s">
        <v>18849</v>
      </c>
      <c r="TJI1866" s="84" t="s">
        <v>18849</v>
      </c>
      <c r="TJJ1866" s="84" t="s">
        <v>18849</v>
      </c>
      <c r="TJK1866" s="84" t="s">
        <v>18849</v>
      </c>
      <c r="TJL1866" s="84" t="s">
        <v>18849</v>
      </c>
      <c r="TJM1866" s="84" t="s">
        <v>18849</v>
      </c>
      <c r="TJN1866" s="84" t="s">
        <v>18849</v>
      </c>
      <c r="TJO1866" s="84" t="s">
        <v>18849</v>
      </c>
      <c r="TJP1866" s="84" t="s">
        <v>18849</v>
      </c>
      <c r="TJQ1866" s="84" t="s">
        <v>18849</v>
      </c>
      <c r="TJR1866" s="84" t="s">
        <v>18849</v>
      </c>
      <c r="TJS1866" s="84" t="s">
        <v>18849</v>
      </c>
      <c r="TJT1866" s="84" t="s">
        <v>18849</v>
      </c>
      <c r="TJU1866" s="84" t="s">
        <v>18849</v>
      </c>
      <c r="TJV1866" s="84" t="s">
        <v>18849</v>
      </c>
      <c r="TJW1866" s="84" t="s">
        <v>18849</v>
      </c>
      <c r="TJX1866" s="84" t="s">
        <v>18849</v>
      </c>
      <c r="TJY1866" s="84" t="s">
        <v>18849</v>
      </c>
      <c r="TJZ1866" s="84" t="s">
        <v>18849</v>
      </c>
      <c r="TKA1866" s="84" t="s">
        <v>18849</v>
      </c>
      <c r="TKB1866" s="84" t="s">
        <v>18849</v>
      </c>
      <c r="TKC1866" s="84" t="s">
        <v>18849</v>
      </c>
      <c r="TKD1866" s="84" t="s">
        <v>18849</v>
      </c>
      <c r="TKE1866" s="84" t="s">
        <v>18849</v>
      </c>
      <c r="TKF1866" s="84" t="s">
        <v>18849</v>
      </c>
      <c r="TKG1866" s="84" t="s">
        <v>18849</v>
      </c>
      <c r="TKH1866" s="84" t="s">
        <v>18849</v>
      </c>
      <c r="TKI1866" s="84" t="s">
        <v>18849</v>
      </c>
      <c r="TKJ1866" s="84" t="s">
        <v>18849</v>
      </c>
      <c r="TKK1866" s="84" t="s">
        <v>18849</v>
      </c>
      <c r="TKL1866" s="84" t="s">
        <v>18849</v>
      </c>
      <c r="TKM1866" s="84" t="s">
        <v>18849</v>
      </c>
      <c r="TKN1866" s="84" t="s">
        <v>18849</v>
      </c>
      <c r="TKO1866" s="84" t="s">
        <v>18849</v>
      </c>
      <c r="TKP1866" s="84" t="s">
        <v>18849</v>
      </c>
      <c r="TKQ1866" s="84" t="s">
        <v>18849</v>
      </c>
      <c r="TKR1866" s="84" t="s">
        <v>18849</v>
      </c>
      <c r="TKS1866" s="84" t="s">
        <v>18849</v>
      </c>
      <c r="TKT1866" s="84" t="s">
        <v>18849</v>
      </c>
      <c r="TKU1866" s="84" t="s">
        <v>18849</v>
      </c>
      <c r="TKV1866" s="84" t="s">
        <v>18849</v>
      </c>
      <c r="TKW1866" s="84" t="s">
        <v>18849</v>
      </c>
      <c r="TKX1866" s="84" t="s">
        <v>18849</v>
      </c>
      <c r="TKY1866" s="84" t="s">
        <v>18849</v>
      </c>
      <c r="TKZ1866" s="84" t="s">
        <v>18849</v>
      </c>
      <c r="TLA1866" s="84" t="s">
        <v>18849</v>
      </c>
      <c r="TLB1866" s="84" t="s">
        <v>18849</v>
      </c>
      <c r="TLC1866" s="84" t="s">
        <v>18849</v>
      </c>
      <c r="TLD1866" s="84" t="s">
        <v>18849</v>
      </c>
      <c r="TLE1866" s="84" t="s">
        <v>18849</v>
      </c>
      <c r="TLF1866" s="84" t="s">
        <v>18849</v>
      </c>
      <c r="TLG1866" s="84" t="s">
        <v>18849</v>
      </c>
      <c r="TLH1866" s="84" t="s">
        <v>18849</v>
      </c>
      <c r="TLI1866" s="84" t="s">
        <v>18849</v>
      </c>
      <c r="TLJ1866" s="84" t="s">
        <v>18849</v>
      </c>
      <c r="TLK1866" s="84" t="s">
        <v>18849</v>
      </c>
      <c r="TLL1866" s="84" t="s">
        <v>18849</v>
      </c>
      <c r="TLM1866" s="84" t="s">
        <v>18849</v>
      </c>
      <c r="TLN1866" s="84" t="s">
        <v>18849</v>
      </c>
      <c r="TLO1866" s="84" t="s">
        <v>18849</v>
      </c>
      <c r="TLP1866" s="84" t="s">
        <v>18849</v>
      </c>
      <c r="TLQ1866" s="84" t="s">
        <v>18849</v>
      </c>
      <c r="TLR1866" s="84" t="s">
        <v>18849</v>
      </c>
      <c r="TLS1866" s="84" t="s">
        <v>18849</v>
      </c>
      <c r="TLT1866" s="84" t="s">
        <v>18849</v>
      </c>
      <c r="TLU1866" s="84" t="s">
        <v>18849</v>
      </c>
      <c r="TLV1866" s="84" t="s">
        <v>18849</v>
      </c>
      <c r="TLW1866" s="84" t="s">
        <v>18849</v>
      </c>
      <c r="TLX1866" s="84" t="s">
        <v>18849</v>
      </c>
      <c r="TLY1866" s="84" t="s">
        <v>18849</v>
      </c>
      <c r="TLZ1866" s="84" t="s">
        <v>18849</v>
      </c>
      <c r="TMA1866" s="84" t="s">
        <v>18849</v>
      </c>
      <c r="TMB1866" s="84" t="s">
        <v>18849</v>
      </c>
      <c r="TMC1866" s="84" t="s">
        <v>18849</v>
      </c>
      <c r="TMD1866" s="84" t="s">
        <v>18849</v>
      </c>
      <c r="TME1866" s="84" t="s">
        <v>18849</v>
      </c>
      <c r="TMF1866" s="84" t="s">
        <v>18849</v>
      </c>
      <c r="TMG1866" s="84" t="s">
        <v>18849</v>
      </c>
      <c r="TMH1866" s="84" t="s">
        <v>18849</v>
      </c>
      <c r="TMI1866" s="84" t="s">
        <v>18849</v>
      </c>
      <c r="TMJ1866" s="84" t="s">
        <v>18849</v>
      </c>
      <c r="TMK1866" s="84" t="s">
        <v>18849</v>
      </c>
      <c r="TML1866" s="84" t="s">
        <v>18849</v>
      </c>
      <c r="TMM1866" s="84" t="s">
        <v>18849</v>
      </c>
      <c r="TMN1866" s="84" t="s">
        <v>18849</v>
      </c>
      <c r="TMO1866" s="84" t="s">
        <v>18849</v>
      </c>
      <c r="TMP1866" s="84" t="s">
        <v>18849</v>
      </c>
      <c r="TMQ1866" s="84" t="s">
        <v>18849</v>
      </c>
      <c r="TMR1866" s="84" t="s">
        <v>18849</v>
      </c>
      <c r="TMS1866" s="84" t="s">
        <v>18849</v>
      </c>
      <c r="TMT1866" s="84" t="s">
        <v>18849</v>
      </c>
      <c r="TMU1866" s="84" t="s">
        <v>18849</v>
      </c>
      <c r="TMV1866" s="84" t="s">
        <v>18849</v>
      </c>
      <c r="TMW1866" s="84" t="s">
        <v>18849</v>
      </c>
      <c r="TMX1866" s="84" t="s">
        <v>18849</v>
      </c>
      <c r="TMY1866" s="84" t="s">
        <v>18849</v>
      </c>
      <c r="TMZ1866" s="84" t="s">
        <v>18849</v>
      </c>
      <c r="TNA1866" s="84" t="s">
        <v>18849</v>
      </c>
      <c r="TNB1866" s="84" t="s">
        <v>18849</v>
      </c>
      <c r="TNC1866" s="84" t="s">
        <v>18849</v>
      </c>
      <c r="TND1866" s="84" t="s">
        <v>18849</v>
      </c>
      <c r="TNE1866" s="84" t="s">
        <v>18849</v>
      </c>
      <c r="TNF1866" s="84" t="s">
        <v>18849</v>
      </c>
      <c r="TNG1866" s="84" t="s">
        <v>18849</v>
      </c>
      <c r="TNH1866" s="84" t="s">
        <v>18849</v>
      </c>
      <c r="TNI1866" s="84" t="s">
        <v>18849</v>
      </c>
      <c r="TNJ1866" s="84" t="s">
        <v>18849</v>
      </c>
      <c r="TNK1866" s="84" t="s">
        <v>18849</v>
      </c>
      <c r="TNL1866" s="84" t="s">
        <v>18849</v>
      </c>
      <c r="TNM1866" s="84" t="s">
        <v>18849</v>
      </c>
      <c r="TNN1866" s="84" t="s">
        <v>18849</v>
      </c>
      <c r="TNO1866" s="84" t="s">
        <v>18849</v>
      </c>
      <c r="TNP1866" s="84" t="s">
        <v>18849</v>
      </c>
      <c r="TNQ1866" s="84" t="s">
        <v>18849</v>
      </c>
      <c r="TNR1866" s="84" t="s">
        <v>18849</v>
      </c>
      <c r="TNS1866" s="84" t="s">
        <v>18849</v>
      </c>
      <c r="TNT1866" s="84" t="s">
        <v>18849</v>
      </c>
      <c r="TNU1866" s="84" t="s">
        <v>18849</v>
      </c>
      <c r="TNV1866" s="84" t="s">
        <v>18849</v>
      </c>
      <c r="TNW1866" s="84" t="s">
        <v>18849</v>
      </c>
      <c r="TNX1866" s="84" t="s">
        <v>18849</v>
      </c>
      <c r="TNY1866" s="84" t="s">
        <v>18849</v>
      </c>
      <c r="TNZ1866" s="84" t="s">
        <v>18849</v>
      </c>
      <c r="TOA1866" s="84" t="s">
        <v>18849</v>
      </c>
      <c r="TOB1866" s="84" t="s">
        <v>18849</v>
      </c>
      <c r="TOC1866" s="84" t="s">
        <v>18849</v>
      </c>
      <c r="TOD1866" s="84" t="s">
        <v>18849</v>
      </c>
      <c r="TOE1866" s="84" t="s">
        <v>18849</v>
      </c>
      <c r="TOF1866" s="84" t="s">
        <v>18849</v>
      </c>
      <c r="TOG1866" s="84" t="s">
        <v>18849</v>
      </c>
      <c r="TOH1866" s="84" t="s">
        <v>18849</v>
      </c>
      <c r="TOI1866" s="84" t="s">
        <v>18849</v>
      </c>
      <c r="TOJ1866" s="84" t="s">
        <v>18849</v>
      </c>
      <c r="TOK1866" s="84" t="s">
        <v>18849</v>
      </c>
      <c r="TOL1866" s="84" t="s">
        <v>18849</v>
      </c>
      <c r="TOM1866" s="84" t="s">
        <v>18849</v>
      </c>
      <c r="TON1866" s="84" t="s">
        <v>18849</v>
      </c>
      <c r="TOO1866" s="84" t="s">
        <v>18849</v>
      </c>
      <c r="TOP1866" s="84" t="s">
        <v>18849</v>
      </c>
      <c r="TOQ1866" s="84" t="s">
        <v>18849</v>
      </c>
      <c r="TOR1866" s="84" t="s">
        <v>18849</v>
      </c>
      <c r="TOS1866" s="84" t="s">
        <v>18849</v>
      </c>
      <c r="TOT1866" s="84" t="s">
        <v>18849</v>
      </c>
      <c r="TOU1866" s="84" t="s">
        <v>18849</v>
      </c>
      <c r="TOV1866" s="84" t="s">
        <v>18849</v>
      </c>
      <c r="TOW1866" s="84" t="s">
        <v>18849</v>
      </c>
      <c r="TOX1866" s="84" t="s">
        <v>18849</v>
      </c>
      <c r="TOY1866" s="84" t="s">
        <v>18849</v>
      </c>
      <c r="TOZ1866" s="84" t="s">
        <v>18849</v>
      </c>
      <c r="TPA1866" s="84" t="s">
        <v>18849</v>
      </c>
      <c r="TPB1866" s="84" t="s">
        <v>18849</v>
      </c>
      <c r="TPC1866" s="84" t="s">
        <v>18849</v>
      </c>
      <c r="TPD1866" s="84" t="s">
        <v>18849</v>
      </c>
      <c r="TPE1866" s="84" t="s">
        <v>18849</v>
      </c>
      <c r="TPF1866" s="84" t="s">
        <v>18849</v>
      </c>
      <c r="TPG1866" s="84" t="s">
        <v>18849</v>
      </c>
      <c r="TPH1866" s="84" t="s">
        <v>18849</v>
      </c>
      <c r="TPI1866" s="84" t="s">
        <v>18849</v>
      </c>
      <c r="TPJ1866" s="84" t="s">
        <v>18849</v>
      </c>
      <c r="TPK1866" s="84" t="s">
        <v>18849</v>
      </c>
      <c r="TPL1866" s="84" t="s">
        <v>18849</v>
      </c>
      <c r="TPM1866" s="84" t="s">
        <v>18849</v>
      </c>
      <c r="TPN1866" s="84" t="s">
        <v>18849</v>
      </c>
      <c r="TPO1866" s="84" t="s">
        <v>18849</v>
      </c>
      <c r="TPP1866" s="84" t="s">
        <v>18849</v>
      </c>
      <c r="TPQ1866" s="84" t="s">
        <v>18849</v>
      </c>
      <c r="TPR1866" s="84" t="s">
        <v>18849</v>
      </c>
      <c r="TPS1866" s="84" t="s">
        <v>18849</v>
      </c>
      <c r="TPT1866" s="84" t="s">
        <v>18849</v>
      </c>
      <c r="TPU1866" s="84" t="s">
        <v>18849</v>
      </c>
      <c r="TPV1866" s="84" t="s">
        <v>18849</v>
      </c>
      <c r="TPW1866" s="84" t="s">
        <v>18849</v>
      </c>
      <c r="TPX1866" s="84" t="s">
        <v>18849</v>
      </c>
      <c r="TPY1866" s="84" t="s">
        <v>18849</v>
      </c>
      <c r="TPZ1866" s="84" t="s">
        <v>18849</v>
      </c>
      <c r="TQA1866" s="84" t="s">
        <v>18849</v>
      </c>
      <c r="TQB1866" s="84" t="s">
        <v>18849</v>
      </c>
      <c r="TQC1866" s="84" t="s">
        <v>18849</v>
      </c>
      <c r="TQD1866" s="84" t="s">
        <v>18849</v>
      </c>
      <c r="TQE1866" s="84" t="s">
        <v>18849</v>
      </c>
      <c r="TQF1866" s="84" t="s">
        <v>18849</v>
      </c>
      <c r="TQG1866" s="84" t="s">
        <v>18849</v>
      </c>
      <c r="TQH1866" s="84" t="s">
        <v>18849</v>
      </c>
      <c r="TQI1866" s="84" t="s">
        <v>18849</v>
      </c>
      <c r="TQJ1866" s="84" t="s">
        <v>18849</v>
      </c>
      <c r="TQK1866" s="84" t="s">
        <v>18849</v>
      </c>
      <c r="TQL1866" s="84" t="s">
        <v>18849</v>
      </c>
      <c r="TQM1866" s="84" t="s">
        <v>18849</v>
      </c>
      <c r="TQN1866" s="84" t="s">
        <v>18849</v>
      </c>
      <c r="TQO1866" s="84" t="s">
        <v>18849</v>
      </c>
      <c r="TQP1866" s="84" t="s">
        <v>18849</v>
      </c>
      <c r="TQQ1866" s="84" t="s">
        <v>18849</v>
      </c>
      <c r="TQR1866" s="84" t="s">
        <v>18849</v>
      </c>
      <c r="TQS1866" s="84" t="s">
        <v>18849</v>
      </c>
      <c r="TQT1866" s="84" t="s">
        <v>18849</v>
      </c>
      <c r="TQU1866" s="84" t="s">
        <v>18849</v>
      </c>
      <c r="TQV1866" s="84" t="s">
        <v>18849</v>
      </c>
      <c r="TQW1866" s="84" t="s">
        <v>18849</v>
      </c>
      <c r="TQX1866" s="84" t="s">
        <v>18849</v>
      </c>
      <c r="TQY1866" s="84" t="s">
        <v>18849</v>
      </c>
      <c r="TQZ1866" s="84" t="s">
        <v>18849</v>
      </c>
      <c r="TRA1866" s="84" t="s">
        <v>18849</v>
      </c>
      <c r="TRB1866" s="84" t="s">
        <v>18849</v>
      </c>
      <c r="TRC1866" s="84" t="s">
        <v>18849</v>
      </c>
      <c r="TRD1866" s="84" t="s">
        <v>18849</v>
      </c>
      <c r="TRE1866" s="84" t="s">
        <v>18849</v>
      </c>
      <c r="TRF1866" s="84" t="s">
        <v>18849</v>
      </c>
      <c r="TRG1866" s="84" t="s">
        <v>18849</v>
      </c>
      <c r="TRH1866" s="84" t="s">
        <v>18849</v>
      </c>
      <c r="TRI1866" s="84" t="s">
        <v>18849</v>
      </c>
      <c r="TRJ1866" s="84" t="s">
        <v>18849</v>
      </c>
      <c r="TRK1866" s="84" t="s">
        <v>18849</v>
      </c>
      <c r="TRL1866" s="84" t="s">
        <v>18849</v>
      </c>
      <c r="TRM1866" s="84" t="s">
        <v>18849</v>
      </c>
      <c r="TRN1866" s="84" t="s">
        <v>18849</v>
      </c>
      <c r="TRO1866" s="84" t="s">
        <v>18849</v>
      </c>
      <c r="TRP1866" s="84" t="s">
        <v>18849</v>
      </c>
      <c r="TRQ1866" s="84" t="s">
        <v>18849</v>
      </c>
      <c r="TRR1866" s="84" t="s">
        <v>18849</v>
      </c>
      <c r="TRS1866" s="84" t="s">
        <v>18849</v>
      </c>
      <c r="TRT1866" s="84" t="s">
        <v>18849</v>
      </c>
      <c r="TRU1866" s="84" t="s">
        <v>18849</v>
      </c>
      <c r="TRV1866" s="84" t="s">
        <v>18849</v>
      </c>
      <c r="TRW1866" s="84" t="s">
        <v>18849</v>
      </c>
      <c r="TRX1866" s="84" t="s">
        <v>18849</v>
      </c>
      <c r="TRY1866" s="84" t="s">
        <v>18849</v>
      </c>
      <c r="TRZ1866" s="84" t="s">
        <v>18849</v>
      </c>
      <c r="TSA1866" s="84" t="s">
        <v>18849</v>
      </c>
      <c r="TSB1866" s="84" t="s">
        <v>18849</v>
      </c>
      <c r="TSC1866" s="84" t="s">
        <v>18849</v>
      </c>
      <c r="TSD1866" s="84" t="s">
        <v>18849</v>
      </c>
      <c r="TSE1866" s="84" t="s">
        <v>18849</v>
      </c>
      <c r="TSF1866" s="84" t="s">
        <v>18849</v>
      </c>
      <c r="TSG1866" s="84" t="s">
        <v>18849</v>
      </c>
      <c r="TSH1866" s="84" t="s">
        <v>18849</v>
      </c>
      <c r="TSI1866" s="84" t="s">
        <v>18849</v>
      </c>
      <c r="TSJ1866" s="84" t="s">
        <v>18849</v>
      </c>
      <c r="TSK1866" s="84" t="s">
        <v>18849</v>
      </c>
      <c r="TSL1866" s="84" t="s">
        <v>18849</v>
      </c>
      <c r="TSM1866" s="84" t="s">
        <v>18849</v>
      </c>
      <c r="TSN1866" s="84" t="s">
        <v>18849</v>
      </c>
      <c r="TSO1866" s="84" t="s">
        <v>18849</v>
      </c>
      <c r="TSP1866" s="84" t="s">
        <v>18849</v>
      </c>
      <c r="TSQ1866" s="84" t="s">
        <v>18849</v>
      </c>
      <c r="TSR1866" s="84" t="s">
        <v>18849</v>
      </c>
      <c r="TSS1866" s="84" t="s">
        <v>18849</v>
      </c>
      <c r="TST1866" s="84" t="s">
        <v>18849</v>
      </c>
      <c r="TSU1866" s="84" t="s">
        <v>18849</v>
      </c>
      <c r="TSV1866" s="84" t="s">
        <v>18849</v>
      </c>
      <c r="TSW1866" s="84" t="s">
        <v>18849</v>
      </c>
      <c r="TSX1866" s="84" t="s">
        <v>18849</v>
      </c>
      <c r="TSY1866" s="84" t="s">
        <v>18849</v>
      </c>
      <c r="TSZ1866" s="84" t="s">
        <v>18849</v>
      </c>
      <c r="TTA1866" s="84" t="s">
        <v>18849</v>
      </c>
      <c r="TTB1866" s="84" t="s">
        <v>18849</v>
      </c>
      <c r="TTC1866" s="84" t="s">
        <v>18849</v>
      </c>
      <c r="TTD1866" s="84" t="s">
        <v>18849</v>
      </c>
      <c r="TTE1866" s="84" t="s">
        <v>18849</v>
      </c>
      <c r="TTF1866" s="84" t="s">
        <v>18849</v>
      </c>
      <c r="TTG1866" s="84" t="s">
        <v>18849</v>
      </c>
      <c r="TTH1866" s="84" t="s">
        <v>18849</v>
      </c>
      <c r="TTI1866" s="84" t="s">
        <v>18849</v>
      </c>
      <c r="TTJ1866" s="84" t="s">
        <v>18849</v>
      </c>
      <c r="TTK1866" s="84" t="s">
        <v>18849</v>
      </c>
      <c r="TTL1866" s="84" t="s">
        <v>18849</v>
      </c>
      <c r="TTM1866" s="84" t="s">
        <v>18849</v>
      </c>
      <c r="TTN1866" s="84" t="s">
        <v>18849</v>
      </c>
      <c r="TTO1866" s="84" t="s">
        <v>18849</v>
      </c>
      <c r="TTP1866" s="84" t="s">
        <v>18849</v>
      </c>
      <c r="TTQ1866" s="84" t="s">
        <v>18849</v>
      </c>
      <c r="TTR1866" s="84" t="s">
        <v>18849</v>
      </c>
      <c r="TTS1866" s="84" t="s">
        <v>18849</v>
      </c>
      <c r="TTT1866" s="84" t="s">
        <v>18849</v>
      </c>
      <c r="TTU1866" s="84" t="s">
        <v>18849</v>
      </c>
      <c r="TTV1866" s="84" t="s">
        <v>18849</v>
      </c>
      <c r="TTW1866" s="84" t="s">
        <v>18849</v>
      </c>
      <c r="TTX1866" s="84" t="s">
        <v>18849</v>
      </c>
      <c r="TTY1866" s="84" t="s">
        <v>18849</v>
      </c>
      <c r="TTZ1866" s="84" t="s">
        <v>18849</v>
      </c>
      <c r="TUA1866" s="84" t="s">
        <v>18849</v>
      </c>
      <c r="TUB1866" s="84" t="s">
        <v>18849</v>
      </c>
      <c r="TUC1866" s="84" t="s">
        <v>18849</v>
      </c>
      <c r="TUD1866" s="84" t="s">
        <v>18849</v>
      </c>
      <c r="TUE1866" s="84" t="s">
        <v>18849</v>
      </c>
      <c r="TUF1866" s="84" t="s">
        <v>18849</v>
      </c>
      <c r="TUG1866" s="84" t="s">
        <v>18849</v>
      </c>
      <c r="TUH1866" s="84" t="s">
        <v>18849</v>
      </c>
      <c r="TUI1866" s="84" t="s">
        <v>18849</v>
      </c>
      <c r="TUJ1866" s="84" t="s">
        <v>18849</v>
      </c>
      <c r="TUK1866" s="84" t="s">
        <v>18849</v>
      </c>
      <c r="TUL1866" s="84" t="s">
        <v>18849</v>
      </c>
      <c r="TUM1866" s="84" t="s">
        <v>18849</v>
      </c>
      <c r="TUN1866" s="84" t="s">
        <v>18849</v>
      </c>
      <c r="TUO1866" s="84" t="s">
        <v>18849</v>
      </c>
      <c r="TUP1866" s="84" t="s">
        <v>18849</v>
      </c>
      <c r="TUQ1866" s="84" t="s">
        <v>18849</v>
      </c>
      <c r="TUR1866" s="84" t="s">
        <v>18849</v>
      </c>
      <c r="TUS1866" s="84" t="s">
        <v>18849</v>
      </c>
      <c r="TUT1866" s="84" t="s">
        <v>18849</v>
      </c>
      <c r="TUU1866" s="84" t="s">
        <v>18849</v>
      </c>
      <c r="TUV1866" s="84" t="s">
        <v>18849</v>
      </c>
      <c r="TUW1866" s="84" t="s">
        <v>18849</v>
      </c>
      <c r="TUX1866" s="84" t="s">
        <v>18849</v>
      </c>
      <c r="TUY1866" s="84" t="s">
        <v>18849</v>
      </c>
      <c r="TUZ1866" s="84" t="s">
        <v>18849</v>
      </c>
      <c r="TVA1866" s="84" t="s">
        <v>18849</v>
      </c>
      <c r="TVB1866" s="84" t="s">
        <v>18849</v>
      </c>
      <c r="TVC1866" s="84" t="s">
        <v>18849</v>
      </c>
      <c r="TVD1866" s="84" t="s">
        <v>18849</v>
      </c>
      <c r="TVE1866" s="84" t="s">
        <v>18849</v>
      </c>
      <c r="TVF1866" s="84" t="s">
        <v>18849</v>
      </c>
      <c r="TVG1866" s="84" t="s">
        <v>18849</v>
      </c>
      <c r="TVH1866" s="84" t="s">
        <v>18849</v>
      </c>
      <c r="TVI1866" s="84" t="s">
        <v>18849</v>
      </c>
      <c r="TVJ1866" s="84" t="s">
        <v>18849</v>
      </c>
      <c r="TVK1866" s="84" t="s">
        <v>18849</v>
      </c>
      <c r="TVL1866" s="84" t="s">
        <v>18849</v>
      </c>
      <c r="TVM1866" s="84" t="s">
        <v>18849</v>
      </c>
      <c r="TVN1866" s="84" t="s">
        <v>18849</v>
      </c>
      <c r="TVO1866" s="84" t="s">
        <v>18849</v>
      </c>
      <c r="TVP1866" s="84" t="s">
        <v>18849</v>
      </c>
      <c r="TVQ1866" s="84" t="s">
        <v>18849</v>
      </c>
      <c r="TVR1866" s="84" t="s">
        <v>18849</v>
      </c>
      <c r="TVS1866" s="84" t="s">
        <v>18849</v>
      </c>
      <c r="TVT1866" s="84" t="s">
        <v>18849</v>
      </c>
      <c r="TVU1866" s="84" t="s">
        <v>18849</v>
      </c>
      <c r="TVV1866" s="84" t="s">
        <v>18849</v>
      </c>
      <c r="TVW1866" s="84" t="s">
        <v>18849</v>
      </c>
      <c r="TVX1866" s="84" t="s">
        <v>18849</v>
      </c>
      <c r="TVY1866" s="84" t="s">
        <v>18849</v>
      </c>
      <c r="TVZ1866" s="84" t="s">
        <v>18849</v>
      </c>
      <c r="TWA1866" s="84" t="s">
        <v>18849</v>
      </c>
      <c r="TWB1866" s="84" t="s">
        <v>18849</v>
      </c>
      <c r="TWC1866" s="84" t="s">
        <v>18849</v>
      </c>
      <c r="TWD1866" s="84" t="s">
        <v>18849</v>
      </c>
      <c r="TWE1866" s="84" t="s">
        <v>18849</v>
      </c>
      <c r="TWF1866" s="84" t="s">
        <v>18849</v>
      </c>
      <c r="TWG1866" s="84" t="s">
        <v>18849</v>
      </c>
      <c r="TWH1866" s="84" t="s">
        <v>18849</v>
      </c>
      <c r="TWI1866" s="84" t="s">
        <v>18849</v>
      </c>
      <c r="TWJ1866" s="84" t="s">
        <v>18849</v>
      </c>
      <c r="TWK1866" s="84" t="s">
        <v>18849</v>
      </c>
      <c r="TWL1866" s="84" t="s">
        <v>18849</v>
      </c>
      <c r="TWM1866" s="84" t="s">
        <v>18849</v>
      </c>
      <c r="TWN1866" s="84" t="s">
        <v>18849</v>
      </c>
      <c r="TWO1866" s="84" t="s">
        <v>18849</v>
      </c>
      <c r="TWP1866" s="84" t="s">
        <v>18849</v>
      </c>
      <c r="TWQ1866" s="84" t="s">
        <v>18849</v>
      </c>
      <c r="TWR1866" s="84" t="s">
        <v>18849</v>
      </c>
      <c r="TWS1866" s="84" t="s">
        <v>18849</v>
      </c>
      <c r="TWT1866" s="84" t="s">
        <v>18849</v>
      </c>
      <c r="TWU1866" s="84" t="s">
        <v>18849</v>
      </c>
      <c r="TWV1866" s="84" t="s">
        <v>18849</v>
      </c>
      <c r="TWW1866" s="84" t="s">
        <v>18849</v>
      </c>
      <c r="TWX1866" s="84" t="s">
        <v>18849</v>
      </c>
      <c r="TWY1866" s="84" t="s">
        <v>18849</v>
      </c>
      <c r="TWZ1866" s="84" t="s">
        <v>18849</v>
      </c>
      <c r="TXA1866" s="84" t="s">
        <v>18849</v>
      </c>
      <c r="TXB1866" s="84" t="s">
        <v>18849</v>
      </c>
      <c r="TXC1866" s="84" t="s">
        <v>18849</v>
      </c>
      <c r="TXD1866" s="84" t="s">
        <v>18849</v>
      </c>
      <c r="TXE1866" s="84" t="s">
        <v>18849</v>
      </c>
      <c r="TXF1866" s="84" t="s">
        <v>18849</v>
      </c>
      <c r="TXG1866" s="84" t="s">
        <v>18849</v>
      </c>
      <c r="TXH1866" s="84" t="s">
        <v>18849</v>
      </c>
      <c r="TXI1866" s="84" t="s">
        <v>18849</v>
      </c>
      <c r="TXJ1866" s="84" t="s">
        <v>18849</v>
      </c>
      <c r="TXK1866" s="84" t="s">
        <v>18849</v>
      </c>
      <c r="TXL1866" s="84" t="s">
        <v>18849</v>
      </c>
      <c r="TXM1866" s="84" t="s">
        <v>18849</v>
      </c>
      <c r="TXN1866" s="84" t="s">
        <v>18849</v>
      </c>
      <c r="TXO1866" s="84" t="s">
        <v>18849</v>
      </c>
      <c r="TXP1866" s="84" t="s">
        <v>18849</v>
      </c>
      <c r="TXQ1866" s="84" t="s">
        <v>18849</v>
      </c>
      <c r="TXR1866" s="84" t="s">
        <v>18849</v>
      </c>
      <c r="TXS1866" s="84" t="s">
        <v>18849</v>
      </c>
      <c r="TXT1866" s="84" t="s">
        <v>18849</v>
      </c>
      <c r="TXU1866" s="84" t="s">
        <v>18849</v>
      </c>
      <c r="TXV1866" s="84" t="s">
        <v>18849</v>
      </c>
      <c r="TXW1866" s="84" t="s">
        <v>18849</v>
      </c>
      <c r="TXX1866" s="84" t="s">
        <v>18849</v>
      </c>
      <c r="TXY1866" s="84" t="s">
        <v>18849</v>
      </c>
      <c r="TXZ1866" s="84" t="s">
        <v>18849</v>
      </c>
      <c r="TYA1866" s="84" t="s">
        <v>18849</v>
      </c>
      <c r="TYB1866" s="84" t="s">
        <v>18849</v>
      </c>
      <c r="TYC1866" s="84" t="s">
        <v>18849</v>
      </c>
      <c r="TYD1866" s="84" t="s">
        <v>18849</v>
      </c>
      <c r="TYE1866" s="84" t="s">
        <v>18849</v>
      </c>
      <c r="TYF1866" s="84" t="s">
        <v>18849</v>
      </c>
      <c r="TYG1866" s="84" t="s">
        <v>18849</v>
      </c>
      <c r="TYH1866" s="84" t="s">
        <v>18849</v>
      </c>
      <c r="TYI1866" s="84" t="s">
        <v>18849</v>
      </c>
      <c r="TYJ1866" s="84" t="s">
        <v>18849</v>
      </c>
      <c r="TYK1866" s="84" t="s">
        <v>18849</v>
      </c>
      <c r="TYL1866" s="84" t="s">
        <v>18849</v>
      </c>
      <c r="TYM1866" s="84" t="s">
        <v>18849</v>
      </c>
      <c r="TYN1866" s="84" t="s">
        <v>18849</v>
      </c>
      <c r="TYO1866" s="84" t="s">
        <v>18849</v>
      </c>
      <c r="TYP1866" s="84" t="s">
        <v>18849</v>
      </c>
      <c r="TYQ1866" s="84" t="s">
        <v>18849</v>
      </c>
      <c r="TYR1866" s="84" t="s">
        <v>18849</v>
      </c>
      <c r="TYS1866" s="84" t="s">
        <v>18849</v>
      </c>
      <c r="TYT1866" s="84" t="s">
        <v>18849</v>
      </c>
      <c r="TYU1866" s="84" t="s">
        <v>18849</v>
      </c>
      <c r="TYV1866" s="84" t="s">
        <v>18849</v>
      </c>
      <c r="TYW1866" s="84" t="s">
        <v>18849</v>
      </c>
      <c r="TYX1866" s="84" t="s">
        <v>18849</v>
      </c>
      <c r="TYY1866" s="84" t="s">
        <v>18849</v>
      </c>
      <c r="TYZ1866" s="84" t="s">
        <v>18849</v>
      </c>
      <c r="TZA1866" s="84" t="s">
        <v>18849</v>
      </c>
      <c r="TZB1866" s="84" t="s">
        <v>18849</v>
      </c>
      <c r="TZC1866" s="84" t="s">
        <v>18849</v>
      </c>
      <c r="TZD1866" s="84" t="s">
        <v>18849</v>
      </c>
      <c r="TZE1866" s="84" t="s">
        <v>18849</v>
      </c>
      <c r="TZF1866" s="84" t="s">
        <v>18849</v>
      </c>
      <c r="TZG1866" s="84" t="s">
        <v>18849</v>
      </c>
      <c r="TZH1866" s="84" t="s">
        <v>18849</v>
      </c>
      <c r="TZI1866" s="84" t="s">
        <v>18849</v>
      </c>
      <c r="TZJ1866" s="84" t="s">
        <v>18849</v>
      </c>
      <c r="TZK1866" s="84" t="s">
        <v>18849</v>
      </c>
      <c r="TZL1866" s="84" t="s">
        <v>18849</v>
      </c>
      <c r="TZM1866" s="84" t="s">
        <v>18849</v>
      </c>
      <c r="TZN1866" s="84" t="s">
        <v>18849</v>
      </c>
      <c r="TZO1866" s="84" t="s">
        <v>18849</v>
      </c>
      <c r="TZP1866" s="84" t="s">
        <v>18849</v>
      </c>
      <c r="TZQ1866" s="84" t="s">
        <v>18849</v>
      </c>
      <c r="TZR1866" s="84" t="s">
        <v>18849</v>
      </c>
      <c r="TZS1866" s="84" t="s">
        <v>18849</v>
      </c>
      <c r="TZT1866" s="84" t="s">
        <v>18849</v>
      </c>
      <c r="TZU1866" s="84" t="s">
        <v>18849</v>
      </c>
      <c r="TZV1866" s="84" t="s">
        <v>18849</v>
      </c>
      <c r="TZW1866" s="84" t="s">
        <v>18849</v>
      </c>
      <c r="TZX1866" s="84" t="s">
        <v>18849</v>
      </c>
      <c r="TZY1866" s="84" t="s">
        <v>18849</v>
      </c>
      <c r="TZZ1866" s="84" t="s">
        <v>18849</v>
      </c>
      <c r="UAA1866" s="84" t="s">
        <v>18849</v>
      </c>
      <c r="UAB1866" s="84" t="s">
        <v>18849</v>
      </c>
      <c r="UAC1866" s="84" t="s">
        <v>18849</v>
      </c>
      <c r="UAD1866" s="84" t="s">
        <v>18849</v>
      </c>
      <c r="UAE1866" s="84" t="s">
        <v>18849</v>
      </c>
      <c r="UAF1866" s="84" t="s">
        <v>18849</v>
      </c>
      <c r="UAG1866" s="84" t="s">
        <v>18849</v>
      </c>
      <c r="UAH1866" s="84" t="s">
        <v>18849</v>
      </c>
      <c r="UAI1866" s="84" t="s">
        <v>18849</v>
      </c>
      <c r="UAJ1866" s="84" t="s">
        <v>18849</v>
      </c>
      <c r="UAK1866" s="84" t="s">
        <v>18849</v>
      </c>
      <c r="UAL1866" s="84" t="s">
        <v>18849</v>
      </c>
      <c r="UAM1866" s="84" t="s">
        <v>18849</v>
      </c>
      <c r="UAN1866" s="84" t="s">
        <v>18849</v>
      </c>
      <c r="UAO1866" s="84" t="s">
        <v>18849</v>
      </c>
      <c r="UAP1866" s="84" t="s">
        <v>18849</v>
      </c>
      <c r="UAQ1866" s="84" t="s">
        <v>18849</v>
      </c>
      <c r="UAR1866" s="84" t="s">
        <v>18849</v>
      </c>
      <c r="UAS1866" s="84" t="s">
        <v>18849</v>
      </c>
      <c r="UAT1866" s="84" t="s">
        <v>18849</v>
      </c>
      <c r="UAU1866" s="84" t="s">
        <v>18849</v>
      </c>
      <c r="UAV1866" s="84" t="s">
        <v>18849</v>
      </c>
      <c r="UAW1866" s="84" t="s">
        <v>18849</v>
      </c>
      <c r="UAX1866" s="84" t="s">
        <v>18849</v>
      </c>
      <c r="UAY1866" s="84" t="s">
        <v>18849</v>
      </c>
      <c r="UAZ1866" s="84" t="s">
        <v>18849</v>
      </c>
      <c r="UBA1866" s="84" t="s">
        <v>18849</v>
      </c>
      <c r="UBB1866" s="84" t="s">
        <v>18849</v>
      </c>
      <c r="UBC1866" s="84" t="s">
        <v>18849</v>
      </c>
      <c r="UBD1866" s="84" t="s">
        <v>18849</v>
      </c>
      <c r="UBE1866" s="84" t="s">
        <v>18849</v>
      </c>
      <c r="UBF1866" s="84" t="s">
        <v>18849</v>
      </c>
      <c r="UBG1866" s="84" t="s">
        <v>18849</v>
      </c>
      <c r="UBH1866" s="84" t="s">
        <v>18849</v>
      </c>
      <c r="UBI1866" s="84" t="s">
        <v>18849</v>
      </c>
      <c r="UBJ1866" s="84" t="s">
        <v>18849</v>
      </c>
      <c r="UBK1866" s="84" t="s">
        <v>18849</v>
      </c>
      <c r="UBL1866" s="84" t="s">
        <v>18849</v>
      </c>
      <c r="UBM1866" s="84" t="s">
        <v>18849</v>
      </c>
      <c r="UBN1866" s="84" t="s">
        <v>18849</v>
      </c>
      <c r="UBO1866" s="84" t="s">
        <v>18849</v>
      </c>
      <c r="UBP1866" s="84" t="s">
        <v>18849</v>
      </c>
      <c r="UBQ1866" s="84" t="s">
        <v>18849</v>
      </c>
      <c r="UBR1866" s="84" t="s">
        <v>18849</v>
      </c>
      <c r="UBS1866" s="84" t="s">
        <v>18849</v>
      </c>
      <c r="UBT1866" s="84" t="s">
        <v>18849</v>
      </c>
      <c r="UBU1866" s="84" t="s">
        <v>18849</v>
      </c>
      <c r="UBV1866" s="84" t="s">
        <v>18849</v>
      </c>
      <c r="UBW1866" s="84" t="s">
        <v>18849</v>
      </c>
      <c r="UBX1866" s="84" t="s">
        <v>18849</v>
      </c>
      <c r="UBY1866" s="84" t="s">
        <v>18849</v>
      </c>
      <c r="UBZ1866" s="84" t="s">
        <v>18849</v>
      </c>
      <c r="UCA1866" s="84" t="s">
        <v>18849</v>
      </c>
      <c r="UCB1866" s="84" t="s">
        <v>18849</v>
      </c>
      <c r="UCC1866" s="84" t="s">
        <v>18849</v>
      </c>
      <c r="UCD1866" s="84" t="s">
        <v>18849</v>
      </c>
      <c r="UCE1866" s="84" t="s">
        <v>18849</v>
      </c>
      <c r="UCF1866" s="84" t="s">
        <v>18849</v>
      </c>
      <c r="UCG1866" s="84" t="s">
        <v>18849</v>
      </c>
      <c r="UCH1866" s="84" t="s">
        <v>18849</v>
      </c>
      <c r="UCI1866" s="84" t="s">
        <v>18849</v>
      </c>
      <c r="UCJ1866" s="84" t="s">
        <v>18849</v>
      </c>
      <c r="UCK1866" s="84" t="s">
        <v>18849</v>
      </c>
      <c r="UCL1866" s="84" t="s">
        <v>18849</v>
      </c>
      <c r="UCM1866" s="84" t="s">
        <v>18849</v>
      </c>
      <c r="UCN1866" s="84" t="s">
        <v>18849</v>
      </c>
      <c r="UCO1866" s="84" t="s">
        <v>18849</v>
      </c>
      <c r="UCP1866" s="84" t="s">
        <v>18849</v>
      </c>
      <c r="UCQ1866" s="84" t="s">
        <v>18849</v>
      </c>
      <c r="UCR1866" s="84" t="s">
        <v>18849</v>
      </c>
      <c r="UCS1866" s="84" t="s">
        <v>18849</v>
      </c>
      <c r="UCT1866" s="84" t="s">
        <v>18849</v>
      </c>
      <c r="UCU1866" s="84" t="s">
        <v>18849</v>
      </c>
      <c r="UCV1866" s="84" t="s">
        <v>18849</v>
      </c>
      <c r="UCW1866" s="84" t="s">
        <v>18849</v>
      </c>
      <c r="UCX1866" s="84" t="s">
        <v>18849</v>
      </c>
      <c r="UCY1866" s="84" t="s">
        <v>18849</v>
      </c>
      <c r="UCZ1866" s="84" t="s">
        <v>18849</v>
      </c>
      <c r="UDA1866" s="84" t="s">
        <v>18849</v>
      </c>
      <c r="UDB1866" s="84" t="s">
        <v>18849</v>
      </c>
      <c r="UDC1866" s="84" t="s">
        <v>18849</v>
      </c>
      <c r="UDD1866" s="84" t="s">
        <v>18849</v>
      </c>
      <c r="UDE1866" s="84" t="s">
        <v>18849</v>
      </c>
      <c r="UDF1866" s="84" t="s">
        <v>18849</v>
      </c>
      <c r="UDG1866" s="84" t="s">
        <v>18849</v>
      </c>
      <c r="UDH1866" s="84" t="s">
        <v>18849</v>
      </c>
      <c r="UDI1866" s="84" t="s">
        <v>18849</v>
      </c>
      <c r="UDJ1866" s="84" t="s">
        <v>18849</v>
      </c>
      <c r="UDK1866" s="84" t="s">
        <v>18849</v>
      </c>
      <c r="UDL1866" s="84" t="s">
        <v>18849</v>
      </c>
      <c r="UDM1866" s="84" t="s">
        <v>18849</v>
      </c>
      <c r="UDN1866" s="84" t="s">
        <v>18849</v>
      </c>
      <c r="UDO1866" s="84" t="s">
        <v>18849</v>
      </c>
      <c r="UDP1866" s="84" t="s">
        <v>18849</v>
      </c>
      <c r="UDQ1866" s="84" t="s">
        <v>18849</v>
      </c>
      <c r="UDR1866" s="84" t="s">
        <v>18849</v>
      </c>
      <c r="UDS1866" s="84" t="s">
        <v>18849</v>
      </c>
      <c r="UDT1866" s="84" t="s">
        <v>18849</v>
      </c>
      <c r="UDU1866" s="84" t="s">
        <v>18849</v>
      </c>
      <c r="UDV1866" s="84" t="s">
        <v>18849</v>
      </c>
      <c r="UDW1866" s="84" t="s">
        <v>18849</v>
      </c>
      <c r="UDX1866" s="84" t="s">
        <v>18849</v>
      </c>
      <c r="UDY1866" s="84" t="s">
        <v>18849</v>
      </c>
      <c r="UDZ1866" s="84" t="s">
        <v>18849</v>
      </c>
      <c r="UEA1866" s="84" t="s">
        <v>18849</v>
      </c>
      <c r="UEB1866" s="84" t="s">
        <v>18849</v>
      </c>
      <c r="UEC1866" s="84" t="s">
        <v>18849</v>
      </c>
      <c r="UED1866" s="84" t="s">
        <v>18849</v>
      </c>
      <c r="UEE1866" s="84" t="s">
        <v>18849</v>
      </c>
      <c r="UEF1866" s="84" t="s">
        <v>18849</v>
      </c>
      <c r="UEG1866" s="84" t="s">
        <v>18849</v>
      </c>
      <c r="UEH1866" s="84" t="s">
        <v>18849</v>
      </c>
      <c r="UEI1866" s="84" t="s">
        <v>18849</v>
      </c>
      <c r="UEJ1866" s="84" t="s">
        <v>18849</v>
      </c>
      <c r="UEK1866" s="84" t="s">
        <v>18849</v>
      </c>
      <c r="UEL1866" s="84" t="s">
        <v>18849</v>
      </c>
      <c r="UEM1866" s="84" t="s">
        <v>18849</v>
      </c>
      <c r="UEN1866" s="84" t="s">
        <v>18849</v>
      </c>
      <c r="UEO1866" s="84" t="s">
        <v>18849</v>
      </c>
      <c r="UEP1866" s="84" t="s">
        <v>18849</v>
      </c>
      <c r="UEQ1866" s="84" t="s">
        <v>18849</v>
      </c>
      <c r="UER1866" s="84" t="s">
        <v>18849</v>
      </c>
      <c r="UES1866" s="84" t="s">
        <v>18849</v>
      </c>
      <c r="UET1866" s="84" t="s">
        <v>18849</v>
      </c>
      <c r="UEU1866" s="84" t="s">
        <v>18849</v>
      </c>
      <c r="UEV1866" s="84" t="s">
        <v>18849</v>
      </c>
      <c r="UEW1866" s="84" t="s">
        <v>18849</v>
      </c>
      <c r="UEX1866" s="84" t="s">
        <v>18849</v>
      </c>
      <c r="UEY1866" s="84" t="s">
        <v>18849</v>
      </c>
      <c r="UEZ1866" s="84" t="s">
        <v>18849</v>
      </c>
      <c r="UFA1866" s="84" t="s">
        <v>18849</v>
      </c>
      <c r="UFB1866" s="84" t="s">
        <v>18849</v>
      </c>
      <c r="UFC1866" s="84" t="s">
        <v>18849</v>
      </c>
      <c r="UFD1866" s="84" t="s">
        <v>18849</v>
      </c>
      <c r="UFE1866" s="84" t="s">
        <v>18849</v>
      </c>
      <c r="UFF1866" s="84" t="s">
        <v>18849</v>
      </c>
      <c r="UFG1866" s="84" t="s">
        <v>18849</v>
      </c>
      <c r="UFH1866" s="84" t="s">
        <v>18849</v>
      </c>
      <c r="UFI1866" s="84" t="s">
        <v>18849</v>
      </c>
      <c r="UFJ1866" s="84" t="s">
        <v>18849</v>
      </c>
      <c r="UFK1866" s="84" t="s">
        <v>18849</v>
      </c>
      <c r="UFL1866" s="84" t="s">
        <v>18849</v>
      </c>
      <c r="UFM1866" s="84" t="s">
        <v>18849</v>
      </c>
      <c r="UFN1866" s="84" t="s">
        <v>18849</v>
      </c>
      <c r="UFO1866" s="84" t="s">
        <v>18849</v>
      </c>
      <c r="UFP1866" s="84" t="s">
        <v>18849</v>
      </c>
      <c r="UFQ1866" s="84" t="s">
        <v>18849</v>
      </c>
      <c r="UFR1866" s="84" t="s">
        <v>18849</v>
      </c>
      <c r="UFS1866" s="84" t="s">
        <v>18849</v>
      </c>
      <c r="UFT1866" s="84" t="s">
        <v>18849</v>
      </c>
      <c r="UFU1866" s="84" t="s">
        <v>18849</v>
      </c>
      <c r="UFV1866" s="84" t="s">
        <v>18849</v>
      </c>
      <c r="UFW1866" s="84" t="s">
        <v>18849</v>
      </c>
      <c r="UFX1866" s="84" t="s">
        <v>18849</v>
      </c>
      <c r="UFY1866" s="84" t="s">
        <v>18849</v>
      </c>
      <c r="UFZ1866" s="84" t="s">
        <v>18849</v>
      </c>
      <c r="UGA1866" s="84" t="s">
        <v>18849</v>
      </c>
      <c r="UGB1866" s="84" t="s">
        <v>18849</v>
      </c>
      <c r="UGC1866" s="84" t="s">
        <v>18849</v>
      </c>
      <c r="UGD1866" s="84" t="s">
        <v>18849</v>
      </c>
      <c r="UGE1866" s="84" t="s">
        <v>18849</v>
      </c>
      <c r="UGF1866" s="84" t="s">
        <v>18849</v>
      </c>
      <c r="UGG1866" s="84" t="s">
        <v>18849</v>
      </c>
      <c r="UGH1866" s="84" t="s">
        <v>18849</v>
      </c>
      <c r="UGI1866" s="84" t="s">
        <v>18849</v>
      </c>
      <c r="UGJ1866" s="84" t="s">
        <v>18849</v>
      </c>
      <c r="UGK1866" s="84" t="s">
        <v>18849</v>
      </c>
      <c r="UGL1866" s="84" t="s">
        <v>18849</v>
      </c>
      <c r="UGM1866" s="84" t="s">
        <v>18849</v>
      </c>
      <c r="UGN1866" s="84" t="s">
        <v>18849</v>
      </c>
      <c r="UGO1866" s="84" t="s">
        <v>18849</v>
      </c>
      <c r="UGP1866" s="84" t="s">
        <v>18849</v>
      </c>
      <c r="UGQ1866" s="84" t="s">
        <v>18849</v>
      </c>
      <c r="UGR1866" s="84" t="s">
        <v>18849</v>
      </c>
      <c r="UGS1866" s="84" t="s">
        <v>18849</v>
      </c>
      <c r="UGT1866" s="84" t="s">
        <v>18849</v>
      </c>
      <c r="UGU1866" s="84" t="s">
        <v>18849</v>
      </c>
      <c r="UGV1866" s="84" t="s">
        <v>18849</v>
      </c>
      <c r="UGW1866" s="84" t="s">
        <v>18849</v>
      </c>
      <c r="UGX1866" s="84" t="s">
        <v>18849</v>
      </c>
      <c r="UGY1866" s="84" t="s">
        <v>18849</v>
      </c>
      <c r="UGZ1866" s="84" t="s">
        <v>18849</v>
      </c>
      <c r="UHA1866" s="84" t="s">
        <v>18849</v>
      </c>
      <c r="UHB1866" s="84" t="s">
        <v>18849</v>
      </c>
      <c r="UHC1866" s="84" t="s">
        <v>18849</v>
      </c>
      <c r="UHD1866" s="84" t="s">
        <v>18849</v>
      </c>
      <c r="UHE1866" s="84" t="s">
        <v>18849</v>
      </c>
      <c r="UHF1866" s="84" t="s">
        <v>18849</v>
      </c>
      <c r="UHG1866" s="84" t="s">
        <v>18849</v>
      </c>
      <c r="UHH1866" s="84" t="s">
        <v>18849</v>
      </c>
      <c r="UHI1866" s="84" t="s">
        <v>18849</v>
      </c>
      <c r="UHJ1866" s="84" t="s">
        <v>18849</v>
      </c>
      <c r="UHK1866" s="84" t="s">
        <v>18849</v>
      </c>
      <c r="UHL1866" s="84" t="s">
        <v>18849</v>
      </c>
      <c r="UHM1866" s="84" t="s">
        <v>18849</v>
      </c>
      <c r="UHN1866" s="84" t="s">
        <v>18849</v>
      </c>
      <c r="UHO1866" s="84" t="s">
        <v>18849</v>
      </c>
      <c r="UHP1866" s="84" t="s">
        <v>18849</v>
      </c>
      <c r="UHQ1866" s="84" t="s">
        <v>18849</v>
      </c>
      <c r="UHR1866" s="84" t="s">
        <v>18849</v>
      </c>
      <c r="UHS1866" s="84" t="s">
        <v>18849</v>
      </c>
      <c r="UHT1866" s="84" t="s">
        <v>18849</v>
      </c>
      <c r="UHU1866" s="84" t="s">
        <v>18849</v>
      </c>
      <c r="UHV1866" s="84" t="s">
        <v>18849</v>
      </c>
      <c r="UHW1866" s="84" t="s">
        <v>18849</v>
      </c>
      <c r="UHX1866" s="84" t="s">
        <v>18849</v>
      </c>
      <c r="UHY1866" s="84" t="s">
        <v>18849</v>
      </c>
      <c r="UHZ1866" s="84" t="s">
        <v>18849</v>
      </c>
      <c r="UIA1866" s="84" t="s">
        <v>18849</v>
      </c>
      <c r="UIB1866" s="84" t="s">
        <v>18849</v>
      </c>
      <c r="UIC1866" s="84" t="s">
        <v>18849</v>
      </c>
      <c r="UID1866" s="84" t="s">
        <v>18849</v>
      </c>
      <c r="UIE1866" s="84" t="s">
        <v>18849</v>
      </c>
      <c r="UIF1866" s="84" t="s">
        <v>18849</v>
      </c>
      <c r="UIG1866" s="84" t="s">
        <v>18849</v>
      </c>
      <c r="UIH1866" s="84" t="s">
        <v>18849</v>
      </c>
      <c r="UII1866" s="84" t="s">
        <v>18849</v>
      </c>
      <c r="UIJ1866" s="84" t="s">
        <v>18849</v>
      </c>
      <c r="UIK1866" s="84" t="s">
        <v>18849</v>
      </c>
      <c r="UIL1866" s="84" t="s">
        <v>18849</v>
      </c>
      <c r="UIM1866" s="84" t="s">
        <v>18849</v>
      </c>
      <c r="UIN1866" s="84" t="s">
        <v>18849</v>
      </c>
      <c r="UIO1866" s="84" t="s">
        <v>18849</v>
      </c>
      <c r="UIP1866" s="84" t="s">
        <v>18849</v>
      </c>
      <c r="UIQ1866" s="84" t="s">
        <v>18849</v>
      </c>
      <c r="UIR1866" s="84" t="s">
        <v>18849</v>
      </c>
      <c r="UIS1866" s="84" t="s">
        <v>18849</v>
      </c>
      <c r="UIT1866" s="84" t="s">
        <v>18849</v>
      </c>
      <c r="UIU1866" s="84" t="s">
        <v>18849</v>
      </c>
      <c r="UIV1866" s="84" t="s">
        <v>18849</v>
      </c>
      <c r="UIW1866" s="84" t="s">
        <v>18849</v>
      </c>
      <c r="UIX1866" s="84" t="s">
        <v>18849</v>
      </c>
      <c r="UIY1866" s="84" t="s">
        <v>18849</v>
      </c>
      <c r="UIZ1866" s="84" t="s">
        <v>18849</v>
      </c>
      <c r="UJA1866" s="84" t="s">
        <v>18849</v>
      </c>
      <c r="UJB1866" s="84" t="s">
        <v>18849</v>
      </c>
      <c r="UJC1866" s="84" t="s">
        <v>18849</v>
      </c>
      <c r="UJD1866" s="84" t="s">
        <v>18849</v>
      </c>
      <c r="UJE1866" s="84" t="s">
        <v>18849</v>
      </c>
      <c r="UJF1866" s="84" t="s">
        <v>18849</v>
      </c>
      <c r="UJG1866" s="84" t="s">
        <v>18849</v>
      </c>
      <c r="UJH1866" s="84" t="s">
        <v>18849</v>
      </c>
      <c r="UJI1866" s="84" t="s">
        <v>18849</v>
      </c>
      <c r="UJJ1866" s="84" t="s">
        <v>18849</v>
      </c>
      <c r="UJK1866" s="84" t="s">
        <v>18849</v>
      </c>
      <c r="UJL1866" s="84" t="s">
        <v>18849</v>
      </c>
      <c r="UJM1866" s="84" t="s">
        <v>18849</v>
      </c>
      <c r="UJN1866" s="84" t="s">
        <v>18849</v>
      </c>
      <c r="UJO1866" s="84" t="s">
        <v>18849</v>
      </c>
      <c r="UJP1866" s="84" t="s">
        <v>18849</v>
      </c>
      <c r="UJQ1866" s="84" t="s">
        <v>18849</v>
      </c>
      <c r="UJR1866" s="84" t="s">
        <v>18849</v>
      </c>
      <c r="UJS1866" s="84" t="s">
        <v>18849</v>
      </c>
      <c r="UJT1866" s="84" t="s">
        <v>18849</v>
      </c>
      <c r="UJU1866" s="84" t="s">
        <v>18849</v>
      </c>
      <c r="UJV1866" s="84" t="s">
        <v>18849</v>
      </c>
      <c r="UJW1866" s="84" t="s">
        <v>18849</v>
      </c>
      <c r="UJX1866" s="84" t="s">
        <v>18849</v>
      </c>
      <c r="UJY1866" s="84" t="s">
        <v>18849</v>
      </c>
      <c r="UJZ1866" s="84" t="s">
        <v>18849</v>
      </c>
      <c r="UKA1866" s="84" t="s">
        <v>18849</v>
      </c>
      <c r="UKB1866" s="84" t="s">
        <v>18849</v>
      </c>
      <c r="UKC1866" s="84" t="s">
        <v>18849</v>
      </c>
      <c r="UKD1866" s="84" t="s">
        <v>18849</v>
      </c>
      <c r="UKE1866" s="84" t="s">
        <v>18849</v>
      </c>
      <c r="UKF1866" s="84" t="s">
        <v>18849</v>
      </c>
      <c r="UKG1866" s="84" t="s">
        <v>18849</v>
      </c>
      <c r="UKH1866" s="84" t="s">
        <v>18849</v>
      </c>
      <c r="UKI1866" s="84" t="s">
        <v>18849</v>
      </c>
      <c r="UKJ1866" s="84" t="s">
        <v>18849</v>
      </c>
      <c r="UKK1866" s="84" t="s">
        <v>18849</v>
      </c>
      <c r="UKL1866" s="84" t="s">
        <v>18849</v>
      </c>
      <c r="UKM1866" s="84" t="s">
        <v>18849</v>
      </c>
      <c r="UKN1866" s="84" t="s">
        <v>18849</v>
      </c>
      <c r="UKO1866" s="84" t="s">
        <v>18849</v>
      </c>
      <c r="UKP1866" s="84" t="s">
        <v>18849</v>
      </c>
      <c r="UKQ1866" s="84" t="s">
        <v>18849</v>
      </c>
      <c r="UKR1866" s="84" t="s">
        <v>18849</v>
      </c>
      <c r="UKS1866" s="84" t="s">
        <v>18849</v>
      </c>
      <c r="UKT1866" s="84" t="s">
        <v>18849</v>
      </c>
      <c r="UKU1866" s="84" t="s">
        <v>18849</v>
      </c>
      <c r="UKV1866" s="84" t="s">
        <v>18849</v>
      </c>
      <c r="UKW1866" s="84" t="s">
        <v>18849</v>
      </c>
      <c r="UKX1866" s="84" t="s">
        <v>18849</v>
      </c>
      <c r="UKY1866" s="84" t="s">
        <v>18849</v>
      </c>
      <c r="UKZ1866" s="84" t="s">
        <v>18849</v>
      </c>
      <c r="ULA1866" s="84" t="s">
        <v>18849</v>
      </c>
      <c r="ULB1866" s="84" t="s">
        <v>18849</v>
      </c>
      <c r="ULC1866" s="84" t="s">
        <v>18849</v>
      </c>
      <c r="ULD1866" s="84" t="s">
        <v>18849</v>
      </c>
      <c r="ULE1866" s="84" t="s">
        <v>18849</v>
      </c>
      <c r="ULF1866" s="84" t="s">
        <v>18849</v>
      </c>
      <c r="ULG1866" s="84" t="s">
        <v>18849</v>
      </c>
      <c r="ULH1866" s="84" t="s">
        <v>18849</v>
      </c>
      <c r="ULI1866" s="84" t="s">
        <v>18849</v>
      </c>
      <c r="ULJ1866" s="84" t="s">
        <v>18849</v>
      </c>
      <c r="ULK1866" s="84" t="s">
        <v>18849</v>
      </c>
      <c r="ULL1866" s="84" t="s">
        <v>18849</v>
      </c>
      <c r="ULM1866" s="84" t="s">
        <v>18849</v>
      </c>
      <c r="ULN1866" s="84" t="s">
        <v>18849</v>
      </c>
      <c r="ULO1866" s="84" t="s">
        <v>18849</v>
      </c>
      <c r="ULP1866" s="84" t="s">
        <v>18849</v>
      </c>
      <c r="ULQ1866" s="84" t="s">
        <v>18849</v>
      </c>
      <c r="ULR1866" s="84" t="s">
        <v>18849</v>
      </c>
      <c r="ULS1866" s="84" t="s">
        <v>18849</v>
      </c>
      <c r="ULT1866" s="84" t="s">
        <v>18849</v>
      </c>
      <c r="ULU1866" s="84" t="s">
        <v>18849</v>
      </c>
      <c r="ULV1866" s="84" t="s">
        <v>18849</v>
      </c>
      <c r="ULW1866" s="84" t="s">
        <v>18849</v>
      </c>
      <c r="ULX1866" s="84" t="s">
        <v>18849</v>
      </c>
      <c r="ULY1866" s="84" t="s">
        <v>18849</v>
      </c>
      <c r="ULZ1866" s="84" t="s">
        <v>18849</v>
      </c>
      <c r="UMA1866" s="84" t="s">
        <v>18849</v>
      </c>
      <c r="UMB1866" s="84" t="s">
        <v>18849</v>
      </c>
      <c r="UMC1866" s="84" t="s">
        <v>18849</v>
      </c>
      <c r="UMD1866" s="84" t="s">
        <v>18849</v>
      </c>
      <c r="UME1866" s="84" t="s">
        <v>18849</v>
      </c>
      <c r="UMF1866" s="84" t="s">
        <v>18849</v>
      </c>
      <c r="UMG1866" s="84" t="s">
        <v>18849</v>
      </c>
      <c r="UMH1866" s="84" t="s">
        <v>18849</v>
      </c>
      <c r="UMI1866" s="84" t="s">
        <v>18849</v>
      </c>
      <c r="UMJ1866" s="84" t="s">
        <v>18849</v>
      </c>
      <c r="UMK1866" s="84" t="s">
        <v>18849</v>
      </c>
      <c r="UML1866" s="84" t="s">
        <v>18849</v>
      </c>
      <c r="UMM1866" s="84" t="s">
        <v>18849</v>
      </c>
      <c r="UMN1866" s="84" t="s">
        <v>18849</v>
      </c>
      <c r="UMO1866" s="84" t="s">
        <v>18849</v>
      </c>
      <c r="UMP1866" s="84" t="s">
        <v>18849</v>
      </c>
      <c r="UMQ1866" s="84" t="s">
        <v>18849</v>
      </c>
      <c r="UMR1866" s="84" t="s">
        <v>18849</v>
      </c>
      <c r="UMS1866" s="84" t="s">
        <v>18849</v>
      </c>
      <c r="UMT1866" s="84" t="s">
        <v>18849</v>
      </c>
      <c r="UMU1866" s="84" t="s">
        <v>18849</v>
      </c>
      <c r="UMV1866" s="84" t="s">
        <v>18849</v>
      </c>
      <c r="UMW1866" s="84" t="s">
        <v>18849</v>
      </c>
      <c r="UMX1866" s="84" t="s">
        <v>18849</v>
      </c>
      <c r="UMY1866" s="84" t="s">
        <v>18849</v>
      </c>
      <c r="UMZ1866" s="84" t="s">
        <v>18849</v>
      </c>
      <c r="UNA1866" s="84" t="s">
        <v>18849</v>
      </c>
      <c r="UNB1866" s="84" t="s">
        <v>18849</v>
      </c>
      <c r="UNC1866" s="84" t="s">
        <v>18849</v>
      </c>
      <c r="UND1866" s="84" t="s">
        <v>18849</v>
      </c>
      <c r="UNE1866" s="84" t="s">
        <v>18849</v>
      </c>
      <c r="UNF1866" s="84" t="s">
        <v>18849</v>
      </c>
      <c r="UNG1866" s="84" t="s">
        <v>18849</v>
      </c>
      <c r="UNH1866" s="84" t="s">
        <v>18849</v>
      </c>
      <c r="UNI1866" s="84" t="s">
        <v>18849</v>
      </c>
      <c r="UNJ1866" s="84" t="s">
        <v>18849</v>
      </c>
      <c r="UNK1866" s="84" t="s">
        <v>18849</v>
      </c>
      <c r="UNL1866" s="84" t="s">
        <v>18849</v>
      </c>
      <c r="UNM1866" s="84" t="s">
        <v>18849</v>
      </c>
      <c r="UNN1866" s="84" t="s">
        <v>18849</v>
      </c>
      <c r="UNO1866" s="84" t="s">
        <v>18849</v>
      </c>
      <c r="UNP1866" s="84" t="s">
        <v>18849</v>
      </c>
      <c r="UNQ1866" s="84" t="s">
        <v>18849</v>
      </c>
      <c r="UNR1866" s="84" t="s">
        <v>18849</v>
      </c>
      <c r="UNS1866" s="84" t="s">
        <v>18849</v>
      </c>
      <c r="UNT1866" s="84" t="s">
        <v>18849</v>
      </c>
      <c r="UNU1866" s="84" t="s">
        <v>18849</v>
      </c>
      <c r="UNV1866" s="84" t="s">
        <v>18849</v>
      </c>
      <c r="UNW1866" s="84" t="s">
        <v>18849</v>
      </c>
      <c r="UNX1866" s="84" t="s">
        <v>18849</v>
      </c>
      <c r="UNY1866" s="84" t="s">
        <v>18849</v>
      </c>
      <c r="UNZ1866" s="84" t="s">
        <v>18849</v>
      </c>
      <c r="UOA1866" s="84" t="s">
        <v>18849</v>
      </c>
      <c r="UOB1866" s="84" t="s">
        <v>18849</v>
      </c>
      <c r="UOC1866" s="84" t="s">
        <v>18849</v>
      </c>
      <c r="UOD1866" s="84" t="s">
        <v>18849</v>
      </c>
      <c r="UOE1866" s="84" t="s">
        <v>18849</v>
      </c>
      <c r="UOF1866" s="84" t="s">
        <v>18849</v>
      </c>
      <c r="UOG1866" s="84" t="s">
        <v>18849</v>
      </c>
      <c r="UOH1866" s="84" t="s">
        <v>18849</v>
      </c>
      <c r="UOI1866" s="84" t="s">
        <v>18849</v>
      </c>
      <c r="UOJ1866" s="84" t="s">
        <v>18849</v>
      </c>
      <c r="UOK1866" s="84" t="s">
        <v>18849</v>
      </c>
      <c r="UOL1866" s="84" t="s">
        <v>18849</v>
      </c>
      <c r="UOM1866" s="84" t="s">
        <v>18849</v>
      </c>
      <c r="UON1866" s="84" t="s">
        <v>18849</v>
      </c>
      <c r="UOO1866" s="84" t="s">
        <v>18849</v>
      </c>
      <c r="UOP1866" s="84" t="s">
        <v>18849</v>
      </c>
      <c r="UOQ1866" s="84" t="s">
        <v>18849</v>
      </c>
      <c r="UOR1866" s="84" t="s">
        <v>18849</v>
      </c>
      <c r="UOS1866" s="84" t="s">
        <v>18849</v>
      </c>
      <c r="UOT1866" s="84" t="s">
        <v>18849</v>
      </c>
      <c r="UOU1866" s="84" t="s">
        <v>18849</v>
      </c>
      <c r="UOV1866" s="84" t="s">
        <v>18849</v>
      </c>
      <c r="UOW1866" s="84" t="s">
        <v>18849</v>
      </c>
      <c r="UOX1866" s="84" t="s">
        <v>18849</v>
      </c>
      <c r="UOY1866" s="84" t="s">
        <v>18849</v>
      </c>
      <c r="UOZ1866" s="84" t="s">
        <v>18849</v>
      </c>
      <c r="UPA1866" s="84" t="s">
        <v>18849</v>
      </c>
      <c r="UPB1866" s="84" t="s">
        <v>18849</v>
      </c>
      <c r="UPC1866" s="84" t="s">
        <v>18849</v>
      </c>
      <c r="UPD1866" s="84" t="s">
        <v>18849</v>
      </c>
      <c r="UPE1866" s="84" t="s">
        <v>18849</v>
      </c>
      <c r="UPF1866" s="84" t="s">
        <v>18849</v>
      </c>
      <c r="UPG1866" s="84" t="s">
        <v>18849</v>
      </c>
      <c r="UPH1866" s="84" t="s">
        <v>18849</v>
      </c>
      <c r="UPI1866" s="84" t="s">
        <v>18849</v>
      </c>
      <c r="UPJ1866" s="84" t="s">
        <v>18849</v>
      </c>
      <c r="UPK1866" s="84" t="s">
        <v>18849</v>
      </c>
      <c r="UPL1866" s="84" t="s">
        <v>18849</v>
      </c>
      <c r="UPM1866" s="84" t="s">
        <v>18849</v>
      </c>
      <c r="UPN1866" s="84" t="s">
        <v>18849</v>
      </c>
      <c r="UPO1866" s="84" t="s">
        <v>18849</v>
      </c>
      <c r="UPP1866" s="84" t="s">
        <v>18849</v>
      </c>
      <c r="UPQ1866" s="84" t="s">
        <v>18849</v>
      </c>
      <c r="UPR1866" s="84" t="s">
        <v>18849</v>
      </c>
      <c r="UPS1866" s="84" t="s">
        <v>18849</v>
      </c>
      <c r="UPT1866" s="84" t="s">
        <v>18849</v>
      </c>
      <c r="UPU1866" s="84" t="s">
        <v>18849</v>
      </c>
      <c r="UPV1866" s="84" t="s">
        <v>18849</v>
      </c>
      <c r="UPW1866" s="84" t="s">
        <v>18849</v>
      </c>
      <c r="UPX1866" s="84" t="s">
        <v>18849</v>
      </c>
      <c r="UPY1866" s="84" t="s">
        <v>18849</v>
      </c>
      <c r="UPZ1866" s="84" t="s">
        <v>18849</v>
      </c>
      <c r="UQA1866" s="84" t="s">
        <v>18849</v>
      </c>
      <c r="UQB1866" s="84" t="s">
        <v>18849</v>
      </c>
      <c r="UQC1866" s="84" t="s">
        <v>18849</v>
      </c>
      <c r="UQD1866" s="84" t="s">
        <v>18849</v>
      </c>
      <c r="UQE1866" s="84" t="s">
        <v>18849</v>
      </c>
      <c r="UQF1866" s="84" t="s">
        <v>18849</v>
      </c>
      <c r="UQG1866" s="84" t="s">
        <v>18849</v>
      </c>
      <c r="UQH1866" s="84" t="s">
        <v>18849</v>
      </c>
      <c r="UQI1866" s="84" t="s">
        <v>18849</v>
      </c>
      <c r="UQJ1866" s="84" t="s">
        <v>18849</v>
      </c>
      <c r="UQK1866" s="84" t="s">
        <v>18849</v>
      </c>
      <c r="UQL1866" s="84" t="s">
        <v>18849</v>
      </c>
      <c r="UQM1866" s="84" t="s">
        <v>18849</v>
      </c>
      <c r="UQN1866" s="84" t="s">
        <v>18849</v>
      </c>
      <c r="UQO1866" s="84" t="s">
        <v>18849</v>
      </c>
      <c r="UQP1866" s="84" t="s">
        <v>18849</v>
      </c>
      <c r="UQQ1866" s="84" t="s">
        <v>18849</v>
      </c>
      <c r="UQR1866" s="84" t="s">
        <v>18849</v>
      </c>
      <c r="UQS1866" s="84" t="s">
        <v>18849</v>
      </c>
      <c r="UQT1866" s="84" t="s">
        <v>18849</v>
      </c>
      <c r="UQU1866" s="84" t="s">
        <v>18849</v>
      </c>
      <c r="UQV1866" s="84" t="s">
        <v>18849</v>
      </c>
      <c r="UQW1866" s="84" t="s">
        <v>18849</v>
      </c>
      <c r="UQX1866" s="84" t="s">
        <v>18849</v>
      </c>
      <c r="UQY1866" s="84" t="s">
        <v>18849</v>
      </c>
      <c r="UQZ1866" s="84" t="s">
        <v>18849</v>
      </c>
      <c r="URA1866" s="84" t="s">
        <v>18849</v>
      </c>
      <c r="URB1866" s="84" t="s">
        <v>18849</v>
      </c>
      <c r="URC1866" s="84" t="s">
        <v>18849</v>
      </c>
      <c r="URD1866" s="84" t="s">
        <v>18849</v>
      </c>
      <c r="URE1866" s="84" t="s">
        <v>18849</v>
      </c>
      <c r="URF1866" s="84" t="s">
        <v>18849</v>
      </c>
      <c r="URG1866" s="84" t="s">
        <v>18849</v>
      </c>
      <c r="URH1866" s="84" t="s">
        <v>18849</v>
      </c>
      <c r="URI1866" s="84" t="s">
        <v>18849</v>
      </c>
      <c r="URJ1866" s="84" t="s">
        <v>18849</v>
      </c>
      <c r="URK1866" s="84" t="s">
        <v>18849</v>
      </c>
      <c r="URL1866" s="84" t="s">
        <v>18849</v>
      </c>
      <c r="URM1866" s="84" t="s">
        <v>18849</v>
      </c>
      <c r="URN1866" s="84" t="s">
        <v>18849</v>
      </c>
      <c r="URO1866" s="84" t="s">
        <v>18849</v>
      </c>
      <c r="URP1866" s="84" t="s">
        <v>18849</v>
      </c>
      <c r="URQ1866" s="84" t="s">
        <v>18849</v>
      </c>
      <c r="URR1866" s="84" t="s">
        <v>18849</v>
      </c>
      <c r="URS1866" s="84" t="s">
        <v>18849</v>
      </c>
      <c r="URT1866" s="84" t="s">
        <v>18849</v>
      </c>
      <c r="URU1866" s="84" t="s">
        <v>18849</v>
      </c>
      <c r="URV1866" s="84" t="s">
        <v>18849</v>
      </c>
      <c r="URW1866" s="84" t="s">
        <v>18849</v>
      </c>
      <c r="URX1866" s="84" t="s">
        <v>18849</v>
      </c>
      <c r="URY1866" s="84" t="s">
        <v>18849</v>
      </c>
      <c r="URZ1866" s="84" t="s">
        <v>18849</v>
      </c>
      <c r="USA1866" s="84" t="s">
        <v>18849</v>
      </c>
      <c r="USB1866" s="84" t="s">
        <v>18849</v>
      </c>
      <c r="USC1866" s="84" t="s">
        <v>18849</v>
      </c>
      <c r="USD1866" s="84" t="s">
        <v>18849</v>
      </c>
      <c r="USE1866" s="84" t="s">
        <v>18849</v>
      </c>
      <c r="USF1866" s="84" t="s">
        <v>18849</v>
      </c>
      <c r="USG1866" s="84" t="s">
        <v>18849</v>
      </c>
      <c r="USH1866" s="84" t="s">
        <v>18849</v>
      </c>
      <c r="USI1866" s="84" t="s">
        <v>18849</v>
      </c>
      <c r="USJ1866" s="84" t="s">
        <v>18849</v>
      </c>
      <c r="USK1866" s="84" t="s">
        <v>18849</v>
      </c>
      <c r="USL1866" s="84" t="s">
        <v>18849</v>
      </c>
      <c r="USM1866" s="84" t="s">
        <v>18849</v>
      </c>
      <c r="USN1866" s="84" t="s">
        <v>18849</v>
      </c>
      <c r="USO1866" s="84" t="s">
        <v>18849</v>
      </c>
      <c r="USP1866" s="84" t="s">
        <v>18849</v>
      </c>
      <c r="USQ1866" s="84" t="s">
        <v>18849</v>
      </c>
      <c r="USR1866" s="84" t="s">
        <v>18849</v>
      </c>
      <c r="USS1866" s="84" t="s">
        <v>18849</v>
      </c>
      <c r="UST1866" s="84" t="s">
        <v>18849</v>
      </c>
      <c r="USU1866" s="84" t="s">
        <v>18849</v>
      </c>
      <c r="USV1866" s="84" t="s">
        <v>18849</v>
      </c>
      <c r="USW1866" s="84" t="s">
        <v>18849</v>
      </c>
      <c r="USX1866" s="84" t="s">
        <v>18849</v>
      </c>
      <c r="USY1866" s="84" t="s">
        <v>18849</v>
      </c>
      <c r="USZ1866" s="84" t="s">
        <v>18849</v>
      </c>
      <c r="UTA1866" s="84" t="s">
        <v>18849</v>
      </c>
      <c r="UTB1866" s="84" t="s">
        <v>18849</v>
      </c>
      <c r="UTC1866" s="84" t="s">
        <v>18849</v>
      </c>
      <c r="UTD1866" s="84" t="s">
        <v>18849</v>
      </c>
      <c r="UTE1866" s="84" t="s">
        <v>18849</v>
      </c>
      <c r="UTF1866" s="84" t="s">
        <v>18849</v>
      </c>
      <c r="UTG1866" s="84" t="s">
        <v>18849</v>
      </c>
      <c r="UTH1866" s="84" t="s">
        <v>18849</v>
      </c>
      <c r="UTI1866" s="84" t="s">
        <v>18849</v>
      </c>
      <c r="UTJ1866" s="84" t="s">
        <v>18849</v>
      </c>
      <c r="UTK1866" s="84" t="s">
        <v>18849</v>
      </c>
      <c r="UTL1866" s="84" t="s">
        <v>18849</v>
      </c>
      <c r="UTM1866" s="84" t="s">
        <v>18849</v>
      </c>
      <c r="UTN1866" s="84" t="s">
        <v>18849</v>
      </c>
      <c r="UTO1866" s="84" t="s">
        <v>18849</v>
      </c>
      <c r="UTP1866" s="84" t="s">
        <v>18849</v>
      </c>
      <c r="UTQ1866" s="84" t="s">
        <v>18849</v>
      </c>
      <c r="UTR1866" s="84" t="s">
        <v>18849</v>
      </c>
      <c r="UTS1866" s="84" t="s">
        <v>18849</v>
      </c>
      <c r="UTT1866" s="84" t="s">
        <v>18849</v>
      </c>
      <c r="UTU1866" s="84" t="s">
        <v>18849</v>
      </c>
      <c r="UTV1866" s="84" t="s">
        <v>18849</v>
      </c>
      <c r="UTW1866" s="84" t="s">
        <v>18849</v>
      </c>
      <c r="UTX1866" s="84" t="s">
        <v>18849</v>
      </c>
      <c r="UTY1866" s="84" t="s">
        <v>18849</v>
      </c>
      <c r="UTZ1866" s="84" t="s">
        <v>18849</v>
      </c>
      <c r="UUA1866" s="84" t="s">
        <v>18849</v>
      </c>
      <c r="UUB1866" s="84" t="s">
        <v>18849</v>
      </c>
      <c r="UUC1866" s="84" t="s">
        <v>18849</v>
      </c>
      <c r="UUD1866" s="84" t="s">
        <v>18849</v>
      </c>
      <c r="UUE1866" s="84" t="s">
        <v>18849</v>
      </c>
      <c r="UUF1866" s="84" t="s">
        <v>18849</v>
      </c>
      <c r="UUG1866" s="84" t="s">
        <v>18849</v>
      </c>
      <c r="UUH1866" s="84" t="s">
        <v>18849</v>
      </c>
      <c r="UUI1866" s="84" t="s">
        <v>18849</v>
      </c>
      <c r="UUJ1866" s="84" t="s">
        <v>18849</v>
      </c>
      <c r="UUK1866" s="84" t="s">
        <v>18849</v>
      </c>
      <c r="UUL1866" s="84" t="s">
        <v>18849</v>
      </c>
      <c r="UUM1866" s="84" t="s">
        <v>18849</v>
      </c>
      <c r="UUN1866" s="84" t="s">
        <v>18849</v>
      </c>
      <c r="UUO1866" s="84" t="s">
        <v>18849</v>
      </c>
      <c r="UUP1866" s="84" t="s">
        <v>18849</v>
      </c>
      <c r="UUQ1866" s="84" t="s">
        <v>18849</v>
      </c>
      <c r="UUR1866" s="84" t="s">
        <v>18849</v>
      </c>
      <c r="UUS1866" s="84" t="s">
        <v>18849</v>
      </c>
      <c r="UUT1866" s="84" t="s">
        <v>18849</v>
      </c>
      <c r="UUU1866" s="84" t="s">
        <v>18849</v>
      </c>
      <c r="UUV1866" s="84" t="s">
        <v>18849</v>
      </c>
      <c r="UUW1866" s="84" t="s">
        <v>18849</v>
      </c>
      <c r="UUX1866" s="84" t="s">
        <v>18849</v>
      </c>
      <c r="UUY1866" s="84" t="s">
        <v>18849</v>
      </c>
      <c r="UUZ1866" s="84" t="s">
        <v>18849</v>
      </c>
      <c r="UVA1866" s="84" t="s">
        <v>18849</v>
      </c>
      <c r="UVB1866" s="84" t="s">
        <v>18849</v>
      </c>
      <c r="UVC1866" s="84" t="s">
        <v>18849</v>
      </c>
      <c r="UVD1866" s="84" t="s">
        <v>18849</v>
      </c>
      <c r="UVE1866" s="84" t="s">
        <v>18849</v>
      </c>
      <c r="UVF1866" s="84" t="s">
        <v>18849</v>
      </c>
      <c r="UVG1866" s="84" t="s">
        <v>18849</v>
      </c>
      <c r="UVH1866" s="84" t="s">
        <v>18849</v>
      </c>
      <c r="UVI1866" s="84" t="s">
        <v>18849</v>
      </c>
      <c r="UVJ1866" s="84" t="s">
        <v>18849</v>
      </c>
      <c r="UVK1866" s="84" t="s">
        <v>18849</v>
      </c>
      <c r="UVL1866" s="84" t="s">
        <v>18849</v>
      </c>
      <c r="UVM1866" s="84" t="s">
        <v>18849</v>
      </c>
      <c r="UVN1866" s="84" t="s">
        <v>18849</v>
      </c>
      <c r="UVO1866" s="84" t="s">
        <v>18849</v>
      </c>
      <c r="UVP1866" s="84" t="s">
        <v>18849</v>
      </c>
      <c r="UVQ1866" s="84" t="s">
        <v>18849</v>
      </c>
      <c r="UVR1866" s="84" t="s">
        <v>18849</v>
      </c>
      <c r="UVS1866" s="84" t="s">
        <v>18849</v>
      </c>
      <c r="UVT1866" s="84" t="s">
        <v>18849</v>
      </c>
      <c r="UVU1866" s="84" t="s">
        <v>18849</v>
      </c>
      <c r="UVV1866" s="84" t="s">
        <v>18849</v>
      </c>
      <c r="UVW1866" s="84" t="s">
        <v>18849</v>
      </c>
      <c r="UVX1866" s="84" t="s">
        <v>18849</v>
      </c>
      <c r="UVY1866" s="84" t="s">
        <v>18849</v>
      </c>
      <c r="UVZ1866" s="84" t="s">
        <v>18849</v>
      </c>
      <c r="UWA1866" s="84" t="s">
        <v>18849</v>
      </c>
      <c r="UWB1866" s="84" t="s">
        <v>18849</v>
      </c>
      <c r="UWC1866" s="84" t="s">
        <v>18849</v>
      </c>
      <c r="UWD1866" s="84" t="s">
        <v>18849</v>
      </c>
      <c r="UWE1866" s="84" t="s">
        <v>18849</v>
      </c>
      <c r="UWF1866" s="84" t="s">
        <v>18849</v>
      </c>
      <c r="UWG1866" s="84" t="s">
        <v>18849</v>
      </c>
      <c r="UWH1866" s="84" t="s">
        <v>18849</v>
      </c>
      <c r="UWI1866" s="84" t="s">
        <v>18849</v>
      </c>
      <c r="UWJ1866" s="84" t="s">
        <v>18849</v>
      </c>
      <c r="UWK1866" s="84" t="s">
        <v>18849</v>
      </c>
      <c r="UWL1866" s="84" t="s">
        <v>18849</v>
      </c>
      <c r="UWM1866" s="84" t="s">
        <v>18849</v>
      </c>
      <c r="UWN1866" s="84" t="s">
        <v>18849</v>
      </c>
      <c r="UWO1866" s="84" t="s">
        <v>18849</v>
      </c>
      <c r="UWP1866" s="84" t="s">
        <v>18849</v>
      </c>
      <c r="UWQ1866" s="84" t="s">
        <v>18849</v>
      </c>
      <c r="UWR1866" s="84" t="s">
        <v>18849</v>
      </c>
      <c r="UWS1866" s="84" t="s">
        <v>18849</v>
      </c>
      <c r="UWT1866" s="84" t="s">
        <v>18849</v>
      </c>
      <c r="UWU1866" s="84" t="s">
        <v>18849</v>
      </c>
      <c r="UWV1866" s="84" t="s">
        <v>18849</v>
      </c>
      <c r="UWW1866" s="84" t="s">
        <v>18849</v>
      </c>
      <c r="UWX1866" s="84" t="s">
        <v>18849</v>
      </c>
      <c r="UWY1866" s="84" t="s">
        <v>18849</v>
      </c>
      <c r="UWZ1866" s="84" t="s">
        <v>18849</v>
      </c>
      <c r="UXA1866" s="84" t="s">
        <v>18849</v>
      </c>
      <c r="UXB1866" s="84" t="s">
        <v>18849</v>
      </c>
      <c r="UXC1866" s="84" t="s">
        <v>18849</v>
      </c>
      <c r="UXD1866" s="84" t="s">
        <v>18849</v>
      </c>
      <c r="UXE1866" s="84" t="s">
        <v>18849</v>
      </c>
      <c r="UXF1866" s="84" t="s">
        <v>18849</v>
      </c>
      <c r="UXG1866" s="84" t="s">
        <v>18849</v>
      </c>
      <c r="UXH1866" s="84" t="s">
        <v>18849</v>
      </c>
      <c r="UXI1866" s="84" t="s">
        <v>18849</v>
      </c>
      <c r="UXJ1866" s="84" t="s">
        <v>18849</v>
      </c>
      <c r="UXK1866" s="84" t="s">
        <v>18849</v>
      </c>
      <c r="UXL1866" s="84" t="s">
        <v>18849</v>
      </c>
      <c r="UXM1866" s="84" t="s">
        <v>18849</v>
      </c>
      <c r="UXN1866" s="84" t="s">
        <v>18849</v>
      </c>
      <c r="UXO1866" s="84" t="s">
        <v>18849</v>
      </c>
      <c r="UXP1866" s="84" t="s">
        <v>18849</v>
      </c>
      <c r="UXQ1866" s="84" t="s">
        <v>18849</v>
      </c>
      <c r="UXR1866" s="84" t="s">
        <v>18849</v>
      </c>
      <c r="UXS1866" s="84" t="s">
        <v>18849</v>
      </c>
      <c r="UXT1866" s="84" t="s">
        <v>18849</v>
      </c>
      <c r="UXU1866" s="84" t="s">
        <v>18849</v>
      </c>
      <c r="UXV1866" s="84" t="s">
        <v>18849</v>
      </c>
      <c r="UXW1866" s="84" t="s">
        <v>18849</v>
      </c>
      <c r="UXX1866" s="84" t="s">
        <v>18849</v>
      </c>
      <c r="UXY1866" s="84" t="s">
        <v>18849</v>
      </c>
      <c r="UXZ1866" s="84" t="s">
        <v>18849</v>
      </c>
      <c r="UYA1866" s="84" t="s">
        <v>18849</v>
      </c>
      <c r="UYB1866" s="84" t="s">
        <v>18849</v>
      </c>
      <c r="UYC1866" s="84" t="s">
        <v>18849</v>
      </c>
      <c r="UYD1866" s="84" t="s">
        <v>18849</v>
      </c>
      <c r="UYE1866" s="84" t="s">
        <v>18849</v>
      </c>
      <c r="UYF1866" s="84" t="s">
        <v>18849</v>
      </c>
      <c r="UYG1866" s="84" t="s">
        <v>18849</v>
      </c>
      <c r="UYH1866" s="84" t="s">
        <v>18849</v>
      </c>
      <c r="UYI1866" s="84" t="s">
        <v>18849</v>
      </c>
      <c r="UYJ1866" s="84" t="s">
        <v>18849</v>
      </c>
      <c r="UYK1866" s="84" t="s">
        <v>18849</v>
      </c>
      <c r="UYL1866" s="84" t="s">
        <v>18849</v>
      </c>
      <c r="UYM1866" s="84" t="s">
        <v>18849</v>
      </c>
      <c r="UYN1866" s="84" t="s">
        <v>18849</v>
      </c>
      <c r="UYO1866" s="84" t="s">
        <v>18849</v>
      </c>
      <c r="UYP1866" s="84" t="s">
        <v>18849</v>
      </c>
      <c r="UYQ1866" s="84" t="s">
        <v>18849</v>
      </c>
      <c r="UYR1866" s="84" t="s">
        <v>18849</v>
      </c>
      <c r="UYS1866" s="84" t="s">
        <v>18849</v>
      </c>
      <c r="UYT1866" s="84" t="s">
        <v>18849</v>
      </c>
      <c r="UYU1866" s="84" t="s">
        <v>18849</v>
      </c>
      <c r="UYV1866" s="84" t="s">
        <v>18849</v>
      </c>
      <c r="UYW1866" s="84" t="s">
        <v>18849</v>
      </c>
      <c r="UYX1866" s="84" t="s">
        <v>18849</v>
      </c>
      <c r="UYY1866" s="84" t="s">
        <v>18849</v>
      </c>
      <c r="UYZ1866" s="84" t="s">
        <v>18849</v>
      </c>
      <c r="UZA1866" s="84" t="s">
        <v>18849</v>
      </c>
      <c r="UZB1866" s="84" t="s">
        <v>18849</v>
      </c>
      <c r="UZC1866" s="84" t="s">
        <v>18849</v>
      </c>
      <c r="UZD1866" s="84" t="s">
        <v>18849</v>
      </c>
      <c r="UZE1866" s="84" t="s">
        <v>18849</v>
      </c>
      <c r="UZF1866" s="84" t="s">
        <v>18849</v>
      </c>
      <c r="UZG1866" s="84" t="s">
        <v>18849</v>
      </c>
      <c r="UZH1866" s="84" t="s">
        <v>18849</v>
      </c>
      <c r="UZI1866" s="84" t="s">
        <v>18849</v>
      </c>
      <c r="UZJ1866" s="84" t="s">
        <v>18849</v>
      </c>
      <c r="UZK1866" s="84" t="s">
        <v>18849</v>
      </c>
      <c r="UZL1866" s="84" t="s">
        <v>18849</v>
      </c>
      <c r="UZM1866" s="84" t="s">
        <v>18849</v>
      </c>
      <c r="UZN1866" s="84" t="s">
        <v>18849</v>
      </c>
      <c r="UZO1866" s="84" t="s">
        <v>18849</v>
      </c>
      <c r="UZP1866" s="84" t="s">
        <v>18849</v>
      </c>
      <c r="UZQ1866" s="84" t="s">
        <v>18849</v>
      </c>
      <c r="UZR1866" s="84" t="s">
        <v>18849</v>
      </c>
      <c r="UZS1866" s="84" t="s">
        <v>18849</v>
      </c>
      <c r="UZT1866" s="84" t="s">
        <v>18849</v>
      </c>
      <c r="UZU1866" s="84" t="s">
        <v>18849</v>
      </c>
      <c r="UZV1866" s="84" t="s">
        <v>18849</v>
      </c>
      <c r="UZW1866" s="84" t="s">
        <v>18849</v>
      </c>
      <c r="UZX1866" s="84" t="s">
        <v>18849</v>
      </c>
      <c r="UZY1866" s="84" t="s">
        <v>18849</v>
      </c>
      <c r="UZZ1866" s="84" t="s">
        <v>18849</v>
      </c>
      <c r="VAA1866" s="84" t="s">
        <v>18849</v>
      </c>
      <c r="VAB1866" s="84" t="s">
        <v>18849</v>
      </c>
      <c r="VAC1866" s="84" t="s">
        <v>18849</v>
      </c>
      <c r="VAD1866" s="84" t="s">
        <v>18849</v>
      </c>
      <c r="VAE1866" s="84" t="s">
        <v>18849</v>
      </c>
      <c r="VAF1866" s="84" t="s">
        <v>18849</v>
      </c>
      <c r="VAG1866" s="84" t="s">
        <v>18849</v>
      </c>
      <c r="VAH1866" s="84" t="s">
        <v>18849</v>
      </c>
      <c r="VAI1866" s="84" t="s">
        <v>18849</v>
      </c>
      <c r="VAJ1866" s="84" t="s">
        <v>18849</v>
      </c>
      <c r="VAK1866" s="84" t="s">
        <v>18849</v>
      </c>
      <c r="VAL1866" s="84" t="s">
        <v>18849</v>
      </c>
      <c r="VAM1866" s="84" t="s">
        <v>18849</v>
      </c>
      <c r="VAN1866" s="84" t="s">
        <v>18849</v>
      </c>
      <c r="VAO1866" s="84" t="s">
        <v>18849</v>
      </c>
      <c r="VAP1866" s="84" t="s">
        <v>18849</v>
      </c>
      <c r="VAQ1866" s="84" t="s">
        <v>18849</v>
      </c>
      <c r="VAR1866" s="84" t="s">
        <v>18849</v>
      </c>
      <c r="VAS1866" s="84" t="s">
        <v>18849</v>
      </c>
      <c r="VAT1866" s="84" t="s">
        <v>18849</v>
      </c>
      <c r="VAU1866" s="84" t="s">
        <v>18849</v>
      </c>
      <c r="VAV1866" s="84" t="s">
        <v>18849</v>
      </c>
      <c r="VAW1866" s="84" t="s">
        <v>18849</v>
      </c>
      <c r="VAX1866" s="84" t="s">
        <v>18849</v>
      </c>
      <c r="VAY1866" s="84" t="s">
        <v>18849</v>
      </c>
      <c r="VAZ1866" s="84" t="s">
        <v>18849</v>
      </c>
      <c r="VBA1866" s="84" t="s">
        <v>18849</v>
      </c>
      <c r="VBB1866" s="84" t="s">
        <v>18849</v>
      </c>
      <c r="VBC1866" s="84" t="s">
        <v>18849</v>
      </c>
      <c r="VBD1866" s="84" t="s">
        <v>18849</v>
      </c>
      <c r="VBE1866" s="84" t="s">
        <v>18849</v>
      </c>
      <c r="VBF1866" s="84" t="s">
        <v>18849</v>
      </c>
      <c r="VBG1866" s="84" t="s">
        <v>18849</v>
      </c>
      <c r="VBH1866" s="84" t="s">
        <v>18849</v>
      </c>
      <c r="VBI1866" s="84" t="s">
        <v>18849</v>
      </c>
      <c r="VBJ1866" s="84" t="s">
        <v>18849</v>
      </c>
      <c r="VBK1866" s="84" t="s">
        <v>18849</v>
      </c>
      <c r="VBL1866" s="84" t="s">
        <v>18849</v>
      </c>
      <c r="VBM1866" s="84" t="s">
        <v>18849</v>
      </c>
      <c r="VBN1866" s="84" t="s">
        <v>18849</v>
      </c>
      <c r="VBO1866" s="84" t="s">
        <v>18849</v>
      </c>
      <c r="VBP1866" s="84" t="s">
        <v>18849</v>
      </c>
      <c r="VBQ1866" s="84" t="s">
        <v>18849</v>
      </c>
      <c r="VBR1866" s="84" t="s">
        <v>18849</v>
      </c>
      <c r="VBS1866" s="84" t="s">
        <v>18849</v>
      </c>
      <c r="VBT1866" s="84" t="s">
        <v>18849</v>
      </c>
      <c r="VBU1866" s="84" t="s">
        <v>18849</v>
      </c>
      <c r="VBV1866" s="84" t="s">
        <v>18849</v>
      </c>
      <c r="VBW1866" s="84" t="s">
        <v>18849</v>
      </c>
      <c r="VBX1866" s="84" t="s">
        <v>18849</v>
      </c>
      <c r="VBY1866" s="84" t="s">
        <v>18849</v>
      </c>
      <c r="VBZ1866" s="84" t="s">
        <v>18849</v>
      </c>
      <c r="VCA1866" s="84" t="s">
        <v>18849</v>
      </c>
      <c r="VCB1866" s="84" t="s">
        <v>18849</v>
      </c>
      <c r="VCC1866" s="84" t="s">
        <v>18849</v>
      </c>
      <c r="VCD1866" s="84" t="s">
        <v>18849</v>
      </c>
      <c r="VCE1866" s="84" t="s">
        <v>18849</v>
      </c>
      <c r="VCF1866" s="84" t="s">
        <v>18849</v>
      </c>
      <c r="VCG1866" s="84" t="s">
        <v>18849</v>
      </c>
      <c r="VCH1866" s="84" t="s">
        <v>18849</v>
      </c>
      <c r="VCI1866" s="84" t="s">
        <v>18849</v>
      </c>
      <c r="VCJ1866" s="84" t="s">
        <v>18849</v>
      </c>
      <c r="VCK1866" s="84" t="s">
        <v>18849</v>
      </c>
      <c r="VCL1866" s="84" t="s">
        <v>18849</v>
      </c>
      <c r="VCM1866" s="84" t="s">
        <v>18849</v>
      </c>
      <c r="VCN1866" s="84" t="s">
        <v>18849</v>
      </c>
      <c r="VCO1866" s="84" t="s">
        <v>18849</v>
      </c>
      <c r="VCP1866" s="84" t="s">
        <v>18849</v>
      </c>
      <c r="VCQ1866" s="84" t="s">
        <v>18849</v>
      </c>
      <c r="VCR1866" s="84" t="s">
        <v>18849</v>
      </c>
      <c r="VCS1866" s="84" t="s">
        <v>18849</v>
      </c>
      <c r="VCT1866" s="84" t="s">
        <v>18849</v>
      </c>
      <c r="VCU1866" s="84" t="s">
        <v>18849</v>
      </c>
      <c r="VCV1866" s="84" t="s">
        <v>18849</v>
      </c>
      <c r="VCW1866" s="84" t="s">
        <v>18849</v>
      </c>
      <c r="VCX1866" s="84" t="s">
        <v>18849</v>
      </c>
      <c r="VCY1866" s="84" t="s">
        <v>18849</v>
      </c>
      <c r="VCZ1866" s="84" t="s">
        <v>18849</v>
      </c>
      <c r="VDA1866" s="84" t="s">
        <v>18849</v>
      </c>
      <c r="VDB1866" s="84" t="s">
        <v>18849</v>
      </c>
      <c r="VDC1866" s="84" t="s">
        <v>18849</v>
      </c>
      <c r="VDD1866" s="84" t="s">
        <v>18849</v>
      </c>
      <c r="VDE1866" s="84" t="s">
        <v>18849</v>
      </c>
      <c r="VDF1866" s="84" t="s">
        <v>18849</v>
      </c>
      <c r="VDG1866" s="84" t="s">
        <v>18849</v>
      </c>
      <c r="VDH1866" s="84" t="s">
        <v>18849</v>
      </c>
      <c r="VDI1866" s="84" t="s">
        <v>18849</v>
      </c>
      <c r="VDJ1866" s="84" t="s">
        <v>18849</v>
      </c>
      <c r="VDK1866" s="84" t="s">
        <v>18849</v>
      </c>
      <c r="VDL1866" s="84" t="s">
        <v>18849</v>
      </c>
      <c r="VDM1866" s="84" t="s">
        <v>18849</v>
      </c>
      <c r="VDN1866" s="84" t="s">
        <v>18849</v>
      </c>
      <c r="VDO1866" s="84" t="s">
        <v>18849</v>
      </c>
      <c r="VDP1866" s="84" t="s">
        <v>18849</v>
      </c>
      <c r="VDQ1866" s="84" t="s">
        <v>18849</v>
      </c>
      <c r="VDR1866" s="84" t="s">
        <v>18849</v>
      </c>
      <c r="VDS1866" s="84" t="s">
        <v>18849</v>
      </c>
      <c r="VDT1866" s="84" t="s">
        <v>18849</v>
      </c>
      <c r="VDU1866" s="84" t="s">
        <v>18849</v>
      </c>
      <c r="VDV1866" s="84" t="s">
        <v>18849</v>
      </c>
      <c r="VDW1866" s="84" t="s">
        <v>18849</v>
      </c>
      <c r="VDX1866" s="84" t="s">
        <v>18849</v>
      </c>
      <c r="VDY1866" s="84" t="s">
        <v>18849</v>
      </c>
      <c r="VDZ1866" s="84" t="s">
        <v>18849</v>
      </c>
      <c r="VEA1866" s="84" t="s">
        <v>18849</v>
      </c>
      <c r="VEB1866" s="84" t="s">
        <v>18849</v>
      </c>
      <c r="VEC1866" s="84" t="s">
        <v>18849</v>
      </c>
      <c r="VED1866" s="84" t="s">
        <v>18849</v>
      </c>
      <c r="VEE1866" s="84" t="s">
        <v>18849</v>
      </c>
      <c r="VEF1866" s="84" t="s">
        <v>18849</v>
      </c>
      <c r="VEG1866" s="84" t="s">
        <v>18849</v>
      </c>
      <c r="VEH1866" s="84" t="s">
        <v>18849</v>
      </c>
      <c r="VEI1866" s="84" t="s">
        <v>18849</v>
      </c>
      <c r="VEJ1866" s="84" t="s">
        <v>18849</v>
      </c>
      <c r="VEK1866" s="84" t="s">
        <v>18849</v>
      </c>
      <c r="VEL1866" s="84" t="s">
        <v>18849</v>
      </c>
      <c r="VEM1866" s="84" t="s">
        <v>18849</v>
      </c>
      <c r="VEN1866" s="84" t="s">
        <v>18849</v>
      </c>
      <c r="VEO1866" s="84" t="s">
        <v>18849</v>
      </c>
      <c r="VEP1866" s="84" t="s">
        <v>18849</v>
      </c>
      <c r="VEQ1866" s="84" t="s">
        <v>18849</v>
      </c>
      <c r="VER1866" s="84" t="s">
        <v>18849</v>
      </c>
      <c r="VES1866" s="84" t="s">
        <v>18849</v>
      </c>
      <c r="VET1866" s="84" t="s">
        <v>18849</v>
      </c>
      <c r="VEU1866" s="84" t="s">
        <v>18849</v>
      </c>
      <c r="VEV1866" s="84" t="s">
        <v>18849</v>
      </c>
      <c r="VEW1866" s="84" t="s">
        <v>18849</v>
      </c>
      <c r="VEX1866" s="84" t="s">
        <v>18849</v>
      </c>
      <c r="VEY1866" s="84" t="s">
        <v>18849</v>
      </c>
      <c r="VEZ1866" s="84" t="s">
        <v>18849</v>
      </c>
      <c r="VFA1866" s="84" t="s">
        <v>18849</v>
      </c>
      <c r="VFB1866" s="84" t="s">
        <v>18849</v>
      </c>
      <c r="VFC1866" s="84" t="s">
        <v>18849</v>
      </c>
      <c r="VFD1866" s="84" t="s">
        <v>18849</v>
      </c>
      <c r="VFE1866" s="84" t="s">
        <v>18849</v>
      </c>
      <c r="VFF1866" s="84" t="s">
        <v>18849</v>
      </c>
      <c r="VFG1866" s="84" t="s">
        <v>18849</v>
      </c>
      <c r="VFH1866" s="84" t="s">
        <v>18849</v>
      </c>
      <c r="VFI1866" s="84" t="s">
        <v>18849</v>
      </c>
      <c r="VFJ1866" s="84" t="s">
        <v>18849</v>
      </c>
      <c r="VFK1866" s="84" t="s">
        <v>18849</v>
      </c>
      <c r="VFL1866" s="84" t="s">
        <v>18849</v>
      </c>
      <c r="VFM1866" s="84" t="s">
        <v>18849</v>
      </c>
      <c r="VFN1866" s="84" t="s">
        <v>18849</v>
      </c>
      <c r="VFO1866" s="84" t="s">
        <v>18849</v>
      </c>
      <c r="VFP1866" s="84" t="s">
        <v>18849</v>
      </c>
      <c r="VFQ1866" s="84" t="s">
        <v>18849</v>
      </c>
      <c r="VFR1866" s="84" t="s">
        <v>18849</v>
      </c>
      <c r="VFS1866" s="84" t="s">
        <v>18849</v>
      </c>
      <c r="VFT1866" s="84" t="s">
        <v>18849</v>
      </c>
      <c r="VFU1866" s="84" t="s">
        <v>18849</v>
      </c>
      <c r="VFV1866" s="84" t="s">
        <v>18849</v>
      </c>
      <c r="VFW1866" s="84" t="s">
        <v>18849</v>
      </c>
      <c r="VFX1866" s="84" t="s">
        <v>18849</v>
      </c>
      <c r="VFY1866" s="84" t="s">
        <v>18849</v>
      </c>
      <c r="VFZ1866" s="84" t="s">
        <v>18849</v>
      </c>
      <c r="VGA1866" s="84" t="s">
        <v>18849</v>
      </c>
      <c r="VGB1866" s="84" t="s">
        <v>18849</v>
      </c>
      <c r="VGC1866" s="84" t="s">
        <v>18849</v>
      </c>
      <c r="VGD1866" s="84" t="s">
        <v>18849</v>
      </c>
      <c r="VGE1866" s="84" t="s">
        <v>18849</v>
      </c>
      <c r="VGF1866" s="84" t="s">
        <v>18849</v>
      </c>
      <c r="VGG1866" s="84" t="s">
        <v>18849</v>
      </c>
      <c r="VGH1866" s="84" t="s">
        <v>18849</v>
      </c>
      <c r="VGI1866" s="84" t="s">
        <v>18849</v>
      </c>
      <c r="VGJ1866" s="84" t="s">
        <v>18849</v>
      </c>
      <c r="VGK1866" s="84" t="s">
        <v>18849</v>
      </c>
      <c r="VGL1866" s="84" t="s">
        <v>18849</v>
      </c>
      <c r="VGM1866" s="84" t="s">
        <v>18849</v>
      </c>
      <c r="VGN1866" s="84" t="s">
        <v>18849</v>
      </c>
      <c r="VGO1866" s="84" t="s">
        <v>18849</v>
      </c>
      <c r="VGP1866" s="84" t="s">
        <v>18849</v>
      </c>
      <c r="VGQ1866" s="84" t="s">
        <v>18849</v>
      </c>
      <c r="VGR1866" s="84" t="s">
        <v>18849</v>
      </c>
      <c r="VGS1866" s="84" t="s">
        <v>18849</v>
      </c>
      <c r="VGT1866" s="84" t="s">
        <v>18849</v>
      </c>
      <c r="VGU1866" s="84" t="s">
        <v>18849</v>
      </c>
      <c r="VGV1866" s="84" t="s">
        <v>18849</v>
      </c>
      <c r="VGW1866" s="84" t="s">
        <v>18849</v>
      </c>
      <c r="VGX1866" s="84" t="s">
        <v>18849</v>
      </c>
      <c r="VGY1866" s="84" t="s">
        <v>18849</v>
      </c>
      <c r="VGZ1866" s="84" t="s">
        <v>18849</v>
      </c>
      <c r="VHA1866" s="84" t="s">
        <v>18849</v>
      </c>
      <c r="VHB1866" s="84" t="s">
        <v>18849</v>
      </c>
      <c r="VHC1866" s="84" t="s">
        <v>18849</v>
      </c>
      <c r="VHD1866" s="84" t="s">
        <v>18849</v>
      </c>
      <c r="VHE1866" s="84" t="s">
        <v>18849</v>
      </c>
      <c r="VHF1866" s="84" t="s">
        <v>18849</v>
      </c>
      <c r="VHG1866" s="84" t="s">
        <v>18849</v>
      </c>
      <c r="VHH1866" s="84" t="s">
        <v>18849</v>
      </c>
      <c r="VHI1866" s="84" t="s">
        <v>18849</v>
      </c>
      <c r="VHJ1866" s="84" t="s">
        <v>18849</v>
      </c>
      <c r="VHK1866" s="84" t="s">
        <v>18849</v>
      </c>
      <c r="VHL1866" s="84" t="s">
        <v>18849</v>
      </c>
      <c r="VHM1866" s="84" t="s">
        <v>18849</v>
      </c>
      <c r="VHN1866" s="84" t="s">
        <v>18849</v>
      </c>
      <c r="VHO1866" s="84" t="s">
        <v>18849</v>
      </c>
      <c r="VHP1866" s="84" t="s">
        <v>18849</v>
      </c>
      <c r="VHQ1866" s="84" t="s">
        <v>18849</v>
      </c>
      <c r="VHR1866" s="84" t="s">
        <v>18849</v>
      </c>
      <c r="VHS1866" s="84" t="s">
        <v>18849</v>
      </c>
      <c r="VHT1866" s="84" t="s">
        <v>18849</v>
      </c>
      <c r="VHU1866" s="84" t="s">
        <v>18849</v>
      </c>
      <c r="VHV1866" s="84" t="s">
        <v>18849</v>
      </c>
      <c r="VHW1866" s="84" t="s">
        <v>18849</v>
      </c>
      <c r="VHX1866" s="84" t="s">
        <v>18849</v>
      </c>
      <c r="VHY1866" s="84" t="s">
        <v>18849</v>
      </c>
      <c r="VHZ1866" s="84" t="s">
        <v>18849</v>
      </c>
      <c r="VIA1866" s="84" t="s">
        <v>18849</v>
      </c>
      <c r="VIB1866" s="84" t="s">
        <v>18849</v>
      </c>
      <c r="VIC1866" s="84" t="s">
        <v>18849</v>
      </c>
      <c r="VID1866" s="84" t="s">
        <v>18849</v>
      </c>
      <c r="VIE1866" s="84" t="s">
        <v>18849</v>
      </c>
      <c r="VIF1866" s="84" t="s">
        <v>18849</v>
      </c>
      <c r="VIG1866" s="84" t="s">
        <v>18849</v>
      </c>
      <c r="VIH1866" s="84" t="s">
        <v>18849</v>
      </c>
      <c r="VII1866" s="84" t="s">
        <v>18849</v>
      </c>
      <c r="VIJ1866" s="84" t="s">
        <v>18849</v>
      </c>
      <c r="VIK1866" s="84" t="s">
        <v>18849</v>
      </c>
      <c r="VIL1866" s="84" t="s">
        <v>18849</v>
      </c>
      <c r="VIM1866" s="84" t="s">
        <v>18849</v>
      </c>
      <c r="VIN1866" s="84" t="s">
        <v>18849</v>
      </c>
      <c r="VIO1866" s="84" t="s">
        <v>18849</v>
      </c>
      <c r="VIP1866" s="84" t="s">
        <v>18849</v>
      </c>
      <c r="VIQ1866" s="84" t="s">
        <v>18849</v>
      </c>
      <c r="VIR1866" s="84" t="s">
        <v>18849</v>
      </c>
      <c r="VIS1866" s="84" t="s">
        <v>18849</v>
      </c>
      <c r="VIT1866" s="84" t="s">
        <v>18849</v>
      </c>
      <c r="VIU1866" s="84" t="s">
        <v>18849</v>
      </c>
      <c r="VIV1866" s="84" t="s">
        <v>18849</v>
      </c>
      <c r="VIW1866" s="84" t="s">
        <v>18849</v>
      </c>
      <c r="VIX1866" s="84" t="s">
        <v>18849</v>
      </c>
      <c r="VIY1866" s="84" t="s">
        <v>18849</v>
      </c>
      <c r="VIZ1866" s="84" t="s">
        <v>18849</v>
      </c>
      <c r="VJA1866" s="84" t="s">
        <v>18849</v>
      </c>
      <c r="VJB1866" s="84" t="s">
        <v>18849</v>
      </c>
      <c r="VJC1866" s="84" t="s">
        <v>18849</v>
      </c>
      <c r="VJD1866" s="84" t="s">
        <v>18849</v>
      </c>
      <c r="VJE1866" s="84" t="s">
        <v>18849</v>
      </c>
      <c r="VJF1866" s="84" t="s">
        <v>18849</v>
      </c>
      <c r="VJG1866" s="84" t="s">
        <v>18849</v>
      </c>
      <c r="VJH1866" s="84" t="s">
        <v>18849</v>
      </c>
      <c r="VJI1866" s="84" t="s">
        <v>18849</v>
      </c>
      <c r="VJJ1866" s="84" t="s">
        <v>18849</v>
      </c>
      <c r="VJK1866" s="84" t="s">
        <v>18849</v>
      </c>
      <c r="VJL1866" s="84" t="s">
        <v>18849</v>
      </c>
      <c r="VJM1866" s="84" t="s">
        <v>18849</v>
      </c>
      <c r="VJN1866" s="84" t="s">
        <v>18849</v>
      </c>
      <c r="VJO1866" s="84" t="s">
        <v>18849</v>
      </c>
      <c r="VJP1866" s="84" t="s">
        <v>18849</v>
      </c>
      <c r="VJQ1866" s="84" t="s">
        <v>18849</v>
      </c>
      <c r="VJR1866" s="84" t="s">
        <v>18849</v>
      </c>
      <c r="VJS1866" s="84" t="s">
        <v>18849</v>
      </c>
      <c r="VJT1866" s="84" t="s">
        <v>18849</v>
      </c>
      <c r="VJU1866" s="84" t="s">
        <v>18849</v>
      </c>
      <c r="VJV1866" s="84" t="s">
        <v>18849</v>
      </c>
      <c r="VJW1866" s="84" t="s">
        <v>18849</v>
      </c>
      <c r="VJX1866" s="84" t="s">
        <v>18849</v>
      </c>
      <c r="VJY1866" s="84" t="s">
        <v>18849</v>
      </c>
      <c r="VJZ1866" s="84" t="s">
        <v>18849</v>
      </c>
      <c r="VKA1866" s="84" t="s">
        <v>18849</v>
      </c>
      <c r="VKB1866" s="84" t="s">
        <v>18849</v>
      </c>
      <c r="VKC1866" s="84" t="s">
        <v>18849</v>
      </c>
      <c r="VKD1866" s="84" t="s">
        <v>18849</v>
      </c>
      <c r="VKE1866" s="84" t="s">
        <v>18849</v>
      </c>
      <c r="VKF1866" s="84" t="s">
        <v>18849</v>
      </c>
      <c r="VKG1866" s="84" t="s">
        <v>18849</v>
      </c>
      <c r="VKH1866" s="84" t="s">
        <v>18849</v>
      </c>
      <c r="VKI1866" s="84" t="s">
        <v>18849</v>
      </c>
      <c r="VKJ1866" s="84" t="s">
        <v>18849</v>
      </c>
      <c r="VKK1866" s="84" t="s">
        <v>18849</v>
      </c>
      <c r="VKL1866" s="84" t="s">
        <v>18849</v>
      </c>
      <c r="VKM1866" s="84" t="s">
        <v>18849</v>
      </c>
      <c r="VKN1866" s="84" t="s">
        <v>18849</v>
      </c>
      <c r="VKO1866" s="84" t="s">
        <v>18849</v>
      </c>
      <c r="VKP1866" s="84" t="s">
        <v>18849</v>
      </c>
      <c r="VKQ1866" s="84" t="s">
        <v>18849</v>
      </c>
      <c r="VKR1866" s="84" t="s">
        <v>18849</v>
      </c>
      <c r="VKS1866" s="84" t="s">
        <v>18849</v>
      </c>
      <c r="VKT1866" s="84" t="s">
        <v>18849</v>
      </c>
      <c r="VKU1866" s="84" t="s">
        <v>18849</v>
      </c>
      <c r="VKV1866" s="84" t="s">
        <v>18849</v>
      </c>
      <c r="VKW1866" s="84" t="s">
        <v>18849</v>
      </c>
      <c r="VKX1866" s="84" t="s">
        <v>18849</v>
      </c>
      <c r="VKY1866" s="84" t="s">
        <v>18849</v>
      </c>
      <c r="VKZ1866" s="84" t="s">
        <v>18849</v>
      </c>
      <c r="VLA1866" s="84" t="s">
        <v>18849</v>
      </c>
      <c r="VLB1866" s="84" t="s">
        <v>18849</v>
      </c>
      <c r="VLC1866" s="84" t="s">
        <v>18849</v>
      </c>
      <c r="VLD1866" s="84" t="s">
        <v>18849</v>
      </c>
      <c r="VLE1866" s="84" t="s">
        <v>18849</v>
      </c>
      <c r="VLF1866" s="84" t="s">
        <v>18849</v>
      </c>
      <c r="VLG1866" s="84" t="s">
        <v>18849</v>
      </c>
      <c r="VLH1866" s="84" t="s">
        <v>18849</v>
      </c>
      <c r="VLI1866" s="84" t="s">
        <v>18849</v>
      </c>
      <c r="VLJ1866" s="84" t="s">
        <v>18849</v>
      </c>
      <c r="VLK1866" s="84" t="s">
        <v>18849</v>
      </c>
      <c r="VLL1866" s="84" t="s">
        <v>18849</v>
      </c>
      <c r="VLM1866" s="84" t="s">
        <v>18849</v>
      </c>
      <c r="VLN1866" s="84" t="s">
        <v>18849</v>
      </c>
      <c r="VLO1866" s="84" t="s">
        <v>18849</v>
      </c>
      <c r="VLP1866" s="84" t="s">
        <v>18849</v>
      </c>
      <c r="VLQ1866" s="84" t="s">
        <v>18849</v>
      </c>
      <c r="VLR1866" s="84" t="s">
        <v>18849</v>
      </c>
      <c r="VLS1866" s="84" t="s">
        <v>18849</v>
      </c>
      <c r="VLT1866" s="84" t="s">
        <v>18849</v>
      </c>
      <c r="VLU1866" s="84" t="s">
        <v>18849</v>
      </c>
      <c r="VLV1866" s="84" t="s">
        <v>18849</v>
      </c>
      <c r="VLW1866" s="84" t="s">
        <v>18849</v>
      </c>
      <c r="VLX1866" s="84" t="s">
        <v>18849</v>
      </c>
      <c r="VLY1866" s="84" t="s">
        <v>18849</v>
      </c>
      <c r="VLZ1866" s="84" t="s">
        <v>18849</v>
      </c>
      <c r="VMA1866" s="84" t="s">
        <v>18849</v>
      </c>
      <c r="VMB1866" s="84" t="s">
        <v>18849</v>
      </c>
      <c r="VMC1866" s="84" t="s">
        <v>18849</v>
      </c>
      <c r="VMD1866" s="84" t="s">
        <v>18849</v>
      </c>
      <c r="VME1866" s="84" t="s">
        <v>18849</v>
      </c>
      <c r="VMF1866" s="84" t="s">
        <v>18849</v>
      </c>
      <c r="VMG1866" s="84" t="s">
        <v>18849</v>
      </c>
      <c r="VMH1866" s="84" t="s">
        <v>18849</v>
      </c>
      <c r="VMI1866" s="84" t="s">
        <v>18849</v>
      </c>
      <c r="VMJ1866" s="84" t="s">
        <v>18849</v>
      </c>
      <c r="VMK1866" s="84" t="s">
        <v>18849</v>
      </c>
      <c r="VML1866" s="84" t="s">
        <v>18849</v>
      </c>
      <c r="VMM1866" s="84" t="s">
        <v>18849</v>
      </c>
      <c r="VMN1866" s="84" t="s">
        <v>18849</v>
      </c>
      <c r="VMO1866" s="84" t="s">
        <v>18849</v>
      </c>
      <c r="VMP1866" s="84" t="s">
        <v>18849</v>
      </c>
      <c r="VMQ1866" s="84" t="s">
        <v>18849</v>
      </c>
      <c r="VMR1866" s="84" t="s">
        <v>18849</v>
      </c>
      <c r="VMS1866" s="84" t="s">
        <v>18849</v>
      </c>
      <c r="VMT1866" s="84" t="s">
        <v>18849</v>
      </c>
      <c r="VMU1866" s="84" t="s">
        <v>18849</v>
      </c>
      <c r="VMV1866" s="84" t="s">
        <v>18849</v>
      </c>
      <c r="VMW1866" s="84" t="s">
        <v>18849</v>
      </c>
      <c r="VMX1866" s="84" t="s">
        <v>18849</v>
      </c>
      <c r="VMY1866" s="84" t="s">
        <v>18849</v>
      </c>
      <c r="VMZ1866" s="84" t="s">
        <v>18849</v>
      </c>
      <c r="VNA1866" s="84" t="s">
        <v>18849</v>
      </c>
      <c r="VNB1866" s="84" t="s">
        <v>18849</v>
      </c>
      <c r="VNC1866" s="84" t="s">
        <v>18849</v>
      </c>
      <c r="VND1866" s="84" t="s">
        <v>18849</v>
      </c>
      <c r="VNE1866" s="84" t="s">
        <v>18849</v>
      </c>
      <c r="VNF1866" s="84" t="s">
        <v>18849</v>
      </c>
      <c r="VNG1866" s="84" t="s">
        <v>18849</v>
      </c>
      <c r="VNH1866" s="84" t="s">
        <v>18849</v>
      </c>
      <c r="VNI1866" s="84" t="s">
        <v>18849</v>
      </c>
      <c r="VNJ1866" s="84" t="s">
        <v>18849</v>
      </c>
      <c r="VNK1866" s="84" t="s">
        <v>18849</v>
      </c>
      <c r="VNL1866" s="84" t="s">
        <v>18849</v>
      </c>
      <c r="VNM1866" s="84" t="s">
        <v>18849</v>
      </c>
      <c r="VNN1866" s="84" t="s">
        <v>18849</v>
      </c>
      <c r="VNO1866" s="84" t="s">
        <v>18849</v>
      </c>
      <c r="VNP1866" s="84" t="s">
        <v>18849</v>
      </c>
      <c r="VNQ1866" s="84" t="s">
        <v>18849</v>
      </c>
      <c r="VNR1866" s="84" t="s">
        <v>18849</v>
      </c>
      <c r="VNS1866" s="84" t="s">
        <v>18849</v>
      </c>
      <c r="VNT1866" s="84" t="s">
        <v>18849</v>
      </c>
      <c r="VNU1866" s="84" t="s">
        <v>18849</v>
      </c>
      <c r="VNV1866" s="84" t="s">
        <v>18849</v>
      </c>
      <c r="VNW1866" s="84" t="s">
        <v>18849</v>
      </c>
      <c r="VNX1866" s="84" t="s">
        <v>18849</v>
      </c>
      <c r="VNY1866" s="84" t="s">
        <v>18849</v>
      </c>
      <c r="VNZ1866" s="84" t="s">
        <v>18849</v>
      </c>
      <c r="VOA1866" s="84" t="s">
        <v>18849</v>
      </c>
      <c r="VOB1866" s="84" t="s">
        <v>18849</v>
      </c>
      <c r="VOC1866" s="84" t="s">
        <v>18849</v>
      </c>
      <c r="VOD1866" s="84" t="s">
        <v>18849</v>
      </c>
      <c r="VOE1866" s="84" t="s">
        <v>18849</v>
      </c>
      <c r="VOF1866" s="84" t="s">
        <v>18849</v>
      </c>
      <c r="VOG1866" s="84" t="s">
        <v>18849</v>
      </c>
      <c r="VOH1866" s="84" t="s">
        <v>18849</v>
      </c>
      <c r="VOI1866" s="84" t="s">
        <v>18849</v>
      </c>
      <c r="VOJ1866" s="84" t="s">
        <v>18849</v>
      </c>
      <c r="VOK1866" s="84" t="s">
        <v>18849</v>
      </c>
      <c r="VOL1866" s="84" t="s">
        <v>18849</v>
      </c>
      <c r="VOM1866" s="84" t="s">
        <v>18849</v>
      </c>
      <c r="VON1866" s="84" t="s">
        <v>18849</v>
      </c>
      <c r="VOO1866" s="84" t="s">
        <v>18849</v>
      </c>
      <c r="VOP1866" s="84" t="s">
        <v>18849</v>
      </c>
      <c r="VOQ1866" s="84" t="s">
        <v>18849</v>
      </c>
      <c r="VOR1866" s="84" t="s">
        <v>18849</v>
      </c>
      <c r="VOS1866" s="84" t="s">
        <v>18849</v>
      </c>
      <c r="VOT1866" s="84" t="s">
        <v>18849</v>
      </c>
      <c r="VOU1866" s="84" t="s">
        <v>18849</v>
      </c>
      <c r="VOV1866" s="84" t="s">
        <v>18849</v>
      </c>
      <c r="VOW1866" s="84" t="s">
        <v>18849</v>
      </c>
      <c r="VOX1866" s="84" t="s">
        <v>18849</v>
      </c>
      <c r="VOY1866" s="84" t="s">
        <v>18849</v>
      </c>
      <c r="VOZ1866" s="84" t="s">
        <v>18849</v>
      </c>
      <c r="VPA1866" s="84" t="s">
        <v>18849</v>
      </c>
      <c r="VPB1866" s="84" t="s">
        <v>18849</v>
      </c>
      <c r="VPC1866" s="84" t="s">
        <v>18849</v>
      </c>
      <c r="VPD1866" s="84" t="s">
        <v>18849</v>
      </c>
      <c r="VPE1866" s="84" t="s">
        <v>18849</v>
      </c>
      <c r="VPF1866" s="84" t="s">
        <v>18849</v>
      </c>
      <c r="VPG1866" s="84" t="s">
        <v>18849</v>
      </c>
      <c r="VPH1866" s="84" t="s">
        <v>18849</v>
      </c>
      <c r="VPI1866" s="84" t="s">
        <v>18849</v>
      </c>
      <c r="VPJ1866" s="84" t="s">
        <v>18849</v>
      </c>
      <c r="VPK1866" s="84" t="s">
        <v>18849</v>
      </c>
      <c r="VPL1866" s="84" t="s">
        <v>18849</v>
      </c>
      <c r="VPM1866" s="84" t="s">
        <v>18849</v>
      </c>
      <c r="VPN1866" s="84" t="s">
        <v>18849</v>
      </c>
      <c r="VPO1866" s="84" t="s">
        <v>18849</v>
      </c>
      <c r="VPP1866" s="84" t="s">
        <v>18849</v>
      </c>
      <c r="VPQ1866" s="84" t="s">
        <v>18849</v>
      </c>
      <c r="VPR1866" s="84" t="s">
        <v>18849</v>
      </c>
      <c r="VPS1866" s="84" t="s">
        <v>18849</v>
      </c>
      <c r="VPT1866" s="84" t="s">
        <v>18849</v>
      </c>
      <c r="VPU1866" s="84" t="s">
        <v>18849</v>
      </c>
      <c r="VPV1866" s="84" t="s">
        <v>18849</v>
      </c>
      <c r="VPW1866" s="84" t="s">
        <v>18849</v>
      </c>
      <c r="VPX1866" s="84" t="s">
        <v>18849</v>
      </c>
      <c r="VPY1866" s="84" t="s">
        <v>18849</v>
      </c>
      <c r="VPZ1866" s="84" t="s">
        <v>18849</v>
      </c>
      <c r="VQA1866" s="84" t="s">
        <v>18849</v>
      </c>
      <c r="VQB1866" s="84" t="s">
        <v>18849</v>
      </c>
      <c r="VQC1866" s="84" t="s">
        <v>18849</v>
      </c>
      <c r="VQD1866" s="84" t="s">
        <v>18849</v>
      </c>
      <c r="VQE1866" s="84" t="s">
        <v>18849</v>
      </c>
      <c r="VQF1866" s="84" t="s">
        <v>18849</v>
      </c>
      <c r="VQG1866" s="84" t="s">
        <v>18849</v>
      </c>
      <c r="VQH1866" s="84" t="s">
        <v>18849</v>
      </c>
      <c r="VQI1866" s="84" t="s">
        <v>18849</v>
      </c>
      <c r="VQJ1866" s="84" t="s">
        <v>18849</v>
      </c>
      <c r="VQK1866" s="84" t="s">
        <v>18849</v>
      </c>
      <c r="VQL1866" s="84" t="s">
        <v>18849</v>
      </c>
      <c r="VQM1866" s="84" t="s">
        <v>18849</v>
      </c>
      <c r="VQN1866" s="84" t="s">
        <v>18849</v>
      </c>
      <c r="VQO1866" s="84" t="s">
        <v>18849</v>
      </c>
      <c r="VQP1866" s="84" t="s">
        <v>18849</v>
      </c>
      <c r="VQQ1866" s="84" t="s">
        <v>18849</v>
      </c>
      <c r="VQR1866" s="84" t="s">
        <v>18849</v>
      </c>
      <c r="VQS1866" s="84" t="s">
        <v>18849</v>
      </c>
      <c r="VQT1866" s="84" t="s">
        <v>18849</v>
      </c>
      <c r="VQU1866" s="84" t="s">
        <v>18849</v>
      </c>
      <c r="VQV1866" s="84" t="s">
        <v>18849</v>
      </c>
      <c r="VQW1866" s="84" t="s">
        <v>18849</v>
      </c>
      <c r="VQX1866" s="84" t="s">
        <v>18849</v>
      </c>
      <c r="VQY1866" s="84" t="s">
        <v>18849</v>
      </c>
      <c r="VQZ1866" s="84" t="s">
        <v>18849</v>
      </c>
      <c r="VRA1866" s="84" t="s">
        <v>18849</v>
      </c>
      <c r="VRB1866" s="84" t="s">
        <v>18849</v>
      </c>
      <c r="VRC1866" s="84" t="s">
        <v>18849</v>
      </c>
      <c r="VRD1866" s="84" t="s">
        <v>18849</v>
      </c>
      <c r="VRE1866" s="84" t="s">
        <v>18849</v>
      </c>
      <c r="VRF1866" s="84" t="s">
        <v>18849</v>
      </c>
      <c r="VRG1866" s="84" t="s">
        <v>18849</v>
      </c>
      <c r="VRH1866" s="84" t="s">
        <v>18849</v>
      </c>
      <c r="VRI1866" s="84" t="s">
        <v>18849</v>
      </c>
      <c r="VRJ1866" s="84" t="s">
        <v>18849</v>
      </c>
      <c r="VRK1866" s="84" t="s">
        <v>18849</v>
      </c>
      <c r="VRL1866" s="84" t="s">
        <v>18849</v>
      </c>
      <c r="VRM1866" s="84" t="s">
        <v>18849</v>
      </c>
      <c r="VRN1866" s="84" t="s">
        <v>18849</v>
      </c>
      <c r="VRO1866" s="84" t="s">
        <v>18849</v>
      </c>
      <c r="VRP1866" s="84" t="s">
        <v>18849</v>
      </c>
      <c r="VRQ1866" s="84" t="s">
        <v>18849</v>
      </c>
      <c r="VRR1866" s="84" t="s">
        <v>18849</v>
      </c>
      <c r="VRS1866" s="84" t="s">
        <v>18849</v>
      </c>
      <c r="VRT1866" s="84" t="s">
        <v>18849</v>
      </c>
      <c r="VRU1866" s="84" t="s">
        <v>18849</v>
      </c>
      <c r="VRV1866" s="84" t="s">
        <v>18849</v>
      </c>
      <c r="VRW1866" s="84" t="s">
        <v>18849</v>
      </c>
      <c r="VRX1866" s="84" t="s">
        <v>18849</v>
      </c>
      <c r="VRY1866" s="84" t="s">
        <v>18849</v>
      </c>
      <c r="VRZ1866" s="84" t="s">
        <v>18849</v>
      </c>
      <c r="VSA1866" s="84" t="s">
        <v>18849</v>
      </c>
      <c r="VSB1866" s="84" t="s">
        <v>18849</v>
      </c>
      <c r="VSC1866" s="84" t="s">
        <v>18849</v>
      </c>
      <c r="VSD1866" s="84" t="s">
        <v>18849</v>
      </c>
      <c r="VSE1866" s="84" t="s">
        <v>18849</v>
      </c>
      <c r="VSF1866" s="84" t="s">
        <v>18849</v>
      </c>
      <c r="VSG1866" s="84" t="s">
        <v>18849</v>
      </c>
      <c r="VSH1866" s="84" t="s">
        <v>18849</v>
      </c>
      <c r="VSI1866" s="84" t="s">
        <v>18849</v>
      </c>
      <c r="VSJ1866" s="84" t="s">
        <v>18849</v>
      </c>
      <c r="VSK1866" s="84" t="s">
        <v>18849</v>
      </c>
      <c r="VSL1866" s="84" t="s">
        <v>18849</v>
      </c>
      <c r="VSM1866" s="84" t="s">
        <v>18849</v>
      </c>
      <c r="VSN1866" s="84" t="s">
        <v>18849</v>
      </c>
      <c r="VSO1866" s="84" t="s">
        <v>18849</v>
      </c>
      <c r="VSP1866" s="84" t="s">
        <v>18849</v>
      </c>
      <c r="VSQ1866" s="84" t="s">
        <v>18849</v>
      </c>
      <c r="VSR1866" s="84" t="s">
        <v>18849</v>
      </c>
      <c r="VSS1866" s="84" t="s">
        <v>18849</v>
      </c>
      <c r="VST1866" s="84" t="s">
        <v>18849</v>
      </c>
      <c r="VSU1866" s="84" t="s">
        <v>18849</v>
      </c>
      <c r="VSV1866" s="84" t="s">
        <v>18849</v>
      </c>
      <c r="VSW1866" s="84" t="s">
        <v>18849</v>
      </c>
      <c r="VSX1866" s="84" t="s">
        <v>18849</v>
      </c>
      <c r="VSY1866" s="84" t="s">
        <v>18849</v>
      </c>
      <c r="VSZ1866" s="84" t="s">
        <v>18849</v>
      </c>
      <c r="VTA1866" s="84" t="s">
        <v>18849</v>
      </c>
      <c r="VTB1866" s="84" t="s">
        <v>18849</v>
      </c>
      <c r="VTC1866" s="84" t="s">
        <v>18849</v>
      </c>
      <c r="VTD1866" s="84" t="s">
        <v>18849</v>
      </c>
      <c r="VTE1866" s="84" t="s">
        <v>18849</v>
      </c>
      <c r="VTF1866" s="84" t="s">
        <v>18849</v>
      </c>
      <c r="VTG1866" s="84" t="s">
        <v>18849</v>
      </c>
      <c r="VTH1866" s="84" t="s">
        <v>18849</v>
      </c>
      <c r="VTI1866" s="84" t="s">
        <v>18849</v>
      </c>
      <c r="VTJ1866" s="84" t="s">
        <v>18849</v>
      </c>
      <c r="VTK1866" s="84" t="s">
        <v>18849</v>
      </c>
      <c r="VTL1866" s="84" t="s">
        <v>18849</v>
      </c>
      <c r="VTM1866" s="84" t="s">
        <v>18849</v>
      </c>
      <c r="VTN1866" s="84" t="s">
        <v>18849</v>
      </c>
      <c r="VTO1866" s="84" t="s">
        <v>18849</v>
      </c>
      <c r="VTP1866" s="84" t="s">
        <v>18849</v>
      </c>
      <c r="VTQ1866" s="84" t="s">
        <v>18849</v>
      </c>
      <c r="VTR1866" s="84" t="s">
        <v>18849</v>
      </c>
      <c r="VTS1866" s="84" t="s">
        <v>18849</v>
      </c>
      <c r="VTT1866" s="84" t="s">
        <v>18849</v>
      </c>
      <c r="VTU1866" s="84" t="s">
        <v>18849</v>
      </c>
      <c r="VTV1866" s="84" t="s">
        <v>18849</v>
      </c>
      <c r="VTW1866" s="84" t="s">
        <v>18849</v>
      </c>
      <c r="VTX1866" s="84" t="s">
        <v>18849</v>
      </c>
      <c r="VTY1866" s="84" t="s">
        <v>18849</v>
      </c>
      <c r="VTZ1866" s="84" t="s">
        <v>18849</v>
      </c>
      <c r="VUA1866" s="84" t="s">
        <v>18849</v>
      </c>
      <c r="VUB1866" s="84" t="s">
        <v>18849</v>
      </c>
      <c r="VUC1866" s="84" t="s">
        <v>18849</v>
      </c>
      <c r="VUD1866" s="84" t="s">
        <v>18849</v>
      </c>
      <c r="VUE1866" s="84" t="s">
        <v>18849</v>
      </c>
      <c r="VUF1866" s="84" t="s">
        <v>18849</v>
      </c>
      <c r="VUG1866" s="84" t="s">
        <v>18849</v>
      </c>
      <c r="VUH1866" s="84" t="s">
        <v>18849</v>
      </c>
      <c r="VUI1866" s="84" t="s">
        <v>18849</v>
      </c>
      <c r="VUJ1866" s="84" t="s">
        <v>18849</v>
      </c>
      <c r="VUK1866" s="84" t="s">
        <v>18849</v>
      </c>
      <c r="VUL1866" s="84" t="s">
        <v>18849</v>
      </c>
      <c r="VUM1866" s="84" t="s">
        <v>18849</v>
      </c>
      <c r="VUN1866" s="84" t="s">
        <v>18849</v>
      </c>
      <c r="VUO1866" s="84" t="s">
        <v>18849</v>
      </c>
      <c r="VUP1866" s="84" t="s">
        <v>18849</v>
      </c>
      <c r="VUQ1866" s="84" t="s">
        <v>18849</v>
      </c>
      <c r="VUR1866" s="84" t="s">
        <v>18849</v>
      </c>
      <c r="VUS1866" s="84" t="s">
        <v>18849</v>
      </c>
      <c r="VUT1866" s="84" t="s">
        <v>18849</v>
      </c>
      <c r="VUU1866" s="84" t="s">
        <v>18849</v>
      </c>
      <c r="VUV1866" s="84" t="s">
        <v>18849</v>
      </c>
      <c r="VUW1866" s="84" t="s">
        <v>18849</v>
      </c>
      <c r="VUX1866" s="84" t="s">
        <v>18849</v>
      </c>
      <c r="VUY1866" s="84" t="s">
        <v>18849</v>
      </c>
      <c r="VUZ1866" s="84" t="s">
        <v>18849</v>
      </c>
      <c r="VVA1866" s="84" t="s">
        <v>18849</v>
      </c>
      <c r="VVB1866" s="84" t="s">
        <v>18849</v>
      </c>
      <c r="VVC1866" s="84" t="s">
        <v>18849</v>
      </c>
      <c r="VVD1866" s="84" t="s">
        <v>18849</v>
      </c>
      <c r="VVE1866" s="84" t="s">
        <v>18849</v>
      </c>
      <c r="VVF1866" s="84" t="s">
        <v>18849</v>
      </c>
      <c r="VVG1866" s="84" t="s">
        <v>18849</v>
      </c>
      <c r="VVH1866" s="84" t="s">
        <v>18849</v>
      </c>
      <c r="VVI1866" s="84" t="s">
        <v>18849</v>
      </c>
      <c r="VVJ1866" s="84" t="s">
        <v>18849</v>
      </c>
      <c r="VVK1866" s="84" t="s">
        <v>18849</v>
      </c>
      <c r="VVL1866" s="84" t="s">
        <v>18849</v>
      </c>
      <c r="VVM1866" s="84" t="s">
        <v>18849</v>
      </c>
      <c r="VVN1866" s="84" t="s">
        <v>18849</v>
      </c>
      <c r="VVO1866" s="84" t="s">
        <v>18849</v>
      </c>
      <c r="VVP1866" s="84" t="s">
        <v>18849</v>
      </c>
      <c r="VVQ1866" s="84" t="s">
        <v>18849</v>
      </c>
      <c r="VVR1866" s="84" t="s">
        <v>18849</v>
      </c>
      <c r="VVS1866" s="84" t="s">
        <v>18849</v>
      </c>
      <c r="VVT1866" s="84" t="s">
        <v>18849</v>
      </c>
      <c r="VVU1866" s="84" t="s">
        <v>18849</v>
      </c>
      <c r="VVV1866" s="84" t="s">
        <v>18849</v>
      </c>
      <c r="VVW1866" s="84" t="s">
        <v>18849</v>
      </c>
      <c r="VVX1866" s="84" t="s">
        <v>18849</v>
      </c>
      <c r="VVY1866" s="84" t="s">
        <v>18849</v>
      </c>
      <c r="VVZ1866" s="84" t="s">
        <v>18849</v>
      </c>
      <c r="VWA1866" s="84" t="s">
        <v>18849</v>
      </c>
      <c r="VWB1866" s="84" t="s">
        <v>18849</v>
      </c>
      <c r="VWC1866" s="84" t="s">
        <v>18849</v>
      </c>
      <c r="VWD1866" s="84" t="s">
        <v>18849</v>
      </c>
      <c r="VWE1866" s="84" t="s">
        <v>18849</v>
      </c>
      <c r="VWF1866" s="84" t="s">
        <v>18849</v>
      </c>
      <c r="VWG1866" s="84" t="s">
        <v>18849</v>
      </c>
      <c r="VWH1866" s="84" t="s">
        <v>18849</v>
      </c>
      <c r="VWI1866" s="84" t="s">
        <v>18849</v>
      </c>
      <c r="VWJ1866" s="84" t="s">
        <v>18849</v>
      </c>
      <c r="VWK1866" s="84" t="s">
        <v>18849</v>
      </c>
      <c r="VWL1866" s="84" t="s">
        <v>18849</v>
      </c>
      <c r="VWM1866" s="84" t="s">
        <v>18849</v>
      </c>
      <c r="VWN1866" s="84" t="s">
        <v>18849</v>
      </c>
      <c r="VWO1866" s="84" t="s">
        <v>18849</v>
      </c>
      <c r="VWP1866" s="84" t="s">
        <v>18849</v>
      </c>
      <c r="VWQ1866" s="84" t="s">
        <v>18849</v>
      </c>
      <c r="VWR1866" s="84" t="s">
        <v>18849</v>
      </c>
      <c r="VWS1866" s="84" t="s">
        <v>18849</v>
      </c>
      <c r="VWT1866" s="84" t="s">
        <v>18849</v>
      </c>
      <c r="VWU1866" s="84" t="s">
        <v>18849</v>
      </c>
      <c r="VWV1866" s="84" t="s">
        <v>18849</v>
      </c>
      <c r="VWW1866" s="84" t="s">
        <v>18849</v>
      </c>
      <c r="VWX1866" s="84" t="s">
        <v>18849</v>
      </c>
      <c r="VWY1866" s="84" t="s">
        <v>18849</v>
      </c>
      <c r="VWZ1866" s="84" t="s">
        <v>18849</v>
      </c>
      <c r="VXA1866" s="84" t="s">
        <v>18849</v>
      </c>
      <c r="VXB1866" s="84" t="s">
        <v>18849</v>
      </c>
      <c r="VXC1866" s="84" t="s">
        <v>18849</v>
      </c>
      <c r="VXD1866" s="84" t="s">
        <v>18849</v>
      </c>
      <c r="VXE1866" s="84" t="s">
        <v>18849</v>
      </c>
      <c r="VXF1866" s="84" t="s">
        <v>18849</v>
      </c>
      <c r="VXG1866" s="84" t="s">
        <v>18849</v>
      </c>
      <c r="VXH1866" s="84" t="s">
        <v>18849</v>
      </c>
      <c r="VXI1866" s="84" t="s">
        <v>18849</v>
      </c>
      <c r="VXJ1866" s="84" t="s">
        <v>18849</v>
      </c>
      <c r="VXK1866" s="84" t="s">
        <v>18849</v>
      </c>
      <c r="VXL1866" s="84" t="s">
        <v>18849</v>
      </c>
      <c r="VXM1866" s="84" t="s">
        <v>18849</v>
      </c>
      <c r="VXN1866" s="84" t="s">
        <v>18849</v>
      </c>
      <c r="VXO1866" s="84" t="s">
        <v>18849</v>
      </c>
      <c r="VXP1866" s="84" t="s">
        <v>18849</v>
      </c>
      <c r="VXQ1866" s="84" t="s">
        <v>18849</v>
      </c>
      <c r="VXR1866" s="84" t="s">
        <v>18849</v>
      </c>
      <c r="VXS1866" s="84" t="s">
        <v>18849</v>
      </c>
      <c r="VXT1866" s="84" t="s">
        <v>18849</v>
      </c>
      <c r="VXU1866" s="84" t="s">
        <v>18849</v>
      </c>
      <c r="VXV1866" s="84" t="s">
        <v>18849</v>
      </c>
      <c r="VXW1866" s="84" t="s">
        <v>18849</v>
      </c>
      <c r="VXX1866" s="84" t="s">
        <v>18849</v>
      </c>
      <c r="VXY1866" s="84" t="s">
        <v>18849</v>
      </c>
      <c r="VXZ1866" s="84" t="s">
        <v>18849</v>
      </c>
      <c r="VYA1866" s="84" t="s">
        <v>18849</v>
      </c>
      <c r="VYB1866" s="84" t="s">
        <v>18849</v>
      </c>
      <c r="VYC1866" s="84" t="s">
        <v>18849</v>
      </c>
      <c r="VYD1866" s="84" t="s">
        <v>18849</v>
      </c>
      <c r="VYE1866" s="84" t="s">
        <v>18849</v>
      </c>
      <c r="VYF1866" s="84" t="s">
        <v>18849</v>
      </c>
      <c r="VYG1866" s="84" t="s">
        <v>18849</v>
      </c>
      <c r="VYH1866" s="84" t="s">
        <v>18849</v>
      </c>
      <c r="VYI1866" s="84" t="s">
        <v>18849</v>
      </c>
      <c r="VYJ1866" s="84" t="s">
        <v>18849</v>
      </c>
      <c r="VYK1866" s="84" t="s">
        <v>18849</v>
      </c>
      <c r="VYL1866" s="84" t="s">
        <v>18849</v>
      </c>
      <c r="VYM1866" s="84" t="s">
        <v>18849</v>
      </c>
      <c r="VYN1866" s="84" t="s">
        <v>18849</v>
      </c>
      <c r="VYO1866" s="84" t="s">
        <v>18849</v>
      </c>
      <c r="VYP1866" s="84" t="s">
        <v>18849</v>
      </c>
      <c r="VYQ1866" s="84" t="s">
        <v>18849</v>
      </c>
      <c r="VYR1866" s="84" t="s">
        <v>18849</v>
      </c>
      <c r="VYS1866" s="84" t="s">
        <v>18849</v>
      </c>
      <c r="VYT1866" s="84" t="s">
        <v>18849</v>
      </c>
      <c r="VYU1866" s="84" t="s">
        <v>18849</v>
      </c>
      <c r="VYV1866" s="84" t="s">
        <v>18849</v>
      </c>
      <c r="VYW1866" s="84" t="s">
        <v>18849</v>
      </c>
      <c r="VYX1866" s="84" t="s">
        <v>18849</v>
      </c>
      <c r="VYY1866" s="84" t="s">
        <v>18849</v>
      </c>
      <c r="VYZ1866" s="84" t="s">
        <v>18849</v>
      </c>
      <c r="VZA1866" s="84" t="s">
        <v>18849</v>
      </c>
      <c r="VZB1866" s="84" t="s">
        <v>18849</v>
      </c>
      <c r="VZC1866" s="84" t="s">
        <v>18849</v>
      </c>
      <c r="VZD1866" s="84" t="s">
        <v>18849</v>
      </c>
      <c r="VZE1866" s="84" t="s">
        <v>18849</v>
      </c>
      <c r="VZF1866" s="84" t="s">
        <v>18849</v>
      </c>
      <c r="VZG1866" s="84" t="s">
        <v>18849</v>
      </c>
      <c r="VZH1866" s="84" t="s">
        <v>18849</v>
      </c>
      <c r="VZI1866" s="84" t="s">
        <v>18849</v>
      </c>
      <c r="VZJ1866" s="84" t="s">
        <v>18849</v>
      </c>
      <c r="VZK1866" s="84" t="s">
        <v>18849</v>
      </c>
      <c r="VZL1866" s="84" t="s">
        <v>18849</v>
      </c>
      <c r="VZM1866" s="84" t="s">
        <v>18849</v>
      </c>
      <c r="VZN1866" s="84" t="s">
        <v>18849</v>
      </c>
      <c r="VZO1866" s="84" t="s">
        <v>18849</v>
      </c>
      <c r="VZP1866" s="84" t="s">
        <v>18849</v>
      </c>
      <c r="VZQ1866" s="84" t="s">
        <v>18849</v>
      </c>
      <c r="VZR1866" s="84" t="s">
        <v>18849</v>
      </c>
      <c r="VZS1866" s="84" t="s">
        <v>18849</v>
      </c>
      <c r="VZT1866" s="84" t="s">
        <v>18849</v>
      </c>
      <c r="VZU1866" s="84" t="s">
        <v>18849</v>
      </c>
      <c r="VZV1866" s="84" t="s">
        <v>18849</v>
      </c>
      <c r="VZW1866" s="84" t="s">
        <v>18849</v>
      </c>
      <c r="VZX1866" s="84" t="s">
        <v>18849</v>
      </c>
      <c r="VZY1866" s="84" t="s">
        <v>18849</v>
      </c>
      <c r="VZZ1866" s="84" t="s">
        <v>18849</v>
      </c>
      <c r="WAA1866" s="84" t="s">
        <v>18849</v>
      </c>
      <c r="WAB1866" s="84" t="s">
        <v>18849</v>
      </c>
      <c r="WAC1866" s="84" t="s">
        <v>18849</v>
      </c>
      <c r="WAD1866" s="84" t="s">
        <v>18849</v>
      </c>
      <c r="WAE1866" s="84" t="s">
        <v>18849</v>
      </c>
      <c r="WAF1866" s="84" t="s">
        <v>18849</v>
      </c>
      <c r="WAG1866" s="84" t="s">
        <v>18849</v>
      </c>
      <c r="WAH1866" s="84" t="s">
        <v>18849</v>
      </c>
      <c r="WAI1866" s="84" t="s">
        <v>18849</v>
      </c>
      <c r="WAJ1866" s="84" t="s">
        <v>18849</v>
      </c>
      <c r="WAK1866" s="84" t="s">
        <v>18849</v>
      </c>
      <c r="WAL1866" s="84" t="s">
        <v>18849</v>
      </c>
      <c r="WAM1866" s="84" t="s">
        <v>18849</v>
      </c>
      <c r="WAN1866" s="84" t="s">
        <v>18849</v>
      </c>
      <c r="WAO1866" s="84" t="s">
        <v>18849</v>
      </c>
      <c r="WAP1866" s="84" t="s">
        <v>18849</v>
      </c>
      <c r="WAQ1866" s="84" t="s">
        <v>18849</v>
      </c>
      <c r="WAR1866" s="84" t="s">
        <v>18849</v>
      </c>
      <c r="WAS1866" s="84" t="s">
        <v>18849</v>
      </c>
      <c r="WAT1866" s="84" t="s">
        <v>18849</v>
      </c>
      <c r="WAU1866" s="84" t="s">
        <v>18849</v>
      </c>
      <c r="WAV1866" s="84" t="s">
        <v>18849</v>
      </c>
      <c r="WAW1866" s="84" t="s">
        <v>18849</v>
      </c>
      <c r="WAX1866" s="84" t="s">
        <v>18849</v>
      </c>
      <c r="WAY1866" s="84" t="s">
        <v>18849</v>
      </c>
      <c r="WAZ1866" s="84" t="s">
        <v>18849</v>
      </c>
      <c r="WBA1866" s="84" t="s">
        <v>18849</v>
      </c>
      <c r="WBB1866" s="84" t="s">
        <v>18849</v>
      </c>
      <c r="WBC1866" s="84" t="s">
        <v>18849</v>
      </c>
      <c r="WBD1866" s="84" t="s">
        <v>18849</v>
      </c>
      <c r="WBE1866" s="84" t="s">
        <v>18849</v>
      </c>
      <c r="WBF1866" s="84" t="s">
        <v>18849</v>
      </c>
      <c r="WBG1866" s="84" t="s">
        <v>18849</v>
      </c>
      <c r="WBH1866" s="84" t="s">
        <v>18849</v>
      </c>
      <c r="WBI1866" s="84" t="s">
        <v>18849</v>
      </c>
      <c r="WBJ1866" s="84" t="s">
        <v>18849</v>
      </c>
      <c r="WBK1866" s="84" t="s">
        <v>18849</v>
      </c>
      <c r="WBL1866" s="84" t="s">
        <v>18849</v>
      </c>
      <c r="WBM1866" s="84" t="s">
        <v>18849</v>
      </c>
      <c r="WBN1866" s="84" t="s">
        <v>18849</v>
      </c>
      <c r="WBO1866" s="84" t="s">
        <v>18849</v>
      </c>
      <c r="WBP1866" s="84" t="s">
        <v>18849</v>
      </c>
      <c r="WBQ1866" s="84" t="s">
        <v>18849</v>
      </c>
      <c r="WBR1866" s="84" t="s">
        <v>18849</v>
      </c>
      <c r="WBS1866" s="84" t="s">
        <v>18849</v>
      </c>
      <c r="WBT1866" s="84" t="s">
        <v>18849</v>
      </c>
      <c r="WBU1866" s="84" t="s">
        <v>18849</v>
      </c>
      <c r="WBV1866" s="84" t="s">
        <v>18849</v>
      </c>
      <c r="WBW1866" s="84" t="s">
        <v>18849</v>
      </c>
      <c r="WBX1866" s="84" t="s">
        <v>18849</v>
      </c>
      <c r="WBY1866" s="84" t="s">
        <v>18849</v>
      </c>
      <c r="WBZ1866" s="84" t="s">
        <v>18849</v>
      </c>
      <c r="WCA1866" s="84" t="s">
        <v>18849</v>
      </c>
      <c r="WCB1866" s="84" t="s">
        <v>18849</v>
      </c>
      <c r="WCC1866" s="84" t="s">
        <v>18849</v>
      </c>
      <c r="WCD1866" s="84" t="s">
        <v>18849</v>
      </c>
      <c r="WCE1866" s="84" t="s">
        <v>18849</v>
      </c>
      <c r="WCF1866" s="84" t="s">
        <v>18849</v>
      </c>
      <c r="WCG1866" s="84" t="s">
        <v>18849</v>
      </c>
      <c r="WCH1866" s="84" t="s">
        <v>18849</v>
      </c>
      <c r="WCI1866" s="84" t="s">
        <v>18849</v>
      </c>
      <c r="WCJ1866" s="84" t="s">
        <v>18849</v>
      </c>
      <c r="WCK1866" s="84" t="s">
        <v>18849</v>
      </c>
      <c r="WCL1866" s="84" t="s">
        <v>18849</v>
      </c>
      <c r="WCM1866" s="84" t="s">
        <v>18849</v>
      </c>
      <c r="WCN1866" s="84" t="s">
        <v>18849</v>
      </c>
      <c r="WCO1866" s="84" t="s">
        <v>18849</v>
      </c>
      <c r="WCP1866" s="84" t="s">
        <v>18849</v>
      </c>
      <c r="WCQ1866" s="84" t="s">
        <v>18849</v>
      </c>
      <c r="WCR1866" s="84" t="s">
        <v>18849</v>
      </c>
      <c r="WCS1866" s="84" t="s">
        <v>18849</v>
      </c>
      <c r="WCT1866" s="84" t="s">
        <v>18849</v>
      </c>
      <c r="WCU1866" s="84" t="s">
        <v>18849</v>
      </c>
      <c r="WCV1866" s="84" t="s">
        <v>18849</v>
      </c>
      <c r="WCW1866" s="84" t="s">
        <v>18849</v>
      </c>
      <c r="WCX1866" s="84" t="s">
        <v>18849</v>
      </c>
      <c r="WCY1866" s="84" t="s">
        <v>18849</v>
      </c>
      <c r="WCZ1866" s="84" t="s">
        <v>18849</v>
      </c>
      <c r="WDA1866" s="84" t="s">
        <v>18849</v>
      </c>
      <c r="WDB1866" s="84" t="s">
        <v>18849</v>
      </c>
      <c r="WDC1866" s="84" t="s">
        <v>18849</v>
      </c>
      <c r="WDD1866" s="84" t="s">
        <v>18849</v>
      </c>
      <c r="WDE1866" s="84" t="s">
        <v>18849</v>
      </c>
      <c r="WDF1866" s="84" t="s">
        <v>18849</v>
      </c>
      <c r="WDG1866" s="84" t="s">
        <v>18849</v>
      </c>
      <c r="WDH1866" s="84" t="s">
        <v>18849</v>
      </c>
      <c r="WDI1866" s="84" t="s">
        <v>18849</v>
      </c>
      <c r="WDJ1866" s="84" t="s">
        <v>18849</v>
      </c>
      <c r="WDK1866" s="84" t="s">
        <v>18849</v>
      </c>
      <c r="WDL1866" s="84" t="s">
        <v>18849</v>
      </c>
      <c r="WDM1866" s="84" t="s">
        <v>18849</v>
      </c>
      <c r="WDN1866" s="84" t="s">
        <v>18849</v>
      </c>
      <c r="WDO1866" s="84" t="s">
        <v>18849</v>
      </c>
      <c r="WDP1866" s="84" t="s">
        <v>18849</v>
      </c>
      <c r="WDQ1866" s="84" t="s">
        <v>18849</v>
      </c>
      <c r="WDR1866" s="84" t="s">
        <v>18849</v>
      </c>
      <c r="WDS1866" s="84" t="s">
        <v>18849</v>
      </c>
      <c r="WDT1866" s="84" t="s">
        <v>18849</v>
      </c>
      <c r="WDU1866" s="84" t="s">
        <v>18849</v>
      </c>
      <c r="WDV1866" s="84" t="s">
        <v>18849</v>
      </c>
      <c r="WDW1866" s="84" t="s">
        <v>18849</v>
      </c>
      <c r="WDX1866" s="84" t="s">
        <v>18849</v>
      </c>
      <c r="WDY1866" s="84" t="s">
        <v>18849</v>
      </c>
      <c r="WDZ1866" s="84" t="s">
        <v>18849</v>
      </c>
      <c r="WEA1866" s="84" t="s">
        <v>18849</v>
      </c>
      <c r="WEB1866" s="84" t="s">
        <v>18849</v>
      </c>
      <c r="WEC1866" s="84" t="s">
        <v>18849</v>
      </c>
      <c r="WED1866" s="84" t="s">
        <v>18849</v>
      </c>
      <c r="WEE1866" s="84" t="s">
        <v>18849</v>
      </c>
      <c r="WEF1866" s="84" t="s">
        <v>18849</v>
      </c>
      <c r="WEG1866" s="84" t="s">
        <v>18849</v>
      </c>
      <c r="WEH1866" s="84" t="s">
        <v>18849</v>
      </c>
      <c r="WEI1866" s="84" t="s">
        <v>18849</v>
      </c>
      <c r="WEJ1866" s="84" t="s">
        <v>18849</v>
      </c>
      <c r="WEK1866" s="84" t="s">
        <v>18849</v>
      </c>
      <c r="WEL1866" s="84" t="s">
        <v>18849</v>
      </c>
      <c r="WEM1866" s="84" t="s">
        <v>18849</v>
      </c>
      <c r="WEN1866" s="84" t="s">
        <v>18849</v>
      </c>
      <c r="WEO1866" s="84" t="s">
        <v>18849</v>
      </c>
      <c r="WEP1866" s="84" t="s">
        <v>18849</v>
      </c>
      <c r="WEQ1866" s="84" t="s">
        <v>18849</v>
      </c>
      <c r="WER1866" s="84" t="s">
        <v>18849</v>
      </c>
      <c r="WES1866" s="84" t="s">
        <v>18849</v>
      </c>
      <c r="WET1866" s="84" t="s">
        <v>18849</v>
      </c>
      <c r="WEU1866" s="84" t="s">
        <v>18849</v>
      </c>
      <c r="WEV1866" s="84" t="s">
        <v>18849</v>
      </c>
      <c r="WEW1866" s="84" t="s">
        <v>18849</v>
      </c>
      <c r="WEX1866" s="84" t="s">
        <v>18849</v>
      </c>
      <c r="WEY1866" s="84" t="s">
        <v>18849</v>
      </c>
      <c r="WEZ1866" s="84" t="s">
        <v>18849</v>
      </c>
      <c r="WFA1866" s="84" t="s">
        <v>18849</v>
      </c>
      <c r="WFB1866" s="84" t="s">
        <v>18849</v>
      </c>
      <c r="WFC1866" s="84" t="s">
        <v>18849</v>
      </c>
      <c r="WFD1866" s="84" t="s">
        <v>18849</v>
      </c>
      <c r="WFE1866" s="84" t="s">
        <v>18849</v>
      </c>
      <c r="WFF1866" s="84" t="s">
        <v>18849</v>
      </c>
      <c r="WFG1866" s="84" t="s">
        <v>18849</v>
      </c>
      <c r="WFH1866" s="84" t="s">
        <v>18849</v>
      </c>
      <c r="WFI1866" s="84" t="s">
        <v>18849</v>
      </c>
      <c r="WFJ1866" s="84" t="s">
        <v>18849</v>
      </c>
      <c r="WFK1866" s="84" t="s">
        <v>18849</v>
      </c>
      <c r="WFL1866" s="84" t="s">
        <v>18849</v>
      </c>
      <c r="WFM1866" s="84" t="s">
        <v>18849</v>
      </c>
      <c r="WFN1866" s="84" t="s">
        <v>18849</v>
      </c>
      <c r="WFO1866" s="84" t="s">
        <v>18849</v>
      </c>
      <c r="WFP1866" s="84" t="s">
        <v>18849</v>
      </c>
      <c r="WFQ1866" s="84" t="s">
        <v>18849</v>
      </c>
      <c r="WFR1866" s="84" t="s">
        <v>18849</v>
      </c>
      <c r="WFS1866" s="84" t="s">
        <v>18849</v>
      </c>
      <c r="WFT1866" s="84" t="s">
        <v>18849</v>
      </c>
      <c r="WFU1866" s="84" t="s">
        <v>18849</v>
      </c>
      <c r="WFV1866" s="84" t="s">
        <v>18849</v>
      </c>
      <c r="WFW1866" s="84" t="s">
        <v>18849</v>
      </c>
      <c r="WFX1866" s="84" t="s">
        <v>18849</v>
      </c>
      <c r="WFY1866" s="84" t="s">
        <v>18849</v>
      </c>
      <c r="WFZ1866" s="84" t="s">
        <v>18849</v>
      </c>
      <c r="WGA1866" s="84" t="s">
        <v>18849</v>
      </c>
      <c r="WGB1866" s="84" t="s">
        <v>18849</v>
      </c>
      <c r="WGC1866" s="84" t="s">
        <v>18849</v>
      </c>
      <c r="WGD1866" s="84" t="s">
        <v>18849</v>
      </c>
      <c r="WGE1866" s="84" t="s">
        <v>18849</v>
      </c>
      <c r="WGF1866" s="84" t="s">
        <v>18849</v>
      </c>
      <c r="WGG1866" s="84" t="s">
        <v>18849</v>
      </c>
      <c r="WGH1866" s="84" t="s">
        <v>18849</v>
      </c>
      <c r="WGI1866" s="84" t="s">
        <v>18849</v>
      </c>
      <c r="WGJ1866" s="84" t="s">
        <v>18849</v>
      </c>
      <c r="WGK1866" s="84" t="s">
        <v>18849</v>
      </c>
      <c r="WGL1866" s="84" t="s">
        <v>18849</v>
      </c>
      <c r="WGM1866" s="84" t="s">
        <v>18849</v>
      </c>
      <c r="WGN1866" s="84" t="s">
        <v>18849</v>
      </c>
      <c r="WGO1866" s="84" t="s">
        <v>18849</v>
      </c>
      <c r="WGP1866" s="84" t="s">
        <v>18849</v>
      </c>
      <c r="WGQ1866" s="84" t="s">
        <v>18849</v>
      </c>
      <c r="WGR1866" s="84" t="s">
        <v>18849</v>
      </c>
      <c r="WGS1866" s="84" t="s">
        <v>18849</v>
      </c>
      <c r="WGT1866" s="84" t="s">
        <v>18849</v>
      </c>
      <c r="WGU1866" s="84" t="s">
        <v>18849</v>
      </c>
      <c r="WGV1866" s="84" t="s">
        <v>18849</v>
      </c>
      <c r="WGW1866" s="84" t="s">
        <v>18849</v>
      </c>
      <c r="WGX1866" s="84" t="s">
        <v>18849</v>
      </c>
      <c r="WGY1866" s="84" t="s">
        <v>18849</v>
      </c>
      <c r="WGZ1866" s="84" t="s">
        <v>18849</v>
      </c>
      <c r="WHA1866" s="84" t="s">
        <v>18849</v>
      </c>
      <c r="WHB1866" s="84" t="s">
        <v>18849</v>
      </c>
      <c r="WHC1866" s="84" t="s">
        <v>18849</v>
      </c>
      <c r="WHD1866" s="84" t="s">
        <v>18849</v>
      </c>
      <c r="WHE1866" s="84" t="s">
        <v>18849</v>
      </c>
      <c r="WHF1866" s="84" t="s">
        <v>18849</v>
      </c>
      <c r="WHG1866" s="84" t="s">
        <v>18849</v>
      </c>
      <c r="WHH1866" s="84" t="s">
        <v>18849</v>
      </c>
      <c r="WHI1866" s="84" t="s">
        <v>18849</v>
      </c>
      <c r="WHJ1866" s="84" t="s">
        <v>18849</v>
      </c>
      <c r="WHK1866" s="84" t="s">
        <v>18849</v>
      </c>
      <c r="WHL1866" s="84" t="s">
        <v>18849</v>
      </c>
      <c r="WHM1866" s="84" t="s">
        <v>18849</v>
      </c>
      <c r="WHN1866" s="84" t="s">
        <v>18849</v>
      </c>
      <c r="WHO1866" s="84" t="s">
        <v>18849</v>
      </c>
      <c r="WHP1866" s="84" t="s">
        <v>18849</v>
      </c>
      <c r="WHQ1866" s="84" t="s">
        <v>18849</v>
      </c>
      <c r="WHR1866" s="84" t="s">
        <v>18849</v>
      </c>
      <c r="WHS1866" s="84" t="s">
        <v>18849</v>
      </c>
      <c r="WHT1866" s="84" t="s">
        <v>18849</v>
      </c>
      <c r="WHU1866" s="84" t="s">
        <v>18849</v>
      </c>
      <c r="WHV1866" s="84" t="s">
        <v>18849</v>
      </c>
      <c r="WHW1866" s="84" t="s">
        <v>18849</v>
      </c>
      <c r="WHX1866" s="84" t="s">
        <v>18849</v>
      </c>
      <c r="WHY1866" s="84" t="s">
        <v>18849</v>
      </c>
      <c r="WHZ1866" s="84" t="s">
        <v>18849</v>
      </c>
      <c r="WIA1866" s="84" t="s">
        <v>18849</v>
      </c>
      <c r="WIB1866" s="84" t="s">
        <v>18849</v>
      </c>
      <c r="WIC1866" s="84" t="s">
        <v>18849</v>
      </c>
      <c r="WID1866" s="84" t="s">
        <v>18849</v>
      </c>
      <c r="WIE1866" s="84" t="s">
        <v>18849</v>
      </c>
      <c r="WIF1866" s="84" t="s">
        <v>18849</v>
      </c>
      <c r="WIG1866" s="84" t="s">
        <v>18849</v>
      </c>
      <c r="WIH1866" s="84" t="s">
        <v>18849</v>
      </c>
      <c r="WII1866" s="84" t="s">
        <v>18849</v>
      </c>
      <c r="WIJ1866" s="84" t="s">
        <v>18849</v>
      </c>
      <c r="WIK1866" s="84" t="s">
        <v>18849</v>
      </c>
      <c r="WIL1866" s="84" t="s">
        <v>18849</v>
      </c>
      <c r="WIM1866" s="84" t="s">
        <v>18849</v>
      </c>
      <c r="WIN1866" s="84" t="s">
        <v>18849</v>
      </c>
      <c r="WIO1866" s="84" t="s">
        <v>18849</v>
      </c>
      <c r="WIP1866" s="84" t="s">
        <v>18849</v>
      </c>
      <c r="WIQ1866" s="84" t="s">
        <v>18849</v>
      </c>
      <c r="WIR1866" s="84" t="s">
        <v>18849</v>
      </c>
      <c r="WIS1866" s="84" t="s">
        <v>18849</v>
      </c>
      <c r="WIT1866" s="84" t="s">
        <v>18849</v>
      </c>
      <c r="WIU1866" s="84" t="s">
        <v>18849</v>
      </c>
      <c r="WIV1866" s="84" t="s">
        <v>18849</v>
      </c>
      <c r="WIW1866" s="84" t="s">
        <v>18849</v>
      </c>
      <c r="WIX1866" s="84" t="s">
        <v>18849</v>
      </c>
      <c r="WIY1866" s="84" t="s">
        <v>18849</v>
      </c>
      <c r="WIZ1866" s="84" t="s">
        <v>18849</v>
      </c>
      <c r="WJA1866" s="84" t="s">
        <v>18849</v>
      </c>
      <c r="WJB1866" s="84" t="s">
        <v>18849</v>
      </c>
      <c r="WJC1866" s="84" t="s">
        <v>18849</v>
      </c>
      <c r="WJD1866" s="84" t="s">
        <v>18849</v>
      </c>
      <c r="WJE1866" s="84" t="s">
        <v>18849</v>
      </c>
      <c r="WJF1866" s="84" t="s">
        <v>18849</v>
      </c>
      <c r="WJG1866" s="84" t="s">
        <v>18849</v>
      </c>
      <c r="WJH1866" s="84" t="s">
        <v>18849</v>
      </c>
      <c r="WJI1866" s="84" t="s">
        <v>18849</v>
      </c>
      <c r="WJJ1866" s="84" t="s">
        <v>18849</v>
      </c>
      <c r="WJK1866" s="84" t="s">
        <v>18849</v>
      </c>
      <c r="WJL1866" s="84" t="s">
        <v>18849</v>
      </c>
      <c r="WJM1866" s="84" t="s">
        <v>18849</v>
      </c>
      <c r="WJN1866" s="84" t="s">
        <v>18849</v>
      </c>
      <c r="WJO1866" s="84" t="s">
        <v>18849</v>
      </c>
      <c r="WJP1866" s="84" t="s">
        <v>18849</v>
      </c>
      <c r="WJQ1866" s="84" t="s">
        <v>18849</v>
      </c>
      <c r="WJR1866" s="84" t="s">
        <v>18849</v>
      </c>
      <c r="WJS1866" s="84" t="s">
        <v>18849</v>
      </c>
      <c r="WJT1866" s="84" t="s">
        <v>18849</v>
      </c>
      <c r="WJU1866" s="84" t="s">
        <v>18849</v>
      </c>
      <c r="WJV1866" s="84" t="s">
        <v>18849</v>
      </c>
      <c r="WJW1866" s="84" t="s">
        <v>18849</v>
      </c>
      <c r="WJX1866" s="84" t="s">
        <v>18849</v>
      </c>
      <c r="WJY1866" s="84" t="s">
        <v>18849</v>
      </c>
      <c r="WJZ1866" s="84" t="s">
        <v>18849</v>
      </c>
      <c r="WKA1866" s="84" t="s">
        <v>18849</v>
      </c>
      <c r="WKB1866" s="84" t="s">
        <v>18849</v>
      </c>
      <c r="WKC1866" s="84" t="s">
        <v>18849</v>
      </c>
      <c r="WKD1866" s="84" t="s">
        <v>18849</v>
      </c>
      <c r="WKE1866" s="84" t="s">
        <v>18849</v>
      </c>
      <c r="WKF1866" s="84" t="s">
        <v>18849</v>
      </c>
      <c r="WKG1866" s="84" t="s">
        <v>18849</v>
      </c>
      <c r="WKH1866" s="84" t="s">
        <v>18849</v>
      </c>
      <c r="WKI1866" s="84" t="s">
        <v>18849</v>
      </c>
      <c r="WKJ1866" s="84" t="s">
        <v>18849</v>
      </c>
      <c r="WKK1866" s="84" t="s">
        <v>18849</v>
      </c>
      <c r="WKL1866" s="84" t="s">
        <v>18849</v>
      </c>
      <c r="WKM1866" s="84" t="s">
        <v>18849</v>
      </c>
      <c r="WKN1866" s="84" t="s">
        <v>18849</v>
      </c>
      <c r="WKO1866" s="84" t="s">
        <v>18849</v>
      </c>
      <c r="WKP1866" s="84" t="s">
        <v>18849</v>
      </c>
      <c r="WKQ1866" s="84" t="s">
        <v>18849</v>
      </c>
      <c r="WKR1866" s="84" t="s">
        <v>18849</v>
      </c>
      <c r="WKS1866" s="84" t="s">
        <v>18849</v>
      </c>
      <c r="WKT1866" s="84" t="s">
        <v>18849</v>
      </c>
      <c r="WKU1866" s="84" t="s">
        <v>18849</v>
      </c>
      <c r="WKV1866" s="84" t="s">
        <v>18849</v>
      </c>
      <c r="WKW1866" s="84" t="s">
        <v>18849</v>
      </c>
      <c r="WKX1866" s="84" t="s">
        <v>18849</v>
      </c>
      <c r="WKY1866" s="84" t="s">
        <v>18849</v>
      </c>
      <c r="WKZ1866" s="84" t="s">
        <v>18849</v>
      </c>
      <c r="WLA1866" s="84" t="s">
        <v>18849</v>
      </c>
      <c r="WLB1866" s="84" t="s">
        <v>18849</v>
      </c>
      <c r="WLC1866" s="84" t="s">
        <v>18849</v>
      </c>
      <c r="WLD1866" s="84" t="s">
        <v>18849</v>
      </c>
      <c r="WLE1866" s="84" t="s">
        <v>18849</v>
      </c>
      <c r="WLF1866" s="84" t="s">
        <v>18849</v>
      </c>
      <c r="WLG1866" s="84" t="s">
        <v>18849</v>
      </c>
      <c r="WLH1866" s="84" t="s">
        <v>18849</v>
      </c>
      <c r="WLI1866" s="84" t="s">
        <v>18849</v>
      </c>
      <c r="WLJ1866" s="84" t="s">
        <v>18849</v>
      </c>
      <c r="WLK1866" s="84" t="s">
        <v>18849</v>
      </c>
      <c r="WLL1866" s="84" t="s">
        <v>18849</v>
      </c>
      <c r="WLM1866" s="84" t="s">
        <v>18849</v>
      </c>
      <c r="WLN1866" s="84" t="s">
        <v>18849</v>
      </c>
      <c r="WLO1866" s="84" t="s">
        <v>18849</v>
      </c>
      <c r="WLP1866" s="84" t="s">
        <v>18849</v>
      </c>
      <c r="WLQ1866" s="84" t="s">
        <v>18849</v>
      </c>
      <c r="WLR1866" s="84" t="s">
        <v>18849</v>
      </c>
      <c r="WLS1866" s="84" t="s">
        <v>18849</v>
      </c>
      <c r="WLT1866" s="84" t="s">
        <v>18849</v>
      </c>
      <c r="WLU1866" s="84" t="s">
        <v>18849</v>
      </c>
      <c r="WLV1866" s="84" t="s">
        <v>18849</v>
      </c>
      <c r="WLW1866" s="84" t="s">
        <v>18849</v>
      </c>
      <c r="WLX1866" s="84" t="s">
        <v>18849</v>
      </c>
      <c r="WLY1866" s="84" t="s">
        <v>18849</v>
      </c>
      <c r="WLZ1866" s="84" t="s">
        <v>18849</v>
      </c>
      <c r="WMA1866" s="84" t="s">
        <v>18849</v>
      </c>
      <c r="WMB1866" s="84" t="s">
        <v>18849</v>
      </c>
      <c r="WMC1866" s="84" t="s">
        <v>18849</v>
      </c>
      <c r="WMD1866" s="84" t="s">
        <v>18849</v>
      </c>
      <c r="WME1866" s="84" t="s">
        <v>18849</v>
      </c>
      <c r="WMF1866" s="84" t="s">
        <v>18849</v>
      </c>
      <c r="WMG1866" s="84" t="s">
        <v>18849</v>
      </c>
      <c r="WMH1866" s="84" t="s">
        <v>18849</v>
      </c>
      <c r="WMI1866" s="84" t="s">
        <v>18849</v>
      </c>
      <c r="WMJ1866" s="84" t="s">
        <v>18849</v>
      </c>
      <c r="WMK1866" s="84" t="s">
        <v>18849</v>
      </c>
      <c r="WML1866" s="84" t="s">
        <v>18849</v>
      </c>
      <c r="WMM1866" s="84" t="s">
        <v>18849</v>
      </c>
      <c r="WMN1866" s="84" t="s">
        <v>18849</v>
      </c>
      <c r="WMO1866" s="84" t="s">
        <v>18849</v>
      </c>
      <c r="WMP1866" s="84" t="s">
        <v>18849</v>
      </c>
      <c r="WMQ1866" s="84" t="s">
        <v>18849</v>
      </c>
      <c r="WMR1866" s="84" t="s">
        <v>18849</v>
      </c>
      <c r="WMS1866" s="84" t="s">
        <v>18849</v>
      </c>
      <c r="WMT1866" s="84" t="s">
        <v>18849</v>
      </c>
      <c r="WMU1866" s="84" t="s">
        <v>18849</v>
      </c>
      <c r="WMV1866" s="84" t="s">
        <v>18849</v>
      </c>
      <c r="WMW1866" s="84" t="s">
        <v>18849</v>
      </c>
      <c r="WMX1866" s="84" t="s">
        <v>18849</v>
      </c>
      <c r="WMY1866" s="84" t="s">
        <v>18849</v>
      </c>
      <c r="WMZ1866" s="84" t="s">
        <v>18849</v>
      </c>
      <c r="WNA1866" s="84" t="s">
        <v>18849</v>
      </c>
      <c r="WNB1866" s="84" t="s">
        <v>18849</v>
      </c>
      <c r="WNC1866" s="84" t="s">
        <v>18849</v>
      </c>
      <c r="WND1866" s="84" t="s">
        <v>18849</v>
      </c>
      <c r="WNE1866" s="84" t="s">
        <v>18849</v>
      </c>
      <c r="WNF1866" s="84" t="s">
        <v>18849</v>
      </c>
      <c r="WNG1866" s="84" t="s">
        <v>18849</v>
      </c>
      <c r="WNH1866" s="84" t="s">
        <v>18849</v>
      </c>
      <c r="WNI1866" s="84" t="s">
        <v>18849</v>
      </c>
      <c r="WNJ1866" s="84" t="s">
        <v>18849</v>
      </c>
      <c r="WNK1866" s="84" t="s">
        <v>18849</v>
      </c>
      <c r="WNL1866" s="84" t="s">
        <v>18849</v>
      </c>
      <c r="WNM1866" s="84" t="s">
        <v>18849</v>
      </c>
      <c r="WNN1866" s="84" t="s">
        <v>18849</v>
      </c>
      <c r="WNO1866" s="84" t="s">
        <v>18849</v>
      </c>
      <c r="WNP1866" s="84" t="s">
        <v>18849</v>
      </c>
      <c r="WNQ1866" s="84" t="s">
        <v>18849</v>
      </c>
      <c r="WNR1866" s="84" t="s">
        <v>18849</v>
      </c>
      <c r="WNS1866" s="84" t="s">
        <v>18849</v>
      </c>
      <c r="WNT1866" s="84" t="s">
        <v>18849</v>
      </c>
      <c r="WNU1866" s="84" t="s">
        <v>18849</v>
      </c>
      <c r="WNV1866" s="84" t="s">
        <v>18849</v>
      </c>
      <c r="WNW1866" s="84" t="s">
        <v>18849</v>
      </c>
      <c r="WNX1866" s="84" t="s">
        <v>18849</v>
      </c>
      <c r="WNY1866" s="84" t="s">
        <v>18849</v>
      </c>
      <c r="WNZ1866" s="84" t="s">
        <v>18849</v>
      </c>
      <c r="WOA1866" s="84" t="s">
        <v>18849</v>
      </c>
      <c r="WOB1866" s="84" t="s">
        <v>18849</v>
      </c>
      <c r="WOC1866" s="84" t="s">
        <v>18849</v>
      </c>
      <c r="WOD1866" s="84" t="s">
        <v>18849</v>
      </c>
      <c r="WOE1866" s="84" t="s">
        <v>18849</v>
      </c>
      <c r="WOF1866" s="84" t="s">
        <v>18849</v>
      </c>
      <c r="WOG1866" s="84" t="s">
        <v>18849</v>
      </c>
      <c r="WOH1866" s="84" t="s">
        <v>18849</v>
      </c>
      <c r="WOI1866" s="84" t="s">
        <v>18849</v>
      </c>
      <c r="WOJ1866" s="84" t="s">
        <v>18849</v>
      </c>
      <c r="WOK1866" s="84" t="s">
        <v>18849</v>
      </c>
      <c r="WOL1866" s="84" t="s">
        <v>18849</v>
      </c>
      <c r="WOM1866" s="84" t="s">
        <v>18849</v>
      </c>
      <c r="WON1866" s="84" t="s">
        <v>18849</v>
      </c>
      <c r="WOO1866" s="84" t="s">
        <v>18849</v>
      </c>
      <c r="WOP1866" s="84" t="s">
        <v>18849</v>
      </c>
      <c r="WOQ1866" s="84" t="s">
        <v>18849</v>
      </c>
      <c r="WOR1866" s="84" t="s">
        <v>18849</v>
      </c>
      <c r="WOS1866" s="84" t="s">
        <v>18849</v>
      </c>
      <c r="WOT1866" s="84" t="s">
        <v>18849</v>
      </c>
      <c r="WOU1866" s="84" t="s">
        <v>18849</v>
      </c>
      <c r="WOV1866" s="84" t="s">
        <v>18849</v>
      </c>
      <c r="WOW1866" s="84" t="s">
        <v>18849</v>
      </c>
      <c r="WOX1866" s="84" t="s">
        <v>18849</v>
      </c>
      <c r="WOY1866" s="84" t="s">
        <v>18849</v>
      </c>
      <c r="WOZ1866" s="84" t="s">
        <v>18849</v>
      </c>
      <c r="WPA1866" s="84" t="s">
        <v>18849</v>
      </c>
      <c r="WPB1866" s="84" t="s">
        <v>18849</v>
      </c>
      <c r="WPC1866" s="84" t="s">
        <v>18849</v>
      </c>
      <c r="WPD1866" s="84" t="s">
        <v>18849</v>
      </c>
      <c r="WPE1866" s="84" t="s">
        <v>18849</v>
      </c>
      <c r="WPF1866" s="84" t="s">
        <v>18849</v>
      </c>
      <c r="WPG1866" s="84" t="s">
        <v>18849</v>
      </c>
      <c r="WPH1866" s="84" t="s">
        <v>18849</v>
      </c>
      <c r="WPI1866" s="84" t="s">
        <v>18849</v>
      </c>
      <c r="WPJ1866" s="84" t="s">
        <v>18849</v>
      </c>
      <c r="WPK1866" s="84" t="s">
        <v>18849</v>
      </c>
      <c r="WPL1866" s="84" t="s">
        <v>18849</v>
      </c>
      <c r="WPM1866" s="84" t="s">
        <v>18849</v>
      </c>
      <c r="WPN1866" s="84" t="s">
        <v>18849</v>
      </c>
      <c r="WPO1866" s="84" t="s">
        <v>18849</v>
      </c>
      <c r="WPP1866" s="84" t="s">
        <v>18849</v>
      </c>
      <c r="WPQ1866" s="84" t="s">
        <v>18849</v>
      </c>
      <c r="WPR1866" s="84" t="s">
        <v>18849</v>
      </c>
      <c r="WPS1866" s="84" t="s">
        <v>18849</v>
      </c>
      <c r="WPT1866" s="84" t="s">
        <v>18849</v>
      </c>
      <c r="WPU1866" s="84" t="s">
        <v>18849</v>
      </c>
      <c r="WPV1866" s="84" t="s">
        <v>18849</v>
      </c>
      <c r="WPW1866" s="84" t="s">
        <v>18849</v>
      </c>
      <c r="WPX1866" s="84" t="s">
        <v>18849</v>
      </c>
      <c r="WPY1866" s="84" t="s">
        <v>18849</v>
      </c>
      <c r="WPZ1866" s="84" t="s">
        <v>18849</v>
      </c>
      <c r="WQA1866" s="84" t="s">
        <v>18849</v>
      </c>
      <c r="WQB1866" s="84" t="s">
        <v>18849</v>
      </c>
      <c r="WQC1866" s="84" t="s">
        <v>18849</v>
      </c>
      <c r="WQD1866" s="84" t="s">
        <v>18849</v>
      </c>
      <c r="WQE1866" s="84" t="s">
        <v>18849</v>
      </c>
      <c r="WQF1866" s="84" t="s">
        <v>18849</v>
      </c>
      <c r="WQG1866" s="84" t="s">
        <v>18849</v>
      </c>
      <c r="WQH1866" s="84" t="s">
        <v>18849</v>
      </c>
      <c r="WQI1866" s="84" t="s">
        <v>18849</v>
      </c>
      <c r="WQJ1866" s="84" t="s">
        <v>18849</v>
      </c>
      <c r="WQK1866" s="84" t="s">
        <v>18849</v>
      </c>
      <c r="WQL1866" s="84" t="s">
        <v>18849</v>
      </c>
      <c r="WQM1866" s="84" t="s">
        <v>18849</v>
      </c>
      <c r="WQN1866" s="84" t="s">
        <v>18849</v>
      </c>
      <c r="WQO1866" s="84" t="s">
        <v>18849</v>
      </c>
      <c r="WQP1866" s="84" t="s">
        <v>18849</v>
      </c>
      <c r="WQQ1866" s="84" t="s">
        <v>18849</v>
      </c>
      <c r="WQR1866" s="84" t="s">
        <v>18849</v>
      </c>
      <c r="WQS1866" s="84" t="s">
        <v>18849</v>
      </c>
      <c r="WQT1866" s="84" t="s">
        <v>18849</v>
      </c>
      <c r="WQU1866" s="84" t="s">
        <v>18849</v>
      </c>
      <c r="WQV1866" s="84" t="s">
        <v>18849</v>
      </c>
      <c r="WQW1866" s="84" t="s">
        <v>18849</v>
      </c>
      <c r="WQX1866" s="84" t="s">
        <v>18849</v>
      </c>
      <c r="WQY1866" s="84" t="s">
        <v>18849</v>
      </c>
      <c r="WQZ1866" s="84" t="s">
        <v>18849</v>
      </c>
      <c r="WRA1866" s="84" t="s">
        <v>18849</v>
      </c>
      <c r="WRB1866" s="84" t="s">
        <v>18849</v>
      </c>
      <c r="WRC1866" s="84" t="s">
        <v>18849</v>
      </c>
      <c r="WRD1866" s="84" t="s">
        <v>18849</v>
      </c>
      <c r="WRE1866" s="84" t="s">
        <v>18849</v>
      </c>
      <c r="WRF1866" s="84" t="s">
        <v>18849</v>
      </c>
      <c r="WRG1866" s="84" t="s">
        <v>18849</v>
      </c>
      <c r="WRH1866" s="84" t="s">
        <v>18849</v>
      </c>
      <c r="WRI1866" s="84" t="s">
        <v>18849</v>
      </c>
    </row>
    <row r="1867" spans="1:16025" ht="13.5" customHeight="1" thickBot="1" x14ac:dyDescent="0.3">
      <c r="A1867" s="119">
        <v>48111102</v>
      </c>
      <c r="B1867" s="101" t="str">
        <f t="shared" ca="1" si="102"/>
        <v>Máquinas de bolas de dulce o novedades para niños</v>
      </c>
      <c r="C1867" s="106" t="s">
        <v>18873</v>
      </c>
      <c r="D1867" s="103">
        <v>250</v>
      </c>
      <c r="E1867" s="104">
        <v>350</v>
      </c>
      <c r="F1867" s="70">
        <f t="shared" ca="1" si="103"/>
        <v>87500</v>
      </c>
      <c r="G1867" s="45"/>
      <c r="H1867" s="84"/>
      <c r="I1867" s="84"/>
      <c r="J1867" s="84"/>
      <c r="K1867" s="84"/>
      <c r="L1867" s="84"/>
      <c r="M1867" s="84"/>
      <c r="N1867" s="84"/>
      <c r="O1867" s="84"/>
      <c r="P1867" s="84"/>
      <c r="Q1867" s="84"/>
      <c r="R1867" s="84"/>
      <c r="S1867" s="84"/>
      <c r="T1867" s="84"/>
      <c r="U1867" s="84"/>
      <c r="V1867" s="84"/>
      <c r="W1867" s="84"/>
      <c r="X1867" s="84"/>
      <c r="Y1867" s="84"/>
      <c r="Z1867" s="84"/>
      <c r="AA1867" s="84"/>
      <c r="AB1867" s="84"/>
      <c r="AC1867" s="84"/>
      <c r="AD1867" s="84"/>
      <c r="AE1867" s="84"/>
      <c r="AF1867" s="84"/>
      <c r="AG1867" s="84"/>
      <c r="AH1867" s="84"/>
      <c r="AI1867" s="84"/>
      <c r="AJ1867" s="84"/>
      <c r="AK1867" s="84"/>
      <c r="AL1867" s="84"/>
      <c r="AM1867" s="84"/>
      <c r="AN1867" s="84"/>
      <c r="AO1867" s="84"/>
      <c r="AP1867" s="84"/>
      <c r="AQ1867" s="84"/>
      <c r="AR1867" s="84"/>
      <c r="AS1867" s="84"/>
      <c r="AT1867" s="84"/>
      <c r="AU1867" s="84"/>
      <c r="AV1867" s="84"/>
      <c r="AW1867" s="84"/>
      <c r="AX1867" s="84"/>
      <c r="AY1867" s="84"/>
      <c r="AZ1867" s="84"/>
      <c r="BA1867" s="84"/>
      <c r="BB1867" s="84"/>
      <c r="BC1867" s="84"/>
      <c r="BD1867" s="84"/>
      <c r="BE1867" s="84"/>
      <c r="BF1867" s="84"/>
      <c r="BG1867" s="84"/>
      <c r="BH1867" s="84"/>
      <c r="BI1867" s="84"/>
      <c r="BJ1867" s="84"/>
      <c r="BK1867" s="84"/>
      <c r="BL1867" s="84"/>
      <c r="BM1867" s="84"/>
      <c r="BN1867" s="84"/>
      <c r="BO1867" s="84"/>
      <c r="BP1867" s="84"/>
      <c r="BQ1867" s="84"/>
      <c r="BR1867" s="84"/>
      <c r="BS1867" s="84"/>
      <c r="BT1867" s="84"/>
      <c r="BU1867" s="84"/>
      <c r="BV1867" s="84"/>
      <c r="BW1867" s="84"/>
      <c r="BX1867" s="84"/>
      <c r="BY1867" s="84"/>
      <c r="BZ1867" s="84"/>
      <c r="CA1867" s="84"/>
      <c r="CB1867" s="84"/>
      <c r="CC1867" s="84"/>
      <c r="CD1867" s="84"/>
      <c r="CE1867" s="84"/>
      <c r="CF1867" s="84"/>
      <c r="CG1867" s="84"/>
      <c r="CH1867" s="84"/>
      <c r="CI1867" s="84"/>
      <c r="CJ1867" s="84"/>
      <c r="CK1867" s="84"/>
      <c r="CL1867" s="84"/>
      <c r="CM1867" s="84"/>
      <c r="CN1867" s="84"/>
      <c r="CO1867" s="84"/>
      <c r="CP1867" s="84"/>
      <c r="CQ1867" s="84"/>
      <c r="CR1867" s="84"/>
      <c r="CS1867" s="84"/>
      <c r="CT1867" s="84"/>
      <c r="CU1867" s="84"/>
      <c r="CV1867" s="84"/>
      <c r="CW1867" s="84"/>
      <c r="CX1867" s="84"/>
      <c r="CY1867" s="84"/>
      <c r="CZ1867" s="84"/>
      <c r="DA1867" s="84"/>
      <c r="DB1867" s="84"/>
      <c r="DC1867" s="84"/>
      <c r="DD1867" s="84"/>
      <c r="DE1867" s="84"/>
      <c r="DF1867" s="84"/>
      <c r="DG1867" s="84"/>
      <c r="DH1867" s="84"/>
      <c r="DI1867" s="84"/>
      <c r="DJ1867" s="84"/>
      <c r="DK1867" s="84"/>
      <c r="DL1867" s="84"/>
      <c r="DM1867" s="84"/>
      <c r="DN1867" s="84"/>
      <c r="DO1867" s="84"/>
      <c r="DP1867" s="84"/>
      <c r="DQ1867" s="84"/>
      <c r="DR1867" s="84"/>
      <c r="DS1867" s="84"/>
      <c r="DT1867" s="84"/>
      <c r="DU1867" s="84"/>
      <c r="DV1867" s="84"/>
      <c r="DW1867" s="84"/>
      <c r="DX1867" s="84"/>
      <c r="DY1867" s="84"/>
      <c r="DZ1867" s="84"/>
      <c r="EA1867" s="84"/>
      <c r="EB1867" s="84"/>
      <c r="EC1867" s="84"/>
      <c r="ED1867" s="84"/>
      <c r="EE1867" s="84"/>
      <c r="EF1867" s="84"/>
      <c r="EG1867" s="84"/>
      <c r="EH1867" s="84"/>
      <c r="EI1867" s="84"/>
      <c r="EJ1867" s="84"/>
      <c r="EK1867" s="84"/>
      <c r="EL1867" s="84"/>
      <c r="EM1867" s="84"/>
      <c r="EN1867" s="84"/>
      <c r="EO1867" s="84"/>
      <c r="EP1867" s="84"/>
      <c r="EQ1867" s="84"/>
      <c r="ER1867" s="84"/>
      <c r="ES1867" s="84"/>
      <c r="ET1867" s="84"/>
      <c r="EU1867" s="84"/>
      <c r="EV1867" s="84"/>
      <c r="EW1867" s="84"/>
      <c r="EX1867" s="84"/>
      <c r="EY1867" s="84"/>
      <c r="EZ1867" s="84"/>
      <c r="FA1867" s="84"/>
      <c r="FB1867" s="84"/>
      <c r="FC1867" s="84"/>
      <c r="FD1867" s="84"/>
      <c r="FE1867" s="84"/>
      <c r="FF1867" s="84"/>
      <c r="FG1867" s="84"/>
      <c r="FH1867" s="84"/>
      <c r="FI1867" s="84"/>
      <c r="FJ1867" s="84"/>
      <c r="FK1867" s="84"/>
      <c r="FL1867" s="84"/>
      <c r="FM1867" s="84"/>
      <c r="FN1867" s="84"/>
      <c r="FO1867" s="84"/>
      <c r="FP1867" s="84"/>
      <c r="FQ1867" s="84"/>
      <c r="FR1867" s="84"/>
      <c r="FS1867" s="84"/>
      <c r="FT1867" s="84"/>
      <c r="FU1867" s="84"/>
      <c r="FV1867" s="84"/>
      <c r="FW1867" s="84"/>
      <c r="FX1867" s="84"/>
      <c r="FY1867" s="84"/>
      <c r="FZ1867" s="84"/>
      <c r="GA1867" s="84"/>
      <c r="GB1867" s="84"/>
      <c r="GC1867" s="84"/>
      <c r="GD1867" s="84"/>
      <c r="GE1867" s="84"/>
      <c r="GF1867" s="84"/>
      <c r="GG1867" s="84"/>
      <c r="GH1867" s="84"/>
      <c r="GI1867" s="84"/>
      <c r="GJ1867" s="84"/>
      <c r="GK1867" s="84"/>
      <c r="GL1867" s="84"/>
      <c r="GM1867" s="84"/>
      <c r="GN1867" s="84"/>
      <c r="GO1867" s="84"/>
      <c r="GP1867" s="84"/>
      <c r="GQ1867" s="84"/>
      <c r="GR1867" s="84"/>
      <c r="GS1867" s="84"/>
      <c r="GT1867" s="84"/>
      <c r="GU1867" s="84"/>
      <c r="GV1867" s="84"/>
      <c r="GW1867" s="84"/>
      <c r="GX1867" s="84"/>
      <c r="GY1867" s="84"/>
      <c r="GZ1867" s="84"/>
      <c r="HA1867" s="84"/>
      <c r="HB1867" s="84"/>
      <c r="HC1867" s="84"/>
      <c r="HD1867" s="84"/>
      <c r="HE1867" s="84"/>
      <c r="HF1867" s="84"/>
      <c r="HG1867" s="84"/>
      <c r="HH1867" s="84"/>
      <c r="HI1867" s="84"/>
      <c r="HJ1867" s="84"/>
      <c r="HK1867" s="84"/>
      <c r="HL1867" s="84"/>
      <c r="HM1867" s="84"/>
      <c r="HN1867" s="84"/>
      <c r="HO1867" s="84"/>
      <c r="HP1867" s="84"/>
      <c r="HQ1867" s="84"/>
      <c r="HR1867" s="84"/>
      <c r="HS1867" s="84"/>
      <c r="HT1867" s="84"/>
      <c r="HU1867" s="84"/>
      <c r="HV1867" s="84"/>
      <c r="HW1867" s="84"/>
      <c r="HX1867" s="84"/>
      <c r="HY1867" s="84"/>
      <c r="HZ1867" s="84"/>
      <c r="IA1867" s="84"/>
      <c r="IB1867" s="84"/>
      <c r="IC1867" s="84"/>
      <c r="ID1867" s="84"/>
      <c r="IE1867" s="84"/>
      <c r="IF1867" s="84"/>
      <c r="IG1867" s="84"/>
      <c r="IH1867" s="84"/>
      <c r="II1867" s="84"/>
      <c r="IJ1867" s="84"/>
      <c r="IK1867" s="84"/>
      <c r="IL1867" s="84"/>
      <c r="IM1867" s="84"/>
      <c r="IN1867" s="84"/>
      <c r="IO1867" s="84"/>
      <c r="IP1867" s="84"/>
      <c r="IQ1867" s="84"/>
      <c r="IR1867" s="84"/>
      <c r="IS1867" s="84"/>
      <c r="IT1867" s="84"/>
      <c r="IU1867" s="84"/>
      <c r="IV1867" s="84"/>
      <c r="IW1867" s="84"/>
      <c r="IX1867" s="84"/>
      <c r="IY1867" s="84"/>
      <c r="IZ1867" s="84"/>
      <c r="JA1867" s="84"/>
      <c r="JB1867" s="84"/>
      <c r="JC1867" s="84"/>
      <c r="JD1867" s="84"/>
      <c r="JE1867" s="84"/>
      <c r="JF1867" s="84"/>
      <c r="JG1867" s="84"/>
      <c r="JH1867" s="84"/>
      <c r="JI1867" s="84"/>
      <c r="JJ1867" s="84"/>
      <c r="JK1867" s="84"/>
      <c r="JL1867" s="84"/>
      <c r="JM1867" s="84"/>
      <c r="JN1867" s="84"/>
      <c r="JO1867" s="84"/>
      <c r="JP1867" s="84"/>
      <c r="JQ1867" s="84"/>
      <c r="JR1867" s="84"/>
      <c r="JS1867" s="84"/>
      <c r="JT1867" s="84"/>
      <c r="JU1867" s="84"/>
      <c r="JV1867" s="84"/>
      <c r="JW1867" s="84"/>
      <c r="JX1867" s="84"/>
      <c r="JY1867" s="84"/>
      <c r="JZ1867" s="84"/>
      <c r="KA1867" s="84"/>
      <c r="KB1867" s="84"/>
      <c r="KC1867" s="84"/>
      <c r="KD1867" s="84"/>
      <c r="KE1867" s="84"/>
      <c r="KF1867" s="84"/>
      <c r="KG1867" s="84"/>
      <c r="KH1867" s="84"/>
      <c r="KI1867" s="84"/>
      <c r="KJ1867" s="84"/>
      <c r="KK1867" s="84"/>
      <c r="KL1867" s="84"/>
      <c r="KM1867" s="84"/>
      <c r="KN1867" s="84"/>
      <c r="KO1867" s="84"/>
      <c r="KP1867" s="84"/>
      <c r="KQ1867" s="84"/>
      <c r="KR1867" s="84"/>
      <c r="KS1867" s="84"/>
      <c r="KT1867" s="84"/>
      <c r="KU1867" s="84"/>
      <c r="KV1867" s="84"/>
      <c r="KW1867" s="84"/>
      <c r="KX1867" s="84"/>
      <c r="KY1867" s="84"/>
      <c r="KZ1867" s="84"/>
      <c r="LA1867" s="84"/>
      <c r="LB1867" s="84"/>
      <c r="LC1867" s="84"/>
      <c r="LD1867" s="84"/>
      <c r="LE1867" s="84"/>
      <c r="LF1867" s="84"/>
      <c r="LG1867" s="84"/>
      <c r="LH1867" s="84"/>
      <c r="LI1867" s="84"/>
      <c r="LJ1867" s="84"/>
      <c r="LK1867" s="84"/>
      <c r="LL1867" s="84"/>
      <c r="LM1867" s="84"/>
      <c r="LN1867" s="84"/>
      <c r="LO1867" s="84"/>
      <c r="LP1867" s="84"/>
      <c r="LQ1867" s="84"/>
      <c r="LR1867" s="84"/>
      <c r="LS1867" s="84"/>
      <c r="LT1867" s="84"/>
      <c r="LU1867" s="84"/>
      <c r="LV1867" s="84"/>
      <c r="LW1867" s="84"/>
      <c r="LX1867" s="84"/>
      <c r="LY1867" s="84"/>
      <c r="LZ1867" s="84"/>
      <c r="MA1867" s="84"/>
      <c r="MB1867" s="84"/>
      <c r="MC1867" s="84"/>
      <c r="MD1867" s="84"/>
      <c r="ME1867" s="84"/>
      <c r="MF1867" s="84"/>
      <c r="MG1867" s="84"/>
      <c r="MH1867" s="84"/>
      <c r="MI1867" s="84"/>
      <c r="MJ1867" s="84"/>
      <c r="MK1867" s="84"/>
      <c r="ML1867" s="84"/>
      <c r="MM1867" s="84"/>
      <c r="MN1867" s="84"/>
      <c r="MO1867" s="84"/>
      <c r="MP1867" s="84"/>
      <c r="MQ1867" s="84"/>
      <c r="MR1867" s="84"/>
      <c r="MS1867" s="84"/>
      <c r="MT1867" s="84"/>
      <c r="MU1867" s="84"/>
      <c r="MV1867" s="84"/>
      <c r="MW1867" s="84"/>
      <c r="MX1867" s="84"/>
      <c r="MY1867" s="84"/>
      <c r="MZ1867" s="84"/>
      <c r="NA1867" s="84"/>
      <c r="NB1867" s="84"/>
      <c r="NC1867" s="84"/>
      <c r="ND1867" s="84"/>
      <c r="NE1867" s="84"/>
      <c r="NF1867" s="84"/>
      <c r="NG1867" s="84"/>
      <c r="NH1867" s="84"/>
      <c r="NI1867" s="84"/>
      <c r="NJ1867" s="84"/>
      <c r="NK1867" s="84"/>
      <c r="NL1867" s="84"/>
      <c r="NM1867" s="84"/>
      <c r="NN1867" s="84"/>
      <c r="NO1867" s="84"/>
      <c r="NP1867" s="84"/>
      <c r="NQ1867" s="84"/>
      <c r="NR1867" s="84"/>
      <c r="NS1867" s="84"/>
      <c r="NT1867" s="84"/>
      <c r="NU1867" s="84"/>
      <c r="NV1867" s="84"/>
      <c r="NW1867" s="84"/>
      <c r="NX1867" s="84"/>
      <c r="NY1867" s="84"/>
      <c r="NZ1867" s="84"/>
      <c r="OA1867" s="84"/>
      <c r="OB1867" s="84"/>
      <c r="OC1867" s="84"/>
      <c r="OD1867" s="84"/>
      <c r="OE1867" s="84"/>
      <c r="OF1867" s="84"/>
      <c r="OG1867" s="84"/>
      <c r="OH1867" s="84"/>
      <c r="OI1867" s="84"/>
      <c r="OJ1867" s="84"/>
      <c r="OK1867" s="84"/>
      <c r="OL1867" s="84"/>
      <c r="OM1867" s="84"/>
      <c r="ON1867" s="84"/>
      <c r="OO1867" s="84"/>
      <c r="OP1867" s="84"/>
      <c r="OQ1867" s="84"/>
      <c r="OR1867" s="84"/>
      <c r="OS1867" s="84"/>
      <c r="OT1867" s="84"/>
      <c r="OU1867" s="84"/>
      <c r="OV1867" s="84"/>
      <c r="OW1867" s="84"/>
      <c r="OX1867" s="84"/>
      <c r="OY1867" s="84"/>
      <c r="OZ1867" s="84"/>
      <c r="PA1867" s="84"/>
      <c r="PB1867" s="84"/>
      <c r="PC1867" s="84"/>
      <c r="PD1867" s="84"/>
      <c r="PE1867" s="84"/>
      <c r="PF1867" s="84"/>
      <c r="PG1867" s="84"/>
      <c r="PH1867" s="84"/>
      <c r="PI1867" s="84"/>
      <c r="PJ1867" s="84"/>
      <c r="PK1867" s="84"/>
      <c r="PL1867" s="84"/>
      <c r="PM1867" s="84"/>
      <c r="PN1867" s="84"/>
      <c r="PO1867" s="84"/>
      <c r="PP1867" s="84"/>
      <c r="PQ1867" s="84"/>
      <c r="PR1867" s="84"/>
      <c r="PS1867" s="84"/>
      <c r="PT1867" s="84"/>
      <c r="PU1867" s="84"/>
      <c r="PV1867" s="84"/>
      <c r="PW1867" s="84"/>
      <c r="PX1867" s="84"/>
      <c r="PY1867" s="84"/>
      <c r="PZ1867" s="84"/>
      <c r="QA1867" s="84"/>
      <c r="QB1867" s="84"/>
      <c r="QC1867" s="84"/>
      <c r="QD1867" s="84"/>
      <c r="QE1867" s="84"/>
      <c r="QF1867" s="84"/>
      <c r="QG1867" s="84"/>
      <c r="QH1867" s="84"/>
      <c r="QI1867" s="84"/>
      <c r="QJ1867" s="84"/>
      <c r="QK1867" s="84"/>
      <c r="QL1867" s="84"/>
      <c r="QM1867" s="84"/>
      <c r="QN1867" s="84"/>
      <c r="QO1867" s="84"/>
      <c r="QP1867" s="84"/>
      <c r="QQ1867" s="84"/>
      <c r="QR1867" s="84"/>
      <c r="QS1867" s="84"/>
      <c r="QT1867" s="84"/>
      <c r="QU1867" s="84"/>
      <c r="QV1867" s="84"/>
      <c r="QW1867" s="84"/>
      <c r="QX1867" s="84"/>
      <c r="QY1867" s="84"/>
      <c r="QZ1867" s="84"/>
      <c r="RA1867" s="84"/>
      <c r="RB1867" s="84"/>
      <c r="RC1867" s="84"/>
      <c r="RD1867" s="84"/>
      <c r="RE1867" s="84"/>
      <c r="RF1867" s="84"/>
      <c r="RG1867" s="84"/>
      <c r="RH1867" s="84"/>
      <c r="RI1867" s="84"/>
      <c r="RJ1867" s="84"/>
      <c r="RK1867" s="84"/>
      <c r="RL1867" s="84"/>
      <c r="RM1867" s="84"/>
      <c r="RN1867" s="84"/>
      <c r="RO1867" s="84"/>
      <c r="RP1867" s="84"/>
      <c r="RQ1867" s="84"/>
      <c r="RR1867" s="84"/>
      <c r="RS1867" s="84"/>
      <c r="RT1867" s="84"/>
      <c r="RU1867" s="84"/>
      <c r="RV1867" s="84"/>
      <c r="RW1867" s="84"/>
      <c r="RX1867" s="84"/>
      <c r="RY1867" s="84"/>
      <c r="RZ1867" s="84"/>
      <c r="SA1867" s="84"/>
      <c r="SB1867" s="84"/>
      <c r="SC1867" s="84"/>
      <c r="SD1867" s="84"/>
      <c r="SE1867" s="84"/>
      <c r="SF1867" s="84"/>
      <c r="SG1867" s="84"/>
      <c r="SH1867" s="84"/>
      <c r="SI1867" s="84"/>
      <c r="SJ1867" s="84"/>
      <c r="SK1867" s="84"/>
      <c r="SL1867" s="84"/>
      <c r="SM1867" s="84"/>
      <c r="SN1867" s="84"/>
      <c r="SO1867" s="84"/>
      <c r="SP1867" s="84"/>
      <c r="SQ1867" s="84"/>
      <c r="SR1867" s="84"/>
      <c r="SS1867" s="84"/>
      <c r="ST1867" s="84"/>
      <c r="SU1867" s="84"/>
      <c r="SV1867" s="84"/>
      <c r="SW1867" s="84"/>
      <c r="SX1867" s="84"/>
      <c r="SY1867" s="84"/>
      <c r="SZ1867" s="84"/>
      <c r="TA1867" s="84"/>
      <c r="TB1867" s="84"/>
      <c r="TC1867" s="84"/>
      <c r="TD1867" s="84"/>
      <c r="TE1867" s="84"/>
      <c r="TF1867" s="84"/>
      <c r="TG1867" s="84"/>
      <c r="TH1867" s="84"/>
      <c r="TI1867" s="84"/>
      <c r="TJ1867" s="84"/>
      <c r="TK1867" s="84"/>
      <c r="TL1867" s="84"/>
      <c r="TM1867" s="84"/>
      <c r="TN1867" s="84"/>
      <c r="TO1867" s="84"/>
      <c r="TP1867" s="84"/>
      <c r="TQ1867" s="84"/>
      <c r="TR1867" s="84"/>
      <c r="TS1867" s="84"/>
      <c r="TT1867" s="84"/>
      <c r="TU1867" s="84"/>
      <c r="TV1867" s="84"/>
      <c r="TW1867" s="84"/>
      <c r="TX1867" s="84"/>
      <c r="TY1867" s="84"/>
      <c r="TZ1867" s="84"/>
      <c r="UA1867" s="84"/>
      <c r="UB1867" s="84"/>
      <c r="UC1867" s="84"/>
      <c r="UD1867" s="84"/>
      <c r="UE1867" s="84"/>
      <c r="UF1867" s="84"/>
      <c r="UG1867" s="84"/>
      <c r="UH1867" s="84"/>
      <c r="UI1867" s="84"/>
      <c r="UJ1867" s="84"/>
      <c r="UK1867" s="84"/>
      <c r="UL1867" s="84"/>
      <c r="UM1867" s="84"/>
      <c r="UN1867" s="84"/>
      <c r="UO1867" s="84"/>
      <c r="UP1867" s="84"/>
      <c r="UQ1867" s="84"/>
      <c r="UR1867" s="84"/>
      <c r="US1867" s="84"/>
      <c r="UT1867" s="84"/>
      <c r="UU1867" s="84"/>
      <c r="UV1867" s="84"/>
      <c r="UW1867" s="84"/>
      <c r="UX1867" s="84"/>
      <c r="UY1867" s="84"/>
      <c r="UZ1867" s="84"/>
      <c r="VA1867" s="84"/>
      <c r="VB1867" s="84"/>
      <c r="VC1867" s="84"/>
      <c r="VD1867" s="84"/>
      <c r="VE1867" s="84"/>
      <c r="VF1867" s="84"/>
      <c r="VG1867" s="84"/>
      <c r="VH1867" s="84"/>
      <c r="VI1867" s="84"/>
      <c r="VJ1867" s="84"/>
      <c r="VK1867" s="84"/>
      <c r="VL1867" s="84"/>
      <c r="VM1867" s="84"/>
      <c r="VN1867" s="84"/>
      <c r="VO1867" s="84"/>
      <c r="VP1867" s="84"/>
      <c r="VQ1867" s="84"/>
      <c r="VR1867" s="84"/>
      <c r="VS1867" s="84"/>
      <c r="VT1867" s="84"/>
      <c r="VU1867" s="84"/>
      <c r="VV1867" s="84"/>
      <c r="VW1867" s="84"/>
      <c r="VX1867" s="84"/>
      <c r="VY1867" s="84"/>
      <c r="VZ1867" s="84"/>
      <c r="WA1867" s="84"/>
      <c r="WB1867" s="84"/>
      <c r="WC1867" s="84"/>
      <c r="WD1867" s="84"/>
      <c r="WE1867" s="84"/>
      <c r="WF1867" s="84"/>
      <c r="WG1867" s="84"/>
      <c r="WH1867" s="84"/>
      <c r="WI1867" s="84"/>
      <c r="WJ1867" s="84"/>
      <c r="WK1867" s="84"/>
      <c r="WL1867" s="84"/>
      <c r="WM1867" s="84"/>
      <c r="WN1867" s="84"/>
      <c r="WO1867" s="84"/>
      <c r="WP1867" s="84"/>
      <c r="WQ1867" s="84"/>
      <c r="WR1867" s="84"/>
      <c r="WS1867" s="84"/>
      <c r="WT1867" s="84"/>
      <c r="WU1867" s="84"/>
      <c r="WV1867" s="84"/>
      <c r="WW1867" s="84"/>
      <c r="WX1867" s="84"/>
      <c r="WY1867" s="84"/>
      <c r="WZ1867" s="84"/>
      <c r="XA1867" s="84"/>
      <c r="XB1867" s="84"/>
      <c r="XC1867" s="84"/>
      <c r="XD1867" s="84"/>
      <c r="XE1867" s="84"/>
      <c r="XF1867" s="84"/>
      <c r="XG1867" s="84"/>
      <c r="XH1867" s="84"/>
      <c r="XI1867" s="84"/>
      <c r="XJ1867" s="84"/>
      <c r="XK1867" s="84"/>
      <c r="XL1867" s="84"/>
      <c r="XM1867" s="84"/>
      <c r="XN1867" s="84"/>
      <c r="XO1867" s="84"/>
      <c r="XP1867" s="84"/>
      <c r="XQ1867" s="84"/>
      <c r="XR1867" s="84"/>
      <c r="XS1867" s="84"/>
      <c r="XT1867" s="84"/>
      <c r="XU1867" s="84"/>
      <c r="XV1867" s="84"/>
      <c r="XW1867" s="84"/>
      <c r="XX1867" s="84"/>
      <c r="XY1867" s="84"/>
      <c r="XZ1867" s="84"/>
      <c r="YA1867" s="84"/>
      <c r="YB1867" s="84"/>
      <c r="YC1867" s="84"/>
      <c r="YD1867" s="84"/>
      <c r="YE1867" s="84"/>
      <c r="YF1867" s="84"/>
      <c r="YG1867" s="84"/>
      <c r="YH1867" s="84"/>
      <c r="YI1867" s="84"/>
      <c r="YJ1867" s="84"/>
      <c r="YK1867" s="84"/>
      <c r="YL1867" s="84"/>
      <c r="YM1867" s="84"/>
      <c r="YN1867" s="84"/>
      <c r="YO1867" s="84"/>
      <c r="YP1867" s="84"/>
      <c r="YQ1867" s="84"/>
      <c r="YR1867" s="84"/>
      <c r="YS1867" s="84"/>
      <c r="YT1867" s="84"/>
      <c r="YU1867" s="84"/>
      <c r="YV1867" s="84"/>
      <c r="YW1867" s="84"/>
      <c r="YX1867" s="84"/>
      <c r="YY1867" s="84"/>
      <c r="YZ1867" s="84"/>
      <c r="ZA1867" s="84"/>
      <c r="ZB1867" s="84"/>
      <c r="ZC1867" s="84"/>
      <c r="ZD1867" s="84"/>
      <c r="ZE1867" s="84"/>
      <c r="ZF1867" s="84"/>
      <c r="ZG1867" s="84"/>
      <c r="ZH1867" s="84"/>
      <c r="ZI1867" s="84"/>
      <c r="ZJ1867" s="84"/>
      <c r="ZK1867" s="84"/>
      <c r="ZL1867" s="84"/>
      <c r="ZM1867" s="84"/>
      <c r="ZN1867" s="84"/>
      <c r="ZO1867" s="84"/>
      <c r="ZP1867" s="84"/>
      <c r="ZQ1867" s="84"/>
      <c r="ZR1867" s="84"/>
      <c r="ZS1867" s="84"/>
      <c r="ZT1867" s="84"/>
      <c r="ZU1867" s="84"/>
      <c r="ZV1867" s="84"/>
      <c r="ZW1867" s="84"/>
      <c r="ZX1867" s="84"/>
      <c r="ZY1867" s="84"/>
      <c r="ZZ1867" s="84"/>
      <c r="AAA1867" s="84"/>
      <c r="AAB1867" s="84"/>
      <c r="AAC1867" s="84"/>
      <c r="AAD1867" s="84"/>
      <c r="AAE1867" s="84"/>
      <c r="AAF1867" s="84"/>
      <c r="AAG1867" s="84"/>
      <c r="AAH1867" s="84"/>
      <c r="AAI1867" s="84"/>
      <c r="AAJ1867" s="84"/>
      <c r="AAK1867" s="84"/>
      <c r="AAL1867" s="84"/>
      <c r="AAM1867" s="84"/>
      <c r="AAN1867" s="84"/>
      <c r="AAO1867" s="84"/>
      <c r="AAP1867" s="84"/>
      <c r="AAQ1867" s="84"/>
      <c r="AAR1867" s="84"/>
      <c r="AAS1867" s="84"/>
      <c r="AAT1867" s="84"/>
      <c r="AAU1867" s="84"/>
      <c r="AAV1867" s="84"/>
      <c r="AAW1867" s="84"/>
      <c r="AAX1867" s="84"/>
      <c r="AAY1867" s="84"/>
      <c r="AAZ1867" s="84"/>
      <c r="ABA1867" s="84"/>
      <c r="ABB1867" s="84"/>
      <c r="ABC1867" s="84"/>
      <c r="ABD1867" s="84"/>
      <c r="ABE1867" s="84"/>
      <c r="ABF1867" s="84"/>
      <c r="ABG1867" s="84"/>
      <c r="ABH1867" s="84"/>
      <c r="ABI1867" s="84"/>
      <c r="ABJ1867" s="84"/>
      <c r="ABK1867" s="84"/>
      <c r="ABL1867" s="84"/>
      <c r="ABM1867" s="84"/>
      <c r="ABN1867" s="84"/>
      <c r="ABO1867" s="84"/>
      <c r="ABP1867" s="84"/>
      <c r="ABQ1867" s="84"/>
      <c r="ABR1867" s="84"/>
      <c r="ABS1867" s="84"/>
      <c r="ABT1867" s="84"/>
      <c r="ABU1867" s="84"/>
      <c r="ABV1867" s="84"/>
      <c r="ABW1867" s="84"/>
      <c r="ABX1867" s="84"/>
      <c r="ABY1867" s="84"/>
      <c r="ABZ1867" s="84"/>
      <c r="ACA1867" s="84"/>
      <c r="ACB1867" s="84"/>
      <c r="ACC1867" s="84"/>
      <c r="ACD1867" s="84"/>
      <c r="ACE1867" s="84"/>
      <c r="ACF1867" s="84"/>
      <c r="ACG1867" s="84"/>
      <c r="ACH1867" s="84"/>
      <c r="ACI1867" s="84"/>
      <c r="ACJ1867" s="84"/>
      <c r="ACK1867" s="84"/>
      <c r="ACL1867" s="84"/>
      <c r="ACM1867" s="84"/>
      <c r="ACN1867" s="84"/>
      <c r="ACO1867" s="84"/>
      <c r="ACP1867" s="84"/>
      <c r="ACQ1867" s="84"/>
      <c r="ACR1867" s="84"/>
      <c r="ACS1867" s="84"/>
      <c r="ACT1867" s="84"/>
      <c r="ACU1867" s="84"/>
      <c r="ACV1867" s="84"/>
      <c r="ACW1867" s="84"/>
      <c r="ACX1867" s="84"/>
      <c r="ACY1867" s="84"/>
      <c r="ACZ1867" s="84"/>
      <c r="ADA1867" s="84"/>
      <c r="ADB1867" s="84"/>
      <c r="ADC1867" s="84"/>
      <c r="ADD1867" s="84"/>
      <c r="ADE1867" s="84"/>
      <c r="ADF1867" s="84"/>
      <c r="ADG1867" s="84"/>
      <c r="ADH1867" s="84"/>
      <c r="ADI1867" s="84"/>
      <c r="ADJ1867" s="84"/>
      <c r="ADK1867" s="84"/>
      <c r="ADL1867" s="84"/>
      <c r="ADM1867" s="84"/>
      <c r="ADN1867" s="84"/>
      <c r="ADO1867" s="84"/>
      <c r="ADP1867" s="84"/>
      <c r="ADQ1867" s="84"/>
      <c r="ADR1867" s="84"/>
      <c r="ADS1867" s="84"/>
      <c r="ADT1867" s="84"/>
      <c r="ADU1867" s="84"/>
      <c r="ADV1867" s="84"/>
      <c r="ADW1867" s="84"/>
      <c r="ADX1867" s="84"/>
      <c r="ADY1867" s="84"/>
      <c r="ADZ1867" s="84"/>
      <c r="AEA1867" s="84"/>
      <c r="AEB1867" s="84"/>
      <c r="AEC1867" s="84"/>
      <c r="AED1867" s="84"/>
      <c r="AEE1867" s="84"/>
      <c r="AEF1867" s="84"/>
      <c r="AEG1867" s="84"/>
      <c r="AEH1867" s="84"/>
      <c r="AEI1867" s="84"/>
      <c r="AEJ1867" s="84"/>
      <c r="AEK1867" s="84"/>
      <c r="AEL1867" s="84"/>
      <c r="AEM1867" s="84"/>
      <c r="AEN1867" s="84"/>
      <c r="AEO1867" s="84"/>
      <c r="AEP1867" s="84"/>
      <c r="AEQ1867" s="84"/>
      <c r="AER1867" s="84"/>
      <c r="AES1867" s="84"/>
      <c r="AET1867" s="84"/>
      <c r="AEU1867" s="84"/>
      <c r="AEV1867" s="84"/>
      <c r="AEW1867" s="84"/>
      <c r="AEX1867" s="84"/>
      <c r="AEY1867" s="84"/>
      <c r="AEZ1867" s="84"/>
      <c r="AFA1867" s="84"/>
      <c r="AFB1867" s="84"/>
      <c r="AFC1867" s="84"/>
      <c r="AFD1867" s="84"/>
      <c r="AFE1867" s="84"/>
      <c r="AFF1867" s="84"/>
      <c r="AFG1867" s="84"/>
      <c r="AFH1867" s="84"/>
      <c r="AFI1867" s="84"/>
      <c r="AFJ1867" s="84"/>
      <c r="AFK1867" s="84"/>
      <c r="AFL1867" s="84"/>
      <c r="AFM1867" s="84"/>
      <c r="AFN1867" s="84"/>
      <c r="AFO1867" s="84"/>
      <c r="AFP1867" s="84"/>
      <c r="AFQ1867" s="84"/>
      <c r="AFR1867" s="84"/>
      <c r="AFS1867" s="84"/>
      <c r="AFT1867" s="84"/>
      <c r="AFU1867" s="84"/>
      <c r="AFV1867" s="84"/>
      <c r="AFW1867" s="84"/>
      <c r="AFX1867" s="84"/>
      <c r="AFY1867" s="84"/>
      <c r="AFZ1867" s="84"/>
      <c r="AGA1867" s="84"/>
      <c r="AGB1867" s="84"/>
      <c r="AGC1867" s="84"/>
      <c r="AGD1867" s="84"/>
      <c r="AGE1867" s="84"/>
      <c r="AGF1867" s="84"/>
      <c r="AGG1867" s="84"/>
      <c r="AGH1867" s="84"/>
      <c r="AGI1867" s="84"/>
      <c r="AGJ1867" s="84"/>
      <c r="AGK1867" s="84"/>
      <c r="AGL1867" s="84"/>
      <c r="AGM1867" s="84"/>
      <c r="AGN1867" s="84"/>
      <c r="AGO1867" s="84"/>
      <c r="AGP1867" s="84"/>
      <c r="AGQ1867" s="84"/>
      <c r="AGR1867" s="84"/>
      <c r="AGS1867" s="84"/>
      <c r="AGT1867" s="84"/>
      <c r="AGU1867" s="84"/>
      <c r="AGV1867" s="84"/>
      <c r="AGW1867" s="84"/>
      <c r="AGX1867" s="84"/>
      <c r="AGY1867" s="84"/>
      <c r="AGZ1867" s="84"/>
      <c r="AHA1867" s="84"/>
      <c r="AHB1867" s="84"/>
      <c r="AHC1867" s="84"/>
      <c r="AHD1867" s="84"/>
      <c r="AHE1867" s="84"/>
      <c r="AHF1867" s="84"/>
      <c r="AHG1867" s="84"/>
      <c r="AHH1867" s="84"/>
      <c r="AHI1867" s="84"/>
      <c r="AHJ1867" s="84"/>
      <c r="AHK1867" s="84"/>
      <c r="AHL1867" s="84"/>
      <c r="AHM1867" s="84"/>
      <c r="AHN1867" s="84"/>
      <c r="AHO1867" s="84"/>
      <c r="AHP1867" s="84"/>
      <c r="AHQ1867" s="84"/>
      <c r="AHR1867" s="84"/>
      <c r="AHS1867" s="84"/>
      <c r="AHT1867" s="84"/>
      <c r="AHU1867" s="84"/>
      <c r="AHV1867" s="84"/>
      <c r="AHW1867" s="84"/>
      <c r="AHX1867" s="84"/>
      <c r="AHY1867" s="84"/>
      <c r="AHZ1867" s="84"/>
      <c r="AIA1867" s="84"/>
      <c r="AIB1867" s="84"/>
      <c r="AIC1867" s="84"/>
      <c r="AID1867" s="84"/>
      <c r="AIE1867" s="84"/>
      <c r="AIF1867" s="84"/>
      <c r="AIG1867" s="84"/>
      <c r="AIH1867" s="84"/>
      <c r="AII1867" s="84"/>
      <c r="AIJ1867" s="84"/>
      <c r="AIK1867" s="84"/>
      <c r="AIL1867" s="84"/>
      <c r="AIM1867" s="84"/>
      <c r="AIN1867" s="84"/>
      <c r="AIO1867" s="84"/>
      <c r="AIP1867" s="84"/>
      <c r="AIQ1867" s="84"/>
      <c r="AIR1867" s="84"/>
      <c r="AIS1867" s="84"/>
      <c r="AIT1867" s="84"/>
      <c r="AIU1867" s="84"/>
      <c r="AIV1867" s="84"/>
      <c r="AIW1867" s="84"/>
      <c r="AIX1867" s="84"/>
      <c r="AIY1867" s="84"/>
      <c r="AIZ1867" s="84"/>
      <c r="AJA1867" s="84"/>
      <c r="AJB1867" s="84"/>
      <c r="AJC1867" s="84"/>
      <c r="AJD1867" s="84"/>
      <c r="AJE1867" s="84"/>
      <c r="AJF1867" s="84"/>
      <c r="AJG1867" s="84"/>
      <c r="AJH1867" s="84"/>
      <c r="AJI1867" s="84"/>
      <c r="AJJ1867" s="84"/>
      <c r="AJK1867" s="84"/>
      <c r="AJL1867" s="84"/>
      <c r="AJM1867" s="84"/>
      <c r="AJN1867" s="84"/>
      <c r="AJO1867" s="84"/>
      <c r="AJP1867" s="84"/>
      <c r="AJQ1867" s="84"/>
      <c r="AJR1867" s="84"/>
      <c r="AJS1867" s="84"/>
      <c r="AJT1867" s="84"/>
      <c r="AJU1867" s="84"/>
      <c r="AJV1867" s="84"/>
      <c r="AJW1867" s="84"/>
      <c r="AJX1867" s="84"/>
      <c r="AJY1867" s="84"/>
      <c r="AJZ1867" s="84"/>
      <c r="AKA1867" s="84"/>
      <c r="AKB1867" s="84"/>
      <c r="AKC1867" s="84"/>
      <c r="AKD1867" s="84"/>
      <c r="AKE1867" s="84"/>
      <c r="AKF1867" s="84"/>
      <c r="AKG1867" s="84"/>
      <c r="AKH1867" s="84"/>
      <c r="AKI1867" s="84"/>
      <c r="AKJ1867" s="84"/>
      <c r="AKK1867" s="84"/>
      <c r="AKL1867" s="84"/>
      <c r="AKM1867" s="84"/>
      <c r="AKN1867" s="84"/>
      <c r="AKO1867" s="84"/>
      <c r="AKP1867" s="84"/>
      <c r="AKQ1867" s="84"/>
      <c r="AKR1867" s="84"/>
      <c r="AKS1867" s="84"/>
      <c r="AKT1867" s="84"/>
      <c r="AKU1867" s="84"/>
      <c r="AKV1867" s="84"/>
      <c r="AKW1867" s="84"/>
      <c r="AKX1867" s="84"/>
      <c r="AKY1867" s="84"/>
      <c r="AKZ1867" s="84"/>
      <c r="ALA1867" s="84"/>
      <c r="ALB1867" s="84"/>
      <c r="ALC1867" s="84"/>
      <c r="ALD1867" s="84"/>
      <c r="ALE1867" s="84"/>
      <c r="ALF1867" s="84"/>
      <c r="ALG1867" s="84"/>
      <c r="ALH1867" s="84"/>
      <c r="ALI1867" s="84"/>
      <c r="ALJ1867" s="84"/>
      <c r="ALK1867" s="84"/>
      <c r="ALL1867" s="84"/>
      <c r="ALM1867" s="84"/>
      <c r="ALN1867" s="84"/>
      <c r="ALO1867" s="84"/>
      <c r="ALP1867" s="84"/>
      <c r="ALQ1867" s="84"/>
      <c r="ALR1867" s="84"/>
      <c r="ALS1867" s="84"/>
      <c r="ALT1867" s="84"/>
      <c r="ALU1867" s="84"/>
      <c r="ALV1867" s="84"/>
      <c r="ALW1867" s="84"/>
      <c r="ALX1867" s="84"/>
      <c r="ALY1867" s="84"/>
      <c r="ALZ1867" s="84"/>
      <c r="AMA1867" s="84"/>
      <c r="AMB1867" s="84"/>
      <c r="AMC1867" s="84"/>
      <c r="AMD1867" s="84"/>
      <c r="AME1867" s="84"/>
      <c r="AMF1867" s="84"/>
      <c r="AMG1867" s="84"/>
      <c r="AMH1867" s="84"/>
      <c r="AMI1867" s="84"/>
      <c r="AMJ1867" s="84"/>
      <c r="AMK1867" s="84"/>
      <c r="AML1867" s="84"/>
      <c r="AMM1867" s="84"/>
      <c r="AMN1867" s="84"/>
      <c r="AMO1867" s="84"/>
      <c r="AMP1867" s="84"/>
      <c r="AMQ1867" s="84"/>
      <c r="AMR1867" s="84"/>
      <c r="AMS1867" s="84"/>
      <c r="AMT1867" s="84"/>
      <c r="AMU1867" s="84"/>
      <c r="AMV1867" s="84"/>
      <c r="AMW1867" s="84"/>
      <c r="AMX1867" s="84"/>
      <c r="AMY1867" s="84"/>
      <c r="AMZ1867" s="84"/>
      <c r="ANA1867" s="84"/>
      <c r="ANB1867" s="84"/>
      <c r="ANC1867" s="84"/>
      <c r="AND1867" s="84"/>
      <c r="ANE1867" s="84"/>
      <c r="ANF1867" s="84"/>
      <c r="ANG1867" s="84"/>
      <c r="ANH1867" s="84"/>
      <c r="ANI1867" s="84"/>
      <c r="ANJ1867" s="84"/>
      <c r="ANK1867" s="84"/>
      <c r="ANL1867" s="84"/>
      <c r="ANM1867" s="84"/>
      <c r="ANN1867" s="84"/>
      <c r="ANO1867" s="84"/>
      <c r="ANP1867" s="84"/>
      <c r="ANQ1867" s="84"/>
      <c r="ANR1867" s="84"/>
      <c r="ANS1867" s="84"/>
      <c r="ANT1867" s="84"/>
      <c r="ANU1867" s="84"/>
      <c r="ANV1867" s="84"/>
      <c r="ANW1867" s="84"/>
      <c r="ANX1867" s="84"/>
      <c r="ANY1867" s="84"/>
      <c r="ANZ1867" s="84"/>
      <c r="AOA1867" s="84"/>
      <c r="AOB1867" s="84"/>
      <c r="AOC1867" s="84"/>
      <c r="AOD1867" s="84"/>
      <c r="AOE1867" s="84"/>
      <c r="AOF1867" s="84"/>
      <c r="AOG1867" s="84"/>
      <c r="AOH1867" s="84"/>
      <c r="AOI1867" s="84"/>
      <c r="AOJ1867" s="84"/>
      <c r="AOK1867" s="84"/>
      <c r="AOL1867" s="84"/>
      <c r="AOM1867" s="84"/>
      <c r="AON1867" s="84"/>
      <c r="AOO1867" s="84"/>
      <c r="AOP1867" s="84"/>
      <c r="AOQ1867" s="84"/>
      <c r="AOR1867" s="84"/>
      <c r="AOS1867" s="84"/>
      <c r="AOT1867" s="84"/>
      <c r="AOU1867" s="84"/>
      <c r="AOV1867" s="84"/>
      <c r="AOW1867" s="84"/>
      <c r="AOX1867" s="84"/>
      <c r="AOY1867" s="84"/>
      <c r="AOZ1867" s="84"/>
      <c r="APA1867" s="84"/>
      <c r="APB1867" s="84"/>
      <c r="APC1867" s="84"/>
      <c r="APD1867" s="84"/>
      <c r="APE1867" s="84"/>
      <c r="APF1867" s="84"/>
      <c r="APG1867" s="84"/>
      <c r="APH1867" s="84"/>
      <c r="API1867" s="84"/>
      <c r="APJ1867" s="84"/>
      <c r="APK1867" s="84"/>
      <c r="APL1867" s="84"/>
      <c r="APM1867" s="84"/>
      <c r="APN1867" s="84"/>
      <c r="APO1867" s="84"/>
      <c r="APP1867" s="84"/>
      <c r="APQ1867" s="84"/>
      <c r="APR1867" s="84"/>
      <c r="APS1867" s="84"/>
      <c r="APT1867" s="84"/>
      <c r="APU1867" s="84"/>
      <c r="APV1867" s="84"/>
      <c r="APW1867" s="84"/>
      <c r="APX1867" s="84"/>
      <c r="APY1867" s="84"/>
      <c r="APZ1867" s="84"/>
      <c r="AQA1867" s="84"/>
      <c r="AQB1867" s="84"/>
      <c r="AQC1867" s="84"/>
      <c r="AQD1867" s="84"/>
      <c r="AQE1867" s="84"/>
      <c r="AQF1867" s="84"/>
      <c r="AQG1867" s="84"/>
      <c r="AQH1867" s="84"/>
      <c r="AQI1867" s="84"/>
      <c r="AQJ1867" s="84"/>
      <c r="AQK1867" s="84"/>
      <c r="AQL1867" s="84"/>
      <c r="AQM1867" s="84"/>
      <c r="AQN1867" s="84"/>
      <c r="AQO1867" s="84"/>
      <c r="AQP1867" s="84"/>
      <c r="AQQ1867" s="84"/>
      <c r="AQR1867" s="84"/>
      <c r="AQS1867" s="84"/>
      <c r="AQT1867" s="84"/>
      <c r="AQU1867" s="84"/>
      <c r="AQV1867" s="84"/>
      <c r="AQW1867" s="84"/>
      <c r="AQX1867" s="84"/>
      <c r="AQY1867" s="84"/>
      <c r="AQZ1867" s="84"/>
      <c r="ARA1867" s="84"/>
      <c r="ARB1867" s="84"/>
      <c r="ARC1867" s="84"/>
      <c r="ARD1867" s="84"/>
      <c r="ARE1867" s="84"/>
      <c r="ARF1867" s="84"/>
      <c r="ARG1867" s="84"/>
      <c r="ARH1867" s="84"/>
      <c r="ARI1867" s="84"/>
      <c r="ARJ1867" s="84"/>
      <c r="ARK1867" s="84"/>
      <c r="ARL1867" s="84"/>
      <c r="ARM1867" s="84"/>
      <c r="ARN1867" s="84"/>
      <c r="ARO1867" s="84"/>
      <c r="ARP1867" s="84"/>
      <c r="ARQ1867" s="84"/>
      <c r="ARR1867" s="84"/>
      <c r="ARS1867" s="84"/>
      <c r="ART1867" s="84"/>
      <c r="ARU1867" s="84"/>
      <c r="ARV1867" s="84"/>
      <c r="ARW1867" s="84"/>
      <c r="ARX1867" s="84"/>
      <c r="ARY1867" s="84"/>
      <c r="ARZ1867" s="84"/>
      <c r="ASA1867" s="84"/>
      <c r="ASB1867" s="84"/>
      <c r="ASC1867" s="84"/>
      <c r="ASD1867" s="84"/>
      <c r="ASE1867" s="84"/>
      <c r="ASF1867" s="84"/>
      <c r="ASG1867" s="84"/>
      <c r="ASH1867" s="84"/>
      <c r="ASI1867" s="84"/>
      <c r="ASJ1867" s="84"/>
      <c r="ASK1867" s="84"/>
      <c r="ASL1867" s="84"/>
      <c r="ASM1867" s="84"/>
      <c r="ASN1867" s="84"/>
      <c r="ASO1867" s="84"/>
      <c r="ASP1867" s="84"/>
      <c r="ASQ1867" s="84"/>
      <c r="ASR1867" s="84"/>
      <c r="ASS1867" s="84"/>
      <c r="AST1867" s="84"/>
      <c r="ASU1867" s="84"/>
      <c r="ASV1867" s="84"/>
      <c r="ASW1867" s="84"/>
      <c r="ASX1867" s="84"/>
      <c r="ASY1867" s="84"/>
      <c r="ASZ1867" s="84"/>
      <c r="ATA1867" s="84"/>
      <c r="ATB1867" s="84"/>
      <c r="ATC1867" s="84"/>
      <c r="ATD1867" s="84"/>
      <c r="ATE1867" s="84"/>
      <c r="ATF1867" s="84"/>
      <c r="ATG1867" s="84"/>
      <c r="ATH1867" s="84"/>
      <c r="ATI1867" s="84"/>
      <c r="ATJ1867" s="84"/>
      <c r="ATK1867" s="84"/>
      <c r="ATL1867" s="84"/>
      <c r="ATM1867" s="84"/>
      <c r="ATN1867" s="84"/>
      <c r="ATO1867" s="84"/>
      <c r="ATP1867" s="84"/>
      <c r="ATQ1867" s="84"/>
      <c r="ATR1867" s="84"/>
      <c r="ATS1867" s="84"/>
      <c r="ATT1867" s="84"/>
      <c r="ATU1867" s="84"/>
      <c r="ATV1867" s="84"/>
      <c r="ATW1867" s="84"/>
      <c r="ATX1867" s="84"/>
      <c r="ATY1867" s="84"/>
      <c r="ATZ1867" s="84"/>
      <c r="AUA1867" s="84"/>
      <c r="AUB1867" s="84"/>
      <c r="AUC1867" s="84"/>
      <c r="AUD1867" s="84"/>
      <c r="AUE1867" s="84"/>
      <c r="AUF1867" s="84"/>
      <c r="AUG1867" s="84"/>
      <c r="AUH1867" s="84"/>
      <c r="AUI1867" s="84"/>
      <c r="AUJ1867" s="84"/>
      <c r="AUK1867" s="84"/>
      <c r="AUL1867" s="84"/>
      <c r="AUM1867" s="84"/>
      <c r="AUN1867" s="84"/>
      <c r="AUO1867" s="84"/>
      <c r="AUP1867" s="84"/>
      <c r="AUQ1867" s="84"/>
      <c r="AUR1867" s="84"/>
      <c r="AUS1867" s="84"/>
      <c r="AUT1867" s="84"/>
      <c r="AUU1867" s="84"/>
      <c r="AUV1867" s="84"/>
      <c r="AUW1867" s="84"/>
      <c r="AUX1867" s="84"/>
      <c r="AUY1867" s="84"/>
      <c r="AUZ1867" s="84"/>
      <c r="AVA1867" s="84"/>
      <c r="AVB1867" s="84"/>
      <c r="AVC1867" s="84"/>
      <c r="AVD1867" s="84"/>
      <c r="AVE1867" s="84"/>
      <c r="AVF1867" s="84"/>
      <c r="AVG1867" s="84"/>
      <c r="AVH1867" s="84"/>
      <c r="AVI1867" s="84"/>
      <c r="AVJ1867" s="84"/>
      <c r="AVK1867" s="84"/>
      <c r="AVL1867" s="84"/>
      <c r="AVM1867" s="84"/>
      <c r="AVN1867" s="84"/>
      <c r="AVO1867" s="84"/>
      <c r="AVP1867" s="84"/>
      <c r="AVQ1867" s="84"/>
      <c r="AVR1867" s="84"/>
      <c r="AVS1867" s="84"/>
      <c r="AVT1867" s="84"/>
      <c r="AVU1867" s="84"/>
      <c r="AVV1867" s="84"/>
      <c r="AVW1867" s="84"/>
      <c r="AVX1867" s="84"/>
      <c r="AVY1867" s="84"/>
      <c r="AVZ1867" s="84"/>
      <c r="AWA1867" s="84"/>
      <c r="AWB1867" s="84"/>
      <c r="AWC1867" s="84"/>
      <c r="AWD1867" s="84"/>
      <c r="AWE1867" s="84"/>
      <c r="AWF1867" s="84"/>
      <c r="AWG1867" s="84"/>
      <c r="AWH1867" s="84"/>
      <c r="AWI1867" s="84"/>
      <c r="AWJ1867" s="84"/>
      <c r="AWK1867" s="84"/>
      <c r="AWL1867" s="84"/>
      <c r="AWM1867" s="84"/>
      <c r="AWN1867" s="84"/>
      <c r="AWO1867" s="84"/>
      <c r="AWP1867" s="84"/>
      <c r="AWQ1867" s="84"/>
      <c r="AWR1867" s="84"/>
      <c r="AWS1867" s="84"/>
      <c r="AWT1867" s="84"/>
      <c r="AWU1867" s="84"/>
      <c r="AWV1867" s="84"/>
      <c r="AWW1867" s="84"/>
      <c r="AWX1867" s="84"/>
      <c r="AWY1867" s="84"/>
      <c r="AWZ1867" s="84"/>
      <c r="AXA1867" s="84"/>
      <c r="AXB1867" s="84"/>
      <c r="AXC1867" s="84"/>
      <c r="AXD1867" s="84"/>
      <c r="AXE1867" s="84"/>
      <c r="AXF1867" s="84"/>
      <c r="AXG1867" s="84"/>
      <c r="AXH1867" s="84"/>
      <c r="AXI1867" s="84"/>
      <c r="AXJ1867" s="84"/>
      <c r="AXK1867" s="84"/>
      <c r="AXL1867" s="84"/>
      <c r="AXM1867" s="84"/>
      <c r="AXN1867" s="84"/>
      <c r="AXO1867" s="84"/>
      <c r="AXP1867" s="84"/>
      <c r="AXQ1867" s="84"/>
      <c r="AXR1867" s="84"/>
      <c r="AXS1867" s="84"/>
      <c r="AXT1867" s="84"/>
      <c r="AXU1867" s="84"/>
      <c r="AXV1867" s="84"/>
      <c r="AXW1867" s="84"/>
      <c r="AXX1867" s="84"/>
      <c r="AXY1867" s="84"/>
      <c r="AXZ1867" s="84"/>
      <c r="AYA1867" s="84"/>
      <c r="AYB1867" s="84"/>
      <c r="AYC1867" s="84"/>
      <c r="AYD1867" s="84"/>
      <c r="AYE1867" s="84"/>
      <c r="AYF1867" s="84"/>
      <c r="AYG1867" s="84"/>
      <c r="AYH1867" s="84"/>
      <c r="AYI1867" s="84"/>
      <c r="AYJ1867" s="84"/>
      <c r="AYK1867" s="84"/>
      <c r="AYL1867" s="84"/>
      <c r="AYM1867" s="84"/>
      <c r="AYN1867" s="84"/>
      <c r="AYO1867" s="84"/>
      <c r="AYP1867" s="84"/>
      <c r="AYQ1867" s="84"/>
      <c r="AYR1867" s="84"/>
      <c r="AYS1867" s="84"/>
      <c r="AYT1867" s="84"/>
      <c r="AYU1867" s="84"/>
      <c r="AYV1867" s="84"/>
      <c r="AYW1867" s="84"/>
      <c r="AYX1867" s="84"/>
      <c r="AYY1867" s="84"/>
      <c r="AYZ1867" s="84"/>
      <c r="AZA1867" s="84"/>
      <c r="AZB1867" s="84"/>
      <c r="AZC1867" s="84"/>
      <c r="AZD1867" s="84"/>
      <c r="AZE1867" s="84"/>
      <c r="AZF1867" s="84"/>
      <c r="AZG1867" s="84"/>
      <c r="AZH1867" s="84"/>
      <c r="AZI1867" s="84"/>
      <c r="AZJ1867" s="84"/>
      <c r="AZK1867" s="84"/>
      <c r="AZL1867" s="84"/>
      <c r="AZM1867" s="84"/>
      <c r="AZN1867" s="84"/>
      <c r="AZO1867" s="84"/>
      <c r="AZP1867" s="84"/>
      <c r="AZQ1867" s="84"/>
      <c r="AZR1867" s="84"/>
      <c r="AZS1867" s="84"/>
      <c r="AZT1867" s="84"/>
      <c r="AZU1867" s="84"/>
      <c r="AZV1867" s="84"/>
      <c r="AZW1867" s="84"/>
      <c r="AZX1867" s="84"/>
      <c r="AZY1867" s="84"/>
      <c r="AZZ1867" s="84"/>
      <c r="BAA1867" s="84"/>
      <c r="BAB1867" s="84"/>
      <c r="BAC1867" s="84"/>
      <c r="BAD1867" s="84"/>
      <c r="BAE1867" s="84"/>
      <c r="BAF1867" s="84"/>
      <c r="BAG1867" s="84"/>
      <c r="BAH1867" s="84"/>
      <c r="BAI1867" s="84"/>
      <c r="BAJ1867" s="84"/>
      <c r="BAK1867" s="84"/>
      <c r="BAL1867" s="84"/>
      <c r="BAM1867" s="84"/>
      <c r="BAN1867" s="84"/>
      <c r="BAO1867" s="84"/>
      <c r="BAP1867" s="84"/>
      <c r="BAQ1867" s="84"/>
      <c r="BAR1867" s="84"/>
      <c r="BAS1867" s="84"/>
      <c r="BAT1867" s="84"/>
      <c r="BAU1867" s="84"/>
      <c r="BAV1867" s="84"/>
      <c r="BAW1867" s="84"/>
      <c r="BAX1867" s="84"/>
      <c r="BAY1867" s="84"/>
      <c r="BAZ1867" s="84"/>
      <c r="BBA1867" s="84"/>
      <c r="BBB1867" s="84"/>
      <c r="BBC1867" s="84"/>
      <c r="BBD1867" s="84"/>
      <c r="BBE1867" s="84"/>
      <c r="BBF1867" s="84"/>
      <c r="BBG1867" s="84"/>
      <c r="BBH1867" s="84"/>
      <c r="BBI1867" s="84"/>
      <c r="BBJ1867" s="84"/>
      <c r="BBK1867" s="84"/>
      <c r="BBL1867" s="84"/>
      <c r="BBM1867" s="84"/>
      <c r="BBN1867" s="84"/>
      <c r="BBO1867" s="84"/>
      <c r="BBP1867" s="84"/>
      <c r="BBQ1867" s="84"/>
      <c r="BBR1867" s="84"/>
      <c r="BBS1867" s="84"/>
      <c r="BBT1867" s="84"/>
      <c r="BBU1867" s="84"/>
      <c r="BBV1867" s="84"/>
      <c r="BBW1867" s="84"/>
      <c r="BBX1867" s="84"/>
      <c r="BBY1867" s="84"/>
      <c r="BBZ1867" s="84"/>
      <c r="BCA1867" s="84"/>
      <c r="BCB1867" s="84"/>
      <c r="BCC1867" s="84"/>
      <c r="BCD1867" s="84"/>
      <c r="BCE1867" s="84"/>
      <c r="BCF1867" s="84"/>
      <c r="BCG1867" s="84"/>
      <c r="BCH1867" s="84"/>
      <c r="BCI1867" s="84"/>
      <c r="BCJ1867" s="84"/>
      <c r="BCK1867" s="84"/>
      <c r="BCL1867" s="84"/>
      <c r="BCM1867" s="84"/>
      <c r="BCN1867" s="84"/>
      <c r="BCO1867" s="84"/>
      <c r="BCP1867" s="84"/>
      <c r="BCQ1867" s="84"/>
      <c r="BCR1867" s="84"/>
      <c r="BCS1867" s="84"/>
      <c r="BCT1867" s="84"/>
      <c r="BCU1867" s="84"/>
      <c r="BCV1867" s="84"/>
      <c r="BCW1867" s="84"/>
      <c r="BCX1867" s="84"/>
      <c r="BCY1867" s="84"/>
      <c r="BCZ1867" s="84"/>
      <c r="BDA1867" s="84"/>
      <c r="BDB1867" s="84"/>
      <c r="BDC1867" s="84"/>
      <c r="BDD1867" s="84"/>
      <c r="BDE1867" s="84"/>
      <c r="BDF1867" s="84"/>
      <c r="BDG1867" s="84"/>
      <c r="BDH1867" s="84"/>
      <c r="BDI1867" s="84"/>
      <c r="BDJ1867" s="84"/>
      <c r="BDK1867" s="84"/>
      <c r="BDL1867" s="84"/>
      <c r="BDM1867" s="84"/>
      <c r="BDN1867" s="84"/>
      <c r="BDO1867" s="84"/>
      <c r="BDP1867" s="84"/>
      <c r="BDQ1867" s="84"/>
      <c r="BDR1867" s="84"/>
      <c r="BDS1867" s="84"/>
      <c r="BDT1867" s="84"/>
      <c r="BDU1867" s="84"/>
      <c r="BDV1867" s="84"/>
      <c r="BDW1867" s="84"/>
      <c r="BDX1867" s="84"/>
      <c r="BDY1867" s="84"/>
      <c r="BDZ1867" s="84"/>
      <c r="BEA1867" s="84"/>
      <c r="BEB1867" s="84"/>
      <c r="BEC1867" s="84"/>
      <c r="BED1867" s="84"/>
      <c r="BEE1867" s="84"/>
      <c r="BEF1867" s="84"/>
      <c r="BEG1867" s="84"/>
      <c r="BEH1867" s="84"/>
      <c r="BEI1867" s="84"/>
      <c r="BEJ1867" s="84"/>
      <c r="BEK1867" s="84"/>
      <c r="BEL1867" s="84"/>
      <c r="BEM1867" s="84"/>
      <c r="BEN1867" s="84"/>
      <c r="BEO1867" s="84"/>
      <c r="BEP1867" s="84"/>
      <c r="BEQ1867" s="84"/>
      <c r="BER1867" s="84"/>
      <c r="BES1867" s="84"/>
      <c r="BET1867" s="84"/>
      <c r="BEU1867" s="84"/>
      <c r="BEV1867" s="84"/>
      <c r="BEW1867" s="84"/>
      <c r="BEX1867" s="84"/>
      <c r="BEY1867" s="84"/>
      <c r="BEZ1867" s="84"/>
      <c r="BFA1867" s="84"/>
      <c r="BFB1867" s="84"/>
      <c r="BFC1867" s="84"/>
      <c r="BFD1867" s="84"/>
      <c r="BFE1867" s="84"/>
      <c r="BFF1867" s="84"/>
      <c r="BFG1867" s="84"/>
      <c r="BFH1867" s="84"/>
      <c r="BFI1867" s="84"/>
      <c r="BFJ1867" s="84"/>
      <c r="BFK1867" s="84"/>
      <c r="BFL1867" s="84"/>
      <c r="BFM1867" s="84"/>
      <c r="BFN1867" s="84"/>
      <c r="BFO1867" s="84"/>
      <c r="BFP1867" s="84"/>
      <c r="BFQ1867" s="84"/>
      <c r="BFR1867" s="84"/>
      <c r="BFS1867" s="84"/>
      <c r="BFT1867" s="84"/>
      <c r="BFU1867" s="84"/>
      <c r="BFV1867" s="84"/>
      <c r="BFW1867" s="84"/>
      <c r="BFX1867" s="84"/>
      <c r="BFY1867" s="84"/>
      <c r="BFZ1867" s="84"/>
      <c r="BGA1867" s="84"/>
      <c r="BGB1867" s="84"/>
      <c r="BGC1867" s="84"/>
      <c r="BGD1867" s="84"/>
      <c r="BGE1867" s="84"/>
      <c r="BGF1867" s="84"/>
      <c r="BGG1867" s="84"/>
      <c r="BGH1867" s="84"/>
      <c r="BGI1867" s="84"/>
      <c r="BGJ1867" s="84"/>
      <c r="BGK1867" s="84"/>
      <c r="BGL1867" s="84"/>
      <c r="BGM1867" s="84"/>
      <c r="BGN1867" s="84"/>
      <c r="BGO1867" s="84"/>
      <c r="BGP1867" s="84"/>
      <c r="BGQ1867" s="84"/>
      <c r="BGR1867" s="84"/>
      <c r="BGS1867" s="84"/>
      <c r="BGT1867" s="84"/>
      <c r="BGU1867" s="84"/>
      <c r="BGV1867" s="84"/>
      <c r="BGW1867" s="84"/>
      <c r="BGX1867" s="84"/>
      <c r="BGY1867" s="84"/>
      <c r="BGZ1867" s="84"/>
      <c r="BHA1867" s="84"/>
      <c r="BHB1867" s="84"/>
      <c r="BHC1867" s="84"/>
      <c r="BHD1867" s="84"/>
      <c r="BHE1867" s="84"/>
      <c r="BHF1867" s="84"/>
      <c r="BHG1867" s="84"/>
      <c r="BHH1867" s="84"/>
      <c r="BHI1867" s="84"/>
      <c r="BHJ1867" s="84"/>
      <c r="BHK1867" s="84"/>
      <c r="BHL1867" s="84"/>
      <c r="BHM1867" s="84"/>
      <c r="BHN1867" s="84"/>
      <c r="BHO1867" s="84"/>
      <c r="BHP1867" s="84"/>
      <c r="BHQ1867" s="84"/>
      <c r="BHR1867" s="84"/>
      <c r="BHS1867" s="84"/>
      <c r="BHT1867" s="84"/>
      <c r="BHU1867" s="84"/>
      <c r="BHV1867" s="84"/>
      <c r="BHW1867" s="84"/>
      <c r="BHX1867" s="84"/>
      <c r="BHY1867" s="84"/>
      <c r="BHZ1867" s="84"/>
      <c r="BIA1867" s="84"/>
      <c r="BIB1867" s="84"/>
      <c r="BIC1867" s="84"/>
      <c r="BID1867" s="84"/>
      <c r="BIE1867" s="84"/>
      <c r="BIF1867" s="84"/>
      <c r="BIG1867" s="84"/>
      <c r="BIH1867" s="84"/>
      <c r="BII1867" s="84"/>
      <c r="BIJ1867" s="84"/>
      <c r="BIK1867" s="84"/>
      <c r="BIL1867" s="84"/>
      <c r="BIM1867" s="84"/>
      <c r="BIN1867" s="84"/>
      <c r="BIO1867" s="84"/>
      <c r="BIP1867" s="84"/>
      <c r="BIQ1867" s="84"/>
      <c r="BIR1867" s="84"/>
      <c r="BIS1867" s="84"/>
      <c r="BIT1867" s="84"/>
      <c r="BIU1867" s="84"/>
      <c r="BIV1867" s="84"/>
      <c r="BIW1867" s="84"/>
      <c r="BIX1867" s="84"/>
      <c r="BIY1867" s="84"/>
      <c r="BIZ1867" s="84"/>
      <c r="BJA1867" s="84"/>
      <c r="BJB1867" s="84"/>
      <c r="BJC1867" s="84"/>
      <c r="BJD1867" s="84"/>
      <c r="BJE1867" s="84"/>
      <c r="BJF1867" s="84"/>
      <c r="BJG1867" s="84"/>
      <c r="BJH1867" s="84"/>
      <c r="BJI1867" s="84"/>
      <c r="BJJ1867" s="84"/>
      <c r="BJK1867" s="84"/>
      <c r="BJL1867" s="84"/>
      <c r="BJM1867" s="84"/>
      <c r="BJN1867" s="84"/>
      <c r="BJO1867" s="84"/>
      <c r="BJP1867" s="84"/>
      <c r="BJQ1867" s="84"/>
      <c r="BJR1867" s="84"/>
      <c r="BJS1867" s="84"/>
      <c r="BJT1867" s="84"/>
      <c r="BJU1867" s="84"/>
      <c r="BJV1867" s="84"/>
      <c r="BJW1867" s="84"/>
      <c r="BJX1867" s="84"/>
      <c r="BJY1867" s="84"/>
      <c r="BJZ1867" s="84"/>
      <c r="BKA1867" s="84"/>
      <c r="BKB1867" s="84"/>
      <c r="BKC1867" s="84"/>
      <c r="BKD1867" s="84"/>
      <c r="BKE1867" s="84"/>
      <c r="BKF1867" s="84"/>
      <c r="BKG1867" s="84"/>
      <c r="BKH1867" s="84"/>
      <c r="BKI1867" s="84"/>
      <c r="BKJ1867" s="84"/>
      <c r="BKK1867" s="84"/>
      <c r="BKL1867" s="84"/>
      <c r="BKM1867" s="84"/>
      <c r="BKN1867" s="84"/>
      <c r="BKO1867" s="84"/>
      <c r="BKP1867" s="84"/>
      <c r="BKQ1867" s="84"/>
      <c r="BKR1867" s="84"/>
      <c r="BKS1867" s="84"/>
      <c r="BKT1867" s="84"/>
      <c r="BKU1867" s="84"/>
      <c r="BKV1867" s="84"/>
      <c r="BKW1867" s="84"/>
      <c r="BKX1867" s="84"/>
      <c r="BKY1867" s="84"/>
      <c r="BKZ1867" s="84"/>
      <c r="BLA1867" s="84"/>
      <c r="BLB1867" s="84"/>
      <c r="BLC1867" s="84"/>
      <c r="BLD1867" s="84"/>
      <c r="BLE1867" s="84"/>
      <c r="BLF1867" s="84"/>
      <c r="BLG1867" s="84"/>
      <c r="BLH1867" s="84"/>
      <c r="BLI1867" s="84"/>
      <c r="BLJ1867" s="84"/>
      <c r="BLK1867" s="84"/>
      <c r="BLL1867" s="84"/>
      <c r="BLM1867" s="84"/>
      <c r="BLN1867" s="84"/>
      <c r="BLO1867" s="84"/>
      <c r="BLP1867" s="84"/>
      <c r="BLQ1867" s="84"/>
      <c r="BLR1867" s="84"/>
      <c r="BLS1867" s="84"/>
      <c r="BLT1867" s="84"/>
      <c r="BLU1867" s="84"/>
      <c r="BLV1867" s="84"/>
      <c r="BLW1867" s="84"/>
      <c r="BLX1867" s="84"/>
      <c r="BLY1867" s="84"/>
      <c r="BLZ1867" s="84"/>
      <c r="BMA1867" s="84"/>
      <c r="BMB1867" s="84"/>
      <c r="BMC1867" s="84"/>
      <c r="BMD1867" s="84"/>
      <c r="BME1867" s="84"/>
      <c r="BMF1867" s="84"/>
      <c r="BMG1867" s="84"/>
      <c r="BMH1867" s="84"/>
      <c r="BMI1867" s="84"/>
      <c r="BMJ1867" s="84"/>
      <c r="BMK1867" s="84"/>
      <c r="BML1867" s="84"/>
      <c r="BMM1867" s="84"/>
      <c r="BMN1867" s="84"/>
      <c r="BMO1867" s="84"/>
      <c r="BMP1867" s="84"/>
      <c r="BMQ1867" s="84"/>
      <c r="BMR1867" s="84"/>
      <c r="BMS1867" s="84"/>
      <c r="BMT1867" s="84"/>
      <c r="BMU1867" s="84"/>
      <c r="BMV1867" s="84"/>
      <c r="BMW1867" s="84"/>
      <c r="BMX1867" s="84"/>
      <c r="BMY1867" s="84"/>
      <c r="BMZ1867" s="84"/>
      <c r="BNA1867" s="84"/>
      <c r="BNB1867" s="84"/>
      <c r="BNC1867" s="84"/>
      <c r="BND1867" s="84"/>
      <c r="BNE1867" s="84"/>
      <c r="BNF1867" s="84"/>
      <c r="BNG1867" s="84"/>
      <c r="BNH1867" s="84"/>
      <c r="BNI1867" s="84"/>
      <c r="BNJ1867" s="84"/>
      <c r="BNK1867" s="84"/>
      <c r="BNL1867" s="84"/>
      <c r="BNM1867" s="84"/>
      <c r="BNN1867" s="84"/>
      <c r="BNO1867" s="84"/>
      <c r="BNP1867" s="84"/>
      <c r="BNQ1867" s="84"/>
      <c r="BNR1867" s="84"/>
      <c r="BNS1867" s="84"/>
      <c r="BNT1867" s="84"/>
      <c r="BNU1867" s="84"/>
      <c r="BNV1867" s="84"/>
      <c r="BNW1867" s="84"/>
      <c r="BNX1867" s="84"/>
      <c r="BNY1867" s="84"/>
      <c r="BNZ1867" s="84"/>
      <c r="BOA1867" s="84"/>
      <c r="BOB1867" s="84"/>
      <c r="BOC1867" s="84"/>
      <c r="BOD1867" s="84"/>
      <c r="BOE1867" s="84"/>
      <c r="BOF1867" s="84"/>
      <c r="BOG1867" s="84"/>
      <c r="BOH1867" s="84"/>
      <c r="BOI1867" s="84"/>
      <c r="BOJ1867" s="84"/>
      <c r="BOK1867" s="84"/>
      <c r="BOL1867" s="84"/>
      <c r="BOM1867" s="84"/>
      <c r="BON1867" s="84"/>
      <c r="BOO1867" s="84"/>
      <c r="BOP1867" s="84"/>
      <c r="BOQ1867" s="84"/>
      <c r="BOR1867" s="84"/>
      <c r="BOS1867" s="84"/>
      <c r="BOT1867" s="84"/>
      <c r="BOU1867" s="84"/>
      <c r="BOV1867" s="84"/>
      <c r="BOW1867" s="84"/>
      <c r="BOX1867" s="84"/>
      <c r="BOY1867" s="84"/>
      <c r="BOZ1867" s="84"/>
      <c r="BPA1867" s="84"/>
      <c r="BPB1867" s="84"/>
      <c r="BPC1867" s="84"/>
      <c r="BPD1867" s="84"/>
      <c r="BPE1867" s="84"/>
      <c r="BPF1867" s="84"/>
      <c r="BPG1867" s="84"/>
      <c r="BPH1867" s="84"/>
      <c r="BPI1867" s="84"/>
      <c r="BPJ1867" s="84"/>
      <c r="BPK1867" s="84"/>
      <c r="BPL1867" s="84"/>
      <c r="BPM1867" s="84"/>
      <c r="BPN1867" s="84"/>
      <c r="BPO1867" s="84"/>
      <c r="BPP1867" s="84"/>
      <c r="BPQ1867" s="84"/>
      <c r="BPR1867" s="84"/>
      <c r="BPS1867" s="84"/>
      <c r="BPT1867" s="84"/>
      <c r="BPU1867" s="84"/>
      <c r="BPV1867" s="84"/>
      <c r="BPW1867" s="84"/>
      <c r="BPX1867" s="84"/>
      <c r="BPY1867" s="84"/>
      <c r="BPZ1867" s="84"/>
      <c r="BQA1867" s="84"/>
      <c r="BQB1867" s="84"/>
      <c r="BQC1867" s="84"/>
      <c r="BQD1867" s="84"/>
      <c r="BQE1867" s="84"/>
      <c r="BQF1867" s="84"/>
      <c r="BQG1867" s="84"/>
      <c r="BQH1867" s="84"/>
      <c r="BQI1867" s="84"/>
      <c r="BQJ1867" s="84"/>
      <c r="BQK1867" s="84"/>
      <c r="BQL1867" s="84"/>
      <c r="BQM1867" s="84"/>
      <c r="BQN1867" s="84"/>
      <c r="BQO1867" s="84"/>
      <c r="BQP1867" s="84"/>
      <c r="BQQ1867" s="84"/>
      <c r="BQR1867" s="84"/>
      <c r="BQS1867" s="84"/>
      <c r="BQT1867" s="84"/>
      <c r="BQU1867" s="84"/>
      <c r="BQV1867" s="84"/>
      <c r="BQW1867" s="84"/>
      <c r="BQX1867" s="84"/>
      <c r="BQY1867" s="84"/>
      <c r="BQZ1867" s="84"/>
      <c r="BRA1867" s="84"/>
      <c r="BRB1867" s="84"/>
      <c r="BRC1867" s="84"/>
      <c r="BRD1867" s="84"/>
      <c r="BRE1867" s="84"/>
      <c r="BRF1867" s="84"/>
      <c r="BRG1867" s="84"/>
      <c r="BRH1867" s="84"/>
      <c r="BRI1867" s="84"/>
      <c r="BRJ1867" s="84"/>
      <c r="BRK1867" s="84"/>
      <c r="BRL1867" s="84"/>
      <c r="BRM1867" s="84"/>
      <c r="BRN1867" s="84"/>
      <c r="BRO1867" s="84"/>
      <c r="BRP1867" s="84"/>
      <c r="BRQ1867" s="84"/>
      <c r="BRR1867" s="84"/>
      <c r="BRS1867" s="84"/>
      <c r="BRT1867" s="84"/>
      <c r="BRU1867" s="84"/>
      <c r="BRV1867" s="84"/>
      <c r="BRW1867" s="84"/>
      <c r="BRX1867" s="84"/>
      <c r="BRY1867" s="84"/>
      <c r="BRZ1867" s="84"/>
      <c r="BSA1867" s="84"/>
      <c r="BSB1867" s="84"/>
      <c r="BSC1867" s="84"/>
      <c r="BSD1867" s="84"/>
      <c r="BSE1867" s="84"/>
      <c r="BSF1867" s="84"/>
      <c r="BSG1867" s="84"/>
      <c r="BSH1867" s="84"/>
      <c r="BSI1867" s="84"/>
      <c r="BSJ1867" s="84"/>
      <c r="BSK1867" s="84"/>
      <c r="BSL1867" s="84"/>
      <c r="BSM1867" s="84"/>
      <c r="BSN1867" s="84"/>
      <c r="BSO1867" s="84"/>
      <c r="BSP1867" s="84"/>
      <c r="BSQ1867" s="84"/>
      <c r="BSR1867" s="84"/>
      <c r="BSS1867" s="84"/>
      <c r="BST1867" s="84"/>
      <c r="BSU1867" s="84"/>
      <c r="BSV1867" s="84"/>
      <c r="BSW1867" s="84"/>
      <c r="BSX1867" s="84"/>
      <c r="BSY1867" s="84"/>
      <c r="BSZ1867" s="84"/>
      <c r="BTA1867" s="84"/>
      <c r="BTB1867" s="84"/>
      <c r="BTC1867" s="84"/>
      <c r="BTD1867" s="84"/>
      <c r="BTE1867" s="84"/>
      <c r="BTF1867" s="84"/>
      <c r="BTG1867" s="84"/>
      <c r="BTH1867" s="84"/>
      <c r="BTI1867" s="84"/>
      <c r="BTJ1867" s="84"/>
      <c r="BTK1867" s="84"/>
      <c r="BTL1867" s="84"/>
      <c r="BTM1867" s="84"/>
      <c r="BTN1867" s="84"/>
      <c r="BTO1867" s="84"/>
      <c r="BTP1867" s="84"/>
      <c r="BTQ1867" s="84"/>
      <c r="BTR1867" s="84"/>
      <c r="BTS1867" s="84"/>
      <c r="BTT1867" s="84"/>
      <c r="BTU1867" s="84"/>
      <c r="BTV1867" s="84"/>
      <c r="BTW1867" s="84"/>
      <c r="BTX1867" s="84"/>
      <c r="BTY1867" s="84"/>
      <c r="BTZ1867" s="84"/>
      <c r="BUA1867" s="84"/>
      <c r="BUB1867" s="84"/>
      <c r="BUC1867" s="84"/>
      <c r="BUD1867" s="84"/>
      <c r="BUE1867" s="84"/>
      <c r="BUF1867" s="84"/>
      <c r="BUG1867" s="84"/>
      <c r="BUH1867" s="84"/>
      <c r="BUI1867" s="84"/>
      <c r="BUJ1867" s="84"/>
      <c r="BUK1867" s="84"/>
      <c r="BUL1867" s="84"/>
      <c r="BUM1867" s="84"/>
      <c r="BUN1867" s="84"/>
      <c r="BUO1867" s="84"/>
      <c r="BUP1867" s="84"/>
      <c r="BUQ1867" s="84"/>
      <c r="BUR1867" s="84"/>
      <c r="BUS1867" s="84"/>
      <c r="BUT1867" s="84"/>
      <c r="BUU1867" s="84"/>
      <c r="BUV1867" s="84"/>
      <c r="BUW1867" s="84"/>
      <c r="BUX1867" s="84"/>
      <c r="BUY1867" s="84"/>
      <c r="BUZ1867" s="84"/>
      <c r="BVA1867" s="84"/>
      <c r="BVB1867" s="84"/>
      <c r="BVC1867" s="84"/>
      <c r="BVD1867" s="84"/>
      <c r="BVE1867" s="84"/>
      <c r="BVF1867" s="84"/>
      <c r="BVG1867" s="84"/>
      <c r="BVH1867" s="84"/>
      <c r="BVI1867" s="84"/>
      <c r="BVJ1867" s="84"/>
      <c r="BVK1867" s="84"/>
      <c r="BVL1867" s="84"/>
      <c r="BVM1867" s="84"/>
      <c r="BVN1867" s="84"/>
      <c r="BVO1867" s="84"/>
      <c r="BVP1867" s="84"/>
      <c r="BVQ1867" s="84"/>
      <c r="BVR1867" s="84"/>
      <c r="BVS1867" s="84"/>
      <c r="BVT1867" s="84"/>
      <c r="BVU1867" s="84"/>
      <c r="BVV1867" s="84"/>
      <c r="BVW1867" s="84"/>
      <c r="BVX1867" s="84"/>
      <c r="BVY1867" s="84"/>
      <c r="BVZ1867" s="84"/>
      <c r="BWA1867" s="84"/>
      <c r="BWB1867" s="84"/>
      <c r="BWC1867" s="84"/>
      <c r="BWD1867" s="84"/>
      <c r="BWE1867" s="84"/>
      <c r="BWF1867" s="84"/>
      <c r="BWG1867" s="84"/>
      <c r="BWH1867" s="84"/>
      <c r="BWI1867" s="84"/>
      <c r="BWJ1867" s="84"/>
      <c r="BWK1867" s="84"/>
      <c r="BWL1867" s="84"/>
      <c r="BWM1867" s="84"/>
      <c r="BWN1867" s="84"/>
      <c r="BWO1867" s="84"/>
      <c r="BWP1867" s="84"/>
      <c r="BWQ1867" s="84"/>
      <c r="BWR1867" s="84"/>
      <c r="BWS1867" s="84"/>
      <c r="BWT1867" s="84"/>
      <c r="BWU1867" s="84"/>
      <c r="BWV1867" s="84"/>
      <c r="BWW1867" s="84"/>
      <c r="BWX1867" s="84"/>
      <c r="BWY1867" s="84"/>
      <c r="BWZ1867" s="84"/>
      <c r="BXA1867" s="84"/>
      <c r="BXB1867" s="84"/>
      <c r="BXC1867" s="84"/>
      <c r="BXD1867" s="84"/>
      <c r="BXE1867" s="84"/>
      <c r="BXF1867" s="84"/>
      <c r="BXG1867" s="84"/>
      <c r="BXH1867" s="84"/>
      <c r="BXI1867" s="84"/>
      <c r="BXJ1867" s="84"/>
      <c r="BXK1867" s="84"/>
      <c r="BXL1867" s="84"/>
      <c r="BXM1867" s="84"/>
      <c r="BXN1867" s="84"/>
      <c r="BXO1867" s="84"/>
      <c r="BXP1867" s="84"/>
      <c r="BXQ1867" s="84"/>
      <c r="BXR1867" s="84"/>
      <c r="BXS1867" s="84"/>
      <c r="BXT1867" s="84"/>
      <c r="BXU1867" s="84"/>
      <c r="BXV1867" s="84"/>
      <c r="BXW1867" s="84"/>
      <c r="BXX1867" s="84"/>
      <c r="BXY1867" s="84"/>
      <c r="BXZ1867" s="84"/>
      <c r="BYA1867" s="84"/>
      <c r="BYB1867" s="84"/>
      <c r="BYC1867" s="84"/>
      <c r="BYD1867" s="84"/>
      <c r="BYE1867" s="84"/>
      <c r="BYF1867" s="84"/>
      <c r="BYG1867" s="84"/>
      <c r="BYH1867" s="84"/>
      <c r="BYI1867" s="84"/>
      <c r="BYJ1867" s="84"/>
      <c r="BYK1867" s="84"/>
      <c r="BYL1867" s="84"/>
      <c r="BYM1867" s="84"/>
      <c r="BYN1867" s="84"/>
      <c r="BYO1867" s="84"/>
      <c r="BYP1867" s="84"/>
      <c r="BYQ1867" s="84"/>
      <c r="BYR1867" s="84"/>
      <c r="BYS1867" s="84"/>
      <c r="BYT1867" s="84"/>
      <c r="BYU1867" s="84"/>
      <c r="BYV1867" s="84"/>
      <c r="BYW1867" s="84"/>
      <c r="BYX1867" s="84"/>
      <c r="BYY1867" s="84"/>
      <c r="BYZ1867" s="84"/>
      <c r="BZA1867" s="84"/>
      <c r="BZB1867" s="84"/>
      <c r="BZC1867" s="84"/>
      <c r="BZD1867" s="84"/>
      <c r="BZE1867" s="84"/>
      <c r="BZF1867" s="84"/>
      <c r="BZG1867" s="84"/>
      <c r="BZH1867" s="84"/>
      <c r="BZI1867" s="84"/>
      <c r="BZJ1867" s="84"/>
      <c r="BZK1867" s="84"/>
      <c r="BZL1867" s="84"/>
      <c r="BZM1867" s="84"/>
      <c r="BZN1867" s="84"/>
      <c r="BZO1867" s="84"/>
      <c r="BZP1867" s="84"/>
      <c r="BZQ1867" s="84"/>
      <c r="BZR1867" s="84"/>
      <c r="BZS1867" s="84"/>
      <c r="BZT1867" s="84"/>
      <c r="BZU1867" s="84"/>
      <c r="BZV1867" s="84"/>
      <c r="BZW1867" s="84"/>
      <c r="BZX1867" s="84"/>
      <c r="BZY1867" s="84"/>
      <c r="BZZ1867" s="84"/>
      <c r="CAA1867" s="84"/>
      <c r="CAB1867" s="84"/>
      <c r="CAC1867" s="84"/>
      <c r="CAD1867" s="84"/>
      <c r="CAE1867" s="84"/>
      <c r="CAF1867" s="84"/>
      <c r="CAG1867" s="84"/>
      <c r="CAH1867" s="84"/>
      <c r="CAI1867" s="84"/>
      <c r="CAJ1867" s="84"/>
      <c r="CAK1867" s="84"/>
      <c r="CAL1867" s="84"/>
      <c r="CAM1867" s="84"/>
      <c r="CAN1867" s="84"/>
      <c r="CAO1867" s="84"/>
      <c r="CAP1867" s="84"/>
      <c r="CAQ1867" s="84"/>
      <c r="CAR1867" s="84"/>
      <c r="CAS1867" s="84"/>
      <c r="CAT1867" s="84"/>
      <c r="CAU1867" s="84"/>
      <c r="CAV1867" s="84"/>
      <c r="CAW1867" s="84"/>
      <c r="CAX1867" s="84"/>
      <c r="CAY1867" s="84"/>
      <c r="CAZ1867" s="84"/>
      <c r="CBA1867" s="84"/>
      <c r="CBB1867" s="84"/>
      <c r="CBC1867" s="84"/>
      <c r="CBD1867" s="84"/>
      <c r="CBE1867" s="84"/>
      <c r="CBF1867" s="84"/>
      <c r="CBG1867" s="84"/>
      <c r="CBH1867" s="84"/>
      <c r="CBI1867" s="84"/>
      <c r="CBJ1867" s="84"/>
      <c r="CBK1867" s="84"/>
      <c r="CBL1867" s="84"/>
      <c r="CBM1867" s="84"/>
      <c r="CBN1867" s="84"/>
      <c r="CBO1867" s="84"/>
      <c r="CBP1867" s="84"/>
      <c r="CBQ1867" s="84"/>
      <c r="CBR1867" s="84"/>
      <c r="CBS1867" s="84"/>
      <c r="CBT1867" s="84"/>
      <c r="CBU1867" s="84"/>
      <c r="CBV1867" s="84"/>
      <c r="CBW1867" s="84"/>
      <c r="CBX1867" s="84"/>
      <c r="CBY1867" s="84"/>
      <c r="CBZ1867" s="84"/>
      <c r="CCA1867" s="84"/>
      <c r="CCB1867" s="84"/>
      <c r="CCC1867" s="84"/>
      <c r="CCD1867" s="84"/>
      <c r="CCE1867" s="84"/>
      <c r="CCF1867" s="84"/>
      <c r="CCG1867" s="84"/>
      <c r="CCH1867" s="84"/>
      <c r="CCI1867" s="84"/>
      <c r="CCJ1867" s="84"/>
      <c r="CCK1867" s="84"/>
      <c r="CCL1867" s="84"/>
      <c r="CCM1867" s="84"/>
      <c r="CCN1867" s="84"/>
      <c r="CCO1867" s="84"/>
      <c r="CCP1867" s="84"/>
      <c r="CCQ1867" s="84"/>
      <c r="CCR1867" s="84"/>
      <c r="CCS1867" s="84"/>
      <c r="CCT1867" s="84"/>
      <c r="CCU1867" s="84"/>
      <c r="CCV1867" s="84"/>
      <c r="CCW1867" s="84"/>
      <c r="CCX1867" s="84"/>
      <c r="CCY1867" s="84"/>
      <c r="CCZ1867" s="84"/>
      <c r="CDA1867" s="84"/>
      <c r="CDB1867" s="84"/>
      <c r="CDC1867" s="84"/>
      <c r="CDD1867" s="84"/>
      <c r="CDE1867" s="84"/>
      <c r="CDF1867" s="84"/>
      <c r="CDG1867" s="84"/>
      <c r="CDH1867" s="84"/>
      <c r="CDI1867" s="84"/>
      <c r="CDJ1867" s="84"/>
      <c r="CDK1867" s="84"/>
      <c r="CDL1867" s="84"/>
      <c r="CDM1867" s="84"/>
      <c r="CDN1867" s="84"/>
      <c r="CDO1867" s="84"/>
      <c r="CDP1867" s="84"/>
      <c r="CDQ1867" s="84"/>
      <c r="CDR1867" s="84"/>
      <c r="CDS1867" s="84"/>
      <c r="CDT1867" s="84"/>
      <c r="CDU1867" s="84"/>
      <c r="CDV1867" s="84"/>
      <c r="CDW1867" s="84"/>
      <c r="CDX1867" s="84"/>
      <c r="CDY1867" s="84"/>
      <c r="CDZ1867" s="84"/>
      <c r="CEA1867" s="84"/>
      <c r="CEB1867" s="84"/>
      <c r="CEC1867" s="84"/>
      <c r="CED1867" s="84"/>
      <c r="CEE1867" s="84"/>
      <c r="CEF1867" s="84"/>
      <c r="CEG1867" s="84"/>
      <c r="CEH1867" s="84"/>
      <c r="CEI1867" s="84"/>
      <c r="CEJ1867" s="84"/>
      <c r="CEK1867" s="84"/>
      <c r="CEL1867" s="84"/>
      <c r="CEM1867" s="84"/>
      <c r="CEN1867" s="84"/>
      <c r="CEO1867" s="84"/>
      <c r="CEP1867" s="84"/>
      <c r="CEQ1867" s="84"/>
      <c r="CER1867" s="84"/>
      <c r="CES1867" s="84"/>
      <c r="CET1867" s="84"/>
      <c r="CEU1867" s="84"/>
      <c r="CEV1867" s="84"/>
      <c r="CEW1867" s="84"/>
      <c r="CEX1867" s="84"/>
      <c r="CEY1867" s="84"/>
      <c r="CEZ1867" s="84"/>
      <c r="CFA1867" s="84"/>
      <c r="CFB1867" s="84"/>
      <c r="CFC1867" s="84"/>
      <c r="CFD1867" s="84"/>
      <c r="CFE1867" s="84"/>
      <c r="CFF1867" s="84"/>
      <c r="CFG1867" s="84"/>
      <c r="CFH1867" s="84"/>
      <c r="CFI1867" s="84"/>
      <c r="CFJ1867" s="84"/>
      <c r="CFK1867" s="84"/>
      <c r="CFL1867" s="84"/>
      <c r="CFM1867" s="84"/>
      <c r="CFN1867" s="84"/>
      <c r="CFO1867" s="84"/>
      <c r="CFP1867" s="84"/>
      <c r="CFQ1867" s="84"/>
      <c r="CFR1867" s="84"/>
      <c r="CFS1867" s="84"/>
      <c r="CFT1867" s="84"/>
      <c r="CFU1867" s="84"/>
      <c r="CFV1867" s="84"/>
      <c r="CFW1867" s="84"/>
      <c r="CFX1867" s="84"/>
      <c r="CFY1867" s="84"/>
      <c r="CFZ1867" s="84"/>
      <c r="CGA1867" s="84"/>
      <c r="CGB1867" s="84"/>
      <c r="CGC1867" s="84"/>
      <c r="CGD1867" s="84"/>
      <c r="CGE1867" s="84"/>
      <c r="CGF1867" s="84"/>
      <c r="CGG1867" s="84"/>
      <c r="CGH1867" s="84"/>
      <c r="CGI1867" s="84"/>
      <c r="CGJ1867" s="84"/>
      <c r="CGK1867" s="84"/>
      <c r="CGL1867" s="84"/>
      <c r="CGM1867" s="84"/>
      <c r="CGN1867" s="84"/>
      <c r="CGO1867" s="84"/>
      <c r="CGP1867" s="84"/>
      <c r="CGQ1867" s="84"/>
      <c r="CGR1867" s="84"/>
      <c r="CGS1867" s="84"/>
      <c r="CGT1867" s="84"/>
      <c r="CGU1867" s="84"/>
      <c r="CGV1867" s="84"/>
      <c r="CGW1867" s="84"/>
      <c r="CGX1867" s="84"/>
      <c r="CGY1867" s="84"/>
      <c r="CGZ1867" s="84"/>
      <c r="CHA1867" s="84"/>
      <c r="CHB1867" s="84"/>
      <c r="CHC1867" s="84"/>
      <c r="CHD1867" s="84"/>
      <c r="CHE1867" s="84"/>
      <c r="CHF1867" s="84"/>
      <c r="CHG1867" s="84"/>
      <c r="CHH1867" s="84"/>
      <c r="CHI1867" s="84"/>
      <c r="CHJ1867" s="84"/>
      <c r="CHK1867" s="84"/>
      <c r="CHL1867" s="84"/>
      <c r="CHM1867" s="84"/>
      <c r="CHN1867" s="84"/>
      <c r="CHO1867" s="84"/>
      <c r="CHP1867" s="84"/>
      <c r="CHQ1867" s="84"/>
      <c r="CHR1867" s="84"/>
      <c r="CHS1867" s="84"/>
      <c r="CHT1867" s="84"/>
      <c r="CHU1867" s="84"/>
      <c r="CHV1867" s="84"/>
      <c r="CHW1867" s="84"/>
      <c r="CHX1867" s="84"/>
      <c r="CHY1867" s="84"/>
      <c r="CHZ1867" s="84"/>
      <c r="CIA1867" s="84"/>
      <c r="CIB1867" s="84"/>
      <c r="CIC1867" s="84"/>
      <c r="CID1867" s="84"/>
      <c r="CIE1867" s="84"/>
      <c r="CIF1867" s="84"/>
      <c r="CIG1867" s="84"/>
      <c r="CIH1867" s="84"/>
      <c r="CII1867" s="84"/>
      <c r="CIJ1867" s="84"/>
      <c r="CIK1867" s="84"/>
      <c r="CIL1867" s="84"/>
      <c r="CIM1867" s="84"/>
      <c r="CIN1867" s="84"/>
      <c r="CIO1867" s="84"/>
      <c r="CIP1867" s="84"/>
      <c r="CIQ1867" s="84"/>
      <c r="CIR1867" s="84"/>
      <c r="CIS1867" s="84"/>
      <c r="CIT1867" s="84"/>
      <c r="CIU1867" s="84"/>
      <c r="CIV1867" s="84"/>
      <c r="CIW1867" s="84"/>
      <c r="CIX1867" s="84"/>
      <c r="CIY1867" s="84"/>
      <c r="CIZ1867" s="84"/>
      <c r="CJA1867" s="84"/>
      <c r="CJB1867" s="84"/>
      <c r="CJC1867" s="84"/>
      <c r="CJD1867" s="84"/>
      <c r="CJE1867" s="84"/>
      <c r="CJF1867" s="84"/>
      <c r="CJG1867" s="84"/>
      <c r="CJH1867" s="84"/>
      <c r="CJI1867" s="84"/>
      <c r="CJJ1867" s="84"/>
      <c r="CJK1867" s="84"/>
      <c r="CJL1867" s="84"/>
      <c r="CJM1867" s="84"/>
      <c r="CJN1867" s="84"/>
      <c r="CJO1867" s="84"/>
      <c r="CJP1867" s="84"/>
      <c r="CJQ1867" s="84"/>
      <c r="CJR1867" s="84"/>
      <c r="CJS1867" s="84"/>
      <c r="CJT1867" s="84"/>
      <c r="CJU1867" s="84"/>
      <c r="CJV1867" s="84"/>
      <c r="CJW1867" s="84"/>
      <c r="CJX1867" s="84"/>
      <c r="CJY1867" s="84"/>
      <c r="CJZ1867" s="84"/>
      <c r="CKA1867" s="84"/>
      <c r="CKB1867" s="84"/>
      <c r="CKC1867" s="84"/>
      <c r="CKD1867" s="84"/>
      <c r="CKE1867" s="84"/>
      <c r="CKF1867" s="84"/>
      <c r="CKG1867" s="84"/>
      <c r="CKH1867" s="84"/>
      <c r="CKI1867" s="84"/>
      <c r="CKJ1867" s="84"/>
      <c r="CKK1867" s="84"/>
      <c r="CKL1867" s="84"/>
      <c r="CKM1867" s="84"/>
      <c r="CKN1867" s="84"/>
      <c r="CKO1867" s="84"/>
      <c r="CKP1867" s="84"/>
      <c r="CKQ1867" s="84"/>
      <c r="CKR1867" s="84"/>
      <c r="CKS1867" s="84"/>
      <c r="CKT1867" s="84"/>
      <c r="CKU1867" s="84"/>
      <c r="CKV1867" s="84"/>
      <c r="CKW1867" s="84"/>
      <c r="CKX1867" s="84"/>
      <c r="CKY1867" s="84"/>
      <c r="CKZ1867" s="84"/>
      <c r="CLA1867" s="84"/>
      <c r="CLB1867" s="84"/>
      <c r="CLC1867" s="84"/>
      <c r="CLD1867" s="84"/>
      <c r="CLE1867" s="84"/>
      <c r="CLF1867" s="84"/>
      <c r="CLG1867" s="84"/>
      <c r="CLH1867" s="84"/>
      <c r="CLI1867" s="84"/>
      <c r="CLJ1867" s="84"/>
      <c r="CLK1867" s="84"/>
      <c r="CLL1867" s="84"/>
      <c r="CLM1867" s="84"/>
      <c r="CLN1867" s="84"/>
      <c r="CLO1867" s="84"/>
      <c r="CLP1867" s="84"/>
      <c r="CLQ1867" s="84"/>
      <c r="CLR1867" s="84"/>
      <c r="CLS1867" s="84"/>
      <c r="CLT1867" s="84"/>
      <c r="CLU1867" s="84"/>
      <c r="CLV1867" s="84"/>
      <c r="CLW1867" s="84"/>
      <c r="CLX1867" s="84"/>
      <c r="CLY1867" s="84"/>
      <c r="CLZ1867" s="84"/>
      <c r="CMA1867" s="84"/>
      <c r="CMB1867" s="84"/>
      <c r="CMC1867" s="84"/>
      <c r="CMD1867" s="84"/>
      <c r="CME1867" s="84"/>
      <c r="CMF1867" s="84"/>
      <c r="CMG1867" s="84"/>
      <c r="CMH1867" s="84"/>
      <c r="CMI1867" s="84"/>
      <c r="CMJ1867" s="84"/>
      <c r="CMK1867" s="84"/>
      <c r="CML1867" s="84"/>
      <c r="CMM1867" s="84"/>
      <c r="CMN1867" s="84"/>
      <c r="CMO1867" s="84"/>
      <c r="CMP1867" s="84"/>
      <c r="CMQ1867" s="84"/>
      <c r="CMR1867" s="84"/>
      <c r="CMS1867" s="84"/>
      <c r="CMT1867" s="84"/>
      <c r="CMU1867" s="84"/>
      <c r="CMV1867" s="84"/>
      <c r="CMW1867" s="84"/>
      <c r="CMX1867" s="84"/>
      <c r="CMY1867" s="84"/>
      <c r="CMZ1867" s="84"/>
      <c r="CNA1867" s="84"/>
      <c r="CNB1867" s="84"/>
      <c r="CNC1867" s="84"/>
      <c r="CND1867" s="84"/>
      <c r="CNE1867" s="84"/>
      <c r="CNF1867" s="84"/>
      <c r="CNG1867" s="84"/>
      <c r="CNH1867" s="84"/>
      <c r="CNI1867" s="84"/>
      <c r="CNJ1867" s="84"/>
      <c r="CNK1867" s="84"/>
      <c r="CNL1867" s="84"/>
      <c r="CNM1867" s="84"/>
      <c r="CNN1867" s="84"/>
      <c r="CNO1867" s="84"/>
      <c r="CNP1867" s="84"/>
      <c r="CNQ1867" s="84"/>
      <c r="CNR1867" s="84"/>
      <c r="CNS1867" s="84"/>
      <c r="CNT1867" s="84"/>
      <c r="CNU1867" s="84"/>
      <c r="CNV1867" s="84"/>
      <c r="CNW1867" s="84"/>
      <c r="CNX1867" s="84"/>
      <c r="CNY1867" s="84"/>
      <c r="CNZ1867" s="84"/>
      <c r="COA1867" s="84"/>
      <c r="COB1867" s="84"/>
      <c r="COC1867" s="84"/>
      <c r="COD1867" s="84"/>
      <c r="COE1867" s="84"/>
      <c r="COF1867" s="84"/>
      <c r="COG1867" s="84"/>
      <c r="COH1867" s="84"/>
      <c r="COI1867" s="84"/>
      <c r="COJ1867" s="84"/>
      <c r="COK1867" s="84"/>
      <c r="COL1867" s="84"/>
      <c r="COM1867" s="84"/>
      <c r="CON1867" s="84"/>
      <c r="COO1867" s="84"/>
      <c r="COP1867" s="84"/>
      <c r="COQ1867" s="84"/>
      <c r="COR1867" s="84"/>
      <c r="COS1867" s="84"/>
      <c r="COT1867" s="84"/>
      <c r="COU1867" s="84"/>
      <c r="COV1867" s="84"/>
      <c r="COW1867" s="84"/>
      <c r="COX1867" s="84"/>
      <c r="COY1867" s="84"/>
      <c r="COZ1867" s="84"/>
      <c r="CPA1867" s="84"/>
      <c r="CPB1867" s="84"/>
      <c r="CPC1867" s="84"/>
      <c r="CPD1867" s="84"/>
      <c r="CPE1867" s="84"/>
      <c r="CPF1867" s="84"/>
      <c r="CPG1867" s="84"/>
      <c r="CPH1867" s="84"/>
      <c r="CPI1867" s="84"/>
      <c r="CPJ1867" s="84"/>
      <c r="CPK1867" s="84"/>
      <c r="CPL1867" s="84"/>
      <c r="CPM1867" s="84"/>
      <c r="CPN1867" s="84"/>
      <c r="CPO1867" s="84"/>
      <c r="CPP1867" s="84"/>
      <c r="CPQ1867" s="84"/>
      <c r="CPR1867" s="84"/>
      <c r="CPS1867" s="84"/>
      <c r="CPT1867" s="84"/>
      <c r="CPU1867" s="84"/>
      <c r="CPV1867" s="84"/>
      <c r="CPW1867" s="84"/>
      <c r="CPX1867" s="84"/>
      <c r="CPY1867" s="84"/>
      <c r="CPZ1867" s="84"/>
      <c r="CQA1867" s="84"/>
      <c r="CQB1867" s="84"/>
      <c r="CQC1867" s="84"/>
      <c r="CQD1867" s="84"/>
      <c r="CQE1867" s="84"/>
      <c r="CQF1867" s="84"/>
      <c r="CQG1867" s="84"/>
      <c r="CQH1867" s="84"/>
      <c r="CQI1867" s="84"/>
      <c r="CQJ1867" s="84"/>
      <c r="CQK1867" s="84"/>
      <c r="CQL1867" s="84"/>
      <c r="CQM1867" s="84"/>
      <c r="CQN1867" s="84"/>
      <c r="CQO1867" s="84"/>
      <c r="CQP1867" s="84"/>
      <c r="CQQ1867" s="84"/>
      <c r="CQR1867" s="84"/>
      <c r="CQS1867" s="84"/>
      <c r="CQT1867" s="84"/>
      <c r="CQU1867" s="84"/>
      <c r="CQV1867" s="84"/>
      <c r="CQW1867" s="84"/>
      <c r="CQX1867" s="84"/>
      <c r="CQY1867" s="84"/>
      <c r="CQZ1867" s="84"/>
      <c r="CRA1867" s="84"/>
      <c r="CRB1867" s="84"/>
      <c r="CRC1867" s="84"/>
      <c r="CRD1867" s="84"/>
      <c r="CRE1867" s="84"/>
      <c r="CRF1867" s="84"/>
      <c r="CRG1867" s="84"/>
      <c r="CRH1867" s="84"/>
      <c r="CRI1867" s="84"/>
      <c r="CRJ1867" s="84"/>
      <c r="CRK1867" s="84"/>
      <c r="CRL1867" s="84"/>
      <c r="CRM1867" s="84"/>
      <c r="CRN1867" s="84"/>
      <c r="CRO1867" s="84"/>
      <c r="CRP1867" s="84"/>
      <c r="CRQ1867" s="84"/>
      <c r="CRR1867" s="84"/>
      <c r="CRS1867" s="84"/>
      <c r="CRT1867" s="84"/>
      <c r="CRU1867" s="84"/>
      <c r="CRV1867" s="84"/>
      <c r="CRW1867" s="84"/>
      <c r="CRX1867" s="84"/>
      <c r="CRY1867" s="84"/>
      <c r="CRZ1867" s="84"/>
      <c r="CSA1867" s="84"/>
      <c r="CSB1867" s="84"/>
      <c r="CSC1867" s="84"/>
      <c r="CSD1867" s="84"/>
      <c r="CSE1867" s="84"/>
      <c r="CSF1867" s="84"/>
      <c r="CSG1867" s="84"/>
      <c r="CSH1867" s="84"/>
      <c r="CSI1867" s="84"/>
      <c r="CSJ1867" s="84"/>
      <c r="CSK1867" s="84"/>
      <c r="CSL1867" s="84"/>
      <c r="CSM1867" s="84"/>
      <c r="CSN1867" s="84"/>
      <c r="CSO1867" s="84"/>
      <c r="CSP1867" s="84"/>
      <c r="CSQ1867" s="84"/>
      <c r="CSR1867" s="84"/>
      <c r="CSS1867" s="84"/>
      <c r="CST1867" s="84"/>
      <c r="CSU1867" s="84"/>
      <c r="CSV1867" s="84"/>
      <c r="CSW1867" s="84"/>
      <c r="CSX1867" s="84"/>
      <c r="CSY1867" s="84"/>
      <c r="CSZ1867" s="84"/>
      <c r="CTA1867" s="84"/>
      <c r="CTB1867" s="84"/>
      <c r="CTC1867" s="84"/>
      <c r="CTD1867" s="84"/>
      <c r="CTE1867" s="84"/>
      <c r="CTF1867" s="84"/>
      <c r="CTG1867" s="84"/>
      <c r="CTH1867" s="84"/>
      <c r="CTI1867" s="84"/>
      <c r="CTJ1867" s="84"/>
      <c r="CTK1867" s="84"/>
      <c r="CTL1867" s="84"/>
      <c r="CTM1867" s="84"/>
      <c r="CTN1867" s="84"/>
      <c r="CTO1867" s="84"/>
      <c r="CTP1867" s="84"/>
      <c r="CTQ1867" s="84"/>
      <c r="CTR1867" s="84"/>
      <c r="CTS1867" s="84"/>
      <c r="CTT1867" s="84"/>
      <c r="CTU1867" s="84"/>
      <c r="CTV1867" s="84"/>
      <c r="CTW1867" s="84"/>
      <c r="CTX1867" s="84"/>
      <c r="CTY1867" s="84"/>
      <c r="CTZ1867" s="84"/>
      <c r="CUA1867" s="84"/>
      <c r="CUB1867" s="84"/>
      <c r="CUC1867" s="84"/>
      <c r="CUD1867" s="84"/>
      <c r="CUE1867" s="84"/>
      <c r="CUF1867" s="84"/>
      <c r="CUG1867" s="84"/>
      <c r="CUH1867" s="84"/>
      <c r="CUI1867" s="84"/>
      <c r="CUJ1867" s="84"/>
      <c r="CUK1867" s="84"/>
      <c r="CUL1867" s="84"/>
      <c r="CUM1867" s="84"/>
      <c r="CUN1867" s="84"/>
      <c r="CUO1867" s="84"/>
      <c r="CUP1867" s="84"/>
      <c r="CUQ1867" s="84"/>
      <c r="CUR1867" s="84"/>
      <c r="CUS1867" s="84"/>
      <c r="CUT1867" s="84"/>
      <c r="CUU1867" s="84"/>
      <c r="CUV1867" s="84"/>
      <c r="CUW1867" s="84"/>
      <c r="CUX1867" s="84"/>
      <c r="CUY1867" s="84"/>
      <c r="CUZ1867" s="84"/>
      <c r="CVA1867" s="84"/>
      <c r="CVB1867" s="84"/>
      <c r="CVC1867" s="84"/>
      <c r="CVD1867" s="84"/>
      <c r="CVE1867" s="84"/>
      <c r="CVF1867" s="84"/>
      <c r="CVG1867" s="84"/>
      <c r="CVH1867" s="84"/>
      <c r="CVI1867" s="84"/>
      <c r="CVJ1867" s="84"/>
      <c r="CVK1867" s="84"/>
      <c r="CVL1867" s="84"/>
      <c r="CVM1867" s="84"/>
      <c r="CVN1867" s="84"/>
      <c r="CVO1867" s="84"/>
      <c r="CVP1867" s="84"/>
      <c r="CVQ1867" s="84"/>
      <c r="CVR1867" s="84"/>
      <c r="CVS1867" s="84"/>
      <c r="CVT1867" s="84"/>
      <c r="CVU1867" s="84"/>
      <c r="CVV1867" s="84"/>
      <c r="CVW1867" s="84"/>
      <c r="CVX1867" s="84"/>
      <c r="CVY1867" s="84"/>
      <c r="CVZ1867" s="84"/>
      <c r="CWA1867" s="84"/>
      <c r="CWB1867" s="84"/>
      <c r="CWC1867" s="84"/>
      <c r="CWD1867" s="84"/>
      <c r="CWE1867" s="84"/>
      <c r="CWF1867" s="84"/>
      <c r="CWG1867" s="84"/>
      <c r="CWH1867" s="84"/>
      <c r="CWI1867" s="84"/>
      <c r="CWJ1867" s="84"/>
      <c r="CWK1867" s="84"/>
      <c r="CWL1867" s="84"/>
      <c r="CWM1867" s="84"/>
      <c r="CWN1867" s="84"/>
      <c r="CWO1867" s="84"/>
      <c r="CWP1867" s="84"/>
      <c r="CWQ1867" s="84"/>
      <c r="CWR1867" s="84"/>
      <c r="CWS1867" s="84"/>
      <c r="CWT1867" s="84"/>
      <c r="CWU1867" s="84"/>
      <c r="CWV1867" s="84"/>
      <c r="CWW1867" s="84"/>
      <c r="CWX1867" s="84"/>
      <c r="CWY1867" s="84"/>
      <c r="CWZ1867" s="84"/>
      <c r="CXA1867" s="84"/>
      <c r="CXB1867" s="84"/>
      <c r="CXC1867" s="84"/>
      <c r="CXD1867" s="84"/>
      <c r="CXE1867" s="84"/>
      <c r="CXF1867" s="84"/>
      <c r="CXG1867" s="84"/>
      <c r="CXH1867" s="84"/>
      <c r="CXI1867" s="84"/>
      <c r="CXJ1867" s="84"/>
      <c r="CXK1867" s="84"/>
      <c r="CXL1867" s="84"/>
      <c r="CXM1867" s="84"/>
      <c r="CXN1867" s="84"/>
      <c r="CXO1867" s="84"/>
      <c r="CXP1867" s="84"/>
      <c r="CXQ1867" s="84"/>
      <c r="CXR1867" s="84"/>
      <c r="CXS1867" s="84"/>
      <c r="CXT1867" s="84"/>
      <c r="CXU1867" s="84"/>
      <c r="CXV1867" s="84"/>
      <c r="CXW1867" s="84"/>
      <c r="CXX1867" s="84"/>
      <c r="CXY1867" s="84"/>
      <c r="CXZ1867" s="84"/>
      <c r="CYA1867" s="84"/>
      <c r="CYB1867" s="84"/>
      <c r="CYC1867" s="84"/>
      <c r="CYD1867" s="84"/>
      <c r="CYE1867" s="84"/>
      <c r="CYF1867" s="84"/>
      <c r="CYG1867" s="84"/>
      <c r="CYH1867" s="84"/>
      <c r="CYI1867" s="84"/>
      <c r="CYJ1867" s="84"/>
      <c r="CYK1867" s="84"/>
      <c r="CYL1867" s="84"/>
      <c r="CYM1867" s="84"/>
      <c r="CYN1867" s="84"/>
      <c r="CYO1867" s="84"/>
      <c r="CYP1867" s="84"/>
      <c r="CYQ1867" s="84"/>
      <c r="CYR1867" s="84"/>
      <c r="CYS1867" s="84"/>
      <c r="CYT1867" s="84"/>
      <c r="CYU1867" s="84"/>
      <c r="CYV1867" s="84"/>
      <c r="CYW1867" s="84"/>
      <c r="CYX1867" s="84"/>
      <c r="CYY1867" s="84"/>
      <c r="CYZ1867" s="84"/>
      <c r="CZA1867" s="84"/>
      <c r="CZB1867" s="84"/>
      <c r="CZC1867" s="84"/>
      <c r="CZD1867" s="84"/>
      <c r="CZE1867" s="84"/>
      <c r="CZF1867" s="84"/>
      <c r="CZG1867" s="84"/>
      <c r="CZH1867" s="84"/>
      <c r="CZI1867" s="84"/>
      <c r="CZJ1867" s="84"/>
      <c r="CZK1867" s="84"/>
      <c r="CZL1867" s="84"/>
      <c r="CZM1867" s="84"/>
      <c r="CZN1867" s="84"/>
      <c r="CZO1867" s="84"/>
      <c r="CZP1867" s="84"/>
      <c r="CZQ1867" s="84"/>
      <c r="CZR1867" s="84"/>
      <c r="CZS1867" s="84"/>
      <c r="CZT1867" s="84"/>
      <c r="CZU1867" s="84"/>
      <c r="CZV1867" s="84"/>
      <c r="CZW1867" s="84"/>
      <c r="CZX1867" s="84"/>
      <c r="CZY1867" s="84"/>
      <c r="CZZ1867" s="84"/>
      <c r="DAA1867" s="84"/>
      <c r="DAB1867" s="84"/>
      <c r="DAC1867" s="84"/>
      <c r="DAD1867" s="84"/>
      <c r="DAE1867" s="84"/>
      <c r="DAF1867" s="84"/>
      <c r="DAG1867" s="84"/>
      <c r="DAH1867" s="84"/>
      <c r="DAI1867" s="84"/>
      <c r="DAJ1867" s="84"/>
      <c r="DAK1867" s="84"/>
      <c r="DAL1867" s="84"/>
      <c r="DAM1867" s="84"/>
      <c r="DAN1867" s="84"/>
      <c r="DAO1867" s="84"/>
      <c r="DAP1867" s="84"/>
      <c r="DAQ1867" s="84"/>
      <c r="DAR1867" s="84"/>
      <c r="DAS1867" s="84"/>
      <c r="DAT1867" s="84"/>
      <c r="DAU1867" s="84"/>
      <c r="DAV1867" s="84"/>
      <c r="DAW1867" s="84"/>
      <c r="DAX1867" s="84"/>
      <c r="DAY1867" s="84"/>
      <c r="DAZ1867" s="84"/>
      <c r="DBA1867" s="84"/>
      <c r="DBB1867" s="84"/>
      <c r="DBC1867" s="84"/>
      <c r="DBD1867" s="84"/>
      <c r="DBE1867" s="84"/>
      <c r="DBF1867" s="84"/>
      <c r="DBG1867" s="84"/>
      <c r="DBH1867" s="84"/>
      <c r="DBI1867" s="84"/>
      <c r="DBJ1867" s="84"/>
      <c r="DBK1867" s="84"/>
      <c r="DBL1867" s="84"/>
      <c r="DBM1867" s="84"/>
      <c r="DBN1867" s="84"/>
      <c r="DBO1867" s="84"/>
      <c r="DBP1867" s="84"/>
      <c r="DBQ1867" s="84"/>
      <c r="DBR1867" s="84"/>
      <c r="DBS1867" s="84"/>
      <c r="DBT1867" s="84"/>
      <c r="DBU1867" s="84"/>
      <c r="DBV1867" s="84"/>
      <c r="DBW1867" s="84"/>
      <c r="DBX1867" s="84"/>
      <c r="DBY1867" s="84"/>
      <c r="DBZ1867" s="84"/>
      <c r="DCA1867" s="84"/>
      <c r="DCB1867" s="84"/>
      <c r="DCC1867" s="84"/>
      <c r="DCD1867" s="84"/>
      <c r="DCE1867" s="84"/>
      <c r="DCF1867" s="84"/>
      <c r="DCG1867" s="84"/>
      <c r="DCH1867" s="84"/>
      <c r="DCI1867" s="84"/>
      <c r="DCJ1867" s="84"/>
      <c r="DCK1867" s="84"/>
      <c r="DCL1867" s="84"/>
      <c r="DCM1867" s="84"/>
      <c r="DCN1867" s="84"/>
      <c r="DCO1867" s="84"/>
      <c r="DCP1867" s="84"/>
      <c r="DCQ1867" s="84"/>
      <c r="DCR1867" s="84"/>
      <c r="DCS1867" s="84"/>
      <c r="DCT1867" s="84"/>
      <c r="DCU1867" s="84"/>
      <c r="DCV1867" s="84"/>
      <c r="DCW1867" s="84"/>
      <c r="DCX1867" s="84"/>
      <c r="DCY1867" s="84"/>
      <c r="DCZ1867" s="84"/>
      <c r="DDA1867" s="84"/>
      <c r="DDB1867" s="84"/>
      <c r="DDC1867" s="84"/>
      <c r="DDD1867" s="84"/>
      <c r="DDE1867" s="84"/>
      <c r="DDF1867" s="84"/>
      <c r="DDG1867" s="84"/>
      <c r="DDH1867" s="84"/>
      <c r="DDI1867" s="84"/>
      <c r="DDJ1867" s="84"/>
      <c r="DDK1867" s="84"/>
      <c r="DDL1867" s="84"/>
      <c r="DDM1867" s="84"/>
      <c r="DDN1867" s="84"/>
      <c r="DDO1867" s="84"/>
      <c r="DDP1867" s="84"/>
      <c r="DDQ1867" s="84"/>
      <c r="DDR1867" s="84"/>
      <c r="DDS1867" s="84"/>
      <c r="DDT1867" s="84"/>
      <c r="DDU1867" s="84"/>
      <c r="DDV1867" s="84"/>
      <c r="DDW1867" s="84"/>
      <c r="DDX1867" s="84"/>
      <c r="DDY1867" s="84"/>
      <c r="DDZ1867" s="84"/>
      <c r="DEA1867" s="84"/>
      <c r="DEB1867" s="84"/>
      <c r="DEC1867" s="84"/>
      <c r="DED1867" s="84"/>
      <c r="DEE1867" s="84"/>
      <c r="DEF1867" s="84"/>
      <c r="DEG1867" s="84"/>
      <c r="DEH1867" s="84"/>
      <c r="DEI1867" s="84"/>
      <c r="DEJ1867" s="84"/>
      <c r="DEK1867" s="84"/>
      <c r="DEL1867" s="84"/>
      <c r="DEM1867" s="84"/>
      <c r="DEN1867" s="84"/>
      <c r="DEO1867" s="84"/>
      <c r="DEP1867" s="84"/>
      <c r="DEQ1867" s="84"/>
      <c r="DER1867" s="84"/>
      <c r="DES1867" s="84"/>
      <c r="DET1867" s="84"/>
      <c r="DEU1867" s="84"/>
      <c r="DEV1867" s="84"/>
      <c r="DEW1867" s="84"/>
      <c r="DEX1867" s="84"/>
      <c r="DEY1867" s="84"/>
      <c r="DEZ1867" s="84"/>
      <c r="DFA1867" s="84"/>
      <c r="DFB1867" s="84"/>
      <c r="DFC1867" s="84"/>
      <c r="DFD1867" s="84"/>
      <c r="DFE1867" s="84"/>
      <c r="DFF1867" s="84"/>
      <c r="DFG1867" s="84"/>
      <c r="DFH1867" s="84"/>
      <c r="DFI1867" s="84"/>
      <c r="DFJ1867" s="84"/>
      <c r="DFK1867" s="84"/>
      <c r="DFL1867" s="84"/>
      <c r="DFM1867" s="84"/>
      <c r="DFN1867" s="84"/>
      <c r="DFO1867" s="84"/>
      <c r="DFP1867" s="84"/>
      <c r="DFQ1867" s="84"/>
      <c r="DFR1867" s="84"/>
      <c r="DFS1867" s="84"/>
      <c r="DFT1867" s="84"/>
      <c r="DFU1867" s="84"/>
      <c r="DFV1867" s="84"/>
      <c r="DFW1867" s="84"/>
      <c r="DFX1867" s="84"/>
      <c r="DFY1867" s="84"/>
      <c r="DFZ1867" s="84"/>
      <c r="DGA1867" s="84"/>
      <c r="DGB1867" s="84"/>
      <c r="DGC1867" s="84"/>
      <c r="DGD1867" s="84"/>
      <c r="DGE1867" s="84"/>
      <c r="DGF1867" s="84"/>
      <c r="DGG1867" s="84"/>
      <c r="DGH1867" s="84"/>
      <c r="DGI1867" s="84"/>
      <c r="DGJ1867" s="84"/>
      <c r="DGK1867" s="84"/>
      <c r="DGL1867" s="84"/>
      <c r="DGM1867" s="84"/>
      <c r="DGN1867" s="84"/>
      <c r="DGO1867" s="84"/>
      <c r="DGP1867" s="84"/>
      <c r="DGQ1867" s="84"/>
      <c r="DGR1867" s="84"/>
      <c r="DGS1867" s="84"/>
      <c r="DGT1867" s="84"/>
      <c r="DGU1867" s="84"/>
      <c r="DGV1867" s="84"/>
      <c r="DGW1867" s="84"/>
      <c r="DGX1867" s="84"/>
      <c r="DGY1867" s="84"/>
      <c r="DGZ1867" s="84"/>
      <c r="DHA1867" s="84"/>
      <c r="DHB1867" s="84"/>
      <c r="DHC1867" s="84"/>
      <c r="DHD1867" s="84"/>
      <c r="DHE1867" s="84"/>
      <c r="DHF1867" s="84"/>
      <c r="DHG1867" s="84"/>
      <c r="DHH1867" s="84"/>
      <c r="DHI1867" s="84"/>
      <c r="DHJ1867" s="84"/>
      <c r="DHK1867" s="84"/>
      <c r="DHL1867" s="84"/>
      <c r="DHM1867" s="84"/>
      <c r="DHN1867" s="84"/>
      <c r="DHO1867" s="84"/>
      <c r="DHP1867" s="84"/>
      <c r="DHQ1867" s="84"/>
      <c r="DHR1867" s="84"/>
      <c r="DHS1867" s="84"/>
      <c r="DHT1867" s="84"/>
      <c r="DHU1867" s="84"/>
      <c r="DHV1867" s="84"/>
      <c r="DHW1867" s="84"/>
      <c r="DHX1867" s="84"/>
      <c r="DHY1867" s="84"/>
      <c r="DHZ1867" s="84"/>
      <c r="DIA1867" s="84"/>
      <c r="DIB1867" s="84"/>
      <c r="DIC1867" s="84"/>
      <c r="DID1867" s="84"/>
      <c r="DIE1867" s="84"/>
      <c r="DIF1867" s="84"/>
      <c r="DIG1867" s="84"/>
      <c r="DIH1867" s="84"/>
      <c r="DII1867" s="84"/>
      <c r="DIJ1867" s="84"/>
      <c r="DIK1867" s="84"/>
      <c r="DIL1867" s="84"/>
      <c r="DIM1867" s="84"/>
      <c r="DIN1867" s="84"/>
      <c r="DIO1867" s="84"/>
      <c r="DIP1867" s="84"/>
      <c r="DIQ1867" s="84"/>
      <c r="DIR1867" s="84"/>
      <c r="DIS1867" s="84"/>
      <c r="DIT1867" s="84"/>
      <c r="DIU1867" s="84"/>
      <c r="DIV1867" s="84"/>
      <c r="DIW1867" s="84"/>
      <c r="DIX1867" s="84"/>
      <c r="DIY1867" s="84"/>
      <c r="DIZ1867" s="84"/>
      <c r="DJA1867" s="84"/>
      <c r="DJB1867" s="84"/>
      <c r="DJC1867" s="84"/>
      <c r="DJD1867" s="84"/>
      <c r="DJE1867" s="84"/>
      <c r="DJF1867" s="84"/>
      <c r="DJG1867" s="84"/>
      <c r="DJH1867" s="84"/>
      <c r="DJI1867" s="84"/>
      <c r="DJJ1867" s="84"/>
      <c r="DJK1867" s="84"/>
      <c r="DJL1867" s="84"/>
      <c r="DJM1867" s="84"/>
      <c r="DJN1867" s="84"/>
      <c r="DJO1867" s="84"/>
      <c r="DJP1867" s="84"/>
      <c r="DJQ1867" s="84"/>
      <c r="DJR1867" s="84"/>
      <c r="DJS1867" s="84"/>
      <c r="DJT1867" s="84"/>
      <c r="DJU1867" s="84"/>
      <c r="DJV1867" s="84"/>
      <c r="DJW1867" s="84"/>
      <c r="DJX1867" s="84"/>
      <c r="DJY1867" s="84"/>
      <c r="DJZ1867" s="84"/>
      <c r="DKA1867" s="84"/>
      <c r="DKB1867" s="84"/>
      <c r="DKC1867" s="84"/>
      <c r="DKD1867" s="84"/>
      <c r="DKE1867" s="84"/>
      <c r="DKF1867" s="84"/>
      <c r="DKG1867" s="84"/>
      <c r="DKH1867" s="84"/>
      <c r="DKI1867" s="84"/>
      <c r="DKJ1867" s="84"/>
      <c r="DKK1867" s="84"/>
      <c r="DKL1867" s="84"/>
      <c r="DKM1867" s="84"/>
      <c r="DKN1867" s="84"/>
      <c r="DKO1867" s="84"/>
      <c r="DKP1867" s="84"/>
      <c r="DKQ1867" s="84"/>
      <c r="DKR1867" s="84"/>
      <c r="DKS1867" s="84"/>
      <c r="DKT1867" s="84"/>
      <c r="DKU1867" s="84"/>
      <c r="DKV1867" s="84"/>
      <c r="DKW1867" s="84"/>
      <c r="DKX1867" s="84"/>
      <c r="DKY1867" s="84"/>
      <c r="DKZ1867" s="84"/>
      <c r="DLA1867" s="84"/>
      <c r="DLB1867" s="84"/>
      <c r="DLC1867" s="84"/>
      <c r="DLD1867" s="84"/>
      <c r="DLE1867" s="84"/>
      <c r="DLF1867" s="84"/>
      <c r="DLG1867" s="84"/>
      <c r="DLH1867" s="84"/>
      <c r="DLI1867" s="84"/>
      <c r="DLJ1867" s="84"/>
      <c r="DLK1867" s="84"/>
      <c r="DLL1867" s="84"/>
      <c r="DLM1867" s="84"/>
      <c r="DLN1867" s="84"/>
      <c r="DLO1867" s="84"/>
      <c r="DLP1867" s="84"/>
      <c r="DLQ1867" s="84"/>
      <c r="DLR1867" s="84"/>
      <c r="DLS1867" s="84"/>
      <c r="DLT1867" s="84"/>
      <c r="DLU1867" s="84"/>
      <c r="DLV1867" s="84"/>
      <c r="DLW1867" s="84"/>
      <c r="DLX1867" s="84"/>
      <c r="DLY1867" s="84"/>
      <c r="DLZ1867" s="84"/>
      <c r="DMA1867" s="84"/>
      <c r="DMB1867" s="84"/>
      <c r="DMC1867" s="84"/>
      <c r="DMD1867" s="84"/>
      <c r="DME1867" s="84"/>
      <c r="DMF1867" s="84"/>
      <c r="DMG1867" s="84"/>
      <c r="DMH1867" s="84"/>
      <c r="DMI1867" s="84"/>
      <c r="DMJ1867" s="84"/>
      <c r="DMK1867" s="84"/>
      <c r="DML1867" s="84"/>
      <c r="DMM1867" s="84"/>
      <c r="DMN1867" s="84"/>
      <c r="DMO1867" s="84"/>
      <c r="DMP1867" s="84"/>
      <c r="DMQ1867" s="84"/>
      <c r="DMR1867" s="84"/>
      <c r="DMS1867" s="84"/>
      <c r="DMT1867" s="84"/>
      <c r="DMU1867" s="84"/>
      <c r="DMV1867" s="84"/>
      <c r="DMW1867" s="84"/>
      <c r="DMX1867" s="84"/>
      <c r="DMY1867" s="84"/>
      <c r="DMZ1867" s="84"/>
      <c r="DNA1867" s="84"/>
      <c r="DNB1867" s="84"/>
      <c r="DNC1867" s="84"/>
      <c r="DND1867" s="84"/>
      <c r="DNE1867" s="84"/>
      <c r="DNF1867" s="84"/>
      <c r="DNG1867" s="84"/>
      <c r="DNH1867" s="84"/>
      <c r="DNI1867" s="84"/>
      <c r="DNJ1867" s="84"/>
      <c r="DNK1867" s="84"/>
      <c r="DNL1867" s="84"/>
      <c r="DNM1867" s="84"/>
      <c r="DNN1867" s="84"/>
      <c r="DNO1867" s="84"/>
      <c r="DNP1867" s="84"/>
      <c r="DNQ1867" s="84"/>
      <c r="DNR1867" s="84"/>
      <c r="DNS1867" s="84"/>
      <c r="DNT1867" s="84"/>
      <c r="DNU1867" s="84"/>
      <c r="DNV1867" s="84"/>
      <c r="DNW1867" s="84"/>
      <c r="DNX1867" s="84"/>
      <c r="DNY1867" s="84"/>
      <c r="DNZ1867" s="84"/>
      <c r="DOA1867" s="84"/>
      <c r="DOB1867" s="84"/>
      <c r="DOC1867" s="84"/>
      <c r="DOD1867" s="84"/>
      <c r="DOE1867" s="84"/>
      <c r="DOF1867" s="84"/>
      <c r="DOG1867" s="84"/>
      <c r="DOH1867" s="84"/>
      <c r="DOI1867" s="84"/>
      <c r="DOJ1867" s="84"/>
      <c r="DOK1867" s="84"/>
      <c r="DOL1867" s="84"/>
      <c r="DOM1867" s="84"/>
      <c r="DON1867" s="84"/>
      <c r="DOO1867" s="84"/>
      <c r="DOP1867" s="84"/>
      <c r="DOQ1867" s="84"/>
      <c r="DOR1867" s="84"/>
      <c r="DOS1867" s="84"/>
      <c r="DOT1867" s="84"/>
      <c r="DOU1867" s="84"/>
      <c r="DOV1867" s="84"/>
      <c r="DOW1867" s="84"/>
      <c r="DOX1867" s="84"/>
      <c r="DOY1867" s="84"/>
      <c r="DOZ1867" s="84"/>
      <c r="DPA1867" s="84"/>
      <c r="DPB1867" s="84"/>
      <c r="DPC1867" s="84"/>
      <c r="DPD1867" s="84"/>
      <c r="DPE1867" s="84"/>
      <c r="DPF1867" s="84"/>
      <c r="DPG1867" s="84"/>
      <c r="DPH1867" s="84"/>
      <c r="DPI1867" s="84"/>
      <c r="DPJ1867" s="84"/>
      <c r="DPK1867" s="84"/>
      <c r="DPL1867" s="84"/>
      <c r="DPM1867" s="84"/>
      <c r="DPN1867" s="84"/>
      <c r="DPO1867" s="84"/>
      <c r="DPP1867" s="84"/>
      <c r="DPQ1867" s="84"/>
      <c r="DPR1867" s="84"/>
      <c r="DPS1867" s="84"/>
      <c r="DPT1867" s="84"/>
      <c r="DPU1867" s="84"/>
      <c r="DPV1867" s="84"/>
      <c r="DPW1867" s="84"/>
      <c r="DPX1867" s="84"/>
      <c r="DPY1867" s="84"/>
      <c r="DPZ1867" s="84"/>
      <c r="DQA1867" s="84"/>
      <c r="DQB1867" s="84"/>
      <c r="DQC1867" s="84"/>
      <c r="DQD1867" s="84"/>
      <c r="DQE1867" s="84"/>
      <c r="DQF1867" s="84"/>
      <c r="DQG1867" s="84"/>
      <c r="DQH1867" s="84"/>
      <c r="DQI1867" s="84"/>
      <c r="DQJ1867" s="84"/>
      <c r="DQK1867" s="84"/>
      <c r="DQL1867" s="84"/>
      <c r="DQM1867" s="84"/>
      <c r="DQN1867" s="84"/>
      <c r="DQO1867" s="84"/>
      <c r="DQP1867" s="84"/>
      <c r="DQQ1867" s="84"/>
      <c r="DQR1867" s="84"/>
      <c r="DQS1867" s="84"/>
      <c r="DQT1867" s="84"/>
      <c r="DQU1867" s="84"/>
      <c r="DQV1867" s="84"/>
      <c r="DQW1867" s="84"/>
      <c r="DQX1867" s="84"/>
      <c r="DQY1867" s="84"/>
      <c r="DQZ1867" s="84"/>
      <c r="DRA1867" s="84"/>
      <c r="DRB1867" s="84"/>
      <c r="DRC1867" s="84"/>
      <c r="DRD1867" s="84"/>
      <c r="DRE1867" s="84"/>
      <c r="DRF1867" s="84"/>
      <c r="DRG1867" s="84"/>
      <c r="DRH1867" s="84"/>
      <c r="DRI1867" s="84"/>
      <c r="DRJ1867" s="84"/>
      <c r="DRK1867" s="84"/>
      <c r="DRL1867" s="84"/>
      <c r="DRM1867" s="84"/>
      <c r="DRN1867" s="84"/>
      <c r="DRO1867" s="84"/>
      <c r="DRP1867" s="84"/>
      <c r="DRQ1867" s="84"/>
      <c r="DRR1867" s="84"/>
      <c r="DRS1867" s="84"/>
      <c r="DRT1867" s="84"/>
      <c r="DRU1867" s="84"/>
      <c r="DRV1867" s="84"/>
      <c r="DRW1867" s="84"/>
      <c r="DRX1867" s="84"/>
      <c r="DRY1867" s="84"/>
      <c r="DRZ1867" s="84"/>
      <c r="DSA1867" s="84"/>
      <c r="DSB1867" s="84"/>
      <c r="DSC1867" s="84"/>
      <c r="DSD1867" s="84"/>
      <c r="DSE1867" s="84"/>
      <c r="DSF1867" s="84"/>
      <c r="DSG1867" s="84"/>
      <c r="DSH1867" s="84"/>
      <c r="DSI1867" s="84"/>
      <c r="DSJ1867" s="84"/>
      <c r="DSK1867" s="84"/>
      <c r="DSL1867" s="84"/>
      <c r="DSM1867" s="84"/>
      <c r="DSN1867" s="84"/>
      <c r="DSO1867" s="84"/>
      <c r="DSP1867" s="84"/>
      <c r="DSQ1867" s="84"/>
      <c r="DSR1867" s="84"/>
      <c r="DSS1867" s="84"/>
      <c r="DST1867" s="84"/>
      <c r="DSU1867" s="84"/>
      <c r="DSV1867" s="84"/>
      <c r="DSW1867" s="84"/>
      <c r="DSX1867" s="84"/>
      <c r="DSY1867" s="84"/>
      <c r="DSZ1867" s="84"/>
      <c r="DTA1867" s="84"/>
      <c r="DTB1867" s="84"/>
      <c r="DTC1867" s="84"/>
      <c r="DTD1867" s="84"/>
      <c r="DTE1867" s="84"/>
      <c r="DTF1867" s="84"/>
      <c r="DTG1867" s="84"/>
      <c r="DTH1867" s="84"/>
      <c r="DTI1867" s="84"/>
      <c r="DTJ1867" s="84"/>
      <c r="DTK1867" s="84"/>
      <c r="DTL1867" s="84"/>
      <c r="DTM1867" s="84"/>
      <c r="DTN1867" s="84"/>
      <c r="DTO1867" s="84"/>
      <c r="DTP1867" s="84"/>
      <c r="DTQ1867" s="84"/>
      <c r="DTR1867" s="84"/>
      <c r="DTS1867" s="84"/>
      <c r="DTT1867" s="84"/>
      <c r="DTU1867" s="84"/>
      <c r="DTV1867" s="84"/>
      <c r="DTW1867" s="84"/>
      <c r="DTX1867" s="84"/>
      <c r="DTY1867" s="84"/>
      <c r="DTZ1867" s="84"/>
      <c r="DUA1867" s="84"/>
      <c r="DUB1867" s="84"/>
      <c r="DUC1867" s="84"/>
      <c r="DUD1867" s="84"/>
      <c r="DUE1867" s="84"/>
      <c r="DUF1867" s="84"/>
      <c r="DUG1867" s="84"/>
      <c r="DUH1867" s="84"/>
      <c r="DUI1867" s="84"/>
      <c r="DUJ1867" s="84"/>
      <c r="DUK1867" s="84"/>
      <c r="DUL1867" s="84"/>
      <c r="DUM1867" s="84"/>
      <c r="DUN1867" s="84"/>
      <c r="DUO1867" s="84"/>
      <c r="DUP1867" s="84"/>
      <c r="DUQ1867" s="84"/>
      <c r="DUR1867" s="84"/>
      <c r="DUS1867" s="84"/>
      <c r="DUT1867" s="84"/>
      <c r="DUU1867" s="84"/>
      <c r="DUV1867" s="84"/>
      <c r="DUW1867" s="84"/>
      <c r="DUX1867" s="84"/>
      <c r="DUY1867" s="84"/>
      <c r="DUZ1867" s="84"/>
      <c r="DVA1867" s="84"/>
      <c r="DVB1867" s="84"/>
      <c r="DVC1867" s="84"/>
      <c r="DVD1867" s="84"/>
      <c r="DVE1867" s="84"/>
      <c r="DVF1867" s="84"/>
      <c r="DVG1867" s="84"/>
      <c r="DVH1867" s="84"/>
      <c r="DVI1867" s="84"/>
      <c r="DVJ1867" s="84"/>
      <c r="DVK1867" s="84"/>
      <c r="DVL1867" s="84"/>
      <c r="DVM1867" s="84"/>
      <c r="DVN1867" s="84"/>
      <c r="DVO1867" s="84"/>
      <c r="DVP1867" s="84"/>
      <c r="DVQ1867" s="84"/>
      <c r="DVR1867" s="84"/>
      <c r="DVS1867" s="84"/>
      <c r="DVT1867" s="84"/>
      <c r="DVU1867" s="84"/>
      <c r="DVV1867" s="84"/>
      <c r="DVW1867" s="84"/>
      <c r="DVX1867" s="84"/>
      <c r="DVY1867" s="84"/>
      <c r="DVZ1867" s="84"/>
      <c r="DWA1867" s="84"/>
      <c r="DWB1867" s="84"/>
      <c r="DWC1867" s="84"/>
      <c r="DWD1867" s="84"/>
      <c r="DWE1867" s="84"/>
      <c r="DWF1867" s="84"/>
      <c r="DWG1867" s="84"/>
      <c r="DWH1867" s="84"/>
      <c r="DWI1867" s="84"/>
      <c r="DWJ1867" s="84"/>
      <c r="DWK1867" s="84"/>
      <c r="DWL1867" s="84"/>
      <c r="DWM1867" s="84"/>
      <c r="DWN1867" s="84"/>
      <c r="DWO1867" s="84"/>
      <c r="DWP1867" s="84"/>
      <c r="DWQ1867" s="84"/>
      <c r="DWR1867" s="84"/>
      <c r="DWS1867" s="84"/>
      <c r="DWT1867" s="84"/>
      <c r="DWU1867" s="84"/>
      <c r="DWV1867" s="84"/>
      <c r="DWW1867" s="84"/>
      <c r="DWX1867" s="84"/>
      <c r="DWY1867" s="84"/>
      <c r="DWZ1867" s="84"/>
      <c r="DXA1867" s="84"/>
      <c r="DXB1867" s="84"/>
      <c r="DXC1867" s="84"/>
      <c r="DXD1867" s="84"/>
      <c r="DXE1867" s="84"/>
      <c r="DXF1867" s="84"/>
      <c r="DXG1867" s="84"/>
      <c r="DXH1867" s="84"/>
      <c r="DXI1867" s="84"/>
      <c r="DXJ1867" s="84"/>
      <c r="DXK1867" s="84"/>
      <c r="DXL1867" s="84"/>
      <c r="DXM1867" s="84"/>
      <c r="DXN1867" s="84"/>
      <c r="DXO1867" s="84"/>
      <c r="DXP1867" s="84"/>
      <c r="DXQ1867" s="84"/>
      <c r="DXR1867" s="84"/>
      <c r="DXS1867" s="84"/>
      <c r="DXT1867" s="84"/>
      <c r="DXU1867" s="84"/>
      <c r="DXV1867" s="84"/>
      <c r="DXW1867" s="84"/>
      <c r="DXX1867" s="84"/>
      <c r="DXY1867" s="84"/>
      <c r="DXZ1867" s="84"/>
      <c r="DYA1867" s="84"/>
      <c r="DYB1867" s="84"/>
      <c r="DYC1867" s="84"/>
      <c r="DYD1867" s="84"/>
      <c r="DYE1867" s="84"/>
      <c r="DYF1867" s="84"/>
      <c r="DYG1867" s="84"/>
      <c r="DYH1867" s="84"/>
      <c r="DYI1867" s="84"/>
      <c r="DYJ1867" s="84"/>
      <c r="DYK1867" s="84"/>
      <c r="DYL1867" s="84"/>
      <c r="DYM1867" s="84"/>
      <c r="DYN1867" s="84"/>
      <c r="DYO1867" s="84"/>
      <c r="DYP1867" s="84"/>
      <c r="DYQ1867" s="84"/>
      <c r="DYR1867" s="84"/>
      <c r="DYS1867" s="84"/>
      <c r="DYT1867" s="84"/>
      <c r="DYU1867" s="84"/>
      <c r="DYV1867" s="84"/>
      <c r="DYW1867" s="84"/>
      <c r="DYX1867" s="84"/>
      <c r="DYY1867" s="84"/>
      <c r="DYZ1867" s="84"/>
      <c r="DZA1867" s="84"/>
      <c r="DZB1867" s="84"/>
      <c r="DZC1867" s="84"/>
      <c r="DZD1867" s="84"/>
      <c r="DZE1867" s="84"/>
      <c r="DZF1867" s="84"/>
      <c r="DZG1867" s="84"/>
      <c r="DZH1867" s="84"/>
      <c r="DZI1867" s="84"/>
      <c r="DZJ1867" s="84"/>
      <c r="DZK1867" s="84"/>
      <c r="DZL1867" s="84"/>
      <c r="DZM1867" s="84"/>
      <c r="DZN1867" s="84"/>
      <c r="DZO1867" s="84"/>
      <c r="DZP1867" s="84"/>
      <c r="DZQ1867" s="84"/>
      <c r="DZR1867" s="84"/>
      <c r="DZS1867" s="84"/>
      <c r="DZT1867" s="84"/>
      <c r="DZU1867" s="84"/>
      <c r="DZV1867" s="84"/>
      <c r="DZW1867" s="84"/>
      <c r="DZX1867" s="84"/>
      <c r="DZY1867" s="84"/>
      <c r="DZZ1867" s="84"/>
      <c r="EAA1867" s="84"/>
      <c r="EAB1867" s="84"/>
      <c r="EAC1867" s="84"/>
      <c r="EAD1867" s="84"/>
      <c r="EAE1867" s="84"/>
      <c r="EAF1867" s="84"/>
      <c r="EAG1867" s="84"/>
      <c r="EAH1867" s="84"/>
      <c r="EAI1867" s="84"/>
      <c r="EAJ1867" s="84"/>
      <c r="EAK1867" s="84"/>
      <c r="EAL1867" s="84"/>
      <c r="EAM1867" s="84"/>
      <c r="EAN1867" s="84"/>
      <c r="EAO1867" s="84"/>
      <c r="EAP1867" s="84"/>
      <c r="EAQ1867" s="84"/>
      <c r="EAR1867" s="84"/>
      <c r="EAS1867" s="84"/>
      <c r="EAT1867" s="84"/>
      <c r="EAU1867" s="84"/>
      <c r="EAV1867" s="84"/>
      <c r="EAW1867" s="84"/>
      <c r="EAX1867" s="84"/>
      <c r="EAY1867" s="84"/>
      <c r="EAZ1867" s="84"/>
      <c r="EBA1867" s="84"/>
      <c r="EBB1867" s="84"/>
      <c r="EBC1867" s="84"/>
      <c r="EBD1867" s="84"/>
      <c r="EBE1867" s="84"/>
      <c r="EBF1867" s="84"/>
      <c r="EBG1867" s="84"/>
      <c r="EBH1867" s="84"/>
      <c r="EBI1867" s="84"/>
      <c r="EBJ1867" s="84"/>
      <c r="EBK1867" s="84"/>
      <c r="EBL1867" s="84"/>
      <c r="EBM1867" s="84"/>
      <c r="EBN1867" s="84"/>
      <c r="EBO1867" s="84"/>
      <c r="EBP1867" s="84"/>
      <c r="EBQ1867" s="84"/>
      <c r="EBR1867" s="84"/>
      <c r="EBS1867" s="84"/>
      <c r="EBT1867" s="84"/>
      <c r="EBU1867" s="84"/>
      <c r="EBV1867" s="84"/>
      <c r="EBW1867" s="84"/>
      <c r="EBX1867" s="84"/>
      <c r="EBY1867" s="84"/>
      <c r="EBZ1867" s="84"/>
      <c r="ECA1867" s="84"/>
      <c r="ECB1867" s="84"/>
      <c r="ECC1867" s="84"/>
      <c r="ECD1867" s="84"/>
      <c r="ECE1867" s="84"/>
      <c r="ECF1867" s="84"/>
      <c r="ECG1867" s="84"/>
      <c r="ECH1867" s="84"/>
      <c r="ECI1867" s="84"/>
      <c r="ECJ1867" s="84"/>
      <c r="ECK1867" s="84"/>
      <c r="ECL1867" s="84"/>
      <c r="ECM1867" s="84"/>
      <c r="ECN1867" s="84"/>
      <c r="ECO1867" s="84"/>
      <c r="ECP1867" s="84"/>
      <c r="ECQ1867" s="84"/>
      <c r="ECR1867" s="84"/>
      <c r="ECS1867" s="84"/>
      <c r="ECT1867" s="84"/>
      <c r="ECU1867" s="84"/>
      <c r="ECV1867" s="84"/>
      <c r="ECW1867" s="84"/>
      <c r="ECX1867" s="84"/>
      <c r="ECY1867" s="84"/>
      <c r="ECZ1867" s="84"/>
      <c r="EDA1867" s="84"/>
      <c r="EDB1867" s="84"/>
      <c r="EDC1867" s="84"/>
      <c r="EDD1867" s="84"/>
      <c r="EDE1867" s="84"/>
      <c r="EDF1867" s="84"/>
      <c r="EDG1867" s="84"/>
      <c r="EDH1867" s="84"/>
      <c r="EDI1867" s="84"/>
      <c r="EDJ1867" s="84"/>
      <c r="EDK1867" s="84"/>
      <c r="EDL1867" s="84"/>
      <c r="EDM1867" s="84"/>
      <c r="EDN1867" s="84"/>
      <c r="EDO1867" s="84"/>
      <c r="EDP1867" s="84"/>
      <c r="EDQ1867" s="84"/>
      <c r="EDR1867" s="84"/>
      <c r="EDS1867" s="84"/>
      <c r="EDT1867" s="84"/>
      <c r="EDU1867" s="84"/>
      <c r="EDV1867" s="84"/>
      <c r="EDW1867" s="84"/>
      <c r="EDX1867" s="84"/>
      <c r="EDY1867" s="84"/>
      <c r="EDZ1867" s="84"/>
      <c r="EEA1867" s="84"/>
      <c r="EEB1867" s="84"/>
      <c r="EEC1867" s="84"/>
      <c r="EED1867" s="84"/>
      <c r="EEE1867" s="84"/>
      <c r="EEF1867" s="84"/>
      <c r="EEG1867" s="84"/>
      <c r="EEH1867" s="84"/>
      <c r="EEI1867" s="84"/>
      <c r="EEJ1867" s="84"/>
      <c r="EEK1867" s="84"/>
      <c r="EEL1867" s="84"/>
      <c r="EEM1867" s="84"/>
      <c r="EEN1867" s="84"/>
      <c r="EEO1867" s="84"/>
      <c r="EEP1867" s="84"/>
      <c r="EEQ1867" s="84"/>
      <c r="EER1867" s="84"/>
      <c r="EES1867" s="84"/>
      <c r="EET1867" s="84"/>
      <c r="EEU1867" s="84"/>
      <c r="EEV1867" s="84"/>
      <c r="EEW1867" s="84"/>
      <c r="EEX1867" s="84"/>
      <c r="EEY1867" s="84"/>
      <c r="EEZ1867" s="84"/>
      <c r="EFA1867" s="84"/>
      <c r="EFB1867" s="84"/>
      <c r="EFC1867" s="84"/>
      <c r="EFD1867" s="84"/>
      <c r="EFE1867" s="84"/>
      <c r="EFF1867" s="84"/>
      <c r="EFG1867" s="84"/>
      <c r="EFH1867" s="84"/>
      <c r="EFI1867" s="84"/>
      <c r="EFJ1867" s="84"/>
      <c r="EFK1867" s="84"/>
      <c r="EFL1867" s="84"/>
      <c r="EFM1867" s="84"/>
      <c r="EFN1867" s="84"/>
      <c r="EFO1867" s="84"/>
      <c r="EFP1867" s="84"/>
      <c r="EFQ1867" s="84"/>
      <c r="EFR1867" s="84"/>
      <c r="EFS1867" s="84"/>
      <c r="EFT1867" s="84"/>
      <c r="EFU1867" s="84"/>
      <c r="EFV1867" s="84"/>
      <c r="EFW1867" s="84"/>
      <c r="EFX1867" s="84"/>
      <c r="EFY1867" s="84"/>
      <c r="EFZ1867" s="84"/>
      <c r="EGA1867" s="84"/>
      <c r="EGB1867" s="84"/>
      <c r="EGC1867" s="84"/>
      <c r="EGD1867" s="84"/>
      <c r="EGE1867" s="84"/>
      <c r="EGF1867" s="84"/>
      <c r="EGG1867" s="84"/>
      <c r="EGH1867" s="84"/>
      <c r="EGI1867" s="84"/>
      <c r="EGJ1867" s="84"/>
      <c r="EGK1867" s="84"/>
      <c r="EGL1867" s="84"/>
      <c r="EGM1867" s="84"/>
      <c r="EGN1867" s="84"/>
      <c r="EGO1867" s="84"/>
      <c r="EGP1867" s="84"/>
      <c r="EGQ1867" s="84"/>
      <c r="EGR1867" s="84"/>
      <c r="EGS1867" s="84"/>
      <c r="EGT1867" s="84"/>
      <c r="EGU1867" s="84"/>
      <c r="EGV1867" s="84"/>
      <c r="EGW1867" s="84"/>
      <c r="EGX1867" s="84"/>
      <c r="EGY1867" s="84"/>
      <c r="EGZ1867" s="84"/>
      <c r="EHA1867" s="84"/>
      <c r="EHB1867" s="84"/>
      <c r="EHC1867" s="84"/>
      <c r="EHD1867" s="84"/>
      <c r="EHE1867" s="84"/>
      <c r="EHF1867" s="84"/>
      <c r="EHG1867" s="84"/>
      <c r="EHH1867" s="84"/>
      <c r="EHI1867" s="84"/>
      <c r="EHJ1867" s="84"/>
      <c r="EHK1867" s="84"/>
      <c r="EHL1867" s="84"/>
      <c r="EHM1867" s="84"/>
      <c r="EHN1867" s="84"/>
      <c r="EHO1867" s="84"/>
      <c r="EHP1867" s="84"/>
      <c r="EHQ1867" s="84"/>
      <c r="EHR1867" s="84"/>
      <c r="EHS1867" s="84"/>
      <c r="EHT1867" s="84"/>
      <c r="EHU1867" s="84"/>
      <c r="EHV1867" s="84"/>
      <c r="EHW1867" s="84"/>
      <c r="EHX1867" s="84"/>
      <c r="EHY1867" s="84"/>
      <c r="EHZ1867" s="84"/>
      <c r="EIA1867" s="84"/>
      <c r="EIB1867" s="84"/>
      <c r="EIC1867" s="84"/>
      <c r="EID1867" s="84"/>
      <c r="EIE1867" s="84"/>
      <c r="EIF1867" s="84"/>
      <c r="EIG1867" s="84"/>
      <c r="EIH1867" s="84"/>
      <c r="EII1867" s="84"/>
      <c r="EIJ1867" s="84"/>
      <c r="EIK1867" s="84"/>
      <c r="EIL1867" s="84"/>
      <c r="EIM1867" s="84"/>
      <c r="EIN1867" s="84"/>
      <c r="EIO1867" s="84"/>
      <c r="EIP1867" s="84"/>
      <c r="EIQ1867" s="84"/>
      <c r="EIR1867" s="84"/>
      <c r="EIS1867" s="84"/>
      <c r="EIT1867" s="84"/>
      <c r="EIU1867" s="84"/>
      <c r="EIV1867" s="84"/>
      <c r="EIW1867" s="84"/>
      <c r="EIX1867" s="84"/>
      <c r="EIY1867" s="84"/>
      <c r="EIZ1867" s="84"/>
      <c r="EJA1867" s="84"/>
      <c r="EJB1867" s="84"/>
      <c r="EJC1867" s="84"/>
      <c r="EJD1867" s="84"/>
      <c r="EJE1867" s="84"/>
      <c r="EJF1867" s="84"/>
      <c r="EJG1867" s="84"/>
      <c r="EJH1867" s="84"/>
      <c r="EJI1867" s="84"/>
      <c r="EJJ1867" s="84"/>
      <c r="EJK1867" s="84"/>
      <c r="EJL1867" s="84"/>
      <c r="EJM1867" s="84"/>
      <c r="EJN1867" s="84"/>
      <c r="EJO1867" s="84"/>
      <c r="EJP1867" s="84"/>
      <c r="EJQ1867" s="84"/>
      <c r="EJR1867" s="84"/>
      <c r="EJS1867" s="84"/>
      <c r="EJT1867" s="84"/>
      <c r="EJU1867" s="84"/>
      <c r="EJV1867" s="84"/>
      <c r="EJW1867" s="84"/>
      <c r="EJX1867" s="84"/>
      <c r="EJY1867" s="84"/>
      <c r="EJZ1867" s="84"/>
      <c r="EKA1867" s="84"/>
      <c r="EKB1867" s="84"/>
      <c r="EKC1867" s="84"/>
      <c r="EKD1867" s="84"/>
      <c r="EKE1867" s="84"/>
      <c r="EKF1867" s="84"/>
      <c r="EKG1867" s="84"/>
      <c r="EKH1867" s="84"/>
      <c r="EKI1867" s="84"/>
      <c r="EKJ1867" s="84"/>
      <c r="EKK1867" s="84"/>
      <c r="EKL1867" s="84"/>
      <c r="EKM1867" s="84"/>
      <c r="EKN1867" s="84"/>
      <c r="EKO1867" s="84"/>
      <c r="EKP1867" s="84"/>
      <c r="EKQ1867" s="84"/>
      <c r="EKR1867" s="84"/>
      <c r="EKS1867" s="84"/>
      <c r="EKT1867" s="84"/>
      <c r="EKU1867" s="84"/>
      <c r="EKV1867" s="84"/>
      <c r="EKW1867" s="84"/>
      <c r="EKX1867" s="84"/>
      <c r="EKY1867" s="84"/>
      <c r="EKZ1867" s="84"/>
      <c r="ELA1867" s="84"/>
      <c r="ELB1867" s="84"/>
      <c r="ELC1867" s="84"/>
      <c r="ELD1867" s="84"/>
      <c r="ELE1867" s="84"/>
      <c r="ELF1867" s="84"/>
      <c r="ELG1867" s="84"/>
      <c r="ELH1867" s="84"/>
      <c r="ELI1867" s="84"/>
      <c r="ELJ1867" s="84"/>
      <c r="ELK1867" s="84"/>
      <c r="ELL1867" s="84"/>
      <c r="ELM1867" s="84"/>
      <c r="ELN1867" s="84"/>
      <c r="ELO1867" s="84"/>
      <c r="ELP1867" s="84"/>
      <c r="ELQ1867" s="84"/>
      <c r="ELR1867" s="84"/>
      <c r="ELS1867" s="84"/>
      <c r="ELT1867" s="84"/>
      <c r="ELU1867" s="84"/>
      <c r="ELV1867" s="84"/>
      <c r="ELW1867" s="84"/>
      <c r="ELX1867" s="84"/>
      <c r="ELY1867" s="84"/>
      <c r="ELZ1867" s="84"/>
      <c r="EMA1867" s="84"/>
      <c r="EMB1867" s="84"/>
      <c r="EMC1867" s="84"/>
      <c r="EMD1867" s="84"/>
      <c r="EME1867" s="84"/>
      <c r="EMF1867" s="84"/>
      <c r="EMG1867" s="84"/>
      <c r="EMH1867" s="84"/>
      <c r="EMI1867" s="84"/>
      <c r="EMJ1867" s="84"/>
      <c r="EMK1867" s="84"/>
      <c r="EML1867" s="84"/>
      <c r="EMM1867" s="84"/>
      <c r="EMN1867" s="84"/>
      <c r="EMO1867" s="84"/>
      <c r="EMP1867" s="84"/>
      <c r="EMQ1867" s="84"/>
      <c r="EMR1867" s="84"/>
      <c r="EMS1867" s="84"/>
      <c r="EMT1867" s="84"/>
      <c r="EMU1867" s="84"/>
      <c r="EMV1867" s="84"/>
      <c r="EMW1867" s="84"/>
      <c r="EMX1867" s="84"/>
      <c r="EMY1867" s="84"/>
      <c r="EMZ1867" s="84"/>
      <c r="ENA1867" s="84"/>
      <c r="ENB1867" s="84"/>
      <c r="ENC1867" s="84"/>
      <c r="END1867" s="84"/>
      <c r="ENE1867" s="84"/>
      <c r="ENF1867" s="84"/>
      <c r="ENG1867" s="84"/>
      <c r="ENH1867" s="84"/>
      <c r="ENI1867" s="84"/>
      <c r="ENJ1867" s="84"/>
      <c r="ENK1867" s="84"/>
      <c r="ENL1867" s="84"/>
      <c r="ENM1867" s="84"/>
      <c r="ENN1867" s="84"/>
      <c r="ENO1867" s="84"/>
      <c r="ENP1867" s="84"/>
      <c r="ENQ1867" s="84"/>
      <c r="ENR1867" s="84"/>
      <c r="ENS1867" s="84"/>
      <c r="ENT1867" s="84"/>
      <c r="ENU1867" s="84"/>
      <c r="ENV1867" s="84"/>
      <c r="ENW1867" s="84"/>
      <c r="ENX1867" s="84"/>
      <c r="ENY1867" s="84"/>
      <c r="ENZ1867" s="84"/>
      <c r="EOA1867" s="84"/>
      <c r="EOB1867" s="84"/>
      <c r="EOC1867" s="84"/>
      <c r="EOD1867" s="84"/>
      <c r="EOE1867" s="84"/>
      <c r="EOF1867" s="84"/>
      <c r="EOG1867" s="84"/>
      <c r="EOH1867" s="84"/>
      <c r="EOI1867" s="84"/>
      <c r="EOJ1867" s="84"/>
      <c r="EOK1867" s="84"/>
      <c r="EOL1867" s="84"/>
      <c r="EOM1867" s="84"/>
      <c r="EON1867" s="84"/>
      <c r="EOO1867" s="84"/>
      <c r="EOP1867" s="84"/>
      <c r="EOQ1867" s="84"/>
      <c r="EOR1867" s="84"/>
      <c r="EOS1867" s="84"/>
      <c r="EOT1867" s="84"/>
      <c r="EOU1867" s="84"/>
      <c r="EOV1867" s="84"/>
      <c r="EOW1867" s="84"/>
      <c r="EOX1867" s="84"/>
      <c r="EOY1867" s="84"/>
      <c r="EOZ1867" s="84"/>
      <c r="EPA1867" s="84"/>
      <c r="EPB1867" s="84"/>
      <c r="EPC1867" s="84"/>
      <c r="EPD1867" s="84"/>
      <c r="EPE1867" s="84"/>
      <c r="EPF1867" s="84"/>
      <c r="EPG1867" s="84"/>
      <c r="EPH1867" s="84"/>
      <c r="EPI1867" s="84"/>
      <c r="EPJ1867" s="84"/>
      <c r="EPK1867" s="84"/>
      <c r="EPL1867" s="84"/>
      <c r="EPM1867" s="84"/>
      <c r="EPN1867" s="84"/>
      <c r="EPO1867" s="84"/>
      <c r="EPP1867" s="84"/>
      <c r="EPQ1867" s="84"/>
      <c r="EPR1867" s="84"/>
      <c r="EPS1867" s="84"/>
      <c r="EPT1867" s="84"/>
      <c r="EPU1867" s="84"/>
      <c r="EPV1867" s="84"/>
      <c r="EPW1867" s="84"/>
      <c r="EPX1867" s="84"/>
      <c r="EPY1867" s="84"/>
      <c r="EPZ1867" s="84"/>
      <c r="EQA1867" s="84"/>
      <c r="EQB1867" s="84"/>
      <c r="EQC1867" s="84"/>
      <c r="EQD1867" s="84"/>
      <c r="EQE1867" s="84"/>
      <c r="EQF1867" s="84"/>
      <c r="EQG1867" s="84"/>
      <c r="EQH1867" s="84"/>
      <c r="EQI1867" s="84"/>
      <c r="EQJ1867" s="84"/>
      <c r="EQK1867" s="84"/>
      <c r="EQL1867" s="84"/>
      <c r="EQM1867" s="84"/>
      <c r="EQN1867" s="84"/>
      <c r="EQO1867" s="84"/>
      <c r="EQP1867" s="84"/>
      <c r="EQQ1867" s="84"/>
      <c r="EQR1867" s="84"/>
      <c r="EQS1867" s="84"/>
      <c r="EQT1867" s="84"/>
      <c r="EQU1867" s="84"/>
      <c r="EQV1867" s="84"/>
      <c r="EQW1867" s="84"/>
      <c r="EQX1867" s="84"/>
      <c r="EQY1867" s="84"/>
      <c r="EQZ1867" s="84"/>
      <c r="ERA1867" s="84"/>
      <c r="ERB1867" s="84"/>
      <c r="ERC1867" s="84"/>
      <c r="ERD1867" s="84"/>
      <c r="ERE1867" s="84"/>
      <c r="ERF1867" s="84"/>
      <c r="ERG1867" s="84"/>
      <c r="ERH1867" s="84"/>
      <c r="ERI1867" s="84"/>
      <c r="ERJ1867" s="84"/>
      <c r="ERK1867" s="84"/>
      <c r="ERL1867" s="84"/>
      <c r="ERM1867" s="84"/>
      <c r="ERN1867" s="84"/>
      <c r="ERO1867" s="84"/>
      <c r="ERP1867" s="84"/>
      <c r="ERQ1867" s="84"/>
      <c r="ERR1867" s="84"/>
      <c r="ERS1867" s="84"/>
      <c r="ERT1867" s="84"/>
      <c r="ERU1867" s="84"/>
      <c r="ERV1867" s="84"/>
      <c r="ERW1867" s="84"/>
      <c r="ERX1867" s="84"/>
      <c r="ERY1867" s="84"/>
      <c r="ERZ1867" s="84"/>
      <c r="ESA1867" s="84"/>
      <c r="ESB1867" s="84"/>
      <c r="ESC1867" s="84"/>
      <c r="ESD1867" s="84"/>
      <c r="ESE1867" s="84"/>
      <c r="ESF1867" s="84"/>
      <c r="ESG1867" s="84"/>
      <c r="ESH1867" s="84"/>
      <c r="ESI1867" s="84"/>
      <c r="ESJ1867" s="84"/>
      <c r="ESK1867" s="84"/>
      <c r="ESL1867" s="84"/>
      <c r="ESM1867" s="84"/>
      <c r="ESN1867" s="84"/>
      <c r="ESO1867" s="84"/>
      <c r="ESP1867" s="84"/>
      <c r="ESQ1867" s="84"/>
      <c r="ESR1867" s="84"/>
      <c r="ESS1867" s="84"/>
      <c r="EST1867" s="84"/>
      <c r="ESU1867" s="84"/>
      <c r="ESV1867" s="84"/>
      <c r="ESW1867" s="84"/>
      <c r="ESX1867" s="84"/>
      <c r="ESY1867" s="84"/>
      <c r="ESZ1867" s="84"/>
      <c r="ETA1867" s="84"/>
      <c r="ETB1867" s="84"/>
      <c r="ETC1867" s="84"/>
      <c r="ETD1867" s="84"/>
      <c r="ETE1867" s="84"/>
      <c r="ETF1867" s="84"/>
      <c r="ETG1867" s="84"/>
      <c r="ETH1867" s="84"/>
      <c r="ETI1867" s="84"/>
      <c r="ETJ1867" s="84"/>
      <c r="ETK1867" s="84"/>
      <c r="ETL1867" s="84"/>
      <c r="ETM1867" s="84"/>
      <c r="ETN1867" s="84"/>
      <c r="ETO1867" s="84"/>
      <c r="ETP1867" s="84"/>
      <c r="ETQ1867" s="84"/>
      <c r="ETR1867" s="84"/>
      <c r="ETS1867" s="84"/>
      <c r="ETT1867" s="84"/>
      <c r="ETU1867" s="84"/>
      <c r="ETV1867" s="84"/>
      <c r="ETW1867" s="84"/>
      <c r="ETX1867" s="84"/>
      <c r="ETY1867" s="84"/>
      <c r="ETZ1867" s="84"/>
      <c r="EUA1867" s="84"/>
      <c r="EUB1867" s="84"/>
      <c r="EUC1867" s="84"/>
      <c r="EUD1867" s="84"/>
      <c r="EUE1867" s="84"/>
      <c r="EUF1867" s="84"/>
      <c r="EUG1867" s="84"/>
      <c r="EUH1867" s="84"/>
      <c r="EUI1867" s="84"/>
      <c r="EUJ1867" s="84"/>
      <c r="EUK1867" s="84"/>
      <c r="EUL1867" s="84"/>
      <c r="EUM1867" s="84"/>
      <c r="EUN1867" s="84"/>
      <c r="EUO1867" s="84"/>
      <c r="EUP1867" s="84"/>
      <c r="EUQ1867" s="84"/>
      <c r="EUR1867" s="84"/>
      <c r="EUS1867" s="84"/>
      <c r="EUT1867" s="84"/>
      <c r="EUU1867" s="84"/>
      <c r="EUV1867" s="84"/>
      <c r="EUW1867" s="84"/>
      <c r="EUX1867" s="84"/>
      <c r="EUY1867" s="84"/>
      <c r="EUZ1867" s="84"/>
      <c r="EVA1867" s="84"/>
      <c r="EVB1867" s="84"/>
      <c r="EVC1867" s="84"/>
      <c r="EVD1867" s="84"/>
      <c r="EVE1867" s="84"/>
      <c r="EVF1867" s="84"/>
      <c r="EVG1867" s="84"/>
      <c r="EVH1867" s="84"/>
      <c r="EVI1867" s="84"/>
      <c r="EVJ1867" s="84"/>
      <c r="EVK1867" s="84"/>
      <c r="EVL1867" s="84"/>
      <c r="EVM1867" s="84"/>
      <c r="EVN1867" s="84"/>
      <c r="EVO1867" s="84"/>
      <c r="EVP1867" s="84"/>
      <c r="EVQ1867" s="84"/>
      <c r="EVR1867" s="84"/>
      <c r="EVS1867" s="84"/>
      <c r="EVT1867" s="84"/>
      <c r="EVU1867" s="84"/>
      <c r="EVV1867" s="84"/>
      <c r="EVW1867" s="84"/>
      <c r="EVX1867" s="84"/>
      <c r="EVY1867" s="84"/>
      <c r="EVZ1867" s="84"/>
      <c r="EWA1867" s="84"/>
      <c r="EWB1867" s="84"/>
      <c r="EWC1867" s="84"/>
      <c r="EWD1867" s="84"/>
      <c r="EWE1867" s="84"/>
      <c r="EWF1867" s="84"/>
      <c r="EWG1867" s="84"/>
      <c r="EWH1867" s="84"/>
      <c r="EWI1867" s="84"/>
      <c r="EWJ1867" s="84"/>
      <c r="EWK1867" s="84"/>
      <c r="EWL1867" s="84"/>
      <c r="EWM1867" s="84"/>
      <c r="EWN1867" s="84"/>
      <c r="EWO1867" s="84"/>
      <c r="EWP1867" s="84"/>
      <c r="EWQ1867" s="84"/>
      <c r="EWR1867" s="84"/>
      <c r="EWS1867" s="84"/>
      <c r="EWT1867" s="84"/>
      <c r="EWU1867" s="84"/>
      <c r="EWV1867" s="84"/>
      <c r="EWW1867" s="84"/>
      <c r="EWX1867" s="84"/>
      <c r="EWY1867" s="84"/>
      <c r="EWZ1867" s="84"/>
      <c r="EXA1867" s="84"/>
      <c r="EXB1867" s="84"/>
      <c r="EXC1867" s="84"/>
      <c r="EXD1867" s="84"/>
      <c r="EXE1867" s="84"/>
      <c r="EXF1867" s="84"/>
      <c r="EXG1867" s="84"/>
      <c r="EXH1867" s="84"/>
      <c r="EXI1867" s="84"/>
      <c r="EXJ1867" s="84"/>
      <c r="EXK1867" s="84"/>
      <c r="EXL1867" s="84"/>
      <c r="EXM1867" s="84"/>
      <c r="EXN1867" s="84"/>
      <c r="EXO1867" s="84"/>
      <c r="EXP1867" s="84"/>
      <c r="EXQ1867" s="84"/>
      <c r="EXR1867" s="84"/>
      <c r="EXS1867" s="84"/>
      <c r="EXT1867" s="84"/>
      <c r="EXU1867" s="84"/>
      <c r="EXV1867" s="84"/>
      <c r="EXW1867" s="84"/>
      <c r="EXX1867" s="84"/>
      <c r="EXY1867" s="84"/>
      <c r="EXZ1867" s="84"/>
      <c r="EYA1867" s="84"/>
      <c r="EYB1867" s="84"/>
      <c r="EYC1867" s="84"/>
      <c r="EYD1867" s="84"/>
      <c r="EYE1867" s="84"/>
      <c r="EYF1867" s="84"/>
      <c r="EYG1867" s="84"/>
      <c r="EYH1867" s="84"/>
      <c r="EYI1867" s="84"/>
      <c r="EYJ1867" s="84"/>
      <c r="EYK1867" s="84"/>
      <c r="EYL1867" s="84"/>
      <c r="EYM1867" s="84"/>
      <c r="EYN1867" s="84"/>
      <c r="EYO1867" s="84"/>
      <c r="EYP1867" s="84"/>
      <c r="EYQ1867" s="84"/>
      <c r="EYR1867" s="84"/>
      <c r="EYS1867" s="84"/>
      <c r="EYT1867" s="84"/>
      <c r="EYU1867" s="84"/>
      <c r="EYV1867" s="84"/>
      <c r="EYW1867" s="84"/>
      <c r="EYX1867" s="84"/>
      <c r="EYY1867" s="84"/>
      <c r="EYZ1867" s="84"/>
      <c r="EZA1867" s="84"/>
      <c r="EZB1867" s="84"/>
      <c r="EZC1867" s="84"/>
      <c r="EZD1867" s="84"/>
      <c r="EZE1867" s="84"/>
      <c r="EZF1867" s="84"/>
      <c r="EZG1867" s="84"/>
      <c r="EZH1867" s="84"/>
      <c r="EZI1867" s="84"/>
      <c r="EZJ1867" s="84"/>
      <c r="EZK1867" s="84"/>
      <c r="EZL1867" s="84"/>
      <c r="EZM1867" s="84"/>
      <c r="EZN1867" s="84"/>
      <c r="EZO1867" s="84"/>
      <c r="EZP1867" s="84"/>
      <c r="EZQ1867" s="84"/>
      <c r="EZR1867" s="84"/>
      <c r="EZS1867" s="84"/>
      <c r="EZT1867" s="84"/>
      <c r="EZU1867" s="84"/>
      <c r="EZV1867" s="84"/>
      <c r="EZW1867" s="84"/>
      <c r="EZX1867" s="84"/>
      <c r="EZY1867" s="84"/>
      <c r="EZZ1867" s="84"/>
      <c r="FAA1867" s="84"/>
      <c r="FAB1867" s="84"/>
      <c r="FAC1867" s="84"/>
      <c r="FAD1867" s="84"/>
      <c r="FAE1867" s="84"/>
      <c r="FAF1867" s="84"/>
      <c r="FAG1867" s="84"/>
      <c r="FAH1867" s="84"/>
      <c r="FAI1867" s="84"/>
      <c r="FAJ1867" s="84"/>
      <c r="FAK1867" s="84"/>
      <c r="FAL1867" s="84"/>
      <c r="FAM1867" s="84"/>
      <c r="FAN1867" s="84"/>
      <c r="FAO1867" s="84"/>
      <c r="FAP1867" s="84"/>
      <c r="FAQ1867" s="84"/>
      <c r="FAR1867" s="84"/>
      <c r="FAS1867" s="84"/>
      <c r="FAT1867" s="84"/>
      <c r="FAU1867" s="84"/>
      <c r="FAV1867" s="84"/>
      <c r="FAW1867" s="84"/>
      <c r="FAX1867" s="84"/>
      <c r="FAY1867" s="84"/>
      <c r="FAZ1867" s="84"/>
      <c r="FBA1867" s="84"/>
      <c r="FBB1867" s="84"/>
      <c r="FBC1867" s="84"/>
      <c r="FBD1867" s="84"/>
      <c r="FBE1867" s="84"/>
      <c r="FBF1867" s="84"/>
      <c r="FBG1867" s="84"/>
      <c r="FBH1867" s="84"/>
      <c r="FBI1867" s="84"/>
      <c r="FBJ1867" s="84"/>
      <c r="FBK1867" s="84"/>
      <c r="FBL1867" s="84"/>
      <c r="FBM1867" s="84"/>
      <c r="FBN1867" s="84"/>
      <c r="FBO1867" s="84"/>
      <c r="FBP1867" s="84"/>
      <c r="FBQ1867" s="84"/>
      <c r="FBR1867" s="84"/>
      <c r="FBS1867" s="84"/>
      <c r="FBT1867" s="84"/>
      <c r="FBU1867" s="84"/>
      <c r="FBV1867" s="84"/>
      <c r="FBW1867" s="84"/>
      <c r="FBX1867" s="84"/>
      <c r="FBY1867" s="84"/>
      <c r="FBZ1867" s="84"/>
      <c r="FCA1867" s="84"/>
      <c r="FCB1867" s="84"/>
      <c r="FCC1867" s="84"/>
      <c r="FCD1867" s="84"/>
      <c r="FCE1867" s="84"/>
      <c r="FCF1867" s="84"/>
      <c r="FCG1867" s="84"/>
      <c r="FCH1867" s="84"/>
      <c r="FCI1867" s="84"/>
      <c r="FCJ1867" s="84"/>
      <c r="FCK1867" s="84"/>
      <c r="FCL1867" s="84"/>
      <c r="FCM1867" s="84"/>
      <c r="FCN1867" s="84"/>
      <c r="FCO1867" s="84"/>
      <c r="FCP1867" s="84"/>
      <c r="FCQ1867" s="84"/>
      <c r="FCR1867" s="84"/>
      <c r="FCS1867" s="84"/>
      <c r="FCT1867" s="84"/>
      <c r="FCU1867" s="84"/>
      <c r="FCV1867" s="84"/>
      <c r="FCW1867" s="84"/>
      <c r="FCX1867" s="84"/>
      <c r="FCY1867" s="84"/>
      <c r="FCZ1867" s="84"/>
      <c r="FDA1867" s="84"/>
      <c r="FDB1867" s="84"/>
      <c r="FDC1867" s="84"/>
      <c r="FDD1867" s="84"/>
      <c r="FDE1867" s="84"/>
      <c r="FDF1867" s="84"/>
      <c r="FDG1867" s="84"/>
      <c r="FDH1867" s="84"/>
      <c r="FDI1867" s="84"/>
      <c r="FDJ1867" s="84"/>
      <c r="FDK1867" s="84"/>
      <c r="FDL1867" s="84"/>
      <c r="FDM1867" s="84"/>
      <c r="FDN1867" s="84"/>
      <c r="FDO1867" s="84"/>
      <c r="FDP1867" s="84"/>
      <c r="FDQ1867" s="84"/>
      <c r="FDR1867" s="84"/>
      <c r="FDS1867" s="84"/>
      <c r="FDT1867" s="84"/>
      <c r="FDU1867" s="84"/>
      <c r="FDV1867" s="84"/>
      <c r="FDW1867" s="84"/>
      <c r="FDX1867" s="84"/>
      <c r="FDY1867" s="84"/>
      <c r="FDZ1867" s="84"/>
      <c r="FEA1867" s="84"/>
      <c r="FEB1867" s="84"/>
      <c r="FEC1867" s="84"/>
      <c r="FED1867" s="84"/>
      <c r="FEE1867" s="84"/>
      <c r="FEF1867" s="84"/>
      <c r="FEG1867" s="84"/>
      <c r="FEH1867" s="84"/>
      <c r="FEI1867" s="84"/>
      <c r="FEJ1867" s="84"/>
      <c r="FEK1867" s="84"/>
      <c r="FEL1867" s="84"/>
      <c r="FEM1867" s="84"/>
      <c r="FEN1867" s="84"/>
      <c r="FEO1867" s="84"/>
      <c r="FEP1867" s="84"/>
      <c r="FEQ1867" s="84"/>
      <c r="FER1867" s="84"/>
      <c r="FES1867" s="84"/>
      <c r="FET1867" s="84"/>
      <c r="FEU1867" s="84"/>
      <c r="FEV1867" s="84"/>
      <c r="FEW1867" s="84"/>
      <c r="FEX1867" s="84"/>
      <c r="FEY1867" s="84"/>
      <c r="FEZ1867" s="84"/>
      <c r="FFA1867" s="84"/>
      <c r="FFB1867" s="84"/>
      <c r="FFC1867" s="84"/>
      <c r="FFD1867" s="84"/>
      <c r="FFE1867" s="84"/>
      <c r="FFF1867" s="84"/>
      <c r="FFG1867" s="84"/>
      <c r="FFH1867" s="84"/>
      <c r="FFI1867" s="84"/>
      <c r="FFJ1867" s="84"/>
      <c r="FFK1867" s="84"/>
      <c r="FFL1867" s="84"/>
      <c r="FFM1867" s="84"/>
      <c r="FFN1867" s="84"/>
      <c r="FFO1867" s="84"/>
      <c r="FFP1867" s="84"/>
      <c r="FFQ1867" s="84"/>
      <c r="FFR1867" s="84"/>
      <c r="FFS1867" s="84"/>
      <c r="FFT1867" s="84"/>
      <c r="FFU1867" s="84"/>
      <c r="FFV1867" s="84"/>
      <c r="FFW1867" s="84"/>
      <c r="FFX1867" s="84"/>
      <c r="FFY1867" s="84"/>
      <c r="FFZ1867" s="84"/>
      <c r="FGA1867" s="84"/>
      <c r="FGB1867" s="84"/>
      <c r="FGC1867" s="84"/>
      <c r="FGD1867" s="84"/>
      <c r="FGE1867" s="84"/>
      <c r="FGF1867" s="84"/>
      <c r="FGG1867" s="84"/>
      <c r="FGH1867" s="84"/>
      <c r="FGI1867" s="84"/>
      <c r="FGJ1867" s="84"/>
      <c r="FGK1867" s="84"/>
      <c r="FGL1867" s="84"/>
      <c r="FGM1867" s="84"/>
      <c r="FGN1867" s="84"/>
      <c r="FGO1867" s="84"/>
      <c r="FGP1867" s="84"/>
      <c r="FGQ1867" s="84"/>
      <c r="FGR1867" s="84"/>
      <c r="FGS1867" s="84"/>
      <c r="FGT1867" s="84"/>
      <c r="FGU1867" s="84"/>
      <c r="FGV1867" s="84"/>
      <c r="FGW1867" s="84"/>
      <c r="FGX1867" s="84"/>
      <c r="FGY1867" s="84"/>
      <c r="FGZ1867" s="84"/>
      <c r="FHA1867" s="84"/>
      <c r="FHB1867" s="84"/>
      <c r="FHC1867" s="84"/>
      <c r="FHD1867" s="84"/>
      <c r="FHE1867" s="84"/>
      <c r="FHF1867" s="84"/>
      <c r="FHG1867" s="84"/>
      <c r="FHH1867" s="84"/>
      <c r="FHI1867" s="84"/>
      <c r="FHJ1867" s="84"/>
      <c r="FHK1867" s="84"/>
      <c r="FHL1867" s="84"/>
      <c r="FHM1867" s="84"/>
      <c r="FHN1867" s="84"/>
      <c r="FHO1867" s="84"/>
      <c r="FHP1867" s="84"/>
      <c r="FHQ1867" s="84"/>
      <c r="FHR1867" s="84"/>
      <c r="FHS1867" s="84"/>
      <c r="FHT1867" s="84"/>
      <c r="FHU1867" s="84"/>
      <c r="FHV1867" s="84"/>
      <c r="FHW1867" s="84"/>
      <c r="FHX1867" s="84"/>
      <c r="FHY1867" s="84"/>
      <c r="FHZ1867" s="84"/>
      <c r="FIA1867" s="84"/>
      <c r="FIB1867" s="84"/>
      <c r="FIC1867" s="84"/>
      <c r="FID1867" s="84"/>
      <c r="FIE1867" s="84"/>
      <c r="FIF1867" s="84"/>
      <c r="FIG1867" s="84"/>
      <c r="FIH1867" s="84"/>
      <c r="FII1867" s="84"/>
      <c r="FIJ1867" s="84"/>
      <c r="FIK1867" s="84"/>
      <c r="FIL1867" s="84"/>
      <c r="FIM1867" s="84"/>
      <c r="FIN1867" s="84"/>
      <c r="FIO1867" s="84"/>
      <c r="FIP1867" s="84"/>
      <c r="FIQ1867" s="84"/>
      <c r="FIR1867" s="84"/>
      <c r="FIS1867" s="84"/>
      <c r="FIT1867" s="84"/>
      <c r="FIU1867" s="84"/>
      <c r="FIV1867" s="84"/>
      <c r="FIW1867" s="84"/>
      <c r="FIX1867" s="84"/>
      <c r="FIY1867" s="84"/>
      <c r="FIZ1867" s="84"/>
      <c r="FJA1867" s="84"/>
      <c r="FJB1867" s="84"/>
      <c r="FJC1867" s="84"/>
      <c r="FJD1867" s="84"/>
      <c r="FJE1867" s="84"/>
      <c r="FJF1867" s="84"/>
      <c r="FJG1867" s="84"/>
      <c r="FJH1867" s="84"/>
      <c r="FJI1867" s="84"/>
      <c r="FJJ1867" s="84"/>
      <c r="FJK1867" s="84"/>
      <c r="FJL1867" s="84"/>
      <c r="FJM1867" s="84"/>
      <c r="FJN1867" s="84"/>
      <c r="FJO1867" s="84"/>
      <c r="FJP1867" s="84"/>
      <c r="FJQ1867" s="84"/>
      <c r="FJR1867" s="84"/>
      <c r="FJS1867" s="84"/>
      <c r="FJT1867" s="84"/>
      <c r="FJU1867" s="84"/>
      <c r="FJV1867" s="84"/>
      <c r="FJW1867" s="84"/>
      <c r="FJX1867" s="84"/>
      <c r="FJY1867" s="84"/>
      <c r="FJZ1867" s="84"/>
      <c r="FKA1867" s="84"/>
      <c r="FKB1867" s="84"/>
      <c r="FKC1867" s="84"/>
      <c r="FKD1867" s="84"/>
      <c r="FKE1867" s="84"/>
      <c r="FKF1867" s="84"/>
      <c r="FKG1867" s="84"/>
      <c r="FKH1867" s="84"/>
      <c r="FKI1867" s="84"/>
      <c r="FKJ1867" s="84"/>
      <c r="FKK1867" s="84"/>
      <c r="FKL1867" s="84"/>
      <c r="FKM1867" s="84"/>
      <c r="FKN1867" s="84"/>
      <c r="FKO1867" s="84"/>
      <c r="FKP1867" s="84"/>
      <c r="FKQ1867" s="84"/>
      <c r="FKR1867" s="84"/>
      <c r="FKS1867" s="84"/>
      <c r="FKT1867" s="84"/>
      <c r="FKU1867" s="84"/>
      <c r="FKV1867" s="84"/>
      <c r="FKW1867" s="84"/>
      <c r="FKX1867" s="84"/>
      <c r="FKY1867" s="84"/>
      <c r="FKZ1867" s="84"/>
      <c r="FLA1867" s="84"/>
      <c r="FLB1867" s="84"/>
      <c r="FLC1867" s="84"/>
      <c r="FLD1867" s="84"/>
      <c r="FLE1867" s="84"/>
      <c r="FLF1867" s="84"/>
      <c r="FLG1867" s="84"/>
      <c r="FLH1867" s="84"/>
      <c r="FLI1867" s="84"/>
      <c r="FLJ1867" s="84"/>
      <c r="FLK1867" s="84"/>
      <c r="FLL1867" s="84"/>
      <c r="FLM1867" s="84"/>
      <c r="FLN1867" s="84"/>
      <c r="FLO1867" s="84"/>
      <c r="FLP1867" s="84"/>
      <c r="FLQ1867" s="84"/>
      <c r="FLR1867" s="84"/>
      <c r="FLS1867" s="84"/>
      <c r="FLT1867" s="84"/>
      <c r="FLU1867" s="84"/>
      <c r="FLV1867" s="84"/>
      <c r="FLW1867" s="84"/>
      <c r="FLX1867" s="84"/>
      <c r="FLY1867" s="84"/>
      <c r="FLZ1867" s="84"/>
      <c r="FMA1867" s="84"/>
      <c r="FMB1867" s="84"/>
      <c r="FMC1867" s="84"/>
      <c r="FMD1867" s="84"/>
      <c r="FME1867" s="84"/>
      <c r="FMF1867" s="84"/>
      <c r="FMG1867" s="84"/>
      <c r="FMH1867" s="84"/>
      <c r="FMI1867" s="84"/>
      <c r="FMJ1867" s="84"/>
      <c r="FMK1867" s="84"/>
      <c r="FML1867" s="84"/>
      <c r="FMM1867" s="84"/>
      <c r="FMN1867" s="84"/>
      <c r="FMO1867" s="84"/>
      <c r="FMP1867" s="84"/>
      <c r="FMQ1867" s="84"/>
      <c r="FMR1867" s="84"/>
      <c r="FMS1867" s="84"/>
      <c r="FMT1867" s="84"/>
      <c r="FMU1867" s="84"/>
      <c r="FMV1867" s="84"/>
      <c r="FMW1867" s="84"/>
      <c r="FMX1867" s="84"/>
      <c r="FMY1867" s="84"/>
      <c r="FMZ1867" s="84"/>
      <c r="FNA1867" s="84"/>
      <c r="FNB1867" s="84"/>
      <c r="FNC1867" s="84"/>
      <c r="FND1867" s="84"/>
      <c r="FNE1867" s="84"/>
      <c r="FNF1867" s="84"/>
      <c r="FNG1867" s="84"/>
      <c r="FNH1867" s="84"/>
      <c r="FNI1867" s="84"/>
      <c r="FNJ1867" s="84"/>
      <c r="FNK1867" s="84"/>
      <c r="FNL1867" s="84"/>
      <c r="FNM1867" s="84"/>
      <c r="FNN1867" s="84"/>
      <c r="FNO1867" s="84"/>
      <c r="FNP1867" s="84"/>
      <c r="FNQ1867" s="84"/>
      <c r="FNR1867" s="84"/>
      <c r="FNS1867" s="84"/>
      <c r="FNT1867" s="84"/>
      <c r="FNU1867" s="84"/>
      <c r="FNV1867" s="84"/>
      <c r="FNW1867" s="84"/>
      <c r="FNX1867" s="84"/>
      <c r="FNY1867" s="84"/>
      <c r="FNZ1867" s="84"/>
      <c r="FOA1867" s="84"/>
      <c r="FOB1867" s="84"/>
      <c r="FOC1867" s="84"/>
      <c r="FOD1867" s="84"/>
      <c r="FOE1867" s="84"/>
      <c r="FOF1867" s="84"/>
      <c r="FOG1867" s="84"/>
      <c r="FOH1867" s="84"/>
      <c r="FOI1867" s="84"/>
      <c r="FOJ1867" s="84"/>
      <c r="FOK1867" s="84"/>
      <c r="FOL1867" s="84"/>
      <c r="FOM1867" s="84"/>
      <c r="FON1867" s="84"/>
      <c r="FOO1867" s="84"/>
      <c r="FOP1867" s="84"/>
      <c r="FOQ1867" s="84"/>
      <c r="FOR1867" s="84"/>
      <c r="FOS1867" s="84"/>
      <c r="FOT1867" s="84"/>
      <c r="FOU1867" s="84"/>
      <c r="FOV1867" s="84"/>
      <c r="FOW1867" s="84"/>
      <c r="FOX1867" s="84"/>
      <c r="FOY1867" s="84"/>
      <c r="FOZ1867" s="84"/>
      <c r="FPA1867" s="84"/>
      <c r="FPB1867" s="84"/>
      <c r="FPC1867" s="84"/>
      <c r="FPD1867" s="84"/>
      <c r="FPE1867" s="84"/>
      <c r="FPF1867" s="84"/>
      <c r="FPG1867" s="84"/>
      <c r="FPH1867" s="84"/>
      <c r="FPI1867" s="84"/>
      <c r="FPJ1867" s="84"/>
      <c r="FPK1867" s="84"/>
      <c r="FPL1867" s="84"/>
      <c r="FPM1867" s="84"/>
      <c r="FPN1867" s="84"/>
      <c r="FPO1867" s="84"/>
      <c r="FPP1867" s="84"/>
      <c r="FPQ1867" s="84"/>
      <c r="FPR1867" s="84"/>
      <c r="FPS1867" s="84"/>
      <c r="FPT1867" s="84"/>
      <c r="FPU1867" s="84"/>
      <c r="FPV1867" s="84"/>
      <c r="FPW1867" s="84"/>
      <c r="FPX1867" s="84"/>
      <c r="FPY1867" s="84"/>
      <c r="FPZ1867" s="84"/>
      <c r="FQA1867" s="84"/>
      <c r="FQB1867" s="84"/>
      <c r="FQC1867" s="84"/>
      <c r="FQD1867" s="84"/>
      <c r="FQE1867" s="84"/>
      <c r="FQF1867" s="84"/>
      <c r="FQG1867" s="84"/>
      <c r="FQH1867" s="84"/>
      <c r="FQI1867" s="84"/>
      <c r="FQJ1867" s="84"/>
      <c r="FQK1867" s="84"/>
      <c r="FQL1867" s="84"/>
      <c r="FQM1867" s="84"/>
      <c r="FQN1867" s="84"/>
      <c r="FQO1867" s="84"/>
      <c r="FQP1867" s="84"/>
      <c r="FQQ1867" s="84"/>
      <c r="FQR1867" s="84"/>
      <c r="FQS1867" s="84"/>
      <c r="FQT1867" s="84"/>
      <c r="FQU1867" s="84"/>
      <c r="FQV1867" s="84"/>
      <c r="FQW1867" s="84"/>
      <c r="FQX1867" s="84"/>
      <c r="FQY1867" s="84"/>
      <c r="FQZ1867" s="84"/>
      <c r="FRA1867" s="84"/>
      <c r="FRB1867" s="84"/>
      <c r="FRC1867" s="84"/>
      <c r="FRD1867" s="84"/>
      <c r="FRE1867" s="84"/>
      <c r="FRF1867" s="84"/>
      <c r="FRG1867" s="84"/>
      <c r="FRH1867" s="84"/>
      <c r="FRI1867" s="84"/>
      <c r="FRJ1867" s="84"/>
      <c r="FRK1867" s="84"/>
      <c r="FRL1867" s="84"/>
      <c r="FRM1867" s="84"/>
      <c r="FRN1867" s="84"/>
      <c r="FRO1867" s="84"/>
      <c r="FRP1867" s="84"/>
      <c r="FRQ1867" s="84"/>
      <c r="FRR1867" s="84"/>
      <c r="FRS1867" s="84"/>
      <c r="FRT1867" s="84"/>
      <c r="FRU1867" s="84"/>
      <c r="FRV1867" s="84"/>
      <c r="FRW1867" s="84"/>
      <c r="FRX1867" s="84"/>
      <c r="FRY1867" s="84"/>
      <c r="FRZ1867" s="84"/>
      <c r="FSA1867" s="84"/>
      <c r="FSB1867" s="84"/>
      <c r="FSC1867" s="84"/>
      <c r="FSD1867" s="84"/>
      <c r="FSE1867" s="84"/>
      <c r="FSF1867" s="84"/>
      <c r="FSG1867" s="84"/>
      <c r="FSH1867" s="84"/>
      <c r="FSI1867" s="84"/>
      <c r="FSJ1867" s="84"/>
      <c r="FSK1867" s="84"/>
      <c r="FSL1867" s="84"/>
      <c r="FSM1867" s="84"/>
      <c r="FSN1867" s="84"/>
      <c r="FSO1867" s="84"/>
      <c r="FSP1867" s="84"/>
      <c r="FSQ1867" s="84"/>
      <c r="FSR1867" s="84"/>
      <c r="FSS1867" s="84"/>
      <c r="FST1867" s="84"/>
      <c r="FSU1867" s="84"/>
      <c r="FSV1867" s="84"/>
      <c r="FSW1867" s="84"/>
      <c r="FSX1867" s="84"/>
      <c r="FSY1867" s="84"/>
      <c r="FSZ1867" s="84"/>
      <c r="FTA1867" s="84"/>
      <c r="FTB1867" s="84"/>
      <c r="FTC1867" s="84"/>
      <c r="FTD1867" s="84"/>
      <c r="FTE1867" s="84"/>
      <c r="FTF1867" s="84"/>
      <c r="FTG1867" s="84"/>
      <c r="FTH1867" s="84"/>
      <c r="FTI1867" s="84"/>
      <c r="FTJ1867" s="84"/>
      <c r="FTK1867" s="84"/>
      <c r="FTL1867" s="84"/>
      <c r="FTM1867" s="84"/>
      <c r="FTN1867" s="84"/>
      <c r="FTO1867" s="84"/>
      <c r="FTP1867" s="84"/>
      <c r="FTQ1867" s="84"/>
      <c r="FTR1867" s="84"/>
      <c r="FTS1867" s="84"/>
      <c r="FTT1867" s="84"/>
      <c r="FTU1867" s="84"/>
      <c r="FTV1867" s="84"/>
      <c r="FTW1867" s="84"/>
      <c r="FTX1867" s="84"/>
      <c r="FTY1867" s="84"/>
      <c r="FTZ1867" s="84"/>
      <c r="FUA1867" s="84"/>
      <c r="FUB1867" s="84"/>
      <c r="FUC1867" s="84"/>
      <c r="FUD1867" s="84"/>
      <c r="FUE1867" s="84"/>
      <c r="FUF1867" s="84"/>
      <c r="FUG1867" s="84"/>
      <c r="FUH1867" s="84"/>
      <c r="FUI1867" s="84"/>
      <c r="FUJ1867" s="84"/>
      <c r="FUK1867" s="84"/>
      <c r="FUL1867" s="84"/>
      <c r="FUM1867" s="84"/>
      <c r="FUN1867" s="84"/>
      <c r="FUO1867" s="84"/>
      <c r="FUP1867" s="84"/>
      <c r="FUQ1867" s="84"/>
      <c r="FUR1867" s="84"/>
      <c r="FUS1867" s="84"/>
      <c r="FUT1867" s="84"/>
      <c r="FUU1867" s="84"/>
      <c r="FUV1867" s="84"/>
      <c r="FUW1867" s="84"/>
      <c r="FUX1867" s="84"/>
      <c r="FUY1867" s="84"/>
      <c r="FUZ1867" s="84"/>
      <c r="FVA1867" s="84"/>
      <c r="FVB1867" s="84"/>
      <c r="FVC1867" s="84"/>
      <c r="FVD1867" s="84"/>
      <c r="FVE1867" s="84"/>
      <c r="FVF1867" s="84"/>
      <c r="FVG1867" s="84"/>
      <c r="FVH1867" s="84"/>
      <c r="FVI1867" s="84"/>
      <c r="FVJ1867" s="84"/>
      <c r="FVK1867" s="84"/>
      <c r="FVL1867" s="84"/>
      <c r="FVM1867" s="84"/>
      <c r="FVN1867" s="84"/>
      <c r="FVO1867" s="84"/>
      <c r="FVP1867" s="84"/>
      <c r="FVQ1867" s="84"/>
      <c r="FVR1867" s="84"/>
      <c r="FVS1867" s="84"/>
      <c r="FVT1867" s="84"/>
      <c r="FVU1867" s="84"/>
      <c r="FVV1867" s="84"/>
      <c r="FVW1867" s="84"/>
      <c r="FVX1867" s="84"/>
      <c r="FVY1867" s="84"/>
      <c r="FVZ1867" s="84"/>
      <c r="FWA1867" s="84"/>
      <c r="FWB1867" s="84"/>
      <c r="FWC1867" s="84"/>
      <c r="FWD1867" s="84"/>
      <c r="FWE1867" s="84"/>
      <c r="FWF1867" s="84"/>
      <c r="FWG1867" s="84"/>
      <c r="FWH1867" s="84"/>
      <c r="FWI1867" s="84"/>
      <c r="FWJ1867" s="84"/>
      <c r="FWK1867" s="84"/>
      <c r="FWL1867" s="84"/>
      <c r="FWM1867" s="84"/>
      <c r="FWN1867" s="84"/>
      <c r="FWO1867" s="84"/>
      <c r="FWP1867" s="84"/>
      <c r="FWQ1867" s="84"/>
      <c r="FWR1867" s="84"/>
      <c r="FWS1867" s="84"/>
      <c r="FWT1867" s="84"/>
      <c r="FWU1867" s="84"/>
      <c r="FWV1867" s="84"/>
      <c r="FWW1867" s="84"/>
      <c r="FWX1867" s="84"/>
      <c r="FWY1867" s="84"/>
      <c r="FWZ1867" s="84"/>
      <c r="FXA1867" s="84"/>
      <c r="FXB1867" s="84"/>
      <c r="FXC1867" s="84"/>
      <c r="FXD1867" s="84"/>
      <c r="FXE1867" s="84"/>
      <c r="FXF1867" s="84"/>
      <c r="FXG1867" s="84"/>
      <c r="FXH1867" s="84"/>
      <c r="FXI1867" s="84"/>
      <c r="FXJ1867" s="84"/>
      <c r="FXK1867" s="84"/>
      <c r="FXL1867" s="84"/>
      <c r="FXM1867" s="84"/>
      <c r="FXN1867" s="84"/>
      <c r="FXO1867" s="84"/>
      <c r="FXP1867" s="84"/>
      <c r="FXQ1867" s="84"/>
      <c r="FXR1867" s="84"/>
      <c r="FXS1867" s="84"/>
      <c r="FXT1867" s="84"/>
      <c r="FXU1867" s="84"/>
      <c r="FXV1867" s="84"/>
      <c r="FXW1867" s="84"/>
      <c r="FXX1867" s="84"/>
      <c r="FXY1867" s="84"/>
      <c r="FXZ1867" s="84"/>
      <c r="FYA1867" s="84"/>
      <c r="FYB1867" s="84"/>
      <c r="FYC1867" s="84"/>
      <c r="FYD1867" s="84"/>
      <c r="FYE1867" s="84"/>
      <c r="FYF1867" s="84"/>
      <c r="FYG1867" s="84"/>
      <c r="FYH1867" s="84"/>
      <c r="FYI1867" s="84"/>
      <c r="FYJ1867" s="84"/>
      <c r="FYK1867" s="84"/>
      <c r="FYL1867" s="84"/>
      <c r="FYM1867" s="84"/>
      <c r="FYN1867" s="84"/>
      <c r="FYO1867" s="84"/>
      <c r="FYP1867" s="84"/>
      <c r="FYQ1867" s="84"/>
      <c r="FYR1867" s="84"/>
      <c r="FYS1867" s="84"/>
      <c r="FYT1867" s="84"/>
      <c r="FYU1867" s="84"/>
      <c r="FYV1867" s="84"/>
      <c r="FYW1867" s="84"/>
      <c r="FYX1867" s="84"/>
      <c r="FYY1867" s="84"/>
      <c r="FYZ1867" s="84"/>
      <c r="FZA1867" s="84"/>
      <c r="FZB1867" s="84"/>
      <c r="FZC1867" s="84"/>
      <c r="FZD1867" s="84"/>
      <c r="FZE1867" s="84"/>
      <c r="FZF1867" s="84"/>
      <c r="FZG1867" s="84"/>
      <c r="FZH1867" s="84"/>
      <c r="FZI1867" s="84"/>
      <c r="FZJ1867" s="84"/>
      <c r="FZK1867" s="84"/>
      <c r="FZL1867" s="84"/>
      <c r="FZM1867" s="84"/>
      <c r="FZN1867" s="84"/>
      <c r="FZO1867" s="84"/>
      <c r="FZP1867" s="84"/>
      <c r="FZQ1867" s="84"/>
      <c r="FZR1867" s="84"/>
      <c r="FZS1867" s="84"/>
      <c r="FZT1867" s="84"/>
      <c r="FZU1867" s="84"/>
      <c r="FZV1867" s="84"/>
      <c r="FZW1867" s="84"/>
      <c r="FZX1867" s="84"/>
      <c r="FZY1867" s="84"/>
      <c r="FZZ1867" s="84"/>
      <c r="GAA1867" s="84"/>
      <c r="GAB1867" s="84"/>
      <c r="GAC1867" s="84"/>
      <c r="GAD1867" s="84"/>
      <c r="GAE1867" s="84"/>
      <c r="GAF1867" s="84"/>
      <c r="GAG1867" s="84"/>
      <c r="GAH1867" s="84"/>
      <c r="GAI1867" s="84"/>
      <c r="GAJ1867" s="84"/>
      <c r="GAK1867" s="84"/>
      <c r="GAL1867" s="84"/>
      <c r="GAM1867" s="84"/>
      <c r="GAN1867" s="84"/>
      <c r="GAO1867" s="84"/>
      <c r="GAP1867" s="84"/>
      <c r="GAQ1867" s="84"/>
      <c r="GAR1867" s="84"/>
      <c r="GAS1867" s="84"/>
      <c r="GAT1867" s="84"/>
      <c r="GAU1867" s="84"/>
      <c r="GAV1867" s="84"/>
      <c r="GAW1867" s="84"/>
      <c r="GAX1867" s="84"/>
      <c r="GAY1867" s="84"/>
      <c r="GAZ1867" s="84"/>
      <c r="GBA1867" s="84"/>
      <c r="GBB1867" s="84"/>
      <c r="GBC1867" s="84"/>
      <c r="GBD1867" s="84"/>
      <c r="GBE1867" s="84"/>
      <c r="GBF1867" s="84"/>
      <c r="GBG1867" s="84"/>
      <c r="GBH1867" s="84"/>
      <c r="GBI1867" s="84"/>
      <c r="GBJ1867" s="84"/>
      <c r="GBK1867" s="84"/>
      <c r="GBL1867" s="84"/>
      <c r="GBM1867" s="84"/>
      <c r="GBN1867" s="84"/>
      <c r="GBO1867" s="84"/>
      <c r="GBP1867" s="84"/>
      <c r="GBQ1867" s="84"/>
      <c r="GBR1867" s="84"/>
      <c r="GBS1867" s="84"/>
      <c r="GBT1867" s="84"/>
      <c r="GBU1867" s="84"/>
      <c r="GBV1867" s="84"/>
      <c r="GBW1867" s="84"/>
      <c r="GBX1867" s="84"/>
      <c r="GBY1867" s="84"/>
      <c r="GBZ1867" s="84"/>
      <c r="GCA1867" s="84"/>
      <c r="GCB1867" s="84"/>
      <c r="GCC1867" s="84"/>
      <c r="GCD1867" s="84"/>
      <c r="GCE1867" s="84"/>
      <c r="GCF1867" s="84"/>
      <c r="GCG1867" s="84"/>
      <c r="GCH1867" s="84"/>
      <c r="GCI1867" s="84"/>
      <c r="GCJ1867" s="84"/>
      <c r="GCK1867" s="84"/>
      <c r="GCL1867" s="84"/>
      <c r="GCM1867" s="84"/>
      <c r="GCN1867" s="84"/>
      <c r="GCO1867" s="84"/>
      <c r="GCP1867" s="84"/>
      <c r="GCQ1867" s="84"/>
      <c r="GCR1867" s="84"/>
      <c r="GCS1867" s="84"/>
      <c r="GCT1867" s="84"/>
      <c r="GCU1867" s="84"/>
      <c r="GCV1867" s="84"/>
      <c r="GCW1867" s="84"/>
      <c r="GCX1867" s="84"/>
      <c r="GCY1867" s="84"/>
      <c r="GCZ1867" s="84"/>
      <c r="GDA1867" s="84"/>
      <c r="GDB1867" s="84"/>
      <c r="GDC1867" s="84"/>
      <c r="GDD1867" s="84"/>
      <c r="GDE1867" s="84"/>
      <c r="GDF1867" s="84"/>
      <c r="GDG1867" s="84"/>
      <c r="GDH1867" s="84"/>
      <c r="GDI1867" s="84"/>
      <c r="GDJ1867" s="84"/>
      <c r="GDK1867" s="84"/>
      <c r="GDL1867" s="84"/>
      <c r="GDM1867" s="84"/>
      <c r="GDN1867" s="84"/>
      <c r="GDO1867" s="84"/>
      <c r="GDP1867" s="84"/>
      <c r="GDQ1867" s="84"/>
      <c r="GDR1867" s="84"/>
      <c r="GDS1867" s="84"/>
      <c r="GDT1867" s="84"/>
      <c r="GDU1867" s="84"/>
      <c r="GDV1867" s="84"/>
      <c r="GDW1867" s="84"/>
      <c r="GDX1867" s="84"/>
      <c r="GDY1867" s="84"/>
      <c r="GDZ1867" s="84"/>
      <c r="GEA1867" s="84"/>
      <c r="GEB1867" s="84"/>
      <c r="GEC1867" s="84"/>
      <c r="GED1867" s="84"/>
      <c r="GEE1867" s="84"/>
      <c r="GEF1867" s="84"/>
      <c r="GEG1867" s="84"/>
      <c r="GEH1867" s="84"/>
      <c r="GEI1867" s="84"/>
      <c r="GEJ1867" s="84"/>
      <c r="GEK1867" s="84"/>
      <c r="GEL1867" s="84"/>
      <c r="GEM1867" s="84"/>
      <c r="GEN1867" s="84"/>
      <c r="GEO1867" s="84"/>
      <c r="GEP1867" s="84"/>
      <c r="GEQ1867" s="84"/>
      <c r="GER1867" s="84"/>
      <c r="GES1867" s="84"/>
      <c r="GET1867" s="84"/>
      <c r="GEU1867" s="84"/>
      <c r="GEV1867" s="84"/>
      <c r="GEW1867" s="84"/>
      <c r="GEX1867" s="84"/>
      <c r="GEY1867" s="84"/>
      <c r="GEZ1867" s="84"/>
      <c r="GFA1867" s="84"/>
      <c r="GFB1867" s="84"/>
      <c r="GFC1867" s="84"/>
      <c r="GFD1867" s="84"/>
      <c r="GFE1867" s="84"/>
      <c r="GFF1867" s="84"/>
      <c r="GFG1867" s="84"/>
      <c r="GFH1867" s="84"/>
      <c r="GFI1867" s="84"/>
      <c r="GFJ1867" s="84"/>
      <c r="GFK1867" s="84"/>
      <c r="GFL1867" s="84"/>
      <c r="GFM1867" s="84"/>
      <c r="GFN1867" s="84"/>
      <c r="GFO1867" s="84"/>
      <c r="GFP1867" s="84"/>
      <c r="GFQ1867" s="84"/>
      <c r="GFR1867" s="84"/>
      <c r="GFS1867" s="84"/>
      <c r="GFT1867" s="84"/>
      <c r="GFU1867" s="84"/>
      <c r="GFV1867" s="84"/>
      <c r="GFW1867" s="84"/>
      <c r="GFX1867" s="84"/>
      <c r="GFY1867" s="84"/>
      <c r="GFZ1867" s="84"/>
      <c r="GGA1867" s="84"/>
      <c r="GGB1867" s="84"/>
      <c r="GGC1867" s="84"/>
      <c r="GGD1867" s="84"/>
      <c r="GGE1867" s="84"/>
      <c r="GGF1867" s="84"/>
      <c r="GGG1867" s="84"/>
      <c r="GGH1867" s="84"/>
      <c r="GGI1867" s="84"/>
      <c r="GGJ1867" s="84"/>
      <c r="GGK1867" s="84"/>
      <c r="GGL1867" s="84"/>
      <c r="GGM1867" s="84"/>
      <c r="GGN1867" s="84"/>
      <c r="GGO1867" s="84"/>
      <c r="GGP1867" s="84"/>
      <c r="GGQ1867" s="84"/>
      <c r="GGR1867" s="84"/>
      <c r="GGS1867" s="84"/>
      <c r="GGT1867" s="84"/>
      <c r="GGU1867" s="84"/>
      <c r="GGV1867" s="84"/>
      <c r="GGW1867" s="84"/>
      <c r="GGX1867" s="84"/>
      <c r="GGY1867" s="84"/>
      <c r="GGZ1867" s="84"/>
      <c r="GHA1867" s="84"/>
      <c r="GHB1867" s="84"/>
      <c r="GHC1867" s="84"/>
      <c r="GHD1867" s="84"/>
      <c r="GHE1867" s="84"/>
      <c r="GHF1867" s="84"/>
      <c r="GHG1867" s="84"/>
      <c r="GHH1867" s="84"/>
      <c r="GHI1867" s="84"/>
      <c r="GHJ1867" s="84"/>
      <c r="GHK1867" s="84"/>
      <c r="GHL1867" s="84"/>
      <c r="GHM1867" s="84"/>
      <c r="GHN1867" s="84"/>
      <c r="GHO1867" s="84"/>
      <c r="GHP1867" s="84"/>
      <c r="GHQ1867" s="84"/>
      <c r="GHR1867" s="84"/>
      <c r="GHS1867" s="84"/>
      <c r="GHT1867" s="84"/>
      <c r="GHU1867" s="84"/>
      <c r="GHV1867" s="84"/>
      <c r="GHW1867" s="84"/>
      <c r="GHX1867" s="84"/>
      <c r="GHY1867" s="84"/>
      <c r="GHZ1867" s="84"/>
      <c r="GIA1867" s="84"/>
      <c r="GIB1867" s="84"/>
      <c r="GIC1867" s="84"/>
      <c r="GID1867" s="84"/>
      <c r="GIE1867" s="84"/>
      <c r="GIF1867" s="84"/>
      <c r="GIG1867" s="84"/>
      <c r="GIH1867" s="84"/>
      <c r="GII1867" s="84"/>
      <c r="GIJ1867" s="84"/>
      <c r="GIK1867" s="84"/>
      <c r="GIL1867" s="84"/>
      <c r="GIM1867" s="84"/>
      <c r="GIN1867" s="84"/>
      <c r="GIO1867" s="84"/>
      <c r="GIP1867" s="84"/>
      <c r="GIQ1867" s="84"/>
      <c r="GIR1867" s="84"/>
      <c r="GIS1867" s="84"/>
      <c r="GIT1867" s="84"/>
      <c r="GIU1867" s="84"/>
      <c r="GIV1867" s="84"/>
      <c r="GIW1867" s="84"/>
      <c r="GIX1867" s="84"/>
      <c r="GIY1867" s="84"/>
      <c r="GIZ1867" s="84"/>
      <c r="GJA1867" s="84"/>
      <c r="GJB1867" s="84"/>
      <c r="GJC1867" s="84"/>
      <c r="GJD1867" s="84"/>
      <c r="GJE1867" s="84"/>
      <c r="GJF1867" s="84"/>
      <c r="GJG1867" s="84"/>
      <c r="GJH1867" s="84"/>
      <c r="GJI1867" s="84"/>
      <c r="GJJ1867" s="84"/>
      <c r="GJK1867" s="84"/>
      <c r="GJL1867" s="84"/>
      <c r="GJM1867" s="84"/>
      <c r="GJN1867" s="84"/>
      <c r="GJO1867" s="84"/>
      <c r="GJP1867" s="84"/>
      <c r="GJQ1867" s="84"/>
      <c r="GJR1867" s="84"/>
      <c r="GJS1867" s="84"/>
      <c r="GJT1867" s="84"/>
      <c r="GJU1867" s="84"/>
      <c r="GJV1867" s="84"/>
      <c r="GJW1867" s="84"/>
      <c r="GJX1867" s="84"/>
      <c r="GJY1867" s="84"/>
      <c r="GJZ1867" s="84"/>
      <c r="GKA1867" s="84"/>
      <c r="GKB1867" s="84"/>
      <c r="GKC1867" s="84"/>
      <c r="GKD1867" s="84"/>
      <c r="GKE1867" s="84"/>
      <c r="GKF1867" s="84"/>
      <c r="GKG1867" s="84"/>
      <c r="GKH1867" s="84"/>
      <c r="GKI1867" s="84"/>
      <c r="GKJ1867" s="84"/>
      <c r="GKK1867" s="84"/>
      <c r="GKL1867" s="84"/>
      <c r="GKM1867" s="84"/>
      <c r="GKN1867" s="84"/>
      <c r="GKO1867" s="84"/>
      <c r="GKP1867" s="84"/>
      <c r="GKQ1867" s="84"/>
      <c r="GKR1867" s="84"/>
      <c r="GKS1867" s="84"/>
      <c r="GKT1867" s="84"/>
      <c r="GKU1867" s="84"/>
      <c r="GKV1867" s="84"/>
      <c r="GKW1867" s="84"/>
      <c r="GKX1867" s="84"/>
      <c r="GKY1867" s="84"/>
      <c r="GKZ1867" s="84"/>
      <c r="GLA1867" s="84"/>
      <c r="GLB1867" s="84"/>
      <c r="GLC1867" s="84"/>
      <c r="GLD1867" s="84"/>
      <c r="GLE1867" s="84"/>
      <c r="GLF1867" s="84"/>
      <c r="GLG1867" s="84"/>
      <c r="GLH1867" s="84"/>
      <c r="GLI1867" s="84"/>
      <c r="GLJ1867" s="84"/>
      <c r="GLK1867" s="84"/>
      <c r="GLL1867" s="84"/>
      <c r="GLM1867" s="84"/>
      <c r="GLN1867" s="84"/>
      <c r="GLO1867" s="84"/>
      <c r="GLP1867" s="84"/>
      <c r="GLQ1867" s="84"/>
      <c r="GLR1867" s="84"/>
      <c r="GLS1867" s="84"/>
      <c r="GLT1867" s="84"/>
      <c r="GLU1867" s="84"/>
      <c r="GLV1867" s="84"/>
      <c r="GLW1867" s="84"/>
      <c r="GLX1867" s="84"/>
      <c r="GLY1867" s="84"/>
      <c r="GLZ1867" s="84"/>
      <c r="GMA1867" s="84"/>
      <c r="GMB1867" s="84"/>
      <c r="GMC1867" s="84"/>
      <c r="GMD1867" s="84"/>
      <c r="GME1867" s="84"/>
      <c r="GMF1867" s="84"/>
      <c r="GMG1867" s="84"/>
      <c r="GMH1867" s="84"/>
      <c r="GMI1867" s="84"/>
      <c r="GMJ1867" s="84"/>
      <c r="GMK1867" s="84"/>
      <c r="GML1867" s="84"/>
      <c r="GMM1867" s="84"/>
      <c r="GMN1867" s="84"/>
      <c r="GMO1867" s="84"/>
      <c r="GMP1867" s="84"/>
      <c r="GMQ1867" s="84"/>
      <c r="GMR1867" s="84"/>
      <c r="GMS1867" s="84"/>
      <c r="GMT1867" s="84"/>
      <c r="GMU1867" s="84"/>
      <c r="GMV1867" s="84"/>
      <c r="GMW1867" s="84"/>
      <c r="GMX1867" s="84"/>
      <c r="GMY1867" s="84"/>
      <c r="GMZ1867" s="84"/>
      <c r="GNA1867" s="84"/>
      <c r="GNB1867" s="84"/>
      <c r="GNC1867" s="84"/>
      <c r="GND1867" s="84"/>
      <c r="GNE1867" s="84"/>
      <c r="GNF1867" s="84"/>
      <c r="GNG1867" s="84"/>
      <c r="GNH1867" s="84"/>
      <c r="GNI1867" s="84"/>
      <c r="GNJ1867" s="84"/>
      <c r="GNK1867" s="84"/>
      <c r="GNL1867" s="84"/>
      <c r="GNM1867" s="84"/>
      <c r="GNN1867" s="84"/>
      <c r="GNO1867" s="84"/>
      <c r="GNP1867" s="84"/>
      <c r="GNQ1867" s="84"/>
      <c r="GNR1867" s="84"/>
      <c r="GNS1867" s="84"/>
      <c r="GNT1867" s="84"/>
      <c r="GNU1867" s="84"/>
      <c r="GNV1867" s="84"/>
      <c r="GNW1867" s="84"/>
      <c r="GNX1867" s="84"/>
      <c r="GNY1867" s="84"/>
      <c r="GNZ1867" s="84"/>
      <c r="GOA1867" s="84"/>
      <c r="GOB1867" s="84"/>
      <c r="GOC1867" s="84"/>
      <c r="GOD1867" s="84"/>
      <c r="GOE1867" s="84"/>
      <c r="GOF1867" s="84"/>
      <c r="GOG1867" s="84"/>
      <c r="GOH1867" s="84"/>
      <c r="GOI1867" s="84"/>
      <c r="GOJ1867" s="84"/>
      <c r="GOK1867" s="84"/>
      <c r="GOL1867" s="84"/>
      <c r="GOM1867" s="84"/>
      <c r="GON1867" s="84"/>
      <c r="GOO1867" s="84"/>
      <c r="GOP1867" s="84"/>
      <c r="GOQ1867" s="84"/>
      <c r="GOR1867" s="84"/>
      <c r="GOS1867" s="84"/>
      <c r="GOT1867" s="84"/>
      <c r="GOU1867" s="84"/>
      <c r="GOV1867" s="84"/>
      <c r="GOW1867" s="84"/>
      <c r="GOX1867" s="84"/>
      <c r="GOY1867" s="84"/>
      <c r="GOZ1867" s="84"/>
      <c r="GPA1867" s="84"/>
      <c r="GPB1867" s="84"/>
      <c r="GPC1867" s="84"/>
      <c r="GPD1867" s="84"/>
      <c r="GPE1867" s="84"/>
      <c r="GPF1867" s="84"/>
      <c r="GPG1867" s="84"/>
      <c r="GPH1867" s="84"/>
      <c r="GPI1867" s="84"/>
      <c r="GPJ1867" s="84"/>
      <c r="GPK1867" s="84"/>
      <c r="GPL1867" s="84"/>
      <c r="GPM1867" s="84"/>
      <c r="GPN1867" s="84"/>
      <c r="GPO1867" s="84"/>
      <c r="GPP1867" s="84"/>
      <c r="GPQ1867" s="84"/>
      <c r="GPR1867" s="84"/>
      <c r="GPS1867" s="84"/>
      <c r="GPT1867" s="84"/>
      <c r="GPU1867" s="84"/>
      <c r="GPV1867" s="84"/>
      <c r="GPW1867" s="84"/>
      <c r="GPX1867" s="84"/>
      <c r="GPY1867" s="84"/>
      <c r="GPZ1867" s="84"/>
      <c r="GQA1867" s="84"/>
      <c r="GQB1867" s="84"/>
      <c r="GQC1867" s="84"/>
      <c r="GQD1867" s="84"/>
      <c r="GQE1867" s="84"/>
      <c r="GQF1867" s="84"/>
      <c r="GQG1867" s="84"/>
      <c r="GQH1867" s="84"/>
      <c r="GQI1867" s="84"/>
      <c r="GQJ1867" s="84"/>
      <c r="GQK1867" s="84"/>
      <c r="GQL1867" s="84"/>
      <c r="GQM1867" s="84"/>
      <c r="GQN1867" s="84"/>
      <c r="GQO1867" s="84"/>
      <c r="GQP1867" s="84"/>
      <c r="GQQ1867" s="84"/>
      <c r="GQR1867" s="84"/>
      <c r="GQS1867" s="84"/>
      <c r="GQT1867" s="84"/>
      <c r="GQU1867" s="84"/>
      <c r="GQV1867" s="84"/>
      <c r="GQW1867" s="84"/>
      <c r="GQX1867" s="84"/>
      <c r="GQY1867" s="84"/>
      <c r="GQZ1867" s="84"/>
      <c r="GRA1867" s="84"/>
      <c r="GRB1867" s="84"/>
      <c r="GRC1867" s="84"/>
      <c r="GRD1867" s="84"/>
      <c r="GRE1867" s="84"/>
      <c r="GRF1867" s="84"/>
      <c r="GRG1867" s="84"/>
      <c r="GRH1867" s="84"/>
      <c r="GRI1867" s="84"/>
      <c r="GRJ1867" s="84"/>
      <c r="GRK1867" s="84"/>
      <c r="GRL1867" s="84"/>
      <c r="GRM1867" s="84"/>
      <c r="GRN1867" s="84"/>
      <c r="GRO1867" s="84"/>
      <c r="GRP1867" s="84"/>
      <c r="GRQ1867" s="84"/>
      <c r="GRR1867" s="84"/>
      <c r="GRS1867" s="84"/>
      <c r="GRT1867" s="84"/>
      <c r="GRU1867" s="84"/>
      <c r="GRV1867" s="84"/>
      <c r="GRW1867" s="84"/>
      <c r="GRX1867" s="84"/>
      <c r="GRY1867" s="84"/>
      <c r="GRZ1867" s="84"/>
      <c r="GSA1867" s="84"/>
      <c r="GSB1867" s="84"/>
      <c r="GSC1867" s="84"/>
      <c r="GSD1867" s="84"/>
      <c r="GSE1867" s="84"/>
      <c r="GSF1867" s="84"/>
      <c r="GSG1867" s="84"/>
      <c r="GSH1867" s="84"/>
      <c r="GSI1867" s="84"/>
      <c r="GSJ1867" s="84"/>
      <c r="GSK1867" s="84"/>
      <c r="GSL1867" s="84"/>
      <c r="GSM1867" s="84"/>
      <c r="GSN1867" s="84"/>
      <c r="GSO1867" s="84"/>
      <c r="GSP1867" s="84"/>
      <c r="GSQ1867" s="84"/>
      <c r="GSR1867" s="84"/>
      <c r="GSS1867" s="84"/>
      <c r="GST1867" s="84"/>
      <c r="GSU1867" s="84"/>
      <c r="GSV1867" s="84"/>
      <c r="GSW1867" s="84"/>
      <c r="GSX1867" s="84"/>
      <c r="GSY1867" s="84"/>
      <c r="GSZ1867" s="84"/>
      <c r="GTA1867" s="84"/>
      <c r="GTB1867" s="84"/>
      <c r="GTC1867" s="84"/>
      <c r="GTD1867" s="84"/>
      <c r="GTE1867" s="84"/>
      <c r="GTF1867" s="84"/>
      <c r="GTG1867" s="84"/>
      <c r="GTH1867" s="84"/>
      <c r="GTI1867" s="84"/>
      <c r="GTJ1867" s="84"/>
      <c r="GTK1867" s="84"/>
      <c r="GTL1867" s="84"/>
      <c r="GTM1867" s="84"/>
      <c r="GTN1867" s="84"/>
      <c r="GTO1867" s="84"/>
      <c r="GTP1867" s="84"/>
      <c r="GTQ1867" s="84"/>
      <c r="GTR1867" s="84"/>
      <c r="GTS1867" s="84"/>
      <c r="GTT1867" s="84"/>
      <c r="GTU1867" s="84"/>
      <c r="GTV1867" s="84"/>
      <c r="GTW1867" s="84"/>
      <c r="GTX1867" s="84"/>
      <c r="GTY1867" s="84"/>
      <c r="GTZ1867" s="84"/>
      <c r="GUA1867" s="84"/>
      <c r="GUB1867" s="84"/>
      <c r="GUC1867" s="84"/>
      <c r="GUD1867" s="84"/>
      <c r="GUE1867" s="84"/>
      <c r="GUF1867" s="84"/>
      <c r="GUG1867" s="84"/>
      <c r="GUH1867" s="84"/>
      <c r="GUI1867" s="84"/>
      <c r="GUJ1867" s="84"/>
      <c r="GUK1867" s="84"/>
      <c r="GUL1867" s="84"/>
      <c r="GUM1867" s="84"/>
      <c r="GUN1867" s="84"/>
      <c r="GUO1867" s="84"/>
      <c r="GUP1867" s="84"/>
      <c r="GUQ1867" s="84"/>
      <c r="GUR1867" s="84"/>
      <c r="GUS1867" s="84"/>
      <c r="GUT1867" s="84"/>
      <c r="GUU1867" s="84"/>
      <c r="GUV1867" s="84"/>
      <c r="GUW1867" s="84"/>
      <c r="GUX1867" s="84"/>
      <c r="GUY1867" s="84"/>
      <c r="GUZ1867" s="84"/>
      <c r="GVA1867" s="84"/>
      <c r="GVB1867" s="84"/>
      <c r="GVC1867" s="84"/>
      <c r="GVD1867" s="84"/>
      <c r="GVE1867" s="84"/>
      <c r="GVF1867" s="84"/>
      <c r="GVG1867" s="84"/>
      <c r="GVH1867" s="84"/>
      <c r="GVI1867" s="84"/>
      <c r="GVJ1867" s="84"/>
      <c r="GVK1867" s="84"/>
      <c r="GVL1867" s="84"/>
      <c r="GVM1867" s="84"/>
      <c r="GVN1867" s="84"/>
      <c r="GVO1867" s="84"/>
      <c r="GVP1867" s="84"/>
      <c r="GVQ1867" s="84"/>
      <c r="GVR1867" s="84"/>
      <c r="GVS1867" s="84"/>
      <c r="GVT1867" s="84"/>
      <c r="GVU1867" s="84"/>
      <c r="GVV1867" s="84"/>
      <c r="GVW1867" s="84"/>
      <c r="GVX1867" s="84"/>
      <c r="GVY1867" s="84"/>
      <c r="GVZ1867" s="84"/>
      <c r="GWA1867" s="84"/>
      <c r="GWB1867" s="84"/>
      <c r="GWC1867" s="84"/>
      <c r="GWD1867" s="84"/>
      <c r="GWE1867" s="84"/>
      <c r="GWF1867" s="84"/>
      <c r="GWG1867" s="84"/>
      <c r="GWH1867" s="84"/>
      <c r="GWI1867" s="84"/>
      <c r="GWJ1867" s="84"/>
      <c r="GWK1867" s="84"/>
      <c r="GWL1867" s="84"/>
      <c r="GWM1867" s="84"/>
      <c r="GWN1867" s="84"/>
      <c r="GWO1867" s="84"/>
      <c r="GWP1867" s="84"/>
      <c r="GWQ1867" s="84"/>
      <c r="GWR1867" s="84"/>
      <c r="GWS1867" s="84"/>
      <c r="GWT1867" s="84"/>
      <c r="GWU1867" s="84"/>
      <c r="GWV1867" s="84"/>
      <c r="GWW1867" s="84"/>
      <c r="GWX1867" s="84"/>
      <c r="GWY1867" s="84"/>
      <c r="GWZ1867" s="84"/>
      <c r="GXA1867" s="84"/>
      <c r="GXB1867" s="84"/>
      <c r="GXC1867" s="84"/>
      <c r="GXD1867" s="84"/>
      <c r="GXE1867" s="84"/>
      <c r="GXF1867" s="84"/>
      <c r="GXG1867" s="84"/>
      <c r="GXH1867" s="84"/>
      <c r="GXI1867" s="84"/>
      <c r="GXJ1867" s="84"/>
      <c r="GXK1867" s="84"/>
      <c r="GXL1867" s="84"/>
      <c r="GXM1867" s="84"/>
      <c r="GXN1867" s="84"/>
      <c r="GXO1867" s="84"/>
      <c r="GXP1867" s="84"/>
      <c r="GXQ1867" s="84"/>
      <c r="GXR1867" s="84"/>
      <c r="GXS1867" s="84"/>
      <c r="GXT1867" s="84"/>
      <c r="GXU1867" s="84"/>
      <c r="GXV1867" s="84"/>
      <c r="GXW1867" s="84"/>
      <c r="GXX1867" s="84"/>
      <c r="GXY1867" s="84"/>
      <c r="GXZ1867" s="84"/>
      <c r="GYA1867" s="84"/>
      <c r="GYB1867" s="84"/>
      <c r="GYC1867" s="84"/>
      <c r="GYD1867" s="84"/>
      <c r="GYE1867" s="84"/>
      <c r="GYF1867" s="84"/>
      <c r="GYG1867" s="84"/>
      <c r="GYH1867" s="84"/>
      <c r="GYI1867" s="84"/>
      <c r="GYJ1867" s="84"/>
      <c r="GYK1867" s="84"/>
      <c r="GYL1867" s="84"/>
      <c r="GYM1867" s="84"/>
      <c r="GYN1867" s="84"/>
      <c r="GYO1867" s="84"/>
      <c r="GYP1867" s="84"/>
      <c r="GYQ1867" s="84"/>
      <c r="GYR1867" s="84"/>
      <c r="GYS1867" s="84"/>
      <c r="GYT1867" s="84"/>
      <c r="GYU1867" s="84"/>
      <c r="GYV1867" s="84"/>
      <c r="GYW1867" s="84"/>
      <c r="GYX1867" s="84"/>
      <c r="GYY1867" s="84"/>
      <c r="GYZ1867" s="84"/>
      <c r="GZA1867" s="84"/>
      <c r="GZB1867" s="84"/>
      <c r="GZC1867" s="84"/>
      <c r="GZD1867" s="84"/>
      <c r="GZE1867" s="84"/>
      <c r="GZF1867" s="84"/>
      <c r="GZG1867" s="84"/>
      <c r="GZH1867" s="84"/>
      <c r="GZI1867" s="84"/>
      <c r="GZJ1867" s="84"/>
      <c r="GZK1867" s="84"/>
      <c r="GZL1867" s="84"/>
      <c r="GZM1867" s="84"/>
      <c r="GZN1867" s="84"/>
      <c r="GZO1867" s="84"/>
      <c r="GZP1867" s="84"/>
      <c r="GZQ1867" s="84"/>
      <c r="GZR1867" s="84"/>
      <c r="GZS1867" s="84"/>
      <c r="GZT1867" s="84"/>
      <c r="GZU1867" s="84"/>
      <c r="GZV1867" s="84"/>
      <c r="GZW1867" s="84"/>
      <c r="GZX1867" s="84"/>
      <c r="GZY1867" s="84"/>
      <c r="GZZ1867" s="84"/>
      <c r="HAA1867" s="84"/>
      <c r="HAB1867" s="84"/>
      <c r="HAC1867" s="84"/>
      <c r="HAD1867" s="84"/>
      <c r="HAE1867" s="84"/>
      <c r="HAF1867" s="84"/>
      <c r="HAG1867" s="84"/>
      <c r="HAH1867" s="84"/>
      <c r="HAI1867" s="84"/>
      <c r="HAJ1867" s="84"/>
      <c r="HAK1867" s="84"/>
      <c r="HAL1867" s="84"/>
      <c r="HAM1867" s="84"/>
      <c r="HAN1867" s="84"/>
      <c r="HAO1867" s="84"/>
      <c r="HAP1867" s="84"/>
      <c r="HAQ1867" s="84"/>
      <c r="HAR1867" s="84"/>
      <c r="HAS1867" s="84"/>
      <c r="HAT1867" s="84"/>
      <c r="HAU1867" s="84"/>
      <c r="HAV1867" s="84"/>
      <c r="HAW1867" s="84"/>
      <c r="HAX1867" s="84"/>
      <c r="HAY1867" s="84"/>
      <c r="HAZ1867" s="84"/>
      <c r="HBA1867" s="84"/>
      <c r="HBB1867" s="84"/>
      <c r="HBC1867" s="84"/>
      <c r="HBD1867" s="84"/>
      <c r="HBE1867" s="84"/>
      <c r="HBF1867" s="84"/>
      <c r="HBG1867" s="84"/>
      <c r="HBH1867" s="84"/>
      <c r="HBI1867" s="84"/>
      <c r="HBJ1867" s="84"/>
      <c r="HBK1867" s="84"/>
      <c r="HBL1867" s="84"/>
      <c r="HBM1867" s="84"/>
      <c r="HBN1867" s="84"/>
      <c r="HBO1867" s="84"/>
      <c r="HBP1867" s="84"/>
      <c r="HBQ1867" s="84"/>
      <c r="HBR1867" s="84"/>
      <c r="HBS1867" s="84"/>
      <c r="HBT1867" s="84"/>
      <c r="HBU1867" s="84"/>
      <c r="HBV1867" s="84"/>
      <c r="HBW1867" s="84"/>
      <c r="HBX1867" s="84"/>
      <c r="HBY1867" s="84"/>
      <c r="HBZ1867" s="84"/>
      <c r="HCA1867" s="84"/>
      <c r="HCB1867" s="84"/>
      <c r="HCC1867" s="84"/>
      <c r="HCD1867" s="84"/>
      <c r="HCE1867" s="84"/>
      <c r="HCF1867" s="84"/>
      <c r="HCG1867" s="84"/>
      <c r="HCH1867" s="84"/>
      <c r="HCI1867" s="84"/>
      <c r="HCJ1867" s="84"/>
      <c r="HCK1867" s="84"/>
      <c r="HCL1867" s="84"/>
      <c r="HCM1867" s="84"/>
      <c r="HCN1867" s="84"/>
      <c r="HCO1867" s="84"/>
      <c r="HCP1867" s="84"/>
      <c r="HCQ1867" s="84"/>
      <c r="HCR1867" s="84"/>
      <c r="HCS1867" s="84"/>
      <c r="HCT1867" s="84"/>
      <c r="HCU1867" s="84"/>
      <c r="HCV1867" s="84"/>
      <c r="HCW1867" s="84"/>
      <c r="HCX1867" s="84"/>
      <c r="HCY1867" s="84"/>
      <c r="HCZ1867" s="84"/>
      <c r="HDA1867" s="84"/>
      <c r="HDB1867" s="84"/>
      <c r="HDC1867" s="84"/>
      <c r="HDD1867" s="84"/>
      <c r="HDE1867" s="84"/>
      <c r="HDF1867" s="84"/>
      <c r="HDG1867" s="84"/>
      <c r="HDH1867" s="84"/>
      <c r="HDI1867" s="84"/>
      <c r="HDJ1867" s="84"/>
      <c r="HDK1867" s="84"/>
      <c r="HDL1867" s="84"/>
      <c r="HDM1867" s="84"/>
      <c r="HDN1867" s="84"/>
      <c r="HDO1867" s="84"/>
      <c r="HDP1867" s="84"/>
      <c r="HDQ1867" s="84"/>
      <c r="HDR1867" s="84"/>
      <c r="HDS1867" s="84"/>
      <c r="HDT1867" s="84"/>
      <c r="HDU1867" s="84"/>
      <c r="HDV1867" s="84"/>
      <c r="HDW1867" s="84"/>
      <c r="HDX1867" s="84"/>
      <c r="HDY1867" s="84"/>
      <c r="HDZ1867" s="84"/>
      <c r="HEA1867" s="84"/>
      <c r="HEB1867" s="84"/>
      <c r="HEC1867" s="84"/>
      <c r="HED1867" s="84"/>
      <c r="HEE1867" s="84"/>
      <c r="HEF1867" s="84"/>
      <c r="HEG1867" s="84"/>
      <c r="HEH1867" s="84"/>
      <c r="HEI1867" s="84"/>
      <c r="HEJ1867" s="84"/>
      <c r="HEK1867" s="84"/>
      <c r="HEL1867" s="84"/>
      <c r="HEM1867" s="84"/>
      <c r="HEN1867" s="84"/>
      <c r="HEO1867" s="84"/>
      <c r="HEP1867" s="84"/>
      <c r="HEQ1867" s="84"/>
      <c r="HER1867" s="84"/>
      <c r="HES1867" s="84"/>
      <c r="HET1867" s="84"/>
      <c r="HEU1867" s="84"/>
      <c r="HEV1867" s="84"/>
      <c r="HEW1867" s="84"/>
      <c r="HEX1867" s="84"/>
      <c r="HEY1867" s="84"/>
      <c r="HEZ1867" s="84"/>
      <c r="HFA1867" s="84"/>
      <c r="HFB1867" s="84"/>
      <c r="HFC1867" s="84"/>
      <c r="HFD1867" s="84"/>
      <c r="HFE1867" s="84"/>
      <c r="HFF1867" s="84"/>
      <c r="HFG1867" s="84"/>
      <c r="HFH1867" s="84"/>
      <c r="HFI1867" s="84"/>
      <c r="HFJ1867" s="84"/>
      <c r="HFK1867" s="84"/>
      <c r="HFL1867" s="84"/>
      <c r="HFM1867" s="84"/>
      <c r="HFN1867" s="84"/>
      <c r="HFO1867" s="84"/>
      <c r="HFP1867" s="84"/>
      <c r="HFQ1867" s="84"/>
      <c r="HFR1867" s="84"/>
      <c r="HFS1867" s="84"/>
      <c r="HFT1867" s="84"/>
      <c r="HFU1867" s="84"/>
      <c r="HFV1867" s="84"/>
      <c r="HFW1867" s="84"/>
      <c r="HFX1867" s="84"/>
      <c r="HFY1867" s="84"/>
      <c r="HFZ1867" s="84"/>
      <c r="HGA1867" s="84"/>
      <c r="HGB1867" s="84"/>
      <c r="HGC1867" s="84"/>
      <c r="HGD1867" s="84"/>
      <c r="HGE1867" s="84"/>
      <c r="HGF1867" s="84"/>
      <c r="HGG1867" s="84"/>
      <c r="HGH1867" s="84"/>
      <c r="HGI1867" s="84"/>
      <c r="HGJ1867" s="84"/>
      <c r="HGK1867" s="84"/>
      <c r="HGL1867" s="84"/>
      <c r="HGM1867" s="84"/>
      <c r="HGN1867" s="84"/>
      <c r="HGO1867" s="84"/>
      <c r="HGP1867" s="84"/>
      <c r="HGQ1867" s="84"/>
      <c r="HGR1867" s="84"/>
      <c r="HGS1867" s="84"/>
      <c r="HGT1867" s="84"/>
      <c r="HGU1867" s="84"/>
      <c r="HGV1867" s="84"/>
      <c r="HGW1867" s="84"/>
      <c r="HGX1867" s="84"/>
      <c r="HGY1867" s="84"/>
      <c r="HGZ1867" s="84"/>
      <c r="HHA1867" s="84"/>
      <c r="HHB1867" s="84"/>
      <c r="HHC1867" s="84"/>
      <c r="HHD1867" s="84"/>
      <c r="HHE1867" s="84"/>
      <c r="HHF1867" s="84"/>
      <c r="HHG1867" s="84"/>
      <c r="HHH1867" s="84"/>
      <c r="HHI1867" s="84"/>
      <c r="HHJ1867" s="84"/>
      <c r="HHK1867" s="84"/>
      <c r="HHL1867" s="84"/>
      <c r="HHM1867" s="84"/>
      <c r="HHN1867" s="84"/>
      <c r="HHO1867" s="84"/>
      <c r="HHP1867" s="84"/>
      <c r="HHQ1867" s="84"/>
      <c r="HHR1867" s="84"/>
      <c r="HHS1867" s="84"/>
      <c r="HHT1867" s="84"/>
      <c r="HHU1867" s="84"/>
      <c r="HHV1867" s="84"/>
      <c r="HHW1867" s="84"/>
      <c r="HHX1867" s="84"/>
      <c r="HHY1867" s="84"/>
      <c r="HHZ1867" s="84"/>
      <c r="HIA1867" s="84"/>
      <c r="HIB1867" s="84"/>
      <c r="HIC1867" s="84"/>
      <c r="HID1867" s="84"/>
      <c r="HIE1867" s="84"/>
      <c r="HIF1867" s="84"/>
      <c r="HIG1867" s="84"/>
      <c r="HIH1867" s="84"/>
      <c r="HII1867" s="84"/>
      <c r="HIJ1867" s="84"/>
      <c r="HIK1867" s="84"/>
      <c r="HIL1867" s="84"/>
      <c r="HIM1867" s="84"/>
      <c r="HIN1867" s="84"/>
      <c r="HIO1867" s="84"/>
      <c r="HIP1867" s="84"/>
      <c r="HIQ1867" s="84"/>
      <c r="HIR1867" s="84"/>
      <c r="HIS1867" s="84"/>
      <c r="HIT1867" s="84"/>
      <c r="HIU1867" s="84"/>
      <c r="HIV1867" s="84"/>
      <c r="HIW1867" s="84"/>
      <c r="HIX1867" s="84"/>
      <c r="HIY1867" s="84"/>
      <c r="HIZ1867" s="84"/>
      <c r="HJA1867" s="84"/>
      <c r="HJB1867" s="84"/>
      <c r="HJC1867" s="84"/>
      <c r="HJD1867" s="84"/>
      <c r="HJE1867" s="84"/>
      <c r="HJF1867" s="84"/>
      <c r="HJG1867" s="84"/>
      <c r="HJH1867" s="84"/>
      <c r="HJI1867" s="84"/>
      <c r="HJJ1867" s="84"/>
      <c r="HJK1867" s="84"/>
      <c r="HJL1867" s="84"/>
      <c r="HJM1867" s="84"/>
      <c r="HJN1867" s="84"/>
      <c r="HJO1867" s="84"/>
      <c r="HJP1867" s="84"/>
      <c r="HJQ1867" s="84"/>
      <c r="HJR1867" s="84"/>
      <c r="HJS1867" s="84"/>
      <c r="HJT1867" s="84"/>
      <c r="HJU1867" s="84"/>
      <c r="HJV1867" s="84"/>
      <c r="HJW1867" s="84"/>
      <c r="HJX1867" s="84"/>
      <c r="HJY1867" s="84"/>
      <c r="HJZ1867" s="84"/>
      <c r="HKA1867" s="84"/>
      <c r="HKB1867" s="84"/>
      <c r="HKC1867" s="84"/>
      <c r="HKD1867" s="84"/>
      <c r="HKE1867" s="84"/>
      <c r="HKF1867" s="84"/>
      <c r="HKG1867" s="84"/>
      <c r="HKH1867" s="84"/>
      <c r="HKI1867" s="84"/>
      <c r="HKJ1867" s="84"/>
      <c r="HKK1867" s="84"/>
      <c r="HKL1867" s="84"/>
      <c r="HKM1867" s="84"/>
      <c r="HKN1867" s="84"/>
      <c r="HKO1867" s="84"/>
      <c r="HKP1867" s="84"/>
      <c r="HKQ1867" s="84"/>
      <c r="HKR1867" s="84"/>
      <c r="HKS1867" s="84"/>
      <c r="HKT1867" s="84"/>
      <c r="HKU1867" s="84"/>
      <c r="HKV1867" s="84"/>
      <c r="HKW1867" s="84"/>
      <c r="HKX1867" s="84"/>
      <c r="HKY1867" s="84"/>
      <c r="HKZ1867" s="84"/>
      <c r="HLA1867" s="84"/>
      <c r="HLB1867" s="84"/>
      <c r="HLC1867" s="84"/>
      <c r="HLD1867" s="84"/>
      <c r="HLE1867" s="84"/>
      <c r="HLF1867" s="84"/>
      <c r="HLG1867" s="84"/>
      <c r="HLH1867" s="84"/>
      <c r="HLI1867" s="84"/>
      <c r="HLJ1867" s="84"/>
      <c r="HLK1867" s="84"/>
      <c r="HLL1867" s="84"/>
      <c r="HLM1867" s="84"/>
      <c r="HLN1867" s="84"/>
      <c r="HLO1867" s="84"/>
      <c r="HLP1867" s="84"/>
      <c r="HLQ1867" s="84"/>
      <c r="HLR1867" s="84"/>
      <c r="HLS1867" s="84"/>
      <c r="HLT1867" s="84"/>
      <c r="HLU1867" s="84"/>
      <c r="HLV1867" s="84"/>
      <c r="HLW1867" s="84"/>
      <c r="HLX1867" s="84"/>
      <c r="HLY1867" s="84"/>
      <c r="HLZ1867" s="84"/>
      <c r="HMA1867" s="84"/>
      <c r="HMB1867" s="84"/>
      <c r="HMC1867" s="84"/>
      <c r="HMD1867" s="84"/>
      <c r="HME1867" s="84"/>
      <c r="HMF1867" s="84"/>
      <c r="HMG1867" s="84"/>
      <c r="HMH1867" s="84"/>
      <c r="HMI1867" s="84"/>
      <c r="HMJ1867" s="84"/>
      <c r="HMK1867" s="84"/>
      <c r="HML1867" s="84"/>
      <c r="HMM1867" s="84"/>
      <c r="HMN1867" s="84"/>
      <c r="HMO1867" s="84"/>
      <c r="HMP1867" s="84"/>
      <c r="HMQ1867" s="84"/>
      <c r="HMR1867" s="84"/>
      <c r="HMS1867" s="84"/>
      <c r="HMT1867" s="84"/>
      <c r="HMU1867" s="84"/>
      <c r="HMV1867" s="84"/>
      <c r="HMW1867" s="84"/>
      <c r="HMX1867" s="84"/>
      <c r="HMY1867" s="84"/>
      <c r="HMZ1867" s="84"/>
      <c r="HNA1867" s="84"/>
      <c r="HNB1867" s="84"/>
      <c r="HNC1867" s="84"/>
      <c r="HND1867" s="84"/>
      <c r="HNE1867" s="84"/>
      <c r="HNF1867" s="84"/>
      <c r="HNG1867" s="84"/>
      <c r="HNH1867" s="84"/>
      <c r="HNI1867" s="84"/>
      <c r="HNJ1867" s="84"/>
      <c r="HNK1867" s="84"/>
      <c r="HNL1867" s="84"/>
      <c r="HNM1867" s="84"/>
      <c r="HNN1867" s="84"/>
      <c r="HNO1867" s="84"/>
      <c r="HNP1867" s="84"/>
      <c r="HNQ1867" s="84"/>
      <c r="HNR1867" s="84"/>
      <c r="HNS1867" s="84"/>
      <c r="HNT1867" s="84"/>
      <c r="HNU1867" s="84"/>
      <c r="HNV1867" s="84"/>
      <c r="HNW1867" s="84"/>
      <c r="HNX1867" s="84"/>
      <c r="HNY1867" s="84"/>
      <c r="HNZ1867" s="84"/>
      <c r="HOA1867" s="84"/>
      <c r="HOB1867" s="84"/>
      <c r="HOC1867" s="84"/>
      <c r="HOD1867" s="84"/>
      <c r="HOE1867" s="84"/>
      <c r="HOF1867" s="84"/>
      <c r="HOG1867" s="84"/>
      <c r="HOH1867" s="84"/>
      <c r="HOI1867" s="84"/>
      <c r="HOJ1867" s="84"/>
      <c r="HOK1867" s="84"/>
      <c r="HOL1867" s="84"/>
      <c r="HOM1867" s="84"/>
      <c r="HON1867" s="84"/>
      <c r="HOO1867" s="84"/>
      <c r="HOP1867" s="84"/>
      <c r="HOQ1867" s="84"/>
      <c r="HOR1867" s="84"/>
      <c r="HOS1867" s="84"/>
      <c r="HOT1867" s="84"/>
      <c r="HOU1867" s="84"/>
      <c r="HOV1867" s="84"/>
      <c r="HOW1867" s="84"/>
      <c r="HOX1867" s="84"/>
      <c r="HOY1867" s="84"/>
      <c r="HOZ1867" s="84"/>
      <c r="HPA1867" s="84"/>
      <c r="HPB1867" s="84"/>
      <c r="HPC1867" s="84"/>
      <c r="HPD1867" s="84"/>
      <c r="HPE1867" s="84"/>
      <c r="HPF1867" s="84"/>
      <c r="HPG1867" s="84"/>
      <c r="HPH1867" s="84"/>
      <c r="HPI1867" s="84"/>
      <c r="HPJ1867" s="84"/>
      <c r="HPK1867" s="84"/>
      <c r="HPL1867" s="84"/>
      <c r="HPM1867" s="84"/>
      <c r="HPN1867" s="84"/>
      <c r="HPO1867" s="84"/>
      <c r="HPP1867" s="84"/>
      <c r="HPQ1867" s="84"/>
      <c r="HPR1867" s="84"/>
      <c r="HPS1867" s="84"/>
      <c r="HPT1867" s="84"/>
      <c r="HPU1867" s="84"/>
      <c r="HPV1867" s="84"/>
      <c r="HPW1867" s="84"/>
      <c r="HPX1867" s="84"/>
      <c r="HPY1867" s="84"/>
      <c r="HPZ1867" s="84"/>
      <c r="HQA1867" s="84"/>
      <c r="HQB1867" s="84"/>
      <c r="HQC1867" s="84"/>
      <c r="HQD1867" s="84"/>
      <c r="HQE1867" s="84"/>
      <c r="HQF1867" s="84"/>
      <c r="HQG1867" s="84"/>
      <c r="HQH1867" s="84"/>
      <c r="HQI1867" s="84"/>
      <c r="HQJ1867" s="84"/>
      <c r="HQK1867" s="84"/>
      <c r="HQL1867" s="84"/>
      <c r="HQM1867" s="84"/>
      <c r="HQN1867" s="84"/>
      <c r="HQO1867" s="84"/>
      <c r="HQP1867" s="84"/>
      <c r="HQQ1867" s="84"/>
      <c r="HQR1867" s="84"/>
      <c r="HQS1867" s="84"/>
      <c r="HQT1867" s="84"/>
      <c r="HQU1867" s="84"/>
      <c r="HQV1867" s="84"/>
      <c r="HQW1867" s="84"/>
      <c r="HQX1867" s="84"/>
      <c r="HQY1867" s="84"/>
      <c r="HQZ1867" s="84"/>
      <c r="HRA1867" s="84"/>
      <c r="HRB1867" s="84"/>
      <c r="HRC1867" s="84"/>
      <c r="HRD1867" s="84"/>
      <c r="HRE1867" s="84"/>
      <c r="HRF1867" s="84"/>
      <c r="HRG1867" s="84"/>
      <c r="HRH1867" s="84"/>
      <c r="HRI1867" s="84"/>
      <c r="HRJ1867" s="84"/>
      <c r="HRK1867" s="84"/>
      <c r="HRL1867" s="84"/>
      <c r="HRM1867" s="84"/>
      <c r="HRN1867" s="84"/>
      <c r="HRO1867" s="84"/>
      <c r="HRP1867" s="84"/>
      <c r="HRQ1867" s="84"/>
      <c r="HRR1867" s="84"/>
      <c r="HRS1867" s="84"/>
      <c r="HRT1867" s="84"/>
      <c r="HRU1867" s="84"/>
      <c r="HRV1867" s="84"/>
      <c r="HRW1867" s="84"/>
      <c r="HRX1867" s="84"/>
      <c r="HRY1867" s="84"/>
      <c r="HRZ1867" s="84"/>
      <c r="HSA1867" s="84"/>
      <c r="HSB1867" s="84"/>
      <c r="HSC1867" s="84"/>
      <c r="HSD1867" s="84"/>
      <c r="HSE1867" s="84"/>
      <c r="HSF1867" s="84"/>
      <c r="HSG1867" s="84"/>
      <c r="HSH1867" s="84"/>
      <c r="HSI1867" s="84"/>
      <c r="HSJ1867" s="84"/>
      <c r="HSK1867" s="84"/>
      <c r="HSL1867" s="84"/>
      <c r="HSM1867" s="84"/>
      <c r="HSN1867" s="84"/>
      <c r="HSO1867" s="84"/>
      <c r="HSP1867" s="84"/>
      <c r="HSQ1867" s="84"/>
      <c r="HSR1867" s="84"/>
      <c r="HSS1867" s="84"/>
      <c r="HST1867" s="84"/>
      <c r="HSU1867" s="84"/>
      <c r="HSV1867" s="84"/>
      <c r="HSW1867" s="84"/>
      <c r="HSX1867" s="84"/>
      <c r="HSY1867" s="84"/>
      <c r="HSZ1867" s="84"/>
      <c r="HTA1867" s="84"/>
      <c r="HTB1867" s="84"/>
      <c r="HTC1867" s="84"/>
      <c r="HTD1867" s="84"/>
      <c r="HTE1867" s="84"/>
      <c r="HTF1867" s="84"/>
      <c r="HTG1867" s="84"/>
      <c r="HTH1867" s="84"/>
      <c r="HTI1867" s="84"/>
      <c r="HTJ1867" s="84"/>
      <c r="HTK1867" s="84"/>
      <c r="HTL1867" s="84"/>
      <c r="HTM1867" s="84"/>
      <c r="HTN1867" s="84"/>
      <c r="HTO1867" s="84"/>
      <c r="HTP1867" s="84"/>
      <c r="HTQ1867" s="84"/>
      <c r="HTR1867" s="84"/>
      <c r="HTS1867" s="84"/>
      <c r="HTT1867" s="84"/>
      <c r="HTU1867" s="84"/>
      <c r="HTV1867" s="84"/>
      <c r="HTW1867" s="84"/>
      <c r="HTX1867" s="84"/>
      <c r="HTY1867" s="84"/>
      <c r="HTZ1867" s="84"/>
      <c r="HUA1867" s="84"/>
      <c r="HUB1867" s="84"/>
      <c r="HUC1867" s="84"/>
      <c r="HUD1867" s="84"/>
      <c r="HUE1867" s="84"/>
      <c r="HUF1867" s="84"/>
      <c r="HUG1867" s="84"/>
      <c r="HUH1867" s="84"/>
      <c r="HUI1867" s="84"/>
      <c r="HUJ1867" s="84"/>
      <c r="HUK1867" s="84"/>
      <c r="HUL1867" s="84"/>
      <c r="HUM1867" s="84"/>
      <c r="HUN1867" s="84"/>
      <c r="HUO1867" s="84"/>
      <c r="HUP1867" s="84"/>
      <c r="HUQ1867" s="84"/>
      <c r="HUR1867" s="84"/>
      <c r="HUS1867" s="84"/>
      <c r="HUT1867" s="84"/>
      <c r="HUU1867" s="84"/>
      <c r="HUV1867" s="84"/>
      <c r="HUW1867" s="84"/>
      <c r="HUX1867" s="84"/>
      <c r="HUY1867" s="84"/>
      <c r="HUZ1867" s="84"/>
      <c r="HVA1867" s="84"/>
      <c r="HVB1867" s="84"/>
      <c r="HVC1867" s="84"/>
      <c r="HVD1867" s="84"/>
      <c r="HVE1867" s="84"/>
      <c r="HVF1867" s="84"/>
      <c r="HVG1867" s="84"/>
      <c r="HVH1867" s="84"/>
      <c r="HVI1867" s="84"/>
      <c r="HVJ1867" s="84"/>
      <c r="HVK1867" s="84"/>
      <c r="HVL1867" s="84"/>
      <c r="HVM1867" s="84"/>
      <c r="HVN1867" s="84"/>
      <c r="HVO1867" s="84"/>
      <c r="HVP1867" s="84"/>
      <c r="HVQ1867" s="84"/>
      <c r="HVR1867" s="84"/>
      <c r="HVS1867" s="84"/>
      <c r="HVT1867" s="84"/>
      <c r="HVU1867" s="84"/>
      <c r="HVV1867" s="84"/>
      <c r="HVW1867" s="84"/>
      <c r="HVX1867" s="84"/>
      <c r="HVY1867" s="84"/>
      <c r="HVZ1867" s="84"/>
      <c r="HWA1867" s="84"/>
      <c r="HWB1867" s="84"/>
      <c r="HWC1867" s="84"/>
      <c r="HWD1867" s="84"/>
      <c r="HWE1867" s="84"/>
      <c r="HWF1867" s="84"/>
      <c r="HWG1867" s="84"/>
      <c r="HWH1867" s="84"/>
      <c r="HWI1867" s="84"/>
      <c r="HWJ1867" s="84"/>
      <c r="HWK1867" s="84"/>
      <c r="HWL1867" s="84"/>
      <c r="HWM1867" s="84"/>
      <c r="HWN1867" s="84"/>
      <c r="HWO1867" s="84"/>
      <c r="HWP1867" s="84"/>
      <c r="HWQ1867" s="84"/>
      <c r="HWR1867" s="84"/>
      <c r="HWS1867" s="84"/>
      <c r="HWT1867" s="84"/>
      <c r="HWU1867" s="84"/>
      <c r="HWV1867" s="84"/>
      <c r="HWW1867" s="84"/>
      <c r="HWX1867" s="84"/>
      <c r="HWY1867" s="84"/>
      <c r="HWZ1867" s="84"/>
      <c r="HXA1867" s="84"/>
      <c r="HXB1867" s="84"/>
      <c r="HXC1867" s="84"/>
      <c r="HXD1867" s="84"/>
      <c r="HXE1867" s="84"/>
      <c r="HXF1867" s="84"/>
      <c r="HXG1867" s="84"/>
      <c r="HXH1867" s="84"/>
      <c r="HXI1867" s="84"/>
      <c r="HXJ1867" s="84"/>
      <c r="HXK1867" s="84"/>
      <c r="HXL1867" s="84"/>
      <c r="HXM1867" s="84"/>
      <c r="HXN1867" s="84"/>
      <c r="HXO1867" s="84"/>
      <c r="HXP1867" s="84"/>
      <c r="HXQ1867" s="84"/>
      <c r="HXR1867" s="84"/>
      <c r="HXS1867" s="84"/>
      <c r="HXT1867" s="84"/>
      <c r="HXU1867" s="84"/>
      <c r="HXV1867" s="84"/>
      <c r="HXW1867" s="84"/>
      <c r="HXX1867" s="84"/>
      <c r="HXY1867" s="84"/>
      <c r="HXZ1867" s="84"/>
      <c r="HYA1867" s="84"/>
      <c r="HYB1867" s="84"/>
      <c r="HYC1867" s="84"/>
      <c r="HYD1867" s="84"/>
      <c r="HYE1867" s="84"/>
      <c r="HYF1867" s="84"/>
      <c r="HYG1867" s="84"/>
      <c r="HYH1867" s="84"/>
      <c r="HYI1867" s="84"/>
      <c r="HYJ1867" s="84"/>
      <c r="HYK1867" s="84"/>
      <c r="HYL1867" s="84"/>
      <c r="HYM1867" s="84"/>
      <c r="HYN1867" s="84"/>
      <c r="HYO1867" s="84"/>
      <c r="HYP1867" s="84"/>
      <c r="HYQ1867" s="84"/>
      <c r="HYR1867" s="84"/>
      <c r="HYS1867" s="84"/>
      <c r="HYT1867" s="84"/>
      <c r="HYU1867" s="84"/>
      <c r="HYV1867" s="84"/>
      <c r="HYW1867" s="84"/>
      <c r="HYX1867" s="84"/>
      <c r="HYY1867" s="84"/>
      <c r="HYZ1867" s="84"/>
      <c r="HZA1867" s="84"/>
      <c r="HZB1867" s="84"/>
      <c r="HZC1867" s="84"/>
      <c r="HZD1867" s="84"/>
      <c r="HZE1867" s="84"/>
      <c r="HZF1867" s="84"/>
      <c r="HZG1867" s="84"/>
      <c r="HZH1867" s="84"/>
      <c r="HZI1867" s="84"/>
      <c r="HZJ1867" s="84"/>
      <c r="HZK1867" s="84"/>
      <c r="HZL1867" s="84"/>
      <c r="HZM1867" s="84"/>
      <c r="HZN1867" s="84"/>
      <c r="HZO1867" s="84"/>
      <c r="HZP1867" s="84"/>
      <c r="HZQ1867" s="84"/>
      <c r="HZR1867" s="84"/>
      <c r="HZS1867" s="84"/>
      <c r="HZT1867" s="84"/>
      <c r="HZU1867" s="84"/>
      <c r="HZV1867" s="84"/>
      <c r="HZW1867" s="84"/>
      <c r="HZX1867" s="84"/>
      <c r="HZY1867" s="84"/>
      <c r="HZZ1867" s="84"/>
      <c r="IAA1867" s="84"/>
      <c r="IAB1867" s="84"/>
      <c r="IAC1867" s="84"/>
      <c r="IAD1867" s="84"/>
      <c r="IAE1867" s="84"/>
      <c r="IAF1867" s="84"/>
      <c r="IAG1867" s="84"/>
      <c r="IAH1867" s="84"/>
      <c r="IAI1867" s="84"/>
      <c r="IAJ1867" s="84"/>
      <c r="IAK1867" s="84"/>
      <c r="IAL1867" s="84"/>
      <c r="IAM1867" s="84"/>
      <c r="IAN1867" s="84"/>
      <c r="IAO1867" s="84"/>
      <c r="IAP1867" s="84"/>
      <c r="IAQ1867" s="84"/>
      <c r="IAR1867" s="84"/>
      <c r="IAS1867" s="84"/>
      <c r="IAT1867" s="84"/>
      <c r="IAU1867" s="84"/>
      <c r="IAV1867" s="84"/>
      <c r="IAW1867" s="84"/>
      <c r="IAX1867" s="84"/>
      <c r="IAY1867" s="84"/>
      <c r="IAZ1867" s="84"/>
      <c r="IBA1867" s="84"/>
      <c r="IBB1867" s="84"/>
      <c r="IBC1867" s="84"/>
      <c r="IBD1867" s="84"/>
      <c r="IBE1867" s="84"/>
      <c r="IBF1867" s="84"/>
      <c r="IBG1867" s="84"/>
      <c r="IBH1867" s="84"/>
      <c r="IBI1867" s="84"/>
      <c r="IBJ1867" s="84"/>
      <c r="IBK1867" s="84"/>
      <c r="IBL1867" s="84"/>
      <c r="IBM1867" s="84"/>
      <c r="IBN1867" s="84"/>
      <c r="IBO1867" s="84"/>
      <c r="IBP1867" s="84"/>
      <c r="IBQ1867" s="84"/>
      <c r="IBR1867" s="84"/>
      <c r="IBS1867" s="84"/>
      <c r="IBT1867" s="84"/>
      <c r="IBU1867" s="84"/>
      <c r="IBV1867" s="84"/>
      <c r="IBW1867" s="84"/>
      <c r="IBX1867" s="84"/>
      <c r="IBY1867" s="84"/>
      <c r="IBZ1867" s="84"/>
      <c r="ICA1867" s="84"/>
      <c r="ICB1867" s="84"/>
      <c r="ICC1867" s="84"/>
      <c r="ICD1867" s="84"/>
      <c r="ICE1867" s="84"/>
      <c r="ICF1867" s="84"/>
      <c r="ICG1867" s="84"/>
      <c r="ICH1867" s="84"/>
      <c r="ICI1867" s="84"/>
      <c r="ICJ1867" s="84"/>
      <c r="ICK1867" s="84"/>
      <c r="ICL1867" s="84"/>
      <c r="ICM1867" s="84"/>
      <c r="ICN1867" s="84"/>
      <c r="ICO1867" s="84"/>
      <c r="ICP1867" s="84"/>
      <c r="ICQ1867" s="84"/>
      <c r="ICR1867" s="84"/>
      <c r="ICS1867" s="84"/>
      <c r="ICT1867" s="84"/>
      <c r="ICU1867" s="84"/>
      <c r="ICV1867" s="84"/>
      <c r="ICW1867" s="84"/>
      <c r="ICX1867" s="84"/>
      <c r="ICY1867" s="84"/>
      <c r="ICZ1867" s="84"/>
      <c r="IDA1867" s="84"/>
      <c r="IDB1867" s="84"/>
      <c r="IDC1867" s="84"/>
      <c r="IDD1867" s="84"/>
      <c r="IDE1867" s="84"/>
      <c r="IDF1867" s="84"/>
      <c r="IDG1867" s="84"/>
      <c r="IDH1867" s="84"/>
      <c r="IDI1867" s="84"/>
      <c r="IDJ1867" s="84"/>
      <c r="IDK1867" s="84"/>
      <c r="IDL1867" s="84"/>
      <c r="IDM1867" s="84"/>
      <c r="IDN1867" s="84"/>
      <c r="IDO1867" s="84"/>
      <c r="IDP1867" s="84"/>
      <c r="IDQ1867" s="84"/>
      <c r="IDR1867" s="84"/>
      <c r="IDS1867" s="84"/>
      <c r="IDT1867" s="84"/>
      <c r="IDU1867" s="84"/>
      <c r="IDV1867" s="84"/>
      <c r="IDW1867" s="84"/>
      <c r="IDX1867" s="84"/>
      <c r="IDY1867" s="84"/>
      <c r="IDZ1867" s="84"/>
      <c r="IEA1867" s="84"/>
      <c r="IEB1867" s="84"/>
      <c r="IEC1867" s="84"/>
      <c r="IED1867" s="84"/>
      <c r="IEE1867" s="84"/>
      <c r="IEF1867" s="84"/>
      <c r="IEG1867" s="84"/>
      <c r="IEH1867" s="84"/>
      <c r="IEI1867" s="84"/>
      <c r="IEJ1867" s="84"/>
      <c r="IEK1867" s="84"/>
      <c r="IEL1867" s="84"/>
      <c r="IEM1867" s="84"/>
      <c r="IEN1867" s="84"/>
      <c r="IEO1867" s="84"/>
      <c r="IEP1867" s="84"/>
      <c r="IEQ1867" s="84"/>
      <c r="IER1867" s="84"/>
      <c r="IES1867" s="84"/>
      <c r="IET1867" s="84"/>
      <c r="IEU1867" s="84"/>
      <c r="IEV1867" s="84"/>
      <c r="IEW1867" s="84"/>
      <c r="IEX1867" s="84"/>
      <c r="IEY1867" s="84"/>
      <c r="IEZ1867" s="84"/>
      <c r="IFA1867" s="84"/>
      <c r="IFB1867" s="84"/>
      <c r="IFC1867" s="84"/>
      <c r="IFD1867" s="84"/>
      <c r="IFE1867" s="84"/>
      <c r="IFF1867" s="84"/>
      <c r="IFG1867" s="84"/>
      <c r="IFH1867" s="84"/>
      <c r="IFI1867" s="84"/>
      <c r="IFJ1867" s="84"/>
      <c r="IFK1867" s="84"/>
      <c r="IFL1867" s="84"/>
      <c r="IFM1867" s="84"/>
      <c r="IFN1867" s="84"/>
      <c r="IFO1867" s="84"/>
      <c r="IFP1867" s="84"/>
      <c r="IFQ1867" s="84"/>
      <c r="IFR1867" s="84"/>
      <c r="IFS1867" s="84"/>
      <c r="IFT1867" s="84"/>
      <c r="IFU1867" s="84"/>
      <c r="IFV1867" s="84"/>
      <c r="IFW1867" s="84"/>
      <c r="IFX1867" s="84"/>
      <c r="IFY1867" s="84"/>
      <c r="IFZ1867" s="84"/>
      <c r="IGA1867" s="84"/>
      <c r="IGB1867" s="84"/>
      <c r="IGC1867" s="84"/>
      <c r="IGD1867" s="84"/>
      <c r="IGE1867" s="84"/>
      <c r="IGF1867" s="84"/>
      <c r="IGG1867" s="84"/>
      <c r="IGH1867" s="84"/>
      <c r="IGI1867" s="84"/>
      <c r="IGJ1867" s="84"/>
      <c r="IGK1867" s="84"/>
      <c r="IGL1867" s="84"/>
      <c r="IGM1867" s="84"/>
      <c r="IGN1867" s="84"/>
      <c r="IGO1867" s="84"/>
      <c r="IGP1867" s="84"/>
      <c r="IGQ1867" s="84"/>
      <c r="IGR1867" s="84"/>
      <c r="IGS1867" s="84"/>
      <c r="IGT1867" s="84"/>
      <c r="IGU1867" s="84"/>
      <c r="IGV1867" s="84"/>
      <c r="IGW1867" s="84"/>
      <c r="IGX1867" s="84"/>
      <c r="IGY1867" s="84"/>
      <c r="IGZ1867" s="84"/>
      <c r="IHA1867" s="84"/>
      <c r="IHB1867" s="84"/>
      <c r="IHC1867" s="84"/>
      <c r="IHD1867" s="84"/>
      <c r="IHE1867" s="84"/>
      <c r="IHF1867" s="84"/>
      <c r="IHG1867" s="84"/>
      <c r="IHH1867" s="84"/>
      <c r="IHI1867" s="84"/>
      <c r="IHJ1867" s="84"/>
      <c r="IHK1867" s="84"/>
      <c r="IHL1867" s="84"/>
      <c r="IHM1867" s="84"/>
      <c r="IHN1867" s="84"/>
      <c r="IHO1867" s="84"/>
      <c r="IHP1867" s="84"/>
      <c r="IHQ1867" s="84"/>
      <c r="IHR1867" s="84"/>
      <c r="IHS1867" s="84"/>
      <c r="IHT1867" s="84"/>
      <c r="IHU1867" s="84"/>
      <c r="IHV1867" s="84"/>
      <c r="IHW1867" s="84"/>
      <c r="IHX1867" s="84"/>
      <c r="IHY1867" s="84"/>
      <c r="IHZ1867" s="84"/>
      <c r="IIA1867" s="84"/>
      <c r="IIB1867" s="84"/>
      <c r="IIC1867" s="84"/>
      <c r="IID1867" s="84"/>
      <c r="IIE1867" s="84"/>
      <c r="IIF1867" s="84"/>
      <c r="IIG1867" s="84"/>
      <c r="IIH1867" s="84"/>
      <c r="III1867" s="84"/>
      <c r="IIJ1867" s="84"/>
      <c r="IIK1867" s="84"/>
      <c r="IIL1867" s="84"/>
      <c r="IIM1867" s="84"/>
      <c r="IIN1867" s="84"/>
      <c r="IIO1867" s="84"/>
      <c r="IIP1867" s="84"/>
      <c r="IIQ1867" s="84"/>
      <c r="IIR1867" s="84"/>
      <c r="IIS1867" s="84"/>
      <c r="IIT1867" s="84"/>
      <c r="IIU1867" s="84"/>
      <c r="IIV1867" s="84"/>
      <c r="IIW1867" s="84"/>
      <c r="IIX1867" s="84"/>
      <c r="IIY1867" s="84"/>
      <c r="IIZ1867" s="84"/>
      <c r="IJA1867" s="84"/>
      <c r="IJB1867" s="84"/>
      <c r="IJC1867" s="84"/>
      <c r="IJD1867" s="84"/>
      <c r="IJE1867" s="84"/>
      <c r="IJF1867" s="84"/>
      <c r="IJG1867" s="84"/>
      <c r="IJH1867" s="84"/>
      <c r="IJI1867" s="84"/>
      <c r="IJJ1867" s="84"/>
      <c r="IJK1867" s="84"/>
      <c r="IJL1867" s="84"/>
      <c r="IJM1867" s="84"/>
      <c r="IJN1867" s="84"/>
      <c r="IJO1867" s="84"/>
      <c r="IJP1867" s="84"/>
      <c r="IJQ1867" s="84"/>
      <c r="IJR1867" s="84"/>
      <c r="IJS1867" s="84"/>
      <c r="IJT1867" s="84"/>
      <c r="IJU1867" s="84"/>
      <c r="IJV1867" s="84"/>
      <c r="IJW1867" s="84"/>
      <c r="IJX1867" s="84"/>
      <c r="IJY1867" s="84"/>
      <c r="IJZ1867" s="84"/>
      <c r="IKA1867" s="84"/>
      <c r="IKB1867" s="84"/>
      <c r="IKC1867" s="84"/>
      <c r="IKD1867" s="84"/>
      <c r="IKE1867" s="84"/>
      <c r="IKF1867" s="84"/>
      <c r="IKG1867" s="84"/>
      <c r="IKH1867" s="84"/>
      <c r="IKI1867" s="84"/>
      <c r="IKJ1867" s="84"/>
      <c r="IKK1867" s="84"/>
      <c r="IKL1867" s="84"/>
      <c r="IKM1867" s="84"/>
      <c r="IKN1867" s="84"/>
      <c r="IKO1867" s="84"/>
      <c r="IKP1867" s="84"/>
      <c r="IKQ1867" s="84"/>
      <c r="IKR1867" s="84"/>
      <c r="IKS1867" s="84"/>
      <c r="IKT1867" s="84"/>
      <c r="IKU1867" s="84"/>
      <c r="IKV1867" s="84"/>
      <c r="IKW1867" s="84"/>
      <c r="IKX1867" s="84"/>
      <c r="IKY1867" s="84"/>
      <c r="IKZ1867" s="84"/>
      <c r="ILA1867" s="84"/>
      <c r="ILB1867" s="84"/>
      <c r="ILC1867" s="84"/>
      <c r="ILD1867" s="84"/>
      <c r="ILE1867" s="84"/>
      <c r="ILF1867" s="84"/>
      <c r="ILG1867" s="84"/>
      <c r="ILH1867" s="84"/>
      <c r="ILI1867" s="84"/>
      <c r="ILJ1867" s="84"/>
      <c r="ILK1867" s="84"/>
      <c r="ILL1867" s="84"/>
      <c r="ILM1867" s="84"/>
      <c r="ILN1867" s="84"/>
      <c r="ILO1867" s="84"/>
      <c r="ILP1867" s="84"/>
      <c r="ILQ1867" s="84"/>
      <c r="ILR1867" s="84"/>
      <c r="ILS1867" s="84"/>
      <c r="ILT1867" s="84"/>
      <c r="ILU1867" s="84"/>
      <c r="ILV1867" s="84"/>
      <c r="ILW1867" s="84"/>
      <c r="ILX1867" s="84"/>
      <c r="ILY1867" s="84"/>
      <c r="ILZ1867" s="84"/>
      <c r="IMA1867" s="84"/>
      <c r="IMB1867" s="84"/>
      <c r="IMC1867" s="84"/>
      <c r="IMD1867" s="84"/>
      <c r="IME1867" s="84"/>
      <c r="IMF1867" s="84"/>
      <c r="IMG1867" s="84"/>
      <c r="IMH1867" s="84"/>
      <c r="IMI1867" s="84"/>
      <c r="IMJ1867" s="84"/>
      <c r="IMK1867" s="84"/>
      <c r="IML1867" s="84"/>
      <c r="IMM1867" s="84"/>
      <c r="IMN1867" s="84"/>
      <c r="IMO1867" s="84"/>
      <c r="IMP1867" s="84"/>
      <c r="IMQ1867" s="84"/>
      <c r="IMR1867" s="84"/>
      <c r="IMS1867" s="84"/>
      <c r="IMT1867" s="84"/>
      <c r="IMU1867" s="84"/>
      <c r="IMV1867" s="84"/>
      <c r="IMW1867" s="84"/>
      <c r="IMX1867" s="84"/>
      <c r="IMY1867" s="84"/>
      <c r="IMZ1867" s="84"/>
      <c r="INA1867" s="84"/>
      <c r="INB1867" s="84"/>
      <c r="INC1867" s="84"/>
      <c r="IND1867" s="84"/>
      <c r="INE1867" s="84"/>
      <c r="INF1867" s="84"/>
      <c r="ING1867" s="84"/>
      <c r="INH1867" s="84"/>
      <c r="INI1867" s="84"/>
      <c r="INJ1867" s="84"/>
      <c r="INK1867" s="84"/>
      <c r="INL1867" s="84"/>
      <c r="INM1867" s="84"/>
      <c r="INN1867" s="84"/>
      <c r="INO1867" s="84"/>
      <c r="INP1867" s="84"/>
      <c r="INQ1867" s="84"/>
      <c r="INR1867" s="84"/>
      <c r="INS1867" s="84"/>
      <c r="INT1867" s="84"/>
      <c r="INU1867" s="84"/>
      <c r="INV1867" s="84"/>
      <c r="INW1867" s="84"/>
      <c r="INX1867" s="84"/>
      <c r="INY1867" s="84"/>
      <c r="INZ1867" s="84"/>
      <c r="IOA1867" s="84"/>
      <c r="IOB1867" s="84"/>
      <c r="IOC1867" s="84"/>
      <c r="IOD1867" s="84"/>
      <c r="IOE1867" s="84"/>
      <c r="IOF1867" s="84"/>
      <c r="IOG1867" s="84"/>
      <c r="IOH1867" s="84"/>
      <c r="IOI1867" s="84"/>
      <c r="IOJ1867" s="84"/>
      <c r="IOK1867" s="84"/>
      <c r="IOL1867" s="84"/>
      <c r="IOM1867" s="84"/>
      <c r="ION1867" s="84"/>
      <c r="IOO1867" s="84"/>
      <c r="IOP1867" s="84"/>
      <c r="IOQ1867" s="84"/>
      <c r="IOR1867" s="84"/>
      <c r="IOS1867" s="84"/>
      <c r="IOT1867" s="84"/>
      <c r="IOU1867" s="84"/>
      <c r="IOV1867" s="84"/>
      <c r="IOW1867" s="84"/>
      <c r="IOX1867" s="84"/>
      <c r="IOY1867" s="84"/>
      <c r="IOZ1867" s="84"/>
      <c r="IPA1867" s="84"/>
      <c r="IPB1867" s="84"/>
      <c r="IPC1867" s="84"/>
      <c r="IPD1867" s="84"/>
      <c r="IPE1867" s="84"/>
      <c r="IPF1867" s="84"/>
      <c r="IPG1867" s="84"/>
      <c r="IPH1867" s="84"/>
      <c r="IPI1867" s="84"/>
      <c r="IPJ1867" s="84"/>
      <c r="IPK1867" s="84"/>
      <c r="IPL1867" s="84"/>
      <c r="IPM1867" s="84"/>
      <c r="IPN1867" s="84"/>
      <c r="IPO1867" s="84"/>
      <c r="IPP1867" s="84"/>
      <c r="IPQ1867" s="84"/>
      <c r="IPR1867" s="84"/>
      <c r="IPS1867" s="84"/>
      <c r="IPT1867" s="84"/>
      <c r="IPU1867" s="84"/>
      <c r="IPV1867" s="84"/>
      <c r="IPW1867" s="84"/>
      <c r="IPX1867" s="84"/>
      <c r="IPY1867" s="84"/>
      <c r="IPZ1867" s="84"/>
      <c r="IQA1867" s="84"/>
      <c r="IQB1867" s="84"/>
      <c r="IQC1867" s="84"/>
      <c r="IQD1867" s="84"/>
      <c r="IQE1867" s="84"/>
      <c r="IQF1867" s="84"/>
      <c r="IQG1867" s="84"/>
      <c r="IQH1867" s="84"/>
      <c r="IQI1867" s="84"/>
      <c r="IQJ1867" s="84"/>
      <c r="IQK1867" s="84"/>
      <c r="IQL1867" s="84"/>
      <c r="IQM1867" s="84"/>
      <c r="IQN1867" s="84"/>
      <c r="IQO1867" s="84"/>
      <c r="IQP1867" s="84"/>
      <c r="IQQ1867" s="84"/>
      <c r="IQR1867" s="84"/>
      <c r="IQS1867" s="84"/>
      <c r="IQT1867" s="84"/>
      <c r="IQU1867" s="84"/>
      <c r="IQV1867" s="84"/>
      <c r="IQW1867" s="84"/>
      <c r="IQX1867" s="84"/>
      <c r="IQY1867" s="84"/>
      <c r="IQZ1867" s="84"/>
      <c r="IRA1867" s="84"/>
      <c r="IRB1867" s="84"/>
      <c r="IRC1867" s="84"/>
      <c r="IRD1867" s="84"/>
      <c r="IRE1867" s="84"/>
      <c r="IRF1867" s="84"/>
      <c r="IRG1867" s="84"/>
      <c r="IRH1867" s="84"/>
      <c r="IRI1867" s="84"/>
      <c r="IRJ1867" s="84"/>
      <c r="IRK1867" s="84"/>
      <c r="IRL1867" s="84"/>
      <c r="IRM1867" s="84"/>
      <c r="IRN1867" s="84"/>
      <c r="IRO1867" s="84"/>
      <c r="IRP1867" s="84"/>
      <c r="IRQ1867" s="84"/>
      <c r="IRR1867" s="84"/>
      <c r="IRS1867" s="84"/>
      <c r="IRT1867" s="84"/>
      <c r="IRU1867" s="84"/>
      <c r="IRV1867" s="84"/>
      <c r="IRW1867" s="84"/>
      <c r="IRX1867" s="84"/>
      <c r="IRY1867" s="84"/>
      <c r="IRZ1867" s="84"/>
      <c r="ISA1867" s="84"/>
      <c r="ISB1867" s="84"/>
      <c r="ISC1867" s="84"/>
      <c r="ISD1867" s="84"/>
      <c r="ISE1867" s="84"/>
      <c r="ISF1867" s="84"/>
      <c r="ISG1867" s="84"/>
      <c r="ISH1867" s="84"/>
      <c r="ISI1867" s="84"/>
      <c r="ISJ1867" s="84"/>
      <c r="ISK1867" s="84"/>
      <c r="ISL1867" s="84"/>
      <c r="ISM1867" s="84"/>
      <c r="ISN1867" s="84"/>
      <c r="ISO1867" s="84"/>
      <c r="ISP1867" s="84"/>
      <c r="ISQ1867" s="84"/>
      <c r="ISR1867" s="84"/>
      <c r="ISS1867" s="84"/>
      <c r="IST1867" s="84"/>
      <c r="ISU1867" s="84"/>
      <c r="ISV1867" s="84"/>
      <c r="ISW1867" s="84"/>
      <c r="ISX1867" s="84"/>
      <c r="ISY1867" s="84"/>
      <c r="ISZ1867" s="84"/>
      <c r="ITA1867" s="84"/>
      <c r="ITB1867" s="84"/>
      <c r="ITC1867" s="84"/>
      <c r="ITD1867" s="84"/>
      <c r="ITE1867" s="84"/>
      <c r="ITF1867" s="84"/>
      <c r="ITG1867" s="84"/>
      <c r="ITH1867" s="84"/>
      <c r="ITI1867" s="84"/>
      <c r="ITJ1867" s="84"/>
      <c r="ITK1867" s="84"/>
      <c r="ITL1867" s="84"/>
      <c r="ITM1867" s="84"/>
      <c r="ITN1867" s="84"/>
      <c r="ITO1867" s="84"/>
      <c r="ITP1867" s="84"/>
      <c r="ITQ1867" s="84"/>
      <c r="ITR1867" s="84"/>
      <c r="ITS1867" s="84"/>
      <c r="ITT1867" s="84"/>
      <c r="ITU1867" s="84"/>
      <c r="ITV1867" s="84"/>
      <c r="ITW1867" s="84"/>
      <c r="ITX1867" s="84"/>
      <c r="ITY1867" s="84"/>
      <c r="ITZ1867" s="84"/>
      <c r="IUA1867" s="84"/>
      <c r="IUB1867" s="84"/>
      <c r="IUC1867" s="84"/>
      <c r="IUD1867" s="84"/>
      <c r="IUE1867" s="84"/>
      <c r="IUF1867" s="84"/>
      <c r="IUG1867" s="84"/>
      <c r="IUH1867" s="84"/>
      <c r="IUI1867" s="84"/>
      <c r="IUJ1867" s="84"/>
      <c r="IUK1867" s="84"/>
      <c r="IUL1867" s="84"/>
      <c r="IUM1867" s="84"/>
      <c r="IUN1867" s="84"/>
      <c r="IUO1867" s="84"/>
      <c r="IUP1867" s="84"/>
      <c r="IUQ1867" s="84"/>
      <c r="IUR1867" s="84"/>
      <c r="IUS1867" s="84"/>
      <c r="IUT1867" s="84"/>
      <c r="IUU1867" s="84"/>
      <c r="IUV1867" s="84"/>
      <c r="IUW1867" s="84"/>
      <c r="IUX1867" s="84"/>
      <c r="IUY1867" s="84"/>
      <c r="IUZ1867" s="84"/>
      <c r="IVA1867" s="84"/>
      <c r="IVB1867" s="84"/>
      <c r="IVC1867" s="84"/>
      <c r="IVD1867" s="84"/>
      <c r="IVE1867" s="84"/>
      <c r="IVF1867" s="84"/>
      <c r="IVG1867" s="84"/>
      <c r="IVH1867" s="84"/>
      <c r="IVI1867" s="84"/>
      <c r="IVJ1867" s="84"/>
      <c r="IVK1867" s="84"/>
      <c r="IVL1867" s="84"/>
      <c r="IVM1867" s="84"/>
      <c r="IVN1867" s="84"/>
      <c r="IVO1867" s="84"/>
      <c r="IVP1867" s="84"/>
      <c r="IVQ1867" s="84"/>
      <c r="IVR1867" s="84"/>
      <c r="IVS1867" s="84"/>
      <c r="IVT1867" s="84"/>
      <c r="IVU1867" s="84"/>
      <c r="IVV1867" s="84"/>
      <c r="IVW1867" s="84"/>
      <c r="IVX1867" s="84"/>
      <c r="IVY1867" s="84"/>
      <c r="IVZ1867" s="84"/>
      <c r="IWA1867" s="84"/>
      <c r="IWB1867" s="84"/>
      <c r="IWC1867" s="84"/>
      <c r="IWD1867" s="84"/>
      <c r="IWE1867" s="84"/>
      <c r="IWF1867" s="84"/>
      <c r="IWG1867" s="84"/>
      <c r="IWH1867" s="84"/>
      <c r="IWI1867" s="84"/>
      <c r="IWJ1867" s="84"/>
      <c r="IWK1867" s="84"/>
      <c r="IWL1867" s="84"/>
      <c r="IWM1867" s="84"/>
      <c r="IWN1867" s="84"/>
      <c r="IWO1867" s="84"/>
      <c r="IWP1867" s="84"/>
      <c r="IWQ1867" s="84"/>
      <c r="IWR1867" s="84"/>
      <c r="IWS1867" s="84"/>
      <c r="IWT1867" s="84"/>
      <c r="IWU1867" s="84"/>
      <c r="IWV1867" s="84"/>
      <c r="IWW1867" s="84"/>
      <c r="IWX1867" s="84"/>
      <c r="IWY1867" s="84"/>
      <c r="IWZ1867" s="84"/>
      <c r="IXA1867" s="84"/>
      <c r="IXB1867" s="84"/>
      <c r="IXC1867" s="84"/>
      <c r="IXD1867" s="84"/>
      <c r="IXE1867" s="84"/>
      <c r="IXF1867" s="84"/>
      <c r="IXG1867" s="84"/>
      <c r="IXH1867" s="84"/>
      <c r="IXI1867" s="84"/>
      <c r="IXJ1867" s="84"/>
      <c r="IXK1867" s="84"/>
      <c r="IXL1867" s="84"/>
      <c r="IXM1867" s="84"/>
      <c r="IXN1867" s="84"/>
      <c r="IXO1867" s="84"/>
      <c r="IXP1867" s="84"/>
      <c r="IXQ1867" s="84"/>
      <c r="IXR1867" s="84"/>
      <c r="IXS1867" s="84"/>
      <c r="IXT1867" s="84"/>
      <c r="IXU1867" s="84"/>
      <c r="IXV1867" s="84"/>
      <c r="IXW1867" s="84"/>
      <c r="IXX1867" s="84"/>
      <c r="IXY1867" s="84"/>
      <c r="IXZ1867" s="84"/>
      <c r="IYA1867" s="84"/>
      <c r="IYB1867" s="84"/>
      <c r="IYC1867" s="84"/>
      <c r="IYD1867" s="84"/>
      <c r="IYE1867" s="84"/>
      <c r="IYF1867" s="84"/>
      <c r="IYG1867" s="84"/>
      <c r="IYH1867" s="84"/>
      <c r="IYI1867" s="84"/>
      <c r="IYJ1867" s="84"/>
      <c r="IYK1867" s="84"/>
      <c r="IYL1867" s="84"/>
      <c r="IYM1867" s="84"/>
      <c r="IYN1867" s="84"/>
      <c r="IYO1867" s="84"/>
      <c r="IYP1867" s="84"/>
      <c r="IYQ1867" s="84"/>
      <c r="IYR1867" s="84"/>
      <c r="IYS1867" s="84"/>
      <c r="IYT1867" s="84"/>
      <c r="IYU1867" s="84"/>
      <c r="IYV1867" s="84"/>
      <c r="IYW1867" s="84"/>
      <c r="IYX1867" s="84"/>
      <c r="IYY1867" s="84"/>
      <c r="IYZ1867" s="84"/>
      <c r="IZA1867" s="84"/>
      <c r="IZB1867" s="84"/>
      <c r="IZC1867" s="84"/>
      <c r="IZD1867" s="84"/>
      <c r="IZE1867" s="84"/>
      <c r="IZF1867" s="84"/>
      <c r="IZG1867" s="84"/>
      <c r="IZH1867" s="84"/>
      <c r="IZI1867" s="84"/>
      <c r="IZJ1867" s="84"/>
      <c r="IZK1867" s="84"/>
      <c r="IZL1867" s="84"/>
      <c r="IZM1867" s="84"/>
      <c r="IZN1867" s="84"/>
      <c r="IZO1867" s="84"/>
      <c r="IZP1867" s="84"/>
      <c r="IZQ1867" s="84"/>
      <c r="IZR1867" s="84"/>
      <c r="IZS1867" s="84"/>
      <c r="IZT1867" s="84"/>
      <c r="IZU1867" s="84"/>
      <c r="IZV1867" s="84"/>
      <c r="IZW1867" s="84"/>
      <c r="IZX1867" s="84"/>
      <c r="IZY1867" s="84"/>
      <c r="IZZ1867" s="84"/>
      <c r="JAA1867" s="84"/>
      <c r="JAB1867" s="84"/>
      <c r="JAC1867" s="84"/>
      <c r="JAD1867" s="84"/>
      <c r="JAE1867" s="84"/>
      <c r="JAF1867" s="84"/>
      <c r="JAG1867" s="84"/>
      <c r="JAH1867" s="84"/>
      <c r="JAI1867" s="84"/>
      <c r="JAJ1867" s="84"/>
      <c r="JAK1867" s="84"/>
      <c r="JAL1867" s="84"/>
      <c r="JAM1867" s="84"/>
      <c r="JAN1867" s="84"/>
      <c r="JAO1867" s="84"/>
      <c r="JAP1867" s="84"/>
      <c r="JAQ1867" s="84"/>
      <c r="JAR1867" s="84"/>
      <c r="JAS1867" s="84"/>
      <c r="JAT1867" s="84"/>
      <c r="JAU1867" s="84"/>
      <c r="JAV1867" s="84"/>
      <c r="JAW1867" s="84"/>
      <c r="JAX1867" s="84"/>
      <c r="JAY1867" s="84"/>
      <c r="JAZ1867" s="84"/>
      <c r="JBA1867" s="84"/>
      <c r="JBB1867" s="84"/>
      <c r="JBC1867" s="84"/>
      <c r="JBD1867" s="84"/>
      <c r="JBE1867" s="84"/>
      <c r="JBF1867" s="84"/>
      <c r="JBG1867" s="84"/>
      <c r="JBH1867" s="84"/>
      <c r="JBI1867" s="84"/>
      <c r="JBJ1867" s="84"/>
      <c r="JBK1867" s="84"/>
      <c r="JBL1867" s="84"/>
      <c r="JBM1867" s="84"/>
      <c r="JBN1867" s="84"/>
      <c r="JBO1867" s="84"/>
      <c r="JBP1867" s="84"/>
      <c r="JBQ1867" s="84"/>
      <c r="JBR1867" s="84"/>
      <c r="JBS1867" s="84"/>
      <c r="JBT1867" s="84"/>
      <c r="JBU1867" s="84"/>
      <c r="JBV1867" s="84"/>
      <c r="JBW1867" s="84"/>
      <c r="JBX1867" s="84"/>
      <c r="JBY1867" s="84"/>
      <c r="JBZ1867" s="84"/>
      <c r="JCA1867" s="84"/>
      <c r="JCB1867" s="84"/>
      <c r="JCC1867" s="84"/>
      <c r="JCD1867" s="84"/>
      <c r="JCE1867" s="84"/>
      <c r="JCF1867" s="84"/>
      <c r="JCG1867" s="84"/>
      <c r="JCH1867" s="84"/>
      <c r="JCI1867" s="84"/>
      <c r="JCJ1867" s="84"/>
      <c r="JCK1867" s="84"/>
      <c r="JCL1867" s="84"/>
      <c r="JCM1867" s="84"/>
      <c r="JCN1867" s="84"/>
      <c r="JCO1867" s="84"/>
      <c r="JCP1867" s="84"/>
      <c r="JCQ1867" s="84"/>
      <c r="JCR1867" s="84"/>
      <c r="JCS1867" s="84"/>
      <c r="JCT1867" s="84"/>
      <c r="JCU1867" s="84"/>
      <c r="JCV1867" s="84"/>
      <c r="JCW1867" s="84"/>
      <c r="JCX1867" s="84"/>
      <c r="JCY1867" s="84"/>
      <c r="JCZ1867" s="84"/>
      <c r="JDA1867" s="84"/>
      <c r="JDB1867" s="84"/>
      <c r="JDC1867" s="84"/>
      <c r="JDD1867" s="84"/>
      <c r="JDE1867" s="84"/>
      <c r="JDF1867" s="84"/>
      <c r="JDG1867" s="84"/>
      <c r="JDH1867" s="84"/>
      <c r="JDI1867" s="84"/>
      <c r="JDJ1867" s="84"/>
      <c r="JDK1867" s="84"/>
      <c r="JDL1867" s="84"/>
      <c r="JDM1867" s="84"/>
      <c r="JDN1867" s="84"/>
      <c r="JDO1867" s="84"/>
      <c r="JDP1867" s="84"/>
      <c r="JDQ1867" s="84"/>
      <c r="JDR1867" s="84"/>
      <c r="JDS1867" s="84"/>
      <c r="JDT1867" s="84"/>
      <c r="JDU1867" s="84"/>
      <c r="JDV1867" s="84"/>
      <c r="JDW1867" s="84"/>
      <c r="JDX1867" s="84"/>
      <c r="JDY1867" s="84"/>
      <c r="JDZ1867" s="84"/>
      <c r="JEA1867" s="84"/>
      <c r="JEB1867" s="84"/>
      <c r="JEC1867" s="84"/>
      <c r="JED1867" s="84"/>
      <c r="JEE1867" s="84"/>
      <c r="JEF1867" s="84"/>
      <c r="JEG1867" s="84"/>
      <c r="JEH1867" s="84"/>
      <c r="JEI1867" s="84"/>
      <c r="JEJ1867" s="84"/>
      <c r="JEK1867" s="84"/>
      <c r="JEL1867" s="84"/>
      <c r="JEM1867" s="84"/>
      <c r="JEN1867" s="84"/>
      <c r="JEO1867" s="84"/>
      <c r="JEP1867" s="84"/>
      <c r="JEQ1867" s="84"/>
      <c r="JER1867" s="84"/>
      <c r="JES1867" s="84"/>
      <c r="JET1867" s="84"/>
      <c r="JEU1867" s="84"/>
      <c r="JEV1867" s="84"/>
      <c r="JEW1867" s="84"/>
      <c r="JEX1867" s="84"/>
      <c r="JEY1867" s="84"/>
      <c r="JEZ1867" s="84"/>
      <c r="JFA1867" s="84"/>
      <c r="JFB1867" s="84"/>
      <c r="JFC1867" s="84"/>
      <c r="JFD1867" s="84"/>
      <c r="JFE1867" s="84"/>
      <c r="JFF1867" s="84"/>
      <c r="JFG1867" s="84"/>
      <c r="JFH1867" s="84"/>
      <c r="JFI1867" s="84"/>
      <c r="JFJ1867" s="84"/>
      <c r="JFK1867" s="84"/>
      <c r="JFL1867" s="84"/>
      <c r="JFM1867" s="84"/>
      <c r="JFN1867" s="84"/>
      <c r="JFO1867" s="84"/>
      <c r="JFP1867" s="84"/>
      <c r="JFQ1867" s="84"/>
      <c r="JFR1867" s="84"/>
      <c r="JFS1867" s="84"/>
      <c r="JFT1867" s="84"/>
      <c r="JFU1867" s="84"/>
      <c r="JFV1867" s="84"/>
      <c r="JFW1867" s="84"/>
      <c r="JFX1867" s="84"/>
      <c r="JFY1867" s="84"/>
      <c r="JFZ1867" s="84"/>
      <c r="JGA1867" s="84"/>
      <c r="JGB1867" s="84"/>
      <c r="JGC1867" s="84"/>
      <c r="JGD1867" s="84"/>
      <c r="JGE1867" s="84"/>
      <c r="JGF1867" s="84"/>
      <c r="JGG1867" s="84"/>
      <c r="JGH1867" s="84"/>
      <c r="JGI1867" s="84"/>
      <c r="JGJ1867" s="84"/>
      <c r="JGK1867" s="84"/>
      <c r="JGL1867" s="84"/>
      <c r="JGM1867" s="84"/>
      <c r="JGN1867" s="84"/>
      <c r="JGO1867" s="84"/>
      <c r="JGP1867" s="84"/>
      <c r="JGQ1867" s="84"/>
      <c r="JGR1867" s="84"/>
      <c r="JGS1867" s="84"/>
      <c r="JGT1867" s="84"/>
      <c r="JGU1867" s="84"/>
      <c r="JGV1867" s="84"/>
      <c r="JGW1867" s="84"/>
      <c r="JGX1867" s="84"/>
      <c r="JGY1867" s="84"/>
      <c r="JGZ1867" s="84"/>
      <c r="JHA1867" s="84"/>
      <c r="JHB1867" s="84"/>
      <c r="JHC1867" s="84"/>
      <c r="JHD1867" s="84"/>
      <c r="JHE1867" s="84"/>
      <c r="JHF1867" s="84"/>
      <c r="JHG1867" s="84"/>
      <c r="JHH1867" s="84"/>
      <c r="JHI1867" s="84"/>
      <c r="JHJ1867" s="84"/>
      <c r="JHK1867" s="84"/>
      <c r="JHL1867" s="84"/>
      <c r="JHM1867" s="84"/>
      <c r="JHN1867" s="84"/>
      <c r="JHO1867" s="84"/>
      <c r="JHP1867" s="84"/>
      <c r="JHQ1867" s="84"/>
      <c r="JHR1867" s="84"/>
      <c r="JHS1867" s="84"/>
      <c r="JHT1867" s="84"/>
      <c r="JHU1867" s="84"/>
      <c r="JHV1867" s="84"/>
      <c r="JHW1867" s="84"/>
      <c r="JHX1867" s="84"/>
      <c r="JHY1867" s="84"/>
      <c r="JHZ1867" s="84"/>
      <c r="JIA1867" s="84"/>
      <c r="JIB1867" s="84"/>
      <c r="JIC1867" s="84"/>
      <c r="JID1867" s="84"/>
      <c r="JIE1867" s="84"/>
      <c r="JIF1867" s="84"/>
      <c r="JIG1867" s="84"/>
      <c r="JIH1867" s="84"/>
      <c r="JII1867" s="84"/>
      <c r="JIJ1867" s="84"/>
      <c r="JIK1867" s="84"/>
      <c r="JIL1867" s="84"/>
      <c r="JIM1867" s="84"/>
      <c r="JIN1867" s="84"/>
      <c r="JIO1867" s="84"/>
      <c r="JIP1867" s="84"/>
      <c r="JIQ1867" s="84"/>
      <c r="JIR1867" s="84"/>
      <c r="JIS1867" s="84"/>
      <c r="JIT1867" s="84"/>
      <c r="JIU1867" s="84"/>
      <c r="JIV1867" s="84"/>
      <c r="JIW1867" s="84"/>
      <c r="JIX1867" s="84"/>
      <c r="JIY1867" s="84"/>
      <c r="JIZ1867" s="84"/>
      <c r="JJA1867" s="84"/>
      <c r="JJB1867" s="84"/>
      <c r="JJC1867" s="84"/>
      <c r="JJD1867" s="84"/>
      <c r="JJE1867" s="84"/>
      <c r="JJF1867" s="84"/>
      <c r="JJG1867" s="84"/>
      <c r="JJH1867" s="84"/>
      <c r="JJI1867" s="84"/>
      <c r="JJJ1867" s="84"/>
      <c r="JJK1867" s="84"/>
      <c r="JJL1867" s="84"/>
      <c r="JJM1867" s="84"/>
      <c r="JJN1867" s="84"/>
      <c r="JJO1867" s="84"/>
      <c r="JJP1867" s="84"/>
      <c r="JJQ1867" s="84"/>
      <c r="JJR1867" s="84"/>
      <c r="JJS1867" s="84"/>
      <c r="JJT1867" s="84"/>
      <c r="JJU1867" s="84"/>
      <c r="JJV1867" s="84"/>
      <c r="JJW1867" s="84"/>
      <c r="JJX1867" s="84"/>
      <c r="JJY1867" s="84"/>
      <c r="JJZ1867" s="84"/>
      <c r="JKA1867" s="84"/>
      <c r="JKB1867" s="84"/>
      <c r="JKC1867" s="84"/>
      <c r="JKD1867" s="84"/>
      <c r="JKE1867" s="84"/>
      <c r="JKF1867" s="84"/>
      <c r="JKG1867" s="84"/>
      <c r="JKH1867" s="84"/>
      <c r="JKI1867" s="84"/>
      <c r="JKJ1867" s="84"/>
      <c r="JKK1867" s="84"/>
      <c r="JKL1867" s="84"/>
      <c r="JKM1867" s="84"/>
      <c r="JKN1867" s="84"/>
      <c r="JKO1867" s="84"/>
      <c r="JKP1867" s="84"/>
      <c r="JKQ1867" s="84"/>
      <c r="JKR1867" s="84"/>
      <c r="JKS1867" s="84"/>
      <c r="JKT1867" s="84"/>
      <c r="JKU1867" s="84"/>
      <c r="JKV1867" s="84"/>
      <c r="JKW1867" s="84"/>
      <c r="JKX1867" s="84"/>
      <c r="JKY1867" s="84"/>
      <c r="JKZ1867" s="84"/>
      <c r="JLA1867" s="84"/>
      <c r="JLB1867" s="84"/>
      <c r="JLC1867" s="84"/>
      <c r="JLD1867" s="84"/>
      <c r="JLE1867" s="84"/>
      <c r="JLF1867" s="84"/>
      <c r="JLG1867" s="84"/>
      <c r="JLH1867" s="84"/>
      <c r="JLI1867" s="84"/>
      <c r="JLJ1867" s="84"/>
      <c r="JLK1867" s="84"/>
      <c r="JLL1867" s="84"/>
      <c r="JLM1867" s="84"/>
      <c r="JLN1867" s="84"/>
      <c r="JLO1867" s="84"/>
      <c r="JLP1867" s="84"/>
      <c r="JLQ1867" s="84"/>
      <c r="JLR1867" s="84"/>
      <c r="JLS1867" s="84"/>
      <c r="JLT1867" s="84"/>
      <c r="JLU1867" s="84"/>
      <c r="JLV1867" s="84"/>
      <c r="JLW1867" s="84"/>
      <c r="JLX1867" s="84"/>
      <c r="JLY1867" s="84"/>
      <c r="JLZ1867" s="84"/>
      <c r="JMA1867" s="84"/>
      <c r="JMB1867" s="84"/>
      <c r="JMC1867" s="84"/>
      <c r="JMD1867" s="84"/>
      <c r="JME1867" s="84"/>
      <c r="JMF1867" s="84"/>
      <c r="JMG1867" s="84"/>
      <c r="JMH1867" s="84"/>
      <c r="JMI1867" s="84"/>
      <c r="JMJ1867" s="84"/>
      <c r="JMK1867" s="84"/>
      <c r="JML1867" s="84"/>
      <c r="JMM1867" s="84"/>
      <c r="JMN1867" s="84"/>
      <c r="JMO1867" s="84"/>
      <c r="JMP1867" s="84"/>
      <c r="JMQ1867" s="84"/>
      <c r="JMR1867" s="84"/>
      <c r="JMS1867" s="84"/>
      <c r="JMT1867" s="84"/>
      <c r="JMU1867" s="84"/>
      <c r="JMV1867" s="84"/>
      <c r="JMW1867" s="84"/>
      <c r="JMX1867" s="84"/>
      <c r="JMY1867" s="84"/>
      <c r="JMZ1867" s="84"/>
      <c r="JNA1867" s="84"/>
      <c r="JNB1867" s="84"/>
      <c r="JNC1867" s="84"/>
      <c r="JND1867" s="84"/>
      <c r="JNE1867" s="84"/>
      <c r="JNF1867" s="84"/>
      <c r="JNG1867" s="84"/>
      <c r="JNH1867" s="84"/>
      <c r="JNI1867" s="84"/>
      <c r="JNJ1867" s="84"/>
      <c r="JNK1867" s="84"/>
      <c r="JNL1867" s="84"/>
      <c r="JNM1867" s="84"/>
      <c r="JNN1867" s="84"/>
      <c r="JNO1867" s="84"/>
      <c r="JNP1867" s="84"/>
      <c r="JNQ1867" s="84"/>
      <c r="JNR1867" s="84"/>
      <c r="JNS1867" s="84"/>
      <c r="JNT1867" s="84"/>
      <c r="JNU1867" s="84"/>
      <c r="JNV1867" s="84"/>
      <c r="JNW1867" s="84"/>
      <c r="JNX1867" s="84"/>
      <c r="JNY1867" s="84"/>
      <c r="JNZ1867" s="84"/>
      <c r="JOA1867" s="84"/>
      <c r="JOB1867" s="84"/>
      <c r="JOC1867" s="84"/>
      <c r="JOD1867" s="84"/>
      <c r="JOE1867" s="84"/>
      <c r="JOF1867" s="84"/>
      <c r="JOG1867" s="84"/>
      <c r="JOH1867" s="84"/>
      <c r="JOI1867" s="84"/>
      <c r="JOJ1867" s="84"/>
      <c r="JOK1867" s="84"/>
      <c r="JOL1867" s="84"/>
      <c r="JOM1867" s="84"/>
      <c r="JON1867" s="84"/>
      <c r="JOO1867" s="84"/>
      <c r="JOP1867" s="84"/>
      <c r="JOQ1867" s="84"/>
      <c r="JOR1867" s="84"/>
      <c r="JOS1867" s="84"/>
      <c r="JOT1867" s="84"/>
      <c r="JOU1867" s="84"/>
      <c r="JOV1867" s="84"/>
      <c r="JOW1867" s="84"/>
      <c r="JOX1867" s="84"/>
      <c r="JOY1867" s="84"/>
      <c r="JOZ1867" s="84"/>
      <c r="JPA1867" s="84"/>
      <c r="JPB1867" s="84"/>
      <c r="JPC1867" s="84"/>
      <c r="JPD1867" s="84"/>
      <c r="JPE1867" s="84"/>
      <c r="JPF1867" s="84"/>
      <c r="JPG1867" s="84"/>
      <c r="JPH1867" s="84"/>
      <c r="JPI1867" s="84"/>
      <c r="JPJ1867" s="84"/>
      <c r="JPK1867" s="84"/>
      <c r="JPL1867" s="84"/>
      <c r="JPM1867" s="84"/>
      <c r="JPN1867" s="84"/>
      <c r="JPO1867" s="84"/>
      <c r="JPP1867" s="84"/>
      <c r="JPQ1867" s="84"/>
      <c r="JPR1867" s="84"/>
      <c r="JPS1867" s="84"/>
      <c r="JPT1867" s="84"/>
      <c r="JPU1867" s="84"/>
      <c r="JPV1867" s="84"/>
      <c r="JPW1867" s="84"/>
      <c r="JPX1867" s="84"/>
      <c r="JPY1867" s="84"/>
      <c r="JPZ1867" s="84"/>
      <c r="JQA1867" s="84"/>
      <c r="JQB1867" s="84"/>
      <c r="JQC1867" s="84"/>
      <c r="JQD1867" s="84"/>
      <c r="JQE1867" s="84"/>
      <c r="JQF1867" s="84"/>
      <c r="JQG1867" s="84"/>
      <c r="JQH1867" s="84"/>
      <c r="JQI1867" s="84"/>
      <c r="JQJ1867" s="84"/>
      <c r="JQK1867" s="84"/>
      <c r="JQL1867" s="84"/>
      <c r="JQM1867" s="84"/>
      <c r="JQN1867" s="84"/>
      <c r="JQO1867" s="84"/>
      <c r="JQP1867" s="84"/>
      <c r="JQQ1867" s="84"/>
      <c r="JQR1867" s="84"/>
      <c r="JQS1867" s="84"/>
      <c r="JQT1867" s="84"/>
      <c r="JQU1867" s="84"/>
      <c r="JQV1867" s="84"/>
      <c r="JQW1867" s="84"/>
      <c r="JQX1867" s="84"/>
      <c r="JQY1867" s="84"/>
      <c r="JQZ1867" s="84"/>
      <c r="JRA1867" s="84"/>
      <c r="JRB1867" s="84"/>
      <c r="JRC1867" s="84"/>
      <c r="JRD1867" s="84"/>
      <c r="JRE1867" s="84"/>
      <c r="JRF1867" s="84"/>
      <c r="JRG1867" s="84"/>
      <c r="JRH1867" s="84"/>
      <c r="JRI1867" s="84"/>
      <c r="JRJ1867" s="84"/>
      <c r="JRK1867" s="84"/>
      <c r="JRL1867" s="84"/>
      <c r="JRM1867" s="84"/>
      <c r="JRN1867" s="84"/>
      <c r="JRO1867" s="84"/>
      <c r="JRP1867" s="84"/>
      <c r="JRQ1867" s="84"/>
      <c r="JRR1867" s="84"/>
      <c r="JRS1867" s="84"/>
      <c r="JRT1867" s="84"/>
      <c r="JRU1867" s="84"/>
      <c r="JRV1867" s="84"/>
      <c r="JRW1867" s="84"/>
      <c r="JRX1867" s="84"/>
      <c r="JRY1867" s="84"/>
      <c r="JRZ1867" s="84"/>
      <c r="JSA1867" s="84"/>
      <c r="JSB1867" s="84"/>
      <c r="JSC1867" s="84"/>
      <c r="JSD1867" s="84"/>
      <c r="JSE1867" s="84"/>
      <c r="JSF1867" s="84"/>
      <c r="JSG1867" s="84"/>
      <c r="JSH1867" s="84"/>
      <c r="JSI1867" s="84"/>
      <c r="JSJ1867" s="84"/>
      <c r="JSK1867" s="84"/>
      <c r="JSL1867" s="84"/>
      <c r="JSM1867" s="84"/>
      <c r="JSN1867" s="84"/>
      <c r="JSO1867" s="84"/>
      <c r="JSP1867" s="84"/>
      <c r="JSQ1867" s="84"/>
      <c r="JSR1867" s="84"/>
      <c r="JSS1867" s="84"/>
      <c r="JST1867" s="84"/>
      <c r="JSU1867" s="84"/>
      <c r="JSV1867" s="84"/>
      <c r="JSW1867" s="84"/>
      <c r="JSX1867" s="84"/>
      <c r="JSY1867" s="84"/>
      <c r="JSZ1867" s="84"/>
      <c r="JTA1867" s="84"/>
      <c r="JTB1867" s="84"/>
      <c r="JTC1867" s="84"/>
      <c r="JTD1867" s="84"/>
      <c r="JTE1867" s="84"/>
      <c r="JTF1867" s="84"/>
      <c r="JTG1867" s="84"/>
      <c r="JTH1867" s="84"/>
      <c r="JTI1867" s="84"/>
      <c r="JTJ1867" s="84"/>
      <c r="JTK1867" s="84"/>
      <c r="JTL1867" s="84"/>
      <c r="JTM1867" s="84"/>
      <c r="JTN1867" s="84"/>
      <c r="JTO1867" s="84"/>
      <c r="JTP1867" s="84"/>
      <c r="JTQ1867" s="84"/>
      <c r="JTR1867" s="84"/>
      <c r="JTS1867" s="84"/>
      <c r="JTT1867" s="84"/>
      <c r="JTU1867" s="84"/>
      <c r="JTV1867" s="84"/>
      <c r="JTW1867" s="84"/>
      <c r="JTX1867" s="84"/>
      <c r="JTY1867" s="84"/>
      <c r="JTZ1867" s="84"/>
      <c r="JUA1867" s="84"/>
      <c r="JUB1867" s="84"/>
      <c r="JUC1867" s="84"/>
      <c r="JUD1867" s="84"/>
      <c r="JUE1867" s="84"/>
      <c r="JUF1867" s="84"/>
      <c r="JUG1867" s="84"/>
      <c r="JUH1867" s="84"/>
      <c r="JUI1867" s="84"/>
      <c r="JUJ1867" s="84"/>
      <c r="JUK1867" s="84"/>
      <c r="JUL1867" s="84"/>
      <c r="JUM1867" s="84"/>
      <c r="JUN1867" s="84"/>
      <c r="JUO1867" s="84"/>
      <c r="JUP1867" s="84"/>
      <c r="JUQ1867" s="84"/>
      <c r="JUR1867" s="84"/>
      <c r="JUS1867" s="84"/>
      <c r="JUT1867" s="84"/>
      <c r="JUU1867" s="84"/>
      <c r="JUV1867" s="84"/>
      <c r="JUW1867" s="84"/>
      <c r="JUX1867" s="84"/>
      <c r="JUY1867" s="84"/>
      <c r="JUZ1867" s="84"/>
      <c r="JVA1867" s="84"/>
      <c r="JVB1867" s="84"/>
      <c r="JVC1867" s="84"/>
      <c r="JVD1867" s="84"/>
      <c r="JVE1867" s="84"/>
      <c r="JVF1867" s="84"/>
      <c r="JVG1867" s="84"/>
      <c r="JVH1867" s="84"/>
      <c r="JVI1867" s="84"/>
      <c r="JVJ1867" s="84"/>
      <c r="JVK1867" s="84"/>
      <c r="JVL1867" s="84"/>
      <c r="JVM1867" s="84"/>
      <c r="JVN1867" s="84"/>
      <c r="JVO1867" s="84"/>
      <c r="JVP1867" s="84"/>
      <c r="JVQ1867" s="84"/>
      <c r="JVR1867" s="84"/>
      <c r="JVS1867" s="84"/>
      <c r="JVT1867" s="84"/>
      <c r="JVU1867" s="84"/>
      <c r="JVV1867" s="84"/>
      <c r="JVW1867" s="84"/>
      <c r="JVX1867" s="84"/>
      <c r="JVY1867" s="84"/>
      <c r="JVZ1867" s="84"/>
      <c r="JWA1867" s="84"/>
      <c r="JWB1867" s="84"/>
      <c r="JWC1867" s="84"/>
      <c r="JWD1867" s="84"/>
      <c r="JWE1867" s="84"/>
      <c r="JWF1867" s="84"/>
      <c r="JWG1867" s="84"/>
      <c r="JWH1867" s="84"/>
      <c r="JWI1867" s="84"/>
      <c r="JWJ1867" s="84"/>
      <c r="JWK1867" s="84"/>
      <c r="JWL1867" s="84"/>
      <c r="JWM1867" s="84"/>
      <c r="JWN1867" s="84"/>
      <c r="JWO1867" s="84"/>
      <c r="JWP1867" s="84"/>
      <c r="JWQ1867" s="84"/>
      <c r="JWR1867" s="84"/>
      <c r="JWS1867" s="84"/>
      <c r="JWT1867" s="84"/>
      <c r="JWU1867" s="84"/>
      <c r="JWV1867" s="84"/>
      <c r="JWW1867" s="84"/>
      <c r="JWX1867" s="84"/>
      <c r="JWY1867" s="84"/>
      <c r="JWZ1867" s="84"/>
      <c r="JXA1867" s="84"/>
      <c r="JXB1867" s="84"/>
      <c r="JXC1867" s="84"/>
      <c r="JXD1867" s="84"/>
      <c r="JXE1867" s="84"/>
      <c r="JXF1867" s="84"/>
      <c r="JXG1867" s="84"/>
      <c r="JXH1867" s="84"/>
      <c r="JXI1867" s="84"/>
      <c r="JXJ1867" s="84"/>
      <c r="JXK1867" s="84"/>
      <c r="JXL1867" s="84"/>
      <c r="JXM1867" s="84"/>
      <c r="JXN1867" s="84"/>
      <c r="JXO1867" s="84"/>
      <c r="JXP1867" s="84"/>
      <c r="JXQ1867" s="84"/>
      <c r="JXR1867" s="84"/>
      <c r="JXS1867" s="84"/>
      <c r="JXT1867" s="84"/>
      <c r="JXU1867" s="84"/>
      <c r="JXV1867" s="84"/>
      <c r="JXW1867" s="84"/>
      <c r="JXX1867" s="84"/>
      <c r="JXY1867" s="84"/>
      <c r="JXZ1867" s="84"/>
      <c r="JYA1867" s="84"/>
      <c r="JYB1867" s="84"/>
      <c r="JYC1867" s="84"/>
      <c r="JYD1867" s="84"/>
      <c r="JYE1867" s="84"/>
      <c r="JYF1867" s="84"/>
      <c r="JYG1867" s="84"/>
      <c r="JYH1867" s="84"/>
      <c r="JYI1867" s="84"/>
      <c r="JYJ1867" s="84"/>
      <c r="JYK1867" s="84"/>
      <c r="JYL1867" s="84"/>
      <c r="JYM1867" s="84"/>
      <c r="JYN1867" s="84"/>
      <c r="JYO1867" s="84"/>
      <c r="JYP1867" s="84"/>
      <c r="JYQ1867" s="84"/>
      <c r="JYR1867" s="84"/>
      <c r="JYS1867" s="84"/>
      <c r="JYT1867" s="84"/>
      <c r="JYU1867" s="84"/>
      <c r="JYV1867" s="84"/>
      <c r="JYW1867" s="84"/>
      <c r="JYX1867" s="84"/>
      <c r="JYY1867" s="84"/>
      <c r="JYZ1867" s="84"/>
      <c r="JZA1867" s="84"/>
      <c r="JZB1867" s="84"/>
      <c r="JZC1867" s="84"/>
      <c r="JZD1867" s="84"/>
      <c r="JZE1867" s="84"/>
      <c r="JZF1867" s="84"/>
      <c r="JZG1867" s="84"/>
      <c r="JZH1867" s="84"/>
      <c r="JZI1867" s="84"/>
      <c r="JZJ1867" s="84"/>
      <c r="JZK1867" s="84"/>
      <c r="JZL1867" s="84"/>
      <c r="JZM1867" s="84"/>
      <c r="JZN1867" s="84"/>
      <c r="JZO1867" s="84"/>
      <c r="JZP1867" s="84"/>
      <c r="JZQ1867" s="84"/>
      <c r="JZR1867" s="84"/>
      <c r="JZS1867" s="84"/>
      <c r="JZT1867" s="84"/>
      <c r="JZU1867" s="84"/>
      <c r="JZV1867" s="84"/>
      <c r="JZW1867" s="84"/>
      <c r="JZX1867" s="84"/>
      <c r="JZY1867" s="84"/>
      <c r="JZZ1867" s="84"/>
      <c r="KAA1867" s="84"/>
      <c r="KAB1867" s="84"/>
      <c r="KAC1867" s="84"/>
      <c r="KAD1867" s="84"/>
      <c r="KAE1867" s="84"/>
      <c r="KAF1867" s="84"/>
      <c r="KAG1867" s="84"/>
      <c r="KAH1867" s="84"/>
      <c r="KAI1867" s="84"/>
      <c r="KAJ1867" s="84"/>
      <c r="KAK1867" s="84"/>
      <c r="KAL1867" s="84"/>
      <c r="KAM1867" s="84"/>
      <c r="KAN1867" s="84"/>
      <c r="KAO1867" s="84"/>
      <c r="KAP1867" s="84"/>
      <c r="KAQ1867" s="84"/>
      <c r="KAR1867" s="84"/>
      <c r="KAS1867" s="84"/>
      <c r="KAT1867" s="84"/>
      <c r="KAU1867" s="84"/>
      <c r="KAV1867" s="84"/>
      <c r="KAW1867" s="84"/>
      <c r="KAX1867" s="84"/>
      <c r="KAY1867" s="84"/>
      <c r="KAZ1867" s="84"/>
      <c r="KBA1867" s="84"/>
      <c r="KBB1867" s="84"/>
      <c r="KBC1867" s="84"/>
      <c r="KBD1867" s="84"/>
      <c r="KBE1867" s="84"/>
      <c r="KBF1867" s="84"/>
      <c r="KBG1867" s="84"/>
      <c r="KBH1867" s="84"/>
      <c r="KBI1867" s="84"/>
      <c r="KBJ1867" s="84"/>
      <c r="KBK1867" s="84"/>
      <c r="KBL1867" s="84"/>
      <c r="KBM1867" s="84"/>
      <c r="KBN1867" s="84"/>
      <c r="KBO1867" s="84"/>
      <c r="KBP1867" s="84"/>
      <c r="KBQ1867" s="84"/>
      <c r="KBR1867" s="84"/>
      <c r="KBS1867" s="84"/>
      <c r="KBT1867" s="84"/>
      <c r="KBU1867" s="84"/>
      <c r="KBV1867" s="84"/>
      <c r="KBW1867" s="84"/>
      <c r="KBX1867" s="84"/>
      <c r="KBY1867" s="84"/>
      <c r="KBZ1867" s="84"/>
      <c r="KCA1867" s="84"/>
      <c r="KCB1867" s="84"/>
      <c r="KCC1867" s="84"/>
      <c r="KCD1867" s="84"/>
      <c r="KCE1867" s="84"/>
      <c r="KCF1867" s="84"/>
      <c r="KCG1867" s="84"/>
      <c r="KCH1867" s="84"/>
      <c r="KCI1867" s="84"/>
      <c r="KCJ1867" s="84"/>
      <c r="KCK1867" s="84"/>
      <c r="KCL1867" s="84"/>
      <c r="KCM1867" s="84"/>
      <c r="KCN1867" s="84"/>
      <c r="KCO1867" s="84"/>
      <c r="KCP1867" s="84"/>
      <c r="KCQ1867" s="84"/>
      <c r="KCR1867" s="84"/>
      <c r="KCS1867" s="84"/>
      <c r="KCT1867" s="84"/>
      <c r="KCU1867" s="84"/>
      <c r="KCV1867" s="84"/>
      <c r="KCW1867" s="84"/>
      <c r="KCX1867" s="84"/>
      <c r="KCY1867" s="84"/>
      <c r="KCZ1867" s="84"/>
      <c r="KDA1867" s="84"/>
      <c r="KDB1867" s="84"/>
      <c r="KDC1867" s="84"/>
      <c r="KDD1867" s="84"/>
      <c r="KDE1867" s="84"/>
      <c r="KDF1867" s="84"/>
      <c r="KDG1867" s="84"/>
      <c r="KDH1867" s="84"/>
      <c r="KDI1867" s="84"/>
      <c r="KDJ1867" s="84"/>
      <c r="KDK1867" s="84"/>
      <c r="KDL1867" s="84"/>
      <c r="KDM1867" s="84"/>
      <c r="KDN1867" s="84"/>
      <c r="KDO1867" s="84"/>
      <c r="KDP1867" s="84"/>
      <c r="KDQ1867" s="84"/>
      <c r="KDR1867" s="84"/>
      <c r="KDS1867" s="84"/>
      <c r="KDT1867" s="84"/>
      <c r="KDU1867" s="84"/>
      <c r="KDV1867" s="84"/>
      <c r="KDW1867" s="84"/>
      <c r="KDX1867" s="84"/>
      <c r="KDY1867" s="84"/>
      <c r="KDZ1867" s="84"/>
      <c r="KEA1867" s="84"/>
      <c r="KEB1867" s="84"/>
      <c r="KEC1867" s="84"/>
      <c r="KED1867" s="84"/>
      <c r="KEE1867" s="84"/>
      <c r="KEF1867" s="84"/>
      <c r="KEG1867" s="84"/>
      <c r="KEH1867" s="84"/>
      <c r="KEI1867" s="84"/>
      <c r="KEJ1867" s="84"/>
      <c r="KEK1867" s="84"/>
      <c r="KEL1867" s="84"/>
      <c r="KEM1867" s="84"/>
      <c r="KEN1867" s="84"/>
      <c r="KEO1867" s="84"/>
      <c r="KEP1867" s="84"/>
      <c r="KEQ1867" s="84"/>
      <c r="KER1867" s="84"/>
      <c r="KES1867" s="84"/>
      <c r="KET1867" s="84"/>
      <c r="KEU1867" s="84"/>
      <c r="KEV1867" s="84"/>
      <c r="KEW1867" s="84"/>
      <c r="KEX1867" s="84"/>
      <c r="KEY1867" s="84"/>
      <c r="KEZ1867" s="84"/>
      <c r="KFA1867" s="84"/>
      <c r="KFB1867" s="84"/>
      <c r="KFC1867" s="84"/>
      <c r="KFD1867" s="84"/>
      <c r="KFE1867" s="84"/>
      <c r="KFF1867" s="84"/>
      <c r="KFG1867" s="84"/>
      <c r="KFH1867" s="84"/>
      <c r="KFI1867" s="84"/>
      <c r="KFJ1867" s="84"/>
      <c r="KFK1867" s="84"/>
      <c r="KFL1867" s="84"/>
      <c r="KFM1867" s="84"/>
      <c r="KFN1867" s="84"/>
      <c r="KFO1867" s="84"/>
      <c r="KFP1867" s="84"/>
      <c r="KFQ1867" s="84"/>
      <c r="KFR1867" s="84"/>
      <c r="KFS1867" s="84"/>
      <c r="KFT1867" s="84"/>
      <c r="KFU1867" s="84"/>
      <c r="KFV1867" s="84"/>
      <c r="KFW1867" s="84"/>
      <c r="KFX1867" s="84"/>
      <c r="KFY1867" s="84"/>
      <c r="KFZ1867" s="84"/>
      <c r="KGA1867" s="84"/>
      <c r="KGB1867" s="84"/>
      <c r="KGC1867" s="84"/>
      <c r="KGD1867" s="84"/>
      <c r="KGE1867" s="84"/>
      <c r="KGF1867" s="84"/>
      <c r="KGG1867" s="84"/>
      <c r="KGH1867" s="84"/>
      <c r="KGI1867" s="84"/>
      <c r="KGJ1867" s="84"/>
      <c r="KGK1867" s="84"/>
      <c r="KGL1867" s="84"/>
      <c r="KGM1867" s="84"/>
      <c r="KGN1867" s="84"/>
      <c r="KGO1867" s="84"/>
      <c r="KGP1867" s="84"/>
      <c r="KGQ1867" s="84"/>
      <c r="KGR1867" s="84"/>
      <c r="KGS1867" s="84"/>
      <c r="KGT1867" s="84"/>
      <c r="KGU1867" s="84"/>
      <c r="KGV1867" s="84"/>
      <c r="KGW1867" s="84"/>
      <c r="KGX1867" s="84"/>
      <c r="KGY1867" s="84"/>
      <c r="KGZ1867" s="84"/>
      <c r="KHA1867" s="84"/>
      <c r="KHB1867" s="84"/>
      <c r="KHC1867" s="84"/>
      <c r="KHD1867" s="84"/>
      <c r="KHE1867" s="84"/>
      <c r="KHF1867" s="84"/>
      <c r="KHG1867" s="84"/>
      <c r="KHH1867" s="84"/>
      <c r="KHI1867" s="84"/>
      <c r="KHJ1867" s="84"/>
      <c r="KHK1867" s="84"/>
      <c r="KHL1867" s="84"/>
      <c r="KHM1867" s="84"/>
      <c r="KHN1867" s="84"/>
      <c r="KHO1867" s="84"/>
      <c r="KHP1867" s="84"/>
      <c r="KHQ1867" s="84"/>
      <c r="KHR1867" s="84"/>
      <c r="KHS1867" s="84"/>
      <c r="KHT1867" s="84"/>
      <c r="KHU1867" s="84"/>
      <c r="KHV1867" s="84"/>
      <c r="KHW1867" s="84"/>
      <c r="KHX1867" s="84"/>
      <c r="KHY1867" s="84"/>
      <c r="KHZ1867" s="84"/>
      <c r="KIA1867" s="84"/>
      <c r="KIB1867" s="84"/>
      <c r="KIC1867" s="84"/>
      <c r="KID1867" s="84"/>
      <c r="KIE1867" s="84"/>
      <c r="KIF1867" s="84"/>
      <c r="KIG1867" s="84"/>
      <c r="KIH1867" s="84"/>
      <c r="KII1867" s="84"/>
      <c r="KIJ1867" s="84"/>
      <c r="KIK1867" s="84"/>
      <c r="KIL1867" s="84"/>
      <c r="KIM1867" s="84"/>
      <c r="KIN1867" s="84"/>
      <c r="KIO1867" s="84"/>
      <c r="KIP1867" s="84"/>
      <c r="KIQ1867" s="84"/>
      <c r="KIR1867" s="84"/>
      <c r="KIS1867" s="84"/>
      <c r="KIT1867" s="84"/>
      <c r="KIU1867" s="84"/>
      <c r="KIV1867" s="84"/>
      <c r="KIW1867" s="84"/>
      <c r="KIX1867" s="84"/>
      <c r="KIY1867" s="84"/>
      <c r="KIZ1867" s="84"/>
      <c r="KJA1867" s="84"/>
      <c r="KJB1867" s="84"/>
      <c r="KJC1867" s="84"/>
      <c r="KJD1867" s="84"/>
      <c r="KJE1867" s="84"/>
      <c r="KJF1867" s="84"/>
      <c r="KJG1867" s="84"/>
      <c r="KJH1867" s="84"/>
      <c r="KJI1867" s="84"/>
      <c r="KJJ1867" s="84"/>
      <c r="KJK1867" s="84"/>
      <c r="KJL1867" s="84"/>
      <c r="KJM1867" s="84"/>
      <c r="KJN1867" s="84"/>
      <c r="KJO1867" s="84"/>
      <c r="KJP1867" s="84"/>
      <c r="KJQ1867" s="84"/>
      <c r="KJR1867" s="84"/>
      <c r="KJS1867" s="84"/>
      <c r="KJT1867" s="84"/>
      <c r="KJU1867" s="84"/>
      <c r="KJV1867" s="84"/>
      <c r="KJW1867" s="84"/>
      <c r="KJX1867" s="84"/>
      <c r="KJY1867" s="84"/>
      <c r="KJZ1867" s="84"/>
      <c r="KKA1867" s="84"/>
      <c r="KKB1867" s="84"/>
      <c r="KKC1867" s="84"/>
      <c r="KKD1867" s="84"/>
      <c r="KKE1867" s="84"/>
      <c r="KKF1867" s="84"/>
      <c r="KKG1867" s="84"/>
      <c r="KKH1867" s="84"/>
      <c r="KKI1867" s="84"/>
      <c r="KKJ1867" s="84"/>
      <c r="KKK1867" s="84"/>
      <c r="KKL1867" s="84"/>
      <c r="KKM1867" s="84"/>
      <c r="KKN1867" s="84"/>
      <c r="KKO1867" s="84"/>
      <c r="KKP1867" s="84"/>
      <c r="KKQ1867" s="84"/>
      <c r="KKR1867" s="84"/>
      <c r="KKS1867" s="84"/>
      <c r="KKT1867" s="84"/>
      <c r="KKU1867" s="84"/>
      <c r="KKV1867" s="84"/>
      <c r="KKW1867" s="84"/>
      <c r="KKX1867" s="84"/>
      <c r="KKY1867" s="84"/>
      <c r="KKZ1867" s="84"/>
      <c r="KLA1867" s="84"/>
      <c r="KLB1867" s="84"/>
      <c r="KLC1867" s="84"/>
      <c r="KLD1867" s="84"/>
      <c r="KLE1867" s="84"/>
      <c r="KLF1867" s="84"/>
      <c r="KLG1867" s="84"/>
      <c r="KLH1867" s="84"/>
      <c r="KLI1867" s="84"/>
      <c r="KLJ1867" s="84"/>
      <c r="KLK1867" s="84"/>
      <c r="KLL1867" s="84"/>
      <c r="KLM1867" s="84"/>
      <c r="KLN1867" s="84"/>
      <c r="KLO1867" s="84"/>
      <c r="KLP1867" s="84"/>
      <c r="KLQ1867" s="84"/>
      <c r="KLR1867" s="84"/>
      <c r="KLS1867" s="84"/>
      <c r="KLT1867" s="84"/>
      <c r="KLU1867" s="84"/>
      <c r="KLV1867" s="84"/>
      <c r="KLW1867" s="84"/>
      <c r="KLX1867" s="84"/>
      <c r="KLY1867" s="84"/>
      <c r="KLZ1867" s="84"/>
      <c r="KMA1867" s="84"/>
      <c r="KMB1867" s="84"/>
      <c r="KMC1867" s="84"/>
      <c r="KMD1867" s="84"/>
      <c r="KME1867" s="84"/>
      <c r="KMF1867" s="84"/>
      <c r="KMG1867" s="84"/>
      <c r="KMH1867" s="84"/>
      <c r="KMI1867" s="84"/>
      <c r="KMJ1867" s="84"/>
      <c r="KMK1867" s="84"/>
      <c r="KML1867" s="84"/>
      <c r="KMM1867" s="84"/>
      <c r="KMN1867" s="84"/>
      <c r="KMO1867" s="84"/>
      <c r="KMP1867" s="84"/>
      <c r="KMQ1867" s="84"/>
      <c r="KMR1867" s="84"/>
      <c r="KMS1867" s="84"/>
      <c r="KMT1867" s="84"/>
      <c r="KMU1867" s="84"/>
      <c r="KMV1867" s="84"/>
      <c r="KMW1867" s="84"/>
      <c r="KMX1867" s="84"/>
      <c r="KMY1867" s="84"/>
      <c r="KMZ1867" s="84"/>
      <c r="KNA1867" s="84"/>
      <c r="KNB1867" s="84"/>
      <c r="KNC1867" s="84"/>
      <c r="KND1867" s="84"/>
      <c r="KNE1867" s="84"/>
      <c r="KNF1867" s="84"/>
      <c r="KNG1867" s="84"/>
      <c r="KNH1867" s="84"/>
      <c r="KNI1867" s="84"/>
      <c r="KNJ1867" s="84"/>
      <c r="KNK1867" s="84"/>
      <c r="KNL1867" s="84"/>
      <c r="KNM1867" s="84"/>
      <c r="KNN1867" s="84"/>
      <c r="KNO1867" s="84"/>
      <c r="KNP1867" s="84"/>
      <c r="KNQ1867" s="84"/>
      <c r="KNR1867" s="84"/>
      <c r="KNS1867" s="84"/>
      <c r="KNT1867" s="84"/>
      <c r="KNU1867" s="84"/>
      <c r="KNV1867" s="84"/>
      <c r="KNW1867" s="84"/>
      <c r="KNX1867" s="84"/>
      <c r="KNY1867" s="84"/>
      <c r="KNZ1867" s="84"/>
      <c r="KOA1867" s="84"/>
      <c r="KOB1867" s="84"/>
      <c r="KOC1867" s="84"/>
      <c r="KOD1867" s="84"/>
      <c r="KOE1867" s="84"/>
      <c r="KOF1867" s="84"/>
      <c r="KOG1867" s="84"/>
      <c r="KOH1867" s="84"/>
      <c r="KOI1867" s="84"/>
      <c r="KOJ1867" s="84"/>
      <c r="KOK1867" s="84"/>
      <c r="KOL1867" s="84"/>
      <c r="KOM1867" s="84"/>
      <c r="KON1867" s="84"/>
      <c r="KOO1867" s="84"/>
      <c r="KOP1867" s="84"/>
      <c r="KOQ1867" s="84"/>
      <c r="KOR1867" s="84"/>
      <c r="KOS1867" s="84"/>
      <c r="KOT1867" s="84"/>
      <c r="KOU1867" s="84"/>
      <c r="KOV1867" s="84"/>
      <c r="KOW1867" s="84"/>
      <c r="KOX1867" s="84"/>
      <c r="KOY1867" s="84"/>
      <c r="KOZ1867" s="84"/>
      <c r="KPA1867" s="84"/>
      <c r="KPB1867" s="84"/>
      <c r="KPC1867" s="84"/>
      <c r="KPD1867" s="84"/>
      <c r="KPE1867" s="84"/>
      <c r="KPF1867" s="84"/>
      <c r="KPG1867" s="84"/>
      <c r="KPH1867" s="84"/>
      <c r="KPI1867" s="84"/>
      <c r="KPJ1867" s="84"/>
      <c r="KPK1867" s="84"/>
      <c r="KPL1867" s="84"/>
      <c r="KPM1867" s="84"/>
      <c r="KPN1867" s="84"/>
      <c r="KPO1867" s="84"/>
      <c r="KPP1867" s="84"/>
      <c r="KPQ1867" s="84"/>
      <c r="KPR1867" s="84"/>
      <c r="KPS1867" s="84"/>
      <c r="KPT1867" s="84"/>
      <c r="KPU1867" s="84"/>
      <c r="KPV1867" s="84"/>
      <c r="KPW1867" s="84"/>
      <c r="KPX1867" s="84"/>
      <c r="KPY1867" s="84"/>
      <c r="KPZ1867" s="84"/>
      <c r="KQA1867" s="84"/>
      <c r="KQB1867" s="84"/>
      <c r="KQC1867" s="84"/>
      <c r="KQD1867" s="84"/>
      <c r="KQE1867" s="84"/>
      <c r="KQF1867" s="84"/>
      <c r="KQG1867" s="84"/>
      <c r="KQH1867" s="84"/>
      <c r="KQI1867" s="84"/>
      <c r="KQJ1867" s="84"/>
      <c r="KQK1867" s="84"/>
      <c r="KQL1867" s="84"/>
      <c r="KQM1867" s="84"/>
      <c r="KQN1867" s="84"/>
      <c r="KQO1867" s="84"/>
      <c r="KQP1867" s="84"/>
      <c r="KQQ1867" s="84"/>
      <c r="KQR1867" s="84"/>
      <c r="KQS1867" s="84"/>
      <c r="KQT1867" s="84"/>
      <c r="KQU1867" s="84"/>
      <c r="KQV1867" s="84"/>
      <c r="KQW1867" s="84"/>
      <c r="KQX1867" s="84"/>
      <c r="KQY1867" s="84"/>
      <c r="KQZ1867" s="84"/>
      <c r="KRA1867" s="84"/>
      <c r="KRB1867" s="84"/>
      <c r="KRC1867" s="84"/>
      <c r="KRD1867" s="84"/>
      <c r="KRE1867" s="84"/>
      <c r="KRF1867" s="84"/>
      <c r="KRG1867" s="84"/>
      <c r="KRH1867" s="84"/>
      <c r="KRI1867" s="84"/>
      <c r="KRJ1867" s="84"/>
      <c r="KRK1867" s="84"/>
      <c r="KRL1867" s="84"/>
      <c r="KRM1867" s="84"/>
      <c r="KRN1867" s="84"/>
      <c r="KRO1867" s="84"/>
      <c r="KRP1867" s="84"/>
      <c r="KRQ1867" s="84"/>
      <c r="KRR1867" s="84"/>
      <c r="KRS1867" s="84"/>
      <c r="KRT1867" s="84"/>
      <c r="KRU1867" s="84"/>
      <c r="KRV1867" s="84"/>
      <c r="KRW1867" s="84"/>
      <c r="KRX1867" s="84"/>
      <c r="KRY1867" s="84"/>
      <c r="KRZ1867" s="84"/>
      <c r="KSA1867" s="84"/>
      <c r="KSB1867" s="84"/>
      <c r="KSC1867" s="84"/>
      <c r="KSD1867" s="84"/>
      <c r="KSE1867" s="84"/>
      <c r="KSF1867" s="84"/>
      <c r="KSG1867" s="84"/>
      <c r="KSH1867" s="84"/>
      <c r="KSI1867" s="84"/>
      <c r="KSJ1867" s="84"/>
      <c r="KSK1867" s="84"/>
      <c r="KSL1867" s="84"/>
      <c r="KSM1867" s="84"/>
      <c r="KSN1867" s="84"/>
      <c r="KSO1867" s="84"/>
      <c r="KSP1867" s="84"/>
      <c r="KSQ1867" s="84"/>
      <c r="KSR1867" s="84"/>
      <c r="KSS1867" s="84"/>
      <c r="KST1867" s="84"/>
      <c r="KSU1867" s="84"/>
      <c r="KSV1867" s="84"/>
      <c r="KSW1867" s="84"/>
      <c r="KSX1867" s="84"/>
      <c r="KSY1867" s="84"/>
      <c r="KSZ1867" s="84"/>
      <c r="KTA1867" s="84"/>
      <c r="KTB1867" s="84"/>
      <c r="KTC1867" s="84"/>
      <c r="KTD1867" s="84"/>
      <c r="KTE1867" s="84"/>
      <c r="KTF1867" s="84"/>
      <c r="KTG1867" s="84"/>
      <c r="KTH1867" s="84"/>
      <c r="KTI1867" s="84"/>
      <c r="KTJ1867" s="84"/>
      <c r="KTK1867" s="84"/>
      <c r="KTL1867" s="84"/>
      <c r="KTM1867" s="84"/>
      <c r="KTN1867" s="84"/>
      <c r="KTO1867" s="84"/>
      <c r="KTP1867" s="84"/>
      <c r="KTQ1867" s="84"/>
      <c r="KTR1867" s="84"/>
      <c r="KTS1867" s="84"/>
      <c r="KTT1867" s="84"/>
      <c r="KTU1867" s="84"/>
      <c r="KTV1867" s="84"/>
      <c r="KTW1867" s="84"/>
      <c r="KTX1867" s="84"/>
      <c r="KTY1867" s="84"/>
      <c r="KTZ1867" s="84"/>
      <c r="KUA1867" s="84"/>
      <c r="KUB1867" s="84"/>
      <c r="KUC1867" s="84"/>
      <c r="KUD1867" s="84"/>
      <c r="KUE1867" s="84"/>
      <c r="KUF1867" s="84"/>
      <c r="KUG1867" s="84"/>
      <c r="KUH1867" s="84"/>
      <c r="KUI1867" s="84"/>
      <c r="KUJ1867" s="84"/>
      <c r="KUK1867" s="84"/>
      <c r="KUL1867" s="84"/>
      <c r="KUM1867" s="84"/>
      <c r="KUN1867" s="84"/>
      <c r="KUO1867" s="84"/>
      <c r="KUP1867" s="84"/>
      <c r="KUQ1867" s="84"/>
      <c r="KUR1867" s="84"/>
      <c r="KUS1867" s="84"/>
      <c r="KUT1867" s="84"/>
      <c r="KUU1867" s="84"/>
      <c r="KUV1867" s="84"/>
      <c r="KUW1867" s="84"/>
      <c r="KUX1867" s="84"/>
      <c r="KUY1867" s="84"/>
      <c r="KUZ1867" s="84"/>
      <c r="KVA1867" s="84"/>
      <c r="KVB1867" s="84"/>
      <c r="KVC1867" s="84"/>
      <c r="KVD1867" s="84"/>
      <c r="KVE1867" s="84"/>
      <c r="KVF1867" s="84"/>
      <c r="KVG1867" s="84"/>
      <c r="KVH1867" s="84"/>
      <c r="KVI1867" s="84"/>
      <c r="KVJ1867" s="84"/>
      <c r="KVK1867" s="84"/>
      <c r="KVL1867" s="84"/>
      <c r="KVM1867" s="84"/>
      <c r="KVN1867" s="84"/>
      <c r="KVO1867" s="84"/>
      <c r="KVP1867" s="84"/>
      <c r="KVQ1867" s="84"/>
      <c r="KVR1867" s="84"/>
      <c r="KVS1867" s="84"/>
      <c r="KVT1867" s="84"/>
      <c r="KVU1867" s="84"/>
      <c r="KVV1867" s="84"/>
      <c r="KVW1867" s="84"/>
      <c r="KVX1867" s="84"/>
      <c r="KVY1867" s="84"/>
      <c r="KVZ1867" s="84"/>
      <c r="KWA1867" s="84"/>
      <c r="KWB1867" s="84"/>
      <c r="KWC1867" s="84"/>
      <c r="KWD1867" s="84"/>
      <c r="KWE1867" s="84"/>
      <c r="KWF1867" s="84"/>
      <c r="KWG1867" s="84"/>
      <c r="KWH1867" s="84"/>
      <c r="KWI1867" s="84"/>
      <c r="KWJ1867" s="84"/>
      <c r="KWK1867" s="84"/>
      <c r="KWL1867" s="84"/>
      <c r="KWM1867" s="84"/>
      <c r="KWN1867" s="84"/>
      <c r="KWO1867" s="84"/>
      <c r="KWP1867" s="84"/>
      <c r="KWQ1867" s="84"/>
      <c r="KWR1867" s="84"/>
      <c r="KWS1867" s="84"/>
      <c r="KWT1867" s="84"/>
      <c r="KWU1867" s="84"/>
      <c r="KWV1867" s="84"/>
      <c r="KWW1867" s="84"/>
      <c r="KWX1867" s="84"/>
      <c r="KWY1867" s="84"/>
      <c r="KWZ1867" s="84"/>
      <c r="KXA1867" s="84"/>
      <c r="KXB1867" s="84"/>
      <c r="KXC1867" s="84"/>
      <c r="KXD1867" s="84"/>
      <c r="KXE1867" s="84"/>
      <c r="KXF1867" s="84"/>
      <c r="KXG1867" s="84"/>
      <c r="KXH1867" s="84"/>
      <c r="KXI1867" s="84"/>
      <c r="KXJ1867" s="84"/>
      <c r="KXK1867" s="84"/>
      <c r="KXL1867" s="84"/>
      <c r="KXM1867" s="84"/>
      <c r="KXN1867" s="84"/>
      <c r="KXO1867" s="84"/>
      <c r="KXP1867" s="84"/>
      <c r="KXQ1867" s="84"/>
      <c r="KXR1867" s="84"/>
      <c r="KXS1867" s="84"/>
      <c r="KXT1867" s="84"/>
      <c r="KXU1867" s="84"/>
      <c r="KXV1867" s="84"/>
      <c r="KXW1867" s="84"/>
      <c r="KXX1867" s="84"/>
      <c r="KXY1867" s="84"/>
      <c r="KXZ1867" s="84"/>
      <c r="KYA1867" s="84"/>
      <c r="KYB1867" s="84"/>
      <c r="KYC1867" s="84"/>
      <c r="KYD1867" s="84"/>
      <c r="KYE1867" s="84"/>
      <c r="KYF1867" s="84"/>
      <c r="KYG1867" s="84"/>
      <c r="KYH1867" s="84"/>
      <c r="KYI1867" s="84"/>
      <c r="KYJ1867" s="84"/>
      <c r="KYK1867" s="84"/>
      <c r="KYL1867" s="84"/>
      <c r="KYM1867" s="84"/>
      <c r="KYN1867" s="84"/>
      <c r="KYO1867" s="84"/>
      <c r="KYP1867" s="84"/>
      <c r="KYQ1867" s="84"/>
      <c r="KYR1867" s="84"/>
      <c r="KYS1867" s="84"/>
      <c r="KYT1867" s="84"/>
      <c r="KYU1867" s="84"/>
      <c r="KYV1867" s="84"/>
      <c r="KYW1867" s="84"/>
      <c r="KYX1867" s="84"/>
      <c r="KYY1867" s="84"/>
      <c r="KYZ1867" s="84"/>
      <c r="KZA1867" s="84"/>
      <c r="KZB1867" s="84"/>
      <c r="KZC1867" s="84"/>
      <c r="KZD1867" s="84"/>
      <c r="KZE1867" s="84"/>
      <c r="KZF1867" s="84"/>
      <c r="KZG1867" s="84"/>
      <c r="KZH1867" s="84"/>
      <c r="KZI1867" s="84"/>
      <c r="KZJ1867" s="84"/>
      <c r="KZK1867" s="84"/>
      <c r="KZL1867" s="84"/>
      <c r="KZM1867" s="84"/>
      <c r="KZN1867" s="84"/>
      <c r="KZO1867" s="84"/>
      <c r="KZP1867" s="84"/>
      <c r="KZQ1867" s="84"/>
      <c r="KZR1867" s="84"/>
      <c r="KZS1867" s="84"/>
      <c r="KZT1867" s="84"/>
      <c r="KZU1867" s="84"/>
      <c r="KZV1867" s="84"/>
      <c r="KZW1867" s="84"/>
      <c r="KZX1867" s="84"/>
      <c r="KZY1867" s="84"/>
      <c r="KZZ1867" s="84"/>
      <c r="LAA1867" s="84"/>
      <c r="LAB1867" s="84"/>
      <c r="LAC1867" s="84"/>
      <c r="LAD1867" s="84"/>
      <c r="LAE1867" s="84"/>
      <c r="LAF1867" s="84"/>
      <c r="LAG1867" s="84"/>
      <c r="LAH1867" s="84"/>
      <c r="LAI1867" s="84"/>
      <c r="LAJ1867" s="84"/>
      <c r="LAK1867" s="84"/>
      <c r="LAL1867" s="84"/>
      <c r="LAM1867" s="84"/>
      <c r="LAN1867" s="84"/>
      <c r="LAO1867" s="84"/>
      <c r="LAP1867" s="84"/>
      <c r="LAQ1867" s="84"/>
      <c r="LAR1867" s="84"/>
      <c r="LAS1867" s="84"/>
      <c r="LAT1867" s="84"/>
      <c r="LAU1867" s="84"/>
      <c r="LAV1867" s="84"/>
      <c r="LAW1867" s="84"/>
      <c r="LAX1867" s="84"/>
      <c r="LAY1867" s="84"/>
      <c r="LAZ1867" s="84"/>
      <c r="LBA1867" s="84"/>
      <c r="LBB1867" s="84"/>
      <c r="LBC1867" s="84"/>
      <c r="LBD1867" s="84"/>
      <c r="LBE1867" s="84"/>
      <c r="LBF1867" s="84"/>
      <c r="LBG1867" s="84"/>
      <c r="LBH1867" s="84"/>
      <c r="LBI1867" s="84"/>
      <c r="LBJ1867" s="84"/>
      <c r="LBK1867" s="84"/>
      <c r="LBL1867" s="84"/>
      <c r="LBM1867" s="84"/>
      <c r="LBN1867" s="84"/>
      <c r="LBO1867" s="84"/>
      <c r="LBP1867" s="84"/>
      <c r="LBQ1867" s="84"/>
      <c r="LBR1867" s="84"/>
      <c r="LBS1867" s="84"/>
      <c r="LBT1867" s="84"/>
      <c r="LBU1867" s="84"/>
      <c r="LBV1867" s="84"/>
      <c r="LBW1867" s="84"/>
      <c r="LBX1867" s="84"/>
      <c r="LBY1867" s="84"/>
      <c r="LBZ1867" s="84"/>
      <c r="LCA1867" s="84"/>
      <c r="LCB1867" s="84"/>
      <c r="LCC1867" s="84"/>
      <c r="LCD1867" s="84"/>
      <c r="LCE1867" s="84"/>
      <c r="LCF1867" s="84"/>
      <c r="LCG1867" s="84"/>
      <c r="LCH1867" s="84"/>
      <c r="LCI1867" s="84"/>
      <c r="LCJ1867" s="84"/>
      <c r="LCK1867" s="84"/>
      <c r="LCL1867" s="84"/>
      <c r="LCM1867" s="84"/>
      <c r="LCN1867" s="84"/>
      <c r="LCO1867" s="84"/>
      <c r="LCP1867" s="84"/>
      <c r="LCQ1867" s="84"/>
      <c r="LCR1867" s="84"/>
      <c r="LCS1867" s="84"/>
      <c r="LCT1867" s="84"/>
      <c r="LCU1867" s="84"/>
      <c r="LCV1867" s="84"/>
      <c r="LCW1867" s="84"/>
      <c r="LCX1867" s="84"/>
      <c r="LCY1867" s="84"/>
      <c r="LCZ1867" s="84"/>
      <c r="LDA1867" s="84"/>
      <c r="LDB1867" s="84"/>
      <c r="LDC1867" s="84"/>
      <c r="LDD1867" s="84"/>
      <c r="LDE1867" s="84"/>
      <c r="LDF1867" s="84"/>
      <c r="LDG1867" s="84"/>
      <c r="LDH1867" s="84"/>
      <c r="LDI1867" s="84"/>
      <c r="LDJ1867" s="84"/>
      <c r="LDK1867" s="84"/>
      <c r="LDL1867" s="84"/>
      <c r="LDM1867" s="84"/>
      <c r="LDN1867" s="84"/>
      <c r="LDO1867" s="84"/>
      <c r="LDP1867" s="84"/>
      <c r="LDQ1867" s="84"/>
      <c r="LDR1867" s="84"/>
      <c r="LDS1867" s="84"/>
      <c r="LDT1867" s="84"/>
      <c r="LDU1867" s="84"/>
      <c r="LDV1867" s="84"/>
      <c r="LDW1867" s="84"/>
      <c r="LDX1867" s="84"/>
      <c r="LDY1867" s="84"/>
      <c r="LDZ1867" s="84"/>
      <c r="LEA1867" s="84"/>
      <c r="LEB1867" s="84"/>
      <c r="LEC1867" s="84"/>
      <c r="LED1867" s="84"/>
      <c r="LEE1867" s="84"/>
      <c r="LEF1867" s="84"/>
      <c r="LEG1867" s="84"/>
      <c r="LEH1867" s="84"/>
      <c r="LEI1867" s="84"/>
      <c r="LEJ1867" s="84"/>
      <c r="LEK1867" s="84"/>
      <c r="LEL1867" s="84"/>
      <c r="LEM1867" s="84"/>
      <c r="LEN1867" s="84"/>
      <c r="LEO1867" s="84"/>
      <c r="LEP1867" s="84"/>
      <c r="LEQ1867" s="84"/>
      <c r="LER1867" s="84"/>
      <c r="LES1867" s="84"/>
      <c r="LET1867" s="84"/>
      <c r="LEU1867" s="84"/>
      <c r="LEV1867" s="84"/>
      <c r="LEW1867" s="84"/>
      <c r="LEX1867" s="84"/>
      <c r="LEY1867" s="84"/>
      <c r="LEZ1867" s="84"/>
      <c r="LFA1867" s="84"/>
      <c r="LFB1867" s="84"/>
      <c r="LFC1867" s="84"/>
      <c r="LFD1867" s="84"/>
      <c r="LFE1867" s="84"/>
      <c r="LFF1867" s="84"/>
      <c r="LFG1867" s="84"/>
      <c r="LFH1867" s="84"/>
      <c r="LFI1867" s="84"/>
      <c r="LFJ1867" s="84"/>
      <c r="LFK1867" s="84"/>
      <c r="LFL1867" s="84"/>
      <c r="LFM1867" s="84"/>
      <c r="LFN1867" s="84"/>
      <c r="LFO1867" s="84"/>
      <c r="LFP1867" s="84"/>
      <c r="LFQ1867" s="84"/>
      <c r="LFR1867" s="84"/>
      <c r="LFS1867" s="84"/>
      <c r="LFT1867" s="84"/>
      <c r="LFU1867" s="84"/>
      <c r="LFV1867" s="84"/>
      <c r="LFW1867" s="84"/>
      <c r="LFX1867" s="84"/>
      <c r="LFY1867" s="84"/>
      <c r="LFZ1867" s="84"/>
      <c r="LGA1867" s="84"/>
      <c r="LGB1867" s="84"/>
      <c r="LGC1867" s="84"/>
      <c r="LGD1867" s="84"/>
      <c r="LGE1867" s="84"/>
      <c r="LGF1867" s="84"/>
      <c r="LGG1867" s="84"/>
      <c r="LGH1867" s="84"/>
      <c r="LGI1867" s="84"/>
      <c r="LGJ1867" s="84"/>
      <c r="LGK1867" s="84"/>
      <c r="LGL1867" s="84"/>
      <c r="LGM1867" s="84"/>
      <c r="LGN1867" s="84"/>
      <c r="LGO1867" s="84"/>
      <c r="LGP1867" s="84"/>
      <c r="LGQ1867" s="84"/>
      <c r="LGR1867" s="84"/>
      <c r="LGS1867" s="84"/>
      <c r="LGT1867" s="84"/>
      <c r="LGU1867" s="84"/>
      <c r="LGV1867" s="84"/>
      <c r="LGW1867" s="84"/>
      <c r="LGX1867" s="84"/>
      <c r="LGY1867" s="84"/>
      <c r="LGZ1867" s="84"/>
      <c r="LHA1867" s="84"/>
      <c r="LHB1867" s="84"/>
      <c r="LHC1867" s="84"/>
      <c r="LHD1867" s="84"/>
      <c r="LHE1867" s="84"/>
      <c r="LHF1867" s="84"/>
      <c r="LHG1867" s="84"/>
      <c r="LHH1867" s="84"/>
      <c r="LHI1867" s="84"/>
      <c r="LHJ1867" s="84"/>
      <c r="LHK1867" s="84"/>
      <c r="LHL1867" s="84"/>
      <c r="LHM1867" s="84"/>
      <c r="LHN1867" s="84"/>
      <c r="LHO1867" s="84"/>
      <c r="LHP1867" s="84"/>
      <c r="LHQ1867" s="84"/>
      <c r="LHR1867" s="84"/>
      <c r="LHS1867" s="84"/>
      <c r="LHT1867" s="84"/>
      <c r="LHU1867" s="84"/>
      <c r="LHV1867" s="84"/>
      <c r="LHW1867" s="84"/>
      <c r="LHX1867" s="84"/>
      <c r="LHY1867" s="84"/>
      <c r="LHZ1867" s="84"/>
      <c r="LIA1867" s="84"/>
      <c r="LIB1867" s="84"/>
      <c r="LIC1867" s="84"/>
      <c r="LID1867" s="84"/>
      <c r="LIE1867" s="84"/>
      <c r="LIF1867" s="84"/>
      <c r="LIG1867" s="84"/>
      <c r="LIH1867" s="84"/>
      <c r="LII1867" s="84"/>
      <c r="LIJ1867" s="84"/>
      <c r="LIK1867" s="84"/>
      <c r="LIL1867" s="84"/>
      <c r="LIM1867" s="84"/>
      <c r="LIN1867" s="84"/>
      <c r="LIO1867" s="84"/>
      <c r="LIP1867" s="84"/>
      <c r="LIQ1867" s="84"/>
      <c r="LIR1867" s="84"/>
      <c r="LIS1867" s="84"/>
      <c r="LIT1867" s="84"/>
      <c r="LIU1867" s="84"/>
      <c r="LIV1867" s="84"/>
      <c r="LIW1867" s="84"/>
      <c r="LIX1867" s="84"/>
      <c r="LIY1867" s="84"/>
      <c r="LIZ1867" s="84"/>
      <c r="LJA1867" s="84"/>
      <c r="LJB1867" s="84"/>
      <c r="LJC1867" s="84"/>
      <c r="LJD1867" s="84"/>
      <c r="LJE1867" s="84"/>
      <c r="LJF1867" s="84"/>
      <c r="LJG1867" s="84"/>
      <c r="LJH1867" s="84"/>
      <c r="LJI1867" s="84"/>
      <c r="LJJ1867" s="84"/>
      <c r="LJK1867" s="84"/>
      <c r="LJL1867" s="84"/>
      <c r="LJM1867" s="84"/>
      <c r="LJN1867" s="84"/>
      <c r="LJO1867" s="84"/>
      <c r="LJP1867" s="84"/>
      <c r="LJQ1867" s="84"/>
      <c r="LJR1867" s="84"/>
      <c r="LJS1867" s="84"/>
      <c r="LJT1867" s="84"/>
      <c r="LJU1867" s="84"/>
      <c r="LJV1867" s="84"/>
      <c r="LJW1867" s="84"/>
      <c r="LJX1867" s="84"/>
      <c r="LJY1867" s="84"/>
      <c r="LJZ1867" s="84"/>
      <c r="LKA1867" s="84"/>
      <c r="LKB1867" s="84"/>
      <c r="LKC1867" s="84"/>
      <c r="LKD1867" s="84"/>
      <c r="LKE1867" s="84"/>
      <c r="LKF1867" s="84"/>
      <c r="LKG1867" s="84"/>
      <c r="LKH1867" s="84"/>
      <c r="LKI1867" s="84"/>
      <c r="LKJ1867" s="84"/>
      <c r="LKK1867" s="84"/>
      <c r="LKL1867" s="84"/>
      <c r="LKM1867" s="84"/>
      <c r="LKN1867" s="84"/>
      <c r="LKO1867" s="84"/>
      <c r="LKP1867" s="84"/>
      <c r="LKQ1867" s="84"/>
      <c r="LKR1867" s="84"/>
      <c r="LKS1867" s="84"/>
      <c r="LKT1867" s="84"/>
      <c r="LKU1867" s="84"/>
      <c r="LKV1867" s="84"/>
      <c r="LKW1867" s="84"/>
      <c r="LKX1867" s="84"/>
      <c r="LKY1867" s="84"/>
      <c r="LKZ1867" s="84"/>
      <c r="LLA1867" s="84"/>
      <c r="LLB1867" s="84"/>
      <c r="LLC1867" s="84"/>
      <c r="LLD1867" s="84"/>
      <c r="LLE1867" s="84"/>
      <c r="LLF1867" s="84"/>
      <c r="LLG1867" s="84"/>
      <c r="LLH1867" s="84"/>
      <c r="LLI1867" s="84"/>
      <c r="LLJ1867" s="84"/>
      <c r="LLK1867" s="84"/>
      <c r="LLL1867" s="84"/>
      <c r="LLM1867" s="84"/>
      <c r="LLN1867" s="84"/>
      <c r="LLO1867" s="84"/>
      <c r="LLP1867" s="84"/>
      <c r="LLQ1867" s="84"/>
      <c r="LLR1867" s="84"/>
      <c r="LLS1867" s="84"/>
      <c r="LLT1867" s="84"/>
      <c r="LLU1867" s="84"/>
      <c r="LLV1867" s="84"/>
      <c r="LLW1867" s="84"/>
      <c r="LLX1867" s="84"/>
      <c r="LLY1867" s="84"/>
      <c r="LLZ1867" s="84"/>
      <c r="LMA1867" s="84"/>
      <c r="LMB1867" s="84"/>
      <c r="LMC1867" s="84"/>
      <c r="LMD1867" s="84"/>
      <c r="LME1867" s="84"/>
      <c r="LMF1867" s="84"/>
      <c r="LMG1867" s="84"/>
      <c r="LMH1867" s="84"/>
      <c r="LMI1867" s="84"/>
      <c r="LMJ1867" s="84"/>
      <c r="LMK1867" s="84"/>
      <c r="LML1867" s="84"/>
      <c r="LMM1867" s="84"/>
      <c r="LMN1867" s="84"/>
      <c r="LMO1867" s="84"/>
      <c r="LMP1867" s="84"/>
      <c r="LMQ1867" s="84"/>
      <c r="LMR1867" s="84"/>
      <c r="LMS1867" s="84"/>
      <c r="LMT1867" s="84"/>
      <c r="LMU1867" s="84"/>
      <c r="LMV1867" s="84"/>
      <c r="LMW1867" s="84"/>
      <c r="LMX1867" s="84"/>
      <c r="LMY1867" s="84"/>
      <c r="LMZ1867" s="84"/>
      <c r="LNA1867" s="84"/>
      <c r="LNB1867" s="84"/>
      <c r="LNC1867" s="84"/>
      <c r="LND1867" s="84"/>
      <c r="LNE1867" s="84"/>
      <c r="LNF1867" s="84"/>
      <c r="LNG1867" s="84"/>
      <c r="LNH1867" s="84"/>
      <c r="LNI1867" s="84"/>
      <c r="LNJ1867" s="84"/>
      <c r="LNK1867" s="84"/>
      <c r="LNL1867" s="84"/>
      <c r="LNM1867" s="84"/>
      <c r="LNN1867" s="84"/>
      <c r="LNO1867" s="84"/>
      <c r="LNP1867" s="84"/>
      <c r="LNQ1867" s="84"/>
      <c r="LNR1867" s="84"/>
      <c r="LNS1867" s="84"/>
      <c r="LNT1867" s="84"/>
      <c r="LNU1867" s="84"/>
      <c r="LNV1867" s="84"/>
      <c r="LNW1867" s="84"/>
      <c r="LNX1867" s="84"/>
      <c r="LNY1867" s="84"/>
      <c r="LNZ1867" s="84"/>
      <c r="LOA1867" s="84"/>
      <c r="LOB1867" s="84"/>
      <c r="LOC1867" s="84"/>
      <c r="LOD1867" s="84"/>
      <c r="LOE1867" s="84"/>
      <c r="LOF1867" s="84"/>
      <c r="LOG1867" s="84"/>
      <c r="LOH1867" s="84"/>
      <c r="LOI1867" s="84"/>
      <c r="LOJ1867" s="84"/>
      <c r="LOK1867" s="84"/>
      <c r="LOL1867" s="84"/>
      <c r="LOM1867" s="84"/>
      <c r="LON1867" s="84"/>
      <c r="LOO1867" s="84"/>
      <c r="LOP1867" s="84"/>
      <c r="LOQ1867" s="84"/>
      <c r="LOR1867" s="84"/>
      <c r="LOS1867" s="84"/>
      <c r="LOT1867" s="84"/>
      <c r="LOU1867" s="84"/>
      <c r="LOV1867" s="84"/>
      <c r="LOW1867" s="84"/>
      <c r="LOX1867" s="84"/>
      <c r="LOY1867" s="84"/>
      <c r="LOZ1867" s="84"/>
      <c r="LPA1867" s="84"/>
      <c r="LPB1867" s="84"/>
      <c r="LPC1867" s="84"/>
      <c r="LPD1867" s="84"/>
      <c r="LPE1867" s="84"/>
      <c r="LPF1867" s="84"/>
      <c r="LPG1867" s="84"/>
      <c r="LPH1867" s="84"/>
      <c r="LPI1867" s="84"/>
      <c r="LPJ1867" s="84"/>
      <c r="LPK1867" s="84"/>
      <c r="LPL1867" s="84"/>
      <c r="LPM1867" s="84"/>
      <c r="LPN1867" s="84"/>
      <c r="LPO1867" s="84"/>
      <c r="LPP1867" s="84"/>
      <c r="LPQ1867" s="84"/>
      <c r="LPR1867" s="84"/>
      <c r="LPS1867" s="84"/>
      <c r="LPT1867" s="84"/>
      <c r="LPU1867" s="84"/>
      <c r="LPV1867" s="84"/>
      <c r="LPW1867" s="84"/>
      <c r="LPX1867" s="84"/>
      <c r="LPY1867" s="84"/>
      <c r="LPZ1867" s="84"/>
      <c r="LQA1867" s="84"/>
      <c r="LQB1867" s="84"/>
      <c r="LQC1867" s="84"/>
      <c r="LQD1867" s="84"/>
      <c r="LQE1867" s="84"/>
      <c r="LQF1867" s="84"/>
      <c r="LQG1867" s="84"/>
      <c r="LQH1867" s="84"/>
      <c r="LQI1867" s="84"/>
      <c r="LQJ1867" s="84"/>
      <c r="LQK1867" s="84"/>
      <c r="LQL1867" s="84"/>
      <c r="LQM1867" s="84"/>
      <c r="LQN1867" s="84"/>
      <c r="LQO1867" s="84"/>
      <c r="LQP1867" s="84"/>
      <c r="LQQ1867" s="84"/>
      <c r="LQR1867" s="84"/>
      <c r="LQS1867" s="84"/>
      <c r="LQT1867" s="84"/>
      <c r="LQU1867" s="84"/>
      <c r="LQV1867" s="84"/>
      <c r="LQW1867" s="84"/>
      <c r="LQX1867" s="84"/>
      <c r="LQY1867" s="84"/>
      <c r="LQZ1867" s="84"/>
      <c r="LRA1867" s="84"/>
      <c r="LRB1867" s="84"/>
      <c r="LRC1867" s="84"/>
      <c r="LRD1867" s="84"/>
      <c r="LRE1867" s="84"/>
      <c r="LRF1867" s="84"/>
      <c r="LRG1867" s="84"/>
      <c r="LRH1867" s="84"/>
      <c r="LRI1867" s="84"/>
      <c r="LRJ1867" s="84"/>
      <c r="LRK1867" s="84"/>
      <c r="LRL1867" s="84"/>
      <c r="LRM1867" s="84"/>
      <c r="LRN1867" s="84"/>
      <c r="LRO1867" s="84"/>
      <c r="LRP1867" s="84"/>
      <c r="LRQ1867" s="84"/>
      <c r="LRR1867" s="84"/>
      <c r="LRS1867" s="84"/>
      <c r="LRT1867" s="84"/>
      <c r="LRU1867" s="84"/>
      <c r="LRV1867" s="84"/>
      <c r="LRW1867" s="84"/>
      <c r="LRX1867" s="84"/>
      <c r="LRY1867" s="84"/>
      <c r="LRZ1867" s="84"/>
      <c r="LSA1867" s="84"/>
      <c r="LSB1867" s="84"/>
      <c r="LSC1867" s="84"/>
      <c r="LSD1867" s="84"/>
      <c r="LSE1867" s="84"/>
      <c r="LSF1867" s="84"/>
      <c r="LSG1867" s="84"/>
      <c r="LSH1867" s="84"/>
      <c r="LSI1867" s="84"/>
      <c r="LSJ1867" s="84"/>
      <c r="LSK1867" s="84"/>
      <c r="LSL1867" s="84"/>
      <c r="LSM1867" s="84"/>
      <c r="LSN1867" s="84"/>
      <c r="LSO1867" s="84"/>
      <c r="LSP1867" s="84"/>
      <c r="LSQ1867" s="84"/>
      <c r="LSR1867" s="84"/>
      <c r="LSS1867" s="84"/>
      <c r="LST1867" s="84"/>
      <c r="LSU1867" s="84"/>
      <c r="LSV1867" s="84"/>
      <c r="LSW1867" s="84"/>
      <c r="LSX1867" s="84"/>
      <c r="LSY1867" s="84"/>
      <c r="LSZ1867" s="84"/>
      <c r="LTA1867" s="84"/>
      <c r="LTB1867" s="84"/>
      <c r="LTC1867" s="84"/>
      <c r="LTD1867" s="84"/>
      <c r="LTE1867" s="84"/>
      <c r="LTF1867" s="84"/>
      <c r="LTG1867" s="84"/>
      <c r="LTH1867" s="84"/>
      <c r="LTI1867" s="84"/>
      <c r="LTJ1867" s="84"/>
      <c r="LTK1867" s="84"/>
      <c r="LTL1867" s="84"/>
      <c r="LTM1867" s="84"/>
      <c r="LTN1867" s="84"/>
      <c r="LTO1867" s="84"/>
      <c r="LTP1867" s="84"/>
      <c r="LTQ1867" s="84"/>
      <c r="LTR1867" s="84"/>
      <c r="LTS1867" s="84"/>
      <c r="LTT1867" s="84"/>
      <c r="LTU1867" s="84"/>
      <c r="LTV1867" s="84"/>
      <c r="LTW1867" s="84"/>
      <c r="LTX1867" s="84"/>
      <c r="LTY1867" s="84"/>
      <c r="LTZ1867" s="84"/>
      <c r="LUA1867" s="84"/>
      <c r="LUB1867" s="84"/>
      <c r="LUC1867" s="84"/>
      <c r="LUD1867" s="84"/>
      <c r="LUE1867" s="84"/>
      <c r="LUF1867" s="84"/>
      <c r="LUG1867" s="84"/>
      <c r="LUH1867" s="84"/>
      <c r="LUI1867" s="84"/>
      <c r="LUJ1867" s="84"/>
      <c r="LUK1867" s="84"/>
      <c r="LUL1867" s="84"/>
      <c r="LUM1867" s="84"/>
      <c r="LUN1867" s="84"/>
      <c r="LUO1867" s="84"/>
      <c r="LUP1867" s="84"/>
      <c r="LUQ1867" s="84"/>
      <c r="LUR1867" s="84"/>
      <c r="LUS1867" s="84"/>
      <c r="LUT1867" s="84"/>
      <c r="LUU1867" s="84"/>
      <c r="LUV1867" s="84"/>
      <c r="LUW1867" s="84"/>
      <c r="LUX1867" s="84"/>
      <c r="LUY1867" s="84"/>
      <c r="LUZ1867" s="84"/>
      <c r="LVA1867" s="84"/>
      <c r="LVB1867" s="84"/>
      <c r="LVC1867" s="84"/>
      <c r="LVD1867" s="84"/>
      <c r="LVE1867" s="84"/>
      <c r="LVF1867" s="84"/>
      <c r="LVG1867" s="84"/>
      <c r="LVH1867" s="84"/>
      <c r="LVI1867" s="84"/>
      <c r="LVJ1867" s="84"/>
      <c r="LVK1867" s="84"/>
      <c r="LVL1867" s="84"/>
      <c r="LVM1867" s="84"/>
      <c r="LVN1867" s="84"/>
      <c r="LVO1867" s="84"/>
      <c r="LVP1867" s="84"/>
      <c r="LVQ1867" s="84"/>
      <c r="LVR1867" s="84"/>
      <c r="LVS1867" s="84"/>
      <c r="LVT1867" s="84"/>
      <c r="LVU1867" s="84"/>
      <c r="LVV1867" s="84"/>
      <c r="LVW1867" s="84"/>
      <c r="LVX1867" s="84"/>
      <c r="LVY1867" s="84"/>
      <c r="LVZ1867" s="84"/>
      <c r="LWA1867" s="84"/>
      <c r="LWB1867" s="84"/>
      <c r="LWC1867" s="84"/>
      <c r="LWD1867" s="84"/>
      <c r="LWE1867" s="84"/>
      <c r="LWF1867" s="84"/>
      <c r="LWG1867" s="84"/>
      <c r="LWH1867" s="84"/>
      <c r="LWI1867" s="84"/>
      <c r="LWJ1867" s="84"/>
      <c r="LWK1867" s="84"/>
      <c r="LWL1867" s="84"/>
      <c r="LWM1867" s="84"/>
      <c r="LWN1867" s="84"/>
      <c r="LWO1867" s="84"/>
      <c r="LWP1867" s="84"/>
      <c r="LWQ1867" s="84"/>
      <c r="LWR1867" s="84"/>
      <c r="LWS1867" s="84"/>
      <c r="LWT1867" s="84"/>
      <c r="LWU1867" s="84"/>
      <c r="LWV1867" s="84"/>
      <c r="LWW1867" s="84"/>
      <c r="LWX1867" s="84"/>
      <c r="LWY1867" s="84"/>
      <c r="LWZ1867" s="84"/>
      <c r="LXA1867" s="84"/>
      <c r="LXB1867" s="84"/>
      <c r="LXC1867" s="84"/>
      <c r="LXD1867" s="84"/>
      <c r="LXE1867" s="84"/>
      <c r="LXF1867" s="84"/>
      <c r="LXG1867" s="84"/>
      <c r="LXH1867" s="84"/>
      <c r="LXI1867" s="84"/>
      <c r="LXJ1867" s="84"/>
      <c r="LXK1867" s="84"/>
      <c r="LXL1867" s="84"/>
      <c r="LXM1867" s="84"/>
      <c r="LXN1867" s="84"/>
      <c r="LXO1867" s="84"/>
      <c r="LXP1867" s="84"/>
      <c r="LXQ1867" s="84"/>
      <c r="LXR1867" s="84"/>
      <c r="LXS1867" s="84"/>
      <c r="LXT1867" s="84"/>
      <c r="LXU1867" s="84"/>
      <c r="LXV1867" s="84"/>
      <c r="LXW1867" s="84"/>
      <c r="LXX1867" s="84"/>
      <c r="LXY1867" s="84"/>
      <c r="LXZ1867" s="84"/>
      <c r="LYA1867" s="84"/>
      <c r="LYB1867" s="84"/>
      <c r="LYC1867" s="84"/>
      <c r="LYD1867" s="84"/>
      <c r="LYE1867" s="84"/>
      <c r="LYF1867" s="84"/>
      <c r="LYG1867" s="84"/>
      <c r="LYH1867" s="84"/>
      <c r="LYI1867" s="84"/>
      <c r="LYJ1867" s="84"/>
      <c r="LYK1867" s="84"/>
      <c r="LYL1867" s="84"/>
      <c r="LYM1867" s="84"/>
      <c r="LYN1867" s="84"/>
      <c r="LYO1867" s="84"/>
      <c r="LYP1867" s="84"/>
      <c r="LYQ1867" s="84"/>
      <c r="LYR1867" s="84"/>
      <c r="LYS1867" s="84"/>
      <c r="LYT1867" s="84"/>
      <c r="LYU1867" s="84"/>
      <c r="LYV1867" s="84"/>
      <c r="LYW1867" s="84"/>
      <c r="LYX1867" s="84"/>
      <c r="LYY1867" s="84"/>
      <c r="LYZ1867" s="84"/>
      <c r="LZA1867" s="84"/>
      <c r="LZB1867" s="84"/>
      <c r="LZC1867" s="84"/>
      <c r="LZD1867" s="84"/>
      <c r="LZE1867" s="84"/>
      <c r="LZF1867" s="84"/>
      <c r="LZG1867" s="84"/>
      <c r="LZH1867" s="84"/>
      <c r="LZI1867" s="84"/>
      <c r="LZJ1867" s="84"/>
      <c r="LZK1867" s="84"/>
      <c r="LZL1867" s="84"/>
      <c r="LZM1867" s="84"/>
      <c r="LZN1867" s="84"/>
      <c r="LZO1867" s="84"/>
      <c r="LZP1867" s="84"/>
      <c r="LZQ1867" s="84"/>
      <c r="LZR1867" s="84"/>
      <c r="LZS1867" s="84"/>
      <c r="LZT1867" s="84"/>
      <c r="LZU1867" s="84"/>
      <c r="LZV1867" s="84"/>
      <c r="LZW1867" s="84"/>
      <c r="LZX1867" s="84"/>
      <c r="LZY1867" s="84"/>
      <c r="LZZ1867" s="84"/>
      <c r="MAA1867" s="84"/>
      <c r="MAB1867" s="84"/>
      <c r="MAC1867" s="84"/>
      <c r="MAD1867" s="84"/>
      <c r="MAE1867" s="84"/>
      <c r="MAF1867" s="84"/>
      <c r="MAG1867" s="84"/>
      <c r="MAH1867" s="84"/>
      <c r="MAI1867" s="84"/>
      <c r="MAJ1867" s="84"/>
      <c r="MAK1867" s="84"/>
      <c r="MAL1867" s="84"/>
      <c r="MAM1867" s="84"/>
      <c r="MAN1867" s="84"/>
      <c r="MAO1867" s="84"/>
      <c r="MAP1867" s="84"/>
      <c r="MAQ1867" s="84"/>
      <c r="MAR1867" s="84"/>
      <c r="MAS1867" s="84"/>
      <c r="MAT1867" s="84"/>
      <c r="MAU1867" s="84"/>
      <c r="MAV1867" s="84"/>
      <c r="MAW1867" s="84"/>
      <c r="MAX1867" s="84"/>
      <c r="MAY1867" s="84"/>
      <c r="MAZ1867" s="84"/>
      <c r="MBA1867" s="84"/>
      <c r="MBB1867" s="84"/>
      <c r="MBC1867" s="84"/>
      <c r="MBD1867" s="84"/>
      <c r="MBE1867" s="84"/>
      <c r="MBF1867" s="84"/>
      <c r="MBG1867" s="84"/>
      <c r="MBH1867" s="84"/>
      <c r="MBI1867" s="84"/>
      <c r="MBJ1867" s="84"/>
      <c r="MBK1867" s="84"/>
      <c r="MBL1867" s="84"/>
      <c r="MBM1867" s="84"/>
      <c r="MBN1867" s="84"/>
      <c r="MBO1867" s="84"/>
      <c r="MBP1867" s="84"/>
      <c r="MBQ1867" s="84"/>
      <c r="MBR1867" s="84"/>
      <c r="MBS1867" s="84"/>
      <c r="MBT1867" s="84"/>
      <c r="MBU1867" s="84"/>
      <c r="MBV1867" s="84"/>
      <c r="MBW1867" s="84"/>
      <c r="MBX1867" s="84"/>
      <c r="MBY1867" s="84"/>
      <c r="MBZ1867" s="84"/>
      <c r="MCA1867" s="84"/>
      <c r="MCB1867" s="84"/>
      <c r="MCC1867" s="84"/>
      <c r="MCD1867" s="84"/>
      <c r="MCE1867" s="84"/>
      <c r="MCF1867" s="84"/>
      <c r="MCG1867" s="84"/>
      <c r="MCH1867" s="84"/>
      <c r="MCI1867" s="84"/>
      <c r="MCJ1867" s="84"/>
      <c r="MCK1867" s="84"/>
      <c r="MCL1867" s="84"/>
      <c r="MCM1867" s="84"/>
      <c r="MCN1867" s="84"/>
      <c r="MCO1867" s="84"/>
      <c r="MCP1867" s="84"/>
      <c r="MCQ1867" s="84"/>
      <c r="MCR1867" s="84"/>
      <c r="MCS1867" s="84"/>
      <c r="MCT1867" s="84"/>
      <c r="MCU1867" s="84"/>
      <c r="MCV1867" s="84"/>
      <c r="MCW1867" s="84"/>
      <c r="MCX1867" s="84"/>
      <c r="MCY1867" s="84"/>
      <c r="MCZ1867" s="84"/>
      <c r="MDA1867" s="84"/>
      <c r="MDB1867" s="84"/>
      <c r="MDC1867" s="84"/>
      <c r="MDD1867" s="84"/>
      <c r="MDE1867" s="84"/>
      <c r="MDF1867" s="84"/>
      <c r="MDG1867" s="84"/>
      <c r="MDH1867" s="84"/>
      <c r="MDI1867" s="84"/>
      <c r="MDJ1867" s="84"/>
      <c r="MDK1867" s="84"/>
      <c r="MDL1867" s="84"/>
      <c r="MDM1867" s="84"/>
      <c r="MDN1867" s="84"/>
      <c r="MDO1867" s="84"/>
      <c r="MDP1867" s="84"/>
      <c r="MDQ1867" s="84"/>
      <c r="MDR1867" s="84"/>
      <c r="MDS1867" s="84"/>
      <c r="MDT1867" s="84"/>
      <c r="MDU1867" s="84"/>
      <c r="MDV1867" s="84"/>
      <c r="MDW1867" s="84"/>
      <c r="MDX1867" s="84"/>
      <c r="MDY1867" s="84"/>
      <c r="MDZ1867" s="84"/>
      <c r="MEA1867" s="84"/>
      <c r="MEB1867" s="84"/>
      <c r="MEC1867" s="84"/>
      <c r="MED1867" s="84"/>
      <c r="MEE1867" s="84"/>
      <c r="MEF1867" s="84"/>
      <c r="MEG1867" s="84"/>
      <c r="MEH1867" s="84"/>
      <c r="MEI1867" s="84"/>
      <c r="MEJ1867" s="84"/>
      <c r="MEK1867" s="84"/>
      <c r="MEL1867" s="84"/>
      <c r="MEM1867" s="84"/>
      <c r="MEN1867" s="84"/>
      <c r="MEO1867" s="84"/>
      <c r="MEP1867" s="84"/>
      <c r="MEQ1867" s="84"/>
      <c r="MER1867" s="84"/>
      <c r="MES1867" s="84"/>
      <c r="MET1867" s="84"/>
      <c r="MEU1867" s="84"/>
      <c r="MEV1867" s="84"/>
      <c r="MEW1867" s="84"/>
      <c r="MEX1867" s="84"/>
      <c r="MEY1867" s="84"/>
      <c r="MEZ1867" s="84"/>
      <c r="MFA1867" s="84"/>
      <c r="MFB1867" s="84"/>
      <c r="MFC1867" s="84"/>
      <c r="MFD1867" s="84"/>
      <c r="MFE1867" s="84"/>
      <c r="MFF1867" s="84"/>
      <c r="MFG1867" s="84"/>
      <c r="MFH1867" s="84"/>
      <c r="MFI1867" s="84"/>
      <c r="MFJ1867" s="84"/>
      <c r="MFK1867" s="84"/>
      <c r="MFL1867" s="84"/>
      <c r="MFM1867" s="84"/>
      <c r="MFN1867" s="84"/>
      <c r="MFO1867" s="84"/>
      <c r="MFP1867" s="84"/>
      <c r="MFQ1867" s="84"/>
      <c r="MFR1867" s="84"/>
      <c r="MFS1867" s="84"/>
      <c r="MFT1867" s="84"/>
      <c r="MFU1867" s="84"/>
      <c r="MFV1867" s="84"/>
      <c r="MFW1867" s="84"/>
      <c r="MFX1867" s="84"/>
      <c r="MFY1867" s="84"/>
      <c r="MFZ1867" s="84"/>
      <c r="MGA1867" s="84"/>
      <c r="MGB1867" s="84"/>
      <c r="MGC1867" s="84"/>
      <c r="MGD1867" s="84"/>
      <c r="MGE1867" s="84"/>
      <c r="MGF1867" s="84"/>
      <c r="MGG1867" s="84"/>
      <c r="MGH1867" s="84"/>
      <c r="MGI1867" s="84"/>
      <c r="MGJ1867" s="84"/>
      <c r="MGK1867" s="84"/>
      <c r="MGL1867" s="84"/>
      <c r="MGM1867" s="84"/>
      <c r="MGN1867" s="84"/>
      <c r="MGO1867" s="84"/>
      <c r="MGP1867" s="84"/>
      <c r="MGQ1867" s="84"/>
      <c r="MGR1867" s="84"/>
      <c r="MGS1867" s="84"/>
      <c r="MGT1867" s="84"/>
      <c r="MGU1867" s="84"/>
      <c r="MGV1867" s="84"/>
      <c r="MGW1867" s="84"/>
      <c r="MGX1867" s="84"/>
      <c r="MGY1867" s="84"/>
      <c r="MGZ1867" s="84"/>
      <c r="MHA1867" s="84"/>
      <c r="MHB1867" s="84"/>
      <c r="MHC1867" s="84"/>
      <c r="MHD1867" s="84"/>
      <c r="MHE1867" s="84"/>
      <c r="MHF1867" s="84"/>
      <c r="MHG1867" s="84"/>
      <c r="MHH1867" s="84"/>
      <c r="MHI1867" s="84"/>
      <c r="MHJ1867" s="84"/>
      <c r="MHK1867" s="84"/>
      <c r="MHL1867" s="84"/>
      <c r="MHM1867" s="84"/>
      <c r="MHN1867" s="84"/>
      <c r="MHO1867" s="84"/>
      <c r="MHP1867" s="84"/>
      <c r="MHQ1867" s="84"/>
      <c r="MHR1867" s="84"/>
      <c r="MHS1867" s="84"/>
      <c r="MHT1867" s="84"/>
      <c r="MHU1867" s="84"/>
      <c r="MHV1867" s="84"/>
      <c r="MHW1867" s="84"/>
      <c r="MHX1867" s="84"/>
      <c r="MHY1867" s="84"/>
      <c r="MHZ1867" s="84"/>
      <c r="MIA1867" s="84"/>
      <c r="MIB1867" s="84"/>
      <c r="MIC1867" s="84"/>
      <c r="MID1867" s="84"/>
      <c r="MIE1867" s="84"/>
      <c r="MIF1867" s="84"/>
      <c r="MIG1867" s="84"/>
      <c r="MIH1867" s="84"/>
      <c r="MII1867" s="84"/>
      <c r="MIJ1867" s="84"/>
      <c r="MIK1867" s="84"/>
      <c r="MIL1867" s="84"/>
      <c r="MIM1867" s="84"/>
      <c r="MIN1867" s="84"/>
      <c r="MIO1867" s="84"/>
      <c r="MIP1867" s="84"/>
      <c r="MIQ1867" s="84"/>
      <c r="MIR1867" s="84"/>
      <c r="MIS1867" s="84"/>
      <c r="MIT1867" s="84"/>
      <c r="MIU1867" s="84"/>
      <c r="MIV1867" s="84"/>
      <c r="MIW1867" s="84"/>
      <c r="MIX1867" s="84"/>
      <c r="MIY1867" s="84"/>
      <c r="MIZ1867" s="84"/>
      <c r="MJA1867" s="84"/>
      <c r="MJB1867" s="84"/>
      <c r="MJC1867" s="84"/>
      <c r="MJD1867" s="84"/>
      <c r="MJE1867" s="84"/>
      <c r="MJF1867" s="84"/>
      <c r="MJG1867" s="84"/>
      <c r="MJH1867" s="84"/>
      <c r="MJI1867" s="84"/>
      <c r="MJJ1867" s="84"/>
      <c r="MJK1867" s="84"/>
      <c r="MJL1867" s="84"/>
      <c r="MJM1867" s="84"/>
      <c r="MJN1867" s="84"/>
      <c r="MJO1867" s="84"/>
      <c r="MJP1867" s="84"/>
      <c r="MJQ1867" s="84"/>
      <c r="MJR1867" s="84"/>
      <c r="MJS1867" s="84"/>
      <c r="MJT1867" s="84"/>
      <c r="MJU1867" s="84"/>
      <c r="MJV1867" s="84"/>
      <c r="MJW1867" s="84"/>
      <c r="MJX1867" s="84"/>
      <c r="MJY1867" s="84"/>
      <c r="MJZ1867" s="84"/>
      <c r="MKA1867" s="84"/>
      <c r="MKB1867" s="84"/>
      <c r="MKC1867" s="84"/>
      <c r="MKD1867" s="84"/>
      <c r="MKE1867" s="84"/>
      <c r="MKF1867" s="84"/>
      <c r="MKG1867" s="84"/>
      <c r="MKH1867" s="84"/>
      <c r="MKI1867" s="84"/>
      <c r="MKJ1867" s="84"/>
      <c r="MKK1867" s="84"/>
      <c r="MKL1867" s="84"/>
      <c r="MKM1867" s="84"/>
      <c r="MKN1867" s="84"/>
      <c r="MKO1867" s="84"/>
      <c r="MKP1867" s="84"/>
      <c r="MKQ1867" s="84"/>
      <c r="MKR1867" s="84"/>
      <c r="MKS1867" s="84"/>
      <c r="MKT1867" s="84"/>
      <c r="MKU1867" s="84"/>
      <c r="MKV1867" s="84"/>
      <c r="MKW1867" s="84"/>
      <c r="MKX1867" s="84"/>
      <c r="MKY1867" s="84"/>
      <c r="MKZ1867" s="84"/>
      <c r="MLA1867" s="84"/>
      <c r="MLB1867" s="84"/>
      <c r="MLC1867" s="84"/>
      <c r="MLD1867" s="84"/>
      <c r="MLE1867" s="84"/>
      <c r="MLF1867" s="84"/>
      <c r="MLG1867" s="84"/>
      <c r="MLH1867" s="84"/>
      <c r="MLI1867" s="84"/>
      <c r="MLJ1867" s="84"/>
      <c r="MLK1867" s="84"/>
      <c r="MLL1867" s="84"/>
      <c r="MLM1867" s="84"/>
      <c r="MLN1867" s="84"/>
      <c r="MLO1867" s="84"/>
      <c r="MLP1867" s="84"/>
      <c r="MLQ1867" s="84"/>
      <c r="MLR1867" s="84"/>
      <c r="MLS1867" s="84"/>
      <c r="MLT1867" s="84"/>
      <c r="MLU1867" s="84"/>
      <c r="MLV1867" s="84"/>
      <c r="MLW1867" s="84"/>
      <c r="MLX1867" s="84"/>
      <c r="MLY1867" s="84"/>
      <c r="MLZ1867" s="84"/>
      <c r="MMA1867" s="84"/>
      <c r="MMB1867" s="84"/>
      <c r="MMC1867" s="84"/>
      <c r="MMD1867" s="84"/>
      <c r="MME1867" s="84"/>
      <c r="MMF1867" s="84"/>
      <c r="MMG1867" s="84"/>
      <c r="MMH1867" s="84"/>
      <c r="MMI1867" s="84"/>
      <c r="MMJ1867" s="84"/>
      <c r="MMK1867" s="84"/>
      <c r="MML1867" s="84"/>
      <c r="MMM1867" s="84"/>
      <c r="MMN1867" s="84"/>
      <c r="MMO1867" s="84"/>
      <c r="MMP1867" s="84"/>
      <c r="MMQ1867" s="84"/>
      <c r="MMR1867" s="84"/>
      <c r="MMS1867" s="84"/>
      <c r="MMT1867" s="84"/>
      <c r="MMU1867" s="84"/>
      <c r="MMV1867" s="84"/>
      <c r="MMW1867" s="84"/>
      <c r="MMX1867" s="84"/>
      <c r="MMY1867" s="84"/>
      <c r="MMZ1867" s="84"/>
      <c r="MNA1867" s="84"/>
      <c r="MNB1867" s="84"/>
      <c r="MNC1867" s="84"/>
      <c r="MND1867" s="84"/>
      <c r="MNE1867" s="84"/>
      <c r="MNF1867" s="84"/>
      <c r="MNG1867" s="84"/>
      <c r="MNH1867" s="84"/>
      <c r="MNI1867" s="84"/>
      <c r="MNJ1867" s="84"/>
      <c r="MNK1867" s="84"/>
      <c r="MNL1867" s="84"/>
      <c r="MNM1867" s="84"/>
      <c r="MNN1867" s="84"/>
      <c r="MNO1867" s="84"/>
      <c r="MNP1867" s="84"/>
      <c r="MNQ1867" s="84"/>
      <c r="MNR1867" s="84"/>
      <c r="MNS1867" s="84"/>
      <c r="MNT1867" s="84"/>
      <c r="MNU1867" s="84"/>
      <c r="MNV1867" s="84"/>
      <c r="MNW1867" s="84"/>
      <c r="MNX1867" s="84"/>
      <c r="MNY1867" s="84"/>
      <c r="MNZ1867" s="84"/>
      <c r="MOA1867" s="84"/>
      <c r="MOB1867" s="84"/>
      <c r="MOC1867" s="84"/>
      <c r="MOD1867" s="84"/>
      <c r="MOE1867" s="84"/>
      <c r="MOF1867" s="84"/>
      <c r="MOG1867" s="84"/>
      <c r="MOH1867" s="84"/>
      <c r="MOI1867" s="84"/>
      <c r="MOJ1867" s="84"/>
      <c r="MOK1867" s="84"/>
      <c r="MOL1867" s="84"/>
      <c r="MOM1867" s="84"/>
      <c r="MON1867" s="84"/>
      <c r="MOO1867" s="84"/>
      <c r="MOP1867" s="84"/>
      <c r="MOQ1867" s="84"/>
      <c r="MOR1867" s="84"/>
      <c r="MOS1867" s="84"/>
      <c r="MOT1867" s="84"/>
      <c r="MOU1867" s="84"/>
      <c r="MOV1867" s="84"/>
      <c r="MOW1867" s="84"/>
      <c r="MOX1867" s="84"/>
      <c r="MOY1867" s="84"/>
      <c r="MOZ1867" s="84"/>
      <c r="MPA1867" s="84"/>
      <c r="MPB1867" s="84"/>
      <c r="MPC1867" s="84"/>
      <c r="MPD1867" s="84"/>
      <c r="MPE1867" s="84"/>
      <c r="MPF1867" s="84"/>
      <c r="MPG1867" s="84"/>
      <c r="MPH1867" s="84"/>
      <c r="MPI1867" s="84"/>
      <c r="MPJ1867" s="84"/>
      <c r="MPK1867" s="84"/>
      <c r="MPL1867" s="84"/>
      <c r="MPM1867" s="84"/>
      <c r="MPN1867" s="84"/>
      <c r="MPO1867" s="84"/>
      <c r="MPP1867" s="84"/>
      <c r="MPQ1867" s="84"/>
      <c r="MPR1867" s="84"/>
      <c r="MPS1867" s="84"/>
      <c r="MPT1867" s="84"/>
      <c r="MPU1867" s="84"/>
      <c r="MPV1867" s="84"/>
      <c r="MPW1867" s="84"/>
      <c r="MPX1867" s="84"/>
      <c r="MPY1867" s="84"/>
      <c r="MPZ1867" s="84"/>
      <c r="MQA1867" s="84"/>
      <c r="MQB1867" s="84"/>
      <c r="MQC1867" s="84"/>
      <c r="MQD1867" s="84"/>
      <c r="MQE1867" s="84"/>
      <c r="MQF1867" s="84"/>
      <c r="MQG1867" s="84"/>
      <c r="MQH1867" s="84"/>
      <c r="MQI1867" s="84"/>
      <c r="MQJ1867" s="84"/>
      <c r="MQK1867" s="84"/>
      <c r="MQL1867" s="84"/>
      <c r="MQM1867" s="84"/>
      <c r="MQN1867" s="84"/>
      <c r="MQO1867" s="84"/>
      <c r="MQP1867" s="84"/>
      <c r="MQQ1867" s="84"/>
      <c r="MQR1867" s="84"/>
      <c r="MQS1867" s="84"/>
      <c r="MQT1867" s="84"/>
      <c r="MQU1867" s="84"/>
      <c r="MQV1867" s="84"/>
      <c r="MQW1867" s="84"/>
      <c r="MQX1867" s="84"/>
      <c r="MQY1867" s="84"/>
      <c r="MQZ1867" s="84"/>
      <c r="MRA1867" s="84"/>
      <c r="MRB1867" s="84"/>
      <c r="MRC1867" s="84"/>
      <c r="MRD1867" s="84"/>
      <c r="MRE1867" s="84"/>
      <c r="MRF1867" s="84"/>
      <c r="MRG1867" s="84"/>
      <c r="MRH1867" s="84"/>
      <c r="MRI1867" s="84"/>
      <c r="MRJ1867" s="84"/>
      <c r="MRK1867" s="84"/>
      <c r="MRL1867" s="84"/>
      <c r="MRM1867" s="84"/>
      <c r="MRN1867" s="84"/>
      <c r="MRO1867" s="84"/>
      <c r="MRP1867" s="84"/>
      <c r="MRQ1867" s="84"/>
      <c r="MRR1867" s="84"/>
      <c r="MRS1867" s="84"/>
      <c r="MRT1867" s="84"/>
      <c r="MRU1867" s="84"/>
      <c r="MRV1867" s="84"/>
      <c r="MRW1867" s="84"/>
      <c r="MRX1867" s="84"/>
      <c r="MRY1867" s="84"/>
      <c r="MRZ1867" s="84"/>
      <c r="MSA1867" s="84"/>
      <c r="MSB1867" s="84"/>
      <c r="MSC1867" s="84"/>
      <c r="MSD1867" s="84"/>
      <c r="MSE1867" s="84"/>
      <c r="MSF1867" s="84"/>
      <c r="MSG1867" s="84"/>
      <c r="MSH1867" s="84"/>
      <c r="MSI1867" s="84"/>
      <c r="MSJ1867" s="84"/>
      <c r="MSK1867" s="84"/>
      <c r="MSL1867" s="84"/>
      <c r="MSM1867" s="84"/>
      <c r="MSN1867" s="84"/>
      <c r="MSO1867" s="84"/>
      <c r="MSP1867" s="84"/>
      <c r="MSQ1867" s="84"/>
      <c r="MSR1867" s="84"/>
      <c r="MSS1867" s="84"/>
      <c r="MST1867" s="84"/>
      <c r="MSU1867" s="84"/>
      <c r="MSV1867" s="84"/>
      <c r="MSW1867" s="84"/>
      <c r="MSX1867" s="84"/>
      <c r="MSY1867" s="84"/>
      <c r="MSZ1867" s="84"/>
      <c r="MTA1867" s="84"/>
      <c r="MTB1867" s="84"/>
      <c r="MTC1867" s="84"/>
      <c r="MTD1867" s="84"/>
      <c r="MTE1867" s="84"/>
      <c r="MTF1867" s="84"/>
      <c r="MTG1867" s="84"/>
      <c r="MTH1867" s="84"/>
      <c r="MTI1867" s="84"/>
      <c r="MTJ1867" s="84"/>
      <c r="MTK1867" s="84"/>
      <c r="MTL1867" s="84"/>
      <c r="MTM1867" s="84"/>
      <c r="MTN1867" s="84"/>
      <c r="MTO1867" s="84"/>
      <c r="MTP1867" s="84"/>
      <c r="MTQ1867" s="84"/>
      <c r="MTR1867" s="84"/>
      <c r="MTS1867" s="84"/>
      <c r="MTT1867" s="84"/>
      <c r="MTU1867" s="84"/>
      <c r="MTV1867" s="84"/>
      <c r="MTW1867" s="84"/>
      <c r="MTX1867" s="84"/>
      <c r="MTY1867" s="84"/>
      <c r="MTZ1867" s="84"/>
      <c r="MUA1867" s="84"/>
      <c r="MUB1867" s="84"/>
      <c r="MUC1867" s="84"/>
      <c r="MUD1867" s="84"/>
      <c r="MUE1867" s="84"/>
      <c r="MUF1867" s="84"/>
      <c r="MUG1867" s="84"/>
      <c r="MUH1867" s="84"/>
      <c r="MUI1867" s="84"/>
      <c r="MUJ1867" s="84"/>
      <c r="MUK1867" s="84"/>
      <c r="MUL1867" s="84"/>
      <c r="MUM1867" s="84"/>
      <c r="MUN1867" s="84"/>
      <c r="MUO1867" s="84"/>
      <c r="MUP1867" s="84"/>
      <c r="MUQ1867" s="84"/>
      <c r="MUR1867" s="84"/>
      <c r="MUS1867" s="84"/>
      <c r="MUT1867" s="84"/>
      <c r="MUU1867" s="84"/>
      <c r="MUV1867" s="84"/>
      <c r="MUW1867" s="84"/>
      <c r="MUX1867" s="84"/>
      <c r="MUY1867" s="84"/>
      <c r="MUZ1867" s="84"/>
      <c r="MVA1867" s="84"/>
      <c r="MVB1867" s="84"/>
      <c r="MVC1867" s="84"/>
      <c r="MVD1867" s="84"/>
      <c r="MVE1867" s="84"/>
      <c r="MVF1867" s="84"/>
      <c r="MVG1867" s="84"/>
      <c r="MVH1867" s="84"/>
      <c r="MVI1867" s="84"/>
      <c r="MVJ1867" s="84"/>
      <c r="MVK1867" s="84"/>
      <c r="MVL1867" s="84"/>
      <c r="MVM1867" s="84"/>
      <c r="MVN1867" s="84"/>
      <c r="MVO1867" s="84"/>
      <c r="MVP1867" s="84"/>
      <c r="MVQ1867" s="84"/>
      <c r="MVR1867" s="84"/>
      <c r="MVS1867" s="84"/>
      <c r="MVT1867" s="84"/>
      <c r="MVU1867" s="84"/>
      <c r="MVV1867" s="84"/>
      <c r="MVW1867" s="84"/>
      <c r="MVX1867" s="84"/>
      <c r="MVY1867" s="84"/>
      <c r="MVZ1867" s="84"/>
      <c r="MWA1867" s="84"/>
      <c r="MWB1867" s="84"/>
      <c r="MWC1867" s="84"/>
      <c r="MWD1867" s="84"/>
      <c r="MWE1867" s="84"/>
      <c r="MWF1867" s="84"/>
      <c r="MWG1867" s="84"/>
      <c r="MWH1867" s="84"/>
      <c r="MWI1867" s="84"/>
      <c r="MWJ1867" s="84"/>
      <c r="MWK1867" s="84"/>
      <c r="MWL1867" s="84"/>
      <c r="MWM1867" s="84"/>
      <c r="MWN1867" s="84"/>
      <c r="MWO1867" s="84"/>
      <c r="MWP1867" s="84"/>
      <c r="MWQ1867" s="84"/>
      <c r="MWR1867" s="84"/>
      <c r="MWS1867" s="84"/>
      <c r="MWT1867" s="84"/>
      <c r="MWU1867" s="84"/>
      <c r="MWV1867" s="84"/>
      <c r="MWW1867" s="84"/>
      <c r="MWX1867" s="84"/>
      <c r="MWY1867" s="84"/>
      <c r="MWZ1867" s="84"/>
      <c r="MXA1867" s="84"/>
      <c r="MXB1867" s="84"/>
      <c r="MXC1867" s="84"/>
      <c r="MXD1867" s="84"/>
      <c r="MXE1867" s="84"/>
      <c r="MXF1867" s="84"/>
      <c r="MXG1867" s="84"/>
      <c r="MXH1867" s="84"/>
      <c r="MXI1867" s="84"/>
      <c r="MXJ1867" s="84"/>
      <c r="MXK1867" s="84"/>
      <c r="MXL1867" s="84"/>
      <c r="MXM1867" s="84"/>
      <c r="MXN1867" s="84"/>
      <c r="MXO1867" s="84"/>
      <c r="MXP1867" s="84"/>
      <c r="MXQ1867" s="84"/>
      <c r="MXR1867" s="84"/>
      <c r="MXS1867" s="84"/>
      <c r="MXT1867" s="84"/>
      <c r="MXU1867" s="84"/>
      <c r="MXV1867" s="84"/>
      <c r="MXW1867" s="84"/>
      <c r="MXX1867" s="84"/>
      <c r="MXY1867" s="84"/>
      <c r="MXZ1867" s="84"/>
      <c r="MYA1867" s="84"/>
      <c r="MYB1867" s="84"/>
      <c r="MYC1867" s="84"/>
      <c r="MYD1867" s="84"/>
      <c r="MYE1867" s="84"/>
      <c r="MYF1867" s="84"/>
      <c r="MYG1867" s="84"/>
      <c r="MYH1867" s="84"/>
      <c r="MYI1867" s="84"/>
      <c r="MYJ1867" s="84"/>
      <c r="MYK1867" s="84"/>
      <c r="MYL1867" s="84"/>
      <c r="MYM1867" s="84"/>
      <c r="MYN1867" s="84"/>
      <c r="MYO1867" s="84"/>
      <c r="MYP1867" s="84"/>
      <c r="MYQ1867" s="84"/>
      <c r="MYR1867" s="84"/>
      <c r="MYS1867" s="84"/>
      <c r="MYT1867" s="84"/>
      <c r="MYU1867" s="84"/>
      <c r="MYV1867" s="84"/>
      <c r="MYW1867" s="84"/>
      <c r="MYX1867" s="84"/>
      <c r="MYY1867" s="84"/>
      <c r="MYZ1867" s="84"/>
      <c r="MZA1867" s="84"/>
      <c r="MZB1867" s="84"/>
      <c r="MZC1867" s="84"/>
      <c r="MZD1867" s="84"/>
      <c r="MZE1867" s="84"/>
      <c r="MZF1867" s="84"/>
      <c r="MZG1867" s="84"/>
      <c r="MZH1867" s="84"/>
      <c r="MZI1867" s="84"/>
      <c r="MZJ1867" s="84"/>
      <c r="MZK1867" s="84"/>
      <c r="MZL1867" s="84"/>
      <c r="MZM1867" s="84"/>
      <c r="MZN1867" s="84"/>
      <c r="MZO1867" s="84"/>
      <c r="MZP1867" s="84"/>
      <c r="MZQ1867" s="84"/>
      <c r="MZR1867" s="84"/>
      <c r="MZS1867" s="84"/>
      <c r="MZT1867" s="84"/>
      <c r="MZU1867" s="84"/>
      <c r="MZV1867" s="84"/>
      <c r="MZW1867" s="84"/>
      <c r="MZX1867" s="84"/>
      <c r="MZY1867" s="84"/>
      <c r="MZZ1867" s="84"/>
      <c r="NAA1867" s="84"/>
      <c r="NAB1867" s="84"/>
      <c r="NAC1867" s="84"/>
      <c r="NAD1867" s="84"/>
      <c r="NAE1867" s="84"/>
      <c r="NAF1867" s="84"/>
      <c r="NAG1867" s="84"/>
      <c r="NAH1867" s="84"/>
      <c r="NAI1867" s="84"/>
      <c r="NAJ1867" s="84"/>
      <c r="NAK1867" s="84"/>
      <c r="NAL1867" s="84"/>
      <c r="NAM1867" s="84"/>
      <c r="NAN1867" s="84"/>
      <c r="NAO1867" s="84"/>
      <c r="NAP1867" s="84"/>
      <c r="NAQ1867" s="84"/>
      <c r="NAR1867" s="84"/>
      <c r="NAS1867" s="84"/>
      <c r="NAT1867" s="84"/>
      <c r="NAU1867" s="84"/>
      <c r="NAV1867" s="84"/>
      <c r="NAW1867" s="84"/>
      <c r="NAX1867" s="84"/>
      <c r="NAY1867" s="84"/>
      <c r="NAZ1867" s="84"/>
      <c r="NBA1867" s="84"/>
      <c r="NBB1867" s="84"/>
      <c r="NBC1867" s="84"/>
      <c r="NBD1867" s="84"/>
      <c r="NBE1867" s="84"/>
      <c r="NBF1867" s="84"/>
      <c r="NBG1867" s="84"/>
      <c r="NBH1867" s="84"/>
      <c r="NBI1867" s="84"/>
      <c r="NBJ1867" s="84"/>
      <c r="NBK1867" s="84"/>
      <c r="NBL1867" s="84"/>
      <c r="NBM1867" s="84"/>
      <c r="NBN1867" s="84"/>
      <c r="NBO1867" s="84"/>
      <c r="NBP1867" s="84"/>
      <c r="NBQ1867" s="84"/>
      <c r="NBR1867" s="84"/>
      <c r="NBS1867" s="84"/>
      <c r="NBT1867" s="84"/>
      <c r="NBU1867" s="84"/>
      <c r="NBV1867" s="84"/>
      <c r="NBW1867" s="84"/>
      <c r="NBX1867" s="84"/>
      <c r="NBY1867" s="84"/>
      <c r="NBZ1867" s="84"/>
      <c r="NCA1867" s="84"/>
      <c r="NCB1867" s="84"/>
      <c r="NCC1867" s="84"/>
      <c r="NCD1867" s="84"/>
      <c r="NCE1867" s="84"/>
      <c r="NCF1867" s="84"/>
      <c r="NCG1867" s="84"/>
      <c r="NCH1867" s="84"/>
      <c r="NCI1867" s="84"/>
      <c r="NCJ1867" s="84"/>
      <c r="NCK1867" s="84"/>
      <c r="NCL1867" s="84"/>
      <c r="NCM1867" s="84"/>
      <c r="NCN1867" s="84"/>
      <c r="NCO1867" s="84"/>
      <c r="NCP1867" s="84"/>
      <c r="NCQ1867" s="84"/>
      <c r="NCR1867" s="84"/>
      <c r="NCS1867" s="84"/>
      <c r="NCT1867" s="84"/>
      <c r="NCU1867" s="84"/>
      <c r="NCV1867" s="84"/>
      <c r="NCW1867" s="84"/>
      <c r="NCX1867" s="84"/>
      <c r="NCY1867" s="84"/>
      <c r="NCZ1867" s="84"/>
      <c r="NDA1867" s="84"/>
      <c r="NDB1867" s="84"/>
      <c r="NDC1867" s="84"/>
      <c r="NDD1867" s="84"/>
      <c r="NDE1867" s="84"/>
      <c r="NDF1867" s="84"/>
      <c r="NDG1867" s="84"/>
      <c r="NDH1867" s="84"/>
      <c r="NDI1867" s="84"/>
      <c r="NDJ1867" s="84"/>
      <c r="NDK1867" s="84"/>
      <c r="NDL1867" s="84"/>
      <c r="NDM1867" s="84"/>
      <c r="NDN1867" s="84"/>
      <c r="NDO1867" s="84"/>
      <c r="NDP1867" s="84"/>
      <c r="NDQ1867" s="84"/>
      <c r="NDR1867" s="84"/>
      <c r="NDS1867" s="84"/>
      <c r="NDT1867" s="84"/>
      <c r="NDU1867" s="84"/>
      <c r="NDV1867" s="84"/>
      <c r="NDW1867" s="84"/>
      <c r="NDX1867" s="84"/>
      <c r="NDY1867" s="84"/>
      <c r="NDZ1867" s="84"/>
      <c r="NEA1867" s="84"/>
      <c r="NEB1867" s="84"/>
      <c r="NEC1867" s="84"/>
      <c r="NED1867" s="84"/>
      <c r="NEE1867" s="84"/>
      <c r="NEF1867" s="84"/>
      <c r="NEG1867" s="84"/>
      <c r="NEH1867" s="84"/>
      <c r="NEI1867" s="84"/>
      <c r="NEJ1867" s="84"/>
      <c r="NEK1867" s="84"/>
      <c r="NEL1867" s="84"/>
      <c r="NEM1867" s="84"/>
      <c r="NEN1867" s="84"/>
      <c r="NEO1867" s="84"/>
      <c r="NEP1867" s="84"/>
      <c r="NEQ1867" s="84"/>
      <c r="NER1867" s="84"/>
      <c r="NES1867" s="84"/>
      <c r="NET1867" s="84"/>
      <c r="NEU1867" s="84"/>
      <c r="NEV1867" s="84"/>
      <c r="NEW1867" s="84"/>
      <c r="NEX1867" s="84"/>
      <c r="NEY1867" s="84"/>
      <c r="NEZ1867" s="84"/>
      <c r="NFA1867" s="84"/>
      <c r="NFB1867" s="84"/>
      <c r="NFC1867" s="84"/>
      <c r="NFD1867" s="84"/>
      <c r="NFE1867" s="84"/>
      <c r="NFF1867" s="84"/>
      <c r="NFG1867" s="84"/>
      <c r="NFH1867" s="84"/>
      <c r="NFI1867" s="84"/>
      <c r="NFJ1867" s="84"/>
      <c r="NFK1867" s="84"/>
      <c r="NFL1867" s="84"/>
      <c r="NFM1867" s="84"/>
      <c r="NFN1867" s="84"/>
      <c r="NFO1867" s="84"/>
      <c r="NFP1867" s="84"/>
      <c r="NFQ1867" s="84"/>
      <c r="NFR1867" s="84"/>
      <c r="NFS1867" s="84"/>
      <c r="NFT1867" s="84"/>
      <c r="NFU1867" s="84"/>
      <c r="NFV1867" s="84"/>
      <c r="NFW1867" s="84"/>
      <c r="NFX1867" s="84"/>
      <c r="NFY1867" s="84"/>
      <c r="NFZ1867" s="84"/>
      <c r="NGA1867" s="84"/>
      <c r="NGB1867" s="84"/>
      <c r="NGC1867" s="84"/>
      <c r="NGD1867" s="84"/>
      <c r="NGE1867" s="84"/>
      <c r="NGF1867" s="84"/>
      <c r="NGG1867" s="84"/>
      <c r="NGH1867" s="84"/>
      <c r="NGI1867" s="84"/>
      <c r="NGJ1867" s="84"/>
      <c r="NGK1867" s="84"/>
      <c r="NGL1867" s="84"/>
      <c r="NGM1867" s="84"/>
      <c r="NGN1867" s="84"/>
      <c r="NGO1867" s="84"/>
      <c r="NGP1867" s="84"/>
      <c r="NGQ1867" s="84"/>
      <c r="NGR1867" s="84"/>
      <c r="NGS1867" s="84"/>
      <c r="NGT1867" s="84"/>
      <c r="NGU1867" s="84"/>
      <c r="NGV1867" s="84"/>
      <c r="NGW1867" s="84"/>
      <c r="NGX1867" s="84"/>
      <c r="NGY1867" s="84"/>
      <c r="NGZ1867" s="84"/>
      <c r="NHA1867" s="84"/>
      <c r="NHB1867" s="84"/>
      <c r="NHC1867" s="84"/>
      <c r="NHD1867" s="84"/>
      <c r="NHE1867" s="84"/>
      <c r="NHF1867" s="84"/>
      <c r="NHG1867" s="84"/>
      <c r="NHH1867" s="84"/>
      <c r="NHI1867" s="84"/>
      <c r="NHJ1867" s="84"/>
      <c r="NHK1867" s="84"/>
      <c r="NHL1867" s="84"/>
      <c r="NHM1867" s="84"/>
      <c r="NHN1867" s="84"/>
      <c r="NHO1867" s="84"/>
      <c r="NHP1867" s="84"/>
      <c r="NHQ1867" s="84"/>
      <c r="NHR1867" s="84"/>
      <c r="NHS1867" s="84"/>
      <c r="NHT1867" s="84"/>
      <c r="NHU1867" s="84"/>
      <c r="NHV1867" s="84"/>
      <c r="NHW1867" s="84"/>
      <c r="NHX1867" s="84"/>
      <c r="NHY1867" s="84"/>
      <c r="NHZ1867" s="84"/>
      <c r="NIA1867" s="84"/>
      <c r="NIB1867" s="84"/>
      <c r="NIC1867" s="84"/>
      <c r="NID1867" s="84"/>
      <c r="NIE1867" s="84"/>
      <c r="NIF1867" s="84"/>
      <c r="NIG1867" s="84"/>
      <c r="NIH1867" s="84"/>
      <c r="NII1867" s="84"/>
      <c r="NIJ1867" s="84"/>
      <c r="NIK1867" s="84"/>
      <c r="NIL1867" s="84"/>
      <c r="NIM1867" s="84"/>
      <c r="NIN1867" s="84"/>
      <c r="NIO1867" s="84"/>
      <c r="NIP1867" s="84"/>
      <c r="NIQ1867" s="84"/>
      <c r="NIR1867" s="84"/>
      <c r="NIS1867" s="84"/>
      <c r="NIT1867" s="84"/>
      <c r="NIU1867" s="84"/>
      <c r="NIV1867" s="84"/>
      <c r="NIW1867" s="84"/>
      <c r="NIX1867" s="84"/>
      <c r="NIY1867" s="84"/>
      <c r="NIZ1867" s="84"/>
      <c r="NJA1867" s="84"/>
      <c r="NJB1867" s="84"/>
      <c r="NJC1867" s="84"/>
      <c r="NJD1867" s="84"/>
      <c r="NJE1867" s="84"/>
      <c r="NJF1867" s="84"/>
      <c r="NJG1867" s="84"/>
      <c r="NJH1867" s="84"/>
      <c r="NJI1867" s="84"/>
      <c r="NJJ1867" s="84"/>
      <c r="NJK1867" s="84"/>
      <c r="NJL1867" s="84"/>
      <c r="NJM1867" s="84"/>
      <c r="NJN1867" s="84"/>
      <c r="NJO1867" s="84"/>
      <c r="NJP1867" s="84"/>
      <c r="NJQ1867" s="84"/>
      <c r="NJR1867" s="84"/>
      <c r="NJS1867" s="84"/>
      <c r="NJT1867" s="84"/>
      <c r="NJU1867" s="84"/>
      <c r="NJV1867" s="84"/>
      <c r="NJW1867" s="84"/>
      <c r="NJX1867" s="84"/>
      <c r="NJY1867" s="84"/>
      <c r="NJZ1867" s="84"/>
      <c r="NKA1867" s="84"/>
      <c r="NKB1867" s="84"/>
      <c r="NKC1867" s="84"/>
      <c r="NKD1867" s="84"/>
      <c r="NKE1867" s="84"/>
      <c r="NKF1867" s="84"/>
      <c r="NKG1867" s="84"/>
      <c r="NKH1867" s="84"/>
      <c r="NKI1867" s="84"/>
      <c r="NKJ1867" s="84"/>
      <c r="NKK1867" s="84"/>
      <c r="NKL1867" s="84"/>
      <c r="NKM1867" s="84"/>
      <c r="NKN1867" s="84"/>
      <c r="NKO1867" s="84"/>
      <c r="NKP1867" s="84"/>
      <c r="NKQ1867" s="84"/>
      <c r="NKR1867" s="84"/>
      <c r="NKS1867" s="84"/>
      <c r="NKT1867" s="84"/>
      <c r="NKU1867" s="84"/>
      <c r="NKV1867" s="84"/>
      <c r="NKW1867" s="84"/>
      <c r="NKX1867" s="84"/>
      <c r="NKY1867" s="84"/>
      <c r="NKZ1867" s="84"/>
      <c r="NLA1867" s="84"/>
      <c r="NLB1867" s="84"/>
      <c r="NLC1867" s="84"/>
      <c r="NLD1867" s="84"/>
      <c r="NLE1867" s="84"/>
      <c r="NLF1867" s="84"/>
      <c r="NLG1867" s="84"/>
      <c r="NLH1867" s="84"/>
      <c r="NLI1867" s="84"/>
      <c r="NLJ1867" s="84"/>
      <c r="NLK1867" s="84"/>
      <c r="NLL1867" s="84"/>
      <c r="NLM1867" s="84"/>
      <c r="NLN1867" s="84"/>
      <c r="NLO1867" s="84"/>
      <c r="NLP1867" s="84"/>
      <c r="NLQ1867" s="84"/>
      <c r="NLR1867" s="84"/>
      <c r="NLS1867" s="84"/>
      <c r="NLT1867" s="84"/>
      <c r="NLU1867" s="84"/>
      <c r="NLV1867" s="84"/>
      <c r="NLW1867" s="84"/>
      <c r="NLX1867" s="84"/>
      <c r="NLY1867" s="84"/>
      <c r="NLZ1867" s="84"/>
      <c r="NMA1867" s="84"/>
      <c r="NMB1867" s="84"/>
      <c r="NMC1867" s="84"/>
      <c r="NMD1867" s="84"/>
      <c r="NME1867" s="84"/>
      <c r="NMF1867" s="84"/>
      <c r="NMG1867" s="84"/>
      <c r="NMH1867" s="84"/>
      <c r="NMI1867" s="84"/>
      <c r="NMJ1867" s="84"/>
      <c r="NMK1867" s="84"/>
      <c r="NML1867" s="84"/>
      <c r="NMM1867" s="84"/>
      <c r="NMN1867" s="84"/>
      <c r="NMO1867" s="84"/>
      <c r="NMP1867" s="84"/>
      <c r="NMQ1867" s="84"/>
      <c r="NMR1867" s="84"/>
      <c r="NMS1867" s="84"/>
      <c r="NMT1867" s="84"/>
      <c r="NMU1867" s="84"/>
      <c r="NMV1867" s="84"/>
      <c r="NMW1867" s="84"/>
      <c r="NMX1867" s="84"/>
      <c r="NMY1867" s="84"/>
      <c r="NMZ1867" s="84"/>
      <c r="NNA1867" s="84"/>
      <c r="NNB1867" s="84"/>
      <c r="NNC1867" s="84"/>
      <c r="NND1867" s="84"/>
      <c r="NNE1867" s="84"/>
      <c r="NNF1867" s="84"/>
      <c r="NNG1867" s="84"/>
      <c r="NNH1867" s="84"/>
      <c r="NNI1867" s="84"/>
      <c r="NNJ1867" s="84"/>
      <c r="NNK1867" s="84"/>
      <c r="NNL1867" s="84"/>
      <c r="NNM1867" s="84"/>
      <c r="NNN1867" s="84"/>
      <c r="NNO1867" s="84"/>
      <c r="NNP1867" s="84"/>
      <c r="NNQ1867" s="84"/>
      <c r="NNR1867" s="84"/>
      <c r="NNS1867" s="84"/>
      <c r="NNT1867" s="84"/>
      <c r="NNU1867" s="84"/>
      <c r="NNV1867" s="84"/>
      <c r="NNW1867" s="84"/>
      <c r="NNX1867" s="84"/>
      <c r="NNY1867" s="84"/>
      <c r="NNZ1867" s="84"/>
      <c r="NOA1867" s="84"/>
      <c r="NOB1867" s="84"/>
      <c r="NOC1867" s="84"/>
      <c r="NOD1867" s="84"/>
      <c r="NOE1867" s="84"/>
      <c r="NOF1867" s="84"/>
      <c r="NOG1867" s="84"/>
      <c r="NOH1867" s="84"/>
      <c r="NOI1867" s="84"/>
      <c r="NOJ1867" s="84"/>
      <c r="NOK1867" s="84"/>
      <c r="NOL1867" s="84"/>
      <c r="NOM1867" s="84"/>
      <c r="NON1867" s="84"/>
      <c r="NOO1867" s="84"/>
      <c r="NOP1867" s="84"/>
      <c r="NOQ1867" s="84"/>
      <c r="NOR1867" s="84"/>
      <c r="NOS1867" s="84"/>
      <c r="NOT1867" s="84"/>
      <c r="NOU1867" s="84"/>
      <c r="NOV1867" s="84"/>
      <c r="NOW1867" s="84"/>
      <c r="NOX1867" s="84"/>
      <c r="NOY1867" s="84"/>
      <c r="NOZ1867" s="84"/>
      <c r="NPA1867" s="84"/>
      <c r="NPB1867" s="84"/>
      <c r="NPC1867" s="84"/>
      <c r="NPD1867" s="84"/>
      <c r="NPE1867" s="84"/>
      <c r="NPF1867" s="84"/>
      <c r="NPG1867" s="84"/>
      <c r="NPH1867" s="84"/>
      <c r="NPI1867" s="84"/>
      <c r="NPJ1867" s="84"/>
      <c r="NPK1867" s="84"/>
      <c r="NPL1867" s="84"/>
      <c r="NPM1867" s="84"/>
      <c r="NPN1867" s="84"/>
      <c r="NPO1867" s="84"/>
      <c r="NPP1867" s="84"/>
      <c r="NPQ1867" s="84"/>
      <c r="NPR1867" s="84"/>
      <c r="NPS1867" s="84"/>
      <c r="NPT1867" s="84"/>
      <c r="NPU1867" s="84"/>
      <c r="NPV1867" s="84"/>
      <c r="NPW1867" s="84"/>
      <c r="NPX1867" s="84"/>
      <c r="NPY1867" s="84"/>
      <c r="NPZ1867" s="84"/>
      <c r="NQA1867" s="84"/>
      <c r="NQB1867" s="84"/>
      <c r="NQC1867" s="84"/>
      <c r="NQD1867" s="84"/>
      <c r="NQE1867" s="84"/>
      <c r="NQF1867" s="84"/>
      <c r="NQG1867" s="84"/>
      <c r="NQH1867" s="84"/>
      <c r="NQI1867" s="84"/>
      <c r="NQJ1867" s="84"/>
      <c r="NQK1867" s="84"/>
      <c r="NQL1867" s="84"/>
      <c r="NQM1867" s="84"/>
      <c r="NQN1867" s="84"/>
      <c r="NQO1867" s="84"/>
      <c r="NQP1867" s="84"/>
      <c r="NQQ1867" s="84"/>
      <c r="NQR1867" s="84"/>
      <c r="NQS1867" s="84"/>
      <c r="NQT1867" s="84"/>
      <c r="NQU1867" s="84"/>
      <c r="NQV1867" s="84"/>
      <c r="NQW1867" s="84"/>
      <c r="NQX1867" s="84"/>
      <c r="NQY1867" s="84"/>
      <c r="NQZ1867" s="84"/>
      <c r="NRA1867" s="84"/>
      <c r="NRB1867" s="84"/>
      <c r="NRC1867" s="84"/>
      <c r="NRD1867" s="84"/>
      <c r="NRE1867" s="84"/>
      <c r="NRF1867" s="84"/>
      <c r="NRG1867" s="84"/>
      <c r="NRH1867" s="84"/>
      <c r="NRI1867" s="84"/>
      <c r="NRJ1867" s="84"/>
      <c r="NRK1867" s="84"/>
      <c r="NRL1867" s="84"/>
      <c r="NRM1867" s="84"/>
      <c r="NRN1867" s="84"/>
      <c r="NRO1867" s="84"/>
      <c r="NRP1867" s="84"/>
      <c r="NRQ1867" s="84"/>
      <c r="NRR1867" s="84"/>
      <c r="NRS1867" s="84"/>
      <c r="NRT1867" s="84"/>
      <c r="NRU1867" s="84"/>
      <c r="NRV1867" s="84"/>
      <c r="NRW1867" s="84"/>
      <c r="NRX1867" s="84"/>
      <c r="NRY1867" s="84"/>
      <c r="NRZ1867" s="84"/>
      <c r="NSA1867" s="84"/>
      <c r="NSB1867" s="84"/>
      <c r="NSC1867" s="84"/>
      <c r="NSD1867" s="84"/>
      <c r="NSE1867" s="84"/>
      <c r="NSF1867" s="84"/>
      <c r="NSG1867" s="84"/>
      <c r="NSH1867" s="84"/>
      <c r="NSI1867" s="84"/>
      <c r="NSJ1867" s="84"/>
      <c r="NSK1867" s="84"/>
      <c r="NSL1867" s="84"/>
      <c r="NSM1867" s="84"/>
      <c r="NSN1867" s="84"/>
      <c r="NSO1867" s="84"/>
      <c r="NSP1867" s="84"/>
      <c r="NSQ1867" s="84"/>
      <c r="NSR1867" s="84"/>
      <c r="NSS1867" s="84"/>
      <c r="NST1867" s="84"/>
      <c r="NSU1867" s="84"/>
      <c r="NSV1867" s="84"/>
      <c r="NSW1867" s="84"/>
      <c r="NSX1867" s="84"/>
      <c r="NSY1867" s="84"/>
      <c r="NSZ1867" s="84"/>
      <c r="NTA1867" s="84"/>
      <c r="NTB1867" s="84"/>
      <c r="NTC1867" s="84"/>
      <c r="NTD1867" s="84"/>
      <c r="NTE1867" s="84"/>
      <c r="NTF1867" s="84"/>
      <c r="NTG1867" s="84"/>
      <c r="NTH1867" s="84"/>
      <c r="NTI1867" s="84"/>
      <c r="NTJ1867" s="84"/>
      <c r="NTK1867" s="84"/>
      <c r="NTL1867" s="84"/>
      <c r="NTM1867" s="84"/>
      <c r="NTN1867" s="84"/>
      <c r="NTO1867" s="84"/>
      <c r="NTP1867" s="84"/>
      <c r="NTQ1867" s="84"/>
      <c r="NTR1867" s="84"/>
      <c r="NTS1867" s="84"/>
      <c r="NTT1867" s="84"/>
      <c r="NTU1867" s="84"/>
      <c r="NTV1867" s="84"/>
      <c r="NTW1867" s="84"/>
      <c r="NTX1867" s="84"/>
      <c r="NTY1867" s="84"/>
      <c r="NTZ1867" s="84"/>
      <c r="NUA1867" s="84"/>
      <c r="NUB1867" s="84"/>
      <c r="NUC1867" s="84"/>
      <c r="NUD1867" s="84"/>
      <c r="NUE1867" s="84"/>
      <c r="NUF1867" s="84"/>
      <c r="NUG1867" s="84"/>
      <c r="NUH1867" s="84"/>
      <c r="NUI1867" s="84"/>
      <c r="NUJ1867" s="84"/>
      <c r="NUK1867" s="84"/>
      <c r="NUL1867" s="84"/>
      <c r="NUM1867" s="84"/>
      <c r="NUN1867" s="84"/>
      <c r="NUO1867" s="84"/>
      <c r="NUP1867" s="84"/>
      <c r="NUQ1867" s="84"/>
      <c r="NUR1867" s="84"/>
      <c r="NUS1867" s="84"/>
      <c r="NUT1867" s="84"/>
      <c r="NUU1867" s="84"/>
      <c r="NUV1867" s="84"/>
      <c r="NUW1867" s="84"/>
      <c r="NUX1867" s="84"/>
      <c r="NUY1867" s="84"/>
      <c r="NUZ1867" s="84"/>
      <c r="NVA1867" s="84"/>
      <c r="NVB1867" s="84"/>
      <c r="NVC1867" s="84"/>
      <c r="NVD1867" s="84"/>
      <c r="NVE1867" s="84"/>
      <c r="NVF1867" s="84"/>
      <c r="NVG1867" s="84"/>
      <c r="NVH1867" s="84"/>
      <c r="NVI1867" s="84"/>
      <c r="NVJ1867" s="84"/>
      <c r="NVK1867" s="84"/>
      <c r="NVL1867" s="84"/>
      <c r="NVM1867" s="84"/>
      <c r="NVN1867" s="84"/>
      <c r="NVO1867" s="84"/>
      <c r="NVP1867" s="84"/>
      <c r="NVQ1867" s="84"/>
      <c r="NVR1867" s="84"/>
      <c r="NVS1867" s="84"/>
      <c r="NVT1867" s="84"/>
      <c r="NVU1867" s="84"/>
      <c r="NVV1867" s="84"/>
      <c r="NVW1867" s="84"/>
      <c r="NVX1867" s="84"/>
      <c r="NVY1867" s="84"/>
      <c r="NVZ1867" s="84"/>
      <c r="NWA1867" s="84"/>
      <c r="NWB1867" s="84"/>
      <c r="NWC1867" s="84"/>
      <c r="NWD1867" s="84"/>
      <c r="NWE1867" s="84"/>
      <c r="NWF1867" s="84"/>
      <c r="NWG1867" s="84"/>
      <c r="NWH1867" s="84"/>
      <c r="NWI1867" s="84"/>
      <c r="NWJ1867" s="84"/>
      <c r="NWK1867" s="84"/>
      <c r="NWL1867" s="84"/>
      <c r="NWM1867" s="84"/>
      <c r="NWN1867" s="84"/>
      <c r="NWO1867" s="84"/>
      <c r="NWP1867" s="84"/>
      <c r="NWQ1867" s="84"/>
      <c r="NWR1867" s="84"/>
      <c r="NWS1867" s="84"/>
      <c r="NWT1867" s="84"/>
      <c r="NWU1867" s="84"/>
      <c r="NWV1867" s="84"/>
      <c r="NWW1867" s="84"/>
      <c r="NWX1867" s="84"/>
      <c r="NWY1867" s="84"/>
      <c r="NWZ1867" s="84"/>
      <c r="NXA1867" s="84"/>
      <c r="NXB1867" s="84"/>
      <c r="NXC1867" s="84"/>
      <c r="NXD1867" s="84"/>
      <c r="NXE1867" s="84"/>
      <c r="NXF1867" s="84"/>
      <c r="NXG1867" s="84"/>
      <c r="NXH1867" s="84"/>
      <c r="NXI1867" s="84"/>
      <c r="NXJ1867" s="84"/>
      <c r="NXK1867" s="84"/>
      <c r="NXL1867" s="84"/>
      <c r="NXM1867" s="84"/>
      <c r="NXN1867" s="84"/>
      <c r="NXO1867" s="84"/>
      <c r="NXP1867" s="84"/>
      <c r="NXQ1867" s="84"/>
      <c r="NXR1867" s="84"/>
      <c r="NXS1867" s="84"/>
      <c r="NXT1867" s="84"/>
      <c r="NXU1867" s="84"/>
      <c r="NXV1867" s="84"/>
      <c r="NXW1867" s="84"/>
      <c r="NXX1867" s="84"/>
      <c r="NXY1867" s="84"/>
      <c r="NXZ1867" s="84"/>
      <c r="NYA1867" s="84"/>
      <c r="NYB1867" s="84"/>
      <c r="NYC1867" s="84"/>
      <c r="NYD1867" s="84"/>
      <c r="NYE1867" s="84"/>
      <c r="NYF1867" s="84"/>
      <c r="NYG1867" s="84"/>
      <c r="NYH1867" s="84"/>
      <c r="NYI1867" s="84"/>
      <c r="NYJ1867" s="84"/>
      <c r="NYK1867" s="84"/>
      <c r="NYL1867" s="84"/>
      <c r="NYM1867" s="84"/>
      <c r="NYN1867" s="84"/>
      <c r="NYO1867" s="84"/>
      <c r="NYP1867" s="84"/>
      <c r="NYQ1867" s="84"/>
      <c r="NYR1867" s="84"/>
      <c r="NYS1867" s="84"/>
      <c r="NYT1867" s="84"/>
      <c r="NYU1867" s="84"/>
      <c r="NYV1867" s="84"/>
      <c r="NYW1867" s="84"/>
      <c r="NYX1867" s="84"/>
      <c r="NYY1867" s="84"/>
      <c r="NYZ1867" s="84"/>
      <c r="NZA1867" s="84"/>
      <c r="NZB1867" s="84"/>
      <c r="NZC1867" s="84"/>
      <c r="NZD1867" s="84"/>
      <c r="NZE1867" s="84"/>
      <c r="NZF1867" s="84"/>
      <c r="NZG1867" s="84"/>
      <c r="NZH1867" s="84"/>
      <c r="NZI1867" s="84"/>
      <c r="NZJ1867" s="84"/>
      <c r="NZK1867" s="84"/>
      <c r="NZL1867" s="84"/>
      <c r="NZM1867" s="84"/>
      <c r="NZN1867" s="84"/>
      <c r="NZO1867" s="84"/>
      <c r="NZP1867" s="84"/>
      <c r="NZQ1867" s="84"/>
      <c r="NZR1867" s="84"/>
      <c r="NZS1867" s="84"/>
      <c r="NZT1867" s="84"/>
      <c r="NZU1867" s="84"/>
      <c r="NZV1867" s="84"/>
      <c r="NZW1867" s="84"/>
      <c r="NZX1867" s="84"/>
      <c r="NZY1867" s="84"/>
      <c r="NZZ1867" s="84"/>
      <c r="OAA1867" s="84"/>
      <c r="OAB1867" s="84"/>
      <c r="OAC1867" s="84"/>
      <c r="OAD1867" s="84"/>
      <c r="OAE1867" s="84"/>
      <c r="OAF1867" s="84"/>
      <c r="OAG1867" s="84"/>
      <c r="OAH1867" s="84"/>
      <c r="OAI1867" s="84"/>
      <c r="OAJ1867" s="84"/>
      <c r="OAK1867" s="84"/>
      <c r="OAL1867" s="84"/>
      <c r="OAM1867" s="84"/>
      <c r="OAN1867" s="84"/>
      <c r="OAO1867" s="84"/>
      <c r="OAP1867" s="84"/>
      <c r="OAQ1867" s="84"/>
      <c r="OAR1867" s="84"/>
      <c r="OAS1867" s="84"/>
      <c r="OAT1867" s="84"/>
      <c r="OAU1867" s="84"/>
      <c r="OAV1867" s="84"/>
      <c r="OAW1867" s="84"/>
      <c r="OAX1867" s="84"/>
      <c r="OAY1867" s="84"/>
      <c r="OAZ1867" s="84"/>
      <c r="OBA1867" s="84"/>
      <c r="OBB1867" s="84"/>
      <c r="OBC1867" s="84"/>
      <c r="OBD1867" s="84"/>
      <c r="OBE1867" s="84"/>
      <c r="OBF1867" s="84"/>
      <c r="OBG1867" s="84"/>
      <c r="OBH1867" s="84"/>
      <c r="OBI1867" s="84"/>
      <c r="OBJ1867" s="84"/>
      <c r="OBK1867" s="84"/>
      <c r="OBL1867" s="84"/>
      <c r="OBM1867" s="84"/>
      <c r="OBN1867" s="84"/>
      <c r="OBO1867" s="84"/>
      <c r="OBP1867" s="84"/>
      <c r="OBQ1867" s="84"/>
      <c r="OBR1867" s="84"/>
      <c r="OBS1867" s="84"/>
      <c r="OBT1867" s="84"/>
      <c r="OBU1867" s="84"/>
      <c r="OBV1867" s="84"/>
      <c r="OBW1867" s="84"/>
      <c r="OBX1867" s="84"/>
      <c r="OBY1867" s="84"/>
      <c r="OBZ1867" s="84"/>
      <c r="OCA1867" s="84"/>
      <c r="OCB1867" s="84"/>
      <c r="OCC1867" s="84"/>
      <c r="OCD1867" s="84"/>
      <c r="OCE1867" s="84"/>
      <c r="OCF1867" s="84"/>
      <c r="OCG1867" s="84"/>
      <c r="OCH1867" s="84"/>
      <c r="OCI1867" s="84"/>
      <c r="OCJ1867" s="84"/>
      <c r="OCK1867" s="84"/>
      <c r="OCL1867" s="84"/>
      <c r="OCM1867" s="84"/>
      <c r="OCN1867" s="84"/>
      <c r="OCO1867" s="84"/>
      <c r="OCP1867" s="84"/>
      <c r="OCQ1867" s="84"/>
      <c r="OCR1867" s="84"/>
      <c r="OCS1867" s="84"/>
      <c r="OCT1867" s="84"/>
      <c r="OCU1867" s="84"/>
      <c r="OCV1867" s="84"/>
      <c r="OCW1867" s="84"/>
      <c r="OCX1867" s="84"/>
      <c r="OCY1867" s="84"/>
      <c r="OCZ1867" s="84"/>
      <c r="ODA1867" s="84"/>
      <c r="ODB1867" s="84"/>
      <c r="ODC1867" s="84"/>
      <c r="ODD1867" s="84"/>
      <c r="ODE1867" s="84"/>
      <c r="ODF1867" s="84"/>
      <c r="ODG1867" s="84"/>
      <c r="ODH1867" s="84"/>
      <c r="ODI1867" s="84"/>
      <c r="ODJ1867" s="84"/>
      <c r="ODK1867" s="84"/>
      <c r="ODL1867" s="84"/>
      <c r="ODM1867" s="84"/>
      <c r="ODN1867" s="84"/>
      <c r="ODO1867" s="84"/>
      <c r="ODP1867" s="84"/>
      <c r="ODQ1867" s="84"/>
      <c r="ODR1867" s="84"/>
      <c r="ODS1867" s="84"/>
      <c r="ODT1867" s="84"/>
      <c r="ODU1867" s="84"/>
      <c r="ODV1867" s="84"/>
      <c r="ODW1867" s="84"/>
      <c r="ODX1867" s="84"/>
      <c r="ODY1867" s="84"/>
      <c r="ODZ1867" s="84"/>
      <c r="OEA1867" s="84"/>
      <c r="OEB1867" s="84"/>
      <c r="OEC1867" s="84"/>
      <c r="OED1867" s="84"/>
      <c r="OEE1867" s="84"/>
      <c r="OEF1867" s="84"/>
      <c r="OEG1867" s="84"/>
      <c r="OEH1867" s="84"/>
      <c r="OEI1867" s="84"/>
      <c r="OEJ1867" s="84"/>
      <c r="OEK1867" s="84"/>
      <c r="OEL1867" s="84"/>
      <c r="OEM1867" s="84"/>
      <c r="OEN1867" s="84"/>
      <c r="OEO1867" s="84"/>
      <c r="OEP1867" s="84"/>
      <c r="OEQ1867" s="84"/>
      <c r="OER1867" s="84"/>
      <c r="OES1867" s="84"/>
      <c r="OET1867" s="84"/>
      <c r="OEU1867" s="84"/>
      <c r="OEV1867" s="84"/>
      <c r="OEW1867" s="84"/>
      <c r="OEX1867" s="84"/>
      <c r="OEY1867" s="84"/>
      <c r="OEZ1867" s="84"/>
      <c r="OFA1867" s="84"/>
      <c r="OFB1867" s="84"/>
      <c r="OFC1867" s="84"/>
      <c r="OFD1867" s="84"/>
      <c r="OFE1867" s="84"/>
      <c r="OFF1867" s="84"/>
      <c r="OFG1867" s="84"/>
      <c r="OFH1867" s="84"/>
      <c r="OFI1867" s="84"/>
      <c r="OFJ1867" s="84"/>
      <c r="OFK1867" s="84"/>
      <c r="OFL1867" s="84"/>
      <c r="OFM1867" s="84"/>
      <c r="OFN1867" s="84"/>
      <c r="OFO1867" s="84"/>
      <c r="OFP1867" s="84"/>
      <c r="OFQ1867" s="84"/>
      <c r="OFR1867" s="84"/>
      <c r="OFS1867" s="84"/>
      <c r="OFT1867" s="84"/>
      <c r="OFU1867" s="84"/>
      <c r="OFV1867" s="84"/>
      <c r="OFW1867" s="84"/>
      <c r="OFX1867" s="84"/>
      <c r="OFY1867" s="84"/>
      <c r="OFZ1867" s="84"/>
      <c r="OGA1867" s="84"/>
      <c r="OGB1867" s="84"/>
      <c r="OGC1867" s="84"/>
      <c r="OGD1867" s="84"/>
      <c r="OGE1867" s="84"/>
      <c r="OGF1867" s="84"/>
      <c r="OGG1867" s="84"/>
      <c r="OGH1867" s="84"/>
      <c r="OGI1867" s="84"/>
      <c r="OGJ1867" s="84"/>
      <c r="OGK1867" s="84"/>
      <c r="OGL1867" s="84"/>
      <c r="OGM1867" s="84"/>
      <c r="OGN1867" s="84"/>
      <c r="OGO1867" s="84"/>
      <c r="OGP1867" s="84"/>
      <c r="OGQ1867" s="84"/>
      <c r="OGR1867" s="84"/>
      <c r="OGS1867" s="84"/>
      <c r="OGT1867" s="84"/>
      <c r="OGU1867" s="84"/>
      <c r="OGV1867" s="84"/>
      <c r="OGW1867" s="84"/>
      <c r="OGX1867" s="84"/>
      <c r="OGY1867" s="84"/>
      <c r="OGZ1867" s="84"/>
      <c r="OHA1867" s="84"/>
      <c r="OHB1867" s="84"/>
      <c r="OHC1867" s="84"/>
      <c r="OHD1867" s="84"/>
      <c r="OHE1867" s="84"/>
      <c r="OHF1867" s="84"/>
      <c r="OHG1867" s="84"/>
      <c r="OHH1867" s="84"/>
      <c r="OHI1867" s="84"/>
      <c r="OHJ1867" s="84"/>
      <c r="OHK1867" s="84"/>
      <c r="OHL1867" s="84"/>
      <c r="OHM1867" s="84"/>
      <c r="OHN1867" s="84"/>
      <c r="OHO1867" s="84"/>
      <c r="OHP1867" s="84"/>
      <c r="OHQ1867" s="84"/>
      <c r="OHR1867" s="84"/>
      <c r="OHS1867" s="84"/>
      <c r="OHT1867" s="84"/>
      <c r="OHU1867" s="84"/>
      <c r="OHV1867" s="84"/>
      <c r="OHW1867" s="84"/>
      <c r="OHX1867" s="84"/>
      <c r="OHY1867" s="84"/>
      <c r="OHZ1867" s="84"/>
      <c r="OIA1867" s="84"/>
      <c r="OIB1867" s="84"/>
      <c r="OIC1867" s="84"/>
      <c r="OID1867" s="84"/>
      <c r="OIE1867" s="84"/>
      <c r="OIF1867" s="84"/>
      <c r="OIG1867" s="84"/>
      <c r="OIH1867" s="84"/>
      <c r="OII1867" s="84"/>
      <c r="OIJ1867" s="84"/>
      <c r="OIK1867" s="84"/>
      <c r="OIL1867" s="84"/>
      <c r="OIM1867" s="84"/>
      <c r="OIN1867" s="84"/>
      <c r="OIO1867" s="84"/>
      <c r="OIP1867" s="84"/>
      <c r="OIQ1867" s="84"/>
      <c r="OIR1867" s="84"/>
      <c r="OIS1867" s="84"/>
      <c r="OIT1867" s="84"/>
      <c r="OIU1867" s="84"/>
      <c r="OIV1867" s="84"/>
      <c r="OIW1867" s="84"/>
      <c r="OIX1867" s="84"/>
      <c r="OIY1867" s="84"/>
      <c r="OIZ1867" s="84"/>
      <c r="OJA1867" s="84"/>
      <c r="OJB1867" s="84"/>
      <c r="OJC1867" s="84"/>
      <c r="OJD1867" s="84"/>
      <c r="OJE1867" s="84"/>
      <c r="OJF1867" s="84"/>
      <c r="OJG1867" s="84"/>
      <c r="OJH1867" s="84"/>
      <c r="OJI1867" s="84"/>
      <c r="OJJ1867" s="84"/>
      <c r="OJK1867" s="84"/>
      <c r="OJL1867" s="84"/>
      <c r="OJM1867" s="84"/>
      <c r="OJN1867" s="84"/>
      <c r="OJO1867" s="84"/>
      <c r="OJP1867" s="84"/>
      <c r="OJQ1867" s="84"/>
      <c r="OJR1867" s="84"/>
      <c r="OJS1867" s="84"/>
      <c r="OJT1867" s="84"/>
      <c r="OJU1867" s="84"/>
      <c r="OJV1867" s="84"/>
      <c r="OJW1867" s="84"/>
      <c r="OJX1867" s="84"/>
      <c r="OJY1867" s="84"/>
      <c r="OJZ1867" s="84"/>
      <c r="OKA1867" s="84"/>
      <c r="OKB1867" s="84"/>
      <c r="OKC1867" s="84"/>
      <c r="OKD1867" s="84"/>
      <c r="OKE1867" s="84"/>
      <c r="OKF1867" s="84"/>
      <c r="OKG1867" s="84"/>
      <c r="OKH1867" s="84"/>
      <c r="OKI1867" s="84"/>
      <c r="OKJ1867" s="84"/>
      <c r="OKK1867" s="84"/>
      <c r="OKL1867" s="84"/>
      <c r="OKM1867" s="84"/>
      <c r="OKN1867" s="84"/>
      <c r="OKO1867" s="84"/>
      <c r="OKP1867" s="84"/>
      <c r="OKQ1867" s="84"/>
      <c r="OKR1867" s="84"/>
      <c r="OKS1867" s="84"/>
      <c r="OKT1867" s="84"/>
      <c r="OKU1867" s="84"/>
      <c r="OKV1867" s="84"/>
      <c r="OKW1867" s="84"/>
      <c r="OKX1867" s="84"/>
      <c r="OKY1867" s="84"/>
      <c r="OKZ1867" s="84"/>
      <c r="OLA1867" s="84"/>
      <c r="OLB1867" s="84"/>
      <c r="OLC1867" s="84"/>
      <c r="OLD1867" s="84"/>
      <c r="OLE1867" s="84"/>
      <c r="OLF1867" s="84"/>
      <c r="OLG1867" s="84"/>
      <c r="OLH1867" s="84"/>
      <c r="OLI1867" s="84"/>
      <c r="OLJ1867" s="84"/>
      <c r="OLK1867" s="84"/>
      <c r="OLL1867" s="84"/>
      <c r="OLM1867" s="84"/>
      <c r="OLN1867" s="84"/>
      <c r="OLO1867" s="84"/>
      <c r="OLP1867" s="84"/>
      <c r="OLQ1867" s="84"/>
      <c r="OLR1867" s="84"/>
      <c r="OLS1867" s="84"/>
      <c r="OLT1867" s="84"/>
      <c r="OLU1867" s="84"/>
      <c r="OLV1867" s="84"/>
      <c r="OLW1867" s="84"/>
      <c r="OLX1867" s="84"/>
      <c r="OLY1867" s="84"/>
      <c r="OLZ1867" s="84"/>
      <c r="OMA1867" s="84"/>
      <c r="OMB1867" s="84"/>
      <c r="OMC1867" s="84"/>
      <c r="OMD1867" s="84"/>
      <c r="OME1867" s="84"/>
      <c r="OMF1867" s="84"/>
      <c r="OMG1867" s="84"/>
      <c r="OMH1867" s="84"/>
      <c r="OMI1867" s="84"/>
      <c r="OMJ1867" s="84"/>
      <c r="OMK1867" s="84"/>
      <c r="OML1867" s="84"/>
      <c r="OMM1867" s="84"/>
      <c r="OMN1867" s="84"/>
      <c r="OMO1867" s="84"/>
      <c r="OMP1867" s="84"/>
      <c r="OMQ1867" s="84"/>
      <c r="OMR1867" s="84"/>
      <c r="OMS1867" s="84"/>
      <c r="OMT1867" s="84"/>
      <c r="OMU1867" s="84"/>
      <c r="OMV1867" s="84"/>
      <c r="OMW1867" s="84"/>
      <c r="OMX1867" s="84"/>
      <c r="OMY1867" s="84"/>
      <c r="OMZ1867" s="84"/>
      <c r="ONA1867" s="84"/>
      <c r="ONB1867" s="84"/>
      <c r="ONC1867" s="84"/>
      <c r="OND1867" s="84"/>
      <c r="ONE1867" s="84"/>
      <c r="ONF1867" s="84"/>
      <c r="ONG1867" s="84"/>
      <c r="ONH1867" s="84"/>
      <c r="ONI1867" s="84"/>
      <c r="ONJ1867" s="84"/>
      <c r="ONK1867" s="84"/>
      <c r="ONL1867" s="84"/>
      <c r="ONM1867" s="84"/>
      <c r="ONN1867" s="84"/>
      <c r="ONO1867" s="84"/>
      <c r="ONP1867" s="84"/>
      <c r="ONQ1867" s="84"/>
      <c r="ONR1867" s="84"/>
      <c r="ONS1867" s="84"/>
      <c r="ONT1867" s="84"/>
      <c r="ONU1867" s="84"/>
      <c r="ONV1867" s="84"/>
      <c r="ONW1867" s="84"/>
      <c r="ONX1867" s="84"/>
      <c r="ONY1867" s="84"/>
      <c r="ONZ1867" s="84"/>
      <c r="OOA1867" s="84"/>
      <c r="OOB1867" s="84"/>
      <c r="OOC1867" s="84"/>
      <c r="OOD1867" s="84"/>
      <c r="OOE1867" s="84"/>
      <c r="OOF1867" s="84"/>
      <c r="OOG1867" s="84"/>
      <c r="OOH1867" s="84"/>
      <c r="OOI1867" s="84"/>
      <c r="OOJ1867" s="84"/>
      <c r="OOK1867" s="84"/>
      <c r="OOL1867" s="84"/>
      <c r="OOM1867" s="84"/>
      <c r="OON1867" s="84"/>
      <c r="OOO1867" s="84"/>
      <c r="OOP1867" s="84"/>
      <c r="OOQ1867" s="84"/>
      <c r="OOR1867" s="84"/>
      <c r="OOS1867" s="84"/>
      <c r="OOT1867" s="84"/>
      <c r="OOU1867" s="84"/>
      <c r="OOV1867" s="84"/>
      <c r="OOW1867" s="84"/>
      <c r="OOX1867" s="84"/>
      <c r="OOY1867" s="84"/>
      <c r="OOZ1867" s="84"/>
      <c r="OPA1867" s="84"/>
      <c r="OPB1867" s="84"/>
      <c r="OPC1867" s="84"/>
      <c r="OPD1867" s="84"/>
      <c r="OPE1867" s="84"/>
      <c r="OPF1867" s="84"/>
      <c r="OPG1867" s="84"/>
      <c r="OPH1867" s="84"/>
      <c r="OPI1867" s="84"/>
      <c r="OPJ1867" s="84"/>
      <c r="OPK1867" s="84"/>
      <c r="OPL1867" s="84"/>
      <c r="OPM1867" s="84"/>
      <c r="OPN1867" s="84"/>
      <c r="OPO1867" s="84"/>
      <c r="OPP1867" s="84"/>
      <c r="OPQ1867" s="84"/>
      <c r="OPR1867" s="84"/>
      <c r="OPS1867" s="84"/>
      <c r="OPT1867" s="84"/>
      <c r="OPU1867" s="84"/>
      <c r="OPV1867" s="84"/>
      <c r="OPW1867" s="84"/>
      <c r="OPX1867" s="84"/>
      <c r="OPY1867" s="84"/>
      <c r="OPZ1867" s="84"/>
      <c r="OQA1867" s="84"/>
      <c r="OQB1867" s="84"/>
      <c r="OQC1867" s="84"/>
      <c r="OQD1867" s="84"/>
      <c r="OQE1867" s="84"/>
      <c r="OQF1867" s="84"/>
      <c r="OQG1867" s="84"/>
      <c r="OQH1867" s="84"/>
      <c r="OQI1867" s="84"/>
      <c r="OQJ1867" s="84"/>
      <c r="OQK1867" s="84"/>
      <c r="OQL1867" s="84"/>
      <c r="OQM1867" s="84"/>
      <c r="OQN1867" s="84"/>
      <c r="OQO1867" s="84"/>
      <c r="OQP1867" s="84"/>
      <c r="OQQ1867" s="84"/>
      <c r="OQR1867" s="84"/>
      <c r="OQS1867" s="84"/>
      <c r="OQT1867" s="84"/>
      <c r="OQU1867" s="84"/>
      <c r="OQV1867" s="84"/>
      <c r="OQW1867" s="84"/>
      <c r="OQX1867" s="84"/>
      <c r="OQY1867" s="84"/>
      <c r="OQZ1867" s="84"/>
      <c r="ORA1867" s="84"/>
      <c r="ORB1867" s="84"/>
      <c r="ORC1867" s="84"/>
      <c r="ORD1867" s="84"/>
      <c r="ORE1867" s="84"/>
      <c r="ORF1867" s="84"/>
      <c r="ORG1867" s="84"/>
      <c r="ORH1867" s="84"/>
      <c r="ORI1867" s="84"/>
      <c r="ORJ1867" s="84"/>
      <c r="ORK1867" s="84"/>
      <c r="ORL1867" s="84"/>
      <c r="ORM1867" s="84"/>
      <c r="ORN1867" s="84"/>
      <c r="ORO1867" s="84"/>
      <c r="ORP1867" s="84"/>
      <c r="ORQ1867" s="84"/>
      <c r="ORR1867" s="84"/>
      <c r="ORS1867" s="84"/>
      <c r="ORT1867" s="84"/>
      <c r="ORU1867" s="84"/>
      <c r="ORV1867" s="84"/>
      <c r="ORW1867" s="84"/>
      <c r="ORX1867" s="84"/>
      <c r="ORY1867" s="84"/>
      <c r="ORZ1867" s="84"/>
      <c r="OSA1867" s="84"/>
      <c r="OSB1867" s="84"/>
      <c r="OSC1867" s="84"/>
      <c r="OSD1867" s="84"/>
      <c r="OSE1867" s="84"/>
      <c r="OSF1867" s="84"/>
      <c r="OSG1867" s="84"/>
      <c r="OSH1867" s="84"/>
      <c r="OSI1867" s="84"/>
      <c r="OSJ1867" s="84"/>
      <c r="OSK1867" s="84"/>
      <c r="OSL1867" s="84"/>
      <c r="OSM1867" s="84"/>
      <c r="OSN1867" s="84"/>
      <c r="OSO1867" s="84"/>
      <c r="OSP1867" s="84"/>
      <c r="OSQ1867" s="84"/>
      <c r="OSR1867" s="84"/>
      <c r="OSS1867" s="84"/>
      <c r="OST1867" s="84"/>
      <c r="OSU1867" s="84"/>
      <c r="OSV1867" s="84"/>
      <c r="OSW1867" s="84"/>
      <c r="OSX1867" s="84"/>
      <c r="OSY1867" s="84"/>
      <c r="OSZ1867" s="84"/>
      <c r="OTA1867" s="84"/>
      <c r="OTB1867" s="84"/>
      <c r="OTC1867" s="84"/>
      <c r="OTD1867" s="84"/>
      <c r="OTE1867" s="84"/>
      <c r="OTF1867" s="84"/>
      <c r="OTG1867" s="84"/>
      <c r="OTH1867" s="84"/>
      <c r="OTI1867" s="84"/>
      <c r="OTJ1867" s="84"/>
      <c r="OTK1867" s="84"/>
      <c r="OTL1867" s="84"/>
      <c r="OTM1867" s="84"/>
      <c r="OTN1867" s="84"/>
      <c r="OTO1867" s="84"/>
      <c r="OTP1867" s="84"/>
      <c r="OTQ1867" s="84"/>
      <c r="OTR1867" s="84"/>
      <c r="OTS1867" s="84"/>
      <c r="OTT1867" s="84"/>
      <c r="OTU1867" s="84"/>
      <c r="OTV1867" s="84"/>
      <c r="OTW1867" s="84"/>
      <c r="OTX1867" s="84"/>
      <c r="OTY1867" s="84"/>
      <c r="OTZ1867" s="84"/>
      <c r="OUA1867" s="84"/>
      <c r="OUB1867" s="84"/>
      <c r="OUC1867" s="84"/>
      <c r="OUD1867" s="84"/>
      <c r="OUE1867" s="84"/>
      <c r="OUF1867" s="84"/>
      <c r="OUG1867" s="84"/>
      <c r="OUH1867" s="84"/>
      <c r="OUI1867" s="84"/>
      <c r="OUJ1867" s="84"/>
      <c r="OUK1867" s="84"/>
      <c r="OUL1867" s="84"/>
      <c r="OUM1867" s="84"/>
      <c r="OUN1867" s="84"/>
      <c r="OUO1867" s="84"/>
      <c r="OUP1867" s="84"/>
      <c r="OUQ1867" s="84"/>
      <c r="OUR1867" s="84"/>
      <c r="OUS1867" s="84"/>
      <c r="OUT1867" s="84"/>
      <c r="OUU1867" s="84"/>
      <c r="OUV1867" s="84"/>
      <c r="OUW1867" s="84"/>
      <c r="OUX1867" s="84"/>
      <c r="OUY1867" s="84"/>
      <c r="OUZ1867" s="84"/>
      <c r="OVA1867" s="84"/>
      <c r="OVB1867" s="84"/>
      <c r="OVC1867" s="84"/>
      <c r="OVD1867" s="84"/>
      <c r="OVE1867" s="84"/>
      <c r="OVF1867" s="84"/>
      <c r="OVG1867" s="84"/>
      <c r="OVH1867" s="84"/>
      <c r="OVI1867" s="84"/>
      <c r="OVJ1867" s="84"/>
      <c r="OVK1867" s="84"/>
      <c r="OVL1867" s="84"/>
      <c r="OVM1867" s="84"/>
      <c r="OVN1867" s="84"/>
      <c r="OVO1867" s="84"/>
      <c r="OVP1867" s="84"/>
      <c r="OVQ1867" s="84"/>
      <c r="OVR1867" s="84"/>
      <c r="OVS1867" s="84"/>
      <c r="OVT1867" s="84"/>
      <c r="OVU1867" s="84"/>
      <c r="OVV1867" s="84"/>
      <c r="OVW1867" s="84"/>
      <c r="OVX1867" s="84"/>
      <c r="OVY1867" s="84"/>
      <c r="OVZ1867" s="84"/>
      <c r="OWA1867" s="84"/>
      <c r="OWB1867" s="84"/>
      <c r="OWC1867" s="84"/>
      <c r="OWD1867" s="84"/>
      <c r="OWE1867" s="84"/>
      <c r="OWF1867" s="84"/>
      <c r="OWG1867" s="84"/>
      <c r="OWH1867" s="84"/>
      <c r="OWI1867" s="84"/>
      <c r="OWJ1867" s="84"/>
      <c r="OWK1867" s="84"/>
      <c r="OWL1867" s="84"/>
      <c r="OWM1867" s="84"/>
      <c r="OWN1867" s="84"/>
      <c r="OWO1867" s="84"/>
      <c r="OWP1867" s="84"/>
      <c r="OWQ1867" s="84"/>
      <c r="OWR1867" s="84"/>
      <c r="OWS1867" s="84"/>
      <c r="OWT1867" s="84"/>
      <c r="OWU1867" s="84"/>
      <c r="OWV1867" s="84"/>
      <c r="OWW1867" s="84"/>
      <c r="OWX1867" s="84"/>
      <c r="OWY1867" s="84"/>
      <c r="OWZ1867" s="84"/>
      <c r="OXA1867" s="84"/>
      <c r="OXB1867" s="84"/>
      <c r="OXC1867" s="84"/>
      <c r="OXD1867" s="84"/>
      <c r="OXE1867" s="84"/>
      <c r="OXF1867" s="84"/>
      <c r="OXG1867" s="84"/>
      <c r="OXH1867" s="84"/>
      <c r="OXI1867" s="84"/>
      <c r="OXJ1867" s="84"/>
      <c r="OXK1867" s="84"/>
      <c r="OXL1867" s="84"/>
      <c r="OXM1867" s="84"/>
      <c r="OXN1867" s="84"/>
      <c r="OXO1867" s="84"/>
      <c r="OXP1867" s="84"/>
      <c r="OXQ1867" s="84"/>
      <c r="OXR1867" s="84"/>
      <c r="OXS1867" s="84"/>
      <c r="OXT1867" s="84"/>
      <c r="OXU1867" s="84"/>
      <c r="OXV1867" s="84"/>
      <c r="OXW1867" s="84"/>
      <c r="OXX1867" s="84"/>
      <c r="OXY1867" s="84"/>
      <c r="OXZ1867" s="84"/>
      <c r="OYA1867" s="84"/>
      <c r="OYB1867" s="84"/>
      <c r="OYC1867" s="84"/>
      <c r="OYD1867" s="84"/>
      <c r="OYE1867" s="84"/>
      <c r="OYF1867" s="84"/>
      <c r="OYG1867" s="84"/>
      <c r="OYH1867" s="84"/>
      <c r="OYI1867" s="84"/>
      <c r="OYJ1867" s="84"/>
      <c r="OYK1867" s="84"/>
      <c r="OYL1867" s="84"/>
      <c r="OYM1867" s="84"/>
      <c r="OYN1867" s="84"/>
      <c r="OYO1867" s="84"/>
      <c r="OYP1867" s="84"/>
      <c r="OYQ1867" s="84"/>
      <c r="OYR1867" s="84"/>
      <c r="OYS1867" s="84"/>
      <c r="OYT1867" s="84"/>
      <c r="OYU1867" s="84"/>
      <c r="OYV1867" s="84"/>
      <c r="OYW1867" s="84"/>
      <c r="OYX1867" s="84"/>
      <c r="OYY1867" s="84"/>
      <c r="OYZ1867" s="84"/>
      <c r="OZA1867" s="84"/>
      <c r="OZB1867" s="84"/>
      <c r="OZC1867" s="84"/>
      <c r="OZD1867" s="84"/>
      <c r="OZE1867" s="84"/>
      <c r="OZF1867" s="84"/>
      <c r="OZG1867" s="84"/>
      <c r="OZH1867" s="84"/>
      <c r="OZI1867" s="84"/>
      <c r="OZJ1867" s="84"/>
      <c r="OZK1867" s="84"/>
      <c r="OZL1867" s="84"/>
      <c r="OZM1867" s="84"/>
      <c r="OZN1867" s="84"/>
      <c r="OZO1867" s="84"/>
      <c r="OZP1867" s="84"/>
      <c r="OZQ1867" s="84"/>
      <c r="OZR1867" s="84"/>
      <c r="OZS1867" s="84"/>
      <c r="OZT1867" s="84"/>
      <c r="OZU1867" s="84"/>
      <c r="OZV1867" s="84"/>
      <c r="OZW1867" s="84"/>
      <c r="OZX1867" s="84"/>
      <c r="OZY1867" s="84"/>
      <c r="OZZ1867" s="84"/>
      <c r="PAA1867" s="84"/>
      <c r="PAB1867" s="84"/>
      <c r="PAC1867" s="84"/>
      <c r="PAD1867" s="84"/>
      <c r="PAE1867" s="84"/>
      <c r="PAF1867" s="84"/>
      <c r="PAG1867" s="84"/>
      <c r="PAH1867" s="84"/>
      <c r="PAI1867" s="84"/>
      <c r="PAJ1867" s="84"/>
      <c r="PAK1867" s="84"/>
      <c r="PAL1867" s="84"/>
      <c r="PAM1867" s="84"/>
      <c r="PAN1867" s="84"/>
      <c r="PAO1867" s="84"/>
      <c r="PAP1867" s="84"/>
      <c r="PAQ1867" s="84"/>
      <c r="PAR1867" s="84"/>
      <c r="PAS1867" s="84"/>
      <c r="PAT1867" s="84"/>
      <c r="PAU1867" s="84"/>
      <c r="PAV1867" s="84"/>
      <c r="PAW1867" s="84"/>
      <c r="PAX1867" s="84"/>
      <c r="PAY1867" s="84"/>
      <c r="PAZ1867" s="84"/>
      <c r="PBA1867" s="84"/>
      <c r="PBB1867" s="84"/>
      <c r="PBC1867" s="84"/>
      <c r="PBD1867" s="84"/>
      <c r="PBE1867" s="84"/>
      <c r="PBF1867" s="84"/>
      <c r="PBG1867" s="84"/>
      <c r="PBH1867" s="84"/>
      <c r="PBI1867" s="84"/>
      <c r="PBJ1867" s="84"/>
      <c r="PBK1867" s="84"/>
      <c r="PBL1867" s="84"/>
      <c r="PBM1867" s="84"/>
      <c r="PBN1867" s="84"/>
      <c r="PBO1867" s="84"/>
      <c r="PBP1867" s="84"/>
      <c r="PBQ1867" s="84"/>
      <c r="PBR1867" s="84"/>
      <c r="PBS1867" s="84"/>
      <c r="PBT1867" s="84"/>
      <c r="PBU1867" s="84"/>
      <c r="PBV1867" s="84"/>
      <c r="PBW1867" s="84"/>
      <c r="PBX1867" s="84"/>
      <c r="PBY1867" s="84"/>
      <c r="PBZ1867" s="84"/>
      <c r="PCA1867" s="84"/>
      <c r="PCB1867" s="84"/>
      <c r="PCC1867" s="84"/>
      <c r="PCD1867" s="84"/>
      <c r="PCE1867" s="84"/>
      <c r="PCF1867" s="84"/>
      <c r="PCG1867" s="84"/>
      <c r="PCH1867" s="84"/>
      <c r="PCI1867" s="84"/>
      <c r="PCJ1867" s="84"/>
      <c r="PCK1867" s="84"/>
      <c r="PCL1867" s="84"/>
      <c r="PCM1867" s="84"/>
      <c r="PCN1867" s="84"/>
      <c r="PCO1867" s="84"/>
      <c r="PCP1867" s="84"/>
      <c r="PCQ1867" s="84"/>
      <c r="PCR1867" s="84"/>
      <c r="PCS1867" s="84"/>
      <c r="PCT1867" s="84"/>
      <c r="PCU1867" s="84"/>
      <c r="PCV1867" s="84"/>
      <c r="PCW1867" s="84"/>
      <c r="PCX1867" s="84"/>
      <c r="PCY1867" s="84"/>
      <c r="PCZ1867" s="84"/>
      <c r="PDA1867" s="84"/>
      <c r="PDB1867" s="84"/>
      <c r="PDC1867" s="84"/>
      <c r="PDD1867" s="84"/>
      <c r="PDE1867" s="84"/>
      <c r="PDF1867" s="84"/>
      <c r="PDG1867" s="84"/>
      <c r="PDH1867" s="84"/>
      <c r="PDI1867" s="84"/>
      <c r="PDJ1867" s="84"/>
      <c r="PDK1867" s="84"/>
      <c r="PDL1867" s="84"/>
      <c r="PDM1867" s="84"/>
      <c r="PDN1867" s="84"/>
      <c r="PDO1867" s="84"/>
      <c r="PDP1867" s="84"/>
      <c r="PDQ1867" s="84"/>
      <c r="PDR1867" s="84"/>
      <c r="PDS1867" s="84"/>
      <c r="PDT1867" s="84"/>
      <c r="PDU1867" s="84"/>
      <c r="PDV1867" s="84"/>
      <c r="PDW1867" s="84"/>
      <c r="PDX1867" s="84"/>
      <c r="PDY1867" s="84"/>
      <c r="PDZ1867" s="84"/>
      <c r="PEA1867" s="84"/>
      <c r="PEB1867" s="84"/>
      <c r="PEC1867" s="84"/>
      <c r="PED1867" s="84"/>
      <c r="PEE1867" s="84"/>
      <c r="PEF1867" s="84"/>
      <c r="PEG1867" s="84"/>
      <c r="PEH1867" s="84"/>
      <c r="PEI1867" s="84"/>
      <c r="PEJ1867" s="84"/>
      <c r="PEK1867" s="84"/>
      <c r="PEL1867" s="84"/>
      <c r="PEM1867" s="84"/>
      <c r="PEN1867" s="84"/>
      <c r="PEO1867" s="84"/>
      <c r="PEP1867" s="84"/>
      <c r="PEQ1867" s="84"/>
      <c r="PER1867" s="84"/>
      <c r="PES1867" s="84"/>
      <c r="PET1867" s="84"/>
      <c r="PEU1867" s="84"/>
      <c r="PEV1867" s="84"/>
      <c r="PEW1867" s="84"/>
      <c r="PEX1867" s="84"/>
      <c r="PEY1867" s="84"/>
      <c r="PEZ1867" s="84"/>
      <c r="PFA1867" s="84"/>
      <c r="PFB1867" s="84"/>
      <c r="PFC1867" s="84"/>
      <c r="PFD1867" s="84"/>
      <c r="PFE1867" s="84"/>
      <c r="PFF1867" s="84"/>
      <c r="PFG1867" s="84"/>
      <c r="PFH1867" s="84"/>
      <c r="PFI1867" s="84"/>
      <c r="PFJ1867" s="84"/>
      <c r="PFK1867" s="84"/>
      <c r="PFL1867" s="84"/>
      <c r="PFM1867" s="84"/>
      <c r="PFN1867" s="84"/>
      <c r="PFO1867" s="84"/>
      <c r="PFP1867" s="84"/>
      <c r="PFQ1867" s="84"/>
      <c r="PFR1867" s="84"/>
      <c r="PFS1867" s="84"/>
      <c r="PFT1867" s="84"/>
      <c r="PFU1867" s="84"/>
      <c r="PFV1867" s="84"/>
      <c r="PFW1867" s="84"/>
      <c r="PFX1867" s="84"/>
      <c r="PFY1867" s="84"/>
      <c r="PFZ1867" s="84"/>
      <c r="PGA1867" s="84"/>
      <c r="PGB1867" s="84"/>
      <c r="PGC1867" s="84"/>
      <c r="PGD1867" s="84"/>
      <c r="PGE1867" s="84"/>
      <c r="PGF1867" s="84"/>
      <c r="PGG1867" s="84"/>
      <c r="PGH1867" s="84"/>
      <c r="PGI1867" s="84"/>
      <c r="PGJ1867" s="84"/>
      <c r="PGK1867" s="84"/>
      <c r="PGL1867" s="84"/>
      <c r="PGM1867" s="84"/>
      <c r="PGN1867" s="84"/>
      <c r="PGO1867" s="84"/>
      <c r="PGP1867" s="84"/>
      <c r="PGQ1867" s="84"/>
      <c r="PGR1867" s="84"/>
      <c r="PGS1867" s="84"/>
      <c r="PGT1867" s="84"/>
      <c r="PGU1867" s="84"/>
      <c r="PGV1867" s="84"/>
      <c r="PGW1867" s="84"/>
      <c r="PGX1867" s="84"/>
      <c r="PGY1867" s="84"/>
      <c r="PGZ1867" s="84"/>
      <c r="PHA1867" s="84"/>
      <c r="PHB1867" s="84"/>
      <c r="PHC1867" s="84"/>
      <c r="PHD1867" s="84"/>
      <c r="PHE1867" s="84"/>
      <c r="PHF1867" s="84"/>
      <c r="PHG1867" s="84"/>
      <c r="PHH1867" s="84"/>
      <c r="PHI1867" s="84"/>
      <c r="PHJ1867" s="84"/>
      <c r="PHK1867" s="84"/>
      <c r="PHL1867" s="84"/>
      <c r="PHM1867" s="84"/>
      <c r="PHN1867" s="84"/>
      <c r="PHO1867" s="84"/>
      <c r="PHP1867" s="84"/>
      <c r="PHQ1867" s="84"/>
      <c r="PHR1867" s="84"/>
      <c r="PHS1867" s="84"/>
      <c r="PHT1867" s="84"/>
      <c r="PHU1867" s="84"/>
      <c r="PHV1867" s="84"/>
      <c r="PHW1867" s="84"/>
      <c r="PHX1867" s="84"/>
      <c r="PHY1867" s="84"/>
      <c r="PHZ1867" s="84"/>
      <c r="PIA1867" s="84"/>
      <c r="PIB1867" s="84"/>
      <c r="PIC1867" s="84"/>
      <c r="PID1867" s="84"/>
      <c r="PIE1867" s="84"/>
      <c r="PIF1867" s="84"/>
      <c r="PIG1867" s="84"/>
      <c r="PIH1867" s="84"/>
      <c r="PII1867" s="84"/>
      <c r="PIJ1867" s="84"/>
      <c r="PIK1867" s="84"/>
      <c r="PIL1867" s="84"/>
      <c r="PIM1867" s="84"/>
      <c r="PIN1867" s="84"/>
      <c r="PIO1867" s="84"/>
      <c r="PIP1867" s="84"/>
      <c r="PIQ1867" s="84"/>
      <c r="PIR1867" s="84"/>
      <c r="PIS1867" s="84"/>
      <c r="PIT1867" s="84"/>
      <c r="PIU1867" s="84"/>
      <c r="PIV1867" s="84"/>
      <c r="PIW1867" s="84"/>
      <c r="PIX1867" s="84"/>
      <c r="PIY1867" s="84"/>
      <c r="PIZ1867" s="84"/>
      <c r="PJA1867" s="84"/>
      <c r="PJB1867" s="84"/>
      <c r="PJC1867" s="84"/>
      <c r="PJD1867" s="84"/>
      <c r="PJE1867" s="84"/>
      <c r="PJF1867" s="84"/>
      <c r="PJG1867" s="84"/>
      <c r="PJH1867" s="84"/>
      <c r="PJI1867" s="84"/>
      <c r="PJJ1867" s="84"/>
      <c r="PJK1867" s="84"/>
      <c r="PJL1867" s="84"/>
      <c r="PJM1867" s="84"/>
      <c r="PJN1867" s="84"/>
      <c r="PJO1867" s="84"/>
      <c r="PJP1867" s="84"/>
      <c r="PJQ1867" s="84"/>
      <c r="PJR1867" s="84"/>
      <c r="PJS1867" s="84"/>
      <c r="PJT1867" s="84"/>
      <c r="PJU1867" s="84"/>
      <c r="PJV1867" s="84"/>
      <c r="PJW1867" s="84"/>
      <c r="PJX1867" s="84"/>
      <c r="PJY1867" s="84"/>
      <c r="PJZ1867" s="84"/>
      <c r="PKA1867" s="84"/>
      <c r="PKB1867" s="84"/>
      <c r="PKC1867" s="84"/>
      <c r="PKD1867" s="84"/>
      <c r="PKE1867" s="84"/>
      <c r="PKF1867" s="84"/>
      <c r="PKG1867" s="84"/>
      <c r="PKH1867" s="84"/>
      <c r="PKI1867" s="84"/>
      <c r="PKJ1867" s="84"/>
      <c r="PKK1867" s="84"/>
      <c r="PKL1867" s="84"/>
      <c r="PKM1867" s="84"/>
      <c r="PKN1867" s="84"/>
      <c r="PKO1867" s="84"/>
      <c r="PKP1867" s="84"/>
      <c r="PKQ1867" s="84"/>
      <c r="PKR1867" s="84"/>
      <c r="PKS1867" s="84"/>
      <c r="PKT1867" s="84"/>
      <c r="PKU1867" s="84"/>
      <c r="PKV1867" s="84"/>
      <c r="PKW1867" s="84"/>
      <c r="PKX1867" s="84"/>
      <c r="PKY1867" s="84"/>
      <c r="PKZ1867" s="84"/>
      <c r="PLA1867" s="84"/>
      <c r="PLB1867" s="84"/>
      <c r="PLC1867" s="84"/>
      <c r="PLD1867" s="84"/>
      <c r="PLE1867" s="84"/>
      <c r="PLF1867" s="84"/>
      <c r="PLG1867" s="84"/>
      <c r="PLH1867" s="84"/>
      <c r="PLI1867" s="84"/>
      <c r="PLJ1867" s="84"/>
      <c r="PLK1867" s="84"/>
      <c r="PLL1867" s="84"/>
      <c r="PLM1867" s="84"/>
      <c r="PLN1867" s="84"/>
      <c r="PLO1867" s="84"/>
      <c r="PLP1867" s="84"/>
      <c r="PLQ1867" s="84"/>
      <c r="PLR1867" s="84"/>
      <c r="PLS1867" s="84"/>
      <c r="PLT1867" s="84"/>
      <c r="PLU1867" s="84"/>
      <c r="PLV1867" s="84"/>
      <c r="PLW1867" s="84"/>
      <c r="PLX1867" s="84"/>
      <c r="PLY1867" s="84"/>
      <c r="PLZ1867" s="84"/>
      <c r="PMA1867" s="84"/>
      <c r="PMB1867" s="84"/>
      <c r="PMC1867" s="84"/>
      <c r="PMD1867" s="84"/>
      <c r="PME1867" s="84"/>
      <c r="PMF1867" s="84"/>
      <c r="PMG1867" s="84"/>
      <c r="PMH1867" s="84"/>
      <c r="PMI1867" s="84"/>
      <c r="PMJ1867" s="84"/>
      <c r="PMK1867" s="84"/>
      <c r="PML1867" s="84"/>
      <c r="PMM1867" s="84"/>
      <c r="PMN1867" s="84"/>
      <c r="PMO1867" s="84"/>
      <c r="PMP1867" s="84"/>
      <c r="PMQ1867" s="84"/>
      <c r="PMR1867" s="84"/>
      <c r="PMS1867" s="84"/>
      <c r="PMT1867" s="84"/>
      <c r="PMU1867" s="84"/>
      <c r="PMV1867" s="84"/>
      <c r="PMW1867" s="84"/>
      <c r="PMX1867" s="84"/>
      <c r="PMY1867" s="84"/>
      <c r="PMZ1867" s="84"/>
      <c r="PNA1867" s="84"/>
      <c r="PNB1867" s="84"/>
      <c r="PNC1867" s="84"/>
      <c r="PND1867" s="84"/>
      <c r="PNE1867" s="84"/>
      <c r="PNF1867" s="84"/>
      <c r="PNG1867" s="84"/>
      <c r="PNH1867" s="84"/>
      <c r="PNI1867" s="84"/>
      <c r="PNJ1867" s="84"/>
      <c r="PNK1867" s="84"/>
      <c r="PNL1867" s="84"/>
      <c r="PNM1867" s="84"/>
      <c r="PNN1867" s="84"/>
      <c r="PNO1867" s="84"/>
      <c r="PNP1867" s="84"/>
      <c r="PNQ1867" s="84"/>
      <c r="PNR1867" s="84"/>
      <c r="PNS1867" s="84"/>
      <c r="PNT1867" s="84"/>
      <c r="PNU1867" s="84"/>
      <c r="PNV1867" s="84"/>
      <c r="PNW1867" s="84"/>
      <c r="PNX1867" s="84"/>
      <c r="PNY1867" s="84"/>
      <c r="PNZ1867" s="84"/>
      <c r="POA1867" s="84"/>
      <c r="POB1867" s="84"/>
      <c r="POC1867" s="84"/>
      <c r="POD1867" s="84"/>
      <c r="POE1867" s="84"/>
      <c r="POF1867" s="84"/>
      <c r="POG1867" s="84"/>
      <c r="POH1867" s="84"/>
      <c r="POI1867" s="84"/>
      <c r="POJ1867" s="84"/>
      <c r="POK1867" s="84"/>
      <c r="POL1867" s="84"/>
      <c r="POM1867" s="84"/>
      <c r="PON1867" s="84"/>
      <c r="POO1867" s="84"/>
      <c r="POP1867" s="84"/>
      <c r="POQ1867" s="84"/>
      <c r="POR1867" s="84"/>
      <c r="POS1867" s="84"/>
      <c r="POT1867" s="84"/>
      <c r="POU1867" s="84"/>
      <c r="POV1867" s="84"/>
      <c r="POW1867" s="84"/>
      <c r="POX1867" s="84"/>
      <c r="POY1867" s="84"/>
      <c r="POZ1867" s="84"/>
      <c r="PPA1867" s="84"/>
      <c r="PPB1867" s="84"/>
      <c r="PPC1867" s="84"/>
      <c r="PPD1867" s="84"/>
      <c r="PPE1867" s="84"/>
      <c r="PPF1867" s="84"/>
      <c r="PPG1867" s="84"/>
      <c r="PPH1867" s="84"/>
      <c r="PPI1867" s="84"/>
      <c r="PPJ1867" s="84"/>
      <c r="PPK1867" s="84"/>
      <c r="PPL1867" s="84"/>
      <c r="PPM1867" s="84"/>
      <c r="PPN1867" s="84"/>
      <c r="PPO1867" s="84"/>
      <c r="PPP1867" s="84"/>
      <c r="PPQ1867" s="84"/>
      <c r="PPR1867" s="84"/>
      <c r="PPS1867" s="84"/>
      <c r="PPT1867" s="84"/>
      <c r="PPU1867" s="84"/>
      <c r="PPV1867" s="84"/>
      <c r="PPW1867" s="84"/>
      <c r="PPX1867" s="84"/>
      <c r="PPY1867" s="84"/>
      <c r="PPZ1867" s="84"/>
      <c r="PQA1867" s="84"/>
      <c r="PQB1867" s="84"/>
      <c r="PQC1867" s="84"/>
      <c r="PQD1867" s="84"/>
      <c r="PQE1867" s="84"/>
      <c r="PQF1867" s="84"/>
      <c r="PQG1867" s="84"/>
      <c r="PQH1867" s="84"/>
      <c r="PQI1867" s="84"/>
      <c r="PQJ1867" s="84"/>
      <c r="PQK1867" s="84"/>
      <c r="PQL1867" s="84"/>
      <c r="PQM1867" s="84"/>
      <c r="PQN1867" s="84"/>
      <c r="PQO1867" s="84"/>
      <c r="PQP1867" s="84"/>
      <c r="PQQ1867" s="84"/>
      <c r="PQR1867" s="84"/>
      <c r="PQS1867" s="84"/>
      <c r="PQT1867" s="84"/>
      <c r="PQU1867" s="84"/>
      <c r="PQV1867" s="84"/>
      <c r="PQW1867" s="84"/>
      <c r="PQX1867" s="84"/>
      <c r="PQY1867" s="84"/>
      <c r="PQZ1867" s="84"/>
      <c r="PRA1867" s="84"/>
      <c r="PRB1867" s="84"/>
      <c r="PRC1867" s="84"/>
      <c r="PRD1867" s="84"/>
      <c r="PRE1867" s="84"/>
      <c r="PRF1867" s="84"/>
      <c r="PRG1867" s="84"/>
      <c r="PRH1867" s="84"/>
      <c r="PRI1867" s="84"/>
      <c r="PRJ1867" s="84"/>
      <c r="PRK1867" s="84"/>
      <c r="PRL1867" s="84"/>
      <c r="PRM1867" s="84"/>
      <c r="PRN1867" s="84"/>
      <c r="PRO1867" s="84"/>
      <c r="PRP1867" s="84"/>
      <c r="PRQ1867" s="84"/>
      <c r="PRR1867" s="84"/>
      <c r="PRS1867" s="84"/>
      <c r="PRT1867" s="84"/>
      <c r="PRU1867" s="84"/>
      <c r="PRV1867" s="84"/>
      <c r="PRW1867" s="84"/>
      <c r="PRX1867" s="84"/>
      <c r="PRY1867" s="84"/>
      <c r="PRZ1867" s="84"/>
      <c r="PSA1867" s="84"/>
      <c r="PSB1867" s="84"/>
      <c r="PSC1867" s="84"/>
      <c r="PSD1867" s="84"/>
      <c r="PSE1867" s="84"/>
      <c r="PSF1867" s="84"/>
      <c r="PSG1867" s="84"/>
      <c r="PSH1867" s="84"/>
      <c r="PSI1867" s="84"/>
      <c r="PSJ1867" s="84"/>
      <c r="PSK1867" s="84"/>
      <c r="PSL1867" s="84"/>
      <c r="PSM1867" s="84"/>
      <c r="PSN1867" s="84"/>
      <c r="PSO1867" s="84"/>
      <c r="PSP1867" s="84"/>
      <c r="PSQ1867" s="84"/>
      <c r="PSR1867" s="84"/>
      <c r="PSS1867" s="84"/>
      <c r="PST1867" s="84"/>
      <c r="PSU1867" s="84"/>
      <c r="PSV1867" s="84"/>
      <c r="PSW1867" s="84"/>
      <c r="PSX1867" s="84"/>
      <c r="PSY1867" s="84"/>
      <c r="PSZ1867" s="84"/>
      <c r="PTA1867" s="84"/>
      <c r="PTB1867" s="84"/>
      <c r="PTC1867" s="84"/>
      <c r="PTD1867" s="84"/>
      <c r="PTE1867" s="84"/>
      <c r="PTF1867" s="84"/>
      <c r="PTG1867" s="84"/>
      <c r="PTH1867" s="84"/>
      <c r="PTI1867" s="84"/>
      <c r="PTJ1867" s="84"/>
      <c r="PTK1867" s="84"/>
      <c r="PTL1867" s="84"/>
      <c r="PTM1867" s="84"/>
      <c r="PTN1867" s="84"/>
      <c r="PTO1867" s="84"/>
      <c r="PTP1867" s="84"/>
      <c r="PTQ1867" s="84"/>
      <c r="PTR1867" s="84"/>
      <c r="PTS1867" s="84"/>
      <c r="PTT1867" s="84"/>
      <c r="PTU1867" s="84"/>
      <c r="PTV1867" s="84"/>
      <c r="PTW1867" s="84"/>
      <c r="PTX1867" s="84"/>
      <c r="PTY1867" s="84"/>
      <c r="PTZ1867" s="84"/>
      <c r="PUA1867" s="84"/>
      <c r="PUB1867" s="84"/>
      <c r="PUC1867" s="84"/>
      <c r="PUD1867" s="84"/>
      <c r="PUE1867" s="84"/>
      <c r="PUF1867" s="84"/>
      <c r="PUG1867" s="84"/>
      <c r="PUH1867" s="84"/>
      <c r="PUI1867" s="84"/>
      <c r="PUJ1867" s="84"/>
      <c r="PUK1867" s="84"/>
      <c r="PUL1867" s="84"/>
      <c r="PUM1867" s="84"/>
      <c r="PUN1867" s="84"/>
      <c r="PUO1867" s="84"/>
      <c r="PUP1867" s="84"/>
      <c r="PUQ1867" s="84"/>
      <c r="PUR1867" s="84"/>
      <c r="PUS1867" s="84"/>
      <c r="PUT1867" s="84"/>
      <c r="PUU1867" s="84"/>
      <c r="PUV1867" s="84"/>
      <c r="PUW1867" s="84"/>
      <c r="PUX1867" s="84"/>
      <c r="PUY1867" s="84"/>
      <c r="PUZ1867" s="84"/>
      <c r="PVA1867" s="84"/>
      <c r="PVB1867" s="84"/>
      <c r="PVC1867" s="84"/>
      <c r="PVD1867" s="84"/>
      <c r="PVE1867" s="84"/>
      <c r="PVF1867" s="84"/>
      <c r="PVG1867" s="84"/>
      <c r="PVH1867" s="84"/>
      <c r="PVI1867" s="84"/>
      <c r="PVJ1867" s="84"/>
      <c r="PVK1867" s="84"/>
      <c r="PVL1867" s="84"/>
      <c r="PVM1867" s="84"/>
      <c r="PVN1867" s="84"/>
      <c r="PVO1867" s="84"/>
      <c r="PVP1867" s="84"/>
      <c r="PVQ1867" s="84"/>
      <c r="PVR1867" s="84"/>
      <c r="PVS1867" s="84"/>
      <c r="PVT1867" s="84"/>
      <c r="PVU1867" s="84"/>
      <c r="PVV1867" s="84"/>
      <c r="PVW1867" s="84"/>
      <c r="PVX1867" s="84"/>
      <c r="PVY1867" s="84"/>
      <c r="PVZ1867" s="84"/>
      <c r="PWA1867" s="84"/>
      <c r="PWB1867" s="84"/>
      <c r="PWC1867" s="84"/>
      <c r="PWD1867" s="84"/>
      <c r="PWE1867" s="84"/>
      <c r="PWF1867" s="84"/>
      <c r="PWG1867" s="84"/>
      <c r="PWH1867" s="84"/>
      <c r="PWI1867" s="84"/>
      <c r="PWJ1867" s="84"/>
      <c r="PWK1867" s="84"/>
      <c r="PWL1867" s="84"/>
      <c r="PWM1867" s="84"/>
      <c r="PWN1867" s="84"/>
      <c r="PWO1867" s="84"/>
      <c r="PWP1867" s="84"/>
      <c r="PWQ1867" s="84"/>
      <c r="PWR1867" s="84"/>
      <c r="PWS1867" s="84"/>
      <c r="PWT1867" s="84"/>
      <c r="PWU1867" s="84"/>
      <c r="PWV1867" s="84"/>
      <c r="PWW1867" s="84"/>
      <c r="PWX1867" s="84"/>
      <c r="PWY1867" s="84"/>
      <c r="PWZ1867" s="84"/>
      <c r="PXA1867" s="84"/>
      <c r="PXB1867" s="84"/>
      <c r="PXC1867" s="84"/>
      <c r="PXD1867" s="84"/>
      <c r="PXE1867" s="84"/>
      <c r="PXF1867" s="84"/>
      <c r="PXG1867" s="84"/>
      <c r="PXH1867" s="84"/>
      <c r="PXI1867" s="84"/>
      <c r="PXJ1867" s="84"/>
      <c r="PXK1867" s="84"/>
      <c r="PXL1867" s="84"/>
      <c r="PXM1867" s="84"/>
      <c r="PXN1867" s="84"/>
      <c r="PXO1867" s="84"/>
      <c r="PXP1867" s="84"/>
      <c r="PXQ1867" s="84"/>
      <c r="PXR1867" s="84"/>
      <c r="PXS1867" s="84"/>
      <c r="PXT1867" s="84"/>
      <c r="PXU1867" s="84"/>
      <c r="PXV1867" s="84"/>
      <c r="PXW1867" s="84"/>
      <c r="PXX1867" s="84"/>
      <c r="PXY1867" s="84"/>
      <c r="PXZ1867" s="84"/>
      <c r="PYA1867" s="84"/>
      <c r="PYB1867" s="84"/>
      <c r="PYC1867" s="84"/>
      <c r="PYD1867" s="84"/>
      <c r="PYE1867" s="84"/>
      <c r="PYF1867" s="84"/>
      <c r="PYG1867" s="84"/>
      <c r="PYH1867" s="84"/>
      <c r="PYI1867" s="84"/>
      <c r="PYJ1867" s="84"/>
      <c r="PYK1867" s="84"/>
      <c r="PYL1867" s="84"/>
      <c r="PYM1867" s="84"/>
      <c r="PYN1867" s="84"/>
      <c r="PYO1867" s="84"/>
      <c r="PYP1867" s="84"/>
      <c r="PYQ1867" s="84"/>
      <c r="PYR1867" s="84"/>
      <c r="PYS1867" s="84"/>
      <c r="PYT1867" s="84"/>
      <c r="PYU1867" s="84"/>
      <c r="PYV1867" s="84"/>
      <c r="PYW1867" s="84"/>
      <c r="PYX1867" s="84"/>
      <c r="PYY1867" s="84"/>
      <c r="PYZ1867" s="84"/>
      <c r="PZA1867" s="84"/>
      <c r="PZB1867" s="84"/>
      <c r="PZC1867" s="84"/>
      <c r="PZD1867" s="84"/>
      <c r="PZE1867" s="84"/>
      <c r="PZF1867" s="84"/>
      <c r="PZG1867" s="84"/>
      <c r="PZH1867" s="84"/>
      <c r="PZI1867" s="84"/>
      <c r="PZJ1867" s="84"/>
      <c r="PZK1867" s="84"/>
      <c r="PZL1867" s="84"/>
      <c r="PZM1867" s="84"/>
      <c r="PZN1867" s="84"/>
      <c r="PZO1867" s="84"/>
      <c r="PZP1867" s="84"/>
      <c r="PZQ1867" s="84"/>
      <c r="PZR1867" s="84"/>
      <c r="PZS1867" s="84"/>
      <c r="PZT1867" s="84"/>
      <c r="PZU1867" s="84"/>
      <c r="PZV1867" s="84"/>
      <c r="PZW1867" s="84"/>
      <c r="PZX1867" s="84"/>
      <c r="PZY1867" s="84"/>
      <c r="PZZ1867" s="84"/>
      <c r="QAA1867" s="84"/>
      <c r="QAB1867" s="84"/>
      <c r="QAC1867" s="84"/>
      <c r="QAD1867" s="84"/>
      <c r="QAE1867" s="84"/>
      <c r="QAF1867" s="84"/>
      <c r="QAG1867" s="84"/>
      <c r="QAH1867" s="84"/>
      <c r="QAI1867" s="84"/>
      <c r="QAJ1867" s="84"/>
      <c r="QAK1867" s="84"/>
      <c r="QAL1867" s="84"/>
      <c r="QAM1867" s="84"/>
      <c r="QAN1867" s="84"/>
      <c r="QAO1867" s="84"/>
      <c r="QAP1867" s="84"/>
      <c r="QAQ1867" s="84"/>
      <c r="QAR1867" s="84"/>
      <c r="QAS1867" s="84"/>
      <c r="QAT1867" s="84"/>
      <c r="QAU1867" s="84"/>
      <c r="QAV1867" s="84"/>
      <c r="QAW1867" s="84"/>
      <c r="QAX1867" s="84"/>
      <c r="QAY1867" s="84"/>
      <c r="QAZ1867" s="84"/>
      <c r="QBA1867" s="84"/>
      <c r="QBB1867" s="84"/>
      <c r="QBC1867" s="84"/>
      <c r="QBD1867" s="84"/>
      <c r="QBE1867" s="84"/>
      <c r="QBF1867" s="84"/>
      <c r="QBG1867" s="84"/>
      <c r="QBH1867" s="84"/>
      <c r="QBI1867" s="84"/>
      <c r="QBJ1867" s="84"/>
      <c r="QBK1867" s="84"/>
      <c r="QBL1867" s="84"/>
      <c r="QBM1867" s="84"/>
      <c r="QBN1867" s="84"/>
      <c r="QBO1867" s="84"/>
      <c r="QBP1867" s="84"/>
      <c r="QBQ1867" s="84"/>
      <c r="QBR1867" s="84"/>
      <c r="QBS1867" s="84"/>
      <c r="QBT1867" s="84"/>
      <c r="QBU1867" s="84"/>
      <c r="QBV1867" s="84"/>
      <c r="QBW1867" s="84"/>
      <c r="QBX1867" s="84"/>
      <c r="QBY1867" s="84"/>
      <c r="QBZ1867" s="84"/>
      <c r="QCA1867" s="84"/>
      <c r="QCB1867" s="84"/>
      <c r="QCC1867" s="84"/>
      <c r="QCD1867" s="84"/>
      <c r="QCE1867" s="84"/>
      <c r="QCF1867" s="84"/>
      <c r="QCG1867" s="84"/>
      <c r="QCH1867" s="84"/>
      <c r="QCI1867" s="84"/>
      <c r="QCJ1867" s="84"/>
      <c r="QCK1867" s="84"/>
      <c r="QCL1867" s="84"/>
      <c r="QCM1867" s="84"/>
      <c r="QCN1867" s="84"/>
      <c r="QCO1867" s="84"/>
      <c r="QCP1867" s="84"/>
      <c r="QCQ1867" s="84"/>
      <c r="QCR1867" s="84"/>
      <c r="QCS1867" s="84"/>
      <c r="QCT1867" s="84"/>
      <c r="QCU1867" s="84"/>
      <c r="QCV1867" s="84"/>
      <c r="QCW1867" s="84"/>
      <c r="QCX1867" s="84"/>
      <c r="QCY1867" s="84"/>
      <c r="QCZ1867" s="84"/>
      <c r="QDA1867" s="84"/>
      <c r="QDB1867" s="84"/>
      <c r="QDC1867" s="84"/>
      <c r="QDD1867" s="84"/>
      <c r="QDE1867" s="84"/>
      <c r="QDF1867" s="84"/>
      <c r="QDG1867" s="84"/>
      <c r="QDH1867" s="84"/>
      <c r="QDI1867" s="84"/>
      <c r="QDJ1867" s="84"/>
      <c r="QDK1867" s="84"/>
      <c r="QDL1867" s="84"/>
      <c r="QDM1867" s="84"/>
      <c r="QDN1867" s="84"/>
      <c r="QDO1867" s="84"/>
      <c r="QDP1867" s="84"/>
      <c r="QDQ1867" s="84"/>
      <c r="QDR1867" s="84"/>
      <c r="QDS1867" s="84"/>
      <c r="QDT1867" s="84"/>
      <c r="QDU1867" s="84"/>
      <c r="QDV1867" s="84"/>
      <c r="QDW1867" s="84"/>
      <c r="QDX1867" s="84"/>
      <c r="QDY1867" s="84"/>
      <c r="QDZ1867" s="84"/>
      <c r="QEA1867" s="84"/>
      <c r="QEB1867" s="84"/>
      <c r="QEC1867" s="84"/>
      <c r="QED1867" s="84"/>
      <c r="QEE1867" s="84"/>
      <c r="QEF1867" s="84"/>
      <c r="QEG1867" s="84"/>
      <c r="QEH1867" s="84"/>
      <c r="QEI1867" s="84"/>
      <c r="QEJ1867" s="84"/>
      <c r="QEK1867" s="84"/>
      <c r="QEL1867" s="84"/>
      <c r="QEM1867" s="84"/>
      <c r="QEN1867" s="84"/>
      <c r="QEO1867" s="84"/>
      <c r="QEP1867" s="84"/>
      <c r="QEQ1867" s="84"/>
      <c r="QER1867" s="84"/>
      <c r="QES1867" s="84"/>
      <c r="QET1867" s="84"/>
      <c r="QEU1867" s="84"/>
      <c r="QEV1867" s="84"/>
      <c r="QEW1867" s="84"/>
      <c r="QEX1867" s="84"/>
      <c r="QEY1867" s="84"/>
      <c r="QEZ1867" s="84"/>
      <c r="QFA1867" s="84"/>
      <c r="QFB1867" s="84"/>
      <c r="QFC1867" s="84"/>
      <c r="QFD1867" s="84"/>
      <c r="QFE1867" s="84"/>
      <c r="QFF1867" s="84"/>
      <c r="QFG1867" s="84"/>
      <c r="QFH1867" s="84"/>
      <c r="QFI1867" s="84"/>
      <c r="QFJ1867" s="84"/>
      <c r="QFK1867" s="84"/>
      <c r="QFL1867" s="84"/>
      <c r="QFM1867" s="84"/>
      <c r="QFN1867" s="84"/>
      <c r="QFO1867" s="84"/>
      <c r="QFP1867" s="84"/>
      <c r="QFQ1867" s="84"/>
      <c r="QFR1867" s="84"/>
      <c r="QFS1867" s="84"/>
      <c r="QFT1867" s="84"/>
      <c r="QFU1867" s="84"/>
      <c r="QFV1867" s="84"/>
      <c r="QFW1867" s="84"/>
      <c r="QFX1867" s="84"/>
      <c r="QFY1867" s="84"/>
      <c r="QFZ1867" s="84"/>
      <c r="QGA1867" s="84"/>
      <c r="QGB1867" s="84"/>
      <c r="QGC1867" s="84"/>
      <c r="QGD1867" s="84"/>
      <c r="QGE1867" s="84"/>
      <c r="QGF1867" s="84"/>
      <c r="QGG1867" s="84"/>
      <c r="QGH1867" s="84"/>
      <c r="QGI1867" s="84"/>
      <c r="QGJ1867" s="84"/>
      <c r="QGK1867" s="84"/>
      <c r="QGL1867" s="84"/>
      <c r="QGM1867" s="84"/>
      <c r="QGN1867" s="84"/>
      <c r="QGO1867" s="84"/>
      <c r="QGP1867" s="84"/>
      <c r="QGQ1867" s="84"/>
      <c r="QGR1867" s="84"/>
      <c r="QGS1867" s="84"/>
      <c r="QGT1867" s="84"/>
      <c r="QGU1867" s="84"/>
      <c r="QGV1867" s="84"/>
      <c r="QGW1867" s="84"/>
      <c r="QGX1867" s="84"/>
      <c r="QGY1867" s="84"/>
      <c r="QGZ1867" s="84"/>
      <c r="QHA1867" s="84"/>
      <c r="QHB1867" s="84"/>
      <c r="QHC1867" s="84"/>
      <c r="QHD1867" s="84"/>
      <c r="QHE1867" s="84"/>
      <c r="QHF1867" s="84"/>
      <c r="QHG1867" s="84"/>
      <c r="QHH1867" s="84"/>
      <c r="QHI1867" s="84"/>
      <c r="QHJ1867" s="84"/>
      <c r="QHK1867" s="84"/>
      <c r="QHL1867" s="84"/>
      <c r="QHM1867" s="84"/>
      <c r="QHN1867" s="84"/>
      <c r="QHO1867" s="84"/>
      <c r="QHP1867" s="84"/>
      <c r="QHQ1867" s="84"/>
      <c r="QHR1867" s="84"/>
      <c r="QHS1867" s="84"/>
      <c r="QHT1867" s="84"/>
      <c r="QHU1867" s="84"/>
      <c r="QHV1867" s="84"/>
      <c r="QHW1867" s="84"/>
      <c r="QHX1867" s="84"/>
      <c r="QHY1867" s="84"/>
      <c r="QHZ1867" s="84"/>
      <c r="QIA1867" s="84"/>
      <c r="QIB1867" s="84"/>
      <c r="QIC1867" s="84"/>
      <c r="QID1867" s="84"/>
      <c r="QIE1867" s="84"/>
      <c r="QIF1867" s="84"/>
      <c r="QIG1867" s="84"/>
      <c r="QIH1867" s="84"/>
      <c r="QII1867" s="84"/>
      <c r="QIJ1867" s="84"/>
      <c r="QIK1867" s="84"/>
      <c r="QIL1867" s="84"/>
      <c r="QIM1867" s="84"/>
      <c r="QIN1867" s="84"/>
      <c r="QIO1867" s="84"/>
      <c r="QIP1867" s="84"/>
      <c r="QIQ1867" s="84"/>
      <c r="QIR1867" s="84"/>
      <c r="QIS1867" s="84"/>
      <c r="QIT1867" s="84"/>
      <c r="QIU1867" s="84"/>
      <c r="QIV1867" s="84"/>
      <c r="QIW1867" s="84"/>
      <c r="QIX1867" s="84"/>
      <c r="QIY1867" s="84"/>
      <c r="QIZ1867" s="84"/>
      <c r="QJA1867" s="84"/>
      <c r="QJB1867" s="84"/>
      <c r="QJC1867" s="84"/>
      <c r="QJD1867" s="84"/>
      <c r="QJE1867" s="84"/>
      <c r="QJF1867" s="84"/>
      <c r="QJG1867" s="84"/>
      <c r="QJH1867" s="84"/>
      <c r="QJI1867" s="84"/>
      <c r="QJJ1867" s="84"/>
      <c r="QJK1867" s="84"/>
      <c r="QJL1867" s="84"/>
      <c r="QJM1867" s="84"/>
      <c r="QJN1867" s="84"/>
      <c r="QJO1867" s="84"/>
      <c r="QJP1867" s="84"/>
      <c r="QJQ1867" s="84"/>
      <c r="QJR1867" s="84"/>
      <c r="QJS1867" s="84"/>
      <c r="QJT1867" s="84"/>
      <c r="QJU1867" s="84"/>
      <c r="QJV1867" s="84"/>
      <c r="QJW1867" s="84"/>
      <c r="QJX1867" s="84"/>
      <c r="QJY1867" s="84"/>
      <c r="QJZ1867" s="84"/>
      <c r="QKA1867" s="84"/>
      <c r="QKB1867" s="84"/>
      <c r="QKC1867" s="84"/>
      <c r="QKD1867" s="84"/>
      <c r="QKE1867" s="84"/>
      <c r="QKF1867" s="84"/>
      <c r="QKG1867" s="84"/>
      <c r="QKH1867" s="84"/>
      <c r="QKI1867" s="84"/>
      <c r="QKJ1867" s="84"/>
      <c r="QKK1867" s="84"/>
      <c r="QKL1867" s="84"/>
      <c r="QKM1867" s="84"/>
      <c r="QKN1867" s="84"/>
      <c r="QKO1867" s="84"/>
      <c r="QKP1867" s="84"/>
      <c r="QKQ1867" s="84"/>
      <c r="QKR1867" s="84"/>
      <c r="QKS1867" s="84"/>
      <c r="QKT1867" s="84"/>
      <c r="QKU1867" s="84"/>
      <c r="QKV1867" s="84"/>
      <c r="QKW1867" s="84"/>
      <c r="QKX1867" s="84"/>
      <c r="QKY1867" s="84"/>
      <c r="QKZ1867" s="84"/>
      <c r="QLA1867" s="84"/>
      <c r="QLB1867" s="84"/>
      <c r="QLC1867" s="84"/>
      <c r="QLD1867" s="84"/>
      <c r="QLE1867" s="84"/>
      <c r="QLF1867" s="84"/>
      <c r="QLG1867" s="84"/>
      <c r="QLH1867" s="84"/>
      <c r="QLI1867" s="84"/>
      <c r="QLJ1867" s="84"/>
      <c r="QLK1867" s="84"/>
      <c r="QLL1867" s="84"/>
      <c r="QLM1867" s="84"/>
      <c r="QLN1867" s="84"/>
      <c r="QLO1867" s="84"/>
      <c r="QLP1867" s="84"/>
      <c r="QLQ1867" s="84"/>
      <c r="QLR1867" s="84"/>
      <c r="QLS1867" s="84"/>
      <c r="QLT1867" s="84"/>
      <c r="QLU1867" s="84"/>
      <c r="QLV1867" s="84"/>
      <c r="QLW1867" s="84"/>
      <c r="QLX1867" s="84"/>
      <c r="QLY1867" s="84"/>
      <c r="QLZ1867" s="84"/>
      <c r="QMA1867" s="84"/>
      <c r="QMB1867" s="84"/>
      <c r="QMC1867" s="84"/>
      <c r="QMD1867" s="84"/>
      <c r="QME1867" s="84"/>
      <c r="QMF1867" s="84"/>
      <c r="QMG1867" s="84"/>
      <c r="QMH1867" s="84"/>
      <c r="QMI1867" s="84"/>
      <c r="QMJ1867" s="84"/>
      <c r="QMK1867" s="84"/>
      <c r="QML1867" s="84"/>
      <c r="QMM1867" s="84"/>
      <c r="QMN1867" s="84"/>
      <c r="QMO1867" s="84"/>
      <c r="QMP1867" s="84"/>
      <c r="QMQ1867" s="84"/>
      <c r="QMR1867" s="84"/>
      <c r="QMS1867" s="84"/>
      <c r="QMT1867" s="84"/>
      <c r="QMU1867" s="84"/>
      <c r="QMV1867" s="84"/>
      <c r="QMW1867" s="84"/>
      <c r="QMX1867" s="84"/>
      <c r="QMY1867" s="84"/>
      <c r="QMZ1867" s="84"/>
      <c r="QNA1867" s="84"/>
      <c r="QNB1867" s="84"/>
      <c r="QNC1867" s="84"/>
      <c r="QND1867" s="84"/>
      <c r="QNE1867" s="84"/>
      <c r="QNF1867" s="84"/>
      <c r="QNG1867" s="84"/>
      <c r="QNH1867" s="84"/>
      <c r="QNI1867" s="84"/>
      <c r="QNJ1867" s="84"/>
      <c r="QNK1867" s="84"/>
      <c r="QNL1867" s="84"/>
      <c r="QNM1867" s="84"/>
      <c r="QNN1867" s="84"/>
      <c r="QNO1867" s="84"/>
      <c r="QNP1867" s="84"/>
      <c r="QNQ1867" s="84"/>
      <c r="QNR1867" s="84"/>
      <c r="QNS1867" s="84"/>
      <c r="QNT1867" s="84"/>
      <c r="QNU1867" s="84"/>
      <c r="QNV1867" s="84"/>
      <c r="QNW1867" s="84"/>
      <c r="QNX1867" s="84"/>
      <c r="QNY1867" s="84"/>
      <c r="QNZ1867" s="84"/>
      <c r="QOA1867" s="84"/>
      <c r="QOB1867" s="84"/>
      <c r="QOC1867" s="84"/>
      <c r="QOD1867" s="84"/>
      <c r="QOE1867" s="84"/>
      <c r="QOF1867" s="84"/>
      <c r="QOG1867" s="84"/>
      <c r="QOH1867" s="84"/>
      <c r="QOI1867" s="84"/>
      <c r="QOJ1867" s="84"/>
      <c r="QOK1867" s="84"/>
      <c r="QOL1867" s="84"/>
      <c r="QOM1867" s="84"/>
      <c r="QON1867" s="84"/>
      <c r="QOO1867" s="84"/>
      <c r="QOP1867" s="84"/>
      <c r="QOQ1867" s="84"/>
      <c r="QOR1867" s="84"/>
      <c r="QOS1867" s="84"/>
      <c r="QOT1867" s="84"/>
      <c r="QOU1867" s="84"/>
      <c r="QOV1867" s="84"/>
      <c r="QOW1867" s="84"/>
      <c r="QOX1867" s="84"/>
      <c r="QOY1867" s="84"/>
      <c r="QOZ1867" s="84"/>
      <c r="QPA1867" s="84"/>
      <c r="QPB1867" s="84"/>
      <c r="QPC1867" s="84"/>
      <c r="QPD1867" s="84"/>
      <c r="QPE1867" s="84"/>
      <c r="QPF1867" s="84"/>
      <c r="QPG1867" s="84"/>
      <c r="QPH1867" s="84"/>
      <c r="QPI1867" s="84"/>
      <c r="QPJ1867" s="84"/>
      <c r="QPK1867" s="84"/>
      <c r="QPL1867" s="84"/>
      <c r="QPM1867" s="84"/>
      <c r="QPN1867" s="84"/>
      <c r="QPO1867" s="84"/>
      <c r="QPP1867" s="84"/>
      <c r="QPQ1867" s="84"/>
      <c r="QPR1867" s="84"/>
      <c r="QPS1867" s="84"/>
      <c r="QPT1867" s="84"/>
      <c r="QPU1867" s="84"/>
      <c r="QPV1867" s="84"/>
      <c r="QPW1867" s="84"/>
      <c r="QPX1867" s="84"/>
      <c r="QPY1867" s="84"/>
      <c r="QPZ1867" s="84"/>
      <c r="QQA1867" s="84"/>
      <c r="QQB1867" s="84"/>
      <c r="QQC1867" s="84"/>
      <c r="QQD1867" s="84"/>
      <c r="QQE1867" s="84"/>
      <c r="QQF1867" s="84"/>
      <c r="QQG1867" s="84"/>
      <c r="QQH1867" s="84"/>
      <c r="QQI1867" s="84"/>
      <c r="QQJ1867" s="84"/>
      <c r="QQK1867" s="84"/>
      <c r="QQL1867" s="84"/>
      <c r="QQM1867" s="84"/>
      <c r="QQN1867" s="84"/>
      <c r="QQO1867" s="84"/>
      <c r="QQP1867" s="84"/>
      <c r="QQQ1867" s="84"/>
      <c r="QQR1867" s="84"/>
      <c r="QQS1867" s="84"/>
      <c r="QQT1867" s="84"/>
      <c r="QQU1867" s="84"/>
      <c r="QQV1867" s="84"/>
      <c r="QQW1867" s="84"/>
      <c r="QQX1867" s="84"/>
      <c r="QQY1867" s="84"/>
      <c r="QQZ1867" s="84"/>
      <c r="QRA1867" s="84"/>
      <c r="QRB1867" s="84"/>
      <c r="QRC1867" s="84"/>
      <c r="QRD1867" s="84"/>
      <c r="QRE1867" s="84"/>
      <c r="QRF1867" s="84"/>
      <c r="QRG1867" s="84"/>
      <c r="QRH1867" s="84"/>
      <c r="QRI1867" s="84"/>
      <c r="QRJ1867" s="84"/>
      <c r="QRK1867" s="84"/>
      <c r="QRL1867" s="84"/>
      <c r="QRM1867" s="84"/>
      <c r="QRN1867" s="84"/>
      <c r="QRO1867" s="84"/>
      <c r="QRP1867" s="84"/>
      <c r="QRQ1867" s="84"/>
      <c r="QRR1867" s="84"/>
      <c r="QRS1867" s="84"/>
      <c r="QRT1867" s="84"/>
      <c r="QRU1867" s="84"/>
      <c r="QRV1867" s="84"/>
      <c r="QRW1867" s="84"/>
      <c r="QRX1867" s="84"/>
      <c r="QRY1867" s="84"/>
      <c r="QRZ1867" s="84"/>
      <c r="QSA1867" s="84"/>
      <c r="QSB1867" s="84"/>
      <c r="QSC1867" s="84"/>
      <c r="QSD1867" s="84"/>
      <c r="QSE1867" s="84"/>
      <c r="QSF1867" s="84"/>
      <c r="QSG1867" s="84"/>
      <c r="QSH1867" s="84"/>
      <c r="QSI1867" s="84"/>
      <c r="QSJ1867" s="84"/>
      <c r="QSK1867" s="84"/>
      <c r="QSL1867" s="84"/>
      <c r="QSM1867" s="84"/>
      <c r="QSN1867" s="84"/>
      <c r="QSO1867" s="84"/>
      <c r="QSP1867" s="84"/>
      <c r="QSQ1867" s="84"/>
      <c r="QSR1867" s="84"/>
      <c r="QSS1867" s="84"/>
      <c r="QST1867" s="84"/>
      <c r="QSU1867" s="84"/>
      <c r="QSV1867" s="84"/>
      <c r="QSW1867" s="84"/>
      <c r="QSX1867" s="84"/>
      <c r="QSY1867" s="84"/>
      <c r="QSZ1867" s="84"/>
      <c r="QTA1867" s="84"/>
      <c r="QTB1867" s="84"/>
      <c r="QTC1867" s="84"/>
      <c r="QTD1867" s="84"/>
      <c r="QTE1867" s="84"/>
      <c r="QTF1867" s="84"/>
      <c r="QTG1867" s="84"/>
      <c r="QTH1867" s="84"/>
      <c r="QTI1867" s="84"/>
      <c r="QTJ1867" s="84"/>
      <c r="QTK1867" s="84"/>
      <c r="QTL1867" s="84"/>
      <c r="QTM1867" s="84"/>
      <c r="QTN1867" s="84"/>
      <c r="QTO1867" s="84"/>
      <c r="QTP1867" s="84"/>
      <c r="QTQ1867" s="84"/>
      <c r="QTR1867" s="84"/>
      <c r="QTS1867" s="84"/>
      <c r="QTT1867" s="84"/>
      <c r="QTU1867" s="84"/>
      <c r="QTV1867" s="84"/>
      <c r="QTW1867" s="84"/>
      <c r="QTX1867" s="84"/>
      <c r="QTY1867" s="84"/>
      <c r="QTZ1867" s="84"/>
      <c r="QUA1867" s="84"/>
      <c r="QUB1867" s="84"/>
      <c r="QUC1867" s="84"/>
      <c r="QUD1867" s="84"/>
      <c r="QUE1867" s="84"/>
      <c r="QUF1867" s="84"/>
      <c r="QUG1867" s="84"/>
      <c r="QUH1867" s="84"/>
      <c r="QUI1867" s="84"/>
      <c r="QUJ1867" s="84"/>
      <c r="QUK1867" s="84"/>
      <c r="QUL1867" s="84"/>
      <c r="QUM1867" s="84"/>
      <c r="QUN1867" s="84"/>
      <c r="QUO1867" s="84"/>
      <c r="QUP1867" s="84"/>
      <c r="QUQ1867" s="84"/>
      <c r="QUR1867" s="84"/>
      <c r="QUS1867" s="84"/>
      <c r="QUT1867" s="84"/>
      <c r="QUU1867" s="84"/>
      <c r="QUV1867" s="84"/>
      <c r="QUW1867" s="84"/>
      <c r="QUX1867" s="84"/>
      <c r="QUY1867" s="84"/>
      <c r="QUZ1867" s="84"/>
      <c r="QVA1867" s="84"/>
      <c r="QVB1867" s="84"/>
      <c r="QVC1867" s="84"/>
      <c r="QVD1867" s="84"/>
      <c r="QVE1867" s="84"/>
      <c r="QVF1867" s="84"/>
      <c r="QVG1867" s="84"/>
      <c r="QVH1867" s="84"/>
      <c r="QVI1867" s="84"/>
      <c r="QVJ1867" s="84"/>
      <c r="QVK1867" s="84"/>
      <c r="QVL1867" s="84"/>
      <c r="QVM1867" s="84"/>
      <c r="QVN1867" s="84"/>
      <c r="QVO1867" s="84"/>
      <c r="QVP1867" s="84"/>
      <c r="QVQ1867" s="84"/>
      <c r="QVR1867" s="84"/>
      <c r="QVS1867" s="84"/>
      <c r="QVT1867" s="84"/>
      <c r="QVU1867" s="84"/>
      <c r="QVV1867" s="84"/>
      <c r="QVW1867" s="84"/>
      <c r="QVX1867" s="84"/>
      <c r="QVY1867" s="84"/>
      <c r="QVZ1867" s="84"/>
      <c r="QWA1867" s="84"/>
      <c r="QWB1867" s="84"/>
      <c r="QWC1867" s="84"/>
      <c r="QWD1867" s="84"/>
      <c r="QWE1867" s="84"/>
      <c r="QWF1867" s="84"/>
      <c r="QWG1867" s="84"/>
      <c r="QWH1867" s="84"/>
      <c r="QWI1867" s="84"/>
      <c r="QWJ1867" s="84"/>
      <c r="QWK1867" s="84"/>
      <c r="QWL1867" s="84"/>
      <c r="QWM1867" s="84"/>
      <c r="QWN1867" s="84"/>
      <c r="QWO1867" s="84"/>
      <c r="QWP1867" s="84"/>
      <c r="QWQ1867" s="84"/>
      <c r="QWR1867" s="84"/>
      <c r="QWS1867" s="84"/>
      <c r="QWT1867" s="84"/>
      <c r="QWU1867" s="84"/>
      <c r="QWV1867" s="84"/>
      <c r="QWW1867" s="84"/>
      <c r="QWX1867" s="84"/>
      <c r="QWY1867" s="84"/>
      <c r="QWZ1867" s="84"/>
      <c r="QXA1867" s="84"/>
      <c r="QXB1867" s="84"/>
      <c r="QXC1867" s="84"/>
      <c r="QXD1867" s="84"/>
      <c r="QXE1867" s="84"/>
      <c r="QXF1867" s="84"/>
      <c r="QXG1867" s="84"/>
      <c r="QXH1867" s="84"/>
      <c r="QXI1867" s="84"/>
      <c r="QXJ1867" s="84"/>
      <c r="QXK1867" s="84"/>
      <c r="QXL1867" s="84"/>
      <c r="QXM1867" s="84"/>
      <c r="QXN1867" s="84"/>
      <c r="QXO1867" s="84"/>
      <c r="QXP1867" s="84"/>
      <c r="QXQ1867" s="84"/>
      <c r="QXR1867" s="84"/>
      <c r="QXS1867" s="84"/>
      <c r="QXT1867" s="84"/>
      <c r="QXU1867" s="84"/>
      <c r="QXV1867" s="84"/>
      <c r="QXW1867" s="84"/>
      <c r="QXX1867" s="84"/>
      <c r="QXY1867" s="84"/>
      <c r="QXZ1867" s="84"/>
      <c r="QYA1867" s="84"/>
      <c r="QYB1867" s="84"/>
      <c r="QYC1867" s="84"/>
      <c r="QYD1867" s="84"/>
      <c r="QYE1867" s="84"/>
      <c r="QYF1867" s="84"/>
      <c r="QYG1867" s="84"/>
      <c r="QYH1867" s="84"/>
      <c r="QYI1867" s="84"/>
      <c r="QYJ1867" s="84"/>
      <c r="QYK1867" s="84"/>
      <c r="QYL1867" s="84"/>
      <c r="QYM1867" s="84"/>
      <c r="QYN1867" s="84"/>
      <c r="QYO1867" s="84"/>
      <c r="QYP1867" s="84"/>
      <c r="QYQ1867" s="84"/>
      <c r="QYR1867" s="84"/>
      <c r="QYS1867" s="84"/>
      <c r="QYT1867" s="84"/>
      <c r="QYU1867" s="84"/>
      <c r="QYV1867" s="84"/>
      <c r="QYW1867" s="84"/>
      <c r="QYX1867" s="84"/>
      <c r="QYY1867" s="84"/>
      <c r="QYZ1867" s="84"/>
      <c r="QZA1867" s="84"/>
      <c r="QZB1867" s="84"/>
      <c r="QZC1867" s="84"/>
      <c r="QZD1867" s="84"/>
      <c r="QZE1867" s="84"/>
      <c r="QZF1867" s="84"/>
      <c r="QZG1867" s="84"/>
      <c r="QZH1867" s="84"/>
      <c r="QZI1867" s="84"/>
      <c r="QZJ1867" s="84"/>
      <c r="QZK1867" s="84"/>
      <c r="QZL1867" s="84"/>
      <c r="QZM1867" s="84"/>
      <c r="QZN1867" s="84"/>
      <c r="QZO1867" s="84"/>
      <c r="QZP1867" s="84"/>
      <c r="QZQ1867" s="84"/>
      <c r="QZR1867" s="84"/>
      <c r="QZS1867" s="84"/>
      <c r="QZT1867" s="84"/>
      <c r="QZU1867" s="84"/>
      <c r="QZV1867" s="84"/>
      <c r="QZW1867" s="84"/>
      <c r="QZX1867" s="84"/>
      <c r="QZY1867" s="84"/>
      <c r="QZZ1867" s="84"/>
      <c r="RAA1867" s="84"/>
      <c r="RAB1867" s="84"/>
      <c r="RAC1867" s="84"/>
      <c r="RAD1867" s="84"/>
      <c r="RAE1867" s="84"/>
      <c r="RAF1867" s="84"/>
      <c r="RAG1867" s="84"/>
      <c r="RAH1867" s="84"/>
      <c r="RAI1867" s="84"/>
      <c r="RAJ1867" s="84"/>
      <c r="RAK1867" s="84"/>
      <c r="RAL1867" s="84"/>
      <c r="RAM1867" s="84"/>
      <c r="RAN1867" s="84"/>
      <c r="RAO1867" s="84"/>
      <c r="RAP1867" s="84"/>
      <c r="RAQ1867" s="84"/>
      <c r="RAR1867" s="84"/>
      <c r="RAS1867" s="84"/>
      <c r="RAT1867" s="84"/>
      <c r="RAU1867" s="84"/>
      <c r="RAV1867" s="84"/>
      <c r="RAW1867" s="84"/>
      <c r="RAX1867" s="84"/>
      <c r="RAY1867" s="84"/>
      <c r="RAZ1867" s="84"/>
      <c r="RBA1867" s="84"/>
      <c r="RBB1867" s="84"/>
      <c r="RBC1867" s="84"/>
      <c r="RBD1867" s="84"/>
      <c r="RBE1867" s="84"/>
      <c r="RBF1867" s="84"/>
      <c r="RBG1867" s="84"/>
      <c r="RBH1867" s="84"/>
      <c r="RBI1867" s="84"/>
      <c r="RBJ1867" s="84"/>
      <c r="RBK1867" s="84"/>
      <c r="RBL1867" s="84"/>
      <c r="RBM1867" s="84"/>
      <c r="RBN1867" s="84"/>
      <c r="RBO1867" s="84"/>
      <c r="RBP1867" s="84"/>
      <c r="RBQ1867" s="84"/>
      <c r="RBR1867" s="84"/>
      <c r="RBS1867" s="84"/>
      <c r="RBT1867" s="84"/>
      <c r="RBU1867" s="84"/>
      <c r="RBV1867" s="84"/>
      <c r="RBW1867" s="84"/>
      <c r="RBX1867" s="84"/>
      <c r="RBY1867" s="84"/>
      <c r="RBZ1867" s="84"/>
      <c r="RCA1867" s="84"/>
      <c r="RCB1867" s="84"/>
      <c r="RCC1867" s="84"/>
      <c r="RCD1867" s="84"/>
      <c r="RCE1867" s="84"/>
      <c r="RCF1867" s="84"/>
      <c r="RCG1867" s="84"/>
      <c r="RCH1867" s="84"/>
      <c r="RCI1867" s="84"/>
      <c r="RCJ1867" s="84"/>
      <c r="RCK1867" s="84"/>
      <c r="RCL1867" s="84"/>
      <c r="RCM1867" s="84"/>
      <c r="RCN1867" s="84"/>
      <c r="RCO1867" s="84"/>
      <c r="RCP1867" s="84"/>
      <c r="RCQ1867" s="84"/>
      <c r="RCR1867" s="84"/>
      <c r="RCS1867" s="84"/>
      <c r="RCT1867" s="84"/>
      <c r="RCU1867" s="84"/>
      <c r="RCV1867" s="84"/>
      <c r="RCW1867" s="84"/>
      <c r="RCX1867" s="84"/>
      <c r="RCY1867" s="84"/>
      <c r="RCZ1867" s="84"/>
      <c r="RDA1867" s="84"/>
      <c r="RDB1867" s="84"/>
      <c r="RDC1867" s="84"/>
      <c r="RDD1867" s="84"/>
      <c r="RDE1867" s="84"/>
      <c r="RDF1867" s="84"/>
      <c r="RDG1867" s="84"/>
      <c r="RDH1867" s="84"/>
      <c r="RDI1867" s="84"/>
      <c r="RDJ1867" s="84"/>
      <c r="RDK1867" s="84"/>
      <c r="RDL1867" s="84"/>
      <c r="RDM1867" s="84"/>
      <c r="RDN1867" s="84"/>
      <c r="RDO1867" s="84"/>
      <c r="RDP1867" s="84"/>
      <c r="RDQ1867" s="84"/>
      <c r="RDR1867" s="84"/>
      <c r="RDS1867" s="84"/>
      <c r="RDT1867" s="84"/>
      <c r="RDU1867" s="84"/>
      <c r="RDV1867" s="84"/>
      <c r="RDW1867" s="84"/>
      <c r="RDX1867" s="84"/>
      <c r="RDY1867" s="84"/>
      <c r="RDZ1867" s="84"/>
      <c r="REA1867" s="84"/>
      <c r="REB1867" s="84"/>
      <c r="REC1867" s="84"/>
      <c r="RED1867" s="84"/>
      <c r="REE1867" s="84"/>
      <c r="REF1867" s="84"/>
      <c r="REG1867" s="84"/>
      <c r="REH1867" s="84"/>
      <c r="REI1867" s="84"/>
      <c r="REJ1867" s="84"/>
      <c r="REK1867" s="84"/>
      <c r="REL1867" s="84"/>
      <c r="REM1867" s="84"/>
      <c r="REN1867" s="84"/>
      <c r="REO1867" s="84"/>
      <c r="REP1867" s="84"/>
      <c r="REQ1867" s="84"/>
      <c r="RER1867" s="84"/>
      <c r="RES1867" s="84"/>
      <c r="RET1867" s="84"/>
      <c r="REU1867" s="84"/>
      <c r="REV1867" s="84"/>
      <c r="REW1867" s="84"/>
      <c r="REX1867" s="84"/>
      <c r="REY1867" s="84"/>
      <c r="REZ1867" s="84"/>
      <c r="RFA1867" s="84"/>
      <c r="RFB1867" s="84"/>
      <c r="RFC1867" s="84"/>
      <c r="RFD1867" s="84"/>
      <c r="RFE1867" s="84"/>
      <c r="RFF1867" s="84"/>
      <c r="RFG1867" s="84"/>
      <c r="RFH1867" s="84"/>
      <c r="RFI1867" s="84"/>
      <c r="RFJ1867" s="84"/>
      <c r="RFK1867" s="84"/>
      <c r="RFL1867" s="84"/>
      <c r="RFM1867" s="84"/>
      <c r="RFN1867" s="84"/>
      <c r="RFO1867" s="84"/>
      <c r="RFP1867" s="84"/>
      <c r="RFQ1867" s="84"/>
      <c r="RFR1867" s="84"/>
      <c r="RFS1867" s="84"/>
      <c r="RFT1867" s="84"/>
      <c r="RFU1867" s="84"/>
      <c r="RFV1867" s="84"/>
      <c r="RFW1867" s="84"/>
      <c r="RFX1867" s="84"/>
      <c r="RFY1867" s="84"/>
      <c r="RFZ1867" s="84"/>
      <c r="RGA1867" s="84"/>
      <c r="RGB1867" s="84"/>
      <c r="RGC1867" s="84"/>
      <c r="RGD1867" s="84"/>
      <c r="RGE1867" s="84"/>
      <c r="RGF1867" s="84"/>
      <c r="RGG1867" s="84"/>
      <c r="RGH1867" s="84"/>
      <c r="RGI1867" s="84"/>
      <c r="RGJ1867" s="84"/>
      <c r="RGK1867" s="84"/>
      <c r="RGL1867" s="84"/>
      <c r="RGM1867" s="84"/>
      <c r="RGN1867" s="84"/>
      <c r="RGO1867" s="84"/>
      <c r="RGP1867" s="84"/>
      <c r="RGQ1867" s="84"/>
      <c r="RGR1867" s="84"/>
      <c r="RGS1867" s="84"/>
      <c r="RGT1867" s="84"/>
      <c r="RGU1867" s="84"/>
      <c r="RGV1867" s="84"/>
      <c r="RGW1867" s="84"/>
      <c r="RGX1867" s="84"/>
      <c r="RGY1867" s="84"/>
      <c r="RGZ1867" s="84"/>
      <c r="RHA1867" s="84"/>
      <c r="RHB1867" s="84"/>
      <c r="RHC1867" s="84"/>
      <c r="RHD1867" s="84"/>
      <c r="RHE1867" s="84"/>
      <c r="RHF1867" s="84"/>
      <c r="RHG1867" s="84"/>
      <c r="RHH1867" s="84"/>
      <c r="RHI1867" s="84"/>
      <c r="RHJ1867" s="84"/>
      <c r="RHK1867" s="84"/>
      <c r="RHL1867" s="84"/>
      <c r="RHM1867" s="84"/>
      <c r="RHN1867" s="84"/>
      <c r="RHO1867" s="84"/>
      <c r="RHP1867" s="84"/>
      <c r="RHQ1867" s="84"/>
      <c r="RHR1867" s="84"/>
      <c r="RHS1867" s="84"/>
      <c r="RHT1867" s="84"/>
      <c r="RHU1867" s="84"/>
      <c r="RHV1867" s="84"/>
      <c r="RHW1867" s="84"/>
      <c r="RHX1867" s="84"/>
      <c r="RHY1867" s="84"/>
      <c r="RHZ1867" s="84"/>
      <c r="RIA1867" s="84"/>
      <c r="RIB1867" s="84"/>
      <c r="RIC1867" s="84"/>
      <c r="RID1867" s="84"/>
      <c r="RIE1867" s="84"/>
      <c r="RIF1867" s="84"/>
      <c r="RIG1867" s="84"/>
      <c r="RIH1867" s="84"/>
      <c r="RII1867" s="84"/>
      <c r="RIJ1867" s="84"/>
      <c r="RIK1867" s="84"/>
      <c r="RIL1867" s="84"/>
      <c r="RIM1867" s="84"/>
      <c r="RIN1867" s="84"/>
      <c r="RIO1867" s="84"/>
      <c r="RIP1867" s="84"/>
      <c r="RIQ1867" s="84"/>
      <c r="RIR1867" s="84"/>
      <c r="RIS1867" s="84"/>
      <c r="RIT1867" s="84"/>
      <c r="RIU1867" s="84"/>
      <c r="RIV1867" s="84"/>
      <c r="RIW1867" s="84"/>
      <c r="RIX1867" s="84"/>
      <c r="RIY1867" s="84"/>
      <c r="RIZ1867" s="84"/>
      <c r="RJA1867" s="84"/>
      <c r="RJB1867" s="84"/>
      <c r="RJC1867" s="84"/>
      <c r="RJD1867" s="84"/>
      <c r="RJE1867" s="84"/>
      <c r="RJF1867" s="84"/>
      <c r="RJG1867" s="84"/>
      <c r="RJH1867" s="84"/>
      <c r="RJI1867" s="84"/>
      <c r="RJJ1867" s="84"/>
      <c r="RJK1867" s="84"/>
      <c r="RJL1867" s="84"/>
      <c r="RJM1867" s="84"/>
      <c r="RJN1867" s="84"/>
      <c r="RJO1867" s="84"/>
      <c r="RJP1867" s="84"/>
      <c r="RJQ1867" s="84"/>
      <c r="RJR1867" s="84"/>
      <c r="RJS1867" s="84"/>
      <c r="RJT1867" s="84"/>
      <c r="RJU1867" s="84"/>
      <c r="RJV1867" s="84"/>
      <c r="RJW1867" s="84"/>
      <c r="RJX1867" s="84"/>
      <c r="RJY1867" s="84"/>
      <c r="RJZ1867" s="84"/>
      <c r="RKA1867" s="84"/>
      <c r="RKB1867" s="84"/>
      <c r="RKC1867" s="84"/>
      <c r="RKD1867" s="84"/>
      <c r="RKE1867" s="84"/>
      <c r="RKF1867" s="84"/>
      <c r="RKG1867" s="84"/>
      <c r="RKH1867" s="84"/>
      <c r="RKI1867" s="84"/>
      <c r="RKJ1867" s="84"/>
      <c r="RKK1867" s="84"/>
      <c r="RKL1867" s="84"/>
      <c r="RKM1867" s="84"/>
      <c r="RKN1867" s="84"/>
      <c r="RKO1867" s="84"/>
      <c r="RKP1867" s="84"/>
      <c r="RKQ1867" s="84"/>
      <c r="RKR1867" s="84"/>
      <c r="RKS1867" s="84"/>
      <c r="RKT1867" s="84"/>
      <c r="RKU1867" s="84"/>
      <c r="RKV1867" s="84"/>
      <c r="RKW1867" s="84"/>
      <c r="RKX1867" s="84"/>
      <c r="RKY1867" s="84"/>
      <c r="RKZ1867" s="84"/>
      <c r="RLA1867" s="84"/>
      <c r="RLB1867" s="84"/>
      <c r="RLC1867" s="84"/>
      <c r="RLD1867" s="84"/>
      <c r="RLE1867" s="84"/>
      <c r="RLF1867" s="84"/>
      <c r="RLG1867" s="84"/>
      <c r="RLH1867" s="84"/>
      <c r="RLI1867" s="84"/>
      <c r="RLJ1867" s="84"/>
      <c r="RLK1867" s="84"/>
      <c r="RLL1867" s="84"/>
      <c r="RLM1867" s="84"/>
      <c r="RLN1867" s="84"/>
      <c r="RLO1867" s="84"/>
      <c r="RLP1867" s="84"/>
      <c r="RLQ1867" s="84"/>
      <c r="RLR1867" s="84"/>
      <c r="RLS1867" s="84"/>
      <c r="RLT1867" s="84"/>
      <c r="RLU1867" s="84"/>
      <c r="RLV1867" s="84"/>
      <c r="RLW1867" s="84"/>
      <c r="RLX1867" s="84"/>
      <c r="RLY1867" s="84"/>
      <c r="RLZ1867" s="84"/>
      <c r="RMA1867" s="84"/>
      <c r="RMB1867" s="84"/>
      <c r="RMC1867" s="84"/>
      <c r="RMD1867" s="84"/>
      <c r="RME1867" s="84"/>
      <c r="RMF1867" s="84"/>
      <c r="RMG1867" s="84"/>
      <c r="RMH1867" s="84"/>
      <c r="RMI1867" s="84"/>
      <c r="RMJ1867" s="84"/>
      <c r="RMK1867" s="84"/>
      <c r="RML1867" s="84"/>
      <c r="RMM1867" s="84"/>
      <c r="RMN1867" s="84"/>
      <c r="RMO1867" s="84"/>
      <c r="RMP1867" s="84"/>
      <c r="RMQ1867" s="84"/>
      <c r="RMR1867" s="84"/>
      <c r="RMS1867" s="84"/>
      <c r="RMT1867" s="84"/>
      <c r="RMU1867" s="84"/>
      <c r="RMV1867" s="84"/>
      <c r="RMW1867" s="84"/>
      <c r="RMX1867" s="84"/>
      <c r="RMY1867" s="84"/>
      <c r="RMZ1867" s="84"/>
      <c r="RNA1867" s="84"/>
      <c r="RNB1867" s="84"/>
      <c r="RNC1867" s="84"/>
      <c r="RND1867" s="84"/>
      <c r="RNE1867" s="84"/>
      <c r="RNF1867" s="84"/>
      <c r="RNG1867" s="84"/>
      <c r="RNH1867" s="84"/>
      <c r="RNI1867" s="84"/>
      <c r="RNJ1867" s="84"/>
      <c r="RNK1867" s="84"/>
      <c r="RNL1867" s="84"/>
      <c r="RNM1867" s="84"/>
      <c r="RNN1867" s="84"/>
      <c r="RNO1867" s="84"/>
      <c r="RNP1867" s="84"/>
      <c r="RNQ1867" s="84"/>
      <c r="RNR1867" s="84"/>
      <c r="RNS1867" s="84"/>
      <c r="RNT1867" s="84"/>
      <c r="RNU1867" s="84"/>
      <c r="RNV1867" s="84"/>
      <c r="RNW1867" s="84"/>
      <c r="RNX1867" s="84"/>
      <c r="RNY1867" s="84"/>
      <c r="RNZ1867" s="84"/>
      <c r="ROA1867" s="84"/>
      <c r="ROB1867" s="84"/>
      <c r="ROC1867" s="84"/>
      <c r="ROD1867" s="84"/>
      <c r="ROE1867" s="84"/>
      <c r="ROF1867" s="84"/>
      <c r="ROG1867" s="84"/>
      <c r="ROH1867" s="84"/>
      <c r="ROI1867" s="84"/>
      <c r="ROJ1867" s="84"/>
      <c r="ROK1867" s="84"/>
      <c r="ROL1867" s="84"/>
      <c r="ROM1867" s="84"/>
      <c r="RON1867" s="84"/>
      <c r="ROO1867" s="84"/>
      <c r="ROP1867" s="84"/>
      <c r="ROQ1867" s="84"/>
      <c r="ROR1867" s="84"/>
      <c r="ROS1867" s="84"/>
      <c r="ROT1867" s="84"/>
      <c r="ROU1867" s="84"/>
      <c r="ROV1867" s="84"/>
      <c r="ROW1867" s="84"/>
      <c r="ROX1867" s="84"/>
      <c r="ROY1867" s="84"/>
      <c r="ROZ1867" s="84"/>
      <c r="RPA1867" s="84"/>
      <c r="RPB1867" s="84"/>
      <c r="RPC1867" s="84"/>
      <c r="RPD1867" s="84"/>
      <c r="RPE1867" s="84"/>
      <c r="RPF1867" s="84"/>
      <c r="RPG1867" s="84"/>
      <c r="RPH1867" s="84"/>
      <c r="RPI1867" s="84"/>
      <c r="RPJ1867" s="84"/>
      <c r="RPK1867" s="84"/>
      <c r="RPL1867" s="84"/>
      <c r="RPM1867" s="84"/>
      <c r="RPN1867" s="84"/>
      <c r="RPO1867" s="84"/>
      <c r="RPP1867" s="84"/>
      <c r="RPQ1867" s="84"/>
      <c r="RPR1867" s="84"/>
      <c r="RPS1867" s="84"/>
      <c r="RPT1867" s="84"/>
      <c r="RPU1867" s="84"/>
      <c r="RPV1867" s="84"/>
      <c r="RPW1867" s="84"/>
      <c r="RPX1867" s="84"/>
      <c r="RPY1867" s="84"/>
      <c r="RPZ1867" s="84"/>
      <c r="RQA1867" s="84"/>
      <c r="RQB1867" s="84"/>
      <c r="RQC1867" s="84"/>
      <c r="RQD1867" s="84"/>
      <c r="RQE1867" s="84"/>
      <c r="RQF1867" s="84"/>
      <c r="RQG1867" s="84"/>
      <c r="RQH1867" s="84"/>
      <c r="RQI1867" s="84"/>
      <c r="RQJ1867" s="84"/>
      <c r="RQK1867" s="84"/>
      <c r="RQL1867" s="84"/>
      <c r="RQM1867" s="84"/>
      <c r="RQN1867" s="84"/>
      <c r="RQO1867" s="84"/>
      <c r="RQP1867" s="84"/>
      <c r="RQQ1867" s="84"/>
      <c r="RQR1867" s="84"/>
      <c r="RQS1867" s="84"/>
      <c r="RQT1867" s="84"/>
      <c r="RQU1867" s="84"/>
      <c r="RQV1867" s="84"/>
      <c r="RQW1867" s="84"/>
      <c r="RQX1867" s="84"/>
      <c r="RQY1867" s="84"/>
      <c r="RQZ1867" s="84"/>
      <c r="RRA1867" s="84"/>
      <c r="RRB1867" s="84"/>
      <c r="RRC1867" s="84"/>
      <c r="RRD1867" s="84"/>
      <c r="RRE1867" s="84"/>
      <c r="RRF1867" s="84"/>
      <c r="RRG1867" s="84"/>
      <c r="RRH1867" s="84"/>
      <c r="RRI1867" s="84"/>
      <c r="RRJ1867" s="84"/>
      <c r="RRK1867" s="84"/>
      <c r="RRL1867" s="84"/>
      <c r="RRM1867" s="84"/>
      <c r="RRN1867" s="84"/>
      <c r="RRO1867" s="84"/>
      <c r="RRP1867" s="84"/>
      <c r="RRQ1867" s="84"/>
      <c r="RRR1867" s="84"/>
      <c r="RRS1867" s="84"/>
      <c r="RRT1867" s="84"/>
      <c r="RRU1867" s="84"/>
      <c r="RRV1867" s="84"/>
      <c r="RRW1867" s="84"/>
      <c r="RRX1867" s="84"/>
      <c r="RRY1867" s="84"/>
      <c r="RRZ1867" s="84"/>
      <c r="RSA1867" s="84"/>
      <c r="RSB1867" s="84"/>
      <c r="RSC1867" s="84"/>
      <c r="RSD1867" s="84"/>
      <c r="RSE1867" s="84"/>
      <c r="RSF1867" s="84"/>
      <c r="RSG1867" s="84"/>
      <c r="RSH1867" s="84"/>
      <c r="RSI1867" s="84"/>
      <c r="RSJ1867" s="84"/>
      <c r="RSK1867" s="84"/>
      <c r="RSL1867" s="84"/>
      <c r="RSM1867" s="84"/>
      <c r="RSN1867" s="84"/>
      <c r="RSO1867" s="84"/>
      <c r="RSP1867" s="84"/>
      <c r="RSQ1867" s="84"/>
      <c r="RSR1867" s="84"/>
      <c r="RSS1867" s="84"/>
      <c r="RST1867" s="84"/>
      <c r="RSU1867" s="84"/>
      <c r="RSV1867" s="84"/>
      <c r="RSW1867" s="84"/>
      <c r="RSX1867" s="84"/>
      <c r="RSY1867" s="84"/>
      <c r="RSZ1867" s="84"/>
      <c r="RTA1867" s="84"/>
      <c r="RTB1867" s="84"/>
      <c r="RTC1867" s="84"/>
      <c r="RTD1867" s="84"/>
      <c r="RTE1867" s="84"/>
      <c r="RTF1867" s="84"/>
      <c r="RTG1867" s="84"/>
      <c r="RTH1867" s="84"/>
      <c r="RTI1867" s="84"/>
      <c r="RTJ1867" s="84"/>
      <c r="RTK1867" s="84"/>
      <c r="RTL1867" s="84"/>
      <c r="RTM1867" s="84"/>
      <c r="RTN1867" s="84"/>
      <c r="RTO1867" s="84"/>
      <c r="RTP1867" s="84"/>
      <c r="RTQ1867" s="84"/>
      <c r="RTR1867" s="84"/>
      <c r="RTS1867" s="84"/>
      <c r="RTT1867" s="84"/>
      <c r="RTU1867" s="84"/>
      <c r="RTV1867" s="84"/>
      <c r="RTW1867" s="84"/>
      <c r="RTX1867" s="84"/>
      <c r="RTY1867" s="84"/>
      <c r="RTZ1867" s="84"/>
      <c r="RUA1867" s="84"/>
      <c r="RUB1867" s="84"/>
      <c r="RUC1867" s="84"/>
      <c r="RUD1867" s="84"/>
      <c r="RUE1867" s="84"/>
      <c r="RUF1867" s="84"/>
      <c r="RUG1867" s="84"/>
      <c r="RUH1867" s="84"/>
      <c r="RUI1867" s="84"/>
      <c r="RUJ1867" s="84"/>
      <c r="RUK1867" s="84"/>
      <c r="RUL1867" s="84"/>
      <c r="RUM1867" s="84"/>
      <c r="RUN1867" s="84"/>
      <c r="RUO1867" s="84"/>
      <c r="RUP1867" s="84"/>
      <c r="RUQ1867" s="84"/>
      <c r="RUR1867" s="84"/>
      <c r="RUS1867" s="84"/>
      <c r="RUT1867" s="84"/>
      <c r="RUU1867" s="84"/>
      <c r="RUV1867" s="84"/>
      <c r="RUW1867" s="84"/>
      <c r="RUX1867" s="84"/>
      <c r="RUY1867" s="84"/>
      <c r="RUZ1867" s="84"/>
      <c r="RVA1867" s="84"/>
      <c r="RVB1867" s="84"/>
      <c r="RVC1867" s="84"/>
      <c r="RVD1867" s="84"/>
      <c r="RVE1867" s="84"/>
      <c r="RVF1867" s="84"/>
      <c r="RVG1867" s="84"/>
      <c r="RVH1867" s="84"/>
      <c r="RVI1867" s="84"/>
      <c r="RVJ1867" s="84"/>
      <c r="RVK1867" s="84"/>
      <c r="RVL1867" s="84"/>
      <c r="RVM1867" s="84"/>
      <c r="RVN1867" s="84"/>
      <c r="RVO1867" s="84"/>
      <c r="RVP1867" s="84"/>
      <c r="RVQ1867" s="84"/>
      <c r="RVR1867" s="84"/>
      <c r="RVS1867" s="84"/>
      <c r="RVT1867" s="84"/>
      <c r="RVU1867" s="84"/>
      <c r="RVV1867" s="84"/>
      <c r="RVW1867" s="84"/>
      <c r="RVX1867" s="84"/>
      <c r="RVY1867" s="84"/>
      <c r="RVZ1867" s="84"/>
      <c r="RWA1867" s="84"/>
      <c r="RWB1867" s="84"/>
      <c r="RWC1867" s="84"/>
      <c r="RWD1867" s="84"/>
      <c r="RWE1867" s="84"/>
      <c r="RWF1867" s="84"/>
      <c r="RWG1867" s="84"/>
      <c r="RWH1867" s="84"/>
      <c r="RWI1867" s="84"/>
      <c r="RWJ1867" s="84"/>
      <c r="RWK1867" s="84"/>
      <c r="RWL1867" s="84"/>
      <c r="RWM1867" s="84"/>
      <c r="RWN1867" s="84"/>
      <c r="RWO1867" s="84"/>
      <c r="RWP1867" s="84"/>
      <c r="RWQ1867" s="84"/>
      <c r="RWR1867" s="84"/>
      <c r="RWS1867" s="84"/>
      <c r="RWT1867" s="84"/>
      <c r="RWU1867" s="84"/>
      <c r="RWV1867" s="84"/>
      <c r="RWW1867" s="84"/>
      <c r="RWX1867" s="84"/>
      <c r="RWY1867" s="84"/>
      <c r="RWZ1867" s="84"/>
      <c r="RXA1867" s="84"/>
      <c r="RXB1867" s="84"/>
      <c r="RXC1867" s="84"/>
      <c r="RXD1867" s="84"/>
      <c r="RXE1867" s="84"/>
      <c r="RXF1867" s="84"/>
      <c r="RXG1867" s="84"/>
      <c r="RXH1867" s="84"/>
      <c r="RXI1867" s="84"/>
      <c r="RXJ1867" s="84"/>
      <c r="RXK1867" s="84"/>
      <c r="RXL1867" s="84"/>
      <c r="RXM1867" s="84"/>
      <c r="RXN1867" s="84"/>
      <c r="RXO1867" s="84"/>
      <c r="RXP1867" s="84"/>
      <c r="RXQ1867" s="84"/>
      <c r="RXR1867" s="84"/>
      <c r="RXS1867" s="84"/>
      <c r="RXT1867" s="84"/>
      <c r="RXU1867" s="84"/>
      <c r="RXV1867" s="84"/>
      <c r="RXW1867" s="84"/>
      <c r="RXX1867" s="84"/>
      <c r="RXY1867" s="84"/>
      <c r="RXZ1867" s="84"/>
      <c r="RYA1867" s="84"/>
      <c r="RYB1867" s="84"/>
      <c r="RYC1867" s="84"/>
      <c r="RYD1867" s="84"/>
      <c r="RYE1867" s="84"/>
      <c r="RYF1867" s="84"/>
      <c r="RYG1867" s="84"/>
      <c r="RYH1867" s="84"/>
      <c r="RYI1867" s="84"/>
      <c r="RYJ1867" s="84"/>
      <c r="RYK1867" s="84"/>
      <c r="RYL1867" s="84"/>
      <c r="RYM1867" s="84"/>
      <c r="RYN1867" s="84"/>
      <c r="RYO1867" s="84"/>
      <c r="RYP1867" s="84"/>
      <c r="RYQ1867" s="84"/>
      <c r="RYR1867" s="84"/>
      <c r="RYS1867" s="84"/>
      <c r="RYT1867" s="84"/>
      <c r="RYU1867" s="84"/>
      <c r="RYV1867" s="84"/>
      <c r="RYW1867" s="84"/>
      <c r="RYX1867" s="84"/>
      <c r="RYY1867" s="84"/>
      <c r="RYZ1867" s="84"/>
      <c r="RZA1867" s="84"/>
      <c r="RZB1867" s="84"/>
      <c r="RZC1867" s="84"/>
      <c r="RZD1867" s="84"/>
      <c r="RZE1867" s="84"/>
      <c r="RZF1867" s="84"/>
      <c r="RZG1867" s="84"/>
      <c r="RZH1867" s="84"/>
      <c r="RZI1867" s="84"/>
      <c r="RZJ1867" s="84"/>
      <c r="RZK1867" s="84"/>
      <c r="RZL1867" s="84"/>
      <c r="RZM1867" s="84"/>
      <c r="RZN1867" s="84"/>
      <c r="RZO1867" s="84"/>
      <c r="RZP1867" s="84"/>
      <c r="RZQ1867" s="84"/>
      <c r="RZR1867" s="84"/>
      <c r="RZS1867" s="84"/>
      <c r="RZT1867" s="84"/>
      <c r="RZU1867" s="84"/>
      <c r="RZV1867" s="84"/>
      <c r="RZW1867" s="84"/>
      <c r="RZX1867" s="84"/>
      <c r="RZY1867" s="84"/>
      <c r="RZZ1867" s="84"/>
      <c r="SAA1867" s="84"/>
      <c r="SAB1867" s="84"/>
      <c r="SAC1867" s="84"/>
      <c r="SAD1867" s="84"/>
      <c r="SAE1867" s="84"/>
      <c r="SAF1867" s="84"/>
      <c r="SAG1867" s="84"/>
      <c r="SAH1867" s="84"/>
      <c r="SAI1867" s="84"/>
      <c r="SAJ1867" s="84"/>
      <c r="SAK1867" s="84"/>
      <c r="SAL1867" s="84"/>
      <c r="SAM1867" s="84"/>
      <c r="SAN1867" s="84"/>
      <c r="SAO1867" s="84"/>
      <c r="SAP1867" s="84"/>
      <c r="SAQ1867" s="84"/>
      <c r="SAR1867" s="84"/>
      <c r="SAS1867" s="84"/>
      <c r="SAT1867" s="84"/>
      <c r="SAU1867" s="84"/>
      <c r="SAV1867" s="84"/>
      <c r="SAW1867" s="84"/>
      <c r="SAX1867" s="84"/>
      <c r="SAY1867" s="84"/>
      <c r="SAZ1867" s="84"/>
      <c r="SBA1867" s="84"/>
      <c r="SBB1867" s="84"/>
      <c r="SBC1867" s="84"/>
      <c r="SBD1867" s="84"/>
      <c r="SBE1867" s="84"/>
      <c r="SBF1867" s="84"/>
      <c r="SBG1867" s="84"/>
      <c r="SBH1867" s="84"/>
      <c r="SBI1867" s="84"/>
      <c r="SBJ1867" s="84"/>
      <c r="SBK1867" s="84"/>
      <c r="SBL1867" s="84"/>
      <c r="SBM1867" s="84"/>
      <c r="SBN1867" s="84"/>
      <c r="SBO1867" s="84"/>
      <c r="SBP1867" s="84"/>
      <c r="SBQ1867" s="84"/>
      <c r="SBR1867" s="84"/>
      <c r="SBS1867" s="84"/>
      <c r="SBT1867" s="84"/>
      <c r="SBU1867" s="84"/>
      <c r="SBV1867" s="84"/>
      <c r="SBW1867" s="84"/>
      <c r="SBX1867" s="84"/>
      <c r="SBY1867" s="84"/>
      <c r="SBZ1867" s="84"/>
      <c r="SCA1867" s="84"/>
      <c r="SCB1867" s="84"/>
      <c r="SCC1867" s="84"/>
      <c r="SCD1867" s="84"/>
      <c r="SCE1867" s="84"/>
      <c r="SCF1867" s="84"/>
      <c r="SCG1867" s="84"/>
      <c r="SCH1867" s="84"/>
      <c r="SCI1867" s="84"/>
      <c r="SCJ1867" s="84"/>
      <c r="SCK1867" s="84"/>
      <c r="SCL1867" s="84"/>
      <c r="SCM1867" s="84"/>
      <c r="SCN1867" s="84"/>
      <c r="SCO1867" s="84"/>
      <c r="SCP1867" s="84"/>
      <c r="SCQ1867" s="84"/>
      <c r="SCR1867" s="84"/>
      <c r="SCS1867" s="84"/>
      <c r="SCT1867" s="84"/>
      <c r="SCU1867" s="84"/>
      <c r="SCV1867" s="84"/>
      <c r="SCW1867" s="84"/>
      <c r="SCX1867" s="84"/>
      <c r="SCY1867" s="84"/>
      <c r="SCZ1867" s="84"/>
      <c r="SDA1867" s="84"/>
      <c r="SDB1867" s="84"/>
      <c r="SDC1867" s="84"/>
      <c r="SDD1867" s="84"/>
      <c r="SDE1867" s="84"/>
      <c r="SDF1867" s="84"/>
      <c r="SDG1867" s="84"/>
      <c r="SDH1867" s="84"/>
      <c r="SDI1867" s="84"/>
      <c r="SDJ1867" s="84"/>
      <c r="SDK1867" s="84"/>
      <c r="SDL1867" s="84"/>
      <c r="SDM1867" s="84"/>
      <c r="SDN1867" s="84"/>
      <c r="SDO1867" s="84"/>
      <c r="SDP1867" s="84"/>
      <c r="SDQ1867" s="84"/>
      <c r="SDR1867" s="84"/>
      <c r="SDS1867" s="84"/>
      <c r="SDT1867" s="84"/>
      <c r="SDU1867" s="84"/>
      <c r="SDV1867" s="84"/>
      <c r="SDW1867" s="84"/>
      <c r="SDX1867" s="84"/>
      <c r="SDY1867" s="84"/>
      <c r="SDZ1867" s="84"/>
      <c r="SEA1867" s="84"/>
      <c r="SEB1867" s="84"/>
      <c r="SEC1867" s="84"/>
      <c r="SED1867" s="84"/>
      <c r="SEE1867" s="84"/>
      <c r="SEF1867" s="84"/>
      <c r="SEG1867" s="84"/>
      <c r="SEH1867" s="84"/>
      <c r="SEI1867" s="84"/>
      <c r="SEJ1867" s="84"/>
      <c r="SEK1867" s="84"/>
      <c r="SEL1867" s="84"/>
      <c r="SEM1867" s="84"/>
      <c r="SEN1867" s="84"/>
      <c r="SEO1867" s="84"/>
      <c r="SEP1867" s="84"/>
      <c r="SEQ1867" s="84"/>
      <c r="SER1867" s="84"/>
      <c r="SES1867" s="84"/>
      <c r="SET1867" s="84"/>
      <c r="SEU1867" s="84"/>
      <c r="SEV1867" s="84"/>
      <c r="SEW1867" s="84"/>
      <c r="SEX1867" s="84"/>
      <c r="SEY1867" s="84"/>
      <c r="SEZ1867" s="84"/>
      <c r="SFA1867" s="84"/>
      <c r="SFB1867" s="84"/>
      <c r="SFC1867" s="84"/>
      <c r="SFD1867" s="84"/>
      <c r="SFE1867" s="84"/>
      <c r="SFF1867" s="84"/>
      <c r="SFG1867" s="84"/>
      <c r="SFH1867" s="84"/>
      <c r="SFI1867" s="84"/>
      <c r="SFJ1867" s="84"/>
      <c r="SFK1867" s="84"/>
      <c r="SFL1867" s="84"/>
      <c r="SFM1867" s="84"/>
      <c r="SFN1867" s="84"/>
      <c r="SFO1867" s="84"/>
      <c r="SFP1867" s="84"/>
      <c r="SFQ1867" s="84"/>
      <c r="SFR1867" s="84"/>
      <c r="SFS1867" s="84"/>
      <c r="SFT1867" s="84"/>
      <c r="SFU1867" s="84"/>
      <c r="SFV1867" s="84"/>
      <c r="SFW1867" s="84"/>
      <c r="SFX1867" s="84"/>
      <c r="SFY1867" s="84"/>
      <c r="SFZ1867" s="84"/>
      <c r="SGA1867" s="84"/>
      <c r="SGB1867" s="84"/>
      <c r="SGC1867" s="84"/>
      <c r="SGD1867" s="84"/>
      <c r="SGE1867" s="84"/>
      <c r="SGF1867" s="84"/>
      <c r="SGG1867" s="84"/>
      <c r="SGH1867" s="84"/>
      <c r="SGI1867" s="84"/>
      <c r="SGJ1867" s="84"/>
      <c r="SGK1867" s="84"/>
      <c r="SGL1867" s="84"/>
      <c r="SGM1867" s="84"/>
      <c r="SGN1867" s="84"/>
      <c r="SGO1867" s="84"/>
      <c r="SGP1867" s="84"/>
      <c r="SGQ1867" s="84"/>
      <c r="SGR1867" s="84"/>
      <c r="SGS1867" s="84"/>
      <c r="SGT1867" s="84"/>
      <c r="SGU1867" s="84"/>
      <c r="SGV1867" s="84"/>
      <c r="SGW1867" s="84"/>
      <c r="SGX1867" s="84"/>
      <c r="SGY1867" s="84"/>
      <c r="SGZ1867" s="84"/>
      <c r="SHA1867" s="84"/>
      <c r="SHB1867" s="84"/>
      <c r="SHC1867" s="84"/>
      <c r="SHD1867" s="84"/>
      <c r="SHE1867" s="84"/>
      <c r="SHF1867" s="84"/>
      <c r="SHG1867" s="84"/>
      <c r="SHH1867" s="84"/>
      <c r="SHI1867" s="84"/>
      <c r="SHJ1867" s="84"/>
      <c r="SHK1867" s="84"/>
      <c r="SHL1867" s="84"/>
      <c r="SHM1867" s="84"/>
      <c r="SHN1867" s="84"/>
      <c r="SHO1867" s="84"/>
      <c r="SHP1867" s="84"/>
      <c r="SHQ1867" s="84"/>
      <c r="SHR1867" s="84"/>
      <c r="SHS1867" s="84"/>
      <c r="SHT1867" s="84"/>
      <c r="SHU1867" s="84"/>
      <c r="SHV1867" s="84"/>
      <c r="SHW1867" s="84"/>
      <c r="SHX1867" s="84"/>
      <c r="SHY1867" s="84"/>
      <c r="SHZ1867" s="84"/>
      <c r="SIA1867" s="84"/>
      <c r="SIB1867" s="84"/>
      <c r="SIC1867" s="84"/>
      <c r="SID1867" s="84"/>
      <c r="SIE1867" s="84"/>
      <c r="SIF1867" s="84"/>
      <c r="SIG1867" s="84"/>
      <c r="SIH1867" s="84"/>
      <c r="SII1867" s="84"/>
      <c r="SIJ1867" s="84"/>
      <c r="SIK1867" s="84"/>
      <c r="SIL1867" s="84"/>
      <c r="SIM1867" s="84"/>
      <c r="SIN1867" s="84"/>
      <c r="SIO1867" s="84"/>
      <c r="SIP1867" s="84"/>
      <c r="SIQ1867" s="84"/>
      <c r="SIR1867" s="84"/>
      <c r="SIS1867" s="84"/>
      <c r="SIT1867" s="84"/>
      <c r="SIU1867" s="84"/>
      <c r="SIV1867" s="84"/>
      <c r="SIW1867" s="84"/>
      <c r="SIX1867" s="84"/>
      <c r="SIY1867" s="84"/>
      <c r="SIZ1867" s="84"/>
      <c r="SJA1867" s="84"/>
      <c r="SJB1867" s="84"/>
      <c r="SJC1867" s="84"/>
      <c r="SJD1867" s="84"/>
      <c r="SJE1867" s="84"/>
      <c r="SJF1867" s="84"/>
      <c r="SJG1867" s="84"/>
      <c r="SJH1867" s="84"/>
      <c r="SJI1867" s="84"/>
      <c r="SJJ1867" s="84"/>
      <c r="SJK1867" s="84"/>
      <c r="SJL1867" s="84"/>
      <c r="SJM1867" s="84"/>
      <c r="SJN1867" s="84"/>
      <c r="SJO1867" s="84"/>
      <c r="SJP1867" s="84"/>
      <c r="SJQ1867" s="84"/>
      <c r="SJR1867" s="84"/>
      <c r="SJS1867" s="84"/>
      <c r="SJT1867" s="84"/>
      <c r="SJU1867" s="84"/>
      <c r="SJV1867" s="84"/>
      <c r="SJW1867" s="84"/>
      <c r="SJX1867" s="84"/>
      <c r="SJY1867" s="84"/>
      <c r="SJZ1867" s="84"/>
      <c r="SKA1867" s="84"/>
      <c r="SKB1867" s="84"/>
      <c r="SKC1867" s="84"/>
      <c r="SKD1867" s="84"/>
      <c r="SKE1867" s="84"/>
      <c r="SKF1867" s="84"/>
      <c r="SKG1867" s="84"/>
      <c r="SKH1867" s="84"/>
      <c r="SKI1867" s="84"/>
      <c r="SKJ1867" s="84"/>
      <c r="SKK1867" s="84"/>
      <c r="SKL1867" s="84"/>
      <c r="SKM1867" s="84"/>
      <c r="SKN1867" s="84"/>
      <c r="SKO1867" s="84"/>
      <c r="SKP1867" s="84"/>
      <c r="SKQ1867" s="84"/>
      <c r="SKR1867" s="84"/>
      <c r="SKS1867" s="84"/>
      <c r="SKT1867" s="84"/>
      <c r="SKU1867" s="84"/>
      <c r="SKV1867" s="84"/>
      <c r="SKW1867" s="84"/>
      <c r="SKX1867" s="84"/>
      <c r="SKY1867" s="84"/>
      <c r="SKZ1867" s="84"/>
      <c r="SLA1867" s="84"/>
      <c r="SLB1867" s="84"/>
      <c r="SLC1867" s="84"/>
      <c r="SLD1867" s="84"/>
      <c r="SLE1867" s="84"/>
      <c r="SLF1867" s="84"/>
      <c r="SLG1867" s="84"/>
      <c r="SLH1867" s="84"/>
      <c r="SLI1867" s="84"/>
      <c r="SLJ1867" s="84"/>
      <c r="SLK1867" s="84"/>
      <c r="SLL1867" s="84"/>
      <c r="SLM1867" s="84"/>
      <c r="SLN1867" s="84"/>
      <c r="SLO1867" s="84"/>
      <c r="SLP1867" s="84"/>
      <c r="SLQ1867" s="84"/>
      <c r="SLR1867" s="84"/>
      <c r="SLS1867" s="84"/>
      <c r="SLT1867" s="84"/>
      <c r="SLU1867" s="84"/>
      <c r="SLV1867" s="84"/>
      <c r="SLW1867" s="84"/>
      <c r="SLX1867" s="84"/>
      <c r="SLY1867" s="84"/>
      <c r="SLZ1867" s="84"/>
      <c r="SMA1867" s="84"/>
      <c r="SMB1867" s="84"/>
      <c r="SMC1867" s="84"/>
      <c r="SMD1867" s="84"/>
      <c r="SME1867" s="84"/>
      <c r="SMF1867" s="84"/>
      <c r="SMG1867" s="84"/>
      <c r="SMH1867" s="84"/>
      <c r="SMI1867" s="84"/>
      <c r="SMJ1867" s="84"/>
      <c r="SMK1867" s="84"/>
      <c r="SML1867" s="84"/>
      <c r="SMM1867" s="84"/>
      <c r="SMN1867" s="84"/>
      <c r="SMO1867" s="84"/>
      <c r="SMP1867" s="84"/>
      <c r="SMQ1867" s="84"/>
      <c r="SMR1867" s="84"/>
      <c r="SMS1867" s="84"/>
      <c r="SMT1867" s="84"/>
      <c r="SMU1867" s="84"/>
      <c r="SMV1867" s="84"/>
      <c r="SMW1867" s="84"/>
      <c r="SMX1867" s="84"/>
      <c r="SMY1867" s="84"/>
      <c r="SMZ1867" s="84"/>
      <c r="SNA1867" s="84"/>
      <c r="SNB1867" s="84"/>
      <c r="SNC1867" s="84"/>
      <c r="SND1867" s="84"/>
      <c r="SNE1867" s="84"/>
      <c r="SNF1867" s="84"/>
      <c r="SNG1867" s="84"/>
      <c r="SNH1867" s="84"/>
      <c r="SNI1867" s="84"/>
      <c r="SNJ1867" s="84"/>
      <c r="SNK1867" s="84"/>
      <c r="SNL1867" s="84"/>
      <c r="SNM1867" s="84"/>
      <c r="SNN1867" s="84"/>
      <c r="SNO1867" s="84"/>
      <c r="SNP1867" s="84"/>
      <c r="SNQ1867" s="84"/>
      <c r="SNR1867" s="84"/>
      <c r="SNS1867" s="84"/>
      <c r="SNT1867" s="84"/>
      <c r="SNU1867" s="84"/>
      <c r="SNV1867" s="84"/>
      <c r="SNW1867" s="84"/>
      <c r="SNX1867" s="84"/>
      <c r="SNY1867" s="84"/>
      <c r="SNZ1867" s="84"/>
      <c r="SOA1867" s="84"/>
      <c r="SOB1867" s="84"/>
      <c r="SOC1867" s="84"/>
      <c r="SOD1867" s="84"/>
      <c r="SOE1867" s="84"/>
      <c r="SOF1867" s="84"/>
      <c r="SOG1867" s="84"/>
      <c r="SOH1867" s="84"/>
      <c r="SOI1867" s="84"/>
      <c r="SOJ1867" s="84"/>
      <c r="SOK1867" s="84"/>
      <c r="SOL1867" s="84"/>
      <c r="SOM1867" s="84"/>
      <c r="SON1867" s="84"/>
      <c r="SOO1867" s="84"/>
      <c r="SOP1867" s="84"/>
      <c r="SOQ1867" s="84"/>
      <c r="SOR1867" s="84"/>
      <c r="SOS1867" s="84"/>
      <c r="SOT1867" s="84"/>
      <c r="SOU1867" s="84"/>
      <c r="SOV1867" s="84"/>
      <c r="SOW1867" s="84"/>
      <c r="SOX1867" s="84"/>
      <c r="SOY1867" s="84"/>
      <c r="SOZ1867" s="84"/>
      <c r="SPA1867" s="84"/>
      <c r="SPB1867" s="84"/>
      <c r="SPC1867" s="84"/>
      <c r="SPD1867" s="84"/>
      <c r="SPE1867" s="84"/>
      <c r="SPF1867" s="84"/>
      <c r="SPG1867" s="84"/>
      <c r="SPH1867" s="84"/>
      <c r="SPI1867" s="84"/>
      <c r="SPJ1867" s="84"/>
      <c r="SPK1867" s="84"/>
      <c r="SPL1867" s="84"/>
      <c r="SPM1867" s="84"/>
      <c r="SPN1867" s="84"/>
      <c r="SPO1867" s="84"/>
      <c r="SPP1867" s="84"/>
      <c r="SPQ1867" s="84"/>
      <c r="SPR1867" s="84"/>
      <c r="SPS1867" s="84"/>
      <c r="SPT1867" s="84"/>
      <c r="SPU1867" s="84"/>
      <c r="SPV1867" s="84"/>
      <c r="SPW1867" s="84"/>
      <c r="SPX1867" s="84"/>
      <c r="SPY1867" s="84"/>
      <c r="SPZ1867" s="84"/>
      <c r="SQA1867" s="84"/>
      <c r="SQB1867" s="84"/>
      <c r="SQC1867" s="84"/>
      <c r="SQD1867" s="84"/>
      <c r="SQE1867" s="84"/>
      <c r="SQF1867" s="84"/>
      <c r="SQG1867" s="84"/>
      <c r="SQH1867" s="84"/>
      <c r="SQI1867" s="84"/>
      <c r="SQJ1867" s="84"/>
      <c r="SQK1867" s="84"/>
      <c r="SQL1867" s="84"/>
      <c r="SQM1867" s="84"/>
      <c r="SQN1867" s="84"/>
      <c r="SQO1867" s="84"/>
      <c r="SQP1867" s="84"/>
      <c r="SQQ1867" s="84"/>
      <c r="SQR1867" s="84"/>
      <c r="SQS1867" s="84"/>
      <c r="SQT1867" s="84"/>
      <c r="SQU1867" s="84"/>
      <c r="SQV1867" s="84"/>
      <c r="SQW1867" s="84"/>
      <c r="SQX1867" s="84"/>
      <c r="SQY1867" s="84"/>
      <c r="SQZ1867" s="84"/>
      <c r="SRA1867" s="84"/>
      <c r="SRB1867" s="84"/>
      <c r="SRC1867" s="84"/>
      <c r="SRD1867" s="84"/>
      <c r="SRE1867" s="84"/>
      <c r="SRF1867" s="84"/>
      <c r="SRG1867" s="84"/>
      <c r="SRH1867" s="84"/>
      <c r="SRI1867" s="84"/>
      <c r="SRJ1867" s="84"/>
      <c r="SRK1867" s="84"/>
      <c r="SRL1867" s="84"/>
      <c r="SRM1867" s="84"/>
      <c r="SRN1867" s="84"/>
      <c r="SRO1867" s="84"/>
      <c r="SRP1867" s="84"/>
      <c r="SRQ1867" s="84"/>
      <c r="SRR1867" s="84"/>
      <c r="SRS1867" s="84"/>
      <c r="SRT1867" s="84"/>
      <c r="SRU1867" s="84"/>
      <c r="SRV1867" s="84"/>
      <c r="SRW1867" s="84"/>
      <c r="SRX1867" s="84"/>
      <c r="SRY1867" s="84"/>
      <c r="SRZ1867" s="84"/>
      <c r="SSA1867" s="84"/>
      <c r="SSB1867" s="84"/>
      <c r="SSC1867" s="84"/>
      <c r="SSD1867" s="84"/>
      <c r="SSE1867" s="84"/>
      <c r="SSF1867" s="84"/>
      <c r="SSG1867" s="84"/>
      <c r="SSH1867" s="84"/>
      <c r="SSI1867" s="84"/>
      <c r="SSJ1867" s="84"/>
      <c r="SSK1867" s="84"/>
      <c r="SSL1867" s="84"/>
      <c r="SSM1867" s="84"/>
      <c r="SSN1867" s="84"/>
      <c r="SSO1867" s="84"/>
      <c r="SSP1867" s="84"/>
      <c r="SSQ1867" s="84"/>
      <c r="SSR1867" s="84"/>
      <c r="SSS1867" s="84"/>
      <c r="SST1867" s="84"/>
      <c r="SSU1867" s="84"/>
      <c r="SSV1867" s="84"/>
      <c r="SSW1867" s="84"/>
      <c r="SSX1867" s="84"/>
      <c r="SSY1867" s="84"/>
      <c r="SSZ1867" s="84"/>
      <c r="STA1867" s="84"/>
      <c r="STB1867" s="84"/>
      <c r="STC1867" s="84"/>
      <c r="STD1867" s="84"/>
      <c r="STE1867" s="84"/>
      <c r="STF1867" s="84"/>
      <c r="STG1867" s="84"/>
      <c r="STH1867" s="84"/>
      <c r="STI1867" s="84"/>
      <c r="STJ1867" s="84"/>
      <c r="STK1867" s="84"/>
      <c r="STL1867" s="84"/>
      <c r="STM1867" s="84"/>
      <c r="STN1867" s="84"/>
      <c r="STO1867" s="84"/>
      <c r="STP1867" s="84"/>
      <c r="STQ1867" s="84"/>
      <c r="STR1867" s="84"/>
      <c r="STS1867" s="84"/>
      <c r="STT1867" s="84"/>
      <c r="STU1867" s="84"/>
      <c r="STV1867" s="84"/>
      <c r="STW1867" s="84"/>
      <c r="STX1867" s="84"/>
      <c r="STY1867" s="84"/>
      <c r="STZ1867" s="84"/>
      <c r="SUA1867" s="84"/>
      <c r="SUB1867" s="84"/>
      <c r="SUC1867" s="84"/>
      <c r="SUD1867" s="84"/>
      <c r="SUE1867" s="84"/>
      <c r="SUF1867" s="84"/>
      <c r="SUG1867" s="84"/>
      <c r="SUH1867" s="84"/>
      <c r="SUI1867" s="84"/>
      <c r="SUJ1867" s="84"/>
      <c r="SUK1867" s="84"/>
      <c r="SUL1867" s="84"/>
      <c r="SUM1867" s="84"/>
      <c r="SUN1867" s="84"/>
      <c r="SUO1867" s="84"/>
      <c r="SUP1867" s="84"/>
      <c r="SUQ1867" s="84"/>
      <c r="SUR1867" s="84"/>
      <c r="SUS1867" s="84"/>
      <c r="SUT1867" s="84"/>
      <c r="SUU1867" s="84"/>
      <c r="SUV1867" s="84"/>
      <c r="SUW1867" s="84"/>
      <c r="SUX1867" s="84"/>
      <c r="SUY1867" s="84"/>
      <c r="SUZ1867" s="84"/>
      <c r="SVA1867" s="84"/>
      <c r="SVB1867" s="84"/>
      <c r="SVC1867" s="84"/>
      <c r="SVD1867" s="84"/>
      <c r="SVE1867" s="84"/>
      <c r="SVF1867" s="84"/>
      <c r="SVG1867" s="84"/>
      <c r="SVH1867" s="84"/>
      <c r="SVI1867" s="84"/>
      <c r="SVJ1867" s="84"/>
      <c r="SVK1867" s="84"/>
      <c r="SVL1867" s="84"/>
      <c r="SVM1867" s="84"/>
      <c r="SVN1867" s="84"/>
      <c r="SVO1867" s="84"/>
      <c r="SVP1867" s="84"/>
      <c r="SVQ1867" s="84"/>
      <c r="SVR1867" s="84"/>
      <c r="SVS1867" s="84"/>
      <c r="SVT1867" s="84"/>
      <c r="SVU1867" s="84"/>
      <c r="SVV1867" s="84"/>
      <c r="SVW1867" s="84"/>
      <c r="SVX1867" s="84"/>
      <c r="SVY1867" s="84"/>
      <c r="SVZ1867" s="84"/>
      <c r="SWA1867" s="84"/>
      <c r="SWB1867" s="84"/>
      <c r="SWC1867" s="84"/>
      <c r="SWD1867" s="84"/>
      <c r="SWE1867" s="84"/>
      <c r="SWF1867" s="84"/>
      <c r="SWG1867" s="84"/>
      <c r="SWH1867" s="84"/>
      <c r="SWI1867" s="84"/>
      <c r="SWJ1867" s="84"/>
      <c r="SWK1867" s="84"/>
      <c r="SWL1867" s="84"/>
      <c r="SWM1867" s="84"/>
      <c r="SWN1867" s="84"/>
      <c r="SWO1867" s="84"/>
      <c r="SWP1867" s="84"/>
      <c r="SWQ1867" s="84"/>
      <c r="SWR1867" s="84"/>
      <c r="SWS1867" s="84"/>
      <c r="SWT1867" s="84"/>
      <c r="SWU1867" s="84"/>
      <c r="SWV1867" s="84"/>
      <c r="SWW1867" s="84"/>
      <c r="SWX1867" s="84"/>
      <c r="SWY1867" s="84"/>
      <c r="SWZ1867" s="84"/>
      <c r="SXA1867" s="84"/>
      <c r="SXB1867" s="84"/>
      <c r="SXC1867" s="84"/>
      <c r="SXD1867" s="84"/>
      <c r="SXE1867" s="84"/>
      <c r="SXF1867" s="84"/>
      <c r="SXG1867" s="84"/>
      <c r="SXH1867" s="84"/>
      <c r="SXI1867" s="84"/>
      <c r="SXJ1867" s="84"/>
      <c r="SXK1867" s="84"/>
      <c r="SXL1867" s="84"/>
      <c r="SXM1867" s="84"/>
      <c r="SXN1867" s="84"/>
      <c r="SXO1867" s="84"/>
      <c r="SXP1867" s="84"/>
      <c r="SXQ1867" s="84"/>
      <c r="SXR1867" s="84"/>
      <c r="SXS1867" s="84"/>
      <c r="SXT1867" s="84"/>
      <c r="SXU1867" s="84"/>
      <c r="SXV1867" s="84"/>
      <c r="SXW1867" s="84"/>
      <c r="SXX1867" s="84"/>
      <c r="SXY1867" s="84"/>
      <c r="SXZ1867" s="84"/>
      <c r="SYA1867" s="84"/>
      <c r="SYB1867" s="84"/>
      <c r="SYC1867" s="84"/>
      <c r="SYD1867" s="84"/>
      <c r="SYE1867" s="84"/>
      <c r="SYF1867" s="84"/>
      <c r="SYG1867" s="84"/>
      <c r="SYH1867" s="84"/>
      <c r="SYI1867" s="84"/>
      <c r="SYJ1867" s="84"/>
      <c r="SYK1867" s="84"/>
      <c r="SYL1867" s="84"/>
      <c r="SYM1867" s="84"/>
      <c r="SYN1867" s="84"/>
      <c r="SYO1867" s="84"/>
      <c r="SYP1867" s="84"/>
      <c r="SYQ1867" s="84"/>
      <c r="SYR1867" s="84"/>
      <c r="SYS1867" s="84"/>
      <c r="SYT1867" s="84"/>
      <c r="SYU1867" s="84"/>
      <c r="SYV1867" s="84"/>
      <c r="SYW1867" s="84"/>
      <c r="SYX1867" s="84"/>
      <c r="SYY1867" s="84"/>
      <c r="SYZ1867" s="84"/>
      <c r="SZA1867" s="84"/>
      <c r="SZB1867" s="84"/>
      <c r="SZC1867" s="84"/>
      <c r="SZD1867" s="84"/>
      <c r="SZE1867" s="84"/>
      <c r="SZF1867" s="84"/>
      <c r="SZG1867" s="84"/>
      <c r="SZH1867" s="84"/>
      <c r="SZI1867" s="84"/>
      <c r="SZJ1867" s="84"/>
      <c r="SZK1867" s="84"/>
      <c r="SZL1867" s="84"/>
      <c r="SZM1867" s="84"/>
      <c r="SZN1867" s="84"/>
      <c r="SZO1867" s="84"/>
      <c r="SZP1867" s="84"/>
      <c r="SZQ1867" s="84"/>
      <c r="SZR1867" s="84"/>
      <c r="SZS1867" s="84"/>
      <c r="SZT1867" s="84"/>
      <c r="SZU1867" s="84"/>
      <c r="SZV1867" s="84"/>
      <c r="SZW1867" s="84"/>
      <c r="SZX1867" s="84"/>
      <c r="SZY1867" s="84"/>
      <c r="SZZ1867" s="84"/>
      <c r="TAA1867" s="84"/>
      <c r="TAB1867" s="84"/>
      <c r="TAC1867" s="84"/>
      <c r="TAD1867" s="84"/>
      <c r="TAE1867" s="84"/>
      <c r="TAF1867" s="84"/>
      <c r="TAG1867" s="84"/>
      <c r="TAH1867" s="84"/>
      <c r="TAI1867" s="84"/>
      <c r="TAJ1867" s="84"/>
      <c r="TAK1867" s="84"/>
      <c r="TAL1867" s="84"/>
      <c r="TAM1867" s="84"/>
      <c r="TAN1867" s="84"/>
      <c r="TAO1867" s="84"/>
      <c r="TAP1867" s="84"/>
      <c r="TAQ1867" s="84"/>
      <c r="TAR1867" s="84"/>
      <c r="TAS1867" s="84"/>
      <c r="TAT1867" s="84"/>
      <c r="TAU1867" s="84"/>
      <c r="TAV1867" s="84"/>
      <c r="TAW1867" s="84"/>
      <c r="TAX1867" s="84"/>
      <c r="TAY1867" s="84"/>
      <c r="TAZ1867" s="84"/>
      <c r="TBA1867" s="84"/>
      <c r="TBB1867" s="84"/>
      <c r="TBC1867" s="84"/>
      <c r="TBD1867" s="84"/>
      <c r="TBE1867" s="84"/>
      <c r="TBF1867" s="84"/>
      <c r="TBG1867" s="84"/>
      <c r="TBH1867" s="84"/>
      <c r="TBI1867" s="84"/>
      <c r="TBJ1867" s="84"/>
      <c r="TBK1867" s="84"/>
      <c r="TBL1867" s="84"/>
      <c r="TBM1867" s="84"/>
      <c r="TBN1867" s="84"/>
      <c r="TBO1867" s="84"/>
      <c r="TBP1867" s="84"/>
      <c r="TBQ1867" s="84"/>
      <c r="TBR1867" s="84"/>
      <c r="TBS1867" s="84"/>
      <c r="TBT1867" s="84"/>
      <c r="TBU1867" s="84"/>
      <c r="TBV1867" s="84"/>
      <c r="TBW1867" s="84"/>
      <c r="TBX1867" s="84"/>
      <c r="TBY1867" s="84"/>
      <c r="TBZ1867" s="84"/>
      <c r="TCA1867" s="84"/>
      <c r="TCB1867" s="84"/>
      <c r="TCC1867" s="84"/>
      <c r="TCD1867" s="84"/>
      <c r="TCE1867" s="84"/>
      <c r="TCF1867" s="84"/>
      <c r="TCG1867" s="84"/>
      <c r="TCH1867" s="84"/>
      <c r="TCI1867" s="84"/>
      <c r="TCJ1867" s="84"/>
      <c r="TCK1867" s="84"/>
      <c r="TCL1867" s="84"/>
      <c r="TCM1867" s="84"/>
      <c r="TCN1867" s="84"/>
      <c r="TCO1867" s="84"/>
      <c r="TCP1867" s="84"/>
      <c r="TCQ1867" s="84"/>
      <c r="TCR1867" s="84"/>
      <c r="TCS1867" s="84"/>
      <c r="TCT1867" s="84"/>
      <c r="TCU1867" s="84"/>
      <c r="TCV1867" s="84"/>
      <c r="TCW1867" s="84"/>
      <c r="TCX1867" s="84"/>
      <c r="TCY1867" s="84"/>
      <c r="TCZ1867" s="84"/>
      <c r="TDA1867" s="84"/>
      <c r="TDB1867" s="84"/>
      <c r="TDC1867" s="84"/>
      <c r="TDD1867" s="84"/>
      <c r="TDE1867" s="84"/>
      <c r="TDF1867" s="84"/>
      <c r="TDG1867" s="84"/>
      <c r="TDH1867" s="84"/>
      <c r="TDI1867" s="84"/>
      <c r="TDJ1867" s="84"/>
      <c r="TDK1867" s="84"/>
      <c r="TDL1867" s="84"/>
      <c r="TDM1867" s="84"/>
      <c r="TDN1867" s="84"/>
      <c r="TDO1867" s="84"/>
      <c r="TDP1867" s="84"/>
      <c r="TDQ1867" s="84"/>
      <c r="TDR1867" s="84"/>
      <c r="TDS1867" s="84"/>
      <c r="TDT1867" s="84"/>
      <c r="TDU1867" s="84"/>
      <c r="TDV1867" s="84"/>
      <c r="TDW1867" s="84"/>
      <c r="TDX1867" s="84"/>
      <c r="TDY1867" s="84"/>
      <c r="TDZ1867" s="84"/>
      <c r="TEA1867" s="84"/>
      <c r="TEB1867" s="84"/>
      <c r="TEC1867" s="84"/>
      <c r="TED1867" s="84"/>
      <c r="TEE1867" s="84"/>
      <c r="TEF1867" s="84"/>
      <c r="TEG1867" s="84"/>
      <c r="TEH1867" s="84"/>
      <c r="TEI1867" s="84"/>
      <c r="TEJ1867" s="84"/>
      <c r="TEK1867" s="84"/>
      <c r="TEL1867" s="84"/>
      <c r="TEM1867" s="84"/>
      <c r="TEN1867" s="84"/>
      <c r="TEO1867" s="84"/>
      <c r="TEP1867" s="84"/>
      <c r="TEQ1867" s="84"/>
      <c r="TER1867" s="84"/>
      <c r="TES1867" s="84"/>
      <c r="TET1867" s="84"/>
      <c r="TEU1867" s="84"/>
      <c r="TEV1867" s="84"/>
      <c r="TEW1867" s="84"/>
      <c r="TEX1867" s="84"/>
      <c r="TEY1867" s="84"/>
      <c r="TEZ1867" s="84"/>
      <c r="TFA1867" s="84"/>
      <c r="TFB1867" s="84"/>
      <c r="TFC1867" s="84"/>
      <c r="TFD1867" s="84"/>
      <c r="TFE1867" s="84"/>
      <c r="TFF1867" s="84"/>
      <c r="TFG1867" s="84"/>
      <c r="TFH1867" s="84"/>
      <c r="TFI1867" s="84"/>
      <c r="TFJ1867" s="84"/>
      <c r="TFK1867" s="84"/>
      <c r="TFL1867" s="84"/>
      <c r="TFM1867" s="84"/>
      <c r="TFN1867" s="84"/>
      <c r="TFO1867" s="84"/>
      <c r="TFP1867" s="84"/>
      <c r="TFQ1867" s="84"/>
      <c r="TFR1867" s="84"/>
      <c r="TFS1867" s="84"/>
      <c r="TFT1867" s="84"/>
      <c r="TFU1867" s="84"/>
      <c r="TFV1867" s="84"/>
      <c r="TFW1867" s="84"/>
      <c r="TFX1867" s="84"/>
      <c r="TFY1867" s="84"/>
      <c r="TFZ1867" s="84"/>
      <c r="TGA1867" s="84"/>
      <c r="TGB1867" s="84"/>
      <c r="TGC1867" s="84"/>
      <c r="TGD1867" s="84"/>
      <c r="TGE1867" s="84"/>
      <c r="TGF1867" s="84"/>
      <c r="TGG1867" s="84"/>
      <c r="TGH1867" s="84"/>
      <c r="TGI1867" s="84"/>
      <c r="TGJ1867" s="84"/>
      <c r="TGK1867" s="84"/>
      <c r="TGL1867" s="84"/>
      <c r="TGM1867" s="84"/>
      <c r="TGN1867" s="84"/>
      <c r="TGO1867" s="84"/>
      <c r="TGP1867" s="84"/>
      <c r="TGQ1867" s="84"/>
      <c r="TGR1867" s="84"/>
      <c r="TGS1867" s="84"/>
      <c r="TGT1867" s="84"/>
      <c r="TGU1867" s="84"/>
      <c r="TGV1867" s="84"/>
      <c r="TGW1867" s="84"/>
      <c r="TGX1867" s="84"/>
      <c r="TGY1867" s="84"/>
      <c r="TGZ1867" s="84"/>
      <c r="THA1867" s="84"/>
      <c r="THB1867" s="84"/>
      <c r="THC1867" s="84"/>
      <c r="THD1867" s="84"/>
      <c r="THE1867" s="84"/>
      <c r="THF1867" s="84"/>
      <c r="THG1867" s="84"/>
      <c r="THH1867" s="84"/>
      <c r="THI1867" s="84"/>
      <c r="THJ1867" s="84"/>
      <c r="THK1867" s="84"/>
      <c r="THL1867" s="84"/>
      <c r="THM1867" s="84"/>
      <c r="THN1867" s="84"/>
      <c r="THO1867" s="84"/>
      <c r="THP1867" s="84"/>
      <c r="THQ1867" s="84"/>
      <c r="THR1867" s="84"/>
      <c r="THS1867" s="84"/>
      <c r="THT1867" s="84"/>
      <c r="THU1867" s="84"/>
      <c r="THV1867" s="84"/>
      <c r="THW1867" s="84"/>
      <c r="THX1867" s="84"/>
      <c r="THY1867" s="84"/>
      <c r="THZ1867" s="84"/>
      <c r="TIA1867" s="84"/>
      <c r="TIB1867" s="84"/>
      <c r="TIC1867" s="84"/>
      <c r="TID1867" s="84"/>
      <c r="TIE1867" s="84"/>
      <c r="TIF1867" s="84"/>
      <c r="TIG1867" s="84"/>
      <c r="TIH1867" s="84"/>
      <c r="TII1867" s="84"/>
      <c r="TIJ1867" s="84"/>
      <c r="TIK1867" s="84"/>
      <c r="TIL1867" s="84"/>
      <c r="TIM1867" s="84"/>
      <c r="TIN1867" s="84"/>
      <c r="TIO1867" s="84"/>
      <c r="TIP1867" s="84"/>
      <c r="TIQ1867" s="84"/>
      <c r="TIR1867" s="84"/>
      <c r="TIS1867" s="84"/>
      <c r="TIT1867" s="84"/>
      <c r="TIU1867" s="84"/>
      <c r="TIV1867" s="84"/>
      <c r="TIW1867" s="84"/>
      <c r="TIX1867" s="84"/>
      <c r="TIY1867" s="84"/>
      <c r="TIZ1867" s="84"/>
      <c r="TJA1867" s="84"/>
      <c r="TJB1867" s="84"/>
      <c r="TJC1867" s="84"/>
      <c r="TJD1867" s="84"/>
      <c r="TJE1867" s="84"/>
      <c r="TJF1867" s="84"/>
      <c r="TJG1867" s="84"/>
      <c r="TJH1867" s="84"/>
      <c r="TJI1867" s="84"/>
      <c r="TJJ1867" s="84"/>
      <c r="TJK1867" s="84"/>
      <c r="TJL1867" s="84"/>
      <c r="TJM1867" s="84"/>
      <c r="TJN1867" s="84"/>
      <c r="TJO1867" s="84"/>
      <c r="TJP1867" s="84"/>
      <c r="TJQ1867" s="84"/>
      <c r="TJR1867" s="84"/>
      <c r="TJS1867" s="84"/>
      <c r="TJT1867" s="84"/>
      <c r="TJU1867" s="84"/>
      <c r="TJV1867" s="84"/>
      <c r="TJW1867" s="84"/>
      <c r="TJX1867" s="84"/>
      <c r="TJY1867" s="84"/>
      <c r="TJZ1867" s="84"/>
      <c r="TKA1867" s="84"/>
      <c r="TKB1867" s="84"/>
      <c r="TKC1867" s="84"/>
      <c r="TKD1867" s="84"/>
      <c r="TKE1867" s="84"/>
      <c r="TKF1867" s="84"/>
      <c r="TKG1867" s="84"/>
      <c r="TKH1867" s="84"/>
      <c r="TKI1867" s="84"/>
      <c r="TKJ1867" s="84"/>
      <c r="TKK1867" s="84"/>
      <c r="TKL1867" s="84"/>
      <c r="TKM1867" s="84"/>
      <c r="TKN1867" s="84"/>
      <c r="TKO1867" s="84"/>
      <c r="TKP1867" s="84"/>
      <c r="TKQ1867" s="84"/>
      <c r="TKR1867" s="84"/>
      <c r="TKS1867" s="84"/>
      <c r="TKT1867" s="84"/>
      <c r="TKU1867" s="84"/>
      <c r="TKV1867" s="84"/>
      <c r="TKW1867" s="84"/>
      <c r="TKX1867" s="84"/>
      <c r="TKY1867" s="84"/>
      <c r="TKZ1867" s="84"/>
      <c r="TLA1867" s="84"/>
      <c r="TLB1867" s="84"/>
      <c r="TLC1867" s="84"/>
      <c r="TLD1867" s="84"/>
      <c r="TLE1867" s="84"/>
      <c r="TLF1867" s="84"/>
      <c r="TLG1867" s="84"/>
      <c r="TLH1867" s="84"/>
      <c r="TLI1867" s="84"/>
      <c r="TLJ1867" s="84"/>
      <c r="TLK1867" s="84"/>
      <c r="TLL1867" s="84"/>
      <c r="TLM1867" s="84"/>
      <c r="TLN1867" s="84"/>
      <c r="TLO1867" s="84"/>
      <c r="TLP1867" s="84"/>
      <c r="TLQ1867" s="84"/>
      <c r="TLR1867" s="84"/>
      <c r="TLS1867" s="84"/>
      <c r="TLT1867" s="84"/>
      <c r="TLU1867" s="84"/>
      <c r="TLV1867" s="84"/>
      <c r="TLW1867" s="84"/>
      <c r="TLX1867" s="84"/>
      <c r="TLY1867" s="84"/>
      <c r="TLZ1867" s="84"/>
      <c r="TMA1867" s="84"/>
      <c r="TMB1867" s="84"/>
      <c r="TMC1867" s="84"/>
      <c r="TMD1867" s="84"/>
      <c r="TME1867" s="84"/>
      <c r="TMF1867" s="84"/>
      <c r="TMG1867" s="84"/>
      <c r="TMH1867" s="84"/>
      <c r="TMI1867" s="84"/>
      <c r="TMJ1867" s="84"/>
      <c r="TMK1867" s="84"/>
      <c r="TML1867" s="84"/>
      <c r="TMM1867" s="84"/>
      <c r="TMN1867" s="84"/>
      <c r="TMO1867" s="84"/>
      <c r="TMP1867" s="84"/>
      <c r="TMQ1867" s="84"/>
      <c r="TMR1867" s="84"/>
      <c r="TMS1867" s="84"/>
      <c r="TMT1867" s="84"/>
      <c r="TMU1867" s="84"/>
      <c r="TMV1867" s="84"/>
      <c r="TMW1867" s="84"/>
      <c r="TMX1867" s="84"/>
      <c r="TMY1867" s="84"/>
      <c r="TMZ1867" s="84"/>
      <c r="TNA1867" s="84"/>
      <c r="TNB1867" s="84"/>
      <c r="TNC1867" s="84"/>
      <c r="TND1867" s="84"/>
      <c r="TNE1867" s="84"/>
      <c r="TNF1867" s="84"/>
      <c r="TNG1867" s="84"/>
      <c r="TNH1867" s="84"/>
      <c r="TNI1867" s="84"/>
      <c r="TNJ1867" s="84"/>
      <c r="TNK1867" s="84"/>
      <c r="TNL1867" s="84"/>
      <c r="TNM1867" s="84"/>
      <c r="TNN1867" s="84"/>
      <c r="TNO1867" s="84"/>
      <c r="TNP1867" s="84"/>
      <c r="TNQ1867" s="84"/>
      <c r="TNR1867" s="84"/>
      <c r="TNS1867" s="84"/>
      <c r="TNT1867" s="84"/>
      <c r="TNU1867" s="84"/>
      <c r="TNV1867" s="84"/>
      <c r="TNW1867" s="84"/>
      <c r="TNX1867" s="84"/>
      <c r="TNY1867" s="84"/>
      <c r="TNZ1867" s="84"/>
      <c r="TOA1867" s="84"/>
      <c r="TOB1867" s="84"/>
      <c r="TOC1867" s="84"/>
      <c r="TOD1867" s="84"/>
      <c r="TOE1867" s="84"/>
      <c r="TOF1867" s="84"/>
      <c r="TOG1867" s="84"/>
      <c r="TOH1867" s="84"/>
      <c r="TOI1867" s="84"/>
      <c r="TOJ1867" s="84"/>
      <c r="TOK1867" s="84"/>
      <c r="TOL1867" s="84"/>
      <c r="TOM1867" s="84"/>
      <c r="TON1867" s="84"/>
      <c r="TOO1867" s="84"/>
      <c r="TOP1867" s="84"/>
      <c r="TOQ1867" s="84"/>
      <c r="TOR1867" s="84"/>
      <c r="TOS1867" s="84"/>
      <c r="TOT1867" s="84"/>
      <c r="TOU1867" s="84"/>
      <c r="TOV1867" s="84"/>
      <c r="TOW1867" s="84"/>
      <c r="TOX1867" s="84"/>
      <c r="TOY1867" s="84"/>
      <c r="TOZ1867" s="84"/>
      <c r="TPA1867" s="84"/>
      <c r="TPB1867" s="84"/>
      <c r="TPC1867" s="84"/>
      <c r="TPD1867" s="84"/>
      <c r="TPE1867" s="84"/>
      <c r="TPF1867" s="84"/>
      <c r="TPG1867" s="84"/>
      <c r="TPH1867" s="84"/>
      <c r="TPI1867" s="84"/>
      <c r="TPJ1867" s="84"/>
      <c r="TPK1867" s="84"/>
      <c r="TPL1867" s="84"/>
      <c r="TPM1867" s="84"/>
      <c r="TPN1867" s="84"/>
      <c r="TPO1867" s="84"/>
      <c r="TPP1867" s="84"/>
      <c r="TPQ1867" s="84"/>
      <c r="TPR1867" s="84"/>
      <c r="TPS1867" s="84"/>
      <c r="TPT1867" s="84"/>
      <c r="TPU1867" s="84"/>
      <c r="TPV1867" s="84"/>
      <c r="TPW1867" s="84"/>
      <c r="TPX1867" s="84"/>
      <c r="TPY1867" s="84"/>
      <c r="TPZ1867" s="84"/>
      <c r="TQA1867" s="84"/>
      <c r="TQB1867" s="84"/>
      <c r="TQC1867" s="84"/>
      <c r="TQD1867" s="84"/>
      <c r="TQE1867" s="84"/>
      <c r="TQF1867" s="84"/>
      <c r="TQG1867" s="84"/>
      <c r="TQH1867" s="84"/>
      <c r="TQI1867" s="84"/>
      <c r="TQJ1867" s="84"/>
      <c r="TQK1867" s="84"/>
      <c r="TQL1867" s="84"/>
      <c r="TQM1867" s="84"/>
      <c r="TQN1867" s="84"/>
      <c r="TQO1867" s="84"/>
      <c r="TQP1867" s="84"/>
      <c r="TQQ1867" s="84"/>
      <c r="TQR1867" s="84"/>
      <c r="TQS1867" s="84"/>
      <c r="TQT1867" s="84"/>
      <c r="TQU1867" s="84"/>
      <c r="TQV1867" s="84"/>
      <c r="TQW1867" s="84"/>
      <c r="TQX1867" s="84"/>
      <c r="TQY1867" s="84"/>
      <c r="TQZ1867" s="84"/>
      <c r="TRA1867" s="84"/>
      <c r="TRB1867" s="84"/>
      <c r="TRC1867" s="84"/>
      <c r="TRD1867" s="84"/>
      <c r="TRE1867" s="84"/>
      <c r="TRF1867" s="84"/>
      <c r="TRG1867" s="84"/>
      <c r="TRH1867" s="84"/>
      <c r="TRI1867" s="84"/>
      <c r="TRJ1867" s="84"/>
      <c r="TRK1867" s="84"/>
      <c r="TRL1867" s="84"/>
      <c r="TRM1867" s="84"/>
      <c r="TRN1867" s="84"/>
      <c r="TRO1867" s="84"/>
      <c r="TRP1867" s="84"/>
      <c r="TRQ1867" s="84"/>
      <c r="TRR1867" s="84"/>
      <c r="TRS1867" s="84"/>
      <c r="TRT1867" s="84"/>
      <c r="TRU1867" s="84"/>
      <c r="TRV1867" s="84"/>
      <c r="TRW1867" s="84"/>
      <c r="TRX1867" s="84"/>
      <c r="TRY1867" s="84"/>
      <c r="TRZ1867" s="84"/>
      <c r="TSA1867" s="84"/>
      <c r="TSB1867" s="84"/>
      <c r="TSC1867" s="84"/>
      <c r="TSD1867" s="84"/>
      <c r="TSE1867" s="84"/>
      <c r="TSF1867" s="84"/>
      <c r="TSG1867" s="84"/>
      <c r="TSH1867" s="84"/>
      <c r="TSI1867" s="84"/>
      <c r="TSJ1867" s="84"/>
      <c r="TSK1867" s="84"/>
      <c r="TSL1867" s="84"/>
      <c r="TSM1867" s="84"/>
      <c r="TSN1867" s="84"/>
      <c r="TSO1867" s="84"/>
      <c r="TSP1867" s="84"/>
      <c r="TSQ1867" s="84"/>
      <c r="TSR1867" s="84"/>
      <c r="TSS1867" s="84"/>
      <c r="TST1867" s="84"/>
      <c r="TSU1867" s="84"/>
      <c r="TSV1867" s="84"/>
      <c r="TSW1867" s="84"/>
      <c r="TSX1867" s="84"/>
      <c r="TSY1867" s="84"/>
      <c r="TSZ1867" s="84"/>
      <c r="TTA1867" s="84"/>
      <c r="TTB1867" s="84"/>
      <c r="TTC1867" s="84"/>
      <c r="TTD1867" s="84"/>
      <c r="TTE1867" s="84"/>
      <c r="TTF1867" s="84"/>
      <c r="TTG1867" s="84"/>
      <c r="TTH1867" s="84"/>
      <c r="TTI1867" s="84"/>
      <c r="TTJ1867" s="84"/>
      <c r="TTK1867" s="84"/>
      <c r="TTL1867" s="84"/>
      <c r="TTM1867" s="84"/>
      <c r="TTN1867" s="84"/>
      <c r="TTO1867" s="84"/>
      <c r="TTP1867" s="84"/>
      <c r="TTQ1867" s="84"/>
      <c r="TTR1867" s="84"/>
      <c r="TTS1867" s="84"/>
      <c r="TTT1867" s="84"/>
      <c r="TTU1867" s="84"/>
      <c r="TTV1867" s="84"/>
      <c r="TTW1867" s="84"/>
      <c r="TTX1867" s="84"/>
      <c r="TTY1867" s="84"/>
      <c r="TTZ1867" s="84"/>
      <c r="TUA1867" s="84"/>
      <c r="TUB1867" s="84"/>
      <c r="TUC1867" s="84"/>
      <c r="TUD1867" s="84"/>
      <c r="TUE1867" s="84"/>
      <c r="TUF1867" s="84"/>
      <c r="TUG1867" s="84"/>
      <c r="TUH1867" s="84"/>
      <c r="TUI1867" s="84"/>
      <c r="TUJ1867" s="84"/>
      <c r="TUK1867" s="84"/>
      <c r="TUL1867" s="84"/>
      <c r="TUM1867" s="84"/>
      <c r="TUN1867" s="84"/>
      <c r="TUO1867" s="84"/>
      <c r="TUP1867" s="84"/>
      <c r="TUQ1867" s="84"/>
      <c r="TUR1867" s="84"/>
      <c r="TUS1867" s="84"/>
      <c r="TUT1867" s="84"/>
      <c r="TUU1867" s="84"/>
      <c r="TUV1867" s="84"/>
      <c r="TUW1867" s="84"/>
      <c r="TUX1867" s="84"/>
      <c r="TUY1867" s="84"/>
      <c r="TUZ1867" s="84"/>
      <c r="TVA1867" s="84"/>
      <c r="TVB1867" s="84"/>
      <c r="TVC1867" s="84"/>
      <c r="TVD1867" s="84"/>
      <c r="TVE1867" s="84"/>
      <c r="TVF1867" s="84"/>
      <c r="TVG1867" s="84"/>
      <c r="TVH1867" s="84"/>
      <c r="TVI1867" s="84"/>
      <c r="TVJ1867" s="84"/>
      <c r="TVK1867" s="84"/>
      <c r="TVL1867" s="84"/>
      <c r="TVM1867" s="84"/>
      <c r="TVN1867" s="84"/>
      <c r="TVO1867" s="84"/>
      <c r="TVP1867" s="84"/>
      <c r="TVQ1867" s="84"/>
      <c r="TVR1867" s="84"/>
      <c r="TVS1867" s="84"/>
      <c r="TVT1867" s="84"/>
      <c r="TVU1867" s="84"/>
      <c r="TVV1867" s="84"/>
      <c r="TVW1867" s="84"/>
      <c r="TVX1867" s="84"/>
      <c r="TVY1867" s="84"/>
      <c r="TVZ1867" s="84"/>
      <c r="TWA1867" s="84"/>
      <c r="TWB1867" s="84"/>
      <c r="TWC1867" s="84"/>
      <c r="TWD1867" s="84"/>
      <c r="TWE1867" s="84"/>
      <c r="TWF1867" s="84"/>
      <c r="TWG1867" s="84"/>
      <c r="TWH1867" s="84"/>
      <c r="TWI1867" s="84"/>
      <c r="TWJ1867" s="84"/>
      <c r="TWK1867" s="84"/>
      <c r="TWL1867" s="84"/>
      <c r="TWM1867" s="84"/>
      <c r="TWN1867" s="84"/>
      <c r="TWO1867" s="84"/>
      <c r="TWP1867" s="84"/>
      <c r="TWQ1867" s="84"/>
      <c r="TWR1867" s="84"/>
      <c r="TWS1867" s="84"/>
      <c r="TWT1867" s="84"/>
      <c r="TWU1867" s="84"/>
      <c r="TWV1867" s="84"/>
      <c r="TWW1867" s="84"/>
      <c r="TWX1867" s="84"/>
      <c r="TWY1867" s="84"/>
      <c r="TWZ1867" s="84"/>
      <c r="TXA1867" s="84"/>
      <c r="TXB1867" s="84"/>
      <c r="TXC1867" s="84"/>
      <c r="TXD1867" s="84"/>
      <c r="TXE1867" s="84"/>
      <c r="TXF1867" s="84"/>
      <c r="TXG1867" s="84"/>
      <c r="TXH1867" s="84"/>
      <c r="TXI1867" s="84"/>
      <c r="TXJ1867" s="84"/>
      <c r="TXK1867" s="84"/>
      <c r="TXL1867" s="84"/>
      <c r="TXM1867" s="84"/>
      <c r="TXN1867" s="84"/>
      <c r="TXO1867" s="84"/>
      <c r="TXP1867" s="84"/>
      <c r="TXQ1867" s="84"/>
      <c r="TXR1867" s="84"/>
      <c r="TXS1867" s="84"/>
      <c r="TXT1867" s="84"/>
      <c r="TXU1867" s="84"/>
      <c r="TXV1867" s="84"/>
      <c r="TXW1867" s="84"/>
      <c r="TXX1867" s="84"/>
      <c r="TXY1867" s="84"/>
      <c r="TXZ1867" s="84"/>
      <c r="TYA1867" s="84"/>
      <c r="TYB1867" s="84"/>
      <c r="TYC1867" s="84"/>
      <c r="TYD1867" s="84"/>
      <c r="TYE1867" s="84"/>
      <c r="TYF1867" s="84"/>
      <c r="TYG1867" s="84"/>
      <c r="TYH1867" s="84"/>
      <c r="TYI1867" s="84"/>
      <c r="TYJ1867" s="84"/>
      <c r="TYK1867" s="84"/>
      <c r="TYL1867" s="84"/>
      <c r="TYM1867" s="84"/>
      <c r="TYN1867" s="84"/>
      <c r="TYO1867" s="84"/>
      <c r="TYP1867" s="84"/>
      <c r="TYQ1867" s="84"/>
      <c r="TYR1867" s="84"/>
      <c r="TYS1867" s="84"/>
      <c r="TYT1867" s="84"/>
      <c r="TYU1867" s="84"/>
      <c r="TYV1867" s="84"/>
      <c r="TYW1867" s="84"/>
      <c r="TYX1867" s="84"/>
      <c r="TYY1867" s="84"/>
      <c r="TYZ1867" s="84"/>
      <c r="TZA1867" s="84"/>
      <c r="TZB1867" s="84"/>
      <c r="TZC1867" s="84"/>
      <c r="TZD1867" s="84"/>
      <c r="TZE1867" s="84"/>
      <c r="TZF1867" s="84"/>
      <c r="TZG1867" s="84"/>
      <c r="TZH1867" s="84"/>
      <c r="TZI1867" s="84"/>
      <c r="TZJ1867" s="84"/>
      <c r="TZK1867" s="84"/>
      <c r="TZL1867" s="84"/>
      <c r="TZM1867" s="84"/>
      <c r="TZN1867" s="84"/>
      <c r="TZO1867" s="84"/>
      <c r="TZP1867" s="84"/>
      <c r="TZQ1867" s="84"/>
      <c r="TZR1867" s="84"/>
      <c r="TZS1867" s="84"/>
      <c r="TZT1867" s="84"/>
      <c r="TZU1867" s="84"/>
      <c r="TZV1867" s="84"/>
      <c r="TZW1867" s="84"/>
      <c r="TZX1867" s="84"/>
      <c r="TZY1867" s="84"/>
      <c r="TZZ1867" s="84"/>
      <c r="UAA1867" s="84"/>
      <c r="UAB1867" s="84"/>
      <c r="UAC1867" s="84"/>
      <c r="UAD1867" s="84"/>
      <c r="UAE1867" s="84"/>
      <c r="UAF1867" s="84"/>
      <c r="UAG1867" s="84"/>
      <c r="UAH1867" s="84"/>
      <c r="UAI1867" s="84"/>
      <c r="UAJ1867" s="84"/>
      <c r="UAK1867" s="84"/>
      <c r="UAL1867" s="84"/>
      <c r="UAM1867" s="84"/>
      <c r="UAN1867" s="84"/>
      <c r="UAO1867" s="84"/>
      <c r="UAP1867" s="84"/>
      <c r="UAQ1867" s="84"/>
      <c r="UAR1867" s="84"/>
      <c r="UAS1867" s="84"/>
      <c r="UAT1867" s="84"/>
      <c r="UAU1867" s="84"/>
      <c r="UAV1867" s="84"/>
      <c r="UAW1867" s="84"/>
      <c r="UAX1867" s="84"/>
      <c r="UAY1867" s="84"/>
      <c r="UAZ1867" s="84"/>
      <c r="UBA1867" s="84"/>
      <c r="UBB1867" s="84"/>
      <c r="UBC1867" s="84"/>
      <c r="UBD1867" s="84"/>
      <c r="UBE1867" s="84"/>
      <c r="UBF1867" s="84"/>
      <c r="UBG1867" s="84"/>
      <c r="UBH1867" s="84"/>
      <c r="UBI1867" s="84"/>
      <c r="UBJ1867" s="84"/>
      <c r="UBK1867" s="84"/>
      <c r="UBL1867" s="84"/>
      <c r="UBM1867" s="84"/>
      <c r="UBN1867" s="84"/>
      <c r="UBO1867" s="84"/>
      <c r="UBP1867" s="84"/>
      <c r="UBQ1867" s="84"/>
      <c r="UBR1867" s="84"/>
      <c r="UBS1867" s="84"/>
      <c r="UBT1867" s="84"/>
      <c r="UBU1867" s="84"/>
      <c r="UBV1867" s="84"/>
      <c r="UBW1867" s="84"/>
      <c r="UBX1867" s="84"/>
      <c r="UBY1867" s="84"/>
      <c r="UBZ1867" s="84"/>
      <c r="UCA1867" s="84"/>
      <c r="UCB1867" s="84"/>
      <c r="UCC1867" s="84"/>
      <c r="UCD1867" s="84"/>
      <c r="UCE1867" s="84"/>
      <c r="UCF1867" s="84"/>
      <c r="UCG1867" s="84"/>
      <c r="UCH1867" s="84"/>
      <c r="UCI1867" s="84"/>
      <c r="UCJ1867" s="84"/>
      <c r="UCK1867" s="84"/>
      <c r="UCL1867" s="84"/>
      <c r="UCM1867" s="84"/>
      <c r="UCN1867" s="84"/>
      <c r="UCO1867" s="84"/>
      <c r="UCP1867" s="84"/>
      <c r="UCQ1867" s="84"/>
      <c r="UCR1867" s="84"/>
      <c r="UCS1867" s="84"/>
      <c r="UCT1867" s="84"/>
      <c r="UCU1867" s="84"/>
      <c r="UCV1867" s="84"/>
      <c r="UCW1867" s="84"/>
      <c r="UCX1867" s="84"/>
      <c r="UCY1867" s="84"/>
      <c r="UCZ1867" s="84"/>
      <c r="UDA1867" s="84"/>
      <c r="UDB1867" s="84"/>
      <c r="UDC1867" s="84"/>
      <c r="UDD1867" s="84"/>
      <c r="UDE1867" s="84"/>
      <c r="UDF1867" s="84"/>
      <c r="UDG1867" s="84"/>
      <c r="UDH1867" s="84"/>
      <c r="UDI1867" s="84"/>
      <c r="UDJ1867" s="84"/>
      <c r="UDK1867" s="84"/>
      <c r="UDL1867" s="84"/>
      <c r="UDM1867" s="84"/>
      <c r="UDN1867" s="84"/>
      <c r="UDO1867" s="84"/>
      <c r="UDP1867" s="84"/>
      <c r="UDQ1867" s="84"/>
      <c r="UDR1867" s="84"/>
      <c r="UDS1867" s="84"/>
      <c r="UDT1867" s="84"/>
      <c r="UDU1867" s="84"/>
      <c r="UDV1867" s="84"/>
      <c r="UDW1867" s="84"/>
      <c r="UDX1867" s="84"/>
      <c r="UDY1867" s="84"/>
      <c r="UDZ1867" s="84"/>
      <c r="UEA1867" s="84"/>
      <c r="UEB1867" s="84"/>
      <c r="UEC1867" s="84"/>
      <c r="UED1867" s="84"/>
      <c r="UEE1867" s="84"/>
      <c r="UEF1867" s="84"/>
      <c r="UEG1867" s="84"/>
      <c r="UEH1867" s="84"/>
      <c r="UEI1867" s="84"/>
      <c r="UEJ1867" s="84"/>
      <c r="UEK1867" s="84"/>
      <c r="UEL1867" s="84"/>
      <c r="UEM1867" s="84"/>
      <c r="UEN1867" s="84"/>
      <c r="UEO1867" s="84"/>
      <c r="UEP1867" s="84"/>
      <c r="UEQ1867" s="84"/>
      <c r="UER1867" s="84"/>
      <c r="UES1867" s="84"/>
      <c r="UET1867" s="84"/>
      <c r="UEU1867" s="84"/>
      <c r="UEV1867" s="84"/>
      <c r="UEW1867" s="84"/>
      <c r="UEX1867" s="84"/>
      <c r="UEY1867" s="84"/>
      <c r="UEZ1867" s="84"/>
      <c r="UFA1867" s="84"/>
      <c r="UFB1867" s="84"/>
      <c r="UFC1867" s="84"/>
      <c r="UFD1867" s="84"/>
      <c r="UFE1867" s="84"/>
      <c r="UFF1867" s="84"/>
      <c r="UFG1867" s="84"/>
      <c r="UFH1867" s="84"/>
      <c r="UFI1867" s="84"/>
      <c r="UFJ1867" s="84"/>
      <c r="UFK1867" s="84"/>
      <c r="UFL1867" s="84"/>
      <c r="UFM1867" s="84"/>
      <c r="UFN1867" s="84"/>
      <c r="UFO1867" s="84"/>
      <c r="UFP1867" s="84"/>
      <c r="UFQ1867" s="84"/>
      <c r="UFR1867" s="84"/>
      <c r="UFS1867" s="84"/>
      <c r="UFT1867" s="84"/>
      <c r="UFU1867" s="84"/>
      <c r="UFV1867" s="84"/>
      <c r="UFW1867" s="84"/>
      <c r="UFX1867" s="84"/>
      <c r="UFY1867" s="84"/>
      <c r="UFZ1867" s="84"/>
      <c r="UGA1867" s="84"/>
      <c r="UGB1867" s="84"/>
      <c r="UGC1867" s="84"/>
      <c r="UGD1867" s="84"/>
      <c r="UGE1867" s="84"/>
      <c r="UGF1867" s="84"/>
      <c r="UGG1867" s="84"/>
      <c r="UGH1867" s="84"/>
      <c r="UGI1867" s="84"/>
      <c r="UGJ1867" s="84"/>
      <c r="UGK1867" s="84"/>
      <c r="UGL1867" s="84"/>
      <c r="UGM1867" s="84"/>
      <c r="UGN1867" s="84"/>
      <c r="UGO1867" s="84"/>
      <c r="UGP1867" s="84"/>
      <c r="UGQ1867" s="84"/>
      <c r="UGR1867" s="84"/>
      <c r="UGS1867" s="84"/>
      <c r="UGT1867" s="84"/>
      <c r="UGU1867" s="84"/>
      <c r="UGV1867" s="84"/>
      <c r="UGW1867" s="84"/>
      <c r="UGX1867" s="84"/>
      <c r="UGY1867" s="84"/>
      <c r="UGZ1867" s="84"/>
      <c r="UHA1867" s="84"/>
      <c r="UHB1867" s="84"/>
      <c r="UHC1867" s="84"/>
      <c r="UHD1867" s="84"/>
      <c r="UHE1867" s="84"/>
      <c r="UHF1867" s="84"/>
      <c r="UHG1867" s="84"/>
      <c r="UHH1867" s="84"/>
      <c r="UHI1867" s="84"/>
      <c r="UHJ1867" s="84"/>
      <c r="UHK1867" s="84"/>
      <c r="UHL1867" s="84"/>
      <c r="UHM1867" s="84"/>
      <c r="UHN1867" s="84"/>
      <c r="UHO1867" s="84"/>
      <c r="UHP1867" s="84"/>
      <c r="UHQ1867" s="84"/>
      <c r="UHR1867" s="84"/>
      <c r="UHS1867" s="84"/>
      <c r="UHT1867" s="84"/>
      <c r="UHU1867" s="84"/>
      <c r="UHV1867" s="84"/>
      <c r="UHW1867" s="84"/>
      <c r="UHX1867" s="84"/>
      <c r="UHY1867" s="84"/>
      <c r="UHZ1867" s="84"/>
      <c r="UIA1867" s="84"/>
      <c r="UIB1867" s="84"/>
      <c r="UIC1867" s="84"/>
      <c r="UID1867" s="84"/>
      <c r="UIE1867" s="84"/>
      <c r="UIF1867" s="84"/>
      <c r="UIG1867" s="84"/>
      <c r="UIH1867" s="84"/>
      <c r="UII1867" s="84"/>
      <c r="UIJ1867" s="84"/>
      <c r="UIK1867" s="84"/>
      <c r="UIL1867" s="84"/>
      <c r="UIM1867" s="84"/>
      <c r="UIN1867" s="84"/>
      <c r="UIO1867" s="84"/>
      <c r="UIP1867" s="84"/>
      <c r="UIQ1867" s="84"/>
      <c r="UIR1867" s="84"/>
      <c r="UIS1867" s="84"/>
      <c r="UIT1867" s="84"/>
      <c r="UIU1867" s="84"/>
      <c r="UIV1867" s="84"/>
      <c r="UIW1867" s="84"/>
      <c r="UIX1867" s="84"/>
      <c r="UIY1867" s="84"/>
      <c r="UIZ1867" s="84"/>
      <c r="UJA1867" s="84"/>
      <c r="UJB1867" s="84"/>
      <c r="UJC1867" s="84"/>
      <c r="UJD1867" s="84"/>
      <c r="UJE1867" s="84"/>
      <c r="UJF1867" s="84"/>
      <c r="UJG1867" s="84"/>
      <c r="UJH1867" s="84"/>
      <c r="UJI1867" s="84"/>
      <c r="UJJ1867" s="84"/>
      <c r="UJK1867" s="84"/>
      <c r="UJL1867" s="84"/>
      <c r="UJM1867" s="84"/>
      <c r="UJN1867" s="84"/>
      <c r="UJO1867" s="84"/>
      <c r="UJP1867" s="84"/>
      <c r="UJQ1867" s="84"/>
      <c r="UJR1867" s="84"/>
      <c r="UJS1867" s="84"/>
      <c r="UJT1867" s="84"/>
      <c r="UJU1867" s="84"/>
      <c r="UJV1867" s="84"/>
      <c r="UJW1867" s="84"/>
      <c r="UJX1867" s="84"/>
      <c r="UJY1867" s="84"/>
      <c r="UJZ1867" s="84"/>
      <c r="UKA1867" s="84"/>
      <c r="UKB1867" s="84"/>
      <c r="UKC1867" s="84"/>
      <c r="UKD1867" s="84"/>
      <c r="UKE1867" s="84"/>
      <c r="UKF1867" s="84"/>
      <c r="UKG1867" s="84"/>
      <c r="UKH1867" s="84"/>
      <c r="UKI1867" s="84"/>
      <c r="UKJ1867" s="84"/>
      <c r="UKK1867" s="84"/>
      <c r="UKL1867" s="84"/>
      <c r="UKM1867" s="84"/>
      <c r="UKN1867" s="84"/>
      <c r="UKO1867" s="84"/>
      <c r="UKP1867" s="84"/>
      <c r="UKQ1867" s="84"/>
      <c r="UKR1867" s="84"/>
      <c r="UKS1867" s="84"/>
      <c r="UKT1867" s="84"/>
      <c r="UKU1867" s="84"/>
      <c r="UKV1867" s="84"/>
      <c r="UKW1867" s="84"/>
      <c r="UKX1867" s="84"/>
      <c r="UKY1867" s="84"/>
      <c r="UKZ1867" s="84"/>
      <c r="ULA1867" s="84"/>
      <c r="ULB1867" s="84"/>
      <c r="ULC1867" s="84"/>
      <c r="ULD1867" s="84"/>
      <c r="ULE1867" s="84"/>
      <c r="ULF1867" s="84"/>
      <c r="ULG1867" s="84"/>
      <c r="ULH1867" s="84"/>
      <c r="ULI1867" s="84"/>
      <c r="ULJ1867" s="84"/>
      <c r="ULK1867" s="84"/>
      <c r="ULL1867" s="84"/>
      <c r="ULM1867" s="84"/>
      <c r="ULN1867" s="84"/>
      <c r="ULO1867" s="84"/>
      <c r="ULP1867" s="84"/>
      <c r="ULQ1867" s="84"/>
      <c r="ULR1867" s="84"/>
      <c r="ULS1867" s="84"/>
      <c r="ULT1867" s="84"/>
      <c r="ULU1867" s="84"/>
      <c r="ULV1867" s="84"/>
      <c r="ULW1867" s="84"/>
      <c r="ULX1867" s="84"/>
      <c r="ULY1867" s="84"/>
      <c r="ULZ1867" s="84"/>
      <c r="UMA1867" s="84"/>
      <c r="UMB1867" s="84"/>
      <c r="UMC1867" s="84"/>
      <c r="UMD1867" s="84"/>
      <c r="UME1867" s="84"/>
      <c r="UMF1867" s="84"/>
      <c r="UMG1867" s="84"/>
      <c r="UMH1867" s="84"/>
      <c r="UMI1867" s="84"/>
      <c r="UMJ1867" s="84"/>
      <c r="UMK1867" s="84"/>
      <c r="UML1867" s="84"/>
      <c r="UMM1867" s="84"/>
      <c r="UMN1867" s="84"/>
      <c r="UMO1867" s="84"/>
      <c r="UMP1867" s="84"/>
      <c r="UMQ1867" s="84"/>
      <c r="UMR1867" s="84"/>
      <c r="UMS1867" s="84"/>
      <c r="UMT1867" s="84"/>
      <c r="UMU1867" s="84"/>
      <c r="UMV1867" s="84"/>
      <c r="UMW1867" s="84"/>
      <c r="UMX1867" s="84"/>
      <c r="UMY1867" s="84"/>
      <c r="UMZ1867" s="84"/>
      <c r="UNA1867" s="84"/>
      <c r="UNB1867" s="84"/>
      <c r="UNC1867" s="84"/>
      <c r="UND1867" s="84"/>
      <c r="UNE1867" s="84"/>
      <c r="UNF1867" s="84"/>
      <c r="UNG1867" s="84"/>
      <c r="UNH1867" s="84"/>
      <c r="UNI1867" s="84"/>
      <c r="UNJ1867" s="84"/>
      <c r="UNK1867" s="84"/>
      <c r="UNL1867" s="84"/>
      <c r="UNM1867" s="84"/>
      <c r="UNN1867" s="84"/>
      <c r="UNO1867" s="84"/>
      <c r="UNP1867" s="84"/>
      <c r="UNQ1867" s="84"/>
      <c r="UNR1867" s="84"/>
      <c r="UNS1867" s="84"/>
      <c r="UNT1867" s="84"/>
      <c r="UNU1867" s="84"/>
      <c r="UNV1867" s="84"/>
      <c r="UNW1867" s="84"/>
      <c r="UNX1867" s="84"/>
      <c r="UNY1867" s="84"/>
      <c r="UNZ1867" s="84"/>
      <c r="UOA1867" s="84"/>
      <c r="UOB1867" s="84"/>
      <c r="UOC1867" s="84"/>
      <c r="UOD1867" s="84"/>
      <c r="UOE1867" s="84"/>
      <c r="UOF1867" s="84"/>
      <c r="UOG1867" s="84"/>
      <c r="UOH1867" s="84"/>
      <c r="UOI1867" s="84"/>
      <c r="UOJ1867" s="84"/>
      <c r="UOK1867" s="84"/>
      <c r="UOL1867" s="84"/>
      <c r="UOM1867" s="84"/>
      <c r="UON1867" s="84"/>
      <c r="UOO1867" s="84"/>
      <c r="UOP1867" s="84"/>
      <c r="UOQ1867" s="84"/>
      <c r="UOR1867" s="84"/>
      <c r="UOS1867" s="84"/>
      <c r="UOT1867" s="84"/>
      <c r="UOU1867" s="84"/>
      <c r="UOV1867" s="84"/>
      <c r="UOW1867" s="84"/>
      <c r="UOX1867" s="84"/>
      <c r="UOY1867" s="84"/>
      <c r="UOZ1867" s="84"/>
      <c r="UPA1867" s="84"/>
      <c r="UPB1867" s="84"/>
      <c r="UPC1867" s="84"/>
      <c r="UPD1867" s="84"/>
      <c r="UPE1867" s="84"/>
      <c r="UPF1867" s="84"/>
      <c r="UPG1867" s="84"/>
      <c r="UPH1867" s="84"/>
      <c r="UPI1867" s="84"/>
      <c r="UPJ1867" s="84"/>
      <c r="UPK1867" s="84"/>
      <c r="UPL1867" s="84"/>
      <c r="UPM1867" s="84"/>
      <c r="UPN1867" s="84"/>
      <c r="UPO1867" s="84"/>
      <c r="UPP1867" s="84"/>
      <c r="UPQ1867" s="84"/>
      <c r="UPR1867" s="84"/>
      <c r="UPS1867" s="84"/>
      <c r="UPT1867" s="84"/>
      <c r="UPU1867" s="84"/>
      <c r="UPV1867" s="84"/>
      <c r="UPW1867" s="84"/>
      <c r="UPX1867" s="84"/>
      <c r="UPY1867" s="84"/>
      <c r="UPZ1867" s="84"/>
      <c r="UQA1867" s="84"/>
      <c r="UQB1867" s="84"/>
      <c r="UQC1867" s="84"/>
      <c r="UQD1867" s="84"/>
      <c r="UQE1867" s="84"/>
      <c r="UQF1867" s="84"/>
      <c r="UQG1867" s="84"/>
      <c r="UQH1867" s="84"/>
      <c r="UQI1867" s="84"/>
      <c r="UQJ1867" s="84"/>
      <c r="UQK1867" s="84"/>
      <c r="UQL1867" s="84"/>
      <c r="UQM1867" s="84"/>
      <c r="UQN1867" s="84"/>
      <c r="UQO1867" s="84"/>
      <c r="UQP1867" s="84"/>
      <c r="UQQ1867" s="84"/>
      <c r="UQR1867" s="84"/>
      <c r="UQS1867" s="84"/>
      <c r="UQT1867" s="84"/>
      <c r="UQU1867" s="84"/>
      <c r="UQV1867" s="84"/>
      <c r="UQW1867" s="84"/>
      <c r="UQX1867" s="84"/>
      <c r="UQY1867" s="84"/>
      <c r="UQZ1867" s="84"/>
      <c r="URA1867" s="84"/>
      <c r="URB1867" s="84"/>
      <c r="URC1867" s="84"/>
      <c r="URD1867" s="84"/>
      <c r="URE1867" s="84"/>
      <c r="URF1867" s="84"/>
      <c r="URG1867" s="84"/>
      <c r="URH1867" s="84"/>
      <c r="URI1867" s="84"/>
      <c r="URJ1867" s="84"/>
      <c r="URK1867" s="84"/>
      <c r="URL1867" s="84"/>
      <c r="URM1867" s="84"/>
      <c r="URN1867" s="84"/>
      <c r="URO1867" s="84"/>
      <c r="URP1867" s="84"/>
      <c r="URQ1867" s="84"/>
      <c r="URR1867" s="84"/>
      <c r="URS1867" s="84"/>
      <c r="URT1867" s="84"/>
      <c r="URU1867" s="84"/>
      <c r="URV1867" s="84"/>
      <c r="URW1867" s="84"/>
      <c r="URX1867" s="84"/>
      <c r="URY1867" s="84"/>
      <c r="URZ1867" s="84"/>
      <c r="USA1867" s="84"/>
      <c r="USB1867" s="84"/>
      <c r="USC1867" s="84"/>
      <c r="USD1867" s="84"/>
      <c r="USE1867" s="84"/>
      <c r="USF1867" s="84"/>
      <c r="USG1867" s="84"/>
      <c r="USH1867" s="84"/>
      <c r="USI1867" s="84"/>
      <c r="USJ1867" s="84"/>
      <c r="USK1867" s="84"/>
      <c r="USL1867" s="84"/>
      <c r="USM1867" s="84"/>
      <c r="USN1867" s="84"/>
      <c r="USO1867" s="84"/>
      <c r="USP1867" s="84"/>
      <c r="USQ1867" s="84"/>
      <c r="USR1867" s="84"/>
      <c r="USS1867" s="84"/>
      <c r="UST1867" s="84"/>
      <c r="USU1867" s="84"/>
      <c r="USV1867" s="84"/>
      <c r="USW1867" s="84"/>
      <c r="USX1867" s="84"/>
      <c r="USY1867" s="84"/>
      <c r="USZ1867" s="84"/>
      <c r="UTA1867" s="84"/>
      <c r="UTB1867" s="84"/>
      <c r="UTC1867" s="84"/>
      <c r="UTD1867" s="84"/>
      <c r="UTE1867" s="84"/>
      <c r="UTF1867" s="84"/>
      <c r="UTG1867" s="84"/>
      <c r="UTH1867" s="84"/>
      <c r="UTI1867" s="84"/>
      <c r="UTJ1867" s="84"/>
      <c r="UTK1867" s="84"/>
      <c r="UTL1867" s="84"/>
      <c r="UTM1867" s="84"/>
      <c r="UTN1867" s="84"/>
      <c r="UTO1867" s="84"/>
      <c r="UTP1867" s="84"/>
      <c r="UTQ1867" s="84"/>
      <c r="UTR1867" s="84"/>
      <c r="UTS1867" s="84"/>
      <c r="UTT1867" s="84"/>
      <c r="UTU1867" s="84"/>
      <c r="UTV1867" s="84"/>
      <c r="UTW1867" s="84"/>
      <c r="UTX1867" s="84"/>
      <c r="UTY1867" s="84"/>
      <c r="UTZ1867" s="84"/>
      <c r="UUA1867" s="84"/>
      <c r="UUB1867" s="84"/>
      <c r="UUC1867" s="84"/>
      <c r="UUD1867" s="84"/>
      <c r="UUE1867" s="84"/>
      <c r="UUF1867" s="84"/>
      <c r="UUG1867" s="84"/>
      <c r="UUH1867" s="84"/>
      <c r="UUI1867" s="84"/>
      <c r="UUJ1867" s="84"/>
      <c r="UUK1867" s="84"/>
      <c r="UUL1867" s="84"/>
      <c r="UUM1867" s="84"/>
      <c r="UUN1867" s="84"/>
      <c r="UUO1867" s="84"/>
      <c r="UUP1867" s="84"/>
      <c r="UUQ1867" s="84"/>
      <c r="UUR1867" s="84"/>
      <c r="UUS1867" s="84"/>
      <c r="UUT1867" s="84"/>
      <c r="UUU1867" s="84"/>
      <c r="UUV1867" s="84"/>
      <c r="UUW1867" s="84"/>
      <c r="UUX1867" s="84"/>
      <c r="UUY1867" s="84"/>
      <c r="UUZ1867" s="84"/>
      <c r="UVA1867" s="84"/>
      <c r="UVB1867" s="84"/>
      <c r="UVC1867" s="84"/>
      <c r="UVD1867" s="84"/>
      <c r="UVE1867" s="84"/>
      <c r="UVF1867" s="84"/>
      <c r="UVG1867" s="84"/>
      <c r="UVH1867" s="84"/>
      <c r="UVI1867" s="84"/>
      <c r="UVJ1867" s="84"/>
      <c r="UVK1867" s="84"/>
      <c r="UVL1867" s="84"/>
      <c r="UVM1867" s="84"/>
      <c r="UVN1867" s="84"/>
      <c r="UVO1867" s="84"/>
      <c r="UVP1867" s="84"/>
      <c r="UVQ1867" s="84"/>
      <c r="UVR1867" s="84"/>
      <c r="UVS1867" s="84"/>
      <c r="UVT1867" s="84"/>
      <c r="UVU1867" s="84"/>
      <c r="UVV1867" s="84"/>
      <c r="UVW1867" s="84"/>
      <c r="UVX1867" s="84"/>
      <c r="UVY1867" s="84"/>
      <c r="UVZ1867" s="84"/>
      <c r="UWA1867" s="84"/>
      <c r="UWB1867" s="84"/>
      <c r="UWC1867" s="84"/>
      <c r="UWD1867" s="84"/>
      <c r="UWE1867" s="84"/>
      <c r="UWF1867" s="84"/>
      <c r="UWG1867" s="84"/>
      <c r="UWH1867" s="84"/>
      <c r="UWI1867" s="84"/>
      <c r="UWJ1867" s="84"/>
      <c r="UWK1867" s="84"/>
      <c r="UWL1867" s="84"/>
      <c r="UWM1867" s="84"/>
      <c r="UWN1867" s="84"/>
      <c r="UWO1867" s="84"/>
      <c r="UWP1867" s="84"/>
      <c r="UWQ1867" s="84"/>
      <c r="UWR1867" s="84"/>
      <c r="UWS1867" s="84"/>
      <c r="UWT1867" s="84"/>
      <c r="UWU1867" s="84"/>
      <c r="UWV1867" s="84"/>
      <c r="UWW1867" s="84"/>
      <c r="UWX1867" s="84"/>
      <c r="UWY1867" s="84"/>
      <c r="UWZ1867" s="84"/>
      <c r="UXA1867" s="84"/>
      <c r="UXB1867" s="84"/>
      <c r="UXC1867" s="84"/>
      <c r="UXD1867" s="84"/>
      <c r="UXE1867" s="84"/>
      <c r="UXF1867" s="84"/>
      <c r="UXG1867" s="84"/>
      <c r="UXH1867" s="84"/>
      <c r="UXI1867" s="84"/>
      <c r="UXJ1867" s="84"/>
      <c r="UXK1867" s="84"/>
      <c r="UXL1867" s="84"/>
      <c r="UXM1867" s="84"/>
      <c r="UXN1867" s="84"/>
      <c r="UXO1867" s="84"/>
      <c r="UXP1867" s="84"/>
      <c r="UXQ1867" s="84"/>
      <c r="UXR1867" s="84"/>
      <c r="UXS1867" s="84"/>
      <c r="UXT1867" s="84"/>
      <c r="UXU1867" s="84"/>
      <c r="UXV1867" s="84"/>
      <c r="UXW1867" s="84"/>
      <c r="UXX1867" s="84"/>
      <c r="UXY1867" s="84"/>
      <c r="UXZ1867" s="84"/>
      <c r="UYA1867" s="84"/>
      <c r="UYB1867" s="84"/>
      <c r="UYC1867" s="84"/>
      <c r="UYD1867" s="84"/>
      <c r="UYE1867" s="84"/>
      <c r="UYF1867" s="84"/>
      <c r="UYG1867" s="84"/>
      <c r="UYH1867" s="84"/>
      <c r="UYI1867" s="84"/>
      <c r="UYJ1867" s="84"/>
      <c r="UYK1867" s="84"/>
      <c r="UYL1867" s="84"/>
      <c r="UYM1867" s="84"/>
      <c r="UYN1867" s="84"/>
      <c r="UYO1867" s="84"/>
      <c r="UYP1867" s="84"/>
      <c r="UYQ1867" s="84"/>
      <c r="UYR1867" s="84"/>
      <c r="UYS1867" s="84"/>
      <c r="UYT1867" s="84"/>
      <c r="UYU1867" s="84"/>
      <c r="UYV1867" s="84"/>
      <c r="UYW1867" s="84"/>
      <c r="UYX1867" s="84"/>
      <c r="UYY1867" s="84"/>
      <c r="UYZ1867" s="84"/>
      <c r="UZA1867" s="84"/>
      <c r="UZB1867" s="84"/>
      <c r="UZC1867" s="84"/>
      <c r="UZD1867" s="84"/>
      <c r="UZE1867" s="84"/>
      <c r="UZF1867" s="84"/>
      <c r="UZG1867" s="84"/>
      <c r="UZH1867" s="84"/>
      <c r="UZI1867" s="84"/>
      <c r="UZJ1867" s="84"/>
      <c r="UZK1867" s="84"/>
      <c r="UZL1867" s="84"/>
      <c r="UZM1867" s="84"/>
      <c r="UZN1867" s="84"/>
      <c r="UZO1867" s="84"/>
      <c r="UZP1867" s="84"/>
      <c r="UZQ1867" s="84"/>
      <c r="UZR1867" s="84"/>
      <c r="UZS1867" s="84"/>
      <c r="UZT1867" s="84"/>
      <c r="UZU1867" s="84"/>
      <c r="UZV1867" s="84"/>
      <c r="UZW1867" s="84"/>
      <c r="UZX1867" s="84"/>
      <c r="UZY1867" s="84"/>
      <c r="UZZ1867" s="84"/>
      <c r="VAA1867" s="84"/>
      <c r="VAB1867" s="84"/>
      <c r="VAC1867" s="84"/>
      <c r="VAD1867" s="84"/>
      <c r="VAE1867" s="84"/>
      <c r="VAF1867" s="84"/>
      <c r="VAG1867" s="84"/>
      <c r="VAH1867" s="84"/>
      <c r="VAI1867" s="84"/>
      <c r="VAJ1867" s="84"/>
      <c r="VAK1867" s="84"/>
      <c r="VAL1867" s="84"/>
      <c r="VAM1867" s="84"/>
      <c r="VAN1867" s="84"/>
      <c r="VAO1867" s="84"/>
      <c r="VAP1867" s="84"/>
      <c r="VAQ1867" s="84"/>
      <c r="VAR1867" s="84"/>
      <c r="VAS1867" s="84"/>
      <c r="VAT1867" s="84"/>
      <c r="VAU1867" s="84"/>
      <c r="VAV1867" s="84"/>
      <c r="VAW1867" s="84"/>
      <c r="VAX1867" s="84"/>
      <c r="VAY1867" s="84"/>
      <c r="VAZ1867" s="84"/>
      <c r="VBA1867" s="84"/>
      <c r="VBB1867" s="84"/>
      <c r="VBC1867" s="84"/>
      <c r="VBD1867" s="84"/>
      <c r="VBE1867" s="84"/>
      <c r="VBF1867" s="84"/>
      <c r="VBG1867" s="84"/>
      <c r="VBH1867" s="84"/>
      <c r="VBI1867" s="84"/>
      <c r="VBJ1867" s="84"/>
      <c r="VBK1867" s="84"/>
      <c r="VBL1867" s="84"/>
      <c r="VBM1867" s="84"/>
      <c r="VBN1867" s="84"/>
      <c r="VBO1867" s="84"/>
      <c r="VBP1867" s="84"/>
      <c r="VBQ1867" s="84"/>
      <c r="VBR1867" s="84"/>
      <c r="VBS1867" s="84"/>
      <c r="VBT1867" s="84"/>
      <c r="VBU1867" s="84"/>
      <c r="VBV1867" s="84"/>
      <c r="VBW1867" s="84"/>
      <c r="VBX1867" s="84"/>
      <c r="VBY1867" s="84"/>
      <c r="VBZ1867" s="84"/>
      <c r="VCA1867" s="84"/>
      <c r="VCB1867" s="84"/>
      <c r="VCC1867" s="84"/>
      <c r="VCD1867" s="84"/>
      <c r="VCE1867" s="84"/>
      <c r="VCF1867" s="84"/>
      <c r="VCG1867" s="84"/>
      <c r="VCH1867" s="84"/>
      <c r="VCI1867" s="84"/>
      <c r="VCJ1867" s="84"/>
      <c r="VCK1867" s="84"/>
      <c r="VCL1867" s="84"/>
      <c r="VCM1867" s="84"/>
      <c r="VCN1867" s="84"/>
      <c r="VCO1867" s="84"/>
      <c r="VCP1867" s="84"/>
      <c r="VCQ1867" s="84"/>
      <c r="VCR1867" s="84"/>
      <c r="VCS1867" s="84"/>
      <c r="VCT1867" s="84"/>
      <c r="VCU1867" s="84"/>
      <c r="VCV1867" s="84"/>
      <c r="VCW1867" s="84"/>
      <c r="VCX1867" s="84"/>
      <c r="VCY1867" s="84"/>
      <c r="VCZ1867" s="84"/>
      <c r="VDA1867" s="84"/>
      <c r="VDB1867" s="84"/>
      <c r="VDC1867" s="84"/>
      <c r="VDD1867" s="84"/>
      <c r="VDE1867" s="84"/>
      <c r="VDF1867" s="84"/>
      <c r="VDG1867" s="84"/>
      <c r="VDH1867" s="84"/>
      <c r="VDI1867" s="84"/>
      <c r="VDJ1867" s="84"/>
      <c r="VDK1867" s="84"/>
      <c r="VDL1867" s="84"/>
      <c r="VDM1867" s="84"/>
      <c r="VDN1867" s="84"/>
      <c r="VDO1867" s="84"/>
      <c r="VDP1867" s="84"/>
      <c r="VDQ1867" s="84"/>
      <c r="VDR1867" s="84"/>
      <c r="VDS1867" s="84"/>
      <c r="VDT1867" s="84"/>
      <c r="VDU1867" s="84"/>
      <c r="VDV1867" s="84"/>
      <c r="VDW1867" s="84"/>
      <c r="VDX1867" s="84"/>
      <c r="VDY1867" s="84"/>
      <c r="VDZ1867" s="84"/>
      <c r="VEA1867" s="84"/>
      <c r="VEB1867" s="84"/>
      <c r="VEC1867" s="84"/>
      <c r="VED1867" s="84"/>
      <c r="VEE1867" s="84"/>
      <c r="VEF1867" s="84"/>
      <c r="VEG1867" s="84"/>
      <c r="VEH1867" s="84"/>
      <c r="VEI1867" s="84"/>
      <c r="VEJ1867" s="84"/>
      <c r="VEK1867" s="84"/>
      <c r="VEL1867" s="84"/>
      <c r="VEM1867" s="84"/>
      <c r="VEN1867" s="84"/>
      <c r="VEO1867" s="84"/>
      <c r="VEP1867" s="84"/>
      <c r="VEQ1867" s="84"/>
      <c r="VER1867" s="84"/>
      <c r="VES1867" s="84"/>
      <c r="VET1867" s="84"/>
      <c r="VEU1867" s="84"/>
      <c r="VEV1867" s="84"/>
      <c r="VEW1867" s="84"/>
      <c r="VEX1867" s="84"/>
      <c r="VEY1867" s="84"/>
      <c r="VEZ1867" s="84"/>
      <c r="VFA1867" s="84"/>
      <c r="VFB1867" s="84"/>
      <c r="VFC1867" s="84"/>
      <c r="VFD1867" s="84"/>
      <c r="VFE1867" s="84"/>
      <c r="VFF1867" s="84"/>
      <c r="VFG1867" s="84"/>
      <c r="VFH1867" s="84"/>
      <c r="VFI1867" s="84"/>
      <c r="VFJ1867" s="84"/>
      <c r="VFK1867" s="84"/>
      <c r="VFL1867" s="84"/>
      <c r="VFM1867" s="84"/>
      <c r="VFN1867" s="84"/>
      <c r="VFO1867" s="84"/>
      <c r="VFP1867" s="84"/>
      <c r="VFQ1867" s="84"/>
      <c r="VFR1867" s="84"/>
      <c r="VFS1867" s="84"/>
      <c r="VFT1867" s="84"/>
      <c r="VFU1867" s="84"/>
      <c r="VFV1867" s="84"/>
      <c r="VFW1867" s="84"/>
      <c r="VFX1867" s="84"/>
      <c r="VFY1867" s="84"/>
      <c r="VFZ1867" s="84"/>
      <c r="VGA1867" s="84"/>
      <c r="VGB1867" s="84"/>
      <c r="VGC1867" s="84"/>
      <c r="VGD1867" s="84"/>
      <c r="VGE1867" s="84"/>
      <c r="VGF1867" s="84"/>
      <c r="VGG1867" s="84"/>
      <c r="VGH1867" s="84"/>
      <c r="VGI1867" s="84"/>
      <c r="VGJ1867" s="84"/>
      <c r="VGK1867" s="84"/>
      <c r="VGL1867" s="84"/>
      <c r="VGM1867" s="84"/>
      <c r="VGN1867" s="84"/>
      <c r="VGO1867" s="84"/>
      <c r="VGP1867" s="84"/>
      <c r="VGQ1867" s="84"/>
      <c r="VGR1867" s="84"/>
      <c r="VGS1867" s="84"/>
      <c r="VGT1867" s="84"/>
      <c r="VGU1867" s="84"/>
      <c r="VGV1867" s="84"/>
      <c r="VGW1867" s="84"/>
      <c r="VGX1867" s="84"/>
      <c r="VGY1867" s="84"/>
      <c r="VGZ1867" s="84"/>
      <c r="VHA1867" s="84"/>
      <c r="VHB1867" s="84"/>
      <c r="VHC1867" s="84"/>
      <c r="VHD1867" s="84"/>
      <c r="VHE1867" s="84"/>
      <c r="VHF1867" s="84"/>
      <c r="VHG1867" s="84"/>
      <c r="VHH1867" s="84"/>
      <c r="VHI1867" s="84"/>
      <c r="VHJ1867" s="84"/>
      <c r="VHK1867" s="84"/>
      <c r="VHL1867" s="84"/>
      <c r="VHM1867" s="84"/>
      <c r="VHN1867" s="84"/>
      <c r="VHO1867" s="84"/>
      <c r="VHP1867" s="84"/>
      <c r="VHQ1867" s="84"/>
      <c r="VHR1867" s="84"/>
      <c r="VHS1867" s="84"/>
      <c r="VHT1867" s="84"/>
      <c r="VHU1867" s="84"/>
      <c r="VHV1867" s="84"/>
      <c r="VHW1867" s="84"/>
      <c r="VHX1867" s="84"/>
      <c r="VHY1867" s="84"/>
      <c r="VHZ1867" s="84"/>
      <c r="VIA1867" s="84"/>
      <c r="VIB1867" s="84"/>
      <c r="VIC1867" s="84"/>
      <c r="VID1867" s="84"/>
      <c r="VIE1867" s="84"/>
      <c r="VIF1867" s="84"/>
      <c r="VIG1867" s="84"/>
      <c r="VIH1867" s="84"/>
      <c r="VII1867" s="84"/>
      <c r="VIJ1867" s="84"/>
      <c r="VIK1867" s="84"/>
      <c r="VIL1867" s="84"/>
      <c r="VIM1867" s="84"/>
      <c r="VIN1867" s="84"/>
      <c r="VIO1867" s="84"/>
      <c r="VIP1867" s="84"/>
      <c r="VIQ1867" s="84"/>
      <c r="VIR1867" s="84"/>
      <c r="VIS1867" s="84"/>
      <c r="VIT1867" s="84"/>
      <c r="VIU1867" s="84"/>
      <c r="VIV1867" s="84"/>
      <c r="VIW1867" s="84"/>
      <c r="VIX1867" s="84"/>
      <c r="VIY1867" s="84"/>
      <c r="VIZ1867" s="84"/>
      <c r="VJA1867" s="84"/>
      <c r="VJB1867" s="84"/>
      <c r="VJC1867" s="84"/>
      <c r="VJD1867" s="84"/>
      <c r="VJE1867" s="84"/>
      <c r="VJF1867" s="84"/>
      <c r="VJG1867" s="84"/>
      <c r="VJH1867" s="84"/>
      <c r="VJI1867" s="84"/>
      <c r="VJJ1867" s="84"/>
      <c r="VJK1867" s="84"/>
      <c r="VJL1867" s="84"/>
      <c r="VJM1867" s="84"/>
      <c r="VJN1867" s="84"/>
      <c r="VJO1867" s="84"/>
      <c r="VJP1867" s="84"/>
      <c r="VJQ1867" s="84"/>
      <c r="VJR1867" s="84"/>
      <c r="VJS1867" s="84"/>
      <c r="VJT1867" s="84"/>
      <c r="VJU1867" s="84"/>
      <c r="VJV1867" s="84"/>
      <c r="VJW1867" s="84"/>
      <c r="VJX1867" s="84"/>
      <c r="VJY1867" s="84"/>
      <c r="VJZ1867" s="84"/>
      <c r="VKA1867" s="84"/>
      <c r="VKB1867" s="84"/>
      <c r="VKC1867" s="84"/>
      <c r="VKD1867" s="84"/>
      <c r="VKE1867" s="84"/>
      <c r="VKF1867" s="84"/>
      <c r="VKG1867" s="84"/>
      <c r="VKH1867" s="84"/>
      <c r="VKI1867" s="84"/>
      <c r="VKJ1867" s="84"/>
      <c r="VKK1867" s="84"/>
      <c r="VKL1867" s="84"/>
      <c r="VKM1867" s="84"/>
      <c r="VKN1867" s="84"/>
      <c r="VKO1867" s="84"/>
      <c r="VKP1867" s="84"/>
      <c r="VKQ1867" s="84"/>
      <c r="VKR1867" s="84"/>
      <c r="VKS1867" s="84"/>
      <c r="VKT1867" s="84"/>
      <c r="VKU1867" s="84"/>
      <c r="VKV1867" s="84"/>
      <c r="VKW1867" s="84"/>
      <c r="VKX1867" s="84"/>
      <c r="VKY1867" s="84"/>
      <c r="VKZ1867" s="84"/>
      <c r="VLA1867" s="84"/>
      <c r="VLB1867" s="84"/>
      <c r="VLC1867" s="84"/>
      <c r="VLD1867" s="84"/>
      <c r="VLE1867" s="84"/>
      <c r="VLF1867" s="84"/>
      <c r="VLG1867" s="84"/>
      <c r="VLH1867" s="84"/>
      <c r="VLI1867" s="84"/>
      <c r="VLJ1867" s="84"/>
      <c r="VLK1867" s="84"/>
      <c r="VLL1867" s="84"/>
      <c r="VLM1867" s="84"/>
      <c r="VLN1867" s="84"/>
      <c r="VLO1867" s="84"/>
      <c r="VLP1867" s="84"/>
      <c r="VLQ1867" s="84"/>
      <c r="VLR1867" s="84"/>
      <c r="VLS1867" s="84"/>
      <c r="VLT1867" s="84"/>
      <c r="VLU1867" s="84"/>
      <c r="VLV1867" s="84"/>
      <c r="VLW1867" s="84"/>
      <c r="VLX1867" s="84"/>
      <c r="VLY1867" s="84"/>
      <c r="VLZ1867" s="84"/>
      <c r="VMA1867" s="84"/>
      <c r="VMB1867" s="84"/>
      <c r="VMC1867" s="84"/>
      <c r="VMD1867" s="84"/>
      <c r="VME1867" s="84"/>
      <c r="VMF1867" s="84"/>
      <c r="VMG1867" s="84"/>
      <c r="VMH1867" s="84"/>
      <c r="VMI1867" s="84"/>
      <c r="VMJ1867" s="84"/>
      <c r="VMK1867" s="84"/>
      <c r="VML1867" s="84"/>
      <c r="VMM1867" s="84"/>
      <c r="VMN1867" s="84"/>
      <c r="VMO1867" s="84"/>
      <c r="VMP1867" s="84"/>
      <c r="VMQ1867" s="84"/>
      <c r="VMR1867" s="84"/>
      <c r="VMS1867" s="84"/>
      <c r="VMT1867" s="84"/>
      <c r="VMU1867" s="84"/>
      <c r="VMV1867" s="84"/>
      <c r="VMW1867" s="84"/>
      <c r="VMX1867" s="84"/>
      <c r="VMY1867" s="84"/>
      <c r="VMZ1867" s="84"/>
      <c r="VNA1867" s="84"/>
      <c r="VNB1867" s="84"/>
      <c r="VNC1867" s="84"/>
      <c r="VND1867" s="84"/>
      <c r="VNE1867" s="84"/>
      <c r="VNF1867" s="84"/>
      <c r="VNG1867" s="84"/>
      <c r="VNH1867" s="84"/>
      <c r="VNI1867" s="84"/>
      <c r="VNJ1867" s="84"/>
      <c r="VNK1867" s="84"/>
      <c r="VNL1867" s="84"/>
      <c r="VNM1867" s="84"/>
      <c r="VNN1867" s="84"/>
      <c r="VNO1867" s="84"/>
      <c r="VNP1867" s="84"/>
      <c r="VNQ1867" s="84"/>
      <c r="VNR1867" s="84"/>
      <c r="VNS1867" s="84"/>
      <c r="VNT1867" s="84"/>
      <c r="VNU1867" s="84"/>
      <c r="VNV1867" s="84"/>
      <c r="VNW1867" s="84"/>
      <c r="VNX1867" s="84"/>
      <c r="VNY1867" s="84"/>
      <c r="VNZ1867" s="84"/>
      <c r="VOA1867" s="84"/>
      <c r="VOB1867" s="84"/>
      <c r="VOC1867" s="84"/>
      <c r="VOD1867" s="84"/>
      <c r="VOE1867" s="84"/>
      <c r="VOF1867" s="84"/>
      <c r="VOG1867" s="84"/>
      <c r="VOH1867" s="84"/>
      <c r="VOI1867" s="84"/>
      <c r="VOJ1867" s="84"/>
      <c r="VOK1867" s="84"/>
      <c r="VOL1867" s="84"/>
      <c r="VOM1867" s="84"/>
      <c r="VON1867" s="84"/>
      <c r="VOO1867" s="84"/>
      <c r="VOP1867" s="84"/>
      <c r="VOQ1867" s="84"/>
      <c r="VOR1867" s="84"/>
      <c r="VOS1867" s="84"/>
      <c r="VOT1867" s="84"/>
      <c r="VOU1867" s="84"/>
      <c r="VOV1867" s="84"/>
      <c r="VOW1867" s="84"/>
      <c r="VOX1867" s="84"/>
      <c r="VOY1867" s="84"/>
      <c r="VOZ1867" s="84"/>
      <c r="VPA1867" s="84"/>
      <c r="VPB1867" s="84"/>
      <c r="VPC1867" s="84"/>
      <c r="VPD1867" s="84"/>
      <c r="VPE1867" s="84"/>
      <c r="VPF1867" s="84"/>
      <c r="VPG1867" s="84"/>
      <c r="VPH1867" s="84"/>
      <c r="VPI1867" s="84"/>
      <c r="VPJ1867" s="84"/>
      <c r="VPK1867" s="84"/>
      <c r="VPL1867" s="84"/>
      <c r="VPM1867" s="84"/>
      <c r="VPN1867" s="84"/>
      <c r="VPO1867" s="84"/>
      <c r="VPP1867" s="84"/>
      <c r="VPQ1867" s="84"/>
      <c r="VPR1867" s="84"/>
      <c r="VPS1867" s="84"/>
      <c r="VPT1867" s="84"/>
      <c r="VPU1867" s="84"/>
      <c r="VPV1867" s="84"/>
      <c r="VPW1867" s="84"/>
      <c r="VPX1867" s="84"/>
      <c r="VPY1867" s="84"/>
      <c r="VPZ1867" s="84"/>
      <c r="VQA1867" s="84"/>
      <c r="VQB1867" s="84"/>
      <c r="VQC1867" s="84"/>
      <c r="VQD1867" s="84"/>
      <c r="VQE1867" s="84"/>
      <c r="VQF1867" s="84"/>
      <c r="VQG1867" s="84"/>
      <c r="VQH1867" s="84"/>
      <c r="VQI1867" s="84"/>
      <c r="VQJ1867" s="84"/>
      <c r="VQK1867" s="84"/>
      <c r="VQL1867" s="84"/>
      <c r="VQM1867" s="84"/>
      <c r="VQN1867" s="84"/>
      <c r="VQO1867" s="84"/>
      <c r="VQP1867" s="84"/>
      <c r="VQQ1867" s="84"/>
      <c r="VQR1867" s="84"/>
      <c r="VQS1867" s="84"/>
      <c r="VQT1867" s="84"/>
      <c r="VQU1867" s="84"/>
      <c r="VQV1867" s="84"/>
      <c r="VQW1867" s="84"/>
      <c r="VQX1867" s="84"/>
      <c r="VQY1867" s="84"/>
      <c r="VQZ1867" s="84"/>
      <c r="VRA1867" s="84"/>
      <c r="VRB1867" s="84"/>
      <c r="VRC1867" s="84"/>
      <c r="VRD1867" s="84"/>
      <c r="VRE1867" s="84"/>
      <c r="VRF1867" s="84"/>
      <c r="VRG1867" s="84"/>
      <c r="VRH1867" s="84"/>
      <c r="VRI1867" s="84"/>
      <c r="VRJ1867" s="84"/>
      <c r="VRK1867" s="84"/>
      <c r="VRL1867" s="84"/>
      <c r="VRM1867" s="84"/>
      <c r="VRN1867" s="84"/>
      <c r="VRO1867" s="84"/>
      <c r="VRP1867" s="84"/>
      <c r="VRQ1867" s="84"/>
      <c r="VRR1867" s="84"/>
      <c r="VRS1867" s="84"/>
      <c r="VRT1867" s="84"/>
      <c r="VRU1867" s="84"/>
      <c r="VRV1867" s="84"/>
      <c r="VRW1867" s="84"/>
      <c r="VRX1867" s="84"/>
      <c r="VRY1867" s="84"/>
      <c r="VRZ1867" s="84"/>
      <c r="VSA1867" s="84"/>
      <c r="VSB1867" s="84"/>
      <c r="VSC1867" s="84"/>
      <c r="VSD1867" s="84"/>
      <c r="VSE1867" s="84"/>
      <c r="VSF1867" s="84"/>
      <c r="VSG1867" s="84"/>
      <c r="VSH1867" s="84"/>
      <c r="VSI1867" s="84"/>
      <c r="VSJ1867" s="84"/>
      <c r="VSK1867" s="84"/>
      <c r="VSL1867" s="84"/>
      <c r="VSM1867" s="84"/>
      <c r="VSN1867" s="84"/>
      <c r="VSO1867" s="84"/>
      <c r="VSP1867" s="84"/>
      <c r="VSQ1867" s="84"/>
      <c r="VSR1867" s="84"/>
      <c r="VSS1867" s="84"/>
      <c r="VST1867" s="84"/>
      <c r="VSU1867" s="84"/>
      <c r="VSV1867" s="84"/>
      <c r="VSW1867" s="84"/>
      <c r="VSX1867" s="84"/>
      <c r="VSY1867" s="84"/>
      <c r="VSZ1867" s="84"/>
      <c r="VTA1867" s="84"/>
      <c r="VTB1867" s="84"/>
      <c r="VTC1867" s="84"/>
      <c r="VTD1867" s="84"/>
      <c r="VTE1867" s="84"/>
      <c r="VTF1867" s="84"/>
      <c r="VTG1867" s="84"/>
      <c r="VTH1867" s="84"/>
      <c r="VTI1867" s="84"/>
      <c r="VTJ1867" s="84"/>
      <c r="VTK1867" s="84"/>
      <c r="VTL1867" s="84"/>
      <c r="VTM1867" s="84"/>
      <c r="VTN1867" s="84"/>
      <c r="VTO1867" s="84"/>
      <c r="VTP1867" s="84"/>
      <c r="VTQ1867" s="84"/>
      <c r="VTR1867" s="84"/>
      <c r="VTS1867" s="84"/>
      <c r="VTT1867" s="84"/>
      <c r="VTU1867" s="84"/>
      <c r="VTV1867" s="84"/>
      <c r="VTW1867" s="84"/>
      <c r="VTX1867" s="84"/>
      <c r="VTY1867" s="84"/>
      <c r="VTZ1867" s="84"/>
      <c r="VUA1867" s="84"/>
      <c r="VUB1867" s="84"/>
      <c r="VUC1867" s="84"/>
      <c r="VUD1867" s="84"/>
      <c r="VUE1867" s="84"/>
      <c r="VUF1867" s="84"/>
      <c r="VUG1867" s="84"/>
      <c r="VUH1867" s="84"/>
      <c r="VUI1867" s="84"/>
      <c r="VUJ1867" s="84"/>
      <c r="VUK1867" s="84"/>
      <c r="VUL1867" s="84"/>
      <c r="VUM1867" s="84"/>
      <c r="VUN1867" s="84"/>
      <c r="VUO1867" s="84"/>
      <c r="VUP1867" s="84"/>
      <c r="VUQ1867" s="84"/>
      <c r="VUR1867" s="84"/>
      <c r="VUS1867" s="84"/>
      <c r="VUT1867" s="84"/>
      <c r="VUU1867" s="84"/>
      <c r="VUV1867" s="84"/>
      <c r="VUW1867" s="84"/>
      <c r="VUX1867" s="84"/>
      <c r="VUY1867" s="84"/>
      <c r="VUZ1867" s="84"/>
      <c r="VVA1867" s="84"/>
      <c r="VVB1867" s="84"/>
      <c r="VVC1867" s="84"/>
      <c r="VVD1867" s="84"/>
      <c r="VVE1867" s="84"/>
      <c r="VVF1867" s="84"/>
      <c r="VVG1867" s="84"/>
      <c r="VVH1867" s="84"/>
      <c r="VVI1867" s="84"/>
      <c r="VVJ1867" s="84"/>
      <c r="VVK1867" s="84"/>
      <c r="VVL1867" s="84"/>
      <c r="VVM1867" s="84"/>
      <c r="VVN1867" s="84"/>
      <c r="VVO1867" s="84"/>
      <c r="VVP1867" s="84"/>
      <c r="VVQ1867" s="84"/>
      <c r="VVR1867" s="84"/>
      <c r="VVS1867" s="84"/>
      <c r="VVT1867" s="84"/>
      <c r="VVU1867" s="84"/>
      <c r="VVV1867" s="84"/>
      <c r="VVW1867" s="84"/>
      <c r="VVX1867" s="84"/>
      <c r="VVY1867" s="84"/>
      <c r="VVZ1867" s="84"/>
      <c r="VWA1867" s="84"/>
      <c r="VWB1867" s="84"/>
      <c r="VWC1867" s="84"/>
      <c r="VWD1867" s="84"/>
      <c r="VWE1867" s="84"/>
      <c r="VWF1867" s="84"/>
      <c r="VWG1867" s="84"/>
      <c r="VWH1867" s="84"/>
      <c r="VWI1867" s="84"/>
      <c r="VWJ1867" s="84"/>
      <c r="VWK1867" s="84"/>
      <c r="VWL1867" s="84"/>
      <c r="VWM1867" s="84"/>
      <c r="VWN1867" s="84"/>
      <c r="VWO1867" s="84"/>
      <c r="VWP1867" s="84"/>
      <c r="VWQ1867" s="84"/>
      <c r="VWR1867" s="84"/>
      <c r="VWS1867" s="84"/>
      <c r="VWT1867" s="84"/>
      <c r="VWU1867" s="84"/>
      <c r="VWV1867" s="84"/>
      <c r="VWW1867" s="84"/>
      <c r="VWX1867" s="84"/>
      <c r="VWY1867" s="84"/>
      <c r="VWZ1867" s="84"/>
      <c r="VXA1867" s="84"/>
      <c r="VXB1867" s="84"/>
      <c r="VXC1867" s="84"/>
      <c r="VXD1867" s="84"/>
      <c r="VXE1867" s="84"/>
      <c r="VXF1867" s="84"/>
      <c r="VXG1867" s="84"/>
      <c r="VXH1867" s="84"/>
      <c r="VXI1867" s="84"/>
      <c r="VXJ1867" s="84"/>
      <c r="VXK1867" s="84"/>
      <c r="VXL1867" s="84"/>
      <c r="VXM1867" s="84"/>
      <c r="VXN1867" s="84"/>
      <c r="VXO1867" s="84"/>
      <c r="VXP1867" s="84"/>
      <c r="VXQ1867" s="84"/>
      <c r="VXR1867" s="84"/>
      <c r="VXS1867" s="84"/>
      <c r="VXT1867" s="84"/>
      <c r="VXU1867" s="84"/>
      <c r="VXV1867" s="84"/>
      <c r="VXW1867" s="84"/>
      <c r="VXX1867" s="84"/>
      <c r="VXY1867" s="84"/>
      <c r="VXZ1867" s="84"/>
      <c r="VYA1867" s="84"/>
      <c r="VYB1867" s="84"/>
      <c r="VYC1867" s="84"/>
      <c r="VYD1867" s="84"/>
      <c r="VYE1867" s="84"/>
      <c r="VYF1867" s="84"/>
      <c r="VYG1867" s="84"/>
      <c r="VYH1867" s="84"/>
      <c r="VYI1867" s="84"/>
      <c r="VYJ1867" s="84"/>
      <c r="VYK1867" s="84"/>
      <c r="VYL1867" s="84"/>
      <c r="VYM1867" s="84"/>
      <c r="VYN1867" s="84"/>
      <c r="VYO1867" s="84"/>
      <c r="VYP1867" s="84"/>
      <c r="VYQ1867" s="84"/>
      <c r="VYR1867" s="84"/>
      <c r="VYS1867" s="84"/>
      <c r="VYT1867" s="84"/>
      <c r="VYU1867" s="84"/>
      <c r="VYV1867" s="84"/>
      <c r="VYW1867" s="84"/>
      <c r="VYX1867" s="84"/>
      <c r="VYY1867" s="84"/>
      <c r="VYZ1867" s="84"/>
      <c r="VZA1867" s="84"/>
      <c r="VZB1867" s="84"/>
      <c r="VZC1867" s="84"/>
      <c r="VZD1867" s="84"/>
      <c r="VZE1867" s="84"/>
      <c r="VZF1867" s="84"/>
      <c r="VZG1867" s="84"/>
      <c r="VZH1867" s="84"/>
      <c r="VZI1867" s="84"/>
      <c r="VZJ1867" s="84"/>
      <c r="VZK1867" s="84"/>
      <c r="VZL1867" s="84"/>
      <c r="VZM1867" s="84"/>
      <c r="VZN1867" s="84"/>
      <c r="VZO1867" s="84"/>
      <c r="VZP1867" s="84"/>
      <c r="VZQ1867" s="84"/>
      <c r="VZR1867" s="84"/>
      <c r="VZS1867" s="84"/>
      <c r="VZT1867" s="84"/>
      <c r="VZU1867" s="84"/>
      <c r="VZV1867" s="84"/>
      <c r="VZW1867" s="84"/>
      <c r="VZX1867" s="84"/>
      <c r="VZY1867" s="84"/>
      <c r="VZZ1867" s="84"/>
      <c r="WAA1867" s="84"/>
      <c r="WAB1867" s="84"/>
      <c r="WAC1867" s="84"/>
      <c r="WAD1867" s="84"/>
      <c r="WAE1867" s="84"/>
      <c r="WAF1867" s="84"/>
      <c r="WAG1867" s="84"/>
      <c r="WAH1867" s="84"/>
      <c r="WAI1867" s="84"/>
      <c r="WAJ1867" s="84"/>
      <c r="WAK1867" s="84"/>
      <c r="WAL1867" s="84"/>
      <c r="WAM1867" s="84"/>
      <c r="WAN1867" s="84"/>
      <c r="WAO1867" s="84"/>
      <c r="WAP1867" s="84"/>
      <c r="WAQ1867" s="84"/>
      <c r="WAR1867" s="84"/>
      <c r="WAS1867" s="84"/>
      <c r="WAT1867" s="84"/>
      <c r="WAU1867" s="84"/>
      <c r="WAV1867" s="84"/>
      <c r="WAW1867" s="84"/>
      <c r="WAX1867" s="84"/>
      <c r="WAY1867" s="84"/>
      <c r="WAZ1867" s="84"/>
      <c r="WBA1867" s="84"/>
      <c r="WBB1867" s="84"/>
      <c r="WBC1867" s="84"/>
      <c r="WBD1867" s="84"/>
      <c r="WBE1867" s="84"/>
      <c r="WBF1867" s="84"/>
      <c r="WBG1867" s="84"/>
      <c r="WBH1867" s="84"/>
      <c r="WBI1867" s="84"/>
      <c r="WBJ1867" s="84"/>
      <c r="WBK1867" s="84"/>
      <c r="WBL1867" s="84"/>
      <c r="WBM1867" s="84"/>
      <c r="WBN1867" s="84"/>
      <c r="WBO1867" s="84"/>
      <c r="WBP1867" s="84"/>
      <c r="WBQ1867" s="84"/>
      <c r="WBR1867" s="84"/>
      <c r="WBS1867" s="84"/>
      <c r="WBT1867" s="84"/>
      <c r="WBU1867" s="84"/>
      <c r="WBV1867" s="84"/>
      <c r="WBW1867" s="84"/>
      <c r="WBX1867" s="84"/>
      <c r="WBY1867" s="84"/>
      <c r="WBZ1867" s="84"/>
      <c r="WCA1867" s="84"/>
      <c r="WCB1867" s="84"/>
      <c r="WCC1867" s="84"/>
      <c r="WCD1867" s="84"/>
      <c r="WCE1867" s="84"/>
      <c r="WCF1867" s="84"/>
      <c r="WCG1867" s="84"/>
      <c r="WCH1867" s="84"/>
      <c r="WCI1867" s="84"/>
      <c r="WCJ1867" s="84"/>
      <c r="WCK1867" s="84"/>
      <c r="WCL1867" s="84"/>
      <c r="WCM1867" s="84"/>
      <c r="WCN1867" s="84"/>
      <c r="WCO1867" s="84"/>
      <c r="WCP1867" s="84"/>
      <c r="WCQ1867" s="84"/>
      <c r="WCR1867" s="84"/>
      <c r="WCS1867" s="84"/>
      <c r="WCT1867" s="84"/>
      <c r="WCU1867" s="84"/>
      <c r="WCV1867" s="84"/>
      <c r="WCW1867" s="84"/>
      <c r="WCX1867" s="84"/>
      <c r="WCY1867" s="84"/>
      <c r="WCZ1867" s="84"/>
      <c r="WDA1867" s="84"/>
      <c r="WDB1867" s="84"/>
      <c r="WDC1867" s="84"/>
      <c r="WDD1867" s="84"/>
      <c r="WDE1867" s="84"/>
      <c r="WDF1867" s="84"/>
      <c r="WDG1867" s="84"/>
      <c r="WDH1867" s="84"/>
      <c r="WDI1867" s="84"/>
      <c r="WDJ1867" s="84"/>
      <c r="WDK1867" s="84"/>
      <c r="WDL1867" s="84"/>
      <c r="WDM1867" s="84"/>
      <c r="WDN1867" s="84"/>
      <c r="WDO1867" s="84"/>
      <c r="WDP1867" s="84"/>
      <c r="WDQ1867" s="84"/>
      <c r="WDR1867" s="84"/>
      <c r="WDS1867" s="84"/>
      <c r="WDT1867" s="84"/>
      <c r="WDU1867" s="84"/>
      <c r="WDV1867" s="84"/>
      <c r="WDW1867" s="84"/>
      <c r="WDX1867" s="84"/>
      <c r="WDY1867" s="84"/>
      <c r="WDZ1867" s="84"/>
      <c r="WEA1867" s="84"/>
      <c r="WEB1867" s="84"/>
      <c r="WEC1867" s="84"/>
      <c r="WED1867" s="84"/>
      <c r="WEE1867" s="84"/>
      <c r="WEF1867" s="84"/>
      <c r="WEG1867" s="84"/>
      <c r="WEH1867" s="84"/>
      <c r="WEI1867" s="84"/>
      <c r="WEJ1867" s="84"/>
      <c r="WEK1867" s="84"/>
      <c r="WEL1867" s="84"/>
      <c r="WEM1867" s="84"/>
      <c r="WEN1867" s="84"/>
      <c r="WEO1867" s="84"/>
      <c r="WEP1867" s="84"/>
      <c r="WEQ1867" s="84"/>
      <c r="WER1867" s="84"/>
      <c r="WES1867" s="84"/>
      <c r="WET1867" s="84"/>
      <c r="WEU1867" s="84"/>
      <c r="WEV1867" s="84"/>
      <c r="WEW1867" s="84"/>
      <c r="WEX1867" s="84"/>
      <c r="WEY1867" s="84"/>
      <c r="WEZ1867" s="84"/>
      <c r="WFA1867" s="84"/>
      <c r="WFB1867" s="84"/>
      <c r="WFC1867" s="84"/>
      <c r="WFD1867" s="84"/>
      <c r="WFE1867" s="84"/>
      <c r="WFF1867" s="84"/>
      <c r="WFG1867" s="84"/>
      <c r="WFH1867" s="84"/>
      <c r="WFI1867" s="84"/>
      <c r="WFJ1867" s="84"/>
      <c r="WFK1867" s="84"/>
      <c r="WFL1867" s="84"/>
      <c r="WFM1867" s="84"/>
      <c r="WFN1867" s="84"/>
      <c r="WFO1867" s="84"/>
      <c r="WFP1867" s="84"/>
      <c r="WFQ1867" s="84"/>
      <c r="WFR1867" s="84"/>
      <c r="WFS1867" s="84"/>
      <c r="WFT1867" s="84"/>
      <c r="WFU1867" s="84"/>
      <c r="WFV1867" s="84"/>
      <c r="WFW1867" s="84"/>
      <c r="WFX1867" s="84"/>
      <c r="WFY1867" s="84"/>
      <c r="WFZ1867" s="84"/>
      <c r="WGA1867" s="84"/>
      <c r="WGB1867" s="84"/>
      <c r="WGC1867" s="84"/>
      <c r="WGD1867" s="84"/>
      <c r="WGE1867" s="84"/>
      <c r="WGF1867" s="84"/>
      <c r="WGG1867" s="84"/>
      <c r="WGH1867" s="84"/>
      <c r="WGI1867" s="84"/>
      <c r="WGJ1867" s="84"/>
      <c r="WGK1867" s="84"/>
      <c r="WGL1867" s="84"/>
      <c r="WGM1867" s="84"/>
      <c r="WGN1867" s="84"/>
      <c r="WGO1867" s="84"/>
      <c r="WGP1867" s="84"/>
      <c r="WGQ1867" s="84"/>
      <c r="WGR1867" s="84"/>
      <c r="WGS1867" s="84"/>
      <c r="WGT1867" s="84"/>
      <c r="WGU1867" s="84"/>
      <c r="WGV1867" s="84"/>
      <c r="WGW1867" s="84"/>
      <c r="WGX1867" s="84"/>
      <c r="WGY1867" s="84"/>
      <c r="WGZ1867" s="84"/>
      <c r="WHA1867" s="84"/>
      <c r="WHB1867" s="84"/>
      <c r="WHC1867" s="84"/>
      <c r="WHD1867" s="84"/>
      <c r="WHE1867" s="84"/>
      <c r="WHF1867" s="84"/>
      <c r="WHG1867" s="84"/>
      <c r="WHH1867" s="84"/>
      <c r="WHI1867" s="84"/>
      <c r="WHJ1867" s="84"/>
      <c r="WHK1867" s="84"/>
      <c r="WHL1867" s="84"/>
      <c r="WHM1867" s="84"/>
      <c r="WHN1867" s="84"/>
      <c r="WHO1867" s="84"/>
      <c r="WHP1867" s="84"/>
      <c r="WHQ1867" s="84"/>
      <c r="WHR1867" s="84"/>
      <c r="WHS1867" s="84"/>
      <c r="WHT1867" s="84"/>
      <c r="WHU1867" s="84"/>
      <c r="WHV1867" s="84"/>
      <c r="WHW1867" s="84"/>
      <c r="WHX1867" s="84"/>
      <c r="WHY1867" s="84"/>
      <c r="WHZ1867" s="84"/>
      <c r="WIA1867" s="84"/>
      <c r="WIB1867" s="84"/>
      <c r="WIC1867" s="84"/>
      <c r="WID1867" s="84"/>
      <c r="WIE1867" s="84"/>
      <c r="WIF1867" s="84"/>
      <c r="WIG1867" s="84"/>
      <c r="WIH1867" s="84"/>
      <c r="WII1867" s="84"/>
      <c r="WIJ1867" s="84"/>
      <c r="WIK1867" s="84"/>
      <c r="WIL1867" s="84"/>
      <c r="WIM1867" s="84"/>
      <c r="WIN1867" s="84"/>
      <c r="WIO1867" s="84"/>
      <c r="WIP1867" s="84"/>
      <c r="WIQ1867" s="84"/>
      <c r="WIR1867" s="84"/>
      <c r="WIS1867" s="84"/>
      <c r="WIT1867" s="84"/>
      <c r="WIU1867" s="84"/>
      <c r="WIV1867" s="84"/>
      <c r="WIW1867" s="84"/>
      <c r="WIX1867" s="84"/>
      <c r="WIY1867" s="84"/>
      <c r="WIZ1867" s="84"/>
      <c r="WJA1867" s="84"/>
      <c r="WJB1867" s="84"/>
      <c r="WJC1867" s="84"/>
      <c r="WJD1867" s="84"/>
      <c r="WJE1867" s="84"/>
      <c r="WJF1867" s="84"/>
      <c r="WJG1867" s="84"/>
      <c r="WJH1867" s="84"/>
      <c r="WJI1867" s="84"/>
      <c r="WJJ1867" s="84"/>
      <c r="WJK1867" s="84"/>
      <c r="WJL1867" s="84"/>
      <c r="WJM1867" s="84"/>
      <c r="WJN1867" s="84"/>
      <c r="WJO1867" s="84"/>
      <c r="WJP1867" s="84"/>
      <c r="WJQ1867" s="84"/>
      <c r="WJR1867" s="84"/>
      <c r="WJS1867" s="84"/>
      <c r="WJT1867" s="84"/>
      <c r="WJU1867" s="84"/>
      <c r="WJV1867" s="84"/>
      <c r="WJW1867" s="84"/>
      <c r="WJX1867" s="84"/>
      <c r="WJY1867" s="84"/>
      <c r="WJZ1867" s="84"/>
      <c r="WKA1867" s="84"/>
      <c r="WKB1867" s="84"/>
      <c r="WKC1867" s="84"/>
      <c r="WKD1867" s="84"/>
      <c r="WKE1867" s="84"/>
      <c r="WKF1867" s="84"/>
      <c r="WKG1867" s="84"/>
      <c r="WKH1867" s="84"/>
      <c r="WKI1867" s="84"/>
      <c r="WKJ1867" s="84"/>
      <c r="WKK1867" s="84"/>
      <c r="WKL1867" s="84"/>
      <c r="WKM1867" s="84"/>
      <c r="WKN1867" s="84"/>
      <c r="WKO1867" s="84"/>
      <c r="WKP1867" s="84"/>
      <c r="WKQ1867" s="84"/>
      <c r="WKR1867" s="84"/>
      <c r="WKS1867" s="84"/>
      <c r="WKT1867" s="84"/>
      <c r="WKU1867" s="84"/>
      <c r="WKV1867" s="84"/>
      <c r="WKW1867" s="84"/>
      <c r="WKX1867" s="84"/>
      <c r="WKY1867" s="84"/>
      <c r="WKZ1867" s="84"/>
      <c r="WLA1867" s="84"/>
      <c r="WLB1867" s="84"/>
      <c r="WLC1867" s="84"/>
      <c r="WLD1867" s="84"/>
      <c r="WLE1867" s="84"/>
      <c r="WLF1867" s="84"/>
      <c r="WLG1867" s="84"/>
      <c r="WLH1867" s="84"/>
      <c r="WLI1867" s="84"/>
      <c r="WLJ1867" s="84"/>
      <c r="WLK1867" s="84"/>
      <c r="WLL1867" s="84"/>
      <c r="WLM1867" s="84"/>
      <c r="WLN1867" s="84"/>
      <c r="WLO1867" s="84"/>
      <c r="WLP1867" s="84"/>
      <c r="WLQ1867" s="84"/>
      <c r="WLR1867" s="84"/>
      <c r="WLS1867" s="84"/>
      <c r="WLT1867" s="84"/>
      <c r="WLU1867" s="84"/>
      <c r="WLV1867" s="84"/>
      <c r="WLW1867" s="84"/>
      <c r="WLX1867" s="84"/>
      <c r="WLY1867" s="84"/>
      <c r="WLZ1867" s="84"/>
      <c r="WMA1867" s="84"/>
      <c r="WMB1867" s="84"/>
      <c r="WMC1867" s="84"/>
      <c r="WMD1867" s="84"/>
      <c r="WME1867" s="84"/>
      <c r="WMF1867" s="84"/>
      <c r="WMG1867" s="84"/>
      <c r="WMH1867" s="84"/>
      <c r="WMI1867" s="84"/>
      <c r="WMJ1867" s="84"/>
      <c r="WMK1867" s="84"/>
      <c r="WML1867" s="84"/>
      <c r="WMM1867" s="84"/>
      <c r="WMN1867" s="84"/>
      <c r="WMO1867" s="84"/>
      <c r="WMP1867" s="84"/>
      <c r="WMQ1867" s="84"/>
      <c r="WMR1867" s="84"/>
      <c r="WMS1867" s="84"/>
      <c r="WMT1867" s="84"/>
      <c r="WMU1867" s="84"/>
      <c r="WMV1867" s="84"/>
      <c r="WMW1867" s="84"/>
      <c r="WMX1867" s="84"/>
      <c r="WMY1867" s="84"/>
      <c r="WMZ1867" s="84"/>
      <c r="WNA1867" s="84"/>
      <c r="WNB1867" s="84"/>
      <c r="WNC1867" s="84"/>
      <c r="WND1867" s="84"/>
      <c r="WNE1867" s="84"/>
      <c r="WNF1867" s="84"/>
      <c r="WNG1867" s="84"/>
      <c r="WNH1867" s="84"/>
      <c r="WNI1867" s="84"/>
      <c r="WNJ1867" s="84"/>
      <c r="WNK1867" s="84"/>
      <c r="WNL1867" s="84"/>
      <c r="WNM1867" s="84"/>
      <c r="WNN1867" s="84"/>
      <c r="WNO1867" s="84"/>
      <c r="WNP1867" s="84"/>
      <c r="WNQ1867" s="84"/>
      <c r="WNR1867" s="84"/>
      <c r="WNS1867" s="84"/>
      <c r="WNT1867" s="84"/>
      <c r="WNU1867" s="84"/>
      <c r="WNV1867" s="84"/>
      <c r="WNW1867" s="84"/>
      <c r="WNX1867" s="84"/>
      <c r="WNY1867" s="84"/>
      <c r="WNZ1867" s="84"/>
      <c r="WOA1867" s="84"/>
      <c r="WOB1867" s="84"/>
      <c r="WOC1867" s="84"/>
      <c r="WOD1867" s="84"/>
      <c r="WOE1867" s="84"/>
      <c r="WOF1867" s="84"/>
      <c r="WOG1867" s="84"/>
      <c r="WOH1867" s="84"/>
      <c r="WOI1867" s="84"/>
      <c r="WOJ1867" s="84"/>
      <c r="WOK1867" s="84"/>
      <c r="WOL1867" s="84"/>
      <c r="WOM1867" s="84"/>
      <c r="WON1867" s="84"/>
      <c r="WOO1867" s="84"/>
      <c r="WOP1867" s="84"/>
      <c r="WOQ1867" s="84"/>
      <c r="WOR1867" s="84"/>
      <c r="WOS1867" s="84"/>
      <c r="WOT1867" s="84"/>
      <c r="WOU1867" s="84"/>
      <c r="WOV1867" s="84"/>
      <c r="WOW1867" s="84"/>
      <c r="WOX1867" s="84"/>
      <c r="WOY1867" s="84"/>
      <c r="WOZ1867" s="84"/>
      <c r="WPA1867" s="84"/>
      <c r="WPB1867" s="84"/>
      <c r="WPC1867" s="84"/>
      <c r="WPD1867" s="84"/>
      <c r="WPE1867" s="84"/>
      <c r="WPF1867" s="84"/>
      <c r="WPG1867" s="84"/>
      <c r="WPH1867" s="84"/>
      <c r="WPI1867" s="84"/>
      <c r="WPJ1867" s="84"/>
      <c r="WPK1867" s="84"/>
      <c r="WPL1867" s="84"/>
      <c r="WPM1867" s="84"/>
      <c r="WPN1867" s="84"/>
      <c r="WPO1867" s="84"/>
      <c r="WPP1867" s="84"/>
      <c r="WPQ1867" s="84"/>
      <c r="WPR1867" s="84"/>
      <c r="WPS1867" s="84"/>
      <c r="WPT1867" s="84"/>
      <c r="WPU1867" s="84"/>
      <c r="WPV1867" s="84"/>
      <c r="WPW1867" s="84"/>
      <c r="WPX1867" s="84"/>
      <c r="WPY1867" s="84"/>
      <c r="WPZ1867" s="84"/>
      <c r="WQA1867" s="84"/>
      <c r="WQB1867" s="84"/>
      <c r="WQC1867" s="84"/>
      <c r="WQD1867" s="84"/>
      <c r="WQE1867" s="84"/>
      <c r="WQF1867" s="84"/>
      <c r="WQG1867" s="84"/>
      <c r="WQH1867" s="84"/>
      <c r="WQI1867" s="84"/>
      <c r="WQJ1867" s="84"/>
      <c r="WQK1867" s="84"/>
      <c r="WQL1867" s="84"/>
      <c r="WQM1867" s="84"/>
      <c r="WQN1867" s="84"/>
      <c r="WQO1867" s="84"/>
      <c r="WQP1867" s="84"/>
      <c r="WQQ1867" s="84"/>
      <c r="WQR1867" s="84"/>
      <c r="WQS1867" s="84"/>
      <c r="WQT1867" s="84"/>
      <c r="WQU1867" s="84"/>
      <c r="WQV1867" s="84"/>
      <c r="WQW1867" s="84"/>
      <c r="WQX1867" s="84"/>
      <c r="WQY1867" s="84"/>
      <c r="WQZ1867" s="84"/>
      <c r="WRA1867" s="84"/>
      <c r="WRB1867" s="84"/>
      <c r="WRC1867" s="84"/>
      <c r="WRD1867" s="84"/>
      <c r="WRE1867" s="84"/>
      <c r="WRF1867" s="84"/>
      <c r="WRG1867" s="84"/>
      <c r="WRH1867" s="84"/>
      <c r="WRI1867" s="84"/>
    </row>
    <row r="1868" spans="1:16025" ht="13.5" customHeight="1" thickBot="1" x14ac:dyDescent="0.3">
      <c r="A1868" s="119">
        <v>50201708</v>
      </c>
      <c r="B1868" s="101" t="str">
        <f t="shared" ca="1" si="102"/>
        <v>Bebida de café</v>
      </c>
      <c r="C1868" s="106" t="s">
        <v>18873</v>
      </c>
      <c r="D1868" s="103">
        <v>318</v>
      </c>
      <c r="E1868" s="104">
        <v>225</v>
      </c>
      <c r="F1868" s="70">
        <f t="shared" ca="1" si="103"/>
        <v>71550</v>
      </c>
      <c r="G1868" s="45"/>
      <c r="H1868" s="84"/>
      <c r="I1868" s="84"/>
      <c r="J1868" s="84"/>
      <c r="K1868" s="84"/>
      <c r="L1868" s="84"/>
      <c r="M1868" s="84"/>
      <c r="N1868" s="84"/>
      <c r="O1868" s="84"/>
      <c r="P1868" s="84"/>
      <c r="Q1868" s="84"/>
      <c r="R1868" s="84"/>
      <c r="S1868" s="84"/>
      <c r="T1868" s="84"/>
      <c r="U1868" s="84"/>
      <c r="V1868" s="84"/>
      <c r="W1868" s="84"/>
      <c r="X1868" s="84"/>
      <c r="Y1868" s="84"/>
      <c r="Z1868" s="84"/>
      <c r="AA1868" s="84"/>
      <c r="AB1868" s="84"/>
      <c r="AC1868" s="84"/>
      <c r="AD1868" s="84"/>
      <c r="AE1868" s="84"/>
      <c r="AF1868" s="84"/>
      <c r="AG1868" s="84"/>
      <c r="AH1868" s="84"/>
      <c r="AI1868" s="84"/>
      <c r="AJ1868" s="84"/>
      <c r="AK1868" s="84"/>
      <c r="AL1868" s="84"/>
      <c r="AM1868" s="84"/>
      <c r="AN1868" s="84"/>
      <c r="AO1868" s="84"/>
      <c r="AP1868" s="84"/>
      <c r="AQ1868" s="84"/>
      <c r="AR1868" s="84"/>
      <c r="AS1868" s="84"/>
      <c r="AT1868" s="84"/>
      <c r="AU1868" s="84"/>
      <c r="AV1868" s="84"/>
      <c r="AW1868" s="84"/>
      <c r="AX1868" s="84"/>
      <c r="AY1868" s="84"/>
      <c r="AZ1868" s="84"/>
      <c r="BA1868" s="84"/>
      <c r="BB1868" s="84"/>
      <c r="BC1868" s="84"/>
      <c r="BD1868" s="84"/>
      <c r="BE1868" s="84"/>
      <c r="BF1868" s="84"/>
      <c r="BG1868" s="84"/>
      <c r="BH1868" s="84"/>
      <c r="BI1868" s="84"/>
      <c r="BJ1868" s="84"/>
      <c r="BK1868" s="84"/>
      <c r="BL1868" s="84"/>
      <c r="BM1868" s="84"/>
      <c r="BN1868" s="84"/>
      <c r="BO1868" s="84"/>
      <c r="BP1868" s="84"/>
      <c r="BQ1868" s="84"/>
      <c r="BR1868" s="84"/>
      <c r="BS1868" s="84"/>
      <c r="BT1868" s="84"/>
      <c r="BU1868" s="84"/>
      <c r="BV1868" s="84"/>
      <c r="BW1868" s="84"/>
      <c r="BX1868" s="84"/>
      <c r="BY1868" s="84"/>
      <c r="BZ1868" s="84"/>
      <c r="CA1868" s="84"/>
      <c r="CB1868" s="84"/>
      <c r="CC1868" s="84"/>
      <c r="CD1868" s="84"/>
      <c r="CE1868" s="84"/>
      <c r="CF1868" s="84"/>
      <c r="CG1868" s="84"/>
      <c r="CH1868" s="84"/>
      <c r="CI1868" s="84"/>
      <c r="CJ1868" s="84"/>
      <c r="CK1868" s="84"/>
      <c r="CL1868" s="84"/>
      <c r="CM1868" s="84"/>
      <c r="CN1868" s="84"/>
      <c r="CO1868" s="84"/>
      <c r="CP1868" s="84"/>
      <c r="CQ1868" s="84"/>
      <c r="CR1868" s="84"/>
      <c r="CS1868" s="84"/>
      <c r="CT1868" s="84"/>
      <c r="CU1868" s="84"/>
      <c r="CV1868" s="84"/>
      <c r="CW1868" s="84"/>
      <c r="CX1868" s="84"/>
      <c r="CY1868" s="84"/>
      <c r="CZ1868" s="84"/>
      <c r="DA1868" s="84"/>
      <c r="DB1868" s="84"/>
      <c r="DC1868" s="84"/>
      <c r="DD1868" s="84"/>
      <c r="DE1868" s="84"/>
      <c r="DF1868" s="84"/>
      <c r="DG1868" s="84"/>
      <c r="DH1868" s="84"/>
      <c r="DI1868" s="84"/>
      <c r="DJ1868" s="84"/>
      <c r="DK1868" s="84"/>
      <c r="DL1868" s="84"/>
      <c r="DM1868" s="84"/>
      <c r="DN1868" s="84"/>
      <c r="DO1868" s="84"/>
      <c r="DP1868" s="84"/>
      <c r="DQ1868" s="84"/>
      <c r="DR1868" s="84"/>
      <c r="DS1868" s="84"/>
      <c r="DT1868" s="84"/>
      <c r="DU1868" s="84"/>
      <c r="DV1868" s="84"/>
      <c r="DW1868" s="84"/>
      <c r="DX1868" s="84"/>
      <c r="DY1868" s="84"/>
      <c r="DZ1868" s="84"/>
      <c r="EA1868" s="84"/>
      <c r="EB1868" s="84"/>
      <c r="EC1868" s="84"/>
      <c r="ED1868" s="84"/>
      <c r="EE1868" s="84"/>
      <c r="EF1868" s="84"/>
      <c r="EG1868" s="84"/>
      <c r="EH1868" s="84"/>
      <c r="EI1868" s="84"/>
      <c r="EJ1868" s="84"/>
      <c r="EK1868" s="84"/>
      <c r="EL1868" s="84"/>
      <c r="EM1868" s="84"/>
      <c r="EN1868" s="84"/>
      <c r="EO1868" s="84"/>
      <c r="EP1868" s="84"/>
      <c r="EQ1868" s="84"/>
      <c r="ER1868" s="84"/>
      <c r="ES1868" s="84"/>
      <c r="ET1868" s="84"/>
      <c r="EU1868" s="84"/>
      <c r="EV1868" s="84"/>
      <c r="EW1868" s="84"/>
      <c r="EX1868" s="84"/>
      <c r="EY1868" s="84"/>
      <c r="EZ1868" s="84"/>
      <c r="FA1868" s="84"/>
      <c r="FB1868" s="84"/>
      <c r="FC1868" s="84"/>
      <c r="FD1868" s="84"/>
      <c r="FE1868" s="84"/>
      <c r="FF1868" s="84"/>
      <c r="FG1868" s="84"/>
      <c r="FH1868" s="84"/>
      <c r="FI1868" s="84"/>
      <c r="FJ1868" s="84"/>
      <c r="FK1868" s="84"/>
      <c r="FL1868" s="84"/>
      <c r="FM1868" s="84"/>
      <c r="FN1868" s="84"/>
      <c r="FO1868" s="84"/>
      <c r="FP1868" s="84"/>
      <c r="FQ1868" s="84"/>
      <c r="FR1868" s="84"/>
      <c r="FS1868" s="84"/>
      <c r="FT1868" s="84"/>
      <c r="FU1868" s="84"/>
      <c r="FV1868" s="84"/>
      <c r="FW1868" s="84"/>
      <c r="FX1868" s="84"/>
      <c r="FY1868" s="84"/>
      <c r="FZ1868" s="84"/>
      <c r="GA1868" s="84"/>
      <c r="GB1868" s="84"/>
      <c r="GC1868" s="84"/>
      <c r="GD1868" s="84"/>
      <c r="GE1868" s="84"/>
      <c r="GF1868" s="84"/>
      <c r="GG1868" s="84"/>
      <c r="GH1868" s="84"/>
      <c r="GI1868" s="84"/>
      <c r="GJ1868" s="84"/>
      <c r="GK1868" s="84"/>
      <c r="GL1868" s="84"/>
      <c r="GM1868" s="84"/>
      <c r="GN1868" s="84"/>
      <c r="GO1868" s="84"/>
      <c r="GP1868" s="84"/>
      <c r="GQ1868" s="84"/>
      <c r="GR1868" s="84"/>
      <c r="GS1868" s="84"/>
      <c r="GT1868" s="84"/>
      <c r="GU1868" s="84"/>
      <c r="GV1868" s="84"/>
      <c r="GW1868" s="84"/>
      <c r="GX1868" s="84"/>
      <c r="GY1868" s="84"/>
      <c r="GZ1868" s="84"/>
      <c r="HA1868" s="84"/>
      <c r="HB1868" s="84"/>
      <c r="HC1868" s="84"/>
      <c r="HD1868" s="84"/>
      <c r="HE1868" s="84"/>
      <c r="HF1868" s="84"/>
      <c r="HG1868" s="84"/>
      <c r="HH1868" s="84"/>
      <c r="HI1868" s="84"/>
      <c r="HJ1868" s="84"/>
      <c r="HK1868" s="84"/>
      <c r="HL1868" s="84"/>
      <c r="HM1868" s="84"/>
      <c r="HN1868" s="84"/>
      <c r="HO1868" s="84"/>
      <c r="HP1868" s="84"/>
      <c r="HQ1868" s="84"/>
      <c r="HR1868" s="84"/>
      <c r="HS1868" s="84"/>
      <c r="HT1868" s="84"/>
      <c r="HU1868" s="84"/>
      <c r="HV1868" s="84"/>
      <c r="HW1868" s="84"/>
      <c r="HX1868" s="84"/>
      <c r="HY1868" s="84"/>
      <c r="HZ1868" s="84"/>
      <c r="IA1868" s="84"/>
      <c r="IB1868" s="84"/>
      <c r="IC1868" s="84"/>
      <c r="ID1868" s="84"/>
      <c r="IE1868" s="84"/>
      <c r="IF1868" s="84"/>
      <c r="IG1868" s="84"/>
      <c r="IH1868" s="84"/>
      <c r="II1868" s="84"/>
      <c r="IJ1868" s="84"/>
      <c r="IK1868" s="84"/>
      <c r="IL1868" s="84"/>
      <c r="IM1868" s="84"/>
      <c r="IN1868" s="84"/>
      <c r="IO1868" s="84"/>
      <c r="IP1868" s="84"/>
      <c r="IQ1868" s="84"/>
      <c r="IR1868" s="84"/>
      <c r="IS1868" s="84"/>
      <c r="IT1868" s="84"/>
      <c r="IU1868" s="84"/>
      <c r="IV1868" s="84"/>
      <c r="IW1868" s="84"/>
      <c r="IX1868" s="84"/>
      <c r="IY1868" s="84"/>
      <c r="IZ1868" s="84"/>
      <c r="JA1868" s="84"/>
      <c r="JB1868" s="84"/>
      <c r="JC1868" s="84"/>
      <c r="JD1868" s="84"/>
      <c r="JE1868" s="84"/>
      <c r="JF1868" s="84"/>
      <c r="JG1868" s="84"/>
      <c r="JH1868" s="84"/>
      <c r="JI1868" s="84"/>
      <c r="JJ1868" s="84"/>
      <c r="JK1868" s="84"/>
      <c r="JL1868" s="84"/>
      <c r="JM1868" s="84"/>
      <c r="JN1868" s="84"/>
      <c r="JO1868" s="84"/>
      <c r="JP1868" s="84"/>
      <c r="JQ1868" s="84"/>
      <c r="JR1868" s="84"/>
      <c r="JS1868" s="84"/>
      <c r="JT1868" s="84"/>
      <c r="JU1868" s="84"/>
      <c r="JV1868" s="84"/>
      <c r="JW1868" s="84"/>
      <c r="JX1868" s="84"/>
      <c r="JY1868" s="84"/>
      <c r="JZ1868" s="84"/>
      <c r="KA1868" s="84"/>
      <c r="KB1868" s="84"/>
      <c r="KC1868" s="84"/>
      <c r="KD1868" s="84"/>
      <c r="KE1868" s="84"/>
      <c r="KF1868" s="84"/>
      <c r="KG1868" s="84"/>
      <c r="KH1868" s="84"/>
      <c r="KI1868" s="84"/>
      <c r="KJ1868" s="84"/>
      <c r="KK1868" s="84"/>
      <c r="KL1868" s="84"/>
      <c r="KM1868" s="84"/>
      <c r="KN1868" s="84"/>
      <c r="KO1868" s="84"/>
      <c r="KP1868" s="84"/>
      <c r="KQ1868" s="84"/>
      <c r="KR1868" s="84"/>
      <c r="KS1868" s="84"/>
      <c r="KT1868" s="84"/>
      <c r="KU1868" s="84"/>
      <c r="KV1868" s="84"/>
      <c r="KW1868" s="84"/>
      <c r="KX1868" s="84"/>
      <c r="KY1868" s="84"/>
      <c r="KZ1868" s="84"/>
      <c r="LA1868" s="84"/>
      <c r="LB1868" s="84"/>
      <c r="LC1868" s="84"/>
      <c r="LD1868" s="84"/>
      <c r="LE1868" s="84"/>
      <c r="LF1868" s="84"/>
      <c r="LG1868" s="84"/>
      <c r="LH1868" s="84"/>
      <c r="LI1868" s="84"/>
      <c r="LJ1868" s="84"/>
      <c r="LK1868" s="84"/>
      <c r="LL1868" s="84"/>
      <c r="LM1868" s="84"/>
      <c r="LN1868" s="84"/>
      <c r="LO1868" s="84"/>
      <c r="LP1868" s="84"/>
      <c r="LQ1868" s="84"/>
      <c r="LR1868" s="84"/>
      <c r="LS1868" s="84"/>
      <c r="LT1868" s="84"/>
      <c r="LU1868" s="84"/>
      <c r="LV1868" s="84"/>
      <c r="LW1868" s="84"/>
      <c r="LX1868" s="84"/>
      <c r="LY1868" s="84"/>
      <c r="LZ1868" s="84"/>
      <c r="MA1868" s="84"/>
      <c r="MB1868" s="84"/>
      <c r="MC1868" s="84"/>
      <c r="MD1868" s="84"/>
      <c r="ME1868" s="84"/>
      <c r="MF1868" s="84"/>
      <c r="MG1868" s="84"/>
      <c r="MH1868" s="84"/>
      <c r="MI1868" s="84"/>
      <c r="MJ1868" s="84"/>
      <c r="MK1868" s="84"/>
      <c r="ML1868" s="84"/>
      <c r="MM1868" s="84"/>
      <c r="MN1868" s="84"/>
      <c r="MO1868" s="84"/>
      <c r="MP1868" s="84"/>
      <c r="MQ1868" s="84"/>
      <c r="MR1868" s="84"/>
      <c r="MS1868" s="84"/>
      <c r="MT1868" s="84"/>
      <c r="MU1868" s="84"/>
      <c r="MV1868" s="84"/>
      <c r="MW1868" s="84"/>
      <c r="MX1868" s="84"/>
      <c r="MY1868" s="84"/>
      <c r="MZ1868" s="84"/>
      <c r="NA1868" s="84"/>
      <c r="NB1868" s="84"/>
      <c r="NC1868" s="84"/>
      <c r="ND1868" s="84"/>
      <c r="NE1868" s="84"/>
      <c r="NF1868" s="84"/>
      <c r="NG1868" s="84"/>
      <c r="NH1868" s="84"/>
      <c r="NI1868" s="84"/>
      <c r="NJ1868" s="84"/>
      <c r="NK1868" s="84"/>
      <c r="NL1868" s="84"/>
      <c r="NM1868" s="84"/>
      <c r="NN1868" s="84"/>
      <c r="NO1868" s="84"/>
      <c r="NP1868" s="84"/>
      <c r="NQ1868" s="84"/>
      <c r="NR1868" s="84"/>
      <c r="NS1868" s="84"/>
      <c r="NT1868" s="84"/>
      <c r="NU1868" s="84"/>
      <c r="NV1868" s="84"/>
      <c r="NW1868" s="84"/>
      <c r="NX1868" s="84"/>
      <c r="NY1868" s="84"/>
      <c r="NZ1868" s="84"/>
      <c r="OA1868" s="84"/>
      <c r="OB1868" s="84"/>
      <c r="OC1868" s="84"/>
      <c r="OD1868" s="84"/>
      <c r="OE1868" s="84"/>
      <c r="OF1868" s="84"/>
      <c r="OG1868" s="84"/>
      <c r="OH1868" s="84"/>
      <c r="OI1868" s="84"/>
      <c r="OJ1868" s="84"/>
      <c r="OK1868" s="84"/>
      <c r="OL1868" s="84"/>
      <c r="OM1868" s="84"/>
      <c r="ON1868" s="84"/>
      <c r="OO1868" s="84"/>
      <c r="OP1868" s="84"/>
      <c r="OQ1868" s="84"/>
      <c r="OR1868" s="84"/>
      <c r="OS1868" s="84"/>
      <c r="OT1868" s="84"/>
      <c r="OU1868" s="84"/>
      <c r="OV1868" s="84"/>
      <c r="OW1868" s="84"/>
      <c r="OX1868" s="84"/>
      <c r="OY1868" s="84"/>
      <c r="OZ1868" s="84"/>
      <c r="PA1868" s="84"/>
      <c r="PB1868" s="84"/>
      <c r="PC1868" s="84"/>
      <c r="PD1868" s="84"/>
      <c r="PE1868" s="84"/>
      <c r="PF1868" s="84"/>
      <c r="PG1868" s="84"/>
      <c r="PH1868" s="84"/>
      <c r="PI1868" s="84"/>
      <c r="PJ1868" s="84"/>
      <c r="PK1868" s="84"/>
      <c r="PL1868" s="84"/>
      <c r="PM1868" s="84"/>
      <c r="PN1868" s="84"/>
      <c r="PO1868" s="84"/>
      <c r="PP1868" s="84"/>
      <c r="PQ1868" s="84"/>
      <c r="PR1868" s="84"/>
      <c r="PS1868" s="84"/>
      <c r="PT1868" s="84"/>
      <c r="PU1868" s="84"/>
      <c r="PV1868" s="84"/>
      <c r="PW1868" s="84"/>
      <c r="PX1868" s="84"/>
      <c r="PY1868" s="84"/>
      <c r="PZ1868" s="84"/>
      <c r="QA1868" s="84"/>
      <c r="QB1868" s="84"/>
      <c r="QC1868" s="84"/>
      <c r="QD1868" s="84"/>
      <c r="QE1868" s="84"/>
      <c r="QF1868" s="84"/>
      <c r="QG1868" s="84"/>
      <c r="QH1868" s="84"/>
      <c r="QI1868" s="84"/>
      <c r="QJ1868" s="84"/>
      <c r="QK1868" s="84"/>
      <c r="QL1868" s="84"/>
      <c r="QM1868" s="84"/>
      <c r="QN1868" s="84"/>
      <c r="QO1868" s="84"/>
      <c r="QP1868" s="84"/>
      <c r="QQ1868" s="84"/>
      <c r="QR1868" s="84"/>
      <c r="QS1868" s="84"/>
      <c r="QT1868" s="84"/>
      <c r="QU1868" s="84"/>
      <c r="QV1868" s="84"/>
      <c r="QW1868" s="84"/>
      <c r="QX1868" s="84"/>
      <c r="QY1868" s="84"/>
      <c r="QZ1868" s="84"/>
      <c r="RA1868" s="84"/>
      <c r="RB1868" s="84"/>
      <c r="RC1868" s="84"/>
      <c r="RD1868" s="84"/>
      <c r="RE1868" s="84"/>
      <c r="RF1868" s="84"/>
      <c r="RG1868" s="84"/>
      <c r="RH1868" s="84"/>
      <c r="RI1868" s="84"/>
      <c r="RJ1868" s="84"/>
      <c r="RK1868" s="84"/>
      <c r="RL1868" s="84"/>
      <c r="RM1868" s="84"/>
      <c r="RN1868" s="84"/>
      <c r="RO1868" s="84"/>
      <c r="RP1868" s="84"/>
      <c r="RQ1868" s="84"/>
      <c r="RR1868" s="84"/>
      <c r="RS1868" s="84"/>
      <c r="RT1868" s="84"/>
      <c r="RU1868" s="84"/>
      <c r="RV1868" s="84"/>
      <c r="RW1868" s="84"/>
      <c r="RX1868" s="84"/>
      <c r="RY1868" s="84"/>
      <c r="RZ1868" s="84"/>
      <c r="SA1868" s="84"/>
      <c r="SB1868" s="84"/>
      <c r="SC1868" s="84"/>
      <c r="SD1868" s="84"/>
      <c r="SE1868" s="84"/>
      <c r="SF1868" s="84"/>
      <c r="SG1868" s="84"/>
      <c r="SH1868" s="84"/>
      <c r="SI1868" s="84"/>
      <c r="SJ1868" s="84"/>
      <c r="SK1868" s="84"/>
      <c r="SL1868" s="84"/>
      <c r="SM1868" s="84"/>
      <c r="SN1868" s="84"/>
      <c r="SO1868" s="84"/>
      <c r="SP1868" s="84"/>
      <c r="SQ1868" s="84"/>
      <c r="SR1868" s="84"/>
      <c r="SS1868" s="84"/>
      <c r="ST1868" s="84"/>
      <c r="SU1868" s="84"/>
      <c r="SV1868" s="84"/>
      <c r="SW1868" s="84"/>
      <c r="SX1868" s="84"/>
      <c r="SY1868" s="84"/>
      <c r="SZ1868" s="84"/>
      <c r="TA1868" s="84"/>
      <c r="TB1868" s="84"/>
      <c r="TC1868" s="84"/>
      <c r="TD1868" s="84"/>
      <c r="TE1868" s="84"/>
      <c r="TF1868" s="84"/>
      <c r="TG1868" s="84"/>
      <c r="TH1868" s="84"/>
      <c r="TI1868" s="84"/>
      <c r="TJ1868" s="84"/>
      <c r="TK1868" s="84"/>
      <c r="TL1868" s="84"/>
      <c r="TM1868" s="84"/>
      <c r="TN1868" s="84"/>
      <c r="TO1868" s="84"/>
      <c r="TP1868" s="84"/>
      <c r="TQ1868" s="84"/>
      <c r="TR1868" s="84"/>
      <c r="TS1868" s="84"/>
      <c r="TT1868" s="84"/>
      <c r="TU1868" s="84"/>
      <c r="TV1868" s="84"/>
      <c r="TW1868" s="84"/>
      <c r="TX1868" s="84"/>
      <c r="TY1868" s="84"/>
      <c r="TZ1868" s="84"/>
      <c r="UA1868" s="84"/>
      <c r="UB1868" s="84"/>
      <c r="UC1868" s="84"/>
      <c r="UD1868" s="84"/>
      <c r="UE1868" s="84"/>
      <c r="UF1868" s="84"/>
      <c r="UG1868" s="84"/>
      <c r="UH1868" s="84"/>
      <c r="UI1868" s="84"/>
      <c r="UJ1868" s="84"/>
      <c r="UK1868" s="84"/>
      <c r="UL1868" s="84"/>
      <c r="UM1868" s="84"/>
      <c r="UN1868" s="84"/>
      <c r="UO1868" s="84"/>
      <c r="UP1868" s="84"/>
      <c r="UQ1868" s="84"/>
      <c r="UR1868" s="84"/>
      <c r="US1868" s="84"/>
      <c r="UT1868" s="84"/>
      <c r="UU1868" s="84"/>
      <c r="UV1868" s="84"/>
      <c r="UW1868" s="84"/>
      <c r="UX1868" s="84"/>
      <c r="UY1868" s="84"/>
      <c r="UZ1868" s="84"/>
      <c r="VA1868" s="84"/>
      <c r="VB1868" s="84"/>
      <c r="VC1868" s="84"/>
      <c r="VD1868" s="84"/>
      <c r="VE1868" s="84"/>
      <c r="VF1868" s="84"/>
      <c r="VG1868" s="84"/>
      <c r="VH1868" s="84"/>
      <c r="VI1868" s="84"/>
      <c r="VJ1868" s="84"/>
      <c r="VK1868" s="84"/>
      <c r="VL1868" s="84"/>
      <c r="VM1868" s="84"/>
      <c r="VN1868" s="84"/>
      <c r="VO1868" s="84"/>
      <c r="VP1868" s="84"/>
      <c r="VQ1868" s="84"/>
      <c r="VR1868" s="84"/>
      <c r="VS1868" s="84"/>
      <c r="VT1868" s="84"/>
      <c r="VU1868" s="84"/>
      <c r="VV1868" s="84"/>
      <c r="VW1868" s="84"/>
      <c r="VX1868" s="84"/>
      <c r="VY1868" s="84"/>
      <c r="VZ1868" s="84"/>
      <c r="WA1868" s="84"/>
      <c r="WB1868" s="84"/>
      <c r="WC1868" s="84"/>
      <c r="WD1868" s="84"/>
      <c r="WE1868" s="84"/>
      <c r="WF1868" s="84"/>
      <c r="WG1868" s="84"/>
      <c r="WH1868" s="84"/>
      <c r="WI1868" s="84"/>
      <c r="WJ1868" s="84"/>
      <c r="WK1868" s="84"/>
      <c r="WL1868" s="84"/>
      <c r="WM1868" s="84"/>
      <c r="WN1868" s="84"/>
      <c r="WO1868" s="84"/>
      <c r="WP1868" s="84"/>
      <c r="WQ1868" s="84"/>
      <c r="WR1868" s="84"/>
      <c r="WS1868" s="84"/>
      <c r="WT1868" s="84"/>
      <c r="WU1868" s="84"/>
      <c r="WV1868" s="84"/>
      <c r="WW1868" s="84"/>
      <c r="WX1868" s="84"/>
      <c r="WY1868" s="84"/>
      <c r="WZ1868" s="84"/>
      <c r="XA1868" s="84"/>
      <c r="XB1868" s="84"/>
      <c r="XC1868" s="84"/>
      <c r="XD1868" s="84"/>
      <c r="XE1868" s="84"/>
      <c r="XF1868" s="84"/>
      <c r="XG1868" s="84"/>
      <c r="XH1868" s="84"/>
      <c r="XI1868" s="84"/>
      <c r="XJ1868" s="84"/>
      <c r="XK1868" s="84"/>
      <c r="XL1868" s="84"/>
      <c r="XM1868" s="84"/>
      <c r="XN1868" s="84"/>
      <c r="XO1868" s="84"/>
      <c r="XP1868" s="84"/>
      <c r="XQ1868" s="84"/>
      <c r="XR1868" s="84"/>
      <c r="XS1868" s="84"/>
      <c r="XT1868" s="84"/>
      <c r="XU1868" s="84"/>
      <c r="XV1868" s="84"/>
      <c r="XW1868" s="84"/>
      <c r="XX1868" s="84"/>
      <c r="XY1868" s="84"/>
      <c r="XZ1868" s="84"/>
      <c r="YA1868" s="84"/>
      <c r="YB1868" s="84"/>
      <c r="YC1868" s="84"/>
      <c r="YD1868" s="84"/>
      <c r="YE1868" s="84"/>
      <c r="YF1868" s="84"/>
      <c r="YG1868" s="84"/>
      <c r="YH1868" s="84"/>
      <c r="YI1868" s="84"/>
      <c r="YJ1868" s="84"/>
      <c r="YK1868" s="84"/>
      <c r="YL1868" s="84"/>
      <c r="YM1868" s="84"/>
      <c r="YN1868" s="84"/>
      <c r="YO1868" s="84"/>
      <c r="YP1868" s="84"/>
      <c r="YQ1868" s="84"/>
      <c r="YR1868" s="84"/>
      <c r="YS1868" s="84"/>
      <c r="YT1868" s="84"/>
      <c r="YU1868" s="84"/>
      <c r="YV1868" s="84"/>
      <c r="YW1868" s="84"/>
      <c r="YX1868" s="84"/>
      <c r="YY1868" s="84"/>
      <c r="YZ1868" s="84"/>
      <c r="ZA1868" s="84"/>
      <c r="ZB1868" s="84"/>
      <c r="ZC1868" s="84"/>
      <c r="ZD1868" s="84"/>
      <c r="ZE1868" s="84"/>
      <c r="ZF1868" s="84"/>
      <c r="ZG1868" s="84"/>
      <c r="ZH1868" s="84"/>
      <c r="ZI1868" s="84"/>
      <c r="ZJ1868" s="84"/>
      <c r="ZK1868" s="84"/>
      <c r="ZL1868" s="84"/>
      <c r="ZM1868" s="84"/>
      <c r="ZN1868" s="84"/>
      <c r="ZO1868" s="84"/>
      <c r="ZP1868" s="84"/>
      <c r="ZQ1868" s="84"/>
      <c r="ZR1868" s="84"/>
      <c r="ZS1868" s="84"/>
      <c r="ZT1868" s="84"/>
      <c r="ZU1868" s="84"/>
      <c r="ZV1868" s="84"/>
      <c r="ZW1868" s="84"/>
      <c r="ZX1868" s="84"/>
      <c r="ZY1868" s="84"/>
      <c r="ZZ1868" s="84"/>
      <c r="AAA1868" s="84"/>
      <c r="AAB1868" s="84"/>
      <c r="AAC1868" s="84"/>
      <c r="AAD1868" s="84"/>
      <c r="AAE1868" s="84"/>
      <c r="AAF1868" s="84"/>
      <c r="AAG1868" s="84"/>
      <c r="AAH1868" s="84"/>
      <c r="AAI1868" s="84"/>
      <c r="AAJ1868" s="84"/>
      <c r="AAK1868" s="84"/>
      <c r="AAL1868" s="84"/>
      <c r="AAM1868" s="84"/>
      <c r="AAN1868" s="84"/>
      <c r="AAO1868" s="84"/>
      <c r="AAP1868" s="84"/>
      <c r="AAQ1868" s="84"/>
      <c r="AAR1868" s="84"/>
      <c r="AAS1868" s="84"/>
      <c r="AAT1868" s="84"/>
      <c r="AAU1868" s="84"/>
      <c r="AAV1868" s="84"/>
      <c r="AAW1868" s="84"/>
      <c r="AAX1868" s="84"/>
      <c r="AAY1868" s="84"/>
      <c r="AAZ1868" s="84"/>
      <c r="ABA1868" s="84"/>
      <c r="ABB1868" s="84"/>
      <c r="ABC1868" s="84"/>
      <c r="ABD1868" s="84"/>
      <c r="ABE1868" s="84"/>
      <c r="ABF1868" s="84"/>
      <c r="ABG1868" s="84"/>
      <c r="ABH1868" s="84"/>
      <c r="ABI1868" s="84"/>
      <c r="ABJ1868" s="84"/>
      <c r="ABK1868" s="84"/>
      <c r="ABL1868" s="84"/>
      <c r="ABM1868" s="84"/>
      <c r="ABN1868" s="84"/>
      <c r="ABO1868" s="84"/>
      <c r="ABP1868" s="84"/>
      <c r="ABQ1868" s="84"/>
      <c r="ABR1868" s="84"/>
      <c r="ABS1868" s="84"/>
      <c r="ABT1868" s="84"/>
      <c r="ABU1868" s="84"/>
      <c r="ABV1868" s="84"/>
      <c r="ABW1868" s="84"/>
      <c r="ABX1868" s="84"/>
      <c r="ABY1868" s="84"/>
      <c r="ABZ1868" s="84"/>
      <c r="ACA1868" s="84"/>
      <c r="ACB1868" s="84"/>
      <c r="ACC1868" s="84"/>
      <c r="ACD1868" s="84"/>
      <c r="ACE1868" s="84"/>
      <c r="ACF1868" s="84"/>
      <c r="ACG1868" s="84"/>
      <c r="ACH1868" s="84"/>
      <c r="ACI1868" s="84"/>
      <c r="ACJ1868" s="84"/>
      <c r="ACK1868" s="84"/>
      <c r="ACL1868" s="84"/>
      <c r="ACM1868" s="84"/>
      <c r="ACN1868" s="84"/>
      <c r="ACO1868" s="84"/>
      <c r="ACP1868" s="84"/>
      <c r="ACQ1868" s="84"/>
      <c r="ACR1868" s="84"/>
      <c r="ACS1868" s="84"/>
      <c r="ACT1868" s="84"/>
      <c r="ACU1868" s="84"/>
      <c r="ACV1868" s="84"/>
      <c r="ACW1868" s="84"/>
      <c r="ACX1868" s="84"/>
      <c r="ACY1868" s="84"/>
      <c r="ACZ1868" s="84"/>
      <c r="ADA1868" s="84"/>
      <c r="ADB1868" s="84"/>
      <c r="ADC1868" s="84"/>
      <c r="ADD1868" s="84"/>
      <c r="ADE1868" s="84"/>
      <c r="ADF1868" s="84"/>
      <c r="ADG1868" s="84"/>
      <c r="ADH1868" s="84"/>
      <c r="ADI1868" s="84"/>
      <c r="ADJ1868" s="84"/>
      <c r="ADK1868" s="84"/>
      <c r="ADL1868" s="84"/>
      <c r="ADM1868" s="84"/>
      <c r="ADN1868" s="84"/>
      <c r="ADO1868" s="84"/>
      <c r="ADP1868" s="84"/>
      <c r="ADQ1868" s="84"/>
      <c r="ADR1868" s="84"/>
      <c r="ADS1868" s="84"/>
      <c r="ADT1868" s="84"/>
      <c r="ADU1868" s="84"/>
      <c r="ADV1868" s="84"/>
      <c r="ADW1868" s="84"/>
      <c r="ADX1868" s="84"/>
      <c r="ADY1868" s="84"/>
      <c r="ADZ1868" s="84"/>
      <c r="AEA1868" s="84"/>
      <c r="AEB1868" s="84"/>
      <c r="AEC1868" s="84"/>
      <c r="AED1868" s="84"/>
      <c r="AEE1868" s="84"/>
      <c r="AEF1868" s="84"/>
      <c r="AEG1868" s="84"/>
      <c r="AEH1868" s="84"/>
      <c r="AEI1868" s="84"/>
      <c r="AEJ1868" s="84"/>
      <c r="AEK1868" s="84"/>
      <c r="AEL1868" s="84"/>
      <c r="AEM1868" s="84"/>
      <c r="AEN1868" s="84"/>
      <c r="AEO1868" s="84"/>
      <c r="AEP1868" s="84"/>
      <c r="AEQ1868" s="84"/>
      <c r="AER1868" s="84"/>
      <c r="AES1868" s="84"/>
      <c r="AET1868" s="84"/>
      <c r="AEU1868" s="84"/>
      <c r="AEV1868" s="84"/>
      <c r="AEW1868" s="84"/>
      <c r="AEX1868" s="84"/>
      <c r="AEY1868" s="84"/>
      <c r="AEZ1868" s="84"/>
      <c r="AFA1868" s="84"/>
      <c r="AFB1868" s="84"/>
      <c r="AFC1868" s="84"/>
      <c r="AFD1868" s="84"/>
      <c r="AFE1868" s="84"/>
      <c r="AFF1868" s="84"/>
      <c r="AFG1868" s="84"/>
      <c r="AFH1868" s="84"/>
      <c r="AFI1868" s="84"/>
      <c r="AFJ1868" s="84"/>
      <c r="AFK1868" s="84"/>
      <c r="AFL1868" s="84"/>
      <c r="AFM1868" s="84"/>
      <c r="AFN1868" s="84"/>
      <c r="AFO1868" s="84"/>
      <c r="AFP1868" s="84"/>
      <c r="AFQ1868" s="84"/>
      <c r="AFR1868" s="84"/>
      <c r="AFS1868" s="84"/>
      <c r="AFT1868" s="84"/>
      <c r="AFU1868" s="84"/>
      <c r="AFV1868" s="84"/>
      <c r="AFW1868" s="84"/>
      <c r="AFX1868" s="84"/>
      <c r="AFY1868" s="84"/>
      <c r="AFZ1868" s="84"/>
      <c r="AGA1868" s="84"/>
      <c r="AGB1868" s="84"/>
      <c r="AGC1868" s="84"/>
      <c r="AGD1868" s="84"/>
      <c r="AGE1868" s="84"/>
      <c r="AGF1868" s="84"/>
      <c r="AGG1868" s="84"/>
      <c r="AGH1868" s="84"/>
      <c r="AGI1868" s="84"/>
      <c r="AGJ1868" s="84"/>
      <c r="AGK1868" s="84"/>
      <c r="AGL1868" s="84"/>
      <c r="AGM1868" s="84"/>
      <c r="AGN1868" s="84"/>
      <c r="AGO1868" s="84"/>
      <c r="AGP1868" s="84"/>
      <c r="AGQ1868" s="84"/>
      <c r="AGR1868" s="84"/>
      <c r="AGS1868" s="84"/>
      <c r="AGT1868" s="84"/>
      <c r="AGU1868" s="84"/>
      <c r="AGV1868" s="84"/>
      <c r="AGW1868" s="84"/>
      <c r="AGX1868" s="84"/>
      <c r="AGY1868" s="84"/>
      <c r="AGZ1868" s="84"/>
      <c r="AHA1868" s="84"/>
      <c r="AHB1868" s="84"/>
      <c r="AHC1868" s="84"/>
      <c r="AHD1868" s="84"/>
      <c r="AHE1868" s="84"/>
      <c r="AHF1868" s="84"/>
      <c r="AHG1868" s="84"/>
      <c r="AHH1868" s="84"/>
      <c r="AHI1868" s="84"/>
      <c r="AHJ1868" s="84"/>
      <c r="AHK1868" s="84"/>
      <c r="AHL1868" s="84"/>
      <c r="AHM1868" s="84"/>
      <c r="AHN1868" s="84"/>
      <c r="AHO1868" s="84"/>
      <c r="AHP1868" s="84"/>
      <c r="AHQ1868" s="84"/>
      <c r="AHR1868" s="84"/>
      <c r="AHS1868" s="84"/>
      <c r="AHT1868" s="84"/>
      <c r="AHU1868" s="84"/>
      <c r="AHV1868" s="84"/>
      <c r="AHW1868" s="84"/>
      <c r="AHX1868" s="84"/>
      <c r="AHY1868" s="84"/>
      <c r="AHZ1868" s="84"/>
      <c r="AIA1868" s="84"/>
      <c r="AIB1868" s="84"/>
      <c r="AIC1868" s="84"/>
      <c r="AID1868" s="84"/>
      <c r="AIE1868" s="84"/>
      <c r="AIF1868" s="84"/>
      <c r="AIG1868" s="84"/>
      <c r="AIH1868" s="84"/>
      <c r="AII1868" s="84"/>
      <c r="AIJ1868" s="84"/>
      <c r="AIK1868" s="84"/>
      <c r="AIL1868" s="84"/>
      <c r="AIM1868" s="84"/>
      <c r="AIN1868" s="84"/>
      <c r="AIO1868" s="84"/>
      <c r="AIP1868" s="84"/>
      <c r="AIQ1868" s="84"/>
      <c r="AIR1868" s="84"/>
      <c r="AIS1868" s="84"/>
      <c r="AIT1868" s="84"/>
      <c r="AIU1868" s="84"/>
      <c r="AIV1868" s="84"/>
      <c r="AIW1868" s="84"/>
      <c r="AIX1868" s="84"/>
      <c r="AIY1868" s="84"/>
      <c r="AIZ1868" s="84"/>
      <c r="AJA1868" s="84"/>
      <c r="AJB1868" s="84"/>
      <c r="AJC1868" s="84"/>
      <c r="AJD1868" s="84"/>
      <c r="AJE1868" s="84"/>
      <c r="AJF1868" s="84"/>
      <c r="AJG1868" s="84"/>
      <c r="AJH1868" s="84"/>
      <c r="AJI1868" s="84"/>
      <c r="AJJ1868" s="84"/>
      <c r="AJK1868" s="84"/>
      <c r="AJL1868" s="84"/>
      <c r="AJM1868" s="84"/>
      <c r="AJN1868" s="84"/>
      <c r="AJO1868" s="84"/>
      <c r="AJP1868" s="84"/>
      <c r="AJQ1868" s="84"/>
      <c r="AJR1868" s="84"/>
      <c r="AJS1868" s="84"/>
      <c r="AJT1868" s="84"/>
      <c r="AJU1868" s="84"/>
      <c r="AJV1868" s="84"/>
      <c r="AJW1868" s="84"/>
      <c r="AJX1868" s="84"/>
      <c r="AJY1868" s="84"/>
      <c r="AJZ1868" s="84"/>
      <c r="AKA1868" s="84"/>
      <c r="AKB1868" s="84"/>
      <c r="AKC1868" s="84"/>
      <c r="AKD1868" s="84"/>
      <c r="AKE1868" s="84"/>
      <c r="AKF1868" s="84"/>
      <c r="AKG1868" s="84"/>
      <c r="AKH1868" s="84"/>
      <c r="AKI1868" s="84"/>
      <c r="AKJ1868" s="84"/>
      <c r="AKK1868" s="84"/>
      <c r="AKL1868" s="84"/>
      <c r="AKM1868" s="84"/>
      <c r="AKN1868" s="84"/>
      <c r="AKO1868" s="84"/>
      <c r="AKP1868" s="84"/>
      <c r="AKQ1868" s="84"/>
      <c r="AKR1868" s="84"/>
      <c r="AKS1868" s="84"/>
      <c r="AKT1868" s="84"/>
      <c r="AKU1868" s="84"/>
      <c r="AKV1868" s="84"/>
      <c r="AKW1868" s="84"/>
      <c r="AKX1868" s="84"/>
      <c r="AKY1868" s="84"/>
      <c r="AKZ1868" s="84"/>
      <c r="ALA1868" s="84"/>
      <c r="ALB1868" s="84"/>
      <c r="ALC1868" s="84"/>
      <c r="ALD1868" s="84"/>
      <c r="ALE1868" s="84"/>
      <c r="ALF1868" s="84"/>
      <c r="ALG1868" s="84"/>
      <c r="ALH1868" s="84"/>
      <c r="ALI1868" s="84"/>
      <c r="ALJ1868" s="84"/>
      <c r="ALK1868" s="84"/>
      <c r="ALL1868" s="84"/>
      <c r="ALM1868" s="84"/>
      <c r="ALN1868" s="84"/>
      <c r="ALO1868" s="84"/>
      <c r="ALP1868" s="84"/>
      <c r="ALQ1868" s="84"/>
      <c r="ALR1868" s="84"/>
      <c r="ALS1868" s="84"/>
      <c r="ALT1868" s="84"/>
      <c r="ALU1868" s="84"/>
      <c r="ALV1868" s="84"/>
      <c r="ALW1868" s="84"/>
      <c r="ALX1868" s="84"/>
      <c r="ALY1868" s="84"/>
      <c r="ALZ1868" s="84"/>
      <c r="AMA1868" s="84"/>
      <c r="AMB1868" s="84"/>
      <c r="AMC1868" s="84"/>
      <c r="AMD1868" s="84"/>
      <c r="AME1868" s="84"/>
      <c r="AMF1868" s="84"/>
      <c r="AMG1868" s="84"/>
      <c r="AMH1868" s="84"/>
      <c r="AMI1868" s="84"/>
      <c r="AMJ1868" s="84"/>
      <c r="AMK1868" s="84"/>
      <c r="AML1868" s="84"/>
      <c r="AMM1868" s="84"/>
      <c r="AMN1868" s="84"/>
      <c r="AMO1868" s="84"/>
      <c r="AMP1868" s="84"/>
      <c r="AMQ1868" s="84"/>
      <c r="AMR1868" s="84"/>
      <c r="AMS1868" s="84"/>
      <c r="AMT1868" s="84"/>
      <c r="AMU1868" s="84"/>
      <c r="AMV1868" s="84"/>
      <c r="AMW1868" s="84"/>
      <c r="AMX1868" s="84"/>
      <c r="AMY1868" s="84"/>
      <c r="AMZ1868" s="84"/>
      <c r="ANA1868" s="84"/>
      <c r="ANB1868" s="84"/>
      <c r="ANC1868" s="84"/>
      <c r="AND1868" s="84"/>
      <c r="ANE1868" s="84"/>
      <c r="ANF1868" s="84"/>
      <c r="ANG1868" s="84"/>
      <c r="ANH1868" s="84"/>
      <c r="ANI1868" s="84"/>
      <c r="ANJ1868" s="84"/>
      <c r="ANK1868" s="84"/>
      <c r="ANL1868" s="84"/>
      <c r="ANM1868" s="84"/>
      <c r="ANN1868" s="84"/>
      <c r="ANO1868" s="84"/>
      <c r="ANP1868" s="84"/>
      <c r="ANQ1868" s="84"/>
      <c r="ANR1868" s="84"/>
      <c r="ANS1868" s="84"/>
      <c r="ANT1868" s="84"/>
      <c r="ANU1868" s="84"/>
      <c r="ANV1868" s="84"/>
      <c r="ANW1868" s="84"/>
      <c r="ANX1868" s="84"/>
      <c r="ANY1868" s="84"/>
      <c r="ANZ1868" s="84"/>
      <c r="AOA1868" s="84"/>
      <c r="AOB1868" s="84"/>
      <c r="AOC1868" s="84"/>
      <c r="AOD1868" s="84"/>
      <c r="AOE1868" s="84"/>
      <c r="AOF1868" s="84"/>
      <c r="AOG1868" s="84"/>
      <c r="AOH1868" s="84"/>
      <c r="AOI1868" s="84"/>
      <c r="AOJ1868" s="84"/>
      <c r="AOK1868" s="84"/>
      <c r="AOL1868" s="84"/>
      <c r="AOM1868" s="84"/>
      <c r="AON1868" s="84"/>
      <c r="AOO1868" s="84"/>
      <c r="AOP1868" s="84"/>
      <c r="AOQ1868" s="84"/>
      <c r="AOR1868" s="84"/>
      <c r="AOS1868" s="84"/>
      <c r="AOT1868" s="84"/>
      <c r="AOU1868" s="84"/>
      <c r="AOV1868" s="84"/>
      <c r="AOW1868" s="84"/>
      <c r="AOX1868" s="84"/>
      <c r="AOY1868" s="84"/>
      <c r="AOZ1868" s="84"/>
      <c r="APA1868" s="84"/>
      <c r="APB1868" s="84"/>
      <c r="APC1868" s="84"/>
      <c r="APD1868" s="84"/>
      <c r="APE1868" s="84"/>
      <c r="APF1868" s="84"/>
      <c r="APG1868" s="84"/>
      <c r="APH1868" s="84"/>
      <c r="API1868" s="84"/>
      <c r="APJ1868" s="84"/>
      <c r="APK1868" s="84"/>
      <c r="APL1868" s="84"/>
      <c r="APM1868" s="84"/>
      <c r="APN1868" s="84"/>
      <c r="APO1868" s="84"/>
      <c r="APP1868" s="84"/>
      <c r="APQ1868" s="84"/>
      <c r="APR1868" s="84"/>
      <c r="APS1868" s="84"/>
      <c r="APT1868" s="84"/>
      <c r="APU1868" s="84"/>
      <c r="APV1868" s="84"/>
      <c r="APW1868" s="84"/>
      <c r="APX1868" s="84"/>
      <c r="APY1868" s="84"/>
      <c r="APZ1868" s="84"/>
      <c r="AQA1868" s="84"/>
      <c r="AQB1868" s="84"/>
      <c r="AQC1868" s="84"/>
      <c r="AQD1868" s="84"/>
      <c r="AQE1868" s="84"/>
      <c r="AQF1868" s="84"/>
      <c r="AQG1868" s="84"/>
      <c r="AQH1868" s="84"/>
      <c r="AQI1868" s="84"/>
      <c r="AQJ1868" s="84"/>
      <c r="AQK1868" s="84"/>
      <c r="AQL1868" s="84"/>
      <c r="AQM1868" s="84"/>
      <c r="AQN1868" s="84"/>
      <c r="AQO1868" s="84"/>
      <c r="AQP1868" s="84"/>
      <c r="AQQ1868" s="84"/>
      <c r="AQR1868" s="84"/>
      <c r="AQS1868" s="84"/>
      <c r="AQT1868" s="84"/>
      <c r="AQU1868" s="84"/>
      <c r="AQV1868" s="84"/>
      <c r="AQW1868" s="84"/>
      <c r="AQX1868" s="84"/>
      <c r="AQY1868" s="84"/>
      <c r="AQZ1868" s="84"/>
      <c r="ARA1868" s="84"/>
      <c r="ARB1868" s="84"/>
      <c r="ARC1868" s="84"/>
      <c r="ARD1868" s="84"/>
      <c r="ARE1868" s="84"/>
      <c r="ARF1868" s="84"/>
      <c r="ARG1868" s="84"/>
      <c r="ARH1868" s="84"/>
      <c r="ARI1868" s="84"/>
      <c r="ARJ1868" s="84"/>
      <c r="ARK1868" s="84"/>
      <c r="ARL1868" s="84"/>
      <c r="ARM1868" s="84"/>
      <c r="ARN1868" s="84"/>
      <c r="ARO1868" s="84"/>
      <c r="ARP1868" s="84"/>
      <c r="ARQ1868" s="84"/>
      <c r="ARR1868" s="84"/>
      <c r="ARS1868" s="84"/>
      <c r="ART1868" s="84"/>
      <c r="ARU1868" s="84"/>
      <c r="ARV1868" s="84"/>
      <c r="ARW1868" s="84"/>
      <c r="ARX1868" s="84"/>
      <c r="ARY1868" s="84"/>
      <c r="ARZ1868" s="84"/>
      <c r="ASA1868" s="84"/>
      <c r="ASB1868" s="84"/>
      <c r="ASC1868" s="84"/>
      <c r="ASD1868" s="84"/>
      <c r="ASE1868" s="84"/>
      <c r="ASF1868" s="84"/>
      <c r="ASG1868" s="84"/>
      <c r="ASH1868" s="84"/>
      <c r="ASI1868" s="84"/>
      <c r="ASJ1868" s="84"/>
      <c r="ASK1868" s="84"/>
      <c r="ASL1868" s="84"/>
      <c r="ASM1868" s="84"/>
      <c r="ASN1868" s="84"/>
      <c r="ASO1868" s="84"/>
      <c r="ASP1868" s="84"/>
      <c r="ASQ1868" s="84"/>
      <c r="ASR1868" s="84"/>
      <c r="ASS1868" s="84"/>
      <c r="AST1868" s="84"/>
      <c r="ASU1868" s="84"/>
      <c r="ASV1868" s="84"/>
      <c r="ASW1868" s="84"/>
      <c r="ASX1868" s="84"/>
      <c r="ASY1868" s="84"/>
      <c r="ASZ1868" s="84"/>
      <c r="ATA1868" s="84"/>
      <c r="ATB1868" s="84"/>
      <c r="ATC1868" s="84"/>
      <c r="ATD1868" s="84"/>
      <c r="ATE1868" s="84"/>
      <c r="ATF1868" s="84"/>
      <c r="ATG1868" s="84"/>
      <c r="ATH1868" s="84"/>
      <c r="ATI1868" s="84"/>
      <c r="ATJ1868" s="84"/>
      <c r="ATK1868" s="84"/>
      <c r="ATL1868" s="84"/>
      <c r="ATM1868" s="84"/>
      <c r="ATN1868" s="84"/>
      <c r="ATO1868" s="84"/>
      <c r="ATP1868" s="84"/>
      <c r="ATQ1868" s="84"/>
      <c r="ATR1868" s="84"/>
      <c r="ATS1868" s="84"/>
      <c r="ATT1868" s="84"/>
      <c r="ATU1868" s="84"/>
      <c r="ATV1868" s="84"/>
      <c r="ATW1868" s="84"/>
      <c r="ATX1868" s="84"/>
      <c r="ATY1868" s="84"/>
      <c r="ATZ1868" s="84"/>
      <c r="AUA1868" s="84"/>
      <c r="AUB1868" s="84"/>
      <c r="AUC1868" s="84"/>
      <c r="AUD1868" s="84"/>
      <c r="AUE1868" s="84"/>
      <c r="AUF1868" s="84"/>
      <c r="AUG1868" s="84"/>
      <c r="AUH1868" s="84"/>
      <c r="AUI1868" s="84"/>
      <c r="AUJ1868" s="84"/>
      <c r="AUK1868" s="84"/>
      <c r="AUL1868" s="84"/>
      <c r="AUM1868" s="84"/>
      <c r="AUN1868" s="84"/>
      <c r="AUO1868" s="84"/>
      <c r="AUP1868" s="84"/>
      <c r="AUQ1868" s="84"/>
      <c r="AUR1868" s="84"/>
      <c r="AUS1868" s="84"/>
      <c r="AUT1868" s="84"/>
      <c r="AUU1868" s="84"/>
      <c r="AUV1868" s="84"/>
      <c r="AUW1868" s="84"/>
      <c r="AUX1868" s="84"/>
      <c r="AUY1868" s="84"/>
      <c r="AUZ1868" s="84"/>
      <c r="AVA1868" s="84"/>
      <c r="AVB1868" s="84"/>
      <c r="AVC1868" s="84"/>
      <c r="AVD1868" s="84"/>
      <c r="AVE1868" s="84"/>
      <c r="AVF1868" s="84"/>
      <c r="AVG1868" s="84"/>
      <c r="AVH1868" s="84"/>
      <c r="AVI1868" s="84"/>
      <c r="AVJ1868" s="84"/>
      <c r="AVK1868" s="84"/>
      <c r="AVL1868" s="84"/>
      <c r="AVM1868" s="84"/>
      <c r="AVN1868" s="84"/>
      <c r="AVO1868" s="84"/>
      <c r="AVP1868" s="84"/>
      <c r="AVQ1868" s="84"/>
      <c r="AVR1868" s="84"/>
      <c r="AVS1868" s="84"/>
      <c r="AVT1868" s="84"/>
      <c r="AVU1868" s="84"/>
      <c r="AVV1868" s="84"/>
      <c r="AVW1868" s="84"/>
      <c r="AVX1868" s="84"/>
      <c r="AVY1868" s="84"/>
      <c r="AVZ1868" s="84"/>
      <c r="AWA1868" s="84"/>
      <c r="AWB1868" s="84"/>
      <c r="AWC1868" s="84"/>
      <c r="AWD1868" s="84"/>
      <c r="AWE1868" s="84"/>
      <c r="AWF1868" s="84"/>
      <c r="AWG1868" s="84"/>
      <c r="AWH1868" s="84"/>
      <c r="AWI1868" s="84"/>
      <c r="AWJ1868" s="84"/>
      <c r="AWK1868" s="84"/>
      <c r="AWL1868" s="84"/>
      <c r="AWM1868" s="84"/>
      <c r="AWN1868" s="84"/>
      <c r="AWO1868" s="84"/>
      <c r="AWP1868" s="84"/>
      <c r="AWQ1868" s="84"/>
      <c r="AWR1868" s="84"/>
      <c r="AWS1868" s="84"/>
      <c r="AWT1868" s="84"/>
      <c r="AWU1868" s="84"/>
      <c r="AWV1868" s="84"/>
      <c r="AWW1868" s="84"/>
      <c r="AWX1868" s="84"/>
      <c r="AWY1868" s="84"/>
      <c r="AWZ1868" s="84"/>
      <c r="AXA1868" s="84"/>
      <c r="AXB1868" s="84"/>
      <c r="AXC1868" s="84"/>
      <c r="AXD1868" s="84"/>
      <c r="AXE1868" s="84"/>
      <c r="AXF1868" s="84"/>
      <c r="AXG1868" s="84"/>
      <c r="AXH1868" s="84"/>
      <c r="AXI1868" s="84"/>
      <c r="AXJ1868" s="84"/>
      <c r="AXK1868" s="84"/>
      <c r="AXL1868" s="84"/>
      <c r="AXM1868" s="84"/>
      <c r="AXN1868" s="84"/>
      <c r="AXO1868" s="84"/>
      <c r="AXP1868" s="84"/>
      <c r="AXQ1868" s="84"/>
      <c r="AXR1868" s="84"/>
      <c r="AXS1868" s="84"/>
      <c r="AXT1868" s="84"/>
      <c r="AXU1868" s="84"/>
      <c r="AXV1868" s="84"/>
      <c r="AXW1868" s="84"/>
      <c r="AXX1868" s="84"/>
      <c r="AXY1868" s="84"/>
      <c r="AXZ1868" s="84"/>
      <c r="AYA1868" s="84"/>
      <c r="AYB1868" s="84"/>
      <c r="AYC1868" s="84"/>
      <c r="AYD1868" s="84"/>
      <c r="AYE1868" s="84"/>
      <c r="AYF1868" s="84"/>
      <c r="AYG1868" s="84"/>
      <c r="AYH1868" s="84"/>
      <c r="AYI1868" s="84"/>
      <c r="AYJ1868" s="84"/>
      <c r="AYK1868" s="84"/>
      <c r="AYL1868" s="84"/>
      <c r="AYM1868" s="84"/>
      <c r="AYN1868" s="84"/>
      <c r="AYO1868" s="84"/>
      <c r="AYP1868" s="84"/>
      <c r="AYQ1868" s="84"/>
      <c r="AYR1868" s="84"/>
      <c r="AYS1868" s="84"/>
      <c r="AYT1868" s="84"/>
      <c r="AYU1868" s="84"/>
      <c r="AYV1868" s="84"/>
      <c r="AYW1868" s="84"/>
      <c r="AYX1868" s="84"/>
      <c r="AYY1868" s="84"/>
      <c r="AYZ1868" s="84"/>
      <c r="AZA1868" s="84"/>
      <c r="AZB1868" s="84"/>
      <c r="AZC1868" s="84"/>
      <c r="AZD1868" s="84"/>
      <c r="AZE1868" s="84"/>
      <c r="AZF1868" s="84"/>
      <c r="AZG1868" s="84"/>
      <c r="AZH1868" s="84"/>
      <c r="AZI1868" s="84"/>
      <c r="AZJ1868" s="84"/>
      <c r="AZK1868" s="84"/>
      <c r="AZL1868" s="84"/>
      <c r="AZM1868" s="84"/>
      <c r="AZN1868" s="84"/>
      <c r="AZO1868" s="84"/>
      <c r="AZP1868" s="84"/>
      <c r="AZQ1868" s="84"/>
      <c r="AZR1868" s="84"/>
      <c r="AZS1868" s="84"/>
      <c r="AZT1868" s="84"/>
      <c r="AZU1868" s="84"/>
      <c r="AZV1868" s="84"/>
      <c r="AZW1868" s="84"/>
      <c r="AZX1868" s="84"/>
      <c r="AZY1868" s="84"/>
      <c r="AZZ1868" s="84"/>
      <c r="BAA1868" s="84"/>
      <c r="BAB1868" s="84"/>
      <c r="BAC1868" s="84"/>
      <c r="BAD1868" s="84"/>
      <c r="BAE1868" s="84"/>
      <c r="BAF1868" s="84"/>
      <c r="BAG1868" s="84"/>
      <c r="BAH1868" s="84"/>
      <c r="BAI1868" s="84"/>
      <c r="BAJ1868" s="84"/>
      <c r="BAK1868" s="84"/>
      <c r="BAL1868" s="84"/>
      <c r="BAM1868" s="84"/>
      <c r="BAN1868" s="84"/>
      <c r="BAO1868" s="84"/>
      <c r="BAP1868" s="84"/>
      <c r="BAQ1868" s="84"/>
      <c r="BAR1868" s="84"/>
      <c r="BAS1868" s="84"/>
      <c r="BAT1868" s="84"/>
      <c r="BAU1868" s="84"/>
      <c r="BAV1868" s="84"/>
      <c r="BAW1868" s="84"/>
      <c r="BAX1868" s="84"/>
      <c r="BAY1868" s="84"/>
      <c r="BAZ1868" s="84"/>
      <c r="BBA1868" s="84"/>
      <c r="BBB1868" s="84"/>
      <c r="BBC1868" s="84"/>
      <c r="BBD1868" s="84"/>
      <c r="BBE1868" s="84"/>
      <c r="BBF1868" s="84"/>
      <c r="BBG1868" s="84"/>
      <c r="BBH1868" s="84"/>
      <c r="BBI1868" s="84"/>
      <c r="BBJ1868" s="84"/>
      <c r="BBK1868" s="84"/>
      <c r="BBL1868" s="84"/>
      <c r="BBM1868" s="84"/>
      <c r="BBN1868" s="84"/>
      <c r="BBO1868" s="84"/>
      <c r="BBP1868" s="84"/>
      <c r="BBQ1868" s="84"/>
      <c r="BBR1868" s="84"/>
      <c r="BBS1868" s="84"/>
      <c r="BBT1868" s="84"/>
      <c r="BBU1868" s="84"/>
      <c r="BBV1868" s="84"/>
      <c r="BBW1868" s="84"/>
      <c r="BBX1868" s="84"/>
      <c r="BBY1868" s="84"/>
      <c r="BBZ1868" s="84"/>
      <c r="BCA1868" s="84"/>
      <c r="BCB1868" s="84"/>
      <c r="BCC1868" s="84"/>
      <c r="BCD1868" s="84"/>
      <c r="BCE1868" s="84"/>
      <c r="BCF1868" s="84"/>
      <c r="BCG1868" s="84"/>
      <c r="BCH1868" s="84"/>
      <c r="BCI1868" s="84"/>
      <c r="BCJ1868" s="84"/>
      <c r="BCK1868" s="84"/>
      <c r="BCL1868" s="84"/>
      <c r="BCM1868" s="84"/>
      <c r="BCN1868" s="84"/>
      <c r="BCO1868" s="84"/>
      <c r="BCP1868" s="84"/>
      <c r="BCQ1868" s="84"/>
      <c r="BCR1868" s="84"/>
      <c r="BCS1868" s="84"/>
      <c r="BCT1868" s="84"/>
      <c r="BCU1868" s="84"/>
      <c r="BCV1868" s="84"/>
      <c r="BCW1868" s="84"/>
      <c r="BCX1868" s="84"/>
      <c r="BCY1868" s="84"/>
      <c r="BCZ1868" s="84"/>
      <c r="BDA1868" s="84"/>
      <c r="BDB1868" s="84"/>
      <c r="BDC1868" s="84"/>
      <c r="BDD1868" s="84"/>
      <c r="BDE1868" s="84"/>
      <c r="BDF1868" s="84"/>
      <c r="BDG1868" s="84"/>
      <c r="BDH1868" s="84"/>
      <c r="BDI1868" s="84"/>
      <c r="BDJ1868" s="84"/>
      <c r="BDK1868" s="84"/>
      <c r="BDL1868" s="84"/>
      <c r="BDM1868" s="84"/>
      <c r="BDN1868" s="84"/>
      <c r="BDO1868" s="84"/>
      <c r="BDP1868" s="84"/>
      <c r="BDQ1868" s="84"/>
      <c r="BDR1868" s="84"/>
      <c r="BDS1868" s="84"/>
      <c r="BDT1868" s="84"/>
      <c r="BDU1868" s="84"/>
      <c r="BDV1868" s="84"/>
      <c r="BDW1868" s="84"/>
      <c r="BDX1868" s="84"/>
      <c r="BDY1868" s="84"/>
      <c r="BDZ1868" s="84"/>
      <c r="BEA1868" s="84"/>
      <c r="BEB1868" s="84"/>
      <c r="BEC1868" s="84"/>
      <c r="BED1868" s="84"/>
      <c r="BEE1868" s="84"/>
      <c r="BEF1868" s="84"/>
      <c r="BEG1868" s="84"/>
      <c r="BEH1868" s="84"/>
      <c r="BEI1868" s="84"/>
      <c r="BEJ1868" s="84"/>
      <c r="BEK1868" s="84"/>
      <c r="BEL1868" s="84"/>
      <c r="BEM1868" s="84"/>
      <c r="BEN1868" s="84"/>
      <c r="BEO1868" s="84"/>
      <c r="BEP1868" s="84"/>
      <c r="BEQ1868" s="84"/>
      <c r="BER1868" s="84"/>
      <c r="BES1868" s="84"/>
      <c r="BET1868" s="84"/>
      <c r="BEU1868" s="84"/>
      <c r="BEV1868" s="84"/>
      <c r="BEW1868" s="84"/>
      <c r="BEX1868" s="84"/>
      <c r="BEY1868" s="84"/>
      <c r="BEZ1868" s="84"/>
      <c r="BFA1868" s="84"/>
      <c r="BFB1868" s="84"/>
      <c r="BFC1868" s="84"/>
      <c r="BFD1868" s="84"/>
      <c r="BFE1868" s="84"/>
      <c r="BFF1868" s="84"/>
      <c r="BFG1868" s="84"/>
      <c r="BFH1868" s="84"/>
      <c r="BFI1868" s="84"/>
      <c r="BFJ1868" s="84"/>
      <c r="BFK1868" s="84"/>
      <c r="BFL1868" s="84"/>
      <c r="BFM1868" s="84"/>
      <c r="BFN1868" s="84"/>
      <c r="BFO1868" s="84"/>
      <c r="BFP1868" s="84"/>
      <c r="BFQ1868" s="84"/>
      <c r="BFR1868" s="84"/>
      <c r="BFS1868" s="84"/>
      <c r="BFT1868" s="84"/>
      <c r="BFU1868" s="84"/>
      <c r="BFV1868" s="84"/>
      <c r="BFW1868" s="84"/>
      <c r="BFX1868" s="84"/>
      <c r="BFY1868" s="84"/>
      <c r="BFZ1868" s="84"/>
      <c r="BGA1868" s="84"/>
      <c r="BGB1868" s="84"/>
      <c r="BGC1868" s="84"/>
      <c r="BGD1868" s="84"/>
      <c r="BGE1868" s="84"/>
      <c r="BGF1868" s="84"/>
      <c r="BGG1868" s="84"/>
      <c r="BGH1868" s="84"/>
      <c r="BGI1868" s="84"/>
      <c r="BGJ1868" s="84"/>
      <c r="BGK1868" s="84"/>
      <c r="BGL1868" s="84"/>
      <c r="BGM1868" s="84"/>
      <c r="BGN1868" s="84"/>
      <c r="BGO1868" s="84"/>
      <c r="BGP1868" s="84"/>
      <c r="BGQ1868" s="84"/>
      <c r="BGR1868" s="84"/>
      <c r="BGS1868" s="84"/>
      <c r="BGT1868" s="84"/>
      <c r="BGU1868" s="84"/>
      <c r="BGV1868" s="84"/>
      <c r="BGW1868" s="84"/>
      <c r="BGX1868" s="84"/>
      <c r="BGY1868" s="84"/>
      <c r="BGZ1868" s="84"/>
      <c r="BHA1868" s="84"/>
      <c r="BHB1868" s="84"/>
      <c r="BHC1868" s="84"/>
      <c r="BHD1868" s="84"/>
      <c r="BHE1868" s="84"/>
      <c r="BHF1868" s="84"/>
      <c r="BHG1868" s="84"/>
      <c r="BHH1868" s="84"/>
      <c r="BHI1868" s="84"/>
      <c r="BHJ1868" s="84"/>
      <c r="BHK1868" s="84"/>
      <c r="BHL1868" s="84"/>
      <c r="BHM1868" s="84"/>
      <c r="BHN1868" s="84"/>
      <c r="BHO1868" s="84"/>
      <c r="BHP1868" s="84"/>
      <c r="BHQ1868" s="84"/>
      <c r="BHR1868" s="84"/>
      <c r="BHS1868" s="84"/>
      <c r="BHT1868" s="84"/>
      <c r="BHU1868" s="84"/>
      <c r="BHV1868" s="84"/>
      <c r="BHW1868" s="84"/>
      <c r="BHX1868" s="84"/>
      <c r="BHY1868" s="84"/>
      <c r="BHZ1868" s="84"/>
      <c r="BIA1868" s="84"/>
      <c r="BIB1868" s="84"/>
      <c r="BIC1868" s="84"/>
      <c r="BID1868" s="84"/>
      <c r="BIE1868" s="84"/>
      <c r="BIF1868" s="84"/>
      <c r="BIG1868" s="84"/>
      <c r="BIH1868" s="84"/>
      <c r="BII1868" s="84"/>
      <c r="BIJ1868" s="84"/>
      <c r="BIK1868" s="84"/>
      <c r="BIL1868" s="84"/>
      <c r="BIM1868" s="84"/>
      <c r="BIN1868" s="84"/>
      <c r="BIO1868" s="84"/>
      <c r="BIP1868" s="84"/>
      <c r="BIQ1868" s="84"/>
      <c r="BIR1868" s="84"/>
      <c r="BIS1868" s="84"/>
      <c r="BIT1868" s="84"/>
      <c r="BIU1868" s="84"/>
      <c r="BIV1868" s="84"/>
      <c r="BIW1868" s="84"/>
      <c r="BIX1868" s="84"/>
      <c r="BIY1868" s="84"/>
      <c r="BIZ1868" s="84"/>
      <c r="BJA1868" s="84"/>
      <c r="BJB1868" s="84"/>
      <c r="BJC1868" s="84"/>
      <c r="BJD1868" s="84"/>
      <c r="BJE1868" s="84"/>
      <c r="BJF1868" s="84"/>
      <c r="BJG1868" s="84"/>
      <c r="BJH1868" s="84"/>
      <c r="BJI1868" s="84"/>
      <c r="BJJ1868" s="84"/>
      <c r="BJK1868" s="84"/>
      <c r="BJL1868" s="84"/>
      <c r="BJM1868" s="84"/>
      <c r="BJN1868" s="84"/>
      <c r="BJO1868" s="84"/>
      <c r="BJP1868" s="84"/>
      <c r="BJQ1868" s="84"/>
      <c r="BJR1868" s="84"/>
      <c r="BJS1868" s="84"/>
      <c r="BJT1868" s="84"/>
      <c r="BJU1868" s="84"/>
      <c r="BJV1868" s="84"/>
      <c r="BJW1868" s="84"/>
      <c r="BJX1868" s="84"/>
      <c r="BJY1868" s="84"/>
      <c r="BJZ1868" s="84"/>
      <c r="BKA1868" s="84"/>
      <c r="BKB1868" s="84"/>
      <c r="BKC1868" s="84"/>
      <c r="BKD1868" s="84"/>
      <c r="BKE1868" s="84"/>
      <c r="BKF1868" s="84"/>
      <c r="BKG1868" s="84"/>
      <c r="BKH1868" s="84"/>
      <c r="BKI1868" s="84"/>
      <c r="BKJ1868" s="84"/>
      <c r="BKK1868" s="84"/>
      <c r="BKL1868" s="84"/>
      <c r="BKM1868" s="84"/>
      <c r="BKN1868" s="84"/>
      <c r="BKO1868" s="84"/>
      <c r="BKP1868" s="84"/>
      <c r="BKQ1868" s="84"/>
      <c r="BKR1868" s="84"/>
      <c r="BKS1868" s="84"/>
      <c r="BKT1868" s="84"/>
      <c r="BKU1868" s="84"/>
      <c r="BKV1868" s="84"/>
      <c r="BKW1868" s="84"/>
      <c r="BKX1868" s="84"/>
      <c r="BKY1868" s="84"/>
      <c r="BKZ1868" s="84"/>
      <c r="BLA1868" s="84"/>
      <c r="BLB1868" s="84"/>
      <c r="BLC1868" s="84"/>
      <c r="BLD1868" s="84"/>
      <c r="BLE1868" s="84"/>
      <c r="BLF1868" s="84"/>
      <c r="BLG1868" s="84"/>
      <c r="BLH1868" s="84"/>
      <c r="BLI1868" s="84"/>
      <c r="BLJ1868" s="84"/>
      <c r="BLK1868" s="84"/>
      <c r="BLL1868" s="84"/>
      <c r="BLM1868" s="84"/>
      <c r="BLN1868" s="84"/>
      <c r="BLO1868" s="84"/>
      <c r="BLP1868" s="84"/>
      <c r="BLQ1868" s="84"/>
      <c r="BLR1868" s="84"/>
      <c r="BLS1868" s="84"/>
      <c r="BLT1868" s="84"/>
      <c r="BLU1868" s="84"/>
      <c r="BLV1868" s="84"/>
      <c r="BLW1868" s="84"/>
      <c r="BLX1868" s="84"/>
      <c r="BLY1868" s="84"/>
      <c r="BLZ1868" s="84"/>
      <c r="BMA1868" s="84"/>
      <c r="BMB1868" s="84"/>
      <c r="BMC1868" s="84"/>
      <c r="BMD1868" s="84"/>
      <c r="BME1868" s="84"/>
      <c r="BMF1868" s="84"/>
      <c r="BMG1868" s="84"/>
      <c r="BMH1868" s="84"/>
      <c r="BMI1868" s="84"/>
      <c r="BMJ1868" s="84"/>
      <c r="BMK1868" s="84"/>
      <c r="BML1868" s="84"/>
      <c r="BMM1868" s="84"/>
      <c r="BMN1868" s="84"/>
      <c r="BMO1868" s="84"/>
      <c r="BMP1868" s="84"/>
      <c r="BMQ1868" s="84"/>
      <c r="BMR1868" s="84"/>
      <c r="BMS1868" s="84"/>
      <c r="BMT1868" s="84"/>
      <c r="BMU1868" s="84"/>
      <c r="BMV1868" s="84"/>
      <c r="BMW1868" s="84"/>
      <c r="BMX1868" s="84"/>
      <c r="BMY1868" s="84"/>
      <c r="BMZ1868" s="84"/>
      <c r="BNA1868" s="84"/>
      <c r="BNB1868" s="84"/>
      <c r="BNC1868" s="84"/>
      <c r="BND1868" s="84"/>
      <c r="BNE1868" s="84"/>
      <c r="BNF1868" s="84"/>
      <c r="BNG1868" s="84"/>
      <c r="BNH1868" s="84"/>
      <c r="BNI1868" s="84"/>
      <c r="BNJ1868" s="84"/>
      <c r="BNK1868" s="84"/>
      <c r="BNL1868" s="84"/>
      <c r="BNM1868" s="84"/>
      <c r="BNN1868" s="84"/>
      <c r="BNO1868" s="84"/>
      <c r="BNP1868" s="84"/>
      <c r="BNQ1868" s="84"/>
      <c r="BNR1868" s="84"/>
      <c r="BNS1868" s="84"/>
      <c r="BNT1868" s="84"/>
      <c r="BNU1868" s="84"/>
      <c r="BNV1868" s="84"/>
      <c r="BNW1868" s="84"/>
      <c r="BNX1868" s="84"/>
      <c r="BNY1868" s="84"/>
      <c r="BNZ1868" s="84"/>
      <c r="BOA1868" s="84"/>
      <c r="BOB1868" s="84"/>
      <c r="BOC1868" s="84"/>
      <c r="BOD1868" s="84"/>
      <c r="BOE1868" s="84"/>
      <c r="BOF1868" s="84"/>
      <c r="BOG1868" s="84"/>
      <c r="BOH1868" s="84"/>
      <c r="BOI1868" s="84"/>
      <c r="BOJ1868" s="84"/>
      <c r="BOK1868" s="84"/>
      <c r="BOL1868" s="84"/>
      <c r="BOM1868" s="84"/>
      <c r="BON1868" s="84"/>
      <c r="BOO1868" s="84"/>
      <c r="BOP1868" s="84"/>
      <c r="BOQ1868" s="84"/>
      <c r="BOR1868" s="84"/>
      <c r="BOS1868" s="84"/>
      <c r="BOT1868" s="84"/>
      <c r="BOU1868" s="84"/>
      <c r="BOV1868" s="84"/>
      <c r="BOW1868" s="84"/>
      <c r="BOX1868" s="84"/>
      <c r="BOY1868" s="84"/>
      <c r="BOZ1868" s="84"/>
      <c r="BPA1868" s="84"/>
      <c r="BPB1868" s="84"/>
      <c r="BPC1868" s="84"/>
      <c r="BPD1868" s="84"/>
      <c r="BPE1868" s="84"/>
      <c r="BPF1868" s="84"/>
      <c r="BPG1868" s="84"/>
      <c r="BPH1868" s="84"/>
      <c r="BPI1868" s="84"/>
      <c r="BPJ1868" s="84"/>
      <c r="BPK1868" s="84"/>
      <c r="BPL1868" s="84"/>
      <c r="BPM1868" s="84"/>
      <c r="BPN1868" s="84"/>
      <c r="BPO1868" s="84"/>
      <c r="BPP1868" s="84"/>
      <c r="BPQ1868" s="84"/>
      <c r="BPR1868" s="84"/>
      <c r="BPS1868" s="84"/>
      <c r="BPT1868" s="84"/>
      <c r="BPU1868" s="84"/>
      <c r="BPV1868" s="84"/>
      <c r="BPW1868" s="84"/>
      <c r="BPX1868" s="84"/>
      <c r="BPY1868" s="84"/>
      <c r="BPZ1868" s="84"/>
      <c r="BQA1868" s="84"/>
      <c r="BQB1868" s="84"/>
      <c r="BQC1868" s="84"/>
      <c r="BQD1868" s="84"/>
      <c r="BQE1868" s="84"/>
      <c r="BQF1868" s="84"/>
      <c r="BQG1868" s="84"/>
      <c r="BQH1868" s="84"/>
      <c r="BQI1868" s="84"/>
      <c r="BQJ1868" s="84"/>
      <c r="BQK1868" s="84"/>
      <c r="BQL1868" s="84"/>
      <c r="BQM1868" s="84"/>
      <c r="BQN1868" s="84"/>
      <c r="BQO1868" s="84"/>
      <c r="BQP1868" s="84"/>
      <c r="BQQ1868" s="84"/>
      <c r="BQR1868" s="84"/>
      <c r="BQS1868" s="84"/>
      <c r="BQT1868" s="84"/>
      <c r="BQU1868" s="84"/>
      <c r="BQV1868" s="84"/>
      <c r="BQW1868" s="84"/>
      <c r="BQX1868" s="84"/>
      <c r="BQY1868" s="84"/>
      <c r="BQZ1868" s="84"/>
      <c r="BRA1868" s="84"/>
      <c r="BRB1868" s="84"/>
      <c r="BRC1868" s="84"/>
      <c r="BRD1868" s="84"/>
      <c r="BRE1868" s="84"/>
      <c r="BRF1868" s="84"/>
      <c r="BRG1868" s="84"/>
      <c r="BRH1868" s="84"/>
      <c r="BRI1868" s="84"/>
      <c r="BRJ1868" s="84"/>
      <c r="BRK1868" s="84"/>
      <c r="BRL1868" s="84"/>
      <c r="BRM1868" s="84"/>
      <c r="BRN1868" s="84"/>
      <c r="BRO1868" s="84"/>
      <c r="BRP1868" s="84"/>
      <c r="BRQ1868" s="84"/>
      <c r="BRR1868" s="84"/>
      <c r="BRS1868" s="84"/>
      <c r="BRT1868" s="84"/>
      <c r="BRU1868" s="84"/>
      <c r="BRV1868" s="84"/>
      <c r="BRW1868" s="84"/>
      <c r="BRX1868" s="84"/>
      <c r="BRY1868" s="84"/>
      <c r="BRZ1868" s="84"/>
      <c r="BSA1868" s="84"/>
      <c r="BSB1868" s="84"/>
      <c r="BSC1868" s="84"/>
      <c r="BSD1868" s="84"/>
      <c r="BSE1868" s="84"/>
      <c r="BSF1868" s="84"/>
      <c r="BSG1868" s="84"/>
      <c r="BSH1868" s="84"/>
      <c r="BSI1868" s="84"/>
      <c r="BSJ1868" s="84"/>
      <c r="BSK1868" s="84"/>
      <c r="BSL1868" s="84"/>
      <c r="BSM1868" s="84"/>
      <c r="BSN1868" s="84"/>
      <c r="BSO1868" s="84"/>
      <c r="BSP1868" s="84"/>
      <c r="BSQ1868" s="84"/>
      <c r="BSR1868" s="84"/>
      <c r="BSS1868" s="84"/>
      <c r="BST1868" s="84"/>
      <c r="BSU1868" s="84"/>
      <c r="BSV1868" s="84"/>
      <c r="BSW1868" s="84"/>
      <c r="BSX1868" s="84"/>
      <c r="BSY1868" s="84"/>
      <c r="BSZ1868" s="84"/>
      <c r="BTA1868" s="84"/>
      <c r="BTB1868" s="84"/>
      <c r="BTC1868" s="84"/>
      <c r="BTD1868" s="84"/>
      <c r="BTE1868" s="84"/>
      <c r="BTF1868" s="84"/>
      <c r="BTG1868" s="84"/>
      <c r="BTH1868" s="84"/>
      <c r="BTI1868" s="84"/>
      <c r="BTJ1868" s="84"/>
      <c r="BTK1868" s="84"/>
      <c r="BTL1868" s="84"/>
      <c r="BTM1868" s="84"/>
      <c r="BTN1868" s="84"/>
      <c r="BTO1868" s="84"/>
      <c r="BTP1868" s="84"/>
      <c r="BTQ1868" s="84"/>
      <c r="BTR1868" s="84"/>
      <c r="BTS1868" s="84"/>
      <c r="BTT1868" s="84"/>
      <c r="BTU1868" s="84"/>
      <c r="BTV1868" s="84"/>
      <c r="BTW1868" s="84"/>
      <c r="BTX1868" s="84"/>
      <c r="BTY1868" s="84"/>
      <c r="BTZ1868" s="84"/>
      <c r="BUA1868" s="84"/>
      <c r="BUB1868" s="84"/>
      <c r="BUC1868" s="84"/>
      <c r="BUD1868" s="84"/>
      <c r="BUE1868" s="84"/>
      <c r="BUF1868" s="84"/>
      <c r="BUG1868" s="84"/>
      <c r="BUH1868" s="84"/>
      <c r="BUI1868" s="84"/>
      <c r="BUJ1868" s="84"/>
      <c r="BUK1868" s="84"/>
      <c r="BUL1868" s="84"/>
      <c r="BUM1868" s="84"/>
      <c r="BUN1868" s="84"/>
      <c r="BUO1868" s="84"/>
      <c r="BUP1868" s="84"/>
      <c r="BUQ1868" s="84"/>
      <c r="BUR1868" s="84"/>
      <c r="BUS1868" s="84"/>
      <c r="BUT1868" s="84"/>
      <c r="BUU1868" s="84"/>
      <c r="BUV1868" s="84"/>
      <c r="BUW1868" s="84"/>
      <c r="BUX1868" s="84"/>
      <c r="BUY1868" s="84"/>
      <c r="BUZ1868" s="84"/>
      <c r="BVA1868" s="84"/>
      <c r="BVB1868" s="84"/>
      <c r="BVC1868" s="84"/>
      <c r="BVD1868" s="84"/>
      <c r="BVE1868" s="84"/>
      <c r="BVF1868" s="84"/>
      <c r="BVG1868" s="84"/>
      <c r="BVH1868" s="84"/>
      <c r="BVI1868" s="84"/>
      <c r="BVJ1868" s="84"/>
      <c r="BVK1868" s="84"/>
      <c r="BVL1868" s="84"/>
      <c r="BVM1868" s="84"/>
      <c r="BVN1868" s="84"/>
      <c r="BVO1868" s="84"/>
      <c r="BVP1868" s="84"/>
      <c r="BVQ1868" s="84"/>
      <c r="BVR1868" s="84"/>
      <c r="BVS1868" s="84"/>
      <c r="BVT1868" s="84"/>
      <c r="BVU1868" s="84"/>
      <c r="BVV1868" s="84"/>
      <c r="BVW1868" s="84"/>
      <c r="BVX1868" s="84"/>
      <c r="BVY1868" s="84"/>
      <c r="BVZ1868" s="84"/>
      <c r="BWA1868" s="84"/>
      <c r="BWB1868" s="84"/>
      <c r="BWC1868" s="84"/>
      <c r="BWD1868" s="84"/>
      <c r="BWE1868" s="84"/>
      <c r="BWF1868" s="84"/>
      <c r="BWG1868" s="84"/>
      <c r="BWH1868" s="84"/>
      <c r="BWI1868" s="84"/>
      <c r="BWJ1868" s="84"/>
      <c r="BWK1868" s="84"/>
      <c r="BWL1868" s="84"/>
      <c r="BWM1868" s="84"/>
      <c r="BWN1868" s="84"/>
      <c r="BWO1868" s="84"/>
      <c r="BWP1868" s="84"/>
      <c r="BWQ1868" s="84"/>
      <c r="BWR1868" s="84"/>
      <c r="BWS1868" s="84"/>
      <c r="BWT1868" s="84"/>
      <c r="BWU1868" s="84"/>
      <c r="BWV1868" s="84"/>
      <c r="BWW1868" s="84"/>
      <c r="BWX1868" s="84"/>
      <c r="BWY1868" s="84"/>
      <c r="BWZ1868" s="84"/>
      <c r="BXA1868" s="84"/>
      <c r="BXB1868" s="84"/>
      <c r="BXC1868" s="84"/>
      <c r="BXD1868" s="84"/>
      <c r="BXE1868" s="84"/>
      <c r="BXF1868" s="84"/>
      <c r="BXG1868" s="84"/>
      <c r="BXH1868" s="84"/>
      <c r="BXI1868" s="84"/>
      <c r="BXJ1868" s="84"/>
      <c r="BXK1868" s="84"/>
      <c r="BXL1868" s="84"/>
      <c r="BXM1868" s="84"/>
      <c r="BXN1868" s="84"/>
      <c r="BXO1868" s="84"/>
      <c r="BXP1868" s="84"/>
      <c r="BXQ1868" s="84"/>
      <c r="BXR1868" s="84"/>
      <c r="BXS1868" s="84"/>
      <c r="BXT1868" s="84"/>
      <c r="BXU1868" s="84"/>
      <c r="BXV1868" s="84"/>
      <c r="BXW1868" s="84"/>
      <c r="BXX1868" s="84"/>
      <c r="BXY1868" s="84"/>
      <c r="BXZ1868" s="84"/>
      <c r="BYA1868" s="84"/>
      <c r="BYB1868" s="84"/>
      <c r="BYC1868" s="84"/>
      <c r="BYD1868" s="84"/>
      <c r="BYE1868" s="84"/>
      <c r="BYF1868" s="84"/>
      <c r="BYG1868" s="84"/>
      <c r="BYH1868" s="84"/>
      <c r="BYI1868" s="84"/>
      <c r="BYJ1868" s="84"/>
      <c r="BYK1868" s="84"/>
      <c r="BYL1868" s="84"/>
      <c r="BYM1868" s="84"/>
      <c r="BYN1868" s="84"/>
      <c r="BYO1868" s="84"/>
      <c r="BYP1868" s="84"/>
      <c r="BYQ1868" s="84"/>
      <c r="BYR1868" s="84"/>
      <c r="BYS1868" s="84"/>
      <c r="BYT1868" s="84"/>
      <c r="BYU1868" s="84"/>
      <c r="BYV1868" s="84"/>
      <c r="BYW1868" s="84"/>
      <c r="BYX1868" s="84"/>
      <c r="BYY1868" s="84"/>
      <c r="BYZ1868" s="84"/>
      <c r="BZA1868" s="84"/>
      <c r="BZB1868" s="84"/>
      <c r="BZC1868" s="84"/>
      <c r="BZD1868" s="84"/>
      <c r="BZE1868" s="84"/>
      <c r="BZF1868" s="84"/>
      <c r="BZG1868" s="84"/>
      <c r="BZH1868" s="84"/>
      <c r="BZI1868" s="84"/>
      <c r="BZJ1868" s="84"/>
      <c r="BZK1868" s="84"/>
      <c r="BZL1868" s="84"/>
      <c r="BZM1868" s="84"/>
      <c r="BZN1868" s="84"/>
      <c r="BZO1868" s="84"/>
      <c r="BZP1868" s="84"/>
      <c r="BZQ1868" s="84"/>
      <c r="BZR1868" s="84"/>
      <c r="BZS1868" s="84"/>
      <c r="BZT1868" s="84"/>
      <c r="BZU1868" s="84"/>
      <c r="BZV1868" s="84"/>
      <c r="BZW1868" s="84"/>
      <c r="BZX1868" s="84"/>
      <c r="BZY1868" s="84"/>
      <c r="BZZ1868" s="84"/>
      <c r="CAA1868" s="84"/>
      <c r="CAB1868" s="84"/>
      <c r="CAC1868" s="84"/>
      <c r="CAD1868" s="84"/>
      <c r="CAE1868" s="84"/>
      <c r="CAF1868" s="84"/>
      <c r="CAG1868" s="84"/>
      <c r="CAH1868" s="84"/>
      <c r="CAI1868" s="84"/>
      <c r="CAJ1868" s="84"/>
      <c r="CAK1868" s="84"/>
      <c r="CAL1868" s="84"/>
      <c r="CAM1868" s="84"/>
      <c r="CAN1868" s="84"/>
      <c r="CAO1868" s="84"/>
      <c r="CAP1868" s="84"/>
      <c r="CAQ1868" s="84"/>
      <c r="CAR1868" s="84"/>
      <c r="CAS1868" s="84"/>
      <c r="CAT1868" s="84"/>
      <c r="CAU1868" s="84"/>
      <c r="CAV1868" s="84"/>
      <c r="CAW1868" s="84"/>
      <c r="CAX1868" s="84"/>
      <c r="CAY1868" s="84"/>
      <c r="CAZ1868" s="84"/>
      <c r="CBA1868" s="84"/>
      <c r="CBB1868" s="84"/>
      <c r="CBC1868" s="84"/>
      <c r="CBD1868" s="84"/>
      <c r="CBE1868" s="84"/>
      <c r="CBF1868" s="84"/>
      <c r="CBG1868" s="84"/>
      <c r="CBH1868" s="84"/>
      <c r="CBI1868" s="84"/>
      <c r="CBJ1868" s="84"/>
      <c r="CBK1868" s="84"/>
      <c r="CBL1868" s="84"/>
      <c r="CBM1868" s="84"/>
      <c r="CBN1868" s="84"/>
      <c r="CBO1868" s="84"/>
      <c r="CBP1868" s="84"/>
      <c r="CBQ1868" s="84"/>
      <c r="CBR1868" s="84"/>
      <c r="CBS1868" s="84"/>
      <c r="CBT1868" s="84"/>
      <c r="CBU1868" s="84"/>
      <c r="CBV1868" s="84"/>
      <c r="CBW1868" s="84"/>
      <c r="CBX1868" s="84"/>
      <c r="CBY1868" s="84"/>
      <c r="CBZ1868" s="84"/>
      <c r="CCA1868" s="84"/>
      <c r="CCB1868" s="84"/>
      <c r="CCC1868" s="84"/>
      <c r="CCD1868" s="84"/>
      <c r="CCE1868" s="84"/>
      <c r="CCF1868" s="84"/>
      <c r="CCG1868" s="84"/>
      <c r="CCH1868" s="84"/>
      <c r="CCI1868" s="84"/>
      <c r="CCJ1868" s="84"/>
      <c r="CCK1868" s="84"/>
      <c r="CCL1868" s="84"/>
      <c r="CCM1868" s="84"/>
      <c r="CCN1868" s="84"/>
      <c r="CCO1868" s="84"/>
      <c r="CCP1868" s="84"/>
      <c r="CCQ1868" s="84"/>
      <c r="CCR1868" s="84"/>
      <c r="CCS1868" s="84"/>
      <c r="CCT1868" s="84"/>
      <c r="CCU1868" s="84"/>
      <c r="CCV1868" s="84"/>
      <c r="CCW1868" s="84"/>
      <c r="CCX1868" s="84"/>
      <c r="CCY1868" s="84"/>
      <c r="CCZ1868" s="84"/>
      <c r="CDA1868" s="84"/>
      <c r="CDB1868" s="84"/>
      <c r="CDC1868" s="84"/>
      <c r="CDD1868" s="84"/>
      <c r="CDE1868" s="84"/>
      <c r="CDF1868" s="84"/>
      <c r="CDG1868" s="84"/>
      <c r="CDH1868" s="84"/>
      <c r="CDI1868" s="84"/>
      <c r="CDJ1868" s="84"/>
      <c r="CDK1868" s="84"/>
      <c r="CDL1868" s="84"/>
      <c r="CDM1868" s="84"/>
      <c r="CDN1868" s="84"/>
      <c r="CDO1868" s="84"/>
      <c r="CDP1868" s="84"/>
      <c r="CDQ1868" s="84"/>
      <c r="CDR1868" s="84"/>
      <c r="CDS1868" s="84"/>
      <c r="CDT1868" s="84"/>
      <c r="CDU1868" s="84"/>
      <c r="CDV1868" s="84"/>
      <c r="CDW1868" s="84"/>
      <c r="CDX1868" s="84"/>
      <c r="CDY1868" s="84"/>
      <c r="CDZ1868" s="84"/>
      <c r="CEA1868" s="84"/>
      <c r="CEB1868" s="84"/>
      <c r="CEC1868" s="84"/>
      <c r="CED1868" s="84"/>
      <c r="CEE1868" s="84"/>
      <c r="CEF1868" s="84"/>
      <c r="CEG1868" s="84"/>
      <c r="CEH1868" s="84"/>
      <c r="CEI1868" s="84"/>
      <c r="CEJ1868" s="84"/>
      <c r="CEK1868" s="84"/>
      <c r="CEL1868" s="84"/>
      <c r="CEM1868" s="84"/>
      <c r="CEN1868" s="84"/>
      <c r="CEO1868" s="84"/>
      <c r="CEP1868" s="84"/>
      <c r="CEQ1868" s="84"/>
      <c r="CER1868" s="84"/>
      <c r="CES1868" s="84"/>
      <c r="CET1868" s="84"/>
      <c r="CEU1868" s="84"/>
      <c r="CEV1868" s="84"/>
      <c r="CEW1868" s="84"/>
      <c r="CEX1868" s="84"/>
      <c r="CEY1868" s="84"/>
      <c r="CEZ1868" s="84"/>
      <c r="CFA1868" s="84"/>
      <c r="CFB1868" s="84"/>
      <c r="CFC1868" s="84"/>
      <c r="CFD1868" s="84"/>
      <c r="CFE1868" s="84"/>
      <c r="CFF1868" s="84"/>
      <c r="CFG1868" s="84"/>
      <c r="CFH1868" s="84"/>
      <c r="CFI1868" s="84"/>
      <c r="CFJ1868" s="84"/>
      <c r="CFK1868" s="84"/>
      <c r="CFL1868" s="84"/>
      <c r="CFM1868" s="84"/>
      <c r="CFN1868" s="84"/>
      <c r="CFO1868" s="84"/>
      <c r="CFP1868" s="84"/>
      <c r="CFQ1868" s="84"/>
      <c r="CFR1868" s="84"/>
      <c r="CFS1868" s="84"/>
      <c r="CFT1868" s="84"/>
      <c r="CFU1868" s="84"/>
      <c r="CFV1868" s="84"/>
      <c r="CFW1868" s="84"/>
      <c r="CFX1868" s="84"/>
      <c r="CFY1868" s="84"/>
      <c r="CFZ1868" s="84"/>
      <c r="CGA1868" s="84"/>
      <c r="CGB1868" s="84"/>
      <c r="CGC1868" s="84"/>
      <c r="CGD1868" s="84"/>
      <c r="CGE1868" s="84"/>
      <c r="CGF1868" s="84"/>
      <c r="CGG1868" s="84"/>
      <c r="CGH1868" s="84"/>
      <c r="CGI1868" s="84"/>
      <c r="CGJ1868" s="84"/>
      <c r="CGK1868" s="84"/>
      <c r="CGL1868" s="84"/>
      <c r="CGM1868" s="84"/>
      <c r="CGN1868" s="84"/>
      <c r="CGO1868" s="84"/>
      <c r="CGP1868" s="84"/>
      <c r="CGQ1868" s="84"/>
      <c r="CGR1868" s="84"/>
      <c r="CGS1868" s="84"/>
      <c r="CGT1868" s="84"/>
      <c r="CGU1868" s="84"/>
      <c r="CGV1868" s="84"/>
      <c r="CGW1868" s="84"/>
      <c r="CGX1868" s="84"/>
      <c r="CGY1868" s="84"/>
      <c r="CGZ1868" s="84"/>
      <c r="CHA1868" s="84"/>
      <c r="CHB1868" s="84"/>
      <c r="CHC1868" s="84"/>
      <c r="CHD1868" s="84"/>
      <c r="CHE1868" s="84"/>
      <c r="CHF1868" s="84"/>
      <c r="CHG1868" s="84"/>
      <c r="CHH1868" s="84"/>
      <c r="CHI1868" s="84"/>
      <c r="CHJ1868" s="84"/>
      <c r="CHK1868" s="84"/>
      <c r="CHL1868" s="84"/>
      <c r="CHM1868" s="84"/>
      <c r="CHN1868" s="84"/>
      <c r="CHO1868" s="84"/>
      <c r="CHP1868" s="84"/>
      <c r="CHQ1868" s="84"/>
      <c r="CHR1868" s="84"/>
      <c r="CHS1868" s="84"/>
      <c r="CHT1868" s="84"/>
      <c r="CHU1868" s="84"/>
      <c r="CHV1868" s="84"/>
      <c r="CHW1868" s="84"/>
      <c r="CHX1868" s="84"/>
      <c r="CHY1868" s="84"/>
      <c r="CHZ1868" s="84"/>
      <c r="CIA1868" s="84"/>
      <c r="CIB1868" s="84"/>
      <c r="CIC1868" s="84"/>
      <c r="CID1868" s="84"/>
      <c r="CIE1868" s="84"/>
      <c r="CIF1868" s="84"/>
      <c r="CIG1868" s="84"/>
      <c r="CIH1868" s="84"/>
      <c r="CII1868" s="84"/>
      <c r="CIJ1868" s="84"/>
      <c r="CIK1868" s="84"/>
      <c r="CIL1868" s="84"/>
      <c r="CIM1868" s="84"/>
      <c r="CIN1868" s="84"/>
      <c r="CIO1868" s="84"/>
      <c r="CIP1868" s="84"/>
      <c r="CIQ1868" s="84"/>
      <c r="CIR1868" s="84"/>
      <c r="CIS1868" s="84"/>
      <c r="CIT1868" s="84"/>
      <c r="CIU1868" s="84"/>
      <c r="CIV1868" s="84"/>
      <c r="CIW1868" s="84"/>
      <c r="CIX1868" s="84"/>
      <c r="CIY1868" s="84"/>
      <c r="CIZ1868" s="84"/>
      <c r="CJA1868" s="84"/>
      <c r="CJB1868" s="84"/>
      <c r="CJC1868" s="84"/>
      <c r="CJD1868" s="84"/>
      <c r="CJE1868" s="84"/>
      <c r="CJF1868" s="84"/>
      <c r="CJG1868" s="84"/>
      <c r="CJH1868" s="84"/>
      <c r="CJI1868" s="84"/>
      <c r="CJJ1868" s="84"/>
      <c r="CJK1868" s="84"/>
      <c r="CJL1868" s="84"/>
      <c r="CJM1868" s="84"/>
      <c r="CJN1868" s="84"/>
      <c r="CJO1868" s="84"/>
      <c r="CJP1868" s="84"/>
      <c r="CJQ1868" s="84"/>
      <c r="CJR1868" s="84"/>
      <c r="CJS1868" s="84"/>
      <c r="CJT1868" s="84"/>
      <c r="CJU1868" s="84"/>
      <c r="CJV1868" s="84"/>
      <c r="CJW1868" s="84"/>
      <c r="CJX1868" s="84"/>
      <c r="CJY1868" s="84"/>
      <c r="CJZ1868" s="84"/>
      <c r="CKA1868" s="84"/>
      <c r="CKB1868" s="84"/>
      <c r="CKC1868" s="84"/>
      <c r="CKD1868" s="84"/>
      <c r="CKE1868" s="84"/>
      <c r="CKF1868" s="84"/>
      <c r="CKG1868" s="84"/>
      <c r="CKH1868" s="84"/>
      <c r="CKI1868" s="84"/>
      <c r="CKJ1868" s="84"/>
      <c r="CKK1868" s="84"/>
      <c r="CKL1868" s="84"/>
      <c r="CKM1868" s="84"/>
      <c r="CKN1868" s="84"/>
      <c r="CKO1868" s="84"/>
      <c r="CKP1868" s="84"/>
      <c r="CKQ1868" s="84"/>
      <c r="CKR1868" s="84"/>
      <c r="CKS1868" s="84"/>
      <c r="CKT1868" s="84"/>
      <c r="CKU1868" s="84"/>
      <c r="CKV1868" s="84"/>
      <c r="CKW1868" s="84"/>
      <c r="CKX1868" s="84"/>
      <c r="CKY1868" s="84"/>
      <c r="CKZ1868" s="84"/>
      <c r="CLA1868" s="84"/>
      <c r="CLB1868" s="84"/>
      <c r="CLC1868" s="84"/>
      <c r="CLD1868" s="84"/>
      <c r="CLE1868" s="84"/>
      <c r="CLF1868" s="84"/>
      <c r="CLG1868" s="84"/>
      <c r="CLH1868" s="84"/>
      <c r="CLI1868" s="84"/>
      <c r="CLJ1868" s="84"/>
      <c r="CLK1868" s="84"/>
      <c r="CLL1868" s="84"/>
      <c r="CLM1868" s="84"/>
      <c r="CLN1868" s="84"/>
      <c r="CLO1868" s="84"/>
      <c r="CLP1868" s="84"/>
      <c r="CLQ1868" s="84"/>
      <c r="CLR1868" s="84"/>
      <c r="CLS1868" s="84"/>
      <c r="CLT1868" s="84"/>
      <c r="CLU1868" s="84"/>
      <c r="CLV1868" s="84"/>
      <c r="CLW1868" s="84"/>
      <c r="CLX1868" s="84"/>
      <c r="CLY1868" s="84"/>
      <c r="CLZ1868" s="84"/>
      <c r="CMA1868" s="84"/>
      <c r="CMB1868" s="84"/>
      <c r="CMC1868" s="84"/>
      <c r="CMD1868" s="84"/>
      <c r="CME1868" s="84"/>
      <c r="CMF1868" s="84"/>
      <c r="CMG1868" s="84"/>
      <c r="CMH1868" s="84"/>
      <c r="CMI1868" s="84"/>
      <c r="CMJ1868" s="84"/>
      <c r="CMK1868" s="84"/>
      <c r="CML1868" s="84"/>
      <c r="CMM1868" s="84"/>
      <c r="CMN1868" s="84"/>
      <c r="CMO1868" s="84"/>
      <c r="CMP1868" s="84"/>
      <c r="CMQ1868" s="84"/>
      <c r="CMR1868" s="84"/>
      <c r="CMS1868" s="84"/>
      <c r="CMT1868" s="84"/>
      <c r="CMU1868" s="84"/>
      <c r="CMV1868" s="84"/>
      <c r="CMW1868" s="84"/>
      <c r="CMX1868" s="84"/>
      <c r="CMY1868" s="84"/>
      <c r="CMZ1868" s="84"/>
      <c r="CNA1868" s="84"/>
      <c r="CNB1868" s="84"/>
      <c r="CNC1868" s="84"/>
      <c r="CND1868" s="84"/>
      <c r="CNE1868" s="84"/>
      <c r="CNF1868" s="84"/>
      <c r="CNG1868" s="84"/>
      <c r="CNH1868" s="84"/>
      <c r="CNI1868" s="84"/>
      <c r="CNJ1868" s="84"/>
      <c r="CNK1868" s="84"/>
      <c r="CNL1868" s="84"/>
      <c r="CNM1868" s="84"/>
      <c r="CNN1868" s="84"/>
      <c r="CNO1868" s="84"/>
      <c r="CNP1868" s="84"/>
      <c r="CNQ1868" s="84"/>
      <c r="CNR1868" s="84"/>
      <c r="CNS1868" s="84"/>
      <c r="CNT1868" s="84"/>
      <c r="CNU1868" s="84"/>
      <c r="CNV1868" s="84"/>
      <c r="CNW1868" s="84"/>
      <c r="CNX1868" s="84"/>
      <c r="CNY1868" s="84"/>
      <c r="CNZ1868" s="84"/>
      <c r="COA1868" s="84"/>
      <c r="COB1868" s="84"/>
      <c r="COC1868" s="84"/>
      <c r="COD1868" s="84"/>
      <c r="COE1868" s="84"/>
      <c r="COF1868" s="84"/>
      <c r="COG1868" s="84"/>
      <c r="COH1868" s="84"/>
      <c r="COI1868" s="84"/>
      <c r="COJ1868" s="84"/>
      <c r="COK1868" s="84"/>
      <c r="COL1868" s="84"/>
      <c r="COM1868" s="84"/>
      <c r="CON1868" s="84"/>
      <c r="COO1868" s="84"/>
      <c r="COP1868" s="84"/>
      <c r="COQ1868" s="84"/>
      <c r="COR1868" s="84"/>
      <c r="COS1868" s="84"/>
      <c r="COT1868" s="84"/>
      <c r="COU1868" s="84"/>
      <c r="COV1868" s="84"/>
      <c r="COW1868" s="84"/>
      <c r="COX1868" s="84"/>
      <c r="COY1868" s="84"/>
      <c r="COZ1868" s="84"/>
      <c r="CPA1868" s="84"/>
      <c r="CPB1868" s="84"/>
      <c r="CPC1868" s="84"/>
      <c r="CPD1868" s="84"/>
      <c r="CPE1868" s="84"/>
      <c r="CPF1868" s="84"/>
      <c r="CPG1868" s="84"/>
      <c r="CPH1868" s="84"/>
      <c r="CPI1868" s="84"/>
      <c r="CPJ1868" s="84"/>
      <c r="CPK1868" s="84"/>
      <c r="CPL1868" s="84"/>
      <c r="CPM1868" s="84"/>
      <c r="CPN1868" s="84"/>
      <c r="CPO1868" s="84"/>
      <c r="CPP1868" s="84"/>
      <c r="CPQ1868" s="84"/>
      <c r="CPR1868" s="84"/>
      <c r="CPS1868" s="84"/>
      <c r="CPT1868" s="84"/>
      <c r="CPU1868" s="84"/>
      <c r="CPV1868" s="84"/>
      <c r="CPW1868" s="84"/>
      <c r="CPX1868" s="84"/>
      <c r="CPY1868" s="84"/>
      <c r="CPZ1868" s="84"/>
      <c r="CQA1868" s="84"/>
      <c r="CQB1868" s="84"/>
      <c r="CQC1868" s="84"/>
      <c r="CQD1868" s="84"/>
      <c r="CQE1868" s="84"/>
      <c r="CQF1868" s="84"/>
      <c r="CQG1868" s="84"/>
      <c r="CQH1868" s="84"/>
      <c r="CQI1868" s="84"/>
      <c r="CQJ1868" s="84"/>
      <c r="CQK1868" s="84"/>
      <c r="CQL1868" s="84"/>
      <c r="CQM1868" s="84"/>
      <c r="CQN1868" s="84"/>
      <c r="CQO1868" s="84"/>
      <c r="CQP1868" s="84"/>
      <c r="CQQ1868" s="84"/>
      <c r="CQR1868" s="84"/>
      <c r="CQS1868" s="84"/>
      <c r="CQT1868" s="84"/>
      <c r="CQU1868" s="84"/>
      <c r="CQV1868" s="84"/>
      <c r="CQW1868" s="84"/>
      <c r="CQX1868" s="84"/>
      <c r="CQY1868" s="84"/>
      <c r="CQZ1868" s="84"/>
      <c r="CRA1868" s="84"/>
      <c r="CRB1868" s="84"/>
      <c r="CRC1868" s="84"/>
      <c r="CRD1868" s="84"/>
      <c r="CRE1868" s="84"/>
      <c r="CRF1868" s="84"/>
      <c r="CRG1868" s="84"/>
      <c r="CRH1868" s="84"/>
      <c r="CRI1868" s="84"/>
      <c r="CRJ1868" s="84"/>
      <c r="CRK1868" s="84"/>
      <c r="CRL1868" s="84"/>
      <c r="CRM1868" s="84"/>
      <c r="CRN1868" s="84"/>
      <c r="CRO1868" s="84"/>
      <c r="CRP1868" s="84"/>
      <c r="CRQ1868" s="84"/>
      <c r="CRR1868" s="84"/>
      <c r="CRS1868" s="84"/>
      <c r="CRT1868" s="84"/>
      <c r="CRU1868" s="84"/>
      <c r="CRV1868" s="84"/>
      <c r="CRW1868" s="84"/>
      <c r="CRX1868" s="84"/>
      <c r="CRY1868" s="84"/>
      <c r="CRZ1868" s="84"/>
      <c r="CSA1868" s="84"/>
      <c r="CSB1868" s="84"/>
      <c r="CSC1868" s="84"/>
      <c r="CSD1868" s="84"/>
      <c r="CSE1868" s="84"/>
      <c r="CSF1868" s="84"/>
      <c r="CSG1868" s="84"/>
      <c r="CSH1868" s="84"/>
      <c r="CSI1868" s="84"/>
      <c r="CSJ1868" s="84"/>
      <c r="CSK1868" s="84"/>
      <c r="CSL1868" s="84"/>
      <c r="CSM1868" s="84"/>
      <c r="CSN1868" s="84"/>
      <c r="CSO1868" s="84"/>
      <c r="CSP1868" s="84"/>
      <c r="CSQ1868" s="84"/>
      <c r="CSR1868" s="84"/>
      <c r="CSS1868" s="84"/>
      <c r="CST1868" s="84"/>
      <c r="CSU1868" s="84"/>
      <c r="CSV1868" s="84"/>
      <c r="CSW1868" s="84"/>
      <c r="CSX1868" s="84"/>
      <c r="CSY1868" s="84"/>
      <c r="CSZ1868" s="84"/>
      <c r="CTA1868" s="84"/>
      <c r="CTB1868" s="84"/>
      <c r="CTC1868" s="84"/>
      <c r="CTD1868" s="84"/>
      <c r="CTE1868" s="84"/>
      <c r="CTF1868" s="84"/>
      <c r="CTG1868" s="84"/>
      <c r="CTH1868" s="84"/>
      <c r="CTI1868" s="84"/>
      <c r="CTJ1868" s="84"/>
      <c r="CTK1868" s="84"/>
      <c r="CTL1868" s="84"/>
      <c r="CTM1868" s="84"/>
      <c r="CTN1868" s="84"/>
      <c r="CTO1868" s="84"/>
      <c r="CTP1868" s="84"/>
      <c r="CTQ1868" s="84"/>
      <c r="CTR1868" s="84"/>
      <c r="CTS1868" s="84"/>
      <c r="CTT1868" s="84"/>
      <c r="CTU1868" s="84"/>
      <c r="CTV1868" s="84"/>
      <c r="CTW1868" s="84"/>
      <c r="CTX1868" s="84"/>
      <c r="CTY1868" s="84"/>
      <c r="CTZ1868" s="84"/>
      <c r="CUA1868" s="84"/>
      <c r="CUB1868" s="84"/>
      <c r="CUC1868" s="84"/>
      <c r="CUD1868" s="84"/>
      <c r="CUE1868" s="84"/>
      <c r="CUF1868" s="84"/>
      <c r="CUG1868" s="84"/>
      <c r="CUH1868" s="84"/>
      <c r="CUI1868" s="84"/>
      <c r="CUJ1868" s="84"/>
      <c r="CUK1868" s="84"/>
      <c r="CUL1868" s="84"/>
      <c r="CUM1868" s="84"/>
      <c r="CUN1868" s="84"/>
      <c r="CUO1868" s="84"/>
      <c r="CUP1868" s="84"/>
      <c r="CUQ1868" s="84"/>
      <c r="CUR1868" s="84"/>
      <c r="CUS1868" s="84"/>
      <c r="CUT1868" s="84"/>
      <c r="CUU1868" s="84"/>
      <c r="CUV1868" s="84"/>
      <c r="CUW1868" s="84"/>
      <c r="CUX1868" s="84"/>
      <c r="CUY1868" s="84"/>
      <c r="CUZ1868" s="84"/>
      <c r="CVA1868" s="84"/>
      <c r="CVB1868" s="84"/>
      <c r="CVC1868" s="84"/>
      <c r="CVD1868" s="84"/>
      <c r="CVE1868" s="84"/>
      <c r="CVF1868" s="84"/>
      <c r="CVG1868" s="84"/>
      <c r="CVH1868" s="84"/>
      <c r="CVI1868" s="84"/>
      <c r="CVJ1868" s="84"/>
      <c r="CVK1868" s="84"/>
      <c r="CVL1868" s="84"/>
      <c r="CVM1868" s="84"/>
      <c r="CVN1868" s="84"/>
      <c r="CVO1868" s="84"/>
      <c r="CVP1868" s="84"/>
      <c r="CVQ1868" s="84"/>
      <c r="CVR1868" s="84"/>
      <c r="CVS1868" s="84"/>
      <c r="CVT1868" s="84"/>
      <c r="CVU1868" s="84"/>
      <c r="CVV1868" s="84"/>
      <c r="CVW1868" s="84"/>
      <c r="CVX1868" s="84"/>
      <c r="CVY1868" s="84"/>
      <c r="CVZ1868" s="84"/>
      <c r="CWA1868" s="84"/>
      <c r="CWB1868" s="84"/>
      <c r="CWC1868" s="84"/>
      <c r="CWD1868" s="84"/>
      <c r="CWE1868" s="84"/>
      <c r="CWF1868" s="84"/>
      <c r="CWG1868" s="84"/>
      <c r="CWH1868" s="84"/>
      <c r="CWI1868" s="84"/>
      <c r="CWJ1868" s="84"/>
      <c r="CWK1868" s="84"/>
      <c r="CWL1868" s="84"/>
      <c r="CWM1868" s="84"/>
      <c r="CWN1868" s="84"/>
      <c r="CWO1868" s="84"/>
      <c r="CWP1868" s="84"/>
      <c r="CWQ1868" s="84"/>
      <c r="CWR1868" s="84"/>
      <c r="CWS1868" s="84"/>
      <c r="CWT1868" s="84"/>
      <c r="CWU1868" s="84"/>
      <c r="CWV1868" s="84"/>
      <c r="CWW1868" s="84"/>
      <c r="CWX1868" s="84"/>
      <c r="CWY1868" s="84"/>
      <c r="CWZ1868" s="84"/>
      <c r="CXA1868" s="84"/>
      <c r="CXB1868" s="84"/>
      <c r="CXC1868" s="84"/>
      <c r="CXD1868" s="84"/>
      <c r="CXE1868" s="84"/>
      <c r="CXF1868" s="84"/>
      <c r="CXG1868" s="84"/>
      <c r="CXH1868" s="84"/>
      <c r="CXI1868" s="84"/>
      <c r="CXJ1868" s="84"/>
      <c r="CXK1868" s="84"/>
      <c r="CXL1868" s="84"/>
      <c r="CXM1868" s="84"/>
      <c r="CXN1868" s="84"/>
      <c r="CXO1868" s="84"/>
      <c r="CXP1868" s="84"/>
      <c r="CXQ1868" s="84"/>
      <c r="CXR1868" s="84"/>
      <c r="CXS1868" s="84"/>
      <c r="CXT1868" s="84"/>
      <c r="CXU1868" s="84"/>
      <c r="CXV1868" s="84"/>
      <c r="CXW1868" s="84"/>
      <c r="CXX1868" s="84"/>
      <c r="CXY1868" s="84"/>
      <c r="CXZ1868" s="84"/>
      <c r="CYA1868" s="84"/>
      <c r="CYB1868" s="84"/>
      <c r="CYC1868" s="84"/>
      <c r="CYD1868" s="84"/>
      <c r="CYE1868" s="84"/>
      <c r="CYF1868" s="84"/>
      <c r="CYG1868" s="84"/>
      <c r="CYH1868" s="84"/>
      <c r="CYI1868" s="84"/>
      <c r="CYJ1868" s="84"/>
      <c r="CYK1868" s="84"/>
      <c r="CYL1868" s="84"/>
      <c r="CYM1868" s="84"/>
      <c r="CYN1868" s="84"/>
      <c r="CYO1868" s="84"/>
      <c r="CYP1868" s="84"/>
      <c r="CYQ1868" s="84"/>
      <c r="CYR1868" s="84"/>
      <c r="CYS1868" s="84"/>
      <c r="CYT1868" s="84"/>
      <c r="CYU1868" s="84"/>
      <c r="CYV1868" s="84"/>
      <c r="CYW1868" s="84"/>
      <c r="CYX1868" s="84"/>
      <c r="CYY1868" s="84"/>
      <c r="CYZ1868" s="84"/>
      <c r="CZA1868" s="84"/>
      <c r="CZB1868" s="84"/>
      <c r="CZC1868" s="84"/>
      <c r="CZD1868" s="84"/>
      <c r="CZE1868" s="84"/>
      <c r="CZF1868" s="84"/>
      <c r="CZG1868" s="84"/>
      <c r="CZH1868" s="84"/>
      <c r="CZI1868" s="84"/>
      <c r="CZJ1868" s="84"/>
      <c r="CZK1868" s="84"/>
      <c r="CZL1868" s="84"/>
      <c r="CZM1868" s="84"/>
      <c r="CZN1868" s="84"/>
      <c r="CZO1868" s="84"/>
      <c r="CZP1868" s="84"/>
      <c r="CZQ1868" s="84"/>
      <c r="CZR1868" s="84"/>
      <c r="CZS1868" s="84"/>
      <c r="CZT1868" s="84"/>
      <c r="CZU1868" s="84"/>
      <c r="CZV1868" s="84"/>
      <c r="CZW1868" s="84"/>
      <c r="CZX1868" s="84"/>
      <c r="CZY1868" s="84"/>
      <c r="CZZ1868" s="84"/>
      <c r="DAA1868" s="84"/>
      <c r="DAB1868" s="84"/>
      <c r="DAC1868" s="84"/>
      <c r="DAD1868" s="84"/>
      <c r="DAE1868" s="84"/>
      <c r="DAF1868" s="84"/>
      <c r="DAG1868" s="84"/>
      <c r="DAH1868" s="84"/>
      <c r="DAI1868" s="84"/>
      <c r="DAJ1868" s="84"/>
      <c r="DAK1868" s="84"/>
      <c r="DAL1868" s="84"/>
      <c r="DAM1868" s="84"/>
      <c r="DAN1868" s="84"/>
      <c r="DAO1868" s="84"/>
      <c r="DAP1868" s="84"/>
      <c r="DAQ1868" s="84"/>
      <c r="DAR1868" s="84"/>
      <c r="DAS1868" s="84"/>
      <c r="DAT1868" s="84"/>
      <c r="DAU1868" s="84"/>
      <c r="DAV1868" s="84"/>
      <c r="DAW1868" s="84"/>
      <c r="DAX1868" s="84"/>
      <c r="DAY1868" s="84"/>
      <c r="DAZ1868" s="84"/>
      <c r="DBA1868" s="84"/>
      <c r="DBB1868" s="84"/>
      <c r="DBC1868" s="84"/>
      <c r="DBD1868" s="84"/>
      <c r="DBE1868" s="84"/>
      <c r="DBF1868" s="84"/>
      <c r="DBG1868" s="84"/>
      <c r="DBH1868" s="84"/>
      <c r="DBI1868" s="84"/>
      <c r="DBJ1868" s="84"/>
      <c r="DBK1868" s="84"/>
      <c r="DBL1868" s="84"/>
      <c r="DBM1868" s="84"/>
      <c r="DBN1868" s="84"/>
      <c r="DBO1868" s="84"/>
      <c r="DBP1868" s="84"/>
      <c r="DBQ1868" s="84"/>
      <c r="DBR1868" s="84"/>
      <c r="DBS1868" s="84"/>
      <c r="DBT1868" s="84"/>
      <c r="DBU1868" s="84"/>
      <c r="DBV1868" s="84"/>
      <c r="DBW1868" s="84"/>
      <c r="DBX1868" s="84"/>
      <c r="DBY1868" s="84"/>
      <c r="DBZ1868" s="84"/>
      <c r="DCA1868" s="84"/>
      <c r="DCB1868" s="84"/>
      <c r="DCC1868" s="84"/>
      <c r="DCD1868" s="84"/>
      <c r="DCE1868" s="84"/>
      <c r="DCF1868" s="84"/>
      <c r="DCG1868" s="84"/>
      <c r="DCH1868" s="84"/>
      <c r="DCI1868" s="84"/>
      <c r="DCJ1868" s="84"/>
      <c r="DCK1868" s="84"/>
      <c r="DCL1868" s="84"/>
      <c r="DCM1868" s="84"/>
      <c r="DCN1868" s="84"/>
      <c r="DCO1868" s="84"/>
      <c r="DCP1868" s="84"/>
      <c r="DCQ1868" s="84"/>
      <c r="DCR1868" s="84"/>
      <c r="DCS1868" s="84"/>
      <c r="DCT1868" s="84"/>
      <c r="DCU1868" s="84"/>
      <c r="DCV1868" s="84"/>
      <c r="DCW1868" s="84"/>
      <c r="DCX1868" s="84"/>
      <c r="DCY1868" s="84"/>
      <c r="DCZ1868" s="84"/>
      <c r="DDA1868" s="84"/>
      <c r="DDB1868" s="84"/>
      <c r="DDC1868" s="84"/>
      <c r="DDD1868" s="84"/>
      <c r="DDE1868" s="84"/>
      <c r="DDF1868" s="84"/>
      <c r="DDG1868" s="84"/>
      <c r="DDH1868" s="84"/>
      <c r="DDI1868" s="84"/>
      <c r="DDJ1868" s="84"/>
      <c r="DDK1868" s="84"/>
      <c r="DDL1868" s="84"/>
      <c r="DDM1868" s="84"/>
      <c r="DDN1868" s="84"/>
      <c r="DDO1868" s="84"/>
      <c r="DDP1868" s="84"/>
      <c r="DDQ1868" s="84"/>
      <c r="DDR1868" s="84"/>
      <c r="DDS1868" s="84"/>
      <c r="DDT1868" s="84"/>
      <c r="DDU1868" s="84"/>
      <c r="DDV1868" s="84"/>
      <c r="DDW1868" s="84"/>
      <c r="DDX1868" s="84"/>
      <c r="DDY1868" s="84"/>
      <c r="DDZ1868" s="84"/>
      <c r="DEA1868" s="84"/>
      <c r="DEB1868" s="84"/>
      <c r="DEC1868" s="84"/>
      <c r="DED1868" s="84"/>
      <c r="DEE1868" s="84"/>
      <c r="DEF1868" s="84"/>
      <c r="DEG1868" s="84"/>
      <c r="DEH1868" s="84"/>
      <c r="DEI1868" s="84"/>
      <c r="DEJ1868" s="84"/>
      <c r="DEK1868" s="84"/>
      <c r="DEL1868" s="84"/>
      <c r="DEM1868" s="84"/>
      <c r="DEN1868" s="84"/>
      <c r="DEO1868" s="84"/>
      <c r="DEP1868" s="84"/>
      <c r="DEQ1868" s="84"/>
      <c r="DER1868" s="84"/>
      <c r="DES1868" s="84"/>
      <c r="DET1868" s="84"/>
      <c r="DEU1868" s="84"/>
      <c r="DEV1868" s="84"/>
      <c r="DEW1868" s="84"/>
      <c r="DEX1868" s="84"/>
      <c r="DEY1868" s="84"/>
      <c r="DEZ1868" s="84"/>
      <c r="DFA1868" s="84"/>
      <c r="DFB1868" s="84"/>
      <c r="DFC1868" s="84"/>
      <c r="DFD1868" s="84"/>
      <c r="DFE1868" s="84"/>
      <c r="DFF1868" s="84"/>
      <c r="DFG1868" s="84"/>
      <c r="DFH1868" s="84"/>
      <c r="DFI1868" s="84"/>
      <c r="DFJ1868" s="84"/>
      <c r="DFK1868" s="84"/>
      <c r="DFL1868" s="84"/>
      <c r="DFM1868" s="84"/>
      <c r="DFN1868" s="84"/>
      <c r="DFO1868" s="84"/>
      <c r="DFP1868" s="84"/>
      <c r="DFQ1868" s="84"/>
      <c r="DFR1868" s="84"/>
      <c r="DFS1868" s="84"/>
      <c r="DFT1868" s="84"/>
      <c r="DFU1868" s="84"/>
      <c r="DFV1868" s="84"/>
      <c r="DFW1868" s="84"/>
      <c r="DFX1868" s="84"/>
      <c r="DFY1868" s="84"/>
      <c r="DFZ1868" s="84"/>
      <c r="DGA1868" s="84"/>
      <c r="DGB1868" s="84"/>
      <c r="DGC1868" s="84"/>
      <c r="DGD1868" s="84"/>
      <c r="DGE1868" s="84"/>
      <c r="DGF1868" s="84"/>
      <c r="DGG1868" s="84"/>
      <c r="DGH1868" s="84"/>
      <c r="DGI1868" s="84"/>
      <c r="DGJ1868" s="84"/>
      <c r="DGK1868" s="84"/>
      <c r="DGL1868" s="84"/>
      <c r="DGM1868" s="84"/>
      <c r="DGN1868" s="84"/>
      <c r="DGO1868" s="84"/>
      <c r="DGP1868" s="84"/>
      <c r="DGQ1868" s="84"/>
      <c r="DGR1868" s="84"/>
      <c r="DGS1868" s="84"/>
      <c r="DGT1868" s="84"/>
      <c r="DGU1868" s="84"/>
      <c r="DGV1868" s="84"/>
      <c r="DGW1868" s="84"/>
      <c r="DGX1868" s="84"/>
      <c r="DGY1868" s="84"/>
      <c r="DGZ1868" s="84"/>
      <c r="DHA1868" s="84"/>
      <c r="DHB1868" s="84"/>
      <c r="DHC1868" s="84"/>
      <c r="DHD1868" s="84"/>
      <c r="DHE1868" s="84"/>
      <c r="DHF1868" s="84"/>
      <c r="DHG1868" s="84"/>
      <c r="DHH1868" s="84"/>
      <c r="DHI1868" s="84"/>
      <c r="DHJ1868" s="84"/>
      <c r="DHK1868" s="84"/>
      <c r="DHL1868" s="84"/>
      <c r="DHM1868" s="84"/>
      <c r="DHN1868" s="84"/>
      <c r="DHO1868" s="84"/>
      <c r="DHP1868" s="84"/>
      <c r="DHQ1868" s="84"/>
      <c r="DHR1868" s="84"/>
      <c r="DHS1868" s="84"/>
      <c r="DHT1868" s="84"/>
      <c r="DHU1868" s="84"/>
      <c r="DHV1868" s="84"/>
      <c r="DHW1868" s="84"/>
      <c r="DHX1868" s="84"/>
      <c r="DHY1868" s="84"/>
      <c r="DHZ1868" s="84"/>
      <c r="DIA1868" s="84"/>
      <c r="DIB1868" s="84"/>
      <c r="DIC1868" s="84"/>
      <c r="DID1868" s="84"/>
      <c r="DIE1868" s="84"/>
      <c r="DIF1868" s="84"/>
      <c r="DIG1868" s="84"/>
      <c r="DIH1868" s="84"/>
      <c r="DII1868" s="84"/>
      <c r="DIJ1868" s="84"/>
      <c r="DIK1868" s="84"/>
      <c r="DIL1868" s="84"/>
      <c r="DIM1868" s="84"/>
      <c r="DIN1868" s="84"/>
      <c r="DIO1868" s="84"/>
      <c r="DIP1868" s="84"/>
      <c r="DIQ1868" s="84"/>
      <c r="DIR1868" s="84"/>
      <c r="DIS1868" s="84"/>
      <c r="DIT1868" s="84"/>
      <c r="DIU1868" s="84"/>
      <c r="DIV1868" s="84"/>
      <c r="DIW1868" s="84"/>
      <c r="DIX1868" s="84"/>
      <c r="DIY1868" s="84"/>
      <c r="DIZ1868" s="84"/>
      <c r="DJA1868" s="84"/>
      <c r="DJB1868" s="84"/>
      <c r="DJC1868" s="84"/>
      <c r="DJD1868" s="84"/>
      <c r="DJE1868" s="84"/>
      <c r="DJF1868" s="84"/>
      <c r="DJG1868" s="84"/>
      <c r="DJH1868" s="84"/>
      <c r="DJI1868" s="84"/>
      <c r="DJJ1868" s="84"/>
      <c r="DJK1868" s="84"/>
      <c r="DJL1868" s="84"/>
      <c r="DJM1868" s="84"/>
      <c r="DJN1868" s="84"/>
      <c r="DJO1868" s="84"/>
      <c r="DJP1868" s="84"/>
      <c r="DJQ1868" s="84"/>
      <c r="DJR1868" s="84"/>
      <c r="DJS1868" s="84"/>
      <c r="DJT1868" s="84"/>
      <c r="DJU1868" s="84"/>
      <c r="DJV1868" s="84"/>
      <c r="DJW1868" s="84"/>
      <c r="DJX1868" s="84"/>
      <c r="DJY1868" s="84"/>
      <c r="DJZ1868" s="84"/>
      <c r="DKA1868" s="84"/>
      <c r="DKB1868" s="84"/>
      <c r="DKC1868" s="84"/>
      <c r="DKD1868" s="84"/>
      <c r="DKE1868" s="84"/>
      <c r="DKF1868" s="84"/>
      <c r="DKG1868" s="84"/>
      <c r="DKH1868" s="84"/>
      <c r="DKI1868" s="84"/>
      <c r="DKJ1868" s="84"/>
      <c r="DKK1868" s="84"/>
      <c r="DKL1868" s="84"/>
      <c r="DKM1868" s="84"/>
      <c r="DKN1868" s="84"/>
      <c r="DKO1868" s="84"/>
      <c r="DKP1868" s="84"/>
      <c r="DKQ1868" s="84"/>
      <c r="DKR1868" s="84"/>
      <c r="DKS1868" s="84"/>
      <c r="DKT1868" s="84"/>
      <c r="DKU1868" s="84"/>
      <c r="DKV1868" s="84"/>
      <c r="DKW1868" s="84"/>
      <c r="DKX1868" s="84"/>
      <c r="DKY1868" s="84"/>
      <c r="DKZ1868" s="84"/>
      <c r="DLA1868" s="84"/>
      <c r="DLB1868" s="84"/>
      <c r="DLC1868" s="84"/>
      <c r="DLD1868" s="84"/>
      <c r="DLE1868" s="84"/>
      <c r="DLF1868" s="84"/>
      <c r="DLG1868" s="84"/>
      <c r="DLH1868" s="84"/>
      <c r="DLI1868" s="84"/>
      <c r="DLJ1868" s="84"/>
      <c r="DLK1868" s="84"/>
      <c r="DLL1868" s="84"/>
      <c r="DLM1868" s="84"/>
      <c r="DLN1868" s="84"/>
      <c r="DLO1868" s="84"/>
      <c r="DLP1868" s="84"/>
      <c r="DLQ1868" s="84"/>
      <c r="DLR1868" s="84"/>
      <c r="DLS1868" s="84"/>
      <c r="DLT1868" s="84"/>
      <c r="DLU1868" s="84"/>
      <c r="DLV1868" s="84"/>
      <c r="DLW1868" s="84"/>
      <c r="DLX1868" s="84"/>
      <c r="DLY1868" s="84"/>
      <c r="DLZ1868" s="84"/>
      <c r="DMA1868" s="84"/>
      <c r="DMB1868" s="84"/>
      <c r="DMC1868" s="84"/>
      <c r="DMD1868" s="84"/>
      <c r="DME1868" s="84"/>
      <c r="DMF1868" s="84"/>
      <c r="DMG1868" s="84"/>
      <c r="DMH1868" s="84"/>
      <c r="DMI1868" s="84"/>
      <c r="DMJ1868" s="84"/>
      <c r="DMK1868" s="84"/>
      <c r="DML1868" s="84"/>
      <c r="DMM1868" s="84"/>
      <c r="DMN1868" s="84"/>
      <c r="DMO1868" s="84"/>
      <c r="DMP1868" s="84"/>
      <c r="DMQ1868" s="84"/>
      <c r="DMR1868" s="84"/>
      <c r="DMS1868" s="84"/>
      <c r="DMT1868" s="84"/>
      <c r="DMU1868" s="84"/>
      <c r="DMV1868" s="84"/>
      <c r="DMW1868" s="84"/>
      <c r="DMX1868" s="84"/>
      <c r="DMY1868" s="84"/>
      <c r="DMZ1868" s="84"/>
      <c r="DNA1868" s="84"/>
      <c r="DNB1868" s="84"/>
      <c r="DNC1868" s="84"/>
      <c r="DND1868" s="84"/>
      <c r="DNE1868" s="84"/>
      <c r="DNF1868" s="84"/>
      <c r="DNG1868" s="84"/>
      <c r="DNH1868" s="84"/>
      <c r="DNI1868" s="84"/>
      <c r="DNJ1868" s="84"/>
      <c r="DNK1868" s="84"/>
      <c r="DNL1868" s="84"/>
      <c r="DNM1868" s="84"/>
      <c r="DNN1868" s="84"/>
      <c r="DNO1868" s="84"/>
      <c r="DNP1868" s="84"/>
      <c r="DNQ1868" s="84"/>
      <c r="DNR1868" s="84"/>
      <c r="DNS1868" s="84"/>
      <c r="DNT1868" s="84"/>
      <c r="DNU1868" s="84"/>
      <c r="DNV1868" s="84"/>
      <c r="DNW1868" s="84"/>
      <c r="DNX1868" s="84"/>
      <c r="DNY1868" s="84"/>
      <c r="DNZ1868" s="84"/>
      <c r="DOA1868" s="84"/>
      <c r="DOB1868" s="84"/>
      <c r="DOC1868" s="84"/>
      <c r="DOD1868" s="84"/>
      <c r="DOE1868" s="84"/>
      <c r="DOF1868" s="84"/>
      <c r="DOG1868" s="84"/>
      <c r="DOH1868" s="84"/>
      <c r="DOI1868" s="84"/>
      <c r="DOJ1868" s="84"/>
      <c r="DOK1868" s="84"/>
      <c r="DOL1868" s="84"/>
      <c r="DOM1868" s="84"/>
      <c r="DON1868" s="84"/>
      <c r="DOO1868" s="84"/>
      <c r="DOP1868" s="84"/>
      <c r="DOQ1868" s="84"/>
      <c r="DOR1868" s="84"/>
      <c r="DOS1868" s="84"/>
      <c r="DOT1868" s="84"/>
      <c r="DOU1868" s="84"/>
      <c r="DOV1868" s="84"/>
      <c r="DOW1868" s="84"/>
      <c r="DOX1868" s="84"/>
      <c r="DOY1868" s="84"/>
      <c r="DOZ1868" s="84"/>
      <c r="DPA1868" s="84"/>
      <c r="DPB1868" s="84"/>
      <c r="DPC1868" s="84"/>
      <c r="DPD1868" s="84"/>
      <c r="DPE1868" s="84"/>
      <c r="DPF1868" s="84"/>
      <c r="DPG1868" s="84"/>
      <c r="DPH1868" s="84"/>
      <c r="DPI1868" s="84"/>
      <c r="DPJ1868" s="84"/>
      <c r="DPK1868" s="84"/>
      <c r="DPL1868" s="84"/>
      <c r="DPM1868" s="84"/>
      <c r="DPN1868" s="84"/>
      <c r="DPO1868" s="84"/>
      <c r="DPP1868" s="84"/>
      <c r="DPQ1868" s="84"/>
      <c r="DPR1868" s="84"/>
      <c r="DPS1868" s="84"/>
      <c r="DPT1868" s="84"/>
      <c r="DPU1868" s="84"/>
      <c r="DPV1868" s="84"/>
      <c r="DPW1868" s="84"/>
      <c r="DPX1868" s="84"/>
      <c r="DPY1868" s="84"/>
      <c r="DPZ1868" s="84"/>
      <c r="DQA1868" s="84"/>
      <c r="DQB1868" s="84"/>
      <c r="DQC1868" s="84"/>
      <c r="DQD1868" s="84"/>
      <c r="DQE1868" s="84"/>
      <c r="DQF1868" s="84"/>
      <c r="DQG1868" s="84"/>
      <c r="DQH1868" s="84"/>
      <c r="DQI1868" s="84"/>
      <c r="DQJ1868" s="84"/>
      <c r="DQK1868" s="84"/>
      <c r="DQL1868" s="84"/>
      <c r="DQM1868" s="84"/>
      <c r="DQN1868" s="84"/>
      <c r="DQO1868" s="84"/>
      <c r="DQP1868" s="84"/>
      <c r="DQQ1868" s="84"/>
      <c r="DQR1868" s="84"/>
      <c r="DQS1868" s="84"/>
      <c r="DQT1868" s="84"/>
      <c r="DQU1868" s="84"/>
      <c r="DQV1868" s="84"/>
      <c r="DQW1868" s="84"/>
      <c r="DQX1868" s="84"/>
      <c r="DQY1868" s="84"/>
      <c r="DQZ1868" s="84"/>
      <c r="DRA1868" s="84"/>
      <c r="DRB1868" s="84"/>
      <c r="DRC1868" s="84"/>
      <c r="DRD1868" s="84"/>
      <c r="DRE1868" s="84"/>
      <c r="DRF1868" s="84"/>
      <c r="DRG1868" s="84"/>
      <c r="DRH1868" s="84"/>
      <c r="DRI1868" s="84"/>
      <c r="DRJ1868" s="84"/>
      <c r="DRK1868" s="84"/>
      <c r="DRL1868" s="84"/>
      <c r="DRM1868" s="84"/>
      <c r="DRN1868" s="84"/>
      <c r="DRO1868" s="84"/>
      <c r="DRP1868" s="84"/>
      <c r="DRQ1868" s="84"/>
      <c r="DRR1868" s="84"/>
      <c r="DRS1868" s="84"/>
      <c r="DRT1868" s="84"/>
      <c r="DRU1868" s="84"/>
      <c r="DRV1868" s="84"/>
      <c r="DRW1868" s="84"/>
      <c r="DRX1868" s="84"/>
      <c r="DRY1868" s="84"/>
      <c r="DRZ1868" s="84"/>
      <c r="DSA1868" s="84"/>
      <c r="DSB1868" s="84"/>
      <c r="DSC1868" s="84"/>
      <c r="DSD1868" s="84"/>
      <c r="DSE1868" s="84"/>
      <c r="DSF1868" s="84"/>
      <c r="DSG1868" s="84"/>
      <c r="DSH1868" s="84"/>
      <c r="DSI1868" s="84"/>
      <c r="DSJ1868" s="84"/>
      <c r="DSK1868" s="84"/>
      <c r="DSL1868" s="84"/>
      <c r="DSM1868" s="84"/>
      <c r="DSN1868" s="84"/>
      <c r="DSO1868" s="84"/>
      <c r="DSP1868" s="84"/>
      <c r="DSQ1868" s="84"/>
      <c r="DSR1868" s="84"/>
      <c r="DSS1868" s="84"/>
      <c r="DST1868" s="84"/>
      <c r="DSU1868" s="84"/>
      <c r="DSV1868" s="84"/>
      <c r="DSW1868" s="84"/>
      <c r="DSX1868" s="84"/>
      <c r="DSY1868" s="84"/>
      <c r="DSZ1868" s="84"/>
      <c r="DTA1868" s="84"/>
      <c r="DTB1868" s="84"/>
      <c r="DTC1868" s="84"/>
      <c r="DTD1868" s="84"/>
      <c r="DTE1868" s="84"/>
      <c r="DTF1868" s="84"/>
      <c r="DTG1868" s="84"/>
      <c r="DTH1868" s="84"/>
      <c r="DTI1868" s="84"/>
      <c r="DTJ1868" s="84"/>
      <c r="DTK1868" s="84"/>
      <c r="DTL1868" s="84"/>
      <c r="DTM1868" s="84"/>
      <c r="DTN1868" s="84"/>
      <c r="DTO1868" s="84"/>
      <c r="DTP1868" s="84"/>
      <c r="DTQ1868" s="84"/>
      <c r="DTR1868" s="84"/>
      <c r="DTS1868" s="84"/>
      <c r="DTT1868" s="84"/>
      <c r="DTU1868" s="84"/>
      <c r="DTV1868" s="84"/>
      <c r="DTW1868" s="84"/>
      <c r="DTX1868" s="84"/>
      <c r="DTY1868" s="84"/>
      <c r="DTZ1868" s="84"/>
      <c r="DUA1868" s="84"/>
      <c r="DUB1868" s="84"/>
      <c r="DUC1868" s="84"/>
      <c r="DUD1868" s="84"/>
      <c r="DUE1868" s="84"/>
      <c r="DUF1868" s="84"/>
      <c r="DUG1868" s="84"/>
      <c r="DUH1868" s="84"/>
      <c r="DUI1868" s="84"/>
      <c r="DUJ1868" s="84"/>
      <c r="DUK1868" s="84"/>
      <c r="DUL1868" s="84"/>
      <c r="DUM1868" s="84"/>
      <c r="DUN1868" s="84"/>
      <c r="DUO1868" s="84"/>
      <c r="DUP1868" s="84"/>
      <c r="DUQ1868" s="84"/>
      <c r="DUR1868" s="84"/>
      <c r="DUS1868" s="84"/>
      <c r="DUT1868" s="84"/>
      <c r="DUU1868" s="84"/>
      <c r="DUV1868" s="84"/>
      <c r="DUW1868" s="84"/>
      <c r="DUX1868" s="84"/>
      <c r="DUY1868" s="84"/>
      <c r="DUZ1868" s="84"/>
      <c r="DVA1868" s="84"/>
      <c r="DVB1868" s="84"/>
      <c r="DVC1868" s="84"/>
      <c r="DVD1868" s="84"/>
      <c r="DVE1868" s="84"/>
      <c r="DVF1868" s="84"/>
      <c r="DVG1868" s="84"/>
      <c r="DVH1868" s="84"/>
      <c r="DVI1868" s="84"/>
      <c r="DVJ1868" s="84"/>
      <c r="DVK1868" s="84"/>
      <c r="DVL1868" s="84"/>
      <c r="DVM1868" s="84"/>
      <c r="DVN1868" s="84"/>
      <c r="DVO1868" s="84"/>
      <c r="DVP1868" s="84"/>
      <c r="DVQ1868" s="84"/>
      <c r="DVR1868" s="84"/>
      <c r="DVS1868" s="84"/>
      <c r="DVT1868" s="84"/>
      <c r="DVU1868" s="84"/>
      <c r="DVV1868" s="84"/>
      <c r="DVW1868" s="84"/>
      <c r="DVX1868" s="84"/>
      <c r="DVY1868" s="84"/>
      <c r="DVZ1868" s="84"/>
      <c r="DWA1868" s="84"/>
      <c r="DWB1868" s="84"/>
      <c r="DWC1868" s="84"/>
      <c r="DWD1868" s="84"/>
      <c r="DWE1868" s="84"/>
      <c r="DWF1868" s="84"/>
      <c r="DWG1868" s="84"/>
      <c r="DWH1868" s="84"/>
      <c r="DWI1868" s="84"/>
      <c r="DWJ1868" s="84"/>
      <c r="DWK1868" s="84"/>
      <c r="DWL1868" s="84"/>
      <c r="DWM1868" s="84"/>
      <c r="DWN1868" s="84"/>
      <c r="DWO1868" s="84"/>
      <c r="DWP1868" s="84"/>
      <c r="DWQ1868" s="84"/>
      <c r="DWR1868" s="84"/>
      <c r="DWS1868" s="84"/>
      <c r="DWT1868" s="84"/>
      <c r="DWU1868" s="84"/>
      <c r="DWV1868" s="84"/>
      <c r="DWW1868" s="84"/>
      <c r="DWX1868" s="84"/>
      <c r="DWY1868" s="84"/>
      <c r="DWZ1868" s="84"/>
      <c r="DXA1868" s="84"/>
      <c r="DXB1868" s="84"/>
      <c r="DXC1868" s="84"/>
      <c r="DXD1868" s="84"/>
      <c r="DXE1868" s="84"/>
      <c r="DXF1868" s="84"/>
      <c r="DXG1868" s="84"/>
      <c r="DXH1868" s="84"/>
      <c r="DXI1868" s="84"/>
      <c r="DXJ1868" s="84"/>
      <c r="DXK1868" s="84"/>
      <c r="DXL1868" s="84"/>
      <c r="DXM1868" s="84"/>
      <c r="DXN1868" s="84"/>
      <c r="DXO1868" s="84"/>
      <c r="DXP1868" s="84"/>
      <c r="DXQ1868" s="84"/>
      <c r="DXR1868" s="84"/>
      <c r="DXS1868" s="84"/>
      <c r="DXT1868" s="84"/>
      <c r="DXU1868" s="84"/>
      <c r="DXV1868" s="84"/>
      <c r="DXW1868" s="84"/>
      <c r="DXX1868" s="84"/>
      <c r="DXY1868" s="84"/>
      <c r="DXZ1868" s="84"/>
      <c r="DYA1868" s="84"/>
      <c r="DYB1868" s="84"/>
      <c r="DYC1868" s="84"/>
      <c r="DYD1868" s="84"/>
      <c r="DYE1868" s="84"/>
      <c r="DYF1868" s="84"/>
      <c r="DYG1868" s="84"/>
      <c r="DYH1868" s="84"/>
      <c r="DYI1868" s="84"/>
      <c r="DYJ1868" s="84"/>
      <c r="DYK1868" s="84"/>
      <c r="DYL1868" s="84"/>
      <c r="DYM1868" s="84"/>
      <c r="DYN1868" s="84"/>
      <c r="DYO1868" s="84"/>
      <c r="DYP1868" s="84"/>
      <c r="DYQ1868" s="84"/>
      <c r="DYR1868" s="84"/>
      <c r="DYS1868" s="84"/>
      <c r="DYT1868" s="84"/>
      <c r="DYU1868" s="84"/>
      <c r="DYV1868" s="84"/>
      <c r="DYW1868" s="84"/>
      <c r="DYX1868" s="84"/>
      <c r="DYY1868" s="84"/>
      <c r="DYZ1868" s="84"/>
      <c r="DZA1868" s="84"/>
      <c r="DZB1868" s="84"/>
      <c r="DZC1868" s="84"/>
      <c r="DZD1868" s="84"/>
      <c r="DZE1868" s="84"/>
      <c r="DZF1868" s="84"/>
      <c r="DZG1868" s="84"/>
      <c r="DZH1868" s="84"/>
      <c r="DZI1868" s="84"/>
      <c r="DZJ1868" s="84"/>
      <c r="DZK1868" s="84"/>
      <c r="DZL1868" s="84"/>
      <c r="DZM1868" s="84"/>
      <c r="DZN1868" s="84"/>
      <c r="DZO1868" s="84"/>
      <c r="DZP1868" s="84"/>
      <c r="DZQ1868" s="84"/>
      <c r="DZR1868" s="84"/>
      <c r="DZS1868" s="84"/>
      <c r="DZT1868" s="84"/>
      <c r="DZU1868" s="84"/>
      <c r="DZV1868" s="84"/>
      <c r="DZW1868" s="84"/>
      <c r="DZX1868" s="84"/>
      <c r="DZY1868" s="84"/>
      <c r="DZZ1868" s="84"/>
      <c r="EAA1868" s="84"/>
      <c r="EAB1868" s="84"/>
      <c r="EAC1868" s="84"/>
      <c r="EAD1868" s="84"/>
      <c r="EAE1868" s="84"/>
      <c r="EAF1868" s="84"/>
      <c r="EAG1868" s="84"/>
      <c r="EAH1868" s="84"/>
      <c r="EAI1868" s="84"/>
      <c r="EAJ1868" s="84"/>
      <c r="EAK1868" s="84"/>
      <c r="EAL1868" s="84"/>
      <c r="EAM1868" s="84"/>
      <c r="EAN1868" s="84"/>
      <c r="EAO1868" s="84"/>
      <c r="EAP1868" s="84"/>
      <c r="EAQ1868" s="84"/>
      <c r="EAR1868" s="84"/>
      <c r="EAS1868" s="84"/>
      <c r="EAT1868" s="84"/>
      <c r="EAU1868" s="84"/>
      <c r="EAV1868" s="84"/>
      <c r="EAW1868" s="84"/>
      <c r="EAX1868" s="84"/>
      <c r="EAY1868" s="84"/>
      <c r="EAZ1868" s="84"/>
      <c r="EBA1868" s="84"/>
      <c r="EBB1868" s="84"/>
      <c r="EBC1868" s="84"/>
      <c r="EBD1868" s="84"/>
      <c r="EBE1868" s="84"/>
      <c r="EBF1868" s="84"/>
      <c r="EBG1868" s="84"/>
      <c r="EBH1868" s="84"/>
      <c r="EBI1868" s="84"/>
      <c r="EBJ1868" s="84"/>
      <c r="EBK1868" s="84"/>
      <c r="EBL1868" s="84"/>
      <c r="EBM1868" s="84"/>
      <c r="EBN1868" s="84"/>
      <c r="EBO1868" s="84"/>
      <c r="EBP1868" s="84"/>
      <c r="EBQ1868" s="84"/>
      <c r="EBR1868" s="84"/>
      <c r="EBS1868" s="84"/>
      <c r="EBT1868" s="84"/>
      <c r="EBU1868" s="84"/>
      <c r="EBV1868" s="84"/>
      <c r="EBW1868" s="84"/>
      <c r="EBX1868" s="84"/>
      <c r="EBY1868" s="84"/>
      <c r="EBZ1868" s="84"/>
      <c r="ECA1868" s="84"/>
      <c r="ECB1868" s="84"/>
      <c r="ECC1868" s="84"/>
      <c r="ECD1868" s="84"/>
      <c r="ECE1868" s="84"/>
      <c r="ECF1868" s="84"/>
      <c r="ECG1868" s="84"/>
      <c r="ECH1868" s="84"/>
      <c r="ECI1868" s="84"/>
      <c r="ECJ1868" s="84"/>
      <c r="ECK1868" s="84"/>
      <c r="ECL1868" s="84"/>
      <c r="ECM1868" s="84"/>
      <c r="ECN1868" s="84"/>
      <c r="ECO1868" s="84"/>
      <c r="ECP1868" s="84"/>
      <c r="ECQ1868" s="84"/>
      <c r="ECR1868" s="84"/>
      <c r="ECS1868" s="84"/>
      <c r="ECT1868" s="84"/>
      <c r="ECU1868" s="84"/>
      <c r="ECV1868" s="84"/>
      <c r="ECW1868" s="84"/>
      <c r="ECX1868" s="84"/>
      <c r="ECY1868" s="84"/>
      <c r="ECZ1868" s="84"/>
      <c r="EDA1868" s="84"/>
      <c r="EDB1868" s="84"/>
      <c r="EDC1868" s="84"/>
      <c r="EDD1868" s="84"/>
      <c r="EDE1868" s="84"/>
      <c r="EDF1868" s="84"/>
      <c r="EDG1868" s="84"/>
      <c r="EDH1868" s="84"/>
      <c r="EDI1868" s="84"/>
      <c r="EDJ1868" s="84"/>
      <c r="EDK1868" s="84"/>
      <c r="EDL1868" s="84"/>
      <c r="EDM1868" s="84"/>
      <c r="EDN1868" s="84"/>
      <c r="EDO1868" s="84"/>
      <c r="EDP1868" s="84"/>
      <c r="EDQ1868" s="84"/>
      <c r="EDR1868" s="84"/>
      <c r="EDS1868" s="84"/>
      <c r="EDT1868" s="84"/>
      <c r="EDU1868" s="84"/>
      <c r="EDV1868" s="84"/>
      <c r="EDW1868" s="84"/>
      <c r="EDX1868" s="84"/>
      <c r="EDY1868" s="84"/>
      <c r="EDZ1868" s="84"/>
      <c r="EEA1868" s="84"/>
      <c r="EEB1868" s="84"/>
      <c r="EEC1868" s="84"/>
      <c r="EED1868" s="84"/>
      <c r="EEE1868" s="84"/>
      <c r="EEF1868" s="84"/>
      <c r="EEG1868" s="84"/>
      <c r="EEH1868" s="84"/>
      <c r="EEI1868" s="84"/>
      <c r="EEJ1868" s="84"/>
      <c r="EEK1868" s="84"/>
      <c r="EEL1868" s="84"/>
      <c r="EEM1868" s="84"/>
      <c r="EEN1868" s="84"/>
      <c r="EEO1868" s="84"/>
      <c r="EEP1868" s="84"/>
      <c r="EEQ1868" s="84"/>
      <c r="EER1868" s="84"/>
      <c r="EES1868" s="84"/>
      <c r="EET1868" s="84"/>
      <c r="EEU1868" s="84"/>
      <c r="EEV1868" s="84"/>
      <c r="EEW1868" s="84"/>
      <c r="EEX1868" s="84"/>
      <c r="EEY1868" s="84"/>
      <c r="EEZ1868" s="84"/>
      <c r="EFA1868" s="84"/>
      <c r="EFB1868" s="84"/>
      <c r="EFC1868" s="84"/>
      <c r="EFD1868" s="84"/>
      <c r="EFE1868" s="84"/>
      <c r="EFF1868" s="84"/>
      <c r="EFG1868" s="84"/>
      <c r="EFH1868" s="84"/>
      <c r="EFI1868" s="84"/>
      <c r="EFJ1868" s="84"/>
      <c r="EFK1868" s="84"/>
      <c r="EFL1868" s="84"/>
      <c r="EFM1868" s="84"/>
      <c r="EFN1868" s="84"/>
      <c r="EFO1868" s="84"/>
      <c r="EFP1868" s="84"/>
      <c r="EFQ1868" s="84"/>
      <c r="EFR1868" s="84"/>
      <c r="EFS1868" s="84"/>
      <c r="EFT1868" s="84"/>
      <c r="EFU1868" s="84"/>
      <c r="EFV1868" s="84"/>
      <c r="EFW1868" s="84"/>
      <c r="EFX1868" s="84"/>
      <c r="EFY1868" s="84"/>
      <c r="EFZ1868" s="84"/>
      <c r="EGA1868" s="84"/>
      <c r="EGB1868" s="84"/>
      <c r="EGC1868" s="84"/>
      <c r="EGD1868" s="84"/>
      <c r="EGE1868" s="84"/>
      <c r="EGF1868" s="84"/>
      <c r="EGG1868" s="84"/>
      <c r="EGH1868" s="84"/>
      <c r="EGI1868" s="84"/>
      <c r="EGJ1868" s="84"/>
      <c r="EGK1868" s="84"/>
      <c r="EGL1868" s="84"/>
      <c r="EGM1868" s="84"/>
      <c r="EGN1868" s="84"/>
      <c r="EGO1868" s="84"/>
      <c r="EGP1868" s="84"/>
      <c r="EGQ1868" s="84"/>
      <c r="EGR1868" s="84"/>
      <c r="EGS1868" s="84"/>
      <c r="EGT1868" s="84"/>
      <c r="EGU1868" s="84"/>
      <c r="EGV1868" s="84"/>
      <c r="EGW1868" s="84"/>
      <c r="EGX1868" s="84"/>
      <c r="EGY1868" s="84"/>
      <c r="EGZ1868" s="84"/>
      <c r="EHA1868" s="84"/>
      <c r="EHB1868" s="84"/>
      <c r="EHC1868" s="84"/>
      <c r="EHD1868" s="84"/>
      <c r="EHE1868" s="84"/>
      <c r="EHF1868" s="84"/>
      <c r="EHG1868" s="84"/>
      <c r="EHH1868" s="84"/>
      <c r="EHI1868" s="84"/>
      <c r="EHJ1868" s="84"/>
      <c r="EHK1868" s="84"/>
      <c r="EHL1868" s="84"/>
      <c r="EHM1868" s="84"/>
      <c r="EHN1868" s="84"/>
      <c r="EHO1868" s="84"/>
      <c r="EHP1868" s="84"/>
      <c r="EHQ1868" s="84"/>
      <c r="EHR1868" s="84"/>
      <c r="EHS1868" s="84"/>
      <c r="EHT1868" s="84"/>
      <c r="EHU1868" s="84"/>
      <c r="EHV1868" s="84"/>
      <c r="EHW1868" s="84"/>
      <c r="EHX1868" s="84"/>
      <c r="EHY1868" s="84"/>
      <c r="EHZ1868" s="84"/>
      <c r="EIA1868" s="84"/>
      <c r="EIB1868" s="84"/>
      <c r="EIC1868" s="84"/>
      <c r="EID1868" s="84"/>
      <c r="EIE1868" s="84"/>
      <c r="EIF1868" s="84"/>
      <c r="EIG1868" s="84"/>
      <c r="EIH1868" s="84"/>
      <c r="EII1868" s="84"/>
      <c r="EIJ1868" s="84"/>
      <c r="EIK1868" s="84"/>
      <c r="EIL1868" s="84"/>
      <c r="EIM1868" s="84"/>
      <c r="EIN1868" s="84"/>
      <c r="EIO1868" s="84"/>
      <c r="EIP1868" s="84"/>
      <c r="EIQ1868" s="84"/>
      <c r="EIR1868" s="84"/>
      <c r="EIS1868" s="84"/>
      <c r="EIT1868" s="84"/>
      <c r="EIU1868" s="84"/>
      <c r="EIV1868" s="84"/>
      <c r="EIW1868" s="84"/>
      <c r="EIX1868" s="84"/>
      <c r="EIY1868" s="84"/>
      <c r="EIZ1868" s="84"/>
      <c r="EJA1868" s="84"/>
      <c r="EJB1868" s="84"/>
      <c r="EJC1868" s="84"/>
      <c r="EJD1868" s="84"/>
      <c r="EJE1868" s="84"/>
      <c r="EJF1868" s="84"/>
      <c r="EJG1868" s="84"/>
      <c r="EJH1868" s="84"/>
      <c r="EJI1868" s="84"/>
      <c r="EJJ1868" s="84"/>
      <c r="EJK1868" s="84"/>
      <c r="EJL1868" s="84"/>
      <c r="EJM1868" s="84"/>
      <c r="EJN1868" s="84"/>
      <c r="EJO1868" s="84"/>
      <c r="EJP1868" s="84"/>
      <c r="EJQ1868" s="84"/>
      <c r="EJR1868" s="84"/>
      <c r="EJS1868" s="84"/>
      <c r="EJT1868" s="84"/>
      <c r="EJU1868" s="84"/>
      <c r="EJV1868" s="84"/>
      <c r="EJW1868" s="84"/>
      <c r="EJX1868" s="84"/>
      <c r="EJY1868" s="84"/>
      <c r="EJZ1868" s="84"/>
      <c r="EKA1868" s="84"/>
      <c r="EKB1868" s="84"/>
      <c r="EKC1868" s="84"/>
      <c r="EKD1868" s="84"/>
      <c r="EKE1868" s="84"/>
      <c r="EKF1868" s="84"/>
      <c r="EKG1868" s="84"/>
      <c r="EKH1868" s="84"/>
      <c r="EKI1868" s="84"/>
      <c r="EKJ1868" s="84"/>
      <c r="EKK1868" s="84"/>
      <c r="EKL1868" s="84"/>
      <c r="EKM1868" s="84"/>
      <c r="EKN1868" s="84"/>
      <c r="EKO1868" s="84"/>
      <c r="EKP1868" s="84"/>
      <c r="EKQ1868" s="84"/>
      <c r="EKR1868" s="84"/>
      <c r="EKS1868" s="84"/>
      <c r="EKT1868" s="84"/>
      <c r="EKU1868" s="84"/>
      <c r="EKV1868" s="84"/>
      <c r="EKW1868" s="84"/>
      <c r="EKX1868" s="84"/>
      <c r="EKY1868" s="84"/>
      <c r="EKZ1868" s="84"/>
      <c r="ELA1868" s="84"/>
      <c r="ELB1868" s="84"/>
      <c r="ELC1868" s="84"/>
      <c r="ELD1868" s="84"/>
      <c r="ELE1868" s="84"/>
      <c r="ELF1868" s="84"/>
      <c r="ELG1868" s="84"/>
      <c r="ELH1868" s="84"/>
      <c r="ELI1868" s="84"/>
      <c r="ELJ1868" s="84"/>
      <c r="ELK1868" s="84"/>
      <c r="ELL1868" s="84"/>
      <c r="ELM1868" s="84"/>
      <c r="ELN1868" s="84"/>
      <c r="ELO1868" s="84"/>
      <c r="ELP1868" s="84"/>
      <c r="ELQ1868" s="84"/>
      <c r="ELR1868" s="84"/>
      <c r="ELS1868" s="84"/>
      <c r="ELT1868" s="84"/>
      <c r="ELU1868" s="84"/>
      <c r="ELV1868" s="84"/>
      <c r="ELW1868" s="84"/>
      <c r="ELX1868" s="84"/>
      <c r="ELY1868" s="84"/>
      <c r="ELZ1868" s="84"/>
      <c r="EMA1868" s="84"/>
      <c r="EMB1868" s="84"/>
      <c r="EMC1868" s="84"/>
      <c r="EMD1868" s="84"/>
      <c r="EME1868" s="84"/>
      <c r="EMF1868" s="84"/>
      <c r="EMG1868" s="84"/>
      <c r="EMH1868" s="84"/>
      <c r="EMI1868" s="84"/>
      <c r="EMJ1868" s="84"/>
      <c r="EMK1868" s="84"/>
      <c r="EML1868" s="84"/>
      <c r="EMM1868" s="84"/>
      <c r="EMN1868" s="84"/>
      <c r="EMO1868" s="84"/>
      <c r="EMP1868" s="84"/>
      <c r="EMQ1868" s="84"/>
      <c r="EMR1868" s="84"/>
      <c r="EMS1868" s="84"/>
      <c r="EMT1868" s="84"/>
      <c r="EMU1868" s="84"/>
      <c r="EMV1868" s="84"/>
      <c r="EMW1868" s="84"/>
      <c r="EMX1868" s="84"/>
      <c r="EMY1868" s="84"/>
      <c r="EMZ1868" s="84"/>
      <c r="ENA1868" s="84"/>
      <c r="ENB1868" s="84"/>
      <c r="ENC1868" s="84"/>
      <c r="END1868" s="84"/>
      <c r="ENE1868" s="84"/>
      <c r="ENF1868" s="84"/>
      <c r="ENG1868" s="84"/>
      <c r="ENH1868" s="84"/>
      <c r="ENI1868" s="84"/>
      <c r="ENJ1868" s="84"/>
      <c r="ENK1868" s="84"/>
      <c r="ENL1868" s="84"/>
      <c r="ENM1868" s="84"/>
      <c r="ENN1868" s="84"/>
      <c r="ENO1868" s="84"/>
      <c r="ENP1868" s="84"/>
      <c r="ENQ1868" s="84"/>
      <c r="ENR1868" s="84"/>
      <c r="ENS1868" s="84"/>
      <c r="ENT1868" s="84"/>
      <c r="ENU1868" s="84"/>
      <c r="ENV1868" s="84"/>
      <c r="ENW1868" s="84"/>
      <c r="ENX1868" s="84"/>
      <c r="ENY1868" s="84"/>
      <c r="ENZ1868" s="84"/>
      <c r="EOA1868" s="84"/>
      <c r="EOB1868" s="84"/>
      <c r="EOC1868" s="84"/>
      <c r="EOD1868" s="84"/>
      <c r="EOE1868" s="84"/>
      <c r="EOF1868" s="84"/>
      <c r="EOG1868" s="84"/>
      <c r="EOH1868" s="84"/>
      <c r="EOI1868" s="84"/>
      <c r="EOJ1868" s="84"/>
      <c r="EOK1868" s="84"/>
      <c r="EOL1868" s="84"/>
      <c r="EOM1868" s="84"/>
      <c r="EON1868" s="84"/>
      <c r="EOO1868" s="84"/>
      <c r="EOP1868" s="84"/>
      <c r="EOQ1868" s="84"/>
      <c r="EOR1868" s="84"/>
      <c r="EOS1868" s="84"/>
      <c r="EOT1868" s="84"/>
      <c r="EOU1868" s="84"/>
      <c r="EOV1868" s="84"/>
      <c r="EOW1868" s="84"/>
      <c r="EOX1868" s="84"/>
      <c r="EOY1868" s="84"/>
      <c r="EOZ1868" s="84"/>
      <c r="EPA1868" s="84"/>
      <c r="EPB1868" s="84"/>
      <c r="EPC1868" s="84"/>
      <c r="EPD1868" s="84"/>
      <c r="EPE1868" s="84"/>
      <c r="EPF1868" s="84"/>
      <c r="EPG1868" s="84"/>
      <c r="EPH1868" s="84"/>
      <c r="EPI1868" s="84"/>
      <c r="EPJ1868" s="84"/>
      <c r="EPK1868" s="84"/>
      <c r="EPL1868" s="84"/>
      <c r="EPM1868" s="84"/>
      <c r="EPN1868" s="84"/>
      <c r="EPO1868" s="84"/>
      <c r="EPP1868" s="84"/>
      <c r="EPQ1868" s="84"/>
      <c r="EPR1868" s="84"/>
      <c r="EPS1868" s="84"/>
      <c r="EPT1868" s="84"/>
      <c r="EPU1868" s="84"/>
      <c r="EPV1868" s="84"/>
      <c r="EPW1868" s="84"/>
      <c r="EPX1868" s="84"/>
      <c r="EPY1868" s="84"/>
      <c r="EPZ1868" s="84"/>
      <c r="EQA1868" s="84"/>
      <c r="EQB1868" s="84"/>
      <c r="EQC1868" s="84"/>
      <c r="EQD1868" s="84"/>
      <c r="EQE1868" s="84"/>
      <c r="EQF1868" s="84"/>
      <c r="EQG1868" s="84"/>
      <c r="EQH1868" s="84"/>
      <c r="EQI1868" s="84"/>
      <c r="EQJ1868" s="84"/>
      <c r="EQK1868" s="84"/>
      <c r="EQL1868" s="84"/>
      <c r="EQM1868" s="84"/>
      <c r="EQN1868" s="84"/>
      <c r="EQO1868" s="84"/>
      <c r="EQP1868" s="84"/>
      <c r="EQQ1868" s="84"/>
      <c r="EQR1868" s="84"/>
      <c r="EQS1868" s="84"/>
      <c r="EQT1868" s="84"/>
      <c r="EQU1868" s="84"/>
      <c r="EQV1868" s="84"/>
      <c r="EQW1868" s="84"/>
      <c r="EQX1868" s="84"/>
      <c r="EQY1868" s="84"/>
      <c r="EQZ1868" s="84"/>
      <c r="ERA1868" s="84"/>
      <c r="ERB1868" s="84"/>
      <c r="ERC1868" s="84"/>
      <c r="ERD1868" s="84"/>
      <c r="ERE1868" s="84"/>
      <c r="ERF1868" s="84"/>
      <c r="ERG1868" s="84"/>
      <c r="ERH1868" s="84"/>
      <c r="ERI1868" s="84"/>
      <c r="ERJ1868" s="84"/>
      <c r="ERK1868" s="84"/>
      <c r="ERL1868" s="84"/>
      <c r="ERM1868" s="84"/>
      <c r="ERN1868" s="84"/>
      <c r="ERO1868" s="84"/>
      <c r="ERP1868" s="84"/>
      <c r="ERQ1868" s="84"/>
      <c r="ERR1868" s="84"/>
      <c r="ERS1868" s="84"/>
      <c r="ERT1868" s="84"/>
      <c r="ERU1868" s="84"/>
      <c r="ERV1868" s="84"/>
      <c r="ERW1868" s="84"/>
      <c r="ERX1868" s="84"/>
      <c r="ERY1868" s="84"/>
      <c r="ERZ1868" s="84"/>
      <c r="ESA1868" s="84"/>
      <c r="ESB1868" s="84"/>
      <c r="ESC1868" s="84"/>
      <c r="ESD1868" s="84"/>
      <c r="ESE1868" s="84"/>
      <c r="ESF1868" s="84"/>
      <c r="ESG1868" s="84"/>
      <c r="ESH1868" s="84"/>
      <c r="ESI1868" s="84"/>
      <c r="ESJ1868" s="84"/>
      <c r="ESK1868" s="84"/>
      <c r="ESL1868" s="84"/>
      <c r="ESM1868" s="84"/>
      <c r="ESN1868" s="84"/>
      <c r="ESO1868" s="84"/>
      <c r="ESP1868" s="84"/>
      <c r="ESQ1868" s="84"/>
      <c r="ESR1868" s="84"/>
      <c r="ESS1868" s="84"/>
      <c r="EST1868" s="84"/>
      <c r="ESU1868" s="84"/>
      <c r="ESV1868" s="84"/>
      <c r="ESW1868" s="84"/>
      <c r="ESX1868" s="84"/>
      <c r="ESY1868" s="84"/>
      <c r="ESZ1868" s="84"/>
      <c r="ETA1868" s="84"/>
      <c r="ETB1868" s="84"/>
      <c r="ETC1868" s="84"/>
      <c r="ETD1868" s="84"/>
      <c r="ETE1868" s="84"/>
      <c r="ETF1868" s="84"/>
      <c r="ETG1868" s="84"/>
      <c r="ETH1868" s="84"/>
      <c r="ETI1868" s="84"/>
      <c r="ETJ1868" s="84"/>
      <c r="ETK1868" s="84"/>
      <c r="ETL1868" s="84"/>
      <c r="ETM1868" s="84"/>
      <c r="ETN1868" s="84"/>
      <c r="ETO1868" s="84"/>
      <c r="ETP1868" s="84"/>
      <c r="ETQ1868" s="84"/>
      <c r="ETR1868" s="84"/>
      <c r="ETS1868" s="84"/>
      <c r="ETT1868" s="84"/>
      <c r="ETU1868" s="84"/>
      <c r="ETV1868" s="84"/>
      <c r="ETW1868" s="84"/>
      <c r="ETX1868" s="84"/>
      <c r="ETY1868" s="84"/>
      <c r="ETZ1868" s="84"/>
      <c r="EUA1868" s="84"/>
      <c r="EUB1868" s="84"/>
      <c r="EUC1868" s="84"/>
      <c r="EUD1868" s="84"/>
      <c r="EUE1868" s="84"/>
      <c r="EUF1868" s="84"/>
      <c r="EUG1868" s="84"/>
      <c r="EUH1868" s="84"/>
      <c r="EUI1868" s="84"/>
      <c r="EUJ1868" s="84"/>
      <c r="EUK1868" s="84"/>
      <c r="EUL1868" s="84"/>
      <c r="EUM1868" s="84"/>
      <c r="EUN1868" s="84"/>
      <c r="EUO1868" s="84"/>
      <c r="EUP1868" s="84"/>
      <c r="EUQ1868" s="84"/>
      <c r="EUR1868" s="84"/>
      <c r="EUS1868" s="84"/>
      <c r="EUT1868" s="84"/>
      <c r="EUU1868" s="84"/>
      <c r="EUV1868" s="84"/>
      <c r="EUW1868" s="84"/>
      <c r="EUX1868" s="84"/>
      <c r="EUY1868" s="84"/>
      <c r="EUZ1868" s="84"/>
      <c r="EVA1868" s="84"/>
      <c r="EVB1868" s="84"/>
      <c r="EVC1868" s="84"/>
      <c r="EVD1868" s="84"/>
      <c r="EVE1868" s="84"/>
      <c r="EVF1868" s="84"/>
      <c r="EVG1868" s="84"/>
      <c r="EVH1868" s="84"/>
      <c r="EVI1868" s="84"/>
      <c r="EVJ1868" s="84"/>
      <c r="EVK1868" s="84"/>
      <c r="EVL1868" s="84"/>
      <c r="EVM1868" s="84"/>
      <c r="EVN1868" s="84"/>
      <c r="EVO1868" s="84"/>
      <c r="EVP1868" s="84"/>
      <c r="EVQ1868" s="84"/>
      <c r="EVR1868" s="84"/>
      <c r="EVS1868" s="84"/>
      <c r="EVT1868" s="84"/>
      <c r="EVU1868" s="84"/>
      <c r="EVV1868" s="84"/>
      <c r="EVW1868" s="84"/>
      <c r="EVX1868" s="84"/>
      <c r="EVY1868" s="84"/>
      <c r="EVZ1868" s="84"/>
      <c r="EWA1868" s="84"/>
      <c r="EWB1868" s="84"/>
      <c r="EWC1868" s="84"/>
      <c r="EWD1868" s="84"/>
      <c r="EWE1868" s="84"/>
      <c r="EWF1868" s="84"/>
      <c r="EWG1868" s="84"/>
      <c r="EWH1868" s="84"/>
      <c r="EWI1868" s="84"/>
      <c r="EWJ1868" s="84"/>
      <c r="EWK1868" s="84"/>
      <c r="EWL1868" s="84"/>
      <c r="EWM1868" s="84"/>
      <c r="EWN1868" s="84"/>
      <c r="EWO1868" s="84"/>
      <c r="EWP1868" s="84"/>
      <c r="EWQ1868" s="84"/>
      <c r="EWR1868" s="84"/>
      <c r="EWS1868" s="84"/>
      <c r="EWT1868" s="84"/>
      <c r="EWU1868" s="84"/>
      <c r="EWV1868" s="84"/>
      <c r="EWW1868" s="84"/>
      <c r="EWX1868" s="84"/>
      <c r="EWY1868" s="84"/>
      <c r="EWZ1868" s="84"/>
      <c r="EXA1868" s="84"/>
      <c r="EXB1868" s="84"/>
      <c r="EXC1868" s="84"/>
      <c r="EXD1868" s="84"/>
      <c r="EXE1868" s="84"/>
      <c r="EXF1868" s="84"/>
      <c r="EXG1868" s="84"/>
      <c r="EXH1868" s="84"/>
      <c r="EXI1868" s="84"/>
      <c r="EXJ1868" s="84"/>
      <c r="EXK1868" s="84"/>
      <c r="EXL1868" s="84"/>
      <c r="EXM1868" s="84"/>
      <c r="EXN1868" s="84"/>
      <c r="EXO1868" s="84"/>
      <c r="EXP1868" s="84"/>
      <c r="EXQ1868" s="84"/>
      <c r="EXR1868" s="84"/>
      <c r="EXS1868" s="84"/>
      <c r="EXT1868" s="84"/>
      <c r="EXU1868" s="84"/>
      <c r="EXV1868" s="84"/>
      <c r="EXW1868" s="84"/>
      <c r="EXX1868" s="84"/>
      <c r="EXY1868" s="84"/>
      <c r="EXZ1868" s="84"/>
      <c r="EYA1868" s="84"/>
      <c r="EYB1868" s="84"/>
      <c r="EYC1868" s="84"/>
      <c r="EYD1868" s="84"/>
      <c r="EYE1868" s="84"/>
      <c r="EYF1868" s="84"/>
      <c r="EYG1868" s="84"/>
      <c r="EYH1868" s="84"/>
      <c r="EYI1868" s="84"/>
      <c r="EYJ1868" s="84"/>
      <c r="EYK1868" s="84"/>
      <c r="EYL1868" s="84"/>
      <c r="EYM1868" s="84"/>
      <c r="EYN1868" s="84"/>
      <c r="EYO1868" s="84"/>
      <c r="EYP1868" s="84"/>
      <c r="EYQ1868" s="84"/>
      <c r="EYR1868" s="84"/>
      <c r="EYS1868" s="84"/>
      <c r="EYT1868" s="84"/>
      <c r="EYU1868" s="84"/>
      <c r="EYV1868" s="84"/>
      <c r="EYW1868" s="84"/>
      <c r="EYX1868" s="84"/>
      <c r="EYY1868" s="84"/>
      <c r="EYZ1868" s="84"/>
      <c r="EZA1868" s="84"/>
      <c r="EZB1868" s="84"/>
      <c r="EZC1868" s="84"/>
      <c r="EZD1868" s="84"/>
      <c r="EZE1868" s="84"/>
      <c r="EZF1868" s="84"/>
      <c r="EZG1868" s="84"/>
      <c r="EZH1868" s="84"/>
      <c r="EZI1868" s="84"/>
      <c r="EZJ1868" s="84"/>
      <c r="EZK1868" s="84"/>
      <c r="EZL1868" s="84"/>
      <c r="EZM1868" s="84"/>
      <c r="EZN1868" s="84"/>
      <c r="EZO1868" s="84"/>
      <c r="EZP1868" s="84"/>
      <c r="EZQ1868" s="84"/>
      <c r="EZR1868" s="84"/>
      <c r="EZS1868" s="84"/>
      <c r="EZT1868" s="84"/>
      <c r="EZU1868" s="84"/>
      <c r="EZV1868" s="84"/>
      <c r="EZW1868" s="84"/>
      <c r="EZX1868" s="84"/>
      <c r="EZY1868" s="84"/>
      <c r="EZZ1868" s="84"/>
      <c r="FAA1868" s="84"/>
      <c r="FAB1868" s="84"/>
      <c r="FAC1868" s="84"/>
      <c r="FAD1868" s="84"/>
      <c r="FAE1868" s="84"/>
      <c r="FAF1868" s="84"/>
      <c r="FAG1868" s="84"/>
      <c r="FAH1868" s="84"/>
      <c r="FAI1868" s="84"/>
      <c r="FAJ1868" s="84"/>
      <c r="FAK1868" s="84"/>
      <c r="FAL1868" s="84"/>
      <c r="FAM1868" s="84"/>
      <c r="FAN1868" s="84"/>
      <c r="FAO1868" s="84"/>
      <c r="FAP1868" s="84"/>
      <c r="FAQ1868" s="84"/>
      <c r="FAR1868" s="84"/>
      <c r="FAS1868" s="84"/>
      <c r="FAT1868" s="84"/>
      <c r="FAU1868" s="84"/>
      <c r="FAV1868" s="84"/>
      <c r="FAW1868" s="84"/>
      <c r="FAX1868" s="84"/>
      <c r="FAY1868" s="84"/>
      <c r="FAZ1868" s="84"/>
      <c r="FBA1868" s="84"/>
      <c r="FBB1868" s="84"/>
      <c r="FBC1868" s="84"/>
      <c r="FBD1868" s="84"/>
      <c r="FBE1868" s="84"/>
      <c r="FBF1868" s="84"/>
      <c r="FBG1868" s="84"/>
      <c r="FBH1868" s="84"/>
      <c r="FBI1868" s="84"/>
      <c r="FBJ1868" s="84"/>
      <c r="FBK1868" s="84"/>
      <c r="FBL1868" s="84"/>
      <c r="FBM1868" s="84"/>
      <c r="FBN1868" s="84"/>
      <c r="FBO1868" s="84"/>
      <c r="FBP1868" s="84"/>
      <c r="FBQ1868" s="84"/>
      <c r="FBR1868" s="84"/>
      <c r="FBS1868" s="84"/>
      <c r="FBT1868" s="84"/>
      <c r="FBU1868" s="84"/>
      <c r="FBV1868" s="84"/>
      <c r="FBW1868" s="84"/>
      <c r="FBX1868" s="84"/>
      <c r="FBY1868" s="84"/>
      <c r="FBZ1868" s="84"/>
      <c r="FCA1868" s="84"/>
      <c r="FCB1868" s="84"/>
      <c r="FCC1868" s="84"/>
      <c r="FCD1868" s="84"/>
      <c r="FCE1868" s="84"/>
      <c r="FCF1868" s="84"/>
      <c r="FCG1868" s="84"/>
      <c r="FCH1868" s="84"/>
      <c r="FCI1868" s="84"/>
      <c r="FCJ1868" s="84"/>
      <c r="FCK1868" s="84"/>
      <c r="FCL1868" s="84"/>
      <c r="FCM1868" s="84"/>
      <c r="FCN1868" s="84"/>
      <c r="FCO1868" s="84"/>
      <c r="FCP1868" s="84"/>
      <c r="FCQ1868" s="84"/>
      <c r="FCR1868" s="84"/>
      <c r="FCS1868" s="84"/>
      <c r="FCT1868" s="84"/>
      <c r="FCU1868" s="84"/>
      <c r="FCV1868" s="84"/>
      <c r="FCW1868" s="84"/>
      <c r="FCX1868" s="84"/>
      <c r="FCY1868" s="84"/>
      <c r="FCZ1868" s="84"/>
      <c r="FDA1868" s="84"/>
      <c r="FDB1868" s="84"/>
      <c r="FDC1868" s="84"/>
      <c r="FDD1868" s="84"/>
      <c r="FDE1868" s="84"/>
      <c r="FDF1868" s="84"/>
      <c r="FDG1868" s="84"/>
      <c r="FDH1868" s="84"/>
      <c r="FDI1868" s="84"/>
      <c r="FDJ1868" s="84"/>
      <c r="FDK1868" s="84"/>
      <c r="FDL1868" s="84"/>
      <c r="FDM1868" s="84"/>
      <c r="FDN1868" s="84"/>
      <c r="FDO1868" s="84"/>
      <c r="FDP1868" s="84"/>
      <c r="FDQ1868" s="84"/>
      <c r="FDR1868" s="84"/>
      <c r="FDS1868" s="84"/>
      <c r="FDT1868" s="84"/>
      <c r="FDU1868" s="84"/>
      <c r="FDV1868" s="84"/>
      <c r="FDW1868" s="84"/>
      <c r="FDX1868" s="84"/>
      <c r="FDY1868" s="84"/>
      <c r="FDZ1868" s="84"/>
      <c r="FEA1868" s="84"/>
      <c r="FEB1868" s="84"/>
      <c r="FEC1868" s="84"/>
      <c r="FED1868" s="84"/>
      <c r="FEE1868" s="84"/>
      <c r="FEF1868" s="84"/>
      <c r="FEG1868" s="84"/>
      <c r="FEH1868" s="84"/>
      <c r="FEI1868" s="84"/>
      <c r="FEJ1868" s="84"/>
      <c r="FEK1868" s="84"/>
      <c r="FEL1868" s="84"/>
      <c r="FEM1868" s="84"/>
      <c r="FEN1868" s="84"/>
      <c r="FEO1868" s="84"/>
      <c r="FEP1868" s="84"/>
      <c r="FEQ1868" s="84"/>
      <c r="FER1868" s="84"/>
      <c r="FES1868" s="84"/>
      <c r="FET1868" s="84"/>
      <c r="FEU1868" s="84"/>
      <c r="FEV1868" s="84"/>
      <c r="FEW1868" s="84"/>
      <c r="FEX1868" s="84"/>
      <c r="FEY1868" s="84"/>
      <c r="FEZ1868" s="84"/>
      <c r="FFA1868" s="84"/>
      <c r="FFB1868" s="84"/>
      <c r="FFC1868" s="84"/>
      <c r="FFD1868" s="84"/>
      <c r="FFE1868" s="84"/>
      <c r="FFF1868" s="84"/>
      <c r="FFG1868" s="84"/>
      <c r="FFH1868" s="84"/>
      <c r="FFI1868" s="84"/>
      <c r="FFJ1868" s="84"/>
      <c r="FFK1868" s="84"/>
      <c r="FFL1868" s="84"/>
      <c r="FFM1868" s="84"/>
      <c r="FFN1868" s="84"/>
      <c r="FFO1868" s="84"/>
      <c r="FFP1868" s="84"/>
      <c r="FFQ1868" s="84"/>
      <c r="FFR1868" s="84"/>
      <c r="FFS1868" s="84"/>
      <c r="FFT1868" s="84"/>
      <c r="FFU1868" s="84"/>
      <c r="FFV1868" s="84"/>
      <c r="FFW1868" s="84"/>
      <c r="FFX1868" s="84"/>
      <c r="FFY1868" s="84"/>
      <c r="FFZ1868" s="84"/>
      <c r="FGA1868" s="84"/>
      <c r="FGB1868" s="84"/>
      <c r="FGC1868" s="84"/>
      <c r="FGD1868" s="84"/>
      <c r="FGE1868" s="84"/>
      <c r="FGF1868" s="84"/>
      <c r="FGG1868" s="84"/>
      <c r="FGH1868" s="84"/>
      <c r="FGI1868" s="84"/>
      <c r="FGJ1868" s="84"/>
      <c r="FGK1868" s="84"/>
      <c r="FGL1868" s="84"/>
      <c r="FGM1868" s="84"/>
      <c r="FGN1868" s="84"/>
      <c r="FGO1868" s="84"/>
      <c r="FGP1868" s="84"/>
      <c r="FGQ1868" s="84"/>
      <c r="FGR1868" s="84"/>
      <c r="FGS1868" s="84"/>
      <c r="FGT1868" s="84"/>
      <c r="FGU1868" s="84"/>
      <c r="FGV1868" s="84"/>
      <c r="FGW1868" s="84"/>
      <c r="FGX1868" s="84"/>
      <c r="FGY1868" s="84"/>
      <c r="FGZ1868" s="84"/>
      <c r="FHA1868" s="84"/>
      <c r="FHB1868" s="84"/>
      <c r="FHC1868" s="84"/>
      <c r="FHD1868" s="84"/>
      <c r="FHE1868" s="84"/>
      <c r="FHF1868" s="84"/>
      <c r="FHG1868" s="84"/>
      <c r="FHH1868" s="84"/>
      <c r="FHI1868" s="84"/>
      <c r="FHJ1868" s="84"/>
      <c r="FHK1868" s="84"/>
      <c r="FHL1868" s="84"/>
      <c r="FHM1868" s="84"/>
      <c r="FHN1868" s="84"/>
      <c r="FHO1868" s="84"/>
      <c r="FHP1868" s="84"/>
      <c r="FHQ1868" s="84"/>
      <c r="FHR1868" s="84"/>
      <c r="FHS1868" s="84"/>
      <c r="FHT1868" s="84"/>
      <c r="FHU1868" s="84"/>
      <c r="FHV1868" s="84"/>
      <c r="FHW1868" s="84"/>
      <c r="FHX1868" s="84"/>
      <c r="FHY1868" s="84"/>
      <c r="FHZ1868" s="84"/>
      <c r="FIA1868" s="84"/>
      <c r="FIB1868" s="84"/>
      <c r="FIC1868" s="84"/>
      <c r="FID1868" s="84"/>
      <c r="FIE1868" s="84"/>
      <c r="FIF1868" s="84"/>
      <c r="FIG1868" s="84"/>
      <c r="FIH1868" s="84"/>
      <c r="FII1868" s="84"/>
      <c r="FIJ1868" s="84"/>
      <c r="FIK1868" s="84"/>
      <c r="FIL1868" s="84"/>
      <c r="FIM1868" s="84"/>
      <c r="FIN1868" s="84"/>
      <c r="FIO1868" s="84"/>
      <c r="FIP1868" s="84"/>
      <c r="FIQ1868" s="84"/>
      <c r="FIR1868" s="84"/>
      <c r="FIS1868" s="84"/>
      <c r="FIT1868" s="84"/>
      <c r="FIU1868" s="84"/>
      <c r="FIV1868" s="84"/>
      <c r="FIW1868" s="84"/>
      <c r="FIX1868" s="84"/>
      <c r="FIY1868" s="84"/>
      <c r="FIZ1868" s="84"/>
      <c r="FJA1868" s="84"/>
      <c r="FJB1868" s="84"/>
      <c r="FJC1868" s="84"/>
      <c r="FJD1868" s="84"/>
      <c r="FJE1868" s="84"/>
      <c r="FJF1868" s="84"/>
      <c r="FJG1868" s="84"/>
      <c r="FJH1868" s="84"/>
      <c r="FJI1868" s="84"/>
      <c r="FJJ1868" s="84"/>
      <c r="FJK1868" s="84"/>
      <c r="FJL1868" s="84"/>
      <c r="FJM1868" s="84"/>
      <c r="FJN1868" s="84"/>
      <c r="FJO1868" s="84"/>
      <c r="FJP1868" s="84"/>
      <c r="FJQ1868" s="84"/>
      <c r="FJR1868" s="84"/>
      <c r="FJS1868" s="84"/>
      <c r="FJT1868" s="84"/>
      <c r="FJU1868" s="84"/>
      <c r="FJV1868" s="84"/>
      <c r="FJW1868" s="84"/>
      <c r="FJX1868" s="84"/>
      <c r="FJY1868" s="84"/>
      <c r="FJZ1868" s="84"/>
      <c r="FKA1868" s="84"/>
      <c r="FKB1868" s="84"/>
      <c r="FKC1868" s="84"/>
      <c r="FKD1868" s="84"/>
      <c r="FKE1868" s="84"/>
      <c r="FKF1868" s="84"/>
      <c r="FKG1868" s="84"/>
      <c r="FKH1868" s="84"/>
      <c r="FKI1868" s="84"/>
      <c r="FKJ1868" s="84"/>
      <c r="FKK1868" s="84"/>
      <c r="FKL1868" s="84"/>
      <c r="FKM1868" s="84"/>
      <c r="FKN1868" s="84"/>
      <c r="FKO1868" s="84"/>
      <c r="FKP1868" s="84"/>
      <c r="FKQ1868" s="84"/>
      <c r="FKR1868" s="84"/>
      <c r="FKS1868" s="84"/>
      <c r="FKT1868" s="84"/>
      <c r="FKU1868" s="84"/>
      <c r="FKV1868" s="84"/>
      <c r="FKW1868" s="84"/>
      <c r="FKX1868" s="84"/>
      <c r="FKY1868" s="84"/>
      <c r="FKZ1868" s="84"/>
      <c r="FLA1868" s="84"/>
      <c r="FLB1868" s="84"/>
      <c r="FLC1868" s="84"/>
      <c r="FLD1868" s="84"/>
      <c r="FLE1868" s="84"/>
      <c r="FLF1868" s="84"/>
      <c r="FLG1868" s="84"/>
      <c r="FLH1868" s="84"/>
      <c r="FLI1868" s="84"/>
      <c r="FLJ1868" s="84"/>
      <c r="FLK1868" s="84"/>
      <c r="FLL1868" s="84"/>
      <c r="FLM1868" s="84"/>
      <c r="FLN1868" s="84"/>
      <c r="FLO1868" s="84"/>
      <c r="FLP1868" s="84"/>
      <c r="FLQ1868" s="84"/>
      <c r="FLR1868" s="84"/>
      <c r="FLS1868" s="84"/>
      <c r="FLT1868" s="84"/>
      <c r="FLU1868" s="84"/>
      <c r="FLV1868" s="84"/>
      <c r="FLW1868" s="84"/>
      <c r="FLX1868" s="84"/>
      <c r="FLY1868" s="84"/>
      <c r="FLZ1868" s="84"/>
      <c r="FMA1868" s="84"/>
      <c r="FMB1868" s="84"/>
      <c r="FMC1868" s="84"/>
      <c r="FMD1868" s="84"/>
      <c r="FME1868" s="84"/>
      <c r="FMF1868" s="84"/>
      <c r="FMG1868" s="84"/>
      <c r="FMH1868" s="84"/>
      <c r="FMI1868" s="84"/>
      <c r="FMJ1868" s="84"/>
      <c r="FMK1868" s="84"/>
      <c r="FML1868" s="84"/>
      <c r="FMM1868" s="84"/>
      <c r="FMN1868" s="84"/>
      <c r="FMO1868" s="84"/>
      <c r="FMP1868" s="84"/>
      <c r="FMQ1868" s="84"/>
      <c r="FMR1868" s="84"/>
      <c r="FMS1868" s="84"/>
      <c r="FMT1868" s="84"/>
      <c r="FMU1868" s="84"/>
      <c r="FMV1868" s="84"/>
      <c r="FMW1868" s="84"/>
      <c r="FMX1868" s="84"/>
      <c r="FMY1868" s="84"/>
      <c r="FMZ1868" s="84"/>
      <c r="FNA1868" s="84"/>
      <c r="FNB1868" s="84"/>
      <c r="FNC1868" s="84"/>
      <c r="FND1868" s="84"/>
      <c r="FNE1868" s="84"/>
      <c r="FNF1868" s="84"/>
      <c r="FNG1868" s="84"/>
      <c r="FNH1868" s="84"/>
      <c r="FNI1868" s="84"/>
      <c r="FNJ1868" s="84"/>
      <c r="FNK1868" s="84"/>
      <c r="FNL1868" s="84"/>
      <c r="FNM1868" s="84"/>
      <c r="FNN1868" s="84"/>
      <c r="FNO1868" s="84"/>
      <c r="FNP1868" s="84"/>
      <c r="FNQ1868" s="84"/>
      <c r="FNR1868" s="84"/>
      <c r="FNS1868" s="84"/>
      <c r="FNT1868" s="84"/>
      <c r="FNU1868" s="84"/>
      <c r="FNV1868" s="84"/>
      <c r="FNW1868" s="84"/>
      <c r="FNX1868" s="84"/>
      <c r="FNY1868" s="84"/>
      <c r="FNZ1868" s="84"/>
      <c r="FOA1868" s="84"/>
      <c r="FOB1868" s="84"/>
      <c r="FOC1868" s="84"/>
      <c r="FOD1868" s="84"/>
      <c r="FOE1868" s="84"/>
      <c r="FOF1868" s="84"/>
      <c r="FOG1868" s="84"/>
      <c r="FOH1868" s="84"/>
      <c r="FOI1868" s="84"/>
      <c r="FOJ1868" s="84"/>
      <c r="FOK1868" s="84"/>
      <c r="FOL1868" s="84"/>
      <c r="FOM1868" s="84"/>
      <c r="FON1868" s="84"/>
      <c r="FOO1868" s="84"/>
      <c r="FOP1868" s="84"/>
      <c r="FOQ1868" s="84"/>
      <c r="FOR1868" s="84"/>
      <c r="FOS1868" s="84"/>
      <c r="FOT1868" s="84"/>
      <c r="FOU1868" s="84"/>
      <c r="FOV1868" s="84"/>
      <c r="FOW1868" s="84"/>
      <c r="FOX1868" s="84"/>
      <c r="FOY1868" s="84"/>
      <c r="FOZ1868" s="84"/>
      <c r="FPA1868" s="84"/>
      <c r="FPB1868" s="84"/>
      <c r="FPC1868" s="84"/>
      <c r="FPD1868" s="84"/>
      <c r="FPE1868" s="84"/>
      <c r="FPF1868" s="84"/>
      <c r="FPG1868" s="84"/>
      <c r="FPH1868" s="84"/>
      <c r="FPI1868" s="84"/>
      <c r="FPJ1868" s="84"/>
      <c r="FPK1868" s="84"/>
      <c r="FPL1868" s="84"/>
      <c r="FPM1868" s="84"/>
      <c r="FPN1868" s="84"/>
      <c r="FPO1868" s="84"/>
      <c r="FPP1868" s="84"/>
      <c r="FPQ1868" s="84"/>
      <c r="FPR1868" s="84"/>
      <c r="FPS1868" s="84"/>
      <c r="FPT1868" s="84"/>
      <c r="FPU1868" s="84"/>
      <c r="FPV1868" s="84"/>
      <c r="FPW1868" s="84"/>
      <c r="FPX1868" s="84"/>
      <c r="FPY1868" s="84"/>
      <c r="FPZ1868" s="84"/>
      <c r="FQA1868" s="84"/>
      <c r="FQB1868" s="84"/>
      <c r="FQC1868" s="84"/>
      <c r="FQD1868" s="84"/>
      <c r="FQE1868" s="84"/>
      <c r="FQF1868" s="84"/>
      <c r="FQG1868" s="84"/>
      <c r="FQH1868" s="84"/>
      <c r="FQI1868" s="84"/>
      <c r="FQJ1868" s="84"/>
      <c r="FQK1868" s="84"/>
      <c r="FQL1868" s="84"/>
      <c r="FQM1868" s="84"/>
      <c r="FQN1868" s="84"/>
      <c r="FQO1868" s="84"/>
      <c r="FQP1868" s="84"/>
      <c r="FQQ1868" s="84"/>
      <c r="FQR1868" s="84"/>
      <c r="FQS1868" s="84"/>
      <c r="FQT1868" s="84"/>
      <c r="FQU1868" s="84"/>
      <c r="FQV1868" s="84"/>
      <c r="FQW1868" s="84"/>
      <c r="FQX1868" s="84"/>
      <c r="FQY1868" s="84"/>
      <c r="FQZ1868" s="84"/>
      <c r="FRA1868" s="84"/>
      <c r="FRB1868" s="84"/>
      <c r="FRC1868" s="84"/>
      <c r="FRD1868" s="84"/>
      <c r="FRE1868" s="84"/>
      <c r="FRF1868" s="84"/>
      <c r="FRG1868" s="84"/>
      <c r="FRH1868" s="84"/>
      <c r="FRI1868" s="84"/>
      <c r="FRJ1868" s="84"/>
      <c r="FRK1868" s="84"/>
      <c r="FRL1868" s="84"/>
      <c r="FRM1868" s="84"/>
      <c r="FRN1868" s="84"/>
      <c r="FRO1868" s="84"/>
      <c r="FRP1868" s="84"/>
      <c r="FRQ1868" s="84"/>
      <c r="FRR1868" s="84"/>
      <c r="FRS1868" s="84"/>
      <c r="FRT1868" s="84"/>
      <c r="FRU1868" s="84"/>
      <c r="FRV1868" s="84"/>
      <c r="FRW1868" s="84"/>
      <c r="FRX1868" s="84"/>
      <c r="FRY1868" s="84"/>
      <c r="FRZ1868" s="84"/>
      <c r="FSA1868" s="84"/>
      <c r="FSB1868" s="84"/>
      <c r="FSC1868" s="84"/>
      <c r="FSD1868" s="84"/>
      <c r="FSE1868" s="84"/>
      <c r="FSF1868" s="84"/>
      <c r="FSG1868" s="84"/>
      <c r="FSH1868" s="84"/>
      <c r="FSI1868" s="84"/>
      <c r="FSJ1868" s="84"/>
      <c r="FSK1868" s="84"/>
      <c r="FSL1868" s="84"/>
      <c r="FSM1868" s="84"/>
      <c r="FSN1868" s="84"/>
      <c r="FSO1868" s="84"/>
      <c r="FSP1868" s="84"/>
      <c r="FSQ1868" s="84"/>
      <c r="FSR1868" s="84"/>
      <c r="FSS1868" s="84"/>
      <c r="FST1868" s="84"/>
      <c r="FSU1868" s="84"/>
      <c r="FSV1868" s="84"/>
      <c r="FSW1868" s="84"/>
      <c r="FSX1868" s="84"/>
      <c r="FSY1868" s="84"/>
      <c r="FSZ1868" s="84"/>
      <c r="FTA1868" s="84"/>
      <c r="FTB1868" s="84"/>
      <c r="FTC1868" s="84"/>
      <c r="FTD1868" s="84"/>
      <c r="FTE1868" s="84"/>
      <c r="FTF1868" s="84"/>
      <c r="FTG1868" s="84"/>
      <c r="FTH1868" s="84"/>
      <c r="FTI1868" s="84"/>
      <c r="FTJ1868" s="84"/>
      <c r="FTK1868" s="84"/>
      <c r="FTL1868" s="84"/>
      <c r="FTM1868" s="84"/>
      <c r="FTN1868" s="84"/>
      <c r="FTO1868" s="84"/>
      <c r="FTP1868" s="84"/>
      <c r="FTQ1868" s="84"/>
      <c r="FTR1868" s="84"/>
      <c r="FTS1868" s="84"/>
      <c r="FTT1868" s="84"/>
      <c r="FTU1868" s="84"/>
      <c r="FTV1868" s="84"/>
      <c r="FTW1868" s="84"/>
      <c r="FTX1868" s="84"/>
      <c r="FTY1868" s="84"/>
      <c r="FTZ1868" s="84"/>
      <c r="FUA1868" s="84"/>
      <c r="FUB1868" s="84"/>
      <c r="FUC1868" s="84"/>
      <c r="FUD1868" s="84"/>
      <c r="FUE1868" s="84"/>
      <c r="FUF1868" s="84"/>
      <c r="FUG1868" s="84"/>
      <c r="FUH1868" s="84"/>
      <c r="FUI1868" s="84"/>
      <c r="FUJ1868" s="84"/>
      <c r="FUK1868" s="84"/>
      <c r="FUL1868" s="84"/>
      <c r="FUM1868" s="84"/>
      <c r="FUN1868" s="84"/>
      <c r="FUO1868" s="84"/>
      <c r="FUP1868" s="84"/>
      <c r="FUQ1868" s="84"/>
      <c r="FUR1868" s="84"/>
      <c r="FUS1868" s="84"/>
      <c r="FUT1868" s="84"/>
      <c r="FUU1868" s="84"/>
      <c r="FUV1868" s="84"/>
      <c r="FUW1868" s="84"/>
      <c r="FUX1868" s="84"/>
      <c r="FUY1868" s="84"/>
      <c r="FUZ1868" s="84"/>
      <c r="FVA1868" s="84"/>
      <c r="FVB1868" s="84"/>
      <c r="FVC1868" s="84"/>
      <c r="FVD1868" s="84"/>
      <c r="FVE1868" s="84"/>
      <c r="FVF1868" s="84"/>
      <c r="FVG1868" s="84"/>
      <c r="FVH1868" s="84"/>
      <c r="FVI1868" s="84"/>
      <c r="FVJ1868" s="84"/>
      <c r="FVK1868" s="84"/>
      <c r="FVL1868" s="84"/>
      <c r="FVM1868" s="84"/>
      <c r="FVN1868" s="84"/>
      <c r="FVO1868" s="84"/>
      <c r="FVP1868" s="84"/>
      <c r="FVQ1868" s="84"/>
      <c r="FVR1868" s="84"/>
      <c r="FVS1868" s="84"/>
      <c r="FVT1868" s="84"/>
      <c r="FVU1868" s="84"/>
      <c r="FVV1868" s="84"/>
      <c r="FVW1868" s="84"/>
      <c r="FVX1868" s="84"/>
      <c r="FVY1868" s="84"/>
      <c r="FVZ1868" s="84"/>
      <c r="FWA1868" s="84"/>
      <c r="FWB1868" s="84"/>
      <c r="FWC1868" s="84"/>
      <c r="FWD1868" s="84"/>
      <c r="FWE1868" s="84"/>
      <c r="FWF1868" s="84"/>
      <c r="FWG1868" s="84"/>
      <c r="FWH1868" s="84"/>
      <c r="FWI1868" s="84"/>
      <c r="FWJ1868" s="84"/>
      <c r="FWK1868" s="84"/>
      <c r="FWL1868" s="84"/>
      <c r="FWM1868" s="84"/>
      <c r="FWN1868" s="84"/>
      <c r="FWO1868" s="84"/>
      <c r="FWP1868" s="84"/>
      <c r="FWQ1868" s="84"/>
      <c r="FWR1868" s="84"/>
      <c r="FWS1868" s="84"/>
      <c r="FWT1868" s="84"/>
      <c r="FWU1868" s="84"/>
      <c r="FWV1868" s="84"/>
      <c r="FWW1868" s="84"/>
      <c r="FWX1868" s="84"/>
      <c r="FWY1868" s="84"/>
      <c r="FWZ1868" s="84"/>
      <c r="FXA1868" s="84"/>
      <c r="FXB1868" s="84"/>
      <c r="FXC1868" s="84"/>
      <c r="FXD1868" s="84"/>
      <c r="FXE1868" s="84"/>
      <c r="FXF1868" s="84"/>
      <c r="FXG1868" s="84"/>
      <c r="FXH1868" s="84"/>
      <c r="FXI1868" s="84"/>
      <c r="FXJ1868" s="84"/>
      <c r="FXK1868" s="84"/>
      <c r="FXL1868" s="84"/>
      <c r="FXM1868" s="84"/>
      <c r="FXN1868" s="84"/>
      <c r="FXO1868" s="84"/>
      <c r="FXP1868" s="84"/>
      <c r="FXQ1868" s="84"/>
      <c r="FXR1868" s="84"/>
      <c r="FXS1868" s="84"/>
      <c r="FXT1868" s="84"/>
      <c r="FXU1868" s="84"/>
      <c r="FXV1868" s="84"/>
      <c r="FXW1868" s="84"/>
      <c r="FXX1868" s="84"/>
      <c r="FXY1868" s="84"/>
      <c r="FXZ1868" s="84"/>
      <c r="FYA1868" s="84"/>
      <c r="FYB1868" s="84"/>
      <c r="FYC1868" s="84"/>
      <c r="FYD1868" s="84"/>
      <c r="FYE1868" s="84"/>
      <c r="FYF1868" s="84"/>
      <c r="FYG1868" s="84"/>
      <c r="FYH1868" s="84"/>
      <c r="FYI1868" s="84"/>
      <c r="FYJ1868" s="84"/>
      <c r="FYK1868" s="84"/>
      <c r="FYL1868" s="84"/>
      <c r="FYM1868" s="84"/>
      <c r="FYN1868" s="84"/>
      <c r="FYO1868" s="84"/>
      <c r="FYP1868" s="84"/>
      <c r="FYQ1868" s="84"/>
      <c r="FYR1868" s="84"/>
      <c r="FYS1868" s="84"/>
      <c r="FYT1868" s="84"/>
      <c r="FYU1868" s="84"/>
      <c r="FYV1868" s="84"/>
      <c r="FYW1868" s="84"/>
      <c r="FYX1868" s="84"/>
      <c r="FYY1868" s="84"/>
      <c r="FYZ1868" s="84"/>
      <c r="FZA1868" s="84"/>
      <c r="FZB1868" s="84"/>
      <c r="FZC1868" s="84"/>
      <c r="FZD1868" s="84"/>
      <c r="FZE1868" s="84"/>
      <c r="FZF1868" s="84"/>
      <c r="FZG1868" s="84"/>
      <c r="FZH1868" s="84"/>
      <c r="FZI1868" s="84"/>
      <c r="FZJ1868" s="84"/>
      <c r="FZK1868" s="84"/>
      <c r="FZL1868" s="84"/>
      <c r="FZM1868" s="84"/>
      <c r="FZN1868" s="84"/>
      <c r="FZO1868" s="84"/>
      <c r="FZP1868" s="84"/>
      <c r="FZQ1868" s="84"/>
      <c r="FZR1868" s="84"/>
      <c r="FZS1868" s="84"/>
      <c r="FZT1868" s="84"/>
      <c r="FZU1868" s="84"/>
      <c r="FZV1868" s="84"/>
      <c r="FZW1868" s="84"/>
      <c r="FZX1868" s="84"/>
      <c r="FZY1868" s="84"/>
      <c r="FZZ1868" s="84"/>
      <c r="GAA1868" s="84"/>
      <c r="GAB1868" s="84"/>
      <c r="GAC1868" s="84"/>
      <c r="GAD1868" s="84"/>
      <c r="GAE1868" s="84"/>
      <c r="GAF1868" s="84"/>
      <c r="GAG1868" s="84"/>
      <c r="GAH1868" s="84"/>
      <c r="GAI1868" s="84"/>
      <c r="GAJ1868" s="84"/>
      <c r="GAK1868" s="84"/>
      <c r="GAL1868" s="84"/>
      <c r="GAM1868" s="84"/>
      <c r="GAN1868" s="84"/>
      <c r="GAO1868" s="84"/>
      <c r="GAP1868" s="84"/>
      <c r="GAQ1868" s="84"/>
      <c r="GAR1868" s="84"/>
      <c r="GAS1868" s="84"/>
      <c r="GAT1868" s="84"/>
      <c r="GAU1868" s="84"/>
      <c r="GAV1868" s="84"/>
      <c r="GAW1868" s="84"/>
      <c r="GAX1868" s="84"/>
      <c r="GAY1868" s="84"/>
      <c r="GAZ1868" s="84"/>
      <c r="GBA1868" s="84"/>
      <c r="GBB1868" s="84"/>
      <c r="GBC1868" s="84"/>
      <c r="GBD1868" s="84"/>
      <c r="GBE1868" s="84"/>
      <c r="GBF1868" s="84"/>
      <c r="GBG1868" s="84"/>
      <c r="GBH1868" s="84"/>
      <c r="GBI1868" s="84"/>
      <c r="GBJ1868" s="84"/>
      <c r="GBK1868" s="84"/>
      <c r="GBL1868" s="84"/>
      <c r="GBM1868" s="84"/>
      <c r="GBN1868" s="84"/>
      <c r="GBO1868" s="84"/>
      <c r="GBP1868" s="84"/>
      <c r="GBQ1868" s="84"/>
      <c r="GBR1868" s="84"/>
      <c r="GBS1868" s="84"/>
      <c r="GBT1868" s="84"/>
      <c r="GBU1868" s="84"/>
      <c r="GBV1868" s="84"/>
      <c r="GBW1868" s="84"/>
      <c r="GBX1868" s="84"/>
      <c r="GBY1868" s="84"/>
      <c r="GBZ1868" s="84"/>
      <c r="GCA1868" s="84"/>
      <c r="GCB1868" s="84"/>
      <c r="GCC1868" s="84"/>
      <c r="GCD1868" s="84"/>
      <c r="GCE1868" s="84"/>
      <c r="GCF1868" s="84"/>
      <c r="GCG1868" s="84"/>
      <c r="GCH1868" s="84"/>
      <c r="GCI1868" s="84"/>
      <c r="GCJ1868" s="84"/>
      <c r="GCK1868" s="84"/>
      <c r="GCL1868" s="84"/>
      <c r="GCM1868" s="84"/>
      <c r="GCN1868" s="84"/>
      <c r="GCO1868" s="84"/>
      <c r="GCP1868" s="84"/>
      <c r="GCQ1868" s="84"/>
      <c r="GCR1868" s="84"/>
      <c r="GCS1868" s="84"/>
      <c r="GCT1868" s="84"/>
      <c r="GCU1868" s="84"/>
      <c r="GCV1868" s="84"/>
      <c r="GCW1868" s="84"/>
      <c r="GCX1868" s="84"/>
      <c r="GCY1868" s="84"/>
      <c r="GCZ1868" s="84"/>
      <c r="GDA1868" s="84"/>
      <c r="GDB1868" s="84"/>
      <c r="GDC1868" s="84"/>
      <c r="GDD1868" s="84"/>
      <c r="GDE1868" s="84"/>
      <c r="GDF1868" s="84"/>
      <c r="GDG1868" s="84"/>
      <c r="GDH1868" s="84"/>
      <c r="GDI1868" s="84"/>
      <c r="GDJ1868" s="84"/>
      <c r="GDK1868" s="84"/>
      <c r="GDL1868" s="84"/>
      <c r="GDM1868" s="84"/>
      <c r="GDN1868" s="84"/>
      <c r="GDO1868" s="84"/>
      <c r="GDP1868" s="84"/>
      <c r="GDQ1868" s="84"/>
      <c r="GDR1868" s="84"/>
      <c r="GDS1868" s="84"/>
      <c r="GDT1868" s="84"/>
      <c r="GDU1868" s="84"/>
      <c r="GDV1868" s="84"/>
      <c r="GDW1868" s="84"/>
      <c r="GDX1868" s="84"/>
      <c r="GDY1868" s="84"/>
      <c r="GDZ1868" s="84"/>
      <c r="GEA1868" s="84"/>
      <c r="GEB1868" s="84"/>
      <c r="GEC1868" s="84"/>
      <c r="GED1868" s="84"/>
      <c r="GEE1868" s="84"/>
      <c r="GEF1868" s="84"/>
      <c r="GEG1868" s="84"/>
      <c r="GEH1868" s="84"/>
      <c r="GEI1868" s="84"/>
      <c r="GEJ1868" s="84"/>
      <c r="GEK1868" s="84"/>
      <c r="GEL1868" s="84"/>
      <c r="GEM1868" s="84"/>
      <c r="GEN1868" s="84"/>
      <c r="GEO1868" s="84"/>
      <c r="GEP1868" s="84"/>
      <c r="GEQ1868" s="84"/>
      <c r="GER1868" s="84"/>
      <c r="GES1868" s="84"/>
      <c r="GET1868" s="84"/>
      <c r="GEU1868" s="84"/>
      <c r="GEV1868" s="84"/>
      <c r="GEW1868" s="84"/>
      <c r="GEX1868" s="84"/>
      <c r="GEY1868" s="84"/>
      <c r="GEZ1868" s="84"/>
      <c r="GFA1868" s="84"/>
      <c r="GFB1868" s="84"/>
      <c r="GFC1868" s="84"/>
      <c r="GFD1868" s="84"/>
      <c r="GFE1868" s="84"/>
      <c r="GFF1868" s="84"/>
      <c r="GFG1868" s="84"/>
      <c r="GFH1868" s="84"/>
      <c r="GFI1868" s="84"/>
      <c r="GFJ1868" s="84"/>
      <c r="GFK1868" s="84"/>
      <c r="GFL1868" s="84"/>
      <c r="GFM1868" s="84"/>
      <c r="GFN1868" s="84"/>
      <c r="GFO1868" s="84"/>
      <c r="GFP1868" s="84"/>
      <c r="GFQ1868" s="84"/>
      <c r="GFR1868" s="84"/>
      <c r="GFS1868" s="84"/>
      <c r="GFT1868" s="84"/>
      <c r="GFU1868" s="84"/>
      <c r="GFV1868" s="84"/>
      <c r="GFW1868" s="84"/>
      <c r="GFX1868" s="84"/>
      <c r="GFY1868" s="84"/>
      <c r="GFZ1868" s="84"/>
      <c r="GGA1868" s="84"/>
      <c r="GGB1868" s="84"/>
      <c r="GGC1868" s="84"/>
      <c r="GGD1868" s="84"/>
      <c r="GGE1868" s="84"/>
      <c r="GGF1868" s="84"/>
      <c r="GGG1868" s="84"/>
      <c r="GGH1868" s="84"/>
      <c r="GGI1868" s="84"/>
      <c r="GGJ1868" s="84"/>
      <c r="GGK1868" s="84"/>
      <c r="GGL1868" s="84"/>
      <c r="GGM1868" s="84"/>
      <c r="GGN1868" s="84"/>
      <c r="GGO1868" s="84"/>
      <c r="GGP1868" s="84"/>
      <c r="GGQ1868" s="84"/>
      <c r="GGR1868" s="84"/>
      <c r="GGS1868" s="84"/>
      <c r="GGT1868" s="84"/>
      <c r="GGU1868" s="84"/>
      <c r="GGV1868" s="84"/>
      <c r="GGW1868" s="84"/>
      <c r="GGX1868" s="84"/>
      <c r="GGY1868" s="84"/>
      <c r="GGZ1868" s="84"/>
      <c r="GHA1868" s="84"/>
      <c r="GHB1868" s="84"/>
      <c r="GHC1868" s="84"/>
      <c r="GHD1868" s="84"/>
      <c r="GHE1868" s="84"/>
      <c r="GHF1868" s="84"/>
      <c r="GHG1868" s="84"/>
      <c r="GHH1868" s="84"/>
      <c r="GHI1868" s="84"/>
      <c r="GHJ1868" s="84"/>
      <c r="GHK1868" s="84"/>
      <c r="GHL1868" s="84"/>
      <c r="GHM1868" s="84"/>
      <c r="GHN1868" s="84"/>
      <c r="GHO1868" s="84"/>
      <c r="GHP1868" s="84"/>
      <c r="GHQ1868" s="84"/>
      <c r="GHR1868" s="84"/>
      <c r="GHS1868" s="84"/>
      <c r="GHT1868" s="84"/>
      <c r="GHU1868" s="84"/>
      <c r="GHV1868" s="84"/>
      <c r="GHW1868" s="84"/>
      <c r="GHX1868" s="84"/>
      <c r="GHY1868" s="84"/>
      <c r="GHZ1868" s="84"/>
      <c r="GIA1868" s="84"/>
      <c r="GIB1868" s="84"/>
      <c r="GIC1868" s="84"/>
      <c r="GID1868" s="84"/>
      <c r="GIE1868" s="84"/>
      <c r="GIF1868" s="84"/>
      <c r="GIG1868" s="84"/>
      <c r="GIH1868" s="84"/>
      <c r="GII1868" s="84"/>
      <c r="GIJ1868" s="84"/>
      <c r="GIK1868" s="84"/>
      <c r="GIL1868" s="84"/>
      <c r="GIM1868" s="84"/>
      <c r="GIN1868" s="84"/>
      <c r="GIO1868" s="84"/>
      <c r="GIP1868" s="84"/>
      <c r="GIQ1868" s="84"/>
      <c r="GIR1868" s="84"/>
      <c r="GIS1868" s="84"/>
      <c r="GIT1868" s="84"/>
      <c r="GIU1868" s="84"/>
      <c r="GIV1868" s="84"/>
      <c r="GIW1868" s="84"/>
      <c r="GIX1868" s="84"/>
      <c r="GIY1868" s="84"/>
      <c r="GIZ1868" s="84"/>
      <c r="GJA1868" s="84"/>
      <c r="GJB1868" s="84"/>
      <c r="GJC1868" s="84"/>
      <c r="GJD1868" s="84"/>
      <c r="GJE1868" s="84"/>
      <c r="GJF1868" s="84"/>
      <c r="GJG1868" s="84"/>
      <c r="GJH1868" s="84"/>
      <c r="GJI1868" s="84"/>
      <c r="GJJ1868" s="84"/>
      <c r="GJK1868" s="84"/>
      <c r="GJL1868" s="84"/>
      <c r="GJM1868" s="84"/>
      <c r="GJN1868" s="84"/>
      <c r="GJO1868" s="84"/>
      <c r="GJP1868" s="84"/>
      <c r="GJQ1868" s="84"/>
      <c r="GJR1868" s="84"/>
      <c r="GJS1868" s="84"/>
      <c r="GJT1868" s="84"/>
      <c r="GJU1868" s="84"/>
      <c r="GJV1868" s="84"/>
      <c r="GJW1868" s="84"/>
      <c r="GJX1868" s="84"/>
      <c r="GJY1868" s="84"/>
      <c r="GJZ1868" s="84"/>
      <c r="GKA1868" s="84"/>
      <c r="GKB1868" s="84"/>
      <c r="GKC1868" s="84"/>
      <c r="GKD1868" s="84"/>
      <c r="GKE1868" s="84"/>
      <c r="GKF1868" s="84"/>
      <c r="GKG1868" s="84"/>
      <c r="GKH1868" s="84"/>
      <c r="GKI1868" s="84"/>
      <c r="GKJ1868" s="84"/>
      <c r="GKK1868" s="84"/>
      <c r="GKL1868" s="84"/>
      <c r="GKM1868" s="84"/>
      <c r="GKN1868" s="84"/>
      <c r="GKO1868" s="84"/>
      <c r="GKP1868" s="84"/>
      <c r="GKQ1868" s="84"/>
      <c r="GKR1868" s="84"/>
      <c r="GKS1868" s="84"/>
      <c r="GKT1868" s="84"/>
      <c r="GKU1868" s="84"/>
      <c r="GKV1868" s="84"/>
      <c r="GKW1868" s="84"/>
      <c r="GKX1868" s="84"/>
      <c r="GKY1868" s="84"/>
      <c r="GKZ1868" s="84"/>
      <c r="GLA1868" s="84"/>
      <c r="GLB1868" s="84"/>
      <c r="GLC1868" s="84"/>
      <c r="GLD1868" s="84"/>
      <c r="GLE1868" s="84"/>
      <c r="GLF1868" s="84"/>
      <c r="GLG1868" s="84"/>
      <c r="GLH1868" s="84"/>
      <c r="GLI1868" s="84"/>
      <c r="GLJ1868" s="84"/>
      <c r="GLK1868" s="84"/>
      <c r="GLL1868" s="84"/>
      <c r="GLM1868" s="84"/>
      <c r="GLN1868" s="84"/>
      <c r="GLO1868" s="84"/>
      <c r="GLP1868" s="84"/>
      <c r="GLQ1868" s="84"/>
      <c r="GLR1868" s="84"/>
      <c r="GLS1868" s="84"/>
      <c r="GLT1868" s="84"/>
      <c r="GLU1868" s="84"/>
      <c r="GLV1868" s="84"/>
      <c r="GLW1868" s="84"/>
      <c r="GLX1868" s="84"/>
      <c r="GLY1868" s="84"/>
      <c r="GLZ1868" s="84"/>
      <c r="GMA1868" s="84"/>
      <c r="GMB1868" s="84"/>
      <c r="GMC1868" s="84"/>
      <c r="GMD1868" s="84"/>
      <c r="GME1868" s="84"/>
      <c r="GMF1868" s="84"/>
      <c r="GMG1868" s="84"/>
      <c r="GMH1868" s="84"/>
      <c r="GMI1868" s="84"/>
      <c r="GMJ1868" s="84"/>
      <c r="GMK1868" s="84"/>
      <c r="GML1868" s="84"/>
      <c r="GMM1868" s="84"/>
      <c r="GMN1868" s="84"/>
      <c r="GMO1868" s="84"/>
      <c r="GMP1868" s="84"/>
      <c r="GMQ1868" s="84"/>
      <c r="GMR1868" s="84"/>
      <c r="GMS1868" s="84"/>
      <c r="GMT1868" s="84"/>
      <c r="GMU1868" s="84"/>
      <c r="GMV1868" s="84"/>
      <c r="GMW1868" s="84"/>
      <c r="GMX1868" s="84"/>
      <c r="GMY1868" s="84"/>
      <c r="GMZ1868" s="84"/>
      <c r="GNA1868" s="84"/>
      <c r="GNB1868" s="84"/>
      <c r="GNC1868" s="84"/>
      <c r="GND1868" s="84"/>
      <c r="GNE1868" s="84"/>
      <c r="GNF1868" s="84"/>
      <c r="GNG1868" s="84"/>
      <c r="GNH1868" s="84"/>
      <c r="GNI1868" s="84"/>
      <c r="GNJ1868" s="84"/>
      <c r="GNK1868" s="84"/>
      <c r="GNL1868" s="84"/>
      <c r="GNM1868" s="84"/>
      <c r="GNN1868" s="84"/>
      <c r="GNO1868" s="84"/>
      <c r="GNP1868" s="84"/>
      <c r="GNQ1868" s="84"/>
      <c r="GNR1868" s="84"/>
      <c r="GNS1868" s="84"/>
      <c r="GNT1868" s="84"/>
      <c r="GNU1868" s="84"/>
      <c r="GNV1868" s="84"/>
      <c r="GNW1868" s="84"/>
      <c r="GNX1868" s="84"/>
      <c r="GNY1868" s="84"/>
      <c r="GNZ1868" s="84"/>
      <c r="GOA1868" s="84"/>
      <c r="GOB1868" s="84"/>
      <c r="GOC1868" s="84"/>
      <c r="GOD1868" s="84"/>
      <c r="GOE1868" s="84"/>
      <c r="GOF1868" s="84"/>
      <c r="GOG1868" s="84"/>
      <c r="GOH1868" s="84"/>
      <c r="GOI1868" s="84"/>
      <c r="GOJ1868" s="84"/>
      <c r="GOK1868" s="84"/>
      <c r="GOL1868" s="84"/>
      <c r="GOM1868" s="84"/>
      <c r="GON1868" s="84"/>
      <c r="GOO1868" s="84"/>
      <c r="GOP1868" s="84"/>
      <c r="GOQ1868" s="84"/>
      <c r="GOR1868" s="84"/>
      <c r="GOS1868" s="84"/>
      <c r="GOT1868" s="84"/>
      <c r="GOU1868" s="84"/>
      <c r="GOV1868" s="84"/>
      <c r="GOW1868" s="84"/>
      <c r="GOX1868" s="84"/>
      <c r="GOY1868" s="84"/>
      <c r="GOZ1868" s="84"/>
      <c r="GPA1868" s="84"/>
      <c r="GPB1868" s="84"/>
      <c r="GPC1868" s="84"/>
      <c r="GPD1868" s="84"/>
      <c r="GPE1868" s="84"/>
      <c r="GPF1868" s="84"/>
      <c r="GPG1868" s="84"/>
      <c r="GPH1868" s="84"/>
      <c r="GPI1868" s="84"/>
      <c r="GPJ1868" s="84"/>
      <c r="GPK1868" s="84"/>
      <c r="GPL1868" s="84"/>
      <c r="GPM1868" s="84"/>
      <c r="GPN1868" s="84"/>
      <c r="GPO1868" s="84"/>
      <c r="GPP1868" s="84"/>
      <c r="GPQ1868" s="84"/>
      <c r="GPR1868" s="84"/>
      <c r="GPS1868" s="84"/>
      <c r="GPT1868" s="84"/>
      <c r="GPU1868" s="84"/>
      <c r="GPV1868" s="84"/>
      <c r="GPW1868" s="84"/>
      <c r="GPX1868" s="84"/>
      <c r="GPY1868" s="84"/>
      <c r="GPZ1868" s="84"/>
      <c r="GQA1868" s="84"/>
      <c r="GQB1868" s="84"/>
      <c r="GQC1868" s="84"/>
      <c r="GQD1868" s="84"/>
      <c r="GQE1868" s="84"/>
      <c r="GQF1868" s="84"/>
      <c r="GQG1868" s="84"/>
      <c r="GQH1868" s="84"/>
      <c r="GQI1868" s="84"/>
      <c r="GQJ1868" s="84"/>
      <c r="GQK1868" s="84"/>
      <c r="GQL1868" s="84"/>
      <c r="GQM1868" s="84"/>
      <c r="GQN1868" s="84"/>
      <c r="GQO1868" s="84"/>
      <c r="GQP1868" s="84"/>
      <c r="GQQ1868" s="84"/>
      <c r="GQR1868" s="84"/>
      <c r="GQS1868" s="84"/>
      <c r="GQT1868" s="84"/>
      <c r="GQU1868" s="84"/>
      <c r="GQV1868" s="84"/>
      <c r="GQW1868" s="84"/>
      <c r="GQX1868" s="84"/>
      <c r="GQY1868" s="84"/>
      <c r="GQZ1868" s="84"/>
      <c r="GRA1868" s="84"/>
      <c r="GRB1868" s="84"/>
      <c r="GRC1868" s="84"/>
      <c r="GRD1868" s="84"/>
      <c r="GRE1868" s="84"/>
      <c r="GRF1868" s="84"/>
      <c r="GRG1868" s="84"/>
      <c r="GRH1868" s="84"/>
      <c r="GRI1868" s="84"/>
      <c r="GRJ1868" s="84"/>
      <c r="GRK1868" s="84"/>
      <c r="GRL1868" s="84"/>
      <c r="GRM1868" s="84"/>
      <c r="GRN1868" s="84"/>
      <c r="GRO1868" s="84"/>
      <c r="GRP1868" s="84"/>
      <c r="GRQ1868" s="84"/>
      <c r="GRR1868" s="84"/>
      <c r="GRS1868" s="84"/>
      <c r="GRT1868" s="84"/>
      <c r="GRU1868" s="84"/>
      <c r="GRV1868" s="84"/>
      <c r="GRW1868" s="84"/>
      <c r="GRX1868" s="84"/>
      <c r="GRY1868" s="84"/>
      <c r="GRZ1868" s="84"/>
      <c r="GSA1868" s="84"/>
      <c r="GSB1868" s="84"/>
      <c r="GSC1868" s="84"/>
      <c r="GSD1868" s="84"/>
      <c r="GSE1868" s="84"/>
      <c r="GSF1868" s="84"/>
      <c r="GSG1868" s="84"/>
      <c r="GSH1868" s="84"/>
      <c r="GSI1868" s="84"/>
      <c r="GSJ1868" s="84"/>
      <c r="GSK1868" s="84"/>
      <c r="GSL1868" s="84"/>
      <c r="GSM1868" s="84"/>
      <c r="GSN1868" s="84"/>
      <c r="GSO1868" s="84"/>
      <c r="GSP1868" s="84"/>
      <c r="GSQ1868" s="84"/>
      <c r="GSR1868" s="84"/>
      <c r="GSS1868" s="84"/>
      <c r="GST1868" s="84"/>
      <c r="GSU1868" s="84"/>
      <c r="GSV1868" s="84"/>
      <c r="GSW1868" s="84"/>
      <c r="GSX1868" s="84"/>
      <c r="GSY1868" s="84"/>
      <c r="GSZ1868" s="84"/>
      <c r="GTA1868" s="84"/>
      <c r="GTB1868" s="84"/>
      <c r="GTC1868" s="84"/>
      <c r="GTD1868" s="84"/>
      <c r="GTE1868" s="84"/>
      <c r="GTF1868" s="84"/>
      <c r="GTG1868" s="84"/>
      <c r="GTH1868" s="84"/>
      <c r="GTI1868" s="84"/>
      <c r="GTJ1868" s="84"/>
      <c r="GTK1868" s="84"/>
      <c r="GTL1868" s="84"/>
      <c r="GTM1868" s="84"/>
      <c r="GTN1868" s="84"/>
      <c r="GTO1868" s="84"/>
      <c r="GTP1868" s="84"/>
      <c r="GTQ1868" s="84"/>
      <c r="GTR1868" s="84"/>
      <c r="GTS1868" s="84"/>
      <c r="GTT1868" s="84"/>
      <c r="GTU1868" s="84"/>
      <c r="GTV1868" s="84"/>
      <c r="GTW1868" s="84"/>
      <c r="GTX1868" s="84"/>
      <c r="GTY1868" s="84"/>
      <c r="GTZ1868" s="84"/>
      <c r="GUA1868" s="84"/>
      <c r="GUB1868" s="84"/>
      <c r="GUC1868" s="84"/>
      <c r="GUD1868" s="84"/>
      <c r="GUE1868" s="84"/>
      <c r="GUF1868" s="84"/>
      <c r="GUG1868" s="84"/>
      <c r="GUH1868" s="84"/>
      <c r="GUI1868" s="84"/>
      <c r="GUJ1868" s="84"/>
      <c r="GUK1868" s="84"/>
      <c r="GUL1868" s="84"/>
      <c r="GUM1868" s="84"/>
      <c r="GUN1868" s="84"/>
      <c r="GUO1868" s="84"/>
      <c r="GUP1868" s="84"/>
      <c r="GUQ1868" s="84"/>
      <c r="GUR1868" s="84"/>
      <c r="GUS1868" s="84"/>
      <c r="GUT1868" s="84"/>
      <c r="GUU1868" s="84"/>
      <c r="GUV1868" s="84"/>
      <c r="GUW1868" s="84"/>
      <c r="GUX1868" s="84"/>
      <c r="GUY1868" s="84"/>
      <c r="GUZ1868" s="84"/>
      <c r="GVA1868" s="84"/>
      <c r="GVB1868" s="84"/>
      <c r="GVC1868" s="84"/>
      <c r="GVD1868" s="84"/>
      <c r="GVE1868" s="84"/>
      <c r="GVF1868" s="84"/>
      <c r="GVG1868" s="84"/>
      <c r="GVH1868" s="84"/>
      <c r="GVI1868" s="84"/>
      <c r="GVJ1868" s="84"/>
      <c r="GVK1868" s="84"/>
      <c r="GVL1868" s="84"/>
      <c r="GVM1868" s="84"/>
      <c r="GVN1868" s="84"/>
      <c r="GVO1868" s="84"/>
      <c r="GVP1868" s="84"/>
      <c r="GVQ1868" s="84"/>
      <c r="GVR1868" s="84"/>
      <c r="GVS1868" s="84"/>
      <c r="GVT1868" s="84"/>
      <c r="GVU1868" s="84"/>
      <c r="GVV1868" s="84"/>
      <c r="GVW1868" s="84"/>
      <c r="GVX1868" s="84"/>
      <c r="GVY1868" s="84"/>
      <c r="GVZ1868" s="84"/>
      <c r="GWA1868" s="84"/>
      <c r="GWB1868" s="84"/>
      <c r="GWC1868" s="84"/>
      <c r="GWD1868" s="84"/>
      <c r="GWE1868" s="84"/>
      <c r="GWF1868" s="84"/>
      <c r="GWG1868" s="84"/>
      <c r="GWH1868" s="84"/>
      <c r="GWI1868" s="84"/>
      <c r="GWJ1868" s="84"/>
      <c r="GWK1868" s="84"/>
      <c r="GWL1868" s="84"/>
      <c r="GWM1868" s="84"/>
      <c r="GWN1868" s="84"/>
      <c r="GWO1868" s="84"/>
      <c r="GWP1868" s="84"/>
      <c r="GWQ1868" s="84"/>
      <c r="GWR1868" s="84"/>
      <c r="GWS1868" s="84"/>
      <c r="GWT1868" s="84"/>
      <c r="GWU1868" s="84"/>
      <c r="GWV1868" s="84"/>
      <c r="GWW1868" s="84"/>
      <c r="GWX1868" s="84"/>
      <c r="GWY1868" s="84"/>
      <c r="GWZ1868" s="84"/>
      <c r="GXA1868" s="84"/>
      <c r="GXB1868" s="84"/>
      <c r="GXC1868" s="84"/>
      <c r="GXD1868" s="84"/>
      <c r="GXE1868" s="84"/>
      <c r="GXF1868" s="84"/>
      <c r="GXG1868" s="84"/>
      <c r="GXH1868" s="84"/>
      <c r="GXI1868" s="84"/>
      <c r="GXJ1868" s="84"/>
      <c r="GXK1868" s="84"/>
      <c r="GXL1868" s="84"/>
      <c r="GXM1868" s="84"/>
      <c r="GXN1868" s="84"/>
      <c r="GXO1868" s="84"/>
      <c r="GXP1868" s="84"/>
      <c r="GXQ1868" s="84"/>
      <c r="GXR1868" s="84"/>
      <c r="GXS1868" s="84"/>
      <c r="GXT1868" s="84"/>
      <c r="GXU1868" s="84"/>
      <c r="GXV1868" s="84"/>
      <c r="GXW1868" s="84"/>
      <c r="GXX1868" s="84"/>
      <c r="GXY1868" s="84"/>
      <c r="GXZ1868" s="84"/>
      <c r="GYA1868" s="84"/>
      <c r="GYB1868" s="84"/>
      <c r="GYC1868" s="84"/>
      <c r="GYD1868" s="84"/>
      <c r="GYE1868" s="84"/>
      <c r="GYF1868" s="84"/>
      <c r="GYG1868" s="84"/>
      <c r="GYH1868" s="84"/>
      <c r="GYI1868" s="84"/>
      <c r="GYJ1868" s="84"/>
      <c r="GYK1868" s="84"/>
      <c r="GYL1868" s="84"/>
      <c r="GYM1868" s="84"/>
      <c r="GYN1868" s="84"/>
      <c r="GYO1868" s="84"/>
      <c r="GYP1868" s="84"/>
      <c r="GYQ1868" s="84"/>
      <c r="GYR1868" s="84"/>
      <c r="GYS1868" s="84"/>
      <c r="GYT1868" s="84"/>
      <c r="GYU1868" s="84"/>
      <c r="GYV1868" s="84"/>
      <c r="GYW1868" s="84"/>
      <c r="GYX1868" s="84"/>
      <c r="GYY1868" s="84"/>
      <c r="GYZ1868" s="84"/>
      <c r="GZA1868" s="84"/>
      <c r="GZB1868" s="84"/>
      <c r="GZC1868" s="84"/>
      <c r="GZD1868" s="84"/>
      <c r="GZE1868" s="84"/>
      <c r="GZF1868" s="84"/>
      <c r="GZG1868" s="84"/>
      <c r="GZH1868" s="84"/>
      <c r="GZI1868" s="84"/>
      <c r="GZJ1868" s="84"/>
      <c r="GZK1868" s="84"/>
      <c r="GZL1868" s="84"/>
      <c r="GZM1868" s="84"/>
      <c r="GZN1868" s="84"/>
      <c r="GZO1868" s="84"/>
      <c r="GZP1868" s="84"/>
      <c r="GZQ1868" s="84"/>
      <c r="GZR1868" s="84"/>
      <c r="GZS1868" s="84"/>
      <c r="GZT1868" s="84"/>
      <c r="GZU1868" s="84"/>
      <c r="GZV1868" s="84"/>
      <c r="GZW1868" s="84"/>
      <c r="GZX1868" s="84"/>
      <c r="GZY1868" s="84"/>
      <c r="GZZ1868" s="84"/>
      <c r="HAA1868" s="84"/>
      <c r="HAB1868" s="84"/>
      <c r="HAC1868" s="84"/>
      <c r="HAD1868" s="84"/>
      <c r="HAE1868" s="84"/>
      <c r="HAF1868" s="84"/>
      <c r="HAG1868" s="84"/>
      <c r="HAH1868" s="84"/>
      <c r="HAI1868" s="84"/>
      <c r="HAJ1868" s="84"/>
      <c r="HAK1868" s="84"/>
      <c r="HAL1868" s="84"/>
      <c r="HAM1868" s="84"/>
      <c r="HAN1868" s="84"/>
      <c r="HAO1868" s="84"/>
      <c r="HAP1868" s="84"/>
      <c r="HAQ1868" s="84"/>
      <c r="HAR1868" s="84"/>
      <c r="HAS1868" s="84"/>
      <c r="HAT1868" s="84"/>
      <c r="HAU1868" s="84"/>
      <c r="HAV1868" s="84"/>
      <c r="HAW1868" s="84"/>
      <c r="HAX1868" s="84"/>
      <c r="HAY1868" s="84"/>
      <c r="HAZ1868" s="84"/>
      <c r="HBA1868" s="84"/>
      <c r="HBB1868" s="84"/>
      <c r="HBC1868" s="84"/>
      <c r="HBD1868" s="84"/>
      <c r="HBE1868" s="84"/>
      <c r="HBF1868" s="84"/>
      <c r="HBG1868" s="84"/>
      <c r="HBH1868" s="84"/>
      <c r="HBI1868" s="84"/>
      <c r="HBJ1868" s="84"/>
      <c r="HBK1868" s="84"/>
      <c r="HBL1868" s="84"/>
      <c r="HBM1868" s="84"/>
      <c r="HBN1868" s="84"/>
      <c r="HBO1868" s="84"/>
      <c r="HBP1868" s="84"/>
      <c r="HBQ1868" s="84"/>
      <c r="HBR1868" s="84"/>
      <c r="HBS1868" s="84"/>
      <c r="HBT1868" s="84"/>
      <c r="HBU1868" s="84"/>
      <c r="HBV1868" s="84"/>
      <c r="HBW1868" s="84"/>
      <c r="HBX1868" s="84"/>
      <c r="HBY1868" s="84"/>
      <c r="HBZ1868" s="84"/>
      <c r="HCA1868" s="84"/>
      <c r="HCB1868" s="84"/>
      <c r="HCC1868" s="84"/>
      <c r="HCD1868" s="84"/>
      <c r="HCE1868" s="84"/>
      <c r="HCF1868" s="84"/>
      <c r="HCG1868" s="84"/>
      <c r="HCH1868" s="84"/>
      <c r="HCI1868" s="84"/>
      <c r="HCJ1868" s="84"/>
      <c r="HCK1868" s="84"/>
      <c r="HCL1868" s="84"/>
      <c r="HCM1868" s="84"/>
      <c r="HCN1868" s="84"/>
      <c r="HCO1868" s="84"/>
      <c r="HCP1868" s="84"/>
      <c r="HCQ1868" s="84"/>
      <c r="HCR1868" s="84"/>
      <c r="HCS1868" s="84"/>
      <c r="HCT1868" s="84"/>
      <c r="HCU1868" s="84"/>
      <c r="HCV1868" s="84"/>
      <c r="HCW1868" s="84"/>
      <c r="HCX1868" s="84"/>
      <c r="HCY1868" s="84"/>
      <c r="HCZ1868" s="84"/>
      <c r="HDA1868" s="84"/>
      <c r="HDB1868" s="84"/>
      <c r="HDC1868" s="84"/>
      <c r="HDD1868" s="84"/>
      <c r="HDE1868" s="84"/>
      <c r="HDF1868" s="84"/>
      <c r="HDG1868" s="84"/>
      <c r="HDH1868" s="84"/>
      <c r="HDI1868" s="84"/>
      <c r="HDJ1868" s="84"/>
      <c r="HDK1868" s="84"/>
      <c r="HDL1868" s="84"/>
      <c r="HDM1868" s="84"/>
      <c r="HDN1868" s="84"/>
      <c r="HDO1868" s="84"/>
      <c r="HDP1868" s="84"/>
      <c r="HDQ1868" s="84"/>
      <c r="HDR1868" s="84"/>
      <c r="HDS1868" s="84"/>
      <c r="HDT1868" s="84"/>
      <c r="HDU1868" s="84"/>
      <c r="HDV1868" s="84"/>
      <c r="HDW1868" s="84"/>
      <c r="HDX1868" s="84"/>
      <c r="HDY1868" s="84"/>
      <c r="HDZ1868" s="84"/>
      <c r="HEA1868" s="84"/>
      <c r="HEB1868" s="84"/>
      <c r="HEC1868" s="84"/>
      <c r="HED1868" s="84"/>
      <c r="HEE1868" s="84"/>
      <c r="HEF1868" s="84"/>
      <c r="HEG1868" s="84"/>
      <c r="HEH1868" s="84"/>
      <c r="HEI1868" s="84"/>
      <c r="HEJ1868" s="84"/>
      <c r="HEK1868" s="84"/>
      <c r="HEL1868" s="84"/>
      <c r="HEM1868" s="84"/>
      <c r="HEN1868" s="84"/>
      <c r="HEO1868" s="84"/>
      <c r="HEP1868" s="84"/>
      <c r="HEQ1868" s="84"/>
      <c r="HER1868" s="84"/>
      <c r="HES1868" s="84"/>
      <c r="HET1868" s="84"/>
      <c r="HEU1868" s="84"/>
      <c r="HEV1868" s="84"/>
      <c r="HEW1868" s="84"/>
      <c r="HEX1868" s="84"/>
      <c r="HEY1868" s="84"/>
      <c r="HEZ1868" s="84"/>
      <c r="HFA1868" s="84"/>
      <c r="HFB1868" s="84"/>
      <c r="HFC1868" s="84"/>
      <c r="HFD1868" s="84"/>
      <c r="HFE1868" s="84"/>
      <c r="HFF1868" s="84"/>
      <c r="HFG1868" s="84"/>
      <c r="HFH1868" s="84"/>
      <c r="HFI1868" s="84"/>
      <c r="HFJ1868" s="84"/>
      <c r="HFK1868" s="84"/>
      <c r="HFL1868" s="84"/>
      <c r="HFM1868" s="84"/>
      <c r="HFN1868" s="84"/>
      <c r="HFO1868" s="84"/>
      <c r="HFP1868" s="84"/>
      <c r="HFQ1868" s="84"/>
      <c r="HFR1868" s="84"/>
      <c r="HFS1868" s="84"/>
      <c r="HFT1868" s="84"/>
      <c r="HFU1868" s="84"/>
      <c r="HFV1868" s="84"/>
      <c r="HFW1868" s="84"/>
      <c r="HFX1868" s="84"/>
      <c r="HFY1868" s="84"/>
      <c r="HFZ1868" s="84"/>
      <c r="HGA1868" s="84"/>
      <c r="HGB1868" s="84"/>
      <c r="HGC1868" s="84"/>
      <c r="HGD1868" s="84"/>
      <c r="HGE1868" s="84"/>
      <c r="HGF1868" s="84"/>
      <c r="HGG1868" s="84"/>
      <c r="HGH1868" s="84"/>
      <c r="HGI1868" s="84"/>
      <c r="HGJ1868" s="84"/>
      <c r="HGK1868" s="84"/>
      <c r="HGL1868" s="84"/>
      <c r="HGM1868" s="84"/>
      <c r="HGN1868" s="84"/>
      <c r="HGO1868" s="84"/>
      <c r="HGP1868" s="84"/>
      <c r="HGQ1868" s="84"/>
      <c r="HGR1868" s="84"/>
      <c r="HGS1868" s="84"/>
      <c r="HGT1868" s="84"/>
      <c r="HGU1868" s="84"/>
      <c r="HGV1868" s="84"/>
      <c r="HGW1868" s="84"/>
      <c r="HGX1868" s="84"/>
      <c r="HGY1868" s="84"/>
      <c r="HGZ1868" s="84"/>
      <c r="HHA1868" s="84"/>
      <c r="HHB1868" s="84"/>
      <c r="HHC1868" s="84"/>
      <c r="HHD1868" s="84"/>
      <c r="HHE1868" s="84"/>
      <c r="HHF1868" s="84"/>
      <c r="HHG1868" s="84"/>
      <c r="HHH1868" s="84"/>
      <c r="HHI1868" s="84"/>
      <c r="HHJ1868" s="84"/>
      <c r="HHK1868" s="84"/>
      <c r="HHL1868" s="84"/>
      <c r="HHM1868" s="84"/>
      <c r="HHN1868" s="84"/>
      <c r="HHO1868" s="84"/>
      <c r="HHP1868" s="84"/>
      <c r="HHQ1868" s="84"/>
      <c r="HHR1868" s="84"/>
      <c r="HHS1868" s="84"/>
      <c r="HHT1868" s="84"/>
      <c r="HHU1868" s="84"/>
      <c r="HHV1868" s="84"/>
      <c r="HHW1868" s="84"/>
      <c r="HHX1868" s="84"/>
      <c r="HHY1868" s="84"/>
      <c r="HHZ1868" s="84"/>
      <c r="HIA1868" s="84"/>
      <c r="HIB1868" s="84"/>
      <c r="HIC1868" s="84"/>
      <c r="HID1868" s="84"/>
      <c r="HIE1868" s="84"/>
      <c r="HIF1868" s="84"/>
      <c r="HIG1868" s="84"/>
      <c r="HIH1868" s="84"/>
      <c r="HII1868" s="84"/>
      <c r="HIJ1868" s="84"/>
      <c r="HIK1868" s="84"/>
      <c r="HIL1868" s="84"/>
      <c r="HIM1868" s="84"/>
      <c r="HIN1868" s="84"/>
      <c r="HIO1868" s="84"/>
      <c r="HIP1868" s="84"/>
      <c r="HIQ1868" s="84"/>
      <c r="HIR1868" s="84"/>
      <c r="HIS1868" s="84"/>
      <c r="HIT1868" s="84"/>
      <c r="HIU1868" s="84"/>
      <c r="HIV1868" s="84"/>
      <c r="HIW1868" s="84"/>
      <c r="HIX1868" s="84"/>
      <c r="HIY1868" s="84"/>
      <c r="HIZ1868" s="84"/>
      <c r="HJA1868" s="84"/>
      <c r="HJB1868" s="84"/>
      <c r="HJC1868" s="84"/>
      <c r="HJD1868" s="84"/>
      <c r="HJE1868" s="84"/>
      <c r="HJF1868" s="84"/>
      <c r="HJG1868" s="84"/>
      <c r="HJH1868" s="84"/>
      <c r="HJI1868" s="84"/>
      <c r="HJJ1868" s="84"/>
      <c r="HJK1868" s="84"/>
      <c r="HJL1868" s="84"/>
      <c r="HJM1868" s="84"/>
      <c r="HJN1868" s="84"/>
      <c r="HJO1868" s="84"/>
      <c r="HJP1868" s="84"/>
      <c r="HJQ1868" s="84"/>
      <c r="HJR1868" s="84"/>
      <c r="HJS1868" s="84"/>
      <c r="HJT1868" s="84"/>
      <c r="HJU1868" s="84"/>
      <c r="HJV1868" s="84"/>
      <c r="HJW1868" s="84"/>
      <c r="HJX1868" s="84"/>
      <c r="HJY1868" s="84"/>
      <c r="HJZ1868" s="84"/>
      <c r="HKA1868" s="84"/>
      <c r="HKB1868" s="84"/>
      <c r="HKC1868" s="84"/>
      <c r="HKD1868" s="84"/>
      <c r="HKE1868" s="84"/>
      <c r="HKF1868" s="84"/>
      <c r="HKG1868" s="84"/>
      <c r="HKH1868" s="84"/>
      <c r="HKI1868" s="84"/>
      <c r="HKJ1868" s="84"/>
      <c r="HKK1868" s="84"/>
      <c r="HKL1868" s="84"/>
      <c r="HKM1868" s="84"/>
      <c r="HKN1868" s="84"/>
      <c r="HKO1868" s="84"/>
      <c r="HKP1868" s="84"/>
      <c r="HKQ1868" s="84"/>
      <c r="HKR1868" s="84"/>
      <c r="HKS1868" s="84"/>
      <c r="HKT1868" s="84"/>
      <c r="HKU1868" s="84"/>
      <c r="HKV1868" s="84"/>
      <c r="HKW1868" s="84"/>
      <c r="HKX1868" s="84"/>
      <c r="HKY1868" s="84"/>
      <c r="HKZ1868" s="84"/>
      <c r="HLA1868" s="84"/>
      <c r="HLB1868" s="84"/>
      <c r="HLC1868" s="84"/>
      <c r="HLD1868" s="84"/>
      <c r="HLE1868" s="84"/>
      <c r="HLF1868" s="84"/>
      <c r="HLG1868" s="84"/>
      <c r="HLH1868" s="84"/>
      <c r="HLI1868" s="84"/>
      <c r="HLJ1868" s="84"/>
      <c r="HLK1868" s="84"/>
      <c r="HLL1868" s="84"/>
      <c r="HLM1868" s="84"/>
      <c r="HLN1868" s="84"/>
      <c r="HLO1868" s="84"/>
      <c r="HLP1868" s="84"/>
      <c r="HLQ1868" s="84"/>
      <c r="HLR1868" s="84"/>
      <c r="HLS1868" s="84"/>
      <c r="HLT1868" s="84"/>
      <c r="HLU1868" s="84"/>
      <c r="HLV1868" s="84"/>
      <c r="HLW1868" s="84"/>
      <c r="HLX1868" s="84"/>
      <c r="HLY1868" s="84"/>
      <c r="HLZ1868" s="84"/>
      <c r="HMA1868" s="84"/>
      <c r="HMB1868" s="84"/>
      <c r="HMC1868" s="84"/>
      <c r="HMD1868" s="84"/>
      <c r="HME1868" s="84"/>
      <c r="HMF1868" s="84"/>
      <c r="HMG1868" s="84"/>
      <c r="HMH1868" s="84"/>
      <c r="HMI1868" s="84"/>
      <c r="HMJ1868" s="84"/>
      <c r="HMK1868" s="84"/>
      <c r="HML1868" s="84"/>
      <c r="HMM1868" s="84"/>
      <c r="HMN1868" s="84"/>
      <c r="HMO1868" s="84"/>
      <c r="HMP1868" s="84"/>
      <c r="HMQ1868" s="84"/>
      <c r="HMR1868" s="84"/>
      <c r="HMS1868" s="84"/>
      <c r="HMT1868" s="84"/>
      <c r="HMU1868" s="84"/>
      <c r="HMV1868" s="84"/>
      <c r="HMW1868" s="84"/>
      <c r="HMX1868" s="84"/>
      <c r="HMY1868" s="84"/>
      <c r="HMZ1868" s="84"/>
      <c r="HNA1868" s="84"/>
      <c r="HNB1868" s="84"/>
      <c r="HNC1868" s="84"/>
      <c r="HND1868" s="84"/>
      <c r="HNE1868" s="84"/>
      <c r="HNF1868" s="84"/>
      <c r="HNG1868" s="84"/>
      <c r="HNH1868" s="84"/>
      <c r="HNI1868" s="84"/>
      <c r="HNJ1868" s="84"/>
      <c r="HNK1868" s="84"/>
      <c r="HNL1868" s="84"/>
      <c r="HNM1868" s="84"/>
      <c r="HNN1868" s="84"/>
      <c r="HNO1868" s="84"/>
      <c r="HNP1868" s="84"/>
      <c r="HNQ1868" s="84"/>
      <c r="HNR1868" s="84"/>
      <c r="HNS1868" s="84"/>
      <c r="HNT1868" s="84"/>
      <c r="HNU1868" s="84"/>
      <c r="HNV1868" s="84"/>
      <c r="HNW1868" s="84"/>
      <c r="HNX1868" s="84"/>
      <c r="HNY1868" s="84"/>
      <c r="HNZ1868" s="84"/>
      <c r="HOA1868" s="84"/>
      <c r="HOB1868" s="84"/>
      <c r="HOC1868" s="84"/>
      <c r="HOD1868" s="84"/>
      <c r="HOE1868" s="84"/>
      <c r="HOF1868" s="84"/>
      <c r="HOG1868" s="84"/>
      <c r="HOH1868" s="84"/>
      <c r="HOI1868" s="84"/>
      <c r="HOJ1868" s="84"/>
      <c r="HOK1868" s="84"/>
      <c r="HOL1868" s="84"/>
      <c r="HOM1868" s="84"/>
      <c r="HON1868" s="84"/>
      <c r="HOO1868" s="84"/>
      <c r="HOP1868" s="84"/>
      <c r="HOQ1868" s="84"/>
      <c r="HOR1868" s="84"/>
      <c r="HOS1868" s="84"/>
      <c r="HOT1868" s="84"/>
      <c r="HOU1868" s="84"/>
      <c r="HOV1868" s="84"/>
      <c r="HOW1868" s="84"/>
      <c r="HOX1868" s="84"/>
      <c r="HOY1868" s="84"/>
      <c r="HOZ1868" s="84"/>
      <c r="HPA1868" s="84"/>
      <c r="HPB1868" s="84"/>
      <c r="HPC1868" s="84"/>
      <c r="HPD1868" s="84"/>
      <c r="HPE1868" s="84"/>
      <c r="HPF1868" s="84"/>
      <c r="HPG1868" s="84"/>
      <c r="HPH1868" s="84"/>
      <c r="HPI1868" s="84"/>
      <c r="HPJ1868" s="84"/>
      <c r="HPK1868" s="84"/>
      <c r="HPL1868" s="84"/>
      <c r="HPM1868" s="84"/>
      <c r="HPN1868" s="84"/>
      <c r="HPO1868" s="84"/>
      <c r="HPP1868" s="84"/>
      <c r="HPQ1868" s="84"/>
      <c r="HPR1868" s="84"/>
      <c r="HPS1868" s="84"/>
      <c r="HPT1868" s="84"/>
      <c r="HPU1868" s="84"/>
      <c r="HPV1868" s="84"/>
      <c r="HPW1868" s="84"/>
      <c r="HPX1868" s="84"/>
      <c r="HPY1868" s="84"/>
      <c r="HPZ1868" s="84"/>
      <c r="HQA1868" s="84"/>
      <c r="HQB1868" s="84"/>
      <c r="HQC1868" s="84"/>
      <c r="HQD1868" s="84"/>
      <c r="HQE1868" s="84"/>
      <c r="HQF1868" s="84"/>
      <c r="HQG1868" s="84"/>
      <c r="HQH1868" s="84"/>
      <c r="HQI1868" s="84"/>
      <c r="HQJ1868" s="84"/>
      <c r="HQK1868" s="84"/>
      <c r="HQL1868" s="84"/>
      <c r="HQM1868" s="84"/>
      <c r="HQN1868" s="84"/>
      <c r="HQO1868" s="84"/>
      <c r="HQP1868" s="84"/>
      <c r="HQQ1868" s="84"/>
      <c r="HQR1868" s="84"/>
      <c r="HQS1868" s="84"/>
      <c r="HQT1868" s="84"/>
      <c r="HQU1868" s="84"/>
      <c r="HQV1868" s="84"/>
      <c r="HQW1868" s="84"/>
      <c r="HQX1868" s="84"/>
      <c r="HQY1868" s="84"/>
      <c r="HQZ1868" s="84"/>
      <c r="HRA1868" s="84"/>
      <c r="HRB1868" s="84"/>
      <c r="HRC1868" s="84"/>
      <c r="HRD1868" s="84"/>
      <c r="HRE1868" s="84"/>
      <c r="HRF1868" s="84"/>
      <c r="HRG1868" s="84"/>
      <c r="HRH1868" s="84"/>
      <c r="HRI1868" s="84"/>
      <c r="HRJ1868" s="84"/>
      <c r="HRK1868" s="84"/>
      <c r="HRL1868" s="84"/>
      <c r="HRM1868" s="84"/>
      <c r="HRN1868" s="84"/>
      <c r="HRO1868" s="84"/>
      <c r="HRP1868" s="84"/>
      <c r="HRQ1868" s="84"/>
      <c r="HRR1868" s="84"/>
      <c r="HRS1868" s="84"/>
      <c r="HRT1868" s="84"/>
      <c r="HRU1868" s="84"/>
      <c r="HRV1868" s="84"/>
      <c r="HRW1868" s="84"/>
      <c r="HRX1868" s="84"/>
      <c r="HRY1868" s="84"/>
      <c r="HRZ1868" s="84"/>
      <c r="HSA1868" s="84"/>
      <c r="HSB1868" s="84"/>
      <c r="HSC1868" s="84"/>
      <c r="HSD1868" s="84"/>
      <c r="HSE1868" s="84"/>
      <c r="HSF1868" s="84"/>
      <c r="HSG1868" s="84"/>
      <c r="HSH1868" s="84"/>
      <c r="HSI1868" s="84"/>
      <c r="HSJ1868" s="84"/>
      <c r="HSK1868" s="84"/>
      <c r="HSL1868" s="84"/>
      <c r="HSM1868" s="84"/>
      <c r="HSN1868" s="84"/>
      <c r="HSO1868" s="84"/>
      <c r="HSP1868" s="84"/>
      <c r="HSQ1868" s="84"/>
      <c r="HSR1868" s="84"/>
      <c r="HSS1868" s="84"/>
      <c r="HST1868" s="84"/>
      <c r="HSU1868" s="84"/>
      <c r="HSV1868" s="84"/>
      <c r="HSW1868" s="84"/>
      <c r="HSX1868" s="84"/>
      <c r="HSY1868" s="84"/>
      <c r="HSZ1868" s="84"/>
      <c r="HTA1868" s="84"/>
      <c r="HTB1868" s="84"/>
      <c r="HTC1868" s="84"/>
      <c r="HTD1868" s="84"/>
      <c r="HTE1868" s="84"/>
      <c r="HTF1868" s="84"/>
      <c r="HTG1868" s="84"/>
      <c r="HTH1868" s="84"/>
      <c r="HTI1868" s="84"/>
      <c r="HTJ1868" s="84"/>
      <c r="HTK1868" s="84"/>
      <c r="HTL1868" s="84"/>
      <c r="HTM1868" s="84"/>
      <c r="HTN1868" s="84"/>
      <c r="HTO1868" s="84"/>
      <c r="HTP1868" s="84"/>
      <c r="HTQ1868" s="84"/>
      <c r="HTR1868" s="84"/>
      <c r="HTS1868" s="84"/>
      <c r="HTT1868" s="84"/>
      <c r="HTU1868" s="84"/>
      <c r="HTV1868" s="84"/>
      <c r="HTW1868" s="84"/>
      <c r="HTX1868" s="84"/>
      <c r="HTY1868" s="84"/>
      <c r="HTZ1868" s="84"/>
      <c r="HUA1868" s="84"/>
      <c r="HUB1868" s="84"/>
      <c r="HUC1868" s="84"/>
      <c r="HUD1868" s="84"/>
      <c r="HUE1868" s="84"/>
      <c r="HUF1868" s="84"/>
      <c r="HUG1868" s="84"/>
      <c r="HUH1868" s="84"/>
      <c r="HUI1868" s="84"/>
      <c r="HUJ1868" s="84"/>
      <c r="HUK1868" s="84"/>
      <c r="HUL1868" s="84"/>
      <c r="HUM1868" s="84"/>
      <c r="HUN1868" s="84"/>
      <c r="HUO1868" s="84"/>
      <c r="HUP1868" s="84"/>
      <c r="HUQ1868" s="84"/>
      <c r="HUR1868" s="84"/>
      <c r="HUS1868" s="84"/>
      <c r="HUT1868" s="84"/>
      <c r="HUU1868" s="84"/>
      <c r="HUV1868" s="84"/>
      <c r="HUW1868" s="84"/>
      <c r="HUX1868" s="84"/>
      <c r="HUY1868" s="84"/>
      <c r="HUZ1868" s="84"/>
      <c r="HVA1868" s="84"/>
      <c r="HVB1868" s="84"/>
      <c r="HVC1868" s="84"/>
      <c r="HVD1868" s="84"/>
      <c r="HVE1868" s="84"/>
      <c r="HVF1868" s="84"/>
      <c r="HVG1868" s="84"/>
      <c r="HVH1868" s="84"/>
      <c r="HVI1868" s="84"/>
      <c r="HVJ1868" s="84"/>
      <c r="HVK1868" s="84"/>
      <c r="HVL1868" s="84"/>
      <c r="HVM1868" s="84"/>
      <c r="HVN1868" s="84"/>
      <c r="HVO1868" s="84"/>
      <c r="HVP1868" s="84"/>
      <c r="HVQ1868" s="84"/>
      <c r="HVR1868" s="84"/>
      <c r="HVS1868" s="84"/>
      <c r="HVT1868" s="84"/>
      <c r="HVU1868" s="84"/>
      <c r="HVV1868" s="84"/>
      <c r="HVW1868" s="84"/>
      <c r="HVX1868" s="84"/>
      <c r="HVY1868" s="84"/>
      <c r="HVZ1868" s="84"/>
      <c r="HWA1868" s="84"/>
      <c r="HWB1868" s="84"/>
      <c r="HWC1868" s="84"/>
      <c r="HWD1868" s="84"/>
      <c r="HWE1868" s="84"/>
      <c r="HWF1868" s="84"/>
      <c r="HWG1868" s="84"/>
      <c r="HWH1868" s="84"/>
      <c r="HWI1868" s="84"/>
      <c r="HWJ1868" s="84"/>
      <c r="HWK1868" s="84"/>
      <c r="HWL1868" s="84"/>
      <c r="HWM1868" s="84"/>
      <c r="HWN1868" s="84"/>
      <c r="HWO1868" s="84"/>
      <c r="HWP1868" s="84"/>
      <c r="HWQ1868" s="84"/>
      <c r="HWR1868" s="84"/>
      <c r="HWS1868" s="84"/>
      <c r="HWT1868" s="84"/>
      <c r="HWU1868" s="84"/>
      <c r="HWV1868" s="84"/>
      <c r="HWW1868" s="84"/>
      <c r="HWX1868" s="84"/>
      <c r="HWY1868" s="84"/>
      <c r="HWZ1868" s="84"/>
      <c r="HXA1868" s="84"/>
      <c r="HXB1868" s="84"/>
      <c r="HXC1868" s="84"/>
      <c r="HXD1868" s="84"/>
      <c r="HXE1868" s="84"/>
      <c r="HXF1868" s="84"/>
      <c r="HXG1868" s="84"/>
      <c r="HXH1868" s="84"/>
      <c r="HXI1868" s="84"/>
      <c r="HXJ1868" s="84"/>
      <c r="HXK1868" s="84"/>
      <c r="HXL1868" s="84"/>
      <c r="HXM1868" s="84"/>
      <c r="HXN1868" s="84"/>
      <c r="HXO1868" s="84"/>
      <c r="HXP1868" s="84"/>
      <c r="HXQ1868" s="84"/>
      <c r="HXR1868" s="84"/>
      <c r="HXS1868" s="84"/>
      <c r="HXT1868" s="84"/>
      <c r="HXU1868" s="84"/>
      <c r="HXV1868" s="84"/>
      <c r="HXW1868" s="84"/>
      <c r="HXX1868" s="84"/>
      <c r="HXY1868" s="84"/>
      <c r="HXZ1868" s="84"/>
      <c r="HYA1868" s="84"/>
      <c r="HYB1868" s="84"/>
      <c r="HYC1868" s="84"/>
      <c r="HYD1868" s="84"/>
      <c r="HYE1868" s="84"/>
      <c r="HYF1868" s="84"/>
      <c r="HYG1868" s="84"/>
      <c r="HYH1868" s="84"/>
      <c r="HYI1868" s="84"/>
      <c r="HYJ1868" s="84"/>
      <c r="HYK1868" s="84"/>
      <c r="HYL1868" s="84"/>
      <c r="HYM1868" s="84"/>
      <c r="HYN1868" s="84"/>
      <c r="HYO1868" s="84"/>
      <c r="HYP1868" s="84"/>
      <c r="HYQ1868" s="84"/>
      <c r="HYR1868" s="84"/>
      <c r="HYS1868" s="84"/>
      <c r="HYT1868" s="84"/>
      <c r="HYU1868" s="84"/>
      <c r="HYV1868" s="84"/>
      <c r="HYW1868" s="84"/>
      <c r="HYX1868" s="84"/>
      <c r="HYY1868" s="84"/>
      <c r="HYZ1868" s="84"/>
      <c r="HZA1868" s="84"/>
      <c r="HZB1868" s="84"/>
      <c r="HZC1868" s="84"/>
      <c r="HZD1868" s="84"/>
      <c r="HZE1868" s="84"/>
      <c r="HZF1868" s="84"/>
      <c r="HZG1868" s="84"/>
      <c r="HZH1868" s="84"/>
      <c r="HZI1868" s="84"/>
      <c r="HZJ1868" s="84"/>
      <c r="HZK1868" s="84"/>
      <c r="HZL1868" s="84"/>
      <c r="HZM1868" s="84"/>
      <c r="HZN1868" s="84"/>
      <c r="HZO1868" s="84"/>
      <c r="HZP1868" s="84"/>
      <c r="HZQ1868" s="84"/>
      <c r="HZR1868" s="84"/>
      <c r="HZS1868" s="84"/>
      <c r="HZT1868" s="84"/>
      <c r="HZU1868" s="84"/>
      <c r="HZV1868" s="84"/>
      <c r="HZW1868" s="84"/>
      <c r="HZX1868" s="84"/>
      <c r="HZY1868" s="84"/>
      <c r="HZZ1868" s="84"/>
      <c r="IAA1868" s="84"/>
      <c r="IAB1868" s="84"/>
      <c r="IAC1868" s="84"/>
      <c r="IAD1868" s="84"/>
      <c r="IAE1868" s="84"/>
      <c r="IAF1868" s="84"/>
      <c r="IAG1868" s="84"/>
      <c r="IAH1868" s="84"/>
      <c r="IAI1868" s="84"/>
      <c r="IAJ1868" s="84"/>
      <c r="IAK1868" s="84"/>
      <c r="IAL1868" s="84"/>
      <c r="IAM1868" s="84"/>
      <c r="IAN1868" s="84"/>
      <c r="IAO1868" s="84"/>
      <c r="IAP1868" s="84"/>
      <c r="IAQ1868" s="84"/>
      <c r="IAR1868" s="84"/>
      <c r="IAS1868" s="84"/>
      <c r="IAT1868" s="84"/>
      <c r="IAU1868" s="84"/>
      <c r="IAV1868" s="84"/>
      <c r="IAW1868" s="84"/>
      <c r="IAX1868" s="84"/>
      <c r="IAY1868" s="84"/>
      <c r="IAZ1868" s="84"/>
      <c r="IBA1868" s="84"/>
      <c r="IBB1868" s="84"/>
      <c r="IBC1868" s="84"/>
      <c r="IBD1868" s="84"/>
      <c r="IBE1868" s="84"/>
      <c r="IBF1868" s="84"/>
      <c r="IBG1868" s="84"/>
      <c r="IBH1868" s="84"/>
      <c r="IBI1868" s="84"/>
      <c r="IBJ1868" s="84"/>
      <c r="IBK1868" s="84"/>
      <c r="IBL1868" s="84"/>
      <c r="IBM1868" s="84"/>
      <c r="IBN1868" s="84"/>
      <c r="IBO1868" s="84"/>
      <c r="IBP1868" s="84"/>
      <c r="IBQ1868" s="84"/>
      <c r="IBR1868" s="84"/>
      <c r="IBS1868" s="84"/>
      <c r="IBT1868" s="84"/>
      <c r="IBU1868" s="84"/>
      <c r="IBV1868" s="84"/>
      <c r="IBW1868" s="84"/>
      <c r="IBX1868" s="84"/>
      <c r="IBY1868" s="84"/>
      <c r="IBZ1868" s="84"/>
      <c r="ICA1868" s="84"/>
      <c r="ICB1868" s="84"/>
      <c r="ICC1868" s="84"/>
      <c r="ICD1868" s="84"/>
      <c r="ICE1868" s="84"/>
      <c r="ICF1868" s="84"/>
      <c r="ICG1868" s="84"/>
      <c r="ICH1868" s="84"/>
      <c r="ICI1868" s="84"/>
      <c r="ICJ1868" s="84"/>
      <c r="ICK1868" s="84"/>
      <c r="ICL1868" s="84"/>
      <c r="ICM1868" s="84"/>
      <c r="ICN1868" s="84"/>
      <c r="ICO1868" s="84"/>
      <c r="ICP1868" s="84"/>
      <c r="ICQ1868" s="84"/>
      <c r="ICR1868" s="84"/>
      <c r="ICS1868" s="84"/>
      <c r="ICT1868" s="84"/>
      <c r="ICU1868" s="84"/>
      <c r="ICV1868" s="84"/>
      <c r="ICW1868" s="84"/>
      <c r="ICX1868" s="84"/>
      <c r="ICY1868" s="84"/>
      <c r="ICZ1868" s="84"/>
      <c r="IDA1868" s="84"/>
      <c r="IDB1868" s="84"/>
      <c r="IDC1868" s="84"/>
      <c r="IDD1868" s="84"/>
      <c r="IDE1868" s="84"/>
      <c r="IDF1868" s="84"/>
      <c r="IDG1868" s="84"/>
      <c r="IDH1868" s="84"/>
      <c r="IDI1868" s="84"/>
      <c r="IDJ1868" s="84"/>
      <c r="IDK1868" s="84"/>
      <c r="IDL1868" s="84"/>
      <c r="IDM1868" s="84"/>
      <c r="IDN1868" s="84"/>
      <c r="IDO1868" s="84"/>
      <c r="IDP1868" s="84"/>
      <c r="IDQ1868" s="84"/>
      <c r="IDR1868" s="84"/>
      <c r="IDS1868" s="84"/>
      <c r="IDT1868" s="84"/>
      <c r="IDU1868" s="84"/>
      <c r="IDV1868" s="84"/>
      <c r="IDW1868" s="84"/>
      <c r="IDX1868" s="84"/>
      <c r="IDY1868" s="84"/>
      <c r="IDZ1868" s="84"/>
      <c r="IEA1868" s="84"/>
      <c r="IEB1868" s="84"/>
      <c r="IEC1868" s="84"/>
      <c r="IED1868" s="84"/>
      <c r="IEE1868" s="84"/>
      <c r="IEF1868" s="84"/>
      <c r="IEG1868" s="84"/>
      <c r="IEH1868" s="84"/>
      <c r="IEI1868" s="84"/>
      <c r="IEJ1868" s="84"/>
      <c r="IEK1868" s="84"/>
      <c r="IEL1868" s="84"/>
      <c r="IEM1868" s="84"/>
      <c r="IEN1868" s="84"/>
      <c r="IEO1868" s="84"/>
      <c r="IEP1868" s="84"/>
      <c r="IEQ1868" s="84"/>
      <c r="IER1868" s="84"/>
      <c r="IES1868" s="84"/>
      <c r="IET1868" s="84"/>
      <c r="IEU1868" s="84"/>
      <c r="IEV1868" s="84"/>
      <c r="IEW1868" s="84"/>
      <c r="IEX1868" s="84"/>
      <c r="IEY1868" s="84"/>
      <c r="IEZ1868" s="84"/>
      <c r="IFA1868" s="84"/>
      <c r="IFB1868" s="84"/>
      <c r="IFC1868" s="84"/>
      <c r="IFD1868" s="84"/>
      <c r="IFE1868" s="84"/>
      <c r="IFF1868" s="84"/>
      <c r="IFG1868" s="84"/>
      <c r="IFH1868" s="84"/>
      <c r="IFI1868" s="84"/>
      <c r="IFJ1868" s="84"/>
      <c r="IFK1868" s="84"/>
      <c r="IFL1868" s="84"/>
      <c r="IFM1868" s="84"/>
      <c r="IFN1868" s="84"/>
      <c r="IFO1868" s="84"/>
      <c r="IFP1868" s="84"/>
      <c r="IFQ1868" s="84"/>
      <c r="IFR1868" s="84"/>
      <c r="IFS1868" s="84"/>
      <c r="IFT1868" s="84"/>
      <c r="IFU1868" s="84"/>
      <c r="IFV1868" s="84"/>
      <c r="IFW1868" s="84"/>
      <c r="IFX1868" s="84"/>
      <c r="IFY1868" s="84"/>
      <c r="IFZ1868" s="84"/>
      <c r="IGA1868" s="84"/>
      <c r="IGB1868" s="84"/>
      <c r="IGC1868" s="84"/>
      <c r="IGD1868" s="84"/>
      <c r="IGE1868" s="84"/>
      <c r="IGF1868" s="84"/>
      <c r="IGG1868" s="84"/>
      <c r="IGH1868" s="84"/>
      <c r="IGI1868" s="84"/>
      <c r="IGJ1868" s="84"/>
      <c r="IGK1868" s="84"/>
      <c r="IGL1868" s="84"/>
      <c r="IGM1868" s="84"/>
      <c r="IGN1868" s="84"/>
      <c r="IGO1868" s="84"/>
      <c r="IGP1868" s="84"/>
      <c r="IGQ1868" s="84"/>
      <c r="IGR1868" s="84"/>
      <c r="IGS1868" s="84"/>
      <c r="IGT1868" s="84"/>
      <c r="IGU1868" s="84"/>
      <c r="IGV1868" s="84"/>
      <c r="IGW1868" s="84"/>
      <c r="IGX1868" s="84"/>
      <c r="IGY1868" s="84"/>
      <c r="IGZ1868" s="84"/>
      <c r="IHA1868" s="84"/>
      <c r="IHB1868" s="84"/>
      <c r="IHC1868" s="84"/>
      <c r="IHD1868" s="84"/>
      <c r="IHE1868" s="84"/>
      <c r="IHF1868" s="84"/>
      <c r="IHG1868" s="84"/>
      <c r="IHH1868" s="84"/>
      <c r="IHI1868" s="84"/>
      <c r="IHJ1868" s="84"/>
      <c r="IHK1868" s="84"/>
      <c r="IHL1868" s="84"/>
      <c r="IHM1868" s="84"/>
      <c r="IHN1868" s="84"/>
      <c r="IHO1868" s="84"/>
      <c r="IHP1868" s="84"/>
      <c r="IHQ1868" s="84"/>
      <c r="IHR1868" s="84"/>
      <c r="IHS1868" s="84"/>
      <c r="IHT1868" s="84"/>
      <c r="IHU1868" s="84"/>
      <c r="IHV1868" s="84"/>
      <c r="IHW1868" s="84"/>
      <c r="IHX1868" s="84"/>
      <c r="IHY1868" s="84"/>
      <c r="IHZ1868" s="84"/>
      <c r="IIA1868" s="84"/>
      <c r="IIB1868" s="84"/>
      <c r="IIC1868" s="84"/>
      <c r="IID1868" s="84"/>
      <c r="IIE1868" s="84"/>
      <c r="IIF1868" s="84"/>
      <c r="IIG1868" s="84"/>
      <c r="IIH1868" s="84"/>
      <c r="III1868" s="84"/>
      <c r="IIJ1868" s="84"/>
      <c r="IIK1868" s="84"/>
      <c r="IIL1868" s="84"/>
      <c r="IIM1868" s="84"/>
      <c r="IIN1868" s="84"/>
      <c r="IIO1868" s="84"/>
      <c r="IIP1868" s="84"/>
      <c r="IIQ1868" s="84"/>
      <c r="IIR1868" s="84"/>
      <c r="IIS1868" s="84"/>
      <c r="IIT1868" s="84"/>
      <c r="IIU1868" s="84"/>
      <c r="IIV1868" s="84"/>
      <c r="IIW1868" s="84"/>
      <c r="IIX1868" s="84"/>
      <c r="IIY1868" s="84"/>
      <c r="IIZ1868" s="84"/>
      <c r="IJA1868" s="84"/>
      <c r="IJB1868" s="84"/>
      <c r="IJC1868" s="84"/>
      <c r="IJD1868" s="84"/>
      <c r="IJE1868" s="84"/>
      <c r="IJF1868" s="84"/>
      <c r="IJG1868" s="84"/>
      <c r="IJH1868" s="84"/>
      <c r="IJI1868" s="84"/>
      <c r="IJJ1868" s="84"/>
      <c r="IJK1868" s="84"/>
      <c r="IJL1868" s="84"/>
      <c r="IJM1868" s="84"/>
      <c r="IJN1868" s="84"/>
      <c r="IJO1868" s="84"/>
      <c r="IJP1868" s="84"/>
      <c r="IJQ1868" s="84"/>
      <c r="IJR1868" s="84"/>
      <c r="IJS1868" s="84"/>
      <c r="IJT1868" s="84"/>
      <c r="IJU1868" s="84"/>
      <c r="IJV1868" s="84"/>
      <c r="IJW1868" s="84"/>
      <c r="IJX1868" s="84"/>
      <c r="IJY1868" s="84"/>
      <c r="IJZ1868" s="84"/>
      <c r="IKA1868" s="84"/>
      <c r="IKB1868" s="84"/>
      <c r="IKC1868" s="84"/>
      <c r="IKD1868" s="84"/>
      <c r="IKE1868" s="84"/>
      <c r="IKF1868" s="84"/>
      <c r="IKG1868" s="84"/>
      <c r="IKH1868" s="84"/>
      <c r="IKI1868" s="84"/>
      <c r="IKJ1868" s="84"/>
      <c r="IKK1868" s="84"/>
      <c r="IKL1868" s="84"/>
      <c r="IKM1868" s="84"/>
      <c r="IKN1868" s="84"/>
      <c r="IKO1868" s="84"/>
      <c r="IKP1868" s="84"/>
      <c r="IKQ1868" s="84"/>
      <c r="IKR1868" s="84"/>
      <c r="IKS1868" s="84"/>
      <c r="IKT1868" s="84"/>
      <c r="IKU1868" s="84"/>
      <c r="IKV1868" s="84"/>
      <c r="IKW1868" s="84"/>
      <c r="IKX1868" s="84"/>
      <c r="IKY1868" s="84"/>
      <c r="IKZ1868" s="84"/>
      <c r="ILA1868" s="84"/>
      <c r="ILB1868" s="84"/>
      <c r="ILC1868" s="84"/>
      <c r="ILD1868" s="84"/>
      <c r="ILE1868" s="84"/>
      <c r="ILF1868" s="84"/>
      <c r="ILG1868" s="84"/>
      <c r="ILH1868" s="84"/>
      <c r="ILI1868" s="84"/>
      <c r="ILJ1868" s="84"/>
      <c r="ILK1868" s="84"/>
      <c r="ILL1868" s="84"/>
      <c r="ILM1868" s="84"/>
      <c r="ILN1868" s="84"/>
      <c r="ILO1868" s="84"/>
      <c r="ILP1868" s="84"/>
      <c r="ILQ1868" s="84"/>
      <c r="ILR1868" s="84"/>
      <c r="ILS1868" s="84"/>
      <c r="ILT1868" s="84"/>
      <c r="ILU1868" s="84"/>
      <c r="ILV1868" s="84"/>
      <c r="ILW1868" s="84"/>
      <c r="ILX1868" s="84"/>
      <c r="ILY1868" s="84"/>
      <c r="ILZ1868" s="84"/>
      <c r="IMA1868" s="84"/>
      <c r="IMB1868" s="84"/>
      <c r="IMC1868" s="84"/>
      <c r="IMD1868" s="84"/>
      <c r="IME1868" s="84"/>
      <c r="IMF1868" s="84"/>
      <c r="IMG1868" s="84"/>
      <c r="IMH1868" s="84"/>
      <c r="IMI1868" s="84"/>
      <c r="IMJ1868" s="84"/>
      <c r="IMK1868" s="84"/>
      <c r="IML1868" s="84"/>
      <c r="IMM1868" s="84"/>
      <c r="IMN1868" s="84"/>
      <c r="IMO1868" s="84"/>
      <c r="IMP1868" s="84"/>
      <c r="IMQ1868" s="84"/>
      <c r="IMR1868" s="84"/>
      <c r="IMS1868" s="84"/>
      <c r="IMT1868" s="84"/>
      <c r="IMU1868" s="84"/>
      <c r="IMV1868" s="84"/>
      <c r="IMW1868" s="84"/>
      <c r="IMX1868" s="84"/>
      <c r="IMY1868" s="84"/>
      <c r="IMZ1868" s="84"/>
      <c r="INA1868" s="84"/>
      <c r="INB1868" s="84"/>
      <c r="INC1868" s="84"/>
      <c r="IND1868" s="84"/>
      <c r="INE1868" s="84"/>
      <c r="INF1868" s="84"/>
      <c r="ING1868" s="84"/>
      <c r="INH1868" s="84"/>
      <c r="INI1868" s="84"/>
      <c r="INJ1868" s="84"/>
      <c r="INK1868" s="84"/>
      <c r="INL1868" s="84"/>
      <c r="INM1868" s="84"/>
      <c r="INN1868" s="84"/>
      <c r="INO1868" s="84"/>
      <c r="INP1868" s="84"/>
      <c r="INQ1868" s="84"/>
      <c r="INR1868" s="84"/>
      <c r="INS1868" s="84"/>
      <c r="INT1868" s="84"/>
      <c r="INU1868" s="84"/>
      <c r="INV1868" s="84"/>
      <c r="INW1868" s="84"/>
      <c r="INX1868" s="84"/>
      <c r="INY1868" s="84"/>
      <c r="INZ1868" s="84"/>
      <c r="IOA1868" s="84"/>
      <c r="IOB1868" s="84"/>
      <c r="IOC1868" s="84"/>
      <c r="IOD1868" s="84"/>
      <c r="IOE1868" s="84"/>
      <c r="IOF1868" s="84"/>
      <c r="IOG1868" s="84"/>
      <c r="IOH1868" s="84"/>
      <c r="IOI1868" s="84"/>
      <c r="IOJ1868" s="84"/>
      <c r="IOK1868" s="84"/>
      <c r="IOL1868" s="84"/>
      <c r="IOM1868" s="84"/>
      <c r="ION1868" s="84"/>
      <c r="IOO1868" s="84"/>
      <c r="IOP1868" s="84"/>
      <c r="IOQ1868" s="84"/>
      <c r="IOR1868" s="84"/>
      <c r="IOS1868" s="84"/>
      <c r="IOT1868" s="84"/>
      <c r="IOU1868" s="84"/>
      <c r="IOV1868" s="84"/>
      <c r="IOW1868" s="84"/>
      <c r="IOX1868" s="84"/>
      <c r="IOY1868" s="84"/>
      <c r="IOZ1868" s="84"/>
      <c r="IPA1868" s="84"/>
      <c r="IPB1868" s="84"/>
      <c r="IPC1868" s="84"/>
      <c r="IPD1868" s="84"/>
      <c r="IPE1868" s="84"/>
      <c r="IPF1868" s="84"/>
      <c r="IPG1868" s="84"/>
      <c r="IPH1868" s="84"/>
      <c r="IPI1868" s="84"/>
      <c r="IPJ1868" s="84"/>
      <c r="IPK1868" s="84"/>
      <c r="IPL1868" s="84"/>
      <c r="IPM1868" s="84"/>
      <c r="IPN1868" s="84"/>
      <c r="IPO1868" s="84"/>
      <c r="IPP1868" s="84"/>
      <c r="IPQ1868" s="84"/>
      <c r="IPR1868" s="84"/>
      <c r="IPS1868" s="84"/>
      <c r="IPT1868" s="84"/>
      <c r="IPU1868" s="84"/>
      <c r="IPV1868" s="84"/>
      <c r="IPW1868" s="84"/>
      <c r="IPX1868" s="84"/>
      <c r="IPY1868" s="84"/>
      <c r="IPZ1868" s="84"/>
      <c r="IQA1868" s="84"/>
      <c r="IQB1868" s="84"/>
      <c r="IQC1868" s="84"/>
      <c r="IQD1868" s="84"/>
      <c r="IQE1868" s="84"/>
      <c r="IQF1868" s="84"/>
      <c r="IQG1868" s="84"/>
      <c r="IQH1868" s="84"/>
      <c r="IQI1868" s="84"/>
      <c r="IQJ1868" s="84"/>
      <c r="IQK1868" s="84"/>
      <c r="IQL1868" s="84"/>
      <c r="IQM1868" s="84"/>
      <c r="IQN1868" s="84"/>
      <c r="IQO1868" s="84"/>
      <c r="IQP1868" s="84"/>
      <c r="IQQ1868" s="84"/>
      <c r="IQR1868" s="84"/>
      <c r="IQS1868" s="84"/>
      <c r="IQT1868" s="84"/>
      <c r="IQU1868" s="84"/>
      <c r="IQV1868" s="84"/>
      <c r="IQW1868" s="84"/>
      <c r="IQX1868" s="84"/>
      <c r="IQY1868" s="84"/>
      <c r="IQZ1868" s="84"/>
      <c r="IRA1868" s="84"/>
      <c r="IRB1868" s="84"/>
      <c r="IRC1868" s="84"/>
      <c r="IRD1868" s="84"/>
      <c r="IRE1868" s="84"/>
      <c r="IRF1868" s="84"/>
      <c r="IRG1868" s="84"/>
      <c r="IRH1868" s="84"/>
      <c r="IRI1868" s="84"/>
      <c r="IRJ1868" s="84"/>
      <c r="IRK1868" s="84"/>
      <c r="IRL1868" s="84"/>
      <c r="IRM1868" s="84"/>
      <c r="IRN1868" s="84"/>
      <c r="IRO1868" s="84"/>
      <c r="IRP1868" s="84"/>
      <c r="IRQ1868" s="84"/>
      <c r="IRR1868" s="84"/>
      <c r="IRS1868" s="84"/>
      <c r="IRT1868" s="84"/>
      <c r="IRU1868" s="84"/>
      <c r="IRV1868" s="84"/>
      <c r="IRW1868" s="84"/>
      <c r="IRX1868" s="84"/>
      <c r="IRY1868" s="84"/>
      <c r="IRZ1868" s="84"/>
      <c r="ISA1868" s="84"/>
      <c r="ISB1868" s="84"/>
      <c r="ISC1868" s="84"/>
      <c r="ISD1868" s="84"/>
      <c r="ISE1868" s="84"/>
      <c r="ISF1868" s="84"/>
      <c r="ISG1868" s="84"/>
      <c r="ISH1868" s="84"/>
      <c r="ISI1868" s="84"/>
      <c r="ISJ1868" s="84"/>
      <c r="ISK1868" s="84"/>
      <c r="ISL1868" s="84"/>
      <c r="ISM1868" s="84"/>
      <c r="ISN1868" s="84"/>
      <c r="ISO1868" s="84"/>
      <c r="ISP1868" s="84"/>
      <c r="ISQ1868" s="84"/>
      <c r="ISR1868" s="84"/>
      <c r="ISS1868" s="84"/>
      <c r="IST1868" s="84"/>
      <c r="ISU1868" s="84"/>
      <c r="ISV1868" s="84"/>
      <c r="ISW1868" s="84"/>
      <c r="ISX1868" s="84"/>
      <c r="ISY1868" s="84"/>
      <c r="ISZ1868" s="84"/>
      <c r="ITA1868" s="84"/>
      <c r="ITB1868" s="84"/>
      <c r="ITC1868" s="84"/>
      <c r="ITD1868" s="84"/>
      <c r="ITE1868" s="84"/>
      <c r="ITF1868" s="84"/>
      <c r="ITG1868" s="84"/>
      <c r="ITH1868" s="84"/>
      <c r="ITI1868" s="84"/>
      <c r="ITJ1868" s="84"/>
      <c r="ITK1868" s="84"/>
      <c r="ITL1868" s="84"/>
      <c r="ITM1868" s="84"/>
      <c r="ITN1868" s="84"/>
      <c r="ITO1868" s="84"/>
      <c r="ITP1868" s="84"/>
      <c r="ITQ1868" s="84"/>
      <c r="ITR1868" s="84"/>
      <c r="ITS1868" s="84"/>
      <c r="ITT1868" s="84"/>
      <c r="ITU1868" s="84"/>
      <c r="ITV1868" s="84"/>
      <c r="ITW1868" s="84"/>
      <c r="ITX1868" s="84"/>
      <c r="ITY1868" s="84"/>
      <c r="ITZ1868" s="84"/>
      <c r="IUA1868" s="84"/>
      <c r="IUB1868" s="84"/>
      <c r="IUC1868" s="84"/>
      <c r="IUD1868" s="84"/>
      <c r="IUE1868" s="84"/>
      <c r="IUF1868" s="84"/>
      <c r="IUG1868" s="84"/>
      <c r="IUH1868" s="84"/>
      <c r="IUI1868" s="84"/>
      <c r="IUJ1868" s="84"/>
      <c r="IUK1868" s="84"/>
      <c r="IUL1868" s="84"/>
      <c r="IUM1868" s="84"/>
      <c r="IUN1868" s="84"/>
      <c r="IUO1868" s="84"/>
      <c r="IUP1868" s="84"/>
      <c r="IUQ1868" s="84"/>
      <c r="IUR1868" s="84"/>
      <c r="IUS1868" s="84"/>
      <c r="IUT1868" s="84"/>
      <c r="IUU1868" s="84"/>
      <c r="IUV1868" s="84"/>
      <c r="IUW1868" s="84"/>
      <c r="IUX1868" s="84"/>
      <c r="IUY1868" s="84"/>
      <c r="IUZ1868" s="84"/>
      <c r="IVA1868" s="84"/>
      <c r="IVB1868" s="84"/>
      <c r="IVC1868" s="84"/>
      <c r="IVD1868" s="84"/>
      <c r="IVE1868" s="84"/>
      <c r="IVF1868" s="84"/>
      <c r="IVG1868" s="84"/>
      <c r="IVH1868" s="84"/>
      <c r="IVI1868" s="84"/>
      <c r="IVJ1868" s="84"/>
      <c r="IVK1868" s="84"/>
      <c r="IVL1868" s="84"/>
      <c r="IVM1868" s="84"/>
      <c r="IVN1868" s="84"/>
      <c r="IVO1868" s="84"/>
      <c r="IVP1868" s="84"/>
      <c r="IVQ1868" s="84"/>
      <c r="IVR1868" s="84"/>
      <c r="IVS1868" s="84"/>
      <c r="IVT1868" s="84"/>
      <c r="IVU1868" s="84"/>
      <c r="IVV1868" s="84"/>
      <c r="IVW1868" s="84"/>
      <c r="IVX1868" s="84"/>
      <c r="IVY1868" s="84"/>
      <c r="IVZ1868" s="84"/>
      <c r="IWA1868" s="84"/>
      <c r="IWB1868" s="84"/>
      <c r="IWC1868" s="84"/>
      <c r="IWD1868" s="84"/>
      <c r="IWE1868" s="84"/>
      <c r="IWF1868" s="84"/>
      <c r="IWG1868" s="84"/>
      <c r="IWH1868" s="84"/>
      <c r="IWI1868" s="84"/>
      <c r="IWJ1868" s="84"/>
      <c r="IWK1868" s="84"/>
      <c r="IWL1868" s="84"/>
      <c r="IWM1868" s="84"/>
      <c r="IWN1868" s="84"/>
      <c r="IWO1868" s="84"/>
      <c r="IWP1868" s="84"/>
      <c r="IWQ1868" s="84"/>
      <c r="IWR1868" s="84"/>
      <c r="IWS1868" s="84"/>
      <c r="IWT1868" s="84"/>
      <c r="IWU1868" s="84"/>
      <c r="IWV1868" s="84"/>
      <c r="IWW1868" s="84"/>
      <c r="IWX1868" s="84"/>
      <c r="IWY1868" s="84"/>
      <c r="IWZ1868" s="84"/>
      <c r="IXA1868" s="84"/>
      <c r="IXB1868" s="84"/>
      <c r="IXC1868" s="84"/>
      <c r="IXD1868" s="84"/>
      <c r="IXE1868" s="84"/>
      <c r="IXF1868" s="84"/>
      <c r="IXG1868" s="84"/>
      <c r="IXH1868" s="84"/>
      <c r="IXI1868" s="84"/>
      <c r="IXJ1868" s="84"/>
      <c r="IXK1868" s="84"/>
      <c r="IXL1868" s="84"/>
      <c r="IXM1868" s="84"/>
      <c r="IXN1868" s="84"/>
      <c r="IXO1868" s="84"/>
      <c r="IXP1868" s="84"/>
      <c r="IXQ1868" s="84"/>
      <c r="IXR1868" s="84"/>
      <c r="IXS1868" s="84"/>
      <c r="IXT1868" s="84"/>
      <c r="IXU1868" s="84"/>
      <c r="IXV1868" s="84"/>
      <c r="IXW1868" s="84"/>
      <c r="IXX1868" s="84"/>
      <c r="IXY1868" s="84"/>
      <c r="IXZ1868" s="84"/>
      <c r="IYA1868" s="84"/>
      <c r="IYB1868" s="84"/>
      <c r="IYC1868" s="84"/>
      <c r="IYD1868" s="84"/>
      <c r="IYE1868" s="84"/>
      <c r="IYF1868" s="84"/>
      <c r="IYG1868" s="84"/>
      <c r="IYH1868" s="84"/>
      <c r="IYI1868" s="84"/>
      <c r="IYJ1868" s="84"/>
      <c r="IYK1868" s="84"/>
      <c r="IYL1868" s="84"/>
      <c r="IYM1868" s="84"/>
      <c r="IYN1868" s="84"/>
      <c r="IYO1868" s="84"/>
      <c r="IYP1868" s="84"/>
      <c r="IYQ1868" s="84"/>
      <c r="IYR1868" s="84"/>
      <c r="IYS1868" s="84"/>
      <c r="IYT1868" s="84"/>
      <c r="IYU1868" s="84"/>
      <c r="IYV1868" s="84"/>
      <c r="IYW1868" s="84"/>
      <c r="IYX1868" s="84"/>
      <c r="IYY1868" s="84"/>
      <c r="IYZ1868" s="84"/>
      <c r="IZA1868" s="84"/>
      <c r="IZB1868" s="84"/>
      <c r="IZC1868" s="84"/>
      <c r="IZD1868" s="84"/>
      <c r="IZE1868" s="84"/>
      <c r="IZF1868" s="84"/>
      <c r="IZG1868" s="84"/>
      <c r="IZH1868" s="84"/>
      <c r="IZI1868" s="84"/>
      <c r="IZJ1868" s="84"/>
      <c r="IZK1868" s="84"/>
      <c r="IZL1868" s="84"/>
      <c r="IZM1868" s="84"/>
      <c r="IZN1868" s="84"/>
      <c r="IZO1868" s="84"/>
      <c r="IZP1868" s="84"/>
      <c r="IZQ1868" s="84"/>
      <c r="IZR1868" s="84"/>
      <c r="IZS1868" s="84"/>
      <c r="IZT1868" s="84"/>
      <c r="IZU1868" s="84"/>
      <c r="IZV1868" s="84"/>
      <c r="IZW1868" s="84"/>
      <c r="IZX1868" s="84"/>
      <c r="IZY1868" s="84"/>
      <c r="IZZ1868" s="84"/>
      <c r="JAA1868" s="84"/>
      <c r="JAB1868" s="84"/>
      <c r="JAC1868" s="84"/>
      <c r="JAD1868" s="84"/>
      <c r="JAE1868" s="84"/>
      <c r="JAF1868" s="84"/>
      <c r="JAG1868" s="84"/>
      <c r="JAH1868" s="84"/>
      <c r="JAI1868" s="84"/>
      <c r="JAJ1868" s="84"/>
      <c r="JAK1868" s="84"/>
      <c r="JAL1868" s="84"/>
      <c r="JAM1868" s="84"/>
      <c r="JAN1868" s="84"/>
      <c r="JAO1868" s="84"/>
      <c r="JAP1868" s="84"/>
      <c r="JAQ1868" s="84"/>
      <c r="JAR1868" s="84"/>
      <c r="JAS1868" s="84"/>
      <c r="JAT1868" s="84"/>
      <c r="JAU1868" s="84"/>
      <c r="JAV1868" s="84"/>
      <c r="JAW1868" s="84"/>
      <c r="JAX1868" s="84"/>
      <c r="JAY1868" s="84"/>
      <c r="JAZ1868" s="84"/>
      <c r="JBA1868" s="84"/>
      <c r="JBB1868" s="84"/>
      <c r="JBC1868" s="84"/>
      <c r="JBD1868" s="84"/>
      <c r="JBE1868" s="84"/>
      <c r="JBF1868" s="84"/>
      <c r="JBG1868" s="84"/>
      <c r="JBH1868" s="84"/>
      <c r="JBI1868" s="84"/>
      <c r="JBJ1868" s="84"/>
      <c r="JBK1868" s="84"/>
      <c r="JBL1868" s="84"/>
      <c r="JBM1868" s="84"/>
      <c r="JBN1868" s="84"/>
      <c r="JBO1868" s="84"/>
      <c r="JBP1868" s="84"/>
      <c r="JBQ1868" s="84"/>
      <c r="JBR1868" s="84"/>
      <c r="JBS1868" s="84"/>
      <c r="JBT1868" s="84"/>
      <c r="JBU1868" s="84"/>
      <c r="JBV1868" s="84"/>
      <c r="JBW1868" s="84"/>
      <c r="JBX1868" s="84"/>
      <c r="JBY1868" s="84"/>
      <c r="JBZ1868" s="84"/>
      <c r="JCA1868" s="84"/>
      <c r="JCB1868" s="84"/>
      <c r="JCC1868" s="84"/>
      <c r="JCD1868" s="84"/>
      <c r="JCE1868" s="84"/>
      <c r="JCF1868" s="84"/>
      <c r="JCG1868" s="84"/>
      <c r="JCH1868" s="84"/>
      <c r="JCI1868" s="84"/>
      <c r="JCJ1868" s="84"/>
      <c r="JCK1868" s="84"/>
      <c r="JCL1868" s="84"/>
      <c r="JCM1868" s="84"/>
      <c r="JCN1868" s="84"/>
      <c r="JCO1868" s="84"/>
      <c r="JCP1868" s="84"/>
      <c r="JCQ1868" s="84"/>
      <c r="JCR1868" s="84"/>
      <c r="JCS1868" s="84"/>
      <c r="JCT1868" s="84"/>
      <c r="JCU1868" s="84"/>
      <c r="JCV1868" s="84"/>
      <c r="JCW1868" s="84"/>
      <c r="JCX1868" s="84"/>
      <c r="JCY1868" s="84"/>
      <c r="JCZ1868" s="84"/>
      <c r="JDA1868" s="84"/>
      <c r="JDB1868" s="84"/>
      <c r="JDC1868" s="84"/>
      <c r="JDD1868" s="84"/>
      <c r="JDE1868" s="84"/>
      <c r="JDF1868" s="84"/>
      <c r="JDG1868" s="84"/>
      <c r="JDH1868" s="84"/>
      <c r="JDI1868" s="84"/>
      <c r="JDJ1868" s="84"/>
      <c r="JDK1868" s="84"/>
      <c r="JDL1868" s="84"/>
      <c r="JDM1868" s="84"/>
      <c r="JDN1868" s="84"/>
      <c r="JDO1868" s="84"/>
      <c r="JDP1868" s="84"/>
      <c r="JDQ1868" s="84"/>
      <c r="JDR1868" s="84"/>
      <c r="JDS1868" s="84"/>
      <c r="JDT1868" s="84"/>
      <c r="JDU1868" s="84"/>
      <c r="JDV1868" s="84"/>
      <c r="JDW1868" s="84"/>
      <c r="JDX1868" s="84"/>
      <c r="JDY1868" s="84"/>
      <c r="JDZ1868" s="84"/>
      <c r="JEA1868" s="84"/>
      <c r="JEB1868" s="84"/>
      <c r="JEC1868" s="84"/>
      <c r="JED1868" s="84"/>
      <c r="JEE1868" s="84"/>
      <c r="JEF1868" s="84"/>
      <c r="JEG1868" s="84"/>
      <c r="JEH1868" s="84"/>
      <c r="JEI1868" s="84"/>
      <c r="JEJ1868" s="84"/>
      <c r="JEK1868" s="84"/>
      <c r="JEL1868" s="84"/>
      <c r="JEM1868" s="84"/>
      <c r="JEN1868" s="84"/>
      <c r="JEO1868" s="84"/>
      <c r="JEP1868" s="84"/>
      <c r="JEQ1868" s="84"/>
      <c r="JER1868" s="84"/>
      <c r="JES1868" s="84"/>
      <c r="JET1868" s="84"/>
      <c r="JEU1868" s="84"/>
      <c r="JEV1868" s="84"/>
      <c r="JEW1868" s="84"/>
      <c r="JEX1868" s="84"/>
      <c r="JEY1868" s="84"/>
      <c r="JEZ1868" s="84"/>
      <c r="JFA1868" s="84"/>
      <c r="JFB1868" s="84"/>
      <c r="JFC1868" s="84"/>
      <c r="JFD1868" s="84"/>
      <c r="JFE1868" s="84"/>
      <c r="JFF1868" s="84"/>
      <c r="JFG1868" s="84"/>
      <c r="JFH1868" s="84"/>
      <c r="JFI1868" s="84"/>
      <c r="JFJ1868" s="84"/>
      <c r="JFK1868" s="84"/>
      <c r="JFL1868" s="84"/>
      <c r="JFM1868" s="84"/>
      <c r="JFN1868" s="84"/>
      <c r="JFO1868" s="84"/>
      <c r="JFP1868" s="84"/>
      <c r="JFQ1868" s="84"/>
      <c r="JFR1868" s="84"/>
      <c r="JFS1868" s="84"/>
      <c r="JFT1868" s="84"/>
      <c r="JFU1868" s="84"/>
      <c r="JFV1868" s="84"/>
      <c r="JFW1868" s="84"/>
      <c r="JFX1868" s="84"/>
      <c r="JFY1868" s="84"/>
      <c r="JFZ1868" s="84"/>
      <c r="JGA1868" s="84"/>
      <c r="JGB1868" s="84"/>
      <c r="JGC1868" s="84"/>
      <c r="JGD1868" s="84"/>
      <c r="JGE1868" s="84"/>
      <c r="JGF1868" s="84"/>
      <c r="JGG1868" s="84"/>
      <c r="JGH1868" s="84"/>
      <c r="JGI1868" s="84"/>
      <c r="JGJ1868" s="84"/>
      <c r="JGK1868" s="84"/>
      <c r="JGL1868" s="84"/>
      <c r="JGM1868" s="84"/>
      <c r="JGN1868" s="84"/>
      <c r="JGO1868" s="84"/>
      <c r="JGP1868" s="84"/>
      <c r="JGQ1868" s="84"/>
      <c r="JGR1868" s="84"/>
      <c r="JGS1868" s="84"/>
      <c r="JGT1868" s="84"/>
      <c r="JGU1868" s="84"/>
      <c r="JGV1868" s="84"/>
      <c r="JGW1868" s="84"/>
      <c r="JGX1868" s="84"/>
      <c r="JGY1868" s="84"/>
      <c r="JGZ1868" s="84"/>
      <c r="JHA1868" s="84"/>
      <c r="JHB1868" s="84"/>
      <c r="JHC1868" s="84"/>
      <c r="JHD1868" s="84"/>
      <c r="JHE1868" s="84"/>
      <c r="JHF1868" s="84"/>
      <c r="JHG1868" s="84"/>
      <c r="JHH1868" s="84"/>
      <c r="JHI1868" s="84"/>
      <c r="JHJ1868" s="84"/>
      <c r="JHK1868" s="84"/>
      <c r="JHL1868" s="84"/>
      <c r="JHM1868" s="84"/>
      <c r="JHN1868" s="84"/>
      <c r="JHO1868" s="84"/>
      <c r="JHP1868" s="84"/>
      <c r="JHQ1868" s="84"/>
      <c r="JHR1868" s="84"/>
      <c r="JHS1868" s="84"/>
      <c r="JHT1868" s="84"/>
      <c r="JHU1868" s="84"/>
      <c r="JHV1868" s="84"/>
      <c r="JHW1868" s="84"/>
      <c r="JHX1868" s="84"/>
      <c r="JHY1868" s="84"/>
      <c r="JHZ1868" s="84"/>
      <c r="JIA1868" s="84"/>
      <c r="JIB1868" s="84"/>
      <c r="JIC1868" s="84"/>
      <c r="JID1868" s="84"/>
      <c r="JIE1868" s="84"/>
      <c r="JIF1868" s="84"/>
      <c r="JIG1868" s="84"/>
      <c r="JIH1868" s="84"/>
      <c r="JII1868" s="84"/>
      <c r="JIJ1868" s="84"/>
      <c r="JIK1868" s="84"/>
      <c r="JIL1868" s="84"/>
      <c r="JIM1868" s="84"/>
      <c r="JIN1868" s="84"/>
      <c r="JIO1868" s="84"/>
      <c r="JIP1868" s="84"/>
      <c r="JIQ1868" s="84"/>
      <c r="JIR1868" s="84"/>
      <c r="JIS1868" s="84"/>
      <c r="JIT1868" s="84"/>
      <c r="JIU1868" s="84"/>
      <c r="JIV1868" s="84"/>
      <c r="JIW1868" s="84"/>
      <c r="JIX1868" s="84"/>
      <c r="JIY1868" s="84"/>
      <c r="JIZ1868" s="84"/>
      <c r="JJA1868" s="84"/>
      <c r="JJB1868" s="84"/>
      <c r="JJC1868" s="84"/>
      <c r="JJD1868" s="84"/>
      <c r="JJE1868" s="84"/>
      <c r="JJF1868" s="84"/>
      <c r="JJG1868" s="84"/>
      <c r="JJH1868" s="84"/>
      <c r="JJI1868" s="84"/>
      <c r="JJJ1868" s="84"/>
      <c r="JJK1868" s="84"/>
      <c r="JJL1868" s="84"/>
      <c r="JJM1868" s="84"/>
      <c r="JJN1868" s="84"/>
      <c r="JJO1868" s="84"/>
      <c r="JJP1868" s="84"/>
      <c r="JJQ1868" s="84"/>
      <c r="JJR1868" s="84"/>
      <c r="JJS1868" s="84"/>
      <c r="JJT1868" s="84"/>
      <c r="JJU1868" s="84"/>
      <c r="JJV1868" s="84"/>
      <c r="JJW1868" s="84"/>
      <c r="JJX1868" s="84"/>
      <c r="JJY1868" s="84"/>
      <c r="JJZ1868" s="84"/>
      <c r="JKA1868" s="84"/>
      <c r="JKB1868" s="84"/>
      <c r="JKC1868" s="84"/>
      <c r="JKD1868" s="84"/>
      <c r="JKE1868" s="84"/>
      <c r="JKF1868" s="84"/>
      <c r="JKG1868" s="84"/>
      <c r="JKH1868" s="84"/>
      <c r="JKI1868" s="84"/>
      <c r="JKJ1868" s="84"/>
      <c r="JKK1868" s="84"/>
      <c r="JKL1868" s="84"/>
      <c r="JKM1868" s="84"/>
      <c r="JKN1868" s="84"/>
      <c r="JKO1868" s="84"/>
      <c r="JKP1868" s="84"/>
      <c r="JKQ1868" s="84"/>
      <c r="JKR1868" s="84"/>
      <c r="JKS1868" s="84"/>
      <c r="JKT1868" s="84"/>
      <c r="JKU1868" s="84"/>
      <c r="JKV1868" s="84"/>
      <c r="JKW1868" s="84"/>
      <c r="JKX1868" s="84"/>
      <c r="JKY1868" s="84"/>
      <c r="JKZ1868" s="84"/>
      <c r="JLA1868" s="84"/>
      <c r="JLB1868" s="84"/>
      <c r="JLC1868" s="84"/>
      <c r="JLD1868" s="84"/>
      <c r="JLE1868" s="84"/>
      <c r="JLF1868" s="84"/>
      <c r="JLG1868" s="84"/>
      <c r="JLH1868" s="84"/>
      <c r="JLI1868" s="84"/>
      <c r="JLJ1868" s="84"/>
      <c r="JLK1868" s="84"/>
      <c r="JLL1868" s="84"/>
      <c r="JLM1868" s="84"/>
      <c r="JLN1868" s="84"/>
      <c r="JLO1868" s="84"/>
      <c r="JLP1868" s="84"/>
      <c r="JLQ1868" s="84"/>
      <c r="JLR1868" s="84"/>
      <c r="JLS1868" s="84"/>
      <c r="JLT1868" s="84"/>
      <c r="JLU1868" s="84"/>
      <c r="JLV1868" s="84"/>
      <c r="JLW1868" s="84"/>
      <c r="JLX1868" s="84"/>
      <c r="JLY1868" s="84"/>
      <c r="JLZ1868" s="84"/>
      <c r="JMA1868" s="84"/>
      <c r="JMB1868" s="84"/>
      <c r="JMC1868" s="84"/>
      <c r="JMD1868" s="84"/>
      <c r="JME1868" s="84"/>
      <c r="JMF1868" s="84"/>
      <c r="JMG1868" s="84"/>
      <c r="JMH1868" s="84"/>
      <c r="JMI1868" s="84"/>
      <c r="JMJ1868" s="84"/>
      <c r="JMK1868" s="84"/>
      <c r="JML1868" s="84"/>
      <c r="JMM1868" s="84"/>
      <c r="JMN1868" s="84"/>
      <c r="JMO1868" s="84"/>
      <c r="JMP1868" s="84"/>
      <c r="JMQ1868" s="84"/>
      <c r="JMR1868" s="84"/>
      <c r="JMS1868" s="84"/>
      <c r="JMT1868" s="84"/>
      <c r="JMU1868" s="84"/>
      <c r="JMV1868" s="84"/>
      <c r="JMW1868" s="84"/>
      <c r="JMX1868" s="84"/>
      <c r="JMY1868" s="84"/>
      <c r="JMZ1868" s="84"/>
      <c r="JNA1868" s="84"/>
      <c r="JNB1868" s="84"/>
      <c r="JNC1868" s="84"/>
      <c r="JND1868" s="84"/>
      <c r="JNE1868" s="84"/>
      <c r="JNF1868" s="84"/>
      <c r="JNG1868" s="84"/>
      <c r="JNH1868" s="84"/>
      <c r="JNI1868" s="84"/>
      <c r="JNJ1868" s="84"/>
      <c r="JNK1868" s="84"/>
      <c r="JNL1868" s="84"/>
      <c r="JNM1868" s="84"/>
      <c r="JNN1868" s="84"/>
      <c r="JNO1868" s="84"/>
      <c r="JNP1868" s="84"/>
      <c r="JNQ1868" s="84"/>
      <c r="JNR1868" s="84"/>
      <c r="JNS1868" s="84"/>
      <c r="JNT1868" s="84"/>
      <c r="JNU1868" s="84"/>
      <c r="JNV1868" s="84"/>
      <c r="JNW1868" s="84"/>
      <c r="JNX1868" s="84"/>
      <c r="JNY1868" s="84"/>
      <c r="JNZ1868" s="84"/>
      <c r="JOA1868" s="84"/>
      <c r="JOB1868" s="84"/>
      <c r="JOC1868" s="84"/>
      <c r="JOD1868" s="84"/>
      <c r="JOE1868" s="84"/>
      <c r="JOF1868" s="84"/>
      <c r="JOG1868" s="84"/>
      <c r="JOH1868" s="84"/>
      <c r="JOI1868" s="84"/>
      <c r="JOJ1868" s="84"/>
      <c r="JOK1868" s="84"/>
      <c r="JOL1868" s="84"/>
      <c r="JOM1868" s="84"/>
      <c r="JON1868" s="84"/>
      <c r="JOO1868" s="84"/>
      <c r="JOP1868" s="84"/>
      <c r="JOQ1868" s="84"/>
      <c r="JOR1868" s="84"/>
      <c r="JOS1868" s="84"/>
      <c r="JOT1868" s="84"/>
      <c r="JOU1868" s="84"/>
      <c r="JOV1868" s="84"/>
      <c r="JOW1868" s="84"/>
      <c r="JOX1868" s="84"/>
      <c r="JOY1868" s="84"/>
      <c r="JOZ1868" s="84"/>
      <c r="JPA1868" s="84"/>
      <c r="JPB1868" s="84"/>
      <c r="JPC1868" s="84"/>
      <c r="JPD1868" s="84"/>
      <c r="JPE1868" s="84"/>
      <c r="JPF1868" s="84"/>
      <c r="JPG1868" s="84"/>
      <c r="JPH1868" s="84"/>
      <c r="JPI1868" s="84"/>
      <c r="JPJ1868" s="84"/>
      <c r="JPK1868" s="84"/>
      <c r="JPL1868" s="84"/>
      <c r="JPM1868" s="84"/>
      <c r="JPN1868" s="84"/>
      <c r="JPO1868" s="84"/>
      <c r="JPP1868" s="84"/>
      <c r="JPQ1868" s="84"/>
      <c r="JPR1868" s="84"/>
      <c r="JPS1868" s="84"/>
      <c r="JPT1868" s="84"/>
      <c r="JPU1868" s="84"/>
      <c r="JPV1868" s="84"/>
      <c r="JPW1868" s="84"/>
      <c r="JPX1868" s="84"/>
      <c r="JPY1868" s="84"/>
      <c r="JPZ1868" s="84"/>
      <c r="JQA1868" s="84"/>
      <c r="JQB1868" s="84"/>
      <c r="JQC1868" s="84"/>
      <c r="JQD1868" s="84"/>
      <c r="JQE1868" s="84"/>
      <c r="JQF1868" s="84"/>
      <c r="JQG1868" s="84"/>
      <c r="JQH1868" s="84"/>
      <c r="JQI1868" s="84"/>
      <c r="JQJ1868" s="84"/>
      <c r="JQK1868" s="84"/>
      <c r="JQL1868" s="84"/>
      <c r="JQM1868" s="84"/>
      <c r="JQN1868" s="84"/>
      <c r="JQO1868" s="84"/>
      <c r="JQP1868" s="84"/>
      <c r="JQQ1868" s="84"/>
      <c r="JQR1868" s="84"/>
      <c r="JQS1868" s="84"/>
      <c r="JQT1868" s="84"/>
      <c r="JQU1868" s="84"/>
      <c r="JQV1868" s="84"/>
      <c r="JQW1868" s="84"/>
      <c r="JQX1868" s="84"/>
      <c r="JQY1868" s="84"/>
      <c r="JQZ1868" s="84"/>
      <c r="JRA1868" s="84"/>
      <c r="JRB1868" s="84"/>
      <c r="JRC1868" s="84"/>
      <c r="JRD1868" s="84"/>
      <c r="JRE1868" s="84"/>
      <c r="JRF1868" s="84"/>
      <c r="JRG1868" s="84"/>
      <c r="JRH1868" s="84"/>
      <c r="JRI1868" s="84"/>
      <c r="JRJ1868" s="84"/>
      <c r="JRK1868" s="84"/>
      <c r="JRL1868" s="84"/>
      <c r="JRM1868" s="84"/>
      <c r="JRN1868" s="84"/>
      <c r="JRO1868" s="84"/>
      <c r="JRP1868" s="84"/>
      <c r="JRQ1868" s="84"/>
      <c r="JRR1868" s="84"/>
      <c r="JRS1868" s="84"/>
      <c r="JRT1868" s="84"/>
      <c r="JRU1868" s="84"/>
      <c r="JRV1868" s="84"/>
      <c r="JRW1868" s="84"/>
      <c r="JRX1868" s="84"/>
      <c r="JRY1868" s="84"/>
      <c r="JRZ1868" s="84"/>
      <c r="JSA1868" s="84"/>
      <c r="JSB1868" s="84"/>
      <c r="JSC1868" s="84"/>
      <c r="JSD1868" s="84"/>
      <c r="JSE1868" s="84"/>
      <c r="JSF1868" s="84"/>
      <c r="JSG1868" s="84"/>
      <c r="JSH1868" s="84"/>
      <c r="JSI1868" s="84"/>
      <c r="JSJ1868" s="84"/>
      <c r="JSK1868" s="84"/>
      <c r="JSL1868" s="84"/>
      <c r="JSM1868" s="84"/>
      <c r="JSN1868" s="84"/>
      <c r="JSO1868" s="84"/>
      <c r="JSP1868" s="84"/>
      <c r="JSQ1868" s="84"/>
      <c r="JSR1868" s="84"/>
      <c r="JSS1868" s="84"/>
      <c r="JST1868" s="84"/>
      <c r="JSU1868" s="84"/>
      <c r="JSV1868" s="84"/>
      <c r="JSW1868" s="84"/>
      <c r="JSX1868" s="84"/>
      <c r="JSY1868" s="84"/>
      <c r="JSZ1868" s="84"/>
      <c r="JTA1868" s="84"/>
      <c r="JTB1868" s="84"/>
      <c r="JTC1868" s="84"/>
      <c r="JTD1868" s="84"/>
      <c r="JTE1868" s="84"/>
      <c r="JTF1868" s="84"/>
      <c r="JTG1868" s="84"/>
      <c r="JTH1868" s="84"/>
      <c r="JTI1868" s="84"/>
      <c r="JTJ1868" s="84"/>
      <c r="JTK1868" s="84"/>
      <c r="JTL1868" s="84"/>
      <c r="JTM1868" s="84"/>
      <c r="JTN1868" s="84"/>
      <c r="JTO1868" s="84"/>
      <c r="JTP1868" s="84"/>
      <c r="JTQ1868" s="84"/>
      <c r="JTR1868" s="84"/>
      <c r="JTS1868" s="84"/>
      <c r="JTT1868" s="84"/>
      <c r="JTU1868" s="84"/>
      <c r="JTV1868" s="84"/>
      <c r="JTW1868" s="84"/>
      <c r="JTX1868" s="84"/>
      <c r="JTY1868" s="84"/>
      <c r="JTZ1868" s="84"/>
      <c r="JUA1868" s="84"/>
      <c r="JUB1868" s="84"/>
      <c r="JUC1868" s="84"/>
      <c r="JUD1868" s="84"/>
      <c r="JUE1868" s="84"/>
      <c r="JUF1868" s="84"/>
      <c r="JUG1868" s="84"/>
      <c r="JUH1868" s="84"/>
      <c r="JUI1868" s="84"/>
      <c r="JUJ1868" s="84"/>
      <c r="JUK1868" s="84"/>
      <c r="JUL1868" s="84"/>
      <c r="JUM1868" s="84"/>
      <c r="JUN1868" s="84"/>
      <c r="JUO1868" s="84"/>
      <c r="JUP1868" s="84"/>
      <c r="JUQ1868" s="84"/>
      <c r="JUR1868" s="84"/>
      <c r="JUS1868" s="84"/>
      <c r="JUT1868" s="84"/>
      <c r="JUU1868" s="84"/>
      <c r="JUV1868" s="84"/>
      <c r="JUW1868" s="84"/>
      <c r="JUX1868" s="84"/>
      <c r="JUY1868" s="84"/>
      <c r="JUZ1868" s="84"/>
      <c r="JVA1868" s="84"/>
      <c r="JVB1868" s="84"/>
      <c r="JVC1868" s="84"/>
      <c r="JVD1868" s="84"/>
      <c r="JVE1868" s="84"/>
      <c r="JVF1868" s="84"/>
      <c r="JVG1868" s="84"/>
      <c r="JVH1868" s="84"/>
      <c r="JVI1868" s="84"/>
      <c r="JVJ1868" s="84"/>
      <c r="JVK1868" s="84"/>
      <c r="JVL1868" s="84"/>
      <c r="JVM1868" s="84"/>
      <c r="JVN1868" s="84"/>
      <c r="JVO1868" s="84"/>
      <c r="JVP1868" s="84"/>
      <c r="JVQ1868" s="84"/>
      <c r="JVR1868" s="84"/>
      <c r="JVS1868" s="84"/>
      <c r="JVT1868" s="84"/>
      <c r="JVU1868" s="84"/>
      <c r="JVV1868" s="84"/>
      <c r="JVW1868" s="84"/>
      <c r="JVX1868" s="84"/>
      <c r="JVY1868" s="84"/>
      <c r="JVZ1868" s="84"/>
      <c r="JWA1868" s="84"/>
      <c r="JWB1868" s="84"/>
      <c r="JWC1868" s="84"/>
      <c r="JWD1868" s="84"/>
      <c r="JWE1868" s="84"/>
      <c r="JWF1868" s="84"/>
      <c r="JWG1868" s="84"/>
      <c r="JWH1868" s="84"/>
      <c r="JWI1868" s="84"/>
      <c r="JWJ1868" s="84"/>
      <c r="JWK1868" s="84"/>
      <c r="JWL1868" s="84"/>
      <c r="JWM1868" s="84"/>
      <c r="JWN1868" s="84"/>
      <c r="JWO1868" s="84"/>
      <c r="JWP1868" s="84"/>
      <c r="JWQ1868" s="84"/>
      <c r="JWR1868" s="84"/>
      <c r="JWS1868" s="84"/>
      <c r="JWT1868" s="84"/>
      <c r="JWU1868" s="84"/>
      <c r="JWV1868" s="84"/>
      <c r="JWW1868" s="84"/>
      <c r="JWX1868" s="84"/>
      <c r="JWY1868" s="84"/>
      <c r="JWZ1868" s="84"/>
      <c r="JXA1868" s="84"/>
      <c r="JXB1868" s="84"/>
      <c r="JXC1868" s="84"/>
      <c r="JXD1868" s="84"/>
      <c r="JXE1868" s="84"/>
      <c r="JXF1868" s="84"/>
      <c r="JXG1868" s="84"/>
      <c r="JXH1868" s="84"/>
      <c r="JXI1868" s="84"/>
      <c r="JXJ1868" s="84"/>
      <c r="JXK1868" s="84"/>
      <c r="JXL1868" s="84"/>
      <c r="JXM1868" s="84"/>
      <c r="JXN1868" s="84"/>
      <c r="JXO1868" s="84"/>
      <c r="JXP1868" s="84"/>
      <c r="JXQ1868" s="84"/>
      <c r="JXR1868" s="84"/>
      <c r="JXS1868" s="84"/>
      <c r="JXT1868" s="84"/>
      <c r="JXU1868" s="84"/>
      <c r="JXV1868" s="84"/>
      <c r="JXW1868" s="84"/>
      <c r="JXX1868" s="84"/>
      <c r="JXY1868" s="84"/>
      <c r="JXZ1868" s="84"/>
      <c r="JYA1868" s="84"/>
      <c r="JYB1868" s="84"/>
      <c r="JYC1868" s="84"/>
      <c r="JYD1868" s="84"/>
      <c r="JYE1868" s="84"/>
      <c r="JYF1868" s="84"/>
      <c r="JYG1868" s="84"/>
      <c r="JYH1868" s="84"/>
      <c r="JYI1868" s="84"/>
      <c r="JYJ1868" s="84"/>
      <c r="JYK1868" s="84"/>
      <c r="JYL1868" s="84"/>
      <c r="JYM1868" s="84"/>
      <c r="JYN1868" s="84"/>
      <c r="JYO1868" s="84"/>
      <c r="JYP1868" s="84"/>
      <c r="JYQ1868" s="84"/>
      <c r="JYR1868" s="84"/>
      <c r="JYS1868" s="84"/>
      <c r="JYT1868" s="84"/>
      <c r="JYU1868" s="84"/>
      <c r="JYV1868" s="84"/>
      <c r="JYW1868" s="84"/>
      <c r="JYX1868" s="84"/>
      <c r="JYY1868" s="84"/>
      <c r="JYZ1868" s="84"/>
      <c r="JZA1868" s="84"/>
      <c r="JZB1868" s="84"/>
      <c r="JZC1868" s="84"/>
      <c r="JZD1868" s="84"/>
      <c r="JZE1868" s="84"/>
      <c r="JZF1868" s="84"/>
      <c r="JZG1868" s="84"/>
      <c r="JZH1868" s="84"/>
      <c r="JZI1868" s="84"/>
      <c r="JZJ1868" s="84"/>
      <c r="JZK1868" s="84"/>
      <c r="JZL1868" s="84"/>
      <c r="JZM1868" s="84"/>
      <c r="JZN1868" s="84"/>
      <c r="JZO1868" s="84"/>
      <c r="JZP1868" s="84"/>
      <c r="JZQ1868" s="84"/>
      <c r="JZR1868" s="84"/>
      <c r="JZS1868" s="84"/>
      <c r="JZT1868" s="84"/>
      <c r="JZU1868" s="84"/>
      <c r="JZV1868" s="84"/>
      <c r="JZW1868" s="84"/>
      <c r="JZX1868" s="84"/>
      <c r="JZY1868" s="84"/>
      <c r="JZZ1868" s="84"/>
      <c r="KAA1868" s="84"/>
      <c r="KAB1868" s="84"/>
      <c r="KAC1868" s="84"/>
      <c r="KAD1868" s="84"/>
      <c r="KAE1868" s="84"/>
      <c r="KAF1868" s="84"/>
      <c r="KAG1868" s="84"/>
      <c r="KAH1868" s="84"/>
      <c r="KAI1868" s="84"/>
      <c r="KAJ1868" s="84"/>
      <c r="KAK1868" s="84"/>
      <c r="KAL1868" s="84"/>
      <c r="KAM1868" s="84"/>
      <c r="KAN1868" s="84"/>
      <c r="KAO1868" s="84"/>
      <c r="KAP1868" s="84"/>
      <c r="KAQ1868" s="84"/>
      <c r="KAR1868" s="84"/>
      <c r="KAS1868" s="84"/>
      <c r="KAT1868" s="84"/>
      <c r="KAU1868" s="84"/>
      <c r="KAV1868" s="84"/>
      <c r="KAW1868" s="84"/>
      <c r="KAX1868" s="84"/>
      <c r="KAY1868" s="84"/>
      <c r="KAZ1868" s="84"/>
      <c r="KBA1868" s="84"/>
      <c r="KBB1868" s="84"/>
      <c r="KBC1868" s="84"/>
      <c r="KBD1868" s="84"/>
      <c r="KBE1868" s="84"/>
      <c r="KBF1868" s="84"/>
      <c r="KBG1868" s="84"/>
      <c r="KBH1868" s="84"/>
      <c r="KBI1868" s="84"/>
      <c r="KBJ1868" s="84"/>
      <c r="KBK1868" s="84"/>
      <c r="KBL1868" s="84"/>
      <c r="KBM1868" s="84"/>
      <c r="KBN1868" s="84"/>
      <c r="KBO1868" s="84"/>
      <c r="KBP1868" s="84"/>
      <c r="KBQ1868" s="84"/>
      <c r="KBR1868" s="84"/>
      <c r="KBS1868" s="84"/>
      <c r="KBT1868" s="84"/>
      <c r="KBU1868" s="84"/>
      <c r="KBV1868" s="84"/>
      <c r="KBW1868" s="84"/>
      <c r="KBX1868" s="84"/>
      <c r="KBY1868" s="84"/>
      <c r="KBZ1868" s="84"/>
      <c r="KCA1868" s="84"/>
      <c r="KCB1868" s="84"/>
      <c r="KCC1868" s="84"/>
      <c r="KCD1868" s="84"/>
      <c r="KCE1868" s="84"/>
      <c r="KCF1868" s="84"/>
      <c r="KCG1868" s="84"/>
      <c r="KCH1868" s="84"/>
      <c r="KCI1868" s="84"/>
      <c r="KCJ1868" s="84"/>
      <c r="KCK1868" s="84"/>
      <c r="KCL1868" s="84"/>
      <c r="KCM1868" s="84"/>
      <c r="KCN1868" s="84"/>
      <c r="KCO1868" s="84"/>
      <c r="KCP1868" s="84"/>
      <c r="KCQ1868" s="84"/>
      <c r="KCR1868" s="84"/>
      <c r="KCS1868" s="84"/>
      <c r="KCT1868" s="84"/>
      <c r="KCU1868" s="84"/>
      <c r="KCV1868" s="84"/>
      <c r="KCW1868" s="84"/>
      <c r="KCX1868" s="84"/>
      <c r="KCY1868" s="84"/>
      <c r="KCZ1868" s="84"/>
      <c r="KDA1868" s="84"/>
      <c r="KDB1868" s="84"/>
      <c r="KDC1868" s="84"/>
      <c r="KDD1868" s="84"/>
      <c r="KDE1868" s="84"/>
      <c r="KDF1868" s="84"/>
      <c r="KDG1868" s="84"/>
      <c r="KDH1868" s="84"/>
      <c r="KDI1868" s="84"/>
      <c r="KDJ1868" s="84"/>
      <c r="KDK1868" s="84"/>
      <c r="KDL1868" s="84"/>
      <c r="KDM1868" s="84"/>
      <c r="KDN1868" s="84"/>
      <c r="KDO1868" s="84"/>
      <c r="KDP1868" s="84"/>
      <c r="KDQ1868" s="84"/>
      <c r="KDR1868" s="84"/>
      <c r="KDS1868" s="84"/>
      <c r="KDT1868" s="84"/>
      <c r="KDU1868" s="84"/>
      <c r="KDV1868" s="84"/>
      <c r="KDW1868" s="84"/>
      <c r="KDX1868" s="84"/>
      <c r="KDY1868" s="84"/>
      <c r="KDZ1868" s="84"/>
      <c r="KEA1868" s="84"/>
      <c r="KEB1868" s="84"/>
      <c r="KEC1868" s="84"/>
      <c r="KED1868" s="84"/>
      <c r="KEE1868" s="84"/>
      <c r="KEF1868" s="84"/>
      <c r="KEG1868" s="84"/>
      <c r="KEH1868" s="84"/>
      <c r="KEI1868" s="84"/>
      <c r="KEJ1868" s="84"/>
      <c r="KEK1868" s="84"/>
      <c r="KEL1868" s="84"/>
      <c r="KEM1868" s="84"/>
      <c r="KEN1868" s="84"/>
      <c r="KEO1868" s="84"/>
      <c r="KEP1868" s="84"/>
      <c r="KEQ1868" s="84"/>
      <c r="KER1868" s="84"/>
      <c r="KES1868" s="84"/>
      <c r="KET1868" s="84"/>
      <c r="KEU1868" s="84"/>
      <c r="KEV1868" s="84"/>
      <c r="KEW1868" s="84"/>
      <c r="KEX1868" s="84"/>
      <c r="KEY1868" s="84"/>
      <c r="KEZ1868" s="84"/>
      <c r="KFA1868" s="84"/>
      <c r="KFB1868" s="84"/>
      <c r="KFC1868" s="84"/>
      <c r="KFD1868" s="84"/>
      <c r="KFE1868" s="84"/>
      <c r="KFF1868" s="84"/>
      <c r="KFG1868" s="84"/>
      <c r="KFH1868" s="84"/>
      <c r="KFI1868" s="84"/>
      <c r="KFJ1868" s="84"/>
      <c r="KFK1868" s="84"/>
      <c r="KFL1868" s="84"/>
      <c r="KFM1868" s="84"/>
      <c r="KFN1868" s="84"/>
      <c r="KFO1868" s="84"/>
      <c r="KFP1868" s="84"/>
      <c r="KFQ1868" s="84"/>
      <c r="KFR1868" s="84"/>
      <c r="KFS1868" s="84"/>
      <c r="KFT1868" s="84"/>
      <c r="KFU1868" s="84"/>
      <c r="KFV1868" s="84"/>
      <c r="KFW1868" s="84"/>
      <c r="KFX1868" s="84"/>
      <c r="KFY1868" s="84"/>
      <c r="KFZ1868" s="84"/>
      <c r="KGA1868" s="84"/>
      <c r="KGB1868" s="84"/>
      <c r="KGC1868" s="84"/>
      <c r="KGD1868" s="84"/>
      <c r="KGE1868" s="84"/>
      <c r="KGF1868" s="84"/>
      <c r="KGG1868" s="84"/>
      <c r="KGH1868" s="84"/>
      <c r="KGI1868" s="84"/>
      <c r="KGJ1868" s="84"/>
      <c r="KGK1868" s="84"/>
      <c r="KGL1868" s="84"/>
      <c r="KGM1868" s="84"/>
      <c r="KGN1868" s="84"/>
      <c r="KGO1868" s="84"/>
      <c r="KGP1868" s="84"/>
      <c r="KGQ1868" s="84"/>
      <c r="KGR1868" s="84"/>
      <c r="KGS1868" s="84"/>
      <c r="KGT1868" s="84"/>
      <c r="KGU1868" s="84"/>
      <c r="KGV1868" s="84"/>
      <c r="KGW1868" s="84"/>
      <c r="KGX1868" s="84"/>
      <c r="KGY1868" s="84"/>
      <c r="KGZ1868" s="84"/>
      <c r="KHA1868" s="84"/>
      <c r="KHB1868" s="84"/>
      <c r="KHC1868" s="84"/>
      <c r="KHD1868" s="84"/>
      <c r="KHE1868" s="84"/>
      <c r="KHF1868" s="84"/>
      <c r="KHG1868" s="84"/>
      <c r="KHH1868" s="84"/>
      <c r="KHI1868" s="84"/>
      <c r="KHJ1868" s="84"/>
      <c r="KHK1868" s="84"/>
      <c r="KHL1868" s="84"/>
      <c r="KHM1868" s="84"/>
      <c r="KHN1868" s="84"/>
      <c r="KHO1868" s="84"/>
      <c r="KHP1868" s="84"/>
      <c r="KHQ1868" s="84"/>
      <c r="KHR1868" s="84"/>
      <c r="KHS1868" s="84"/>
      <c r="KHT1868" s="84"/>
      <c r="KHU1868" s="84"/>
      <c r="KHV1868" s="84"/>
      <c r="KHW1868" s="84"/>
      <c r="KHX1868" s="84"/>
      <c r="KHY1868" s="84"/>
      <c r="KHZ1868" s="84"/>
      <c r="KIA1868" s="84"/>
      <c r="KIB1868" s="84"/>
      <c r="KIC1868" s="84"/>
      <c r="KID1868" s="84"/>
      <c r="KIE1868" s="84"/>
      <c r="KIF1868" s="84"/>
      <c r="KIG1868" s="84"/>
      <c r="KIH1868" s="84"/>
      <c r="KII1868" s="84"/>
      <c r="KIJ1868" s="84"/>
      <c r="KIK1868" s="84"/>
      <c r="KIL1868" s="84"/>
      <c r="KIM1868" s="84"/>
      <c r="KIN1868" s="84"/>
      <c r="KIO1868" s="84"/>
      <c r="KIP1868" s="84"/>
      <c r="KIQ1868" s="84"/>
      <c r="KIR1868" s="84"/>
      <c r="KIS1868" s="84"/>
      <c r="KIT1868" s="84"/>
      <c r="KIU1868" s="84"/>
      <c r="KIV1868" s="84"/>
      <c r="KIW1868" s="84"/>
      <c r="KIX1868" s="84"/>
      <c r="KIY1868" s="84"/>
      <c r="KIZ1868" s="84"/>
      <c r="KJA1868" s="84"/>
      <c r="KJB1868" s="84"/>
      <c r="KJC1868" s="84"/>
      <c r="KJD1868" s="84"/>
      <c r="KJE1868" s="84"/>
      <c r="KJF1868" s="84"/>
      <c r="KJG1868" s="84"/>
      <c r="KJH1868" s="84"/>
      <c r="KJI1868" s="84"/>
      <c r="KJJ1868" s="84"/>
      <c r="KJK1868" s="84"/>
      <c r="KJL1868" s="84"/>
      <c r="KJM1868" s="84"/>
      <c r="KJN1868" s="84"/>
      <c r="KJO1868" s="84"/>
      <c r="KJP1868" s="84"/>
      <c r="KJQ1868" s="84"/>
      <c r="KJR1868" s="84"/>
      <c r="KJS1868" s="84"/>
      <c r="KJT1868" s="84"/>
      <c r="KJU1868" s="84"/>
      <c r="KJV1868" s="84"/>
      <c r="KJW1868" s="84"/>
      <c r="KJX1868" s="84"/>
      <c r="KJY1868" s="84"/>
      <c r="KJZ1868" s="84"/>
      <c r="KKA1868" s="84"/>
      <c r="KKB1868" s="84"/>
      <c r="KKC1868" s="84"/>
      <c r="KKD1868" s="84"/>
      <c r="KKE1868" s="84"/>
      <c r="KKF1868" s="84"/>
      <c r="KKG1868" s="84"/>
      <c r="KKH1868" s="84"/>
      <c r="KKI1868" s="84"/>
      <c r="KKJ1868" s="84"/>
      <c r="KKK1868" s="84"/>
      <c r="KKL1868" s="84"/>
      <c r="KKM1868" s="84"/>
      <c r="KKN1868" s="84"/>
      <c r="KKO1868" s="84"/>
      <c r="KKP1868" s="84"/>
      <c r="KKQ1868" s="84"/>
      <c r="KKR1868" s="84"/>
      <c r="KKS1868" s="84"/>
      <c r="KKT1868" s="84"/>
      <c r="KKU1868" s="84"/>
      <c r="KKV1868" s="84"/>
      <c r="KKW1868" s="84"/>
      <c r="KKX1868" s="84"/>
      <c r="KKY1868" s="84"/>
      <c r="KKZ1868" s="84"/>
      <c r="KLA1868" s="84"/>
      <c r="KLB1868" s="84"/>
      <c r="KLC1868" s="84"/>
      <c r="KLD1868" s="84"/>
      <c r="KLE1868" s="84"/>
      <c r="KLF1868" s="84"/>
      <c r="KLG1868" s="84"/>
      <c r="KLH1868" s="84"/>
      <c r="KLI1868" s="84"/>
      <c r="KLJ1868" s="84"/>
      <c r="KLK1868" s="84"/>
      <c r="KLL1868" s="84"/>
      <c r="KLM1868" s="84"/>
      <c r="KLN1868" s="84"/>
      <c r="KLO1868" s="84"/>
      <c r="KLP1868" s="84"/>
      <c r="KLQ1868" s="84"/>
      <c r="KLR1868" s="84"/>
      <c r="KLS1868" s="84"/>
      <c r="KLT1868" s="84"/>
      <c r="KLU1868" s="84"/>
      <c r="KLV1868" s="84"/>
      <c r="KLW1868" s="84"/>
      <c r="KLX1868" s="84"/>
      <c r="KLY1868" s="84"/>
      <c r="KLZ1868" s="84"/>
      <c r="KMA1868" s="84"/>
      <c r="KMB1868" s="84"/>
      <c r="KMC1868" s="84"/>
      <c r="KMD1868" s="84"/>
      <c r="KME1868" s="84"/>
      <c r="KMF1868" s="84"/>
      <c r="KMG1868" s="84"/>
      <c r="KMH1868" s="84"/>
      <c r="KMI1868" s="84"/>
      <c r="KMJ1868" s="84"/>
      <c r="KMK1868" s="84"/>
      <c r="KML1868" s="84"/>
      <c r="KMM1868" s="84"/>
      <c r="KMN1868" s="84"/>
      <c r="KMO1868" s="84"/>
      <c r="KMP1868" s="84"/>
      <c r="KMQ1868" s="84"/>
      <c r="KMR1868" s="84"/>
      <c r="KMS1868" s="84"/>
      <c r="KMT1868" s="84"/>
      <c r="KMU1868" s="84"/>
      <c r="KMV1868" s="84"/>
      <c r="KMW1868" s="84"/>
      <c r="KMX1868" s="84"/>
      <c r="KMY1868" s="84"/>
      <c r="KMZ1868" s="84"/>
      <c r="KNA1868" s="84"/>
      <c r="KNB1868" s="84"/>
      <c r="KNC1868" s="84"/>
      <c r="KND1868" s="84"/>
      <c r="KNE1868" s="84"/>
      <c r="KNF1868" s="84"/>
      <c r="KNG1868" s="84"/>
      <c r="KNH1868" s="84"/>
      <c r="KNI1868" s="84"/>
      <c r="KNJ1868" s="84"/>
      <c r="KNK1868" s="84"/>
      <c r="KNL1868" s="84"/>
      <c r="KNM1868" s="84"/>
      <c r="KNN1868" s="84"/>
      <c r="KNO1868" s="84"/>
      <c r="KNP1868" s="84"/>
      <c r="KNQ1868" s="84"/>
      <c r="KNR1868" s="84"/>
      <c r="KNS1868" s="84"/>
      <c r="KNT1868" s="84"/>
      <c r="KNU1868" s="84"/>
      <c r="KNV1868" s="84"/>
      <c r="KNW1868" s="84"/>
      <c r="KNX1868" s="84"/>
      <c r="KNY1868" s="84"/>
      <c r="KNZ1868" s="84"/>
      <c r="KOA1868" s="84"/>
      <c r="KOB1868" s="84"/>
      <c r="KOC1868" s="84"/>
      <c r="KOD1868" s="84"/>
      <c r="KOE1868" s="84"/>
      <c r="KOF1868" s="84"/>
      <c r="KOG1868" s="84"/>
      <c r="KOH1868" s="84"/>
      <c r="KOI1868" s="84"/>
      <c r="KOJ1868" s="84"/>
      <c r="KOK1868" s="84"/>
      <c r="KOL1868" s="84"/>
      <c r="KOM1868" s="84"/>
      <c r="KON1868" s="84"/>
      <c r="KOO1868" s="84"/>
      <c r="KOP1868" s="84"/>
      <c r="KOQ1868" s="84"/>
      <c r="KOR1868" s="84"/>
      <c r="KOS1868" s="84"/>
      <c r="KOT1868" s="84"/>
      <c r="KOU1868" s="84"/>
      <c r="KOV1868" s="84"/>
      <c r="KOW1868" s="84"/>
      <c r="KOX1868" s="84"/>
      <c r="KOY1868" s="84"/>
      <c r="KOZ1868" s="84"/>
      <c r="KPA1868" s="84"/>
      <c r="KPB1868" s="84"/>
      <c r="KPC1868" s="84"/>
      <c r="KPD1868" s="84"/>
      <c r="KPE1868" s="84"/>
      <c r="KPF1868" s="84"/>
      <c r="KPG1868" s="84"/>
      <c r="KPH1868" s="84"/>
      <c r="KPI1868" s="84"/>
      <c r="KPJ1868" s="84"/>
      <c r="KPK1868" s="84"/>
      <c r="KPL1868" s="84"/>
      <c r="KPM1868" s="84"/>
      <c r="KPN1868" s="84"/>
      <c r="KPO1868" s="84"/>
      <c r="KPP1868" s="84"/>
      <c r="KPQ1868" s="84"/>
      <c r="KPR1868" s="84"/>
      <c r="KPS1868" s="84"/>
      <c r="KPT1868" s="84"/>
      <c r="KPU1868" s="84"/>
      <c r="KPV1868" s="84"/>
      <c r="KPW1868" s="84"/>
      <c r="KPX1868" s="84"/>
      <c r="KPY1868" s="84"/>
      <c r="KPZ1868" s="84"/>
      <c r="KQA1868" s="84"/>
      <c r="KQB1868" s="84"/>
      <c r="KQC1868" s="84"/>
      <c r="KQD1868" s="84"/>
      <c r="KQE1868" s="84"/>
      <c r="KQF1868" s="84"/>
      <c r="KQG1868" s="84"/>
      <c r="KQH1868" s="84"/>
      <c r="KQI1868" s="84"/>
      <c r="KQJ1868" s="84"/>
      <c r="KQK1868" s="84"/>
      <c r="KQL1868" s="84"/>
      <c r="KQM1868" s="84"/>
      <c r="KQN1868" s="84"/>
      <c r="KQO1868" s="84"/>
      <c r="KQP1868" s="84"/>
      <c r="KQQ1868" s="84"/>
      <c r="KQR1868" s="84"/>
      <c r="KQS1868" s="84"/>
      <c r="KQT1868" s="84"/>
      <c r="KQU1868" s="84"/>
      <c r="KQV1868" s="84"/>
      <c r="KQW1868" s="84"/>
      <c r="KQX1868" s="84"/>
      <c r="KQY1868" s="84"/>
      <c r="KQZ1868" s="84"/>
      <c r="KRA1868" s="84"/>
      <c r="KRB1868" s="84"/>
      <c r="KRC1868" s="84"/>
      <c r="KRD1868" s="84"/>
      <c r="KRE1868" s="84"/>
      <c r="KRF1868" s="84"/>
      <c r="KRG1868" s="84"/>
      <c r="KRH1868" s="84"/>
      <c r="KRI1868" s="84"/>
      <c r="KRJ1868" s="84"/>
      <c r="KRK1868" s="84"/>
      <c r="KRL1868" s="84"/>
      <c r="KRM1868" s="84"/>
      <c r="KRN1868" s="84"/>
      <c r="KRO1868" s="84"/>
      <c r="KRP1868" s="84"/>
      <c r="KRQ1868" s="84"/>
      <c r="KRR1868" s="84"/>
      <c r="KRS1868" s="84"/>
      <c r="KRT1868" s="84"/>
      <c r="KRU1868" s="84"/>
      <c r="KRV1868" s="84"/>
      <c r="KRW1868" s="84"/>
      <c r="KRX1868" s="84"/>
      <c r="KRY1868" s="84"/>
      <c r="KRZ1868" s="84"/>
      <c r="KSA1868" s="84"/>
      <c r="KSB1868" s="84"/>
      <c r="KSC1868" s="84"/>
      <c r="KSD1868" s="84"/>
      <c r="KSE1868" s="84"/>
      <c r="KSF1868" s="84"/>
      <c r="KSG1868" s="84"/>
      <c r="KSH1868" s="84"/>
      <c r="KSI1868" s="84"/>
      <c r="KSJ1868" s="84"/>
      <c r="KSK1868" s="84"/>
      <c r="KSL1868" s="84"/>
      <c r="KSM1868" s="84"/>
      <c r="KSN1868" s="84"/>
      <c r="KSO1868" s="84"/>
      <c r="KSP1868" s="84"/>
      <c r="KSQ1868" s="84"/>
      <c r="KSR1868" s="84"/>
      <c r="KSS1868" s="84"/>
      <c r="KST1868" s="84"/>
      <c r="KSU1868" s="84"/>
      <c r="KSV1868" s="84"/>
      <c r="KSW1868" s="84"/>
      <c r="KSX1868" s="84"/>
      <c r="KSY1868" s="84"/>
      <c r="KSZ1868" s="84"/>
      <c r="KTA1868" s="84"/>
      <c r="KTB1868" s="84"/>
      <c r="KTC1868" s="84"/>
      <c r="KTD1868" s="84"/>
      <c r="KTE1868" s="84"/>
      <c r="KTF1868" s="84"/>
      <c r="KTG1868" s="84"/>
      <c r="KTH1868" s="84"/>
      <c r="KTI1868" s="84"/>
      <c r="KTJ1868" s="84"/>
      <c r="KTK1868" s="84"/>
      <c r="KTL1868" s="84"/>
      <c r="KTM1868" s="84"/>
      <c r="KTN1868" s="84"/>
      <c r="KTO1868" s="84"/>
      <c r="KTP1868" s="84"/>
      <c r="KTQ1868" s="84"/>
      <c r="KTR1868" s="84"/>
      <c r="KTS1868" s="84"/>
      <c r="KTT1868" s="84"/>
      <c r="KTU1868" s="84"/>
      <c r="KTV1868" s="84"/>
      <c r="KTW1868" s="84"/>
      <c r="KTX1868" s="84"/>
      <c r="KTY1868" s="84"/>
      <c r="KTZ1868" s="84"/>
      <c r="KUA1868" s="84"/>
      <c r="KUB1868" s="84"/>
      <c r="KUC1868" s="84"/>
      <c r="KUD1868" s="84"/>
      <c r="KUE1868" s="84"/>
      <c r="KUF1868" s="84"/>
      <c r="KUG1868" s="84"/>
      <c r="KUH1868" s="84"/>
      <c r="KUI1868" s="84"/>
      <c r="KUJ1868" s="84"/>
      <c r="KUK1868" s="84"/>
      <c r="KUL1868" s="84"/>
      <c r="KUM1868" s="84"/>
      <c r="KUN1868" s="84"/>
      <c r="KUO1868" s="84"/>
      <c r="KUP1868" s="84"/>
      <c r="KUQ1868" s="84"/>
      <c r="KUR1868" s="84"/>
      <c r="KUS1868" s="84"/>
      <c r="KUT1868" s="84"/>
      <c r="KUU1868" s="84"/>
      <c r="KUV1868" s="84"/>
      <c r="KUW1868" s="84"/>
      <c r="KUX1868" s="84"/>
      <c r="KUY1868" s="84"/>
      <c r="KUZ1868" s="84"/>
      <c r="KVA1868" s="84"/>
      <c r="KVB1868" s="84"/>
      <c r="KVC1868" s="84"/>
      <c r="KVD1868" s="84"/>
      <c r="KVE1868" s="84"/>
      <c r="KVF1868" s="84"/>
      <c r="KVG1868" s="84"/>
      <c r="KVH1868" s="84"/>
      <c r="KVI1868" s="84"/>
      <c r="KVJ1868" s="84"/>
      <c r="KVK1868" s="84"/>
      <c r="KVL1868" s="84"/>
      <c r="KVM1868" s="84"/>
      <c r="KVN1868" s="84"/>
      <c r="KVO1868" s="84"/>
      <c r="KVP1868" s="84"/>
      <c r="KVQ1868" s="84"/>
      <c r="KVR1868" s="84"/>
      <c r="KVS1868" s="84"/>
      <c r="KVT1868" s="84"/>
      <c r="KVU1868" s="84"/>
      <c r="KVV1868" s="84"/>
      <c r="KVW1868" s="84"/>
      <c r="KVX1868" s="84"/>
      <c r="KVY1868" s="84"/>
      <c r="KVZ1868" s="84"/>
      <c r="KWA1868" s="84"/>
      <c r="KWB1868" s="84"/>
      <c r="KWC1868" s="84"/>
      <c r="KWD1868" s="84"/>
      <c r="KWE1868" s="84"/>
      <c r="KWF1868" s="84"/>
      <c r="KWG1868" s="84"/>
      <c r="KWH1868" s="84"/>
      <c r="KWI1868" s="84"/>
      <c r="KWJ1868" s="84"/>
      <c r="KWK1868" s="84"/>
      <c r="KWL1868" s="84"/>
      <c r="KWM1868" s="84"/>
      <c r="KWN1868" s="84"/>
      <c r="KWO1868" s="84"/>
      <c r="KWP1868" s="84"/>
      <c r="KWQ1868" s="84"/>
      <c r="KWR1868" s="84"/>
      <c r="KWS1868" s="84"/>
      <c r="KWT1868" s="84"/>
      <c r="KWU1868" s="84"/>
      <c r="KWV1868" s="84"/>
      <c r="KWW1868" s="84"/>
      <c r="KWX1868" s="84"/>
      <c r="KWY1868" s="84"/>
      <c r="KWZ1868" s="84"/>
      <c r="KXA1868" s="84"/>
      <c r="KXB1868" s="84"/>
      <c r="KXC1868" s="84"/>
      <c r="KXD1868" s="84"/>
      <c r="KXE1868" s="84"/>
      <c r="KXF1868" s="84"/>
      <c r="KXG1868" s="84"/>
      <c r="KXH1868" s="84"/>
      <c r="KXI1868" s="84"/>
      <c r="KXJ1868" s="84"/>
      <c r="KXK1868" s="84"/>
      <c r="KXL1868" s="84"/>
      <c r="KXM1868" s="84"/>
      <c r="KXN1868" s="84"/>
      <c r="KXO1868" s="84"/>
      <c r="KXP1868" s="84"/>
      <c r="KXQ1868" s="84"/>
      <c r="KXR1868" s="84"/>
      <c r="KXS1868" s="84"/>
      <c r="KXT1868" s="84"/>
      <c r="KXU1868" s="84"/>
      <c r="KXV1868" s="84"/>
      <c r="KXW1868" s="84"/>
      <c r="KXX1868" s="84"/>
      <c r="KXY1868" s="84"/>
      <c r="KXZ1868" s="84"/>
      <c r="KYA1868" s="84"/>
      <c r="KYB1868" s="84"/>
      <c r="KYC1868" s="84"/>
      <c r="KYD1868" s="84"/>
      <c r="KYE1868" s="84"/>
      <c r="KYF1868" s="84"/>
      <c r="KYG1868" s="84"/>
      <c r="KYH1868" s="84"/>
      <c r="KYI1868" s="84"/>
      <c r="KYJ1868" s="84"/>
      <c r="KYK1868" s="84"/>
      <c r="KYL1868" s="84"/>
      <c r="KYM1868" s="84"/>
      <c r="KYN1868" s="84"/>
      <c r="KYO1868" s="84"/>
      <c r="KYP1868" s="84"/>
      <c r="KYQ1868" s="84"/>
      <c r="KYR1868" s="84"/>
      <c r="KYS1868" s="84"/>
      <c r="KYT1868" s="84"/>
      <c r="KYU1868" s="84"/>
      <c r="KYV1868" s="84"/>
      <c r="KYW1868" s="84"/>
      <c r="KYX1868" s="84"/>
      <c r="KYY1868" s="84"/>
      <c r="KYZ1868" s="84"/>
      <c r="KZA1868" s="84"/>
      <c r="KZB1868" s="84"/>
      <c r="KZC1868" s="84"/>
      <c r="KZD1868" s="84"/>
      <c r="KZE1868" s="84"/>
      <c r="KZF1868" s="84"/>
      <c r="KZG1868" s="84"/>
      <c r="KZH1868" s="84"/>
      <c r="KZI1868" s="84"/>
      <c r="KZJ1868" s="84"/>
      <c r="KZK1868" s="84"/>
      <c r="KZL1868" s="84"/>
      <c r="KZM1868" s="84"/>
      <c r="KZN1868" s="84"/>
      <c r="KZO1868" s="84"/>
      <c r="KZP1868" s="84"/>
      <c r="KZQ1868" s="84"/>
      <c r="KZR1868" s="84"/>
      <c r="KZS1868" s="84"/>
      <c r="KZT1868" s="84"/>
      <c r="KZU1868" s="84"/>
      <c r="KZV1868" s="84"/>
      <c r="KZW1868" s="84"/>
      <c r="KZX1868" s="84"/>
      <c r="KZY1868" s="84"/>
      <c r="KZZ1868" s="84"/>
      <c r="LAA1868" s="84"/>
      <c r="LAB1868" s="84"/>
      <c r="LAC1868" s="84"/>
      <c r="LAD1868" s="84"/>
      <c r="LAE1868" s="84"/>
      <c r="LAF1868" s="84"/>
      <c r="LAG1868" s="84"/>
      <c r="LAH1868" s="84"/>
      <c r="LAI1868" s="84"/>
      <c r="LAJ1868" s="84"/>
      <c r="LAK1868" s="84"/>
      <c r="LAL1868" s="84"/>
      <c r="LAM1868" s="84"/>
      <c r="LAN1868" s="84"/>
      <c r="LAO1868" s="84"/>
      <c r="LAP1868" s="84"/>
      <c r="LAQ1868" s="84"/>
      <c r="LAR1868" s="84"/>
      <c r="LAS1868" s="84"/>
      <c r="LAT1868" s="84"/>
      <c r="LAU1868" s="84"/>
      <c r="LAV1868" s="84"/>
      <c r="LAW1868" s="84"/>
      <c r="LAX1868" s="84"/>
      <c r="LAY1868" s="84"/>
      <c r="LAZ1868" s="84"/>
      <c r="LBA1868" s="84"/>
      <c r="LBB1868" s="84"/>
      <c r="LBC1868" s="84"/>
      <c r="LBD1868" s="84"/>
      <c r="LBE1868" s="84"/>
      <c r="LBF1868" s="84"/>
      <c r="LBG1868" s="84"/>
      <c r="LBH1868" s="84"/>
      <c r="LBI1868" s="84"/>
      <c r="LBJ1868" s="84"/>
      <c r="LBK1868" s="84"/>
      <c r="LBL1868" s="84"/>
      <c r="LBM1868" s="84"/>
      <c r="LBN1868" s="84"/>
      <c r="LBO1868" s="84"/>
      <c r="LBP1868" s="84"/>
      <c r="LBQ1868" s="84"/>
      <c r="LBR1868" s="84"/>
      <c r="LBS1868" s="84"/>
      <c r="LBT1868" s="84"/>
      <c r="LBU1868" s="84"/>
      <c r="LBV1868" s="84"/>
      <c r="LBW1868" s="84"/>
      <c r="LBX1868" s="84"/>
      <c r="LBY1868" s="84"/>
      <c r="LBZ1868" s="84"/>
      <c r="LCA1868" s="84"/>
      <c r="LCB1868" s="84"/>
      <c r="LCC1868" s="84"/>
      <c r="LCD1868" s="84"/>
      <c r="LCE1868" s="84"/>
      <c r="LCF1868" s="84"/>
      <c r="LCG1868" s="84"/>
      <c r="LCH1868" s="84"/>
      <c r="LCI1868" s="84"/>
      <c r="LCJ1868" s="84"/>
      <c r="LCK1868" s="84"/>
      <c r="LCL1868" s="84"/>
      <c r="LCM1868" s="84"/>
      <c r="LCN1868" s="84"/>
      <c r="LCO1868" s="84"/>
      <c r="LCP1868" s="84"/>
      <c r="LCQ1868" s="84"/>
      <c r="LCR1868" s="84"/>
      <c r="LCS1868" s="84"/>
      <c r="LCT1868" s="84"/>
      <c r="LCU1868" s="84"/>
      <c r="LCV1868" s="84"/>
      <c r="LCW1868" s="84"/>
      <c r="LCX1868" s="84"/>
      <c r="LCY1868" s="84"/>
      <c r="LCZ1868" s="84"/>
      <c r="LDA1868" s="84"/>
      <c r="LDB1868" s="84"/>
      <c r="LDC1868" s="84"/>
      <c r="LDD1868" s="84"/>
      <c r="LDE1868" s="84"/>
      <c r="LDF1868" s="84"/>
      <c r="LDG1868" s="84"/>
      <c r="LDH1868" s="84"/>
      <c r="LDI1868" s="84"/>
      <c r="LDJ1868" s="84"/>
      <c r="LDK1868" s="84"/>
      <c r="LDL1868" s="84"/>
      <c r="LDM1868" s="84"/>
      <c r="LDN1868" s="84"/>
      <c r="LDO1868" s="84"/>
      <c r="LDP1868" s="84"/>
      <c r="LDQ1868" s="84"/>
      <c r="LDR1868" s="84"/>
      <c r="LDS1868" s="84"/>
      <c r="LDT1868" s="84"/>
      <c r="LDU1868" s="84"/>
      <c r="LDV1868" s="84"/>
      <c r="LDW1868" s="84"/>
      <c r="LDX1868" s="84"/>
      <c r="LDY1868" s="84"/>
      <c r="LDZ1868" s="84"/>
      <c r="LEA1868" s="84"/>
      <c r="LEB1868" s="84"/>
      <c r="LEC1868" s="84"/>
      <c r="LED1868" s="84"/>
      <c r="LEE1868" s="84"/>
      <c r="LEF1868" s="84"/>
      <c r="LEG1868" s="84"/>
      <c r="LEH1868" s="84"/>
      <c r="LEI1868" s="84"/>
      <c r="LEJ1868" s="84"/>
      <c r="LEK1868" s="84"/>
      <c r="LEL1868" s="84"/>
      <c r="LEM1868" s="84"/>
      <c r="LEN1868" s="84"/>
      <c r="LEO1868" s="84"/>
      <c r="LEP1868" s="84"/>
      <c r="LEQ1868" s="84"/>
      <c r="LER1868" s="84"/>
      <c r="LES1868" s="84"/>
      <c r="LET1868" s="84"/>
      <c r="LEU1868" s="84"/>
      <c r="LEV1868" s="84"/>
      <c r="LEW1868" s="84"/>
      <c r="LEX1868" s="84"/>
      <c r="LEY1868" s="84"/>
      <c r="LEZ1868" s="84"/>
      <c r="LFA1868" s="84"/>
      <c r="LFB1868" s="84"/>
      <c r="LFC1868" s="84"/>
      <c r="LFD1868" s="84"/>
      <c r="LFE1868" s="84"/>
      <c r="LFF1868" s="84"/>
      <c r="LFG1868" s="84"/>
      <c r="LFH1868" s="84"/>
      <c r="LFI1868" s="84"/>
      <c r="LFJ1868" s="84"/>
      <c r="LFK1868" s="84"/>
      <c r="LFL1868" s="84"/>
      <c r="LFM1868" s="84"/>
      <c r="LFN1868" s="84"/>
      <c r="LFO1868" s="84"/>
      <c r="LFP1868" s="84"/>
      <c r="LFQ1868" s="84"/>
      <c r="LFR1868" s="84"/>
      <c r="LFS1868" s="84"/>
      <c r="LFT1868" s="84"/>
      <c r="LFU1868" s="84"/>
      <c r="LFV1868" s="84"/>
      <c r="LFW1868" s="84"/>
      <c r="LFX1868" s="84"/>
      <c r="LFY1868" s="84"/>
      <c r="LFZ1868" s="84"/>
      <c r="LGA1868" s="84"/>
      <c r="LGB1868" s="84"/>
      <c r="LGC1868" s="84"/>
      <c r="LGD1868" s="84"/>
      <c r="LGE1868" s="84"/>
      <c r="LGF1868" s="84"/>
      <c r="LGG1868" s="84"/>
      <c r="LGH1868" s="84"/>
      <c r="LGI1868" s="84"/>
      <c r="LGJ1868" s="84"/>
      <c r="LGK1868" s="84"/>
      <c r="LGL1868" s="84"/>
      <c r="LGM1868" s="84"/>
      <c r="LGN1868" s="84"/>
      <c r="LGO1868" s="84"/>
      <c r="LGP1868" s="84"/>
      <c r="LGQ1868" s="84"/>
      <c r="LGR1868" s="84"/>
      <c r="LGS1868" s="84"/>
      <c r="LGT1868" s="84"/>
      <c r="LGU1868" s="84"/>
      <c r="LGV1868" s="84"/>
      <c r="LGW1868" s="84"/>
      <c r="LGX1868" s="84"/>
      <c r="LGY1868" s="84"/>
      <c r="LGZ1868" s="84"/>
      <c r="LHA1868" s="84"/>
      <c r="LHB1868" s="84"/>
      <c r="LHC1868" s="84"/>
      <c r="LHD1868" s="84"/>
      <c r="LHE1868" s="84"/>
      <c r="LHF1868" s="84"/>
      <c r="LHG1868" s="84"/>
      <c r="LHH1868" s="84"/>
      <c r="LHI1868" s="84"/>
      <c r="LHJ1868" s="84"/>
      <c r="LHK1868" s="84"/>
      <c r="LHL1868" s="84"/>
      <c r="LHM1868" s="84"/>
      <c r="LHN1868" s="84"/>
      <c r="LHO1868" s="84"/>
      <c r="LHP1868" s="84"/>
      <c r="LHQ1868" s="84"/>
      <c r="LHR1868" s="84"/>
      <c r="LHS1868" s="84"/>
      <c r="LHT1868" s="84"/>
      <c r="LHU1868" s="84"/>
      <c r="LHV1868" s="84"/>
      <c r="LHW1868" s="84"/>
      <c r="LHX1868" s="84"/>
      <c r="LHY1868" s="84"/>
      <c r="LHZ1868" s="84"/>
      <c r="LIA1868" s="84"/>
      <c r="LIB1868" s="84"/>
      <c r="LIC1868" s="84"/>
      <c r="LID1868" s="84"/>
      <c r="LIE1868" s="84"/>
      <c r="LIF1868" s="84"/>
      <c r="LIG1868" s="84"/>
      <c r="LIH1868" s="84"/>
      <c r="LII1868" s="84"/>
      <c r="LIJ1868" s="84"/>
      <c r="LIK1868" s="84"/>
      <c r="LIL1868" s="84"/>
      <c r="LIM1868" s="84"/>
      <c r="LIN1868" s="84"/>
      <c r="LIO1868" s="84"/>
      <c r="LIP1868" s="84"/>
      <c r="LIQ1868" s="84"/>
      <c r="LIR1868" s="84"/>
      <c r="LIS1868" s="84"/>
      <c r="LIT1868" s="84"/>
      <c r="LIU1868" s="84"/>
      <c r="LIV1868" s="84"/>
      <c r="LIW1868" s="84"/>
      <c r="LIX1868" s="84"/>
      <c r="LIY1868" s="84"/>
      <c r="LIZ1868" s="84"/>
      <c r="LJA1868" s="84"/>
      <c r="LJB1868" s="84"/>
      <c r="LJC1868" s="84"/>
      <c r="LJD1868" s="84"/>
      <c r="LJE1868" s="84"/>
      <c r="LJF1868" s="84"/>
      <c r="LJG1868" s="84"/>
      <c r="LJH1868" s="84"/>
      <c r="LJI1868" s="84"/>
      <c r="LJJ1868" s="84"/>
      <c r="LJK1868" s="84"/>
      <c r="LJL1868" s="84"/>
      <c r="LJM1868" s="84"/>
      <c r="LJN1868" s="84"/>
      <c r="LJO1868" s="84"/>
      <c r="LJP1868" s="84"/>
      <c r="LJQ1868" s="84"/>
      <c r="LJR1868" s="84"/>
      <c r="LJS1868" s="84"/>
      <c r="LJT1868" s="84"/>
      <c r="LJU1868" s="84"/>
      <c r="LJV1868" s="84"/>
      <c r="LJW1868" s="84"/>
      <c r="LJX1868" s="84"/>
      <c r="LJY1868" s="84"/>
      <c r="LJZ1868" s="84"/>
      <c r="LKA1868" s="84"/>
      <c r="LKB1868" s="84"/>
      <c r="LKC1868" s="84"/>
      <c r="LKD1868" s="84"/>
      <c r="LKE1868" s="84"/>
      <c r="LKF1868" s="84"/>
      <c r="LKG1868" s="84"/>
      <c r="LKH1868" s="84"/>
      <c r="LKI1868" s="84"/>
      <c r="LKJ1868" s="84"/>
      <c r="LKK1868" s="84"/>
      <c r="LKL1868" s="84"/>
      <c r="LKM1868" s="84"/>
      <c r="LKN1868" s="84"/>
      <c r="LKO1868" s="84"/>
      <c r="LKP1868" s="84"/>
      <c r="LKQ1868" s="84"/>
      <c r="LKR1868" s="84"/>
      <c r="LKS1868" s="84"/>
      <c r="LKT1868" s="84"/>
      <c r="LKU1868" s="84"/>
      <c r="LKV1868" s="84"/>
      <c r="LKW1868" s="84"/>
      <c r="LKX1868" s="84"/>
      <c r="LKY1868" s="84"/>
      <c r="LKZ1868" s="84"/>
      <c r="LLA1868" s="84"/>
      <c r="LLB1868" s="84"/>
      <c r="LLC1868" s="84"/>
      <c r="LLD1868" s="84"/>
      <c r="LLE1868" s="84"/>
      <c r="LLF1868" s="84"/>
      <c r="LLG1868" s="84"/>
      <c r="LLH1868" s="84"/>
      <c r="LLI1868" s="84"/>
      <c r="LLJ1868" s="84"/>
      <c r="LLK1868" s="84"/>
      <c r="LLL1868" s="84"/>
      <c r="LLM1868" s="84"/>
      <c r="LLN1868" s="84"/>
      <c r="LLO1868" s="84"/>
      <c r="LLP1868" s="84"/>
      <c r="LLQ1868" s="84"/>
      <c r="LLR1868" s="84"/>
      <c r="LLS1868" s="84"/>
      <c r="LLT1868" s="84"/>
      <c r="LLU1868" s="84"/>
      <c r="LLV1868" s="84"/>
      <c r="LLW1868" s="84"/>
      <c r="LLX1868" s="84"/>
      <c r="LLY1868" s="84"/>
      <c r="LLZ1868" s="84"/>
      <c r="LMA1868" s="84"/>
      <c r="LMB1868" s="84"/>
      <c r="LMC1868" s="84"/>
      <c r="LMD1868" s="84"/>
      <c r="LME1868" s="84"/>
      <c r="LMF1868" s="84"/>
      <c r="LMG1868" s="84"/>
      <c r="LMH1868" s="84"/>
      <c r="LMI1868" s="84"/>
      <c r="LMJ1868" s="84"/>
      <c r="LMK1868" s="84"/>
      <c r="LML1868" s="84"/>
      <c r="LMM1868" s="84"/>
      <c r="LMN1868" s="84"/>
      <c r="LMO1868" s="84"/>
      <c r="LMP1868" s="84"/>
      <c r="LMQ1868" s="84"/>
      <c r="LMR1868" s="84"/>
      <c r="LMS1868" s="84"/>
      <c r="LMT1868" s="84"/>
      <c r="LMU1868" s="84"/>
      <c r="LMV1868" s="84"/>
      <c r="LMW1868" s="84"/>
      <c r="LMX1868" s="84"/>
      <c r="LMY1868" s="84"/>
      <c r="LMZ1868" s="84"/>
      <c r="LNA1868" s="84"/>
      <c r="LNB1868" s="84"/>
      <c r="LNC1868" s="84"/>
      <c r="LND1868" s="84"/>
      <c r="LNE1868" s="84"/>
      <c r="LNF1868" s="84"/>
      <c r="LNG1868" s="84"/>
      <c r="LNH1868" s="84"/>
      <c r="LNI1868" s="84"/>
      <c r="LNJ1868" s="84"/>
      <c r="LNK1868" s="84"/>
      <c r="LNL1868" s="84"/>
      <c r="LNM1868" s="84"/>
      <c r="LNN1868" s="84"/>
      <c r="LNO1868" s="84"/>
      <c r="LNP1868" s="84"/>
      <c r="LNQ1868" s="84"/>
      <c r="LNR1868" s="84"/>
      <c r="LNS1868" s="84"/>
      <c r="LNT1868" s="84"/>
      <c r="LNU1868" s="84"/>
      <c r="LNV1868" s="84"/>
      <c r="LNW1868" s="84"/>
      <c r="LNX1868" s="84"/>
      <c r="LNY1868" s="84"/>
      <c r="LNZ1868" s="84"/>
      <c r="LOA1868" s="84"/>
      <c r="LOB1868" s="84"/>
      <c r="LOC1868" s="84"/>
      <c r="LOD1868" s="84"/>
      <c r="LOE1868" s="84"/>
      <c r="LOF1868" s="84"/>
      <c r="LOG1868" s="84"/>
      <c r="LOH1868" s="84"/>
      <c r="LOI1868" s="84"/>
      <c r="LOJ1868" s="84"/>
      <c r="LOK1868" s="84"/>
      <c r="LOL1868" s="84"/>
      <c r="LOM1868" s="84"/>
      <c r="LON1868" s="84"/>
      <c r="LOO1868" s="84"/>
      <c r="LOP1868" s="84"/>
      <c r="LOQ1868" s="84"/>
      <c r="LOR1868" s="84"/>
      <c r="LOS1868" s="84"/>
      <c r="LOT1868" s="84"/>
      <c r="LOU1868" s="84"/>
      <c r="LOV1868" s="84"/>
      <c r="LOW1868" s="84"/>
      <c r="LOX1868" s="84"/>
      <c r="LOY1868" s="84"/>
      <c r="LOZ1868" s="84"/>
      <c r="LPA1868" s="84"/>
      <c r="LPB1868" s="84"/>
      <c r="LPC1868" s="84"/>
      <c r="LPD1868" s="84"/>
      <c r="LPE1868" s="84"/>
      <c r="LPF1868" s="84"/>
      <c r="LPG1868" s="84"/>
      <c r="LPH1868" s="84"/>
      <c r="LPI1868" s="84"/>
      <c r="LPJ1868" s="84"/>
      <c r="LPK1868" s="84"/>
      <c r="LPL1868" s="84"/>
      <c r="LPM1868" s="84"/>
      <c r="LPN1868" s="84"/>
      <c r="LPO1868" s="84"/>
      <c r="LPP1868" s="84"/>
      <c r="LPQ1868" s="84"/>
      <c r="LPR1868" s="84"/>
      <c r="LPS1868" s="84"/>
      <c r="LPT1868" s="84"/>
      <c r="LPU1868" s="84"/>
      <c r="LPV1868" s="84"/>
      <c r="LPW1868" s="84"/>
      <c r="LPX1868" s="84"/>
      <c r="LPY1868" s="84"/>
      <c r="LPZ1868" s="84"/>
      <c r="LQA1868" s="84"/>
      <c r="LQB1868" s="84"/>
      <c r="LQC1868" s="84"/>
      <c r="LQD1868" s="84"/>
      <c r="LQE1868" s="84"/>
      <c r="LQF1868" s="84"/>
      <c r="LQG1868" s="84"/>
      <c r="LQH1868" s="84"/>
      <c r="LQI1868" s="84"/>
      <c r="LQJ1868" s="84"/>
      <c r="LQK1868" s="84"/>
      <c r="LQL1868" s="84"/>
      <c r="LQM1868" s="84"/>
      <c r="LQN1868" s="84"/>
      <c r="LQO1868" s="84"/>
      <c r="LQP1868" s="84"/>
      <c r="LQQ1868" s="84"/>
      <c r="LQR1868" s="84"/>
      <c r="LQS1868" s="84"/>
      <c r="LQT1868" s="84"/>
      <c r="LQU1868" s="84"/>
      <c r="LQV1868" s="84"/>
      <c r="LQW1868" s="84"/>
      <c r="LQX1868" s="84"/>
      <c r="LQY1868" s="84"/>
      <c r="LQZ1868" s="84"/>
      <c r="LRA1868" s="84"/>
      <c r="LRB1868" s="84"/>
      <c r="LRC1868" s="84"/>
      <c r="LRD1868" s="84"/>
      <c r="LRE1868" s="84"/>
      <c r="LRF1868" s="84"/>
      <c r="LRG1868" s="84"/>
      <c r="LRH1868" s="84"/>
      <c r="LRI1868" s="84"/>
      <c r="LRJ1868" s="84"/>
      <c r="LRK1868" s="84"/>
      <c r="LRL1868" s="84"/>
      <c r="LRM1868" s="84"/>
      <c r="LRN1868" s="84"/>
      <c r="LRO1868" s="84"/>
      <c r="LRP1868" s="84"/>
      <c r="LRQ1868" s="84"/>
      <c r="LRR1868" s="84"/>
      <c r="LRS1868" s="84"/>
      <c r="LRT1868" s="84"/>
      <c r="LRU1868" s="84"/>
      <c r="LRV1868" s="84"/>
      <c r="LRW1868" s="84"/>
      <c r="LRX1868" s="84"/>
      <c r="LRY1868" s="84"/>
      <c r="LRZ1868" s="84"/>
      <c r="LSA1868" s="84"/>
      <c r="LSB1868" s="84"/>
      <c r="LSC1868" s="84"/>
      <c r="LSD1868" s="84"/>
      <c r="LSE1868" s="84"/>
      <c r="LSF1868" s="84"/>
      <c r="LSG1868" s="84"/>
      <c r="LSH1868" s="84"/>
      <c r="LSI1868" s="84"/>
      <c r="LSJ1868" s="84"/>
      <c r="LSK1868" s="84"/>
      <c r="LSL1868" s="84"/>
      <c r="LSM1868" s="84"/>
      <c r="LSN1868" s="84"/>
      <c r="LSO1868" s="84"/>
      <c r="LSP1868" s="84"/>
      <c r="LSQ1868" s="84"/>
      <c r="LSR1868" s="84"/>
      <c r="LSS1868" s="84"/>
      <c r="LST1868" s="84"/>
      <c r="LSU1868" s="84"/>
      <c r="LSV1868" s="84"/>
      <c r="LSW1868" s="84"/>
      <c r="LSX1868" s="84"/>
      <c r="LSY1868" s="84"/>
      <c r="LSZ1868" s="84"/>
      <c r="LTA1868" s="84"/>
      <c r="LTB1868" s="84"/>
      <c r="LTC1868" s="84"/>
      <c r="LTD1868" s="84"/>
      <c r="LTE1868" s="84"/>
      <c r="LTF1868" s="84"/>
      <c r="LTG1868" s="84"/>
      <c r="LTH1868" s="84"/>
      <c r="LTI1868" s="84"/>
      <c r="LTJ1868" s="84"/>
      <c r="LTK1868" s="84"/>
      <c r="LTL1868" s="84"/>
      <c r="LTM1868" s="84"/>
      <c r="LTN1868" s="84"/>
      <c r="LTO1868" s="84"/>
      <c r="LTP1868" s="84"/>
      <c r="LTQ1868" s="84"/>
      <c r="LTR1868" s="84"/>
      <c r="LTS1868" s="84"/>
      <c r="LTT1868" s="84"/>
      <c r="LTU1868" s="84"/>
      <c r="LTV1868" s="84"/>
      <c r="LTW1868" s="84"/>
      <c r="LTX1868" s="84"/>
      <c r="LTY1868" s="84"/>
      <c r="LTZ1868" s="84"/>
      <c r="LUA1868" s="84"/>
      <c r="LUB1868" s="84"/>
      <c r="LUC1868" s="84"/>
      <c r="LUD1868" s="84"/>
      <c r="LUE1868" s="84"/>
      <c r="LUF1868" s="84"/>
      <c r="LUG1868" s="84"/>
      <c r="LUH1868" s="84"/>
      <c r="LUI1868" s="84"/>
      <c r="LUJ1868" s="84"/>
      <c r="LUK1868" s="84"/>
      <c r="LUL1868" s="84"/>
      <c r="LUM1868" s="84"/>
      <c r="LUN1868" s="84"/>
      <c r="LUO1868" s="84"/>
      <c r="LUP1868" s="84"/>
      <c r="LUQ1868" s="84"/>
      <c r="LUR1868" s="84"/>
      <c r="LUS1868" s="84"/>
      <c r="LUT1868" s="84"/>
      <c r="LUU1868" s="84"/>
      <c r="LUV1868" s="84"/>
      <c r="LUW1868" s="84"/>
      <c r="LUX1868" s="84"/>
      <c r="LUY1868" s="84"/>
      <c r="LUZ1868" s="84"/>
      <c r="LVA1868" s="84"/>
      <c r="LVB1868" s="84"/>
      <c r="LVC1868" s="84"/>
      <c r="LVD1868" s="84"/>
      <c r="LVE1868" s="84"/>
      <c r="LVF1868" s="84"/>
      <c r="LVG1868" s="84"/>
      <c r="LVH1868" s="84"/>
      <c r="LVI1868" s="84"/>
      <c r="LVJ1868" s="84"/>
      <c r="LVK1868" s="84"/>
      <c r="LVL1868" s="84"/>
      <c r="LVM1868" s="84"/>
      <c r="LVN1868" s="84"/>
      <c r="LVO1868" s="84"/>
      <c r="LVP1868" s="84"/>
      <c r="LVQ1868" s="84"/>
      <c r="LVR1868" s="84"/>
      <c r="LVS1868" s="84"/>
      <c r="LVT1868" s="84"/>
      <c r="LVU1868" s="84"/>
      <c r="LVV1868" s="84"/>
      <c r="LVW1868" s="84"/>
      <c r="LVX1868" s="84"/>
      <c r="LVY1868" s="84"/>
      <c r="LVZ1868" s="84"/>
      <c r="LWA1868" s="84"/>
      <c r="LWB1868" s="84"/>
      <c r="LWC1868" s="84"/>
      <c r="LWD1868" s="84"/>
      <c r="LWE1868" s="84"/>
      <c r="LWF1868" s="84"/>
      <c r="LWG1868" s="84"/>
      <c r="LWH1868" s="84"/>
      <c r="LWI1868" s="84"/>
      <c r="LWJ1868" s="84"/>
      <c r="LWK1868" s="84"/>
      <c r="LWL1868" s="84"/>
      <c r="LWM1868" s="84"/>
      <c r="LWN1868" s="84"/>
      <c r="LWO1868" s="84"/>
      <c r="LWP1868" s="84"/>
      <c r="LWQ1868" s="84"/>
      <c r="LWR1868" s="84"/>
      <c r="LWS1868" s="84"/>
      <c r="LWT1868" s="84"/>
      <c r="LWU1868" s="84"/>
      <c r="LWV1868" s="84"/>
      <c r="LWW1868" s="84"/>
      <c r="LWX1868" s="84"/>
      <c r="LWY1868" s="84"/>
      <c r="LWZ1868" s="84"/>
      <c r="LXA1868" s="84"/>
      <c r="LXB1868" s="84"/>
      <c r="LXC1868" s="84"/>
      <c r="LXD1868" s="84"/>
      <c r="LXE1868" s="84"/>
      <c r="LXF1868" s="84"/>
      <c r="LXG1868" s="84"/>
      <c r="LXH1868" s="84"/>
      <c r="LXI1868" s="84"/>
      <c r="LXJ1868" s="84"/>
      <c r="LXK1868" s="84"/>
      <c r="LXL1868" s="84"/>
      <c r="LXM1868" s="84"/>
      <c r="LXN1868" s="84"/>
      <c r="LXO1868" s="84"/>
      <c r="LXP1868" s="84"/>
      <c r="LXQ1868" s="84"/>
      <c r="LXR1868" s="84"/>
      <c r="LXS1868" s="84"/>
      <c r="LXT1868" s="84"/>
      <c r="LXU1868" s="84"/>
      <c r="LXV1868" s="84"/>
      <c r="LXW1868" s="84"/>
      <c r="LXX1868" s="84"/>
      <c r="LXY1868" s="84"/>
      <c r="LXZ1868" s="84"/>
      <c r="LYA1868" s="84"/>
      <c r="LYB1868" s="84"/>
      <c r="LYC1868" s="84"/>
      <c r="LYD1868" s="84"/>
      <c r="LYE1868" s="84"/>
      <c r="LYF1868" s="84"/>
      <c r="LYG1868" s="84"/>
      <c r="LYH1868" s="84"/>
      <c r="LYI1868" s="84"/>
      <c r="LYJ1868" s="84"/>
      <c r="LYK1868" s="84"/>
      <c r="LYL1868" s="84"/>
      <c r="LYM1868" s="84"/>
      <c r="LYN1868" s="84"/>
      <c r="LYO1868" s="84"/>
      <c r="LYP1868" s="84"/>
      <c r="LYQ1868" s="84"/>
      <c r="LYR1868" s="84"/>
      <c r="LYS1868" s="84"/>
      <c r="LYT1868" s="84"/>
      <c r="LYU1868" s="84"/>
      <c r="LYV1868" s="84"/>
      <c r="LYW1868" s="84"/>
      <c r="LYX1868" s="84"/>
      <c r="LYY1868" s="84"/>
      <c r="LYZ1868" s="84"/>
      <c r="LZA1868" s="84"/>
      <c r="LZB1868" s="84"/>
      <c r="LZC1868" s="84"/>
      <c r="LZD1868" s="84"/>
      <c r="LZE1868" s="84"/>
      <c r="LZF1868" s="84"/>
      <c r="LZG1868" s="84"/>
      <c r="LZH1868" s="84"/>
      <c r="LZI1868" s="84"/>
      <c r="LZJ1868" s="84"/>
      <c r="LZK1868" s="84"/>
      <c r="LZL1868" s="84"/>
      <c r="LZM1868" s="84"/>
      <c r="LZN1868" s="84"/>
      <c r="LZO1868" s="84"/>
      <c r="LZP1868" s="84"/>
      <c r="LZQ1868" s="84"/>
      <c r="LZR1868" s="84"/>
      <c r="LZS1868" s="84"/>
      <c r="LZT1868" s="84"/>
      <c r="LZU1868" s="84"/>
      <c r="LZV1868" s="84"/>
      <c r="LZW1868" s="84"/>
      <c r="LZX1868" s="84"/>
      <c r="LZY1868" s="84"/>
      <c r="LZZ1868" s="84"/>
      <c r="MAA1868" s="84"/>
      <c r="MAB1868" s="84"/>
      <c r="MAC1868" s="84"/>
      <c r="MAD1868" s="84"/>
      <c r="MAE1868" s="84"/>
      <c r="MAF1868" s="84"/>
      <c r="MAG1868" s="84"/>
      <c r="MAH1868" s="84"/>
      <c r="MAI1868" s="84"/>
      <c r="MAJ1868" s="84"/>
      <c r="MAK1868" s="84"/>
      <c r="MAL1868" s="84"/>
      <c r="MAM1868" s="84"/>
      <c r="MAN1868" s="84"/>
      <c r="MAO1868" s="84"/>
      <c r="MAP1868" s="84"/>
      <c r="MAQ1868" s="84"/>
      <c r="MAR1868" s="84"/>
      <c r="MAS1868" s="84"/>
      <c r="MAT1868" s="84"/>
      <c r="MAU1868" s="84"/>
      <c r="MAV1868" s="84"/>
      <c r="MAW1868" s="84"/>
      <c r="MAX1868" s="84"/>
      <c r="MAY1868" s="84"/>
      <c r="MAZ1868" s="84"/>
      <c r="MBA1868" s="84"/>
      <c r="MBB1868" s="84"/>
      <c r="MBC1868" s="84"/>
      <c r="MBD1868" s="84"/>
      <c r="MBE1868" s="84"/>
      <c r="MBF1868" s="84"/>
      <c r="MBG1868" s="84"/>
      <c r="MBH1868" s="84"/>
      <c r="MBI1868" s="84"/>
      <c r="MBJ1868" s="84"/>
      <c r="MBK1868" s="84"/>
      <c r="MBL1868" s="84"/>
      <c r="MBM1868" s="84"/>
      <c r="MBN1868" s="84"/>
      <c r="MBO1868" s="84"/>
      <c r="MBP1868" s="84"/>
      <c r="MBQ1868" s="84"/>
      <c r="MBR1868" s="84"/>
      <c r="MBS1868" s="84"/>
      <c r="MBT1868" s="84"/>
      <c r="MBU1868" s="84"/>
      <c r="MBV1868" s="84"/>
      <c r="MBW1868" s="84"/>
      <c r="MBX1868" s="84"/>
      <c r="MBY1868" s="84"/>
      <c r="MBZ1868" s="84"/>
      <c r="MCA1868" s="84"/>
      <c r="MCB1868" s="84"/>
      <c r="MCC1868" s="84"/>
      <c r="MCD1868" s="84"/>
      <c r="MCE1868" s="84"/>
      <c r="MCF1868" s="84"/>
      <c r="MCG1868" s="84"/>
      <c r="MCH1868" s="84"/>
      <c r="MCI1868" s="84"/>
      <c r="MCJ1868" s="84"/>
      <c r="MCK1868" s="84"/>
      <c r="MCL1868" s="84"/>
      <c r="MCM1868" s="84"/>
      <c r="MCN1868" s="84"/>
      <c r="MCO1868" s="84"/>
      <c r="MCP1868" s="84"/>
      <c r="MCQ1868" s="84"/>
      <c r="MCR1868" s="84"/>
      <c r="MCS1868" s="84"/>
      <c r="MCT1868" s="84"/>
      <c r="MCU1868" s="84"/>
      <c r="MCV1868" s="84"/>
      <c r="MCW1868" s="84"/>
      <c r="MCX1868" s="84"/>
      <c r="MCY1868" s="84"/>
      <c r="MCZ1868" s="84"/>
      <c r="MDA1868" s="84"/>
      <c r="MDB1868" s="84"/>
      <c r="MDC1868" s="84"/>
      <c r="MDD1868" s="84"/>
      <c r="MDE1868" s="84"/>
      <c r="MDF1868" s="84"/>
      <c r="MDG1868" s="84"/>
      <c r="MDH1868" s="84"/>
      <c r="MDI1868" s="84"/>
      <c r="MDJ1868" s="84"/>
      <c r="MDK1868" s="84"/>
      <c r="MDL1868" s="84"/>
      <c r="MDM1868" s="84"/>
      <c r="MDN1868" s="84"/>
      <c r="MDO1868" s="84"/>
      <c r="MDP1868" s="84"/>
      <c r="MDQ1868" s="84"/>
      <c r="MDR1868" s="84"/>
      <c r="MDS1868" s="84"/>
      <c r="MDT1868" s="84"/>
      <c r="MDU1868" s="84"/>
      <c r="MDV1868" s="84"/>
      <c r="MDW1868" s="84"/>
      <c r="MDX1868" s="84"/>
      <c r="MDY1868" s="84"/>
      <c r="MDZ1868" s="84"/>
      <c r="MEA1868" s="84"/>
      <c r="MEB1868" s="84"/>
      <c r="MEC1868" s="84"/>
      <c r="MED1868" s="84"/>
      <c r="MEE1868" s="84"/>
      <c r="MEF1868" s="84"/>
      <c r="MEG1868" s="84"/>
      <c r="MEH1868" s="84"/>
      <c r="MEI1868" s="84"/>
      <c r="MEJ1868" s="84"/>
      <c r="MEK1868" s="84"/>
      <c r="MEL1868" s="84"/>
      <c r="MEM1868" s="84"/>
      <c r="MEN1868" s="84"/>
      <c r="MEO1868" s="84"/>
      <c r="MEP1868" s="84"/>
      <c r="MEQ1868" s="84"/>
      <c r="MER1868" s="84"/>
      <c r="MES1868" s="84"/>
      <c r="MET1868" s="84"/>
      <c r="MEU1868" s="84"/>
      <c r="MEV1868" s="84"/>
      <c r="MEW1868" s="84"/>
      <c r="MEX1868" s="84"/>
      <c r="MEY1868" s="84"/>
      <c r="MEZ1868" s="84"/>
      <c r="MFA1868" s="84"/>
      <c r="MFB1868" s="84"/>
      <c r="MFC1868" s="84"/>
      <c r="MFD1868" s="84"/>
      <c r="MFE1868" s="84"/>
      <c r="MFF1868" s="84"/>
      <c r="MFG1868" s="84"/>
      <c r="MFH1868" s="84"/>
      <c r="MFI1868" s="84"/>
      <c r="MFJ1868" s="84"/>
      <c r="MFK1868" s="84"/>
      <c r="MFL1868" s="84"/>
      <c r="MFM1868" s="84"/>
      <c r="MFN1868" s="84"/>
      <c r="MFO1868" s="84"/>
      <c r="MFP1868" s="84"/>
      <c r="MFQ1868" s="84"/>
      <c r="MFR1868" s="84"/>
      <c r="MFS1868" s="84"/>
      <c r="MFT1868" s="84"/>
      <c r="MFU1868" s="84"/>
      <c r="MFV1868" s="84"/>
      <c r="MFW1868" s="84"/>
      <c r="MFX1868" s="84"/>
      <c r="MFY1868" s="84"/>
      <c r="MFZ1868" s="84"/>
      <c r="MGA1868" s="84"/>
      <c r="MGB1868" s="84"/>
      <c r="MGC1868" s="84"/>
      <c r="MGD1868" s="84"/>
      <c r="MGE1868" s="84"/>
      <c r="MGF1868" s="84"/>
      <c r="MGG1868" s="84"/>
      <c r="MGH1868" s="84"/>
      <c r="MGI1868" s="84"/>
      <c r="MGJ1868" s="84"/>
      <c r="MGK1868" s="84"/>
      <c r="MGL1868" s="84"/>
      <c r="MGM1868" s="84"/>
      <c r="MGN1868" s="84"/>
      <c r="MGO1868" s="84"/>
      <c r="MGP1868" s="84"/>
      <c r="MGQ1868" s="84"/>
      <c r="MGR1868" s="84"/>
      <c r="MGS1868" s="84"/>
      <c r="MGT1868" s="84"/>
      <c r="MGU1868" s="84"/>
      <c r="MGV1868" s="84"/>
      <c r="MGW1868" s="84"/>
      <c r="MGX1868" s="84"/>
      <c r="MGY1868" s="84"/>
      <c r="MGZ1868" s="84"/>
      <c r="MHA1868" s="84"/>
      <c r="MHB1868" s="84"/>
      <c r="MHC1868" s="84"/>
      <c r="MHD1868" s="84"/>
      <c r="MHE1868" s="84"/>
      <c r="MHF1868" s="84"/>
      <c r="MHG1868" s="84"/>
      <c r="MHH1868" s="84"/>
      <c r="MHI1868" s="84"/>
      <c r="MHJ1868" s="84"/>
      <c r="MHK1868" s="84"/>
      <c r="MHL1868" s="84"/>
      <c r="MHM1868" s="84"/>
      <c r="MHN1868" s="84"/>
      <c r="MHO1868" s="84"/>
      <c r="MHP1868" s="84"/>
      <c r="MHQ1868" s="84"/>
      <c r="MHR1868" s="84"/>
      <c r="MHS1868" s="84"/>
      <c r="MHT1868" s="84"/>
      <c r="MHU1868" s="84"/>
      <c r="MHV1868" s="84"/>
      <c r="MHW1868" s="84"/>
      <c r="MHX1868" s="84"/>
      <c r="MHY1868" s="84"/>
      <c r="MHZ1868" s="84"/>
      <c r="MIA1868" s="84"/>
      <c r="MIB1868" s="84"/>
      <c r="MIC1868" s="84"/>
      <c r="MID1868" s="84"/>
      <c r="MIE1868" s="84"/>
      <c r="MIF1868" s="84"/>
      <c r="MIG1868" s="84"/>
      <c r="MIH1868" s="84"/>
      <c r="MII1868" s="84"/>
      <c r="MIJ1868" s="84"/>
      <c r="MIK1868" s="84"/>
      <c r="MIL1868" s="84"/>
      <c r="MIM1868" s="84"/>
      <c r="MIN1868" s="84"/>
      <c r="MIO1868" s="84"/>
      <c r="MIP1868" s="84"/>
      <c r="MIQ1868" s="84"/>
      <c r="MIR1868" s="84"/>
      <c r="MIS1868" s="84"/>
      <c r="MIT1868" s="84"/>
      <c r="MIU1868" s="84"/>
      <c r="MIV1868" s="84"/>
      <c r="MIW1868" s="84"/>
      <c r="MIX1868" s="84"/>
      <c r="MIY1868" s="84"/>
      <c r="MIZ1868" s="84"/>
      <c r="MJA1868" s="84"/>
      <c r="MJB1868" s="84"/>
      <c r="MJC1868" s="84"/>
      <c r="MJD1868" s="84"/>
      <c r="MJE1868" s="84"/>
      <c r="MJF1868" s="84"/>
      <c r="MJG1868" s="84"/>
      <c r="MJH1868" s="84"/>
      <c r="MJI1868" s="84"/>
      <c r="MJJ1868" s="84"/>
      <c r="MJK1868" s="84"/>
      <c r="MJL1868" s="84"/>
      <c r="MJM1868" s="84"/>
      <c r="MJN1868" s="84"/>
      <c r="MJO1868" s="84"/>
      <c r="MJP1868" s="84"/>
      <c r="MJQ1868" s="84"/>
      <c r="MJR1868" s="84"/>
      <c r="MJS1868" s="84"/>
      <c r="MJT1868" s="84"/>
      <c r="MJU1868" s="84"/>
      <c r="MJV1868" s="84"/>
      <c r="MJW1868" s="84"/>
      <c r="MJX1868" s="84"/>
      <c r="MJY1868" s="84"/>
      <c r="MJZ1868" s="84"/>
      <c r="MKA1868" s="84"/>
      <c r="MKB1868" s="84"/>
      <c r="MKC1868" s="84"/>
      <c r="MKD1868" s="84"/>
      <c r="MKE1868" s="84"/>
      <c r="MKF1868" s="84"/>
      <c r="MKG1868" s="84"/>
      <c r="MKH1868" s="84"/>
      <c r="MKI1868" s="84"/>
      <c r="MKJ1868" s="84"/>
      <c r="MKK1868" s="84"/>
      <c r="MKL1868" s="84"/>
      <c r="MKM1868" s="84"/>
      <c r="MKN1868" s="84"/>
      <c r="MKO1868" s="84"/>
      <c r="MKP1868" s="84"/>
      <c r="MKQ1868" s="84"/>
      <c r="MKR1868" s="84"/>
      <c r="MKS1868" s="84"/>
      <c r="MKT1868" s="84"/>
      <c r="MKU1868" s="84"/>
      <c r="MKV1868" s="84"/>
      <c r="MKW1868" s="84"/>
      <c r="MKX1868" s="84"/>
      <c r="MKY1868" s="84"/>
      <c r="MKZ1868" s="84"/>
      <c r="MLA1868" s="84"/>
      <c r="MLB1868" s="84"/>
      <c r="MLC1868" s="84"/>
      <c r="MLD1868" s="84"/>
      <c r="MLE1868" s="84"/>
      <c r="MLF1868" s="84"/>
      <c r="MLG1868" s="84"/>
      <c r="MLH1868" s="84"/>
      <c r="MLI1868" s="84"/>
      <c r="MLJ1868" s="84"/>
      <c r="MLK1868" s="84"/>
      <c r="MLL1868" s="84"/>
      <c r="MLM1868" s="84"/>
      <c r="MLN1868" s="84"/>
      <c r="MLO1868" s="84"/>
      <c r="MLP1868" s="84"/>
      <c r="MLQ1868" s="84"/>
      <c r="MLR1868" s="84"/>
      <c r="MLS1868" s="84"/>
      <c r="MLT1868" s="84"/>
      <c r="MLU1868" s="84"/>
      <c r="MLV1868" s="84"/>
      <c r="MLW1868" s="84"/>
      <c r="MLX1868" s="84"/>
      <c r="MLY1868" s="84"/>
      <c r="MLZ1868" s="84"/>
      <c r="MMA1868" s="84"/>
      <c r="MMB1868" s="84"/>
      <c r="MMC1868" s="84"/>
      <c r="MMD1868" s="84"/>
      <c r="MME1868" s="84"/>
      <c r="MMF1868" s="84"/>
      <c r="MMG1868" s="84"/>
      <c r="MMH1868" s="84"/>
      <c r="MMI1868" s="84"/>
      <c r="MMJ1868" s="84"/>
      <c r="MMK1868" s="84"/>
      <c r="MML1868" s="84"/>
      <c r="MMM1868" s="84"/>
      <c r="MMN1868" s="84"/>
      <c r="MMO1868" s="84"/>
      <c r="MMP1868" s="84"/>
      <c r="MMQ1868" s="84"/>
      <c r="MMR1868" s="84"/>
      <c r="MMS1868" s="84"/>
      <c r="MMT1868" s="84"/>
      <c r="MMU1868" s="84"/>
      <c r="MMV1868" s="84"/>
      <c r="MMW1868" s="84"/>
      <c r="MMX1868" s="84"/>
      <c r="MMY1868" s="84"/>
      <c r="MMZ1868" s="84"/>
      <c r="MNA1868" s="84"/>
      <c r="MNB1868" s="84"/>
      <c r="MNC1868" s="84"/>
      <c r="MND1868" s="84"/>
      <c r="MNE1868" s="84"/>
      <c r="MNF1868" s="84"/>
      <c r="MNG1868" s="84"/>
      <c r="MNH1868" s="84"/>
      <c r="MNI1868" s="84"/>
      <c r="MNJ1868" s="84"/>
      <c r="MNK1868" s="84"/>
      <c r="MNL1868" s="84"/>
      <c r="MNM1868" s="84"/>
      <c r="MNN1868" s="84"/>
      <c r="MNO1868" s="84"/>
      <c r="MNP1868" s="84"/>
      <c r="MNQ1868" s="84"/>
      <c r="MNR1868" s="84"/>
      <c r="MNS1868" s="84"/>
      <c r="MNT1868" s="84"/>
      <c r="MNU1868" s="84"/>
      <c r="MNV1868" s="84"/>
      <c r="MNW1868" s="84"/>
      <c r="MNX1868" s="84"/>
      <c r="MNY1868" s="84"/>
      <c r="MNZ1868" s="84"/>
      <c r="MOA1868" s="84"/>
      <c r="MOB1868" s="84"/>
      <c r="MOC1868" s="84"/>
      <c r="MOD1868" s="84"/>
      <c r="MOE1868" s="84"/>
      <c r="MOF1868" s="84"/>
      <c r="MOG1868" s="84"/>
      <c r="MOH1868" s="84"/>
      <c r="MOI1868" s="84"/>
      <c r="MOJ1868" s="84"/>
      <c r="MOK1868" s="84"/>
      <c r="MOL1868" s="84"/>
      <c r="MOM1868" s="84"/>
      <c r="MON1868" s="84"/>
      <c r="MOO1868" s="84"/>
      <c r="MOP1868" s="84"/>
      <c r="MOQ1868" s="84"/>
      <c r="MOR1868" s="84"/>
      <c r="MOS1868" s="84"/>
      <c r="MOT1868" s="84"/>
      <c r="MOU1868" s="84"/>
      <c r="MOV1868" s="84"/>
      <c r="MOW1868" s="84"/>
      <c r="MOX1868" s="84"/>
      <c r="MOY1868" s="84"/>
      <c r="MOZ1868" s="84"/>
      <c r="MPA1868" s="84"/>
      <c r="MPB1868" s="84"/>
      <c r="MPC1868" s="84"/>
      <c r="MPD1868" s="84"/>
      <c r="MPE1868" s="84"/>
      <c r="MPF1868" s="84"/>
      <c r="MPG1868" s="84"/>
      <c r="MPH1868" s="84"/>
      <c r="MPI1868" s="84"/>
      <c r="MPJ1868" s="84"/>
      <c r="MPK1868" s="84"/>
      <c r="MPL1868" s="84"/>
      <c r="MPM1868" s="84"/>
      <c r="MPN1868" s="84"/>
      <c r="MPO1868" s="84"/>
      <c r="MPP1868" s="84"/>
      <c r="MPQ1868" s="84"/>
      <c r="MPR1868" s="84"/>
      <c r="MPS1868" s="84"/>
      <c r="MPT1868" s="84"/>
      <c r="MPU1868" s="84"/>
      <c r="MPV1868" s="84"/>
      <c r="MPW1868" s="84"/>
      <c r="MPX1868" s="84"/>
      <c r="MPY1868" s="84"/>
      <c r="MPZ1868" s="84"/>
      <c r="MQA1868" s="84"/>
      <c r="MQB1868" s="84"/>
      <c r="MQC1868" s="84"/>
      <c r="MQD1868" s="84"/>
      <c r="MQE1868" s="84"/>
      <c r="MQF1868" s="84"/>
      <c r="MQG1868" s="84"/>
      <c r="MQH1868" s="84"/>
      <c r="MQI1868" s="84"/>
      <c r="MQJ1868" s="84"/>
      <c r="MQK1868" s="84"/>
      <c r="MQL1868" s="84"/>
      <c r="MQM1868" s="84"/>
      <c r="MQN1868" s="84"/>
      <c r="MQO1868" s="84"/>
      <c r="MQP1868" s="84"/>
      <c r="MQQ1868" s="84"/>
      <c r="MQR1868" s="84"/>
      <c r="MQS1868" s="84"/>
      <c r="MQT1868" s="84"/>
      <c r="MQU1868" s="84"/>
      <c r="MQV1868" s="84"/>
      <c r="MQW1868" s="84"/>
      <c r="MQX1868" s="84"/>
      <c r="MQY1868" s="84"/>
      <c r="MQZ1868" s="84"/>
      <c r="MRA1868" s="84"/>
      <c r="MRB1868" s="84"/>
      <c r="MRC1868" s="84"/>
      <c r="MRD1868" s="84"/>
      <c r="MRE1868" s="84"/>
      <c r="MRF1868" s="84"/>
      <c r="MRG1868" s="84"/>
      <c r="MRH1868" s="84"/>
      <c r="MRI1868" s="84"/>
      <c r="MRJ1868" s="84"/>
      <c r="MRK1868" s="84"/>
      <c r="MRL1868" s="84"/>
      <c r="MRM1868" s="84"/>
      <c r="MRN1868" s="84"/>
      <c r="MRO1868" s="84"/>
      <c r="MRP1868" s="84"/>
      <c r="MRQ1868" s="84"/>
      <c r="MRR1868" s="84"/>
      <c r="MRS1868" s="84"/>
      <c r="MRT1868" s="84"/>
      <c r="MRU1868" s="84"/>
      <c r="MRV1868" s="84"/>
      <c r="MRW1868" s="84"/>
      <c r="MRX1868" s="84"/>
      <c r="MRY1868" s="84"/>
      <c r="MRZ1868" s="84"/>
      <c r="MSA1868" s="84"/>
      <c r="MSB1868" s="84"/>
      <c r="MSC1868" s="84"/>
      <c r="MSD1868" s="84"/>
      <c r="MSE1868" s="84"/>
      <c r="MSF1868" s="84"/>
      <c r="MSG1868" s="84"/>
      <c r="MSH1868" s="84"/>
      <c r="MSI1868" s="84"/>
      <c r="MSJ1868" s="84"/>
      <c r="MSK1868" s="84"/>
      <c r="MSL1868" s="84"/>
      <c r="MSM1868" s="84"/>
      <c r="MSN1868" s="84"/>
      <c r="MSO1868" s="84"/>
      <c r="MSP1868" s="84"/>
      <c r="MSQ1868" s="84"/>
      <c r="MSR1868" s="84"/>
      <c r="MSS1868" s="84"/>
      <c r="MST1868" s="84"/>
      <c r="MSU1868" s="84"/>
      <c r="MSV1868" s="84"/>
      <c r="MSW1868" s="84"/>
      <c r="MSX1868" s="84"/>
      <c r="MSY1868" s="84"/>
      <c r="MSZ1868" s="84"/>
      <c r="MTA1868" s="84"/>
      <c r="MTB1868" s="84"/>
      <c r="MTC1868" s="84"/>
      <c r="MTD1868" s="84"/>
      <c r="MTE1868" s="84"/>
      <c r="MTF1868" s="84"/>
      <c r="MTG1868" s="84"/>
      <c r="MTH1868" s="84"/>
      <c r="MTI1868" s="84"/>
      <c r="MTJ1868" s="84"/>
      <c r="MTK1868" s="84"/>
      <c r="MTL1868" s="84"/>
      <c r="MTM1868" s="84"/>
      <c r="MTN1868" s="84"/>
      <c r="MTO1868" s="84"/>
      <c r="MTP1868" s="84"/>
      <c r="MTQ1868" s="84"/>
      <c r="MTR1868" s="84"/>
      <c r="MTS1868" s="84"/>
      <c r="MTT1868" s="84"/>
      <c r="MTU1868" s="84"/>
      <c r="MTV1868" s="84"/>
      <c r="MTW1868" s="84"/>
      <c r="MTX1868" s="84"/>
      <c r="MTY1868" s="84"/>
      <c r="MTZ1868" s="84"/>
      <c r="MUA1868" s="84"/>
      <c r="MUB1868" s="84"/>
      <c r="MUC1868" s="84"/>
      <c r="MUD1868" s="84"/>
      <c r="MUE1868" s="84"/>
      <c r="MUF1868" s="84"/>
      <c r="MUG1868" s="84"/>
      <c r="MUH1868" s="84"/>
      <c r="MUI1868" s="84"/>
      <c r="MUJ1868" s="84"/>
      <c r="MUK1868" s="84"/>
      <c r="MUL1868" s="84"/>
      <c r="MUM1868" s="84"/>
      <c r="MUN1868" s="84"/>
      <c r="MUO1868" s="84"/>
      <c r="MUP1868" s="84"/>
      <c r="MUQ1868" s="84"/>
      <c r="MUR1868" s="84"/>
      <c r="MUS1868" s="84"/>
      <c r="MUT1868" s="84"/>
      <c r="MUU1868" s="84"/>
      <c r="MUV1868" s="84"/>
      <c r="MUW1868" s="84"/>
      <c r="MUX1868" s="84"/>
      <c r="MUY1868" s="84"/>
      <c r="MUZ1868" s="84"/>
      <c r="MVA1868" s="84"/>
      <c r="MVB1868" s="84"/>
      <c r="MVC1868" s="84"/>
      <c r="MVD1868" s="84"/>
      <c r="MVE1868" s="84"/>
      <c r="MVF1868" s="84"/>
      <c r="MVG1868" s="84"/>
      <c r="MVH1868" s="84"/>
      <c r="MVI1868" s="84"/>
      <c r="MVJ1868" s="84"/>
      <c r="MVK1868" s="84"/>
      <c r="MVL1868" s="84"/>
      <c r="MVM1868" s="84"/>
      <c r="MVN1868" s="84"/>
      <c r="MVO1868" s="84"/>
      <c r="MVP1868" s="84"/>
      <c r="MVQ1868" s="84"/>
      <c r="MVR1868" s="84"/>
      <c r="MVS1868" s="84"/>
      <c r="MVT1868" s="84"/>
      <c r="MVU1868" s="84"/>
      <c r="MVV1868" s="84"/>
      <c r="MVW1868" s="84"/>
      <c r="MVX1868" s="84"/>
      <c r="MVY1868" s="84"/>
      <c r="MVZ1868" s="84"/>
      <c r="MWA1868" s="84"/>
      <c r="MWB1868" s="84"/>
      <c r="MWC1868" s="84"/>
      <c r="MWD1868" s="84"/>
      <c r="MWE1868" s="84"/>
      <c r="MWF1868" s="84"/>
      <c r="MWG1868" s="84"/>
      <c r="MWH1868" s="84"/>
      <c r="MWI1868" s="84"/>
      <c r="MWJ1868" s="84"/>
      <c r="MWK1868" s="84"/>
      <c r="MWL1868" s="84"/>
      <c r="MWM1868" s="84"/>
      <c r="MWN1868" s="84"/>
      <c r="MWO1868" s="84"/>
      <c r="MWP1868" s="84"/>
      <c r="MWQ1868" s="84"/>
      <c r="MWR1868" s="84"/>
      <c r="MWS1868" s="84"/>
      <c r="MWT1868" s="84"/>
      <c r="MWU1868" s="84"/>
      <c r="MWV1868" s="84"/>
      <c r="MWW1868" s="84"/>
      <c r="MWX1868" s="84"/>
      <c r="MWY1868" s="84"/>
      <c r="MWZ1868" s="84"/>
      <c r="MXA1868" s="84"/>
      <c r="MXB1868" s="84"/>
      <c r="MXC1868" s="84"/>
      <c r="MXD1868" s="84"/>
      <c r="MXE1868" s="84"/>
      <c r="MXF1868" s="84"/>
      <c r="MXG1868" s="84"/>
      <c r="MXH1868" s="84"/>
      <c r="MXI1868" s="84"/>
      <c r="MXJ1868" s="84"/>
      <c r="MXK1868" s="84"/>
      <c r="MXL1868" s="84"/>
      <c r="MXM1868" s="84"/>
      <c r="MXN1868" s="84"/>
      <c r="MXO1868" s="84"/>
      <c r="MXP1868" s="84"/>
      <c r="MXQ1868" s="84"/>
      <c r="MXR1868" s="84"/>
      <c r="MXS1868" s="84"/>
      <c r="MXT1868" s="84"/>
      <c r="MXU1868" s="84"/>
      <c r="MXV1868" s="84"/>
      <c r="MXW1868" s="84"/>
      <c r="MXX1868" s="84"/>
      <c r="MXY1868" s="84"/>
      <c r="MXZ1868" s="84"/>
      <c r="MYA1868" s="84"/>
      <c r="MYB1868" s="84"/>
      <c r="MYC1868" s="84"/>
      <c r="MYD1868" s="84"/>
      <c r="MYE1868" s="84"/>
      <c r="MYF1868" s="84"/>
      <c r="MYG1868" s="84"/>
      <c r="MYH1868" s="84"/>
      <c r="MYI1868" s="84"/>
      <c r="MYJ1868" s="84"/>
      <c r="MYK1868" s="84"/>
      <c r="MYL1868" s="84"/>
      <c r="MYM1868" s="84"/>
      <c r="MYN1868" s="84"/>
      <c r="MYO1868" s="84"/>
      <c r="MYP1868" s="84"/>
      <c r="MYQ1868" s="84"/>
      <c r="MYR1868" s="84"/>
      <c r="MYS1868" s="84"/>
      <c r="MYT1868" s="84"/>
      <c r="MYU1868" s="84"/>
      <c r="MYV1868" s="84"/>
      <c r="MYW1868" s="84"/>
      <c r="MYX1868" s="84"/>
      <c r="MYY1868" s="84"/>
      <c r="MYZ1868" s="84"/>
      <c r="MZA1868" s="84"/>
      <c r="MZB1868" s="84"/>
      <c r="MZC1868" s="84"/>
      <c r="MZD1868" s="84"/>
      <c r="MZE1868" s="84"/>
      <c r="MZF1868" s="84"/>
      <c r="MZG1868" s="84"/>
      <c r="MZH1868" s="84"/>
      <c r="MZI1868" s="84"/>
      <c r="MZJ1868" s="84"/>
      <c r="MZK1868" s="84"/>
      <c r="MZL1868" s="84"/>
      <c r="MZM1868" s="84"/>
      <c r="MZN1868" s="84"/>
      <c r="MZO1868" s="84"/>
      <c r="MZP1868" s="84"/>
      <c r="MZQ1868" s="84"/>
      <c r="MZR1868" s="84"/>
      <c r="MZS1868" s="84"/>
      <c r="MZT1868" s="84"/>
      <c r="MZU1868" s="84"/>
      <c r="MZV1868" s="84"/>
      <c r="MZW1868" s="84"/>
      <c r="MZX1868" s="84"/>
      <c r="MZY1868" s="84"/>
      <c r="MZZ1868" s="84"/>
      <c r="NAA1868" s="84"/>
      <c r="NAB1868" s="84"/>
      <c r="NAC1868" s="84"/>
      <c r="NAD1868" s="84"/>
      <c r="NAE1868" s="84"/>
      <c r="NAF1868" s="84"/>
      <c r="NAG1868" s="84"/>
      <c r="NAH1868" s="84"/>
      <c r="NAI1868" s="84"/>
      <c r="NAJ1868" s="84"/>
      <c r="NAK1868" s="84"/>
      <c r="NAL1868" s="84"/>
      <c r="NAM1868" s="84"/>
      <c r="NAN1868" s="84"/>
      <c r="NAO1868" s="84"/>
      <c r="NAP1868" s="84"/>
      <c r="NAQ1868" s="84"/>
      <c r="NAR1868" s="84"/>
      <c r="NAS1868" s="84"/>
      <c r="NAT1868" s="84"/>
      <c r="NAU1868" s="84"/>
      <c r="NAV1868" s="84"/>
      <c r="NAW1868" s="84"/>
      <c r="NAX1868" s="84"/>
      <c r="NAY1868" s="84"/>
      <c r="NAZ1868" s="84"/>
      <c r="NBA1868" s="84"/>
      <c r="NBB1868" s="84"/>
      <c r="NBC1868" s="84"/>
      <c r="NBD1868" s="84"/>
      <c r="NBE1868" s="84"/>
      <c r="NBF1868" s="84"/>
      <c r="NBG1868" s="84"/>
      <c r="NBH1868" s="84"/>
      <c r="NBI1868" s="84"/>
      <c r="NBJ1868" s="84"/>
      <c r="NBK1868" s="84"/>
      <c r="NBL1868" s="84"/>
      <c r="NBM1868" s="84"/>
      <c r="NBN1868" s="84"/>
      <c r="NBO1868" s="84"/>
      <c r="NBP1868" s="84"/>
      <c r="NBQ1868" s="84"/>
      <c r="NBR1868" s="84"/>
      <c r="NBS1868" s="84"/>
      <c r="NBT1868" s="84"/>
      <c r="NBU1868" s="84"/>
      <c r="NBV1868" s="84"/>
      <c r="NBW1868" s="84"/>
      <c r="NBX1868" s="84"/>
      <c r="NBY1868" s="84"/>
      <c r="NBZ1868" s="84"/>
      <c r="NCA1868" s="84"/>
      <c r="NCB1868" s="84"/>
      <c r="NCC1868" s="84"/>
      <c r="NCD1868" s="84"/>
      <c r="NCE1868" s="84"/>
      <c r="NCF1868" s="84"/>
      <c r="NCG1868" s="84"/>
      <c r="NCH1868" s="84"/>
      <c r="NCI1868" s="84"/>
      <c r="NCJ1868" s="84"/>
      <c r="NCK1868" s="84"/>
      <c r="NCL1868" s="84"/>
      <c r="NCM1868" s="84"/>
      <c r="NCN1868" s="84"/>
      <c r="NCO1868" s="84"/>
      <c r="NCP1868" s="84"/>
      <c r="NCQ1868" s="84"/>
      <c r="NCR1868" s="84"/>
      <c r="NCS1868" s="84"/>
      <c r="NCT1868" s="84"/>
      <c r="NCU1868" s="84"/>
      <c r="NCV1868" s="84"/>
      <c r="NCW1868" s="84"/>
      <c r="NCX1868" s="84"/>
      <c r="NCY1868" s="84"/>
      <c r="NCZ1868" s="84"/>
      <c r="NDA1868" s="84"/>
      <c r="NDB1868" s="84"/>
      <c r="NDC1868" s="84"/>
      <c r="NDD1868" s="84"/>
      <c r="NDE1868" s="84"/>
      <c r="NDF1868" s="84"/>
      <c r="NDG1868" s="84"/>
      <c r="NDH1868" s="84"/>
      <c r="NDI1868" s="84"/>
      <c r="NDJ1868" s="84"/>
      <c r="NDK1868" s="84"/>
      <c r="NDL1868" s="84"/>
      <c r="NDM1868" s="84"/>
      <c r="NDN1868" s="84"/>
      <c r="NDO1868" s="84"/>
      <c r="NDP1868" s="84"/>
      <c r="NDQ1868" s="84"/>
      <c r="NDR1868" s="84"/>
      <c r="NDS1868" s="84"/>
      <c r="NDT1868" s="84"/>
      <c r="NDU1868" s="84"/>
      <c r="NDV1868" s="84"/>
      <c r="NDW1868" s="84"/>
      <c r="NDX1868" s="84"/>
      <c r="NDY1868" s="84"/>
      <c r="NDZ1868" s="84"/>
      <c r="NEA1868" s="84"/>
      <c r="NEB1868" s="84"/>
      <c r="NEC1868" s="84"/>
      <c r="NED1868" s="84"/>
      <c r="NEE1868" s="84"/>
      <c r="NEF1868" s="84"/>
      <c r="NEG1868" s="84"/>
      <c r="NEH1868" s="84"/>
      <c r="NEI1868" s="84"/>
      <c r="NEJ1868" s="84"/>
      <c r="NEK1868" s="84"/>
      <c r="NEL1868" s="84"/>
      <c r="NEM1868" s="84"/>
      <c r="NEN1868" s="84"/>
      <c r="NEO1868" s="84"/>
      <c r="NEP1868" s="84"/>
      <c r="NEQ1868" s="84"/>
      <c r="NER1868" s="84"/>
      <c r="NES1868" s="84"/>
      <c r="NET1868" s="84"/>
      <c r="NEU1868" s="84"/>
      <c r="NEV1868" s="84"/>
      <c r="NEW1868" s="84"/>
      <c r="NEX1868" s="84"/>
      <c r="NEY1868" s="84"/>
      <c r="NEZ1868" s="84"/>
      <c r="NFA1868" s="84"/>
      <c r="NFB1868" s="84"/>
      <c r="NFC1868" s="84"/>
      <c r="NFD1868" s="84"/>
      <c r="NFE1868" s="84"/>
      <c r="NFF1868" s="84"/>
      <c r="NFG1868" s="84"/>
      <c r="NFH1868" s="84"/>
      <c r="NFI1868" s="84"/>
      <c r="NFJ1868" s="84"/>
      <c r="NFK1868" s="84"/>
      <c r="NFL1868" s="84"/>
      <c r="NFM1868" s="84"/>
      <c r="NFN1868" s="84"/>
      <c r="NFO1868" s="84"/>
      <c r="NFP1868" s="84"/>
      <c r="NFQ1868" s="84"/>
      <c r="NFR1868" s="84"/>
      <c r="NFS1868" s="84"/>
      <c r="NFT1868" s="84"/>
      <c r="NFU1868" s="84"/>
      <c r="NFV1868" s="84"/>
      <c r="NFW1868" s="84"/>
      <c r="NFX1868" s="84"/>
      <c r="NFY1868" s="84"/>
      <c r="NFZ1868" s="84"/>
      <c r="NGA1868" s="84"/>
      <c r="NGB1868" s="84"/>
      <c r="NGC1868" s="84"/>
      <c r="NGD1868" s="84"/>
      <c r="NGE1868" s="84"/>
      <c r="NGF1868" s="84"/>
      <c r="NGG1868" s="84"/>
      <c r="NGH1868" s="84"/>
      <c r="NGI1868" s="84"/>
      <c r="NGJ1868" s="84"/>
      <c r="NGK1868" s="84"/>
      <c r="NGL1868" s="84"/>
      <c r="NGM1868" s="84"/>
      <c r="NGN1868" s="84"/>
      <c r="NGO1868" s="84"/>
      <c r="NGP1868" s="84"/>
      <c r="NGQ1868" s="84"/>
      <c r="NGR1868" s="84"/>
      <c r="NGS1868" s="84"/>
      <c r="NGT1868" s="84"/>
      <c r="NGU1868" s="84"/>
      <c r="NGV1868" s="84"/>
      <c r="NGW1868" s="84"/>
      <c r="NGX1868" s="84"/>
      <c r="NGY1868" s="84"/>
      <c r="NGZ1868" s="84"/>
      <c r="NHA1868" s="84"/>
      <c r="NHB1868" s="84"/>
      <c r="NHC1868" s="84"/>
      <c r="NHD1868" s="84"/>
      <c r="NHE1868" s="84"/>
      <c r="NHF1868" s="84"/>
      <c r="NHG1868" s="84"/>
      <c r="NHH1868" s="84"/>
      <c r="NHI1868" s="84"/>
      <c r="NHJ1868" s="84"/>
      <c r="NHK1868" s="84"/>
      <c r="NHL1868" s="84"/>
      <c r="NHM1868" s="84"/>
      <c r="NHN1868" s="84"/>
      <c r="NHO1868" s="84"/>
      <c r="NHP1868" s="84"/>
      <c r="NHQ1868" s="84"/>
      <c r="NHR1868" s="84"/>
      <c r="NHS1868" s="84"/>
      <c r="NHT1868" s="84"/>
      <c r="NHU1868" s="84"/>
      <c r="NHV1868" s="84"/>
      <c r="NHW1868" s="84"/>
      <c r="NHX1868" s="84"/>
      <c r="NHY1868" s="84"/>
      <c r="NHZ1868" s="84"/>
      <c r="NIA1868" s="84"/>
      <c r="NIB1868" s="84"/>
      <c r="NIC1868" s="84"/>
      <c r="NID1868" s="84"/>
      <c r="NIE1868" s="84"/>
      <c r="NIF1868" s="84"/>
      <c r="NIG1868" s="84"/>
      <c r="NIH1868" s="84"/>
      <c r="NII1868" s="84"/>
      <c r="NIJ1868" s="84"/>
      <c r="NIK1868" s="84"/>
      <c r="NIL1868" s="84"/>
      <c r="NIM1868" s="84"/>
      <c r="NIN1868" s="84"/>
      <c r="NIO1868" s="84"/>
      <c r="NIP1868" s="84"/>
      <c r="NIQ1868" s="84"/>
      <c r="NIR1868" s="84"/>
      <c r="NIS1868" s="84"/>
      <c r="NIT1868" s="84"/>
      <c r="NIU1868" s="84"/>
      <c r="NIV1868" s="84"/>
      <c r="NIW1868" s="84"/>
      <c r="NIX1868" s="84"/>
      <c r="NIY1868" s="84"/>
      <c r="NIZ1868" s="84"/>
      <c r="NJA1868" s="84"/>
      <c r="NJB1868" s="84"/>
      <c r="NJC1868" s="84"/>
      <c r="NJD1868" s="84"/>
      <c r="NJE1868" s="84"/>
      <c r="NJF1868" s="84"/>
      <c r="NJG1868" s="84"/>
      <c r="NJH1868" s="84"/>
      <c r="NJI1868" s="84"/>
      <c r="NJJ1868" s="84"/>
      <c r="NJK1868" s="84"/>
      <c r="NJL1868" s="84"/>
      <c r="NJM1868" s="84"/>
      <c r="NJN1868" s="84"/>
      <c r="NJO1868" s="84"/>
      <c r="NJP1868" s="84"/>
      <c r="NJQ1868" s="84"/>
      <c r="NJR1868" s="84"/>
      <c r="NJS1868" s="84"/>
      <c r="NJT1868" s="84"/>
      <c r="NJU1868" s="84"/>
      <c r="NJV1868" s="84"/>
      <c r="NJW1868" s="84"/>
      <c r="NJX1868" s="84"/>
      <c r="NJY1868" s="84"/>
      <c r="NJZ1868" s="84"/>
      <c r="NKA1868" s="84"/>
      <c r="NKB1868" s="84"/>
      <c r="NKC1868" s="84"/>
      <c r="NKD1868" s="84"/>
      <c r="NKE1868" s="84"/>
      <c r="NKF1868" s="84"/>
      <c r="NKG1868" s="84"/>
      <c r="NKH1868" s="84"/>
      <c r="NKI1868" s="84"/>
      <c r="NKJ1868" s="84"/>
      <c r="NKK1868" s="84"/>
      <c r="NKL1868" s="84"/>
      <c r="NKM1868" s="84"/>
      <c r="NKN1868" s="84"/>
      <c r="NKO1868" s="84"/>
      <c r="NKP1868" s="84"/>
      <c r="NKQ1868" s="84"/>
      <c r="NKR1868" s="84"/>
      <c r="NKS1868" s="84"/>
      <c r="NKT1868" s="84"/>
      <c r="NKU1868" s="84"/>
      <c r="NKV1868" s="84"/>
      <c r="NKW1868" s="84"/>
      <c r="NKX1868" s="84"/>
      <c r="NKY1868" s="84"/>
      <c r="NKZ1868" s="84"/>
      <c r="NLA1868" s="84"/>
      <c r="NLB1868" s="84"/>
      <c r="NLC1868" s="84"/>
      <c r="NLD1868" s="84"/>
      <c r="NLE1868" s="84"/>
      <c r="NLF1868" s="84"/>
      <c r="NLG1868" s="84"/>
      <c r="NLH1868" s="84"/>
      <c r="NLI1868" s="84"/>
      <c r="NLJ1868" s="84"/>
      <c r="NLK1868" s="84"/>
      <c r="NLL1868" s="84"/>
      <c r="NLM1868" s="84"/>
      <c r="NLN1868" s="84"/>
      <c r="NLO1868" s="84"/>
      <c r="NLP1868" s="84"/>
      <c r="NLQ1868" s="84"/>
      <c r="NLR1868" s="84"/>
      <c r="NLS1868" s="84"/>
      <c r="NLT1868" s="84"/>
      <c r="NLU1868" s="84"/>
      <c r="NLV1868" s="84"/>
      <c r="NLW1868" s="84"/>
      <c r="NLX1868" s="84"/>
      <c r="NLY1868" s="84"/>
      <c r="NLZ1868" s="84"/>
      <c r="NMA1868" s="84"/>
      <c r="NMB1868" s="84"/>
      <c r="NMC1868" s="84"/>
      <c r="NMD1868" s="84"/>
      <c r="NME1868" s="84"/>
      <c r="NMF1868" s="84"/>
      <c r="NMG1868" s="84"/>
      <c r="NMH1868" s="84"/>
      <c r="NMI1868" s="84"/>
      <c r="NMJ1868" s="84"/>
      <c r="NMK1868" s="84"/>
      <c r="NML1868" s="84"/>
      <c r="NMM1868" s="84"/>
      <c r="NMN1868" s="84"/>
      <c r="NMO1868" s="84"/>
      <c r="NMP1868" s="84"/>
      <c r="NMQ1868" s="84"/>
      <c r="NMR1868" s="84"/>
      <c r="NMS1868" s="84"/>
      <c r="NMT1868" s="84"/>
      <c r="NMU1868" s="84"/>
      <c r="NMV1868" s="84"/>
      <c r="NMW1868" s="84"/>
      <c r="NMX1868" s="84"/>
      <c r="NMY1868" s="84"/>
      <c r="NMZ1868" s="84"/>
      <c r="NNA1868" s="84"/>
      <c r="NNB1868" s="84"/>
      <c r="NNC1868" s="84"/>
      <c r="NND1868" s="84"/>
      <c r="NNE1868" s="84"/>
      <c r="NNF1868" s="84"/>
      <c r="NNG1868" s="84"/>
      <c r="NNH1868" s="84"/>
      <c r="NNI1868" s="84"/>
      <c r="NNJ1868" s="84"/>
      <c r="NNK1868" s="84"/>
      <c r="NNL1868" s="84"/>
      <c r="NNM1868" s="84"/>
      <c r="NNN1868" s="84"/>
      <c r="NNO1868" s="84"/>
      <c r="NNP1868" s="84"/>
      <c r="NNQ1868" s="84"/>
      <c r="NNR1868" s="84"/>
      <c r="NNS1868" s="84"/>
      <c r="NNT1868" s="84"/>
      <c r="NNU1868" s="84"/>
      <c r="NNV1868" s="84"/>
      <c r="NNW1868" s="84"/>
      <c r="NNX1868" s="84"/>
      <c r="NNY1868" s="84"/>
      <c r="NNZ1868" s="84"/>
      <c r="NOA1868" s="84"/>
      <c r="NOB1868" s="84"/>
      <c r="NOC1868" s="84"/>
      <c r="NOD1868" s="84"/>
      <c r="NOE1868" s="84"/>
      <c r="NOF1868" s="84"/>
      <c r="NOG1868" s="84"/>
      <c r="NOH1868" s="84"/>
      <c r="NOI1868" s="84"/>
      <c r="NOJ1868" s="84"/>
      <c r="NOK1868" s="84"/>
      <c r="NOL1868" s="84"/>
      <c r="NOM1868" s="84"/>
      <c r="NON1868" s="84"/>
      <c r="NOO1868" s="84"/>
      <c r="NOP1868" s="84"/>
      <c r="NOQ1868" s="84"/>
      <c r="NOR1868" s="84"/>
      <c r="NOS1868" s="84"/>
      <c r="NOT1868" s="84"/>
      <c r="NOU1868" s="84"/>
      <c r="NOV1868" s="84"/>
      <c r="NOW1868" s="84"/>
      <c r="NOX1868" s="84"/>
      <c r="NOY1868" s="84"/>
      <c r="NOZ1868" s="84"/>
      <c r="NPA1868" s="84"/>
      <c r="NPB1868" s="84"/>
      <c r="NPC1868" s="84"/>
      <c r="NPD1868" s="84"/>
      <c r="NPE1868" s="84"/>
      <c r="NPF1868" s="84"/>
      <c r="NPG1868" s="84"/>
      <c r="NPH1868" s="84"/>
      <c r="NPI1868" s="84"/>
      <c r="NPJ1868" s="84"/>
      <c r="NPK1868" s="84"/>
      <c r="NPL1868" s="84"/>
      <c r="NPM1868" s="84"/>
      <c r="NPN1868" s="84"/>
      <c r="NPO1868" s="84"/>
      <c r="NPP1868" s="84"/>
      <c r="NPQ1868" s="84"/>
      <c r="NPR1868" s="84"/>
      <c r="NPS1868" s="84"/>
      <c r="NPT1868" s="84"/>
      <c r="NPU1868" s="84"/>
      <c r="NPV1868" s="84"/>
      <c r="NPW1868" s="84"/>
      <c r="NPX1868" s="84"/>
      <c r="NPY1868" s="84"/>
      <c r="NPZ1868" s="84"/>
      <c r="NQA1868" s="84"/>
      <c r="NQB1868" s="84"/>
      <c r="NQC1868" s="84"/>
      <c r="NQD1868" s="84"/>
      <c r="NQE1868" s="84"/>
      <c r="NQF1868" s="84"/>
      <c r="NQG1868" s="84"/>
      <c r="NQH1868" s="84"/>
      <c r="NQI1868" s="84"/>
      <c r="NQJ1868" s="84"/>
      <c r="NQK1868" s="84"/>
      <c r="NQL1868" s="84"/>
      <c r="NQM1868" s="84"/>
      <c r="NQN1868" s="84"/>
      <c r="NQO1868" s="84"/>
      <c r="NQP1868" s="84"/>
      <c r="NQQ1868" s="84"/>
      <c r="NQR1868" s="84"/>
      <c r="NQS1868" s="84"/>
      <c r="NQT1868" s="84"/>
      <c r="NQU1868" s="84"/>
      <c r="NQV1868" s="84"/>
      <c r="NQW1868" s="84"/>
      <c r="NQX1868" s="84"/>
      <c r="NQY1868" s="84"/>
      <c r="NQZ1868" s="84"/>
      <c r="NRA1868" s="84"/>
      <c r="NRB1868" s="84"/>
      <c r="NRC1868" s="84"/>
      <c r="NRD1868" s="84"/>
      <c r="NRE1868" s="84"/>
      <c r="NRF1868" s="84"/>
      <c r="NRG1868" s="84"/>
      <c r="NRH1868" s="84"/>
      <c r="NRI1868" s="84"/>
      <c r="NRJ1868" s="84"/>
      <c r="NRK1868" s="84"/>
      <c r="NRL1868" s="84"/>
      <c r="NRM1868" s="84"/>
      <c r="NRN1868" s="84"/>
      <c r="NRO1868" s="84"/>
      <c r="NRP1868" s="84"/>
      <c r="NRQ1868" s="84"/>
      <c r="NRR1868" s="84"/>
      <c r="NRS1868" s="84"/>
      <c r="NRT1868" s="84"/>
      <c r="NRU1868" s="84"/>
      <c r="NRV1868" s="84"/>
      <c r="NRW1868" s="84"/>
      <c r="NRX1868" s="84"/>
      <c r="NRY1868" s="84"/>
      <c r="NRZ1868" s="84"/>
      <c r="NSA1868" s="84"/>
      <c r="NSB1868" s="84"/>
      <c r="NSC1868" s="84"/>
      <c r="NSD1868" s="84"/>
      <c r="NSE1868" s="84"/>
      <c r="NSF1868" s="84"/>
      <c r="NSG1868" s="84"/>
      <c r="NSH1868" s="84"/>
      <c r="NSI1868" s="84"/>
      <c r="NSJ1868" s="84"/>
      <c r="NSK1868" s="84"/>
      <c r="NSL1868" s="84"/>
      <c r="NSM1868" s="84"/>
      <c r="NSN1868" s="84"/>
      <c r="NSO1868" s="84"/>
      <c r="NSP1868" s="84"/>
      <c r="NSQ1868" s="84"/>
      <c r="NSR1868" s="84"/>
      <c r="NSS1868" s="84"/>
      <c r="NST1868" s="84"/>
      <c r="NSU1868" s="84"/>
      <c r="NSV1868" s="84"/>
      <c r="NSW1868" s="84"/>
      <c r="NSX1868" s="84"/>
      <c r="NSY1868" s="84"/>
      <c r="NSZ1868" s="84"/>
      <c r="NTA1868" s="84"/>
      <c r="NTB1868" s="84"/>
      <c r="NTC1868" s="84"/>
      <c r="NTD1868" s="84"/>
      <c r="NTE1868" s="84"/>
      <c r="NTF1868" s="84"/>
      <c r="NTG1868" s="84"/>
      <c r="NTH1868" s="84"/>
      <c r="NTI1868" s="84"/>
      <c r="NTJ1868" s="84"/>
      <c r="NTK1868" s="84"/>
      <c r="NTL1868" s="84"/>
      <c r="NTM1868" s="84"/>
      <c r="NTN1868" s="84"/>
      <c r="NTO1868" s="84"/>
      <c r="NTP1868" s="84"/>
      <c r="NTQ1868" s="84"/>
      <c r="NTR1868" s="84"/>
      <c r="NTS1868" s="84"/>
      <c r="NTT1868" s="84"/>
      <c r="NTU1868" s="84"/>
      <c r="NTV1868" s="84"/>
      <c r="NTW1868" s="84"/>
      <c r="NTX1868" s="84"/>
      <c r="NTY1868" s="84"/>
      <c r="NTZ1868" s="84"/>
      <c r="NUA1868" s="84"/>
      <c r="NUB1868" s="84"/>
      <c r="NUC1868" s="84"/>
      <c r="NUD1868" s="84"/>
      <c r="NUE1868" s="84"/>
      <c r="NUF1868" s="84"/>
      <c r="NUG1868" s="84"/>
      <c r="NUH1868" s="84"/>
      <c r="NUI1868" s="84"/>
      <c r="NUJ1868" s="84"/>
      <c r="NUK1868" s="84"/>
      <c r="NUL1868" s="84"/>
      <c r="NUM1868" s="84"/>
      <c r="NUN1868" s="84"/>
      <c r="NUO1868" s="84"/>
      <c r="NUP1868" s="84"/>
      <c r="NUQ1868" s="84"/>
      <c r="NUR1868" s="84"/>
      <c r="NUS1868" s="84"/>
      <c r="NUT1868" s="84"/>
      <c r="NUU1868" s="84"/>
      <c r="NUV1868" s="84"/>
      <c r="NUW1868" s="84"/>
      <c r="NUX1868" s="84"/>
      <c r="NUY1868" s="84"/>
      <c r="NUZ1868" s="84"/>
      <c r="NVA1868" s="84"/>
      <c r="NVB1868" s="84"/>
      <c r="NVC1868" s="84"/>
      <c r="NVD1868" s="84"/>
      <c r="NVE1868" s="84"/>
      <c r="NVF1868" s="84"/>
      <c r="NVG1868" s="84"/>
      <c r="NVH1868" s="84"/>
      <c r="NVI1868" s="84"/>
      <c r="NVJ1868" s="84"/>
      <c r="NVK1868" s="84"/>
      <c r="NVL1868" s="84"/>
      <c r="NVM1868" s="84"/>
      <c r="NVN1868" s="84"/>
      <c r="NVO1868" s="84"/>
      <c r="NVP1868" s="84"/>
      <c r="NVQ1868" s="84"/>
      <c r="NVR1868" s="84"/>
      <c r="NVS1868" s="84"/>
      <c r="NVT1868" s="84"/>
      <c r="NVU1868" s="84"/>
      <c r="NVV1868" s="84"/>
      <c r="NVW1868" s="84"/>
      <c r="NVX1868" s="84"/>
      <c r="NVY1868" s="84"/>
      <c r="NVZ1868" s="84"/>
      <c r="NWA1868" s="84"/>
      <c r="NWB1868" s="84"/>
      <c r="NWC1868" s="84"/>
      <c r="NWD1868" s="84"/>
      <c r="NWE1868" s="84"/>
      <c r="NWF1868" s="84"/>
      <c r="NWG1868" s="84"/>
      <c r="NWH1868" s="84"/>
      <c r="NWI1868" s="84"/>
      <c r="NWJ1868" s="84"/>
      <c r="NWK1868" s="84"/>
      <c r="NWL1868" s="84"/>
      <c r="NWM1868" s="84"/>
      <c r="NWN1868" s="84"/>
      <c r="NWO1868" s="84"/>
      <c r="NWP1868" s="84"/>
      <c r="NWQ1868" s="84"/>
      <c r="NWR1868" s="84"/>
      <c r="NWS1868" s="84"/>
      <c r="NWT1868" s="84"/>
      <c r="NWU1868" s="84"/>
      <c r="NWV1868" s="84"/>
      <c r="NWW1868" s="84"/>
      <c r="NWX1868" s="84"/>
      <c r="NWY1868" s="84"/>
      <c r="NWZ1868" s="84"/>
      <c r="NXA1868" s="84"/>
      <c r="NXB1868" s="84"/>
      <c r="NXC1868" s="84"/>
      <c r="NXD1868" s="84"/>
      <c r="NXE1868" s="84"/>
      <c r="NXF1868" s="84"/>
      <c r="NXG1868" s="84"/>
      <c r="NXH1868" s="84"/>
      <c r="NXI1868" s="84"/>
      <c r="NXJ1868" s="84"/>
      <c r="NXK1868" s="84"/>
      <c r="NXL1868" s="84"/>
      <c r="NXM1868" s="84"/>
      <c r="NXN1868" s="84"/>
      <c r="NXO1868" s="84"/>
      <c r="NXP1868" s="84"/>
      <c r="NXQ1868" s="84"/>
      <c r="NXR1868" s="84"/>
      <c r="NXS1868" s="84"/>
      <c r="NXT1868" s="84"/>
      <c r="NXU1868" s="84"/>
      <c r="NXV1868" s="84"/>
      <c r="NXW1868" s="84"/>
      <c r="NXX1868" s="84"/>
      <c r="NXY1868" s="84"/>
      <c r="NXZ1868" s="84"/>
      <c r="NYA1868" s="84"/>
      <c r="NYB1868" s="84"/>
      <c r="NYC1868" s="84"/>
      <c r="NYD1868" s="84"/>
      <c r="NYE1868" s="84"/>
      <c r="NYF1868" s="84"/>
      <c r="NYG1868" s="84"/>
      <c r="NYH1868" s="84"/>
      <c r="NYI1868" s="84"/>
      <c r="NYJ1868" s="84"/>
      <c r="NYK1868" s="84"/>
      <c r="NYL1868" s="84"/>
      <c r="NYM1868" s="84"/>
      <c r="NYN1868" s="84"/>
      <c r="NYO1868" s="84"/>
      <c r="NYP1868" s="84"/>
      <c r="NYQ1868" s="84"/>
      <c r="NYR1868" s="84"/>
      <c r="NYS1868" s="84"/>
      <c r="NYT1868" s="84"/>
      <c r="NYU1868" s="84"/>
      <c r="NYV1868" s="84"/>
      <c r="NYW1868" s="84"/>
      <c r="NYX1868" s="84"/>
      <c r="NYY1868" s="84"/>
      <c r="NYZ1868" s="84"/>
      <c r="NZA1868" s="84"/>
      <c r="NZB1868" s="84"/>
      <c r="NZC1868" s="84"/>
      <c r="NZD1868" s="84"/>
      <c r="NZE1868" s="84"/>
      <c r="NZF1868" s="84"/>
      <c r="NZG1868" s="84"/>
      <c r="NZH1868" s="84"/>
      <c r="NZI1868" s="84"/>
      <c r="NZJ1868" s="84"/>
      <c r="NZK1868" s="84"/>
      <c r="NZL1868" s="84"/>
      <c r="NZM1868" s="84"/>
      <c r="NZN1868" s="84"/>
      <c r="NZO1868" s="84"/>
      <c r="NZP1868" s="84"/>
      <c r="NZQ1868" s="84"/>
      <c r="NZR1868" s="84"/>
      <c r="NZS1868" s="84"/>
      <c r="NZT1868" s="84"/>
      <c r="NZU1868" s="84"/>
      <c r="NZV1868" s="84"/>
      <c r="NZW1868" s="84"/>
      <c r="NZX1868" s="84"/>
      <c r="NZY1868" s="84"/>
      <c r="NZZ1868" s="84"/>
      <c r="OAA1868" s="84"/>
      <c r="OAB1868" s="84"/>
      <c r="OAC1868" s="84"/>
      <c r="OAD1868" s="84"/>
      <c r="OAE1868" s="84"/>
      <c r="OAF1868" s="84"/>
      <c r="OAG1868" s="84"/>
      <c r="OAH1868" s="84"/>
      <c r="OAI1868" s="84"/>
      <c r="OAJ1868" s="84"/>
      <c r="OAK1868" s="84"/>
      <c r="OAL1868" s="84"/>
      <c r="OAM1868" s="84"/>
      <c r="OAN1868" s="84"/>
      <c r="OAO1868" s="84"/>
      <c r="OAP1868" s="84"/>
      <c r="OAQ1868" s="84"/>
      <c r="OAR1868" s="84"/>
      <c r="OAS1868" s="84"/>
      <c r="OAT1868" s="84"/>
      <c r="OAU1868" s="84"/>
      <c r="OAV1868" s="84"/>
      <c r="OAW1868" s="84"/>
      <c r="OAX1868" s="84"/>
      <c r="OAY1868" s="84"/>
      <c r="OAZ1868" s="84"/>
      <c r="OBA1868" s="84"/>
      <c r="OBB1868" s="84"/>
      <c r="OBC1868" s="84"/>
      <c r="OBD1868" s="84"/>
      <c r="OBE1868" s="84"/>
      <c r="OBF1868" s="84"/>
      <c r="OBG1868" s="84"/>
      <c r="OBH1868" s="84"/>
      <c r="OBI1868" s="84"/>
      <c r="OBJ1868" s="84"/>
      <c r="OBK1868" s="84"/>
      <c r="OBL1868" s="84"/>
      <c r="OBM1868" s="84"/>
      <c r="OBN1868" s="84"/>
      <c r="OBO1868" s="84"/>
      <c r="OBP1868" s="84"/>
      <c r="OBQ1868" s="84"/>
      <c r="OBR1868" s="84"/>
      <c r="OBS1868" s="84"/>
      <c r="OBT1868" s="84"/>
      <c r="OBU1868" s="84"/>
      <c r="OBV1868" s="84"/>
      <c r="OBW1868" s="84"/>
      <c r="OBX1868" s="84"/>
      <c r="OBY1868" s="84"/>
      <c r="OBZ1868" s="84"/>
      <c r="OCA1868" s="84"/>
      <c r="OCB1868" s="84"/>
      <c r="OCC1868" s="84"/>
      <c r="OCD1868" s="84"/>
      <c r="OCE1868" s="84"/>
      <c r="OCF1868" s="84"/>
      <c r="OCG1868" s="84"/>
      <c r="OCH1868" s="84"/>
      <c r="OCI1868" s="84"/>
      <c r="OCJ1868" s="84"/>
      <c r="OCK1868" s="84"/>
      <c r="OCL1868" s="84"/>
      <c r="OCM1868" s="84"/>
      <c r="OCN1868" s="84"/>
      <c r="OCO1868" s="84"/>
      <c r="OCP1868" s="84"/>
      <c r="OCQ1868" s="84"/>
      <c r="OCR1868" s="84"/>
      <c r="OCS1868" s="84"/>
      <c r="OCT1868" s="84"/>
      <c r="OCU1868" s="84"/>
      <c r="OCV1868" s="84"/>
      <c r="OCW1868" s="84"/>
      <c r="OCX1868" s="84"/>
      <c r="OCY1868" s="84"/>
      <c r="OCZ1868" s="84"/>
      <c r="ODA1868" s="84"/>
      <c r="ODB1868" s="84"/>
      <c r="ODC1868" s="84"/>
      <c r="ODD1868" s="84"/>
      <c r="ODE1868" s="84"/>
      <c r="ODF1868" s="84"/>
      <c r="ODG1868" s="84"/>
      <c r="ODH1868" s="84"/>
      <c r="ODI1868" s="84"/>
      <c r="ODJ1868" s="84"/>
      <c r="ODK1868" s="84"/>
      <c r="ODL1868" s="84"/>
      <c r="ODM1868" s="84"/>
      <c r="ODN1868" s="84"/>
      <c r="ODO1868" s="84"/>
      <c r="ODP1868" s="84"/>
      <c r="ODQ1868" s="84"/>
      <c r="ODR1868" s="84"/>
      <c r="ODS1868" s="84"/>
      <c r="ODT1868" s="84"/>
      <c r="ODU1868" s="84"/>
      <c r="ODV1868" s="84"/>
      <c r="ODW1868" s="84"/>
      <c r="ODX1868" s="84"/>
      <c r="ODY1868" s="84"/>
      <c r="ODZ1868" s="84"/>
      <c r="OEA1868" s="84"/>
      <c r="OEB1868" s="84"/>
      <c r="OEC1868" s="84"/>
      <c r="OED1868" s="84"/>
      <c r="OEE1868" s="84"/>
      <c r="OEF1868" s="84"/>
      <c r="OEG1868" s="84"/>
      <c r="OEH1868" s="84"/>
      <c r="OEI1868" s="84"/>
      <c r="OEJ1868" s="84"/>
      <c r="OEK1868" s="84"/>
      <c r="OEL1868" s="84"/>
      <c r="OEM1868" s="84"/>
      <c r="OEN1868" s="84"/>
      <c r="OEO1868" s="84"/>
      <c r="OEP1868" s="84"/>
      <c r="OEQ1868" s="84"/>
      <c r="OER1868" s="84"/>
      <c r="OES1868" s="84"/>
      <c r="OET1868" s="84"/>
      <c r="OEU1868" s="84"/>
      <c r="OEV1868" s="84"/>
      <c r="OEW1868" s="84"/>
      <c r="OEX1868" s="84"/>
      <c r="OEY1868" s="84"/>
      <c r="OEZ1868" s="84"/>
      <c r="OFA1868" s="84"/>
      <c r="OFB1868" s="84"/>
      <c r="OFC1868" s="84"/>
      <c r="OFD1868" s="84"/>
      <c r="OFE1868" s="84"/>
      <c r="OFF1868" s="84"/>
      <c r="OFG1868" s="84"/>
      <c r="OFH1868" s="84"/>
      <c r="OFI1868" s="84"/>
      <c r="OFJ1868" s="84"/>
      <c r="OFK1868" s="84"/>
      <c r="OFL1868" s="84"/>
      <c r="OFM1868" s="84"/>
      <c r="OFN1868" s="84"/>
      <c r="OFO1868" s="84"/>
      <c r="OFP1868" s="84"/>
      <c r="OFQ1868" s="84"/>
      <c r="OFR1868" s="84"/>
      <c r="OFS1868" s="84"/>
      <c r="OFT1868" s="84"/>
      <c r="OFU1868" s="84"/>
      <c r="OFV1868" s="84"/>
      <c r="OFW1868" s="84"/>
      <c r="OFX1868" s="84"/>
      <c r="OFY1868" s="84"/>
      <c r="OFZ1868" s="84"/>
      <c r="OGA1868" s="84"/>
      <c r="OGB1868" s="84"/>
      <c r="OGC1868" s="84"/>
      <c r="OGD1868" s="84"/>
      <c r="OGE1868" s="84"/>
      <c r="OGF1868" s="84"/>
      <c r="OGG1868" s="84"/>
      <c r="OGH1868" s="84"/>
      <c r="OGI1868" s="84"/>
      <c r="OGJ1868" s="84"/>
      <c r="OGK1868" s="84"/>
      <c r="OGL1868" s="84"/>
      <c r="OGM1868" s="84"/>
      <c r="OGN1868" s="84"/>
      <c r="OGO1868" s="84"/>
      <c r="OGP1868" s="84"/>
      <c r="OGQ1868" s="84"/>
      <c r="OGR1868" s="84"/>
      <c r="OGS1868" s="84"/>
      <c r="OGT1868" s="84"/>
      <c r="OGU1868" s="84"/>
      <c r="OGV1868" s="84"/>
      <c r="OGW1868" s="84"/>
      <c r="OGX1868" s="84"/>
      <c r="OGY1868" s="84"/>
      <c r="OGZ1868" s="84"/>
      <c r="OHA1868" s="84"/>
      <c r="OHB1868" s="84"/>
      <c r="OHC1868" s="84"/>
      <c r="OHD1868" s="84"/>
      <c r="OHE1868" s="84"/>
      <c r="OHF1868" s="84"/>
      <c r="OHG1868" s="84"/>
      <c r="OHH1868" s="84"/>
      <c r="OHI1868" s="84"/>
      <c r="OHJ1868" s="84"/>
      <c r="OHK1868" s="84"/>
      <c r="OHL1868" s="84"/>
      <c r="OHM1868" s="84"/>
      <c r="OHN1868" s="84"/>
      <c r="OHO1868" s="84"/>
      <c r="OHP1868" s="84"/>
      <c r="OHQ1868" s="84"/>
      <c r="OHR1868" s="84"/>
      <c r="OHS1868" s="84"/>
      <c r="OHT1868" s="84"/>
      <c r="OHU1868" s="84"/>
      <c r="OHV1868" s="84"/>
      <c r="OHW1868" s="84"/>
      <c r="OHX1868" s="84"/>
      <c r="OHY1868" s="84"/>
      <c r="OHZ1868" s="84"/>
      <c r="OIA1868" s="84"/>
      <c r="OIB1868" s="84"/>
      <c r="OIC1868" s="84"/>
      <c r="OID1868" s="84"/>
      <c r="OIE1868" s="84"/>
      <c r="OIF1868" s="84"/>
      <c r="OIG1868" s="84"/>
      <c r="OIH1868" s="84"/>
      <c r="OII1868" s="84"/>
      <c r="OIJ1868" s="84"/>
      <c r="OIK1868" s="84"/>
      <c r="OIL1868" s="84"/>
      <c r="OIM1868" s="84"/>
      <c r="OIN1868" s="84"/>
      <c r="OIO1868" s="84"/>
      <c r="OIP1868" s="84"/>
      <c r="OIQ1868" s="84"/>
      <c r="OIR1868" s="84"/>
      <c r="OIS1868" s="84"/>
      <c r="OIT1868" s="84"/>
      <c r="OIU1868" s="84"/>
      <c r="OIV1868" s="84"/>
      <c r="OIW1868" s="84"/>
      <c r="OIX1868" s="84"/>
      <c r="OIY1868" s="84"/>
      <c r="OIZ1868" s="84"/>
      <c r="OJA1868" s="84"/>
      <c r="OJB1868" s="84"/>
      <c r="OJC1868" s="84"/>
      <c r="OJD1868" s="84"/>
      <c r="OJE1868" s="84"/>
      <c r="OJF1868" s="84"/>
      <c r="OJG1868" s="84"/>
      <c r="OJH1868" s="84"/>
      <c r="OJI1868" s="84"/>
      <c r="OJJ1868" s="84"/>
      <c r="OJK1868" s="84"/>
      <c r="OJL1868" s="84"/>
      <c r="OJM1868" s="84"/>
      <c r="OJN1868" s="84"/>
      <c r="OJO1868" s="84"/>
      <c r="OJP1868" s="84"/>
      <c r="OJQ1868" s="84"/>
      <c r="OJR1868" s="84"/>
      <c r="OJS1868" s="84"/>
      <c r="OJT1868" s="84"/>
      <c r="OJU1868" s="84"/>
      <c r="OJV1868" s="84"/>
      <c r="OJW1868" s="84"/>
      <c r="OJX1868" s="84"/>
      <c r="OJY1868" s="84"/>
      <c r="OJZ1868" s="84"/>
      <c r="OKA1868" s="84"/>
      <c r="OKB1868" s="84"/>
      <c r="OKC1868" s="84"/>
      <c r="OKD1868" s="84"/>
      <c r="OKE1868" s="84"/>
      <c r="OKF1868" s="84"/>
      <c r="OKG1868" s="84"/>
      <c r="OKH1868" s="84"/>
      <c r="OKI1868" s="84"/>
      <c r="OKJ1868" s="84"/>
      <c r="OKK1868" s="84"/>
      <c r="OKL1868" s="84"/>
      <c r="OKM1868" s="84"/>
      <c r="OKN1868" s="84"/>
      <c r="OKO1868" s="84"/>
      <c r="OKP1868" s="84"/>
      <c r="OKQ1868" s="84"/>
      <c r="OKR1868" s="84"/>
      <c r="OKS1868" s="84"/>
      <c r="OKT1868" s="84"/>
      <c r="OKU1868" s="84"/>
      <c r="OKV1868" s="84"/>
      <c r="OKW1868" s="84"/>
      <c r="OKX1868" s="84"/>
      <c r="OKY1868" s="84"/>
      <c r="OKZ1868" s="84"/>
      <c r="OLA1868" s="84"/>
      <c r="OLB1868" s="84"/>
      <c r="OLC1868" s="84"/>
      <c r="OLD1868" s="84"/>
      <c r="OLE1868" s="84"/>
      <c r="OLF1868" s="84"/>
      <c r="OLG1868" s="84"/>
      <c r="OLH1868" s="84"/>
      <c r="OLI1868" s="84"/>
      <c r="OLJ1868" s="84"/>
      <c r="OLK1868" s="84"/>
      <c r="OLL1868" s="84"/>
      <c r="OLM1868" s="84"/>
      <c r="OLN1868" s="84"/>
      <c r="OLO1868" s="84"/>
      <c r="OLP1868" s="84"/>
      <c r="OLQ1868" s="84"/>
      <c r="OLR1868" s="84"/>
      <c r="OLS1868" s="84"/>
      <c r="OLT1868" s="84"/>
      <c r="OLU1868" s="84"/>
      <c r="OLV1868" s="84"/>
      <c r="OLW1868" s="84"/>
      <c r="OLX1868" s="84"/>
      <c r="OLY1868" s="84"/>
      <c r="OLZ1868" s="84"/>
      <c r="OMA1868" s="84"/>
      <c r="OMB1868" s="84"/>
      <c r="OMC1868" s="84"/>
      <c r="OMD1868" s="84"/>
      <c r="OME1868" s="84"/>
      <c r="OMF1868" s="84"/>
      <c r="OMG1868" s="84"/>
      <c r="OMH1868" s="84"/>
      <c r="OMI1868" s="84"/>
      <c r="OMJ1868" s="84"/>
      <c r="OMK1868" s="84"/>
      <c r="OML1868" s="84"/>
      <c r="OMM1868" s="84"/>
      <c r="OMN1868" s="84"/>
      <c r="OMO1868" s="84"/>
      <c r="OMP1868" s="84"/>
      <c r="OMQ1868" s="84"/>
      <c r="OMR1868" s="84"/>
      <c r="OMS1868" s="84"/>
      <c r="OMT1868" s="84"/>
      <c r="OMU1868" s="84"/>
      <c r="OMV1868" s="84"/>
      <c r="OMW1868" s="84"/>
      <c r="OMX1868" s="84"/>
      <c r="OMY1868" s="84"/>
      <c r="OMZ1868" s="84"/>
      <c r="ONA1868" s="84"/>
      <c r="ONB1868" s="84"/>
      <c r="ONC1868" s="84"/>
      <c r="OND1868" s="84"/>
      <c r="ONE1868" s="84"/>
      <c r="ONF1868" s="84"/>
      <c r="ONG1868" s="84"/>
      <c r="ONH1868" s="84"/>
      <c r="ONI1868" s="84"/>
      <c r="ONJ1868" s="84"/>
      <c r="ONK1868" s="84"/>
      <c r="ONL1868" s="84"/>
      <c r="ONM1868" s="84"/>
      <c r="ONN1868" s="84"/>
      <c r="ONO1868" s="84"/>
      <c r="ONP1868" s="84"/>
      <c r="ONQ1868" s="84"/>
      <c r="ONR1868" s="84"/>
      <c r="ONS1868" s="84"/>
      <c r="ONT1868" s="84"/>
      <c r="ONU1868" s="84"/>
      <c r="ONV1868" s="84"/>
      <c r="ONW1868" s="84"/>
      <c r="ONX1868" s="84"/>
      <c r="ONY1868" s="84"/>
      <c r="ONZ1868" s="84"/>
      <c r="OOA1868" s="84"/>
      <c r="OOB1868" s="84"/>
      <c r="OOC1868" s="84"/>
      <c r="OOD1868" s="84"/>
      <c r="OOE1868" s="84"/>
      <c r="OOF1868" s="84"/>
      <c r="OOG1868" s="84"/>
      <c r="OOH1868" s="84"/>
      <c r="OOI1868" s="84"/>
      <c r="OOJ1868" s="84"/>
      <c r="OOK1868" s="84"/>
      <c r="OOL1868" s="84"/>
      <c r="OOM1868" s="84"/>
      <c r="OON1868" s="84"/>
      <c r="OOO1868" s="84"/>
      <c r="OOP1868" s="84"/>
      <c r="OOQ1868" s="84"/>
      <c r="OOR1868" s="84"/>
      <c r="OOS1868" s="84"/>
      <c r="OOT1868" s="84"/>
      <c r="OOU1868" s="84"/>
      <c r="OOV1868" s="84"/>
      <c r="OOW1868" s="84"/>
      <c r="OOX1868" s="84"/>
      <c r="OOY1868" s="84"/>
      <c r="OOZ1868" s="84"/>
      <c r="OPA1868" s="84"/>
      <c r="OPB1868" s="84"/>
      <c r="OPC1868" s="84"/>
      <c r="OPD1868" s="84"/>
      <c r="OPE1868" s="84"/>
      <c r="OPF1868" s="84"/>
      <c r="OPG1868" s="84"/>
      <c r="OPH1868" s="84"/>
      <c r="OPI1868" s="84"/>
      <c r="OPJ1868" s="84"/>
      <c r="OPK1868" s="84"/>
      <c r="OPL1868" s="84"/>
      <c r="OPM1868" s="84"/>
      <c r="OPN1868" s="84"/>
      <c r="OPO1868" s="84"/>
      <c r="OPP1868" s="84"/>
      <c r="OPQ1868" s="84"/>
      <c r="OPR1868" s="84"/>
      <c r="OPS1868" s="84"/>
      <c r="OPT1868" s="84"/>
      <c r="OPU1868" s="84"/>
      <c r="OPV1868" s="84"/>
      <c r="OPW1868" s="84"/>
      <c r="OPX1868" s="84"/>
      <c r="OPY1868" s="84"/>
      <c r="OPZ1868" s="84"/>
      <c r="OQA1868" s="84"/>
      <c r="OQB1868" s="84"/>
      <c r="OQC1868" s="84"/>
      <c r="OQD1868" s="84"/>
      <c r="OQE1868" s="84"/>
      <c r="OQF1868" s="84"/>
      <c r="OQG1868" s="84"/>
      <c r="OQH1868" s="84"/>
      <c r="OQI1868" s="84"/>
      <c r="OQJ1868" s="84"/>
      <c r="OQK1868" s="84"/>
      <c r="OQL1868" s="84"/>
      <c r="OQM1868" s="84"/>
      <c r="OQN1868" s="84"/>
      <c r="OQO1868" s="84"/>
      <c r="OQP1868" s="84"/>
      <c r="OQQ1868" s="84"/>
      <c r="OQR1868" s="84"/>
      <c r="OQS1868" s="84"/>
      <c r="OQT1868" s="84"/>
      <c r="OQU1868" s="84"/>
      <c r="OQV1868" s="84"/>
      <c r="OQW1868" s="84"/>
      <c r="OQX1868" s="84"/>
      <c r="OQY1868" s="84"/>
      <c r="OQZ1868" s="84"/>
      <c r="ORA1868" s="84"/>
      <c r="ORB1868" s="84"/>
      <c r="ORC1868" s="84"/>
      <c r="ORD1868" s="84"/>
      <c r="ORE1868" s="84"/>
      <c r="ORF1868" s="84"/>
      <c r="ORG1868" s="84"/>
      <c r="ORH1868" s="84"/>
      <c r="ORI1868" s="84"/>
      <c r="ORJ1868" s="84"/>
      <c r="ORK1868" s="84"/>
      <c r="ORL1868" s="84"/>
      <c r="ORM1868" s="84"/>
      <c r="ORN1868" s="84"/>
      <c r="ORO1868" s="84"/>
      <c r="ORP1868" s="84"/>
      <c r="ORQ1868" s="84"/>
      <c r="ORR1868" s="84"/>
      <c r="ORS1868" s="84"/>
      <c r="ORT1868" s="84"/>
      <c r="ORU1868" s="84"/>
      <c r="ORV1868" s="84"/>
      <c r="ORW1868" s="84"/>
      <c r="ORX1868" s="84"/>
      <c r="ORY1868" s="84"/>
      <c r="ORZ1868" s="84"/>
      <c r="OSA1868" s="84"/>
      <c r="OSB1868" s="84"/>
      <c r="OSC1868" s="84"/>
      <c r="OSD1868" s="84"/>
      <c r="OSE1868" s="84"/>
      <c r="OSF1868" s="84"/>
      <c r="OSG1868" s="84"/>
      <c r="OSH1868" s="84"/>
      <c r="OSI1868" s="84"/>
      <c r="OSJ1868" s="84"/>
      <c r="OSK1868" s="84"/>
      <c r="OSL1868" s="84"/>
      <c r="OSM1868" s="84"/>
      <c r="OSN1868" s="84"/>
      <c r="OSO1868" s="84"/>
      <c r="OSP1868" s="84"/>
      <c r="OSQ1868" s="84"/>
      <c r="OSR1868" s="84"/>
      <c r="OSS1868" s="84"/>
      <c r="OST1868" s="84"/>
      <c r="OSU1868" s="84"/>
      <c r="OSV1868" s="84"/>
      <c r="OSW1868" s="84"/>
      <c r="OSX1868" s="84"/>
      <c r="OSY1868" s="84"/>
      <c r="OSZ1868" s="84"/>
      <c r="OTA1868" s="84"/>
      <c r="OTB1868" s="84"/>
      <c r="OTC1868" s="84"/>
      <c r="OTD1868" s="84"/>
      <c r="OTE1868" s="84"/>
      <c r="OTF1868" s="84"/>
      <c r="OTG1868" s="84"/>
      <c r="OTH1868" s="84"/>
      <c r="OTI1868" s="84"/>
      <c r="OTJ1868" s="84"/>
      <c r="OTK1868" s="84"/>
      <c r="OTL1868" s="84"/>
      <c r="OTM1868" s="84"/>
      <c r="OTN1868" s="84"/>
      <c r="OTO1868" s="84"/>
      <c r="OTP1868" s="84"/>
      <c r="OTQ1868" s="84"/>
      <c r="OTR1868" s="84"/>
      <c r="OTS1868" s="84"/>
      <c r="OTT1868" s="84"/>
      <c r="OTU1868" s="84"/>
      <c r="OTV1868" s="84"/>
      <c r="OTW1868" s="84"/>
      <c r="OTX1868" s="84"/>
      <c r="OTY1868" s="84"/>
      <c r="OTZ1868" s="84"/>
      <c r="OUA1868" s="84"/>
      <c r="OUB1868" s="84"/>
      <c r="OUC1868" s="84"/>
      <c r="OUD1868" s="84"/>
      <c r="OUE1868" s="84"/>
      <c r="OUF1868" s="84"/>
      <c r="OUG1868" s="84"/>
      <c r="OUH1868" s="84"/>
      <c r="OUI1868" s="84"/>
      <c r="OUJ1868" s="84"/>
      <c r="OUK1868" s="84"/>
      <c r="OUL1868" s="84"/>
      <c r="OUM1868" s="84"/>
      <c r="OUN1868" s="84"/>
      <c r="OUO1868" s="84"/>
      <c r="OUP1868" s="84"/>
      <c r="OUQ1868" s="84"/>
      <c r="OUR1868" s="84"/>
      <c r="OUS1868" s="84"/>
      <c r="OUT1868" s="84"/>
      <c r="OUU1868" s="84"/>
      <c r="OUV1868" s="84"/>
      <c r="OUW1868" s="84"/>
      <c r="OUX1868" s="84"/>
      <c r="OUY1868" s="84"/>
      <c r="OUZ1868" s="84"/>
      <c r="OVA1868" s="84"/>
      <c r="OVB1868" s="84"/>
      <c r="OVC1868" s="84"/>
      <c r="OVD1868" s="84"/>
      <c r="OVE1868" s="84"/>
      <c r="OVF1868" s="84"/>
      <c r="OVG1868" s="84"/>
      <c r="OVH1868" s="84"/>
      <c r="OVI1868" s="84"/>
      <c r="OVJ1868" s="84"/>
      <c r="OVK1868" s="84"/>
      <c r="OVL1868" s="84"/>
      <c r="OVM1868" s="84"/>
      <c r="OVN1868" s="84"/>
      <c r="OVO1868" s="84"/>
      <c r="OVP1868" s="84"/>
      <c r="OVQ1868" s="84"/>
      <c r="OVR1868" s="84"/>
      <c r="OVS1868" s="84"/>
      <c r="OVT1868" s="84"/>
      <c r="OVU1868" s="84"/>
      <c r="OVV1868" s="84"/>
      <c r="OVW1868" s="84"/>
      <c r="OVX1868" s="84"/>
      <c r="OVY1868" s="84"/>
      <c r="OVZ1868" s="84"/>
      <c r="OWA1868" s="84"/>
      <c r="OWB1868" s="84"/>
      <c r="OWC1868" s="84"/>
      <c r="OWD1868" s="84"/>
      <c r="OWE1868" s="84"/>
      <c r="OWF1868" s="84"/>
      <c r="OWG1868" s="84"/>
      <c r="OWH1868" s="84"/>
      <c r="OWI1868" s="84"/>
      <c r="OWJ1868" s="84"/>
      <c r="OWK1868" s="84"/>
      <c r="OWL1868" s="84"/>
      <c r="OWM1868" s="84"/>
      <c r="OWN1868" s="84"/>
      <c r="OWO1868" s="84"/>
      <c r="OWP1868" s="84"/>
      <c r="OWQ1868" s="84"/>
      <c r="OWR1868" s="84"/>
      <c r="OWS1868" s="84"/>
      <c r="OWT1868" s="84"/>
      <c r="OWU1868" s="84"/>
      <c r="OWV1868" s="84"/>
      <c r="OWW1868" s="84"/>
      <c r="OWX1868" s="84"/>
      <c r="OWY1868" s="84"/>
      <c r="OWZ1868" s="84"/>
      <c r="OXA1868" s="84"/>
      <c r="OXB1868" s="84"/>
      <c r="OXC1868" s="84"/>
      <c r="OXD1868" s="84"/>
      <c r="OXE1868" s="84"/>
      <c r="OXF1868" s="84"/>
      <c r="OXG1868" s="84"/>
      <c r="OXH1868" s="84"/>
      <c r="OXI1868" s="84"/>
      <c r="OXJ1868" s="84"/>
      <c r="OXK1868" s="84"/>
      <c r="OXL1868" s="84"/>
      <c r="OXM1868" s="84"/>
      <c r="OXN1868" s="84"/>
      <c r="OXO1868" s="84"/>
      <c r="OXP1868" s="84"/>
      <c r="OXQ1868" s="84"/>
      <c r="OXR1868" s="84"/>
      <c r="OXS1868" s="84"/>
      <c r="OXT1868" s="84"/>
      <c r="OXU1868" s="84"/>
      <c r="OXV1868" s="84"/>
      <c r="OXW1868" s="84"/>
      <c r="OXX1868" s="84"/>
      <c r="OXY1868" s="84"/>
      <c r="OXZ1868" s="84"/>
      <c r="OYA1868" s="84"/>
      <c r="OYB1868" s="84"/>
      <c r="OYC1868" s="84"/>
      <c r="OYD1868" s="84"/>
      <c r="OYE1868" s="84"/>
      <c r="OYF1868" s="84"/>
      <c r="OYG1868" s="84"/>
      <c r="OYH1868" s="84"/>
      <c r="OYI1868" s="84"/>
      <c r="OYJ1868" s="84"/>
      <c r="OYK1868" s="84"/>
      <c r="OYL1868" s="84"/>
      <c r="OYM1868" s="84"/>
      <c r="OYN1868" s="84"/>
      <c r="OYO1868" s="84"/>
      <c r="OYP1868" s="84"/>
      <c r="OYQ1868" s="84"/>
      <c r="OYR1868" s="84"/>
      <c r="OYS1868" s="84"/>
      <c r="OYT1868" s="84"/>
      <c r="OYU1868" s="84"/>
      <c r="OYV1868" s="84"/>
      <c r="OYW1868" s="84"/>
      <c r="OYX1868" s="84"/>
      <c r="OYY1868" s="84"/>
      <c r="OYZ1868" s="84"/>
      <c r="OZA1868" s="84"/>
      <c r="OZB1868" s="84"/>
      <c r="OZC1868" s="84"/>
      <c r="OZD1868" s="84"/>
      <c r="OZE1868" s="84"/>
      <c r="OZF1868" s="84"/>
      <c r="OZG1868" s="84"/>
      <c r="OZH1868" s="84"/>
      <c r="OZI1868" s="84"/>
      <c r="OZJ1868" s="84"/>
      <c r="OZK1868" s="84"/>
      <c r="OZL1868" s="84"/>
      <c r="OZM1868" s="84"/>
      <c r="OZN1868" s="84"/>
      <c r="OZO1868" s="84"/>
      <c r="OZP1868" s="84"/>
      <c r="OZQ1868" s="84"/>
      <c r="OZR1868" s="84"/>
      <c r="OZS1868" s="84"/>
      <c r="OZT1868" s="84"/>
      <c r="OZU1868" s="84"/>
      <c r="OZV1868" s="84"/>
      <c r="OZW1868" s="84"/>
      <c r="OZX1868" s="84"/>
      <c r="OZY1868" s="84"/>
      <c r="OZZ1868" s="84"/>
      <c r="PAA1868" s="84"/>
      <c r="PAB1868" s="84"/>
      <c r="PAC1868" s="84"/>
      <c r="PAD1868" s="84"/>
      <c r="PAE1868" s="84"/>
      <c r="PAF1868" s="84"/>
      <c r="PAG1868" s="84"/>
      <c r="PAH1868" s="84"/>
      <c r="PAI1868" s="84"/>
      <c r="PAJ1868" s="84"/>
      <c r="PAK1868" s="84"/>
      <c r="PAL1868" s="84"/>
      <c r="PAM1868" s="84"/>
      <c r="PAN1868" s="84"/>
      <c r="PAO1868" s="84"/>
      <c r="PAP1868" s="84"/>
      <c r="PAQ1868" s="84"/>
      <c r="PAR1868" s="84"/>
      <c r="PAS1868" s="84"/>
      <c r="PAT1868" s="84"/>
      <c r="PAU1868" s="84"/>
      <c r="PAV1868" s="84"/>
      <c r="PAW1868" s="84"/>
      <c r="PAX1868" s="84"/>
      <c r="PAY1868" s="84"/>
      <c r="PAZ1868" s="84"/>
      <c r="PBA1868" s="84"/>
      <c r="PBB1868" s="84"/>
      <c r="PBC1868" s="84"/>
      <c r="PBD1868" s="84"/>
      <c r="PBE1868" s="84"/>
      <c r="PBF1868" s="84"/>
      <c r="PBG1868" s="84"/>
      <c r="PBH1868" s="84"/>
      <c r="PBI1868" s="84"/>
      <c r="PBJ1868" s="84"/>
      <c r="PBK1868" s="84"/>
      <c r="PBL1868" s="84"/>
      <c r="PBM1868" s="84"/>
      <c r="PBN1868" s="84"/>
      <c r="PBO1868" s="84"/>
      <c r="PBP1868" s="84"/>
      <c r="PBQ1868" s="84"/>
      <c r="PBR1868" s="84"/>
      <c r="PBS1868" s="84"/>
      <c r="PBT1868" s="84"/>
      <c r="PBU1868" s="84"/>
      <c r="PBV1868" s="84"/>
      <c r="PBW1868" s="84"/>
      <c r="PBX1868" s="84"/>
      <c r="PBY1868" s="84"/>
      <c r="PBZ1868" s="84"/>
      <c r="PCA1868" s="84"/>
      <c r="PCB1868" s="84"/>
      <c r="PCC1868" s="84"/>
      <c r="PCD1868" s="84"/>
      <c r="PCE1868" s="84"/>
      <c r="PCF1868" s="84"/>
      <c r="PCG1868" s="84"/>
      <c r="PCH1868" s="84"/>
      <c r="PCI1868" s="84"/>
      <c r="PCJ1868" s="84"/>
      <c r="PCK1868" s="84"/>
      <c r="PCL1868" s="84"/>
      <c r="PCM1868" s="84"/>
      <c r="PCN1868" s="84"/>
      <c r="PCO1868" s="84"/>
      <c r="PCP1868" s="84"/>
      <c r="PCQ1868" s="84"/>
      <c r="PCR1868" s="84"/>
      <c r="PCS1868" s="84"/>
      <c r="PCT1868" s="84"/>
      <c r="PCU1868" s="84"/>
      <c r="PCV1868" s="84"/>
      <c r="PCW1868" s="84"/>
      <c r="PCX1868" s="84"/>
      <c r="PCY1868" s="84"/>
      <c r="PCZ1868" s="84"/>
      <c r="PDA1868" s="84"/>
      <c r="PDB1868" s="84"/>
      <c r="PDC1868" s="84"/>
      <c r="PDD1868" s="84"/>
      <c r="PDE1868" s="84"/>
      <c r="PDF1868" s="84"/>
      <c r="PDG1868" s="84"/>
      <c r="PDH1868" s="84"/>
      <c r="PDI1868" s="84"/>
      <c r="PDJ1868" s="84"/>
      <c r="PDK1868" s="84"/>
      <c r="PDL1868" s="84"/>
      <c r="PDM1868" s="84"/>
      <c r="PDN1868" s="84"/>
      <c r="PDO1868" s="84"/>
      <c r="PDP1868" s="84"/>
      <c r="PDQ1868" s="84"/>
      <c r="PDR1868" s="84"/>
      <c r="PDS1868" s="84"/>
      <c r="PDT1868" s="84"/>
      <c r="PDU1868" s="84"/>
      <c r="PDV1868" s="84"/>
      <c r="PDW1868" s="84"/>
      <c r="PDX1868" s="84"/>
      <c r="PDY1868" s="84"/>
      <c r="PDZ1868" s="84"/>
      <c r="PEA1868" s="84"/>
      <c r="PEB1868" s="84"/>
      <c r="PEC1868" s="84"/>
      <c r="PED1868" s="84"/>
      <c r="PEE1868" s="84"/>
      <c r="PEF1868" s="84"/>
      <c r="PEG1868" s="84"/>
      <c r="PEH1868" s="84"/>
      <c r="PEI1868" s="84"/>
      <c r="PEJ1868" s="84"/>
      <c r="PEK1868" s="84"/>
      <c r="PEL1868" s="84"/>
      <c r="PEM1868" s="84"/>
      <c r="PEN1868" s="84"/>
      <c r="PEO1868" s="84"/>
      <c r="PEP1868" s="84"/>
      <c r="PEQ1868" s="84"/>
      <c r="PER1868" s="84"/>
      <c r="PES1868" s="84"/>
      <c r="PET1868" s="84"/>
      <c r="PEU1868" s="84"/>
      <c r="PEV1868" s="84"/>
      <c r="PEW1868" s="84"/>
      <c r="PEX1868" s="84"/>
      <c r="PEY1868" s="84"/>
      <c r="PEZ1868" s="84"/>
      <c r="PFA1868" s="84"/>
      <c r="PFB1868" s="84"/>
      <c r="PFC1868" s="84"/>
      <c r="PFD1868" s="84"/>
      <c r="PFE1868" s="84"/>
      <c r="PFF1868" s="84"/>
      <c r="PFG1868" s="84"/>
      <c r="PFH1868" s="84"/>
      <c r="PFI1868" s="84"/>
      <c r="PFJ1868" s="84"/>
      <c r="PFK1868" s="84"/>
      <c r="PFL1868" s="84"/>
      <c r="PFM1868" s="84"/>
      <c r="PFN1868" s="84"/>
      <c r="PFO1868" s="84"/>
      <c r="PFP1868" s="84"/>
      <c r="PFQ1868" s="84"/>
      <c r="PFR1868" s="84"/>
      <c r="PFS1868" s="84"/>
      <c r="PFT1868" s="84"/>
      <c r="PFU1868" s="84"/>
      <c r="PFV1868" s="84"/>
      <c r="PFW1868" s="84"/>
      <c r="PFX1868" s="84"/>
      <c r="PFY1868" s="84"/>
      <c r="PFZ1868" s="84"/>
      <c r="PGA1868" s="84"/>
      <c r="PGB1868" s="84"/>
      <c r="PGC1868" s="84"/>
      <c r="PGD1868" s="84"/>
      <c r="PGE1868" s="84"/>
      <c r="PGF1868" s="84"/>
      <c r="PGG1868" s="84"/>
      <c r="PGH1868" s="84"/>
      <c r="PGI1868" s="84"/>
      <c r="PGJ1868" s="84"/>
      <c r="PGK1868" s="84"/>
      <c r="PGL1868" s="84"/>
      <c r="PGM1868" s="84"/>
      <c r="PGN1868" s="84"/>
      <c r="PGO1868" s="84"/>
      <c r="PGP1868" s="84"/>
      <c r="PGQ1868" s="84"/>
      <c r="PGR1868" s="84"/>
      <c r="PGS1868" s="84"/>
      <c r="PGT1868" s="84"/>
      <c r="PGU1868" s="84"/>
      <c r="PGV1868" s="84"/>
      <c r="PGW1868" s="84"/>
      <c r="PGX1868" s="84"/>
      <c r="PGY1868" s="84"/>
      <c r="PGZ1868" s="84"/>
      <c r="PHA1868" s="84"/>
      <c r="PHB1868" s="84"/>
      <c r="PHC1868" s="84"/>
      <c r="PHD1868" s="84"/>
      <c r="PHE1868" s="84"/>
      <c r="PHF1868" s="84"/>
      <c r="PHG1868" s="84"/>
      <c r="PHH1868" s="84"/>
      <c r="PHI1868" s="84"/>
      <c r="PHJ1868" s="84"/>
      <c r="PHK1868" s="84"/>
      <c r="PHL1868" s="84"/>
      <c r="PHM1868" s="84"/>
      <c r="PHN1868" s="84"/>
      <c r="PHO1868" s="84"/>
      <c r="PHP1868" s="84"/>
      <c r="PHQ1868" s="84"/>
      <c r="PHR1868" s="84"/>
      <c r="PHS1868" s="84"/>
      <c r="PHT1868" s="84"/>
      <c r="PHU1868" s="84"/>
      <c r="PHV1868" s="84"/>
      <c r="PHW1868" s="84"/>
      <c r="PHX1868" s="84"/>
      <c r="PHY1868" s="84"/>
      <c r="PHZ1868" s="84"/>
      <c r="PIA1868" s="84"/>
      <c r="PIB1868" s="84"/>
      <c r="PIC1868" s="84"/>
      <c r="PID1868" s="84"/>
      <c r="PIE1868" s="84"/>
      <c r="PIF1868" s="84"/>
      <c r="PIG1868" s="84"/>
      <c r="PIH1868" s="84"/>
      <c r="PII1868" s="84"/>
      <c r="PIJ1868" s="84"/>
      <c r="PIK1868" s="84"/>
      <c r="PIL1868" s="84"/>
      <c r="PIM1868" s="84"/>
      <c r="PIN1868" s="84"/>
      <c r="PIO1868" s="84"/>
      <c r="PIP1868" s="84"/>
      <c r="PIQ1868" s="84"/>
      <c r="PIR1868" s="84"/>
      <c r="PIS1868" s="84"/>
      <c r="PIT1868" s="84"/>
      <c r="PIU1868" s="84"/>
      <c r="PIV1868" s="84"/>
      <c r="PIW1868" s="84"/>
      <c r="PIX1868" s="84"/>
      <c r="PIY1868" s="84"/>
      <c r="PIZ1868" s="84"/>
      <c r="PJA1868" s="84"/>
      <c r="PJB1868" s="84"/>
      <c r="PJC1868" s="84"/>
      <c r="PJD1868" s="84"/>
      <c r="PJE1868" s="84"/>
      <c r="PJF1868" s="84"/>
      <c r="PJG1868" s="84"/>
      <c r="PJH1868" s="84"/>
      <c r="PJI1868" s="84"/>
      <c r="PJJ1868" s="84"/>
      <c r="PJK1868" s="84"/>
      <c r="PJL1868" s="84"/>
      <c r="PJM1868" s="84"/>
      <c r="PJN1868" s="84"/>
      <c r="PJO1868" s="84"/>
      <c r="PJP1868" s="84"/>
      <c r="PJQ1868" s="84"/>
      <c r="PJR1868" s="84"/>
      <c r="PJS1868" s="84"/>
      <c r="PJT1868" s="84"/>
      <c r="PJU1868" s="84"/>
      <c r="PJV1868" s="84"/>
      <c r="PJW1868" s="84"/>
      <c r="PJX1868" s="84"/>
      <c r="PJY1868" s="84"/>
      <c r="PJZ1868" s="84"/>
      <c r="PKA1868" s="84"/>
      <c r="PKB1868" s="84"/>
      <c r="PKC1868" s="84"/>
      <c r="PKD1868" s="84"/>
      <c r="PKE1868" s="84"/>
      <c r="PKF1868" s="84"/>
      <c r="PKG1868" s="84"/>
      <c r="PKH1868" s="84"/>
      <c r="PKI1868" s="84"/>
      <c r="PKJ1868" s="84"/>
      <c r="PKK1868" s="84"/>
      <c r="PKL1868" s="84"/>
      <c r="PKM1868" s="84"/>
      <c r="PKN1868" s="84"/>
      <c r="PKO1868" s="84"/>
      <c r="PKP1868" s="84"/>
      <c r="PKQ1868" s="84"/>
      <c r="PKR1868" s="84"/>
      <c r="PKS1868" s="84"/>
      <c r="PKT1868" s="84"/>
      <c r="PKU1868" s="84"/>
      <c r="PKV1868" s="84"/>
      <c r="PKW1868" s="84"/>
      <c r="PKX1868" s="84"/>
      <c r="PKY1868" s="84"/>
      <c r="PKZ1868" s="84"/>
      <c r="PLA1868" s="84"/>
      <c r="PLB1868" s="84"/>
      <c r="PLC1868" s="84"/>
      <c r="PLD1868" s="84"/>
      <c r="PLE1868" s="84"/>
      <c r="PLF1868" s="84"/>
      <c r="PLG1868" s="84"/>
      <c r="PLH1868" s="84"/>
      <c r="PLI1868" s="84"/>
      <c r="PLJ1868" s="84"/>
      <c r="PLK1868" s="84"/>
      <c r="PLL1868" s="84"/>
      <c r="PLM1868" s="84"/>
      <c r="PLN1868" s="84"/>
      <c r="PLO1868" s="84"/>
      <c r="PLP1868" s="84"/>
      <c r="PLQ1868" s="84"/>
      <c r="PLR1868" s="84"/>
      <c r="PLS1868" s="84"/>
      <c r="PLT1868" s="84"/>
      <c r="PLU1868" s="84"/>
      <c r="PLV1868" s="84"/>
      <c r="PLW1868" s="84"/>
      <c r="PLX1868" s="84"/>
      <c r="PLY1868" s="84"/>
      <c r="PLZ1868" s="84"/>
      <c r="PMA1868" s="84"/>
      <c r="PMB1868" s="84"/>
      <c r="PMC1868" s="84"/>
      <c r="PMD1868" s="84"/>
      <c r="PME1868" s="84"/>
      <c r="PMF1868" s="84"/>
      <c r="PMG1868" s="84"/>
      <c r="PMH1868" s="84"/>
      <c r="PMI1868" s="84"/>
      <c r="PMJ1868" s="84"/>
      <c r="PMK1868" s="84"/>
      <c r="PML1868" s="84"/>
      <c r="PMM1868" s="84"/>
      <c r="PMN1868" s="84"/>
      <c r="PMO1868" s="84"/>
      <c r="PMP1868" s="84"/>
      <c r="PMQ1868" s="84"/>
      <c r="PMR1868" s="84"/>
      <c r="PMS1868" s="84"/>
      <c r="PMT1868" s="84"/>
      <c r="PMU1868" s="84"/>
      <c r="PMV1868" s="84"/>
      <c r="PMW1868" s="84"/>
      <c r="PMX1868" s="84"/>
      <c r="PMY1868" s="84"/>
      <c r="PMZ1868" s="84"/>
      <c r="PNA1868" s="84"/>
      <c r="PNB1868" s="84"/>
      <c r="PNC1868" s="84"/>
      <c r="PND1868" s="84"/>
      <c r="PNE1868" s="84"/>
      <c r="PNF1868" s="84"/>
      <c r="PNG1868" s="84"/>
      <c r="PNH1868" s="84"/>
      <c r="PNI1868" s="84"/>
      <c r="PNJ1868" s="84"/>
      <c r="PNK1868" s="84"/>
      <c r="PNL1868" s="84"/>
      <c r="PNM1868" s="84"/>
      <c r="PNN1868" s="84"/>
      <c r="PNO1868" s="84"/>
      <c r="PNP1868" s="84"/>
      <c r="PNQ1868" s="84"/>
      <c r="PNR1868" s="84"/>
      <c r="PNS1868" s="84"/>
      <c r="PNT1868" s="84"/>
      <c r="PNU1868" s="84"/>
      <c r="PNV1868" s="84"/>
      <c r="PNW1868" s="84"/>
      <c r="PNX1868" s="84"/>
      <c r="PNY1868" s="84"/>
      <c r="PNZ1868" s="84"/>
      <c r="POA1868" s="84"/>
      <c r="POB1868" s="84"/>
      <c r="POC1868" s="84"/>
      <c r="POD1868" s="84"/>
      <c r="POE1868" s="84"/>
      <c r="POF1868" s="84"/>
      <c r="POG1868" s="84"/>
      <c r="POH1868" s="84"/>
      <c r="POI1868" s="84"/>
      <c r="POJ1868" s="84"/>
      <c r="POK1868" s="84"/>
      <c r="POL1868" s="84"/>
      <c r="POM1868" s="84"/>
      <c r="PON1868" s="84"/>
      <c r="POO1868" s="84"/>
      <c r="POP1868" s="84"/>
      <c r="POQ1868" s="84"/>
      <c r="POR1868" s="84"/>
      <c r="POS1868" s="84"/>
      <c r="POT1868" s="84"/>
      <c r="POU1868" s="84"/>
      <c r="POV1868" s="84"/>
      <c r="POW1868" s="84"/>
      <c r="POX1868" s="84"/>
      <c r="POY1868" s="84"/>
      <c r="POZ1868" s="84"/>
      <c r="PPA1868" s="84"/>
      <c r="PPB1868" s="84"/>
      <c r="PPC1868" s="84"/>
      <c r="PPD1868" s="84"/>
      <c r="PPE1868" s="84"/>
      <c r="PPF1868" s="84"/>
      <c r="PPG1868" s="84"/>
      <c r="PPH1868" s="84"/>
      <c r="PPI1868" s="84"/>
      <c r="PPJ1868" s="84"/>
      <c r="PPK1868" s="84"/>
      <c r="PPL1868" s="84"/>
      <c r="PPM1868" s="84"/>
      <c r="PPN1868" s="84"/>
      <c r="PPO1868" s="84"/>
      <c r="PPP1868" s="84"/>
      <c r="PPQ1868" s="84"/>
      <c r="PPR1868" s="84"/>
      <c r="PPS1868" s="84"/>
      <c r="PPT1868" s="84"/>
      <c r="PPU1868" s="84"/>
      <c r="PPV1868" s="84"/>
      <c r="PPW1868" s="84"/>
      <c r="PPX1868" s="84"/>
      <c r="PPY1868" s="84"/>
      <c r="PPZ1868" s="84"/>
      <c r="PQA1868" s="84"/>
      <c r="PQB1868" s="84"/>
      <c r="PQC1868" s="84"/>
      <c r="PQD1868" s="84"/>
      <c r="PQE1868" s="84"/>
      <c r="PQF1868" s="84"/>
      <c r="PQG1868" s="84"/>
      <c r="PQH1868" s="84"/>
      <c r="PQI1868" s="84"/>
      <c r="PQJ1868" s="84"/>
      <c r="PQK1868" s="84"/>
      <c r="PQL1868" s="84"/>
      <c r="PQM1868" s="84"/>
      <c r="PQN1868" s="84"/>
      <c r="PQO1868" s="84"/>
      <c r="PQP1868" s="84"/>
      <c r="PQQ1868" s="84"/>
      <c r="PQR1868" s="84"/>
      <c r="PQS1868" s="84"/>
      <c r="PQT1868" s="84"/>
      <c r="PQU1868" s="84"/>
      <c r="PQV1868" s="84"/>
      <c r="PQW1868" s="84"/>
      <c r="PQX1868" s="84"/>
      <c r="PQY1868" s="84"/>
      <c r="PQZ1868" s="84"/>
      <c r="PRA1868" s="84"/>
      <c r="PRB1868" s="84"/>
      <c r="PRC1868" s="84"/>
      <c r="PRD1868" s="84"/>
      <c r="PRE1868" s="84"/>
      <c r="PRF1868" s="84"/>
      <c r="PRG1868" s="84"/>
      <c r="PRH1868" s="84"/>
      <c r="PRI1868" s="84"/>
      <c r="PRJ1868" s="84"/>
      <c r="PRK1868" s="84"/>
      <c r="PRL1868" s="84"/>
      <c r="PRM1868" s="84"/>
      <c r="PRN1868" s="84"/>
      <c r="PRO1868" s="84"/>
      <c r="PRP1868" s="84"/>
      <c r="PRQ1868" s="84"/>
      <c r="PRR1868" s="84"/>
      <c r="PRS1868" s="84"/>
      <c r="PRT1868" s="84"/>
      <c r="PRU1868" s="84"/>
      <c r="PRV1868" s="84"/>
      <c r="PRW1868" s="84"/>
      <c r="PRX1868" s="84"/>
      <c r="PRY1868" s="84"/>
      <c r="PRZ1868" s="84"/>
      <c r="PSA1868" s="84"/>
      <c r="PSB1868" s="84"/>
      <c r="PSC1868" s="84"/>
      <c r="PSD1868" s="84"/>
      <c r="PSE1868" s="84"/>
      <c r="PSF1868" s="84"/>
      <c r="PSG1868" s="84"/>
      <c r="PSH1868" s="84"/>
      <c r="PSI1868" s="84"/>
      <c r="PSJ1868" s="84"/>
      <c r="PSK1868" s="84"/>
      <c r="PSL1868" s="84"/>
      <c r="PSM1868" s="84"/>
      <c r="PSN1868" s="84"/>
      <c r="PSO1868" s="84"/>
      <c r="PSP1868" s="84"/>
      <c r="PSQ1868" s="84"/>
      <c r="PSR1868" s="84"/>
      <c r="PSS1868" s="84"/>
      <c r="PST1868" s="84"/>
      <c r="PSU1868" s="84"/>
      <c r="PSV1868" s="84"/>
      <c r="PSW1868" s="84"/>
      <c r="PSX1868" s="84"/>
      <c r="PSY1868" s="84"/>
      <c r="PSZ1868" s="84"/>
      <c r="PTA1868" s="84"/>
      <c r="PTB1868" s="84"/>
      <c r="PTC1868" s="84"/>
      <c r="PTD1868" s="84"/>
      <c r="PTE1868" s="84"/>
      <c r="PTF1868" s="84"/>
      <c r="PTG1868" s="84"/>
      <c r="PTH1868" s="84"/>
      <c r="PTI1868" s="84"/>
      <c r="PTJ1868" s="84"/>
      <c r="PTK1868" s="84"/>
      <c r="PTL1868" s="84"/>
      <c r="PTM1868" s="84"/>
      <c r="PTN1868" s="84"/>
      <c r="PTO1868" s="84"/>
      <c r="PTP1868" s="84"/>
      <c r="PTQ1868" s="84"/>
      <c r="PTR1868" s="84"/>
      <c r="PTS1868" s="84"/>
      <c r="PTT1868" s="84"/>
      <c r="PTU1868" s="84"/>
      <c r="PTV1868" s="84"/>
      <c r="PTW1868" s="84"/>
      <c r="PTX1868" s="84"/>
      <c r="PTY1868" s="84"/>
      <c r="PTZ1868" s="84"/>
      <c r="PUA1868" s="84"/>
      <c r="PUB1868" s="84"/>
      <c r="PUC1868" s="84"/>
      <c r="PUD1868" s="84"/>
      <c r="PUE1868" s="84"/>
      <c r="PUF1868" s="84"/>
      <c r="PUG1868" s="84"/>
      <c r="PUH1868" s="84"/>
      <c r="PUI1868" s="84"/>
      <c r="PUJ1868" s="84"/>
      <c r="PUK1868" s="84"/>
      <c r="PUL1868" s="84"/>
      <c r="PUM1868" s="84"/>
      <c r="PUN1868" s="84"/>
      <c r="PUO1868" s="84"/>
      <c r="PUP1868" s="84"/>
      <c r="PUQ1868" s="84"/>
      <c r="PUR1868" s="84"/>
      <c r="PUS1868" s="84"/>
      <c r="PUT1868" s="84"/>
      <c r="PUU1868" s="84"/>
      <c r="PUV1868" s="84"/>
      <c r="PUW1868" s="84"/>
      <c r="PUX1868" s="84"/>
      <c r="PUY1868" s="84"/>
      <c r="PUZ1868" s="84"/>
      <c r="PVA1868" s="84"/>
      <c r="PVB1868" s="84"/>
      <c r="PVC1868" s="84"/>
      <c r="PVD1868" s="84"/>
      <c r="PVE1868" s="84"/>
      <c r="PVF1868" s="84"/>
      <c r="PVG1868" s="84"/>
      <c r="PVH1868" s="84"/>
      <c r="PVI1868" s="84"/>
      <c r="PVJ1868" s="84"/>
      <c r="PVK1868" s="84"/>
      <c r="PVL1868" s="84"/>
      <c r="PVM1868" s="84"/>
      <c r="PVN1868" s="84"/>
      <c r="PVO1868" s="84"/>
      <c r="PVP1868" s="84"/>
      <c r="PVQ1868" s="84"/>
      <c r="PVR1868" s="84"/>
      <c r="PVS1868" s="84"/>
      <c r="PVT1868" s="84"/>
      <c r="PVU1868" s="84"/>
      <c r="PVV1868" s="84"/>
      <c r="PVW1868" s="84"/>
      <c r="PVX1868" s="84"/>
      <c r="PVY1868" s="84"/>
      <c r="PVZ1868" s="84"/>
      <c r="PWA1868" s="84"/>
      <c r="PWB1868" s="84"/>
      <c r="PWC1868" s="84"/>
      <c r="PWD1868" s="84"/>
      <c r="PWE1868" s="84"/>
      <c r="PWF1868" s="84"/>
      <c r="PWG1868" s="84"/>
      <c r="PWH1868" s="84"/>
      <c r="PWI1868" s="84"/>
      <c r="PWJ1868" s="84"/>
      <c r="PWK1868" s="84"/>
      <c r="PWL1868" s="84"/>
      <c r="PWM1868" s="84"/>
      <c r="PWN1868" s="84"/>
      <c r="PWO1868" s="84"/>
      <c r="PWP1868" s="84"/>
      <c r="PWQ1868" s="84"/>
      <c r="PWR1868" s="84"/>
      <c r="PWS1868" s="84"/>
      <c r="PWT1868" s="84"/>
      <c r="PWU1868" s="84"/>
      <c r="PWV1868" s="84"/>
      <c r="PWW1868" s="84"/>
      <c r="PWX1868" s="84"/>
      <c r="PWY1868" s="84"/>
      <c r="PWZ1868" s="84"/>
      <c r="PXA1868" s="84"/>
      <c r="PXB1868" s="84"/>
      <c r="PXC1868" s="84"/>
      <c r="PXD1868" s="84"/>
      <c r="PXE1868" s="84"/>
      <c r="PXF1868" s="84"/>
      <c r="PXG1868" s="84"/>
      <c r="PXH1868" s="84"/>
      <c r="PXI1868" s="84"/>
      <c r="PXJ1868" s="84"/>
      <c r="PXK1868" s="84"/>
      <c r="PXL1868" s="84"/>
      <c r="PXM1868" s="84"/>
      <c r="PXN1868" s="84"/>
      <c r="PXO1868" s="84"/>
      <c r="PXP1868" s="84"/>
      <c r="PXQ1868" s="84"/>
      <c r="PXR1868" s="84"/>
      <c r="PXS1868" s="84"/>
      <c r="PXT1868" s="84"/>
      <c r="PXU1868" s="84"/>
      <c r="PXV1868" s="84"/>
      <c r="PXW1868" s="84"/>
      <c r="PXX1868" s="84"/>
      <c r="PXY1868" s="84"/>
      <c r="PXZ1868" s="84"/>
      <c r="PYA1868" s="84"/>
      <c r="PYB1868" s="84"/>
      <c r="PYC1868" s="84"/>
      <c r="PYD1868" s="84"/>
      <c r="PYE1868" s="84"/>
      <c r="PYF1868" s="84"/>
      <c r="PYG1868" s="84"/>
      <c r="PYH1868" s="84"/>
      <c r="PYI1868" s="84"/>
      <c r="PYJ1868" s="84"/>
      <c r="PYK1868" s="84"/>
      <c r="PYL1868" s="84"/>
      <c r="PYM1868" s="84"/>
      <c r="PYN1868" s="84"/>
      <c r="PYO1868" s="84"/>
      <c r="PYP1868" s="84"/>
      <c r="PYQ1868" s="84"/>
      <c r="PYR1868" s="84"/>
      <c r="PYS1868" s="84"/>
      <c r="PYT1868" s="84"/>
      <c r="PYU1868" s="84"/>
      <c r="PYV1868" s="84"/>
      <c r="PYW1868" s="84"/>
      <c r="PYX1868" s="84"/>
      <c r="PYY1868" s="84"/>
      <c r="PYZ1868" s="84"/>
      <c r="PZA1868" s="84"/>
      <c r="PZB1868" s="84"/>
      <c r="PZC1868" s="84"/>
      <c r="PZD1868" s="84"/>
      <c r="PZE1868" s="84"/>
      <c r="PZF1868" s="84"/>
      <c r="PZG1868" s="84"/>
      <c r="PZH1868" s="84"/>
      <c r="PZI1868" s="84"/>
      <c r="PZJ1868" s="84"/>
      <c r="PZK1868" s="84"/>
      <c r="PZL1868" s="84"/>
      <c r="PZM1868" s="84"/>
      <c r="PZN1868" s="84"/>
      <c r="PZO1868" s="84"/>
      <c r="PZP1868" s="84"/>
      <c r="PZQ1868" s="84"/>
      <c r="PZR1868" s="84"/>
      <c r="PZS1868" s="84"/>
      <c r="PZT1868" s="84"/>
      <c r="PZU1868" s="84"/>
      <c r="PZV1868" s="84"/>
      <c r="PZW1868" s="84"/>
      <c r="PZX1868" s="84"/>
      <c r="PZY1868" s="84"/>
      <c r="PZZ1868" s="84"/>
      <c r="QAA1868" s="84"/>
      <c r="QAB1868" s="84"/>
      <c r="QAC1868" s="84"/>
      <c r="QAD1868" s="84"/>
      <c r="QAE1868" s="84"/>
      <c r="QAF1868" s="84"/>
      <c r="QAG1868" s="84"/>
      <c r="QAH1868" s="84"/>
      <c r="QAI1868" s="84"/>
      <c r="QAJ1868" s="84"/>
      <c r="QAK1868" s="84"/>
      <c r="QAL1868" s="84"/>
      <c r="QAM1868" s="84"/>
      <c r="QAN1868" s="84"/>
      <c r="QAO1868" s="84"/>
      <c r="QAP1868" s="84"/>
      <c r="QAQ1868" s="84"/>
      <c r="QAR1868" s="84"/>
      <c r="QAS1868" s="84"/>
      <c r="QAT1868" s="84"/>
      <c r="QAU1868" s="84"/>
      <c r="QAV1868" s="84"/>
      <c r="QAW1868" s="84"/>
      <c r="QAX1868" s="84"/>
      <c r="QAY1868" s="84"/>
      <c r="QAZ1868" s="84"/>
      <c r="QBA1868" s="84"/>
      <c r="QBB1868" s="84"/>
      <c r="QBC1868" s="84"/>
      <c r="QBD1868" s="84"/>
      <c r="QBE1868" s="84"/>
      <c r="QBF1868" s="84"/>
      <c r="QBG1868" s="84"/>
      <c r="QBH1868" s="84"/>
      <c r="QBI1868" s="84"/>
      <c r="QBJ1868" s="84"/>
      <c r="QBK1868" s="84"/>
      <c r="QBL1868" s="84"/>
      <c r="QBM1868" s="84"/>
      <c r="QBN1868" s="84"/>
      <c r="QBO1868" s="84"/>
      <c r="QBP1868" s="84"/>
      <c r="QBQ1868" s="84"/>
      <c r="QBR1868" s="84"/>
      <c r="QBS1868" s="84"/>
      <c r="QBT1868" s="84"/>
      <c r="QBU1868" s="84"/>
      <c r="QBV1868" s="84"/>
      <c r="QBW1868" s="84"/>
      <c r="QBX1868" s="84"/>
      <c r="QBY1868" s="84"/>
      <c r="QBZ1868" s="84"/>
      <c r="QCA1868" s="84"/>
      <c r="QCB1868" s="84"/>
      <c r="QCC1868" s="84"/>
      <c r="QCD1868" s="84"/>
      <c r="QCE1868" s="84"/>
      <c r="QCF1868" s="84"/>
      <c r="QCG1868" s="84"/>
      <c r="QCH1868" s="84"/>
      <c r="QCI1868" s="84"/>
      <c r="QCJ1868" s="84"/>
      <c r="QCK1868" s="84"/>
      <c r="QCL1868" s="84"/>
      <c r="QCM1868" s="84"/>
      <c r="QCN1868" s="84"/>
      <c r="QCO1868" s="84"/>
      <c r="QCP1868" s="84"/>
      <c r="QCQ1868" s="84"/>
      <c r="QCR1868" s="84"/>
      <c r="QCS1868" s="84"/>
      <c r="QCT1868" s="84"/>
      <c r="QCU1868" s="84"/>
      <c r="QCV1868" s="84"/>
      <c r="QCW1868" s="84"/>
      <c r="QCX1868" s="84"/>
      <c r="QCY1868" s="84"/>
      <c r="QCZ1868" s="84"/>
      <c r="QDA1868" s="84"/>
      <c r="QDB1868" s="84"/>
      <c r="QDC1868" s="84"/>
      <c r="QDD1868" s="84"/>
      <c r="QDE1868" s="84"/>
      <c r="QDF1868" s="84"/>
      <c r="QDG1868" s="84"/>
      <c r="QDH1868" s="84"/>
      <c r="QDI1868" s="84"/>
      <c r="QDJ1868" s="84"/>
      <c r="QDK1868" s="84"/>
      <c r="QDL1868" s="84"/>
      <c r="QDM1868" s="84"/>
      <c r="QDN1868" s="84"/>
      <c r="QDO1868" s="84"/>
      <c r="QDP1868" s="84"/>
      <c r="QDQ1868" s="84"/>
      <c r="QDR1868" s="84"/>
      <c r="QDS1868" s="84"/>
      <c r="QDT1868" s="84"/>
      <c r="QDU1868" s="84"/>
      <c r="QDV1868" s="84"/>
      <c r="QDW1868" s="84"/>
      <c r="QDX1868" s="84"/>
      <c r="QDY1868" s="84"/>
      <c r="QDZ1868" s="84"/>
      <c r="QEA1868" s="84"/>
      <c r="QEB1868" s="84"/>
      <c r="QEC1868" s="84"/>
      <c r="QED1868" s="84"/>
      <c r="QEE1868" s="84"/>
      <c r="QEF1868" s="84"/>
      <c r="QEG1868" s="84"/>
      <c r="QEH1868" s="84"/>
      <c r="QEI1868" s="84"/>
      <c r="QEJ1868" s="84"/>
      <c r="QEK1868" s="84"/>
      <c r="QEL1868" s="84"/>
      <c r="QEM1868" s="84"/>
      <c r="QEN1868" s="84"/>
      <c r="QEO1868" s="84"/>
      <c r="QEP1868" s="84"/>
      <c r="QEQ1868" s="84"/>
      <c r="QER1868" s="84"/>
      <c r="QES1868" s="84"/>
      <c r="QET1868" s="84"/>
      <c r="QEU1868" s="84"/>
      <c r="QEV1868" s="84"/>
      <c r="QEW1868" s="84"/>
      <c r="QEX1868" s="84"/>
      <c r="QEY1868" s="84"/>
      <c r="QEZ1868" s="84"/>
      <c r="QFA1868" s="84"/>
      <c r="QFB1868" s="84"/>
      <c r="QFC1868" s="84"/>
      <c r="QFD1868" s="84"/>
      <c r="QFE1868" s="84"/>
      <c r="QFF1868" s="84"/>
      <c r="QFG1868" s="84"/>
      <c r="QFH1868" s="84"/>
      <c r="QFI1868" s="84"/>
      <c r="QFJ1868" s="84"/>
      <c r="QFK1868" s="84"/>
      <c r="QFL1868" s="84"/>
      <c r="QFM1868" s="84"/>
      <c r="QFN1868" s="84"/>
      <c r="QFO1868" s="84"/>
      <c r="QFP1868" s="84"/>
      <c r="QFQ1868" s="84"/>
      <c r="QFR1868" s="84"/>
      <c r="QFS1868" s="84"/>
      <c r="QFT1868" s="84"/>
      <c r="QFU1868" s="84"/>
      <c r="QFV1868" s="84"/>
      <c r="QFW1868" s="84"/>
      <c r="QFX1868" s="84"/>
      <c r="QFY1868" s="84"/>
      <c r="QFZ1868" s="84"/>
      <c r="QGA1868" s="84"/>
      <c r="QGB1868" s="84"/>
      <c r="QGC1868" s="84"/>
      <c r="QGD1868" s="84"/>
      <c r="QGE1868" s="84"/>
      <c r="QGF1868" s="84"/>
      <c r="QGG1868" s="84"/>
      <c r="QGH1868" s="84"/>
      <c r="QGI1868" s="84"/>
      <c r="QGJ1868" s="84"/>
      <c r="QGK1868" s="84"/>
      <c r="QGL1868" s="84"/>
      <c r="QGM1868" s="84"/>
      <c r="QGN1868" s="84"/>
      <c r="QGO1868" s="84"/>
      <c r="QGP1868" s="84"/>
      <c r="QGQ1868" s="84"/>
      <c r="QGR1868" s="84"/>
      <c r="QGS1868" s="84"/>
      <c r="QGT1868" s="84"/>
      <c r="QGU1868" s="84"/>
      <c r="QGV1868" s="84"/>
      <c r="QGW1868" s="84"/>
      <c r="QGX1868" s="84"/>
      <c r="QGY1868" s="84"/>
      <c r="QGZ1868" s="84"/>
      <c r="QHA1868" s="84"/>
      <c r="QHB1868" s="84"/>
      <c r="QHC1868" s="84"/>
      <c r="QHD1868" s="84"/>
      <c r="QHE1868" s="84"/>
      <c r="QHF1868" s="84"/>
      <c r="QHG1868" s="84"/>
      <c r="QHH1868" s="84"/>
      <c r="QHI1868" s="84"/>
      <c r="QHJ1868" s="84"/>
      <c r="QHK1868" s="84"/>
      <c r="QHL1868" s="84"/>
      <c r="QHM1868" s="84"/>
      <c r="QHN1868" s="84"/>
      <c r="QHO1868" s="84"/>
      <c r="QHP1868" s="84"/>
      <c r="QHQ1868" s="84"/>
      <c r="QHR1868" s="84"/>
      <c r="QHS1868" s="84"/>
      <c r="QHT1868" s="84"/>
      <c r="QHU1868" s="84"/>
      <c r="QHV1868" s="84"/>
      <c r="QHW1868" s="84"/>
      <c r="QHX1868" s="84"/>
      <c r="QHY1868" s="84"/>
      <c r="QHZ1868" s="84"/>
      <c r="QIA1868" s="84"/>
      <c r="QIB1868" s="84"/>
      <c r="QIC1868" s="84"/>
      <c r="QID1868" s="84"/>
      <c r="QIE1868" s="84"/>
      <c r="QIF1868" s="84"/>
      <c r="QIG1868" s="84"/>
      <c r="QIH1868" s="84"/>
      <c r="QII1868" s="84"/>
      <c r="QIJ1868" s="84"/>
      <c r="QIK1868" s="84"/>
      <c r="QIL1868" s="84"/>
      <c r="QIM1868" s="84"/>
      <c r="QIN1868" s="84"/>
      <c r="QIO1868" s="84"/>
      <c r="QIP1868" s="84"/>
      <c r="QIQ1868" s="84"/>
      <c r="QIR1868" s="84"/>
      <c r="QIS1868" s="84"/>
      <c r="QIT1868" s="84"/>
      <c r="QIU1868" s="84"/>
      <c r="QIV1868" s="84"/>
      <c r="QIW1868" s="84"/>
      <c r="QIX1868" s="84"/>
      <c r="QIY1868" s="84"/>
      <c r="QIZ1868" s="84"/>
      <c r="QJA1868" s="84"/>
      <c r="QJB1868" s="84"/>
      <c r="QJC1868" s="84"/>
      <c r="QJD1868" s="84"/>
      <c r="QJE1868" s="84"/>
      <c r="QJF1868" s="84"/>
      <c r="QJG1868" s="84"/>
      <c r="QJH1868" s="84"/>
      <c r="QJI1868" s="84"/>
      <c r="QJJ1868" s="84"/>
      <c r="QJK1868" s="84"/>
      <c r="QJL1868" s="84"/>
      <c r="QJM1868" s="84"/>
      <c r="QJN1868" s="84"/>
      <c r="QJO1868" s="84"/>
      <c r="QJP1868" s="84"/>
      <c r="QJQ1868" s="84"/>
      <c r="QJR1868" s="84"/>
      <c r="QJS1868" s="84"/>
      <c r="QJT1868" s="84"/>
      <c r="QJU1868" s="84"/>
      <c r="QJV1868" s="84"/>
      <c r="QJW1868" s="84"/>
      <c r="QJX1868" s="84"/>
      <c r="QJY1868" s="84"/>
      <c r="QJZ1868" s="84"/>
      <c r="QKA1868" s="84"/>
      <c r="QKB1868" s="84"/>
      <c r="QKC1868" s="84"/>
      <c r="QKD1868" s="84"/>
      <c r="QKE1868" s="84"/>
      <c r="QKF1868" s="84"/>
      <c r="QKG1868" s="84"/>
      <c r="QKH1868" s="84"/>
      <c r="QKI1868" s="84"/>
      <c r="QKJ1868" s="84"/>
      <c r="QKK1868" s="84"/>
      <c r="QKL1868" s="84"/>
      <c r="QKM1868" s="84"/>
      <c r="QKN1868" s="84"/>
      <c r="QKO1868" s="84"/>
      <c r="QKP1868" s="84"/>
      <c r="QKQ1868" s="84"/>
      <c r="QKR1868" s="84"/>
      <c r="QKS1868" s="84"/>
      <c r="QKT1868" s="84"/>
      <c r="QKU1868" s="84"/>
      <c r="QKV1868" s="84"/>
      <c r="QKW1868" s="84"/>
      <c r="QKX1868" s="84"/>
      <c r="QKY1868" s="84"/>
      <c r="QKZ1868" s="84"/>
      <c r="QLA1868" s="84"/>
      <c r="QLB1868" s="84"/>
      <c r="QLC1868" s="84"/>
      <c r="QLD1868" s="84"/>
      <c r="QLE1868" s="84"/>
      <c r="QLF1868" s="84"/>
      <c r="QLG1868" s="84"/>
      <c r="QLH1868" s="84"/>
      <c r="QLI1868" s="84"/>
      <c r="QLJ1868" s="84"/>
      <c r="QLK1868" s="84"/>
      <c r="QLL1868" s="84"/>
      <c r="QLM1868" s="84"/>
      <c r="QLN1868" s="84"/>
      <c r="QLO1868" s="84"/>
      <c r="QLP1868" s="84"/>
      <c r="QLQ1868" s="84"/>
      <c r="QLR1868" s="84"/>
      <c r="QLS1868" s="84"/>
      <c r="QLT1868" s="84"/>
      <c r="QLU1868" s="84"/>
      <c r="QLV1868" s="84"/>
      <c r="QLW1868" s="84"/>
      <c r="QLX1868" s="84"/>
      <c r="QLY1868" s="84"/>
      <c r="QLZ1868" s="84"/>
      <c r="QMA1868" s="84"/>
      <c r="QMB1868" s="84"/>
      <c r="QMC1868" s="84"/>
      <c r="QMD1868" s="84"/>
      <c r="QME1868" s="84"/>
      <c r="QMF1868" s="84"/>
      <c r="QMG1868" s="84"/>
      <c r="QMH1868" s="84"/>
      <c r="QMI1868" s="84"/>
      <c r="QMJ1868" s="84"/>
      <c r="QMK1868" s="84"/>
      <c r="QML1868" s="84"/>
      <c r="QMM1868" s="84"/>
      <c r="QMN1868" s="84"/>
      <c r="QMO1868" s="84"/>
      <c r="QMP1868" s="84"/>
      <c r="QMQ1868" s="84"/>
      <c r="QMR1868" s="84"/>
      <c r="QMS1868" s="84"/>
      <c r="QMT1868" s="84"/>
      <c r="QMU1868" s="84"/>
      <c r="QMV1868" s="84"/>
      <c r="QMW1868" s="84"/>
      <c r="QMX1868" s="84"/>
      <c r="QMY1868" s="84"/>
      <c r="QMZ1868" s="84"/>
      <c r="QNA1868" s="84"/>
      <c r="QNB1868" s="84"/>
      <c r="QNC1868" s="84"/>
      <c r="QND1868" s="84"/>
      <c r="QNE1868" s="84"/>
      <c r="QNF1868" s="84"/>
      <c r="QNG1868" s="84"/>
      <c r="QNH1868" s="84"/>
      <c r="QNI1868" s="84"/>
      <c r="QNJ1868" s="84"/>
      <c r="QNK1868" s="84"/>
      <c r="QNL1868" s="84"/>
      <c r="QNM1868" s="84"/>
      <c r="QNN1868" s="84"/>
      <c r="QNO1868" s="84"/>
      <c r="QNP1868" s="84"/>
      <c r="QNQ1868" s="84"/>
      <c r="QNR1868" s="84"/>
      <c r="QNS1868" s="84"/>
      <c r="QNT1868" s="84"/>
      <c r="QNU1868" s="84"/>
      <c r="QNV1868" s="84"/>
      <c r="QNW1868" s="84"/>
      <c r="QNX1868" s="84"/>
      <c r="QNY1868" s="84"/>
      <c r="QNZ1868" s="84"/>
      <c r="QOA1868" s="84"/>
      <c r="QOB1868" s="84"/>
      <c r="QOC1868" s="84"/>
      <c r="QOD1868" s="84"/>
      <c r="QOE1868" s="84"/>
      <c r="QOF1868" s="84"/>
      <c r="QOG1868" s="84"/>
      <c r="QOH1868" s="84"/>
      <c r="QOI1868" s="84"/>
      <c r="QOJ1868" s="84"/>
      <c r="QOK1868" s="84"/>
      <c r="QOL1868" s="84"/>
      <c r="QOM1868" s="84"/>
      <c r="QON1868" s="84"/>
      <c r="QOO1868" s="84"/>
      <c r="QOP1868" s="84"/>
      <c r="QOQ1868" s="84"/>
      <c r="QOR1868" s="84"/>
      <c r="QOS1868" s="84"/>
      <c r="QOT1868" s="84"/>
      <c r="QOU1868" s="84"/>
      <c r="QOV1868" s="84"/>
      <c r="QOW1868" s="84"/>
      <c r="QOX1868" s="84"/>
      <c r="QOY1868" s="84"/>
      <c r="QOZ1868" s="84"/>
      <c r="QPA1868" s="84"/>
      <c r="QPB1868" s="84"/>
      <c r="QPC1868" s="84"/>
      <c r="QPD1868" s="84"/>
      <c r="QPE1868" s="84"/>
      <c r="QPF1868" s="84"/>
      <c r="QPG1868" s="84"/>
      <c r="QPH1868" s="84"/>
      <c r="QPI1868" s="84"/>
      <c r="QPJ1868" s="84"/>
      <c r="QPK1868" s="84"/>
      <c r="QPL1868" s="84"/>
      <c r="QPM1868" s="84"/>
      <c r="QPN1868" s="84"/>
      <c r="QPO1868" s="84"/>
      <c r="QPP1868" s="84"/>
      <c r="QPQ1868" s="84"/>
      <c r="QPR1868" s="84"/>
      <c r="QPS1868" s="84"/>
      <c r="QPT1868" s="84"/>
      <c r="QPU1868" s="84"/>
      <c r="QPV1868" s="84"/>
      <c r="QPW1868" s="84"/>
      <c r="QPX1868" s="84"/>
      <c r="QPY1868" s="84"/>
      <c r="QPZ1868" s="84"/>
      <c r="QQA1868" s="84"/>
      <c r="QQB1868" s="84"/>
      <c r="QQC1868" s="84"/>
      <c r="QQD1868" s="84"/>
      <c r="QQE1868" s="84"/>
      <c r="QQF1868" s="84"/>
      <c r="QQG1868" s="84"/>
      <c r="QQH1868" s="84"/>
      <c r="QQI1868" s="84"/>
      <c r="QQJ1868" s="84"/>
      <c r="QQK1868" s="84"/>
      <c r="QQL1868" s="84"/>
      <c r="QQM1868" s="84"/>
      <c r="QQN1868" s="84"/>
      <c r="QQO1868" s="84"/>
      <c r="QQP1868" s="84"/>
      <c r="QQQ1868" s="84"/>
      <c r="QQR1868" s="84"/>
      <c r="QQS1868" s="84"/>
      <c r="QQT1868" s="84"/>
      <c r="QQU1868" s="84"/>
      <c r="QQV1868" s="84"/>
      <c r="QQW1868" s="84"/>
      <c r="QQX1868" s="84"/>
      <c r="QQY1868" s="84"/>
      <c r="QQZ1868" s="84"/>
      <c r="QRA1868" s="84"/>
      <c r="QRB1868" s="84"/>
      <c r="QRC1868" s="84"/>
      <c r="QRD1868" s="84"/>
      <c r="QRE1868" s="84"/>
      <c r="QRF1868" s="84"/>
      <c r="QRG1868" s="84"/>
      <c r="QRH1868" s="84"/>
      <c r="QRI1868" s="84"/>
      <c r="QRJ1868" s="84"/>
      <c r="QRK1868" s="84"/>
      <c r="QRL1868" s="84"/>
      <c r="QRM1868" s="84"/>
      <c r="QRN1868" s="84"/>
      <c r="QRO1868" s="84"/>
      <c r="QRP1868" s="84"/>
      <c r="QRQ1868" s="84"/>
      <c r="QRR1868" s="84"/>
      <c r="QRS1868" s="84"/>
      <c r="QRT1868" s="84"/>
      <c r="QRU1868" s="84"/>
      <c r="QRV1868" s="84"/>
      <c r="QRW1868" s="84"/>
      <c r="QRX1868" s="84"/>
      <c r="QRY1868" s="84"/>
      <c r="QRZ1868" s="84"/>
      <c r="QSA1868" s="84"/>
      <c r="QSB1868" s="84"/>
      <c r="QSC1868" s="84"/>
      <c r="QSD1868" s="84"/>
      <c r="QSE1868" s="84"/>
      <c r="QSF1868" s="84"/>
      <c r="QSG1868" s="84"/>
      <c r="QSH1868" s="84"/>
      <c r="QSI1868" s="84"/>
      <c r="QSJ1868" s="84"/>
      <c r="QSK1868" s="84"/>
      <c r="QSL1868" s="84"/>
      <c r="QSM1868" s="84"/>
      <c r="QSN1868" s="84"/>
      <c r="QSO1868" s="84"/>
      <c r="QSP1868" s="84"/>
      <c r="QSQ1868" s="84"/>
      <c r="QSR1868" s="84"/>
      <c r="QSS1868" s="84"/>
      <c r="QST1868" s="84"/>
      <c r="QSU1868" s="84"/>
      <c r="QSV1868" s="84"/>
      <c r="QSW1868" s="84"/>
      <c r="QSX1868" s="84"/>
      <c r="QSY1868" s="84"/>
      <c r="QSZ1868" s="84"/>
      <c r="QTA1868" s="84"/>
      <c r="QTB1868" s="84"/>
      <c r="QTC1868" s="84"/>
      <c r="QTD1868" s="84"/>
      <c r="QTE1868" s="84"/>
      <c r="QTF1868" s="84"/>
      <c r="QTG1868" s="84"/>
      <c r="QTH1868" s="84"/>
      <c r="QTI1868" s="84"/>
      <c r="QTJ1868" s="84"/>
      <c r="QTK1868" s="84"/>
      <c r="QTL1868" s="84"/>
      <c r="QTM1868" s="84"/>
      <c r="QTN1868" s="84"/>
      <c r="QTO1868" s="84"/>
      <c r="QTP1868" s="84"/>
      <c r="QTQ1868" s="84"/>
      <c r="QTR1868" s="84"/>
      <c r="QTS1868" s="84"/>
      <c r="QTT1868" s="84"/>
      <c r="QTU1868" s="84"/>
      <c r="QTV1868" s="84"/>
      <c r="QTW1868" s="84"/>
      <c r="QTX1868" s="84"/>
      <c r="QTY1868" s="84"/>
      <c r="QTZ1868" s="84"/>
      <c r="QUA1868" s="84"/>
      <c r="QUB1868" s="84"/>
      <c r="QUC1868" s="84"/>
      <c r="QUD1868" s="84"/>
      <c r="QUE1868" s="84"/>
      <c r="QUF1868" s="84"/>
      <c r="QUG1868" s="84"/>
      <c r="QUH1868" s="84"/>
      <c r="QUI1868" s="84"/>
      <c r="QUJ1868" s="84"/>
      <c r="QUK1868" s="84"/>
      <c r="QUL1868" s="84"/>
      <c r="QUM1868" s="84"/>
      <c r="QUN1868" s="84"/>
      <c r="QUO1868" s="84"/>
      <c r="QUP1868" s="84"/>
      <c r="QUQ1868" s="84"/>
      <c r="QUR1868" s="84"/>
      <c r="QUS1868" s="84"/>
      <c r="QUT1868" s="84"/>
      <c r="QUU1868" s="84"/>
      <c r="QUV1868" s="84"/>
      <c r="QUW1868" s="84"/>
      <c r="QUX1868" s="84"/>
      <c r="QUY1868" s="84"/>
      <c r="QUZ1868" s="84"/>
      <c r="QVA1868" s="84"/>
      <c r="QVB1868" s="84"/>
      <c r="QVC1868" s="84"/>
      <c r="QVD1868" s="84"/>
      <c r="QVE1868" s="84"/>
      <c r="QVF1868" s="84"/>
      <c r="QVG1868" s="84"/>
      <c r="QVH1868" s="84"/>
      <c r="QVI1868" s="84"/>
      <c r="QVJ1868" s="84"/>
      <c r="QVK1868" s="84"/>
      <c r="QVL1868" s="84"/>
      <c r="QVM1868" s="84"/>
      <c r="QVN1868" s="84"/>
      <c r="QVO1868" s="84"/>
      <c r="QVP1868" s="84"/>
      <c r="QVQ1868" s="84"/>
      <c r="QVR1868" s="84"/>
      <c r="QVS1868" s="84"/>
      <c r="QVT1868" s="84"/>
      <c r="QVU1868" s="84"/>
      <c r="QVV1868" s="84"/>
      <c r="QVW1868" s="84"/>
      <c r="QVX1868" s="84"/>
      <c r="QVY1868" s="84"/>
      <c r="QVZ1868" s="84"/>
      <c r="QWA1868" s="84"/>
      <c r="QWB1868" s="84"/>
      <c r="QWC1868" s="84"/>
      <c r="QWD1868" s="84"/>
      <c r="QWE1868" s="84"/>
      <c r="QWF1868" s="84"/>
      <c r="QWG1868" s="84"/>
      <c r="QWH1868" s="84"/>
      <c r="QWI1868" s="84"/>
      <c r="QWJ1868" s="84"/>
      <c r="QWK1868" s="84"/>
      <c r="QWL1868" s="84"/>
      <c r="QWM1868" s="84"/>
      <c r="QWN1868" s="84"/>
      <c r="QWO1868" s="84"/>
      <c r="QWP1868" s="84"/>
      <c r="QWQ1868" s="84"/>
      <c r="QWR1868" s="84"/>
      <c r="QWS1868" s="84"/>
      <c r="QWT1868" s="84"/>
      <c r="QWU1868" s="84"/>
      <c r="QWV1868" s="84"/>
      <c r="QWW1868" s="84"/>
      <c r="QWX1868" s="84"/>
      <c r="QWY1868" s="84"/>
      <c r="QWZ1868" s="84"/>
      <c r="QXA1868" s="84"/>
      <c r="QXB1868" s="84"/>
      <c r="QXC1868" s="84"/>
      <c r="QXD1868" s="84"/>
      <c r="QXE1868" s="84"/>
      <c r="QXF1868" s="84"/>
      <c r="QXG1868" s="84"/>
      <c r="QXH1868" s="84"/>
      <c r="QXI1868" s="84"/>
      <c r="QXJ1868" s="84"/>
      <c r="QXK1868" s="84"/>
      <c r="QXL1868" s="84"/>
      <c r="QXM1868" s="84"/>
      <c r="QXN1868" s="84"/>
      <c r="QXO1868" s="84"/>
      <c r="QXP1868" s="84"/>
      <c r="QXQ1868" s="84"/>
      <c r="QXR1868" s="84"/>
      <c r="QXS1868" s="84"/>
      <c r="QXT1868" s="84"/>
      <c r="QXU1868" s="84"/>
      <c r="QXV1868" s="84"/>
      <c r="QXW1868" s="84"/>
      <c r="QXX1868" s="84"/>
      <c r="QXY1868" s="84"/>
      <c r="QXZ1868" s="84"/>
      <c r="QYA1868" s="84"/>
      <c r="QYB1868" s="84"/>
      <c r="QYC1868" s="84"/>
      <c r="QYD1868" s="84"/>
      <c r="QYE1868" s="84"/>
      <c r="QYF1868" s="84"/>
      <c r="QYG1868" s="84"/>
      <c r="QYH1868" s="84"/>
      <c r="QYI1868" s="84"/>
      <c r="QYJ1868" s="84"/>
      <c r="QYK1868" s="84"/>
      <c r="QYL1868" s="84"/>
      <c r="QYM1868" s="84"/>
      <c r="QYN1868" s="84"/>
      <c r="QYO1868" s="84"/>
      <c r="QYP1868" s="84"/>
      <c r="QYQ1868" s="84"/>
      <c r="QYR1868" s="84"/>
      <c r="QYS1868" s="84"/>
      <c r="QYT1868" s="84"/>
      <c r="QYU1868" s="84"/>
      <c r="QYV1868" s="84"/>
      <c r="QYW1868" s="84"/>
      <c r="QYX1868" s="84"/>
      <c r="QYY1868" s="84"/>
      <c r="QYZ1868" s="84"/>
      <c r="QZA1868" s="84"/>
      <c r="QZB1868" s="84"/>
      <c r="QZC1868" s="84"/>
      <c r="QZD1868" s="84"/>
      <c r="QZE1868" s="84"/>
      <c r="QZF1868" s="84"/>
      <c r="QZG1868" s="84"/>
      <c r="QZH1868" s="84"/>
      <c r="QZI1868" s="84"/>
      <c r="QZJ1868" s="84"/>
      <c r="QZK1868" s="84"/>
      <c r="QZL1868" s="84"/>
      <c r="QZM1868" s="84"/>
      <c r="QZN1868" s="84"/>
      <c r="QZO1868" s="84"/>
      <c r="QZP1868" s="84"/>
      <c r="QZQ1868" s="84"/>
      <c r="QZR1868" s="84"/>
      <c r="QZS1868" s="84"/>
      <c r="QZT1868" s="84"/>
      <c r="QZU1868" s="84"/>
      <c r="QZV1868" s="84"/>
      <c r="QZW1868" s="84"/>
      <c r="QZX1868" s="84"/>
      <c r="QZY1868" s="84"/>
      <c r="QZZ1868" s="84"/>
      <c r="RAA1868" s="84"/>
      <c r="RAB1868" s="84"/>
      <c r="RAC1868" s="84"/>
      <c r="RAD1868" s="84"/>
      <c r="RAE1868" s="84"/>
      <c r="RAF1868" s="84"/>
      <c r="RAG1868" s="84"/>
      <c r="RAH1868" s="84"/>
      <c r="RAI1868" s="84"/>
      <c r="RAJ1868" s="84"/>
      <c r="RAK1868" s="84"/>
      <c r="RAL1868" s="84"/>
      <c r="RAM1868" s="84"/>
      <c r="RAN1868" s="84"/>
      <c r="RAO1868" s="84"/>
      <c r="RAP1868" s="84"/>
      <c r="RAQ1868" s="84"/>
      <c r="RAR1868" s="84"/>
      <c r="RAS1868" s="84"/>
      <c r="RAT1868" s="84"/>
      <c r="RAU1868" s="84"/>
      <c r="RAV1868" s="84"/>
      <c r="RAW1868" s="84"/>
      <c r="RAX1868" s="84"/>
      <c r="RAY1868" s="84"/>
      <c r="RAZ1868" s="84"/>
      <c r="RBA1868" s="84"/>
      <c r="RBB1868" s="84"/>
      <c r="RBC1868" s="84"/>
      <c r="RBD1868" s="84"/>
      <c r="RBE1868" s="84"/>
      <c r="RBF1868" s="84"/>
      <c r="RBG1868" s="84"/>
      <c r="RBH1868" s="84"/>
      <c r="RBI1868" s="84"/>
      <c r="RBJ1868" s="84"/>
      <c r="RBK1868" s="84"/>
      <c r="RBL1868" s="84"/>
      <c r="RBM1868" s="84"/>
      <c r="RBN1868" s="84"/>
      <c r="RBO1868" s="84"/>
      <c r="RBP1868" s="84"/>
      <c r="RBQ1868" s="84"/>
      <c r="RBR1868" s="84"/>
      <c r="RBS1868" s="84"/>
      <c r="RBT1868" s="84"/>
      <c r="RBU1868" s="84"/>
      <c r="RBV1868" s="84"/>
      <c r="RBW1868" s="84"/>
      <c r="RBX1868" s="84"/>
      <c r="RBY1868" s="84"/>
      <c r="RBZ1868" s="84"/>
      <c r="RCA1868" s="84"/>
      <c r="RCB1868" s="84"/>
      <c r="RCC1868" s="84"/>
      <c r="RCD1868" s="84"/>
      <c r="RCE1868" s="84"/>
      <c r="RCF1868" s="84"/>
      <c r="RCG1868" s="84"/>
      <c r="RCH1868" s="84"/>
      <c r="RCI1868" s="84"/>
      <c r="RCJ1868" s="84"/>
      <c r="RCK1868" s="84"/>
      <c r="RCL1868" s="84"/>
      <c r="RCM1868" s="84"/>
      <c r="RCN1868" s="84"/>
      <c r="RCO1868" s="84"/>
      <c r="RCP1868" s="84"/>
      <c r="RCQ1868" s="84"/>
      <c r="RCR1868" s="84"/>
      <c r="RCS1868" s="84"/>
      <c r="RCT1868" s="84"/>
      <c r="RCU1868" s="84"/>
      <c r="RCV1868" s="84"/>
      <c r="RCW1868" s="84"/>
      <c r="RCX1868" s="84"/>
      <c r="RCY1868" s="84"/>
      <c r="RCZ1868" s="84"/>
      <c r="RDA1868" s="84"/>
      <c r="RDB1868" s="84"/>
      <c r="RDC1868" s="84"/>
      <c r="RDD1868" s="84"/>
      <c r="RDE1868" s="84"/>
      <c r="RDF1868" s="84"/>
      <c r="RDG1868" s="84"/>
      <c r="RDH1868" s="84"/>
      <c r="RDI1868" s="84"/>
      <c r="RDJ1868" s="84"/>
      <c r="RDK1868" s="84"/>
      <c r="RDL1868" s="84"/>
      <c r="RDM1868" s="84"/>
      <c r="RDN1868" s="84"/>
      <c r="RDO1868" s="84"/>
      <c r="RDP1868" s="84"/>
      <c r="RDQ1868" s="84"/>
      <c r="RDR1868" s="84"/>
      <c r="RDS1868" s="84"/>
      <c r="RDT1868" s="84"/>
      <c r="RDU1868" s="84"/>
      <c r="RDV1868" s="84"/>
      <c r="RDW1868" s="84"/>
      <c r="RDX1868" s="84"/>
      <c r="RDY1868" s="84"/>
      <c r="RDZ1868" s="84"/>
      <c r="REA1868" s="84"/>
      <c r="REB1868" s="84"/>
      <c r="REC1868" s="84"/>
      <c r="RED1868" s="84"/>
      <c r="REE1868" s="84"/>
      <c r="REF1868" s="84"/>
      <c r="REG1868" s="84"/>
      <c r="REH1868" s="84"/>
      <c r="REI1868" s="84"/>
      <c r="REJ1868" s="84"/>
      <c r="REK1868" s="84"/>
      <c r="REL1868" s="84"/>
      <c r="REM1868" s="84"/>
      <c r="REN1868" s="84"/>
      <c r="REO1868" s="84"/>
      <c r="REP1868" s="84"/>
      <c r="REQ1868" s="84"/>
      <c r="RER1868" s="84"/>
      <c r="RES1868" s="84"/>
      <c r="RET1868" s="84"/>
      <c r="REU1868" s="84"/>
      <c r="REV1868" s="84"/>
      <c r="REW1868" s="84"/>
      <c r="REX1868" s="84"/>
      <c r="REY1868" s="84"/>
      <c r="REZ1868" s="84"/>
      <c r="RFA1868" s="84"/>
      <c r="RFB1868" s="84"/>
      <c r="RFC1868" s="84"/>
      <c r="RFD1868" s="84"/>
      <c r="RFE1868" s="84"/>
      <c r="RFF1868" s="84"/>
      <c r="RFG1868" s="84"/>
      <c r="RFH1868" s="84"/>
      <c r="RFI1868" s="84"/>
      <c r="RFJ1868" s="84"/>
      <c r="RFK1868" s="84"/>
      <c r="RFL1868" s="84"/>
      <c r="RFM1868" s="84"/>
      <c r="RFN1868" s="84"/>
      <c r="RFO1868" s="84"/>
      <c r="RFP1868" s="84"/>
      <c r="RFQ1868" s="84"/>
      <c r="RFR1868" s="84"/>
      <c r="RFS1868" s="84"/>
      <c r="RFT1868" s="84"/>
      <c r="RFU1868" s="84"/>
      <c r="RFV1868" s="84"/>
      <c r="RFW1868" s="84"/>
      <c r="RFX1868" s="84"/>
      <c r="RFY1868" s="84"/>
      <c r="RFZ1868" s="84"/>
      <c r="RGA1868" s="84"/>
      <c r="RGB1868" s="84"/>
      <c r="RGC1868" s="84"/>
      <c r="RGD1868" s="84"/>
      <c r="RGE1868" s="84"/>
      <c r="RGF1868" s="84"/>
      <c r="RGG1868" s="84"/>
      <c r="RGH1868" s="84"/>
      <c r="RGI1868" s="84"/>
      <c r="RGJ1868" s="84"/>
      <c r="RGK1868" s="84"/>
      <c r="RGL1868" s="84"/>
      <c r="RGM1868" s="84"/>
      <c r="RGN1868" s="84"/>
      <c r="RGO1868" s="84"/>
      <c r="RGP1868" s="84"/>
      <c r="RGQ1868" s="84"/>
      <c r="RGR1868" s="84"/>
      <c r="RGS1868" s="84"/>
      <c r="RGT1868" s="84"/>
      <c r="RGU1868" s="84"/>
      <c r="RGV1868" s="84"/>
      <c r="RGW1868" s="84"/>
      <c r="RGX1868" s="84"/>
      <c r="RGY1868" s="84"/>
      <c r="RGZ1868" s="84"/>
      <c r="RHA1868" s="84"/>
      <c r="RHB1868" s="84"/>
      <c r="RHC1868" s="84"/>
      <c r="RHD1868" s="84"/>
      <c r="RHE1868" s="84"/>
      <c r="RHF1868" s="84"/>
      <c r="RHG1868" s="84"/>
      <c r="RHH1868" s="84"/>
      <c r="RHI1868" s="84"/>
      <c r="RHJ1868" s="84"/>
      <c r="RHK1868" s="84"/>
      <c r="RHL1868" s="84"/>
      <c r="RHM1868" s="84"/>
      <c r="RHN1868" s="84"/>
      <c r="RHO1868" s="84"/>
      <c r="RHP1868" s="84"/>
      <c r="RHQ1868" s="84"/>
      <c r="RHR1868" s="84"/>
      <c r="RHS1868" s="84"/>
      <c r="RHT1868" s="84"/>
      <c r="RHU1868" s="84"/>
      <c r="RHV1868" s="84"/>
      <c r="RHW1868" s="84"/>
      <c r="RHX1868" s="84"/>
      <c r="RHY1868" s="84"/>
      <c r="RHZ1868" s="84"/>
      <c r="RIA1868" s="84"/>
      <c r="RIB1868" s="84"/>
      <c r="RIC1868" s="84"/>
      <c r="RID1868" s="84"/>
      <c r="RIE1868" s="84"/>
      <c r="RIF1868" s="84"/>
      <c r="RIG1868" s="84"/>
      <c r="RIH1868" s="84"/>
      <c r="RII1868" s="84"/>
      <c r="RIJ1868" s="84"/>
      <c r="RIK1868" s="84"/>
      <c r="RIL1868" s="84"/>
      <c r="RIM1868" s="84"/>
      <c r="RIN1868" s="84"/>
      <c r="RIO1868" s="84"/>
      <c r="RIP1868" s="84"/>
      <c r="RIQ1868" s="84"/>
      <c r="RIR1868" s="84"/>
      <c r="RIS1868" s="84"/>
      <c r="RIT1868" s="84"/>
      <c r="RIU1868" s="84"/>
      <c r="RIV1868" s="84"/>
      <c r="RIW1868" s="84"/>
      <c r="RIX1868" s="84"/>
      <c r="RIY1868" s="84"/>
      <c r="RIZ1868" s="84"/>
      <c r="RJA1868" s="84"/>
      <c r="RJB1868" s="84"/>
      <c r="RJC1868" s="84"/>
      <c r="RJD1868" s="84"/>
      <c r="RJE1868" s="84"/>
      <c r="RJF1868" s="84"/>
      <c r="RJG1868" s="84"/>
      <c r="RJH1868" s="84"/>
      <c r="RJI1868" s="84"/>
      <c r="RJJ1868" s="84"/>
      <c r="RJK1868" s="84"/>
      <c r="RJL1868" s="84"/>
      <c r="RJM1868" s="84"/>
      <c r="RJN1868" s="84"/>
      <c r="RJO1868" s="84"/>
      <c r="RJP1868" s="84"/>
      <c r="RJQ1868" s="84"/>
      <c r="RJR1868" s="84"/>
      <c r="RJS1868" s="84"/>
      <c r="RJT1868" s="84"/>
      <c r="RJU1868" s="84"/>
      <c r="RJV1868" s="84"/>
      <c r="RJW1868" s="84"/>
      <c r="RJX1868" s="84"/>
      <c r="RJY1868" s="84"/>
      <c r="RJZ1868" s="84"/>
      <c r="RKA1868" s="84"/>
      <c r="RKB1868" s="84"/>
      <c r="RKC1868" s="84"/>
      <c r="RKD1868" s="84"/>
      <c r="RKE1868" s="84"/>
      <c r="RKF1868" s="84"/>
      <c r="RKG1868" s="84"/>
      <c r="RKH1868" s="84"/>
      <c r="RKI1868" s="84"/>
      <c r="RKJ1868" s="84"/>
      <c r="RKK1868" s="84"/>
      <c r="RKL1868" s="84"/>
      <c r="RKM1868" s="84"/>
      <c r="RKN1868" s="84"/>
      <c r="RKO1868" s="84"/>
      <c r="RKP1868" s="84"/>
      <c r="RKQ1868" s="84"/>
      <c r="RKR1868" s="84"/>
      <c r="RKS1868" s="84"/>
      <c r="RKT1868" s="84"/>
      <c r="RKU1868" s="84"/>
      <c r="RKV1868" s="84"/>
      <c r="RKW1868" s="84"/>
      <c r="RKX1868" s="84"/>
      <c r="RKY1868" s="84"/>
      <c r="RKZ1868" s="84"/>
      <c r="RLA1868" s="84"/>
      <c r="RLB1868" s="84"/>
      <c r="RLC1868" s="84"/>
      <c r="RLD1868" s="84"/>
      <c r="RLE1868" s="84"/>
      <c r="RLF1868" s="84"/>
      <c r="RLG1868" s="84"/>
      <c r="RLH1868" s="84"/>
      <c r="RLI1868" s="84"/>
      <c r="RLJ1868" s="84"/>
      <c r="RLK1868" s="84"/>
      <c r="RLL1868" s="84"/>
      <c r="RLM1868" s="84"/>
      <c r="RLN1868" s="84"/>
      <c r="RLO1868" s="84"/>
      <c r="RLP1868" s="84"/>
      <c r="RLQ1868" s="84"/>
      <c r="RLR1868" s="84"/>
      <c r="RLS1868" s="84"/>
      <c r="RLT1868" s="84"/>
      <c r="RLU1868" s="84"/>
      <c r="RLV1868" s="84"/>
      <c r="RLW1868" s="84"/>
      <c r="RLX1868" s="84"/>
      <c r="RLY1868" s="84"/>
      <c r="RLZ1868" s="84"/>
      <c r="RMA1868" s="84"/>
      <c r="RMB1868" s="84"/>
      <c r="RMC1868" s="84"/>
      <c r="RMD1868" s="84"/>
      <c r="RME1868" s="84"/>
      <c r="RMF1868" s="84"/>
      <c r="RMG1868" s="84"/>
      <c r="RMH1868" s="84"/>
      <c r="RMI1868" s="84"/>
      <c r="RMJ1868" s="84"/>
      <c r="RMK1868" s="84"/>
      <c r="RML1868" s="84"/>
      <c r="RMM1868" s="84"/>
      <c r="RMN1868" s="84"/>
      <c r="RMO1868" s="84"/>
      <c r="RMP1868" s="84"/>
      <c r="RMQ1868" s="84"/>
      <c r="RMR1868" s="84"/>
      <c r="RMS1868" s="84"/>
      <c r="RMT1868" s="84"/>
      <c r="RMU1868" s="84"/>
      <c r="RMV1868" s="84"/>
      <c r="RMW1868" s="84"/>
      <c r="RMX1868" s="84"/>
      <c r="RMY1868" s="84"/>
      <c r="RMZ1868" s="84"/>
      <c r="RNA1868" s="84"/>
      <c r="RNB1868" s="84"/>
      <c r="RNC1868" s="84"/>
      <c r="RND1868" s="84"/>
      <c r="RNE1868" s="84"/>
      <c r="RNF1868" s="84"/>
      <c r="RNG1868" s="84"/>
      <c r="RNH1868" s="84"/>
      <c r="RNI1868" s="84"/>
      <c r="RNJ1868" s="84"/>
      <c r="RNK1868" s="84"/>
      <c r="RNL1868" s="84"/>
      <c r="RNM1868" s="84"/>
      <c r="RNN1868" s="84"/>
      <c r="RNO1868" s="84"/>
      <c r="RNP1868" s="84"/>
      <c r="RNQ1868" s="84"/>
      <c r="RNR1868" s="84"/>
      <c r="RNS1868" s="84"/>
      <c r="RNT1868" s="84"/>
      <c r="RNU1868" s="84"/>
      <c r="RNV1868" s="84"/>
      <c r="RNW1868" s="84"/>
      <c r="RNX1868" s="84"/>
      <c r="RNY1868" s="84"/>
      <c r="RNZ1868" s="84"/>
      <c r="ROA1868" s="84"/>
      <c r="ROB1868" s="84"/>
      <c r="ROC1868" s="84"/>
      <c r="ROD1868" s="84"/>
      <c r="ROE1868" s="84"/>
      <c r="ROF1868" s="84"/>
      <c r="ROG1868" s="84"/>
      <c r="ROH1868" s="84"/>
      <c r="ROI1868" s="84"/>
      <c r="ROJ1868" s="84"/>
      <c r="ROK1868" s="84"/>
      <c r="ROL1868" s="84"/>
      <c r="ROM1868" s="84"/>
      <c r="RON1868" s="84"/>
      <c r="ROO1868" s="84"/>
      <c r="ROP1868" s="84"/>
      <c r="ROQ1868" s="84"/>
      <c r="ROR1868" s="84"/>
      <c r="ROS1868" s="84"/>
      <c r="ROT1868" s="84"/>
      <c r="ROU1868" s="84"/>
      <c r="ROV1868" s="84"/>
      <c r="ROW1868" s="84"/>
      <c r="ROX1868" s="84"/>
      <c r="ROY1868" s="84"/>
      <c r="ROZ1868" s="84"/>
      <c r="RPA1868" s="84"/>
      <c r="RPB1868" s="84"/>
      <c r="RPC1868" s="84"/>
      <c r="RPD1868" s="84"/>
      <c r="RPE1868" s="84"/>
      <c r="RPF1868" s="84"/>
      <c r="RPG1868" s="84"/>
      <c r="RPH1868" s="84"/>
      <c r="RPI1868" s="84"/>
      <c r="RPJ1868" s="84"/>
      <c r="RPK1868" s="84"/>
      <c r="RPL1868" s="84"/>
      <c r="RPM1868" s="84"/>
      <c r="RPN1868" s="84"/>
      <c r="RPO1868" s="84"/>
      <c r="RPP1868" s="84"/>
      <c r="RPQ1868" s="84"/>
      <c r="RPR1868" s="84"/>
      <c r="RPS1868" s="84"/>
      <c r="RPT1868" s="84"/>
      <c r="RPU1868" s="84"/>
      <c r="RPV1868" s="84"/>
      <c r="RPW1868" s="84"/>
      <c r="RPX1868" s="84"/>
      <c r="RPY1868" s="84"/>
      <c r="RPZ1868" s="84"/>
      <c r="RQA1868" s="84"/>
      <c r="RQB1868" s="84"/>
      <c r="RQC1868" s="84"/>
      <c r="RQD1868" s="84"/>
      <c r="RQE1868" s="84"/>
      <c r="RQF1868" s="84"/>
      <c r="RQG1868" s="84"/>
      <c r="RQH1868" s="84"/>
      <c r="RQI1868" s="84"/>
      <c r="RQJ1868" s="84"/>
      <c r="RQK1868" s="84"/>
      <c r="RQL1868" s="84"/>
      <c r="RQM1868" s="84"/>
      <c r="RQN1868" s="84"/>
      <c r="RQO1868" s="84"/>
      <c r="RQP1868" s="84"/>
      <c r="RQQ1868" s="84"/>
      <c r="RQR1868" s="84"/>
      <c r="RQS1868" s="84"/>
      <c r="RQT1868" s="84"/>
      <c r="RQU1868" s="84"/>
      <c r="RQV1868" s="84"/>
      <c r="RQW1868" s="84"/>
      <c r="RQX1868" s="84"/>
      <c r="RQY1868" s="84"/>
      <c r="RQZ1868" s="84"/>
      <c r="RRA1868" s="84"/>
      <c r="RRB1868" s="84"/>
      <c r="RRC1868" s="84"/>
      <c r="RRD1868" s="84"/>
      <c r="RRE1868" s="84"/>
      <c r="RRF1868" s="84"/>
      <c r="RRG1868" s="84"/>
      <c r="RRH1868" s="84"/>
      <c r="RRI1868" s="84"/>
      <c r="RRJ1868" s="84"/>
      <c r="RRK1868" s="84"/>
      <c r="RRL1868" s="84"/>
      <c r="RRM1868" s="84"/>
      <c r="RRN1868" s="84"/>
      <c r="RRO1868" s="84"/>
      <c r="RRP1868" s="84"/>
      <c r="RRQ1868" s="84"/>
      <c r="RRR1868" s="84"/>
      <c r="RRS1868" s="84"/>
      <c r="RRT1868" s="84"/>
      <c r="RRU1868" s="84"/>
      <c r="RRV1868" s="84"/>
      <c r="RRW1868" s="84"/>
      <c r="RRX1868" s="84"/>
      <c r="RRY1868" s="84"/>
      <c r="RRZ1868" s="84"/>
      <c r="RSA1868" s="84"/>
      <c r="RSB1868" s="84"/>
      <c r="RSC1868" s="84"/>
      <c r="RSD1868" s="84"/>
      <c r="RSE1868" s="84"/>
      <c r="RSF1868" s="84"/>
      <c r="RSG1868" s="84"/>
      <c r="RSH1868" s="84"/>
      <c r="RSI1868" s="84"/>
      <c r="RSJ1868" s="84"/>
      <c r="RSK1868" s="84"/>
      <c r="RSL1868" s="84"/>
      <c r="RSM1868" s="84"/>
      <c r="RSN1868" s="84"/>
      <c r="RSO1868" s="84"/>
      <c r="RSP1868" s="84"/>
      <c r="RSQ1868" s="84"/>
      <c r="RSR1868" s="84"/>
      <c r="RSS1868" s="84"/>
      <c r="RST1868" s="84"/>
      <c r="RSU1868" s="84"/>
      <c r="RSV1868" s="84"/>
      <c r="RSW1868" s="84"/>
      <c r="RSX1868" s="84"/>
      <c r="RSY1868" s="84"/>
      <c r="RSZ1868" s="84"/>
      <c r="RTA1868" s="84"/>
      <c r="RTB1868" s="84"/>
      <c r="RTC1868" s="84"/>
      <c r="RTD1868" s="84"/>
      <c r="RTE1868" s="84"/>
      <c r="RTF1868" s="84"/>
      <c r="RTG1868" s="84"/>
      <c r="RTH1868" s="84"/>
      <c r="RTI1868" s="84"/>
      <c r="RTJ1868" s="84"/>
      <c r="RTK1868" s="84"/>
      <c r="RTL1868" s="84"/>
      <c r="RTM1868" s="84"/>
      <c r="RTN1868" s="84"/>
      <c r="RTO1868" s="84"/>
      <c r="RTP1868" s="84"/>
      <c r="RTQ1868" s="84"/>
      <c r="RTR1868" s="84"/>
      <c r="RTS1868" s="84"/>
      <c r="RTT1868" s="84"/>
      <c r="RTU1868" s="84"/>
      <c r="RTV1868" s="84"/>
      <c r="RTW1868" s="84"/>
      <c r="RTX1868" s="84"/>
      <c r="RTY1868" s="84"/>
      <c r="RTZ1868" s="84"/>
      <c r="RUA1868" s="84"/>
      <c r="RUB1868" s="84"/>
      <c r="RUC1868" s="84"/>
      <c r="RUD1868" s="84"/>
      <c r="RUE1868" s="84"/>
      <c r="RUF1868" s="84"/>
      <c r="RUG1868" s="84"/>
      <c r="RUH1868" s="84"/>
      <c r="RUI1868" s="84"/>
      <c r="RUJ1868" s="84"/>
      <c r="RUK1868" s="84"/>
      <c r="RUL1868" s="84"/>
      <c r="RUM1868" s="84"/>
      <c r="RUN1868" s="84"/>
      <c r="RUO1868" s="84"/>
      <c r="RUP1868" s="84"/>
      <c r="RUQ1868" s="84"/>
      <c r="RUR1868" s="84"/>
      <c r="RUS1868" s="84"/>
      <c r="RUT1868" s="84"/>
      <c r="RUU1868" s="84"/>
      <c r="RUV1868" s="84"/>
      <c r="RUW1868" s="84"/>
      <c r="RUX1868" s="84"/>
      <c r="RUY1868" s="84"/>
      <c r="RUZ1868" s="84"/>
      <c r="RVA1868" s="84"/>
      <c r="RVB1868" s="84"/>
      <c r="RVC1868" s="84"/>
      <c r="RVD1868" s="84"/>
      <c r="RVE1868" s="84"/>
      <c r="RVF1868" s="84"/>
      <c r="RVG1868" s="84"/>
      <c r="RVH1868" s="84"/>
      <c r="RVI1868" s="84"/>
      <c r="RVJ1868" s="84"/>
      <c r="RVK1868" s="84"/>
      <c r="RVL1868" s="84"/>
      <c r="RVM1868" s="84"/>
      <c r="RVN1868" s="84"/>
      <c r="RVO1868" s="84"/>
      <c r="RVP1868" s="84"/>
      <c r="RVQ1868" s="84"/>
      <c r="RVR1868" s="84"/>
      <c r="RVS1868" s="84"/>
      <c r="RVT1868" s="84"/>
      <c r="RVU1868" s="84"/>
      <c r="RVV1868" s="84"/>
      <c r="RVW1868" s="84"/>
      <c r="RVX1868" s="84"/>
      <c r="RVY1868" s="84"/>
      <c r="RVZ1868" s="84"/>
      <c r="RWA1868" s="84"/>
      <c r="RWB1868" s="84"/>
      <c r="RWC1868" s="84"/>
      <c r="RWD1868" s="84"/>
      <c r="RWE1868" s="84"/>
      <c r="RWF1868" s="84"/>
      <c r="RWG1868" s="84"/>
      <c r="RWH1868" s="84"/>
      <c r="RWI1868" s="84"/>
      <c r="RWJ1868" s="84"/>
      <c r="RWK1868" s="84"/>
      <c r="RWL1868" s="84"/>
      <c r="RWM1868" s="84"/>
      <c r="RWN1868" s="84"/>
      <c r="RWO1868" s="84"/>
      <c r="RWP1868" s="84"/>
      <c r="RWQ1868" s="84"/>
      <c r="RWR1868" s="84"/>
      <c r="RWS1868" s="84"/>
      <c r="RWT1868" s="84"/>
      <c r="RWU1868" s="84"/>
      <c r="RWV1868" s="84"/>
      <c r="RWW1868" s="84"/>
      <c r="RWX1868" s="84"/>
      <c r="RWY1868" s="84"/>
      <c r="RWZ1868" s="84"/>
      <c r="RXA1868" s="84"/>
      <c r="RXB1868" s="84"/>
      <c r="RXC1868" s="84"/>
      <c r="RXD1868" s="84"/>
      <c r="RXE1868" s="84"/>
      <c r="RXF1868" s="84"/>
      <c r="RXG1868" s="84"/>
      <c r="RXH1868" s="84"/>
      <c r="RXI1868" s="84"/>
      <c r="RXJ1868" s="84"/>
      <c r="RXK1868" s="84"/>
      <c r="RXL1868" s="84"/>
      <c r="RXM1868" s="84"/>
      <c r="RXN1868" s="84"/>
      <c r="RXO1868" s="84"/>
      <c r="RXP1868" s="84"/>
      <c r="RXQ1868" s="84"/>
      <c r="RXR1868" s="84"/>
      <c r="RXS1868" s="84"/>
      <c r="RXT1868" s="84"/>
      <c r="RXU1868" s="84"/>
      <c r="RXV1868" s="84"/>
      <c r="RXW1868" s="84"/>
      <c r="RXX1868" s="84"/>
      <c r="RXY1868" s="84"/>
      <c r="RXZ1868" s="84"/>
      <c r="RYA1868" s="84"/>
      <c r="RYB1868" s="84"/>
      <c r="RYC1868" s="84"/>
      <c r="RYD1868" s="84"/>
      <c r="RYE1868" s="84"/>
      <c r="RYF1868" s="84"/>
      <c r="RYG1868" s="84"/>
      <c r="RYH1868" s="84"/>
      <c r="RYI1868" s="84"/>
      <c r="RYJ1868" s="84"/>
      <c r="RYK1868" s="84"/>
      <c r="RYL1868" s="84"/>
      <c r="RYM1868" s="84"/>
      <c r="RYN1868" s="84"/>
      <c r="RYO1868" s="84"/>
      <c r="RYP1868" s="84"/>
      <c r="RYQ1868" s="84"/>
      <c r="RYR1868" s="84"/>
      <c r="RYS1868" s="84"/>
      <c r="RYT1868" s="84"/>
      <c r="RYU1868" s="84"/>
      <c r="RYV1868" s="84"/>
      <c r="RYW1868" s="84"/>
      <c r="RYX1868" s="84"/>
      <c r="RYY1868" s="84"/>
      <c r="RYZ1868" s="84"/>
      <c r="RZA1868" s="84"/>
      <c r="RZB1868" s="84"/>
      <c r="RZC1868" s="84"/>
      <c r="RZD1868" s="84"/>
      <c r="RZE1868" s="84"/>
      <c r="RZF1868" s="84"/>
      <c r="RZG1868" s="84"/>
      <c r="RZH1868" s="84"/>
      <c r="RZI1868" s="84"/>
      <c r="RZJ1868" s="84"/>
      <c r="RZK1868" s="84"/>
      <c r="RZL1868" s="84"/>
      <c r="RZM1868" s="84"/>
      <c r="RZN1868" s="84"/>
      <c r="RZO1868" s="84"/>
      <c r="RZP1868" s="84"/>
      <c r="RZQ1868" s="84"/>
      <c r="RZR1868" s="84"/>
      <c r="RZS1868" s="84"/>
      <c r="RZT1868" s="84"/>
      <c r="RZU1868" s="84"/>
      <c r="RZV1868" s="84"/>
      <c r="RZW1868" s="84"/>
      <c r="RZX1868" s="84"/>
      <c r="RZY1868" s="84"/>
      <c r="RZZ1868" s="84"/>
      <c r="SAA1868" s="84"/>
      <c r="SAB1868" s="84"/>
      <c r="SAC1868" s="84"/>
      <c r="SAD1868" s="84"/>
      <c r="SAE1868" s="84"/>
      <c r="SAF1868" s="84"/>
      <c r="SAG1868" s="84"/>
      <c r="SAH1868" s="84"/>
      <c r="SAI1868" s="84"/>
      <c r="SAJ1868" s="84"/>
      <c r="SAK1868" s="84"/>
      <c r="SAL1868" s="84"/>
      <c r="SAM1868" s="84"/>
      <c r="SAN1868" s="84"/>
      <c r="SAO1868" s="84"/>
      <c r="SAP1868" s="84"/>
      <c r="SAQ1868" s="84"/>
      <c r="SAR1868" s="84"/>
      <c r="SAS1868" s="84"/>
      <c r="SAT1868" s="84"/>
      <c r="SAU1868" s="84"/>
      <c r="SAV1868" s="84"/>
      <c r="SAW1868" s="84"/>
      <c r="SAX1868" s="84"/>
      <c r="SAY1868" s="84"/>
      <c r="SAZ1868" s="84"/>
      <c r="SBA1868" s="84"/>
      <c r="SBB1868" s="84"/>
      <c r="SBC1868" s="84"/>
      <c r="SBD1868" s="84"/>
      <c r="SBE1868" s="84"/>
      <c r="SBF1868" s="84"/>
      <c r="SBG1868" s="84"/>
      <c r="SBH1868" s="84"/>
      <c r="SBI1868" s="84"/>
      <c r="SBJ1868" s="84"/>
      <c r="SBK1868" s="84"/>
      <c r="SBL1868" s="84"/>
      <c r="SBM1868" s="84"/>
      <c r="SBN1868" s="84"/>
      <c r="SBO1868" s="84"/>
      <c r="SBP1868" s="84"/>
      <c r="SBQ1868" s="84"/>
      <c r="SBR1868" s="84"/>
      <c r="SBS1868" s="84"/>
      <c r="SBT1868" s="84"/>
      <c r="SBU1868" s="84"/>
      <c r="SBV1868" s="84"/>
      <c r="SBW1868" s="84"/>
      <c r="SBX1868" s="84"/>
      <c r="SBY1868" s="84"/>
      <c r="SBZ1868" s="84"/>
      <c r="SCA1868" s="84"/>
      <c r="SCB1868" s="84"/>
      <c r="SCC1868" s="84"/>
      <c r="SCD1868" s="84"/>
      <c r="SCE1868" s="84"/>
      <c r="SCF1868" s="84"/>
      <c r="SCG1868" s="84"/>
      <c r="SCH1868" s="84"/>
      <c r="SCI1868" s="84"/>
      <c r="SCJ1868" s="84"/>
      <c r="SCK1868" s="84"/>
      <c r="SCL1868" s="84"/>
      <c r="SCM1868" s="84"/>
      <c r="SCN1868" s="84"/>
      <c r="SCO1868" s="84"/>
      <c r="SCP1868" s="84"/>
      <c r="SCQ1868" s="84"/>
      <c r="SCR1868" s="84"/>
      <c r="SCS1868" s="84"/>
      <c r="SCT1868" s="84"/>
      <c r="SCU1868" s="84"/>
      <c r="SCV1868" s="84"/>
      <c r="SCW1868" s="84"/>
      <c r="SCX1868" s="84"/>
      <c r="SCY1868" s="84"/>
      <c r="SCZ1868" s="84"/>
      <c r="SDA1868" s="84"/>
      <c r="SDB1868" s="84"/>
      <c r="SDC1868" s="84"/>
      <c r="SDD1868" s="84"/>
      <c r="SDE1868" s="84"/>
      <c r="SDF1868" s="84"/>
      <c r="SDG1868" s="84"/>
      <c r="SDH1868" s="84"/>
      <c r="SDI1868" s="84"/>
      <c r="SDJ1868" s="84"/>
      <c r="SDK1868" s="84"/>
      <c r="SDL1868" s="84"/>
      <c r="SDM1868" s="84"/>
      <c r="SDN1868" s="84"/>
      <c r="SDO1868" s="84"/>
      <c r="SDP1868" s="84"/>
      <c r="SDQ1868" s="84"/>
      <c r="SDR1868" s="84"/>
      <c r="SDS1868" s="84"/>
      <c r="SDT1868" s="84"/>
      <c r="SDU1868" s="84"/>
      <c r="SDV1868" s="84"/>
      <c r="SDW1868" s="84"/>
      <c r="SDX1868" s="84"/>
      <c r="SDY1868" s="84"/>
      <c r="SDZ1868" s="84"/>
      <c r="SEA1868" s="84"/>
      <c r="SEB1868" s="84"/>
      <c r="SEC1868" s="84"/>
      <c r="SED1868" s="84"/>
      <c r="SEE1868" s="84"/>
      <c r="SEF1868" s="84"/>
      <c r="SEG1868" s="84"/>
      <c r="SEH1868" s="84"/>
      <c r="SEI1868" s="84"/>
      <c r="SEJ1868" s="84"/>
      <c r="SEK1868" s="84"/>
      <c r="SEL1868" s="84"/>
      <c r="SEM1868" s="84"/>
      <c r="SEN1868" s="84"/>
      <c r="SEO1868" s="84"/>
      <c r="SEP1868" s="84"/>
      <c r="SEQ1868" s="84"/>
      <c r="SER1868" s="84"/>
      <c r="SES1868" s="84"/>
      <c r="SET1868" s="84"/>
      <c r="SEU1868" s="84"/>
      <c r="SEV1868" s="84"/>
      <c r="SEW1868" s="84"/>
      <c r="SEX1868" s="84"/>
      <c r="SEY1868" s="84"/>
      <c r="SEZ1868" s="84"/>
      <c r="SFA1868" s="84"/>
      <c r="SFB1868" s="84"/>
      <c r="SFC1868" s="84"/>
      <c r="SFD1868" s="84"/>
      <c r="SFE1868" s="84"/>
      <c r="SFF1868" s="84"/>
      <c r="SFG1868" s="84"/>
      <c r="SFH1868" s="84"/>
      <c r="SFI1868" s="84"/>
      <c r="SFJ1868" s="84"/>
      <c r="SFK1868" s="84"/>
      <c r="SFL1868" s="84"/>
      <c r="SFM1868" s="84"/>
      <c r="SFN1868" s="84"/>
      <c r="SFO1868" s="84"/>
      <c r="SFP1868" s="84"/>
      <c r="SFQ1868" s="84"/>
      <c r="SFR1868" s="84"/>
      <c r="SFS1868" s="84"/>
      <c r="SFT1868" s="84"/>
      <c r="SFU1868" s="84"/>
      <c r="SFV1868" s="84"/>
      <c r="SFW1868" s="84"/>
      <c r="SFX1868" s="84"/>
      <c r="SFY1868" s="84"/>
      <c r="SFZ1868" s="84"/>
      <c r="SGA1868" s="84"/>
      <c r="SGB1868" s="84"/>
      <c r="SGC1868" s="84"/>
      <c r="SGD1868" s="84"/>
      <c r="SGE1868" s="84"/>
      <c r="SGF1868" s="84"/>
      <c r="SGG1868" s="84"/>
      <c r="SGH1868" s="84"/>
      <c r="SGI1868" s="84"/>
      <c r="SGJ1868" s="84"/>
      <c r="SGK1868" s="84"/>
      <c r="SGL1868" s="84"/>
      <c r="SGM1868" s="84"/>
      <c r="SGN1868" s="84"/>
      <c r="SGO1868" s="84"/>
      <c r="SGP1868" s="84"/>
      <c r="SGQ1868" s="84"/>
      <c r="SGR1868" s="84"/>
      <c r="SGS1868" s="84"/>
      <c r="SGT1868" s="84"/>
      <c r="SGU1868" s="84"/>
      <c r="SGV1868" s="84"/>
      <c r="SGW1868" s="84"/>
      <c r="SGX1868" s="84"/>
      <c r="SGY1868" s="84"/>
      <c r="SGZ1868" s="84"/>
      <c r="SHA1868" s="84"/>
      <c r="SHB1868" s="84"/>
      <c r="SHC1868" s="84"/>
      <c r="SHD1868" s="84"/>
      <c r="SHE1868" s="84"/>
      <c r="SHF1868" s="84"/>
      <c r="SHG1868" s="84"/>
      <c r="SHH1868" s="84"/>
      <c r="SHI1868" s="84"/>
      <c r="SHJ1868" s="84"/>
      <c r="SHK1868" s="84"/>
      <c r="SHL1868" s="84"/>
      <c r="SHM1868" s="84"/>
      <c r="SHN1868" s="84"/>
      <c r="SHO1868" s="84"/>
      <c r="SHP1868" s="84"/>
      <c r="SHQ1868" s="84"/>
      <c r="SHR1868" s="84"/>
      <c r="SHS1868" s="84"/>
      <c r="SHT1868" s="84"/>
      <c r="SHU1868" s="84"/>
      <c r="SHV1868" s="84"/>
      <c r="SHW1868" s="84"/>
      <c r="SHX1868" s="84"/>
      <c r="SHY1868" s="84"/>
      <c r="SHZ1868" s="84"/>
      <c r="SIA1868" s="84"/>
      <c r="SIB1868" s="84"/>
      <c r="SIC1868" s="84"/>
      <c r="SID1868" s="84"/>
      <c r="SIE1868" s="84"/>
      <c r="SIF1868" s="84"/>
      <c r="SIG1868" s="84"/>
      <c r="SIH1868" s="84"/>
      <c r="SII1868" s="84"/>
      <c r="SIJ1868" s="84"/>
      <c r="SIK1868" s="84"/>
      <c r="SIL1868" s="84"/>
      <c r="SIM1868" s="84"/>
      <c r="SIN1868" s="84"/>
      <c r="SIO1868" s="84"/>
      <c r="SIP1868" s="84"/>
      <c r="SIQ1868" s="84"/>
      <c r="SIR1868" s="84"/>
      <c r="SIS1868" s="84"/>
      <c r="SIT1868" s="84"/>
      <c r="SIU1868" s="84"/>
      <c r="SIV1868" s="84"/>
      <c r="SIW1868" s="84"/>
      <c r="SIX1868" s="84"/>
      <c r="SIY1868" s="84"/>
      <c r="SIZ1868" s="84"/>
      <c r="SJA1868" s="84"/>
      <c r="SJB1868" s="84"/>
      <c r="SJC1868" s="84"/>
      <c r="SJD1868" s="84"/>
      <c r="SJE1868" s="84"/>
      <c r="SJF1868" s="84"/>
      <c r="SJG1868" s="84"/>
      <c r="SJH1868" s="84"/>
      <c r="SJI1868" s="84"/>
      <c r="SJJ1868" s="84"/>
      <c r="SJK1868" s="84"/>
      <c r="SJL1868" s="84"/>
      <c r="SJM1868" s="84"/>
      <c r="SJN1868" s="84"/>
      <c r="SJO1868" s="84"/>
      <c r="SJP1868" s="84"/>
      <c r="SJQ1868" s="84"/>
      <c r="SJR1868" s="84"/>
      <c r="SJS1868" s="84"/>
      <c r="SJT1868" s="84"/>
      <c r="SJU1868" s="84"/>
      <c r="SJV1868" s="84"/>
      <c r="SJW1868" s="84"/>
      <c r="SJX1868" s="84"/>
      <c r="SJY1868" s="84"/>
      <c r="SJZ1868" s="84"/>
      <c r="SKA1868" s="84"/>
      <c r="SKB1868" s="84"/>
      <c r="SKC1868" s="84"/>
      <c r="SKD1868" s="84"/>
      <c r="SKE1868" s="84"/>
      <c r="SKF1868" s="84"/>
      <c r="SKG1868" s="84"/>
      <c r="SKH1868" s="84"/>
      <c r="SKI1868" s="84"/>
      <c r="SKJ1868" s="84"/>
      <c r="SKK1868" s="84"/>
      <c r="SKL1868" s="84"/>
      <c r="SKM1868" s="84"/>
      <c r="SKN1868" s="84"/>
      <c r="SKO1868" s="84"/>
      <c r="SKP1868" s="84"/>
      <c r="SKQ1868" s="84"/>
      <c r="SKR1868" s="84"/>
      <c r="SKS1868" s="84"/>
      <c r="SKT1868" s="84"/>
      <c r="SKU1868" s="84"/>
      <c r="SKV1868" s="84"/>
      <c r="SKW1868" s="84"/>
      <c r="SKX1868" s="84"/>
      <c r="SKY1868" s="84"/>
      <c r="SKZ1868" s="84"/>
      <c r="SLA1868" s="84"/>
      <c r="SLB1868" s="84"/>
      <c r="SLC1868" s="84"/>
      <c r="SLD1868" s="84"/>
      <c r="SLE1868" s="84"/>
      <c r="SLF1868" s="84"/>
      <c r="SLG1868" s="84"/>
      <c r="SLH1868" s="84"/>
      <c r="SLI1868" s="84"/>
      <c r="SLJ1868" s="84"/>
      <c r="SLK1868" s="84"/>
      <c r="SLL1868" s="84"/>
      <c r="SLM1868" s="84"/>
      <c r="SLN1868" s="84"/>
      <c r="SLO1868" s="84"/>
      <c r="SLP1868" s="84"/>
      <c r="SLQ1868" s="84"/>
      <c r="SLR1868" s="84"/>
      <c r="SLS1868" s="84"/>
      <c r="SLT1868" s="84"/>
      <c r="SLU1868" s="84"/>
      <c r="SLV1868" s="84"/>
      <c r="SLW1868" s="84"/>
      <c r="SLX1868" s="84"/>
      <c r="SLY1868" s="84"/>
      <c r="SLZ1868" s="84"/>
      <c r="SMA1868" s="84"/>
      <c r="SMB1868" s="84"/>
      <c r="SMC1868" s="84"/>
      <c r="SMD1868" s="84"/>
      <c r="SME1868" s="84"/>
      <c r="SMF1868" s="84"/>
      <c r="SMG1868" s="84"/>
      <c r="SMH1868" s="84"/>
      <c r="SMI1868" s="84"/>
      <c r="SMJ1868" s="84"/>
      <c r="SMK1868" s="84"/>
      <c r="SML1868" s="84"/>
      <c r="SMM1868" s="84"/>
      <c r="SMN1868" s="84"/>
      <c r="SMO1868" s="84"/>
      <c r="SMP1868" s="84"/>
      <c r="SMQ1868" s="84"/>
      <c r="SMR1868" s="84"/>
      <c r="SMS1868" s="84"/>
      <c r="SMT1868" s="84"/>
      <c r="SMU1868" s="84"/>
      <c r="SMV1868" s="84"/>
      <c r="SMW1868" s="84"/>
      <c r="SMX1868" s="84"/>
      <c r="SMY1868" s="84"/>
      <c r="SMZ1868" s="84"/>
      <c r="SNA1868" s="84"/>
      <c r="SNB1868" s="84"/>
      <c r="SNC1868" s="84"/>
      <c r="SND1868" s="84"/>
      <c r="SNE1868" s="84"/>
      <c r="SNF1868" s="84"/>
      <c r="SNG1868" s="84"/>
      <c r="SNH1868" s="84"/>
      <c r="SNI1868" s="84"/>
      <c r="SNJ1868" s="84"/>
      <c r="SNK1868" s="84"/>
      <c r="SNL1868" s="84"/>
      <c r="SNM1868" s="84"/>
      <c r="SNN1868" s="84"/>
      <c r="SNO1868" s="84"/>
      <c r="SNP1868" s="84"/>
      <c r="SNQ1868" s="84"/>
      <c r="SNR1868" s="84"/>
      <c r="SNS1868" s="84"/>
      <c r="SNT1868" s="84"/>
      <c r="SNU1868" s="84"/>
      <c r="SNV1868" s="84"/>
      <c r="SNW1868" s="84"/>
      <c r="SNX1868" s="84"/>
      <c r="SNY1868" s="84"/>
      <c r="SNZ1868" s="84"/>
      <c r="SOA1868" s="84"/>
      <c r="SOB1868" s="84"/>
      <c r="SOC1868" s="84"/>
      <c r="SOD1868" s="84"/>
      <c r="SOE1868" s="84"/>
      <c r="SOF1868" s="84"/>
      <c r="SOG1868" s="84"/>
      <c r="SOH1868" s="84"/>
      <c r="SOI1868" s="84"/>
      <c r="SOJ1868" s="84"/>
      <c r="SOK1868" s="84"/>
      <c r="SOL1868" s="84"/>
      <c r="SOM1868" s="84"/>
      <c r="SON1868" s="84"/>
      <c r="SOO1868" s="84"/>
      <c r="SOP1868" s="84"/>
      <c r="SOQ1868" s="84"/>
      <c r="SOR1868" s="84"/>
      <c r="SOS1868" s="84"/>
      <c r="SOT1868" s="84"/>
      <c r="SOU1868" s="84"/>
      <c r="SOV1868" s="84"/>
      <c r="SOW1868" s="84"/>
      <c r="SOX1868" s="84"/>
      <c r="SOY1868" s="84"/>
      <c r="SOZ1868" s="84"/>
      <c r="SPA1868" s="84"/>
      <c r="SPB1868" s="84"/>
      <c r="SPC1868" s="84"/>
      <c r="SPD1868" s="84"/>
      <c r="SPE1868" s="84"/>
      <c r="SPF1868" s="84"/>
      <c r="SPG1868" s="84"/>
      <c r="SPH1868" s="84"/>
      <c r="SPI1868" s="84"/>
      <c r="SPJ1868" s="84"/>
      <c r="SPK1868" s="84"/>
      <c r="SPL1868" s="84"/>
      <c r="SPM1868" s="84"/>
      <c r="SPN1868" s="84"/>
      <c r="SPO1868" s="84"/>
      <c r="SPP1868" s="84"/>
      <c r="SPQ1868" s="84"/>
      <c r="SPR1868" s="84"/>
      <c r="SPS1868" s="84"/>
      <c r="SPT1868" s="84"/>
      <c r="SPU1868" s="84"/>
      <c r="SPV1868" s="84"/>
      <c r="SPW1868" s="84"/>
      <c r="SPX1868" s="84"/>
      <c r="SPY1868" s="84"/>
      <c r="SPZ1868" s="84"/>
      <c r="SQA1868" s="84"/>
      <c r="SQB1868" s="84"/>
      <c r="SQC1868" s="84"/>
      <c r="SQD1868" s="84"/>
      <c r="SQE1868" s="84"/>
      <c r="SQF1868" s="84"/>
      <c r="SQG1868" s="84"/>
      <c r="SQH1868" s="84"/>
      <c r="SQI1868" s="84"/>
      <c r="SQJ1868" s="84"/>
      <c r="SQK1868" s="84"/>
      <c r="SQL1868" s="84"/>
      <c r="SQM1868" s="84"/>
      <c r="SQN1868" s="84"/>
      <c r="SQO1868" s="84"/>
      <c r="SQP1868" s="84"/>
      <c r="SQQ1868" s="84"/>
      <c r="SQR1868" s="84"/>
      <c r="SQS1868" s="84"/>
      <c r="SQT1868" s="84"/>
      <c r="SQU1868" s="84"/>
      <c r="SQV1868" s="84"/>
      <c r="SQW1868" s="84"/>
      <c r="SQX1868" s="84"/>
      <c r="SQY1868" s="84"/>
      <c r="SQZ1868" s="84"/>
      <c r="SRA1868" s="84"/>
      <c r="SRB1868" s="84"/>
      <c r="SRC1868" s="84"/>
      <c r="SRD1868" s="84"/>
      <c r="SRE1868" s="84"/>
      <c r="SRF1868" s="84"/>
      <c r="SRG1868" s="84"/>
      <c r="SRH1868" s="84"/>
      <c r="SRI1868" s="84"/>
      <c r="SRJ1868" s="84"/>
      <c r="SRK1868" s="84"/>
      <c r="SRL1868" s="84"/>
      <c r="SRM1868" s="84"/>
      <c r="SRN1868" s="84"/>
      <c r="SRO1868" s="84"/>
      <c r="SRP1868" s="84"/>
      <c r="SRQ1868" s="84"/>
      <c r="SRR1868" s="84"/>
      <c r="SRS1868" s="84"/>
      <c r="SRT1868" s="84"/>
      <c r="SRU1868" s="84"/>
      <c r="SRV1868" s="84"/>
      <c r="SRW1868" s="84"/>
      <c r="SRX1868" s="84"/>
      <c r="SRY1868" s="84"/>
      <c r="SRZ1868" s="84"/>
      <c r="SSA1868" s="84"/>
      <c r="SSB1868" s="84"/>
      <c r="SSC1868" s="84"/>
      <c r="SSD1868" s="84"/>
      <c r="SSE1868" s="84"/>
      <c r="SSF1868" s="84"/>
      <c r="SSG1868" s="84"/>
      <c r="SSH1868" s="84"/>
      <c r="SSI1868" s="84"/>
      <c r="SSJ1868" s="84"/>
      <c r="SSK1868" s="84"/>
      <c r="SSL1868" s="84"/>
      <c r="SSM1868" s="84"/>
      <c r="SSN1868" s="84"/>
      <c r="SSO1868" s="84"/>
      <c r="SSP1868" s="84"/>
      <c r="SSQ1868" s="84"/>
      <c r="SSR1868" s="84"/>
      <c r="SSS1868" s="84"/>
      <c r="SST1868" s="84"/>
      <c r="SSU1868" s="84"/>
      <c r="SSV1868" s="84"/>
      <c r="SSW1868" s="84"/>
      <c r="SSX1868" s="84"/>
      <c r="SSY1868" s="84"/>
      <c r="SSZ1868" s="84"/>
      <c r="STA1868" s="84"/>
      <c r="STB1868" s="84"/>
      <c r="STC1868" s="84"/>
      <c r="STD1868" s="84"/>
      <c r="STE1868" s="84"/>
      <c r="STF1868" s="84"/>
      <c r="STG1868" s="84"/>
      <c r="STH1868" s="84"/>
      <c r="STI1868" s="84"/>
      <c r="STJ1868" s="84"/>
      <c r="STK1868" s="84"/>
      <c r="STL1868" s="84"/>
      <c r="STM1868" s="84"/>
      <c r="STN1868" s="84"/>
      <c r="STO1868" s="84"/>
      <c r="STP1868" s="84"/>
      <c r="STQ1868" s="84"/>
      <c r="STR1868" s="84"/>
      <c r="STS1868" s="84"/>
      <c r="STT1868" s="84"/>
      <c r="STU1868" s="84"/>
      <c r="STV1868" s="84"/>
      <c r="STW1868" s="84"/>
      <c r="STX1868" s="84"/>
      <c r="STY1868" s="84"/>
      <c r="STZ1868" s="84"/>
      <c r="SUA1868" s="84"/>
      <c r="SUB1868" s="84"/>
      <c r="SUC1868" s="84"/>
      <c r="SUD1868" s="84"/>
      <c r="SUE1868" s="84"/>
      <c r="SUF1868" s="84"/>
      <c r="SUG1868" s="84"/>
      <c r="SUH1868" s="84"/>
      <c r="SUI1868" s="84"/>
      <c r="SUJ1868" s="84"/>
      <c r="SUK1868" s="84"/>
      <c r="SUL1868" s="84"/>
      <c r="SUM1868" s="84"/>
      <c r="SUN1868" s="84"/>
      <c r="SUO1868" s="84"/>
      <c r="SUP1868" s="84"/>
      <c r="SUQ1868" s="84"/>
      <c r="SUR1868" s="84"/>
      <c r="SUS1868" s="84"/>
      <c r="SUT1868" s="84"/>
      <c r="SUU1868" s="84"/>
      <c r="SUV1868" s="84"/>
      <c r="SUW1868" s="84"/>
      <c r="SUX1868" s="84"/>
      <c r="SUY1868" s="84"/>
      <c r="SUZ1868" s="84"/>
      <c r="SVA1868" s="84"/>
      <c r="SVB1868" s="84"/>
      <c r="SVC1868" s="84"/>
      <c r="SVD1868" s="84"/>
      <c r="SVE1868" s="84"/>
      <c r="SVF1868" s="84"/>
      <c r="SVG1868" s="84"/>
      <c r="SVH1868" s="84"/>
      <c r="SVI1868" s="84"/>
      <c r="SVJ1868" s="84"/>
      <c r="SVK1868" s="84"/>
      <c r="SVL1868" s="84"/>
      <c r="SVM1868" s="84"/>
      <c r="SVN1868" s="84"/>
      <c r="SVO1868" s="84"/>
      <c r="SVP1868" s="84"/>
      <c r="SVQ1868" s="84"/>
      <c r="SVR1868" s="84"/>
      <c r="SVS1868" s="84"/>
      <c r="SVT1868" s="84"/>
      <c r="SVU1868" s="84"/>
      <c r="SVV1868" s="84"/>
      <c r="SVW1868" s="84"/>
      <c r="SVX1868" s="84"/>
      <c r="SVY1868" s="84"/>
      <c r="SVZ1868" s="84"/>
      <c r="SWA1868" s="84"/>
      <c r="SWB1868" s="84"/>
      <c r="SWC1868" s="84"/>
      <c r="SWD1868" s="84"/>
      <c r="SWE1868" s="84"/>
      <c r="SWF1868" s="84"/>
      <c r="SWG1868" s="84"/>
      <c r="SWH1868" s="84"/>
      <c r="SWI1868" s="84"/>
      <c r="SWJ1868" s="84"/>
      <c r="SWK1868" s="84"/>
      <c r="SWL1868" s="84"/>
      <c r="SWM1868" s="84"/>
      <c r="SWN1868" s="84"/>
      <c r="SWO1868" s="84"/>
      <c r="SWP1868" s="84"/>
      <c r="SWQ1868" s="84"/>
      <c r="SWR1868" s="84"/>
      <c r="SWS1868" s="84"/>
      <c r="SWT1868" s="84"/>
      <c r="SWU1868" s="84"/>
      <c r="SWV1868" s="84"/>
      <c r="SWW1868" s="84"/>
      <c r="SWX1868" s="84"/>
      <c r="SWY1868" s="84"/>
      <c r="SWZ1868" s="84"/>
      <c r="SXA1868" s="84"/>
      <c r="SXB1868" s="84"/>
      <c r="SXC1868" s="84"/>
      <c r="SXD1868" s="84"/>
      <c r="SXE1868" s="84"/>
      <c r="SXF1868" s="84"/>
      <c r="SXG1868" s="84"/>
      <c r="SXH1868" s="84"/>
      <c r="SXI1868" s="84"/>
      <c r="SXJ1868" s="84"/>
      <c r="SXK1868" s="84"/>
      <c r="SXL1868" s="84"/>
      <c r="SXM1868" s="84"/>
      <c r="SXN1868" s="84"/>
      <c r="SXO1868" s="84"/>
      <c r="SXP1868" s="84"/>
      <c r="SXQ1868" s="84"/>
      <c r="SXR1868" s="84"/>
      <c r="SXS1868" s="84"/>
      <c r="SXT1868" s="84"/>
      <c r="SXU1868" s="84"/>
      <c r="SXV1868" s="84"/>
      <c r="SXW1868" s="84"/>
      <c r="SXX1868" s="84"/>
      <c r="SXY1868" s="84"/>
      <c r="SXZ1868" s="84"/>
      <c r="SYA1868" s="84"/>
      <c r="SYB1868" s="84"/>
      <c r="SYC1868" s="84"/>
      <c r="SYD1868" s="84"/>
      <c r="SYE1868" s="84"/>
      <c r="SYF1868" s="84"/>
      <c r="SYG1868" s="84"/>
      <c r="SYH1868" s="84"/>
      <c r="SYI1868" s="84"/>
      <c r="SYJ1868" s="84"/>
      <c r="SYK1868" s="84"/>
      <c r="SYL1868" s="84"/>
      <c r="SYM1868" s="84"/>
      <c r="SYN1868" s="84"/>
      <c r="SYO1868" s="84"/>
      <c r="SYP1868" s="84"/>
      <c r="SYQ1868" s="84"/>
      <c r="SYR1868" s="84"/>
      <c r="SYS1868" s="84"/>
      <c r="SYT1868" s="84"/>
      <c r="SYU1868" s="84"/>
      <c r="SYV1868" s="84"/>
      <c r="SYW1868" s="84"/>
      <c r="SYX1868" s="84"/>
      <c r="SYY1868" s="84"/>
      <c r="SYZ1868" s="84"/>
      <c r="SZA1868" s="84"/>
      <c r="SZB1868" s="84"/>
      <c r="SZC1868" s="84"/>
      <c r="SZD1868" s="84"/>
      <c r="SZE1868" s="84"/>
      <c r="SZF1868" s="84"/>
      <c r="SZG1868" s="84"/>
      <c r="SZH1868" s="84"/>
      <c r="SZI1868" s="84"/>
      <c r="SZJ1868" s="84"/>
      <c r="SZK1868" s="84"/>
      <c r="SZL1868" s="84"/>
      <c r="SZM1868" s="84"/>
      <c r="SZN1868" s="84"/>
      <c r="SZO1868" s="84"/>
      <c r="SZP1868" s="84"/>
      <c r="SZQ1868" s="84"/>
      <c r="SZR1868" s="84"/>
      <c r="SZS1868" s="84"/>
      <c r="SZT1868" s="84"/>
      <c r="SZU1868" s="84"/>
      <c r="SZV1868" s="84"/>
      <c r="SZW1868" s="84"/>
      <c r="SZX1868" s="84"/>
      <c r="SZY1868" s="84"/>
      <c r="SZZ1868" s="84"/>
      <c r="TAA1868" s="84"/>
      <c r="TAB1868" s="84"/>
      <c r="TAC1868" s="84"/>
      <c r="TAD1868" s="84"/>
      <c r="TAE1868" s="84"/>
      <c r="TAF1868" s="84"/>
      <c r="TAG1868" s="84"/>
      <c r="TAH1868" s="84"/>
      <c r="TAI1868" s="84"/>
      <c r="TAJ1868" s="84"/>
      <c r="TAK1868" s="84"/>
      <c r="TAL1868" s="84"/>
      <c r="TAM1868" s="84"/>
      <c r="TAN1868" s="84"/>
      <c r="TAO1868" s="84"/>
      <c r="TAP1868" s="84"/>
      <c r="TAQ1868" s="84"/>
      <c r="TAR1868" s="84"/>
      <c r="TAS1868" s="84"/>
      <c r="TAT1868" s="84"/>
      <c r="TAU1868" s="84"/>
      <c r="TAV1868" s="84"/>
      <c r="TAW1868" s="84"/>
      <c r="TAX1868" s="84"/>
      <c r="TAY1868" s="84"/>
      <c r="TAZ1868" s="84"/>
      <c r="TBA1868" s="84"/>
      <c r="TBB1868" s="84"/>
      <c r="TBC1868" s="84"/>
      <c r="TBD1868" s="84"/>
      <c r="TBE1868" s="84"/>
      <c r="TBF1868" s="84"/>
      <c r="TBG1868" s="84"/>
      <c r="TBH1868" s="84"/>
      <c r="TBI1868" s="84"/>
      <c r="TBJ1868" s="84"/>
      <c r="TBK1868" s="84"/>
      <c r="TBL1868" s="84"/>
      <c r="TBM1868" s="84"/>
      <c r="TBN1868" s="84"/>
      <c r="TBO1868" s="84"/>
      <c r="TBP1868" s="84"/>
      <c r="TBQ1868" s="84"/>
      <c r="TBR1868" s="84"/>
      <c r="TBS1868" s="84"/>
      <c r="TBT1868" s="84"/>
      <c r="TBU1868" s="84"/>
      <c r="TBV1868" s="84"/>
      <c r="TBW1868" s="84"/>
      <c r="TBX1868" s="84"/>
      <c r="TBY1868" s="84"/>
      <c r="TBZ1868" s="84"/>
      <c r="TCA1868" s="84"/>
      <c r="TCB1868" s="84"/>
      <c r="TCC1868" s="84"/>
      <c r="TCD1868" s="84"/>
      <c r="TCE1868" s="84"/>
      <c r="TCF1868" s="84"/>
      <c r="TCG1868" s="84"/>
      <c r="TCH1868" s="84"/>
      <c r="TCI1868" s="84"/>
      <c r="TCJ1868" s="84"/>
      <c r="TCK1868" s="84"/>
      <c r="TCL1868" s="84"/>
      <c r="TCM1868" s="84"/>
      <c r="TCN1868" s="84"/>
      <c r="TCO1868" s="84"/>
      <c r="TCP1868" s="84"/>
      <c r="TCQ1868" s="84"/>
      <c r="TCR1868" s="84"/>
      <c r="TCS1868" s="84"/>
      <c r="TCT1868" s="84"/>
      <c r="TCU1868" s="84"/>
      <c r="TCV1868" s="84"/>
      <c r="TCW1868" s="84"/>
      <c r="TCX1868" s="84"/>
      <c r="TCY1868" s="84"/>
      <c r="TCZ1868" s="84"/>
      <c r="TDA1868" s="84"/>
      <c r="TDB1868" s="84"/>
      <c r="TDC1868" s="84"/>
      <c r="TDD1868" s="84"/>
      <c r="TDE1868" s="84"/>
      <c r="TDF1868" s="84"/>
      <c r="TDG1868" s="84"/>
      <c r="TDH1868" s="84"/>
      <c r="TDI1868" s="84"/>
      <c r="TDJ1868" s="84"/>
      <c r="TDK1868" s="84"/>
      <c r="TDL1868" s="84"/>
      <c r="TDM1868" s="84"/>
      <c r="TDN1868" s="84"/>
      <c r="TDO1868" s="84"/>
      <c r="TDP1868" s="84"/>
      <c r="TDQ1868" s="84"/>
      <c r="TDR1868" s="84"/>
      <c r="TDS1868" s="84"/>
      <c r="TDT1868" s="84"/>
      <c r="TDU1868" s="84"/>
      <c r="TDV1868" s="84"/>
      <c r="TDW1868" s="84"/>
      <c r="TDX1868" s="84"/>
      <c r="TDY1868" s="84"/>
      <c r="TDZ1868" s="84"/>
      <c r="TEA1868" s="84"/>
      <c r="TEB1868" s="84"/>
      <c r="TEC1868" s="84"/>
      <c r="TED1868" s="84"/>
      <c r="TEE1868" s="84"/>
      <c r="TEF1868" s="84"/>
      <c r="TEG1868" s="84"/>
      <c r="TEH1868" s="84"/>
      <c r="TEI1868" s="84"/>
      <c r="TEJ1868" s="84"/>
      <c r="TEK1868" s="84"/>
      <c r="TEL1868" s="84"/>
      <c r="TEM1868" s="84"/>
      <c r="TEN1868" s="84"/>
      <c r="TEO1868" s="84"/>
      <c r="TEP1868" s="84"/>
      <c r="TEQ1868" s="84"/>
      <c r="TER1868" s="84"/>
      <c r="TES1868" s="84"/>
      <c r="TET1868" s="84"/>
      <c r="TEU1868" s="84"/>
      <c r="TEV1868" s="84"/>
      <c r="TEW1868" s="84"/>
      <c r="TEX1868" s="84"/>
      <c r="TEY1868" s="84"/>
      <c r="TEZ1868" s="84"/>
      <c r="TFA1868" s="84"/>
      <c r="TFB1868" s="84"/>
      <c r="TFC1868" s="84"/>
      <c r="TFD1868" s="84"/>
      <c r="TFE1868" s="84"/>
      <c r="TFF1868" s="84"/>
      <c r="TFG1868" s="84"/>
      <c r="TFH1868" s="84"/>
      <c r="TFI1868" s="84"/>
      <c r="TFJ1868" s="84"/>
      <c r="TFK1868" s="84"/>
      <c r="TFL1868" s="84"/>
      <c r="TFM1868" s="84"/>
      <c r="TFN1868" s="84"/>
      <c r="TFO1868" s="84"/>
      <c r="TFP1868" s="84"/>
      <c r="TFQ1868" s="84"/>
      <c r="TFR1868" s="84"/>
      <c r="TFS1868" s="84"/>
      <c r="TFT1868" s="84"/>
      <c r="TFU1868" s="84"/>
      <c r="TFV1868" s="84"/>
      <c r="TFW1868" s="84"/>
      <c r="TFX1868" s="84"/>
      <c r="TFY1868" s="84"/>
      <c r="TFZ1868" s="84"/>
      <c r="TGA1868" s="84"/>
      <c r="TGB1868" s="84"/>
      <c r="TGC1868" s="84"/>
      <c r="TGD1868" s="84"/>
      <c r="TGE1868" s="84"/>
      <c r="TGF1868" s="84"/>
      <c r="TGG1868" s="84"/>
      <c r="TGH1868" s="84"/>
      <c r="TGI1868" s="84"/>
      <c r="TGJ1868" s="84"/>
      <c r="TGK1868" s="84"/>
      <c r="TGL1868" s="84"/>
      <c r="TGM1868" s="84"/>
      <c r="TGN1868" s="84"/>
      <c r="TGO1868" s="84"/>
      <c r="TGP1868" s="84"/>
      <c r="TGQ1868" s="84"/>
      <c r="TGR1868" s="84"/>
      <c r="TGS1868" s="84"/>
      <c r="TGT1868" s="84"/>
      <c r="TGU1868" s="84"/>
      <c r="TGV1868" s="84"/>
      <c r="TGW1868" s="84"/>
      <c r="TGX1868" s="84"/>
      <c r="TGY1868" s="84"/>
      <c r="TGZ1868" s="84"/>
      <c r="THA1868" s="84"/>
      <c r="THB1868" s="84"/>
      <c r="THC1868" s="84"/>
      <c r="THD1868" s="84"/>
      <c r="THE1868" s="84"/>
      <c r="THF1868" s="84"/>
      <c r="THG1868" s="84"/>
      <c r="THH1868" s="84"/>
      <c r="THI1868" s="84"/>
      <c r="THJ1868" s="84"/>
      <c r="THK1868" s="84"/>
      <c r="THL1868" s="84"/>
      <c r="THM1868" s="84"/>
      <c r="THN1868" s="84"/>
      <c r="THO1868" s="84"/>
      <c r="THP1868" s="84"/>
      <c r="THQ1868" s="84"/>
      <c r="THR1868" s="84"/>
      <c r="THS1868" s="84"/>
      <c r="THT1868" s="84"/>
      <c r="THU1868" s="84"/>
      <c r="THV1868" s="84"/>
      <c r="THW1868" s="84"/>
      <c r="THX1868" s="84"/>
      <c r="THY1868" s="84"/>
      <c r="THZ1868" s="84"/>
      <c r="TIA1868" s="84"/>
      <c r="TIB1868" s="84"/>
      <c r="TIC1868" s="84"/>
      <c r="TID1868" s="84"/>
      <c r="TIE1868" s="84"/>
      <c r="TIF1868" s="84"/>
      <c r="TIG1868" s="84"/>
      <c r="TIH1868" s="84"/>
      <c r="TII1868" s="84"/>
      <c r="TIJ1868" s="84"/>
      <c r="TIK1868" s="84"/>
      <c r="TIL1868" s="84"/>
      <c r="TIM1868" s="84"/>
      <c r="TIN1868" s="84"/>
      <c r="TIO1868" s="84"/>
      <c r="TIP1868" s="84"/>
      <c r="TIQ1868" s="84"/>
      <c r="TIR1868" s="84"/>
      <c r="TIS1868" s="84"/>
      <c r="TIT1868" s="84"/>
      <c r="TIU1868" s="84"/>
      <c r="TIV1868" s="84"/>
      <c r="TIW1868" s="84"/>
      <c r="TIX1868" s="84"/>
      <c r="TIY1868" s="84"/>
      <c r="TIZ1868" s="84"/>
      <c r="TJA1868" s="84"/>
      <c r="TJB1868" s="84"/>
      <c r="TJC1868" s="84"/>
      <c r="TJD1868" s="84"/>
      <c r="TJE1868" s="84"/>
      <c r="TJF1868" s="84"/>
      <c r="TJG1868" s="84"/>
      <c r="TJH1868" s="84"/>
      <c r="TJI1868" s="84"/>
      <c r="TJJ1868" s="84"/>
      <c r="TJK1868" s="84"/>
      <c r="TJL1868" s="84"/>
      <c r="TJM1868" s="84"/>
      <c r="TJN1868" s="84"/>
      <c r="TJO1868" s="84"/>
      <c r="TJP1868" s="84"/>
      <c r="TJQ1868" s="84"/>
      <c r="TJR1868" s="84"/>
      <c r="TJS1868" s="84"/>
      <c r="TJT1868" s="84"/>
      <c r="TJU1868" s="84"/>
      <c r="TJV1868" s="84"/>
      <c r="TJW1868" s="84"/>
      <c r="TJX1868" s="84"/>
      <c r="TJY1868" s="84"/>
      <c r="TJZ1868" s="84"/>
      <c r="TKA1868" s="84"/>
      <c r="TKB1868" s="84"/>
      <c r="TKC1868" s="84"/>
      <c r="TKD1868" s="84"/>
      <c r="TKE1868" s="84"/>
      <c r="TKF1868" s="84"/>
      <c r="TKG1868" s="84"/>
      <c r="TKH1868" s="84"/>
      <c r="TKI1868" s="84"/>
      <c r="TKJ1868" s="84"/>
      <c r="TKK1868" s="84"/>
      <c r="TKL1868" s="84"/>
      <c r="TKM1868" s="84"/>
      <c r="TKN1868" s="84"/>
      <c r="TKO1868" s="84"/>
      <c r="TKP1868" s="84"/>
      <c r="TKQ1868" s="84"/>
      <c r="TKR1868" s="84"/>
      <c r="TKS1868" s="84"/>
      <c r="TKT1868" s="84"/>
      <c r="TKU1868" s="84"/>
      <c r="TKV1868" s="84"/>
      <c r="TKW1868" s="84"/>
      <c r="TKX1868" s="84"/>
      <c r="TKY1868" s="84"/>
      <c r="TKZ1868" s="84"/>
      <c r="TLA1868" s="84"/>
      <c r="TLB1868" s="84"/>
      <c r="TLC1868" s="84"/>
      <c r="TLD1868" s="84"/>
      <c r="TLE1868" s="84"/>
      <c r="TLF1868" s="84"/>
      <c r="TLG1868" s="84"/>
      <c r="TLH1868" s="84"/>
      <c r="TLI1868" s="84"/>
      <c r="TLJ1868" s="84"/>
      <c r="TLK1868" s="84"/>
      <c r="TLL1868" s="84"/>
      <c r="TLM1868" s="84"/>
      <c r="TLN1868" s="84"/>
      <c r="TLO1868" s="84"/>
      <c r="TLP1868" s="84"/>
      <c r="TLQ1868" s="84"/>
      <c r="TLR1868" s="84"/>
      <c r="TLS1868" s="84"/>
      <c r="TLT1868" s="84"/>
      <c r="TLU1868" s="84"/>
      <c r="TLV1868" s="84"/>
      <c r="TLW1868" s="84"/>
      <c r="TLX1868" s="84"/>
      <c r="TLY1868" s="84"/>
      <c r="TLZ1868" s="84"/>
      <c r="TMA1868" s="84"/>
      <c r="TMB1868" s="84"/>
      <c r="TMC1868" s="84"/>
      <c r="TMD1868" s="84"/>
      <c r="TME1868" s="84"/>
      <c r="TMF1868" s="84"/>
      <c r="TMG1868" s="84"/>
      <c r="TMH1868" s="84"/>
      <c r="TMI1868" s="84"/>
      <c r="TMJ1868" s="84"/>
      <c r="TMK1868" s="84"/>
      <c r="TML1868" s="84"/>
      <c r="TMM1868" s="84"/>
      <c r="TMN1868" s="84"/>
      <c r="TMO1868" s="84"/>
      <c r="TMP1868" s="84"/>
      <c r="TMQ1868" s="84"/>
      <c r="TMR1868" s="84"/>
      <c r="TMS1868" s="84"/>
      <c r="TMT1868" s="84"/>
      <c r="TMU1868" s="84"/>
      <c r="TMV1868" s="84"/>
      <c r="TMW1868" s="84"/>
      <c r="TMX1868" s="84"/>
      <c r="TMY1868" s="84"/>
      <c r="TMZ1868" s="84"/>
      <c r="TNA1868" s="84"/>
      <c r="TNB1868" s="84"/>
      <c r="TNC1868" s="84"/>
      <c r="TND1868" s="84"/>
      <c r="TNE1868" s="84"/>
      <c r="TNF1868" s="84"/>
      <c r="TNG1868" s="84"/>
      <c r="TNH1868" s="84"/>
      <c r="TNI1868" s="84"/>
      <c r="TNJ1868" s="84"/>
      <c r="TNK1868" s="84"/>
      <c r="TNL1868" s="84"/>
      <c r="TNM1868" s="84"/>
      <c r="TNN1868" s="84"/>
      <c r="TNO1868" s="84"/>
      <c r="TNP1868" s="84"/>
      <c r="TNQ1868" s="84"/>
      <c r="TNR1868" s="84"/>
      <c r="TNS1868" s="84"/>
      <c r="TNT1868" s="84"/>
      <c r="TNU1868" s="84"/>
      <c r="TNV1868" s="84"/>
      <c r="TNW1868" s="84"/>
      <c r="TNX1868" s="84"/>
      <c r="TNY1868" s="84"/>
      <c r="TNZ1868" s="84"/>
      <c r="TOA1868" s="84"/>
      <c r="TOB1868" s="84"/>
      <c r="TOC1868" s="84"/>
      <c r="TOD1868" s="84"/>
      <c r="TOE1868" s="84"/>
      <c r="TOF1868" s="84"/>
      <c r="TOG1868" s="84"/>
      <c r="TOH1868" s="84"/>
      <c r="TOI1868" s="84"/>
      <c r="TOJ1868" s="84"/>
      <c r="TOK1868" s="84"/>
      <c r="TOL1868" s="84"/>
      <c r="TOM1868" s="84"/>
      <c r="TON1868" s="84"/>
      <c r="TOO1868" s="84"/>
      <c r="TOP1868" s="84"/>
      <c r="TOQ1868" s="84"/>
      <c r="TOR1868" s="84"/>
      <c r="TOS1868" s="84"/>
      <c r="TOT1868" s="84"/>
      <c r="TOU1868" s="84"/>
      <c r="TOV1868" s="84"/>
      <c r="TOW1868" s="84"/>
      <c r="TOX1868" s="84"/>
      <c r="TOY1868" s="84"/>
      <c r="TOZ1868" s="84"/>
      <c r="TPA1868" s="84"/>
      <c r="TPB1868" s="84"/>
      <c r="TPC1868" s="84"/>
      <c r="TPD1868" s="84"/>
      <c r="TPE1868" s="84"/>
      <c r="TPF1868" s="84"/>
      <c r="TPG1868" s="84"/>
      <c r="TPH1868" s="84"/>
      <c r="TPI1868" s="84"/>
      <c r="TPJ1868" s="84"/>
      <c r="TPK1868" s="84"/>
      <c r="TPL1868" s="84"/>
      <c r="TPM1868" s="84"/>
      <c r="TPN1868" s="84"/>
      <c r="TPO1868" s="84"/>
      <c r="TPP1868" s="84"/>
      <c r="TPQ1868" s="84"/>
      <c r="TPR1868" s="84"/>
      <c r="TPS1868" s="84"/>
      <c r="TPT1868" s="84"/>
      <c r="TPU1868" s="84"/>
      <c r="TPV1868" s="84"/>
      <c r="TPW1868" s="84"/>
      <c r="TPX1868" s="84"/>
      <c r="TPY1868" s="84"/>
      <c r="TPZ1868" s="84"/>
      <c r="TQA1868" s="84"/>
      <c r="TQB1868" s="84"/>
      <c r="TQC1868" s="84"/>
      <c r="TQD1868" s="84"/>
      <c r="TQE1868" s="84"/>
      <c r="TQF1868" s="84"/>
      <c r="TQG1868" s="84"/>
      <c r="TQH1868" s="84"/>
      <c r="TQI1868" s="84"/>
      <c r="TQJ1868" s="84"/>
      <c r="TQK1868" s="84"/>
      <c r="TQL1868" s="84"/>
      <c r="TQM1868" s="84"/>
      <c r="TQN1868" s="84"/>
      <c r="TQO1868" s="84"/>
      <c r="TQP1868" s="84"/>
      <c r="TQQ1868" s="84"/>
      <c r="TQR1868" s="84"/>
      <c r="TQS1868" s="84"/>
      <c r="TQT1868" s="84"/>
      <c r="TQU1868" s="84"/>
      <c r="TQV1868" s="84"/>
      <c r="TQW1868" s="84"/>
      <c r="TQX1868" s="84"/>
      <c r="TQY1868" s="84"/>
      <c r="TQZ1868" s="84"/>
      <c r="TRA1868" s="84"/>
      <c r="TRB1868" s="84"/>
      <c r="TRC1868" s="84"/>
      <c r="TRD1868" s="84"/>
      <c r="TRE1868" s="84"/>
      <c r="TRF1868" s="84"/>
      <c r="TRG1868" s="84"/>
      <c r="TRH1868" s="84"/>
      <c r="TRI1868" s="84"/>
      <c r="TRJ1868" s="84"/>
      <c r="TRK1868" s="84"/>
      <c r="TRL1868" s="84"/>
      <c r="TRM1868" s="84"/>
      <c r="TRN1868" s="84"/>
      <c r="TRO1868" s="84"/>
      <c r="TRP1868" s="84"/>
      <c r="TRQ1868" s="84"/>
      <c r="TRR1868" s="84"/>
      <c r="TRS1868" s="84"/>
      <c r="TRT1868" s="84"/>
      <c r="TRU1868" s="84"/>
      <c r="TRV1868" s="84"/>
      <c r="TRW1868" s="84"/>
      <c r="TRX1868" s="84"/>
      <c r="TRY1868" s="84"/>
      <c r="TRZ1868" s="84"/>
      <c r="TSA1868" s="84"/>
      <c r="TSB1868" s="84"/>
      <c r="TSC1868" s="84"/>
      <c r="TSD1868" s="84"/>
      <c r="TSE1868" s="84"/>
      <c r="TSF1868" s="84"/>
      <c r="TSG1868" s="84"/>
      <c r="TSH1868" s="84"/>
      <c r="TSI1868" s="84"/>
      <c r="TSJ1868" s="84"/>
      <c r="TSK1868" s="84"/>
      <c r="TSL1868" s="84"/>
      <c r="TSM1868" s="84"/>
      <c r="TSN1868" s="84"/>
      <c r="TSO1868" s="84"/>
      <c r="TSP1868" s="84"/>
      <c r="TSQ1868" s="84"/>
      <c r="TSR1868" s="84"/>
      <c r="TSS1868" s="84"/>
      <c r="TST1868" s="84"/>
      <c r="TSU1868" s="84"/>
      <c r="TSV1868" s="84"/>
      <c r="TSW1868" s="84"/>
      <c r="TSX1868" s="84"/>
      <c r="TSY1868" s="84"/>
      <c r="TSZ1868" s="84"/>
      <c r="TTA1868" s="84"/>
      <c r="TTB1868" s="84"/>
      <c r="TTC1868" s="84"/>
      <c r="TTD1868" s="84"/>
      <c r="TTE1868" s="84"/>
      <c r="TTF1868" s="84"/>
      <c r="TTG1868" s="84"/>
      <c r="TTH1868" s="84"/>
      <c r="TTI1868" s="84"/>
      <c r="TTJ1868" s="84"/>
      <c r="TTK1868" s="84"/>
      <c r="TTL1868" s="84"/>
      <c r="TTM1868" s="84"/>
      <c r="TTN1868" s="84"/>
      <c r="TTO1868" s="84"/>
      <c r="TTP1868" s="84"/>
      <c r="TTQ1868" s="84"/>
      <c r="TTR1868" s="84"/>
      <c r="TTS1868" s="84"/>
      <c r="TTT1868" s="84"/>
      <c r="TTU1868" s="84"/>
      <c r="TTV1868" s="84"/>
      <c r="TTW1868" s="84"/>
      <c r="TTX1868" s="84"/>
      <c r="TTY1868" s="84"/>
      <c r="TTZ1868" s="84"/>
      <c r="TUA1868" s="84"/>
      <c r="TUB1868" s="84"/>
      <c r="TUC1868" s="84"/>
      <c r="TUD1868" s="84"/>
      <c r="TUE1868" s="84"/>
      <c r="TUF1868" s="84"/>
      <c r="TUG1868" s="84"/>
      <c r="TUH1868" s="84"/>
      <c r="TUI1868" s="84"/>
      <c r="TUJ1868" s="84"/>
      <c r="TUK1868" s="84"/>
      <c r="TUL1868" s="84"/>
      <c r="TUM1868" s="84"/>
      <c r="TUN1868" s="84"/>
      <c r="TUO1868" s="84"/>
      <c r="TUP1868" s="84"/>
      <c r="TUQ1868" s="84"/>
      <c r="TUR1868" s="84"/>
      <c r="TUS1868" s="84"/>
      <c r="TUT1868" s="84"/>
      <c r="TUU1868" s="84"/>
      <c r="TUV1868" s="84"/>
      <c r="TUW1868" s="84"/>
      <c r="TUX1868" s="84"/>
      <c r="TUY1868" s="84"/>
      <c r="TUZ1868" s="84"/>
      <c r="TVA1868" s="84"/>
      <c r="TVB1868" s="84"/>
      <c r="TVC1868" s="84"/>
      <c r="TVD1868" s="84"/>
      <c r="TVE1868" s="84"/>
      <c r="TVF1868" s="84"/>
      <c r="TVG1868" s="84"/>
      <c r="TVH1868" s="84"/>
      <c r="TVI1868" s="84"/>
      <c r="TVJ1868" s="84"/>
      <c r="TVK1868" s="84"/>
      <c r="TVL1868" s="84"/>
      <c r="TVM1868" s="84"/>
      <c r="TVN1868" s="84"/>
      <c r="TVO1868" s="84"/>
      <c r="TVP1868" s="84"/>
      <c r="TVQ1868" s="84"/>
      <c r="TVR1868" s="84"/>
      <c r="TVS1868" s="84"/>
      <c r="TVT1868" s="84"/>
      <c r="TVU1868" s="84"/>
      <c r="TVV1868" s="84"/>
      <c r="TVW1868" s="84"/>
      <c r="TVX1868" s="84"/>
      <c r="TVY1868" s="84"/>
      <c r="TVZ1868" s="84"/>
      <c r="TWA1868" s="84"/>
      <c r="TWB1868" s="84"/>
      <c r="TWC1868" s="84"/>
      <c r="TWD1868" s="84"/>
      <c r="TWE1868" s="84"/>
      <c r="TWF1868" s="84"/>
      <c r="TWG1868" s="84"/>
      <c r="TWH1868" s="84"/>
      <c r="TWI1868" s="84"/>
      <c r="TWJ1868" s="84"/>
      <c r="TWK1868" s="84"/>
      <c r="TWL1868" s="84"/>
      <c r="TWM1868" s="84"/>
      <c r="TWN1868" s="84"/>
      <c r="TWO1868" s="84"/>
      <c r="TWP1868" s="84"/>
      <c r="TWQ1868" s="84"/>
      <c r="TWR1868" s="84"/>
      <c r="TWS1868" s="84"/>
      <c r="TWT1868" s="84"/>
      <c r="TWU1868" s="84"/>
      <c r="TWV1868" s="84"/>
      <c r="TWW1868" s="84"/>
      <c r="TWX1868" s="84"/>
      <c r="TWY1868" s="84"/>
      <c r="TWZ1868" s="84"/>
      <c r="TXA1868" s="84"/>
      <c r="TXB1868" s="84"/>
      <c r="TXC1868" s="84"/>
      <c r="TXD1868" s="84"/>
      <c r="TXE1868" s="84"/>
      <c r="TXF1868" s="84"/>
      <c r="TXG1868" s="84"/>
      <c r="TXH1868" s="84"/>
      <c r="TXI1868" s="84"/>
      <c r="TXJ1868" s="84"/>
      <c r="TXK1868" s="84"/>
      <c r="TXL1868" s="84"/>
      <c r="TXM1868" s="84"/>
      <c r="TXN1868" s="84"/>
      <c r="TXO1868" s="84"/>
      <c r="TXP1868" s="84"/>
      <c r="TXQ1868" s="84"/>
      <c r="TXR1868" s="84"/>
      <c r="TXS1868" s="84"/>
      <c r="TXT1868" s="84"/>
      <c r="TXU1868" s="84"/>
      <c r="TXV1868" s="84"/>
      <c r="TXW1868" s="84"/>
      <c r="TXX1868" s="84"/>
      <c r="TXY1868" s="84"/>
      <c r="TXZ1868" s="84"/>
      <c r="TYA1868" s="84"/>
      <c r="TYB1868" s="84"/>
      <c r="TYC1868" s="84"/>
      <c r="TYD1868" s="84"/>
      <c r="TYE1868" s="84"/>
      <c r="TYF1868" s="84"/>
      <c r="TYG1868" s="84"/>
      <c r="TYH1868" s="84"/>
      <c r="TYI1868" s="84"/>
      <c r="TYJ1868" s="84"/>
      <c r="TYK1868" s="84"/>
      <c r="TYL1868" s="84"/>
      <c r="TYM1868" s="84"/>
      <c r="TYN1868" s="84"/>
      <c r="TYO1868" s="84"/>
      <c r="TYP1868" s="84"/>
      <c r="TYQ1868" s="84"/>
      <c r="TYR1868" s="84"/>
      <c r="TYS1868" s="84"/>
      <c r="TYT1868" s="84"/>
      <c r="TYU1868" s="84"/>
      <c r="TYV1868" s="84"/>
      <c r="TYW1868" s="84"/>
      <c r="TYX1868" s="84"/>
      <c r="TYY1868" s="84"/>
      <c r="TYZ1868" s="84"/>
      <c r="TZA1868" s="84"/>
      <c r="TZB1868" s="84"/>
      <c r="TZC1868" s="84"/>
      <c r="TZD1868" s="84"/>
      <c r="TZE1868" s="84"/>
      <c r="TZF1868" s="84"/>
      <c r="TZG1868" s="84"/>
      <c r="TZH1868" s="84"/>
      <c r="TZI1868" s="84"/>
      <c r="TZJ1868" s="84"/>
      <c r="TZK1868" s="84"/>
      <c r="TZL1868" s="84"/>
      <c r="TZM1868" s="84"/>
      <c r="TZN1868" s="84"/>
      <c r="TZO1868" s="84"/>
      <c r="TZP1868" s="84"/>
      <c r="TZQ1868" s="84"/>
      <c r="TZR1868" s="84"/>
      <c r="TZS1868" s="84"/>
      <c r="TZT1868" s="84"/>
      <c r="TZU1868" s="84"/>
      <c r="TZV1868" s="84"/>
      <c r="TZW1868" s="84"/>
      <c r="TZX1868" s="84"/>
      <c r="TZY1868" s="84"/>
      <c r="TZZ1868" s="84"/>
      <c r="UAA1868" s="84"/>
      <c r="UAB1868" s="84"/>
      <c r="UAC1868" s="84"/>
      <c r="UAD1868" s="84"/>
      <c r="UAE1868" s="84"/>
      <c r="UAF1868" s="84"/>
      <c r="UAG1868" s="84"/>
      <c r="UAH1868" s="84"/>
      <c r="UAI1868" s="84"/>
      <c r="UAJ1868" s="84"/>
      <c r="UAK1868" s="84"/>
      <c r="UAL1868" s="84"/>
      <c r="UAM1868" s="84"/>
      <c r="UAN1868" s="84"/>
      <c r="UAO1868" s="84"/>
      <c r="UAP1868" s="84"/>
      <c r="UAQ1868" s="84"/>
      <c r="UAR1868" s="84"/>
      <c r="UAS1868" s="84"/>
      <c r="UAT1868" s="84"/>
      <c r="UAU1868" s="84"/>
      <c r="UAV1868" s="84"/>
      <c r="UAW1868" s="84"/>
      <c r="UAX1868" s="84"/>
      <c r="UAY1868" s="84"/>
      <c r="UAZ1868" s="84"/>
      <c r="UBA1868" s="84"/>
      <c r="UBB1868" s="84"/>
      <c r="UBC1868" s="84"/>
      <c r="UBD1868" s="84"/>
      <c r="UBE1868" s="84"/>
      <c r="UBF1868" s="84"/>
      <c r="UBG1868" s="84"/>
      <c r="UBH1868" s="84"/>
      <c r="UBI1868" s="84"/>
      <c r="UBJ1868" s="84"/>
      <c r="UBK1868" s="84"/>
      <c r="UBL1868" s="84"/>
      <c r="UBM1868" s="84"/>
      <c r="UBN1868" s="84"/>
      <c r="UBO1868" s="84"/>
      <c r="UBP1868" s="84"/>
      <c r="UBQ1868" s="84"/>
      <c r="UBR1868" s="84"/>
      <c r="UBS1868" s="84"/>
      <c r="UBT1868" s="84"/>
      <c r="UBU1868" s="84"/>
      <c r="UBV1868" s="84"/>
      <c r="UBW1868" s="84"/>
      <c r="UBX1868" s="84"/>
      <c r="UBY1868" s="84"/>
      <c r="UBZ1868" s="84"/>
      <c r="UCA1868" s="84"/>
      <c r="UCB1868" s="84"/>
      <c r="UCC1868" s="84"/>
      <c r="UCD1868" s="84"/>
      <c r="UCE1868" s="84"/>
      <c r="UCF1868" s="84"/>
      <c r="UCG1868" s="84"/>
      <c r="UCH1868" s="84"/>
      <c r="UCI1868" s="84"/>
      <c r="UCJ1868" s="84"/>
      <c r="UCK1868" s="84"/>
      <c r="UCL1868" s="84"/>
      <c r="UCM1868" s="84"/>
      <c r="UCN1868" s="84"/>
      <c r="UCO1868" s="84"/>
      <c r="UCP1868" s="84"/>
      <c r="UCQ1868" s="84"/>
      <c r="UCR1868" s="84"/>
      <c r="UCS1868" s="84"/>
      <c r="UCT1868" s="84"/>
      <c r="UCU1868" s="84"/>
      <c r="UCV1868" s="84"/>
      <c r="UCW1868" s="84"/>
      <c r="UCX1868" s="84"/>
      <c r="UCY1868" s="84"/>
      <c r="UCZ1868" s="84"/>
      <c r="UDA1868" s="84"/>
      <c r="UDB1868" s="84"/>
      <c r="UDC1868" s="84"/>
      <c r="UDD1868" s="84"/>
      <c r="UDE1868" s="84"/>
      <c r="UDF1868" s="84"/>
      <c r="UDG1868" s="84"/>
      <c r="UDH1868" s="84"/>
      <c r="UDI1868" s="84"/>
      <c r="UDJ1868" s="84"/>
      <c r="UDK1868" s="84"/>
      <c r="UDL1868" s="84"/>
      <c r="UDM1868" s="84"/>
      <c r="UDN1868" s="84"/>
      <c r="UDO1868" s="84"/>
      <c r="UDP1868" s="84"/>
      <c r="UDQ1868" s="84"/>
      <c r="UDR1868" s="84"/>
      <c r="UDS1868" s="84"/>
      <c r="UDT1868" s="84"/>
      <c r="UDU1868" s="84"/>
      <c r="UDV1868" s="84"/>
      <c r="UDW1868" s="84"/>
      <c r="UDX1868" s="84"/>
      <c r="UDY1868" s="84"/>
      <c r="UDZ1868" s="84"/>
      <c r="UEA1868" s="84"/>
      <c r="UEB1868" s="84"/>
      <c r="UEC1868" s="84"/>
      <c r="UED1868" s="84"/>
      <c r="UEE1868" s="84"/>
      <c r="UEF1868" s="84"/>
      <c r="UEG1868" s="84"/>
      <c r="UEH1868" s="84"/>
      <c r="UEI1868" s="84"/>
      <c r="UEJ1868" s="84"/>
      <c r="UEK1868" s="84"/>
      <c r="UEL1868" s="84"/>
      <c r="UEM1868" s="84"/>
      <c r="UEN1868" s="84"/>
      <c r="UEO1868" s="84"/>
      <c r="UEP1868" s="84"/>
      <c r="UEQ1868" s="84"/>
      <c r="UER1868" s="84"/>
      <c r="UES1868" s="84"/>
      <c r="UET1868" s="84"/>
      <c r="UEU1868" s="84"/>
      <c r="UEV1868" s="84"/>
      <c r="UEW1868" s="84"/>
      <c r="UEX1868" s="84"/>
      <c r="UEY1868" s="84"/>
      <c r="UEZ1868" s="84"/>
      <c r="UFA1868" s="84"/>
      <c r="UFB1868" s="84"/>
      <c r="UFC1868" s="84"/>
      <c r="UFD1868" s="84"/>
      <c r="UFE1868" s="84"/>
      <c r="UFF1868" s="84"/>
      <c r="UFG1868" s="84"/>
      <c r="UFH1868" s="84"/>
      <c r="UFI1868" s="84"/>
      <c r="UFJ1868" s="84"/>
      <c r="UFK1868" s="84"/>
      <c r="UFL1868" s="84"/>
      <c r="UFM1868" s="84"/>
      <c r="UFN1868" s="84"/>
      <c r="UFO1868" s="84"/>
      <c r="UFP1868" s="84"/>
      <c r="UFQ1868" s="84"/>
      <c r="UFR1868" s="84"/>
      <c r="UFS1868" s="84"/>
      <c r="UFT1868" s="84"/>
      <c r="UFU1868" s="84"/>
      <c r="UFV1868" s="84"/>
      <c r="UFW1868" s="84"/>
      <c r="UFX1868" s="84"/>
      <c r="UFY1868" s="84"/>
      <c r="UFZ1868" s="84"/>
      <c r="UGA1868" s="84"/>
      <c r="UGB1868" s="84"/>
      <c r="UGC1868" s="84"/>
      <c r="UGD1868" s="84"/>
      <c r="UGE1868" s="84"/>
      <c r="UGF1868" s="84"/>
      <c r="UGG1868" s="84"/>
      <c r="UGH1868" s="84"/>
      <c r="UGI1868" s="84"/>
      <c r="UGJ1868" s="84"/>
      <c r="UGK1868" s="84"/>
      <c r="UGL1868" s="84"/>
      <c r="UGM1868" s="84"/>
      <c r="UGN1868" s="84"/>
      <c r="UGO1868" s="84"/>
      <c r="UGP1868" s="84"/>
      <c r="UGQ1868" s="84"/>
      <c r="UGR1868" s="84"/>
      <c r="UGS1868" s="84"/>
      <c r="UGT1868" s="84"/>
      <c r="UGU1868" s="84"/>
      <c r="UGV1868" s="84"/>
      <c r="UGW1868" s="84"/>
      <c r="UGX1868" s="84"/>
      <c r="UGY1868" s="84"/>
      <c r="UGZ1868" s="84"/>
      <c r="UHA1868" s="84"/>
      <c r="UHB1868" s="84"/>
      <c r="UHC1868" s="84"/>
      <c r="UHD1868" s="84"/>
      <c r="UHE1868" s="84"/>
      <c r="UHF1868" s="84"/>
      <c r="UHG1868" s="84"/>
      <c r="UHH1868" s="84"/>
      <c r="UHI1868" s="84"/>
      <c r="UHJ1868" s="84"/>
      <c r="UHK1868" s="84"/>
      <c r="UHL1868" s="84"/>
      <c r="UHM1868" s="84"/>
      <c r="UHN1868" s="84"/>
      <c r="UHO1868" s="84"/>
      <c r="UHP1868" s="84"/>
      <c r="UHQ1868" s="84"/>
      <c r="UHR1868" s="84"/>
      <c r="UHS1868" s="84"/>
      <c r="UHT1868" s="84"/>
      <c r="UHU1868" s="84"/>
      <c r="UHV1868" s="84"/>
      <c r="UHW1868" s="84"/>
      <c r="UHX1868" s="84"/>
      <c r="UHY1868" s="84"/>
      <c r="UHZ1868" s="84"/>
      <c r="UIA1868" s="84"/>
      <c r="UIB1868" s="84"/>
      <c r="UIC1868" s="84"/>
      <c r="UID1868" s="84"/>
      <c r="UIE1868" s="84"/>
      <c r="UIF1868" s="84"/>
      <c r="UIG1868" s="84"/>
      <c r="UIH1868" s="84"/>
      <c r="UII1868" s="84"/>
      <c r="UIJ1868" s="84"/>
      <c r="UIK1868" s="84"/>
      <c r="UIL1868" s="84"/>
      <c r="UIM1868" s="84"/>
      <c r="UIN1868" s="84"/>
      <c r="UIO1868" s="84"/>
      <c r="UIP1868" s="84"/>
      <c r="UIQ1868" s="84"/>
      <c r="UIR1868" s="84"/>
      <c r="UIS1868" s="84"/>
      <c r="UIT1868" s="84"/>
      <c r="UIU1868" s="84"/>
      <c r="UIV1868" s="84"/>
      <c r="UIW1868" s="84"/>
      <c r="UIX1868" s="84"/>
      <c r="UIY1868" s="84"/>
      <c r="UIZ1868" s="84"/>
      <c r="UJA1868" s="84"/>
      <c r="UJB1868" s="84"/>
      <c r="UJC1868" s="84"/>
      <c r="UJD1868" s="84"/>
      <c r="UJE1868" s="84"/>
      <c r="UJF1868" s="84"/>
      <c r="UJG1868" s="84"/>
      <c r="UJH1868" s="84"/>
      <c r="UJI1868" s="84"/>
      <c r="UJJ1868" s="84"/>
      <c r="UJK1868" s="84"/>
      <c r="UJL1868" s="84"/>
      <c r="UJM1868" s="84"/>
      <c r="UJN1868" s="84"/>
      <c r="UJO1868" s="84"/>
      <c r="UJP1868" s="84"/>
      <c r="UJQ1868" s="84"/>
      <c r="UJR1868" s="84"/>
      <c r="UJS1868" s="84"/>
      <c r="UJT1868" s="84"/>
      <c r="UJU1868" s="84"/>
      <c r="UJV1868" s="84"/>
      <c r="UJW1868" s="84"/>
      <c r="UJX1868" s="84"/>
      <c r="UJY1868" s="84"/>
      <c r="UJZ1868" s="84"/>
      <c r="UKA1868" s="84"/>
      <c r="UKB1868" s="84"/>
      <c r="UKC1868" s="84"/>
      <c r="UKD1868" s="84"/>
      <c r="UKE1868" s="84"/>
      <c r="UKF1868" s="84"/>
      <c r="UKG1868" s="84"/>
      <c r="UKH1868" s="84"/>
      <c r="UKI1868" s="84"/>
      <c r="UKJ1868" s="84"/>
      <c r="UKK1868" s="84"/>
      <c r="UKL1868" s="84"/>
      <c r="UKM1868" s="84"/>
      <c r="UKN1868" s="84"/>
      <c r="UKO1868" s="84"/>
      <c r="UKP1868" s="84"/>
      <c r="UKQ1868" s="84"/>
      <c r="UKR1868" s="84"/>
      <c r="UKS1868" s="84"/>
      <c r="UKT1868" s="84"/>
      <c r="UKU1868" s="84"/>
      <c r="UKV1868" s="84"/>
      <c r="UKW1868" s="84"/>
      <c r="UKX1868" s="84"/>
      <c r="UKY1868" s="84"/>
      <c r="UKZ1868" s="84"/>
      <c r="ULA1868" s="84"/>
      <c r="ULB1868" s="84"/>
      <c r="ULC1868" s="84"/>
      <c r="ULD1868" s="84"/>
      <c r="ULE1868" s="84"/>
      <c r="ULF1868" s="84"/>
      <c r="ULG1868" s="84"/>
      <c r="ULH1868" s="84"/>
      <c r="ULI1868" s="84"/>
      <c r="ULJ1868" s="84"/>
      <c r="ULK1868" s="84"/>
      <c r="ULL1868" s="84"/>
      <c r="ULM1868" s="84"/>
      <c r="ULN1868" s="84"/>
      <c r="ULO1868" s="84"/>
      <c r="ULP1868" s="84"/>
      <c r="ULQ1868" s="84"/>
      <c r="ULR1868" s="84"/>
      <c r="ULS1868" s="84"/>
      <c r="ULT1868" s="84"/>
      <c r="ULU1868" s="84"/>
      <c r="ULV1868" s="84"/>
      <c r="ULW1868" s="84"/>
      <c r="ULX1868" s="84"/>
      <c r="ULY1868" s="84"/>
      <c r="ULZ1868" s="84"/>
      <c r="UMA1868" s="84"/>
      <c r="UMB1868" s="84"/>
      <c r="UMC1868" s="84"/>
      <c r="UMD1868" s="84"/>
      <c r="UME1868" s="84"/>
      <c r="UMF1868" s="84"/>
      <c r="UMG1868" s="84"/>
      <c r="UMH1868" s="84"/>
      <c r="UMI1868" s="84"/>
      <c r="UMJ1868" s="84"/>
      <c r="UMK1868" s="84"/>
      <c r="UML1868" s="84"/>
      <c r="UMM1868" s="84"/>
      <c r="UMN1868" s="84"/>
      <c r="UMO1868" s="84"/>
      <c r="UMP1868" s="84"/>
      <c r="UMQ1868" s="84"/>
      <c r="UMR1868" s="84"/>
      <c r="UMS1868" s="84"/>
      <c r="UMT1868" s="84"/>
      <c r="UMU1868" s="84"/>
      <c r="UMV1868" s="84"/>
      <c r="UMW1868" s="84"/>
      <c r="UMX1868" s="84"/>
      <c r="UMY1868" s="84"/>
      <c r="UMZ1868" s="84"/>
      <c r="UNA1868" s="84"/>
      <c r="UNB1868" s="84"/>
      <c r="UNC1868" s="84"/>
      <c r="UND1868" s="84"/>
      <c r="UNE1868" s="84"/>
      <c r="UNF1868" s="84"/>
      <c r="UNG1868" s="84"/>
      <c r="UNH1868" s="84"/>
      <c r="UNI1868" s="84"/>
      <c r="UNJ1868" s="84"/>
      <c r="UNK1868" s="84"/>
      <c r="UNL1868" s="84"/>
      <c r="UNM1868" s="84"/>
      <c r="UNN1868" s="84"/>
      <c r="UNO1868" s="84"/>
      <c r="UNP1868" s="84"/>
      <c r="UNQ1868" s="84"/>
      <c r="UNR1868" s="84"/>
      <c r="UNS1868" s="84"/>
      <c r="UNT1868" s="84"/>
      <c r="UNU1868" s="84"/>
      <c r="UNV1868" s="84"/>
      <c r="UNW1868" s="84"/>
      <c r="UNX1868" s="84"/>
      <c r="UNY1868" s="84"/>
      <c r="UNZ1868" s="84"/>
      <c r="UOA1868" s="84"/>
      <c r="UOB1868" s="84"/>
      <c r="UOC1868" s="84"/>
      <c r="UOD1868" s="84"/>
      <c r="UOE1868" s="84"/>
      <c r="UOF1868" s="84"/>
      <c r="UOG1868" s="84"/>
      <c r="UOH1868" s="84"/>
      <c r="UOI1868" s="84"/>
      <c r="UOJ1868" s="84"/>
      <c r="UOK1868" s="84"/>
      <c r="UOL1868" s="84"/>
      <c r="UOM1868" s="84"/>
      <c r="UON1868" s="84"/>
      <c r="UOO1868" s="84"/>
      <c r="UOP1868" s="84"/>
      <c r="UOQ1868" s="84"/>
      <c r="UOR1868" s="84"/>
      <c r="UOS1868" s="84"/>
      <c r="UOT1868" s="84"/>
      <c r="UOU1868" s="84"/>
      <c r="UOV1868" s="84"/>
      <c r="UOW1868" s="84"/>
      <c r="UOX1868" s="84"/>
      <c r="UOY1868" s="84"/>
      <c r="UOZ1868" s="84"/>
      <c r="UPA1868" s="84"/>
      <c r="UPB1868" s="84"/>
      <c r="UPC1868" s="84"/>
      <c r="UPD1868" s="84"/>
      <c r="UPE1868" s="84"/>
      <c r="UPF1868" s="84"/>
      <c r="UPG1868" s="84"/>
      <c r="UPH1868" s="84"/>
      <c r="UPI1868" s="84"/>
      <c r="UPJ1868" s="84"/>
      <c r="UPK1868" s="84"/>
      <c r="UPL1868" s="84"/>
      <c r="UPM1868" s="84"/>
      <c r="UPN1868" s="84"/>
      <c r="UPO1868" s="84"/>
      <c r="UPP1868" s="84"/>
      <c r="UPQ1868" s="84"/>
      <c r="UPR1868" s="84"/>
      <c r="UPS1868" s="84"/>
      <c r="UPT1868" s="84"/>
      <c r="UPU1868" s="84"/>
      <c r="UPV1868" s="84"/>
      <c r="UPW1868" s="84"/>
      <c r="UPX1868" s="84"/>
      <c r="UPY1868" s="84"/>
      <c r="UPZ1868" s="84"/>
      <c r="UQA1868" s="84"/>
      <c r="UQB1868" s="84"/>
      <c r="UQC1868" s="84"/>
      <c r="UQD1868" s="84"/>
      <c r="UQE1868" s="84"/>
      <c r="UQF1868" s="84"/>
      <c r="UQG1868" s="84"/>
      <c r="UQH1868" s="84"/>
      <c r="UQI1868" s="84"/>
      <c r="UQJ1868" s="84"/>
      <c r="UQK1868" s="84"/>
      <c r="UQL1868" s="84"/>
      <c r="UQM1868" s="84"/>
      <c r="UQN1868" s="84"/>
      <c r="UQO1868" s="84"/>
      <c r="UQP1868" s="84"/>
      <c r="UQQ1868" s="84"/>
      <c r="UQR1868" s="84"/>
      <c r="UQS1868" s="84"/>
      <c r="UQT1868" s="84"/>
      <c r="UQU1868" s="84"/>
      <c r="UQV1868" s="84"/>
      <c r="UQW1868" s="84"/>
      <c r="UQX1868" s="84"/>
      <c r="UQY1868" s="84"/>
      <c r="UQZ1868" s="84"/>
      <c r="URA1868" s="84"/>
      <c r="URB1868" s="84"/>
      <c r="URC1868" s="84"/>
      <c r="URD1868" s="84"/>
      <c r="URE1868" s="84"/>
      <c r="URF1868" s="84"/>
      <c r="URG1868" s="84"/>
      <c r="URH1868" s="84"/>
      <c r="URI1868" s="84"/>
      <c r="URJ1868" s="84"/>
      <c r="URK1868" s="84"/>
      <c r="URL1868" s="84"/>
      <c r="URM1868" s="84"/>
      <c r="URN1868" s="84"/>
      <c r="URO1868" s="84"/>
      <c r="URP1868" s="84"/>
      <c r="URQ1868" s="84"/>
      <c r="URR1868" s="84"/>
      <c r="URS1868" s="84"/>
      <c r="URT1868" s="84"/>
      <c r="URU1868" s="84"/>
      <c r="URV1868" s="84"/>
      <c r="URW1868" s="84"/>
      <c r="URX1868" s="84"/>
      <c r="URY1868" s="84"/>
      <c r="URZ1868" s="84"/>
      <c r="USA1868" s="84"/>
      <c r="USB1868" s="84"/>
      <c r="USC1868" s="84"/>
      <c r="USD1868" s="84"/>
      <c r="USE1868" s="84"/>
      <c r="USF1868" s="84"/>
      <c r="USG1868" s="84"/>
      <c r="USH1868" s="84"/>
      <c r="USI1868" s="84"/>
      <c r="USJ1868" s="84"/>
      <c r="USK1868" s="84"/>
      <c r="USL1868" s="84"/>
      <c r="USM1868" s="84"/>
      <c r="USN1868" s="84"/>
      <c r="USO1868" s="84"/>
      <c r="USP1868" s="84"/>
      <c r="USQ1868" s="84"/>
      <c r="USR1868" s="84"/>
      <c r="USS1868" s="84"/>
      <c r="UST1868" s="84"/>
      <c r="USU1868" s="84"/>
      <c r="USV1868" s="84"/>
      <c r="USW1868" s="84"/>
      <c r="USX1868" s="84"/>
      <c r="USY1868" s="84"/>
      <c r="USZ1868" s="84"/>
      <c r="UTA1868" s="84"/>
      <c r="UTB1868" s="84"/>
      <c r="UTC1868" s="84"/>
      <c r="UTD1868" s="84"/>
      <c r="UTE1868" s="84"/>
      <c r="UTF1868" s="84"/>
      <c r="UTG1868" s="84"/>
      <c r="UTH1868" s="84"/>
      <c r="UTI1868" s="84"/>
      <c r="UTJ1868" s="84"/>
      <c r="UTK1868" s="84"/>
      <c r="UTL1868" s="84"/>
      <c r="UTM1868" s="84"/>
      <c r="UTN1868" s="84"/>
      <c r="UTO1868" s="84"/>
      <c r="UTP1868" s="84"/>
      <c r="UTQ1868" s="84"/>
      <c r="UTR1868" s="84"/>
      <c r="UTS1868" s="84"/>
      <c r="UTT1868" s="84"/>
      <c r="UTU1868" s="84"/>
      <c r="UTV1868" s="84"/>
      <c r="UTW1868" s="84"/>
      <c r="UTX1868" s="84"/>
      <c r="UTY1868" s="84"/>
      <c r="UTZ1868" s="84"/>
      <c r="UUA1868" s="84"/>
      <c r="UUB1868" s="84"/>
      <c r="UUC1868" s="84"/>
      <c r="UUD1868" s="84"/>
      <c r="UUE1868" s="84"/>
      <c r="UUF1868" s="84"/>
      <c r="UUG1868" s="84"/>
      <c r="UUH1868" s="84"/>
      <c r="UUI1868" s="84"/>
      <c r="UUJ1868" s="84"/>
      <c r="UUK1868" s="84"/>
      <c r="UUL1868" s="84"/>
      <c r="UUM1868" s="84"/>
      <c r="UUN1868" s="84"/>
      <c r="UUO1868" s="84"/>
      <c r="UUP1868" s="84"/>
      <c r="UUQ1868" s="84"/>
      <c r="UUR1868" s="84"/>
      <c r="UUS1868" s="84"/>
      <c r="UUT1868" s="84"/>
      <c r="UUU1868" s="84"/>
      <c r="UUV1868" s="84"/>
      <c r="UUW1868" s="84"/>
      <c r="UUX1868" s="84"/>
      <c r="UUY1868" s="84"/>
      <c r="UUZ1868" s="84"/>
      <c r="UVA1868" s="84"/>
      <c r="UVB1868" s="84"/>
      <c r="UVC1868" s="84"/>
      <c r="UVD1868" s="84"/>
      <c r="UVE1868" s="84"/>
      <c r="UVF1868" s="84"/>
      <c r="UVG1868" s="84"/>
      <c r="UVH1868" s="84"/>
      <c r="UVI1868" s="84"/>
      <c r="UVJ1868" s="84"/>
      <c r="UVK1868" s="84"/>
      <c r="UVL1868" s="84"/>
      <c r="UVM1868" s="84"/>
      <c r="UVN1868" s="84"/>
      <c r="UVO1868" s="84"/>
      <c r="UVP1868" s="84"/>
      <c r="UVQ1868" s="84"/>
      <c r="UVR1868" s="84"/>
      <c r="UVS1868" s="84"/>
      <c r="UVT1868" s="84"/>
      <c r="UVU1868" s="84"/>
      <c r="UVV1868" s="84"/>
      <c r="UVW1868" s="84"/>
      <c r="UVX1868" s="84"/>
      <c r="UVY1868" s="84"/>
      <c r="UVZ1868" s="84"/>
      <c r="UWA1868" s="84"/>
      <c r="UWB1868" s="84"/>
      <c r="UWC1868" s="84"/>
      <c r="UWD1868" s="84"/>
      <c r="UWE1868" s="84"/>
      <c r="UWF1868" s="84"/>
      <c r="UWG1868" s="84"/>
      <c r="UWH1868" s="84"/>
      <c r="UWI1868" s="84"/>
      <c r="UWJ1868" s="84"/>
      <c r="UWK1868" s="84"/>
      <c r="UWL1868" s="84"/>
      <c r="UWM1868" s="84"/>
      <c r="UWN1868" s="84"/>
      <c r="UWO1868" s="84"/>
      <c r="UWP1868" s="84"/>
      <c r="UWQ1868" s="84"/>
      <c r="UWR1868" s="84"/>
      <c r="UWS1868" s="84"/>
      <c r="UWT1868" s="84"/>
      <c r="UWU1868" s="84"/>
      <c r="UWV1868" s="84"/>
      <c r="UWW1868" s="84"/>
      <c r="UWX1868" s="84"/>
      <c r="UWY1868" s="84"/>
      <c r="UWZ1868" s="84"/>
      <c r="UXA1868" s="84"/>
      <c r="UXB1868" s="84"/>
      <c r="UXC1868" s="84"/>
      <c r="UXD1868" s="84"/>
      <c r="UXE1868" s="84"/>
      <c r="UXF1868" s="84"/>
      <c r="UXG1868" s="84"/>
      <c r="UXH1868" s="84"/>
      <c r="UXI1868" s="84"/>
      <c r="UXJ1868" s="84"/>
      <c r="UXK1868" s="84"/>
      <c r="UXL1868" s="84"/>
      <c r="UXM1868" s="84"/>
      <c r="UXN1868" s="84"/>
      <c r="UXO1868" s="84"/>
      <c r="UXP1868" s="84"/>
      <c r="UXQ1868" s="84"/>
      <c r="UXR1868" s="84"/>
      <c r="UXS1868" s="84"/>
      <c r="UXT1868" s="84"/>
      <c r="UXU1868" s="84"/>
      <c r="UXV1868" s="84"/>
      <c r="UXW1868" s="84"/>
      <c r="UXX1868" s="84"/>
      <c r="UXY1868" s="84"/>
      <c r="UXZ1868" s="84"/>
      <c r="UYA1868" s="84"/>
      <c r="UYB1868" s="84"/>
      <c r="UYC1868" s="84"/>
      <c r="UYD1868" s="84"/>
      <c r="UYE1868" s="84"/>
      <c r="UYF1868" s="84"/>
      <c r="UYG1868" s="84"/>
      <c r="UYH1868" s="84"/>
      <c r="UYI1868" s="84"/>
      <c r="UYJ1868" s="84"/>
      <c r="UYK1868" s="84"/>
      <c r="UYL1868" s="84"/>
      <c r="UYM1868" s="84"/>
      <c r="UYN1868" s="84"/>
      <c r="UYO1868" s="84"/>
      <c r="UYP1868" s="84"/>
      <c r="UYQ1868" s="84"/>
      <c r="UYR1868" s="84"/>
      <c r="UYS1868" s="84"/>
      <c r="UYT1868" s="84"/>
      <c r="UYU1868" s="84"/>
      <c r="UYV1868" s="84"/>
      <c r="UYW1868" s="84"/>
      <c r="UYX1868" s="84"/>
      <c r="UYY1868" s="84"/>
      <c r="UYZ1868" s="84"/>
      <c r="UZA1868" s="84"/>
      <c r="UZB1868" s="84"/>
      <c r="UZC1868" s="84"/>
      <c r="UZD1868" s="84"/>
      <c r="UZE1868" s="84"/>
      <c r="UZF1868" s="84"/>
      <c r="UZG1868" s="84"/>
      <c r="UZH1868" s="84"/>
      <c r="UZI1868" s="84"/>
      <c r="UZJ1868" s="84"/>
      <c r="UZK1868" s="84"/>
      <c r="UZL1868" s="84"/>
      <c r="UZM1868" s="84"/>
      <c r="UZN1868" s="84"/>
      <c r="UZO1868" s="84"/>
      <c r="UZP1868" s="84"/>
      <c r="UZQ1868" s="84"/>
      <c r="UZR1868" s="84"/>
      <c r="UZS1868" s="84"/>
      <c r="UZT1868" s="84"/>
      <c r="UZU1868" s="84"/>
      <c r="UZV1868" s="84"/>
      <c r="UZW1868" s="84"/>
      <c r="UZX1868" s="84"/>
      <c r="UZY1868" s="84"/>
      <c r="UZZ1868" s="84"/>
      <c r="VAA1868" s="84"/>
      <c r="VAB1868" s="84"/>
      <c r="VAC1868" s="84"/>
      <c r="VAD1868" s="84"/>
      <c r="VAE1868" s="84"/>
      <c r="VAF1868" s="84"/>
      <c r="VAG1868" s="84"/>
      <c r="VAH1868" s="84"/>
      <c r="VAI1868" s="84"/>
      <c r="VAJ1868" s="84"/>
      <c r="VAK1868" s="84"/>
      <c r="VAL1868" s="84"/>
      <c r="VAM1868" s="84"/>
      <c r="VAN1868" s="84"/>
      <c r="VAO1868" s="84"/>
      <c r="VAP1868" s="84"/>
      <c r="VAQ1868" s="84"/>
      <c r="VAR1868" s="84"/>
      <c r="VAS1868" s="84"/>
      <c r="VAT1868" s="84"/>
      <c r="VAU1868" s="84"/>
      <c r="VAV1868" s="84"/>
      <c r="VAW1868" s="84"/>
      <c r="VAX1868" s="84"/>
      <c r="VAY1868" s="84"/>
      <c r="VAZ1868" s="84"/>
      <c r="VBA1868" s="84"/>
      <c r="VBB1868" s="84"/>
      <c r="VBC1868" s="84"/>
      <c r="VBD1868" s="84"/>
      <c r="VBE1868" s="84"/>
      <c r="VBF1868" s="84"/>
      <c r="VBG1868" s="84"/>
      <c r="VBH1868" s="84"/>
      <c r="VBI1868" s="84"/>
      <c r="VBJ1868" s="84"/>
      <c r="VBK1868" s="84"/>
      <c r="VBL1868" s="84"/>
      <c r="VBM1868" s="84"/>
      <c r="VBN1868" s="84"/>
      <c r="VBO1868" s="84"/>
      <c r="VBP1868" s="84"/>
      <c r="VBQ1868" s="84"/>
      <c r="VBR1868" s="84"/>
      <c r="VBS1868" s="84"/>
      <c r="VBT1868" s="84"/>
      <c r="VBU1868" s="84"/>
      <c r="VBV1868" s="84"/>
      <c r="VBW1868" s="84"/>
      <c r="VBX1868" s="84"/>
      <c r="VBY1868" s="84"/>
      <c r="VBZ1868" s="84"/>
      <c r="VCA1868" s="84"/>
      <c r="VCB1868" s="84"/>
      <c r="VCC1868" s="84"/>
      <c r="VCD1868" s="84"/>
      <c r="VCE1868" s="84"/>
      <c r="VCF1868" s="84"/>
      <c r="VCG1868" s="84"/>
      <c r="VCH1868" s="84"/>
      <c r="VCI1868" s="84"/>
      <c r="VCJ1868" s="84"/>
      <c r="VCK1868" s="84"/>
      <c r="VCL1868" s="84"/>
      <c r="VCM1868" s="84"/>
      <c r="VCN1868" s="84"/>
      <c r="VCO1868" s="84"/>
      <c r="VCP1868" s="84"/>
      <c r="VCQ1868" s="84"/>
      <c r="VCR1868" s="84"/>
      <c r="VCS1868" s="84"/>
      <c r="VCT1868" s="84"/>
      <c r="VCU1868" s="84"/>
      <c r="VCV1868" s="84"/>
      <c r="VCW1868" s="84"/>
      <c r="VCX1868" s="84"/>
      <c r="VCY1868" s="84"/>
      <c r="VCZ1868" s="84"/>
      <c r="VDA1868" s="84"/>
      <c r="VDB1868" s="84"/>
      <c r="VDC1868" s="84"/>
      <c r="VDD1868" s="84"/>
      <c r="VDE1868" s="84"/>
      <c r="VDF1868" s="84"/>
      <c r="VDG1868" s="84"/>
      <c r="VDH1868" s="84"/>
      <c r="VDI1868" s="84"/>
      <c r="VDJ1868" s="84"/>
      <c r="VDK1868" s="84"/>
      <c r="VDL1868" s="84"/>
      <c r="VDM1868" s="84"/>
      <c r="VDN1868" s="84"/>
      <c r="VDO1868" s="84"/>
      <c r="VDP1868" s="84"/>
      <c r="VDQ1868" s="84"/>
      <c r="VDR1868" s="84"/>
      <c r="VDS1868" s="84"/>
      <c r="VDT1868" s="84"/>
      <c r="VDU1868" s="84"/>
      <c r="VDV1868" s="84"/>
      <c r="VDW1868" s="84"/>
      <c r="VDX1868" s="84"/>
      <c r="VDY1868" s="84"/>
      <c r="VDZ1868" s="84"/>
      <c r="VEA1868" s="84"/>
      <c r="VEB1868" s="84"/>
      <c r="VEC1868" s="84"/>
      <c r="VED1868" s="84"/>
      <c r="VEE1868" s="84"/>
      <c r="VEF1868" s="84"/>
      <c r="VEG1868" s="84"/>
      <c r="VEH1868" s="84"/>
      <c r="VEI1868" s="84"/>
      <c r="VEJ1868" s="84"/>
      <c r="VEK1868" s="84"/>
      <c r="VEL1868" s="84"/>
      <c r="VEM1868" s="84"/>
      <c r="VEN1868" s="84"/>
      <c r="VEO1868" s="84"/>
      <c r="VEP1868" s="84"/>
      <c r="VEQ1868" s="84"/>
      <c r="VER1868" s="84"/>
      <c r="VES1868" s="84"/>
      <c r="VET1868" s="84"/>
      <c r="VEU1868" s="84"/>
      <c r="VEV1868" s="84"/>
      <c r="VEW1868" s="84"/>
      <c r="VEX1868" s="84"/>
      <c r="VEY1868" s="84"/>
      <c r="VEZ1868" s="84"/>
      <c r="VFA1868" s="84"/>
      <c r="VFB1868" s="84"/>
      <c r="VFC1868" s="84"/>
      <c r="VFD1868" s="84"/>
      <c r="VFE1868" s="84"/>
      <c r="VFF1868" s="84"/>
      <c r="VFG1868" s="84"/>
      <c r="VFH1868" s="84"/>
      <c r="VFI1868" s="84"/>
      <c r="VFJ1868" s="84"/>
      <c r="VFK1868" s="84"/>
      <c r="VFL1868" s="84"/>
      <c r="VFM1868" s="84"/>
      <c r="VFN1868" s="84"/>
      <c r="VFO1868" s="84"/>
      <c r="VFP1868" s="84"/>
      <c r="VFQ1868" s="84"/>
      <c r="VFR1868" s="84"/>
      <c r="VFS1868" s="84"/>
      <c r="VFT1868" s="84"/>
      <c r="VFU1868" s="84"/>
      <c r="VFV1868" s="84"/>
      <c r="VFW1868" s="84"/>
      <c r="VFX1868" s="84"/>
      <c r="VFY1868" s="84"/>
      <c r="VFZ1868" s="84"/>
      <c r="VGA1868" s="84"/>
      <c r="VGB1868" s="84"/>
      <c r="VGC1868" s="84"/>
      <c r="VGD1868" s="84"/>
      <c r="VGE1868" s="84"/>
      <c r="VGF1868" s="84"/>
      <c r="VGG1868" s="84"/>
      <c r="VGH1868" s="84"/>
      <c r="VGI1868" s="84"/>
      <c r="VGJ1868" s="84"/>
      <c r="VGK1868" s="84"/>
      <c r="VGL1868" s="84"/>
      <c r="VGM1868" s="84"/>
      <c r="VGN1868" s="84"/>
      <c r="VGO1868" s="84"/>
      <c r="VGP1868" s="84"/>
      <c r="VGQ1868" s="84"/>
      <c r="VGR1868" s="84"/>
      <c r="VGS1868" s="84"/>
      <c r="VGT1868" s="84"/>
      <c r="VGU1868" s="84"/>
      <c r="VGV1868" s="84"/>
      <c r="VGW1868" s="84"/>
      <c r="VGX1868" s="84"/>
      <c r="VGY1868" s="84"/>
      <c r="VGZ1868" s="84"/>
      <c r="VHA1868" s="84"/>
      <c r="VHB1868" s="84"/>
      <c r="VHC1868" s="84"/>
      <c r="VHD1868" s="84"/>
      <c r="VHE1868" s="84"/>
      <c r="VHF1868" s="84"/>
      <c r="VHG1868" s="84"/>
      <c r="VHH1868" s="84"/>
      <c r="VHI1868" s="84"/>
      <c r="VHJ1868" s="84"/>
      <c r="VHK1868" s="84"/>
      <c r="VHL1868" s="84"/>
      <c r="VHM1868" s="84"/>
      <c r="VHN1868" s="84"/>
      <c r="VHO1868" s="84"/>
      <c r="VHP1868" s="84"/>
      <c r="VHQ1868" s="84"/>
      <c r="VHR1868" s="84"/>
      <c r="VHS1868" s="84"/>
      <c r="VHT1868" s="84"/>
      <c r="VHU1868" s="84"/>
      <c r="VHV1868" s="84"/>
      <c r="VHW1868" s="84"/>
      <c r="VHX1868" s="84"/>
      <c r="VHY1868" s="84"/>
      <c r="VHZ1868" s="84"/>
      <c r="VIA1868" s="84"/>
      <c r="VIB1868" s="84"/>
      <c r="VIC1868" s="84"/>
      <c r="VID1868" s="84"/>
      <c r="VIE1868" s="84"/>
      <c r="VIF1868" s="84"/>
      <c r="VIG1868" s="84"/>
      <c r="VIH1868" s="84"/>
      <c r="VII1868" s="84"/>
      <c r="VIJ1868" s="84"/>
      <c r="VIK1868" s="84"/>
      <c r="VIL1868" s="84"/>
      <c r="VIM1868" s="84"/>
      <c r="VIN1868" s="84"/>
      <c r="VIO1868" s="84"/>
      <c r="VIP1868" s="84"/>
      <c r="VIQ1868" s="84"/>
      <c r="VIR1868" s="84"/>
      <c r="VIS1868" s="84"/>
      <c r="VIT1868" s="84"/>
      <c r="VIU1868" s="84"/>
      <c r="VIV1868" s="84"/>
      <c r="VIW1868" s="84"/>
      <c r="VIX1868" s="84"/>
      <c r="VIY1868" s="84"/>
      <c r="VIZ1868" s="84"/>
      <c r="VJA1868" s="84"/>
      <c r="VJB1868" s="84"/>
      <c r="VJC1868" s="84"/>
      <c r="VJD1868" s="84"/>
      <c r="VJE1868" s="84"/>
      <c r="VJF1868" s="84"/>
      <c r="VJG1868" s="84"/>
      <c r="VJH1868" s="84"/>
      <c r="VJI1868" s="84"/>
      <c r="VJJ1868" s="84"/>
      <c r="VJK1868" s="84"/>
      <c r="VJL1868" s="84"/>
      <c r="VJM1868" s="84"/>
      <c r="VJN1868" s="84"/>
      <c r="VJO1868" s="84"/>
      <c r="VJP1868" s="84"/>
      <c r="VJQ1868" s="84"/>
      <c r="VJR1868" s="84"/>
      <c r="VJS1868" s="84"/>
      <c r="VJT1868" s="84"/>
      <c r="VJU1868" s="84"/>
      <c r="VJV1868" s="84"/>
      <c r="VJW1868" s="84"/>
      <c r="VJX1868" s="84"/>
      <c r="VJY1868" s="84"/>
      <c r="VJZ1868" s="84"/>
      <c r="VKA1868" s="84"/>
      <c r="VKB1868" s="84"/>
      <c r="VKC1868" s="84"/>
      <c r="VKD1868" s="84"/>
      <c r="VKE1868" s="84"/>
      <c r="VKF1868" s="84"/>
      <c r="VKG1868" s="84"/>
      <c r="VKH1868" s="84"/>
      <c r="VKI1868" s="84"/>
      <c r="VKJ1868" s="84"/>
      <c r="VKK1868" s="84"/>
      <c r="VKL1868" s="84"/>
      <c r="VKM1868" s="84"/>
      <c r="VKN1868" s="84"/>
      <c r="VKO1868" s="84"/>
      <c r="VKP1868" s="84"/>
      <c r="VKQ1868" s="84"/>
      <c r="VKR1868" s="84"/>
      <c r="VKS1868" s="84"/>
      <c r="VKT1868" s="84"/>
      <c r="VKU1868" s="84"/>
      <c r="VKV1868" s="84"/>
      <c r="VKW1868" s="84"/>
      <c r="VKX1868" s="84"/>
      <c r="VKY1868" s="84"/>
      <c r="VKZ1868" s="84"/>
      <c r="VLA1868" s="84"/>
      <c r="VLB1868" s="84"/>
      <c r="VLC1868" s="84"/>
      <c r="VLD1868" s="84"/>
      <c r="VLE1868" s="84"/>
      <c r="VLF1868" s="84"/>
      <c r="VLG1868" s="84"/>
      <c r="VLH1868" s="84"/>
      <c r="VLI1868" s="84"/>
      <c r="VLJ1868" s="84"/>
      <c r="VLK1868" s="84"/>
      <c r="VLL1868" s="84"/>
      <c r="VLM1868" s="84"/>
      <c r="VLN1868" s="84"/>
      <c r="VLO1868" s="84"/>
      <c r="VLP1868" s="84"/>
      <c r="VLQ1868" s="84"/>
      <c r="VLR1868" s="84"/>
      <c r="VLS1868" s="84"/>
      <c r="VLT1868" s="84"/>
      <c r="VLU1868" s="84"/>
      <c r="VLV1868" s="84"/>
      <c r="VLW1868" s="84"/>
      <c r="VLX1868" s="84"/>
      <c r="VLY1868" s="84"/>
      <c r="VLZ1868" s="84"/>
      <c r="VMA1868" s="84"/>
      <c r="VMB1868" s="84"/>
      <c r="VMC1868" s="84"/>
      <c r="VMD1868" s="84"/>
      <c r="VME1868" s="84"/>
      <c r="VMF1868" s="84"/>
      <c r="VMG1868" s="84"/>
      <c r="VMH1868" s="84"/>
      <c r="VMI1868" s="84"/>
      <c r="VMJ1868" s="84"/>
      <c r="VMK1868" s="84"/>
      <c r="VML1868" s="84"/>
      <c r="VMM1868" s="84"/>
      <c r="VMN1868" s="84"/>
      <c r="VMO1868" s="84"/>
      <c r="VMP1868" s="84"/>
      <c r="VMQ1868" s="84"/>
      <c r="VMR1868" s="84"/>
      <c r="VMS1868" s="84"/>
      <c r="VMT1868" s="84"/>
      <c r="VMU1868" s="84"/>
      <c r="VMV1868" s="84"/>
      <c r="VMW1868" s="84"/>
      <c r="VMX1868" s="84"/>
      <c r="VMY1868" s="84"/>
      <c r="VMZ1868" s="84"/>
      <c r="VNA1868" s="84"/>
      <c r="VNB1868" s="84"/>
      <c r="VNC1868" s="84"/>
      <c r="VND1868" s="84"/>
      <c r="VNE1868" s="84"/>
      <c r="VNF1868" s="84"/>
      <c r="VNG1868" s="84"/>
      <c r="VNH1868" s="84"/>
      <c r="VNI1868" s="84"/>
      <c r="VNJ1868" s="84"/>
      <c r="VNK1868" s="84"/>
      <c r="VNL1868" s="84"/>
      <c r="VNM1868" s="84"/>
      <c r="VNN1868" s="84"/>
      <c r="VNO1868" s="84"/>
      <c r="VNP1868" s="84"/>
      <c r="VNQ1868" s="84"/>
      <c r="VNR1868" s="84"/>
      <c r="VNS1868" s="84"/>
      <c r="VNT1868" s="84"/>
      <c r="VNU1868" s="84"/>
      <c r="VNV1868" s="84"/>
      <c r="VNW1868" s="84"/>
      <c r="VNX1868" s="84"/>
      <c r="VNY1868" s="84"/>
      <c r="VNZ1868" s="84"/>
      <c r="VOA1868" s="84"/>
      <c r="VOB1868" s="84"/>
      <c r="VOC1868" s="84"/>
      <c r="VOD1868" s="84"/>
      <c r="VOE1868" s="84"/>
      <c r="VOF1868" s="84"/>
      <c r="VOG1868" s="84"/>
      <c r="VOH1868" s="84"/>
      <c r="VOI1868" s="84"/>
      <c r="VOJ1868" s="84"/>
      <c r="VOK1868" s="84"/>
      <c r="VOL1868" s="84"/>
      <c r="VOM1868" s="84"/>
      <c r="VON1868" s="84"/>
      <c r="VOO1868" s="84"/>
      <c r="VOP1868" s="84"/>
      <c r="VOQ1868" s="84"/>
      <c r="VOR1868" s="84"/>
      <c r="VOS1868" s="84"/>
      <c r="VOT1868" s="84"/>
      <c r="VOU1868" s="84"/>
      <c r="VOV1868" s="84"/>
      <c r="VOW1868" s="84"/>
      <c r="VOX1868" s="84"/>
      <c r="VOY1868" s="84"/>
      <c r="VOZ1868" s="84"/>
      <c r="VPA1868" s="84"/>
      <c r="VPB1868" s="84"/>
      <c r="VPC1868" s="84"/>
      <c r="VPD1868" s="84"/>
      <c r="VPE1868" s="84"/>
      <c r="VPF1868" s="84"/>
      <c r="VPG1868" s="84"/>
      <c r="VPH1868" s="84"/>
      <c r="VPI1868" s="84"/>
      <c r="VPJ1868" s="84"/>
      <c r="VPK1868" s="84"/>
      <c r="VPL1868" s="84"/>
      <c r="VPM1868" s="84"/>
      <c r="VPN1868" s="84"/>
      <c r="VPO1868" s="84"/>
      <c r="VPP1868" s="84"/>
      <c r="VPQ1868" s="84"/>
      <c r="VPR1868" s="84"/>
      <c r="VPS1868" s="84"/>
      <c r="VPT1868" s="84"/>
      <c r="VPU1868" s="84"/>
      <c r="VPV1868" s="84"/>
      <c r="VPW1868" s="84"/>
      <c r="VPX1868" s="84"/>
      <c r="VPY1868" s="84"/>
      <c r="VPZ1868" s="84"/>
      <c r="VQA1868" s="84"/>
      <c r="VQB1868" s="84"/>
      <c r="VQC1868" s="84"/>
      <c r="VQD1868" s="84"/>
      <c r="VQE1868" s="84"/>
      <c r="VQF1868" s="84"/>
      <c r="VQG1868" s="84"/>
      <c r="VQH1868" s="84"/>
      <c r="VQI1868" s="84"/>
      <c r="VQJ1868" s="84"/>
      <c r="VQK1868" s="84"/>
      <c r="VQL1868" s="84"/>
      <c r="VQM1868" s="84"/>
      <c r="VQN1868" s="84"/>
      <c r="VQO1868" s="84"/>
      <c r="VQP1868" s="84"/>
      <c r="VQQ1868" s="84"/>
      <c r="VQR1868" s="84"/>
      <c r="VQS1868" s="84"/>
      <c r="VQT1868" s="84"/>
      <c r="VQU1868" s="84"/>
      <c r="VQV1868" s="84"/>
      <c r="VQW1868" s="84"/>
      <c r="VQX1868" s="84"/>
      <c r="VQY1868" s="84"/>
      <c r="VQZ1868" s="84"/>
      <c r="VRA1868" s="84"/>
      <c r="VRB1868" s="84"/>
      <c r="VRC1868" s="84"/>
      <c r="VRD1868" s="84"/>
      <c r="VRE1868" s="84"/>
      <c r="VRF1868" s="84"/>
      <c r="VRG1868" s="84"/>
      <c r="VRH1868" s="84"/>
      <c r="VRI1868" s="84"/>
      <c r="VRJ1868" s="84"/>
      <c r="VRK1868" s="84"/>
      <c r="VRL1868" s="84"/>
      <c r="VRM1868" s="84"/>
      <c r="VRN1868" s="84"/>
      <c r="VRO1868" s="84"/>
      <c r="VRP1868" s="84"/>
      <c r="VRQ1868" s="84"/>
      <c r="VRR1868" s="84"/>
      <c r="VRS1868" s="84"/>
      <c r="VRT1868" s="84"/>
      <c r="VRU1868" s="84"/>
      <c r="VRV1868" s="84"/>
      <c r="VRW1868" s="84"/>
      <c r="VRX1868" s="84"/>
      <c r="VRY1868" s="84"/>
      <c r="VRZ1868" s="84"/>
      <c r="VSA1868" s="84"/>
      <c r="VSB1868" s="84"/>
      <c r="VSC1868" s="84"/>
      <c r="VSD1868" s="84"/>
      <c r="VSE1868" s="84"/>
      <c r="VSF1868" s="84"/>
      <c r="VSG1868" s="84"/>
      <c r="VSH1868" s="84"/>
      <c r="VSI1868" s="84"/>
      <c r="VSJ1868" s="84"/>
      <c r="VSK1868" s="84"/>
      <c r="VSL1868" s="84"/>
      <c r="VSM1868" s="84"/>
      <c r="VSN1868" s="84"/>
      <c r="VSO1868" s="84"/>
      <c r="VSP1868" s="84"/>
      <c r="VSQ1868" s="84"/>
      <c r="VSR1868" s="84"/>
      <c r="VSS1868" s="84"/>
      <c r="VST1868" s="84"/>
      <c r="VSU1868" s="84"/>
      <c r="VSV1868" s="84"/>
      <c r="VSW1868" s="84"/>
      <c r="VSX1868" s="84"/>
      <c r="VSY1868" s="84"/>
      <c r="VSZ1868" s="84"/>
      <c r="VTA1868" s="84"/>
      <c r="VTB1868" s="84"/>
      <c r="VTC1868" s="84"/>
      <c r="VTD1868" s="84"/>
      <c r="VTE1868" s="84"/>
      <c r="VTF1868" s="84"/>
      <c r="VTG1868" s="84"/>
      <c r="VTH1868" s="84"/>
      <c r="VTI1868" s="84"/>
      <c r="VTJ1868" s="84"/>
      <c r="VTK1868" s="84"/>
      <c r="VTL1868" s="84"/>
      <c r="VTM1868" s="84"/>
      <c r="VTN1868" s="84"/>
      <c r="VTO1868" s="84"/>
      <c r="VTP1868" s="84"/>
      <c r="VTQ1868" s="84"/>
      <c r="VTR1868" s="84"/>
      <c r="VTS1868" s="84"/>
      <c r="VTT1868" s="84"/>
      <c r="VTU1868" s="84"/>
      <c r="VTV1868" s="84"/>
      <c r="VTW1868" s="84"/>
      <c r="VTX1868" s="84"/>
      <c r="VTY1868" s="84"/>
      <c r="VTZ1868" s="84"/>
      <c r="VUA1868" s="84"/>
      <c r="VUB1868" s="84"/>
      <c r="VUC1868" s="84"/>
      <c r="VUD1868" s="84"/>
      <c r="VUE1868" s="84"/>
      <c r="VUF1868" s="84"/>
      <c r="VUG1868" s="84"/>
      <c r="VUH1868" s="84"/>
      <c r="VUI1868" s="84"/>
      <c r="VUJ1868" s="84"/>
      <c r="VUK1868" s="84"/>
      <c r="VUL1868" s="84"/>
      <c r="VUM1868" s="84"/>
      <c r="VUN1868" s="84"/>
      <c r="VUO1868" s="84"/>
      <c r="VUP1868" s="84"/>
      <c r="VUQ1868" s="84"/>
      <c r="VUR1868" s="84"/>
      <c r="VUS1868" s="84"/>
      <c r="VUT1868" s="84"/>
      <c r="VUU1868" s="84"/>
      <c r="VUV1868" s="84"/>
      <c r="VUW1868" s="84"/>
      <c r="VUX1868" s="84"/>
      <c r="VUY1868" s="84"/>
      <c r="VUZ1868" s="84"/>
      <c r="VVA1868" s="84"/>
      <c r="VVB1868" s="84"/>
      <c r="VVC1868" s="84"/>
      <c r="VVD1868" s="84"/>
      <c r="VVE1868" s="84"/>
      <c r="VVF1868" s="84"/>
      <c r="VVG1868" s="84"/>
      <c r="VVH1868" s="84"/>
      <c r="VVI1868" s="84"/>
      <c r="VVJ1868" s="84"/>
      <c r="VVK1868" s="84"/>
      <c r="VVL1868" s="84"/>
      <c r="VVM1868" s="84"/>
      <c r="VVN1868" s="84"/>
      <c r="VVO1868" s="84"/>
      <c r="VVP1868" s="84"/>
      <c r="VVQ1868" s="84"/>
      <c r="VVR1868" s="84"/>
      <c r="VVS1868" s="84"/>
      <c r="VVT1868" s="84"/>
      <c r="VVU1868" s="84"/>
      <c r="VVV1868" s="84"/>
      <c r="VVW1868" s="84"/>
      <c r="VVX1868" s="84"/>
      <c r="VVY1868" s="84"/>
      <c r="VVZ1868" s="84"/>
      <c r="VWA1868" s="84"/>
      <c r="VWB1868" s="84"/>
      <c r="VWC1868" s="84"/>
      <c r="VWD1868" s="84"/>
      <c r="VWE1868" s="84"/>
      <c r="VWF1868" s="84"/>
      <c r="VWG1868" s="84"/>
      <c r="VWH1868" s="84"/>
      <c r="VWI1868" s="84"/>
      <c r="VWJ1868" s="84"/>
      <c r="VWK1868" s="84"/>
      <c r="VWL1868" s="84"/>
      <c r="VWM1868" s="84"/>
      <c r="VWN1868" s="84"/>
      <c r="VWO1868" s="84"/>
      <c r="VWP1868" s="84"/>
      <c r="VWQ1868" s="84"/>
      <c r="VWR1868" s="84"/>
      <c r="VWS1868" s="84"/>
      <c r="VWT1868" s="84"/>
      <c r="VWU1868" s="84"/>
      <c r="VWV1868" s="84"/>
      <c r="VWW1868" s="84"/>
      <c r="VWX1868" s="84"/>
      <c r="VWY1868" s="84"/>
      <c r="VWZ1868" s="84"/>
      <c r="VXA1868" s="84"/>
      <c r="VXB1868" s="84"/>
      <c r="VXC1868" s="84"/>
      <c r="VXD1868" s="84"/>
      <c r="VXE1868" s="84"/>
      <c r="VXF1868" s="84"/>
      <c r="VXG1868" s="84"/>
      <c r="VXH1868" s="84"/>
      <c r="VXI1868" s="84"/>
      <c r="VXJ1868" s="84"/>
      <c r="VXK1868" s="84"/>
      <c r="VXL1868" s="84"/>
      <c r="VXM1868" s="84"/>
      <c r="VXN1868" s="84"/>
      <c r="VXO1868" s="84"/>
      <c r="VXP1868" s="84"/>
      <c r="VXQ1868" s="84"/>
      <c r="VXR1868" s="84"/>
      <c r="VXS1868" s="84"/>
      <c r="VXT1868" s="84"/>
      <c r="VXU1868" s="84"/>
      <c r="VXV1868" s="84"/>
      <c r="VXW1868" s="84"/>
      <c r="VXX1868" s="84"/>
      <c r="VXY1868" s="84"/>
      <c r="VXZ1868" s="84"/>
      <c r="VYA1868" s="84"/>
      <c r="VYB1868" s="84"/>
      <c r="VYC1868" s="84"/>
      <c r="VYD1868" s="84"/>
      <c r="VYE1868" s="84"/>
      <c r="VYF1868" s="84"/>
      <c r="VYG1868" s="84"/>
      <c r="VYH1868" s="84"/>
      <c r="VYI1868" s="84"/>
      <c r="VYJ1868" s="84"/>
      <c r="VYK1868" s="84"/>
      <c r="VYL1868" s="84"/>
      <c r="VYM1868" s="84"/>
      <c r="VYN1868" s="84"/>
      <c r="VYO1868" s="84"/>
      <c r="VYP1868" s="84"/>
      <c r="VYQ1868" s="84"/>
      <c r="VYR1868" s="84"/>
      <c r="VYS1868" s="84"/>
      <c r="VYT1868" s="84"/>
      <c r="VYU1868" s="84"/>
      <c r="VYV1868" s="84"/>
      <c r="VYW1868" s="84"/>
      <c r="VYX1868" s="84"/>
      <c r="VYY1868" s="84"/>
      <c r="VYZ1868" s="84"/>
      <c r="VZA1868" s="84"/>
      <c r="VZB1868" s="84"/>
      <c r="VZC1868" s="84"/>
      <c r="VZD1868" s="84"/>
      <c r="VZE1868" s="84"/>
      <c r="VZF1868" s="84"/>
      <c r="VZG1868" s="84"/>
      <c r="VZH1868" s="84"/>
      <c r="VZI1868" s="84"/>
      <c r="VZJ1868" s="84"/>
      <c r="VZK1868" s="84"/>
      <c r="VZL1868" s="84"/>
      <c r="VZM1868" s="84"/>
      <c r="VZN1868" s="84"/>
      <c r="VZO1868" s="84"/>
      <c r="VZP1868" s="84"/>
      <c r="VZQ1868" s="84"/>
      <c r="VZR1868" s="84"/>
      <c r="VZS1868" s="84"/>
      <c r="VZT1868" s="84"/>
      <c r="VZU1868" s="84"/>
      <c r="VZV1868" s="84"/>
      <c r="VZW1868" s="84"/>
      <c r="VZX1868" s="84"/>
      <c r="VZY1868" s="84"/>
      <c r="VZZ1868" s="84"/>
      <c r="WAA1868" s="84"/>
      <c r="WAB1868" s="84"/>
      <c r="WAC1868" s="84"/>
      <c r="WAD1868" s="84"/>
      <c r="WAE1868" s="84"/>
      <c r="WAF1868" s="84"/>
      <c r="WAG1868" s="84"/>
      <c r="WAH1868" s="84"/>
      <c r="WAI1868" s="84"/>
      <c r="WAJ1868" s="84"/>
      <c r="WAK1868" s="84"/>
      <c r="WAL1868" s="84"/>
      <c r="WAM1868" s="84"/>
      <c r="WAN1868" s="84"/>
      <c r="WAO1868" s="84"/>
      <c r="WAP1868" s="84"/>
      <c r="WAQ1868" s="84"/>
      <c r="WAR1868" s="84"/>
      <c r="WAS1868" s="84"/>
      <c r="WAT1868" s="84"/>
      <c r="WAU1868" s="84"/>
      <c r="WAV1868" s="84"/>
      <c r="WAW1868" s="84"/>
      <c r="WAX1868" s="84"/>
      <c r="WAY1868" s="84"/>
      <c r="WAZ1868" s="84"/>
      <c r="WBA1868" s="84"/>
      <c r="WBB1868" s="84"/>
      <c r="WBC1868" s="84"/>
      <c r="WBD1868" s="84"/>
      <c r="WBE1868" s="84"/>
      <c r="WBF1868" s="84"/>
      <c r="WBG1868" s="84"/>
      <c r="WBH1868" s="84"/>
      <c r="WBI1868" s="84"/>
      <c r="WBJ1868" s="84"/>
      <c r="WBK1868" s="84"/>
      <c r="WBL1868" s="84"/>
      <c r="WBM1868" s="84"/>
      <c r="WBN1868" s="84"/>
      <c r="WBO1868" s="84"/>
      <c r="WBP1868" s="84"/>
      <c r="WBQ1868" s="84"/>
      <c r="WBR1868" s="84"/>
      <c r="WBS1868" s="84"/>
      <c r="WBT1868" s="84"/>
      <c r="WBU1868" s="84"/>
      <c r="WBV1868" s="84"/>
      <c r="WBW1868" s="84"/>
      <c r="WBX1868" s="84"/>
      <c r="WBY1868" s="84"/>
      <c r="WBZ1868" s="84"/>
      <c r="WCA1868" s="84"/>
      <c r="WCB1868" s="84"/>
      <c r="WCC1868" s="84"/>
      <c r="WCD1868" s="84"/>
      <c r="WCE1868" s="84"/>
      <c r="WCF1868" s="84"/>
      <c r="WCG1868" s="84"/>
      <c r="WCH1868" s="84"/>
      <c r="WCI1868" s="84"/>
      <c r="WCJ1868" s="84"/>
      <c r="WCK1868" s="84"/>
      <c r="WCL1868" s="84"/>
      <c r="WCM1868" s="84"/>
      <c r="WCN1868" s="84"/>
      <c r="WCO1868" s="84"/>
      <c r="WCP1868" s="84"/>
      <c r="WCQ1868" s="84"/>
      <c r="WCR1868" s="84"/>
      <c r="WCS1868" s="84"/>
      <c r="WCT1868" s="84"/>
      <c r="WCU1868" s="84"/>
      <c r="WCV1868" s="84"/>
      <c r="WCW1868" s="84"/>
      <c r="WCX1868" s="84"/>
      <c r="WCY1868" s="84"/>
      <c r="WCZ1868" s="84"/>
      <c r="WDA1868" s="84"/>
      <c r="WDB1868" s="84"/>
      <c r="WDC1868" s="84"/>
      <c r="WDD1868" s="84"/>
      <c r="WDE1868" s="84"/>
      <c r="WDF1868" s="84"/>
      <c r="WDG1868" s="84"/>
      <c r="WDH1868" s="84"/>
      <c r="WDI1868" s="84"/>
      <c r="WDJ1868" s="84"/>
      <c r="WDK1868" s="84"/>
      <c r="WDL1868" s="84"/>
      <c r="WDM1868" s="84"/>
      <c r="WDN1868" s="84"/>
      <c r="WDO1868" s="84"/>
      <c r="WDP1868" s="84"/>
      <c r="WDQ1868" s="84"/>
      <c r="WDR1868" s="84"/>
      <c r="WDS1868" s="84"/>
      <c r="WDT1868" s="84"/>
      <c r="WDU1868" s="84"/>
      <c r="WDV1868" s="84"/>
      <c r="WDW1868" s="84"/>
      <c r="WDX1868" s="84"/>
      <c r="WDY1868" s="84"/>
      <c r="WDZ1868" s="84"/>
      <c r="WEA1868" s="84"/>
      <c r="WEB1868" s="84"/>
      <c r="WEC1868" s="84"/>
      <c r="WED1868" s="84"/>
      <c r="WEE1868" s="84"/>
      <c r="WEF1868" s="84"/>
      <c r="WEG1868" s="84"/>
      <c r="WEH1868" s="84"/>
      <c r="WEI1868" s="84"/>
      <c r="WEJ1868" s="84"/>
      <c r="WEK1868" s="84"/>
      <c r="WEL1868" s="84"/>
      <c r="WEM1868" s="84"/>
      <c r="WEN1868" s="84"/>
      <c r="WEO1868" s="84"/>
      <c r="WEP1868" s="84"/>
      <c r="WEQ1868" s="84"/>
      <c r="WER1868" s="84"/>
      <c r="WES1868" s="84"/>
      <c r="WET1868" s="84"/>
      <c r="WEU1868" s="84"/>
      <c r="WEV1868" s="84"/>
      <c r="WEW1868" s="84"/>
      <c r="WEX1868" s="84"/>
      <c r="WEY1868" s="84"/>
      <c r="WEZ1868" s="84"/>
      <c r="WFA1868" s="84"/>
      <c r="WFB1868" s="84"/>
      <c r="WFC1868" s="84"/>
      <c r="WFD1868" s="84"/>
      <c r="WFE1868" s="84"/>
      <c r="WFF1868" s="84"/>
      <c r="WFG1868" s="84"/>
      <c r="WFH1868" s="84"/>
      <c r="WFI1868" s="84"/>
      <c r="WFJ1868" s="84"/>
      <c r="WFK1868" s="84"/>
      <c r="WFL1868" s="84"/>
      <c r="WFM1868" s="84"/>
      <c r="WFN1868" s="84"/>
      <c r="WFO1868" s="84"/>
      <c r="WFP1868" s="84"/>
      <c r="WFQ1868" s="84"/>
      <c r="WFR1868" s="84"/>
      <c r="WFS1868" s="84"/>
      <c r="WFT1868" s="84"/>
      <c r="WFU1868" s="84"/>
      <c r="WFV1868" s="84"/>
      <c r="WFW1868" s="84"/>
      <c r="WFX1868" s="84"/>
      <c r="WFY1868" s="84"/>
      <c r="WFZ1868" s="84"/>
      <c r="WGA1868" s="84"/>
      <c r="WGB1868" s="84"/>
      <c r="WGC1868" s="84"/>
      <c r="WGD1868" s="84"/>
      <c r="WGE1868" s="84"/>
      <c r="WGF1868" s="84"/>
      <c r="WGG1868" s="84"/>
      <c r="WGH1868" s="84"/>
      <c r="WGI1868" s="84"/>
      <c r="WGJ1868" s="84"/>
      <c r="WGK1868" s="84"/>
      <c r="WGL1868" s="84"/>
      <c r="WGM1868" s="84"/>
      <c r="WGN1868" s="84"/>
      <c r="WGO1868" s="84"/>
      <c r="WGP1868" s="84"/>
      <c r="WGQ1868" s="84"/>
      <c r="WGR1868" s="84"/>
      <c r="WGS1868" s="84"/>
      <c r="WGT1868" s="84"/>
      <c r="WGU1868" s="84"/>
      <c r="WGV1868" s="84"/>
      <c r="WGW1868" s="84"/>
      <c r="WGX1868" s="84"/>
      <c r="WGY1868" s="84"/>
      <c r="WGZ1868" s="84"/>
      <c r="WHA1868" s="84"/>
      <c r="WHB1868" s="84"/>
      <c r="WHC1868" s="84"/>
      <c r="WHD1868" s="84"/>
      <c r="WHE1868" s="84"/>
      <c r="WHF1868" s="84"/>
      <c r="WHG1868" s="84"/>
      <c r="WHH1868" s="84"/>
      <c r="WHI1868" s="84"/>
      <c r="WHJ1868" s="84"/>
      <c r="WHK1868" s="84"/>
      <c r="WHL1868" s="84"/>
      <c r="WHM1868" s="84"/>
      <c r="WHN1868" s="84"/>
      <c r="WHO1868" s="84"/>
      <c r="WHP1868" s="84"/>
      <c r="WHQ1868" s="84"/>
      <c r="WHR1868" s="84"/>
      <c r="WHS1868" s="84"/>
      <c r="WHT1868" s="84"/>
      <c r="WHU1868" s="84"/>
      <c r="WHV1868" s="84"/>
      <c r="WHW1868" s="84"/>
      <c r="WHX1868" s="84"/>
      <c r="WHY1868" s="84"/>
      <c r="WHZ1868" s="84"/>
      <c r="WIA1868" s="84"/>
      <c r="WIB1868" s="84"/>
      <c r="WIC1868" s="84"/>
      <c r="WID1868" s="84"/>
      <c r="WIE1868" s="84"/>
      <c r="WIF1868" s="84"/>
      <c r="WIG1868" s="84"/>
      <c r="WIH1868" s="84"/>
      <c r="WII1868" s="84"/>
      <c r="WIJ1868" s="84"/>
      <c r="WIK1868" s="84"/>
      <c r="WIL1868" s="84"/>
      <c r="WIM1868" s="84"/>
      <c r="WIN1868" s="84"/>
      <c r="WIO1868" s="84"/>
      <c r="WIP1868" s="84"/>
      <c r="WIQ1868" s="84"/>
      <c r="WIR1868" s="84"/>
      <c r="WIS1868" s="84"/>
      <c r="WIT1868" s="84"/>
      <c r="WIU1868" s="84"/>
      <c r="WIV1868" s="84"/>
      <c r="WIW1868" s="84"/>
      <c r="WIX1868" s="84"/>
      <c r="WIY1868" s="84"/>
      <c r="WIZ1868" s="84"/>
      <c r="WJA1868" s="84"/>
      <c r="WJB1868" s="84"/>
      <c r="WJC1868" s="84"/>
      <c r="WJD1868" s="84"/>
      <c r="WJE1868" s="84"/>
      <c r="WJF1868" s="84"/>
      <c r="WJG1868" s="84"/>
      <c r="WJH1868" s="84"/>
      <c r="WJI1868" s="84"/>
      <c r="WJJ1868" s="84"/>
      <c r="WJK1868" s="84"/>
      <c r="WJL1868" s="84"/>
      <c r="WJM1868" s="84"/>
      <c r="WJN1868" s="84"/>
      <c r="WJO1868" s="84"/>
      <c r="WJP1868" s="84"/>
      <c r="WJQ1868" s="84"/>
      <c r="WJR1868" s="84"/>
      <c r="WJS1868" s="84"/>
      <c r="WJT1868" s="84"/>
      <c r="WJU1868" s="84"/>
      <c r="WJV1868" s="84"/>
      <c r="WJW1868" s="84"/>
      <c r="WJX1868" s="84"/>
      <c r="WJY1868" s="84"/>
      <c r="WJZ1868" s="84"/>
      <c r="WKA1868" s="84"/>
      <c r="WKB1868" s="84"/>
      <c r="WKC1868" s="84"/>
      <c r="WKD1868" s="84"/>
      <c r="WKE1868" s="84"/>
      <c r="WKF1868" s="84"/>
      <c r="WKG1868" s="84"/>
      <c r="WKH1868" s="84"/>
      <c r="WKI1868" s="84"/>
      <c r="WKJ1868" s="84"/>
      <c r="WKK1868" s="84"/>
      <c r="WKL1868" s="84"/>
      <c r="WKM1868" s="84"/>
      <c r="WKN1868" s="84"/>
      <c r="WKO1868" s="84"/>
      <c r="WKP1868" s="84"/>
      <c r="WKQ1868" s="84"/>
      <c r="WKR1868" s="84"/>
      <c r="WKS1868" s="84"/>
      <c r="WKT1868" s="84"/>
      <c r="WKU1868" s="84"/>
      <c r="WKV1868" s="84"/>
      <c r="WKW1868" s="84"/>
      <c r="WKX1868" s="84"/>
      <c r="WKY1868" s="84"/>
      <c r="WKZ1868" s="84"/>
      <c r="WLA1868" s="84"/>
      <c r="WLB1868" s="84"/>
      <c r="WLC1868" s="84"/>
      <c r="WLD1868" s="84"/>
      <c r="WLE1868" s="84"/>
      <c r="WLF1868" s="84"/>
      <c r="WLG1868" s="84"/>
      <c r="WLH1868" s="84"/>
      <c r="WLI1868" s="84"/>
      <c r="WLJ1868" s="84"/>
      <c r="WLK1868" s="84"/>
      <c r="WLL1868" s="84"/>
      <c r="WLM1868" s="84"/>
      <c r="WLN1868" s="84"/>
      <c r="WLO1868" s="84"/>
      <c r="WLP1868" s="84"/>
      <c r="WLQ1868" s="84"/>
      <c r="WLR1868" s="84"/>
      <c r="WLS1868" s="84"/>
      <c r="WLT1868" s="84"/>
      <c r="WLU1868" s="84"/>
      <c r="WLV1868" s="84"/>
      <c r="WLW1868" s="84"/>
      <c r="WLX1868" s="84"/>
      <c r="WLY1868" s="84"/>
      <c r="WLZ1868" s="84"/>
      <c r="WMA1868" s="84"/>
      <c r="WMB1868" s="84"/>
      <c r="WMC1868" s="84"/>
      <c r="WMD1868" s="84"/>
      <c r="WME1868" s="84"/>
      <c r="WMF1868" s="84"/>
      <c r="WMG1868" s="84"/>
      <c r="WMH1868" s="84"/>
      <c r="WMI1868" s="84"/>
      <c r="WMJ1868" s="84"/>
      <c r="WMK1868" s="84"/>
      <c r="WML1868" s="84"/>
      <c r="WMM1868" s="84"/>
      <c r="WMN1868" s="84"/>
      <c r="WMO1868" s="84"/>
      <c r="WMP1868" s="84"/>
      <c r="WMQ1868" s="84"/>
      <c r="WMR1868" s="84"/>
      <c r="WMS1868" s="84"/>
      <c r="WMT1868" s="84"/>
      <c r="WMU1868" s="84"/>
      <c r="WMV1868" s="84"/>
      <c r="WMW1868" s="84"/>
      <c r="WMX1868" s="84"/>
      <c r="WMY1868" s="84"/>
      <c r="WMZ1868" s="84"/>
      <c r="WNA1868" s="84"/>
      <c r="WNB1868" s="84"/>
      <c r="WNC1868" s="84"/>
      <c r="WND1868" s="84"/>
      <c r="WNE1868" s="84"/>
      <c r="WNF1868" s="84"/>
      <c r="WNG1868" s="84"/>
      <c r="WNH1868" s="84"/>
      <c r="WNI1868" s="84"/>
      <c r="WNJ1868" s="84"/>
      <c r="WNK1868" s="84"/>
      <c r="WNL1868" s="84"/>
      <c r="WNM1868" s="84"/>
      <c r="WNN1868" s="84"/>
      <c r="WNO1868" s="84"/>
      <c r="WNP1868" s="84"/>
      <c r="WNQ1868" s="84"/>
      <c r="WNR1868" s="84"/>
      <c r="WNS1868" s="84"/>
      <c r="WNT1868" s="84"/>
      <c r="WNU1868" s="84"/>
      <c r="WNV1868" s="84"/>
      <c r="WNW1868" s="84"/>
      <c r="WNX1868" s="84"/>
      <c r="WNY1868" s="84"/>
      <c r="WNZ1868" s="84"/>
      <c r="WOA1868" s="84"/>
      <c r="WOB1868" s="84"/>
      <c r="WOC1868" s="84"/>
      <c r="WOD1868" s="84"/>
      <c r="WOE1868" s="84"/>
      <c r="WOF1868" s="84"/>
      <c r="WOG1868" s="84"/>
      <c r="WOH1868" s="84"/>
      <c r="WOI1868" s="84"/>
      <c r="WOJ1868" s="84"/>
      <c r="WOK1868" s="84"/>
      <c r="WOL1868" s="84"/>
      <c r="WOM1868" s="84"/>
      <c r="WON1868" s="84"/>
      <c r="WOO1868" s="84"/>
      <c r="WOP1868" s="84"/>
      <c r="WOQ1868" s="84"/>
      <c r="WOR1868" s="84"/>
      <c r="WOS1868" s="84"/>
      <c r="WOT1868" s="84"/>
      <c r="WOU1868" s="84"/>
      <c r="WOV1868" s="84"/>
      <c r="WOW1868" s="84"/>
      <c r="WOX1868" s="84"/>
      <c r="WOY1868" s="84"/>
      <c r="WOZ1868" s="84"/>
      <c r="WPA1868" s="84"/>
      <c r="WPB1868" s="84"/>
      <c r="WPC1868" s="84"/>
      <c r="WPD1868" s="84"/>
      <c r="WPE1868" s="84"/>
      <c r="WPF1868" s="84"/>
      <c r="WPG1868" s="84"/>
      <c r="WPH1868" s="84"/>
      <c r="WPI1868" s="84"/>
      <c r="WPJ1868" s="84"/>
      <c r="WPK1868" s="84"/>
      <c r="WPL1868" s="84"/>
      <c r="WPM1868" s="84"/>
      <c r="WPN1868" s="84"/>
      <c r="WPO1868" s="84"/>
      <c r="WPP1868" s="84"/>
      <c r="WPQ1868" s="84"/>
      <c r="WPR1868" s="84"/>
      <c r="WPS1868" s="84"/>
      <c r="WPT1868" s="84"/>
      <c r="WPU1868" s="84"/>
      <c r="WPV1868" s="84"/>
      <c r="WPW1868" s="84"/>
      <c r="WPX1868" s="84"/>
      <c r="WPY1868" s="84"/>
      <c r="WPZ1868" s="84"/>
      <c r="WQA1868" s="84"/>
      <c r="WQB1868" s="84"/>
      <c r="WQC1868" s="84"/>
      <c r="WQD1868" s="84"/>
      <c r="WQE1868" s="84"/>
      <c r="WQF1868" s="84"/>
      <c r="WQG1868" s="84"/>
      <c r="WQH1868" s="84"/>
      <c r="WQI1868" s="84"/>
      <c r="WQJ1868" s="84"/>
      <c r="WQK1868" s="84"/>
      <c r="WQL1868" s="84"/>
      <c r="WQM1868" s="84"/>
      <c r="WQN1868" s="84"/>
      <c r="WQO1868" s="84"/>
      <c r="WQP1868" s="84"/>
      <c r="WQQ1868" s="84"/>
      <c r="WQR1868" s="84"/>
      <c r="WQS1868" s="84"/>
      <c r="WQT1868" s="84"/>
      <c r="WQU1868" s="84"/>
      <c r="WQV1868" s="84"/>
      <c r="WQW1868" s="84"/>
      <c r="WQX1868" s="84"/>
      <c r="WQY1868" s="84"/>
      <c r="WQZ1868" s="84"/>
      <c r="WRA1868" s="84"/>
      <c r="WRB1868" s="84"/>
      <c r="WRC1868" s="84"/>
      <c r="WRD1868" s="84"/>
      <c r="WRE1868" s="84"/>
      <c r="WRF1868" s="84"/>
      <c r="WRG1868" s="84"/>
      <c r="WRH1868" s="84"/>
      <c r="WRI1868" s="84"/>
    </row>
    <row r="1869" spans="1:16025" ht="13.5" customHeight="1" thickBot="1" x14ac:dyDescent="0.3">
      <c r="A1869" s="119">
        <v>73131804</v>
      </c>
      <c r="B1869" s="101" t="str">
        <f t="shared" ca="1" si="102"/>
        <v>Servicios de elaboración de mantequilla o crema de leche</v>
      </c>
      <c r="C1869" s="106" t="s">
        <v>18873</v>
      </c>
      <c r="D1869" s="103">
        <v>19</v>
      </c>
      <c r="E1869" s="104">
        <v>600</v>
      </c>
      <c r="F1869" s="70">
        <f t="shared" ca="1" si="103"/>
        <v>11400</v>
      </c>
      <c r="G1869" s="45"/>
      <c r="H1869" s="84"/>
      <c r="I1869" s="84"/>
      <c r="J1869" s="84"/>
      <c r="K1869" s="84"/>
      <c r="L1869" s="84"/>
      <c r="M1869" s="84"/>
      <c r="N1869" s="84"/>
      <c r="O1869" s="84"/>
      <c r="P1869" s="84"/>
      <c r="Q1869" s="84"/>
      <c r="R1869" s="84"/>
      <c r="S1869" s="84"/>
      <c r="T1869" s="84"/>
      <c r="U1869" s="84"/>
      <c r="V1869" s="84"/>
      <c r="W1869" s="84"/>
      <c r="X1869" s="84"/>
      <c r="Y1869" s="84"/>
      <c r="Z1869" s="84"/>
      <c r="AA1869" s="84"/>
      <c r="AB1869" s="84"/>
      <c r="AC1869" s="84"/>
      <c r="AD1869" s="84"/>
      <c r="AE1869" s="84"/>
      <c r="AF1869" s="84"/>
      <c r="AG1869" s="84"/>
      <c r="AH1869" s="84"/>
      <c r="AI1869" s="84"/>
      <c r="AJ1869" s="84"/>
      <c r="AK1869" s="84"/>
      <c r="AL1869" s="84"/>
      <c r="AM1869" s="84"/>
      <c r="AN1869" s="84"/>
      <c r="AO1869" s="84"/>
      <c r="AP1869" s="84"/>
      <c r="AQ1869" s="84"/>
      <c r="AR1869" s="84"/>
      <c r="AS1869" s="84"/>
      <c r="AT1869" s="84"/>
      <c r="AU1869" s="84"/>
      <c r="AV1869" s="84"/>
      <c r="AW1869" s="84"/>
      <c r="AX1869" s="84"/>
      <c r="AY1869" s="84"/>
      <c r="AZ1869" s="84"/>
      <c r="BA1869" s="84"/>
      <c r="BB1869" s="84"/>
      <c r="BC1869" s="84"/>
      <c r="BD1869" s="84"/>
      <c r="BE1869" s="84"/>
      <c r="BF1869" s="84"/>
      <c r="BG1869" s="84"/>
      <c r="BH1869" s="84"/>
      <c r="BI1869" s="84"/>
      <c r="BJ1869" s="84"/>
      <c r="BK1869" s="84"/>
      <c r="BL1869" s="84"/>
      <c r="BM1869" s="84"/>
      <c r="BN1869" s="84"/>
      <c r="BO1869" s="84"/>
      <c r="BP1869" s="84"/>
      <c r="BQ1869" s="84"/>
      <c r="BR1869" s="84"/>
      <c r="BS1869" s="84"/>
      <c r="BT1869" s="84"/>
      <c r="BU1869" s="84"/>
      <c r="BV1869" s="84"/>
      <c r="BW1869" s="84"/>
      <c r="BX1869" s="84"/>
      <c r="BY1869" s="84"/>
      <c r="BZ1869" s="84"/>
      <c r="CA1869" s="84"/>
      <c r="CB1869" s="84"/>
      <c r="CC1869" s="84"/>
      <c r="CD1869" s="84"/>
      <c r="CE1869" s="84"/>
      <c r="CF1869" s="84"/>
      <c r="CG1869" s="84"/>
      <c r="CH1869" s="84"/>
      <c r="CI1869" s="84"/>
      <c r="CJ1869" s="84"/>
      <c r="CK1869" s="84"/>
      <c r="CL1869" s="84"/>
      <c r="CM1869" s="84"/>
      <c r="CN1869" s="84"/>
      <c r="CO1869" s="84"/>
      <c r="CP1869" s="84"/>
      <c r="CQ1869" s="84"/>
      <c r="CR1869" s="84"/>
      <c r="CS1869" s="84"/>
      <c r="CT1869" s="84"/>
      <c r="CU1869" s="84"/>
      <c r="CV1869" s="84"/>
      <c r="CW1869" s="84"/>
      <c r="CX1869" s="84"/>
      <c r="CY1869" s="84"/>
      <c r="CZ1869" s="84"/>
      <c r="DA1869" s="84"/>
      <c r="DB1869" s="84"/>
      <c r="DC1869" s="84"/>
      <c r="DD1869" s="84"/>
      <c r="DE1869" s="84"/>
      <c r="DF1869" s="84"/>
      <c r="DG1869" s="84"/>
      <c r="DH1869" s="84"/>
      <c r="DI1869" s="84"/>
      <c r="DJ1869" s="84"/>
      <c r="DK1869" s="84"/>
      <c r="DL1869" s="84"/>
      <c r="DM1869" s="84"/>
      <c r="DN1869" s="84"/>
      <c r="DO1869" s="84"/>
      <c r="DP1869" s="84"/>
      <c r="DQ1869" s="84"/>
      <c r="DR1869" s="84"/>
      <c r="DS1869" s="84"/>
      <c r="DT1869" s="84"/>
      <c r="DU1869" s="84"/>
      <c r="DV1869" s="84"/>
      <c r="DW1869" s="84"/>
      <c r="DX1869" s="84"/>
      <c r="DY1869" s="84"/>
      <c r="DZ1869" s="84"/>
      <c r="EA1869" s="84"/>
      <c r="EB1869" s="84"/>
      <c r="EC1869" s="84"/>
      <c r="ED1869" s="84"/>
      <c r="EE1869" s="84"/>
      <c r="EF1869" s="84"/>
      <c r="EG1869" s="84"/>
      <c r="EH1869" s="84"/>
      <c r="EI1869" s="84"/>
      <c r="EJ1869" s="84"/>
      <c r="EK1869" s="84"/>
      <c r="EL1869" s="84"/>
      <c r="EM1869" s="84"/>
      <c r="EN1869" s="84"/>
      <c r="EO1869" s="84"/>
      <c r="EP1869" s="84"/>
      <c r="EQ1869" s="84"/>
      <c r="ER1869" s="84"/>
      <c r="ES1869" s="84"/>
      <c r="ET1869" s="84"/>
      <c r="EU1869" s="84"/>
      <c r="EV1869" s="84"/>
      <c r="EW1869" s="84"/>
      <c r="EX1869" s="84"/>
      <c r="EY1869" s="84"/>
      <c r="EZ1869" s="84"/>
      <c r="FA1869" s="84"/>
      <c r="FB1869" s="84"/>
      <c r="FC1869" s="84"/>
      <c r="FD1869" s="84"/>
      <c r="FE1869" s="84"/>
      <c r="FF1869" s="84"/>
      <c r="FG1869" s="84"/>
      <c r="FH1869" s="84"/>
      <c r="FI1869" s="84"/>
      <c r="FJ1869" s="84"/>
      <c r="FK1869" s="84"/>
      <c r="FL1869" s="84"/>
      <c r="FM1869" s="84"/>
      <c r="FN1869" s="84"/>
      <c r="FO1869" s="84"/>
      <c r="FP1869" s="84"/>
      <c r="FQ1869" s="84"/>
      <c r="FR1869" s="84"/>
      <c r="FS1869" s="84"/>
      <c r="FT1869" s="84"/>
      <c r="FU1869" s="84"/>
      <c r="FV1869" s="84"/>
      <c r="FW1869" s="84"/>
      <c r="FX1869" s="84"/>
      <c r="FY1869" s="84"/>
      <c r="FZ1869" s="84"/>
      <c r="GA1869" s="84"/>
      <c r="GB1869" s="84"/>
      <c r="GC1869" s="84"/>
      <c r="GD1869" s="84"/>
      <c r="GE1869" s="84"/>
      <c r="GF1869" s="84"/>
      <c r="GG1869" s="84"/>
      <c r="GH1869" s="84"/>
      <c r="GI1869" s="84"/>
      <c r="GJ1869" s="84"/>
      <c r="GK1869" s="84"/>
      <c r="GL1869" s="84"/>
      <c r="GM1869" s="84"/>
      <c r="GN1869" s="84"/>
      <c r="GO1869" s="84"/>
      <c r="GP1869" s="84"/>
      <c r="GQ1869" s="84"/>
      <c r="GR1869" s="84"/>
      <c r="GS1869" s="84"/>
      <c r="GT1869" s="84"/>
      <c r="GU1869" s="84"/>
      <c r="GV1869" s="84"/>
      <c r="GW1869" s="84"/>
      <c r="GX1869" s="84"/>
      <c r="GY1869" s="84"/>
      <c r="GZ1869" s="84"/>
      <c r="HA1869" s="84"/>
      <c r="HB1869" s="84"/>
      <c r="HC1869" s="84"/>
      <c r="HD1869" s="84"/>
      <c r="HE1869" s="84"/>
      <c r="HF1869" s="84"/>
      <c r="HG1869" s="84"/>
      <c r="HH1869" s="84"/>
      <c r="HI1869" s="84"/>
      <c r="HJ1869" s="84"/>
      <c r="HK1869" s="84"/>
      <c r="HL1869" s="84"/>
      <c r="HM1869" s="84"/>
      <c r="HN1869" s="84"/>
      <c r="HO1869" s="84"/>
      <c r="HP1869" s="84"/>
      <c r="HQ1869" s="84"/>
      <c r="HR1869" s="84"/>
      <c r="HS1869" s="84"/>
      <c r="HT1869" s="84"/>
      <c r="HU1869" s="84"/>
      <c r="HV1869" s="84"/>
      <c r="HW1869" s="84"/>
      <c r="HX1869" s="84"/>
      <c r="HY1869" s="84"/>
      <c r="HZ1869" s="84"/>
      <c r="IA1869" s="84"/>
      <c r="IB1869" s="84"/>
      <c r="IC1869" s="84"/>
      <c r="ID1869" s="84"/>
      <c r="IE1869" s="84"/>
      <c r="IF1869" s="84"/>
      <c r="IG1869" s="84"/>
      <c r="IH1869" s="84"/>
      <c r="II1869" s="84"/>
      <c r="IJ1869" s="84"/>
      <c r="IK1869" s="84"/>
      <c r="IL1869" s="84"/>
      <c r="IM1869" s="84"/>
      <c r="IN1869" s="84"/>
      <c r="IO1869" s="84"/>
      <c r="IP1869" s="84"/>
      <c r="IQ1869" s="84"/>
      <c r="IR1869" s="84"/>
      <c r="IS1869" s="84"/>
      <c r="IT1869" s="84"/>
      <c r="IU1869" s="84"/>
      <c r="IV1869" s="84"/>
      <c r="IW1869" s="84"/>
      <c r="IX1869" s="84"/>
      <c r="IY1869" s="84"/>
      <c r="IZ1869" s="84"/>
      <c r="JA1869" s="84"/>
      <c r="JB1869" s="84"/>
      <c r="JC1869" s="84"/>
      <c r="JD1869" s="84"/>
      <c r="JE1869" s="84"/>
      <c r="JF1869" s="84"/>
      <c r="JG1869" s="84"/>
      <c r="JH1869" s="84"/>
      <c r="JI1869" s="84"/>
      <c r="JJ1869" s="84"/>
      <c r="JK1869" s="84"/>
      <c r="JL1869" s="84"/>
      <c r="JM1869" s="84"/>
      <c r="JN1869" s="84"/>
      <c r="JO1869" s="84"/>
      <c r="JP1869" s="84"/>
      <c r="JQ1869" s="84"/>
      <c r="JR1869" s="84"/>
      <c r="JS1869" s="84"/>
      <c r="JT1869" s="84"/>
      <c r="JU1869" s="84"/>
      <c r="JV1869" s="84"/>
      <c r="JW1869" s="84"/>
      <c r="JX1869" s="84"/>
      <c r="JY1869" s="84"/>
      <c r="JZ1869" s="84"/>
      <c r="KA1869" s="84"/>
      <c r="KB1869" s="84"/>
      <c r="KC1869" s="84"/>
      <c r="KD1869" s="84"/>
      <c r="KE1869" s="84"/>
      <c r="KF1869" s="84"/>
      <c r="KG1869" s="84"/>
      <c r="KH1869" s="84"/>
      <c r="KI1869" s="84"/>
      <c r="KJ1869" s="84"/>
      <c r="KK1869" s="84"/>
      <c r="KL1869" s="84"/>
      <c r="KM1869" s="84"/>
      <c r="KN1869" s="84"/>
      <c r="KO1869" s="84"/>
      <c r="KP1869" s="84"/>
      <c r="KQ1869" s="84"/>
      <c r="KR1869" s="84"/>
      <c r="KS1869" s="84"/>
      <c r="KT1869" s="84"/>
      <c r="KU1869" s="84"/>
      <c r="KV1869" s="84"/>
      <c r="KW1869" s="84"/>
      <c r="KX1869" s="84"/>
      <c r="KY1869" s="84"/>
      <c r="KZ1869" s="84"/>
      <c r="LA1869" s="84"/>
      <c r="LB1869" s="84"/>
      <c r="LC1869" s="84"/>
      <c r="LD1869" s="84"/>
      <c r="LE1869" s="84"/>
      <c r="LF1869" s="84"/>
      <c r="LG1869" s="84"/>
      <c r="LH1869" s="84"/>
      <c r="LI1869" s="84"/>
      <c r="LJ1869" s="84"/>
      <c r="LK1869" s="84"/>
      <c r="LL1869" s="84"/>
      <c r="LM1869" s="84"/>
      <c r="LN1869" s="84"/>
      <c r="LO1869" s="84"/>
      <c r="LP1869" s="84"/>
      <c r="LQ1869" s="84"/>
      <c r="LR1869" s="84"/>
      <c r="LS1869" s="84"/>
      <c r="LT1869" s="84"/>
      <c r="LU1869" s="84"/>
      <c r="LV1869" s="84"/>
      <c r="LW1869" s="84"/>
      <c r="LX1869" s="84"/>
      <c r="LY1869" s="84"/>
      <c r="LZ1869" s="84"/>
      <c r="MA1869" s="84"/>
      <c r="MB1869" s="84"/>
      <c r="MC1869" s="84"/>
      <c r="MD1869" s="84"/>
      <c r="ME1869" s="84"/>
      <c r="MF1869" s="84"/>
      <c r="MG1869" s="84"/>
      <c r="MH1869" s="84"/>
      <c r="MI1869" s="84"/>
      <c r="MJ1869" s="84"/>
      <c r="MK1869" s="84"/>
      <c r="ML1869" s="84"/>
      <c r="MM1869" s="84"/>
      <c r="MN1869" s="84"/>
      <c r="MO1869" s="84"/>
      <c r="MP1869" s="84"/>
      <c r="MQ1869" s="84"/>
      <c r="MR1869" s="84"/>
      <c r="MS1869" s="84"/>
      <c r="MT1869" s="84"/>
      <c r="MU1869" s="84"/>
      <c r="MV1869" s="84"/>
      <c r="MW1869" s="84"/>
      <c r="MX1869" s="84"/>
      <c r="MY1869" s="84"/>
      <c r="MZ1869" s="84"/>
      <c r="NA1869" s="84"/>
      <c r="NB1869" s="84"/>
      <c r="NC1869" s="84"/>
      <c r="ND1869" s="84"/>
      <c r="NE1869" s="84"/>
      <c r="NF1869" s="84"/>
      <c r="NG1869" s="84"/>
      <c r="NH1869" s="84"/>
      <c r="NI1869" s="84"/>
      <c r="NJ1869" s="84"/>
      <c r="NK1869" s="84"/>
      <c r="NL1869" s="84"/>
      <c r="NM1869" s="84"/>
      <c r="NN1869" s="84"/>
      <c r="NO1869" s="84"/>
      <c r="NP1869" s="84"/>
      <c r="NQ1869" s="84"/>
      <c r="NR1869" s="84"/>
      <c r="NS1869" s="84"/>
      <c r="NT1869" s="84"/>
      <c r="NU1869" s="84"/>
      <c r="NV1869" s="84"/>
      <c r="NW1869" s="84"/>
      <c r="NX1869" s="84"/>
      <c r="NY1869" s="84"/>
      <c r="NZ1869" s="84"/>
      <c r="OA1869" s="84"/>
      <c r="OB1869" s="84"/>
      <c r="OC1869" s="84"/>
      <c r="OD1869" s="84"/>
      <c r="OE1869" s="84"/>
      <c r="OF1869" s="84"/>
      <c r="OG1869" s="84"/>
      <c r="OH1869" s="84"/>
      <c r="OI1869" s="84"/>
      <c r="OJ1869" s="84"/>
      <c r="OK1869" s="84"/>
      <c r="OL1869" s="84"/>
      <c r="OM1869" s="84"/>
      <c r="ON1869" s="84"/>
      <c r="OO1869" s="84"/>
      <c r="OP1869" s="84"/>
      <c r="OQ1869" s="84"/>
      <c r="OR1869" s="84"/>
      <c r="OS1869" s="84"/>
      <c r="OT1869" s="84"/>
      <c r="OU1869" s="84"/>
      <c r="OV1869" s="84"/>
      <c r="OW1869" s="84"/>
      <c r="OX1869" s="84"/>
      <c r="OY1869" s="84"/>
      <c r="OZ1869" s="84"/>
      <c r="PA1869" s="84"/>
      <c r="PB1869" s="84"/>
      <c r="PC1869" s="84"/>
      <c r="PD1869" s="84"/>
      <c r="PE1869" s="84"/>
      <c r="PF1869" s="84"/>
      <c r="PG1869" s="84"/>
      <c r="PH1869" s="84"/>
      <c r="PI1869" s="84"/>
      <c r="PJ1869" s="84"/>
      <c r="PK1869" s="84"/>
      <c r="PL1869" s="84"/>
      <c r="PM1869" s="84"/>
      <c r="PN1869" s="84"/>
      <c r="PO1869" s="84"/>
      <c r="PP1869" s="84"/>
      <c r="PQ1869" s="84"/>
      <c r="PR1869" s="84"/>
      <c r="PS1869" s="84"/>
      <c r="PT1869" s="84"/>
      <c r="PU1869" s="84"/>
      <c r="PV1869" s="84"/>
      <c r="PW1869" s="84"/>
      <c r="PX1869" s="84"/>
      <c r="PY1869" s="84"/>
      <c r="PZ1869" s="84"/>
      <c r="QA1869" s="84"/>
      <c r="QB1869" s="84"/>
      <c r="QC1869" s="84"/>
      <c r="QD1869" s="84"/>
      <c r="QE1869" s="84"/>
      <c r="QF1869" s="84"/>
      <c r="QG1869" s="84"/>
      <c r="QH1869" s="84"/>
      <c r="QI1869" s="84"/>
      <c r="QJ1869" s="84"/>
      <c r="QK1869" s="84"/>
      <c r="QL1869" s="84"/>
      <c r="QM1869" s="84"/>
      <c r="QN1869" s="84"/>
      <c r="QO1869" s="84"/>
      <c r="QP1869" s="84"/>
      <c r="QQ1869" s="84"/>
      <c r="QR1869" s="84"/>
      <c r="QS1869" s="84"/>
      <c r="QT1869" s="84"/>
      <c r="QU1869" s="84"/>
      <c r="QV1869" s="84"/>
      <c r="QW1869" s="84"/>
      <c r="QX1869" s="84"/>
      <c r="QY1869" s="84"/>
      <c r="QZ1869" s="84"/>
      <c r="RA1869" s="84"/>
      <c r="RB1869" s="84"/>
      <c r="RC1869" s="84"/>
      <c r="RD1869" s="84"/>
      <c r="RE1869" s="84"/>
      <c r="RF1869" s="84"/>
      <c r="RG1869" s="84"/>
      <c r="RH1869" s="84"/>
      <c r="RI1869" s="84"/>
      <c r="RJ1869" s="84"/>
      <c r="RK1869" s="84"/>
      <c r="RL1869" s="84"/>
      <c r="RM1869" s="84"/>
      <c r="RN1869" s="84"/>
      <c r="RO1869" s="84"/>
      <c r="RP1869" s="84"/>
      <c r="RQ1869" s="84"/>
      <c r="RR1869" s="84"/>
      <c r="RS1869" s="84"/>
      <c r="RT1869" s="84"/>
      <c r="RU1869" s="84"/>
      <c r="RV1869" s="84"/>
      <c r="RW1869" s="84"/>
      <c r="RX1869" s="84"/>
      <c r="RY1869" s="84"/>
      <c r="RZ1869" s="84"/>
      <c r="SA1869" s="84"/>
      <c r="SB1869" s="84"/>
      <c r="SC1869" s="84"/>
      <c r="SD1869" s="84"/>
      <c r="SE1869" s="84"/>
      <c r="SF1869" s="84"/>
      <c r="SG1869" s="84"/>
      <c r="SH1869" s="84"/>
      <c r="SI1869" s="84"/>
      <c r="SJ1869" s="84"/>
      <c r="SK1869" s="84"/>
      <c r="SL1869" s="84"/>
      <c r="SM1869" s="84"/>
      <c r="SN1869" s="84"/>
      <c r="SO1869" s="84"/>
      <c r="SP1869" s="84"/>
      <c r="SQ1869" s="84"/>
      <c r="SR1869" s="84"/>
      <c r="SS1869" s="84"/>
      <c r="ST1869" s="84"/>
      <c r="SU1869" s="84"/>
      <c r="SV1869" s="84"/>
      <c r="SW1869" s="84"/>
      <c r="SX1869" s="84"/>
      <c r="SY1869" s="84"/>
      <c r="SZ1869" s="84"/>
      <c r="TA1869" s="84"/>
      <c r="TB1869" s="84"/>
      <c r="TC1869" s="84"/>
      <c r="TD1869" s="84"/>
      <c r="TE1869" s="84"/>
      <c r="TF1869" s="84"/>
      <c r="TG1869" s="84"/>
      <c r="TH1869" s="84"/>
      <c r="TI1869" s="84"/>
      <c r="TJ1869" s="84"/>
      <c r="TK1869" s="84"/>
      <c r="TL1869" s="84"/>
      <c r="TM1869" s="84"/>
      <c r="TN1869" s="84"/>
      <c r="TO1869" s="84"/>
      <c r="TP1869" s="84"/>
      <c r="TQ1869" s="84"/>
      <c r="TR1869" s="84"/>
      <c r="TS1869" s="84"/>
      <c r="TT1869" s="84"/>
      <c r="TU1869" s="84"/>
      <c r="TV1869" s="84"/>
      <c r="TW1869" s="84"/>
      <c r="TX1869" s="84"/>
      <c r="TY1869" s="84"/>
      <c r="TZ1869" s="84"/>
      <c r="UA1869" s="84"/>
      <c r="UB1869" s="84"/>
      <c r="UC1869" s="84"/>
      <c r="UD1869" s="84"/>
      <c r="UE1869" s="84"/>
      <c r="UF1869" s="84"/>
      <c r="UG1869" s="84"/>
      <c r="UH1869" s="84"/>
      <c r="UI1869" s="84"/>
      <c r="UJ1869" s="84"/>
      <c r="UK1869" s="84"/>
      <c r="UL1869" s="84"/>
      <c r="UM1869" s="84"/>
      <c r="UN1869" s="84"/>
      <c r="UO1869" s="84"/>
      <c r="UP1869" s="84"/>
      <c r="UQ1869" s="84"/>
      <c r="UR1869" s="84"/>
      <c r="US1869" s="84"/>
      <c r="UT1869" s="84"/>
      <c r="UU1869" s="84"/>
      <c r="UV1869" s="84"/>
      <c r="UW1869" s="84"/>
      <c r="UX1869" s="84"/>
      <c r="UY1869" s="84"/>
      <c r="UZ1869" s="84"/>
      <c r="VA1869" s="84"/>
      <c r="VB1869" s="84"/>
      <c r="VC1869" s="84"/>
      <c r="VD1869" s="84"/>
      <c r="VE1869" s="84"/>
      <c r="VF1869" s="84"/>
      <c r="VG1869" s="84"/>
      <c r="VH1869" s="84"/>
      <c r="VI1869" s="84"/>
      <c r="VJ1869" s="84"/>
      <c r="VK1869" s="84"/>
      <c r="VL1869" s="84"/>
      <c r="VM1869" s="84"/>
      <c r="VN1869" s="84"/>
      <c r="VO1869" s="84"/>
      <c r="VP1869" s="84"/>
      <c r="VQ1869" s="84"/>
      <c r="VR1869" s="84"/>
      <c r="VS1869" s="84"/>
      <c r="VT1869" s="84"/>
      <c r="VU1869" s="84"/>
      <c r="VV1869" s="84"/>
      <c r="VW1869" s="84"/>
      <c r="VX1869" s="84"/>
      <c r="VY1869" s="84"/>
      <c r="VZ1869" s="84"/>
      <c r="WA1869" s="84"/>
      <c r="WB1869" s="84"/>
      <c r="WC1869" s="84"/>
      <c r="WD1869" s="84"/>
      <c r="WE1869" s="84"/>
      <c r="WF1869" s="84"/>
      <c r="WG1869" s="84"/>
      <c r="WH1869" s="84"/>
      <c r="WI1869" s="84"/>
      <c r="WJ1869" s="84"/>
      <c r="WK1869" s="84"/>
      <c r="WL1869" s="84"/>
      <c r="WM1869" s="84"/>
      <c r="WN1869" s="84"/>
      <c r="WO1869" s="84"/>
      <c r="WP1869" s="84"/>
      <c r="WQ1869" s="84"/>
      <c r="WR1869" s="84"/>
      <c r="WS1869" s="84"/>
      <c r="WT1869" s="84"/>
      <c r="WU1869" s="84"/>
      <c r="WV1869" s="84"/>
      <c r="WW1869" s="84"/>
      <c r="WX1869" s="84"/>
      <c r="WY1869" s="84"/>
      <c r="WZ1869" s="84"/>
      <c r="XA1869" s="84"/>
      <c r="XB1869" s="84"/>
      <c r="XC1869" s="84"/>
      <c r="XD1869" s="84"/>
      <c r="XE1869" s="84"/>
      <c r="XF1869" s="84"/>
      <c r="XG1869" s="84"/>
      <c r="XH1869" s="84"/>
      <c r="XI1869" s="84"/>
      <c r="XJ1869" s="84"/>
      <c r="XK1869" s="84"/>
      <c r="XL1869" s="84"/>
      <c r="XM1869" s="84"/>
      <c r="XN1869" s="84"/>
      <c r="XO1869" s="84"/>
      <c r="XP1869" s="84"/>
      <c r="XQ1869" s="84"/>
      <c r="XR1869" s="84"/>
      <c r="XS1869" s="84"/>
      <c r="XT1869" s="84"/>
      <c r="XU1869" s="84"/>
      <c r="XV1869" s="84"/>
      <c r="XW1869" s="84"/>
      <c r="XX1869" s="84"/>
      <c r="XY1869" s="84"/>
      <c r="XZ1869" s="84"/>
      <c r="YA1869" s="84"/>
      <c r="YB1869" s="84"/>
      <c r="YC1869" s="84"/>
      <c r="YD1869" s="84"/>
      <c r="YE1869" s="84"/>
      <c r="YF1869" s="84"/>
      <c r="YG1869" s="84"/>
      <c r="YH1869" s="84"/>
      <c r="YI1869" s="84"/>
      <c r="YJ1869" s="84"/>
      <c r="YK1869" s="84"/>
      <c r="YL1869" s="84"/>
      <c r="YM1869" s="84"/>
      <c r="YN1869" s="84"/>
      <c r="YO1869" s="84"/>
      <c r="YP1869" s="84"/>
      <c r="YQ1869" s="84"/>
      <c r="YR1869" s="84"/>
      <c r="YS1869" s="84"/>
      <c r="YT1869" s="84"/>
      <c r="YU1869" s="84"/>
      <c r="YV1869" s="84"/>
      <c r="YW1869" s="84"/>
      <c r="YX1869" s="84"/>
      <c r="YY1869" s="84"/>
      <c r="YZ1869" s="84"/>
      <c r="ZA1869" s="84"/>
      <c r="ZB1869" s="84"/>
      <c r="ZC1869" s="84"/>
      <c r="ZD1869" s="84"/>
      <c r="ZE1869" s="84"/>
      <c r="ZF1869" s="84"/>
      <c r="ZG1869" s="84"/>
      <c r="ZH1869" s="84"/>
      <c r="ZI1869" s="84"/>
      <c r="ZJ1869" s="84"/>
      <c r="ZK1869" s="84"/>
      <c r="ZL1869" s="84"/>
      <c r="ZM1869" s="84"/>
      <c r="ZN1869" s="84"/>
      <c r="ZO1869" s="84"/>
      <c r="ZP1869" s="84"/>
      <c r="ZQ1869" s="84"/>
      <c r="ZR1869" s="84"/>
      <c r="ZS1869" s="84"/>
      <c r="ZT1869" s="84"/>
      <c r="ZU1869" s="84"/>
      <c r="ZV1869" s="84"/>
      <c r="ZW1869" s="84"/>
      <c r="ZX1869" s="84"/>
      <c r="ZY1869" s="84"/>
      <c r="ZZ1869" s="84"/>
      <c r="AAA1869" s="84"/>
      <c r="AAB1869" s="84"/>
      <c r="AAC1869" s="84"/>
      <c r="AAD1869" s="84"/>
      <c r="AAE1869" s="84"/>
      <c r="AAF1869" s="84"/>
      <c r="AAG1869" s="84"/>
      <c r="AAH1869" s="84"/>
      <c r="AAI1869" s="84"/>
      <c r="AAJ1869" s="84"/>
      <c r="AAK1869" s="84"/>
      <c r="AAL1869" s="84"/>
      <c r="AAM1869" s="84"/>
      <c r="AAN1869" s="84"/>
      <c r="AAO1869" s="84"/>
      <c r="AAP1869" s="84"/>
      <c r="AAQ1869" s="84"/>
      <c r="AAR1869" s="84"/>
      <c r="AAS1869" s="84"/>
      <c r="AAT1869" s="84"/>
      <c r="AAU1869" s="84"/>
      <c r="AAV1869" s="84"/>
      <c r="AAW1869" s="84"/>
      <c r="AAX1869" s="84"/>
      <c r="AAY1869" s="84"/>
      <c r="AAZ1869" s="84"/>
      <c r="ABA1869" s="84"/>
      <c r="ABB1869" s="84"/>
      <c r="ABC1869" s="84"/>
      <c r="ABD1869" s="84"/>
      <c r="ABE1869" s="84"/>
      <c r="ABF1869" s="84"/>
      <c r="ABG1869" s="84"/>
      <c r="ABH1869" s="84"/>
      <c r="ABI1869" s="84"/>
      <c r="ABJ1869" s="84"/>
      <c r="ABK1869" s="84"/>
      <c r="ABL1869" s="84"/>
      <c r="ABM1869" s="84"/>
      <c r="ABN1869" s="84"/>
      <c r="ABO1869" s="84"/>
      <c r="ABP1869" s="84"/>
      <c r="ABQ1869" s="84"/>
      <c r="ABR1869" s="84"/>
      <c r="ABS1869" s="84"/>
      <c r="ABT1869" s="84"/>
      <c r="ABU1869" s="84"/>
      <c r="ABV1869" s="84"/>
      <c r="ABW1869" s="84"/>
      <c r="ABX1869" s="84"/>
      <c r="ABY1869" s="84"/>
      <c r="ABZ1869" s="84"/>
      <c r="ACA1869" s="84"/>
      <c r="ACB1869" s="84"/>
      <c r="ACC1869" s="84"/>
      <c r="ACD1869" s="84"/>
      <c r="ACE1869" s="84"/>
      <c r="ACF1869" s="84"/>
      <c r="ACG1869" s="84"/>
      <c r="ACH1869" s="84"/>
      <c r="ACI1869" s="84"/>
      <c r="ACJ1869" s="84"/>
      <c r="ACK1869" s="84"/>
      <c r="ACL1869" s="84"/>
      <c r="ACM1869" s="84"/>
      <c r="ACN1869" s="84"/>
      <c r="ACO1869" s="84"/>
      <c r="ACP1869" s="84"/>
      <c r="ACQ1869" s="84"/>
      <c r="ACR1869" s="84"/>
      <c r="ACS1869" s="84"/>
      <c r="ACT1869" s="84"/>
      <c r="ACU1869" s="84"/>
      <c r="ACV1869" s="84"/>
      <c r="ACW1869" s="84"/>
      <c r="ACX1869" s="84"/>
      <c r="ACY1869" s="84"/>
      <c r="ACZ1869" s="84"/>
      <c r="ADA1869" s="84"/>
      <c r="ADB1869" s="84"/>
      <c r="ADC1869" s="84"/>
      <c r="ADD1869" s="84"/>
      <c r="ADE1869" s="84"/>
      <c r="ADF1869" s="84"/>
      <c r="ADG1869" s="84"/>
      <c r="ADH1869" s="84"/>
      <c r="ADI1869" s="84"/>
      <c r="ADJ1869" s="84"/>
      <c r="ADK1869" s="84"/>
      <c r="ADL1869" s="84"/>
      <c r="ADM1869" s="84"/>
      <c r="ADN1869" s="84"/>
      <c r="ADO1869" s="84"/>
      <c r="ADP1869" s="84"/>
      <c r="ADQ1869" s="84"/>
      <c r="ADR1869" s="84"/>
      <c r="ADS1869" s="84"/>
      <c r="ADT1869" s="84"/>
      <c r="ADU1869" s="84"/>
      <c r="ADV1869" s="84"/>
      <c r="ADW1869" s="84"/>
      <c r="ADX1869" s="84"/>
      <c r="ADY1869" s="84"/>
      <c r="ADZ1869" s="84"/>
      <c r="AEA1869" s="84"/>
      <c r="AEB1869" s="84"/>
      <c r="AEC1869" s="84"/>
      <c r="AED1869" s="84"/>
      <c r="AEE1869" s="84"/>
      <c r="AEF1869" s="84"/>
      <c r="AEG1869" s="84"/>
      <c r="AEH1869" s="84"/>
      <c r="AEI1869" s="84"/>
      <c r="AEJ1869" s="84"/>
      <c r="AEK1869" s="84"/>
      <c r="AEL1869" s="84"/>
      <c r="AEM1869" s="84"/>
      <c r="AEN1869" s="84"/>
      <c r="AEO1869" s="84"/>
      <c r="AEP1869" s="84"/>
      <c r="AEQ1869" s="84"/>
      <c r="AER1869" s="84"/>
      <c r="AES1869" s="84"/>
      <c r="AET1869" s="84"/>
      <c r="AEU1869" s="84"/>
      <c r="AEV1869" s="84"/>
      <c r="AEW1869" s="84"/>
      <c r="AEX1869" s="84"/>
      <c r="AEY1869" s="84"/>
      <c r="AEZ1869" s="84"/>
      <c r="AFA1869" s="84"/>
      <c r="AFB1869" s="84"/>
      <c r="AFC1869" s="84"/>
      <c r="AFD1869" s="84"/>
      <c r="AFE1869" s="84"/>
      <c r="AFF1869" s="84"/>
      <c r="AFG1869" s="84"/>
      <c r="AFH1869" s="84"/>
      <c r="AFI1869" s="84"/>
      <c r="AFJ1869" s="84"/>
      <c r="AFK1869" s="84"/>
      <c r="AFL1869" s="84"/>
      <c r="AFM1869" s="84"/>
      <c r="AFN1869" s="84"/>
      <c r="AFO1869" s="84"/>
      <c r="AFP1869" s="84"/>
      <c r="AFQ1869" s="84"/>
      <c r="AFR1869" s="84"/>
      <c r="AFS1869" s="84"/>
      <c r="AFT1869" s="84"/>
      <c r="AFU1869" s="84"/>
      <c r="AFV1869" s="84"/>
      <c r="AFW1869" s="84"/>
      <c r="AFX1869" s="84"/>
      <c r="AFY1869" s="84"/>
      <c r="AFZ1869" s="84"/>
      <c r="AGA1869" s="84"/>
      <c r="AGB1869" s="84"/>
      <c r="AGC1869" s="84"/>
      <c r="AGD1869" s="84"/>
      <c r="AGE1869" s="84"/>
      <c r="AGF1869" s="84"/>
      <c r="AGG1869" s="84"/>
      <c r="AGH1869" s="84"/>
      <c r="AGI1869" s="84"/>
      <c r="AGJ1869" s="84"/>
      <c r="AGK1869" s="84"/>
      <c r="AGL1869" s="84"/>
      <c r="AGM1869" s="84"/>
      <c r="AGN1869" s="84"/>
      <c r="AGO1869" s="84"/>
      <c r="AGP1869" s="84"/>
      <c r="AGQ1869" s="84"/>
      <c r="AGR1869" s="84"/>
      <c r="AGS1869" s="84"/>
      <c r="AGT1869" s="84"/>
      <c r="AGU1869" s="84"/>
      <c r="AGV1869" s="84"/>
      <c r="AGW1869" s="84"/>
      <c r="AGX1869" s="84"/>
      <c r="AGY1869" s="84"/>
      <c r="AGZ1869" s="84"/>
      <c r="AHA1869" s="84"/>
      <c r="AHB1869" s="84"/>
      <c r="AHC1869" s="84"/>
      <c r="AHD1869" s="84"/>
      <c r="AHE1869" s="84"/>
      <c r="AHF1869" s="84"/>
      <c r="AHG1869" s="84"/>
      <c r="AHH1869" s="84"/>
      <c r="AHI1869" s="84"/>
      <c r="AHJ1869" s="84"/>
      <c r="AHK1869" s="84"/>
      <c r="AHL1869" s="84"/>
      <c r="AHM1869" s="84"/>
      <c r="AHN1869" s="84"/>
      <c r="AHO1869" s="84"/>
      <c r="AHP1869" s="84"/>
      <c r="AHQ1869" s="84"/>
      <c r="AHR1869" s="84"/>
      <c r="AHS1869" s="84"/>
      <c r="AHT1869" s="84"/>
      <c r="AHU1869" s="84"/>
      <c r="AHV1869" s="84"/>
      <c r="AHW1869" s="84"/>
      <c r="AHX1869" s="84"/>
      <c r="AHY1869" s="84"/>
      <c r="AHZ1869" s="84"/>
      <c r="AIA1869" s="84"/>
      <c r="AIB1869" s="84"/>
      <c r="AIC1869" s="84"/>
      <c r="AID1869" s="84"/>
      <c r="AIE1869" s="84"/>
      <c r="AIF1869" s="84"/>
      <c r="AIG1869" s="84"/>
      <c r="AIH1869" s="84"/>
      <c r="AII1869" s="84"/>
      <c r="AIJ1869" s="84"/>
      <c r="AIK1869" s="84"/>
      <c r="AIL1869" s="84"/>
      <c r="AIM1869" s="84"/>
      <c r="AIN1869" s="84"/>
      <c r="AIO1869" s="84"/>
      <c r="AIP1869" s="84"/>
      <c r="AIQ1869" s="84"/>
      <c r="AIR1869" s="84"/>
      <c r="AIS1869" s="84"/>
      <c r="AIT1869" s="84"/>
      <c r="AIU1869" s="84"/>
      <c r="AIV1869" s="84"/>
      <c r="AIW1869" s="84"/>
      <c r="AIX1869" s="84"/>
      <c r="AIY1869" s="84"/>
      <c r="AIZ1869" s="84"/>
      <c r="AJA1869" s="84"/>
      <c r="AJB1869" s="84"/>
      <c r="AJC1869" s="84"/>
      <c r="AJD1869" s="84"/>
      <c r="AJE1869" s="84"/>
      <c r="AJF1869" s="84"/>
      <c r="AJG1869" s="84"/>
      <c r="AJH1869" s="84"/>
      <c r="AJI1869" s="84"/>
      <c r="AJJ1869" s="84"/>
      <c r="AJK1869" s="84"/>
      <c r="AJL1869" s="84"/>
      <c r="AJM1869" s="84"/>
      <c r="AJN1869" s="84"/>
      <c r="AJO1869" s="84"/>
      <c r="AJP1869" s="84"/>
      <c r="AJQ1869" s="84"/>
      <c r="AJR1869" s="84"/>
      <c r="AJS1869" s="84"/>
      <c r="AJT1869" s="84"/>
      <c r="AJU1869" s="84"/>
      <c r="AJV1869" s="84"/>
      <c r="AJW1869" s="84"/>
      <c r="AJX1869" s="84"/>
      <c r="AJY1869" s="84"/>
      <c r="AJZ1869" s="84"/>
      <c r="AKA1869" s="84"/>
      <c r="AKB1869" s="84"/>
      <c r="AKC1869" s="84"/>
      <c r="AKD1869" s="84"/>
      <c r="AKE1869" s="84"/>
      <c r="AKF1869" s="84"/>
      <c r="AKG1869" s="84"/>
      <c r="AKH1869" s="84"/>
      <c r="AKI1869" s="84"/>
      <c r="AKJ1869" s="84"/>
      <c r="AKK1869" s="84"/>
      <c r="AKL1869" s="84"/>
      <c r="AKM1869" s="84"/>
      <c r="AKN1869" s="84"/>
      <c r="AKO1869" s="84"/>
      <c r="AKP1869" s="84"/>
      <c r="AKQ1869" s="84"/>
      <c r="AKR1869" s="84"/>
      <c r="AKS1869" s="84"/>
      <c r="AKT1869" s="84"/>
      <c r="AKU1869" s="84"/>
      <c r="AKV1869" s="84"/>
      <c r="AKW1869" s="84"/>
      <c r="AKX1869" s="84"/>
      <c r="AKY1869" s="84"/>
      <c r="AKZ1869" s="84"/>
      <c r="ALA1869" s="84"/>
      <c r="ALB1869" s="84"/>
      <c r="ALC1869" s="84"/>
      <c r="ALD1869" s="84"/>
      <c r="ALE1869" s="84"/>
      <c r="ALF1869" s="84"/>
      <c r="ALG1869" s="84"/>
      <c r="ALH1869" s="84"/>
      <c r="ALI1869" s="84"/>
      <c r="ALJ1869" s="84"/>
      <c r="ALK1869" s="84"/>
      <c r="ALL1869" s="84"/>
      <c r="ALM1869" s="84"/>
      <c r="ALN1869" s="84"/>
      <c r="ALO1869" s="84"/>
      <c r="ALP1869" s="84"/>
      <c r="ALQ1869" s="84"/>
      <c r="ALR1869" s="84"/>
      <c r="ALS1869" s="84"/>
      <c r="ALT1869" s="84"/>
      <c r="ALU1869" s="84"/>
      <c r="ALV1869" s="84"/>
      <c r="ALW1869" s="84"/>
      <c r="ALX1869" s="84"/>
      <c r="ALY1869" s="84"/>
      <c r="ALZ1869" s="84"/>
      <c r="AMA1869" s="84"/>
      <c r="AMB1869" s="84"/>
      <c r="AMC1869" s="84"/>
      <c r="AMD1869" s="84"/>
      <c r="AME1869" s="84"/>
      <c r="AMF1869" s="84"/>
      <c r="AMG1869" s="84"/>
      <c r="AMH1869" s="84"/>
      <c r="AMI1869" s="84"/>
      <c r="AMJ1869" s="84"/>
      <c r="AMK1869" s="84"/>
      <c r="AML1869" s="84"/>
      <c r="AMM1869" s="84"/>
      <c r="AMN1869" s="84"/>
      <c r="AMO1869" s="84"/>
      <c r="AMP1869" s="84"/>
      <c r="AMQ1869" s="84"/>
      <c r="AMR1869" s="84"/>
      <c r="AMS1869" s="84"/>
      <c r="AMT1869" s="84"/>
      <c r="AMU1869" s="84"/>
      <c r="AMV1869" s="84"/>
      <c r="AMW1869" s="84"/>
      <c r="AMX1869" s="84"/>
      <c r="AMY1869" s="84"/>
      <c r="AMZ1869" s="84"/>
      <c r="ANA1869" s="84"/>
      <c r="ANB1869" s="84"/>
      <c r="ANC1869" s="84"/>
      <c r="AND1869" s="84"/>
      <c r="ANE1869" s="84"/>
      <c r="ANF1869" s="84"/>
      <c r="ANG1869" s="84"/>
      <c r="ANH1869" s="84"/>
      <c r="ANI1869" s="84"/>
      <c r="ANJ1869" s="84"/>
      <c r="ANK1869" s="84"/>
      <c r="ANL1869" s="84"/>
      <c r="ANM1869" s="84"/>
      <c r="ANN1869" s="84"/>
      <c r="ANO1869" s="84"/>
      <c r="ANP1869" s="84"/>
      <c r="ANQ1869" s="84"/>
      <c r="ANR1869" s="84"/>
      <c r="ANS1869" s="84"/>
      <c r="ANT1869" s="84"/>
      <c r="ANU1869" s="84"/>
      <c r="ANV1869" s="84"/>
      <c r="ANW1869" s="84"/>
      <c r="ANX1869" s="84"/>
      <c r="ANY1869" s="84"/>
      <c r="ANZ1869" s="84"/>
      <c r="AOA1869" s="84"/>
      <c r="AOB1869" s="84"/>
      <c r="AOC1869" s="84"/>
      <c r="AOD1869" s="84"/>
      <c r="AOE1869" s="84"/>
      <c r="AOF1869" s="84"/>
      <c r="AOG1869" s="84"/>
      <c r="AOH1869" s="84"/>
      <c r="AOI1869" s="84"/>
      <c r="AOJ1869" s="84"/>
      <c r="AOK1869" s="84"/>
      <c r="AOL1869" s="84"/>
      <c r="AOM1869" s="84"/>
      <c r="AON1869" s="84"/>
      <c r="AOO1869" s="84"/>
      <c r="AOP1869" s="84"/>
      <c r="AOQ1869" s="84"/>
      <c r="AOR1869" s="84"/>
      <c r="AOS1869" s="84"/>
      <c r="AOT1869" s="84"/>
      <c r="AOU1869" s="84"/>
      <c r="AOV1869" s="84"/>
      <c r="AOW1869" s="84"/>
      <c r="AOX1869" s="84"/>
      <c r="AOY1869" s="84"/>
      <c r="AOZ1869" s="84"/>
      <c r="APA1869" s="84"/>
      <c r="APB1869" s="84"/>
      <c r="APC1869" s="84"/>
      <c r="APD1869" s="84"/>
      <c r="APE1869" s="84"/>
      <c r="APF1869" s="84"/>
      <c r="APG1869" s="84"/>
      <c r="APH1869" s="84"/>
      <c r="API1869" s="84"/>
      <c r="APJ1869" s="84"/>
      <c r="APK1869" s="84"/>
      <c r="APL1869" s="84"/>
      <c r="APM1869" s="84"/>
      <c r="APN1869" s="84"/>
      <c r="APO1869" s="84"/>
      <c r="APP1869" s="84"/>
      <c r="APQ1869" s="84"/>
      <c r="APR1869" s="84"/>
      <c r="APS1869" s="84"/>
      <c r="APT1869" s="84"/>
      <c r="APU1869" s="84"/>
      <c r="APV1869" s="84"/>
      <c r="APW1869" s="84"/>
      <c r="APX1869" s="84"/>
      <c r="APY1869" s="84"/>
      <c r="APZ1869" s="84"/>
      <c r="AQA1869" s="84"/>
      <c r="AQB1869" s="84"/>
      <c r="AQC1869" s="84"/>
      <c r="AQD1869" s="84"/>
      <c r="AQE1869" s="84"/>
      <c r="AQF1869" s="84"/>
      <c r="AQG1869" s="84"/>
      <c r="AQH1869" s="84"/>
      <c r="AQI1869" s="84"/>
      <c r="AQJ1869" s="84"/>
      <c r="AQK1869" s="84"/>
      <c r="AQL1869" s="84"/>
      <c r="AQM1869" s="84"/>
      <c r="AQN1869" s="84"/>
      <c r="AQO1869" s="84"/>
      <c r="AQP1869" s="84"/>
      <c r="AQQ1869" s="84"/>
      <c r="AQR1869" s="84"/>
      <c r="AQS1869" s="84"/>
      <c r="AQT1869" s="84"/>
      <c r="AQU1869" s="84"/>
      <c r="AQV1869" s="84"/>
      <c r="AQW1869" s="84"/>
      <c r="AQX1869" s="84"/>
      <c r="AQY1869" s="84"/>
      <c r="AQZ1869" s="84"/>
      <c r="ARA1869" s="84"/>
      <c r="ARB1869" s="84"/>
      <c r="ARC1869" s="84"/>
      <c r="ARD1869" s="84"/>
      <c r="ARE1869" s="84"/>
      <c r="ARF1869" s="84"/>
      <c r="ARG1869" s="84"/>
      <c r="ARH1869" s="84"/>
      <c r="ARI1869" s="84"/>
      <c r="ARJ1869" s="84"/>
      <c r="ARK1869" s="84"/>
      <c r="ARL1869" s="84"/>
      <c r="ARM1869" s="84"/>
      <c r="ARN1869" s="84"/>
      <c r="ARO1869" s="84"/>
      <c r="ARP1869" s="84"/>
      <c r="ARQ1869" s="84"/>
      <c r="ARR1869" s="84"/>
      <c r="ARS1869" s="84"/>
      <c r="ART1869" s="84"/>
      <c r="ARU1869" s="84"/>
      <c r="ARV1869" s="84"/>
      <c r="ARW1869" s="84"/>
      <c r="ARX1869" s="84"/>
      <c r="ARY1869" s="84"/>
      <c r="ARZ1869" s="84"/>
      <c r="ASA1869" s="84"/>
      <c r="ASB1869" s="84"/>
      <c r="ASC1869" s="84"/>
      <c r="ASD1869" s="84"/>
      <c r="ASE1869" s="84"/>
      <c r="ASF1869" s="84"/>
      <c r="ASG1869" s="84"/>
      <c r="ASH1869" s="84"/>
      <c r="ASI1869" s="84"/>
      <c r="ASJ1869" s="84"/>
      <c r="ASK1869" s="84"/>
      <c r="ASL1869" s="84"/>
      <c r="ASM1869" s="84"/>
      <c r="ASN1869" s="84"/>
      <c r="ASO1869" s="84"/>
      <c r="ASP1869" s="84"/>
      <c r="ASQ1869" s="84"/>
      <c r="ASR1869" s="84"/>
      <c r="ASS1869" s="84"/>
      <c r="AST1869" s="84"/>
      <c r="ASU1869" s="84"/>
      <c r="ASV1869" s="84"/>
      <c r="ASW1869" s="84"/>
      <c r="ASX1869" s="84"/>
      <c r="ASY1869" s="84"/>
      <c r="ASZ1869" s="84"/>
      <c r="ATA1869" s="84"/>
      <c r="ATB1869" s="84"/>
      <c r="ATC1869" s="84"/>
      <c r="ATD1869" s="84"/>
      <c r="ATE1869" s="84"/>
      <c r="ATF1869" s="84"/>
      <c r="ATG1869" s="84"/>
      <c r="ATH1869" s="84"/>
      <c r="ATI1869" s="84"/>
      <c r="ATJ1869" s="84"/>
      <c r="ATK1869" s="84"/>
      <c r="ATL1869" s="84"/>
      <c r="ATM1869" s="84"/>
      <c r="ATN1869" s="84"/>
      <c r="ATO1869" s="84"/>
      <c r="ATP1869" s="84"/>
      <c r="ATQ1869" s="84"/>
      <c r="ATR1869" s="84"/>
      <c r="ATS1869" s="84"/>
      <c r="ATT1869" s="84"/>
      <c r="ATU1869" s="84"/>
      <c r="ATV1869" s="84"/>
      <c r="ATW1869" s="84"/>
      <c r="ATX1869" s="84"/>
      <c r="ATY1869" s="84"/>
      <c r="ATZ1869" s="84"/>
      <c r="AUA1869" s="84"/>
      <c r="AUB1869" s="84"/>
      <c r="AUC1869" s="84"/>
      <c r="AUD1869" s="84"/>
      <c r="AUE1869" s="84"/>
      <c r="AUF1869" s="84"/>
      <c r="AUG1869" s="84"/>
      <c r="AUH1869" s="84"/>
      <c r="AUI1869" s="84"/>
      <c r="AUJ1869" s="84"/>
      <c r="AUK1869" s="84"/>
      <c r="AUL1869" s="84"/>
      <c r="AUM1869" s="84"/>
      <c r="AUN1869" s="84"/>
      <c r="AUO1869" s="84"/>
      <c r="AUP1869" s="84"/>
      <c r="AUQ1869" s="84"/>
      <c r="AUR1869" s="84"/>
      <c r="AUS1869" s="84"/>
      <c r="AUT1869" s="84"/>
      <c r="AUU1869" s="84"/>
      <c r="AUV1869" s="84"/>
      <c r="AUW1869" s="84"/>
      <c r="AUX1869" s="84"/>
      <c r="AUY1869" s="84"/>
      <c r="AUZ1869" s="84"/>
      <c r="AVA1869" s="84"/>
      <c r="AVB1869" s="84"/>
      <c r="AVC1869" s="84"/>
      <c r="AVD1869" s="84"/>
      <c r="AVE1869" s="84"/>
      <c r="AVF1869" s="84"/>
      <c r="AVG1869" s="84"/>
      <c r="AVH1869" s="84"/>
      <c r="AVI1869" s="84"/>
      <c r="AVJ1869" s="84"/>
      <c r="AVK1869" s="84"/>
      <c r="AVL1869" s="84"/>
      <c r="AVM1869" s="84"/>
      <c r="AVN1869" s="84"/>
      <c r="AVO1869" s="84"/>
      <c r="AVP1869" s="84"/>
      <c r="AVQ1869" s="84"/>
      <c r="AVR1869" s="84"/>
      <c r="AVS1869" s="84"/>
      <c r="AVT1869" s="84"/>
      <c r="AVU1869" s="84"/>
      <c r="AVV1869" s="84"/>
      <c r="AVW1869" s="84"/>
      <c r="AVX1869" s="84"/>
      <c r="AVY1869" s="84"/>
      <c r="AVZ1869" s="84"/>
      <c r="AWA1869" s="84"/>
      <c r="AWB1869" s="84"/>
      <c r="AWC1869" s="84"/>
      <c r="AWD1869" s="84"/>
      <c r="AWE1869" s="84"/>
      <c r="AWF1869" s="84"/>
      <c r="AWG1869" s="84"/>
      <c r="AWH1869" s="84"/>
      <c r="AWI1869" s="84"/>
      <c r="AWJ1869" s="84"/>
      <c r="AWK1869" s="84"/>
      <c r="AWL1869" s="84"/>
      <c r="AWM1869" s="84"/>
      <c r="AWN1869" s="84"/>
      <c r="AWO1869" s="84"/>
      <c r="AWP1869" s="84"/>
      <c r="AWQ1869" s="84"/>
      <c r="AWR1869" s="84"/>
      <c r="AWS1869" s="84"/>
      <c r="AWT1869" s="84"/>
      <c r="AWU1869" s="84"/>
      <c r="AWV1869" s="84"/>
      <c r="AWW1869" s="84"/>
      <c r="AWX1869" s="84"/>
      <c r="AWY1869" s="84"/>
      <c r="AWZ1869" s="84"/>
      <c r="AXA1869" s="84"/>
      <c r="AXB1869" s="84"/>
      <c r="AXC1869" s="84"/>
      <c r="AXD1869" s="84"/>
      <c r="AXE1869" s="84"/>
      <c r="AXF1869" s="84"/>
      <c r="AXG1869" s="84"/>
      <c r="AXH1869" s="84"/>
      <c r="AXI1869" s="84"/>
      <c r="AXJ1869" s="84"/>
      <c r="AXK1869" s="84"/>
      <c r="AXL1869" s="84"/>
      <c r="AXM1869" s="84"/>
      <c r="AXN1869" s="84"/>
      <c r="AXO1869" s="84"/>
      <c r="AXP1869" s="84"/>
      <c r="AXQ1869" s="84"/>
      <c r="AXR1869" s="84"/>
      <c r="AXS1869" s="84"/>
      <c r="AXT1869" s="84"/>
      <c r="AXU1869" s="84"/>
      <c r="AXV1869" s="84"/>
      <c r="AXW1869" s="84"/>
      <c r="AXX1869" s="84"/>
      <c r="AXY1869" s="84"/>
      <c r="AXZ1869" s="84"/>
      <c r="AYA1869" s="84"/>
      <c r="AYB1869" s="84"/>
      <c r="AYC1869" s="84"/>
      <c r="AYD1869" s="84"/>
      <c r="AYE1869" s="84"/>
      <c r="AYF1869" s="84"/>
      <c r="AYG1869" s="84"/>
      <c r="AYH1869" s="84"/>
      <c r="AYI1869" s="84"/>
      <c r="AYJ1869" s="84"/>
      <c r="AYK1869" s="84"/>
      <c r="AYL1869" s="84"/>
      <c r="AYM1869" s="84"/>
      <c r="AYN1869" s="84"/>
      <c r="AYO1869" s="84"/>
      <c r="AYP1869" s="84"/>
      <c r="AYQ1869" s="84"/>
      <c r="AYR1869" s="84"/>
      <c r="AYS1869" s="84"/>
      <c r="AYT1869" s="84"/>
      <c r="AYU1869" s="84"/>
      <c r="AYV1869" s="84"/>
      <c r="AYW1869" s="84"/>
      <c r="AYX1869" s="84"/>
      <c r="AYY1869" s="84"/>
      <c r="AYZ1869" s="84"/>
      <c r="AZA1869" s="84"/>
      <c r="AZB1869" s="84"/>
      <c r="AZC1869" s="84"/>
      <c r="AZD1869" s="84"/>
      <c r="AZE1869" s="84"/>
      <c r="AZF1869" s="84"/>
      <c r="AZG1869" s="84"/>
      <c r="AZH1869" s="84"/>
      <c r="AZI1869" s="84"/>
      <c r="AZJ1869" s="84"/>
      <c r="AZK1869" s="84"/>
      <c r="AZL1869" s="84"/>
      <c r="AZM1869" s="84"/>
      <c r="AZN1869" s="84"/>
      <c r="AZO1869" s="84"/>
      <c r="AZP1869" s="84"/>
      <c r="AZQ1869" s="84"/>
      <c r="AZR1869" s="84"/>
      <c r="AZS1869" s="84"/>
      <c r="AZT1869" s="84"/>
      <c r="AZU1869" s="84"/>
      <c r="AZV1869" s="84"/>
      <c r="AZW1869" s="84"/>
      <c r="AZX1869" s="84"/>
      <c r="AZY1869" s="84"/>
      <c r="AZZ1869" s="84"/>
      <c r="BAA1869" s="84"/>
      <c r="BAB1869" s="84"/>
      <c r="BAC1869" s="84"/>
      <c r="BAD1869" s="84"/>
      <c r="BAE1869" s="84"/>
      <c r="BAF1869" s="84"/>
      <c r="BAG1869" s="84"/>
      <c r="BAH1869" s="84"/>
      <c r="BAI1869" s="84"/>
      <c r="BAJ1869" s="84"/>
      <c r="BAK1869" s="84"/>
      <c r="BAL1869" s="84"/>
      <c r="BAM1869" s="84"/>
      <c r="BAN1869" s="84"/>
      <c r="BAO1869" s="84"/>
      <c r="BAP1869" s="84"/>
      <c r="BAQ1869" s="84"/>
      <c r="BAR1869" s="84"/>
      <c r="BAS1869" s="84"/>
      <c r="BAT1869" s="84"/>
      <c r="BAU1869" s="84"/>
      <c r="BAV1869" s="84"/>
      <c r="BAW1869" s="84"/>
      <c r="BAX1869" s="84"/>
      <c r="BAY1869" s="84"/>
      <c r="BAZ1869" s="84"/>
      <c r="BBA1869" s="84"/>
      <c r="BBB1869" s="84"/>
      <c r="BBC1869" s="84"/>
      <c r="BBD1869" s="84"/>
      <c r="BBE1869" s="84"/>
      <c r="BBF1869" s="84"/>
      <c r="BBG1869" s="84"/>
      <c r="BBH1869" s="84"/>
      <c r="BBI1869" s="84"/>
      <c r="BBJ1869" s="84"/>
      <c r="BBK1869" s="84"/>
      <c r="BBL1869" s="84"/>
      <c r="BBM1869" s="84"/>
      <c r="BBN1869" s="84"/>
      <c r="BBO1869" s="84"/>
      <c r="BBP1869" s="84"/>
      <c r="BBQ1869" s="84"/>
      <c r="BBR1869" s="84"/>
      <c r="BBS1869" s="84"/>
      <c r="BBT1869" s="84"/>
      <c r="BBU1869" s="84"/>
      <c r="BBV1869" s="84"/>
      <c r="BBW1869" s="84"/>
      <c r="BBX1869" s="84"/>
      <c r="BBY1869" s="84"/>
      <c r="BBZ1869" s="84"/>
      <c r="BCA1869" s="84"/>
      <c r="BCB1869" s="84"/>
      <c r="BCC1869" s="84"/>
      <c r="BCD1869" s="84"/>
      <c r="BCE1869" s="84"/>
      <c r="BCF1869" s="84"/>
      <c r="BCG1869" s="84"/>
      <c r="BCH1869" s="84"/>
      <c r="BCI1869" s="84"/>
      <c r="BCJ1869" s="84"/>
      <c r="BCK1869" s="84"/>
      <c r="BCL1869" s="84"/>
      <c r="BCM1869" s="84"/>
      <c r="BCN1869" s="84"/>
      <c r="BCO1869" s="84"/>
      <c r="BCP1869" s="84"/>
      <c r="BCQ1869" s="84"/>
      <c r="BCR1869" s="84"/>
      <c r="BCS1869" s="84"/>
      <c r="BCT1869" s="84"/>
      <c r="BCU1869" s="84"/>
      <c r="BCV1869" s="84"/>
      <c r="BCW1869" s="84"/>
      <c r="BCX1869" s="84"/>
      <c r="BCY1869" s="84"/>
      <c r="BCZ1869" s="84"/>
      <c r="BDA1869" s="84"/>
      <c r="BDB1869" s="84"/>
      <c r="BDC1869" s="84"/>
      <c r="BDD1869" s="84"/>
      <c r="BDE1869" s="84"/>
      <c r="BDF1869" s="84"/>
      <c r="BDG1869" s="84"/>
      <c r="BDH1869" s="84"/>
      <c r="BDI1869" s="84"/>
      <c r="BDJ1869" s="84"/>
      <c r="BDK1869" s="84"/>
      <c r="BDL1869" s="84"/>
      <c r="BDM1869" s="84"/>
      <c r="BDN1869" s="84"/>
      <c r="BDO1869" s="84"/>
      <c r="BDP1869" s="84"/>
      <c r="BDQ1869" s="84"/>
      <c r="BDR1869" s="84"/>
      <c r="BDS1869" s="84"/>
      <c r="BDT1869" s="84"/>
      <c r="BDU1869" s="84"/>
      <c r="BDV1869" s="84"/>
      <c r="BDW1869" s="84"/>
      <c r="BDX1869" s="84"/>
      <c r="BDY1869" s="84"/>
      <c r="BDZ1869" s="84"/>
      <c r="BEA1869" s="84"/>
      <c r="BEB1869" s="84"/>
      <c r="BEC1869" s="84"/>
      <c r="BED1869" s="84"/>
      <c r="BEE1869" s="84"/>
      <c r="BEF1869" s="84"/>
      <c r="BEG1869" s="84"/>
      <c r="BEH1869" s="84"/>
      <c r="BEI1869" s="84"/>
      <c r="BEJ1869" s="84"/>
      <c r="BEK1869" s="84"/>
      <c r="BEL1869" s="84"/>
      <c r="BEM1869" s="84"/>
      <c r="BEN1869" s="84"/>
      <c r="BEO1869" s="84"/>
      <c r="BEP1869" s="84"/>
      <c r="BEQ1869" s="84"/>
      <c r="BER1869" s="84"/>
      <c r="BES1869" s="84"/>
      <c r="BET1869" s="84"/>
      <c r="BEU1869" s="84"/>
      <c r="BEV1869" s="84"/>
      <c r="BEW1869" s="84"/>
      <c r="BEX1869" s="84"/>
      <c r="BEY1869" s="84"/>
      <c r="BEZ1869" s="84"/>
      <c r="BFA1869" s="84"/>
      <c r="BFB1869" s="84"/>
      <c r="BFC1869" s="84"/>
      <c r="BFD1869" s="84"/>
      <c r="BFE1869" s="84"/>
      <c r="BFF1869" s="84"/>
      <c r="BFG1869" s="84"/>
      <c r="BFH1869" s="84"/>
      <c r="BFI1869" s="84"/>
      <c r="BFJ1869" s="84"/>
      <c r="BFK1869" s="84"/>
      <c r="BFL1869" s="84"/>
      <c r="BFM1869" s="84"/>
      <c r="BFN1869" s="84"/>
      <c r="BFO1869" s="84"/>
      <c r="BFP1869" s="84"/>
      <c r="BFQ1869" s="84"/>
      <c r="BFR1869" s="84"/>
      <c r="BFS1869" s="84"/>
      <c r="BFT1869" s="84"/>
      <c r="BFU1869" s="84"/>
      <c r="BFV1869" s="84"/>
      <c r="BFW1869" s="84"/>
      <c r="BFX1869" s="84"/>
      <c r="BFY1869" s="84"/>
      <c r="BFZ1869" s="84"/>
      <c r="BGA1869" s="84"/>
      <c r="BGB1869" s="84"/>
      <c r="BGC1869" s="84"/>
      <c r="BGD1869" s="84"/>
      <c r="BGE1869" s="84"/>
      <c r="BGF1869" s="84"/>
      <c r="BGG1869" s="84"/>
      <c r="BGH1869" s="84"/>
      <c r="BGI1869" s="84"/>
      <c r="BGJ1869" s="84"/>
      <c r="BGK1869" s="84"/>
      <c r="BGL1869" s="84"/>
      <c r="BGM1869" s="84"/>
      <c r="BGN1869" s="84"/>
      <c r="BGO1869" s="84"/>
      <c r="BGP1869" s="84"/>
      <c r="BGQ1869" s="84"/>
      <c r="BGR1869" s="84"/>
      <c r="BGS1869" s="84"/>
      <c r="BGT1869" s="84"/>
      <c r="BGU1869" s="84"/>
      <c r="BGV1869" s="84"/>
      <c r="BGW1869" s="84"/>
      <c r="BGX1869" s="84"/>
      <c r="BGY1869" s="84"/>
      <c r="BGZ1869" s="84"/>
      <c r="BHA1869" s="84"/>
      <c r="BHB1869" s="84"/>
      <c r="BHC1869" s="84"/>
      <c r="BHD1869" s="84"/>
      <c r="BHE1869" s="84"/>
      <c r="BHF1869" s="84"/>
      <c r="BHG1869" s="84"/>
      <c r="BHH1869" s="84"/>
      <c r="BHI1869" s="84"/>
      <c r="BHJ1869" s="84"/>
      <c r="BHK1869" s="84"/>
      <c r="BHL1869" s="84"/>
      <c r="BHM1869" s="84"/>
      <c r="BHN1869" s="84"/>
      <c r="BHO1869" s="84"/>
      <c r="BHP1869" s="84"/>
      <c r="BHQ1869" s="84"/>
      <c r="BHR1869" s="84"/>
      <c r="BHS1869" s="84"/>
      <c r="BHT1869" s="84"/>
      <c r="BHU1869" s="84"/>
      <c r="BHV1869" s="84"/>
      <c r="BHW1869" s="84"/>
      <c r="BHX1869" s="84"/>
      <c r="BHY1869" s="84"/>
      <c r="BHZ1869" s="84"/>
      <c r="BIA1869" s="84"/>
      <c r="BIB1869" s="84"/>
      <c r="BIC1869" s="84"/>
      <c r="BID1869" s="84"/>
      <c r="BIE1869" s="84"/>
      <c r="BIF1869" s="84"/>
      <c r="BIG1869" s="84"/>
      <c r="BIH1869" s="84"/>
      <c r="BII1869" s="84"/>
      <c r="BIJ1869" s="84"/>
      <c r="BIK1869" s="84"/>
      <c r="BIL1869" s="84"/>
      <c r="BIM1869" s="84"/>
      <c r="BIN1869" s="84"/>
      <c r="BIO1869" s="84"/>
      <c r="BIP1869" s="84"/>
      <c r="BIQ1869" s="84"/>
      <c r="BIR1869" s="84"/>
      <c r="BIS1869" s="84"/>
      <c r="BIT1869" s="84"/>
      <c r="BIU1869" s="84"/>
      <c r="BIV1869" s="84"/>
      <c r="BIW1869" s="84"/>
      <c r="BIX1869" s="84"/>
      <c r="BIY1869" s="84"/>
      <c r="BIZ1869" s="84"/>
      <c r="BJA1869" s="84"/>
      <c r="BJB1869" s="84"/>
      <c r="BJC1869" s="84"/>
      <c r="BJD1869" s="84"/>
      <c r="BJE1869" s="84"/>
      <c r="BJF1869" s="84"/>
      <c r="BJG1869" s="84"/>
      <c r="BJH1869" s="84"/>
      <c r="BJI1869" s="84"/>
      <c r="BJJ1869" s="84"/>
      <c r="BJK1869" s="84"/>
      <c r="BJL1869" s="84"/>
      <c r="BJM1869" s="84"/>
      <c r="BJN1869" s="84"/>
      <c r="BJO1869" s="84"/>
      <c r="BJP1869" s="84"/>
      <c r="BJQ1869" s="84"/>
      <c r="BJR1869" s="84"/>
      <c r="BJS1869" s="84"/>
      <c r="BJT1869" s="84"/>
      <c r="BJU1869" s="84"/>
      <c r="BJV1869" s="84"/>
      <c r="BJW1869" s="84"/>
      <c r="BJX1869" s="84"/>
      <c r="BJY1869" s="84"/>
      <c r="BJZ1869" s="84"/>
      <c r="BKA1869" s="84"/>
      <c r="BKB1869" s="84"/>
      <c r="BKC1869" s="84"/>
      <c r="BKD1869" s="84"/>
      <c r="BKE1869" s="84"/>
      <c r="BKF1869" s="84"/>
      <c r="BKG1869" s="84"/>
      <c r="BKH1869" s="84"/>
      <c r="BKI1869" s="84"/>
      <c r="BKJ1869" s="84"/>
      <c r="BKK1869" s="84"/>
      <c r="BKL1869" s="84"/>
      <c r="BKM1869" s="84"/>
      <c r="BKN1869" s="84"/>
      <c r="BKO1869" s="84"/>
      <c r="BKP1869" s="84"/>
      <c r="BKQ1869" s="84"/>
      <c r="BKR1869" s="84"/>
      <c r="BKS1869" s="84"/>
      <c r="BKT1869" s="84"/>
      <c r="BKU1869" s="84"/>
      <c r="BKV1869" s="84"/>
      <c r="BKW1869" s="84"/>
      <c r="BKX1869" s="84"/>
      <c r="BKY1869" s="84"/>
      <c r="BKZ1869" s="84"/>
      <c r="BLA1869" s="84"/>
      <c r="BLB1869" s="84"/>
      <c r="BLC1869" s="84"/>
      <c r="BLD1869" s="84"/>
      <c r="BLE1869" s="84"/>
      <c r="BLF1869" s="84"/>
      <c r="BLG1869" s="84"/>
      <c r="BLH1869" s="84"/>
      <c r="BLI1869" s="84"/>
      <c r="BLJ1869" s="84"/>
      <c r="BLK1869" s="84"/>
      <c r="BLL1869" s="84"/>
      <c r="BLM1869" s="84"/>
      <c r="BLN1869" s="84"/>
      <c r="BLO1869" s="84"/>
      <c r="BLP1869" s="84"/>
      <c r="BLQ1869" s="84"/>
      <c r="BLR1869" s="84"/>
      <c r="BLS1869" s="84"/>
      <c r="BLT1869" s="84"/>
      <c r="BLU1869" s="84"/>
      <c r="BLV1869" s="84"/>
      <c r="BLW1869" s="84"/>
      <c r="BLX1869" s="84"/>
      <c r="BLY1869" s="84"/>
      <c r="BLZ1869" s="84"/>
      <c r="BMA1869" s="84"/>
      <c r="BMB1869" s="84"/>
      <c r="BMC1869" s="84"/>
      <c r="BMD1869" s="84"/>
      <c r="BME1869" s="84"/>
      <c r="BMF1869" s="84"/>
      <c r="BMG1869" s="84"/>
      <c r="BMH1869" s="84"/>
      <c r="BMI1869" s="84"/>
      <c r="BMJ1869" s="84"/>
      <c r="BMK1869" s="84"/>
      <c r="BML1869" s="84"/>
      <c r="BMM1869" s="84"/>
      <c r="BMN1869" s="84"/>
      <c r="BMO1869" s="84"/>
      <c r="BMP1869" s="84"/>
      <c r="BMQ1869" s="84"/>
      <c r="BMR1869" s="84"/>
      <c r="BMS1869" s="84"/>
      <c r="BMT1869" s="84"/>
      <c r="BMU1869" s="84"/>
      <c r="BMV1869" s="84"/>
      <c r="BMW1869" s="84"/>
      <c r="BMX1869" s="84"/>
      <c r="BMY1869" s="84"/>
      <c r="BMZ1869" s="84"/>
      <c r="BNA1869" s="84"/>
      <c r="BNB1869" s="84"/>
      <c r="BNC1869" s="84"/>
      <c r="BND1869" s="84"/>
      <c r="BNE1869" s="84"/>
      <c r="BNF1869" s="84"/>
      <c r="BNG1869" s="84"/>
      <c r="BNH1869" s="84"/>
      <c r="BNI1869" s="84"/>
      <c r="BNJ1869" s="84"/>
      <c r="BNK1869" s="84"/>
      <c r="BNL1869" s="84"/>
      <c r="BNM1869" s="84"/>
      <c r="BNN1869" s="84"/>
      <c r="BNO1869" s="84"/>
      <c r="BNP1869" s="84"/>
      <c r="BNQ1869" s="84"/>
      <c r="BNR1869" s="84"/>
      <c r="BNS1869" s="84"/>
      <c r="BNT1869" s="84"/>
      <c r="BNU1869" s="84"/>
      <c r="BNV1869" s="84"/>
      <c r="BNW1869" s="84"/>
      <c r="BNX1869" s="84"/>
      <c r="BNY1869" s="84"/>
      <c r="BNZ1869" s="84"/>
      <c r="BOA1869" s="84"/>
      <c r="BOB1869" s="84"/>
      <c r="BOC1869" s="84"/>
      <c r="BOD1869" s="84"/>
      <c r="BOE1869" s="84"/>
      <c r="BOF1869" s="84"/>
      <c r="BOG1869" s="84"/>
      <c r="BOH1869" s="84"/>
      <c r="BOI1869" s="84"/>
      <c r="BOJ1869" s="84"/>
      <c r="BOK1869" s="84"/>
      <c r="BOL1869" s="84"/>
      <c r="BOM1869" s="84"/>
      <c r="BON1869" s="84"/>
      <c r="BOO1869" s="84"/>
      <c r="BOP1869" s="84"/>
      <c r="BOQ1869" s="84"/>
      <c r="BOR1869" s="84"/>
      <c r="BOS1869" s="84"/>
      <c r="BOT1869" s="84"/>
      <c r="BOU1869" s="84"/>
      <c r="BOV1869" s="84"/>
      <c r="BOW1869" s="84"/>
      <c r="BOX1869" s="84"/>
      <c r="BOY1869" s="84"/>
      <c r="BOZ1869" s="84"/>
      <c r="BPA1869" s="84"/>
      <c r="BPB1869" s="84"/>
      <c r="BPC1869" s="84"/>
      <c r="BPD1869" s="84"/>
      <c r="BPE1869" s="84"/>
      <c r="BPF1869" s="84"/>
      <c r="BPG1869" s="84"/>
      <c r="BPH1869" s="84"/>
      <c r="BPI1869" s="84"/>
      <c r="BPJ1869" s="84"/>
      <c r="BPK1869" s="84"/>
      <c r="BPL1869" s="84"/>
      <c r="BPM1869" s="84"/>
      <c r="BPN1869" s="84"/>
      <c r="BPO1869" s="84"/>
      <c r="BPP1869" s="84"/>
      <c r="BPQ1869" s="84"/>
      <c r="BPR1869" s="84"/>
      <c r="BPS1869" s="84"/>
      <c r="BPT1869" s="84"/>
      <c r="BPU1869" s="84"/>
      <c r="BPV1869" s="84"/>
      <c r="BPW1869" s="84"/>
      <c r="BPX1869" s="84"/>
      <c r="BPY1869" s="84"/>
      <c r="BPZ1869" s="84"/>
      <c r="BQA1869" s="84"/>
      <c r="BQB1869" s="84"/>
      <c r="BQC1869" s="84"/>
      <c r="BQD1869" s="84"/>
      <c r="BQE1869" s="84"/>
      <c r="BQF1869" s="84"/>
      <c r="BQG1869" s="84"/>
      <c r="BQH1869" s="84"/>
      <c r="BQI1869" s="84"/>
      <c r="BQJ1869" s="84"/>
      <c r="BQK1869" s="84"/>
      <c r="BQL1869" s="84"/>
      <c r="BQM1869" s="84"/>
      <c r="BQN1869" s="84"/>
      <c r="BQO1869" s="84"/>
      <c r="BQP1869" s="84"/>
      <c r="BQQ1869" s="84"/>
      <c r="BQR1869" s="84"/>
      <c r="BQS1869" s="84"/>
      <c r="BQT1869" s="84"/>
      <c r="BQU1869" s="84"/>
      <c r="BQV1869" s="84"/>
      <c r="BQW1869" s="84"/>
      <c r="BQX1869" s="84"/>
      <c r="BQY1869" s="84"/>
      <c r="BQZ1869" s="84"/>
      <c r="BRA1869" s="84"/>
      <c r="BRB1869" s="84"/>
      <c r="BRC1869" s="84"/>
      <c r="BRD1869" s="84"/>
      <c r="BRE1869" s="84"/>
      <c r="BRF1869" s="84"/>
      <c r="BRG1869" s="84"/>
      <c r="BRH1869" s="84"/>
      <c r="BRI1869" s="84"/>
      <c r="BRJ1869" s="84"/>
      <c r="BRK1869" s="84"/>
      <c r="BRL1869" s="84"/>
      <c r="BRM1869" s="84"/>
      <c r="BRN1869" s="84"/>
      <c r="BRO1869" s="84"/>
      <c r="BRP1869" s="84"/>
      <c r="BRQ1869" s="84"/>
      <c r="BRR1869" s="84"/>
      <c r="BRS1869" s="84"/>
      <c r="BRT1869" s="84"/>
      <c r="BRU1869" s="84"/>
      <c r="BRV1869" s="84"/>
      <c r="BRW1869" s="84"/>
      <c r="BRX1869" s="84"/>
      <c r="BRY1869" s="84"/>
      <c r="BRZ1869" s="84"/>
      <c r="BSA1869" s="84"/>
      <c r="BSB1869" s="84"/>
      <c r="BSC1869" s="84"/>
      <c r="BSD1869" s="84"/>
      <c r="BSE1869" s="84"/>
      <c r="BSF1869" s="84"/>
      <c r="BSG1869" s="84"/>
      <c r="BSH1869" s="84"/>
      <c r="BSI1869" s="84"/>
      <c r="BSJ1869" s="84"/>
      <c r="BSK1869" s="84"/>
      <c r="BSL1869" s="84"/>
      <c r="BSM1869" s="84"/>
      <c r="BSN1869" s="84"/>
      <c r="BSO1869" s="84"/>
      <c r="BSP1869" s="84"/>
      <c r="BSQ1869" s="84"/>
      <c r="BSR1869" s="84"/>
      <c r="BSS1869" s="84"/>
      <c r="BST1869" s="84"/>
      <c r="BSU1869" s="84"/>
      <c r="BSV1869" s="84"/>
      <c r="BSW1869" s="84"/>
      <c r="BSX1869" s="84"/>
      <c r="BSY1869" s="84"/>
      <c r="BSZ1869" s="84"/>
      <c r="BTA1869" s="84"/>
      <c r="BTB1869" s="84"/>
      <c r="BTC1869" s="84"/>
      <c r="BTD1869" s="84"/>
      <c r="BTE1869" s="84"/>
      <c r="BTF1869" s="84"/>
      <c r="BTG1869" s="84"/>
      <c r="BTH1869" s="84"/>
      <c r="BTI1869" s="84"/>
      <c r="BTJ1869" s="84"/>
      <c r="BTK1869" s="84"/>
      <c r="BTL1869" s="84"/>
      <c r="BTM1869" s="84"/>
      <c r="BTN1869" s="84"/>
      <c r="BTO1869" s="84"/>
      <c r="BTP1869" s="84"/>
      <c r="BTQ1869" s="84"/>
      <c r="BTR1869" s="84"/>
      <c r="BTS1869" s="84"/>
      <c r="BTT1869" s="84"/>
      <c r="BTU1869" s="84"/>
      <c r="BTV1869" s="84"/>
      <c r="BTW1869" s="84"/>
      <c r="BTX1869" s="84"/>
      <c r="BTY1869" s="84"/>
      <c r="BTZ1869" s="84"/>
      <c r="BUA1869" s="84"/>
      <c r="BUB1869" s="84"/>
      <c r="BUC1869" s="84"/>
      <c r="BUD1869" s="84"/>
      <c r="BUE1869" s="84"/>
      <c r="BUF1869" s="84"/>
      <c r="BUG1869" s="84"/>
      <c r="BUH1869" s="84"/>
      <c r="BUI1869" s="84"/>
      <c r="BUJ1869" s="84"/>
      <c r="BUK1869" s="84"/>
      <c r="BUL1869" s="84"/>
      <c r="BUM1869" s="84"/>
      <c r="BUN1869" s="84"/>
      <c r="BUO1869" s="84"/>
      <c r="BUP1869" s="84"/>
      <c r="BUQ1869" s="84"/>
      <c r="BUR1869" s="84"/>
      <c r="BUS1869" s="84"/>
      <c r="BUT1869" s="84"/>
      <c r="BUU1869" s="84"/>
      <c r="BUV1869" s="84"/>
      <c r="BUW1869" s="84"/>
      <c r="BUX1869" s="84"/>
      <c r="BUY1869" s="84"/>
      <c r="BUZ1869" s="84"/>
      <c r="BVA1869" s="84"/>
      <c r="BVB1869" s="84"/>
      <c r="BVC1869" s="84"/>
      <c r="BVD1869" s="84"/>
      <c r="BVE1869" s="84"/>
      <c r="BVF1869" s="84"/>
      <c r="BVG1869" s="84"/>
      <c r="BVH1869" s="84"/>
      <c r="BVI1869" s="84"/>
      <c r="BVJ1869" s="84"/>
      <c r="BVK1869" s="84"/>
      <c r="BVL1869" s="84"/>
      <c r="BVM1869" s="84"/>
      <c r="BVN1869" s="84"/>
      <c r="BVO1869" s="84"/>
      <c r="BVP1869" s="84"/>
      <c r="BVQ1869" s="84"/>
      <c r="BVR1869" s="84"/>
      <c r="BVS1869" s="84"/>
      <c r="BVT1869" s="84"/>
      <c r="BVU1869" s="84"/>
      <c r="BVV1869" s="84"/>
      <c r="BVW1869" s="84"/>
      <c r="BVX1869" s="84"/>
      <c r="BVY1869" s="84"/>
      <c r="BVZ1869" s="84"/>
      <c r="BWA1869" s="84"/>
      <c r="BWB1869" s="84"/>
      <c r="BWC1869" s="84"/>
      <c r="BWD1869" s="84"/>
      <c r="BWE1869" s="84"/>
      <c r="BWF1869" s="84"/>
      <c r="BWG1869" s="84"/>
      <c r="BWH1869" s="84"/>
      <c r="BWI1869" s="84"/>
      <c r="BWJ1869" s="84"/>
      <c r="BWK1869" s="84"/>
      <c r="BWL1869" s="84"/>
      <c r="BWM1869" s="84"/>
      <c r="BWN1869" s="84"/>
      <c r="BWO1869" s="84"/>
      <c r="BWP1869" s="84"/>
      <c r="BWQ1869" s="84"/>
      <c r="BWR1869" s="84"/>
      <c r="BWS1869" s="84"/>
      <c r="BWT1869" s="84"/>
      <c r="BWU1869" s="84"/>
      <c r="BWV1869" s="84"/>
      <c r="BWW1869" s="84"/>
      <c r="BWX1869" s="84"/>
      <c r="BWY1869" s="84"/>
      <c r="BWZ1869" s="84"/>
      <c r="BXA1869" s="84"/>
      <c r="BXB1869" s="84"/>
      <c r="BXC1869" s="84"/>
      <c r="BXD1869" s="84"/>
      <c r="BXE1869" s="84"/>
      <c r="BXF1869" s="84"/>
      <c r="BXG1869" s="84"/>
      <c r="BXH1869" s="84"/>
      <c r="BXI1869" s="84"/>
      <c r="BXJ1869" s="84"/>
      <c r="BXK1869" s="84"/>
      <c r="BXL1869" s="84"/>
      <c r="BXM1869" s="84"/>
      <c r="BXN1869" s="84"/>
      <c r="BXO1869" s="84"/>
      <c r="BXP1869" s="84"/>
      <c r="BXQ1869" s="84"/>
      <c r="BXR1869" s="84"/>
      <c r="BXS1869" s="84"/>
      <c r="BXT1869" s="84"/>
      <c r="BXU1869" s="84"/>
      <c r="BXV1869" s="84"/>
      <c r="BXW1869" s="84"/>
      <c r="BXX1869" s="84"/>
      <c r="BXY1869" s="84"/>
      <c r="BXZ1869" s="84"/>
      <c r="BYA1869" s="84"/>
      <c r="BYB1869" s="84"/>
      <c r="BYC1869" s="84"/>
      <c r="BYD1869" s="84"/>
      <c r="BYE1869" s="84"/>
      <c r="BYF1869" s="84"/>
      <c r="BYG1869" s="84"/>
      <c r="BYH1869" s="84"/>
      <c r="BYI1869" s="84"/>
      <c r="BYJ1869" s="84"/>
      <c r="BYK1869" s="84"/>
      <c r="BYL1869" s="84"/>
      <c r="BYM1869" s="84"/>
      <c r="BYN1869" s="84"/>
      <c r="BYO1869" s="84"/>
      <c r="BYP1869" s="84"/>
      <c r="BYQ1869" s="84"/>
      <c r="BYR1869" s="84"/>
      <c r="BYS1869" s="84"/>
      <c r="BYT1869" s="84"/>
      <c r="BYU1869" s="84"/>
      <c r="BYV1869" s="84"/>
      <c r="BYW1869" s="84"/>
      <c r="BYX1869" s="84"/>
      <c r="BYY1869" s="84"/>
      <c r="BYZ1869" s="84"/>
      <c r="BZA1869" s="84"/>
      <c r="BZB1869" s="84"/>
      <c r="BZC1869" s="84"/>
      <c r="BZD1869" s="84"/>
      <c r="BZE1869" s="84"/>
      <c r="BZF1869" s="84"/>
      <c r="BZG1869" s="84"/>
      <c r="BZH1869" s="84"/>
      <c r="BZI1869" s="84"/>
      <c r="BZJ1869" s="84"/>
      <c r="BZK1869" s="84"/>
      <c r="BZL1869" s="84"/>
      <c r="BZM1869" s="84"/>
      <c r="BZN1869" s="84"/>
      <c r="BZO1869" s="84"/>
      <c r="BZP1869" s="84"/>
      <c r="BZQ1869" s="84"/>
      <c r="BZR1869" s="84"/>
      <c r="BZS1869" s="84"/>
      <c r="BZT1869" s="84"/>
      <c r="BZU1869" s="84"/>
      <c r="BZV1869" s="84"/>
      <c r="BZW1869" s="84"/>
      <c r="BZX1869" s="84"/>
      <c r="BZY1869" s="84"/>
      <c r="BZZ1869" s="84"/>
      <c r="CAA1869" s="84"/>
      <c r="CAB1869" s="84"/>
      <c r="CAC1869" s="84"/>
      <c r="CAD1869" s="84"/>
      <c r="CAE1869" s="84"/>
      <c r="CAF1869" s="84"/>
      <c r="CAG1869" s="84"/>
      <c r="CAH1869" s="84"/>
      <c r="CAI1869" s="84"/>
      <c r="CAJ1869" s="84"/>
      <c r="CAK1869" s="84"/>
      <c r="CAL1869" s="84"/>
      <c r="CAM1869" s="84"/>
      <c r="CAN1869" s="84"/>
      <c r="CAO1869" s="84"/>
      <c r="CAP1869" s="84"/>
      <c r="CAQ1869" s="84"/>
      <c r="CAR1869" s="84"/>
      <c r="CAS1869" s="84"/>
      <c r="CAT1869" s="84"/>
      <c r="CAU1869" s="84"/>
      <c r="CAV1869" s="84"/>
      <c r="CAW1869" s="84"/>
      <c r="CAX1869" s="84"/>
      <c r="CAY1869" s="84"/>
      <c r="CAZ1869" s="84"/>
      <c r="CBA1869" s="84"/>
      <c r="CBB1869" s="84"/>
      <c r="CBC1869" s="84"/>
      <c r="CBD1869" s="84"/>
      <c r="CBE1869" s="84"/>
      <c r="CBF1869" s="84"/>
      <c r="CBG1869" s="84"/>
      <c r="CBH1869" s="84"/>
      <c r="CBI1869" s="84"/>
      <c r="CBJ1869" s="84"/>
      <c r="CBK1869" s="84"/>
      <c r="CBL1869" s="84"/>
      <c r="CBM1869" s="84"/>
      <c r="CBN1869" s="84"/>
      <c r="CBO1869" s="84"/>
      <c r="CBP1869" s="84"/>
      <c r="CBQ1869" s="84"/>
      <c r="CBR1869" s="84"/>
      <c r="CBS1869" s="84"/>
      <c r="CBT1869" s="84"/>
      <c r="CBU1869" s="84"/>
      <c r="CBV1869" s="84"/>
      <c r="CBW1869" s="84"/>
      <c r="CBX1869" s="84"/>
      <c r="CBY1869" s="84"/>
      <c r="CBZ1869" s="84"/>
      <c r="CCA1869" s="84"/>
      <c r="CCB1869" s="84"/>
      <c r="CCC1869" s="84"/>
      <c r="CCD1869" s="84"/>
      <c r="CCE1869" s="84"/>
      <c r="CCF1869" s="84"/>
      <c r="CCG1869" s="84"/>
      <c r="CCH1869" s="84"/>
      <c r="CCI1869" s="84"/>
      <c r="CCJ1869" s="84"/>
      <c r="CCK1869" s="84"/>
      <c r="CCL1869" s="84"/>
      <c r="CCM1869" s="84"/>
      <c r="CCN1869" s="84"/>
      <c r="CCO1869" s="84"/>
      <c r="CCP1869" s="84"/>
      <c r="CCQ1869" s="84"/>
      <c r="CCR1869" s="84"/>
      <c r="CCS1869" s="84"/>
      <c r="CCT1869" s="84"/>
      <c r="CCU1869" s="84"/>
      <c r="CCV1869" s="84"/>
      <c r="CCW1869" s="84"/>
      <c r="CCX1869" s="84"/>
      <c r="CCY1869" s="84"/>
      <c r="CCZ1869" s="84"/>
      <c r="CDA1869" s="84"/>
      <c r="CDB1869" s="84"/>
      <c r="CDC1869" s="84"/>
      <c r="CDD1869" s="84"/>
      <c r="CDE1869" s="84"/>
      <c r="CDF1869" s="84"/>
      <c r="CDG1869" s="84"/>
      <c r="CDH1869" s="84"/>
      <c r="CDI1869" s="84"/>
      <c r="CDJ1869" s="84"/>
      <c r="CDK1869" s="84"/>
      <c r="CDL1869" s="84"/>
      <c r="CDM1869" s="84"/>
      <c r="CDN1869" s="84"/>
      <c r="CDO1869" s="84"/>
      <c r="CDP1869" s="84"/>
      <c r="CDQ1869" s="84"/>
      <c r="CDR1869" s="84"/>
      <c r="CDS1869" s="84"/>
      <c r="CDT1869" s="84"/>
      <c r="CDU1869" s="84"/>
      <c r="CDV1869" s="84"/>
      <c r="CDW1869" s="84"/>
      <c r="CDX1869" s="84"/>
      <c r="CDY1869" s="84"/>
      <c r="CDZ1869" s="84"/>
      <c r="CEA1869" s="84"/>
      <c r="CEB1869" s="84"/>
      <c r="CEC1869" s="84"/>
      <c r="CED1869" s="84"/>
      <c r="CEE1869" s="84"/>
      <c r="CEF1869" s="84"/>
      <c r="CEG1869" s="84"/>
      <c r="CEH1869" s="84"/>
      <c r="CEI1869" s="84"/>
      <c r="CEJ1869" s="84"/>
      <c r="CEK1869" s="84"/>
      <c r="CEL1869" s="84"/>
      <c r="CEM1869" s="84"/>
      <c r="CEN1869" s="84"/>
      <c r="CEO1869" s="84"/>
      <c r="CEP1869" s="84"/>
      <c r="CEQ1869" s="84"/>
      <c r="CER1869" s="84"/>
      <c r="CES1869" s="84"/>
      <c r="CET1869" s="84"/>
      <c r="CEU1869" s="84"/>
      <c r="CEV1869" s="84"/>
      <c r="CEW1869" s="84"/>
      <c r="CEX1869" s="84"/>
      <c r="CEY1869" s="84"/>
      <c r="CEZ1869" s="84"/>
      <c r="CFA1869" s="84"/>
      <c r="CFB1869" s="84"/>
      <c r="CFC1869" s="84"/>
      <c r="CFD1869" s="84"/>
      <c r="CFE1869" s="84"/>
      <c r="CFF1869" s="84"/>
      <c r="CFG1869" s="84"/>
      <c r="CFH1869" s="84"/>
      <c r="CFI1869" s="84"/>
      <c r="CFJ1869" s="84"/>
      <c r="CFK1869" s="84"/>
      <c r="CFL1869" s="84"/>
      <c r="CFM1869" s="84"/>
      <c r="CFN1869" s="84"/>
      <c r="CFO1869" s="84"/>
      <c r="CFP1869" s="84"/>
      <c r="CFQ1869" s="84"/>
      <c r="CFR1869" s="84"/>
      <c r="CFS1869" s="84"/>
      <c r="CFT1869" s="84"/>
      <c r="CFU1869" s="84"/>
      <c r="CFV1869" s="84"/>
      <c r="CFW1869" s="84"/>
      <c r="CFX1869" s="84"/>
      <c r="CFY1869" s="84"/>
      <c r="CFZ1869" s="84"/>
      <c r="CGA1869" s="84"/>
      <c r="CGB1869" s="84"/>
      <c r="CGC1869" s="84"/>
      <c r="CGD1869" s="84"/>
      <c r="CGE1869" s="84"/>
      <c r="CGF1869" s="84"/>
      <c r="CGG1869" s="84"/>
      <c r="CGH1869" s="84"/>
      <c r="CGI1869" s="84"/>
      <c r="CGJ1869" s="84"/>
      <c r="CGK1869" s="84"/>
      <c r="CGL1869" s="84"/>
      <c r="CGM1869" s="84"/>
      <c r="CGN1869" s="84"/>
      <c r="CGO1869" s="84"/>
      <c r="CGP1869" s="84"/>
      <c r="CGQ1869" s="84"/>
      <c r="CGR1869" s="84"/>
      <c r="CGS1869" s="84"/>
      <c r="CGT1869" s="84"/>
      <c r="CGU1869" s="84"/>
      <c r="CGV1869" s="84"/>
      <c r="CGW1869" s="84"/>
      <c r="CGX1869" s="84"/>
      <c r="CGY1869" s="84"/>
      <c r="CGZ1869" s="84"/>
      <c r="CHA1869" s="84"/>
      <c r="CHB1869" s="84"/>
      <c r="CHC1869" s="84"/>
      <c r="CHD1869" s="84"/>
      <c r="CHE1869" s="84"/>
      <c r="CHF1869" s="84"/>
      <c r="CHG1869" s="84"/>
      <c r="CHH1869" s="84"/>
      <c r="CHI1869" s="84"/>
      <c r="CHJ1869" s="84"/>
      <c r="CHK1869" s="84"/>
      <c r="CHL1869" s="84"/>
      <c r="CHM1869" s="84"/>
      <c r="CHN1869" s="84"/>
      <c r="CHO1869" s="84"/>
      <c r="CHP1869" s="84"/>
      <c r="CHQ1869" s="84"/>
      <c r="CHR1869" s="84"/>
      <c r="CHS1869" s="84"/>
      <c r="CHT1869" s="84"/>
      <c r="CHU1869" s="84"/>
      <c r="CHV1869" s="84"/>
      <c r="CHW1869" s="84"/>
      <c r="CHX1869" s="84"/>
      <c r="CHY1869" s="84"/>
      <c r="CHZ1869" s="84"/>
      <c r="CIA1869" s="84"/>
      <c r="CIB1869" s="84"/>
      <c r="CIC1869" s="84"/>
      <c r="CID1869" s="84"/>
      <c r="CIE1869" s="84"/>
      <c r="CIF1869" s="84"/>
      <c r="CIG1869" s="84"/>
      <c r="CIH1869" s="84"/>
      <c r="CII1869" s="84"/>
      <c r="CIJ1869" s="84"/>
      <c r="CIK1869" s="84"/>
      <c r="CIL1869" s="84"/>
      <c r="CIM1869" s="84"/>
      <c r="CIN1869" s="84"/>
      <c r="CIO1869" s="84"/>
      <c r="CIP1869" s="84"/>
      <c r="CIQ1869" s="84"/>
      <c r="CIR1869" s="84"/>
      <c r="CIS1869" s="84"/>
      <c r="CIT1869" s="84"/>
      <c r="CIU1869" s="84"/>
      <c r="CIV1869" s="84"/>
      <c r="CIW1869" s="84"/>
      <c r="CIX1869" s="84"/>
      <c r="CIY1869" s="84"/>
      <c r="CIZ1869" s="84"/>
      <c r="CJA1869" s="84"/>
      <c r="CJB1869" s="84"/>
      <c r="CJC1869" s="84"/>
      <c r="CJD1869" s="84"/>
      <c r="CJE1869" s="84"/>
      <c r="CJF1869" s="84"/>
      <c r="CJG1869" s="84"/>
      <c r="CJH1869" s="84"/>
      <c r="CJI1869" s="84"/>
      <c r="CJJ1869" s="84"/>
      <c r="CJK1869" s="84"/>
      <c r="CJL1869" s="84"/>
      <c r="CJM1869" s="84"/>
      <c r="CJN1869" s="84"/>
      <c r="CJO1869" s="84"/>
      <c r="CJP1869" s="84"/>
      <c r="CJQ1869" s="84"/>
      <c r="CJR1869" s="84"/>
      <c r="CJS1869" s="84"/>
      <c r="CJT1869" s="84"/>
      <c r="CJU1869" s="84"/>
      <c r="CJV1869" s="84"/>
      <c r="CJW1869" s="84"/>
      <c r="CJX1869" s="84"/>
      <c r="CJY1869" s="84"/>
      <c r="CJZ1869" s="84"/>
      <c r="CKA1869" s="84"/>
      <c r="CKB1869" s="84"/>
      <c r="CKC1869" s="84"/>
      <c r="CKD1869" s="84"/>
      <c r="CKE1869" s="84"/>
      <c r="CKF1869" s="84"/>
      <c r="CKG1869" s="84"/>
      <c r="CKH1869" s="84"/>
      <c r="CKI1869" s="84"/>
      <c r="CKJ1869" s="84"/>
      <c r="CKK1869" s="84"/>
      <c r="CKL1869" s="84"/>
      <c r="CKM1869" s="84"/>
      <c r="CKN1869" s="84"/>
      <c r="CKO1869" s="84"/>
      <c r="CKP1869" s="84"/>
      <c r="CKQ1869" s="84"/>
      <c r="CKR1869" s="84"/>
      <c r="CKS1869" s="84"/>
      <c r="CKT1869" s="84"/>
      <c r="CKU1869" s="84"/>
      <c r="CKV1869" s="84"/>
      <c r="CKW1869" s="84"/>
      <c r="CKX1869" s="84"/>
      <c r="CKY1869" s="84"/>
      <c r="CKZ1869" s="84"/>
      <c r="CLA1869" s="84"/>
      <c r="CLB1869" s="84"/>
      <c r="CLC1869" s="84"/>
      <c r="CLD1869" s="84"/>
      <c r="CLE1869" s="84"/>
      <c r="CLF1869" s="84"/>
      <c r="CLG1869" s="84"/>
      <c r="CLH1869" s="84"/>
      <c r="CLI1869" s="84"/>
      <c r="CLJ1869" s="84"/>
      <c r="CLK1869" s="84"/>
      <c r="CLL1869" s="84"/>
      <c r="CLM1869" s="84"/>
      <c r="CLN1869" s="84"/>
      <c r="CLO1869" s="84"/>
      <c r="CLP1869" s="84"/>
      <c r="CLQ1869" s="84"/>
      <c r="CLR1869" s="84"/>
      <c r="CLS1869" s="84"/>
      <c r="CLT1869" s="84"/>
      <c r="CLU1869" s="84"/>
      <c r="CLV1869" s="84"/>
      <c r="CLW1869" s="84"/>
      <c r="CLX1869" s="84"/>
      <c r="CLY1869" s="84"/>
      <c r="CLZ1869" s="84"/>
      <c r="CMA1869" s="84"/>
      <c r="CMB1869" s="84"/>
      <c r="CMC1869" s="84"/>
      <c r="CMD1869" s="84"/>
      <c r="CME1869" s="84"/>
      <c r="CMF1869" s="84"/>
      <c r="CMG1869" s="84"/>
      <c r="CMH1869" s="84"/>
      <c r="CMI1869" s="84"/>
      <c r="CMJ1869" s="84"/>
      <c r="CMK1869" s="84"/>
      <c r="CML1869" s="84"/>
      <c r="CMM1869" s="84"/>
      <c r="CMN1869" s="84"/>
      <c r="CMO1869" s="84"/>
      <c r="CMP1869" s="84"/>
      <c r="CMQ1869" s="84"/>
      <c r="CMR1869" s="84"/>
      <c r="CMS1869" s="84"/>
      <c r="CMT1869" s="84"/>
      <c r="CMU1869" s="84"/>
      <c r="CMV1869" s="84"/>
      <c r="CMW1869" s="84"/>
      <c r="CMX1869" s="84"/>
      <c r="CMY1869" s="84"/>
      <c r="CMZ1869" s="84"/>
      <c r="CNA1869" s="84"/>
      <c r="CNB1869" s="84"/>
      <c r="CNC1869" s="84"/>
      <c r="CND1869" s="84"/>
      <c r="CNE1869" s="84"/>
      <c r="CNF1869" s="84"/>
      <c r="CNG1869" s="84"/>
      <c r="CNH1869" s="84"/>
      <c r="CNI1869" s="84"/>
      <c r="CNJ1869" s="84"/>
      <c r="CNK1869" s="84"/>
      <c r="CNL1869" s="84"/>
      <c r="CNM1869" s="84"/>
      <c r="CNN1869" s="84"/>
      <c r="CNO1869" s="84"/>
      <c r="CNP1869" s="84"/>
      <c r="CNQ1869" s="84"/>
      <c r="CNR1869" s="84"/>
      <c r="CNS1869" s="84"/>
      <c r="CNT1869" s="84"/>
      <c r="CNU1869" s="84"/>
      <c r="CNV1869" s="84"/>
      <c r="CNW1869" s="84"/>
      <c r="CNX1869" s="84"/>
      <c r="CNY1869" s="84"/>
      <c r="CNZ1869" s="84"/>
      <c r="COA1869" s="84"/>
      <c r="COB1869" s="84"/>
      <c r="COC1869" s="84"/>
      <c r="COD1869" s="84"/>
      <c r="COE1869" s="84"/>
      <c r="COF1869" s="84"/>
      <c r="COG1869" s="84"/>
      <c r="COH1869" s="84"/>
      <c r="COI1869" s="84"/>
      <c r="COJ1869" s="84"/>
      <c r="COK1869" s="84"/>
      <c r="COL1869" s="84"/>
      <c r="COM1869" s="84"/>
      <c r="CON1869" s="84"/>
      <c r="COO1869" s="84"/>
      <c r="COP1869" s="84"/>
      <c r="COQ1869" s="84"/>
      <c r="COR1869" s="84"/>
      <c r="COS1869" s="84"/>
      <c r="COT1869" s="84"/>
      <c r="COU1869" s="84"/>
      <c r="COV1869" s="84"/>
      <c r="COW1869" s="84"/>
      <c r="COX1869" s="84"/>
      <c r="COY1869" s="84"/>
      <c r="COZ1869" s="84"/>
      <c r="CPA1869" s="84"/>
      <c r="CPB1869" s="84"/>
      <c r="CPC1869" s="84"/>
      <c r="CPD1869" s="84"/>
      <c r="CPE1869" s="84"/>
      <c r="CPF1869" s="84"/>
      <c r="CPG1869" s="84"/>
      <c r="CPH1869" s="84"/>
      <c r="CPI1869" s="84"/>
      <c r="CPJ1869" s="84"/>
      <c r="CPK1869" s="84"/>
      <c r="CPL1869" s="84"/>
      <c r="CPM1869" s="84"/>
      <c r="CPN1869" s="84"/>
      <c r="CPO1869" s="84"/>
      <c r="CPP1869" s="84"/>
      <c r="CPQ1869" s="84"/>
      <c r="CPR1869" s="84"/>
      <c r="CPS1869" s="84"/>
      <c r="CPT1869" s="84"/>
      <c r="CPU1869" s="84"/>
      <c r="CPV1869" s="84"/>
      <c r="CPW1869" s="84"/>
      <c r="CPX1869" s="84"/>
      <c r="CPY1869" s="84"/>
      <c r="CPZ1869" s="84"/>
      <c r="CQA1869" s="84"/>
      <c r="CQB1869" s="84"/>
      <c r="CQC1869" s="84"/>
      <c r="CQD1869" s="84"/>
      <c r="CQE1869" s="84"/>
      <c r="CQF1869" s="84"/>
      <c r="CQG1869" s="84"/>
      <c r="CQH1869" s="84"/>
      <c r="CQI1869" s="84"/>
      <c r="CQJ1869" s="84"/>
      <c r="CQK1869" s="84"/>
      <c r="CQL1869" s="84"/>
      <c r="CQM1869" s="84"/>
      <c r="CQN1869" s="84"/>
      <c r="CQO1869" s="84"/>
      <c r="CQP1869" s="84"/>
      <c r="CQQ1869" s="84"/>
      <c r="CQR1869" s="84"/>
      <c r="CQS1869" s="84"/>
      <c r="CQT1869" s="84"/>
      <c r="CQU1869" s="84"/>
      <c r="CQV1869" s="84"/>
      <c r="CQW1869" s="84"/>
      <c r="CQX1869" s="84"/>
      <c r="CQY1869" s="84"/>
      <c r="CQZ1869" s="84"/>
      <c r="CRA1869" s="84"/>
      <c r="CRB1869" s="84"/>
      <c r="CRC1869" s="84"/>
      <c r="CRD1869" s="84"/>
      <c r="CRE1869" s="84"/>
      <c r="CRF1869" s="84"/>
      <c r="CRG1869" s="84"/>
      <c r="CRH1869" s="84"/>
      <c r="CRI1869" s="84"/>
      <c r="CRJ1869" s="84"/>
      <c r="CRK1869" s="84"/>
      <c r="CRL1869" s="84"/>
      <c r="CRM1869" s="84"/>
      <c r="CRN1869" s="84"/>
      <c r="CRO1869" s="84"/>
      <c r="CRP1869" s="84"/>
      <c r="CRQ1869" s="84"/>
      <c r="CRR1869" s="84"/>
      <c r="CRS1869" s="84"/>
      <c r="CRT1869" s="84"/>
      <c r="CRU1869" s="84"/>
      <c r="CRV1869" s="84"/>
      <c r="CRW1869" s="84"/>
      <c r="CRX1869" s="84"/>
      <c r="CRY1869" s="84"/>
      <c r="CRZ1869" s="84"/>
      <c r="CSA1869" s="84"/>
      <c r="CSB1869" s="84"/>
      <c r="CSC1869" s="84"/>
      <c r="CSD1869" s="84"/>
      <c r="CSE1869" s="84"/>
      <c r="CSF1869" s="84"/>
      <c r="CSG1869" s="84"/>
      <c r="CSH1869" s="84"/>
      <c r="CSI1869" s="84"/>
      <c r="CSJ1869" s="84"/>
      <c r="CSK1869" s="84"/>
      <c r="CSL1869" s="84"/>
      <c r="CSM1869" s="84"/>
      <c r="CSN1869" s="84"/>
      <c r="CSO1869" s="84"/>
      <c r="CSP1869" s="84"/>
      <c r="CSQ1869" s="84"/>
      <c r="CSR1869" s="84"/>
      <c r="CSS1869" s="84"/>
      <c r="CST1869" s="84"/>
      <c r="CSU1869" s="84"/>
      <c r="CSV1869" s="84"/>
      <c r="CSW1869" s="84"/>
      <c r="CSX1869" s="84"/>
      <c r="CSY1869" s="84"/>
      <c r="CSZ1869" s="84"/>
      <c r="CTA1869" s="84"/>
      <c r="CTB1869" s="84"/>
      <c r="CTC1869" s="84"/>
      <c r="CTD1869" s="84"/>
      <c r="CTE1869" s="84"/>
      <c r="CTF1869" s="84"/>
      <c r="CTG1869" s="84"/>
      <c r="CTH1869" s="84"/>
      <c r="CTI1869" s="84"/>
      <c r="CTJ1869" s="84"/>
      <c r="CTK1869" s="84"/>
      <c r="CTL1869" s="84"/>
      <c r="CTM1869" s="84"/>
      <c r="CTN1869" s="84"/>
      <c r="CTO1869" s="84"/>
      <c r="CTP1869" s="84"/>
      <c r="CTQ1869" s="84"/>
      <c r="CTR1869" s="84"/>
      <c r="CTS1869" s="84"/>
      <c r="CTT1869" s="84"/>
      <c r="CTU1869" s="84"/>
      <c r="CTV1869" s="84"/>
      <c r="CTW1869" s="84"/>
      <c r="CTX1869" s="84"/>
      <c r="CTY1869" s="84"/>
      <c r="CTZ1869" s="84"/>
      <c r="CUA1869" s="84"/>
      <c r="CUB1869" s="84"/>
      <c r="CUC1869" s="84"/>
      <c r="CUD1869" s="84"/>
      <c r="CUE1869" s="84"/>
      <c r="CUF1869" s="84"/>
      <c r="CUG1869" s="84"/>
      <c r="CUH1869" s="84"/>
      <c r="CUI1869" s="84"/>
      <c r="CUJ1869" s="84"/>
      <c r="CUK1869" s="84"/>
      <c r="CUL1869" s="84"/>
      <c r="CUM1869" s="84"/>
      <c r="CUN1869" s="84"/>
      <c r="CUO1869" s="84"/>
      <c r="CUP1869" s="84"/>
      <c r="CUQ1869" s="84"/>
      <c r="CUR1869" s="84"/>
      <c r="CUS1869" s="84"/>
      <c r="CUT1869" s="84"/>
      <c r="CUU1869" s="84"/>
      <c r="CUV1869" s="84"/>
      <c r="CUW1869" s="84"/>
      <c r="CUX1869" s="84"/>
      <c r="CUY1869" s="84"/>
      <c r="CUZ1869" s="84"/>
      <c r="CVA1869" s="84"/>
      <c r="CVB1869" s="84"/>
      <c r="CVC1869" s="84"/>
      <c r="CVD1869" s="84"/>
      <c r="CVE1869" s="84"/>
      <c r="CVF1869" s="84"/>
      <c r="CVG1869" s="84"/>
      <c r="CVH1869" s="84"/>
      <c r="CVI1869" s="84"/>
      <c r="CVJ1869" s="84"/>
      <c r="CVK1869" s="84"/>
      <c r="CVL1869" s="84"/>
      <c r="CVM1869" s="84"/>
      <c r="CVN1869" s="84"/>
      <c r="CVO1869" s="84"/>
      <c r="CVP1869" s="84"/>
      <c r="CVQ1869" s="84"/>
      <c r="CVR1869" s="84"/>
      <c r="CVS1869" s="84"/>
      <c r="CVT1869" s="84"/>
      <c r="CVU1869" s="84"/>
      <c r="CVV1869" s="84"/>
      <c r="CVW1869" s="84"/>
      <c r="CVX1869" s="84"/>
      <c r="CVY1869" s="84"/>
      <c r="CVZ1869" s="84"/>
      <c r="CWA1869" s="84"/>
      <c r="CWB1869" s="84"/>
      <c r="CWC1869" s="84"/>
      <c r="CWD1869" s="84"/>
      <c r="CWE1869" s="84"/>
      <c r="CWF1869" s="84"/>
      <c r="CWG1869" s="84"/>
      <c r="CWH1869" s="84"/>
      <c r="CWI1869" s="84"/>
      <c r="CWJ1869" s="84"/>
      <c r="CWK1869" s="84"/>
      <c r="CWL1869" s="84"/>
      <c r="CWM1869" s="84"/>
      <c r="CWN1869" s="84"/>
      <c r="CWO1869" s="84"/>
      <c r="CWP1869" s="84"/>
      <c r="CWQ1869" s="84"/>
      <c r="CWR1869" s="84"/>
      <c r="CWS1869" s="84"/>
      <c r="CWT1869" s="84"/>
      <c r="CWU1869" s="84"/>
      <c r="CWV1869" s="84"/>
      <c r="CWW1869" s="84"/>
      <c r="CWX1869" s="84"/>
      <c r="CWY1869" s="84"/>
      <c r="CWZ1869" s="84"/>
      <c r="CXA1869" s="84"/>
      <c r="CXB1869" s="84"/>
      <c r="CXC1869" s="84"/>
      <c r="CXD1869" s="84"/>
      <c r="CXE1869" s="84"/>
      <c r="CXF1869" s="84"/>
      <c r="CXG1869" s="84"/>
      <c r="CXH1869" s="84"/>
      <c r="CXI1869" s="84"/>
      <c r="CXJ1869" s="84"/>
      <c r="CXK1869" s="84"/>
      <c r="CXL1869" s="84"/>
      <c r="CXM1869" s="84"/>
      <c r="CXN1869" s="84"/>
      <c r="CXO1869" s="84"/>
      <c r="CXP1869" s="84"/>
      <c r="CXQ1869" s="84"/>
      <c r="CXR1869" s="84"/>
      <c r="CXS1869" s="84"/>
      <c r="CXT1869" s="84"/>
      <c r="CXU1869" s="84"/>
      <c r="CXV1869" s="84"/>
      <c r="CXW1869" s="84"/>
      <c r="CXX1869" s="84"/>
      <c r="CXY1869" s="84"/>
      <c r="CXZ1869" s="84"/>
      <c r="CYA1869" s="84"/>
      <c r="CYB1869" s="84"/>
      <c r="CYC1869" s="84"/>
      <c r="CYD1869" s="84"/>
      <c r="CYE1869" s="84"/>
      <c r="CYF1869" s="84"/>
      <c r="CYG1869" s="84"/>
      <c r="CYH1869" s="84"/>
      <c r="CYI1869" s="84"/>
      <c r="CYJ1869" s="84"/>
      <c r="CYK1869" s="84"/>
      <c r="CYL1869" s="84"/>
      <c r="CYM1869" s="84"/>
      <c r="CYN1869" s="84"/>
      <c r="CYO1869" s="84"/>
      <c r="CYP1869" s="84"/>
      <c r="CYQ1869" s="84"/>
      <c r="CYR1869" s="84"/>
      <c r="CYS1869" s="84"/>
      <c r="CYT1869" s="84"/>
      <c r="CYU1869" s="84"/>
      <c r="CYV1869" s="84"/>
      <c r="CYW1869" s="84"/>
      <c r="CYX1869" s="84"/>
      <c r="CYY1869" s="84"/>
      <c r="CYZ1869" s="84"/>
      <c r="CZA1869" s="84"/>
      <c r="CZB1869" s="84"/>
      <c r="CZC1869" s="84"/>
      <c r="CZD1869" s="84"/>
      <c r="CZE1869" s="84"/>
      <c r="CZF1869" s="84"/>
      <c r="CZG1869" s="84"/>
      <c r="CZH1869" s="84"/>
      <c r="CZI1869" s="84"/>
      <c r="CZJ1869" s="84"/>
      <c r="CZK1869" s="84"/>
      <c r="CZL1869" s="84"/>
      <c r="CZM1869" s="84"/>
      <c r="CZN1869" s="84"/>
      <c r="CZO1869" s="84"/>
      <c r="CZP1869" s="84"/>
      <c r="CZQ1869" s="84"/>
      <c r="CZR1869" s="84"/>
      <c r="CZS1869" s="84"/>
      <c r="CZT1869" s="84"/>
      <c r="CZU1869" s="84"/>
      <c r="CZV1869" s="84"/>
      <c r="CZW1869" s="84"/>
      <c r="CZX1869" s="84"/>
      <c r="CZY1869" s="84"/>
      <c r="CZZ1869" s="84"/>
      <c r="DAA1869" s="84"/>
      <c r="DAB1869" s="84"/>
      <c r="DAC1869" s="84"/>
      <c r="DAD1869" s="84"/>
      <c r="DAE1869" s="84"/>
      <c r="DAF1869" s="84"/>
      <c r="DAG1869" s="84"/>
      <c r="DAH1869" s="84"/>
      <c r="DAI1869" s="84"/>
      <c r="DAJ1869" s="84"/>
      <c r="DAK1869" s="84"/>
      <c r="DAL1869" s="84"/>
      <c r="DAM1869" s="84"/>
      <c r="DAN1869" s="84"/>
      <c r="DAO1869" s="84"/>
      <c r="DAP1869" s="84"/>
      <c r="DAQ1869" s="84"/>
      <c r="DAR1869" s="84"/>
      <c r="DAS1869" s="84"/>
      <c r="DAT1869" s="84"/>
      <c r="DAU1869" s="84"/>
      <c r="DAV1869" s="84"/>
      <c r="DAW1869" s="84"/>
      <c r="DAX1869" s="84"/>
      <c r="DAY1869" s="84"/>
      <c r="DAZ1869" s="84"/>
      <c r="DBA1869" s="84"/>
      <c r="DBB1869" s="84"/>
      <c r="DBC1869" s="84"/>
      <c r="DBD1869" s="84"/>
      <c r="DBE1869" s="84"/>
      <c r="DBF1869" s="84"/>
      <c r="DBG1869" s="84"/>
      <c r="DBH1869" s="84"/>
      <c r="DBI1869" s="84"/>
      <c r="DBJ1869" s="84"/>
      <c r="DBK1869" s="84"/>
      <c r="DBL1869" s="84"/>
      <c r="DBM1869" s="84"/>
      <c r="DBN1869" s="84"/>
      <c r="DBO1869" s="84"/>
      <c r="DBP1869" s="84"/>
      <c r="DBQ1869" s="84"/>
      <c r="DBR1869" s="84"/>
      <c r="DBS1869" s="84"/>
      <c r="DBT1869" s="84"/>
      <c r="DBU1869" s="84"/>
      <c r="DBV1869" s="84"/>
      <c r="DBW1869" s="84"/>
      <c r="DBX1869" s="84"/>
      <c r="DBY1869" s="84"/>
      <c r="DBZ1869" s="84"/>
      <c r="DCA1869" s="84"/>
      <c r="DCB1869" s="84"/>
      <c r="DCC1869" s="84"/>
      <c r="DCD1869" s="84"/>
      <c r="DCE1869" s="84"/>
      <c r="DCF1869" s="84"/>
      <c r="DCG1869" s="84"/>
      <c r="DCH1869" s="84"/>
      <c r="DCI1869" s="84"/>
      <c r="DCJ1869" s="84"/>
      <c r="DCK1869" s="84"/>
      <c r="DCL1869" s="84"/>
      <c r="DCM1869" s="84"/>
      <c r="DCN1869" s="84"/>
      <c r="DCO1869" s="84"/>
      <c r="DCP1869" s="84"/>
      <c r="DCQ1869" s="84"/>
      <c r="DCR1869" s="84"/>
      <c r="DCS1869" s="84"/>
      <c r="DCT1869" s="84"/>
      <c r="DCU1869" s="84"/>
      <c r="DCV1869" s="84"/>
      <c r="DCW1869" s="84"/>
      <c r="DCX1869" s="84"/>
      <c r="DCY1869" s="84"/>
      <c r="DCZ1869" s="84"/>
      <c r="DDA1869" s="84"/>
      <c r="DDB1869" s="84"/>
      <c r="DDC1869" s="84"/>
      <c r="DDD1869" s="84"/>
      <c r="DDE1869" s="84"/>
      <c r="DDF1869" s="84"/>
      <c r="DDG1869" s="84"/>
      <c r="DDH1869" s="84"/>
      <c r="DDI1869" s="84"/>
      <c r="DDJ1869" s="84"/>
      <c r="DDK1869" s="84"/>
      <c r="DDL1869" s="84"/>
      <c r="DDM1869" s="84"/>
      <c r="DDN1869" s="84"/>
      <c r="DDO1869" s="84"/>
      <c r="DDP1869" s="84"/>
      <c r="DDQ1869" s="84"/>
      <c r="DDR1869" s="84"/>
      <c r="DDS1869" s="84"/>
      <c r="DDT1869" s="84"/>
      <c r="DDU1869" s="84"/>
      <c r="DDV1869" s="84"/>
      <c r="DDW1869" s="84"/>
      <c r="DDX1869" s="84"/>
      <c r="DDY1869" s="84"/>
      <c r="DDZ1869" s="84"/>
      <c r="DEA1869" s="84"/>
      <c r="DEB1869" s="84"/>
      <c r="DEC1869" s="84"/>
      <c r="DED1869" s="84"/>
      <c r="DEE1869" s="84"/>
      <c r="DEF1869" s="84"/>
      <c r="DEG1869" s="84"/>
      <c r="DEH1869" s="84"/>
      <c r="DEI1869" s="84"/>
      <c r="DEJ1869" s="84"/>
      <c r="DEK1869" s="84"/>
      <c r="DEL1869" s="84"/>
      <c r="DEM1869" s="84"/>
      <c r="DEN1869" s="84"/>
      <c r="DEO1869" s="84"/>
      <c r="DEP1869" s="84"/>
      <c r="DEQ1869" s="84"/>
      <c r="DER1869" s="84"/>
      <c r="DES1869" s="84"/>
      <c r="DET1869" s="84"/>
      <c r="DEU1869" s="84"/>
      <c r="DEV1869" s="84"/>
      <c r="DEW1869" s="84"/>
      <c r="DEX1869" s="84"/>
      <c r="DEY1869" s="84"/>
      <c r="DEZ1869" s="84"/>
      <c r="DFA1869" s="84"/>
      <c r="DFB1869" s="84"/>
      <c r="DFC1869" s="84"/>
      <c r="DFD1869" s="84"/>
      <c r="DFE1869" s="84"/>
      <c r="DFF1869" s="84"/>
      <c r="DFG1869" s="84"/>
      <c r="DFH1869" s="84"/>
      <c r="DFI1869" s="84"/>
      <c r="DFJ1869" s="84"/>
      <c r="DFK1869" s="84"/>
      <c r="DFL1869" s="84"/>
      <c r="DFM1869" s="84"/>
      <c r="DFN1869" s="84"/>
      <c r="DFO1869" s="84"/>
      <c r="DFP1869" s="84"/>
      <c r="DFQ1869" s="84"/>
      <c r="DFR1869" s="84"/>
      <c r="DFS1869" s="84"/>
      <c r="DFT1869" s="84"/>
      <c r="DFU1869" s="84"/>
      <c r="DFV1869" s="84"/>
      <c r="DFW1869" s="84"/>
      <c r="DFX1869" s="84"/>
      <c r="DFY1869" s="84"/>
      <c r="DFZ1869" s="84"/>
      <c r="DGA1869" s="84"/>
      <c r="DGB1869" s="84"/>
      <c r="DGC1869" s="84"/>
      <c r="DGD1869" s="84"/>
      <c r="DGE1869" s="84"/>
      <c r="DGF1869" s="84"/>
      <c r="DGG1869" s="84"/>
      <c r="DGH1869" s="84"/>
      <c r="DGI1869" s="84"/>
      <c r="DGJ1869" s="84"/>
      <c r="DGK1869" s="84"/>
      <c r="DGL1869" s="84"/>
      <c r="DGM1869" s="84"/>
      <c r="DGN1869" s="84"/>
      <c r="DGO1869" s="84"/>
      <c r="DGP1869" s="84"/>
      <c r="DGQ1869" s="84"/>
      <c r="DGR1869" s="84"/>
      <c r="DGS1869" s="84"/>
      <c r="DGT1869" s="84"/>
      <c r="DGU1869" s="84"/>
      <c r="DGV1869" s="84"/>
      <c r="DGW1869" s="84"/>
      <c r="DGX1869" s="84"/>
      <c r="DGY1869" s="84"/>
      <c r="DGZ1869" s="84"/>
      <c r="DHA1869" s="84"/>
      <c r="DHB1869" s="84"/>
      <c r="DHC1869" s="84"/>
      <c r="DHD1869" s="84"/>
      <c r="DHE1869" s="84"/>
      <c r="DHF1869" s="84"/>
      <c r="DHG1869" s="84"/>
      <c r="DHH1869" s="84"/>
      <c r="DHI1869" s="84"/>
      <c r="DHJ1869" s="84"/>
      <c r="DHK1869" s="84"/>
      <c r="DHL1869" s="84"/>
      <c r="DHM1869" s="84"/>
      <c r="DHN1869" s="84"/>
      <c r="DHO1869" s="84"/>
      <c r="DHP1869" s="84"/>
      <c r="DHQ1869" s="84"/>
      <c r="DHR1869" s="84"/>
      <c r="DHS1869" s="84"/>
      <c r="DHT1869" s="84"/>
      <c r="DHU1869" s="84"/>
      <c r="DHV1869" s="84"/>
      <c r="DHW1869" s="84"/>
      <c r="DHX1869" s="84"/>
      <c r="DHY1869" s="84"/>
      <c r="DHZ1869" s="84"/>
      <c r="DIA1869" s="84"/>
      <c r="DIB1869" s="84"/>
      <c r="DIC1869" s="84"/>
      <c r="DID1869" s="84"/>
      <c r="DIE1869" s="84"/>
      <c r="DIF1869" s="84"/>
      <c r="DIG1869" s="84"/>
      <c r="DIH1869" s="84"/>
      <c r="DII1869" s="84"/>
      <c r="DIJ1869" s="84"/>
      <c r="DIK1869" s="84"/>
      <c r="DIL1869" s="84"/>
      <c r="DIM1869" s="84"/>
      <c r="DIN1869" s="84"/>
      <c r="DIO1869" s="84"/>
      <c r="DIP1869" s="84"/>
      <c r="DIQ1869" s="84"/>
      <c r="DIR1869" s="84"/>
      <c r="DIS1869" s="84"/>
      <c r="DIT1869" s="84"/>
      <c r="DIU1869" s="84"/>
      <c r="DIV1869" s="84"/>
      <c r="DIW1869" s="84"/>
      <c r="DIX1869" s="84"/>
      <c r="DIY1869" s="84"/>
      <c r="DIZ1869" s="84"/>
      <c r="DJA1869" s="84"/>
      <c r="DJB1869" s="84"/>
      <c r="DJC1869" s="84"/>
      <c r="DJD1869" s="84"/>
      <c r="DJE1869" s="84"/>
      <c r="DJF1869" s="84"/>
      <c r="DJG1869" s="84"/>
      <c r="DJH1869" s="84"/>
      <c r="DJI1869" s="84"/>
      <c r="DJJ1869" s="84"/>
      <c r="DJK1869" s="84"/>
      <c r="DJL1869" s="84"/>
      <c r="DJM1869" s="84"/>
      <c r="DJN1869" s="84"/>
      <c r="DJO1869" s="84"/>
      <c r="DJP1869" s="84"/>
      <c r="DJQ1869" s="84"/>
      <c r="DJR1869" s="84"/>
      <c r="DJS1869" s="84"/>
      <c r="DJT1869" s="84"/>
      <c r="DJU1869" s="84"/>
      <c r="DJV1869" s="84"/>
      <c r="DJW1869" s="84"/>
      <c r="DJX1869" s="84"/>
      <c r="DJY1869" s="84"/>
      <c r="DJZ1869" s="84"/>
      <c r="DKA1869" s="84"/>
      <c r="DKB1869" s="84"/>
      <c r="DKC1869" s="84"/>
      <c r="DKD1869" s="84"/>
      <c r="DKE1869" s="84"/>
      <c r="DKF1869" s="84"/>
      <c r="DKG1869" s="84"/>
      <c r="DKH1869" s="84"/>
      <c r="DKI1869" s="84"/>
      <c r="DKJ1869" s="84"/>
      <c r="DKK1869" s="84"/>
      <c r="DKL1869" s="84"/>
      <c r="DKM1869" s="84"/>
      <c r="DKN1869" s="84"/>
      <c r="DKO1869" s="84"/>
      <c r="DKP1869" s="84"/>
      <c r="DKQ1869" s="84"/>
      <c r="DKR1869" s="84"/>
      <c r="DKS1869" s="84"/>
      <c r="DKT1869" s="84"/>
      <c r="DKU1869" s="84"/>
      <c r="DKV1869" s="84"/>
      <c r="DKW1869" s="84"/>
      <c r="DKX1869" s="84"/>
      <c r="DKY1869" s="84"/>
      <c r="DKZ1869" s="84"/>
      <c r="DLA1869" s="84"/>
      <c r="DLB1869" s="84"/>
      <c r="DLC1869" s="84"/>
      <c r="DLD1869" s="84"/>
      <c r="DLE1869" s="84"/>
      <c r="DLF1869" s="84"/>
      <c r="DLG1869" s="84"/>
      <c r="DLH1869" s="84"/>
      <c r="DLI1869" s="84"/>
      <c r="DLJ1869" s="84"/>
      <c r="DLK1869" s="84"/>
      <c r="DLL1869" s="84"/>
      <c r="DLM1869" s="84"/>
      <c r="DLN1869" s="84"/>
      <c r="DLO1869" s="84"/>
      <c r="DLP1869" s="84"/>
      <c r="DLQ1869" s="84"/>
      <c r="DLR1869" s="84"/>
      <c r="DLS1869" s="84"/>
      <c r="DLT1869" s="84"/>
      <c r="DLU1869" s="84"/>
      <c r="DLV1869" s="84"/>
      <c r="DLW1869" s="84"/>
      <c r="DLX1869" s="84"/>
      <c r="DLY1869" s="84"/>
      <c r="DLZ1869" s="84"/>
      <c r="DMA1869" s="84"/>
      <c r="DMB1869" s="84"/>
      <c r="DMC1869" s="84"/>
      <c r="DMD1869" s="84"/>
      <c r="DME1869" s="84"/>
      <c r="DMF1869" s="84"/>
      <c r="DMG1869" s="84"/>
      <c r="DMH1869" s="84"/>
      <c r="DMI1869" s="84"/>
      <c r="DMJ1869" s="84"/>
      <c r="DMK1869" s="84"/>
      <c r="DML1869" s="84"/>
      <c r="DMM1869" s="84"/>
      <c r="DMN1869" s="84"/>
      <c r="DMO1869" s="84"/>
      <c r="DMP1869" s="84"/>
      <c r="DMQ1869" s="84"/>
      <c r="DMR1869" s="84"/>
      <c r="DMS1869" s="84"/>
      <c r="DMT1869" s="84"/>
      <c r="DMU1869" s="84"/>
      <c r="DMV1869" s="84"/>
      <c r="DMW1869" s="84"/>
      <c r="DMX1869" s="84"/>
      <c r="DMY1869" s="84"/>
      <c r="DMZ1869" s="84"/>
      <c r="DNA1869" s="84"/>
      <c r="DNB1869" s="84"/>
      <c r="DNC1869" s="84"/>
      <c r="DND1869" s="84"/>
      <c r="DNE1869" s="84"/>
      <c r="DNF1869" s="84"/>
      <c r="DNG1869" s="84"/>
      <c r="DNH1869" s="84"/>
      <c r="DNI1869" s="84"/>
      <c r="DNJ1869" s="84"/>
      <c r="DNK1869" s="84"/>
      <c r="DNL1869" s="84"/>
      <c r="DNM1869" s="84"/>
      <c r="DNN1869" s="84"/>
      <c r="DNO1869" s="84"/>
      <c r="DNP1869" s="84"/>
      <c r="DNQ1869" s="84"/>
      <c r="DNR1869" s="84"/>
      <c r="DNS1869" s="84"/>
      <c r="DNT1869" s="84"/>
      <c r="DNU1869" s="84"/>
      <c r="DNV1869" s="84"/>
      <c r="DNW1869" s="84"/>
      <c r="DNX1869" s="84"/>
      <c r="DNY1869" s="84"/>
      <c r="DNZ1869" s="84"/>
      <c r="DOA1869" s="84"/>
      <c r="DOB1869" s="84"/>
      <c r="DOC1869" s="84"/>
      <c r="DOD1869" s="84"/>
      <c r="DOE1869" s="84"/>
      <c r="DOF1869" s="84"/>
      <c r="DOG1869" s="84"/>
      <c r="DOH1869" s="84"/>
      <c r="DOI1869" s="84"/>
      <c r="DOJ1869" s="84"/>
      <c r="DOK1869" s="84"/>
      <c r="DOL1869" s="84"/>
      <c r="DOM1869" s="84"/>
      <c r="DON1869" s="84"/>
      <c r="DOO1869" s="84"/>
      <c r="DOP1869" s="84"/>
      <c r="DOQ1869" s="84"/>
      <c r="DOR1869" s="84"/>
      <c r="DOS1869" s="84"/>
      <c r="DOT1869" s="84"/>
      <c r="DOU1869" s="84"/>
      <c r="DOV1869" s="84"/>
      <c r="DOW1869" s="84"/>
      <c r="DOX1869" s="84"/>
      <c r="DOY1869" s="84"/>
      <c r="DOZ1869" s="84"/>
      <c r="DPA1869" s="84"/>
      <c r="DPB1869" s="84"/>
      <c r="DPC1869" s="84"/>
      <c r="DPD1869" s="84"/>
      <c r="DPE1869" s="84"/>
      <c r="DPF1869" s="84"/>
      <c r="DPG1869" s="84"/>
      <c r="DPH1869" s="84"/>
      <c r="DPI1869" s="84"/>
      <c r="DPJ1869" s="84"/>
      <c r="DPK1869" s="84"/>
      <c r="DPL1869" s="84"/>
      <c r="DPM1869" s="84"/>
      <c r="DPN1869" s="84"/>
      <c r="DPO1869" s="84"/>
      <c r="DPP1869" s="84"/>
      <c r="DPQ1869" s="84"/>
      <c r="DPR1869" s="84"/>
      <c r="DPS1869" s="84"/>
      <c r="DPT1869" s="84"/>
      <c r="DPU1869" s="84"/>
      <c r="DPV1869" s="84"/>
      <c r="DPW1869" s="84"/>
      <c r="DPX1869" s="84"/>
      <c r="DPY1869" s="84"/>
      <c r="DPZ1869" s="84"/>
      <c r="DQA1869" s="84"/>
      <c r="DQB1869" s="84"/>
      <c r="DQC1869" s="84"/>
      <c r="DQD1869" s="84"/>
      <c r="DQE1869" s="84"/>
      <c r="DQF1869" s="84"/>
      <c r="DQG1869" s="84"/>
      <c r="DQH1869" s="84"/>
      <c r="DQI1869" s="84"/>
      <c r="DQJ1869" s="84"/>
      <c r="DQK1869" s="84"/>
      <c r="DQL1869" s="84"/>
      <c r="DQM1869" s="84"/>
      <c r="DQN1869" s="84"/>
      <c r="DQO1869" s="84"/>
      <c r="DQP1869" s="84"/>
      <c r="DQQ1869" s="84"/>
      <c r="DQR1869" s="84"/>
      <c r="DQS1869" s="84"/>
      <c r="DQT1869" s="84"/>
      <c r="DQU1869" s="84"/>
      <c r="DQV1869" s="84"/>
      <c r="DQW1869" s="84"/>
      <c r="DQX1869" s="84"/>
      <c r="DQY1869" s="84"/>
      <c r="DQZ1869" s="84"/>
      <c r="DRA1869" s="84"/>
      <c r="DRB1869" s="84"/>
      <c r="DRC1869" s="84"/>
      <c r="DRD1869" s="84"/>
      <c r="DRE1869" s="84"/>
      <c r="DRF1869" s="84"/>
      <c r="DRG1869" s="84"/>
      <c r="DRH1869" s="84"/>
      <c r="DRI1869" s="84"/>
      <c r="DRJ1869" s="84"/>
      <c r="DRK1869" s="84"/>
      <c r="DRL1869" s="84"/>
      <c r="DRM1869" s="84"/>
      <c r="DRN1869" s="84"/>
      <c r="DRO1869" s="84"/>
      <c r="DRP1869" s="84"/>
      <c r="DRQ1869" s="84"/>
      <c r="DRR1869" s="84"/>
      <c r="DRS1869" s="84"/>
      <c r="DRT1869" s="84"/>
      <c r="DRU1869" s="84"/>
      <c r="DRV1869" s="84"/>
      <c r="DRW1869" s="84"/>
      <c r="DRX1869" s="84"/>
      <c r="DRY1869" s="84"/>
      <c r="DRZ1869" s="84"/>
      <c r="DSA1869" s="84"/>
      <c r="DSB1869" s="84"/>
      <c r="DSC1869" s="84"/>
      <c r="DSD1869" s="84"/>
      <c r="DSE1869" s="84"/>
      <c r="DSF1869" s="84"/>
      <c r="DSG1869" s="84"/>
      <c r="DSH1869" s="84"/>
      <c r="DSI1869" s="84"/>
      <c r="DSJ1869" s="84"/>
      <c r="DSK1869" s="84"/>
      <c r="DSL1869" s="84"/>
      <c r="DSM1869" s="84"/>
      <c r="DSN1869" s="84"/>
      <c r="DSO1869" s="84"/>
      <c r="DSP1869" s="84"/>
      <c r="DSQ1869" s="84"/>
      <c r="DSR1869" s="84"/>
      <c r="DSS1869" s="84"/>
      <c r="DST1869" s="84"/>
      <c r="DSU1869" s="84"/>
      <c r="DSV1869" s="84"/>
      <c r="DSW1869" s="84"/>
      <c r="DSX1869" s="84"/>
      <c r="DSY1869" s="84"/>
      <c r="DSZ1869" s="84"/>
      <c r="DTA1869" s="84"/>
      <c r="DTB1869" s="84"/>
      <c r="DTC1869" s="84"/>
      <c r="DTD1869" s="84"/>
      <c r="DTE1869" s="84"/>
      <c r="DTF1869" s="84"/>
      <c r="DTG1869" s="84"/>
      <c r="DTH1869" s="84"/>
      <c r="DTI1869" s="84"/>
      <c r="DTJ1869" s="84"/>
      <c r="DTK1869" s="84"/>
      <c r="DTL1869" s="84"/>
      <c r="DTM1869" s="84"/>
      <c r="DTN1869" s="84"/>
      <c r="DTO1869" s="84"/>
      <c r="DTP1869" s="84"/>
      <c r="DTQ1869" s="84"/>
      <c r="DTR1869" s="84"/>
      <c r="DTS1869" s="84"/>
      <c r="DTT1869" s="84"/>
      <c r="DTU1869" s="84"/>
      <c r="DTV1869" s="84"/>
      <c r="DTW1869" s="84"/>
      <c r="DTX1869" s="84"/>
      <c r="DTY1869" s="84"/>
      <c r="DTZ1869" s="84"/>
      <c r="DUA1869" s="84"/>
      <c r="DUB1869" s="84"/>
      <c r="DUC1869" s="84"/>
      <c r="DUD1869" s="84"/>
      <c r="DUE1869" s="84"/>
      <c r="DUF1869" s="84"/>
      <c r="DUG1869" s="84"/>
      <c r="DUH1869" s="84"/>
      <c r="DUI1869" s="84"/>
      <c r="DUJ1869" s="84"/>
      <c r="DUK1869" s="84"/>
      <c r="DUL1869" s="84"/>
      <c r="DUM1869" s="84"/>
      <c r="DUN1869" s="84"/>
      <c r="DUO1869" s="84"/>
      <c r="DUP1869" s="84"/>
      <c r="DUQ1869" s="84"/>
      <c r="DUR1869" s="84"/>
      <c r="DUS1869" s="84"/>
      <c r="DUT1869" s="84"/>
      <c r="DUU1869" s="84"/>
      <c r="DUV1869" s="84"/>
      <c r="DUW1869" s="84"/>
      <c r="DUX1869" s="84"/>
      <c r="DUY1869" s="84"/>
      <c r="DUZ1869" s="84"/>
      <c r="DVA1869" s="84"/>
      <c r="DVB1869" s="84"/>
      <c r="DVC1869" s="84"/>
      <c r="DVD1869" s="84"/>
      <c r="DVE1869" s="84"/>
      <c r="DVF1869" s="84"/>
      <c r="DVG1869" s="84"/>
      <c r="DVH1869" s="84"/>
      <c r="DVI1869" s="84"/>
      <c r="DVJ1869" s="84"/>
      <c r="DVK1869" s="84"/>
      <c r="DVL1869" s="84"/>
      <c r="DVM1869" s="84"/>
      <c r="DVN1869" s="84"/>
      <c r="DVO1869" s="84"/>
      <c r="DVP1869" s="84"/>
      <c r="DVQ1869" s="84"/>
      <c r="DVR1869" s="84"/>
      <c r="DVS1869" s="84"/>
      <c r="DVT1869" s="84"/>
      <c r="DVU1869" s="84"/>
      <c r="DVV1869" s="84"/>
      <c r="DVW1869" s="84"/>
      <c r="DVX1869" s="84"/>
      <c r="DVY1869" s="84"/>
      <c r="DVZ1869" s="84"/>
      <c r="DWA1869" s="84"/>
      <c r="DWB1869" s="84"/>
      <c r="DWC1869" s="84"/>
      <c r="DWD1869" s="84"/>
      <c r="DWE1869" s="84"/>
      <c r="DWF1869" s="84"/>
      <c r="DWG1869" s="84"/>
      <c r="DWH1869" s="84"/>
      <c r="DWI1869" s="84"/>
      <c r="DWJ1869" s="84"/>
      <c r="DWK1869" s="84"/>
      <c r="DWL1869" s="84"/>
      <c r="DWM1869" s="84"/>
      <c r="DWN1869" s="84"/>
      <c r="DWO1869" s="84"/>
      <c r="DWP1869" s="84"/>
      <c r="DWQ1869" s="84"/>
      <c r="DWR1869" s="84"/>
      <c r="DWS1869" s="84"/>
      <c r="DWT1869" s="84"/>
      <c r="DWU1869" s="84"/>
      <c r="DWV1869" s="84"/>
      <c r="DWW1869" s="84"/>
      <c r="DWX1869" s="84"/>
      <c r="DWY1869" s="84"/>
      <c r="DWZ1869" s="84"/>
      <c r="DXA1869" s="84"/>
      <c r="DXB1869" s="84"/>
      <c r="DXC1869" s="84"/>
      <c r="DXD1869" s="84"/>
      <c r="DXE1869" s="84"/>
      <c r="DXF1869" s="84"/>
      <c r="DXG1869" s="84"/>
      <c r="DXH1869" s="84"/>
      <c r="DXI1869" s="84"/>
      <c r="DXJ1869" s="84"/>
      <c r="DXK1869" s="84"/>
      <c r="DXL1869" s="84"/>
      <c r="DXM1869" s="84"/>
      <c r="DXN1869" s="84"/>
      <c r="DXO1869" s="84"/>
      <c r="DXP1869" s="84"/>
      <c r="DXQ1869" s="84"/>
      <c r="DXR1869" s="84"/>
      <c r="DXS1869" s="84"/>
      <c r="DXT1869" s="84"/>
      <c r="DXU1869" s="84"/>
      <c r="DXV1869" s="84"/>
      <c r="DXW1869" s="84"/>
      <c r="DXX1869" s="84"/>
      <c r="DXY1869" s="84"/>
      <c r="DXZ1869" s="84"/>
      <c r="DYA1869" s="84"/>
      <c r="DYB1869" s="84"/>
      <c r="DYC1869" s="84"/>
      <c r="DYD1869" s="84"/>
      <c r="DYE1869" s="84"/>
      <c r="DYF1869" s="84"/>
      <c r="DYG1869" s="84"/>
      <c r="DYH1869" s="84"/>
      <c r="DYI1869" s="84"/>
      <c r="DYJ1869" s="84"/>
      <c r="DYK1869" s="84"/>
      <c r="DYL1869" s="84"/>
      <c r="DYM1869" s="84"/>
      <c r="DYN1869" s="84"/>
      <c r="DYO1869" s="84"/>
      <c r="DYP1869" s="84"/>
      <c r="DYQ1869" s="84"/>
      <c r="DYR1869" s="84"/>
      <c r="DYS1869" s="84"/>
      <c r="DYT1869" s="84"/>
      <c r="DYU1869" s="84"/>
      <c r="DYV1869" s="84"/>
      <c r="DYW1869" s="84"/>
      <c r="DYX1869" s="84"/>
      <c r="DYY1869" s="84"/>
      <c r="DYZ1869" s="84"/>
      <c r="DZA1869" s="84"/>
      <c r="DZB1869" s="84"/>
      <c r="DZC1869" s="84"/>
      <c r="DZD1869" s="84"/>
      <c r="DZE1869" s="84"/>
      <c r="DZF1869" s="84"/>
      <c r="DZG1869" s="84"/>
      <c r="DZH1869" s="84"/>
      <c r="DZI1869" s="84"/>
      <c r="DZJ1869" s="84"/>
      <c r="DZK1869" s="84"/>
      <c r="DZL1869" s="84"/>
      <c r="DZM1869" s="84"/>
      <c r="DZN1869" s="84"/>
      <c r="DZO1869" s="84"/>
      <c r="DZP1869" s="84"/>
      <c r="DZQ1869" s="84"/>
      <c r="DZR1869" s="84"/>
      <c r="DZS1869" s="84"/>
      <c r="DZT1869" s="84"/>
      <c r="DZU1869" s="84"/>
      <c r="DZV1869" s="84"/>
      <c r="DZW1869" s="84"/>
      <c r="DZX1869" s="84"/>
      <c r="DZY1869" s="84"/>
      <c r="DZZ1869" s="84"/>
      <c r="EAA1869" s="84"/>
      <c r="EAB1869" s="84"/>
      <c r="EAC1869" s="84"/>
      <c r="EAD1869" s="84"/>
      <c r="EAE1869" s="84"/>
      <c r="EAF1869" s="84"/>
      <c r="EAG1869" s="84"/>
      <c r="EAH1869" s="84"/>
      <c r="EAI1869" s="84"/>
      <c r="EAJ1869" s="84"/>
      <c r="EAK1869" s="84"/>
      <c r="EAL1869" s="84"/>
      <c r="EAM1869" s="84"/>
      <c r="EAN1869" s="84"/>
      <c r="EAO1869" s="84"/>
      <c r="EAP1869" s="84"/>
      <c r="EAQ1869" s="84"/>
      <c r="EAR1869" s="84"/>
      <c r="EAS1869" s="84"/>
      <c r="EAT1869" s="84"/>
      <c r="EAU1869" s="84"/>
      <c r="EAV1869" s="84"/>
      <c r="EAW1869" s="84"/>
      <c r="EAX1869" s="84"/>
      <c r="EAY1869" s="84"/>
      <c r="EAZ1869" s="84"/>
      <c r="EBA1869" s="84"/>
      <c r="EBB1869" s="84"/>
      <c r="EBC1869" s="84"/>
      <c r="EBD1869" s="84"/>
      <c r="EBE1869" s="84"/>
      <c r="EBF1869" s="84"/>
      <c r="EBG1869" s="84"/>
      <c r="EBH1869" s="84"/>
      <c r="EBI1869" s="84"/>
      <c r="EBJ1869" s="84"/>
      <c r="EBK1869" s="84"/>
      <c r="EBL1869" s="84"/>
      <c r="EBM1869" s="84"/>
      <c r="EBN1869" s="84"/>
      <c r="EBO1869" s="84"/>
      <c r="EBP1869" s="84"/>
      <c r="EBQ1869" s="84"/>
      <c r="EBR1869" s="84"/>
      <c r="EBS1869" s="84"/>
      <c r="EBT1869" s="84"/>
      <c r="EBU1869" s="84"/>
      <c r="EBV1869" s="84"/>
      <c r="EBW1869" s="84"/>
      <c r="EBX1869" s="84"/>
      <c r="EBY1869" s="84"/>
      <c r="EBZ1869" s="84"/>
      <c r="ECA1869" s="84"/>
      <c r="ECB1869" s="84"/>
      <c r="ECC1869" s="84"/>
      <c r="ECD1869" s="84"/>
      <c r="ECE1869" s="84"/>
      <c r="ECF1869" s="84"/>
      <c r="ECG1869" s="84"/>
      <c r="ECH1869" s="84"/>
      <c r="ECI1869" s="84"/>
      <c r="ECJ1869" s="84"/>
      <c r="ECK1869" s="84"/>
      <c r="ECL1869" s="84"/>
      <c r="ECM1869" s="84"/>
      <c r="ECN1869" s="84"/>
      <c r="ECO1869" s="84"/>
      <c r="ECP1869" s="84"/>
      <c r="ECQ1869" s="84"/>
      <c r="ECR1869" s="84"/>
      <c r="ECS1869" s="84"/>
      <c r="ECT1869" s="84"/>
      <c r="ECU1869" s="84"/>
      <c r="ECV1869" s="84"/>
      <c r="ECW1869" s="84"/>
      <c r="ECX1869" s="84"/>
      <c r="ECY1869" s="84"/>
      <c r="ECZ1869" s="84"/>
      <c r="EDA1869" s="84"/>
      <c r="EDB1869" s="84"/>
      <c r="EDC1869" s="84"/>
      <c r="EDD1869" s="84"/>
      <c r="EDE1869" s="84"/>
      <c r="EDF1869" s="84"/>
      <c r="EDG1869" s="84"/>
      <c r="EDH1869" s="84"/>
      <c r="EDI1869" s="84"/>
      <c r="EDJ1869" s="84"/>
      <c r="EDK1869" s="84"/>
      <c r="EDL1869" s="84"/>
      <c r="EDM1869" s="84"/>
      <c r="EDN1869" s="84"/>
      <c r="EDO1869" s="84"/>
      <c r="EDP1869" s="84"/>
      <c r="EDQ1869" s="84"/>
      <c r="EDR1869" s="84"/>
      <c r="EDS1869" s="84"/>
      <c r="EDT1869" s="84"/>
      <c r="EDU1869" s="84"/>
      <c r="EDV1869" s="84"/>
      <c r="EDW1869" s="84"/>
      <c r="EDX1869" s="84"/>
      <c r="EDY1869" s="84"/>
      <c r="EDZ1869" s="84"/>
      <c r="EEA1869" s="84"/>
      <c r="EEB1869" s="84"/>
      <c r="EEC1869" s="84"/>
      <c r="EED1869" s="84"/>
      <c r="EEE1869" s="84"/>
      <c r="EEF1869" s="84"/>
      <c r="EEG1869" s="84"/>
      <c r="EEH1869" s="84"/>
      <c r="EEI1869" s="84"/>
      <c r="EEJ1869" s="84"/>
      <c r="EEK1869" s="84"/>
      <c r="EEL1869" s="84"/>
      <c r="EEM1869" s="84"/>
      <c r="EEN1869" s="84"/>
      <c r="EEO1869" s="84"/>
      <c r="EEP1869" s="84"/>
      <c r="EEQ1869" s="84"/>
      <c r="EER1869" s="84"/>
      <c r="EES1869" s="84"/>
      <c r="EET1869" s="84"/>
      <c r="EEU1869" s="84"/>
      <c r="EEV1869" s="84"/>
      <c r="EEW1869" s="84"/>
      <c r="EEX1869" s="84"/>
      <c r="EEY1869" s="84"/>
      <c r="EEZ1869" s="84"/>
      <c r="EFA1869" s="84"/>
      <c r="EFB1869" s="84"/>
      <c r="EFC1869" s="84"/>
      <c r="EFD1869" s="84"/>
      <c r="EFE1869" s="84"/>
      <c r="EFF1869" s="84"/>
      <c r="EFG1869" s="84"/>
      <c r="EFH1869" s="84"/>
      <c r="EFI1869" s="84"/>
      <c r="EFJ1869" s="84"/>
      <c r="EFK1869" s="84"/>
      <c r="EFL1869" s="84"/>
      <c r="EFM1869" s="84"/>
      <c r="EFN1869" s="84"/>
      <c r="EFO1869" s="84"/>
      <c r="EFP1869" s="84"/>
      <c r="EFQ1869" s="84"/>
      <c r="EFR1869" s="84"/>
      <c r="EFS1869" s="84"/>
      <c r="EFT1869" s="84"/>
      <c r="EFU1869" s="84"/>
      <c r="EFV1869" s="84"/>
      <c r="EFW1869" s="84"/>
      <c r="EFX1869" s="84"/>
      <c r="EFY1869" s="84"/>
      <c r="EFZ1869" s="84"/>
      <c r="EGA1869" s="84"/>
      <c r="EGB1869" s="84"/>
      <c r="EGC1869" s="84"/>
      <c r="EGD1869" s="84"/>
      <c r="EGE1869" s="84"/>
      <c r="EGF1869" s="84"/>
      <c r="EGG1869" s="84"/>
      <c r="EGH1869" s="84"/>
      <c r="EGI1869" s="84"/>
      <c r="EGJ1869" s="84"/>
      <c r="EGK1869" s="84"/>
      <c r="EGL1869" s="84"/>
      <c r="EGM1869" s="84"/>
      <c r="EGN1869" s="84"/>
      <c r="EGO1869" s="84"/>
      <c r="EGP1869" s="84"/>
      <c r="EGQ1869" s="84"/>
      <c r="EGR1869" s="84"/>
      <c r="EGS1869" s="84"/>
      <c r="EGT1869" s="84"/>
      <c r="EGU1869" s="84"/>
      <c r="EGV1869" s="84"/>
      <c r="EGW1869" s="84"/>
      <c r="EGX1869" s="84"/>
      <c r="EGY1869" s="84"/>
      <c r="EGZ1869" s="84"/>
      <c r="EHA1869" s="84"/>
      <c r="EHB1869" s="84"/>
      <c r="EHC1869" s="84"/>
      <c r="EHD1869" s="84"/>
      <c r="EHE1869" s="84"/>
      <c r="EHF1869" s="84"/>
      <c r="EHG1869" s="84"/>
      <c r="EHH1869" s="84"/>
      <c r="EHI1869" s="84"/>
      <c r="EHJ1869" s="84"/>
      <c r="EHK1869" s="84"/>
      <c r="EHL1869" s="84"/>
      <c r="EHM1869" s="84"/>
      <c r="EHN1869" s="84"/>
      <c r="EHO1869" s="84"/>
      <c r="EHP1869" s="84"/>
      <c r="EHQ1869" s="84"/>
      <c r="EHR1869" s="84"/>
      <c r="EHS1869" s="84"/>
      <c r="EHT1869" s="84"/>
      <c r="EHU1869" s="84"/>
      <c r="EHV1869" s="84"/>
      <c r="EHW1869" s="84"/>
      <c r="EHX1869" s="84"/>
      <c r="EHY1869" s="84"/>
      <c r="EHZ1869" s="84"/>
      <c r="EIA1869" s="84"/>
      <c r="EIB1869" s="84"/>
      <c r="EIC1869" s="84"/>
      <c r="EID1869" s="84"/>
      <c r="EIE1869" s="84"/>
      <c r="EIF1869" s="84"/>
      <c r="EIG1869" s="84"/>
      <c r="EIH1869" s="84"/>
      <c r="EII1869" s="84"/>
      <c r="EIJ1869" s="84"/>
      <c r="EIK1869" s="84"/>
      <c r="EIL1869" s="84"/>
      <c r="EIM1869" s="84"/>
      <c r="EIN1869" s="84"/>
      <c r="EIO1869" s="84"/>
      <c r="EIP1869" s="84"/>
      <c r="EIQ1869" s="84"/>
      <c r="EIR1869" s="84"/>
      <c r="EIS1869" s="84"/>
      <c r="EIT1869" s="84"/>
      <c r="EIU1869" s="84"/>
      <c r="EIV1869" s="84"/>
      <c r="EIW1869" s="84"/>
      <c r="EIX1869" s="84"/>
      <c r="EIY1869" s="84"/>
      <c r="EIZ1869" s="84"/>
      <c r="EJA1869" s="84"/>
      <c r="EJB1869" s="84"/>
      <c r="EJC1869" s="84"/>
      <c r="EJD1869" s="84"/>
      <c r="EJE1869" s="84"/>
      <c r="EJF1869" s="84"/>
      <c r="EJG1869" s="84"/>
      <c r="EJH1869" s="84"/>
      <c r="EJI1869" s="84"/>
      <c r="EJJ1869" s="84"/>
      <c r="EJK1869" s="84"/>
      <c r="EJL1869" s="84"/>
      <c r="EJM1869" s="84"/>
      <c r="EJN1869" s="84"/>
      <c r="EJO1869" s="84"/>
      <c r="EJP1869" s="84"/>
      <c r="EJQ1869" s="84"/>
      <c r="EJR1869" s="84"/>
      <c r="EJS1869" s="84"/>
      <c r="EJT1869" s="84"/>
      <c r="EJU1869" s="84"/>
      <c r="EJV1869" s="84"/>
      <c r="EJW1869" s="84"/>
      <c r="EJX1869" s="84"/>
      <c r="EJY1869" s="84"/>
      <c r="EJZ1869" s="84"/>
      <c r="EKA1869" s="84"/>
      <c r="EKB1869" s="84"/>
      <c r="EKC1869" s="84"/>
      <c r="EKD1869" s="84"/>
      <c r="EKE1869" s="84"/>
      <c r="EKF1869" s="84"/>
      <c r="EKG1869" s="84"/>
      <c r="EKH1869" s="84"/>
      <c r="EKI1869" s="84"/>
      <c r="EKJ1869" s="84"/>
      <c r="EKK1869" s="84"/>
      <c r="EKL1869" s="84"/>
      <c r="EKM1869" s="84"/>
      <c r="EKN1869" s="84"/>
      <c r="EKO1869" s="84"/>
      <c r="EKP1869" s="84"/>
      <c r="EKQ1869" s="84"/>
      <c r="EKR1869" s="84"/>
      <c r="EKS1869" s="84"/>
      <c r="EKT1869" s="84"/>
      <c r="EKU1869" s="84"/>
      <c r="EKV1869" s="84"/>
      <c r="EKW1869" s="84"/>
      <c r="EKX1869" s="84"/>
      <c r="EKY1869" s="84"/>
      <c r="EKZ1869" s="84"/>
      <c r="ELA1869" s="84"/>
      <c r="ELB1869" s="84"/>
      <c r="ELC1869" s="84"/>
      <c r="ELD1869" s="84"/>
      <c r="ELE1869" s="84"/>
      <c r="ELF1869" s="84"/>
      <c r="ELG1869" s="84"/>
      <c r="ELH1869" s="84"/>
      <c r="ELI1869" s="84"/>
      <c r="ELJ1869" s="84"/>
      <c r="ELK1869" s="84"/>
      <c r="ELL1869" s="84"/>
      <c r="ELM1869" s="84"/>
      <c r="ELN1869" s="84"/>
      <c r="ELO1869" s="84"/>
      <c r="ELP1869" s="84"/>
      <c r="ELQ1869" s="84"/>
      <c r="ELR1869" s="84"/>
      <c r="ELS1869" s="84"/>
      <c r="ELT1869" s="84"/>
      <c r="ELU1869" s="84"/>
      <c r="ELV1869" s="84"/>
      <c r="ELW1869" s="84"/>
      <c r="ELX1869" s="84"/>
      <c r="ELY1869" s="84"/>
      <c r="ELZ1869" s="84"/>
      <c r="EMA1869" s="84"/>
      <c r="EMB1869" s="84"/>
      <c r="EMC1869" s="84"/>
      <c r="EMD1869" s="84"/>
      <c r="EME1869" s="84"/>
      <c r="EMF1869" s="84"/>
      <c r="EMG1869" s="84"/>
      <c r="EMH1869" s="84"/>
      <c r="EMI1869" s="84"/>
      <c r="EMJ1869" s="84"/>
      <c r="EMK1869" s="84"/>
      <c r="EML1869" s="84"/>
      <c r="EMM1869" s="84"/>
      <c r="EMN1869" s="84"/>
      <c r="EMO1869" s="84"/>
      <c r="EMP1869" s="84"/>
      <c r="EMQ1869" s="84"/>
      <c r="EMR1869" s="84"/>
      <c r="EMS1869" s="84"/>
      <c r="EMT1869" s="84"/>
      <c r="EMU1869" s="84"/>
      <c r="EMV1869" s="84"/>
      <c r="EMW1869" s="84"/>
      <c r="EMX1869" s="84"/>
      <c r="EMY1869" s="84"/>
      <c r="EMZ1869" s="84"/>
      <c r="ENA1869" s="84"/>
      <c r="ENB1869" s="84"/>
      <c r="ENC1869" s="84"/>
      <c r="END1869" s="84"/>
      <c r="ENE1869" s="84"/>
      <c r="ENF1869" s="84"/>
      <c r="ENG1869" s="84"/>
      <c r="ENH1869" s="84"/>
      <c r="ENI1869" s="84"/>
      <c r="ENJ1869" s="84"/>
      <c r="ENK1869" s="84"/>
      <c r="ENL1869" s="84"/>
      <c r="ENM1869" s="84"/>
      <c r="ENN1869" s="84"/>
      <c r="ENO1869" s="84"/>
      <c r="ENP1869" s="84"/>
      <c r="ENQ1869" s="84"/>
      <c r="ENR1869" s="84"/>
      <c r="ENS1869" s="84"/>
      <c r="ENT1869" s="84"/>
      <c r="ENU1869" s="84"/>
      <c r="ENV1869" s="84"/>
      <c r="ENW1869" s="84"/>
      <c r="ENX1869" s="84"/>
      <c r="ENY1869" s="84"/>
      <c r="ENZ1869" s="84"/>
      <c r="EOA1869" s="84"/>
      <c r="EOB1869" s="84"/>
      <c r="EOC1869" s="84"/>
      <c r="EOD1869" s="84"/>
      <c r="EOE1869" s="84"/>
      <c r="EOF1869" s="84"/>
      <c r="EOG1869" s="84"/>
      <c r="EOH1869" s="84"/>
      <c r="EOI1869" s="84"/>
      <c r="EOJ1869" s="84"/>
      <c r="EOK1869" s="84"/>
      <c r="EOL1869" s="84"/>
      <c r="EOM1869" s="84"/>
      <c r="EON1869" s="84"/>
      <c r="EOO1869" s="84"/>
      <c r="EOP1869" s="84"/>
      <c r="EOQ1869" s="84"/>
      <c r="EOR1869" s="84"/>
      <c r="EOS1869" s="84"/>
      <c r="EOT1869" s="84"/>
      <c r="EOU1869" s="84"/>
      <c r="EOV1869" s="84"/>
      <c r="EOW1869" s="84"/>
      <c r="EOX1869" s="84"/>
      <c r="EOY1869" s="84"/>
      <c r="EOZ1869" s="84"/>
      <c r="EPA1869" s="84"/>
      <c r="EPB1869" s="84"/>
      <c r="EPC1869" s="84"/>
      <c r="EPD1869" s="84"/>
      <c r="EPE1869" s="84"/>
      <c r="EPF1869" s="84"/>
      <c r="EPG1869" s="84"/>
      <c r="EPH1869" s="84"/>
      <c r="EPI1869" s="84"/>
      <c r="EPJ1869" s="84"/>
      <c r="EPK1869" s="84"/>
      <c r="EPL1869" s="84"/>
      <c r="EPM1869" s="84"/>
      <c r="EPN1869" s="84"/>
      <c r="EPO1869" s="84"/>
      <c r="EPP1869" s="84"/>
      <c r="EPQ1869" s="84"/>
      <c r="EPR1869" s="84"/>
      <c r="EPS1869" s="84"/>
      <c r="EPT1869" s="84"/>
      <c r="EPU1869" s="84"/>
      <c r="EPV1869" s="84"/>
      <c r="EPW1869" s="84"/>
      <c r="EPX1869" s="84"/>
      <c r="EPY1869" s="84"/>
      <c r="EPZ1869" s="84"/>
      <c r="EQA1869" s="84"/>
      <c r="EQB1869" s="84"/>
      <c r="EQC1869" s="84"/>
      <c r="EQD1869" s="84"/>
      <c r="EQE1869" s="84"/>
      <c r="EQF1869" s="84"/>
      <c r="EQG1869" s="84"/>
      <c r="EQH1869" s="84"/>
      <c r="EQI1869" s="84"/>
      <c r="EQJ1869" s="84"/>
      <c r="EQK1869" s="84"/>
      <c r="EQL1869" s="84"/>
      <c r="EQM1869" s="84"/>
      <c r="EQN1869" s="84"/>
      <c r="EQO1869" s="84"/>
      <c r="EQP1869" s="84"/>
      <c r="EQQ1869" s="84"/>
      <c r="EQR1869" s="84"/>
      <c r="EQS1869" s="84"/>
      <c r="EQT1869" s="84"/>
      <c r="EQU1869" s="84"/>
      <c r="EQV1869" s="84"/>
      <c r="EQW1869" s="84"/>
      <c r="EQX1869" s="84"/>
      <c r="EQY1869" s="84"/>
      <c r="EQZ1869" s="84"/>
      <c r="ERA1869" s="84"/>
      <c r="ERB1869" s="84"/>
      <c r="ERC1869" s="84"/>
      <c r="ERD1869" s="84"/>
      <c r="ERE1869" s="84"/>
      <c r="ERF1869" s="84"/>
      <c r="ERG1869" s="84"/>
      <c r="ERH1869" s="84"/>
      <c r="ERI1869" s="84"/>
      <c r="ERJ1869" s="84"/>
      <c r="ERK1869" s="84"/>
      <c r="ERL1869" s="84"/>
      <c r="ERM1869" s="84"/>
      <c r="ERN1869" s="84"/>
      <c r="ERO1869" s="84"/>
      <c r="ERP1869" s="84"/>
      <c r="ERQ1869" s="84"/>
      <c r="ERR1869" s="84"/>
      <c r="ERS1869" s="84"/>
      <c r="ERT1869" s="84"/>
      <c r="ERU1869" s="84"/>
      <c r="ERV1869" s="84"/>
      <c r="ERW1869" s="84"/>
      <c r="ERX1869" s="84"/>
      <c r="ERY1869" s="84"/>
      <c r="ERZ1869" s="84"/>
      <c r="ESA1869" s="84"/>
      <c r="ESB1869" s="84"/>
      <c r="ESC1869" s="84"/>
      <c r="ESD1869" s="84"/>
      <c r="ESE1869" s="84"/>
      <c r="ESF1869" s="84"/>
      <c r="ESG1869" s="84"/>
      <c r="ESH1869" s="84"/>
      <c r="ESI1869" s="84"/>
      <c r="ESJ1869" s="84"/>
      <c r="ESK1869" s="84"/>
      <c r="ESL1869" s="84"/>
      <c r="ESM1869" s="84"/>
      <c r="ESN1869" s="84"/>
      <c r="ESO1869" s="84"/>
      <c r="ESP1869" s="84"/>
      <c r="ESQ1869" s="84"/>
      <c r="ESR1869" s="84"/>
      <c r="ESS1869" s="84"/>
      <c r="EST1869" s="84"/>
      <c r="ESU1869" s="84"/>
      <c r="ESV1869" s="84"/>
      <c r="ESW1869" s="84"/>
      <c r="ESX1869" s="84"/>
      <c r="ESY1869" s="84"/>
      <c r="ESZ1869" s="84"/>
      <c r="ETA1869" s="84"/>
      <c r="ETB1869" s="84"/>
      <c r="ETC1869" s="84"/>
      <c r="ETD1869" s="84"/>
      <c r="ETE1869" s="84"/>
      <c r="ETF1869" s="84"/>
      <c r="ETG1869" s="84"/>
      <c r="ETH1869" s="84"/>
      <c r="ETI1869" s="84"/>
      <c r="ETJ1869" s="84"/>
      <c r="ETK1869" s="84"/>
      <c r="ETL1869" s="84"/>
      <c r="ETM1869" s="84"/>
      <c r="ETN1869" s="84"/>
      <c r="ETO1869" s="84"/>
      <c r="ETP1869" s="84"/>
      <c r="ETQ1869" s="84"/>
      <c r="ETR1869" s="84"/>
      <c r="ETS1869" s="84"/>
      <c r="ETT1869" s="84"/>
      <c r="ETU1869" s="84"/>
      <c r="ETV1869" s="84"/>
      <c r="ETW1869" s="84"/>
      <c r="ETX1869" s="84"/>
      <c r="ETY1869" s="84"/>
      <c r="ETZ1869" s="84"/>
      <c r="EUA1869" s="84"/>
      <c r="EUB1869" s="84"/>
      <c r="EUC1869" s="84"/>
      <c r="EUD1869" s="84"/>
      <c r="EUE1869" s="84"/>
      <c r="EUF1869" s="84"/>
      <c r="EUG1869" s="84"/>
      <c r="EUH1869" s="84"/>
      <c r="EUI1869" s="84"/>
      <c r="EUJ1869" s="84"/>
      <c r="EUK1869" s="84"/>
      <c r="EUL1869" s="84"/>
      <c r="EUM1869" s="84"/>
      <c r="EUN1869" s="84"/>
      <c r="EUO1869" s="84"/>
      <c r="EUP1869" s="84"/>
      <c r="EUQ1869" s="84"/>
      <c r="EUR1869" s="84"/>
      <c r="EUS1869" s="84"/>
      <c r="EUT1869" s="84"/>
      <c r="EUU1869" s="84"/>
      <c r="EUV1869" s="84"/>
      <c r="EUW1869" s="84"/>
      <c r="EUX1869" s="84"/>
      <c r="EUY1869" s="84"/>
      <c r="EUZ1869" s="84"/>
      <c r="EVA1869" s="84"/>
      <c r="EVB1869" s="84"/>
      <c r="EVC1869" s="84"/>
      <c r="EVD1869" s="84"/>
      <c r="EVE1869" s="84"/>
      <c r="EVF1869" s="84"/>
      <c r="EVG1869" s="84"/>
      <c r="EVH1869" s="84"/>
      <c r="EVI1869" s="84"/>
      <c r="EVJ1869" s="84"/>
      <c r="EVK1869" s="84"/>
      <c r="EVL1869" s="84"/>
      <c r="EVM1869" s="84"/>
      <c r="EVN1869" s="84"/>
      <c r="EVO1869" s="84"/>
      <c r="EVP1869" s="84"/>
      <c r="EVQ1869" s="84"/>
      <c r="EVR1869" s="84"/>
      <c r="EVS1869" s="84"/>
      <c r="EVT1869" s="84"/>
      <c r="EVU1869" s="84"/>
      <c r="EVV1869" s="84"/>
      <c r="EVW1869" s="84"/>
      <c r="EVX1869" s="84"/>
      <c r="EVY1869" s="84"/>
      <c r="EVZ1869" s="84"/>
      <c r="EWA1869" s="84"/>
      <c r="EWB1869" s="84"/>
      <c r="EWC1869" s="84"/>
      <c r="EWD1869" s="84"/>
      <c r="EWE1869" s="84"/>
      <c r="EWF1869" s="84"/>
      <c r="EWG1869" s="84"/>
      <c r="EWH1869" s="84"/>
      <c r="EWI1869" s="84"/>
      <c r="EWJ1869" s="84"/>
      <c r="EWK1869" s="84"/>
      <c r="EWL1869" s="84"/>
      <c r="EWM1869" s="84"/>
      <c r="EWN1869" s="84"/>
      <c r="EWO1869" s="84"/>
      <c r="EWP1869" s="84"/>
      <c r="EWQ1869" s="84"/>
      <c r="EWR1869" s="84"/>
      <c r="EWS1869" s="84"/>
      <c r="EWT1869" s="84"/>
      <c r="EWU1869" s="84"/>
      <c r="EWV1869" s="84"/>
      <c r="EWW1869" s="84"/>
      <c r="EWX1869" s="84"/>
      <c r="EWY1869" s="84"/>
      <c r="EWZ1869" s="84"/>
      <c r="EXA1869" s="84"/>
      <c r="EXB1869" s="84"/>
      <c r="EXC1869" s="84"/>
      <c r="EXD1869" s="84"/>
      <c r="EXE1869" s="84"/>
      <c r="EXF1869" s="84"/>
      <c r="EXG1869" s="84"/>
      <c r="EXH1869" s="84"/>
      <c r="EXI1869" s="84"/>
      <c r="EXJ1869" s="84"/>
      <c r="EXK1869" s="84"/>
      <c r="EXL1869" s="84"/>
      <c r="EXM1869" s="84"/>
      <c r="EXN1869" s="84"/>
      <c r="EXO1869" s="84"/>
      <c r="EXP1869" s="84"/>
      <c r="EXQ1869" s="84"/>
      <c r="EXR1869" s="84"/>
      <c r="EXS1869" s="84"/>
      <c r="EXT1869" s="84"/>
      <c r="EXU1869" s="84"/>
      <c r="EXV1869" s="84"/>
      <c r="EXW1869" s="84"/>
      <c r="EXX1869" s="84"/>
      <c r="EXY1869" s="84"/>
      <c r="EXZ1869" s="84"/>
      <c r="EYA1869" s="84"/>
      <c r="EYB1869" s="84"/>
      <c r="EYC1869" s="84"/>
      <c r="EYD1869" s="84"/>
      <c r="EYE1869" s="84"/>
      <c r="EYF1869" s="84"/>
      <c r="EYG1869" s="84"/>
      <c r="EYH1869" s="84"/>
      <c r="EYI1869" s="84"/>
      <c r="EYJ1869" s="84"/>
      <c r="EYK1869" s="84"/>
      <c r="EYL1869" s="84"/>
      <c r="EYM1869" s="84"/>
      <c r="EYN1869" s="84"/>
      <c r="EYO1869" s="84"/>
      <c r="EYP1869" s="84"/>
      <c r="EYQ1869" s="84"/>
      <c r="EYR1869" s="84"/>
      <c r="EYS1869" s="84"/>
      <c r="EYT1869" s="84"/>
      <c r="EYU1869" s="84"/>
      <c r="EYV1869" s="84"/>
      <c r="EYW1869" s="84"/>
      <c r="EYX1869" s="84"/>
      <c r="EYY1869" s="84"/>
      <c r="EYZ1869" s="84"/>
      <c r="EZA1869" s="84"/>
      <c r="EZB1869" s="84"/>
      <c r="EZC1869" s="84"/>
      <c r="EZD1869" s="84"/>
      <c r="EZE1869" s="84"/>
      <c r="EZF1869" s="84"/>
      <c r="EZG1869" s="84"/>
      <c r="EZH1869" s="84"/>
      <c r="EZI1869" s="84"/>
      <c r="EZJ1869" s="84"/>
      <c r="EZK1869" s="84"/>
      <c r="EZL1869" s="84"/>
      <c r="EZM1869" s="84"/>
      <c r="EZN1869" s="84"/>
      <c r="EZO1869" s="84"/>
      <c r="EZP1869" s="84"/>
      <c r="EZQ1869" s="84"/>
      <c r="EZR1869" s="84"/>
      <c r="EZS1869" s="84"/>
      <c r="EZT1869" s="84"/>
      <c r="EZU1869" s="84"/>
      <c r="EZV1869" s="84"/>
      <c r="EZW1869" s="84"/>
      <c r="EZX1869" s="84"/>
      <c r="EZY1869" s="84"/>
      <c r="EZZ1869" s="84"/>
      <c r="FAA1869" s="84"/>
      <c r="FAB1869" s="84"/>
      <c r="FAC1869" s="84"/>
      <c r="FAD1869" s="84"/>
      <c r="FAE1869" s="84"/>
      <c r="FAF1869" s="84"/>
      <c r="FAG1869" s="84"/>
      <c r="FAH1869" s="84"/>
      <c r="FAI1869" s="84"/>
      <c r="FAJ1869" s="84"/>
      <c r="FAK1869" s="84"/>
      <c r="FAL1869" s="84"/>
      <c r="FAM1869" s="84"/>
      <c r="FAN1869" s="84"/>
      <c r="FAO1869" s="84"/>
      <c r="FAP1869" s="84"/>
      <c r="FAQ1869" s="84"/>
      <c r="FAR1869" s="84"/>
      <c r="FAS1869" s="84"/>
      <c r="FAT1869" s="84"/>
      <c r="FAU1869" s="84"/>
      <c r="FAV1869" s="84"/>
      <c r="FAW1869" s="84"/>
      <c r="FAX1869" s="84"/>
      <c r="FAY1869" s="84"/>
      <c r="FAZ1869" s="84"/>
      <c r="FBA1869" s="84"/>
      <c r="FBB1869" s="84"/>
      <c r="FBC1869" s="84"/>
      <c r="FBD1869" s="84"/>
      <c r="FBE1869" s="84"/>
      <c r="FBF1869" s="84"/>
      <c r="FBG1869" s="84"/>
      <c r="FBH1869" s="84"/>
      <c r="FBI1869" s="84"/>
      <c r="FBJ1869" s="84"/>
      <c r="FBK1869" s="84"/>
      <c r="FBL1869" s="84"/>
      <c r="FBM1869" s="84"/>
      <c r="FBN1869" s="84"/>
      <c r="FBO1869" s="84"/>
      <c r="FBP1869" s="84"/>
      <c r="FBQ1869" s="84"/>
      <c r="FBR1869" s="84"/>
      <c r="FBS1869" s="84"/>
      <c r="FBT1869" s="84"/>
      <c r="FBU1869" s="84"/>
      <c r="FBV1869" s="84"/>
      <c r="FBW1869" s="84"/>
      <c r="FBX1869" s="84"/>
      <c r="FBY1869" s="84"/>
      <c r="FBZ1869" s="84"/>
      <c r="FCA1869" s="84"/>
      <c r="FCB1869" s="84"/>
      <c r="FCC1869" s="84"/>
      <c r="FCD1869" s="84"/>
      <c r="FCE1869" s="84"/>
      <c r="FCF1869" s="84"/>
      <c r="FCG1869" s="84"/>
      <c r="FCH1869" s="84"/>
      <c r="FCI1869" s="84"/>
      <c r="FCJ1869" s="84"/>
      <c r="FCK1869" s="84"/>
      <c r="FCL1869" s="84"/>
      <c r="FCM1869" s="84"/>
      <c r="FCN1869" s="84"/>
      <c r="FCO1869" s="84"/>
      <c r="FCP1869" s="84"/>
      <c r="FCQ1869" s="84"/>
      <c r="FCR1869" s="84"/>
      <c r="FCS1869" s="84"/>
      <c r="FCT1869" s="84"/>
      <c r="FCU1869" s="84"/>
      <c r="FCV1869" s="84"/>
      <c r="FCW1869" s="84"/>
      <c r="FCX1869" s="84"/>
      <c r="FCY1869" s="84"/>
      <c r="FCZ1869" s="84"/>
      <c r="FDA1869" s="84"/>
      <c r="FDB1869" s="84"/>
      <c r="FDC1869" s="84"/>
      <c r="FDD1869" s="84"/>
      <c r="FDE1869" s="84"/>
      <c r="FDF1869" s="84"/>
      <c r="FDG1869" s="84"/>
      <c r="FDH1869" s="84"/>
      <c r="FDI1869" s="84"/>
      <c r="FDJ1869" s="84"/>
      <c r="FDK1869" s="84"/>
      <c r="FDL1869" s="84"/>
      <c r="FDM1869" s="84"/>
      <c r="FDN1869" s="84"/>
      <c r="FDO1869" s="84"/>
      <c r="FDP1869" s="84"/>
      <c r="FDQ1869" s="84"/>
      <c r="FDR1869" s="84"/>
      <c r="FDS1869" s="84"/>
      <c r="FDT1869" s="84"/>
      <c r="FDU1869" s="84"/>
      <c r="FDV1869" s="84"/>
      <c r="FDW1869" s="84"/>
      <c r="FDX1869" s="84"/>
      <c r="FDY1869" s="84"/>
      <c r="FDZ1869" s="84"/>
      <c r="FEA1869" s="84"/>
      <c r="FEB1869" s="84"/>
      <c r="FEC1869" s="84"/>
      <c r="FED1869" s="84"/>
      <c r="FEE1869" s="84"/>
      <c r="FEF1869" s="84"/>
      <c r="FEG1869" s="84"/>
      <c r="FEH1869" s="84"/>
      <c r="FEI1869" s="84"/>
      <c r="FEJ1869" s="84"/>
      <c r="FEK1869" s="84"/>
      <c r="FEL1869" s="84"/>
      <c r="FEM1869" s="84"/>
      <c r="FEN1869" s="84"/>
      <c r="FEO1869" s="84"/>
      <c r="FEP1869" s="84"/>
      <c r="FEQ1869" s="84"/>
      <c r="FER1869" s="84"/>
      <c r="FES1869" s="84"/>
      <c r="FET1869" s="84"/>
      <c r="FEU1869" s="84"/>
      <c r="FEV1869" s="84"/>
      <c r="FEW1869" s="84"/>
      <c r="FEX1869" s="84"/>
      <c r="FEY1869" s="84"/>
      <c r="FEZ1869" s="84"/>
      <c r="FFA1869" s="84"/>
      <c r="FFB1869" s="84"/>
      <c r="FFC1869" s="84"/>
      <c r="FFD1869" s="84"/>
      <c r="FFE1869" s="84"/>
      <c r="FFF1869" s="84"/>
      <c r="FFG1869" s="84"/>
      <c r="FFH1869" s="84"/>
      <c r="FFI1869" s="84"/>
      <c r="FFJ1869" s="84"/>
      <c r="FFK1869" s="84"/>
      <c r="FFL1869" s="84"/>
      <c r="FFM1869" s="84"/>
      <c r="FFN1869" s="84"/>
      <c r="FFO1869" s="84"/>
      <c r="FFP1869" s="84"/>
      <c r="FFQ1869" s="84"/>
      <c r="FFR1869" s="84"/>
      <c r="FFS1869" s="84"/>
      <c r="FFT1869" s="84"/>
      <c r="FFU1869" s="84"/>
      <c r="FFV1869" s="84"/>
      <c r="FFW1869" s="84"/>
      <c r="FFX1869" s="84"/>
      <c r="FFY1869" s="84"/>
      <c r="FFZ1869" s="84"/>
      <c r="FGA1869" s="84"/>
      <c r="FGB1869" s="84"/>
      <c r="FGC1869" s="84"/>
      <c r="FGD1869" s="84"/>
      <c r="FGE1869" s="84"/>
      <c r="FGF1869" s="84"/>
      <c r="FGG1869" s="84"/>
      <c r="FGH1869" s="84"/>
      <c r="FGI1869" s="84"/>
      <c r="FGJ1869" s="84"/>
      <c r="FGK1869" s="84"/>
      <c r="FGL1869" s="84"/>
      <c r="FGM1869" s="84"/>
      <c r="FGN1869" s="84"/>
      <c r="FGO1869" s="84"/>
      <c r="FGP1869" s="84"/>
      <c r="FGQ1869" s="84"/>
      <c r="FGR1869" s="84"/>
      <c r="FGS1869" s="84"/>
      <c r="FGT1869" s="84"/>
      <c r="FGU1869" s="84"/>
      <c r="FGV1869" s="84"/>
      <c r="FGW1869" s="84"/>
      <c r="FGX1869" s="84"/>
      <c r="FGY1869" s="84"/>
      <c r="FGZ1869" s="84"/>
      <c r="FHA1869" s="84"/>
      <c r="FHB1869" s="84"/>
      <c r="FHC1869" s="84"/>
      <c r="FHD1869" s="84"/>
      <c r="FHE1869" s="84"/>
      <c r="FHF1869" s="84"/>
      <c r="FHG1869" s="84"/>
      <c r="FHH1869" s="84"/>
      <c r="FHI1869" s="84"/>
      <c r="FHJ1869" s="84"/>
      <c r="FHK1869" s="84"/>
      <c r="FHL1869" s="84"/>
      <c r="FHM1869" s="84"/>
      <c r="FHN1869" s="84"/>
      <c r="FHO1869" s="84"/>
      <c r="FHP1869" s="84"/>
      <c r="FHQ1869" s="84"/>
      <c r="FHR1869" s="84"/>
      <c r="FHS1869" s="84"/>
      <c r="FHT1869" s="84"/>
      <c r="FHU1869" s="84"/>
      <c r="FHV1869" s="84"/>
      <c r="FHW1869" s="84"/>
      <c r="FHX1869" s="84"/>
      <c r="FHY1869" s="84"/>
      <c r="FHZ1869" s="84"/>
      <c r="FIA1869" s="84"/>
      <c r="FIB1869" s="84"/>
      <c r="FIC1869" s="84"/>
      <c r="FID1869" s="84"/>
      <c r="FIE1869" s="84"/>
      <c r="FIF1869" s="84"/>
      <c r="FIG1869" s="84"/>
      <c r="FIH1869" s="84"/>
      <c r="FII1869" s="84"/>
      <c r="FIJ1869" s="84"/>
      <c r="FIK1869" s="84"/>
      <c r="FIL1869" s="84"/>
      <c r="FIM1869" s="84"/>
      <c r="FIN1869" s="84"/>
      <c r="FIO1869" s="84"/>
      <c r="FIP1869" s="84"/>
      <c r="FIQ1869" s="84"/>
      <c r="FIR1869" s="84"/>
      <c r="FIS1869" s="84"/>
      <c r="FIT1869" s="84"/>
      <c r="FIU1869" s="84"/>
      <c r="FIV1869" s="84"/>
      <c r="FIW1869" s="84"/>
      <c r="FIX1869" s="84"/>
      <c r="FIY1869" s="84"/>
      <c r="FIZ1869" s="84"/>
      <c r="FJA1869" s="84"/>
      <c r="FJB1869" s="84"/>
      <c r="FJC1869" s="84"/>
      <c r="FJD1869" s="84"/>
      <c r="FJE1869" s="84"/>
      <c r="FJF1869" s="84"/>
      <c r="FJG1869" s="84"/>
      <c r="FJH1869" s="84"/>
      <c r="FJI1869" s="84"/>
      <c r="FJJ1869" s="84"/>
      <c r="FJK1869" s="84"/>
      <c r="FJL1869" s="84"/>
      <c r="FJM1869" s="84"/>
      <c r="FJN1869" s="84"/>
      <c r="FJO1869" s="84"/>
      <c r="FJP1869" s="84"/>
      <c r="FJQ1869" s="84"/>
      <c r="FJR1869" s="84"/>
      <c r="FJS1869" s="84"/>
      <c r="FJT1869" s="84"/>
      <c r="FJU1869" s="84"/>
      <c r="FJV1869" s="84"/>
      <c r="FJW1869" s="84"/>
      <c r="FJX1869" s="84"/>
      <c r="FJY1869" s="84"/>
      <c r="FJZ1869" s="84"/>
      <c r="FKA1869" s="84"/>
      <c r="FKB1869" s="84"/>
      <c r="FKC1869" s="84"/>
      <c r="FKD1869" s="84"/>
      <c r="FKE1869" s="84"/>
      <c r="FKF1869" s="84"/>
      <c r="FKG1869" s="84"/>
      <c r="FKH1869" s="84"/>
      <c r="FKI1869" s="84"/>
      <c r="FKJ1869" s="84"/>
      <c r="FKK1869" s="84"/>
      <c r="FKL1869" s="84"/>
      <c r="FKM1869" s="84"/>
      <c r="FKN1869" s="84"/>
      <c r="FKO1869" s="84"/>
      <c r="FKP1869" s="84"/>
      <c r="FKQ1869" s="84"/>
      <c r="FKR1869" s="84"/>
      <c r="FKS1869" s="84"/>
      <c r="FKT1869" s="84"/>
      <c r="FKU1869" s="84"/>
      <c r="FKV1869" s="84"/>
      <c r="FKW1869" s="84"/>
      <c r="FKX1869" s="84"/>
      <c r="FKY1869" s="84"/>
      <c r="FKZ1869" s="84"/>
      <c r="FLA1869" s="84"/>
      <c r="FLB1869" s="84"/>
      <c r="FLC1869" s="84"/>
      <c r="FLD1869" s="84"/>
      <c r="FLE1869" s="84"/>
      <c r="FLF1869" s="84"/>
      <c r="FLG1869" s="84"/>
      <c r="FLH1869" s="84"/>
      <c r="FLI1869" s="84"/>
      <c r="FLJ1869" s="84"/>
      <c r="FLK1869" s="84"/>
      <c r="FLL1869" s="84"/>
      <c r="FLM1869" s="84"/>
      <c r="FLN1869" s="84"/>
      <c r="FLO1869" s="84"/>
      <c r="FLP1869" s="84"/>
      <c r="FLQ1869" s="84"/>
      <c r="FLR1869" s="84"/>
      <c r="FLS1869" s="84"/>
      <c r="FLT1869" s="84"/>
      <c r="FLU1869" s="84"/>
      <c r="FLV1869" s="84"/>
      <c r="FLW1869" s="84"/>
      <c r="FLX1869" s="84"/>
      <c r="FLY1869" s="84"/>
      <c r="FLZ1869" s="84"/>
      <c r="FMA1869" s="84"/>
      <c r="FMB1869" s="84"/>
      <c r="FMC1869" s="84"/>
      <c r="FMD1869" s="84"/>
      <c r="FME1869" s="84"/>
      <c r="FMF1869" s="84"/>
      <c r="FMG1869" s="84"/>
      <c r="FMH1869" s="84"/>
      <c r="FMI1869" s="84"/>
      <c r="FMJ1869" s="84"/>
      <c r="FMK1869" s="84"/>
      <c r="FML1869" s="84"/>
      <c r="FMM1869" s="84"/>
      <c r="FMN1869" s="84"/>
      <c r="FMO1869" s="84"/>
      <c r="FMP1869" s="84"/>
      <c r="FMQ1869" s="84"/>
      <c r="FMR1869" s="84"/>
      <c r="FMS1869" s="84"/>
      <c r="FMT1869" s="84"/>
      <c r="FMU1869" s="84"/>
      <c r="FMV1869" s="84"/>
      <c r="FMW1869" s="84"/>
      <c r="FMX1869" s="84"/>
      <c r="FMY1869" s="84"/>
      <c r="FMZ1869" s="84"/>
      <c r="FNA1869" s="84"/>
      <c r="FNB1869" s="84"/>
      <c r="FNC1869" s="84"/>
      <c r="FND1869" s="84"/>
      <c r="FNE1869" s="84"/>
      <c r="FNF1869" s="84"/>
      <c r="FNG1869" s="84"/>
      <c r="FNH1869" s="84"/>
      <c r="FNI1869" s="84"/>
      <c r="FNJ1869" s="84"/>
      <c r="FNK1869" s="84"/>
      <c r="FNL1869" s="84"/>
      <c r="FNM1869" s="84"/>
      <c r="FNN1869" s="84"/>
      <c r="FNO1869" s="84"/>
      <c r="FNP1869" s="84"/>
      <c r="FNQ1869" s="84"/>
      <c r="FNR1869" s="84"/>
      <c r="FNS1869" s="84"/>
      <c r="FNT1869" s="84"/>
      <c r="FNU1869" s="84"/>
      <c r="FNV1869" s="84"/>
      <c r="FNW1869" s="84"/>
      <c r="FNX1869" s="84"/>
      <c r="FNY1869" s="84"/>
      <c r="FNZ1869" s="84"/>
      <c r="FOA1869" s="84"/>
      <c r="FOB1869" s="84"/>
      <c r="FOC1869" s="84"/>
      <c r="FOD1869" s="84"/>
      <c r="FOE1869" s="84"/>
      <c r="FOF1869" s="84"/>
      <c r="FOG1869" s="84"/>
      <c r="FOH1869" s="84"/>
      <c r="FOI1869" s="84"/>
      <c r="FOJ1869" s="84"/>
      <c r="FOK1869" s="84"/>
      <c r="FOL1869" s="84"/>
      <c r="FOM1869" s="84"/>
      <c r="FON1869" s="84"/>
      <c r="FOO1869" s="84"/>
      <c r="FOP1869" s="84"/>
      <c r="FOQ1869" s="84"/>
      <c r="FOR1869" s="84"/>
      <c r="FOS1869" s="84"/>
      <c r="FOT1869" s="84"/>
      <c r="FOU1869" s="84"/>
      <c r="FOV1869" s="84"/>
      <c r="FOW1869" s="84"/>
      <c r="FOX1869" s="84"/>
      <c r="FOY1869" s="84"/>
      <c r="FOZ1869" s="84"/>
      <c r="FPA1869" s="84"/>
      <c r="FPB1869" s="84"/>
      <c r="FPC1869" s="84"/>
      <c r="FPD1869" s="84"/>
      <c r="FPE1869" s="84"/>
      <c r="FPF1869" s="84"/>
      <c r="FPG1869" s="84"/>
      <c r="FPH1869" s="84"/>
      <c r="FPI1869" s="84"/>
      <c r="FPJ1869" s="84"/>
      <c r="FPK1869" s="84"/>
      <c r="FPL1869" s="84"/>
      <c r="FPM1869" s="84"/>
      <c r="FPN1869" s="84"/>
      <c r="FPO1869" s="84"/>
      <c r="FPP1869" s="84"/>
      <c r="FPQ1869" s="84"/>
      <c r="FPR1869" s="84"/>
      <c r="FPS1869" s="84"/>
      <c r="FPT1869" s="84"/>
      <c r="FPU1869" s="84"/>
      <c r="FPV1869" s="84"/>
      <c r="FPW1869" s="84"/>
      <c r="FPX1869" s="84"/>
      <c r="FPY1869" s="84"/>
      <c r="FPZ1869" s="84"/>
      <c r="FQA1869" s="84"/>
      <c r="FQB1869" s="84"/>
      <c r="FQC1869" s="84"/>
      <c r="FQD1869" s="84"/>
      <c r="FQE1869" s="84"/>
      <c r="FQF1869" s="84"/>
      <c r="FQG1869" s="84"/>
      <c r="FQH1869" s="84"/>
      <c r="FQI1869" s="84"/>
      <c r="FQJ1869" s="84"/>
      <c r="FQK1869" s="84"/>
      <c r="FQL1869" s="84"/>
      <c r="FQM1869" s="84"/>
      <c r="FQN1869" s="84"/>
      <c r="FQO1869" s="84"/>
      <c r="FQP1869" s="84"/>
      <c r="FQQ1869" s="84"/>
      <c r="FQR1869" s="84"/>
      <c r="FQS1869" s="84"/>
      <c r="FQT1869" s="84"/>
      <c r="FQU1869" s="84"/>
      <c r="FQV1869" s="84"/>
      <c r="FQW1869" s="84"/>
      <c r="FQX1869" s="84"/>
      <c r="FQY1869" s="84"/>
      <c r="FQZ1869" s="84"/>
      <c r="FRA1869" s="84"/>
      <c r="FRB1869" s="84"/>
      <c r="FRC1869" s="84"/>
      <c r="FRD1869" s="84"/>
      <c r="FRE1869" s="84"/>
      <c r="FRF1869" s="84"/>
      <c r="FRG1869" s="84"/>
      <c r="FRH1869" s="84"/>
      <c r="FRI1869" s="84"/>
      <c r="FRJ1869" s="84"/>
      <c r="FRK1869" s="84"/>
      <c r="FRL1869" s="84"/>
      <c r="FRM1869" s="84"/>
      <c r="FRN1869" s="84"/>
      <c r="FRO1869" s="84"/>
      <c r="FRP1869" s="84"/>
      <c r="FRQ1869" s="84"/>
      <c r="FRR1869" s="84"/>
      <c r="FRS1869" s="84"/>
      <c r="FRT1869" s="84"/>
      <c r="FRU1869" s="84"/>
      <c r="FRV1869" s="84"/>
      <c r="FRW1869" s="84"/>
      <c r="FRX1869" s="84"/>
      <c r="FRY1869" s="84"/>
      <c r="FRZ1869" s="84"/>
      <c r="FSA1869" s="84"/>
      <c r="FSB1869" s="84"/>
      <c r="FSC1869" s="84"/>
      <c r="FSD1869" s="84"/>
      <c r="FSE1869" s="84"/>
      <c r="FSF1869" s="84"/>
      <c r="FSG1869" s="84"/>
      <c r="FSH1869" s="84"/>
      <c r="FSI1869" s="84"/>
      <c r="FSJ1869" s="84"/>
      <c r="FSK1869" s="84"/>
      <c r="FSL1869" s="84"/>
      <c r="FSM1869" s="84"/>
      <c r="FSN1869" s="84"/>
      <c r="FSO1869" s="84"/>
      <c r="FSP1869" s="84"/>
      <c r="FSQ1869" s="84"/>
      <c r="FSR1869" s="84"/>
      <c r="FSS1869" s="84"/>
      <c r="FST1869" s="84"/>
      <c r="FSU1869" s="84"/>
      <c r="FSV1869" s="84"/>
      <c r="FSW1869" s="84"/>
      <c r="FSX1869" s="84"/>
      <c r="FSY1869" s="84"/>
      <c r="FSZ1869" s="84"/>
      <c r="FTA1869" s="84"/>
      <c r="FTB1869" s="84"/>
      <c r="FTC1869" s="84"/>
      <c r="FTD1869" s="84"/>
      <c r="FTE1869" s="84"/>
      <c r="FTF1869" s="84"/>
      <c r="FTG1869" s="84"/>
      <c r="FTH1869" s="84"/>
      <c r="FTI1869" s="84"/>
      <c r="FTJ1869" s="84"/>
      <c r="FTK1869" s="84"/>
      <c r="FTL1869" s="84"/>
      <c r="FTM1869" s="84"/>
      <c r="FTN1869" s="84"/>
      <c r="FTO1869" s="84"/>
      <c r="FTP1869" s="84"/>
      <c r="FTQ1869" s="84"/>
      <c r="FTR1869" s="84"/>
      <c r="FTS1869" s="84"/>
      <c r="FTT1869" s="84"/>
      <c r="FTU1869" s="84"/>
      <c r="FTV1869" s="84"/>
      <c r="FTW1869" s="84"/>
      <c r="FTX1869" s="84"/>
      <c r="FTY1869" s="84"/>
      <c r="FTZ1869" s="84"/>
      <c r="FUA1869" s="84"/>
      <c r="FUB1869" s="84"/>
      <c r="FUC1869" s="84"/>
      <c r="FUD1869" s="84"/>
      <c r="FUE1869" s="84"/>
      <c r="FUF1869" s="84"/>
      <c r="FUG1869" s="84"/>
      <c r="FUH1869" s="84"/>
      <c r="FUI1869" s="84"/>
      <c r="FUJ1869" s="84"/>
      <c r="FUK1869" s="84"/>
      <c r="FUL1869" s="84"/>
      <c r="FUM1869" s="84"/>
      <c r="FUN1869" s="84"/>
      <c r="FUO1869" s="84"/>
      <c r="FUP1869" s="84"/>
      <c r="FUQ1869" s="84"/>
      <c r="FUR1869" s="84"/>
      <c r="FUS1869" s="84"/>
      <c r="FUT1869" s="84"/>
      <c r="FUU1869" s="84"/>
      <c r="FUV1869" s="84"/>
      <c r="FUW1869" s="84"/>
      <c r="FUX1869" s="84"/>
      <c r="FUY1869" s="84"/>
      <c r="FUZ1869" s="84"/>
      <c r="FVA1869" s="84"/>
      <c r="FVB1869" s="84"/>
      <c r="FVC1869" s="84"/>
      <c r="FVD1869" s="84"/>
      <c r="FVE1869" s="84"/>
      <c r="FVF1869" s="84"/>
      <c r="FVG1869" s="84"/>
      <c r="FVH1869" s="84"/>
      <c r="FVI1869" s="84"/>
      <c r="FVJ1869" s="84"/>
      <c r="FVK1869" s="84"/>
      <c r="FVL1869" s="84"/>
      <c r="FVM1869" s="84"/>
      <c r="FVN1869" s="84"/>
      <c r="FVO1869" s="84"/>
      <c r="FVP1869" s="84"/>
      <c r="FVQ1869" s="84"/>
      <c r="FVR1869" s="84"/>
      <c r="FVS1869" s="84"/>
      <c r="FVT1869" s="84"/>
      <c r="FVU1869" s="84"/>
      <c r="FVV1869" s="84"/>
      <c r="FVW1869" s="84"/>
      <c r="FVX1869" s="84"/>
      <c r="FVY1869" s="84"/>
      <c r="FVZ1869" s="84"/>
      <c r="FWA1869" s="84"/>
      <c r="FWB1869" s="84"/>
      <c r="FWC1869" s="84"/>
      <c r="FWD1869" s="84"/>
      <c r="FWE1869" s="84"/>
      <c r="FWF1869" s="84"/>
      <c r="FWG1869" s="84"/>
      <c r="FWH1869" s="84"/>
      <c r="FWI1869" s="84"/>
      <c r="FWJ1869" s="84"/>
      <c r="FWK1869" s="84"/>
      <c r="FWL1869" s="84"/>
      <c r="FWM1869" s="84"/>
      <c r="FWN1869" s="84"/>
      <c r="FWO1869" s="84"/>
      <c r="FWP1869" s="84"/>
      <c r="FWQ1869" s="84"/>
      <c r="FWR1869" s="84"/>
      <c r="FWS1869" s="84"/>
      <c r="FWT1869" s="84"/>
      <c r="FWU1869" s="84"/>
      <c r="FWV1869" s="84"/>
      <c r="FWW1869" s="84"/>
      <c r="FWX1869" s="84"/>
      <c r="FWY1869" s="84"/>
      <c r="FWZ1869" s="84"/>
      <c r="FXA1869" s="84"/>
      <c r="FXB1869" s="84"/>
      <c r="FXC1869" s="84"/>
      <c r="FXD1869" s="84"/>
      <c r="FXE1869" s="84"/>
      <c r="FXF1869" s="84"/>
      <c r="FXG1869" s="84"/>
      <c r="FXH1869" s="84"/>
      <c r="FXI1869" s="84"/>
      <c r="FXJ1869" s="84"/>
      <c r="FXK1869" s="84"/>
      <c r="FXL1869" s="84"/>
      <c r="FXM1869" s="84"/>
      <c r="FXN1869" s="84"/>
      <c r="FXO1869" s="84"/>
      <c r="FXP1869" s="84"/>
      <c r="FXQ1869" s="84"/>
      <c r="FXR1869" s="84"/>
      <c r="FXS1869" s="84"/>
      <c r="FXT1869" s="84"/>
      <c r="FXU1869" s="84"/>
      <c r="FXV1869" s="84"/>
      <c r="FXW1869" s="84"/>
      <c r="FXX1869" s="84"/>
      <c r="FXY1869" s="84"/>
      <c r="FXZ1869" s="84"/>
      <c r="FYA1869" s="84"/>
      <c r="FYB1869" s="84"/>
      <c r="FYC1869" s="84"/>
      <c r="FYD1869" s="84"/>
      <c r="FYE1869" s="84"/>
      <c r="FYF1869" s="84"/>
      <c r="FYG1869" s="84"/>
      <c r="FYH1869" s="84"/>
      <c r="FYI1869" s="84"/>
      <c r="FYJ1869" s="84"/>
      <c r="FYK1869" s="84"/>
      <c r="FYL1869" s="84"/>
      <c r="FYM1869" s="84"/>
      <c r="FYN1869" s="84"/>
      <c r="FYO1869" s="84"/>
      <c r="FYP1869" s="84"/>
      <c r="FYQ1869" s="84"/>
      <c r="FYR1869" s="84"/>
      <c r="FYS1869" s="84"/>
      <c r="FYT1869" s="84"/>
      <c r="FYU1869" s="84"/>
      <c r="FYV1869" s="84"/>
      <c r="FYW1869" s="84"/>
      <c r="FYX1869" s="84"/>
      <c r="FYY1869" s="84"/>
      <c r="FYZ1869" s="84"/>
      <c r="FZA1869" s="84"/>
      <c r="FZB1869" s="84"/>
      <c r="FZC1869" s="84"/>
      <c r="FZD1869" s="84"/>
      <c r="FZE1869" s="84"/>
      <c r="FZF1869" s="84"/>
      <c r="FZG1869" s="84"/>
      <c r="FZH1869" s="84"/>
      <c r="FZI1869" s="84"/>
      <c r="FZJ1869" s="84"/>
      <c r="FZK1869" s="84"/>
      <c r="FZL1869" s="84"/>
      <c r="FZM1869" s="84"/>
      <c r="FZN1869" s="84"/>
      <c r="FZO1869" s="84"/>
      <c r="FZP1869" s="84"/>
      <c r="FZQ1869" s="84"/>
      <c r="FZR1869" s="84"/>
      <c r="FZS1869" s="84"/>
      <c r="FZT1869" s="84"/>
      <c r="FZU1869" s="84"/>
      <c r="FZV1869" s="84"/>
      <c r="FZW1869" s="84"/>
      <c r="FZX1869" s="84"/>
      <c r="FZY1869" s="84"/>
      <c r="FZZ1869" s="84"/>
      <c r="GAA1869" s="84"/>
      <c r="GAB1869" s="84"/>
      <c r="GAC1869" s="84"/>
      <c r="GAD1869" s="84"/>
      <c r="GAE1869" s="84"/>
      <c r="GAF1869" s="84"/>
      <c r="GAG1869" s="84"/>
      <c r="GAH1869" s="84"/>
      <c r="GAI1869" s="84"/>
      <c r="GAJ1869" s="84"/>
      <c r="GAK1869" s="84"/>
      <c r="GAL1869" s="84"/>
      <c r="GAM1869" s="84"/>
      <c r="GAN1869" s="84"/>
      <c r="GAO1869" s="84"/>
      <c r="GAP1869" s="84"/>
      <c r="GAQ1869" s="84"/>
      <c r="GAR1869" s="84"/>
      <c r="GAS1869" s="84"/>
      <c r="GAT1869" s="84"/>
      <c r="GAU1869" s="84"/>
      <c r="GAV1869" s="84"/>
      <c r="GAW1869" s="84"/>
      <c r="GAX1869" s="84"/>
      <c r="GAY1869" s="84"/>
      <c r="GAZ1869" s="84"/>
      <c r="GBA1869" s="84"/>
      <c r="GBB1869" s="84"/>
      <c r="GBC1869" s="84"/>
      <c r="GBD1869" s="84"/>
      <c r="GBE1869" s="84"/>
      <c r="GBF1869" s="84"/>
      <c r="GBG1869" s="84"/>
      <c r="GBH1869" s="84"/>
      <c r="GBI1869" s="84"/>
      <c r="GBJ1869" s="84"/>
      <c r="GBK1869" s="84"/>
      <c r="GBL1869" s="84"/>
      <c r="GBM1869" s="84"/>
      <c r="GBN1869" s="84"/>
      <c r="GBO1869" s="84"/>
      <c r="GBP1869" s="84"/>
      <c r="GBQ1869" s="84"/>
      <c r="GBR1869" s="84"/>
      <c r="GBS1869" s="84"/>
      <c r="GBT1869" s="84"/>
      <c r="GBU1869" s="84"/>
      <c r="GBV1869" s="84"/>
      <c r="GBW1869" s="84"/>
      <c r="GBX1869" s="84"/>
      <c r="GBY1869" s="84"/>
      <c r="GBZ1869" s="84"/>
      <c r="GCA1869" s="84"/>
      <c r="GCB1869" s="84"/>
      <c r="GCC1869" s="84"/>
      <c r="GCD1869" s="84"/>
      <c r="GCE1869" s="84"/>
      <c r="GCF1869" s="84"/>
      <c r="GCG1869" s="84"/>
      <c r="GCH1869" s="84"/>
      <c r="GCI1869" s="84"/>
      <c r="GCJ1869" s="84"/>
      <c r="GCK1869" s="84"/>
      <c r="GCL1869" s="84"/>
      <c r="GCM1869" s="84"/>
      <c r="GCN1869" s="84"/>
      <c r="GCO1869" s="84"/>
      <c r="GCP1869" s="84"/>
      <c r="GCQ1869" s="84"/>
      <c r="GCR1869" s="84"/>
      <c r="GCS1869" s="84"/>
      <c r="GCT1869" s="84"/>
      <c r="GCU1869" s="84"/>
      <c r="GCV1869" s="84"/>
      <c r="GCW1869" s="84"/>
      <c r="GCX1869" s="84"/>
      <c r="GCY1869" s="84"/>
      <c r="GCZ1869" s="84"/>
      <c r="GDA1869" s="84"/>
      <c r="GDB1869" s="84"/>
      <c r="GDC1869" s="84"/>
      <c r="GDD1869" s="84"/>
      <c r="GDE1869" s="84"/>
      <c r="GDF1869" s="84"/>
      <c r="GDG1869" s="84"/>
      <c r="GDH1869" s="84"/>
      <c r="GDI1869" s="84"/>
      <c r="GDJ1869" s="84"/>
      <c r="GDK1869" s="84"/>
      <c r="GDL1869" s="84"/>
      <c r="GDM1869" s="84"/>
      <c r="GDN1869" s="84"/>
      <c r="GDO1869" s="84"/>
      <c r="GDP1869" s="84"/>
      <c r="GDQ1869" s="84"/>
      <c r="GDR1869" s="84"/>
      <c r="GDS1869" s="84"/>
      <c r="GDT1869" s="84"/>
      <c r="GDU1869" s="84"/>
      <c r="GDV1869" s="84"/>
      <c r="GDW1869" s="84"/>
      <c r="GDX1869" s="84"/>
      <c r="GDY1869" s="84"/>
      <c r="GDZ1869" s="84"/>
      <c r="GEA1869" s="84"/>
      <c r="GEB1869" s="84"/>
      <c r="GEC1869" s="84"/>
      <c r="GED1869" s="84"/>
      <c r="GEE1869" s="84"/>
      <c r="GEF1869" s="84"/>
      <c r="GEG1869" s="84"/>
      <c r="GEH1869" s="84"/>
      <c r="GEI1869" s="84"/>
      <c r="GEJ1869" s="84"/>
      <c r="GEK1869" s="84"/>
      <c r="GEL1869" s="84"/>
      <c r="GEM1869" s="84"/>
      <c r="GEN1869" s="84"/>
      <c r="GEO1869" s="84"/>
      <c r="GEP1869" s="84"/>
      <c r="GEQ1869" s="84"/>
      <c r="GER1869" s="84"/>
      <c r="GES1869" s="84"/>
      <c r="GET1869" s="84"/>
      <c r="GEU1869" s="84"/>
      <c r="GEV1869" s="84"/>
      <c r="GEW1869" s="84"/>
      <c r="GEX1869" s="84"/>
      <c r="GEY1869" s="84"/>
      <c r="GEZ1869" s="84"/>
      <c r="GFA1869" s="84"/>
      <c r="GFB1869" s="84"/>
      <c r="GFC1869" s="84"/>
      <c r="GFD1869" s="84"/>
      <c r="GFE1869" s="84"/>
      <c r="GFF1869" s="84"/>
      <c r="GFG1869" s="84"/>
      <c r="GFH1869" s="84"/>
      <c r="GFI1869" s="84"/>
      <c r="GFJ1869" s="84"/>
      <c r="GFK1869" s="84"/>
      <c r="GFL1869" s="84"/>
      <c r="GFM1869" s="84"/>
      <c r="GFN1869" s="84"/>
      <c r="GFO1869" s="84"/>
      <c r="GFP1869" s="84"/>
      <c r="GFQ1869" s="84"/>
      <c r="GFR1869" s="84"/>
      <c r="GFS1869" s="84"/>
      <c r="GFT1869" s="84"/>
      <c r="GFU1869" s="84"/>
      <c r="GFV1869" s="84"/>
      <c r="GFW1869" s="84"/>
      <c r="GFX1869" s="84"/>
      <c r="GFY1869" s="84"/>
      <c r="GFZ1869" s="84"/>
      <c r="GGA1869" s="84"/>
      <c r="GGB1869" s="84"/>
      <c r="GGC1869" s="84"/>
      <c r="GGD1869" s="84"/>
      <c r="GGE1869" s="84"/>
      <c r="GGF1869" s="84"/>
      <c r="GGG1869" s="84"/>
      <c r="GGH1869" s="84"/>
      <c r="GGI1869" s="84"/>
      <c r="GGJ1869" s="84"/>
      <c r="GGK1869" s="84"/>
      <c r="GGL1869" s="84"/>
      <c r="GGM1869" s="84"/>
      <c r="GGN1869" s="84"/>
      <c r="GGO1869" s="84"/>
      <c r="GGP1869" s="84"/>
      <c r="GGQ1869" s="84"/>
      <c r="GGR1869" s="84"/>
      <c r="GGS1869" s="84"/>
      <c r="GGT1869" s="84"/>
      <c r="GGU1869" s="84"/>
      <c r="GGV1869" s="84"/>
      <c r="GGW1869" s="84"/>
      <c r="GGX1869" s="84"/>
      <c r="GGY1869" s="84"/>
      <c r="GGZ1869" s="84"/>
      <c r="GHA1869" s="84"/>
      <c r="GHB1869" s="84"/>
      <c r="GHC1869" s="84"/>
      <c r="GHD1869" s="84"/>
      <c r="GHE1869" s="84"/>
      <c r="GHF1869" s="84"/>
      <c r="GHG1869" s="84"/>
      <c r="GHH1869" s="84"/>
      <c r="GHI1869" s="84"/>
      <c r="GHJ1869" s="84"/>
      <c r="GHK1869" s="84"/>
      <c r="GHL1869" s="84"/>
      <c r="GHM1869" s="84"/>
      <c r="GHN1869" s="84"/>
      <c r="GHO1869" s="84"/>
      <c r="GHP1869" s="84"/>
      <c r="GHQ1869" s="84"/>
      <c r="GHR1869" s="84"/>
      <c r="GHS1869" s="84"/>
      <c r="GHT1869" s="84"/>
      <c r="GHU1869" s="84"/>
      <c r="GHV1869" s="84"/>
      <c r="GHW1869" s="84"/>
      <c r="GHX1869" s="84"/>
      <c r="GHY1869" s="84"/>
      <c r="GHZ1869" s="84"/>
      <c r="GIA1869" s="84"/>
      <c r="GIB1869" s="84"/>
      <c r="GIC1869" s="84"/>
      <c r="GID1869" s="84"/>
      <c r="GIE1869" s="84"/>
      <c r="GIF1869" s="84"/>
      <c r="GIG1869" s="84"/>
      <c r="GIH1869" s="84"/>
      <c r="GII1869" s="84"/>
      <c r="GIJ1869" s="84"/>
      <c r="GIK1869" s="84"/>
      <c r="GIL1869" s="84"/>
      <c r="GIM1869" s="84"/>
      <c r="GIN1869" s="84"/>
      <c r="GIO1869" s="84"/>
      <c r="GIP1869" s="84"/>
      <c r="GIQ1869" s="84"/>
      <c r="GIR1869" s="84"/>
      <c r="GIS1869" s="84"/>
      <c r="GIT1869" s="84"/>
      <c r="GIU1869" s="84"/>
      <c r="GIV1869" s="84"/>
      <c r="GIW1869" s="84"/>
      <c r="GIX1869" s="84"/>
      <c r="GIY1869" s="84"/>
      <c r="GIZ1869" s="84"/>
      <c r="GJA1869" s="84"/>
      <c r="GJB1869" s="84"/>
      <c r="GJC1869" s="84"/>
      <c r="GJD1869" s="84"/>
      <c r="GJE1869" s="84"/>
      <c r="GJF1869" s="84"/>
      <c r="GJG1869" s="84"/>
      <c r="GJH1869" s="84"/>
      <c r="GJI1869" s="84"/>
      <c r="GJJ1869" s="84"/>
      <c r="GJK1869" s="84"/>
      <c r="GJL1869" s="84"/>
      <c r="GJM1869" s="84"/>
      <c r="GJN1869" s="84"/>
      <c r="GJO1869" s="84"/>
      <c r="GJP1869" s="84"/>
      <c r="GJQ1869" s="84"/>
      <c r="GJR1869" s="84"/>
      <c r="GJS1869" s="84"/>
      <c r="GJT1869" s="84"/>
      <c r="GJU1869" s="84"/>
      <c r="GJV1869" s="84"/>
      <c r="GJW1869" s="84"/>
      <c r="GJX1869" s="84"/>
      <c r="GJY1869" s="84"/>
      <c r="GJZ1869" s="84"/>
      <c r="GKA1869" s="84"/>
      <c r="GKB1869" s="84"/>
      <c r="GKC1869" s="84"/>
      <c r="GKD1869" s="84"/>
      <c r="GKE1869" s="84"/>
      <c r="GKF1869" s="84"/>
      <c r="GKG1869" s="84"/>
      <c r="GKH1869" s="84"/>
      <c r="GKI1869" s="84"/>
      <c r="GKJ1869" s="84"/>
      <c r="GKK1869" s="84"/>
      <c r="GKL1869" s="84"/>
      <c r="GKM1869" s="84"/>
      <c r="GKN1869" s="84"/>
      <c r="GKO1869" s="84"/>
      <c r="GKP1869" s="84"/>
      <c r="GKQ1869" s="84"/>
      <c r="GKR1869" s="84"/>
      <c r="GKS1869" s="84"/>
      <c r="GKT1869" s="84"/>
      <c r="GKU1869" s="84"/>
      <c r="GKV1869" s="84"/>
      <c r="GKW1869" s="84"/>
      <c r="GKX1869" s="84"/>
      <c r="GKY1869" s="84"/>
      <c r="GKZ1869" s="84"/>
      <c r="GLA1869" s="84"/>
      <c r="GLB1869" s="84"/>
      <c r="GLC1869" s="84"/>
      <c r="GLD1869" s="84"/>
      <c r="GLE1869" s="84"/>
      <c r="GLF1869" s="84"/>
      <c r="GLG1869" s="84"/>
      <c r="GLH1869" s="84"/>
      <c r="GLI1869" s="84"/>
      <c r="GLJ1869" s="84"/>
      <c r="GLK1869" s="84"/>
      <c r="GLL1869" s="84"/>
      <c r="GLM1869" s="84"/>
      <c r="GLN1869" s="84"/>
      <c r="GLO1869" s="84"/>
      <c r="GLP1869" s="84"/>
      <c r="GLQ1869" s="84"/>
      <c r="GLR1869" s="84"/>
      <c r="GLS1869" s="84"/>
      <c r="GLT1869" s="84"/>
      <c r="GLU1869" s="84"/>
      <c r="GLV1869" s="84"/>
      <c r="GLW1869" s="84"/>
      <c r="GLX1869" s="84"/>
      <c r="GLY1869" s="84"/>
      <c r="GLZ1869" s="84"/>
      <c r="GMA1869" s="84"/>
      <c r="GMB1869" s="84"/>
      <c r="GMC1869" s="84"/>
      <c r="GMD1869" s="84"/>
      <c r="GME1869" s="84"/>
      <c r="GMF1869" s="84"/>
      <c r="GMG1869" s="84"/>
      <c r="GMH1869" s="84"/>
      <c r="GMI1869" s="84"/>
      <c r="GMJ1869" s="84"/>
      <c r="GMK1869" s="84"/>
      <c r="GML1869" s="84"/>
      <c r="GMM1869" s="84"/>
      <c r="GMN1869" s="84"/>
      <c r="GMO1869" s="84"/>
      <c r="GMP1869" s="84"/>
      <c r="GMQ1869" s="84"/>
      <c r="GMR1869" s="84"/>
      <c r="GMS1869" s="84"/>
      <c r="GMT1869" s="84"/>
      <c r="GMU1869" s="84"/>
      <c r="GMV1869" s="84"/>
      <c r="GMW1869" s="84"/>
      <c r="GMX1869" s="84"/>
      <c r="GMY1869" s="84"/>
      <c r="GMZ1869" s="84"/>
      <c r="GNA1869" s="84"/>
      <c r="GNB1869" s="84"/>
      <c r="GNC1869" s="84"/>
      <c r="GND1869" s="84"/>
      <c r="GNE1869" s="84"/>
      <c r="GNF1869" s="84"/>
      <c r="GNG1869" s="84"/>
      <c r="GNH1869" s="84"/>
      <c r="GNI1869" s="84"/>
      <c r="GNJ1869" s="84"/>
      <c r="GNK1869" s="84"/>
      <c r="GNL1869" s="84"/>
      <c r="GNM1869" s="84"/>
      <c r="GNN1869" s="84"/>
      <c r="GNO1869" s="84"/>
      <c r="GNP1869" s="84"/>
      <c r="GNQ1869" s="84"/>
      <c r="GNR1869" s="84"/>
      <c r="GNS1869" s="84"/>
      <c r="GNT1869" s="84"/>
      <c r="GNU1869" s="84"/>
      <c r="GNV1869" s="84"/>
      <c r="GNW1869" s="84"/>
      <c r="GNX1869" s="84"/>
      <c r="GNY1869" s="84"/>
      <c r="GNZ1869" s="84"/>
      <c r="GOA1869" s="84"/>
      <c r="GOB1869" s="84"/>
      <c r="GOC1869" s="84"/>
      <c r="GOD1869" s="84"/>
      <c r="GOE1869" s="84"/>
      <c r="GOF1869" s="84"/>
      <c r="GOG1869" s="84"/>
      <c r="GOH1869" s="84"/>
      <c r="GOI1869" s="84"/>
      <c r="GOJ1869" s="84"/>
      <c r="GOK1869" s="84"/>
      <c r="GOL1869" s="84"/>
      <c r="GOM1869" s="84"/>
      <c r="GON1869" s="84"/>
      <c r="GOO1869" s="84"/>
      <c r="GOP1869" s="84"/>
      <c r="GOQ1869" s="84"/>
      <c r="GOR1869" s="84"/>
      <c r="GOS1869" s="84"/>
      <c r="GOT1869" s="84"/>
      <c r="GOU1869" s="84"/>
      <c r="GOV1869" s="84"/>
      <c r="GOW1869" s="84"/>
      <c r="GOX1869" s="84"/>
      <c r="GOY1869" s="84"/>
      <c r="GOZ1869" s="84"/>
      <c r="GPA1869" s="84"/>
      <c r="GPB1869" s="84"/>
      <c r="GPC1869" s="84"/>
      <c r="GPD1869" s="84"/>
      <c r="GPE1869" s="84"/>
      <c r="GPF1869" s="84"/>
      <c r="GPG1869" s="84"/>
      <c r="GPH1869" s="84"/>
      <c r="GPI1869" s="84"/>
      <c r="GPJ1869" s="84"/>
      <c r="GPK1869" s="84"/>
      <c r="GPL1869" s="84"/>
      <c r="GPM1869" s="84"/>
      <c r="GPN1869" s="84"/>
      <c r="GPO1869" s="84"/>
      <c r="GPP1869" s="84"/>
      <c r="GPQ1869" s="84"/>
      <c r="GPR1869" s="84"/>
      <c r="GPS1869" s="84"/>
      <c r="GPT1869" s="84"/>
      <c r="GPU1869" s="84"/>
      <c r="GPV1869" s="84"/>
      <c r="GPW1869" s="84"/>
      <c r="GPX1869" s="84"/>
      <c r="GPY1869" s="84"/>
      <c r="GPZ1869" s="84"/>
      <c r="GQA1869" s="84"/>
      <c r="GQB1869" s="84"/>
      <c r="GQC1869" s="84"/>
      <c r="GQD1869" s="84"/>
      <c r="GQE1869" s="84"/>
      <c r="GQF1869" s="84"/>
      <c r="GQG1869" s="84"/>
      <c r="GQH1869" s="84"/>
      <c r="GQI1869" s="84"/>
      <c r="GQJ1869" s="84"/>
      <c r="GQK1869" s="84"/>
      <c r="GQL1869" s="84"/>
      <c r="GQM1869" s="84"/>
      <c r="GQN1869" s="84"/>
      <c r="GQO1869" s="84"/>
      <c r="GQP1869" s="84"/>
      <c r="GQQ1869" s="84"/>
      <c r="GQR1869" s="84"/>
      <c r="GQS1869" s="84"/>
      <c r="GQT1869" s="84"/>
      <c r="GQU1869" s="84"/>
      <c r="GQV1869" s="84"/>
      <c r="GQW1869" s="84"/>
      <c r="GQX1869" s="84"/>
      <c r="GQY1869" s="84"/>
      <c r="GQZ1869" s="84"/>
      <c r="GRA1869" s="84"/>
      <c r="GRB1869" s="84"/>
      <c r="GRC1869" s="84"/>
      <c r="GRD1869" s="84"/>
      <c r="GRE1869" s="84"/>
      <c r="GRF1869" s="84"/>
      <c r="GRG1869" s="84"/>
      <c r="GRH1869" s="84"/>
      <c r="GRI1869" s="84"/>
      <c r="GRJ1869" s="84"/>
      <c r="GRK1869" s="84"/>
      <c r="GRL1869" s="84"/>
      <c r="GRM1869" s="84"/>
      <c r="GRN1869" s="84"/>
      <c r="GRO1869" s="84"/>
      <c r="GRP1869" s="84"/>
      <c r="GRQ1869" s="84"/>
      <c r="GRR1869" s="84"/>
      <c r="GRS1869" s="84"/>
      <c r="GRT1869" s="84"/>
      <c r="GRU1869" s="84"/>
      <c r="GRV1869" s="84"/>
      <c r="GRW1869" s="84"/>
      <c r="GRX1869" s="84"/>
      <c r="GRY1869" s="84"/>
      <c r="GRZ1869" s="84"/>
      <c r="GSA1869" s="84"/>
      <c r="GSB1869" s="84"/>
      <c r="GSC1869" s="84"/>
      <c r="GSD1869" s="84"/>
      <c r="GSE1869" s="84"/>
      <c r="GSF1869" s="84"/>
      <c r="GSG1869" s="84"/>
      <c r="GSH1869" s="84"/>
      <c r="GSI1869" s="84"/>
      <c r="GSJ1869" s="84"/>
      <c r="GSK1869" s="84"/>
      <c r="GSL1869" s="84"/>
      <c r="GSM1869" s="84"/>
      <c r="GSN1869" s="84"/>
      <c r="GSO1869" s="84"/>
      <c r="GSP1869" s="84"/>
      <c r="GSQ1869" s="84"/>
      <c r="GSR1869" s="84"/>
      <c r="GSS1869" s="84"/>
      <c r="GST1869" s="84"/>
      <c r="GSU1869" s="84"/>
      <c r="GSV1869" s="84"/>
      <c r="GSW1869" s="84"/>
      <c r="GSX1869" s="84"/>
      <c r="GSY1869" s="84"/>
      <c r="GSZ1869" s="84"/>
      <c r="GTA1869" s="84"/>
      <c r="GTB1869" s="84"/>
      <c r="GTC1869" s="84"/>
      <c r="GTD1869" s="84"/>
      <c r="GTE1869" s="84"/>
      <c r="GTF1869" s="84"/>
      <c r="GTG1869" s="84"/>
      <c r="GTH1869" s="84"/>
      <c r="GTI1869" s="84"/>
      <c r="GTJ1869" s="84"/>
      <c r="GTK1869" s="84"/>
      <c r="GTL1869" s="84"/>
      <c r="GTM1869" s="84"/>
      <c r="GTN1869" s="84"/>
      <c r="GTO1869" s="84"/>
      <c r="GTP1869" s="84"/>
      <c r="GTQ1869" s="84"/>
      <c r="GTR1869" s="84"/>
      <c r="GTS1869" s="84"/>
      <c r="GTT1869" s="84"/>
      <c r="GTU1869" s="84"/>
      <c r="GTV1869" s="84"/>
      <c r="GTW1869" s="84"/>
      <c r="GTX1869" s="84"/>
      <c r="GTY1869" s="84"/>
      <c r="GTZ1869" s="84"/>
      <c r="GUA1869" s="84"/>
      <c r="GUB1869" s="84"/>
      <c r="GUC1869" s="84"/>
      <c r="GUD1869" s="84"/>
      <c r="GUE1869" s="84"/>
      <c r="GUF1869" s="84"/>
      <c r="GUG1869" s="84"/>
      <c r="GUH1869" s="84"/>
      <c r="GUI1869" s="84"/>
      <c r="GUJ1869" s="84"/>
      <c r="GUK1869" s="84"/>
      <c r="GUL1869" s="84"/>
      <c r="GUM1869" s="84"/>
      <c r="GUN1869" s="84"/>
      <c r="GUO1869" s="84"/>
      <c r="GUP1869" s="84"/>
      <c r="GUQ1869" s="84"/>
      <c r="GUR1869" s="84"/>
      <c r="GUS1869" s="84"/>
      <c r="GUT1869" s="84"/>
      <c r="GUU1869" s="84"/>
      <c r="GUV1869" s="84"/>
      <c r="GUW1869" s="84"/>
      <c r="GUX1869" s="84"/>
      <c r="GUY1869" s="84"/>
      <c r="GUZ1869" s="84"/>
      <c r="GVA1869" s="84"/>
      <c r="GVB1869" s="84"/>
      <c r="GVC1869" s="84"/>
      <c r="GVD1869" s="84"/>
      <c r="GVE1869" s="84"/>
      <c r="GVF1869" s="84"/>
      <c r="GVG1869" s="84"/>
      <c r="GVH1869" s="84"/>
      <c r="GVI1869" s="84"/>
      <c r="GVJ1869" s="84"/>
      <c r="GVK1869" s="84"/>
      <c r="GVL1869" s="84"/>
      <c r="GVM1869" s="84"/>
      <c r="GVN1869" s="84"/>
      <c r="GVO1869" s="84"/>
      <c r="GVP1869" s="84"/>
      <c r="GVQ1869" s="84"/>
      <c r="GVR1869" s="84"/>
      <c r="GVS1869" s="84"/>
      <c r="GVT1869" s="84"/>
      <c r="GVU1869" s="84"/>
      <c r="GVV1869" s="84"/>
      <c r="GVW1869" s="84"/>
      <c r="GVX1869" s="84"/>
      <c r="GVY1869" s="84"/>
      <c r="GVZ1869" s="84"/>
      <c r="GWA1869" s="84"/>
      <c r="GWB1869" s="84"/>
      <c r="GWC1869" s="84"/>
      <c r="GWD1869" s="84"/>
      <c r="GWE1869" s="84"/>
      <c r="GWF1869" s="84"/>
      <c r="GWG1869" s="84"/>
      <c r="GWH1869" s="84"/>
      <c r="GWI1869" s="84"/>
      <c r="GWJ1869" s="84"/>
      <c r="GWK1869" s="84"/>
      <c r="GWL1869" s="84"/>
      <c r="GWM1869" s="84"/>
      <c r="GWN1869" s="84"/>
      <c r="GWO1869" s="84"/>
      <c r="GWP1869" s="84"/>
      <c r="GWQ1869" s="84"/>
      <c r="GWR1869" s="84"/>
      <c r="GWS1869" s="84"/>
      <c r="GWT1869" s="84"/>
      <c r="GWU1869" s="84"/>
      <c r="GWV1869" s="84"/>
      <c r="GWW1869" s="84"/>
      <c r="GWX1869" s="84"/>
      <c r="GWY1869" s="84"/>
      <c r="GWZ1869" s="84"/>
      <c r="GXA1869" s="84"/>
      <c r="GXB1869" s="84"/>
      <c r="GXC1869" s="84"/>
      <c r="GXD1869" s="84"/>
      <c r="GXE1869" s="84"/>
      <c r="GXF1869" s="84"/>
      <c r="GXG1869" s="84"/>
      <c r="GXH1869" s="84"/>
      <c r="GXI1869" s="84"/>
      <c r="GXJ1869" s="84"/>
      <c r="GXK1869" s="84"/>
      <c r="GXL1869" s="84"/>
      <c r="GXM1869" s="84"/>
      <c r="GXN1869" s="84"/>
      <c r="GXO1869" s="84"/>
      <c r="GXP1869" s="84"/>
      <c r="GXQ1869" s="84"/>
      <c r="GXR1869" s="84"/>
      <c r="GXS1869" s="84"/>
      <c r="GXT1869" s="84"/>
      <c r="GXU1869" s="84"/>
      <c r="GXV1869" s="84"/>
      <c r="GXW1869" s="84"/>
      <c r="GXX1869" s="84"/>
      <c r="GXY1869" s="84"/>
      <c r="GXZ1869" s="84"/>
      <c r="GYA1869" s="84"/>
      <c r="GYB1869" s="84"/>
      <c r="GYC1869" s="84"/>
      <c r="GYD1869" s="84"/>
      <c r="GYE1869" s="84"/>
      <c r="GYF1869" s="84"/>
      <c r="GYG1869" s="84"/>
      <c r="GYH1869" s="84"/>
      <c r="GYI1869" s="84"/>
      <c r="GYJ1869" s="84"/>
      <c r="GYK1869" s="84"/>
      <c r="GYL1869" s="84"/>
      <c r="GYM1869" s="84"/>
      <c r="GYN1869" s="84"/>
      <c r="GYO1869" s="84"/>
      <c r="GYP1869" s="84"/>
      <c r="GYQ1869" s="84"/>
      <c r="GYR1869" s="84"/>
      <c r="GYS1869" s="84"/>
      <c r="GYT1869" s="84"/>
      <c r="GYU1869" s="84"/>
      <c r="GYV1869" s="84"/>
      <c r="GYW1869" s="84"/>
      <c r="GYX1869" s="84"/>
      <c r="GYY1869" s="84"/>
      <c r="GYZ1869" s="84"/>
      <c r="GZA1869" s="84"/>
      <c r="GZB1869" s="84"/>
      <c r="GZC1869" s="84"/>
      <c r="GZD1869" s="84"/>
      <c r="GZE1869" s="84"/>
      <c r="GZF1869" s="84"/>
      <c r="GZG1869" s="84"/>
      <c r="GZH1869" s="84"/>
      <c r="GZI1869" s="84"/>
      <c r="GZJ1869" s="84"/>
      <c r="GZK1869" s="84"/>
      <c r="GZL1869" s="84"/>
      <c r="GZM1869" s="84"/>
      <c r="GZN1869" s="84"/>
      <c r="GZO1869" s="84"/>
      <c r="GZP1869" s="84"/>
      <c r="GZQ1869" s="84"/>
      <c r="GZR1869" s="84"/>
      <c r="GZS1869" s="84"/>
      <c r="GZT1869" s="84"/>
      <c r="GZU1869" s="84"/>
      <c r="GZV1869" s="84"/>
      <c r="GZW1869" s="84"/>
      <c r="GZX1869" s="84"/>
      <c r="GZY1869" s="84"/>
      <c r="GZZ1869" s="84"/>
      <c r="HAA1869" s="84"/>
      <c r="HAB1869" s="84"/>
      <c r="HAC1869" s="84"/>
      <c r="HAD1869" s="84"/>
      <c r="HAE1869" s="84"/>
      <c r="HAF1869" s="84"/>
      <c r="HAG1869" s="84"/>
      <c r="HAH1869" s="84"/>
      <c r="HAI1869" s="84"/>
      <c r="HAJ1869" s="84"/>
      <c r="HAK1869" s="84"/>
      <c r="HAL1869" s="84"/>
      <c r="HAM1869" s="84"/>
      <c r="HAN1869" s="84"/>
      <c r="HAO1869" s="84"/>
      <c r="HAP1869" s="84"/>
      <c r="HAQ1869" s="84"/>
      <c r="HAR1869" s="84"/>
      <c r="HAS1869" s="84"/>
      <c r="HAT1869" s="84"/>
      <c r="HAU1869" s="84"/>
      <c r="HAV1869" s="84"/>
      <c r="HAW1869" s="84"/>
      <c r="HAX1869" s="84"/>
      <c r="HAY1869" s="84"/>
      <c r="HAZ1869" s="84"/>
      <c r="HBA1869" s="84"/>
      <c r="HBB1869" s="84"/>
      <c r="HBC1869" s="84"/>
      <c r="HBD1869" s="84"/>
      <c r="HBE1869" s="84"/>
      <c r="HBF1869" s="84"/>
      <c r="HBG1869" s="84"/>
      <c r="HBH1869" s="84"/>
      <c r="HBI1869" s="84"/>
      <c r="HBJ1869" s="84"/>
      <c r="HBK1869" s="84"/>
      <c r="HBL1869" s="84"/>
      <c r="HBM1869" s="84"/>
      <c r="HBN1869" s="84"/>
      <c r="HBO1869" s="84"/>
      <c r="HBP1869" s="84"/>
      <c r="HBQ1869" s="84"/>
      <c r="HBR1869" s="84"/>
      <c r="HBS1869" s="84"/>
      <c r="HBT1869" s="84"/>
      <c r="HBU1869" s="84"/>
      <c r="HBV1869" s="84"/>
      <c r="HBW1869" s="84"/>
      <c r="HBX1869" s="84"/>
      <c r="HBY1869" s="84"/>
      <c r="HBZ1869" s="84"/>
      <c r="HCA1869" s="84"/>
      <c r="HCB1869" s="84"/>
      <c r="HCC1869" s="84"/>
      <c r="HCD1869" s="84"/>
      <c r="HCE1869" s="84"/>
      <c r="HCF1869" s="84"/>
      <c r="HCG1869" s="84"/>
      <c r="HCH1869" s="84"/>
      <c r="HCI1869" s="84"/>
      <c r="HCJ1869" s="84"/>
      <c r="HCK1869" s="84"/>
      <c r="HCL1869" s="84"/>
      <c r="HCM1869" s="84"/>
      <c r="HCN1869" s="84"/>
      <c r="HCO1869" s="84"/>
      <c r="HCP1869" s="84"/>
      <c r="HCQ1869" s="84"/>
      <c r="HCR1869" s="84"/>
      <c r="HCS1869" s="84"/>
      <c r="HCT1869" s="84"/>
      <c r="HCU1869" s="84"/>
      <c r="HCV1869" s="84"/>
      <c r="HCW1869" s="84"/>
      <c r="HCX1869" s="84"/>
      <c r="HCY1869" s="84"/>
      <c r="HCZ1869" s="84"/>
      <c r="HDA1869" s="84"/>
      <c r="HDB1869" s="84"/>
      <c r="HDC1869" s="84"/>
      <c r="HDD1869" s="84"/>
      <c r="HDE1869" s="84"/>
      <c r="HDF1869" s="84"/>
      <c r="HDG1869" s="84"/>
      <c r="HDH1869" s="84"/>
      <c r="HDI1869" s="84"/>
      <c r="HDJ1869" s="84"/>
      <c r="HDK1869" s="84"/>
      <c r="HDL1869" s="84"/>
      <c r="HDM1869" s="84"/>
      <c r="HDN1869" s="84"/>
      <c r="HDO1869" s="84"/>
      <c r="HDP1869" s="84"/>
      <c r="HDQ1869" s="84"/>
      <c r="HDR1869" s="84"/>
      <c r="HDS1869" s="84"/>
      <c r="HDT1869" s="84"/>
      <c r="HDU1869" s="84"/>
      <c r="HDV1869" s="84"/>
      <c r="HDW1869" s="84"/>
      <c r="HDX1869" s="84"/>
      <c r="HDY1869" s="84"/>
      <c r="HDZ1869" s="84"/>
      <c r="HEA1869" s="84"/>
      <c r="HEB1869" s="84"/>
      <c r="HEC1869" s="84"/>
      <c r="HED1869" s="84"/>
      <c r="HEE1869" s="84"/>
      <c r="HEF1869" s="84"/>
      <c r="HEG1869" s="84"/>
      <c r="HEH1869" s="84"/>
      <c r="HEI1869" s="84"/>
      <c r="HEJ1869" s="84"/>
      <c r="HEK1869" s="84"/>
      <c r="HEL1869" s="84"/>
      <c r="HEM1869" s="84"/>
      <c r="HEN1869" s="84"/>
      <c r="HEO1869" s="84"/>
      <c r="HEP1869" s="84"/>
      <c r="HEQ1869" s="84"/>
      <c r="HER1869" s="84"/>
      <c r="HES1869" s="84"/>
      <c r="HET1869" s="84"/>
      <c r="HEU1869" s="84"/>
      <c r="HEV1869" s="84"/>
      <c r="HEW1869" s="84"/>
      <c r="HEX1869" s="84"/>
      <c r="HEY1869" s="84"/>
      <c r="HEZ1869" s="84"/>
      <c r="HFA1869" s="84"/>
      <c r="HFB1869" s="84"/>
      <c r="HFC1869" s="84"/>
      <c r="HFD1869" s="84"/>
      <c r="HFE1869" s="84"/>
      <c r="HFF1869" s="84"/>
      <c r="HFG1869" s="84"/>
      <c r="HFH1869" s="84"/>
      <c r="HFI1869" s="84"/>
      <c r="HFJ1869" s="84"/>
      <c r="HFK1869" s="84"/>
      <c r="HFL1869" s="84"/>
      <c r="HFM1869" s="84"/>
      <c r="HFN1869" s="84"/>
      <c r="HFO1869" s="84"/>
      <c r="HFP1869" s="84"/>
      <c r="HFQ1869" s="84"/>
      <c r="HFR1869" s="84"/>
      <c r="HFS1869" s="84"/>
      <c r="HFT1869" s="84"/>
      <c r="HFU1869" s="84"/>
      <c r="HFV1869" s="84"/>
      <c r="HFW1869" s="84"/>
      <c r="HFX1869" s="84"/>
      <c r="HFY1869" s="84"/>
      <c r="HFZ1869" s="84"/>
      <c r="HGA1869" s="84"/>
      <c r="HGB1869" s="84"/>
      <c r="HGC1869" s="84"/>
      <c r="HGD1869" s="84"/>
      <c r="HGE1869" s="84"/>
      <c r="HGF1869" s="84"/>
      <c r="HGG1869" s="84"/>
      <c r="HGH1869" s="84"/>
      <c r="HGI1869" s="84"/>
      <c r="HGJ1869" s="84"/>
      <c r="HGK1869" s="84"/>
      <c r="HGL1869" s="84"/>
      <c r="HGM1869" s="84"/>
      <c r="HGN1869" s="84"/>
      <c r="HGO1869" s="84"/>
      <c r="HGP1869" s="84"/>
      <c r="HGQ1869" s="84"/>
      <c r="HGR1869" s="84"/>
      <c r="HGS1869" s="84"/>
      <c r="HGT1869" s="84"/>
      <c r="HGU1869" s="84"/>
      <c r="HGV1869" s="84"/>
      <c r="HGW1869" s="84"/>
      <c r="HGX1869" s="84"/>
      <c r="HGY1869" s="84"/>
      <c r="HGZ1869" s="84"/>
      <c r="HHA1869" s="84"/>
      <c r="HHB1869" s="84"/>
      <c r="HHC1869" s="84"/>
      <c r="HHD1869" s="84"/>
      <c r="HHE1869" s="84"/>
      <c r="HHF1869" s="84"/>
      <c r="HHG1869" s="84"/>
      <c r="HHH1869" s="84"/>
      <c r="HHI1869" s="84"/>
      <c r="HHJ1869" s="84"/>
      <c r="HHK1869" s="84"/>
      <c r="HHL1869" s="84"/>
      <c r="HHM1869" s="84"/>
      <c r="HHN1869" s="84"/>
      <c r="HHO1869" s="84"/>
      <c r="HHP1869" s="84"/>
      <c r="HHQ1869" s="84"/>
      <c r="HHR1869" s="84"/>
      <c r="HHS1869" s="84"/>
      <c r="HHT1869" s="84"/>
      <c r="HHU1869" s="84"/>
      <c r="HHV1869" s="84"/>
      <c r="HHW1869" s="84"/>
      <c r="HHX1869" s="84"/>
      <c r="HHY1869" s="84"/>
      <c r="HHZ1869" s="84"/>
      <c r="HIA1869" s="84"/>
      <c r="HIB1869" s="84"/>
      <c r="HIC1869" s="84"/>
      <c r="HID1869" s="84"/>
      <c r="HIE1869" s="84"/>
      <c r="HIF1869" s="84"/>
      <c r="HIG1869" s="84"/>
      <c r="HIH1869" s="84"/>
      <c r="HII1869" s="84"/>
      <c r="HIJ1869" s="84"/>
      <c r="HIK1869" s="84"/>
      <c r="HIL1869" s="84"/>
      <c r="HIM1869" s="84"/>
      <c r="HIN1869" s="84"/>
      <c r="HIO1869" s="84"/>
      <c r="HIP1869" s="84"/>
      <c r="HIQ1869" s="84"/>
      <c r="HIR1869" s="84"/>
      <c r="HIS1869" s="84"/>
      <c r="HIT1869" s="84"/>
      <c r="HIU1869" s="84"/>
      <c r="HIV1869" s="84"/>
      <c r="HIW1869" s="84"/>
      <c r="HIX1869" s="84"/>
      <c r="HIY1869" s="84"/>
      <c r="HIZ1869" s="84"/>
      <c r="HJA1869" s="84"/>
      <c r="HJB1869" s="84"/>
      <c r="HJC1869" s="84"/>
      <c r="HJD1869" s="84"/>
      <c r="HJE1869" s="84"/>
      <c r="HJF1869" s="84"/>
      <c r="HJG1869" s="84"/>
      <c r="HJH1869" s="84"/>
      <c r="HJI1869" s="84"/>
      <c r="HJJ1869" s="84"/>
      <c r="HJK1869" s="84"/>
      <c r="HJL1869" s="84"/>
      <c r="HJM1869" s="84"/>
      <c r="HJN1869" s="84"/>
      <c r="HJO1869" s="84"/>
      <c r="HJP1869" s="84"/>
      <c r="HJQ1869" s="84"/>
      <c r="HJR1869" s="84"/>
      <c r="HJS1869" s="84"/>
      <c r="HJT1869" s="84"/>
      <c r="HJU1869" s="84"/>
      <c r="HJV1869" s="84"/>
      <c r="HJW1869" s="84"/>
      <c r="HJX1869" s="84"/>
      <c r="HJY1869" s="84"/>
      <c r="HJZ1869" s="84"/>
      <c r="HKA1869" s="84"/>
      <c r="HKB1869" s="84"/>
      <c r="HKC1869" s="84"/>
      <c r="HKD1869" s="84"/>
      <c r="HKE1869" s="84"/>
      <c r="HKF1869" s="84"/>
      <c r="HKG1869" s="84"/>
      <c r="HKH1869" s="84"/>
      <c r="HKI1869" s="84"/>
      <c r="HKJ1869" s="84"/>
      <c r="HKK1869" s="84"/>
      <c r="HKL1869" s="84"/>
      <c r="HKM1869" s="84"/>
      <c r="HKN1869" s="84"/>
      <c r="HKO1869" s="84"/>
      <c r="HKP1869" s="84"/>
      <c r="HKQ1869" s="84"/>
      <c r="HKR1869" s="84"/>
      <c r="HKS1869" s="84"/>
      <c r="HKT1869" s="84"/>
      <c r="HKU1869" s="84"/>
      <c r="HKV1869" s="84"/>
      <c r="HKW1869" s="84"/>
      <c r="HKX1869" s="84"/>
      <c r="HKY1869" s="84"/>
      <c r="HKZ1869" s="84"/>
      <c r="HLA1869" s="84"/>
      <c r="HLB1869" s="84"/>
      <c r="HLC1869" s="84"/>
      <c r="HLD1869" s="84"/>
      <c r="HLE1869" s="84"/>
      <c r="HLF1869" s="84"/>
      <c r="HLG1869" s="84"/>
      <c r="HLH1869" s="84"/>
      <c r="HLI1869" s="84"/>
      <c r="HLJ1869" s="84"/>
      <c r="HLK1869" s="84"/>
      <c r="HLL1869" s="84"/>
      <c r="HLM1869" s="84"/>
      <c r="HLN1869" s="84"/>
      <c r="HLO1869" s="84"/>
      <c r="HLP1869" s="84"/>
      <c r="HLQ1869" s="84"/>
      <c r="HLR1869" s="84"/>
      <c r="HLS1869" s="84"/>
      <c r="HLT1869" s="84"/>
      <c r="HLU1869" s="84"/>
      <c r="HLV1869" s="84"/>
      <c r="HLW1869" s="84"/>
      <c r="HLX1869" s="84"/>
      <c r="HLY1869" s="84"/>
      <c r="HLZ1869" s="84"/>
      <c r="HMA1869" s="84"/>
      <c r="HMB1869" s="84"/>
      <c r="HMC1869" s="84"/>
      <c r="HMD1869" s="84"/>
      <c r="HME1869" s="84"/>
      <c r="HMF1869" s="84"/>
      <c r="HMG1869" s="84"/>
      <c r="HMH1869" s="84"/>
      <c r="HMI1869" s="84"/>
      <c r="HMJ1869" s="84"/>
      <c r="HMK1869" s="84"/>
      <c r="HML1869" s="84"/>
      <c r="HMM1869" s="84"/>
      <c r="HMN1869" s="84"/>
      <c r="HMO1869" s="84"/>
      <c r="HMP1869" s="84"/>
      <c r="HMQ1869" s="84"/>
      <c r="HMR1869" s="84"/>
      <c r="HMS1869" s="84"/>
      <c r="HMT1869" s="84"/>
      <c r="HMU1869" s="84"/>
      <c r="HMV1869" s="84"/>
      <c r="HMW1869" s="84"/>
      <c r="HMX1869" s="84"/>
      <c r="HMY1869" s="84"/>
      <c r="HMZ1869" s="84"/>
      <c r="HNA1869" s="84"/>
      <c r="HNB1869" s="84"/>
      <c r="HNC1869" s="84"/>
      <c r="HND1869" s="84"/>
      <c r="HNE1869" s="84"/>
      <c r="HNF1869" s="84"/>
      <c r="HNG1869" s="84"/>
      <c r="HNH1869" s="84"/>
      <c r="HNI1869" s="84"/>
      <c r="HNJ1869" s="84"/>
      <c r="HNK1869" s="84"/>
      <c r="HNL1869" s="84"/>
      <c r="HNM1869" s="84"/>
      <c r="HNN1869" s="84"/>
      <c r="HNO1869" s="84"/>
      <c r="HNP1869" s="84"/>
      <c r="HNQ1869" s="84"/>
      <c r="HNR1869" s="84"/>
      <c r="HNS1869" s="84"/>
      <c r="HNT1869" s="84"/>
      <c r="HNU1869" s="84"/>
      <c r="HNV1869" s="84"/>
      <c r="HNW1869" s="84"/>
      <c r="HNX1869" s="84"/>
      <c r="HNY1869" s="84"/>
      <c r="HNZ1869" s="84"/>
      <c r="HOA1869" s="84"/>
      <c r="HOB1869" s="84"/>
      <c r="HOC1869" s="84"/>
      <c r="HOD1869" s="84"/>
      <c r="HOE1869" s="84"/>
      <c r="HOF1869" s="84"/>
      <c r="HOG1869" s="84"/>
      <c r="HOH1869" s="84"/>
      <c r="HOI1869" s="84"/>
      <c r="HOJ1869" s="84"/>
      <c r="HOK1869" s="84"/>
      <c r="HOL1869" s="84"/>
      <c r="HOM1869" s="84"/>
      <c r="HON1869" s="84"/>
      <c r="HOO1869" s="84"/>
      <c r="HOP1869" s="84"/>
      <c r="HOQ1869" s="84"/>
      <c r="HOR1869" s="84"/>
      <c r="HOS1869" s="84"/>
      <c r="HOT1869" s="84"/>
      <c r="HOU1869" s="84"/>
      <c r="HOV1869" s="84"/>
      <c r="HOW1869" s="84"/>
      <c r="HOX1869" s="84"/>
      <c r="HOY1869" s="84"/>
      <c r="HOZ1869" s="84"/>
      <c r="HPA1869" s="84"/>
      <c r="HPB1869" s="84"/>
      <c r="HPC1869" s="84"/>
      <c r="HPD1869" s="84"/>
      <c r="HPE1869" s="84"/>
      <c r="HPF1869" s="84"/>
      <c r="HPG1869" s="84"/>
      <c r="HPH1869" s="84"/>
      <c r="HPI1869" s="84"/>
      <c r="HPJ1869" s="84"/>
      <c r="HPK1869" s="84"/>
      <c r="HPL1869" s="84"/>
      <c r="HPM1869" s="84"/>
      <c r="HPN1869" s="84"/>
      <c r="HPO1869" s="84"/>
      <c r="HPP1869" s="84"/>
      <c r="HPQ1869" s="84"/>
      <c r="HPR1869" s="84"/>
      <c r="HPS1869" s="84"/>
      <c r="HPT1869" s="84"/>
      <c r="HPU1869" s="84"/>
      <c r="HPV1869" s="84"/>
      <c r="HPW1869" s="84"/>
      <c r="HPX1869" s="84"/>
      <c r="HPY1869" s="84"/>
      <c r="HPZ1869" s="84"/>
      <c r="HQA1869" s="84"/>
      <c r="HQB1869" s="84"/>
      <c r="HQC1869" s="84"/>
      <c r="HQD1869" s="84"/>
      <c r="HQE1869" s="84"/>
      <c r="HQF1869" s="84"/>
      <c r="HQG1869" s="84"/>
      <c r="HQH1869" s="84"/>
      <c r="HQI1869" s="84"/>
      <c r="HQJ1869" s="84"/>
      <c r="HQK1869" s="84"/>
      <c r="HQL1869" s="84"/>
      <c r="HQM1869" s="84"/>
      <c r="HQN1869" s="84"/>
      <c r="HQO1869" s="84"/>
      <c r="HQP1869" s="84"/>
      <c r="HQQ1869" s="84"/>
      <c r="HQR1869" s="84"/>
      <c r="HQS1869" s="84"/>
      <c r="HQT1869" s="84"/>
      <c r="HQU1869" s="84"/>
      <c r="HQV1869" s="84"/>
      <c r="HQW1869" s="84"/>
      <c r="HQX1869" s="84"/>
      <c r="HQY1869" s="84"/>
      <c r="HQZ1869" s="84"/>
      <c r="HRA1869" s="84"/>
      <c r="HRB1869" s="84"/>
      <c r="HRC1869" s="84"/>
      <c r="HRD1869" s="84"/>
      <c r="HRE1869" s="84"/>
      <c r="HRF1869" s="84"/>
      <c r="HRG1869" s="84"/>
      <c r="HRH1869" s="84"/>
      <c r="HRI1869" s="84"/>
      <c r="HRJ1869" s="84"/>
      <c r="HRK1869" s="84"/>
      <c r="HRL1869" s="84"/>
      <c r="HRM1869" s="84"/>
      <c r="HRN1869" s="84"/>
      <c r="HRO1869" s="84"/>
      <c r="HRP1869" s="84"/>
      <c r="HRQ1869" s="84"/>
      <c r="HRR1869" s="84"/>
      <c r="HRS1869" s="84"/>
      <c r="HRT1869" s="84"/>
      <c r="HRU1869" s="84"/>
      <c r="HRV1869" s="84"/>
      <c r="HRW1869" s="84"/>
      <c r="HRX1869" s="84"/>
      <c r="HRY1869" s="84"/>
      <c r="HRZ1869" s="84"/>
      <c r="HSA1869" s="84"/>
      <c r="HSB1869" s="84"/>
      <c r="HSC1869" s="84"/>
      <c r="HSD1869" s="84"/>
      <c r="HSE1869" s="84"/>
      <c r="HSF1869" s="84"/>
      <c r="HSG1869" s="84"/>
      <c r="HSH1869" s="84"/>
      <c r="HSI1869" s="84"/>
      <c r="HSJ1869" s="84"/>
      <c r="HSK1869" s="84"/>
      <c r="HSL1869" s="84"/>
      <c r="HSM1869" s="84"/>
      <c r="HSN1869" s="84"/>
      <c r="HSO1869" s="84"/>
      <c r="HSP1869" s="84"/>
      <c r="HSQ1869" s="84"/>
      <c r="HSR1869" s="84"/>
      <c r="HSS1869" s="84"/>
      <c r="HST1869" s="84"/>
      <c r="HSU1869" s="84"/>
      <c r="HSV1869" s="84"/>
      <c r="HSW1869" s="84"/>
      <c r="HSX1869" s="84"/>
      <c r="HSY1869" s="84"/>
      <c r="HSZ1869" s="84"/>
      <c r="HTA1869" s="84"/>
      <c r="HTB1869" s="84"/>
      <c r="HTC1869" s="84"/>
      <c r="HTD1869" s="84"/>
      <c r="HTE1869" s="84"/>
      <c r="HTF1869" s="84"/>
      <c r="HTG1869" s="84"/>
      <c r="HTH1869" s="84"/>
      <c r="HTI1869" s="84"/>
      <c r="HTJ1869" s="84"/>
      <c r="HTK1869" s="84"/>
      <c r="HTL1869" s="84"/>
      <c r="HTM1869" s="84"/>
      <c r="HTN1869" s="84"/>
      <c r="HTO1869" s="84"/>
      <c r="HTP1869" s="84"/>
      <c r="HTQ1869" s="84"/>
      <c r="HTR1869" s="84"/>
      <c r="HTS1869" s="84"/>
      <c r="HTT1869" s="84"/>
      <c r="HTU1869" s="84"/>
      <c r="HTV1869" s="84"/>
      <c r="HTW1869" s="84"/>
      <c r="HTX1869" s="84"/>
      <c r="HTY1869" s="84"/>
      <c r="HTZ1869" s="84"/>
      <c r="HUA1869" s="84"/>
      <c r="HUB1869" s="84"/>
      <c r="HUC1869" s="84"/>
      <c r="HUD1869" s="84"/>
      <c r="HUE1869" s="84"/>
      <c r="HUF1869" s="84"/>
      <c r="HUG1869" s="84"/>
      <c r="HUH1869" s="84"/>
      <c r="HUI1869" s="84"/>
      <c r="HUJ1869" s="84"/>
      <c r="HUK1869" s="84"/>
      <c r="HUL1869" s="84"/>
      <c r="HUM1869" s="84"/>
      <c r="HUN1869" s="84"/>
      <c r="HUO1869" s="84"/>
      <c r="HUP1869" s="84"/>
      <c r="HUQ1869" s="84"/>
      <c r="HUR1869" s="84"/>
      <c r="HUS1869" s="84"/>
      <c r="HUT1869" s="84"/>
      <c r="HUU1869" s="84"/>
      <c r="HUV1869" s="84"/>
      <c r="HUW1869" s="84"/>
      <c r="HUX1869" s="84"/>
      <c r="HUY1869" s="84"/>
      <c r="HUZ1869" s="84"/>
      <c r="HVA1869" s="84"/>
      <c r="HVB1869" s="84"/>
      <c r="HVC1869" s="84"/>
      <c r="HVD1869" s="84"/>
      <c r="HVE1869" s="84"/>
      <c r="HVF1869" s="84"/>
      <c r="HVG1869" s="84"/>
      <c r="HVH1869" s="84"/>
      <c r="HVI1869" s="84"/>
      <c r="HVJ1869" s="84"/>
      <c r="HVK1869" s="84"/>
      <c r="HVL1869" s="84"/>
      <c r="HVM1869" s="84"/>
      <c r="HVN1869" s="84"/>
      <c r="HVO1869" s="84"/>
      <c r="HVP1869" s="84"/>
      <c r="HVQ1869" s="84"/>
      <c r="HVR1869" s="84"/>
      <c r="HVS1869" s="84"/>
      <c r="HVT1869" s="84"/>
      <c r="HVU1869" s="84"/>
      <c r="HVV1869" s="84"/>
      <c r="HVW1869" s="84"/>
      <c r="HVX1869" s="84"/>
      <c r="HVY1869" s="84"/>
      <c r="HVZ1869" s="84"/>
      <c r="HWA1869" s="84"/>
      <c r="HWB1869" s="84"/>
      <c r="HWC1869" s="84"/>
      <c r="HWD1869" s="84"/>
      <c r="HWE1869" s="84"/>
      <c r="HWF1869" s="84"/>
      <c r="HWG1869" s="84"/>
      <c r="HWH1869" s="84"/>
      <c r="HWI1869" s="84"/>
      <c r="HWJ1869" s="84"/>
      <c r="HWK1869" s="84"/>
      <c r="HWL1869" s="84"/>
      <c r="HWM1869" s="84"/>
      <c r="HWN1869" s="84"/>
      <c r="HWO1869" s="84"/>
      <c r="HWP1869" s="84"/>
      <c r="HWQ1869" s="84"/>
      <c r="HWR1869" s="84"/>
      <c r="HWS1869" s="84"/>
      <c r="HWT1869" s="84"/>
      <c r="HWU1869" s="84"/>
      <c r="HWV1869" s="84"/>
      <c r="HWW1869" s="84"/>
      <c r="HWX1869" s="84"/>
      <c r="HWY1869" s="84"/>
      <c r="HWZ1869" s="84"/>
      <c r="HXA1869" s="84"/>
      <c r="HXB1869" s="84"/>
      <c r="HXC1869" s="84"/>
      <c r="HXD1869" s="84"/>
      <c r="HXE1869" s="84"/>
      <c r="HXF1869" s="84"/>
      <c r="HXG1869" s="84"/>
      <c r="HXH1869" s="84"/>
      <c r="HXI1869" s="84"/>
      <c r="HXJ1869" s="84"/>
      <c r="HXK1869" s="84"/>
      <c r="HXL1869" s="84"/>
      <c r="HXM1869" s="84"/>
      <c r="HXN1869" s="84"/>
      <c r="HXO1869" s="84"/>
      <c r="HXP1869" s="84"/>
      <c r="HXQ1869" s="84"/>
      <c r="HXR1869" s="84"/>
      <c r="HXS1869" s="84"/>
      <c r="HXT1869" s="84"/>
      <c r="HXU1869" s="84"/>
      <c r="HXV1869" s="84"/>
      <c r="HXW1869" s="84"/>
      <c r="HXX1869" s="84"/>
      <c r="HXY1869" s="84"/>
      <c r="HXZ1869" s="84"/>
      <c r="HYA1869" s="84"/>
      <c r="HYB1869" s="84"/>
      <c r="HYC1869" s="84"/>
      <c r="HYD1869" s="84"/>
      <c r="HYE1869" s="84"/>
      <c r="HYF1869" s="84"/>
      <c r="HYG1869" s="84"/>
      <c r="HYH1869" s="84"/>
      <c r="HYI1869" s="84"/>
      <c r="HYJ1869" s="84"/>
      <c r="HYK1869" s="84"/>
      <c r="HYL1869" s="84"/>
      <c r="HYM1869" s="84"/>
      <c r="HYN1869" s="84"/>
      <c r="HYO1869" s="84"/>
      <c r="HYP1869" s="84"/>
      <c r="HYQ1869" s="84"/>
      <c r="HYR1869" s="84"/>
      <c r="HYS1869" s="84"/>
      <c r="HYT1869" s="84"/>
      <c r="HYU1869" s="84"/>
      <c r="HYV1869" s="84"/>
      <c r="HYW1869" s="84"/>
      <c r="HYX1869" s="84"/>
      <c r="HYY1869" s="84"/>
      <c r="HYZ1869" s="84"/>
      <c r="HZA1869" s="84"/>
      <c r="HZB1869" s="84"/>
      <c r="HZC1869" s="84"/>
      <c r="HZD1869" s="84"/>
      <c r="HZE1869" s="84"/>
      <c r="HZF1869" s="84"/>
      <c r="HZG1869" s="84"/>
      <c r="HZH1869" s="84"/>
      <c r="HZI1869" s="84"/>
      <c r="HZJ1869" s="84"/>
      <c r="HZK1869" s="84"/>
      <c r="HZL1869" s="84"/>
      <c r="HZM1869" s="84"/>
      <c r="HZN1869" s="84"/>
      <c r="HZO1869" s="84"/>
      <c r="HZP1869" s="84"/>
      <c r="HZQ1869" s="84"/>
      <c r="HZR1869" s="84"/>
      <c r="HZS1869" s="84"/>
      <c r="HZT1869" s="84"/>
      <c r="HZU1869" s="84"/>
      <c r="HZV1869" s="84"/>
      <c r="HZW1869" s="84"/>
      <c r="HZX1869" s="84"/>
      <c r="HZY1869" s="84"/>
      <c r="HZZ1869" s="84"/>
      <c r="IAA1869" s="84"/>
      <c r="IAB1869" s="84"/>
      <c r="IAC1869" s="84"/>
      <c r="IAD1869" s="84"/>
      <c r="IAE1869" s="84"/>
      <c r="IAF1869" s="84"/>
      <c r="IAG1869" s="84"/>
      <c r="IAH1869" s="84"/>
      <c r="IAI1869" s="84"/>
      <c r="IAJ1869" s="84"/>
      <c r="IAK1869" s="84"/>
      <c r="IAL1869" s="84"/>
      <c r="IAM1869" s="84"/>
      <c r="IAN1869" s="84"/>
      <c r="IAO1869" s="84"/>
      <c r="IAP1869" s="84"/>
      <c r="IAQ1869" s="84"/>
      <c r="IAR1869" s="84"/>
      <c r="IAS1869" s="84"/>
      <c r="IAT1869" s="84"/>
      <c r="IAU1869" s="84"/>
      <c r="IAV1869" s="84"/>
      <c r="IAW1869" s="84"/>
      <c r="IAX1869" s="84"/>
      <c r="IAY1869" s="84"/>
      <c r="IAZ1869" s="84"/>
      <c r="IBA1869" s="84"/>
      <c r="IBB1869" s="84"/>
      <c r="IBC1869" s="84"/>
      <c r="IBD1869" s="84"/>
      <c r="IBE1869" s="84"/>
      <c r="IBF1869" s="84"/>
      <c r="IBG1869" s="84"/>
      <c r="IBH1869" s="84"/>
      <c r="IBI1869" s="84"/>
      <c r="IBJ1869" s="84"/>
      <c r="IBK1869" s="84"/>
      <c r="IBL1869" s="84"/>
      <c r="IBM1869" s="84"/>
      <c r="IBN1869" s="84"/>
      <c r="IBO1869" s="84"/>
      <c r="IBP1869" s="84"/>
      <c r="IBQ1869" s="84"/>
      <c r="IBR1869" s="84"/>
      <c r="IBS1869" s="84"/>
      <c r="IBT1869" s="84"/>
      <c r="IBU1869" s="84"/>
      <c r="IBV1869" s="84"/>
      <c r="IBW1869" s="84"/>
      <c r="IBX1869" s="84"/>
      <c r="IBY1869" s="84"/>
      <c r="IBZ1869" s="84"/>
      <c r="ICA1869" s="84"/>
      <c r="ICB1869" s="84"/>
      <c r="ICC1869" s="84"/>
      <c r="ICD1869" s="84"/>
      <c r="ICE1869" s="84"/>
      <c r="ICF1869" s="84"/>
      <c r="ICG1869" s="84"/>
      <c r="ICH1869" s="84"/>
      <c r="ICI1869" s="84"/>
      <c r="ICJ1869" s="84"/>
      <c r="ICK1869" s="84"/>
      <c r="ICL1869" s="84"/>
      <c r="ICM1869" s="84"/>
      <c r="ICN1869" s="84"/>
      <c r="ICO1869" s="84"/>
      <c r="ICP1869" s="84"/>
      <c r="ICQ1869" s="84"/>
      <c r="ICR1869" s="84"/>
      <c r="ICS1869" s="84"/>
      <c r="ICT1869" s="84"/>
      <c r="ICU1869" s="84"/>
      <c r="ICV1869" s="84"/>
      <c r="ICW1869" s="84"/>
      <c r="ICX1869" s="84"/>
      <c r="ICY1869" s="84"/>
      <c r="ICZ1869" s="84"/>
      <c r="IDA1869" s="84"/>
      <c r="IDB1869" s="84"/>
      <c r="IDC1869" s="84"/>
      <c r="IDD1869" s="84"/>
      <c r="IDE1869" s="84"/>
      <c r="IDF1869" s="84"/>
      <c r="IDG1869" s="84"/>
      <c r="IDH1869" s="84"/>
      <c r="IDI1869" s="84"/>
      <c r="IDJ1869" s="84"/>
      <c r="IDK1869" s="84"/>
      <c r="IDL1869" s="84"/>
      <c r="IDM1869" s="84"/>
      <c r="IDN1869" s="84"/>
      <c r="IDO1869" s="84"/>
      <c r="IDP1869" s="84"/>
      <c r="IDQ1869" s="84"/>
      <c r="IDR1869" s="84"/>
      <c r="IDS1869" s="84"/>
      <c r="IDT1869" s="84"/>
      <c r="IDU1869" s="84"/>
      <c r="IDV1869" s="84"/>
      <c r="IDW1869" s="84"/>
      <c r="IDX1869" s="84"/>
      <c r="IDY1869" s="84"/>
      <c r="IDZ1869" s="84"/>
      <c r="IEA1869" s="84"/>
      <c r="IEB1869" s="84"/>
      <c r="IEC1869" s="84"/>
      <c r="IED1869" s="84"/>
      <c r="IEE1869" s="84"/>
      <c r="IEF1869" s="84"/>
      <c r="IEG1869" s="84"/>
      <c r="IEH1869" s="84"/>
      <c r="IEI1869" s="84"/>
      <c r="IEJ1869" s="84"/>
      <c r="IEK1869" s="84"/>
      <c r="IEL1869" s="84"/>
      <c r="IEM1869" s="84"/>
      <c r="IEN1869" s="84"/>
      <c r="IEO1869" s="84"/>
      <c r="IEP1869" s="84"/>
      <c r="IEQ1869" s="84"/>
      <c r="IER1869" s="84"/>
      <c r="IES1869" s="84"/>
      <c r="IET1869" s="84"/>
      <c r="IEU1869" s="84"/>
      <c r="IEV1869" s="84"/>
      <c r="IEW1869" s="84"/>
      <c r="IEX1869" s="84"/>
      <c r="IEY1869" s="84"/>
      <c r="IEZ1869" s="84"/>
      <c r="IFA1869" s="84"/>
      <c r="IFB1869" s="84"/>
      <c r="IFC1869" s="84"/>
      <c r="IFD1869" s="84"/>
      <c r="IFE1869" s="84"/>
      <c r="IFF1869" s="84"/>
      <c r="IFG1869" s="84"/>
      <c r="IFH1869" s="84"/>
      <c r="IFI1869" s="84"/>
      <c r="IFJ1869" s="84"/>
      <c r="IFK1869" s="84"/>
      <c r="IFL1869" s="84"/>
      <c r="IFM1869" s="84"/>
      <c r="IFN1869" s="84"/>
      <c r="IFO1869" s="84"/>
      <c r="IFP1869" s="84"/>
      <c r="IFQ1869" s="84"/>
      <c r="IFR1869" s="84"/>
      <c r="IFS1869" s="84"/>
      <c r="IFT1869" s="84"/>
      <c r="IFU1869" s="84"/>
      <c r="IFV1869" s="84"/>
      <c r="IFW1869" s="84"/>
      <c r="IFX1869" s="84"/>
      <c r="IFY1869" s="84"/>
      <c r="IFZ1869" s="84"/>
      <c r="IGA1869" s="84"/>
      <c r="IGB1869" s="84"/>
      <c r="IGC1869" s="84"/>
      <c r="IGD1869" s="84"/>
      <c r="IGE1869" s="84"/>
      <c r="IGF1869" s="84"/>
      <c r="IGG1869" s="84"/>
      <c r="IGH1869" s="84"/>
      <c r="IGI1869" s="84"/>
      <c r="IGJ1869" s="84"/>
      <c r="IGK1869" s="84"/>
      <c r="IGL1869" s="84"/>
      <c r="IGM1869" s="84"/>
      <c r="IGN1869" s="84"/>
      <c r="IGO1869" s="84"/>
      <c r="IGP1869" s="84"/>
      <c r="IGQ1869" s="84"/>
      <c r="IGR1869" s="84"/>
      <c r="IGS1869" s="84"/>
      <c r="IGT1869" s="84"/>
      <c r="IGU1869" s="84"/>
      <c r="IGV1869" s="84"/>
      <c r="IGW1869" s="84"/>
      <c r="IGX1869" s="84"/>
      <c r="IGY1869" s="84"/>
      <c r="IGZ1869" s="84"/>
      <c r="IHA1869" s="84"/>
      <c r="IHB1869" s="84"/>
      <c r="IHC1869" s="84"/>
      <c r="IHD1869" s="84"/>
      <c r="IHE1869" s="84"/>
      <c r="IHF1869" s="84"/>
      <c r="IHG1869" s="84"/>
      <c r="IHH1869" s="84"/>
      <c r="IHI1869" s="84"/>
      <c r="IHJ1869" s="84"/>
      <c r="IHK1869" s="84"/>
      <c r="IHL1869" s="84"/>
      <c r="IHM1869" s="84"/>
      <c r="IHN1869" s="84"/>
      <c r="IHO1869" s="84"/>
      <c r="IHP1869" s="84"/>
      <c r="IHQ1869" s="84"/>
      <c r="IHR1869" s="84"/>
      <c r="IHS1869" s="84"/>
      <c r="IHT1869" s="84"/>
      <c r="IHU1869" s="84"/>
      <c r="IHV1869" s="84"/>
      <c r="IHW1869" s="84"/>
      <c r="IHX1869" s="84"/>
      <c r="IHY1869" s="84"/>
      <c r="IHZ1869" s="84"/>
      <c r="IIA1869" s="84"/>
      <c r="IIB1869" s="84"/>
      <c r="IIC1869" s="84"/>
      <c r="IID1869" s="84"/>
      <c r="IIE1869" s="84"/>
      <c r="IIF1869" s="84"/>
      <c r="IIG1869" s="84"/>
      <c r="IIH1869" s="84"/>
      <c r="III1869" s="84"/>
      <c r="IIJ1869" s="84"/>
      <c r="IIK1869" s="84"/>
      <c r="IIL1869" s="84"/>
      <c r="IIM1869" s="84"/>
      <c r="IIN1869" s="84"/>
      <c r="IIO1869" s="84"/>
      <c r="IIP1869" s="84"/>
      <c r="IIQ1869" s="84"/>
      <c r="IIR1869" s="84"/>
      <c r="IIS1869" s="84"/>
      <c r="IIT1869" s="84"/>
      <c r="IIU1869" s="84"/>
      <c r="IIV1869" s="84"/>
      <c r="IIW1869" s="84"/>
      <c r="IIX1869" s="84"/>
      <c r="IIY1869" s="84"/>
      <c r="IIZ1869" s="84"/>
      <c r="IJA1869" s="84"/>
      <c r="IJB1869" s="84"/>
      <c r="IJC1869" s="84"/>
      <c r="IJD1869" s="84"/>
      <c r="IJE1869" s="84"/>
      <c r="IJF1869" s="84"/>
      <c r="IJG1869" s="84"/>
      <c r="IJH1869" s="84"/>
      <c r="IJI1869" s="84"/>
      <c r="IJJ1869" s="84"/>
      <c r="IJK1869" s="84"/>
      <c r="IJL1869" s="84"/>
      <c r="IJM1869" s="84"/>
      <c r="IJN1869" s="84"/>
      <c r="IJO1869" s="84"/>
      <c r="IJP1869" s="84"/>
      <c r="IJQ1869" s="84"/>
      <c r="IJR1869" s="84"/>
      <c r="IJS1869" s="84"/>
      <c r="IJT1869" s="84"/>
      <c r="IJU1869" s="84"/>
      <c r="IJV1869" s="84"/>
      <c r="IJW1869" s="84"/>
      <c r="IJX1869" s="84"/>
      <c r="IJY1869" s="84"/>
      <c r="IJZ1869" s="84"/>
      <c r="IKA1869" s="84"/>
      <c r="IKB1869" s="84"/>
      <c r="IKC1869" s="84"/>
      <c r="IKD1869" s="84"/>
      <c r="IKE1869" s="84"/>
      <c r="IKF1869" s="84"/>
      <c r="IKG1869" s="84"/>
      <c r="IKH1869" s="84"/>
      <c r="IKI1869" s="84"/>
      <c r="IKJ1869" s="84"/>
      <c r="IKK1869" s="84"/>
      <c r="IKL1869" s="84"/>
      <c r="IKM1869" s="84"/>
      <c r="IKN1869" s="84"/>
      <c r="IKO1869" s="84"/>
      <c r="IKP1869" s="84"/>
      <c r="IKQ1869" s="84"/>
      <c r="IKR1869" s="84"/>
      <c r="IKS1869" s="84"/>
      <c r="IKT1869" s="84"/>
      <c r="IKU1869" s="84"/>
      <c r="IKV1869" s="84"/>
      <c r="IKW1869" s="84"/>
      <c r="IKX1869" s="84"/>
      <c r="IKY1869" s="84"/>
      <c r="IKZ1869" s="84"/>
      <c r="ILA1869" s="84"/>
      <c r="ILB1869" s="84"/>
      <c r="ILC1869" s="84"/>
      <c r="ILD1869" s="84"/>
      <c r="ILE1869" s="84"/>
      <c r="ILF1869" s="84"/>
      <c r="ILG1869" s="84"/>
      <c r="ILH1869" s="84"/>
      <c r="ILI1869" s="84"/>
      <c r="ILJ1869" s="84"/>
      <c r="ILK1869" s="84"/>
      <c r="ILL1869" s="84"/>
      <c r="ILM1869" s="84"/>
      <c r="ILN1869" s="84"/>
      <c r="ILO1869" s="84"/>
      <c r="ILP1869" s="84"/>
      <c r="ILQ1869" s="84"/>
      <c r="ILR1869" s="84"/>
      <c r="ILS1869" s="84"/>
      <c r="ILT1869" s="84"/>
      <c r="ILU1869" s="84"/>
      <c r="ILV1869" s="84"/>
      <c r="ILW1869" s="84"/>
      <c r="ILX1869" s="84"/>
      <c r="ILY1869" s="84"/>
      <c r="ILZ1869" s="84"/>
      <c r="IMA1869" s="84"/>
      <c r="IMB1869" s="84"/>
      <c r="IMC1869" s="84"/>
      <c r="IMD1869" s="84"/>
      <c r="IME1869" s="84"/>
      <c r="IMF1869" s="84"/>
      <c r="IMG1869" s="84"/>
      <c r="IMH1869" s="84"/>
      <c r="IMI1869" s="84"/>
      <c r="IMJ1869" s="84"/>
      <c r="IMK1869" s="84"/>
      <c r="IML1869" s="84"/>
      <c r="IMM1869" s="84"/>
      <c r="IMN1869" s="84"/>
      <c r="IMO1869" s="84"/>
      <c r="IMP1869" s="84"/>
      <c r="IMQ1869" s="84"/>
      <c r="IMR1869" s="84"/>
      <c r="IMS1869" s="84"/>
      <c r="IMT1869" s="84"/>
      <c r="IMU1869" s="84"/>
      <c r="IMV1869" s="84"/>
      <c r="IMW1869" s="84"/>
      <c r="IMX1869" s="84"/>
      <c r="IMY1869" s="84"/>
      <c r="IMZ1869" s="84"/>
      <c r="INA1869" s="84"/>
      <c r="INB1869" s="84"/>
      <c r="INC1869" s="84"/>
      <c r="IND1869" s="84"/>
      <c r="INE1869" s="84"/>
      <c r="INF1869" s="84"/>
      <c r="ING1869" s="84"/>
      <c r="INH1869" s="84"/>
      <c r="INI1869" s="84"/>
      <c r="INJ1869" s="84"/>
      <c r="INK1869" s="84"/>
      <c r="INL1869" s="84"/>
      <c r="INM1869" s="84"/>
      <c r="INN1869" s="84"/>
      <c r="INO1869" s="84"/>
      <c r="INP1869" s="84"/>
      <c r="INQ1869" s="84"/>
      <c r="INR1869" s="84"/>
      <c r="INS1869" s="84"/>
      <c r="INT1869" s="84"/>
      <c r="INU1869" s="84"/>
      <c r="INV1869" s="84"/>
      <c r="INW1869" s="84"/>
      <c r="INX1869" s="84"/>
      <c r="INY1869" s="84"/>
      <c r="INZ1869" s="84"/>
      <c r="IOA1869" s="84"/>
      <c r="IOB1869" s="84"/>
      <c r="IOC1869" s="84"/>
      <c r="IOD1869" s="84"/>
      <c r="IOE1869" s="84"/>
      <c r="IOF1869" s="84"/>
      <c r="IOG1869" s="84"/>
      <c r="IOH1869" s="84"/>
      <c r="IOI1869" s="84"/>
      <c r="IOJ1869" s="84"/>
      <c r="IOK1869" s="84"/>
      <c r="IOL1869" s="84"/>
      <c r="IOM1869" s="84"/>
      <c r="ION1869" s="84"/>
      <c r="IOO1869" s="84"/>
      <c r="IOP1869" s="84"/>
      <c r="IOQ1869" s="84"/>
      <c r="IOR1869" s="84"/>
      <c r="IOS1869" s="84"/>
      <c r="IOT1869" s="84"/>
      <c r="IOU1869" s="84"/>
      <c r="IOV1869" s="84"/>
      <c r="IOW1869" s="84"/>
      <c r="IOX1869" s="84"/>
      <c r="IOY1869" s="84"/>
      <c r="IOZ1869" s="84"/>
      <c r="IPA1869" s="84"/>
      <c r="IPB1869" s="84"/>
      <c r="IPC1869" s="84"/>
      <c r="IPD1869" s="84"/>
      <c r="IPE1869" s="84"/>
      <c r="IPF1869" s="84"/>
      <c r="IPG1869" s="84"/>
      <c r="IPH1869" s="84"/>
      <c r="IPI1869" s="84"/>
      <c r="IPJ1869" s="84"/>
      <c r="IPK1869" s="84"/>
      <c r="IPL1869" s="84"/>
      <c r="IPM1869" s="84"/>
      <c r="IPN1869" s="84"/>
      <c r="IPO1869" s="84"/>
      <c r="IPP1869" s="84"/>
      <c r="IPQ1869" s="84"/>
      <c r="IPR1869" s="84"/>
      <c r="IPS1869" s="84"/>
      <c r="IPT1869" s="84"/>
      <c r="IPU1869" s="84"/>
      <c r="IPV1869" s="84"/>
      <c r="IPW1869" s="84"/>
      <c r="IPX1869" s="84"/>
      <c r="IPY1869" s="84"/>
      <c r="IPZ1869" s="84"/>
      <c r="IQA1869" s="84"/>
      <c r="IQB1869" s="84"/>
      <c r="IQC1869" s="84"/>
      <c r="IQD1869" s="84"/>
      <c r="IQE1869" s="84"/>
      <c r="IQF1869" s="84"/>
      <c r="IQG1869" s="84"/>
      <c r="IQH1869" s="84"/>
      <c r="IQI1869" s="84"/>
      <c r="IQJ1869" s="84"/>
      <c r="IQK1869" s="84"/>
      <c r="IQL1869" s="84"/>
      <c r="IQM1869" s="84"/>
      <c r="IQN1869" s="84"/>
      <c r="IQO1869" s="84"/>
      <c r="IQP1869" s="84"/>
      <c r="IQQ1869" s="84"/>
      <c r="IQR1869" s="84"/>
      <c r="IQS1869" s="84"/>
      <c r="IQT1869" s="84"/>
      <c r="IQU1869" s="84"/>
      <c r="IQV1869" s="84"/>
      <c r="IQW1869" s="84"/>
      <c r="IQX1869" s="84"/>
      <c r="IQY1869" s="84"/>
      <c r="IQZ1869" s="84"/>
      <c r="IRA1869" s="84"/>
      <c r="IRB1869" s="84"/>
      <c r="IRC1869" s="84"/>
      <c r="IRD1869" s="84"/>
      <c r="IRE1869" s="84"/>
      <c r="IRF1869" s="84"/>
      <c r="IRG1869" s="84"/>
      <c r="IRH1869" s="84"/>
      <c r="IRI1869" s="84"/>
      <c r="IRJ1869" s="84"/>
      <c r="IRK1869" s="84"/>
      <c r="IRL1869" s="84"/>
      <c r="IRM1869" s="84"/>
      <c r="IRN1869" s="84"/>
      <c r="IRO1869" s="84"/>
      <c r="IRP1869" s="84"/>
      <c r="IRQ1869" s="84"/>
      <c r="IRR1869" s="84"/>
      <c r="IRS1869" s="84"/>
      <c r="IRT1869" s="84"/>
      <c r="IRU1869" s="84"/>
      <c r="IRV1869" s="84"/>
      <c r="IRW1869" s="84"/>
      <c r="IRX1869" s="84"/>
      <c r="IRY1869" s="84"/>
      <c r="IRZ1869" s="84"/>
      <c r="ISA1869" s="84"/>
      <c r="ISB1869" s="84"/>
      <c r="ISC1869" s="84"/>
      <c r="ISD1869" s="84"/>
      <c r="ISE1869" s="84"/>
      <c r="ISF1869" s="84"/>
      <c r="ISG1869" s="84"/>
      <c r="ISH1869" s="84"/>
      <c r="ISI1869" s="84"/>
      <c r="ISJ1869" s="84"/>
      <c r="ISK1869" s="84"/>
      <c r="ISL1869" s="84"/>
      <c r="ISM1869" s="84"/>
      <c r="ISN1869" s="84"/>
      <c r="ISO1869" s="84"/>
      <c r="ISP1869" s="84"/>
      <c r="ISQ1869" s="84"/>
      <c r="ISR1869" s="84"/>
      <c r="ISS1869" s="84"/>
      <c r="IST1869" s="84"/>
      <c r="ISU1869" s="84"/>
      <c r="ISV1869" s="84"/>
      <c r="ISW1869" s="84"/>
      <c r="ISX1869" s="84"/>
      <c r="ISY1869" s="84"/>
      <c r="ISZ1869" s="84"/>
      <c r="ITA1869" s="84"/>
      <c r="ITB1869" s="84"/>
      <c r="ITC1869" s="84"/>
      <c r="ITD1869" s="84"/>
      <c r="ITE1869" s="84"/>
      <c r="ITF1869" s="84"/>
      <c r="ITG1869" s="84"/>
      <c r="ITH1869" s="84"/>
      <c r="ITI1869" s="84"/>
      <c r="ITJ1869" s="84"/>
      <c r="ITK1869" s="84"/>
      <c r="ITL1869" s="84"/>
      <c r="ITM1869" s="84"/>
      <c r="ITN1869" s="84"/>
      <c r="ITO1869" s="84"/>
      <c r="ITP1869" s="84"/>
      <c r="ITQ1869" s="84"/>
      <c r="ITR1869" s="84"/>
      <c r="ITS1869" s="84"/>
      <c r="ITT1869" s="84"/>
      <c r="ITU1869" s="84"/>
      <c r="ITV1869" s="84"/>
      <c r="ITW1869" s="84"/>
      <c r="ITX1869" s="84"/>
      <c r="ITY1869" s="84"/>
      <c r="ITZ1869" s="84"/>
      <c r="IUA1869" s="84"/>
      <c r="IUB1869" s="84"/>
      <c r="IUC1869" s="84"/>
      <c r="IUD1869" s="84"/>
      <c r="IUE1869" s="84"/>
      <c r="IUF1869" s="84"/>
      <c r="IUG1869" s="84"/>
      <c r="IUH1869" s="84"/>
      <c r="IUI1869" s="84"/>
      <c r="IUJ1869" s="84"/>
      <c r="IUK1869" s="84"/>
      <c r="IUL1869" s="84"/>
      <c r="IUM1869" s="84"/>
      <c r="IUN1869" s="84"/>
      <c r="IUO1869" s="84"/>
      <c r="IUP1869" s="84"/>
      <c r="IUQ1869" s="84"/>
      <c r="IUR1869" s="84"/>
      <c r="IUS1869" s="84"/>
      <c r="IUT1869" s="84"/>
      <c r="IUU1869" s="84"/>
      <c r="IUV1869" s="84"/>
      <c r="IUW1869" s="84"/>
      <c r="IUX1869" s="84"/>
      <c r="IUY1869" s="84"/>
      <c r="IUZ1869" s="84"/>
      <c r="IVA1869" s="84"/>
      <c r="IVB1869" s="84"/>
      <c r="IVC1869" s="84"/>
      <c r="IVD1869" s="84"/>
      <c r="IVE1869" s="84"/>
      <c r="IVF1869" s="84"/>
      <c r="IVG1869" s="84"/>
      <c r="IVH1869" s="84"/>
      <c r="IVI1869" s="84"/>
      <c r="IVJ1869" s="84"/>
      <c r="IVK1869" s="84"/>
      <c r="IVL1869" s="84"/>
      <c r="IVM1869" s="84"/>
      <c r="IVN1869" s="84"/>
      <c r="IVO1869" s="84"/>
      <c r="IVP1869" s="84"/>
      <c r="IVQ1869" s="84"/>
      <c r="IVR1869" s="84"/>
      <c r="IVS1869" s="84"/>
      <c r="IVT1869" s="84"/>
      <c r="IVU1869" s="84"/>
      <c r="IVV1869" s="84"/>
      <c r="IVW1869" s="84"/>
      <c r="IVX1869" s="84"/>
      <c r="IVY1869" s="84"/>
      <c r="IVZ1869" s="84"/>
      <c r="IWA1869" s="84"/>
      <c r="IWB1869" s="84"/>
      <c r="IWC1869" s="84"/>
      <c r="IWD1869" s="84"/>
      <c r="IWE1869" s="84"/>
      <c r="IWF1869" s="84"/>
      <c r="IWG1869" s="84"/>
      <c r="IWH1869" s="84"/>
      <c r="IWI1869" s="84"/>
      <c r="IWJ1869" s="84"/>
      <c r="IWK1869" s="84"/>
      <c r="IWL1869" s="84"/>
      <c r="IWM1869" s="84"/>
      <c r="IWN1869" s="84"/>
      <c r="IWO1869" s="84"/>
      <c r="IWP1869" s="84"/>
      <c r="IWQ1869" s="84"/>
      <c r="IWR1869" s="84"/>
      <c r="IWS1869" s="84"/>
      <c r="IWT1869" s="84"/>
      <c r="IWU1869" s="84"/>
      <c r="IWV1869" s="84"/>
      <c r="IWW1869" s="84"/>
      <c r="IWX1869" s="84"/>
      <c r="IWY1869" s="84"/>
      <c r="IWZ1869" s="84"/>
      <c r="IXA1869" s="84"/>
      <c r="IXB1869" s="84"/>
      <c r="IXC1869" s="84"/>
      <c r="IXD1869" s="84"/>
      <c r="IXE1869" s="84"/>
      <c r="IXF1869" s="84"/>
      <c r="IXG1869" s="84"/>
      <c r="IXH1869" s="84"/>
      <c r="IXI1869" s="84"/>
      <c r="IXJ1869" s="84"/>
      <c r="IXK1869" s="84"/>
      <c r="IXL1869" s="84"/>
      <c r="IXM1869" s="84"/>
      <c r="IXN1869" s="84"/>
      <c r="IXO1869" s="84"/>
      <c r="IXP1869" s="84"/>
      <c r="IXQ1869" s="84"/>
      <c r="IXR1869" s="84"/>
      <c r="IXS1869" s="84"/>
      <c r="IXT1869" s="84"/>
      <c r="IXU1869" s="84"/>
      <c r="IXV1869" s="84"/>
      <c r="IXW1869" s="84"/>
      <c r="IXX1869" s="84"/>
      <c r="IXY1869" s="84"/>
      <c r="IXZ1869" s="84"/>
      <c r="IYA1869" s="84"/>
      <c r="IYB1869" s="84"/>
      <c r="IYC1869" s="84"/>
      <c r="IYD1869" s="84"/>
      <c r="IYE1869" s="84"/>
      <c r="IYF1869" s="84"/>
      <c r="IYG1869" s="84"/>
      <c r="IYH1869" s="84"/>
      <c r="IYI1869" s="84"/>
      <c r="IYJ1869" s="84"/>
      <c r="IYK1869" s="84"/>
      <c r="IYL1869" s="84"/>
      <c r="IYM1869" s="84"/>
      <c r="IYN1869" s="84"/>
      <c r="IYO1869" s="84"/>
      <c r="IYP1869" s="84"/>
      <c r="IYQ1869" s="84"/>
      <c r="IYR1869" s="84"/>
      <c r="IYS1869" s="84"/>
      <c r="IYT1869" s="84"/>
      <c r="IYU1869" s="84"/>
      <c r="IYV1869" s="84"/>
      <c r="IYW1869" s="84"/>
      <c r="IYX1869" s="84"/>
      <c r="IYY1869" s="84"/>
      <c r="IYZ1869" s="84"/>
      <c r="IZA1869" s="84"/>
      <c r="IZB1869" s="84"/>
      <c r="IZC1869" s="84"/>
      <c r="IZD1869" s="84"/>
      <c r="IZE1869" s="84"/>
      <c r="IZF1869" s="84"/>
      <c r="IZG1869" s="84"/>
      <c r="IZH1869" s="84"/>
      <c r="IZI1869" s="84"/>
      <c r="IZJ1869" s="84"/>
      <c r="IZK1869" s="84"/>
      <c r="IZL1869" s="84"/>
      <c r="IZM1869" s="84"/>
      <c r="IZN1869" s="84"/>
      <c r="IZO1869" s="84"/>
      <c r="IZP1869" s="84"/>
      <c r="IZQ1869" s="84"/>
      <c r="IZR1869" s="84"/>
      <c r="IZS1869" s="84"/>
      <c r="IZT1869" s="84"/>
      <c r="IZU1869" s="84"/>
      <c r="IZV1869" s="84"/>
      <c r="IZW1869" s="84"/>
      <c r="IZX1869" s="84"/>
      <c r="IZY1869" s="84"/>
      <c r="IZZ1869" s="84"/>
      <c r="JAA1869" s="84"/>
      <c r="JAB1869" s="84"/>
      <c r="JAC1869" s="84"/>
      <c r="JAD1869" s="84"/>
      <c r="JAE1869" s="84"/>
      <c r="JAF1869" s="84"/>
      <c r="JAG1869" s="84"/>
      <c r="JAH1869" s="84"/>
      <c r="JAI1869" s="84"/>
      <c r="JAJ1869" s="84"/>
      <c r="JAK1869" s="84"/>
      <c r="JAL1869" s="84"/>
      <c r="JAM1869" s="84"/>
      <c r="JAN1869" s="84"/>
      <c r="JAO1869" s="84"/>
      <c r="JAP1869" s="84"/>
      <c r="JAQ1869" s="84"/>
      <c r="JAR1869" s="84"/>
      <c r="JAS1869" s="84"/>
      <c r="JAT1869" s="84"/>
      <c r="JAU1869" s="84"/>
      <c r="JAV1869" s="84"/>
      <c r="JAW1869" s="84"/>
      <c r="JAX1869" s="84"/>
      <c r="JAY1869" s="84"/>
      <c r="JAZ1869" s="84"/>
      <c r="JBA1869" s="84"/>
      <c r="JBB1869" s="84"/>
      <c r="JBC1869" s="84"/>
      <c r="JBD1869" s="84"/>
      <c r="JBE1869" s="84"/>
      <c r="JBF1869" s="84"/>
      <c r="JBG1869" s="84"/>
      <c r="JBH1869" s="84"/>
      <c r="JBI1869" s="84"/>
      <c r="JBJ1869" s="84"/>
      <c r="JBK1869" s="84"/>
      <c r="JBL1869" s="84"/>
      <c r="JBM1869" s="84"/>
      <c r="JBN1869" s="84"/>
      <c r="JBO1869" s="84"/>
      <c r="JBP1869" s="84"/>
      <c r="JBQ1869" s="84"/>
      <c r="JBR1869" s="84"/>
      <c r="JBS1869" s="84"/>
      <c r="JBT1869" s="84"/>
      <c r="JBU1869" s="84"/>
      <c r="JBV1869" s="84"/>
      <c r="JBW1869" s="84"/>
      <c r="JBX1869" s="84"/>
      <c r="JBY1869" s="84"/>
      <c r="JBZ1869" s="84"/>
      <c r="JCA1869" s="84"/>
      <c r="JCB1869" s="84"/>
      <c r="JCC1869" s="84"/>
      <c r="JCD1869" s="84"/>
      <c r="JCE1869" s="84"/>
      <c r="JCF1869" s="84"/>
      <c r="JCG1869" s="84"/>
      <c r="JCH1869" s="84"/>
      <c r="JCI1869" s="84"/>
      <c r="JCJ1869" s="84"/>
      <c r="JCK1869" s="84"/>
      <c r="JCL1869" s="84"/>
      <c r="JCM1869" s="84"/>
      <c r="JCN1869" s="84"/>
      <c r="JCO1869" s="84"/>
      <c r="JCP1869" s="84"/>
      <c r="JCQ1869" s="84"/>
      <c r="JCR1869" s="84"/>
      <c r="JCS1869" s="84"/>
      <c r="JCT1869" s="84"/>
      <c r="JCU1869" s="84"/>
      <c r="JCV1869" s="84"/>
      <c r="JCW1869" s="84"/>
      <c r="JCX1869" s="84"/>
      <c r="JCY1869" s="84"/>
      <c r="JCZ1869" s="84"/>
      <c r="JDA1869" s="84"/>
      <c r="JDB1869" s="84"/>
      <c r="JDC1869" s="84"/>
      <c r="JDD1869" s="84"/>
      <c r="JDE1869" s="84"/>
      <c r="JDF1869" s="84"/>
      <c r="JDG1869" s="84"/>
      <c r="JDH1869" s="84"/>
      <c r="JDI1869" s="84"/>
      <c r="JDJ1869" s="84"/>
      <c r="JDK1869" s="84"/>
      <c r="JDL1869" s="84"/>
      <c r="JDM1869" s="84"/>
      <c r="JDN1869" s="84"/>
      <c r="JDO1869" s="84"/>
      <c r="JDP1869" s="84"/>
      <c r="JDQ1869" s="84"/>
      <c r="JDR1869" s="84"/>
      <c r="JDS1869" s="84"/>
      <c r="JDT1869" s="84"/>
      <c r="JDU1869" s="84"/>
      <c r="JDV1869" s="84"/>
      <c r="JDW1869" s="84"/>
      <c r="JDX1869" s="84"/>
      <c r="JDY1869" s="84"/>
      <c r="JDZ1869" s="84"/>
      <c r="JEA1869" s="84"/>
      <c r="JEB1869" s="84"/>
      <c r="JEC1869" s="84"/>
      <c r="JED1869" s="84"/>
      <c r="JEE1869" s="84"/>
      <c r="JEF1869" s="84"/>
      <c r="JEG1869" s="84"/>
      <c r="JEH1869" s="84"/>
      <c r="JEI1869" s="84"/>
      <c r="JEJ1869" s="84"/>
      <c r="JEK1869" s="84"/>
      <c r="JEL1869" s="84"/>
      <c r="JEM1869" s="84"/>
      <c r="JEN1869" s="84"/>
      <c r="JEO1869" s="84"/>
      <c r="JEP1869" s="84"/>
      <c r="JEQ1869" s="84"/>
      <c r="JER1869" s="84"/>
      <c r="JES1869" s="84"/>
      <c r="JET1869" s="84"/>
      <c r="JEU1869" s="84"/>
      <c r="JEV1869" s="84"/>
      <c r="JEW1869" s="84"/>
      <c r="JEX1869" s="84"/>
      <c r="JEY1869" s="84"/>
      <c r="JEZ1869" s="84"/>
      <c r="JFA1869" s="84"/>
      <c r="JFB1869" s="84"/>
      <c r="JFC1869" s="84"/>
      <c r="JFD1869" s="84"/>
      <c r="JFE1869" s="84"/>
      <c r="JFF1869" s="84"/>
      <c r="JFG1869" s="84"/>
      <c r="JFH1869" s="84"/>
      <c r="JFI1869" s="84"/>
      <c r="JFJ1869" s="84"/>
      <c r="JFK1869" s="84"/>
      <c r="JFL1869" s="84"/>
      <c r="JFM1869" s="84"/>
      <c r="JFN1869" s="84"/>
      <c r="JFO1869" s="84"/>
      <c r="JFP1869" s="84"/>
      <c r="JFQ1869" s="84"/>
      <c r="JFR1869" s="84"/>
      <c r="JFS1869" s="84"/>
      <c r="JFT1869" s="84"/>
      <c r="JFU1869" s="84"/>
      <c r="JFV1869" s="84"/>
      <c r="JFW1869" s="84"/>
      <c r="JFX1869" s="84"/>
      <c r="JFY1869" s="84"/>
      <c r="JFZ1869" s="84"/>
      <c r="JGA1869" s="84"/>
      <c r="JGB1869" s="84"/>
      <c r="JGC1869" s="84"/>
      <c r="JGD1869" s="84"/>
      <c r="JGE1869" s="84"/>
      <c r="JGF1869" s="84"/>
      <c r="JGG1869" s="84"/>
      <c r="JGH1869" s="84"/>
      <c r="JGI1869" s="84"/>
      <c r="JGJ1869" s="84"/>
      <c r="JGK1869" s="84"/>
      <c r="JGL1869" s="84"/>
      <c r="JGM1869" s="84"/>
      <c r="JGN1869" s="84"/>
      <c r="JGO1869" s="84"/>
      <c r="JGP1869" s="84"/>
      <c r="JGQ1869" s="84"/>
      <c r="JGR1869" s="84"/>
      <c r="JGS1869" s="84"/>
      <c r="JGT1869" s="84"/>
      <c r="JGU1869" s="84"/>
      <c r="JGV1869" s="84"/>
      <c r="JGW1869" s="84"/>
      <c r="JGX1869" s="84"/>
      <c r="JGY1869" s="84"/>
      <c r="JGZ1869" s="84"/>
      <c r="JHA1869" s="84"/>
      <c r="JHB1869" s="84"/>
      <c r="JHC1869" s="84"/>
      <c r="JHD1869" s="84"/>
      <c r="JHE1869" s="84"/>
      <c r="JHF1869" s="84"/>
      <c r="JHG1869" s="84"/>
      <c r="JHH1869" s="84"/>
      <c r="JHI1869" s="84"/>
      <c r="JHJ1869" s="84"/>
      <c r="JHK1869" s="84"/>
      <c r="JHL1869" s="84"/>
      <c r="JHM1869" s="84"/>
      <c r="JHN1869" s="84"/>
      <c r="JHO1869" s="84"/>
      <c r="JHP1869" s="84"/>
      <c r="JHQ1869" s="84"/>
      <c r="JHR1869" s="84"/>
      <c r="JHS1869" s="84"/>
      <c r="JHT1869" s="84"/>
      <c r="JHU1869" s="84"/>
      <c r="JHV1869" s="84"/>
      <c r="JHW1869" s="84"/>
      <c r="JHX1869" s="84"/>
      <c r="JHY1869" s="84"/>
      <c r="JHZ1869" s="84"/>
      <c r="JIA1869" s="84"/>
      <c r="JIB1869" s="84"/>
      <c r="JIC1869" s="84"/>
      <c r="JID1869" s="84"/>
      <c r="JIE1869" s="84"/>
      <c r="JIF1869" s="84"/>
      <c r="JIG1869" s="84"/>
      <c r="JIH1869" s="84"/>
      <c r="JII1869" s="84"/>
      <c r="JIJ1869" s="84"/>
      <c r="JIK1869" s="84"/>
      <c r="JIL1869" s="84"/>
      <c r="JIM1869" s="84"/>
      <c r="JIN1869" s="84"/>
      <c r="JIO1869" s="84"/>
      <c r="JIP1869" s="84"/>
      <c r="JIQ1869" s="84"/>
      <c r="JIR1869" s="84"/>
      <c r="JIS1869" s="84"/>
      <c r="JIT1869" s="84"/>
      <c r="JIU1869" s="84"/>
      <c r="JIV1869" s="84"/>
      <c r="JIW1869" s="84"/>
      <c r="JIX1869" s="84"/>
      <c r="JIY1869" s="84"/>
      <c r="JIZ1869" s="84"/>
      <c r="JJA1869" s="84"/>
      <c r="JJB1869" s="84"/>
      <c r="JJC1869" s="84"/>
      <c r="JJD1869" s="84"/>
      <c r="JJE1869" s="84"/>
      <c r="JJF1869" s="84"/>
      <c r="JJG1869" s="84"/>
      <c r="JJH1869" s="84"/>
      <c r="JJI1869" s="84"/>
      <c r="JJJ1869" s="84"/>
      <c r="JJK1869" s="84"/>
      <c r="JJL1869" s="84"/>
      <c r="JJM1869" s="84"/>
      <c r="JJN1869" s="84"/>
      <c r="JJO1869" s="84"/>
      <c r="JJP1869" s="84"/>
      <c r="JJQ1869" s="84"/>
      <c r="JJR1869" s="84"/>
      <c r="JJS1869" s="84"/>
      <c r="JJT1869" s="84"/>
      <c r="JJU1869" s="84"/>
      <c r="JJV1869" s="84"/>
      <c r="JJW1869" s="84"/>
      <c r="JJX1869" s="84"/>
      <c r="JJY1869" s="84"/>
      <c r="JJZ1869" s="84"/>
      <c r="JKA1869" s="84"/>
      <c r="JKB1869" s="84"/>
      <c r="JKC1869" s="84"/>
      <c r="JKD1869" s="84"/>
      <c r="JKE1869" s="84"/>
      <c r="JKF1869" s="84"/>
      <c r="JKG1869" s="84"/>
      <c r="JKH1869" s="84"/>
      <c r="JKI1869" s="84"/>
      <c r="JKJ1869" s="84"/>
      <c r="JKK1869" s="84"/>
      <c r="JKL1869" s="84"/>
      <c r="JKM1869" s="84"/>
      <c r="JKN1869" s="84"/>
      <c r="JKO1869" s="84"/>
      <c r="JKP1869" s="84"/>
      <c r="JKQ1869" s="84"/>
      <c r="JKR1869" s="84"/>
      <c r="JKS1869" s="84"/>
      <c r="JKT1869" s="84"/>
      <c r="JKU1869" s="84"/>
      <c r="JKV1869" s="84"/>
      <c r="JKW1869" s="84"/>
      <c r="JKX1869" s="84"/>
      <c r="JKY1869" s="84"/>
      <c r="JKZ1869" s="84"/>
      <c r="JLA1869" s="84"/>
      <c r="JLB1869" s="84"/>
      <c r="JLC1869" s="84"/>
      <c r="JLD1869" s="84"/>
      <c r="JLE1869" s="84"/>
      <c r="JLF1869" s="84"/>
      <c r="JLG1869" s="84"/>
      <c r="JLH1869" s="84"/>
      <c r="JLI1869" s="84"/>
      <c r="JLJ1869" s="84"/>
      <c r="JLK1869" s="84"/>
      <c r="JLL1869" s="84"/>
      <c r="JLM1869" s="84"/>
      <c r="JLN1869" s="84"/>
      <c r="JLO1869" s="84"/>
      <c r="JLP1869" s="84"/>
      <c r="JLQ1869" s="84"/>
      <c r="JLR1869" s="84"/>
      <c r="JLS1869" s="84"/>
      <c r="JLT1869" s="84"/>
      <c r="JLU1869" s="84"/>
      <c r="JLV1869" s="84"/>
      <c r="JLW1869" s="84"/>
      <c r="JLX1869" s="84"/>
      <c r="JLY1869" s="84"/>
      <c r="JLZ1869" s="84"/>
      <c r="JMA1869" s="84"/>
      <c r="JMB1869" s="84"/>
      <c r="JMC1869" s="84"/>
      <c r="JMD1869" s="84"/>
      <c r="JME1869" s="84"/>
      <c r="JMF1869" s="84"/>
      <c r="JMG1869" s="84"/>
      <c r="JMH1869" s="84"/>
      <c r="JMI1869" s="84"/>
      <c r="JMJ1869" s="84"/>
      <c r="JMK1869" s="84"/>
      <c r="JML1869" s="84"/>
      <c r="JMM1869" s="84"/>
      <c r="JMN1869" s="84"/>
      <c r="JMO1869" s="84"/>
      <c r="JMP1869" s="84"/>
      <c r="JMQ1869" s="84"/>
      <c r="JMR1869" s="84"/>
      <c r="JMS1869" s="84"/>
      <c r="JMT1869" s="84"/>
      <c r="JMU1869" s="84"/>
      <c r="JMV1869" s="84"/>
      <c r="JMW1869" s="84"/>
      <c r="JMX1869" s="84"/>
      <c r="JMY1869" s="84"/>
      <c r="JMZ1869" s="84"/>
      <c r="JNA1869" s="84"/>
      <c r="JNB1869" s="84"/>
      <c r="JNC1869" s="84"/>
      <c r="JND1869" s="84"/>
      <c r="JNE1869" s="84"/>
      <c r="JNF1869" s="84"/>
      <c r="JNG1869" s="84"/>
      <c r="JNH1869" s="84"/>
      <c r="JNI1869" s="84"/>
      <c r="JNJ1869" s="84"/>
      <c r="JNK1869" s="84"/>
      <c r="JNL1869" s="84"/>
      <c r="JNM1869" s="84"/>
      <c r="JNN1869" s="84"/>
      <c r="JNO1869" s="84"/>
      <c r="JNP1869" s="84"/>
      <c r="JNQ1869" s="84"/>
      <c r="JNR1869" s="84"/>
      <c r="JNS1869" s="84"/>
      <c r="JNT1869" s="84"/>
      <c r="JNU1869" s="84"/>
      <c r="JNV1869" s="84"/>
      <c r="JNW1869" s="84"/>
      <c r="JNX1869" s="84"/>
      <c r="JNY1869" s="84"/>
      <c r="JNZ1869" s="84"/>
      <c r="JOA1869" s="84"/>
      <c r="JOB1869" s="84"/>
      <c r="JOC1869" s="84"/>
      <c r="JOD1869" s="84"/>
      <c r="JOE1869" s="84"/>
      <c r="JOF1869" s="84"/>
      <c r="JOG1869" s="84"/>
      <c r="JOH1869" s="84"/>
      <c r="JOI1869" s="84"/>
      <c r="JOJ1869" s="84"/>
      <c r="JOK1869" s="84"/>
      <c r="JOL1869" s="84"/>
      <c r="JOM1869" s="84"/>
      <c r="JON1869" s="84"/>
      <c r="JOO1869" s="84"/>
      <c r="JOP1869" s="84"/>
      <c r="JOQ1869" s="84"/>
      <c r="JOR1869" s="84"/>
      <c r="JOS1869" s="84"/>
      <c r="JOT1869" s="84"/>
      <c r="JOU1869" s="84"/>
      <c r="JOV1869" s="84"/>
      <c r="JOW1869" s="84"/>
      <c r="JOX1869" s="84"/>
      <c r="JOY1869" s="84"/>
      <c r="JOZ1869" s="84"/>
      <c r="JPA1869" s="84"/>
      <c r="JPB1869" s="84"/>
      <c r="JPC1869" s="84"/>
      <c r="JPD1869" s="84"/>
      <c r="JPE1869" s="84"/>
      <c r="JPF1869" s="84"/>
      <c r="JPG1869" s="84"/>
      <c r="JPH1869" s="84"/>
      <c r="JPI1869" s="84"/>
      <c r="JPJ1869" s="84"/>
      <c r="JPK1869" s="84"/>
      <c r="JPL1869" s="84"/>
      <c r="JPM1869" s="84"/>
      <c r="JPN1869" s="84"/>
      <c r="JPO1869" s="84"/>
      <c r="JPP1869" s="84"/>
      <c r="JPQ1869" s="84"/>
      <c r="JPR1869" s="84"/>
      <c r="JPS1869" s="84"/>
      <c r="JPT1869" s="84"/>
      <c r="JPU1869" s="84"/>
      <c r="JPV1869" s="84"/>
      <c r="JPW1869" s="84"/>
      <c r="JPX1869" s="84"/>
      <c r="JPY1869" s="84"/>
      <c r="JPZ1869" s="84"/>
      <c r="JQA1869" s="84"/>
      <c r="JQB1869" s="84"/>
      <c r="JQC1869" s="84"/>
      <c r="JQD1869" s="84"/>
      <c r="JQE1869" s="84"/>
      <c r="JQF1869" s="84"/>
      <c r="JQG1869" s="84"/>
      <c r="JQH1869" s="84"/>
      <c r="JQI1869" s="84"/>
      <c r="JQJ1869" s="84"/>
      <c r="JQK1869" s="84"/>
      <c r="JQL1869" s="84"/>
      <c r="JQM1869" s="84"/>
      <c r="JQN1869" s="84"/>
      <c r="JQO1869" s="84"/>
      <c r="JQP1869" s="84"/>
      <c r="JQQ1869" s="84"/>
      <c r="JQR1869" s="84"/>
      <c r="JQS1869" s="84"/>
      <c r="JQT1869" s="84"/>
      <c r="JQU1869" s="84"/>
      <c r="JQV1869" s="84"/>
      <c r="JQW1869" s="84"/>
      <c r="JQX1869" s="84"/>
      <c r="JQY1869" s="84"/>
      <c r="JQZ1869" s="84"/>
      <c r="JRA1869" s="84"/>
      <c r="JRB1869" s="84"/>
      <c r="JRC1869" s="84"/>
      <c r="JRD1869" s="84"/>
      <c r="JRE1869" s="84"/>
      <c r="JRF1869" s="84"/>
      <c r="JRG1869" s="84"/>
      <c r="JRH1869" s="84"/>
      <c r="JRI1869" s="84"/>
      <c r="JRJ1869" s="84"/>
      <c r="JRK1869" s="84"/>
      <c r="JRL1869" s="84"/>
      <c r="JRM1869" s="84"/>
      <c r="JRN1869" s="84"/>
      <c r="JRO1869" s="84"/>
      <c r="JRP1869" s="84"/>
      <c r="JRQ1869" s="84"/>
      <c r="JRR1869" s="84"/>
      <c r="JRS1869" s="84"/>
      <c r="JRT1869" s="84"/>
      <c r="JRU1869" s="84"/>
      <c r="JRV1869" s="84"/>
      <c r="JRW1869" s="84"/>
      <c r="JRX1869" s="84"/>
      <c r="JRY1869" s="84"/>
      <c r="JRZ1869" s="84"/>
      <c r="JSA1869" s="84"/>
      <c r="JSB1869" s="84"/>
      <c r="JSC1869" s="84"/>
      <c r="JSD1869" s="84"/>
      <c r="JSE1869" s="84"/>
      <c r="JSF1869" s="84"/>
      <c r="JSG1869" s="84"/>
      <c r="JSH1869" s="84"/>
      <c r="JSI1869" s="84"/>
      <c r="JSJ1869" s="84"/>
      <c r="JSK1869" s="84"/>
      <c r="JSL1869" s="84"/>
      <c r="JSM1869" s="84"/>
      <c r="JSN1869" s="84"/>
      <c r="JSO1869" s="84"/>
      <c r="JSP1869" s="84"/>
      <c r="JSQ1869" s="84"/>
      <c r="JSR1869" s="84"/>
      <c r="JSS1869" s="84"/>
      <c r="JST1869" s="84"/>
      <c r="JSU1869" s="84"/>
      <c r="JSV1869" s="84"/>
      <c r="JSW1869" s="84"/>
      <c r="JSX1869" s="84"/>
      <c r="JSY1869" s="84"/>
      <c r="JSZ1869" s="84"/>
      <c r="JTA1869" s="84"/>
      <c r="JTB1869" s="84"/>
      <c r="JTC1869" s="84"/>
      <c r="JTD1869" s="84"/>
      <c r="JTE1869" s="84"/>
      <c r="JTF1869" s="84"/>
      <c r="JTG1869" s="84"/>
      <c r="JTH1869" s="84"/>
      <c r="JTI1869" s="84"/>
      <c r="JTJ1869" s="84"/>
      <c r="JTK1869" s="84"/>
      <c r="JTL1869" s="84"/>
      <c r="JTM1869" s="84"/>
      <c r="JTN1869" s="84"/>
      <c r="JTO1869" s="84"/>
      <c r="JTP1869" s="84"/>
      <c r="JTQ1869" s="84"/>
      <c r="JTR1869" s="84"/>
      <c r="JTS1869" s="84"/>
      <c r="JTT1869" s="84"/>
      <c r="JTU1869" s="84"/>
      <c r="JTV1869" s="84"/>
      <c r="JTW1869" s="84"/>
      <c r="JTX1869" s="84"/>
      <c r="JTY1869" s="84"/>
      <c r="JTZ1869" s="84"/>
      <c r="JUA1869" s="84"/>
      <c r="JUB1869" s="84"/>
      <c r="JUC1869" s="84"/>
      <c r="JUD1869" s="84"/>
      <c r="JUE1869" s="84"/>
      <c r="JUF1869" s="84"/>
      <c r="JUG1869" s="84"/>
      <c r="JUH1869" s="84"/>
      <c r="JUI1869" s="84"/>
      <c r="JUJ1869" s="84"/>
      <c r="JUK1869" s="84"/>
      <c r="JUL1869" s="84"/>
      <c r="JUM1869" s="84"/>
      <c r="JUN1869" s="84"/>
      <c r="JUO1869" s="84"/>
      <c r="JUP1869" s="84"/>
      <c r="JUQ1869" s="84"/>
      <c r="JUR1869" s="84"/>
      <c r="JUS1869" s="84"/>
      <c r="JUT1869" s="84"/>
      <c r="JUU1869" s="84"/>
      <c r="JUV1869" s="84"/>
      <c r="JUW1869" s="84"/>
      <c r="JUX1869" s="84"/>
      <c r="JUY1869" s="84"/>
      <c r="JUZ1869" s="84"/>
      <c r="JVA1869" s="84"/>
      <c r="JVB1869" s="84"/>
      <c r="JVC1869" s="84"/>
      <c r="JVD1869" s="84"/>
      <c r="JVE1869" s="84"/>
      <c r="JVF1869" s="84"/>
      <c r="JVG1869" s="84"/>
      <c r="JVH1869" s="84"/>
      <c r="JVI1869" s="84"/>
      <c r="JVJ1869" s="84"/>
      <c r="JVK1869" s="84"/>
      <c r="JVL1869" s="84"/>
      <c r="JVM1869" s="84"/>
      <c r="JVN1869" s="84"/>
      <c r="JVO1869" s="84"/>
      <c r="JVP1869" s="84"/>
      <c r="JVQ1869" s="84"/>
      <c r="JVR1869" s="84"/>
      <c r="JVS1869" s="84"/>
      <c r="JVT1869" s="84"/>
      <c r="JVU1869" s="84"/>
      <c r="JVV1869" s="84"/>
      <c r="JVW1869" s="84"/>
      <c r="JVX1869" s="84"/>
      <c r="JVY1869" s="84"/>
      <c r="JVZ1869" s="84"/>
      <c r="JWA1869" s="84"/>
      <c r="JWB1869" s="84"/>
      <c r="JWC1869" s="84"/>
      <c r="JWD1869" s="84"/>
      <c r="JWE1869" s="84"/>
      <c r="JWF1869" s="84"/>
      <c r="JWG1869" s="84"/>
      <c r="JWH1869" s="84"/>
      <c r="JWI1869" s="84"/>
      <c r="JWJ1869" s="84"/>
      <c r="JWK1869" s="84"/>
      <c r="JWL1869" s="84"/>
      <c r="JWM1869" s="84"/>
      <c r="JWN1869" s="84"/>
      <c r="JWO1869" s="84"/>
      <c r="JWP1869" s="84"/>
      <c r="JWQ1869" s="84"/>
      <c r="JWR1869" s="84"/>
      <c r="JWS1869" s="84"/>
      <c r="JWT1869" s="84"/>
      <c r="JWU1869" s="84"/>
      <c r="JWV1869" s="84"/>
      <c r="JWW1869" s="84"/>
      <c r="JWX1869" s="84"/>
      <c r="JWY1869" s="84"/>
      <c r="JWZ1869" s="84"/>
      <c r="JXA1869" s="84"/>
      <c r="JXB1869" s="84"/>
      <c r="JXC1869" s="84"/>
      <c r="JXD1869" s="84"/>
      <c r="JXE1869" s="84"/>
      <c r="JXF1869" s="84"/>
      <c r="JXG1869" s="84"/>
      <c r="JXH1869" s="84"/>
      <c r="JXI1869" s="84"/>
      <c r="JXJ1869" s="84"/>
      <c r="JXK1869" s="84"/>
      <c r="JXL1869" s="84"/>
      <c r="JXM1869" s="84"/>
      <c r="JXN1869" s="84"/>
      <c r="JXO1869" s="84"/>
      <c r="JXP1869" s="84"/>
      <c r="JXQ1869" s="84"/>
      <c r="JXR1869" s="84"/>
      <c r="JXS1869" s="84"/>
      <c r="JXT1869" s="84"/>
      <c r="JXU1869" s="84"/>
      <c r="JXV1869" s="84"/>
      <c r="JXW1869" s="84"/>
      <c r="JXX1869" s="84"/>
      <c r="JXY1869" s="84"/>
      <c r="JXZ1869" s="84"/>
      <c r="JYA1869" s="84"/>
      <c r="JYB1869" s="84"/>
      <c r="JYC1869" s="84"/>
      <c r="JYD1869" s="84"/>
      <c r="JYE1869" s="84"/>
      <c r="JYF1869" s="84"/>
      <c r="JYG1869" s="84"/>
      <c r="JYH1869" s="84"/>
      <c r="JYI1869" s="84"/>
      <c r="JYJ1869" s="84"/>
      <c r="JYK1869" s="84"/>
      <c r="JYL1869" s="84"/>
      <c r="JYM1869" s="84"/>
      <c r="JYN1869" s="84"/>
      <c r="JYO1869" s="84"/>
      <c r="JYP1869" s="84"/>
      <c r="JYQ1869" s="84"/>
      <c r="JYR1869" s="84"/>
      <c r="JYS1869" s="84"/>
      <c r="JYT1869" s="84"/>
      <c r="JYU1869" s="84"/>
      <c r="JYV1869" s="84"/>
      <c r="JYW1869" s="84"/>
      <c r="JYX1869" s="84"/>
      <c r="JYY1869" s="84"/>
      <c r="JYZ1869" s="84"/>
      <c r="JZA1869" s="84"/>
      <c r="JZB1869" s="84"/>
      <c r="JZC1869" s="84"/>
      <c r="JZD1869" s="84"/>
      <c r="JZE1869" s="84"/>
      <c r="JZF1869" s="84"/>
      <c r="JZG1869" s="84"/>
      <c r="JZH1869" s="84"/>
      <c r="JZI1869" s="84"/>
      <c r="JZJ1869" s="84"/>
      <c r="JZK1869" s="84"/>
      <c r="JZL1869" s="84"/>
      <c r="JZM1869" s="84"/>
      <c r="JZN1869" s="84"/>
      <c r="JZO1869" s="84"/>
      <c r="JZP1869" s="84"/>
      <c r="JZQ1869" s="84"/>
      <c r="JZR1869" s="84"/>
      <c r="JZS1869" s="84"/>
      <c r="JZT1869" s="84"/>
      <c r="JZU1869" s="84"/>
      <c r="JZV1869" s="84"/>
      <c r="JZW1869" s="84"/>
      <c r="JZX1869" s="84"/>
      <c r="JZY1869" s="84"/>
      <c r="JZZ1869" s="84"/>
      <c r="KAA1869" s="84"/>
      <c r="KAB1869" s="84"/>
      <c r="KAC1869" s="84"/>
      <c r="KAD1869" s="84"/>
      <c r="KAE1869" s="84"/>
      <c r="KAF1869" s="84"/>
      <c r="KAG1869" s="84"/>
      <c r="KAH1869" s="84"/>
      <c r="KAI1869" s="84"/>
      <c r="KAJ1869" s="84"/>
      <c r="KAK1869" s="84"/>
      <c r="KAL1869" s="84"/>
      <c r="KAM1869" s="84"/>
      <c r="KAN1869" s="84"/>
      <c r="KAO1869" s="84"/>
      <c r="KAP1869" s="84"/>
      <c r="KAQ1869" s="84"/>
      <c r="KAR1869" s="84"/>
      <c r="KAS1869" s="84"/>
      <c r="KAT1869" s="84"/>
      <c r="KAU1869" s="84"/>
      <c r="KAV1869" s="84"/>
      <c r="KAW1869" s="84"/>
      <c r="KAX1869" s="84"/>
      <c r="KAY1869" s="84"/>
      <c r="KAZ1869" s="84"/>
      <c r="KBA1869" s="84"/>
      <c r="KBB1869" s="84"/>
      <c r="KBC1869" s="84"/>
      <c r="KBD1869" s="84"/>
      <c r="KBE1869" s="84"/>
      <c r="KBF1869" s="84"/>
      <c r="KBG1869" s="84"/>
      <c r="KBH1869" s="84"/>
      <c r="KBI1869" s="84"/>
      <c r="KBJ1869" s="84"/>
      <c r="KBK1869" s="84"/>
      <c r="KBL1869" s="84"/>
      <c r="KBM1869" s="84"/>
      <c r="KBN1869" s="84"/>
      <c r="KBO1869" s="84"/>
      <c r="KBP1869" s="84"/>
      <c r="KBQ1869" s="84"/>
      <c r="KBR1869" s="84"/>
      <c r="KBS1869" s="84"/>
      <c r="KBT1869" s="84"/>
      <c r="KBU1869" s="84"/>
      <c r="KBV1869" s="84"/>
      <c r="KBW1869" s="84"/>
      <c r="KBX1869" s="84"/>
      <c r="KBY1869" s="84"/>
      <c r="KBZ1869" s="84"/>
      <c r="KCA1869" s="84"/>
      <c r="KCB1869" s="84"/>
      <c r="KCC1869" s="84"/>
      <c r="KCD1869" s="84"/>
      <c r="KCE1869" s="84"/>
      <c r="KCF1869" s="84"/>
      <c r="KCG1869" s="84"/>
      <c r="KCH1869" s="84"/>
      <c r="KCI1869" s="84"/>
      <c r="KCJ1869" s="84"/>
      <c r="KCK1869" s="84"/>
      <c r="KCL1869" s="84"/>
      <c r="KCM1869" s="84"/>
      <c r="KCN1869" s="84"/>
      <c r="KCO1869" s="84"/>
      <c r="KCP1869" s="84"/>
      <c r="KCQ1869" s="84"/>
      <c r="KCR1869" s="84"/>
      <c r="KCS1869" s="84"/>
      <c r="KCT1869" s="84"/>
      <c r="KCU1869" s="84"/>
      <c r="KCV1869" s="84"/>
      <c r="KCW1869" s="84"/>
      <c r="KCX1869" s="84"/>
      <c r="KCY1869" s="84"/>
      <c r="KCZ1869" s="84"/>
      <c r="KDA1869" s="84"/>
      <c r="KDB1869" s="84"/>
      <c r="KDC1869" s="84"/>
      <c r="KDD1869" s="84"/>
      <c r="KDE1869" s="84"/>
      <c r="KDF1869" s="84"/>
      <c r="KDG1869" s="84"/>
      <c r="KDH1869" s="84"/>
      <c r="KDI1869" s="84"/>
      <c r="KDJ1869" s="84"/>
      <c r="KDK1869" s="84"/>
      <c r="KDL1869" s="84"/>
      <c r="KDM1869" s="84"/>
      <c r="KDN1869" s="84"/>
      <c r="KDO1869" s="84"/>
      <c r="KDP1869" s="84"/>
      <c r="KDQ1869" s="84"/>
      <c r="KDR1869" s="84"/>
      <c r="KDS1869" s="84"/>
      <c r="KDT1869" s="84"/>
      <c r="KDU1869" s="84"/>
      <c r="KDV1869" s="84"/>
      <c r="KDW1869" s="84"/>
      <c r="KDX1869" s="84"/>
      <c r="KDY1869" s="84"/>
      <c r="KDZ1869" s="84"/>
      <c r="KEA1869" s="84"/>
      <c r="KEB1869" s="84"/>
      <c r="KEC1869" s="84"/>
      <c r="KED1869" s="84"/>
      <c r="KEE1869" s="84"/>
      <c r="KEF1869" s="84"/>
      <c r="KEG1869" s="84"/>
      <c r="KEH1869" s="84"/>
      <c r="KEI1869" s="84"/>
      <c r="KEJ1869" s="84"/>
      <c r="KEK1869" s="84"/>
      <c r="KEL1869" s="84"/>
      <c r="KEM1869" s="84"/>
      <c r="KEN1869" s="84"/>
      <c r="KEO1869" s="84"/>
      <c r="KEP1869" s="84"/>
      <c r="KEQ1869" s="84"/>
      <c r="KER1869" s="84"/>
      <c r="KES1869" s="84"/>
      <c r="KET1869" s="84"/>
      <c r="KEU1869" s="84"/>
      <c r="KEV1869" s="84"/>
      <c r="KEW1869" s="84"/>
      <c r="KEX1869" s="84"/>
      <c r="KEY1869" s="84"/>
      <c r="KEZ1869" s="84"/>
      <c r="KFA1869" s="84"/>
      <c r="KFB1869" s="84"/>
      <c r="KFC1869" s="84"/>
      <c r="KFD1869" s="84"/>
      <c r="KFE1869" s="84"/>
      <c r="KFF1869" s="84"/>
      <c r="KFG1869" s="84"/>
      <c r="KFH1869" s="84"/>
      <c r="KFI1869" s="84"/>
      <c r="KFJ1869" s="84"/>
      <c r="KFK1869" s="84"/>
      <c r="KFL1869" s="84"/>
      <c r="KFM1869" s="84"/>
      <c r="KFN1869" s="84"/>
      <c r="KFO1869" s="84"/>
      <c r="KFP1869" s="84"/>
      <c r="KFQ1869" s="84"/>
      <c r="KFR1869" s="84"/>
      <c r="KFS1869" s="84"/>
      <c r="KFT1869" s="84"/>
      <c r="KFU1869" s="84"/>
      <c r="KFV1869" s="84"/>
      <c r="KFW1869" s="84"/>
      <c r="KFX1869" s="84"/>
      <c r="KFY1869" s="84"/>
      <c r="KFZ1869" s="84"/>
      <c r="KGA1869" s="84"/>
      <c r="KGB1869" s="84"/>
      <c r="KGC1869" s="84"/>
      <c r="KGD1869" s="84"/>
      <c r="KGE1869" s="84"/>
      <c r="KGF1869" s="84"/>
      <c r="KGG1869" s="84"/>
      <c r="KGH1869" s="84"/>
      <c r="KGI1869" s="84"/>
      <c r="KGJ1869" s="84"/>
      <c r="KGK1869" s="84"/>
      <c r="KGL1869" s="84"/>
      <c r="KGM1869" s="84"/>
      <c r="KGN1869" s="84"/>
      <c r="KGO1869" s="84"/>
      <c r="KGP1869" s="84"/>
      <c r="KGQ1869" s="84"/>
      <c r="KGR1869" s="84"/>
      <c r="KGS1869" s="84"/>
      <c r="KGT1869" s="84"/>
      <c r="KGU1869" s="84"/>
      <c r="KGV1869" s="84"/>
      <c r="KGW1869" s="84"/>
      <c r="KGX1869" s="84"/>
      <c r="KGY1869" s="84"/>
      <c r="KGZ1869" s="84"/>
      <c r="KHA1869" s="84"/>
      <c r="KHB1869" s="84"/>
      <c r="KHC1869" s="84"/>
      <c r="KHD1869" s="84"/>
      <c r="KHE1869" s="84"/>
      <c r="KHF1869" s="84"/>
      <c r="KHG1869" s="84"/>
      <c r="KHH1869" s="84"/>
      <c r="KHI1869" s="84"/>
      <c r="KHJ1869" s="84"/>
      <c r="KHK1869" s="84"/>
      <c r="KHL1869" s="84"/>
      <c r="KHM1869" s="84"/>
      <c r="KHN1869" s="84"/>
      <c r="KHO1869" s="84"/>
      <c r="KHP1869" s="84"/>
      <c r="KHQ1869" s="84"/>
      <c r="KHR1869" s="84"/>
      <c r="KHS1869" s="84"/>
      <c r="KHT1869" s="84"/>
      <c r="KHU1869" s="84"/>
      <c r="KHV1869" s="84"/>
      <c r="KHW1869" s="84"/>
      <c r="KHX1869" s="84"/>
      <c r="KHY1869" s="84"/>
      <c r="KHZ1869" s="84"/>
      <c r="KIA1869" s="84"/>
      <c r="KIB1869" s="84"/>
      <c r="KIC1869" s="84"/>
      <c r="KID1869" s="84"/>
      <c r="KIE1869" s="84"/>
      <c r="KIF1869" s="84"/>
      <c r="KIG1869" s="84"/>
      <c r="KIH1869" s="84"/>
      <c r="KII1869" s="84"/>
      <c r="KIJ1869" s="84"/>
      <c r="KIK1869" s="84"/>
      <c r="KIL1869" s="84"/>
      <c r="KIM1869" s="84"/>
      <c r="KIN1869" s="84"/>
      <c r="KIO1869" s="84"/>
      <c r="KIP1869" s="84"/>
      <c r="KIQ1869" s="84"/>
      <c r="KIR1869" s="84"/>
      <c r="KIS1869" s="84"/>
      <c r="KIT1869" s="84"/>
      <c r="KIU1869" s="84"/>
      <c r="KIV1869" s="84"/>
      <c r="KIW1869" s="84"/>
      <c r="KIX1869" s="84"/>
      <c r="KIY1869" s="84"/>
      <c r="KIZ1869" s="84"/>
      <c r="KJA1869" s="84"/>
      <c r="KJB1869" s="84"/>
      <c r="KJC1869" s="84"/>
      <c r="KJD1869" s="84"/>
      <c r="KJE1869" s="84"/>
      <c r="KJF1869" s="84"/>
      <c r="KJG1869" s="84"/>
      <c r="KJH1869" s="84"/>
      <c r="KJI1869" s="84"/>
      <c r="KJJ1869" s="84"/>
      <c r="KJK1869" s="84"/>
      <c r="KJL1869" s="84"/>
      <c r="KJM1869" s="84"/>
      <c r="KJN1869" s="84"/>
      <c r="KJO1869" s="84"/>
      <c r="KJP1869" s="84"/>
      <c r="KJQ1869" s="84"/>
      <c r="KJR1869" s="84"/>
      <c r="KJS1869" s="84"/>
      <c r="KJT1869" s="84"/>
      <c r="KJU1869" s="84"/>
      <c r="KJV1869" s="84"/>
      <c r="KJW1869" s="84"/>
      <c r="KJX1869" s="84"/>
      <c r="KJY1869" s="84"/>
      <c r="KJZ1869" s="84"/>
      <c r="KKA1869" s="84"/>
      <c r="KKB1869" s="84"/>
      <c r="KKC1869" s="84"/>
      <c r="KKD1869" s="84"/>
      <c r="KKE1869" s="84"/>
      <c r="KKF1869" s="84"/>
      <c r="KKG1869" s="84"/>
      <c r="KKH1869" s="84"/>
      <c r="KKI1869" s="84"/>
      <c r="KKJ1869" s="84"/>
      <c r="KKK1869" s="84"/>
      <c r="KKL1869" s="84"/>
      <c r="KKM1869" s="84"/>
      <c r="KKN1869" s="84"/>
      <c r="KKO1869" s="84"/>
      <c r="KKP1869" s="84"/>
      <c r="KKQ1869" s="84"/>
      <c r="KKR1869" s="84"/>
      <c r="KKS1869" s="84"/>
      <c r="KKT1869" s="84"/>
      <c r="KKU1869" s="84"/>
      <c r="KKV1869" s="84"/>
      <c r="KKW1869" s="84"/>
      <c r="KKX1869" s="84"/>
      <c r="KKY1869" s="84"/>
      <c r="KKZ1869" s="84"/>
      <c r="KLA1869" s="84"/>
      <c r="KLB1869" s="84"/>
      <c r="KLC1869" s="84"/>
      <c r="KLD1869" s="84"/>
      <c r="KLE1869" s="84"/>
      <c r="KLF1869" s="84"/>
      <c r="KLG1869" s="84"/>
      <c r="KLH1869" s="84"/>
      <c r="KLI1869" s="84"/>
      <c r="KLJ1869" s="84"/>
      <c r="KLK1869" s="84"/>
      <c r="KLL1869" s="84"/>
      <c r="KLM1869" s="84"/>
      <c r="KLN1869" s="84"/>
      <c r="KLO1869" s="84"/>
      <c r="KLP1869" s="84"/>
      <c r="KLQ1869" s="84"/>
      <c r="KLR1869" s="84"/>
      <c r="KLS1869" s="84"/>
      <c r="KLT1869" s="84"/>
      <c r="KLU1869" s="84"/>
      <c r="KLV1869" s="84"/>
      <c r="KLW1869" s="84"/>
      <c r="KLX1869" s="84"/>
      <c r="KLY1869" s="84"/>
      <c r="KLZ1869" s="84"/>
      <c r="KMA1869" s="84"/>
      <c r="KMB1869" s="84"/>
      <c r="KMC1869" s="84"/>
      <c r="KMD1869" s="84"/>
      <c r="KME1869" s="84"/>
      <c r="KMF1869" s="84"/>
      <c r="KMG1869" s="84"/>
      <c r="KMH1869" s="84"/>
      <c r="KMI1869" s="84"/>
      <c r="KMJ1869" s="84"/>
      <c r="KMK1869" s="84"/>
      <c r="KML1869" s="84"/>
      <c r="KMM1869" s="84"/>
      <c r="KMN1869" s="84"/>
      <c r="KMO1869" s="84"/>
      <c r="KMP1869" s="84"/>
      <c r="KMQ1869" s="84"/>
      <c r="KMR1869" s="84"/>
      <c r="KMS1869" s="84"/>
      <c r="KMT1869" s="84"/>
      <c r="KMU1869" s="84"/>
      <c r="KMV1869" s="84"/>
      <c r="KMW1869" s="84"/>
      <c r="KMX1869" s="84"/>
      <c r="KMY1869" s="84"/>
      <c r="KMZ1869" s="84"/>
      <c r="KNA1869" s="84"/>
      <c r="KNB1869" s="84"/>
      <c r="KNC1869" s="84"/>
      <c r="KND1869" s="84"/>
      <c r="KNE1869" s="84"/>
      <c r="KNF1869" s="84"/>
      <c r="KNG1869" s="84"/>
      <c r="KNH1869" s="84"/>
      <c r="KNI1869" s="84"/>
      <c r="KNJ1869" s="84"/>
      <c r="KNK1869" s="84"/>
      <c r="KNL1869" s="84"/>
      <c r="KNM1869" s="84"/>
      <c r="KNN1869" s="84"/>
      <c r="KNO1869" s="84"/>
      <c r="KNP1869" s="84"/>
      <c r="KNQ1869" s="84"/>
      <c r="KNR1869" s="84"/>
      <c r="KNS1869" s="84"/>
      <c r="KNT1869" s="84"/>
      <c r="KNU1869" s="84"/>
      <c r="KNV1869" s="84"/>
      <c r="KNW1869" s="84"/>
      <c r="KNX1869" s="84"/>
      <c r="KNY1869" s="84"/>
      <c r="KNZ1869" s="84"/>
      <c r="KOA1869" s="84"/>
      <c r="KOB1869" s="84"/>
      <c r="KOC1869" s="84"/>
      <c r="KOD1869" s="84"/>
      <c r="KOE1869" s="84"/>
      <c r="KOF1869" s="84"/>
      <c r="KOG1869" s="84"/>
      <c r="KOH1869" s="84"/>
      <c r="KOI1869" s="84"/>
      <c r="KOJ1869" s="84"/>
      <c r="KOK1869" s="84"/>
      <c r="KOL1869" s="84"/>
      <c r="KOM1869" s="84"/>
      <c r="KON1869" s="84"/>
      <c r="KOO1869" s="84"/>
      <c r="KOP1869" s="84"/>
      <c r="KOQ1869" s="84"/>
      <c r="KOR1869" s="84"/>
      <c r="KOS1869" s="84"/>
      <c r="KOT1869" s="84"/>
      <c r="KOU1869" s="84"/>
      <c r="KOV1869" s="84"/>
      <c r="KOW1869" s="84"/>
      <c r="KOX1869" s="84"/>
      <c r="KOY1869" s="84"/>
      <c r="KOZ1869" s="84"/>
      <c r="KPA1869" s="84"/>
      <c r="KPB1869" s="84"/>
      <c r="KPC1869" s="84"/>
      <c r="KPD1869" s="84"/>
      <c r="KPE1869" s="84"/>
      <c r="KPF1869" s="84"/>
      <c r="KPG1869" s="84"/>
      <c r="KPH1869" s="84"/>
      <c r="KPI1869" s="84"/>
      <c r="KPJ1869" s="84"/>
      <c r="KPK1869" s="84"/>
      <c r="KPL1869" s="84"/>
      <c r="KPM1869" s="84"/>
      <c r="KPN1869" s="84"/>
      <c r="KPO1869" s="84"/>
      <c r="KPP1869" s="84"/>
      <c r="KPQ1869" s="84"/>
      <c r="KPR1869" s="84"/>
      <c r="KPS1869" s="84"/>
      <c r="KPT1869" s="84"/>
      <c r="KPU1869" s="84"/>
      <c r="KPV1869" s="84"/>
      <c r="KPW1869" s="84"/>
      <c r="KPX1869" s="84"/>
      <c r="KPY1869" s="84"/>
      <c r="KPZ1869" s="84"/>
      <c r="KQA1869" s="84"/>
      <c r="KQB1869" s="84"/>
      <c r="KQC1869" s="84"/>
      <c r="KQD1869" s="84"/>
      <c r="KQE1869" s="84"/>
      <c r="KQF1869" s="84"/>
      <c r="KQG1869" s="84"/>
      <c r="KQH1869" s="84"/>
      <c r="KQI1869" s="84"/>
      <c r="KQJ1869" s="84"/>
      <c r="KQK1869" s="84"/>
      <c r="KQL1869" s="84"/>
      <c r="KQM1869" s="84"/>
      <c r="KQN1869" s="84"/>
      <c r="KQO1869" s="84"/>
      <c r="KQP1869" s="84"/>
      <c r="KQQ1869" s="84"/>
      <c r="KQR1869" s="84"/>
      <c r="KQS1869" s="84"/>
      <c r="KQT1869" s="84"/>
      <c r="KQU1869" s="84"/>
      <c r="KQV1869" s="84"/>
      <c r="KQW1869" s="84"/>
      <c r="KQX1869" s="84"/>
      <c r="KQY1869" s="84"/>
      <c r="KQZ1869" s="84"/>
      <c r="KRA1869" s="84"/>
      <c r="KRB1869" s="84"/>
      <c r="KRC1869" s="84"/>
      <c r="KRD1869" s="84"/>
      <c r="KRE1869" s="84"/>
      <c r="KRF1869" s="84"/>
      <c r="KRG1869" s="84"/>
      <c r="KRH1869" s="84"/>
      <c r="KRI1869" s="84"/>
      <c r="KRJ1869" s="84"/>
      <c r="KRK1869" s="84"/>
      <c r="KRL1869" s="84"/>
      <c r="KRM1869" s="84"/>
      <c r="KRN1869" s="84"/>
      <c r="KRO1869" s="84"/>
      <c r="KRP1869" s="84"/>
      <c r="KRQ1869" s="84"/>
      <c r="KRR1869" s="84"/>
      <c r="KRS1869" s="84"/>
      <c r="KRT1869" s="84"/>
      <c r="KRU1869" s="84"/>
      <c r="KRV1869" s="84"/>
      <c r="KRW1869" s="84"/>
      <c r="KRX1869" s="84"/>
      <c r="KRY1869" s="84"/>
      <c r="KRZ1869" s="84"/>
      <c r="KSA1869" s="84"/>
      <c r="KSB1869" s="84"/>
      <c r="KSC1869" s="84"/>
      <c r="KSD1869" s="84"/>
      <c r="KSE1869" s="84"/>
      <c r="KSF1869" s="84"/>
      <c r="KSG1869" s="84"/>
      <c r="KSH1869" s="84"/>
      <c r="KSI1869" s="84"/>
      <c r="KSJ1869" s="84"/>
      <c r="KSK1869" s="84"/>
      <c r="KSL1869" s="84"/>
      <c r="KSM1869" s="84"/>
      <c r="KSN1869" s="84"/>
      <c r="KSO1869" s="84"/>
      <c r="KSP1869" s="84"/>
      <c r="KSQ1869" s="84"/>
      <c r="KSR1869" s="84"/>
      <c r="KSS1869" s="84"/>
      <c r="KST1869" s="84"/>
      <c r="KSU1869" s="84"/>
      <c r="KSV1869" s="84"/>
      <c r="KSW1869" s="84"/>
      <c r="KSX1869" s="84"/>
      <c r="KSY1869" s="84"/>
      <c r="KSZ1869" s="84"/>
      <c r="KTA1869" s="84"/>
      <c r="KTB1869" s="84"/>
      <c r="KTC1869" s="84"/>
      <c r="KTD1869" s="84"/>
      <c r="KTE1869" s="84"/>
      <c r="KTF1869" s="84"/>
      <c r="KTG1869" s="84"/>
      <c r="KTH1869" s="84"/>
      <c r="KTI1869" s="84"/>
      <c r="KTJ1869" s="84"/>
      <c r="KTK1869" s="84"/>
      <c r="KTL1869" s="84"/>
      <c r="KTM1869" s="84"/>
      <c r="KTN1869" s="84"/>
      <c r="KTO1869" s="84"/>
      <c r="KTP1869" s="84"/>
      <c r="KTQ1869" s="84"/>
      <c r="KTR1869" s="84"/>
      <c r="KTS1869" s="84"/>
      <c r="KTT1869" s="84"/>
      <c r="KTU1869" s="84"/>
      <c r="KTV1869" s="84"/>
      <c r="KTW1869" s="84"/>
      <c r="KTX1869" s="84"/>
      <c r="KTY1869" s="84"/>
      <c r="KTZ1869" s="84"/>
      <c r="KUA1869" s="84"/>
      <c r="KUB1869" s="84"/>
      <c r="KUC1869" s="84"/>
      <c r="KUD1869" s="84"/>
      <c r="KUE1869" s="84"/>
      <c r="KUF1869" s="84"/>
      <c r="KUG1869" s="84"/>
      <c r="KUH1869" s="84"/>
      <c r="KUI1869" s="84"/>
      <c r="KUJ1869" s="84"/>
      <c r="KUK1869" s="84"/>
      <c r="KUL1869" s="84"/>
      <c r="KUM1869" s="84"/>
      <c r="KUN1869" s="84"/>
      <c r="KUO1869" s="84"/>
      <c r="KUP1869" s="84"/>
      <c r="KUQ1869" s="84"/>
      <c r="KUR1869" s="84"/>
      <c r="KUS1869" s="84"/>
      <c r="KUT1869" s="84"/>
      <c r="KUU1869" s="84"/>
      <c r="KUV1869" s="84"/>
      <c r="KUW1869" s="84"/>
      <c r="KUX1869" s="84"/>
      <c r="KUY1869" s="84"/>
      <c r="KUZ1869" s="84"/>
      <c r="KVA1869" s="84"/>
      <c r="KVB1869" s="84"/>
      <c r="KVC1869" s="84"/>
      <c r="KVD1869" s="84"/>
      <c r="KVE1869" s="84"/>
      <c r="KVF1869" s="84"/>
      <c r="KVG1869" s="84"/>
      <c r="KVH1869" s="84"/>
      <c r="KVI1869" s="84"/>
      <c r="KVJ1869" s="84"/>
      <c r="KVK1869" s="84"/>
      <c r="KVL1869" s="84"/>
      <c r="KVM1869" s="84"/>
      <c r="KVN1869" s="84"/>
      <c r="KVO1869" s="84"/>
      <c r="KVP1869" s="84"/>
      <c r="KVQ1869" s="84"/>
      <c r="KVR1869" s="84"/>
      <c r="KVS1869" s="84"/>
      <c r="KVT1869" s="84"/>
      <c r="KVU1869" s="84"/>
      <c r="KVV1869" s="84"/>
      <c r="KVW1869" s="84"/>
      <c r="KVX1869" s="84"/>
      <c r="KVY1869" s="84"/>
      <c r="KVZ1869" s="84"/>
      <c r="KWA1869" s="84"/>
      <c r="KWB1869" s="84"/>
      <c r="KWC1869" s="84"/>
      <c r="KWD1869" s="84"/>
      <c r="KWE1869" s="84"/>
      <c r="KWF1869" s="84"/>
      <c r="KWG1869" s="84"/>
      <c r="KWH1869" s="84"/>
      <c r="KWI1869" s="84"/>
      <c r="KWJ1869" s="84"/>
      <c r="KWK1869" s="84"/>
      <c r="KWL1869" s="84"/>
      <c r="KWM1869" s="84"/>
      <c r="KWN1869" s="84"/>
      <c r="KWO1869" s="84"/>
      <c r="KWP1869" s="84"/>
      <c r="KWQ1869" s="84"/>
      <c r="KWR1869" s="84"/>
      <c r="KWS1869" s="84"/>
      <c r="KWT1869" s="84"/>
      <c r="KWU1869" s="84"/>
      <c r="KWV1869" s="84"/>
      <c r="KWW1869" s="84"/>
      <c r="KWX1869" s="84"/>
      <c r="KWY1869" s="84"/>
      <c r="KWZ1869" s="84"/>
      <c r="KXA1869" s="84"/>
      <c r="KXB1869" s="84"/>
      <c r="KXC1869" s="84"/>
      <c r="KXD1869" s="84"/>
      <c r="KXE1869" s="84"/>
      <c r="KXF1869" s="84"/>
      <c r="KXG1869" s="84"/>
      <c r="KXH1869" s="84"/>
      <c r="KXI1869" s="84"/>
      <c r="KXJ1869" s="84"/>
      <c r="KXK1869" s="84"/>
      <c r="KXL1869" s="84"/>
      <c r="KXM1869" s="84"/>
      <c r="KXN1869" s="84"/>
      <c r="KXO1869" s="84"/>
      <c r="KXP1869" s="84"/>
      <c r="KXQ1869" s="84"/>
      <c r="KXR1869" s="84"/>
      <c r="KXS1869" s="84"/>
      <c r="KXT1869" s="84"/>
      <c r="KXU1869" s="84"/>
      <c r="KXV1869" s="84"/>
      <c r="KXW1869" s="84"/>
      <c r="KXX1869" s="84"/>
      <c r="KXY1869" s="84"/>
      <c r="KXZ1869" s="84"/>
      <c r="KYA1869" s="84"/>
      <c r="KYB1869" s="84"/>
      <c r="KYC1869" s="84"/>
      <c r="KYD1869" s="84"/>
      <c r="KYE1869" s="84"/>
      <c r="KYF1869" s="84"/>
      <c r="KYG1869" s="84"/>
      <c r="KYH1869" s="84"/>
      <c r="KYI1869" s="84"/>
      <c r="KYJ1869" s="84"/>
      <c r="KYK1869" s="84"/>
      <c r="KYL1869" s="84"/>
      <c r="KYM1869" s="84"/>
      <c r="KYN1869" s="84"/>
      <c r="KYO1869" s="84"/>
      <c r="KYP1869" s="84"/>
      <c r="KYQ1869" s="84"/>
      <c r="KYR1869" s="84"/>
      <c r="KYS1869" s="84"/>
      <c r="KYT1869" s="84"/>
      <c r="KYU1869" s="84"/>
      <c r="KYV1869" s="84"/>
      <c r="KYW1869" s="84"/>
      <c r="KYX1869" s="84"/>
      <c r="KYY1869" s="84"/>
      <c r="KYZ1869" s="84"/>
      <c r="KZA1869" s="84"/>
      <c r="KZB1869" s="84"/>
      <c r="KZC1869" s="84"/>
      <c r="KZD1869" s="84"/>
      <c r="KZE1869" s="84"/>
      <c r="KZF1869" s="84"/>
      <c r="KZG1869" s="84"/>
      <c r="KZH1869" s="84"/>
      <c r="KZI1869" s="84"/>
      <c r="KZJ1869" s="84"/>
      <c r="KZK1869" s="84"/>
      <c r="KZL1869" s="84"/>
      <c r="KZM1869" s="84"/>
      <c r="KZN1869" s="84"/>
      <c r="KZO1869" s="84"/>
      <c r="KZP1869" s="84"/>
      <c r="KZQ1869" s="84"/>
      <c r="KZR1869" s="84"/>
      <c r="KZS1869" s="84"/>
      <c r="KZT1869" s="84"/>
      <c r="KZU1869" s="84"/>
      <c r="KZV1869" s="84"/>
      <c r="KZW1869" s="84"/>
      <c r="KZX1869" s="84"/>
      <c r="KZY1869" s="84"/>
      <c r="KZZ1869" s="84"/>
      <c r="LAA1869" s="84"/>
      <c r="LAB1869" s="84"/>
      <c r="LAC1869" s="84"/>
      <c r="LAD1869" s="84"/>
      <c r="LAE1869" s="84"/>
      <c r="LAF1869" s="84"/>
      <c r="LAG1869" s="84"/>
      <c r="LAH1869" s="84"/>
      <c r="LAI1869" s="84"/>
      <c r="LAJ1869" s="84"/>
      <c r="LAK1869" s="84"/>
      <c r="LAL1869" s="84"/>
      <c r="LAM1869" s="84"/>
      <c r="LAN1869" s="84"/>
      <c r="LAO1869" s="84"/>
      <c r="LAP1869" s="84"/>
      <c r="LAQ1869" s="84"/>
      <c r="LAR1869" s="84"/>
      <c r="LAS1869" s="84"/>
      <c r="LAT1869" s="84"/>
      <c r="LAU1869" s="84"/>
      <c r="LAV1869" s="84"/>
      <c r="LAW1869" s="84"/>
      <c r="LAX1869" s="84"/>
      <c r="LAY1869" s="84"/>
      <c r="LAZ1869" s="84"/>
      <c r="LBA1869" s="84"/>
      <c r="LBB1869" s="84"/>
      <c r="LBC1869" s="84"/>
      <c r="LBD1869" s="84"/>
      <c r="LBE1869" s="84"/>
      <c r="LBF1869" s="84"/>
      <c r="LBG1869" s="84"/>
      <c r="LBH1869" s="84"/>
      <c r="LBI1869" s="84"/>
      <c r="LBJ1869" s="84"/>
      <c r="LBK1869" s="84"/>
      <c r="LBL1869" s="84"/>
      <c r="LBM1869" s="84"/>
      <c r="LBN1869" s="84"/>
      <c r="LBO1869" s="84"/>
      <c r="LBP1869" s="84"/>
      <c r="LBQ1869" s="84"/>
      <c r="LBR1869" s="84"/>
      <c r="LBS1869" s="84"/>
      <c r="LBT1869" s="84"/>
      <c r="LBU1869" s="84"/>
      <c r="LBV1869" s="84"/>
      <c r="LBW1869" s="84"/>
      <c r="LBX1869" s="84"/>
      <c r="LBY1869" s="84"/>
      <c r="LBZ1869" s="84"/>
      <c r="LCA1869" s="84"/>
      <c r="LCB1869" s="84"/>
      <c r="LCC1869" s="84"/>
      <c r="LCD1869" s="84"/>
      <c r="LCE1869" s="84"/>
      <c r="LCF1869" s="84"/>
      <c r="LCG1869" s="84"/>
      <c r="LCH1869" s="84"/>
      <c r="LCI1869" s="84"/>
      <c r="LCJ1869" s="84"/>
      <c r="LCK1869" s="84"/>
      <c r="LCL1869" s="84"/>
      <c r="LCM1869" s="84"/>
      <c r="LCN1869" s="84"/>
      <c r="LCO1869" s="84"/>
      <c r="LCP1869" s="84"/>
      <c r="LCQ1869" s="84"/>
      <c r="LCR1869" s="84"/>
      <c r="LCS1869" s="84"/>
      <c r="LCT1869" s="84"/>
      <c r="LCU1869" s="84"/>
      <c r="LCV1869" s="84"/>
      <c r="LCW1869" s="84"/>
      <c r="LCX1869" s="84"/>
      <c r="LCY1869" s="84"/>
      <c r="LCZ1869" s="84"/>
      <c r="LDA1869" s="84"/>
      <c r="LDB1869" s="84"/>
      <c r="LDC1869" s="84"/>
      <c r="LDD1869" s="84"/>
      <c r="LDE1869" s="84"/>
      <c r="LDF1869" s="84"/>
      <c r="LDG1869" s="84"/>
      <c r="LDH1869" s="84"/>
      <c r="LDI1869" s="84"/>
      <c r="LDJ1869" s="84"/>
      <c r="LDK1869" s="84"/>
      <c r="LDL1869" s="84"/>
      <c r="LDM1869" s="84"/>
      <c r="LDN1869" s="84"/>
      <c r="LDO1869" s="84"/>
      <c r="LDP1869" s="84"/>
      <c r="LDQ1869" s="84"/>
      <c r="LDR1869" s="84"/>
      <c r="LDS1869" s="84"/>
      <c r="LDT1869" s="84"/>
      <c r="LDU1869" s="84"/>
      <c r="LDV1869" s="84"/>
      <c r="LDW1869" s="84"/>
      <c r="LDX1869" s="84"/>
      <c r="LDY1869" s="84"/>
      <c r="LDZ1869" s="84"/>
      <c r="LEA1869" s="84"/>
      <c r="LEB1869" s="84"/>
      <c r="LEC1869" s="84"/>
      <c r="LED1869" s="84"/>
      <c r="LEE1869" s="84"/>
      <c r="LEF1869" s="84"/>
      <c r="LEG1869" s="84"/>
      <c r="LEH1869" s="84"/>
      <c r="LEI1869" s="84"/>
      <c r="LEJ1869" s="84"/>
      <c r="LEK1869" s="84"/>
      <c r="LEL1869" s="84"/>
      <c r="LEM1869" s="84"/>
      <c r="LEN1869" s="84"/>
      <c r="LEO1869" s="84"/>
      <c r="LEP1869" s="84"/>
      <c r="LEQ1869" s="84"/>
      <c r="LER1869" s="84"/>
      <c r="LES1869" s="84"/>
      <c r="LET1869" s="84"/>
      <c r="LEU1869" s="84"/>
      <c r="LEV1869" s="84"/>
      <c r="LEW1869" s="84"/>
      <c r="LEX1869" s="84"/>
      <c r="LEY1869" s="84"/>
      <c r="LEZ1869" s="84"/>
      <c r="LFA1869" s="84"/>
      <c r="LFB1869" s="84"/>
      <c r="LFC1869" s="84"/>
      <c r="LFD1869" s="84"/>
      <c r="LFE1869" s="84"/>
      <c r="LFF1869" s="84"/>
      <c r="LFG1869" s="84"/>
      <c r="LFH1869" s="84"/>
      <c r="LFI1869" s="84"/>
      <c r="LFJ1869" s="84"/>
      <c r="LFK1869" s="84"/>
      <c r="LFL1869" s="84"/>
      <c r="LFM1869" s="84"/>
      <c r="LFN1869" s="84"/>
      <c r="LFO1869" s="84"/>
      <c r="LFP1869" s="84"/>
      <c r="LFQ1869" s="84"/>
      <c r="LFR1869" s="84"/>
      <c r="LFS1869" s="84"/>
      <c r="LFT1869" s="84"/>
      <c r="LFU1869" s="84"/>
      <c r="LFV1869" s="84"/>
      <c r="LFW1869" s="84"/>
      <c r="LFX1869" s="84"/>
      <c r="LFY1869" s="84"/>
      <c r="LFZ1869" s="84"/>
      <c r="LGA1869" s="84"/>
      <c r="LGB1869" s="84"/>
      <c r="LGC1869" s="84"/>
      <c r="LGD1869" s="84"/>
      <c r="LGE1869" s="84"/>
      <c r="LGF1869" s="84"/>
      <c r="LGG1869" s="84"/>
      <c r="LGH1869" s="84"/>
      <c r="LGI1869" s="84"/>
      <c r="LGJ1869" s="84"/>
      <c r="LGK1869" s="84"/>
      <c r="LGL1869" s="84"/>
      <c r="LGM1869" s="84"/>
      <c r="LGN1869" s="84"/>
      <c r="LGO1869" s="84"/>
      <c r="LGP1869" s="84"/>
      <c r="LGQ1869" s="84"/>
      <c r="LGR1869" s="84"/>
      <c r="LGS1869" s="84"/>
      <c r="LGT1869" s="84"/>
      <c r="LGU1869" s="84"/>
      <c r="LGV1869" s="84"/>
      <c r="LGW1869" s="84"/>
      <c r="LGX1869" s="84"/>
      <c r="LGY1869" s="84"/>
      <c r="LGZ1869" s="84"/>
      <c r="LHA1869" s="84"/>
      <c r="LHB1869" s="84"/>
      <c r="LHC1869" s="84"/>
      <c r="LHD1869" s="84"/>
      <c r="LHE1869" s="84"/>
      <c r="LHF1869" s="84"/>
      <c r="LHG1869" s="84"/>
      <c r="LHH1869" s="84"/>
      <c r="LHI1869" s="84"/>
      <c r="LHJ1869" s="84"/>
      <c r="LHK1869" s="84"/>
      <c r="LHL1869" s="84"/>
      <c r="LHM1869" s="84"/>
      <c r="LHN1869" s="84"/>
      <c r="LHO1869" s="84"/>
      <c r="LHP1869" s="84"/>
      <c r="LHQ1869" s="84"/>
      <c r="LHR1869" s="84"/>
      <c r="LHS1869" s="84"/>
      <c r="LHT1869" s="84"/>
      <c r="LHU1869" s="84"/>
      <c r="LHV1869" s="84"/>
      <c r="LHW1869" s="84"/>
      <c r="LHX1869" s="84"/>
      <c r="LHY1869" s="84"/>
      <c r="LHZ1869" s="84"/>
      <c r="LIA1869" s="84"/>
      <c r="LIB1869" s="84"/>
      <c r="LIC1869" s="84"/>
      <c r="LID1869" s="84"/>
      <c r="LIE1869" s="84"/>
      <c r="LIF1869" s="84"/>
      <c r="LIG1869" s="84"/>
      <c r="LIH1869" s="84"/>
      <c r="LII1869" s="84"/>
      <c r="LIJ1869" s="84"/>
      <c r="LIK1869" s="84"/>
      <c r="LIL1869" s="84"/>
      <c r="LIM1869" s="84"/>
      <c r="LIN1869" s="84"/>
      <c r="LIO1869" s="84"/>
      <c r="LIP1869" s="84"/>
      <c r="LIQ1869" s="84"/>
      <c r="LIR1869" s="84"/>
      <c r="LIS1869" s="84"/>
      <c r="LIT1869" s="84"/>
      <c r="LIU1869" s="84"/>
      <c r="LIV1869" s="84"/>
      <c r="LIW1869" s="84"/>
      <c r="LIX1869" s="84"/>
      <c r="LIY1869" s="84"/>
      <c r="LIZ1869" s="84"/>
      <c r="LJA1869" s="84"/>
      <c r="LJB1869" s="84"/>
      <c r="LJC1869" s="84"/>
      <c r="LJD1869" s="84"/>
      <c r="LJE1869" s="84"/>
      <c r="LJF1869" s="84"/>
      <c r="LJG1869" s="84"/>
      <c r="LJH1869" s="84"/>
      <c r="LJI1869" s="84"/>
      <c r="LJJ1869" s="84"/>
      <c r="LJK1869" s="84"/>
      <c r="LJL1869" s="84"/>
      <c r="LJM1869" s="84"/>
      <c r="LJN1869" s="84"/>
      <c r="LJO1869" s="84"/>
      <c r="LJP1869" s="84"/>
      <c r="LJQ1869" s="84"/>
      <c r="LJR1869" s="84"/>
      <c r="LJS1869" s="84"/>
      <c r="LJT1869" s="84"/>
      <c r="LJU1869" s="84"/>
      <c r="LJV1869" s="84"/>
      <c r="LJW1869" s="84"/>
      <c r="LJX1869" s="84"/>
      <c r="LJY1869" s="84"/>
      <c r="LJZ1869" s="84"/>
      <c r="LKA1869" s="84"/>
      <c r="LKB1869" s="84"/>
      <c r="LKC1869" s="84"/>
      <c r="LKD1869" s="84"/>
      <c r="LKE1869" s="84"/>
      <c r="LKF1869" s="84"/>
      <c r="LKG1869" s="84"/>
      <c r="LKH1869" s="84"/>
      <c r="LKI1869" s="84"/>
      <c r="LKJ1869" s="84"/>
      <c r="LKK1869" s="84"/>
      <c r="LKL1869" s="84"/>
      <c r="LKM1869" s="84"/>
      <c r="LKN1869" s="84"/>
      <c r="LKO1869" s="84"/>
      <c r="LKP1869" s="84"/>
      <c r="LKQ1869" s="84"/>
      <c r="LKR1869" s="84"/>
      <c r="LKS1869" s="84"/>
      <c r="LKT1869" s="84"/>
      <c r="LKU1869" s="84"/>
      <c r="LKV1869" s="84"/>
      <c r="LKW1869" s="84"/>
      <c r="LKX1869" s="84"/>
      <c r="LKY1869" s="84"/>
      <c r="LKZ1869" s="84"/>
      <c r="LLA1869" s="84"/>
      <c r="LLB1869" s="84"/>
      <c r="LLC1869" s="84"/>
      <c r="LLD1869" s="84"/>
      <c r="LLE1869" s="84"/>
      <c r="LLF1869" s="84"/>
      <c r="LLG1869" s="84"/>
      <c r="LLH1869" s="84"/>
      <c r="LLI1869" s="84"/>
      <c r="LLJ1869" s="84"/>
      <c r="LLK1869" s="84"/>
      <c r="LLL1869" s="84"/>
      <c r="LLM1869" s="84"/>
      <c r="LLN1869" s="84"/>
      <c r="LLO1869" s="84"/>
      <c r="LLP1869" s="84"/>
      <c r="LLQ1869" s="84"/>
      <c r="LLR1869" s="84"/>
      <c r="LLS1869" s="84"/>
      <c r="LLT1869" s="84"/>
      <c r="LLU1869" s="84"/>
      <c r="LLV1869" s="84"/>
      <c r="LLW1869" s="84"/>
      <c r="LLX1869" s="84"/>
      <c r="LLY1869" s="84"/>
      <c r="LLZ1869" s="84"/>
      <c r="LMA1869" s="84"/>
      <c r="LMB1869" s="84"/>
      <c r="LMC1869" s="84"/>
      <c r="LMD1869" s="84"/>
      <c r="LME1869" s="84"/>
      <c r="LMF1869" s="84"/>
      <c r="LMG1869" s="84"/>
      <c r="LMH1869" s="84"/>
      <c r="LMI1869" s="84"/>
      <c r="LMJ1869" s="84"/>
      <c r="LMK1869" s="84"/>
      <c r="LML1869" s="84"/>
      <c r="LMM1869" s="84"/>
      <c r="LMN1869" s="84"/>
      <c r="LMO1869" s="84"/>
      <c r="LMP1869" s="84"/>
      <c r="LMQ1869" s="84"/>
      <c r="LMR1869" s="84"/>
      <c r="LMS1869" s="84"/>
      <c r="LMT1869" s="84"/>
      <c r="LMU1869" s="84"/>
      <c r="LMV1869" s="84"/>
      <c r="LMW1869" s="84"/>
      <c r="LMX1869" s="84"/>
      <c r="LMY1869" s="84"/>
      <c r="LMZ1869" s="84"/>
      <c r="LNA1869" s="84"/>
      <c r="LNB1869" s="84"/>
      <c r="LNC1869" s="84"/>
      <c r="LND1869" s="84"/>
      <c r="LNE1869" s="84"/>
      <c r="LNF1869" s="84"/>
      <c r="LNG1869" s="84"/>
      <c r="LNH1869" s="84"/>
      <c r="LNI1869" s="84"/>
      <c r="LNJ1869" s="84"/>
      <c r="LNK1869" s="84"/>
      <c r="LNL1869" s="84"/>
      <c r="LNM1869" s="84"/>
      <c r="LNN1869" s="84"/>
      <c r="LNO1869" s="84"/>
      <c r="LNP1869" s="84"/>
      <c r="LNQ1869" s="84"/>
      <c r="LNR1869" s="84"/>
      <c r="LNS1869" s="84"/>
      <c r="LNT1869" s="84"/>
      <c r="LNU1869" s="84"/>
      <c r="LNV1869" s="84"/>
      <c r="LNW1869" s="84"/>
      <c r="LNX1869" s="84"/>
      <c r="LNY1869" s="84"/>
      <c r="LNZ1869" s="84"/>
      <c r="LOA1869" s="84"/>
      <c r="LOB1869" s="84"/>
      <c r="LOC1869" s="84"/>
      <c r="LOD1869" s="84"/>
      <c r="LOE1869" s="84"/>
      <c r="LOF1869" s="84"/>
      <c r="LOG1869" s="84"/>
      <c r="LOH1869" s="84"/>
      <c r="LOI1869" s="84"/>
      <c r="LOJ1869" s="84"/>
      <c r="LOK1869" s="84"/>
      <c r="LOL1869" s="84"/>
      <c r="LOM1869" s="84"/>
      <c r="LON1869" s="84"/>
      <c r="LOO1869" s="84"/>
      <c r="LOP1869" s="84"/>
      <c r="LOQ1869" s="84"/>
      <c r="LOR1869" s="84"/>
      <c r="LOS1869" s="84"/>
      <c r="LOT1869" s="84"/>
      <c r="LOU1869" s="84"/>
      <c r="LOV1869" s="84"/>
      <c r="LOW1869" s="84"/>
      <c r="LOX1869" s="84"/>
      <c r="LOY1869" s="84"/>
      <c r="LOZ1869" s="84"/>
      <c r="LPA1869" s="84"/>
      <c r="LPB1869" s="84"/>
      <c r="LPC1869" s="84"/>
      <c r="LPD1869" s="84"/>
      <c r="LPE1869" s="84"/>
      <c r="LPF1869" s="84"/>
      <c r="LPG1869" s="84"/>
      <c r="LPH1869" s="84"/>
      <c r="LPI1869" s="84"/>
      <c r="LPJ1869" s="84"/>
      <c r="LPK1869" s="84"/>
      <c r="LPL1869" s="84"/>
      <c r="LPM1869" s="84"/>
      <c r="LPN1869" s="84"/>
      <c r="LPO1869" s="84"/>
      <c r="LPP1869" s="84"/>
      <c r="LPQ1869" s="84"/>
      <c r="LPR1869" s="84"/>
      <c r="LPS1869" s="84"/>
      <c r="LPT1869" s="84"/>
      <c r="LPU1869" s="84"/>
      <c r="LPV1869" s="84"/>
      <c r="LPW1869" s="84"/>
      <c r="LPX1869" s="84"/>
      <c r="LPY1869" s="84"/>
      <c r="LPZ1869" s="84"/>
      <c r="LQA1869" s="84"/>
      <c r="LQB1869" s="84"/>
      <c r="LQC1869" s="84"/>
      <c r="LQD1869" s="84"/>
      <c r="LQE1869" s="84"/>
      <c r="LQF1869" s="84"/>
      <c r="LQG1869" s="84"/>
      <c r="LQH1869" s="84"/>
      <c r="LQI1869" s="84"/>
      <c r="LQJ1869" s="84"/>
      <c r="LQK1869" s="84"/>
      <c r="LQL1869" s="84"/>
      <c r="LQM1869" s="84"/>
      <c r="LQN1869" s="84"/>
      <c r="LQO1869" s="84"/>
      <c r="LQP1869" s="84"/>
      <c r="LQQ1869" s="84"/>
      <c r="LQR1869" s="84"/>
      <c r="LQS1869" s="84"/>
      <c r="LQT1869" s="84"/>
      <c r="LQU1869" s="84"/>
      <c r="LQV1869" s="84"/>
      <c r="LQW1869" s="84"/>
      <c r="LQX1869" s="84"/>
      <c r="LQY1869" s="84"/>
      <c r="LQZ1869" s="84"/>
      <c r="LRA1869" s="84"/>
      <c r="LRB1869" s="84"/>
      <c r="LRC1869" s="84"/>
      <c r="LRD1869" s="84"/>
      <c r="LRE1869" s="84"/>
      <c r="LRF1869" s="84"/>
      <c r="LRG1869" s="84"/>
      <c r="LRH1869" s="84"/>
      <c r="LRI1869" s="84"/>
      <c r="LRJ1869" s="84"/>
      <c r="LRK1869" s="84"/>
      <c r="LRL1869" s="84"/>
      <c r="LRM1869" s="84"/>
      <c r="LRN1869" s="84"/>
      <c r="LRO1869" s="84"/>
      <c r="LRP1869" s="84"/>
      <c r="LRQ1869" s="84"/>
      <c r="LRR1869" s="84"/>
      <c r="LRS1869" s="84"/>
      <c r="LRT1869" s="84"/>
      <c r="LRU1869" s="84"/>
      <c r="LRV1869" s="84"/>
      <c r="LRW1869" s="84"/>
      <c r="LRX1869" s="84"/>
      <c r="LRY1869" s="84"/>
      <c r="LRZ1869" s="84"/>
      <c r="LSA1869" s="84"/>
      <c r="LSB1869" s="84"/>
      <c r="LSC1869" s="84"/>
      <c r="LSD1869" s="84"/>
      <c r="LSE1869" s="84"/>
      <c r="LSF1869" s="84"/>
      <c r="LSG1869" s="84"/>
      <c r="LSH1869" s="84"/>
      <c r="LSI1869" s="84"/>
      <c r="LSJ1869" s="84"/>
      <c r="LSK1869" s="84"/>
      <c r="LSL1869" s="84"/>
      <c r="LSM1869" s="84"/>
      <c r="LSN1869" s="84"/>
      <c r="LSO1869" s="84"/>
      <c r="LSP1869" s="84"/>
      <c r="LSQ1869" s="84"/>
      <c r="LSR1869" s="84"/>
      <c r="LSS1869" s="84"/>
      <c r="LST1869" s="84"/>
      <c r="LSU1869" s="84"/>
      <c r="LSV1869" s="84"/>
      <c r="LSW1869" s="84"/>
      <c r="LSX1869" s="84"/>
      <c r="LSY1869" s="84"/>
      <c r="LSZ1869" s="84"/>
      <c r="LTA1869" s="84"/>
      <c r="LTB1869" s="84"/>
      <c r="LTC1869" s="84"/>
      <c r="LTD1869" s="84"/>
      <c r="LTE1869" s="84"/>
      <c r="LTF1869" s="84"/>
      <c r="LTG1869" s="84"/>
      <c r="LTH1869" s="84"/>
      <c r="LTI1869" s="84"/>
      <c r="LTJ1869" s="84"/>
      <c r="LTK1869" s="84"/>
      <c r="LTL1869" s="84"/>
      <c r="LTM1869" s="84"/>
      <c r="LTN1869" s="84"/>
      <c r="LTO1869" s="84"/>
      <c r="LTP1869" s="84"/>
      <c r="LTQ1869" s="84"/>
      <c r="LTR1869" s="84"/>
      <c r="LTS1869" s="84"/>
      <c r="LTT1869" s="84"/>
      <c r="LTU1869" s="84"/>
      <c r="LTV1869" s="84"/>
      <c r="LTW1869" s="84"/>
      <c r="LTX1869" s="84"/>
      <c r="LTY1869" s="84"/>
      <c r="LTZ1869" s="84"/>
      <c r="LUA1869" s="84"/>
      <c r="LUB1869" s="84"/>
      <c r="LUC1869" s="84"/>
      <c r="LUD1869" s="84"/>
      <c r="LUE1869" s="84"/>
      <c r="LUF1869" s="84"/>
      <c r="LUG1869" s="84"/>
      <c r="LUH1869" s="84"/>
      <c r="LUI1869" s="84"/>
      <c r="LUJ1869" s="84"/>
      <c r="LUK1869" s="84"/>
      <c r="LUL1869" s="84"/>
      <c r="LUM1869" s="84"/>
      <c r="LUN1869" s="84"/>
      <c r="LUO1869" s="84"/>
      <c r="LUP1869" s="84"/>
      <c r="LUQ1869" s="84"/>
      <c r="LUR1869" s="84"/>
      <c r="LUS1869" s="84"/>
      <c r="LUT1869" s="84"/>
      <c r="LUU1869" s="84"/>
      <c r="LUV1869" s="84"/>
      <c r="LUW1869" s="84"/>
      <c r="LUX1869" s="84"/>
      <c r="LUY1869" s="84"/>
      <c r="LUZ1869" s="84"/>
      <c r="LVA1869" s="84"/>
      <c r="LVB1869" s="84"/>
      <c r="LVC1869" s="84"/>
      <c r="LVD1869" s="84"/>
      <c r="LVE1869" s="84"/>
      <c r="LVF1869" s="84"/>
      <c r="LVG1869" s="84"/>
      <c r="LVH1869" s="84"/>
      <c r="LVI1869" s="84"/>
      <c r="LVJ1869" s="84"/>
      <c r="LVK1869" s="84"/>
      <c r="LVL1869" s="84"/>
      <c r="LVM1869" s="84"/>
      <c r="LVN1869" s="84"/>
      <c r="LVO1869" s="84"/>
      <c r="LVP1869" s="84"/>
      <c r="LVQ1869" s="84"/>
      <c r="LVR1869" s="84"/>
      <c r="LVS1869" s="84"/>
      <c r="LVT1869" s="84"/>
      <c r="LVU1869" s="84"/>
      <c r="LVV1869" s="84"/>
      <c r="LVW1869" s="84"/>
      <c r="LVX1869" s="84"/>
      <c r="LVY1869" s="84"/>
      <c r="LVZ1869" s="84"/>
      <c r="LWA1869" s="84"/>
      <c r="LWB1869" s="84"/>
      <c r="LWC1869" s="84"/>
      <c r="LWD1869" s="84"/>
      <c r="LWE1869" s="84"/>
      <c r="LWF1869" s="84"/>
      <c r="LWG1869" s="84"/>
      <c r="LWH1869" s="84"/>
      <c r="LWI1869" s="84"/>
      <c r="LWJ1869" s="84"/>
      <c r="LWK1869" s="84"/>
      <c r="LWL1869" s="84"/>
      <c r="LWM1869" s="84"/>
      <c r="LWN1869" s="84"/>
      <c r="LWO1869" s="84"/>
      <c r="LWP1869" s="84"/>
      <c r="LWQ1869" s="84"/>
      <c r="LWR1869" s="84"/>
      <c r="LWS1869" s="84"/>
      <c r="LWT1869" s="84"/>
      <c r="LWU1869" s="84"/>
      <c r="LWV1869" s="84"/>
      <c r="LWW1869" s="84"/>
      <c r="LWX1869" s="84"/>
      <c r="LWY1869" s="84"/>
      <c r="LWZ1869" s="84"/>
      <c r="LXA1869" s="84"/>
      <c r="LXB1869" s="84"/>
      <c r="LXC1869" s="84"/>
      <c r="LXD1869" s="84"/>
      <c r="LXE1869" s="84"/>
      <c r="LXF1869" s="84"/>
      <c r="LXG1869" s="84"/>
      <c r="LXH1869" s="84"/>
      <c r="LXI1869" s="84"/>
      <c r="LXJ1869" s="84"/>
      <c r="LXK1869" s="84"/>
      <c r="LXL1869" s="84"/>
      <c r="LXM1869" s="84"/>
      <c r="LXN1869" s="84"/>
      <c r="LXO1869" s="84"/>
      <c r="LXP1869" s="84"/>
      <c r="LXQ1869" s="84"/>
      <c r="LXR1869" s="84"/>
      <c r="LXS1869" s="84"/>
      <c r="LXT1869" s="84"/>
      <c r="LXU1869" s="84"/>
      <c r="LXV1869" s="84"/>
      <c r="LXW1869" s="84"/>
      <c r="LXX1869" s="84"/>
      <c r="LXY1869" s="84"/>
      <c r="LXZ1869" s="84"/>
      <c r="LYA1869" s="84"/>
      <c r="LYB1869" s="84"/>
      <c r="LYC1869" s="84"/>
      <c r="LYD1869" s="84"/>
      <c r="LYE1869" s="84"/>
      <c r="LYF1869" s="84"/>
      <c r="LYG1869" s="84"/>
      <c r="LYH1869" s="84"/>
      <c r="LYI1869" s="84"/>
      <c r="LYJ1869" s="84"/>
      <c r="LYK1869" s="84"/>
      <c r="LYL1869" s="84"/>
      <c r="LYM1869" s="84"/>
      <c r="LYN1869" s="84"/>
      <c r="LYO1869" s="84"/>
      <c r="LYP1869" s="84"/>
      <c r="LYQ1869" s="84"/>
      <c r="LYR1869" s="84"/>
      <c r="LYS1869" s="84"/>
      <c r="LYT1869" s="84"/>
      <c r="LYU1869" s="84"/>
      <c r="LYV1869" s="84"/>
      <c r="LYW1869" s="84"/>
      <c r="LYX1869" s="84"/>
      <c r="LYY1869" s="84"/>
      <c r="LYZ1869" s="84"/>
      <c r="LZA1869" s="84"/>
      <c r="LZB1869" s="84"/>
      <c r="LZC1869" s="84"/>
      <c r="LZD1869" s="84"/>
      <c r="LZE1869" s="84"/>
      <c r="LZF1869" s="84"/>
      <c r="LZG1869" s="84"/>
      <c r="LZH1869" s="84"/>
      <c r="LZI1869" s="84"/>
      <c r="LZJ1869" s="84"/>
      <c r="LZK1869" s="84"/>
      <c r="LZL1869" s="84"/>
      <c r="LZM1869" s="84"/>
      <c r="LZN1869" s="84"/>
      <c r="LZO1869" s="84"/>
      <c r="LZP1869" s="84"/>
      <c r="LZQ1869" s="84"/>
      <c r="LZR1869" s="84"/>
      <c r="LZS1869" s="84"/>
      <c r="LZT1869" s="84"/>
      <c r="LZU1869" s="84"/>
      <c r="LZV1869" s="84"/>
      <c r="LZW1869" s="84"/>
      <c r="LZX1869" s="84"/>
      <c r="LZY1869" s="84"/>
      <c r="LZZ1869" s="84"/>
      <c r="MAA1869" s="84"/>
      <c r="MAB1869" s="84"/>
      <c r="MAC1869" s="84"/>
      <c r="MAD1869" s="84"/>
      <c r="MAE1869" s="84"/>
      <c r="MAF1869" s="84"/>
      <c r="MAG1869" s="84"/>
      <c r="MAH1869" s="84"/>
      <c r="MAI1869" s="84"/>
      <c r="MAJ1869" s="84"/>
      <c r="MAK1869" s="84"/>
      <c r="MAL1869" s="84"/>
      <c r="MAM1869" s="84"/>
      <c r="MAN1869" s="84"/>
      <c r="MAO1869" s="84"/>
      <c r="MAP1869" s="84"/>
      <c r="MAQ1869" s="84"/>
      <c r="MAR1869" s="84"/>
      <c r="MAS1869" s="84"/>
      <c r="MAT1869" s="84"/>
      <c r="MAU1869" s="84"/>
      <c r="MAV1869" s="84"/>
      <c r="MAW1869" s="84"/>
      <c r="MAX1869" s="84"/>
      <c r="MAY1869" s="84"/>
      <c r="MAZ1869" s="84"/>
      <c r="MBA1869" s="84"/>
      <c r="MBB1869" s="84"/>
      <c r="MBC1869" s="84"/>
      <c r="MBD1869" s="84"/>
      <c r="MBE1869" s="84"/>
      <c r="MBF1869" s="84"/>
      <c r="MBG1869" s="84"/>
      <c r="MBH1869" s="84"/>
      <c r="MBI1869" s="84"/>
      <c r="MBJ1869" s="84"/>
      <c r="MBK1869" s="84"/>
      <c r="MBL1869" s="84"/>
      <c r="MBM1869" s="84"/>
      <c r="MBN1869" s="84"/>
      <c r="MBO1869" s="84"/>
      <c r="MBP1869" s="84"/>
      <c r="MBQ1869" s="84"/>
      <c r="MBR1869" s="84"/>
      <c r="MBS1869" s="84"/>
      <c r="MBT1869" s="84"/>
      <c r="MBU1869" s="84"/>
      <c r="MBV1869" s="84"/>
      <c r="MBW1869" s="84"/>
      <c r="MBX1869" s="84"/>
      <c r="MBY1869" s="84"/>
      <c r="MBZ1869" s="84"/>
      <c r="MCA1869" s="84"/>
      <c r="MCB1869" s="84"/>
      <c r="MCC1869" s="84"/>
      <c r="MCD1869" s="84"/>
      <c r="MCE1869" s="84"/>
      <c r="MCF1869" s="84"/>
      <c r="MCG1869" s="84"/>
      <c r="MCH1869" s="84"/>
      <c r="MCI1869" s="84"/>
      <c r="MCJ1869" s="84"/>
      <c r="MCK1869" s="84"/>
      <c r="MCL1869" s="84"/>
      <c r="MCM1869" s="84"/>
      <c r="MCN1869" s="84"/>
      <c r="MCO1869" s="84"/>
      <c r="MCP1869" s="84"/>
      <c r="MCQ1869" s="84"/>
      <c r="MCR1869" s="84"/>
      <c r="MCS1869" s="84"/>
      <c r="MCT1869" s="84"/>
      <c r="MCU1869" s="84"/>
      <c r="MCV1869" s="84"/>
      <c r="MCW1869" s="84"/>
      <c r="MCX1869" s="84"/>
      <c r="MCY1869" s="84"/>
      <c r="MCZ1869" s="84"/>
      <c r="MDA1869" s="84"/>
      <c r="MDB1869" s="84"/>
      <c r="MDC1869" s="84"/>
      <c r="MDD1869" s="84"/>
      <c r="MDE1869" s="84"/>
      <c r="MDF1869" s="84"/>
      <c r="MDG1869" s="84"/>
      <c r="MDH1869" s="84"/>
      <c r="MDI1869" s="84"/>
      <c r="MDJ1869" s="84"/>
      <c r="MDK1869" s="84"/>
      <c r="MDL1869" s="84"/>
      <c r="MDM1869" s="84"/>
      <c r="MDN1869" s="84"/>
      <c r="MDO1869" s="84"/>
      <c r="MDP1869" s="84"/>
      <c r="MDQ1869" s="84"/>
      <c r="MDR1869" s="84"/>
      <c r="MDS1869" s="84"/>
      <c r="MDT1869" s="84"/>
      <c r="MDU1869" s="84"/>
      <c r="MDV1869" s="84"/>
      <c r="MDW1869" s="84"/>
      <c r="MDX1869" s="84"/>
      <c r="MDY1869" s="84"/>
      <c r="MDZ1869" s="84"/>
      <c r="MEA1869" s="84"/>
      <c r="MEB1869" s="84"/>
      <c r="MEC1869" s="84"/>
      <c r="MED1869" s="84"/>
      <c r="MEE1869" s="84"/>
      <c r="MEF1869" s="84"/>
      <c r="MEG1869" s="84"/>
      <c r="MEH1869" s="84"/>
      <c r="MEI1869" s="84"/>
      <c r="MEJ1869" s="84"/>
      <c r="MEK1869" s="84"/>
      <c r="MEL1869" s="84"/>
      <c r="MEM1869" s="84"/>
      <c r="MEN1869" s="84"/>
      <c r="MEO1869" s="84"/>
      <c r="MEP1869" s="84"/>
      <c r="MEQ1869" s="84"/>
      <c r="MER1869" s="84"/>
      <c r="MES1869" s="84"/>
      <c r="MET1869" s="84"/>
      <c r="MEU1869" s="84"/>
      <c r="MEV1869" s="84"/>
      <c r="MEW1869" s="84"/>
      <c r="MEX1869" s="84"/>
      <c r="MEY1869" s="84"/>
      <c r="MEZ1869" s="84"/>
      <c r="MFA1869" s="84"/>
      <c r="MFB1869" s="84"/>
      <c r="MFC1869" s="84"/>
      <c r="MFD1869" s="84"/>
      <c r="MFE1869" s="84"/>
      <c r="MFF1869" s="84"/>
      <c r="MFG1869" s="84"/>
      <c r="MFH1869" s="84"/>
      <c r="MFI1869" s="84"/>
      <c r="MFJ1869" s="84"/>
      <c r="MFK1869" s="84"/>
      <c r="MFL1869" s="84"/>
      <c r="MFM1869" s="84"/>
      <c r="MFN1869" s="84"/>
      <c r="MFO1869" s="84"/>
      <c r="MFP1869" s="84"/>
      <c r="MFQ1869" s="84"/>
      <c r="MFR1869" s="84"/>
      <c r="MFS1869" s="84"/>
      <c r="MFT1869" s="84"/>
      <c r="MFU1869" s="84"/>
      <c r="MFV1869" s="84"/>
      <c r="MFW1869" s="84"/>
      <c r="MFX1869" s="84"/>
      <c r="MFY1869" s="84"/>
      <c r="MFZ1869" s="84"/>
      <c r="MGA1869" s="84"/>
      <c r="MGB1869" s="84"/>
      <c r="MGC1869" s="84"/>
      <c r="MGD1869" s="84"/>
      <c r="MGE1869" s="84"/>
      <c r="MGF1869" s="84"/>
      <c r="MGG1869" s="84"/>
      <c r="MGH1869" s="84"/>
      <c r="MGI1869" s="84"/>
      <c r="MGJ1869" s="84"/>
      <c r="MGK1869" s="84"/>
      <c r="MGL1869" s="84"/>
      <c r="MGM1869" s="84"/>
      <c r="MGN1869" s="84"/>
      <c r="MGO1869" s="84"/>
      <c r="MGP1869" s="84"/>
      <c r="MGQ1869" s="84"/>
      <c r="MGR1869" s="84"/>
      <c r="MGS1869" s="84"/>
      <c r="MGT1869" s="84"/>
      <c r="MGU1869" s="84"/>
      <c r="MGV1869" s="84"/>
      <c r="MGW1869" s="84"/>
      <c r="MGX1869" s="84"/>
      <c r="MGY1869" s="84"/>
      <c r="MGZ1869" s="84"/>
      <c r="MHA1869" s="84"/>
      <c r="MHB1869" s="84"/>
      <c r="MHC1869" s="84"/>
      <c r="MHD1869" s="84"/>
      <c r="MHE1869" s="84"/>
      <c r="MHF1869" s="84"/>
      <c r="MHG1869" s="84"/>
      <c r="MHH1869" s="84"/>
      <c r="MHI1869" s="84"/>
      <c r="MHJ1869" s="84"/>
      <c r="MHK1869" s="84"/>
      <c r="MHL1869" s="84"/>
      <c r="MHM1869" s="84"/>
      <c r="MHN1869" s="84"/>
      <c r="MHO1869" s="84"/>
      <c r="MHP1869" s="84"/>
      <c r="MHQ1869" s="84"/>
      <c r="MHR1869" s="84"/>
      <c r="MHS1869" s="84"/>
      <c r="MHT1869" s="84"/>
      <c r="MHU1869" s="84"/>
      <c r="MHV1869" s="84"/>
      <c r="MHW1869" s="84"/>
      <c r="MHX1869" s="84"/>
      <c r="MHY1869" s="84"/>
      <c r="MHZ1869" s="84"/>
      <c r="MIA1869" s="84"/>
      <c r="MIB1869" s="84"/>
      <c r="MIC1869" s="84"/>
      <c r="MID1869" s="84"/>
      <c r="MIE1869" s="84"/>
      <c r="MIF1869" s="84"/>
      <c r="MIG1869" s="84"/>
      <c r="MIH1869" s="84"/>
      <c r="MII1869" s="84"/>
      <c r="MIJ1869" s="84"/>
      <c r="MIK1869" s="84"/>
      <c r="MIL1869" s="84"/>
      <c r="MIM1869" s="84"/>
      <c r="MIN1869" s="84"/>
      <c r="MIO1869" s="84"/>
      <c r="MIP1869" s="84"/>
      <c r="MIQ1869" s="84"/>
      <c r="MIR1869" s="84"/>
      <c r="MIS1869" s="84"/>
      <c r="MIT1869" s="84"/>
      <c r="MIU1869" s="84"/>
      <c r="MIV1869" s="84"/>
      <c r="MIW1869" s="84"/>
      <c r="MIX1869" s="84"/>
      <c r="MIY1869" s="84"/>
      <c r="MIZ1869" s="84"/>
      <c r="MJA1869" s="84"/>
      <c r="MJB1869" s="84"/>
      <c r="MJC1869" s="84"/>
      <c r="MJD1869" s="84"/>
      <c r="MJE1869" s="84"/>
      <c r="MJF1869" s="84"/>
      <c r="MJG1869" s="84"/>
      <c r="MJH1869" s="84"/>
      <c r="MJI1869" s="84"/>
      <c r="MJJ1869" s="84"/>
      <c r="MJK1869" s="84"/>
      <c r="MJL1869" s="84"/>
      <c r="MJM1869" s="84"/>
      <c r="MJN1869" s="84"/>
      <c r="MJO1869" s="84"/>
      <c r="MJP1869" s="84"/>
      <c r="MJQ1869" s="84"/>
      <c r="MJR1869" s="84"/>
      <c r="MJS1869" s="84"/>
      <c r="MJT1869" s="84"/>
      <c r="MJU1869" s="84"/>
      <c r="MJV1869" s="84"/>
      <c r="MJW1869" s="84"/>
      <c r="MJX1869" s="84"/>
      <c r="MJY1869" s="84"/>
      <c r="MJZ1869" s="84"/>
      <c r="MKA1869" s="84"/>
      <c r="MKB1869" s="84"/>
      <c r="MKC1869" s="84"/>
      <c r="MKD1869" s="84"/>
      <c r="MKE1869" s="84"/>
      <c r="MKF1869" s="84"/>
      <c r="MKG1869" s="84"/>
      <c r="MKH1869" s="84"/>
      <c r="MKI1869" s="84"/>
      <c r="MKJ1869" s="84"/>
      <c r="MKK1869" s="84"/>
      <c r="MKL1869" s="84"/>
      <c r="MKM1869" s="84"/>
      <c r="MKN1869" s="84"/>
      <c r="MKO1869" s="84"/>
      <c r="MKP1869" s="84"/>
      <c r="MKQ1869" s="84"/>
      <c r="MKR1869" s="84"/>
      <c r="MKS1869" s="84"/>
      <c r="MKT1869" s="84"/>
      <c r="MKU1869" s="84"/>
      <c r="MKV1869" s="84"/>
      <c r="MKW1869" s="84"/>
      <c r="MKX1869" s="84"/>
      <c r="MKY1869" s="84"/>
      <c r="MKZ1869" s="84"/>
      <c r="MLA1869" s="84"/>
      <c r="MLB1869" s="84"/>
      <c r="MLC1869" s="84"/>
      <c r="MLD1869" s="84"/>
      <c r="MLE1869" s="84"/>
      <c r="MLF1869" s="84"/>
      <c r="MLG1869" s="84"/>
      <c r="MLH1869" s="84"/>
      <c r="MLI1869" s="84"/>
      <c r="MLJ1869" s="84"/>
      <c r="MLK1869" s="84"/>
      <c r="MLL1869" s="84"/>
      <c r="MLM1869" s="84"/>
      <c r="MLN1869" s="84"/>
      <c r="MLO1869" s="84"/>
      <c r="MLP1869" s="84"/>
      <c r="MLQ1869" s="84"/>
      <c r="MLR1869" s="84"/>
      <c r="MLS1869" s="84"/>
      <c r="MLT1869" s="84"/>
      <c r="MLU1869" s="84"/>
      <c r="MLV1869" s="84"/>
      <c r="MLW1869" s="84"/>
      <c r="MLX1869" s="84"/>
      <c r="MLY1869" s="84"/>
      <c r="MLZ1869" s="84"/>
      <c r="MMA1869" s="84"/>
      <c r="MMB1869" s="84"/>
      <c r="MMC1869" s="84"/>
      <c r="MMD1869" s="84"/>
      <c r="MME1869" s="84"/>
      <c r="MMF1869" s="84"/>
      <c r="MMG1869" s="84"/>
      <c r="MMH1869" s="84"/>
      <c r="MMI1869" s="84"/>
      <c r="MMJ1869" s="84"/>
      <c r="MMK1869" s="84"/>
      <c r="MML1869" s="84"/>
      <c r="MMM1869" s="84"/>
      <c r="MMN1869" s="84"/>
      <c r="MMO1869" s="84"/>
      <c r="MMP1869" s="84"/>
      <c r="MMQ1869" s="84"/>
      <c r="MMR1869" s="84"/>
      <c r="MMS1869" s="84"/>
      <c r="MMT1869" s="84"/>
      <c r="MMU1869" s="84"/>
      <c r="MMV1869" s="84"/>
      <c r="MMW1869" s="84"/>
      <c r="MMX1869" s="84"/>
      <c r="MMY1869" s="84"/>
      <c r="MMZ1869" s="84"/>
      <c r="MNA1869" s="84"/>
      <c r="MNB1869" s="84"/>
      <c r="MNC1869" s="84"/>
      <c r="MND1869" s="84"/>
      <c r="MNE1869" s="84"/>
      <c r="MNF1869" s="84"/>
      <c r="MNG1869" s="84"/>
      <c r="MNH1869" s="84"/>
      <c r="MNI1869" s="84"/>
      <c r="MNJ1869" s="84"/>
      <c r="MNK1869" s="84"/>
      <c r="MNL1869" s="84"/>
      <c r="MNM1869" s="84"/>
      <c r="MNN1869" s="84"/>
      <c r="MNO1869" s="84"/>
      <c r="MNP1869" s="84"/>
      <c r="MNQ1869" s="84"/>
      <c r="MNR1869" s="84"/>
      <c r="MNS1869" s="84"/>
      <c r="MNT1869" s="84"/>
      <c r="MNU1869" s="84"/>
      <c r="MNV1869" s="84"/>
      <c r="MNW1869" s="84"/>
      <c r="MNX1869" s="84"/>
      <c r="MNY1869" s="84"/>
      <c r="MNZ1869" s="84"/>
      <c r="MOA1869" s="84"/>
      <c r="MOB1869" s="84"/>
      <c r="MOC1869" s="84"/>
      <c r="MOD1869" s="84"/>
      <c r="MOE1869" s="84"/>
      <c r="MOF1869" s="84"/>
      <c r="MOG1869" s="84"/>
      <c r="MOH1869" s="84"/>
      <c r="MOI1869" s="84"/>
      <c r="MOJ1869" s="84"/>
      <c r="MOK1869" s="84"/>
      <c r="MOL1869" s="84"/>
      <c r="MOM1869" s="84"/>
      <c r="MON1869" s="84"/>
      <c r="MOO1869" s="84"/>
      <c r="MOP1869" s="84"/>
      <c r="MOQ1869" s="84"/>
      <c r="MOR1869" s="84"/>
      <c r="MOS1869" s="84"/>
      <c r="MOT1869" s="84"/>
      <c r="MOU1869" s="84"/>
      <c r="MOV1869" s="84"/>
      <c r="MOW1869" s="84"/>
      <c r="MOX1869" s="84"/>
      <c r="MOY1869" s="84"/>
      <c r="MOZ1869" s="84"/>
      <c r="MPA1869" s="84"/>
      <c r="MPB1869" s="84"/>
      <c r="MPC1869" s="84"/>
      <c r="MPD1869" s="84"/>
      <c r="MPE1869" s="84"/>
      <c r="MPF1869" s="84"/>
      <c r="MPG1869" s="84"/>
      <c r="MPH1869" s="84"/>
      <c r="MPI1869" s="84"/>
      <c r="MPJ1869" s="84"/>
      <c r="MPK1869" s="84"/>
      <c r="MPL1869" s="84"/>
      <c r="MPM1869" s="84"/>
      <c r="MPN1869" s="84"/>
      <c r="MPO1869" s="84"/>
      <c r="MPP1869" s="84"/>
      <c r="MPQ1869" s="84"/>
      <c r="MPR1869" s="84"/>
      <c r="MPS1869" s="84"/>
      <c r="MPT1869" s="84"/>
      <c r="MPU1869" s="84"/>
      <c r="MPV1869" s="84"/>
      <c r="MPW1869" s="84"/>
      <c r="MPX1869" s="84"/>
      <c r="MPY1869" s="84"/>
      <c r="MPZ1869" s="84"/>
      <c r="MQA1869" s="84"/>
      <c r="MQB1869" s="84"/>
      <c r="MQC1869" s="84"/>
      <c r="MQD1869" s="84"/>
      <c r="MQE1869" s="84"/>
      <c r="MQF1869" s="84"/>
      <c r="MQG1869" s="84"/>
      <c r="MQH1869" s="84"/>
      <c r="MQI1869" s="84"/>
      <c r="MQJ1869" s="84"/>
      <c r="MQK1869" s="84"/>
      <c r="MQL1869" s="84"/>
      <c r="MQM1869" s="84"/>
      <c r="MQN1869" s="84"/>
      <c r="MQO1869" s="84"/>
      <c r="MQP1869" s="84"/>
      <c r="MQQ1869" s="84"/>
      <c r="MQR1869" s="84"/>
      <c r="MQS1869" s="84"/>
      <c r="MQT1869" s="84"/>
      <c r="MQU1869" s="84"/>
      <c r="MQV1869" s="84"/>
      <c r="MQW1869" s="84"/>
      <c r="MQX1869" s="84"/>
      <c r="MQY1869" s="84"/>
      <c r="MQZ1869" s="84"/>
      <c r="MRA1869" s="84"/>
      <c r="MRB1869" s="84"/>
      <c r="MRC1869" s="84"/>
      <c r="MRD1869" s="84"/>
      <c r="MRE1869" s="84"/>
      <c r="MRF1869" s="84"/>
      <c r="MRG1869" s="84"/>
      <c r="MRH1869" s="84"/>
      <c r="MRI1869" s="84"/>
      <c r="MRJ1869" s="84"/>
      <c r="MRK1869" s="84"/>
      <c r="MRL1869" s="84"/>
      <c r="MRM1869" s="84"/>
      <c r="MRN1869" s="84"/>
      <c r="MRO1869" s="84"/>
      <c r="MRP1869" s="84"/>
      <c r="MRQ1869" s="84"/>
      <c r="MRR1869" s="84"/>
      <c r="MRS1869" s="84"/>
      <c r="MRT1869" s="84"/>
      <c r="MRU1869" s="84"/>
      <c r="MRV1869" s="84"/>
      <c r="MRW1869" s="84"/>
      <c r="MRX1869" s="84"/>
      <c r="MRY1869" s="84"/>
      <c r="MRZ1869" s="84"/>
      <c r="MSA1869" s="84"/>
      <c r="MSB1869" s="84"/>
      <c r="MSC1869" s="84"/>
      <c r="MSD1869" s="84"/>
      <c r="MSE1869" s="84"/>
      <c r="MSF1869" s="84"/>
      <c r="MSG1869" s="84"/>
      <c r="MSH1869" s="84"/>
      <c r="MSI1869" s="84"/>
      <c r="MSJ1869" s="84"/>
      <c r="MSK1869" s="84"/>
      <c r="MSL1869" s="84"/>
      <c r="MSM1869" s="84"/>
      <c r="MSN1869" s="84"/>
      <c r="MSO1869" s="84"/>
      <c r="MSP1869" s="84"/>
      <c r="MSQ1869" s="84"/>
      <c r="MSR1869" s="84"/>
      <c r="MSS1869" s="84"/>
      <c r="MST1869" s="84"/>
      <c r="MSU1869" s="84"/>
      <c r="MSV1869" s="84"/>
      <c r="MSW1869" s="84"/>
      <c r="MSX1869" s="84"/>
      <c r="MSY1869" s="84"/>
      <c r="MSZ1869" s="84"/>
      <c r="MTA1869" s="84"/>
      <c r="MTB1869" s="84"/>
      <c r="MTC1869" s="84"/>
      <c r="MTD1869" s="84"/>
      <c r="MTE1869" s="84"/>
      <c r="MTF1869" s="84"/>
      <c r="MTG1869" s="84"/>
      <c r="MTH1869" s="84"/>
      <c r="MTI1869" s="84"/>
      <c r="MTJ1869" s="84"/>
      <c r="MTK1869" s="84"/>
      <c r="MTL1869" s="84"/>
      <c r="MTM1869" s="84"/>
      <c r="MTN1869" s="84"/>
      <c r="MTO1869" s="84"/>
      <c r="MTP1869" s="84"/>
      <c r="MTQ1869" s="84"/>
      <c r="MTR1869" s="84"/>
      <c r="MTS1869" s="84"/>
      <c r="MTT1869" s="84"/>
      <c r="MTU1869" s="84"/>
      <c r="MTV1869" s="84"/>
      <c r="MTW1869" s="84"/>
      <c r="MTX1869" s="84"/>
      <c r="MTY1869" s="84"/>
      <c r="MTZ1869" s="84"/>
      <c r="MUA1869" s="84"/>
      <c r="MUB1869" s="84"/>
      <c r="MUC1869" s="84"/>
      <c r="MUD1869" s="84"/>
      <c r="MUE1869" s="84"/>
      <c r="MUF1869" s="84"/>
      <c r="MUG1869" s="84"/>
      <c r="MUH1869" s="84"/>
      <c r="MUI1869" s="84"/>
      <c r="MUJ1869" s="84"/>
      <c r="MUK1869" s="84"/>
      <c r="MUL1869" s="84"/>
      <c r="MUM1869" s="84"/>
      <c r="MUN1869" s="84"/>
      <c r="MUO1869" s="84"/>
      <c r="MUP1869" s="84"/>
      <c r="MUQ1869" s="84"/>
      <c r="MUR1869" s="84"/>
      <c r="MUS1869" s="84"/>
      <c r="MUT1869" s="84"/>
      <c r="MUU1869" s="84"/>
      <c r="MUV1869" s="84"/>
      <c r="MUW1869" s="84"/>
      <c r="MUX1869" s="84"/>
      <c r="MUY1869" s="84"/>
      <c r="MUZ1869" s="84"/>
      <c r="MVA1869" s="84"/>
      <c r="MVB1869" s="84"/>
      <c r="MVC1869" s="84"/>
      <c r="MVD1869" s="84"/>
      <c r="MVE1869" s="84"/>
      <c r="MVF1869" s="84"/>
      <c r="MVG1869" s="84"/>
      <c r="MVH1869" s="84"/>
      <c r="MVI1869" s="84"/>
      <c r="MVJ1869" s="84"/>
      <c r="MVK1869" s="84"/>
      <c r="MVL1869" s="84"/>
      <c r="MVM1869" s="84"/>
      <c r="MVN1869" s="84"/>
      <c r="MVO1869" s="84"/>
      <c r="MVP1869" s="84"/>
      <c r="MVQ1869" s="84"/>
      <c r="MVR1869" s="84"/>
      <c r="MVS1869" s="84"/>
      <c r="MVT1869" s="84"/>
      <c r="MVU1869" s="84"/>
      <c r="MVV1869" s="84"/>
      <c r="MVW1869" s="84"/>
      <c r="MVX1869" s="84"/>
      <c r="MVY1869" s="84"/>
      <c r="MVZ1869" s="84"/>
      <c r="MWA1869" s="84"/>
      <c r="MWB1869" s="84"/>
      <c r="MWC1869" s="84"/>
      <c r="MWD1869" s="84"/>
      <c r="MWE1869" s="84"/>
      <c r="MWF1869" s="84"/>
      <c r="MWG1869" s="84"/>
      <c r="MWH1869" s="84"/>
      <c r="MWI1869" s="84"/>
      <c r="MWJ1869" s="84"/>
      <c r="MWK1869" s="84"/>
      <c r="MWL1869" s="84"/>
      <c r="MWM1869" s="84"/>
      <c r="MWN1869" s="84"/>
      <c r="MWO1869" s="84"/>
      <c r="MWP1869" s="84"/>
      <c r="MWQ1869" s="84"/>
      <c r="MWR1869" s="84"/>
      <c r="MWS1869" s="84"/>
      <c r="MWT1869" s="84"/>
      <c r="MWU1869" s="84"/>
      <c r="MWV1869" s="84"/>
      <c r="MWW1869" s="84"/>
      <c r="MWX1869" s="84"/>
      <c r="MWY1869" s="84"/>
      <c r="MWZ1869" s="84"/>
      <c r="MXA1869" s="84"/>
      <c r="MXB1869" s="84"/>
      <c r="MXC1869" s="84"/>
      <c r="MXD1869" s="84"/>
      <c r="MXE1869" s="84"/>
      <c r="MXF1869" s="84"/>
      <c r="MXG1869" s="84"/>
      <c r="MXH1869" s="84"/>
      <c r="MXI1869" s="84"/>
      <c r="MXJ1869" s="84"/>
      <c r="MXK1869" s="84"/>
      <c r="MXL1869" s="84"/>
      <c r="MXM1869" s="84"/>
      <c r="MXN1869" s="84"/>
      <c r="MXO1869" s="84"/>
      <c r="MXP1869" s="84"/>
      <c r="MXQ1869" s="84"/>
      <c r="MXR1869" s="84"/>
      <c r="MXS1869" s="84"/>
      <c r="MXT1869" s="84"/>
      <c r="MXU1869" s="84"/>
      <c r="MXV1869" s="84"/>
      <c r="MXW1869" s="84"/>
      <c r="MXX1869" s="84"/>
      <c r="MXY1869" s="84"/>
      <c r="MXZ1869" s="84"/>
      <c r="MYA1869" s="84"/>
      <c r="MYB1869" s="84"/>
      <c r="MYC1869" s="84"/>
      <c r="MYD1869" s="84"/>
      <c r="MYE1869" s="84"/>
      <c r="MYF1869" s="84"/>
      <c r="MYG1869" s="84"/>
      <c r="MYH1869" s="84"/>
      <c r="MYI1869" s="84"/>
      <c r="MYJ1869" s="84"/>
      <c r="MYK1869" s="84"/>
      <c r="MYL1869" s="84"/>
      <c r="MYM1869" s="84"/>
      <c r="MYN1869" s="84"/>
      <c r="MYO1869" s="84"/>
      <c r="MYP1869" s="84"/>
      <c r="MYQ1869" s="84"/>
      <c r="MYR1869" s="84"/>
      <c r="MYS1869" s="84"/>
      <c r="MYT1869" s="84"/>
      <c r="MYU1869" s="84"/>
      <c r="MYV1869" s="84"/>
      <c r="MYW1869" s="84"/>
      <c r="MYX1869" s="84"/>
      <c r="MYY1869" s="84"/>
      <c r="MYZ1869" s="84"/>
      <c r="MZA1869" s="84"/>
      <c r="MZB1869" s="84"/>
      <c r="MZC1869" s="84"/>
      <c r="MZD1869" s="84"/>
      <c r="MZE1869" s="84"/>
      <c r="MZF1869" s="84"/>
      <c r="MZG1869" s="84"/>
      <c r="MZH1869" s="84"/>
      <c r="MZI1869" s="84"/>
      <c r="MZJ1869" s="84"/>
      <c r="MZK1869" s="84"/>
      <c r="MZL1869" s="84"/>
      <c r="MZM1869" s="84"/>
      <c r="MZN1869" s="84"/>
      <c r="MZO1869" s="84"/>
      <c r="MZP1869" s="84"/>
      <c r="MZQ1869" s="84"/>
      <c r="MZR1869" s="84"/>
      <c r="MZS1869" s="84"/>
      <c r="MZT1869" s="84"/>
      <c r="MZU1869" s="84"/>
      <c r="MZV1869" s="84"/>
      <c r="MZW1869" s="84"/>
      <c r="MZX1869" s="84"/>
      <c r="MZY1869" s="84"/>
      <c r="MZZ1869" s="84"/>
      <c r="NAA1869" s="84"/>
      <c r="NAB1869" s="84"/>
      <c r="NAC1869" s="84"/>
      <c r="NAD1869" s="84"/>
      <c r="NAE1869" s="84"/>
      <c r="NAF1869" s="84"/>
      <c r="NAG1869" s="84"/>
      <c r="NAH1869" s="84"/>
      <c r="NAI1869" s="84"/>
      <c r="NAJ1869" s="84"/>
      <c r="NAK1869" s="84"/>
      <c r="NAL1869" s="84"/>
      <c r="NAM1869" s="84"/>
      <c r="NAN1869" s="84"/>
      <c r="NAO1869" s="84"/>
      <c r="NAP1869" s="84"/>
      <c r="NAQ1869" s="84"/>
      <c r="NAR1869" s="84"/>
      <c r="NAS1869" s="84"/>
      <c r="NAT1869" s="84"/>
      <c r="NAU1869" s="84"/>
      <c r="NAV1869" s="84"/>
      <c r="NAW1869" s="84"/>
      <c r="NAX1869" s="84"/>
      <c r="NAY1869" s="84"/>
      <c r="NAZ1869" s="84"/>
      <c r="NBA1869" s="84"/>
      <c r="NBB1869" s="84"/>
      <c r="NBC1869" s="84"/>
      <c r="NBD1869" s="84"/>
      <c r="NBE1869" s="84"/>
      <c r="NBF1869" s="84"/>
      <c r="NBG1869" s="84"/>
      <c r="NBH1869" s="84"/>
      <c r="NBI1869" s="84"/>
      <c r="NBJ1869" s="84"/>
      <c r="NBK1869" s="84"/>
      <c r="NBL1869" s="84"/>
      <c r="NBM1869" s="84"/>
      <c r="NBN1869" s="84"/>
      <c r="NBO1869" s="84"/>
      <c r="NBP1869" s="84"/>
      <c r="NBQ1869" s="84"/>
      <c r="NBR1869" s="84"/>
      <c r="NBS1869" s="84"/>
      <c r="NBT1869" s="84"/>
      <c r="NBU1869" s="84"/>
      <c r="NBV1869" s="84"/>
      <c r="NBW1869" s="84"/>
      <c r="NBX1869" s="84"/>
      <c r="NBY1869" s="84"/>
      <c r="NBZ1869" s="84"/>
      <c r="NCA1869" s="84"/>
      <c r="NCB1869" s="84"/>
      <c r="NCC1869" s="84"/>
      <c r="NCD1869" s="84"/>
      <c r="NCE1869" s="84"/>
      <c r="NCF1869" s="84"/>
      <c r="NCG1869" s="84"/>
      <c r="NCH1869" s="84"/>
      <c r="NCI1869" s="84"/>
      <c r="NCJ1869" s="84"/>
      <c r="NCK1869" s="84"/>
      <c r="NCL1869" s="84"/>
      <c r="NCM1869" s="84"/>
      <c r="NCN1869" s="84"/>
      <c r="NCO1869" s="84"/>
      <c r="NCP1869" s="84"/>
      <c r="NCQ1869" s="84"/>
      <c r="NCR1869" s="84"/>
      <c r="NCS1869" s="84"/>
      <c r="NCT1869" s="84"/>
      <c r="NCU1869" s="84"/>
      <c r="NCV1869" s="84"/>
      <c r="NCW1869" s="84"/>
      <c r="NCX1869" s="84"/>
      <c r="NCY1869" s="84"/>
      <c r="NCZ1869" s="84"/>
      <c r="NDA1869" s="84"/>
      <c r="NDB1869" s="84"/>
      <c r="NDC1869" s="84"/>
      <c r="NDD1869" s="84"/>
      <c r="NDE1869" s="84"/>
      <c r="NDF1869" s="84"/>
      <c r="NDG1869" s="84"/>
      <c r="NDH1869" s="84"/>
      <c r="NDI1869" s="84"/>
      <c r="NDJ1869" s="84"/>
      <c r="NDK1869" s="84"/>
      <c r="NDL1869" s="84"/>
      <c r="NDM1869" s="84"/>
      <c r="NDN1869" s="84"/>
      <c r="NDO1869" s="84"/>
      <c r="NDP1869" s="84"/>
      <c r="NDQ1869" s="84"/>
      <c r="NDR1869" s="84"/>
      <c r="NDS1869" s="84"/>
      <c r="NDT1869" s="84"/>
      <c r="NDU1869" s="84"/>
      <c r="NDV1869" s="84"/>
      <c r="NDW1869" s="84"/>
      <c r="NDX1869" s="84"/>
      <c r="NDY1869" s="84"/>
      <c r="NDZ1869" s="84"/>
      <c r="NEA1869" s="84"/>
      <c r="NEB1869" s="84"/>
      <c r="NEC1869" s="84"/>
      <c r="NED1869" s="84"/>
      <c r="NEE1869" s="84"/>
      <c r="NEF1869" s="84"/>
      <c r="NEG1869" s="84"/>
      <c r="NEH1869" s="84"/>
      <c r="NEI1869" s="84"/>
      <c r="NEJ1869" s="84"/>
      <c r="NEK1869" s="84"/>
      <c r="NEL1869" s="84"/>
      <c r="NEM1869" s="84"/>
      <c r="NEN1869" s="84"/>
      <c r="NEO1869" s="84"/>
      <c r="NEP1869" s="84"/>
      <c r="NEQ1869" s="84"/>
      <c r="NER1869" s="84"/>
      <c r="NES1869" s="84"/>
      <c r="NET1869" s="84"/>
      <c r="NEU1869" s="84"/>
      <c r="NEV1869" s="84"/>
      <c r="NEW1869" s="84"/>
      <c r="NEX1869" s="84"/>
      <c r="NEY1869" s="84"/>
      <c r="NEZ1869" s="84"/>
      <c r="NFA1869" s="84"/>
      <c r="NFB1869" s="84"/>
      <c r="NFC1869" s="84"/>
      <c r="NFD1869" s="84"/>
      <c r="NFE1869" s="84"/>
      <c r="NFF1869" s="84"/>
      <c r="NFG1869" s="84"/>
      <c r="NFH1869" s="84"/>
      <c r="NFI1869" s="84"/>
      <c r="NFJ1869" s="84"/>
      <c r="NFK1869" s="84"/>
      <c r="NFL1869" s="84"/>
      <c r="NFM1869" s="84"/>
      <c r="NFN1869" s="84"/>
      <c r="NFO1869" s="84"/>
      <c r="NFP1869" s="84"/>
      <c r="NFQ1869" s="84"/>
      <c r="NFR1869" s="84"/>
      <c r="NFS1869" s="84"/>
      <c r="NFT1869" s="84"/>
      <c r="NFU1869" s="84"/>
      <c r="NFV1869" s="84"/>
      <c r="NFW1869" s="84"/>
      <c r="NFX1869" s="84"/>
      <c r="NFY1869" s="84"/>
      <c r="NFZ1869" s="84"/>
      <c r="NGA1869" s="84"/>
      <c r="NGB1869" s="84"/>
      <c r="NGC1869" s="84"/>
      <c r="NGD1869" s="84"/>
      <c r="NGE1869" s="84"/>
      <c r="NGF1869" s="84"/>
      <c r="NGG1869" s="84"/>
      <c r="NGH1869" s="84"/>
      <c r="NGI1869" s="84"/>
      <c r="NGJ1869" s="84"/>
      <c r="NGK1869" s="84"/>
      <c r="NGL1869" s="84"/>
      <c r="NGM1869" s="84"/>
      <c r="NGN1869" s="84"/>
      <c r="NGO1869" s="84"/>
      <c r="NGP1869" s="84"/>
      <c r="NGQ1869" s="84"/>
      <c r="NGR1869" s="84"/>
      <c r="NGS1869" s="84"/>
      <c r="NGT1869" s="84"/>
      <c r="NGU1869" s="84"/>
      <c r="NGV1869" s="84"/>
      <c r="NGW1869" s="84"/>
      <c r="NGX1869" s="84"/>
      <c r="NGY1869" s="84"/>
      <c r="NGZ1869" s="84"/>
      <c r="NHA1869" s="84"/>
      <c r="NHB1869" s="84"/>
      <c r="NHC1869" s="84"/>
      <c r="NHD1869" s="84"/>
      <c r="NHE1869" s="84"/>
      <c r="NHF1869" s="84"/>
      <c r="NHG1869" s="84"/>
      <c r="NHH1869" s="84"/>
      <c r="NHI1869" s="84"/>
      <c r="NHJ1869" s="84"/>
      <c r="NHK1869" s="84"/>
      <c r="NHL1869" s="84"/>
      <c r="NHM1869" s="84"/>
      <c r="NHN1869" s="84"/>
      <c r="NHO1869" s="84"/>
      <c r="NHP1869" s="84"/>
      <c r="NHQ1869" s="84"/>
      <c r="NHR1869" s="84"/>
      <c r="NHS1869" s="84"/>
      <c r="NHT1869" s="84"/>
      <c r="NHU1869" s="84"/>
      <c r="NHV1869" s="84"/>
      <c r="NHW1869" s="84"/>
      <c r="NHX1869" s="84"/>
      <c r="NHY1869" s="84"/>
      <c r="NHZ1869" s="84"/>
      <c r="NIA1869" s="84"/>
      <c r="NIB1869" s="84"/>
      <c r="NIC1869" s="84"/>
      <c r="NID1869" s="84"/>
      <c r="NIE1869" s="84"/>
      <c r="NIF1869" s="84"/>
      <c r="NIG1869" s="84"/>
      <c r="NIH1869" s="84"/>
      <c r="NII1869" s="84"/>
      <c r="NIJ1869" s="84"/>
      <c r="NIK1869" s="84"/>
      <c r="NIL1869" s="84"/>
      <c r="NIM1869" s="84"/>
      <c r="NIN1869" s="84"/>
      <c r="NIO1869" s="84"/>
      <c r="NIP1869" s="84"/>
      <c r="NIQ1869" s="84"/>
      <c r="NIR1869" s="84"/>
      <c r="NIS1869" s="84"/>
      <c r="NIT1869" s="84"/>
      <c r="NIU1869" s="84"/>
      <c r="NIV1869" s="84"/>
      <c r="NIW1869" s="84"/>
      <c r="NIX1869" s="84"/>
      <c r="NIY1869" s="84"/>
      <c r="NIZ1869" s="84"/>
      <c r="NJA1869" s="84"/>
      <c r="NJB1869" s="84"/>
      <c r="NJC1869" s="84"/>
      <c r="NJD1869" s="84"/>
      <c r="NJE1869" s="84"/>
      <c r="NJF1869" s="84"/>
      <c r="NJG1869" s="84"/>
      <c r="NJH1869" s="84"/>
      <c r="NJI1869" s="84"/>
      <c r="NJJ1869" s="84"/>
      <c r="NJK1869" s="84"/>
      <c r="NJL1869" s="84"/>
      <c r="NJM1869" s="84"/>
      <c r="NJN1869" s="84"/>
      <c r="NJO1869" s="84"/>
      <c r="NJP1869" s="84"/>
      <c r="NJQ1869" s="84"/>
      <c r="NJR1869" s="84"/>
      <c r="NJS1869" s="84"/>
      <c r="NJT1869" s="84"/>
      <c r="NJU1869" s="84"/>
      <c r="NJV1869" s="84"/>
      <c r="NJW1869" s="84"/>
      <c r="NJX1869" s="84"/>
      <c r="NJY1869" s="84"/>
      <c r="NJZ1869" s="84"/>
      <c r="NKA1869" s="84"/>
      <c r="NKB1869" s="84"/>
      <c r="NKC1869" s="84"/>
      <c r="NKD1869" s="84"/>
      <c r="NKE1869" s="84"/>
      <c r="NKF1869" s="84"/>
      <c r="NKG1869" s="84"/>
      <c r="NKH1869" s="84"/>
      <c r="NKI1869" s="84"/>
      <c r="NKJ1869" s="84"/>
      <c r="NKK1869" s="84"/>
      <c r="NKL1869" s="84"/>
      <c r="NKM1869" s="84"/>
      <c r="NKN1869" s="84"/>
      <c r="NKO1869" s="84"/>
      <c r="NKP1869" s="84"/>
      <c r="NKQ1869" s="84"/>
      <c r="NKR1869" s="84"/>
      <c r="NKS1869" s="84"/>
      <c r="NKT1869" s="84"/>
      <c r="NKU1869" s="84"/>
      <c r="NKV1869" s="84"/>
      <c r="NKW1869" s="84"/>
      <c r="NKX1869" s="84"/>
      <c r="NKY1869" s="84"/>
      <c r="NKZ1869" s="84"/>
      <c r="NLA1869" s="84"/>
      <c r="NLB1869" s="84"/>
      <c r="NLC1869" s="84"/>
      <c r="NLD1869" s="84"/>
      <c r="NLE1869" s="84"/>
      <c r="NLF1869" s="84"/>
      <c r="NLG1869" s="84"/>
      <c r="NLH1869" s="84"/>
      <c r="NLI1869" s="84"/>
      <c r="NLJ1869" s="84"/>
      <c r="NLK1869" s="84"/>
      <c r="NLL1869" s="84"/>
      <c r="NLM1869" s="84"/>
      <c r="NLN1869" s="84"/>
      <c r="NLO1869" s="84"/>
      <c r="NLP1869" s="84"/>
      <c r="NLQ1869" s="84"/>
      <c r="NLR1869" s="84"/>
      <c r="NLS1869" s="84"/>
      <c r="NLT1869" s="84"/>
      <c r="NLU1869" s="84"/>
      <c r="NLV1869" s="84"/>
      <c r="NLW1869" s="84"/>
      <c r="NLX1869" s="84"/>
      <c r="NLY1869" s="84"/>
      <c r="NLZ1869" s="84"/>
      <c r="NMA1869" s="84"/>
      <c r="NMB1869" s="84"/>
      <c r="NMC1869" s="84"/>
      <c r="NMD1869" s="84"/>
      <c r="NME1869" s="84"/>
      <c r="NMF1869" s="84"/>
      <c r="NMG1869" s="84"/>
      <c r="NMH1869" s="84"/>
      <c r="NMI1869" s="84"/>
      <c r="NMJ1869" s="84"/>
      <c r="NMK1869" s="84"/>
      <c r="NML1869" s="84"/>
      <c r="NMM1869" s="84"/>
      <c r="NMN1869" s="84"/>
      <c r="NMO1869" s="84"/>
      <c r="NMP1869" s="84"/>
      <c r="NMQ1869" s="84"/>
      <c r="NMR1869" s="84"/>
      <c r="NMS1869" s="84"/>
      <c r="NMT1869" s="84"/>
      <c r="NMU1869" s="84"/>
      <c r="NMV1869" s="84"/>
      <c r="NMW1869" s="84"/>
      <c r="NMX1869" s="84"/>
      <c r="NMY1869" s="84"/>
      <c r="NMZ1869" s="84"/>
      <c r="NNA1869" s="84"/>
      <c r="NNB1869" s="84"/>
      <c r="NNC1869" s="84"/>
      <c r="NND1869" s="84"/>
      <c r="NNE1869" s="84"/>
      <c r="NNF1869" s="84"/>
      <c r="NNG1869" s="84"/>
      <c r="NNH1869" s="84"/>
      <c r="NNI1869" s="84"/>
      <c r="NNJ1869" s="84"/>
      <c r="NNK1869" s="84"/>
      <c r="NNL1869" s="84"/>
      <c r="NNM1869" s="84"/>
      <c r="NNN1869" s="84"/>
      <c r="NNO1869" s="84"/>
      <c r="NNP1869" s="84"/>
      <c r="NNQ1869" s="84"/>
      <c r="NNR1869" s="84"/>
      <c r="NNS1869" s="84"/>
      <c r="NNT1869" s="84"/>
      <c r="NNU1869" s="84"/>
      <c r="NNV1869" s="84"/>
      <c r="NNW1869" s="84"/>
      <c r="NNX1869" s="84"/>
      <c r="NNY1869" s="84"/>
      <c r="NNZ1869" s="84"/>
      <c r="NOA1869" s="84"/>
      <c r="NOB1869" s="84"/>
      <c r="NOC1869" s="84"/>
      <c r="NOD1869" s="84"/>
      <c r="NOE1869" s="84"/>
      <c r="NOF1869" s="84"/>
      <c r="NOG1869" s="84"/>
      <c r="NOH1869" s="84"/>
      <c r="NOI1869" s="84"/>
      <c r="NOJ1869" s="84"/>
      <c r="NOK1869" s="84"/>
      <c r="NOL1869" s="84"/>
      <c r="NOM1869" s="84"/>
      <c r="NON1869" s="84"/>
      <c r="NOO1869" s="84"/>
      <c r="NOP1869" s="84"/>
      <c r="NOQ1869" s="84"/>
      <c r="NOR1869" s="84"/>
      <c r="NOS1869" s="84"/>
      <c r="NOT1869" s="84"/>
      <c r="NOU1869" s="84"/>
      <c r="NOV1869" s="84"/>
      <c r="NOW1869" s="84"/>
      <c r="NOX1869" s="84"/>
      <c r="NOY1869" s="84"/>
      <c r="NOZ1869" s="84"/>
      <c r="NPA1869" s="84"/>
      <c r="NPB1869" s="84"/>
      <c r="NPC1869" s="84"/>
      <c r="NPD1869" s="84"/>
      <c r="NPE1869" s="84"/>
      <c r="NPF1869" s="84"/>
      <c r="NPG1869" s="84"/>
      <c r="NPH1869" s="84"/>
      <c r="NPI1869" s="84"/>
      <c r="NPJ1869" s="84"/>
      <c r="NPK1869" s="84"/>
      <c r="NPL1869" s="84"/>
      <c r="NPM1869" s="84"/>
      <c r="NPN1869" s="84"/>
      <c r="NPO1869" s="84"/>
      <c r="NPP1869" s="84"/>
      <c r="NPQ1869" s="84"/>
      <c r="NPR1869" s="84"/>
      <c r="NPS1869" s="84"/>
      <c r="NPT1869" s="84"/>
      <c r="NPU1869" s="84"/>
      <c r="NPV1869" s="84"/>
      <c r="NPW1869" s="84"/>
      <c r="NPX1869" s="84"/>
      <c r="NPY1869" s="84"/>
      <c r="NPZ1869" s="84"/>
      <c r="NQA1869" s="84"/>
      <c r="NQB1869" s="84"/>
      <c r="NQC1869" s="84"/>
      <c r="NQD1869" s="84"/>
      <c r="NQE1869" s="84"/>
      <c r="NQF1869" s="84"/>
      <c r="NQG1869" s="84"/>
      <c r="NQH1869" s="84"/>
      <c r="NQI1869" s="84"/>
      <c r="NQJ1869" s="84"/>
      <c r="NQK1869" s="84"/>
      <c r="NQL1869" s="84"/>
      <c r="NQM1869" s="84"/>
      <c r="NQN1869" s="84"/>
      <c r="NQO1869" s="84"/>
      <c r="NQP1869" s="84"/>
      <c r="NQQ1869" s="84"/>
      <c r="NQR1869" s="84"/>
      <c r="NQS1869" s="84"/>
      <c r="NQT1869" s="84"/>
      <c r="NQU1869" s="84"/>
      <c r="NQV1869" s="84"/>
      <c r="NQW1869" s="84"/>
      <c r="NQX1869" s="84"/>
      <c r="NQY1869" s="84"/>
      <c r="NQZ1869" s="84"/>
      <c r="NRA1869" s="84"/>
      <c r="NRB1869" s="84"/>
      <c r="NRC1869" s="84"/>
      <c r="NRD1869" s="84"/>
      <c r="NRE1869" s="84"/>
      <c r="NRF1869" s="84"/>
      <c r="NRG1869" s="84"/>
      <c r="NRH1869" s="84"/>
      <c r="NRI1869" s="84"/>
      <c r="NRJ1869" s="84"/>
      <c r="NRK1869" s="84"/>
      <c r="NRL1869" s="84"/>
      <c r="NRM1869" s="84"/>
      <c r="NRN1869" s="84"/>
      <c r="NRO1869" s="84"/>
      <c r="NRP1869" s="84"/>
      <c r="NRQ1869" s="84"/>
      <c r="NRR1869" s="84"/>
      <c r="NRS1869" s="84"/>
      <c r="NRT1869" s="84"/>
      <c r="NRU1869" s="84"/>
      <c r="NRV1869" s="84"/>
      <c r="NRW1869" s="84"/>
      <c r="NRX1869" s="84"/>
      <c r="NRY1869" s="84"/>
      <c r="NRZ1869" s="84"/>
      <c r="NSA1869" s="84"/>
      <c r="NSB1869" s="84"/>
      <c r="NSC1869" s="84"/>
      <c r="NSD1869" s="84"/>
      <c r="NSE1869" s="84"/>
      <c r="NSF1869" s="84"/>
      <c r="NSG1869" s="84"/>
      <c r="NSH1869" s="84"/>
      <c r="NSI1869" s="84"/>
      <c r="NSJ1869" s="84"/>
      <c r="NSK1869" s="84"/>
      <c r="NSL1869" s="84"/>
      <c r="NSM1869" s="84"/>
      <c r="NSN1869" s="84"/>
      <c r="NSO1869" s="84"/>
      <c r="NSP1869" s="84"/>
      <c r="NSQ1869" s="84"/>
      <c r="NSR1869" s="84"/>
      <c r="NSS1869" s="84"/>
      <c r="NST1869" s="84"/>
      <c r="NSU1869" s="84"/>
      <c r="NSV1869" s="84"/>
      <c r="NSW1869" s="84"/>
      <c r="NSX1869" s="84"/>
      <c r="NSY1869" s="84"/>
      <c r="NSZ1869" s="84"/>
      <c r="NTA1869" s="84"/>
      <c r="NTB1869" s="84"/>
      <c r="NTC1869" s="84"/>
      <c r="NTD1869" s="84"/>
      <c r="NTE1869" s="84"/>
      <c r="NTF1869" s="84"/>
      <c r="NTG1869" s="84"/>
      <c r="NTH1869" s="84"/>
      <c r="NTI1869" s="84"/>
      <c r="NTJ1869" s="84"/>
      <c r="NTK1869" s="84"/>
      <c r="NTL1869" s="84"/>
      <c r="NTM1869" s="84"/>
      <c r="NTN1869" s="84"/>
      <c r="NTO1869" s="84"/>
      <c r="NTP1869" s="84"/>
      <c r="NTQ1869" s="84"/>
      <c r="NTR1869" s="84"/>
      <c r="NTS1869" s="84"/>
      <c r="NTT1869" s="84"/>
      <c r="NTU1869" s="84"/>
      <c r="NTV1869" s="84"/>
      <c r="NTW1869" s="84"/>
      <c r="NTX1869" s="84"/>
      <c r="NTY1869" s="84"/>
      <c r="NTZ1869" s="84"/>
      <c r="NUA1869" s="84"/>
      <c r="NUB1869" s="84"/>
      <c r="NUC1869" s="84"/>
      <c r="NUD1869" s="84"/>
      <c r="NUE1869" s="84"/>
      <c r="NUF1869" s="84"/>
      <c r="NUG1869" s="84"/>
      <c r="NUH1869" s="84"/>
      <c r="NUI1869" s="84"/>
      <c r="NUJ1869" s="84"/>
      <c r="NUK1869" s="84"/>
      <c r="NUL1869" s="84"/>
      <c r="NUM1869" s="84"/>
      <c r="NUN1869" s="84"/>
      <c r="NUO1869" s="84"/>
      <c r="NUP1869" s="84"/>
      <c r="NUQ1869" s="84"/>
      <c r="NUR1869" s="84"/>
      <c r="NUS1869" s="84"/>
      <c r="NUT1869" s="84"/>
      <c r="NUU1869" s="84"/>
      <c r="NUV1869" s="84"/>
      <c r="NUW1869" s="84"/>
      <c r="NUX1869" s="84"/>
      <c r="NUY1869" s="84"/>
      <c r="NUZ1869" s="84"/>
      <c r="NVA1869" s="84"/>
      <c r="NVB1869" s="84"/>
      <c r="NVC1869" s="84"/>
      <c r="NVD1869" s="84"/>
      <c r="NVE1869" s="84"/>
      <c r="NVF1869" s="84"/>
      <c r="NVG1869" s="84"/>
      <c r="NVH1869" s="84"/>
      <c r="NVI1869" s="84"/>
      <c r="NVJ1869" s="84"/>
      <c r="NVK1869" s="84"/>
      <c r="NVL1869" s="84"/>
      <c r="NVM1869" s="84"/>
      <c r="NVN1869" s="84"/>
      <c r="NVO1869" s="84"/>
      <c r="NVP1869" s="84"/>
      <c r="NVQ1869" s="84"/>
      <c r="NVR1869" s="84"/>
      <c r="NVS1869" s="84"/>
      <c r="NVT1869" s="84"/>
      <c r="NVU1869" s="84"/>
      <c r="NVV1869" s="84"/>
      <c r="NVW1869" s="84"/>
      <c r="NVX1869" s="84"/>
      <c r="NVY1869" s="84"/>
      <c r="NVZ1869" s="84"/>
      <c r="NWA1869" s="84"/>
      <c r="NWB1869" s="84"/>
      <c r="NWC1869" s="84"/>
      <c r="NWD1869" s="84"/>
      <c r="NWE1869" s="84"/>
      <c r="NWF1869" s="84"/>
      <c r="NWG1869" s="84"/>
      <c r="NWH1869" s="84"/>
      <c r="NWI1869" s="84"/>
      <c r="NWJ1869" s="84"/>
      <c r="NWK1869" s="84"/>
      <c r="NWL1869" s="84"/>
      <c r="NWM1869" s="84"/>
      <c r="NWN1869" s="84"/>
      <c r="NWO1869" s="84"/>
      <c r="NWP1869" s="84"/>
      <c r="NWQ1869" s="84"/>
      <c r="NWR1869" s="84"/>
      <c r="NWS1869" s="84"/>
      <c r="NWT1869" s="84"/>
      <c r="NWU1869" s="84"/>
      <c r="NWV1869" s="84"/>
      <c r="NWW1869" s="84"/>
      <c r="NWX1869" s="84"/>
      <c r="NWY1869" s="84"/>
      <c r="NWZ1869" s="84"/>
      <c r="NXA1869" s="84"/>
      <c r="NXB1869" s="84"/>
      <c r="NXC1869" s="84"/>
      <c r="NXD1869" s="84"/>
      <c r="NXE1869" s="84"/>
      <c r="NXF1869" s="84"/>
      <c r="NXG1869" s="84"/>
      <c r="NXH1869" s="84"/>
      <c r="NXI1869" s="84"/>
      <c r="NXJ1869" s="84"/>
      <c r="NXK1869" s="84"/>
      <c r="NXL1869" s="84"/>
      <c r="NXM1869" s="84"/>
      <c r="NXN1869" s="84"/>
      <c r="NXO1869" s="84"/>
      <c r="NXP1869" s="84"/>
      <c r="NXQ1869" s="84"/>
      <c r="NXR1869" s="84"/>
      <c r="NXS1869" s="84"/>
      <c r="NXT1869" s="84"/>
      <c r="NXU1869" s="84"/>
      <c r="NXV1869" s="84"/>
      <c r="NXW1869" s="84"/>
      <c r="NXX1869" s="84"/>
      <c r="NXY1869" s="84"/>
      <c r="NXZ1869" s="84"/>
      <c r="NYA1869" s="84"/>
      <c r="NYB1869" s="84"/>
      <c r="NYC1869" s="84"/>
      <c r="NYD1869" s="84"/>
      <c r="NYE1869" s="84"/>
      <c r="NYF1869" s="84"/>
      <c r="NYG1869" s="84"/>
      <c r="NYH1869" s="84"/>
      <c r="NYI1869" s="84"/>
      <c r="NYJ1869" s="84"/>
      <c r="NYK1869" s="84"/>
      <c r="NYL1869" s="84"/>
      <c r="NYM1869" s="84"/>
      <c r="NYN1869" s="84"/>
      <c r="NYO1869" s="84"/>
      <c r="NYP1869" s="84"/>
      <c r="NYQ1869" s="84"/>
      <c r="NYR1869" s="84"/>
      <c r="NYS1869" s="84"/>
      <c r="NYT1869" s="84"/>
      <c r="NYU1869" s="84"/>
      <c r="NYV1869" s="84"/>
      <c r="NYW1869" s="84"/>
      <c r="NYX1869" s="84"/>
      <c r="NYY1869" s="84"/>
      <c r="NYZ1869" s="84"/>
      <c r="NZA1869" s="84"/>
      <c r="NZB1869" s="84"/>
      <c r="NZC1869" s="84"/>
      <c r="NZD1869" s="84"/>
      <c r="NZE1869" s="84"/>
      <c r="NZF1869" s="84"/>
      <c r="NZG1869" s="84"/>
      <c r="NZH1869" s="84"/>
      <c r="NZI1869" s="84"/>
      <c r="NZJ1869" s="84"/>
      <c r="NZK1869" s="84"/>
      <c r="NZL1869" s="84"/>
      <c r="NZM1869" s="84"/>
      <c r="NZN1869" s="84"/>
      <c r="NZO1869" s="84"/>
      <c r="NZP1869" s="84"/>
      <c r="NZQ1869" s="84"/>
      <c r="NZR1869" s="84"/>
      <c r="NZS1869" s="84"/>
      <c r="NZT1869" s="84"/>
      <c r="NZU1869" s="84"/>
      <c r="NZV1869" s="84"/>
      <c r="NZW1869" s="84"/>
      <c r="NZX1869" s="84"/>
      <c r="NZY1869" s="84"/>
      <c r="NZZ1869" s="84"/>
      <c r="OAA1869" s="84"/>
      <c r="OAB1869" s="84"/>
      <c r="OAC1869" s="84"/>
      <c r="OAD1869" s="84"/>
      <c r="OAE1869" s="84"/>
      <c r="OAF1869" s="84"/>
      <c r="OAG1869" s="84"/>
      <c r="OAH1869" s="84"/>
      <c r="OAI1869" s="84"/>
      <c r="OAJ1869" s="84"/>
      <c r="OAK1869" s="84"/>
      <c r="OAL1869" s="84"/>
      <c r="OAM1869" s="84"/>
      <c r="OAN1869" s="84"/>
      <c r="OAO1869" s="84"/>
      <c r="OAP1869" s="84"/>
      <c r="OAQ1869" s="84"/>
      <c r="OAR1869" s="84"/>
      <c r="OAS1869" s="84"/>
      <c r="OAT1869" s="84"/>
      <c r="OAU1869" s="84"/>
      <c r="OAV1869" s="84"/>
      <c r="OAW1869" s="84"/>
      <c r="OAX1869" s="84"/>
      <c r="OAY1869" s="84"/>
      <c r="OAZ1869" s="84"/>
      <c r="OBA1869" s="84"/>
      <c r="OBB1869" s="84"/>
      <c r="OBC1869" s="84"/>
      <c r="OBD1869" s="84"/>
      <c r="OBE1869" s="84"/>
      <c r="OBF1869" s="84"/>
      <c r="OBG1869" s="84"/>
      <c r="OBH1869" s="84"/>
      <c r="OBI1869" s="84"/>
      <c r="OBJ1869" s="84"/>
      <c r="OBK1869" s="84"/>
      <c r="OBL1869" s="84"/>
      <c r="OBM1869" s="84"/>
      <c r="OBN1869" s="84"/>
      <c r="OBO1869" s="84"/>
      <c r="OBP1869" s="84"/>
      <c r="OBQ1869" s="84"/>
      <c r="OBR1869" s="84"/>
      <c r="OBS1869" s="84"/>
      <c r="OBT1869" s="84"/>
      <c r="OBU1869" s="84"/>
      <c r="OBV1869" s="84"/>
      <c r="OBW1869" s="84"/>
      <c r="OBX1869" s="84"/>
      <c r="OBY1869" s="84"/>
      <c r="OBZ1869" s="84"/>
      <c r="OCA1869" s="84"/>
      <c r="OCB1869" s="84"/>
      <c r="OCC1869" s="84"/>
      <c r="OCD1869" s="84"/>
      <c r="OCE1869" s="84"/>
      <c r="OCF1869" s="84"/>
      <c r="OCG1869" s="84"/>
      <c r="OCH1869" s="84"/>
      <c r="OCI1869" s="84"/>
      <c r="OCJ1869" s="84"/>
      <c r="OCK1869" s="84"/>
      <c r="OCL1869" s="84"/>
      <c r="OCM1869" s="84"/>
      <c r="OCN1869" s="84"/>
      <c r="OCO1869" s="84"/>
      <c r="OCP1869" s="84"/>
      <c r="OCQ1869" s="84"/>
      <c r="OCR1869" s="84"/>
      <c r="OCS1869" s="84"/>
      <c r="OCT1869" s="84"/>
      <c r="OCU1869" s="84"/>
      <c r="OCV1869" s="84"/>
      <c r="OCW1869" s="84"/>
      <c r="OCX1869" s="84"/>
      <c r="OCY1869" s="84"/>
      <c r="OCZ1869" s="84"/>
      <c r="ODA1869" s="84"/>
      <c r="ODB1869" s="84"/>
      <c r="ODC1869" s="84"/>
      <c r="ODD1869" s="84"/>
      <c r="ODE1869" s="84"/>
      <c r="ODF1869" s="84"/>
      <c r="ODG1869" s="84"/>
      <c r="ODH1869" s="84"/>
      <c r="ODI1869" s="84"/>
      <c r="ODJ1869" s="84"/>
      <c r="ODK1869" s="84"/>
      <c r="ODL1869" s="84"/>
      <c r="ODM1869" s="84"/>
      <c r="ODN1869" s="84"/>
      <c r="ODO1869" s="84"/>
      <c r="ODP1869" s="84"/>
      <c r="ODQ1869" s="84"/>
      <c r="ODR1869" s="84"/>
      <c r="ODS1869" s="84"/>
      <c r="ODT1869" s="84"/>
      <c r="ODU1869" s="84"/>
      <c r="ODV1869" s="84"/>
      <c r="ODW1869" s="84"/>
      <c r="ODX1869" s="84"/>
      <c r="ODY1869" s="84"/>
      <c r="ODZ1869" s="84"/>
      <c r="OEA1869" s="84"/>
      <c r="OEB1869" s="84"/>
      <c r="OEC1869" s="84"/>
      <c r="OED1869" s="84"/>
      <c r="OEE1869" s="84"/>
      <c r="OEF1869" s="84"/>
      <c r="OEG1869" s="84"/>
      <c r="OEH1869" s="84"/>
      <c r="OEI1869" s="84"/>
      <c r="OEJ1869" s="84"/>
      <c r="OEK1869" s="84"/>
      <c r="OEL1869" s="84"/>
      <c r="OEM1869" s="84"/>
      <c r="OEN1869" s="84"/>
      <c r="OEO1869" s="84"/>
      <c r="OEP1869" s="84"/>
      <c r="OEQ1869" s="84"/>
      <c r="OER1869" s="84"/>
      <c r="OES1869" s="84"/>
      <c r="OET1869" s="84"/>
      <c r="OEU1869" s="84"/>
      <c r="OEV1869" s="84"/>
      <c r="OEW1869" s="84"/>
      <c r="OEX1869" s="84"/>
      <c r="OEY1869" s="84"/>
      <c r="OEZ1869" s="84"/>
      <c r="OFA1869" s="84"/>
      <c r="OFB1869" s="84"/>
      <c r="OFC1869" s="84"/>
      <c r="OFD1869" s="84"/>
      <c r="OFE1869" s="84"/>
      <c r="OFF1869" s="84"/>
      <c r="OFG1869" s="84"/>
      <c r="OFH1869" s="84"/>
      <c r="OFI1869" s="84"/>
      <c r="OFJ1869" s="84"/>
      <c r="OFK1869" s="84"/>
      <c r="OFL1869" s="84"/>
      <c r="OFM1869" s="84"/>
      <c r="OFN1869" s="84"/>
      <c r="OFO1869" s="84"/>
      <c r="OFP1869" s="84"/>
      <c r="OFQ1869" s="84"/>
      <c r="OFR1869" s="84"/>
      <c r="OFS1869" s="84"/>
      <c r="OFT1869" s="84"/>
      <c r="OFU1869" s="84"/>
      <c r="OFV1869" s="84"/>
      <c r="OFW1869" s="84"/>
      <c r="OFX1869" s="84"/>
      <c r="OFY1869" s="84"/>
      <c r="OFZ1869" s="84"/>
      <c r="OGA1869" s="84"/>
      <c r="OGB1869" s="84"/>
      <c r="OGC1869" s="84"/>
      <c r="OGD1869" s="84"/>
      <c r="OGE1869" s="84"/>
      <c r="OGF1869" s="84"/>
      <c r="OGG1869" s="84"/>
      <c r="OGH1869" s="84"/>
      <c r="OGI1869" s="84"/>
      <c r="OGJ1869" s="84"/>
      <c r="OGK1869" s="84"/>
      <c r="OGL1869" s="84"/>
      <c r="OGM1869" s="84"/>
      <c r="OGN1869" s="84"/>
      <c r="OGO1869" s="84"/>
      <c r="OGP1869" s="84"/>
      <c r="OGQ1869" s="84"/>
      <c r="OGR1869" s="84"/>
      <c r="OGS1869" s="84"/>
      <c r="OGT1869" s="84"/>
      <c r="OGU1869" s="84"/>
      <c r="OGV1869" s="84"/>
      <c r="OGW1869" s="84"/>
      <c r="OGX1869" s="84"/>
      <c r="OGY1869" s="84"/>
      <c r="OGZ1869" s="84"/>
      <c r="OHA1869" s="84"/>
      <c r="OHB1869" s="84"/>
      <c r="OHC1869" s="84"/>
      <c r="OHD1869" s="84"/>
      <c r="OHE1869" s="84"/>
      <c r="OHF1869" s="84"/>
      <c r="OHG1869" s="84"/>
      <c r="OHH1869" s="84"/>
      <c r="OHI1869" s="84"/>
      <c r="OHJ1869" s="84"/>
      <c r="OHK1869" s="84"/>
      <c r="OHL1869" s="84"/>
      <c r="OHM1869" s="84"/>
      <c r="OHN1869" s="84"/>
      <c r="OHO1869" s="84"/>
      <c r="OHP1869" s="84"/>
      <c r="OHQ1869" s="84"/>
      <c r="OHR1869" s="84"/>
      <c r="OHS1869" s="84"/>
      <c r="OHT1869" s="84"/>
      <c r="OHU1869" s="84"/>
      <c r="OHV1869" s="84"/>
      <c r="OHW1869" s="84"/>
      <c r="OHX1869" s="84"/>
      <c r="OHY1869" s="84"/>
      <c r="OHZ1869" s="84"/>
      <c r="OIA1869" s="84"/>
      <c r="OIB1869" s="84"/>
      <c r="OIC1869" s="84"/>
      <c r="OID1869" s="84"/>
      <c r="OIE1869" s="84"/>
      <c r="OIF1869" s="84"/>
      <c r="OIG1869" s="84"/>
      <c r="OIH1869" s="84"/>
      <c r="OII1869" s="84"/>
      <c r="OIJ1869" s="84"/>
      <c r="OIK1869" s="84"/>
      <c r="OIL1869" s="84"/>
      <c r="OIM1869" s="84"/>
      <c r="OIN1869" s="84"/>
      <c r="OIO1869" s="84"/>
      <c r="OIP1869" s="84"/>
      <c r="OIQ1869" s="84"/>
      <c r="OIR1869" s="84"/>
      <c r="OIS1869" s="84"/>
      <c r="OIT1869" s="84"/>
      <c r="OIU1869" s="84"/>
      <c r="OIV1869" s="84"/>
      <c r="OIW1869" s="84"/>
      <c r="OIX1869" s="84"/>
      <c r="OIY1869" s="84"/>
      <c r="OIZ1869" s="84"/>
      <c r="OJA1869" s="84"/>
      <c r="OJB1869" s="84"/>
      <c r="OJC1869" s="84"/>
      <c r="OJD1869" s="84"/>
      <c r="OJE1869" s="84"/>
      <c r="OJF1869" s="84"/>
      <c r="OJG1869" s="84"/>
      <c r="OJH1869" s="84"/>
      <c r="OJI1869" s="84"/>
      <c r="OJJ1869" s="84"/>
      <c r="OJK1869" s="84"/>
      <c r="OJL1869" s="84"/>
      <c r="OJM1869" s="84"/>
      <c r="OJN1869" s="84"/>
      <c r="OJO1869" s="84"/>
      <c r="OJP1869" s="84"/>
      <c r="OJQ1869" s="84"/>
      <c r="OJR1869" s="84"/>
      <c r="OJS1869" s="84"/>
      <c r="OJT1869" s="84"/>
      <c r="OJU1869" s="84"/>
      <c r="OJV1869" s="84"/>
      <c r="OJW1869" s="84"/>
      <c r="OJX1869" s="84"/>
      <c r="OJY1869" s="84"/>
      <c r="OJZ1869" s="84"/>
      <c r="OKA1869" s="84"/>
      <c r="OKB1869" s="84"/>
      <c r="OKC1869" s="84"/>
      <c r="OKD1869" s="84"/>
      <c r="OKE1869" s="84"/>
      <c r="OKF1869" s="84"/>
      <c r="OKG1869" s="84"/>
      <c r="OKH1869" s="84"/>
      <c r="OKI1869" s="84"/>
      <c r="OKJ1869" s="84"/>
      <c r="OKK1869" s="84"/>
      <c r="OKL1869" s="84"/>
      <c r="OKM1869" s="84"/>
      <c r="OKN1869" s="84"/>
      <c r="OKO1869" s="84"/>
      <c r="OKP1869" s="84"/>
      <c r="OKQ1869" s="84"/>
      <c r="OKR1869" s="84"/>
      <c r="OKS1869" s="84"/>
      <c r="OKT1869" s="84"/>
      <c r="OKU1869" s="84"/>
      <c r="OKV1869" s="84"/>
      <c r="OKW1869" s="84"/>
      <c r="OKX1869" s="84"/>
      <c r="OKY1869" s="84"/>
      <c r="OKZ1869" s="84"/>
      <c r="OLA1869" s="84"/>
      <c r="OLB1869" s="84"/>
      <c r="OLC1869" s="84"/>
      <c r="OLD1869" s="84"/>
      <c r="OLE1869" s="84"/>
      <c r="OLF1869" s="84"/>
      <c r="OLG1869" s="84"/>
      <c r="OLH1869" s="84"/>
      <c r="OLI1869" s="84"/>
      <c r="OLJ1869" s="84"/>
      <c r="OLK1869" s="84"/>
      <c r="OLL1869" s="84"/>
      <c r="OLM1869" s="84"/>
      <c r="OLN1869" s="84"/>
      <c r="OLO1869" s="84"/>
      <c r="OLP1869" s="84"/>
      <c r="OLQ1869" s="84"/>
      <c r="OLR1869" s="84"/>
      <c r="OLS1869" s="84"/>
      <c r="OLT1869" s="84"/>
      <c r="OLU1869" s="84"/>
      <c r="OLV1869" s="84"/>
      <c r="OLW1869" s="84"/>
      <c r="OLX1869" s="84"/>
      <c r="OLY1869" s="84"/>
      <c r="OLZ1869" s="84"/>
      <c r="OMA1869" s="84"/>
      <c r="OMB1869" s="84"/>
      <c r="OMC1869" s="84"/>
      <c r="OMD1869" s="84"/>
      <c r="OME1869" s="84"/>
      <c r="OMF1869" s="84"/>
      <c r="OMG1869" s="84"/>
      <c r="OMH1869" s="84"/>
      <c r="OMI1869" s="84"/>
      <c r="OMJ1869" s="84"/>
      <c r="OMK1869" s="84"/>
      <c r="OML1869" s="84"/>
      <c r="OMM1869" s="84"/>
      <c r="OMN1869" s="84"/>
      <c r="OMO1869" s="84"/>
      <c r="OMP1869" s="84"/>
      <c r="OMQ1869" s="84"/>
      <c r="OMR1869" s="84"/>
      <c r="OMS1869" s="84"/>
      <c r="OMT1869" s="84"/>
      <c r="OMU1869" s="84"/>
      <c r="OMV1869" s="84"/>
      <c r="OMW1869" s="84"/>
      <c r="OMX1869" s="84"/>
      <c r="OMY1869" s="84"/>
      <c r="OMZ1869" s="84"/>
      <c r="ONA1869" s="84"/>
      <c r="ONB1869" s="84"/>
      <c r="ONC1869" s="84"/>
      <c r="OND1869" s="84"/>
      <c r="ONE1869" s="84"/>
      <c r="ONF1869" s="84"/>
      <c r="ONG1869" s="84"/>
      <c r="ONH1869" s="84"/>
      <c r="ONI1869" s="84"/>
      <c r="ONJ1869" s="84"/>
      <c r="ONK1869" s="84"/>
      <c r="ONL1869" s="84"/>
      <c r="ONM1869" s="84"/>
      <c r="ONN1869" s="84"/>
      <c r="ONO1869" s="84"/>
      <c r="ONP1869" s="84"/>
      <c r="ONQ1869" s="84"/>
      <c r="ONR1869" s="84"/>
      <c r="ONS1869" s="84"/>
      <c r="ONT1869" s="84"/>
      <c r="ONU1869" s="84"/>
      <c r="ONV1869" s="84"/>
      <c r="ONW1869" s="84"/>
      <c r="ONX1869" s="84"/>
      <c r="ONY1869" s="84"/>
      <c r="ONZ1869" s="84"/>
      <c r="OOA1869" s="84"/>
      <c r="OOB1869" s="84"/>
      <c r="OOC1869" s="84"/>
      <c r="OOD1869" s="84"/>
      <c r="OOE1869" s="84"/>
      <c r="OOF1869" s="84"/>
      <c r="OOG1869" s="84"/>
      <c r="OOH1869" s="84"/>
      <c r="OOI1869" s="84"/>
      <c r="OOJ1869" s="84"/>
      <c r="OOK1869" s="84"/>
      <c r="OOL1869" s="84"/>
      <c r="OOM1869" s="84"/>
      <c r="OON1869" s="84"/>
      <c r="OOO1869" s="84"/>
      <c r="OOP1869" s="84"/>
      <c r="OOQ1869" s="84"/>
      <c r="OOR1869" s="84"/>
      <c r="OOS1869" s="84"/>
      <c r="OOT1869" s="84"/>
      <c r="OOU1869" s="84"/>
      <c r="OOV1869" s="84"/>
      <c r="OOW1869" s="84"/>
      <c r="OOX1869" s="84"/>
      <c r="OOY1869" s="84"/>
      <c r="OOZ1869" s="84"/>
      <c r="OPA1869" s="84"/>
      <c r="OPB1869" s="84"/>
      <c r="OPC1869" s="84"/>
      <c r="OPD1869" s="84"/>
      <c r="OPE1869" s="84"/>
      <c r="OPF1869" s="84"/>
      <c r="OPG1869" s="84"/>
      <c r="OPH1869" s="84"/>
      <c r="OPI1869" s="84"/>
      <c r="OPJ1869" s="84"/>
      <c r="OPK1869" s="84"/>
      <c r="OPL1869" s="84"/>
      <c r="OPM1869" s="84"/>
      <c r="OPN1869" s="84"/>
      <c r="OPO1869" s="84"/>
      <c r="OPP1869" s="84"/>
      <c r="OPQ1869" s="84"/>
      <c r="OPR1869" s="84"/>
      <c r="OPS1869" s="84"/>
      <c r="OPT1869" s="84"/>
      <c r="OPU1869" s="84"/>
      <c r="OPV1869" s="84"/>
      <c r="OPW1869" s="84"/>
      <c r="OPX1869" s="84"/>
      <c r="OPY1869" s="84"/>
      <c r="OPZ1869" s="84"/>
      <c r="OQA1869" s="84"/>
      <c r="OQB1869" s="84"/>
      <c r="OQC1869" s="84"/>
      <c r="OQD1869" s="84"/>
      <c r="OQE1869" s="84"/>
      <c r="OQF1869" s="84"/>
      <c r="OQG1869" s="84"/>
      <c r="OQH1869" s="84"/>
      <c r="OQI1869" s="84"/>
      <c r="OQJ1869" s="84"/>
      <c r="OQK1869" s="84"/>
      <c r="OQL1869" s="84"/>
      <c r="OQM1869" s="84"/>
      <c r="OQN1869" s="84"/>
      <c r="OQO1869" s="84"/>
      <c r="OQP1869" s="84"/>
      <c r="OQQ1869" s="84"/>
      <c r="OQR1869" s="84"/>
      <c r="OQS1869" s="84"/>
      <c r="OQT1869" s="84"/>
      <c r="OQU1869" s="84"/>
      <c r="OQV1869" s="84"/>
      <c r="OQW1869" s="84"/>
      <c r="OQX1869" s="84"/>
      <c r="OQY1869" s="84"/>
      <c r="OQZ1869" s="84"/>
      <c r="ORA1869" s="84"/>
      <c r="ORB1869" s="84"/>
      <c r="ORC1869" s="84"/>
      <c r="ORD1869" s="84"/>
      <c r="ORE1869" s="84"/>
      <c r="ORF1869" s="84"/>
      <c r="ORG1869" s="84"/>
      <c r="ORH1869" s="84"/>
      <c r="ORI1869" s="84"/>
      <c r="ORJ1869" s="84"/>
      <c r="ORK1869" s="84"/>
      <c r="ORL1869" s="84"/>
      <c r="ORM1869" s="84"/>
      <c r="ORN1869" s="84"/>
      <c r="ORO1869" s="84"/>
      <c r="ORP1869" s="84"/>
      <c r="ORQ1869" s="84"/>
      <c r="ORR1869" s="84"/>
      <c r="ORS1869" s="84"/>
      <c r="ORT1869" s="84"/>
      <c r="ORU1869" s="84"/>
      <c r="ORV1869" s="84"/>
      <c r="ORW1869" s="84"/>
      <c r="ORX1869" s="84"/>
      <c r="ORY1869" s="84"/>
      <c r="ORZ1869" s="84"/>
      <c r="OSA1869" s="84"/>
      <c r="OSB1869" s="84"/>
      <c r="OSC1869" s="84"/>
      <c r="OSD1869" s="84"/>
      <c r="OSE1869" s="84"/>
      <c r="OSF1869" s="84"/>
      <c r="OSG1869" s="84"/>
      <c r="OSH1869" s="84"/>
      <c r="OSI1869" s="84"/>
      <c r="OSJ1869" s="84"/>
      <c r="OSK1869" s="84"/>
      <c r="OSL1869" s="84"/>
      <c r="OSM1869" s="84"/>
      <c r="OSN1869" s="84"/>
      <c r="OSO1869" s="84"/>
      <c r="OSP1869" s="84"/>
      <c r="OSQ1869" s="84"/>
      <c r="OSR1869" s="84"/>
      <c r="OSS1869" s="84"/>
      <c r="OST1869" s="84"/>
      <c r="OSU1869" s="84"/>
      <c r="OSV1869" s="84"/>
      <c r="OSW1869" s="84"/>
      <c r="OSX1869" s="84"/>
      <c r="OSY1869" s="84"/>
      <c r="OSZ1869" s="84"/>
      <c r="OTA1869" s="84"/>
      <c r="OTB1869" s="84"/>
      <c r="OTC1869" s="84"/>
      <c r="OTD1869" s="84"/>
      <c r="OTE1869" s="84"/>
      <c r="OTF1869" s="84"/>
      <c r="OTG1869" s="84"/>
      <c r="OTH1869" s="84"/>
      <c r="OTI1869" s="84"/>
      <c r="OTJ1869" s="84"/>
      <c r="OTK1869" s="84"/>
      <c r="OTL1869" s="84"/>
      <c r="OTM1869" s="84"/>
      <c r="OTN1869" s="84"/>
      <c r="OTO1869" s="84"/>
      <c r="OTP1869" s="84"/>
      <c r="OTQ1869" s="84"/>
      <c r="OTR1869" s="84"/>
      <c r="OTS1869" s="84"/>
      <c r="OTT1869" s="84"/>
      <c r="OTU1869" s="84"/>
      <c r="OTV1869" s="84"/>
      <c r="OTW1869" s="84"/>
      <c r="OTX1869" s="84"/>
      <c r="OTY1869" s="84"/>
      <c r="OTZ1869" s="84"/>
      <c r="OUA1869" s="84"/>
      <c r="OUB1869" s="84"/>
      <c r="OUC1869" s="84"/>
      <c r="OUD1869" s="84"/>
      <c r="OUE1869" s="84"/>
      <c r="OUF1869" s="84"/>
      <c r="OUG1869" s="84"/>
      <c r="OUH1869" s="84"/>
      <c r="OUI1869" s="84"/>
      <c r="OUJ1869" s="84"/>
      <c r="OUK1869" s="84"/>
      <c r="OUL1869" s="84"/>
      <c r="OUM1869" s="84"/>
      <c r="OUN1869" s="84"/>
      <c r="OUO1869" s="84"/>
      <c r="OUP1869" s="84"/>
      <c r="OUQ1869" s="84"/>
      <c r="OUR1869" s="84"/>
      <c r="OUS1869" s="84"/>
      <c r="OUT1869" s="84"/>
      <c r="OUU1869" s="84"/>
      <c r="OUV1869" s="84"/>
      <c r="OUW1869" s="84"/>
      <c r="OUX1869" s="84"/>
      <c r="OUY1869" s="84"/>
      <c r="OUZ1869" s="84"/>
      <c r="OVA1869" s="84"/>
      <c r="OVB1869" s="84"/>
      <c r="OVC1869" s="84"/>
      <c r="OVD1869" s="84"/>
      <c r="OVE1869" s="84"/>
      <c r="OVF1869" s="84"/>
      <c r="OVG1869" s="84"/>
      <c r="OVH1869" s="84"/>
      <c r="OVI1869" s="84"/>
      <c r="OVJ1869" s="84"/>
      <c r="OVK1869" s="84"/>
      <c r="OVL1869" s="84"/>
      <c r="OVM1869" s="84"/>
      <c r="OVN1869" s="84"/>
      <c r="OVO1869" s="84"/>
      <c r="OVP1869" s="84"/>
      <c r="OVQ1869" s="84"/>
      <c r="OVR1869" s="84"/>
      <c r="OVS1869" s="84"/>
      <c r="OVT1869" s="84"/>
      <c r="OVU1869" s="84"/>
      <c r="OVV1869" s="84"/>
      <c r="OVW1869" s="84"/>
      <c r="OVX1869" s="84"/>
      <c r="OVY1869" s="84"/>
      <c r="OVZ1869" s="84"/>
      <c r="OWA1869" s="84"/>
      <c r="OWB1869" s="84"/>
      <c r="OWC1869" s="84"/>
      <c r="OWD1869" s="84"/>
      <c r="OWE1869" s="84"/>
      <c r="OWF1869" s="84"/>
      <c r="OWG1869" s="84"/>
      <c r="OWH1869" s="84"/>
      <c r="OWI1869" s="84"/>
      <c r="OWJ1869" s="84"/>
      <c r="OWK1869" s="84"/>
      <c r="OWL1869" s="84"/>
      <c r="OWM1869" s="84"/>
      <c r="OWN1869" s="84"/>
      <c r="OWO1869" s="84"/>
      <c r="OWP1869" s="84"/>
      <c r="OWQ1869" s="84"/>
      <c r="OWR1869" s="84"/>
      <c r="OWS1869" s="84"/>
      <c r="OWT1869" s="84"/>
      <c r="OWU1869" s="84"/>
      <c r="OWV1869" s="84"/>
      <c r="OWW1869" s="84"/>
      <c r="OWX1869" s="84"/>
      <c r="OWY1869" s="84"/>
      <c r="OWZ1869" s="84"/>
      <c r="OXA1869" s="84"/>
      <c r="OXB1869" s="84"/>
      <c r="OXC1869" s="84"/>
      <c r="OXD1869" s="84"/>
      <c r="OXE1869" s="84"/>
      <c r="OXF1869" s="84"/>
      <c r="OXG1869" s="84"/>
      <c r="OXH1869" s="84"/>
      <c r="OXI1869" s="84"/>
      <c r="OXJ1869" s="84"/>
      <c r="OXK1869" s="84"/>
      <c r="OXL1869" s="84"/>
      <c r="OXM1869" s="84"/>
      <c r="OXN1869" s="84"/>
      <c r="OXO1869" s="84"/>
      <c r="OXP1869" s="84"/>
      <c r="OXQ1869" s="84"/>
      <c r="OXR1869" s="84"/>
      <c r="OXS1869" s="84"/>
      <c r="OXT1869" s="84"/>
      <c r="OXU1869" s="84"/>
      <c r="OXV1869" s="84"/>
      <c r="OXW1869" s="84"/>
      <c r="OXX1869" s="84"/>
      <c r="OXY1869" s="84"/>
      <c r="OXZ1869" s="84"/>
      <c r="OYA1869" s="84"/>
      <c r="OYB1869" s="84"/>
      <c r="OYC1869" s="84"/>
      <c r="OYD1869" s="84"/>
      <c r="OYE1869" s="84"/>
      <c r="OYF1869" s="84"/>
      <c r="OYG1869" s="84"/>
      <c r="OYH1869" s="84"/>
      <c r="OYI1869" s="84"/>
      <c r="OYJ1869" s="84"/>
      <c r="OYK1869" s="84"/>
      <c r="OYL1869" s="84"/>
      <c r="OYM1869" s="84"/>
      <c r="OYN1869" s="84"/>
      <c r="OYO1869" s="84"/>
      <c r="OYP1869" s="84"/>
      <c r="OYQ1869" s="84"/>
      <c r="OYR1869" s="84"/>
      <c r="OYS1869" s="84"/>
      <c r="OYT1869" s="84"/>
      <c r="OYU1869" s="84"/>
      <c r="OYV1869" s="84"/>
      <c r="OYW1869" s="84"/>
      <c r="OYX1869" s="84"/>
      <c r="OYY1869" s="84"/>
      <c r="OYZ1869" s="84"/>
      <c r="OZA1869" s="84"/>
      <c r="OZB1869" s="84"/>
      <c r="OZC1869" s="84"/>
      <c r="OZD1869" s="84"/>
      <c r="OZE1869" s="84"/>
      <c r="OZF1869" s="84"/>
      <c r="OZG1869" s="84"/>
      <c r="OZH1869" s="84"/>
      <c r="OZI1869" s="84"/>
      <c r="OZJ1869" s="84"/>
      <c r="OZK1869" s="84"/>
      <c r="OZL1869" s="84"/>
      <c r="OZM1869" s="84"/>
      <c r="OZN1869" s="84"/>
      <c r="OZO1869" s="84"/>
      <c r="OZP1869" s="84"/>
      <c r="OZQ1869" s="84"/>
      <c r="OZR1869" s="84"/>
      <c r="OZS1869" s="84"/>
      <c r="OZT1869" s="84"/>
      <c r="OZU1869" s="84"/>
      <c r="OZV1869" s="84"/>
      <c r="OZW1869" s="84"/>
      <c r="OZX1869" s="84"/>
      <c r="OZY1869" s="84"/>
      <c r="OZZ1869" s="84"/>
      <c r="PAA1869" s="84"/>
      <c r="PAB1869" s="84"/>
      <c r="PAC1869" s="84"/>
      <c r="PAD1869" s="84"/>
      <c r="PAE1869" s="84"/>
      <c r="PAF1869" s="84"/>
      <c r="PAG1869" s="84"/>
      <c r="PAH1869" s="84"/>
      <c r="PAI1869" s="84"/>
      <c r="PAJ1869" s="84"/>
      <c r="PAK1869" s="84"/>
      <c r="PAL1869" s="84"/>
      <c r="PAM1869" s="84"/>
      <c r="PAN1869" s="84"/>
      <c r="PAO1869" s="84"/>
      <c r="PAP1869" s="84"/>
      <c r="PAQ1869" s="84"/>
      <c r="PAR1869" s="84"/>
      <c r="PAS1869" s="84"/>
      <c r="PAT1869" s="84"/>
      <c r="PAU1869" s="84"/>
      <c r="PAV1869" s="84"/>
      <c r="PAW1869" s="84"/>
      <c r="PAX1869" s="84"/>
      <c r="PAY1869" s="84"/>
      <c r="PAZ1869" s="84"/>
      <c r="PBA1869" s="84"/>
      <c r="PBB1869" s="84"/>
      <c r="PBC1869" s="84"/>
      <c r="PBD1869" s="84"/>
      <c r="PBE1869" s="84"/>
      <c r="PBF1869" s="84"/>
      <c r="PBG1869" s="84"/>
      <c r="PBH1869" s="84"/>
      <c r="PBI1869" s="84"/>
      <c r="PBJ1869" s="84"/>
      <c r="PBK1869" s="84"/>
      <c r="PBL1869" s="84"/>
      <c r="PBM1869" s="84"/>
      <c r="PBN1869" s="84"/>
      <c r="PBO1869" s="84"/>
      <c r="PBP1869" s="84"/>
      <c r="PBQ1869" s="84"/>
      <c r="PBR1869" s="84"/>
      <c r="PBS1869" s="84"/>
      <c r="PBT1869" s="84"/>
      <c r="PBU1869" s="84"/>
      <c r="PBV1869" s="84"/>
      <c r="PBW1869" s="84"/>
      <c r="PBX1869" s="84"/>
      <c r="PBY1869" s="84"/>
      <c r="PBZ1869" s="84"/>
      <c r="PCA1869" s="84"/>
      <c r="PCB1869" s="84"/>
      <c r="PCC1869" s="84"/>
      <c r="PCD1869" s="84"/>
      <c r="PCE1869" s="84"/>
      <c r="PCF1869" s="84"/>
      <c r="PCG1869" s="84"/>
      <c r="PCH1869" s="84"/>
      <c r="PCI1869" s="84"/>
      <c r="PCJ1869" s="84"/>
      <c r="PCK1869" s="84"/>
      <c r="PCL1869" s="84"/>
      <c r="PCM1869" s="84"/>
      <c r="PCN1869" s="84"/>
      <c r="PCO1869" s="84"/>
      <c r="PCP1869" s="84"/>
      <c r="PCQ1869" s="84"/>
      <c r="PCR1869" s="84"/>
      <c r="PCS1869" s="84"/>
      <c r="PCT1869" s="84"/>
      <c r="PCU1869" s="84"/>
      <c r="PCV1869" s="84"/>
      <c r="PCW1869" s="84"/>
      <c r="PCX1869" s="84"/>
      <c r="PCY1869" s="84"/>
      <c r="PCZ1869" s="84"/>
      <c r="PDA1869" s="84"/>
      <c r="PDB1869" s="84"/>
      <c r="PDC1869" s="84"/>
      <c r="PDD1869" s="84"/>
      <c r="PDE1869" s="84"/>
      <c r="PDF1869" s="84"/>
      <c r="PDG1869" s="84"/>
      <c r="PDH1869" s="84"/>
      <c r="PDI1869" s="84"/>
      <c r="PDJ1869" s="84"/>
      <c r="PDK1869" s="84"/>
      <c r="PDL1869" s="84"/>
      <c r="PDM1869" s="84"/>
      <c r="PDN1869" s="84"/>
      <c r="PDO1869" s="84"/>
      <c r="PDP1869" s="84"/>
      <c r="PDQ1869" s="84"/>
      <c r="PDR1869" s="84"/>
      <c r="PDS1869" s="84"/>
      <c r="PDT1869" s="84"/>
      <c r="PDU1869" s="84"/>
      <c r="PDV1869" s="84"/>
      <c r="PDW1869" s="84"/>
      <c r="PDX1869" s="84"/>
      <c r="PDY1869" s="84"/>
      <c r="PDZ1869" s="84"/>
      <c r="PEA1869" s="84"/>
      <c r="PEB1869" s="84"/>
      <c r="PEC1869" s="84"/>
      <c r="PED1869" s="84"/>
      <c r="PEE1869" s="84"/>
      <c r="PEF1869" s="84"/>
      <c r="PEG1869" s="84"/>
      <c r="PEH1869" s="84"/>
      <c r="PEI1869" s="84"/>
      <c r="PEJ1869" s="84"/>
      <c r="PEK1869" s="84"/>
      <c r="PEL1869" s="84"/>
      <c r="PEM1869" s="84"/>
      <c r="PEN1869" s="84"/>
      <c r="PEO1869" s="84"/>
      <c r="PEP1869" s="84"/>
      <c r="PEQ1869" s="84"/>
      <c r="PER1869" s="84"/>
      <c r="PES1869" s="84"/>
      <c r="PET1869" s="84"/>
      <c r="PEU1869" s="84"/>
      <c r="PEV1869" s="84"/>
      <c r="PEW1869" s="84"/>
      <c r="PEX1869" s="84"/>
      <c r="PEY1869" s="84"/>
      <c r="PEZ1869" s="84"/>
      <c r="PFA1869" s="84"/>
      <c r="PFB1869" s="84"/>
      <c r="PFC1869" s="84"/>
      <c r="PFD1869" s="84"/>
      <c r="PFE1869" s="84"/>
      <c r="PFF1869" s="84"/>
      <c r="PFG1869" s="84"/>
      <c r="PFH1869" s="84"/>
      <c r="PFI1869" s="84"/>
      <c r="PFJ1869" s="84"/>
      <c r="PFK1869" s="84"/>
      <c r="PFL1869" s="84"/>
      <c r="PFM1869" s="84"/>
      <c r="PFN1869" s="84"/>
      <c r="PFO1869" s="84"/>
      <c r="PFP1869" s="84"/>
      <c r="PFQ1869" s="84"/>
      <c r="PFR1869" s="84"/>
      <c r="PFS1869" s="84"/>
      <c r="PFT1869" s="84"/>
      <c r="PFU1869" s="84"/>
      <c r="PFV1869" s="84"/>
      <c r="PFW1869" s="84"/>
      <c r="PFX1869" s="84"/>
      <c r="PFY1869" s="84"/>
      <c r="PFZ1869" s="84"/>
      <c r="PGA1869" s="84"/>
      <c r="PGB1869" s="84"/>
      <c r="PGC1869" s="84"/>
      <c r="PGD1869" s="84"/>
      <c r="PGE1869" s="84"/>
      <c r="PGF1869" s="84"/>
      <c r="PGG1869" s="84"/>
      <c r="PGH1869" s="84"/>
      <c r="PGI1869" s="84"/>
      <c r="PGJ1869" s="84"/>
      <c r="PGK1869" s="84"/>
      <c r="PGL1869" s="84"/>
      <c r="PGM1869" s="84"/>
      <c r="PGN1869" s="84"/>
      <c r="PGO1869" s="84"/>
      <c r="PGP1869" s="84"/>
      <c r="PGQ1869" s="84"/>
      <c r="PGR1869" s="84"/>
      <c r="PGS1869" s="84"/>
      <c r="PGT1869" s="84"/>
      <c r="PGU1869" s="84"/>
      <c r="PGV1869" s="84"/>
      <c r="PGW1869" s="84"/>
      <c r="PGX1869" s="84"/>
      <c r="PGY1869" s="84"/>
      <c r="PGZ1869" s="84"/>
      <c r="PHA1869" s="84"/>
      <c r="PHB1869" s="84"/>
      <c r="PHC1869" s="84"/>
      <c r="PHD1869" s="84"/>
      <c r="PHE1869" s="84"/>
      <c r="PHF1869" s="84"/>
      <c r="PHG1869" s="84"/>
      <c r="PHH1869" s="84"/>
      <c r="PHI1869" s="84"/>
      <c r="PHJ1869" s="84"/>
      <c r="PHK1869" s="84"/>
      <c r="PHL1869" s="84"/>
      <c r="PHM1869" s="84"/>
      <c r="PHN1869" s="84"/>
      <c r="PHO1869" s="84"/>
      <c r="PHP1869" s="84"/>
      <c r="PHQ1869" s="84"/>
      <c r="PHR1869" s="84"/>
      <c r="PHS1869" s="84"/>
      <c r="PHT1869" s="84"/>
      <c r="PHU1869" s="84"/>
      <c r="PHV1869" s="84"/>
      <c r="PHW1869" s="84"/>
      <c r="PHX1869" s="84"/>
      <c r="PHY1869" s="84"/>
      <c r="PHZ1869" s="84"/>
      <c r="PIA1869" s="84"/>
      <c r="PIB1869" s="84"/>
      <c r="PIC1869" s="84"/>
      <c r="PID1869" s="84"/>
      <c r="PIE1869" s="84"/>
      <c r="PIF1869" s="84"/>
      <c r="PIG1869" s="84"/>
      <c r="PIH1869" s="84"/>
      <c r="PII1869" s="84"/>
      <c r="PIJ1869" s="84"/>
      <c r="PIK1869" s="84"/>
      <c r="PIL1869" s="84"/>
      <c r="PIM1869" s="84"/>
      <c r="PIN1869" s="84"/>
      <c r="PIO1869" s="84"/>
      <c r="PIP1869" s="84"/>
      <c r="PIQ1869" s="84"/>
      <c r="PIR1869" s="84"/>
      <c r="PIS1869" s="84"/>
      <c r="PIT1869" s="84"/>
      <c r="PIU1869" s="84"/>
      <c r="PIV1869" s="84"/>
      <c r="PIW1869" s="84"/>
      <c r="PIX1869" s="84"/>
      <c r="PIY1869" s="84"/>
      <c r="PIZ1869" s="84"/>
      <c r="PJA1869" s="84"/>
      <c r="PJB1869" s="84"/>
      <c r="PJC1869" s="84"/>
      <c r="PJD1869" s="84"/>
      <c r="PJE1869" s="84"/>
      <c r="PJF1869" s="84"/>
      <c r="PJG1869" s="84"/>
      <c r="PJH1869" s="84"/>
      <c r="PJI1869" s="84"/>
      <c r="PJJ1869" s="84"/>
      <c r="PJK1869" s="84"/>
      <c r="PJL1869" s="84"/>
      <c r="PJM1869" s="84"/>
      <c r="PJN1869" s="84"/>
      <c r="PJO1869" s="84"/>
      <c r="PJP1869" s="84"/>
      <c r="PJQ1869" s="84"/>
      <c r="PJR1869" s="84"/>
      <c r="PJS1869" s="84"/>
      <c r="PJT1869" s="84"/>
      <c r="PJU1869" s="84"/>
      <c r="PJV1869" s="84"/>
      <c r="PJW1869" s="84"/>
      <c r="PJX1869" s="84"/>
      <c r="PJY1869" s="84"/>
      <c r="PJZ1869" s="84"/>
      <c r="PKA1869" s="84"/>
      <c r="PKB1869" s="84"/>
      <c r="PKC1869" s="84"/>
      <c r="PKD1869" s="84"/>
      <c r="PKE1869" s="84"/>
      <c r="PKF1869" s="84"/>
      <c r="PKG1869" s="84"/>
      <c r="PKH1869" s="84"/>
      <c r="PKI1869" s="84"/>
      <c r="PKJ1869" s="84"/>
      <c r="PKK1869" s="84"/>
      <c r="PKL1869" s="84"/>
      <c r="PKM1869" s="84"/>
      <c r="PKN1869" s="84"/>
      <c r="PKO1869" s="84"/>
      <c r="PKP1869" s="84"/>
      <c r="PKQ1869" s="84"/>
      <c r="PKR1869" s="84"/>
      <c r="PKS1869" s="84"/>
      <c r="PKT1869" s="84"/>
      <c r="PKU1869" s="84"/>
      <c r="PKV1869" s="84"/>
      <c r="PKW1869" s="84"/>
      <c r="PKX1869" s="84"/>
      <c r="PKY1869" s="84"/>
      <c r="PKZ1869" s="84"/>
      <c r="PLA1869" s="84"/>
      <c r="PLB1869" s="84"/>
      <c r="PLC1869" s="84"/>
      <c r="PLD1869" s="84"/>
      <c r="PLE1869" s="84"/>
      <c r="PLF1869" s="84"/>
      <c r="PLG1869" s="84"/>
      <c r="PLH1869" s="84"/>
      <c r="PLI1869" s="84"/>
      <c r="PLJ1869" s="84"/>
      <c r="PLK1869" s="84"/>
      <c r="PLL1869" s="84"/>
      <c r="PLM1869" s="84"/>
      <c r="PLN1869" s="84"/>
      <c r="PLO1869" s="84"/>
      <c r="PLP1869" s="84"/>
      <c r="PLQ1869" s="84"/>
      <c r="PLR1869" s="84"/>
      <c r="PLS1869" s="84"/>
      <c r="PLT1869" s="84"/>
      <c r="PLU1869" s="84"/>
      <c r="PLV1869" s="84"/>
      <c r="PLW1869" s="84"/>
      <c r="PLX1869" s="84"/>
      <c r="PLY1869" s="84"/>
      <c r="PLZ1869" s="84"/>
      <c r="PMA1869" s="84"/>
      <c r="PMB1869" s="84"/>
      <c r="PMC1869" s="84"/>
      <c r="PMD1869" s="84"/>
      <c r="PME1869" s="84"/>
      <c r="PMF1869" s="84"/>
      <c r="PMG1869" s="84"/>
      <c r="PMH1869" s="84"/>
      <c r="PMI1869" s="84"/>
      <c r="PMJ1869" s="84"/>
      <c r="PMK1869" s="84"/>
      <c r="PML1869" s="84"/>
      <c r="PMM1869" s="84"/>
      <c r="PMN1869" s="84"/>
      <c r="PMO1869" s="84"/>
      <c r="PMP1869" s="84"/>
      <c r="PMQ1869" s="84"/>
      <c r="PMR1869" s="84"/>
      <c r="PMS1869" s="84"/>
      <c r="PMT1869" s="84"/>
      <c r="PMU1869" s="84"/>
      <c r="PMV1869" s="84"/>
      <c r="PMW1869" s="84"/>
      <c r="PMX1869" s="84"/>
      <c r="PMY1869" s="84"/>
      <c r="PMZ1869" s="84"/>
      <c r="PNA1869" s="84"/>
      <c r="PNB1869" s="84"/>
      <c r="PNC1869" s="84"/>
      <c r="PND1869" s="84"/>
      <c r="PNE1869" s="84"/>
      <c r="PNF1869" s="84"/>
      <c r="PNG1869" s="84"/>
      <c r="PNH1869" s="84"/>
      <c r="PNI1869" s="84"/>
      <c r="PNJ1869" s="84"/>
      <c r="PNK1869" s="84"/>
      <c r="PNL1869" s="84"/>
      <c r="PNM1869" s="84"/>
      <c r="PNN1869" s="84"/>
      <c r="PNO1869" s="84"/>
      <c r="PNP1869" s="84"/>
      <c r="PNQ1869" s="84"/>
      <c r="PNR1869" s="84"/>
      <c r="PNS1869" s="84"/>
      <c r="PNT1869" s="84"/>
      <c r="PNU1869" s="84"/>
      <c r="PNV1869" s="84"/>
      <c r="PNW1869" s="84"/>
      <c r="PNX1869" s="84"/>
      <c r="PNY1869" s="84"/>
      <c r="PNZ1869" s="84"/>
      <c r="POA1869" s="84"/>
      <c r="POB1869" s="84"/>
      <c r="POC1869" s="84"/>
      <c r="POD1869" s="84"/>
      <c r="POE1869" s="84"/>
      <c r="POF1869" s="84"/>
      <c r="POG1869" s="84"/>
      <c r="POH1869" s="84"/>
      <c r="POI1869" s="84"/>
      <c r="POJ1869" s="84"/>
      <c r="POK1869" s="84"/>
      <c r="POL1869" s="84"/>
      <c r="POM1869" s="84"/>
      <c r="PON1869" s="84"/>
      <c r="POO1869" s="84"/>
      <c r="POP1869" s="84"/>
      <c r="POQ1869" s="84"/>
      <c r="POR1869" s="84"/>
      <c r="POS1869" s="84"/>
      <c r="POT1869" s="84"/>
      <c r="POU1869" s="84"/>
      <c r="POV1869" s="84"/>
      <c r="POW1869" s="84"/>
      <c r="POX1869" s="84"/>
      <c r="POY1869" s="84"/>
      <c r="POZ1869" s="84"/>
      <c r="PPA1869" s="84"/>
      <c r="PPB1869" s="84"/>
      <c r="PPC1869" s="84"/>
      <c r="PPD1869" s="84"/>
      <c r="PPE1869" s="84"/>
      <c r="PPF1869" s="84"/>
      <c r="PPG1869" s="84"/>
      <c r="PPH1869" s="84"/>
      <c r="PPI1869" s="84"/>
      <c r="PPJ1869" s="84"/>
      <c r="PPK1869" s="84"/>
      <c r="PPL1869" s="84"/>
      <c r="PPM1869" s="84"/>
      <c r="PPN1869" s="84"/>
      <c r="PPO1869" s="84"/>
      <c r="PPP1869" s="84"/>
      <c r="PPQ1869" s="84"/>
      <c r="PPR1869" s="84"/>
      <c r="PPS1869" s="84"/>
      <c r="PPT1869" s="84"/>
      <c r="PPU1869" s="84"/>
      <c r="PPV1869" s="84"/>
      <c r="PPW1869" s="84"/>
      <c r="PPX1869" s="84"/>
      <c r="PPY1869" s="84"/>
      <c r="PPZ1869" s="84"/>
      <c r="PQA1869" s="84"/>
      <c r="PQB1869" s="84"/>
      <c r="PQC1869" s="84"/>
      <c r="PQD1869" s="84"/>
      <c r="PQE1869" s="84"/>
      <c r="PQF1869" s="84"/>
      <c r="PQG1869" s="84"/>
      <c r="PQH1869" s="84"/>
      <c r="PQI1869" s="84"/>
      <c r="PQJ1869" s="84"/>
      <c r="PQK1869" s="84"/>
      <c r="PQL1869" s="84"/>
      <c r="PQM1869" s="84"/>
      <c r="PQN1869" s="84"/>
      <c r="PQO1869" s="84"/>
      <c r="PQP1869" s="84"/>
      <c r="PQQ1869" s="84"/>
      <c r="PQR1869" s="84"/>
      <c r="PQS1869" s="84"/>
      <c r="PQT1869" s="84"/>
      <c r="PQU1869" s="84"/>
      <c r="PQV1869" s="84"/>
      <c r="PQW1869" s="84"/>
      <c r="PQX1869" s="84"/>
      <c r="PQY1869" s="84"/>
      <c r="PQZ1869" s="84"/>
      <c r="PRA1869" s="84"/>
      <c r="PRB1869" s="84"/>
      <c r="PRC1869" s="84"/>
      <c r="PRD1869" s="84"/>
      <c r="PRE1869" s="84"/>
      <c r="PRF1869" s="84"/>
      <c r="PRG1869" s="84"/>
      <c r="PRH1869" s="84"/>
      <c r="PRI1869" s="84"/>
      <c r="PRJ1869" s="84"/>
      <c r="PRK1869" s="84"/>
      <c r="PRL1869" s="84"/>
      <c r="PRM1869" s="84"/>
      <c r="PRN1869" s="84"/>
      <c r="PRO1869" s="84"/>
      <c r="PRP1869" s="84"/>
      <c r="PRQ1869" s="84"/>
      <c r="PRR1869" s="84"/>
      <c r="PRS1869" s="84"/>
      <c r="PRT1869" s="84"/>
      <c r="PRU1869" s="84"/>
      <c r="PRV1869" s="84"/>
      <c r="PRW1869" s="84"/>
      <c r="PRX1869" s="84"/>
      <c r="PRY1869" s="84"/>
      <c r="PRZ1869" s="84"/>
      <c r="PSA1869" s="84"/>
      <c r="PSB1869" s="84"/>
      <c r="PSC1869" s="84"/>
      <c r="PSD1869" s="84"/>
      <c r="PSE1869" s="84"/>
      <c r="PSF1869" s="84"/>
      <c r="PSG1869" s="84"/>
      <c r="PSH1869" s="84"/>
      <c r="PSI1869" s="84"/>
      <c r="PSJ1869" s="84"/>
      <c r="PSK1869" s="84"/>
      <c r="PSL1869" s="84"/>
      <c r="PSM1869" s="84"/>
      <c r="PSN1869" s="84"/>
      <c r="PSO1869" s="84"/>
      <c r="PSP1869" s="84"/>
      <c r="PSQ1869" s="84"/>
      <c r="PSR1869" s="84"/>
      <c r="PSS1869" s="84"/>
      <c r="PST1869" s="84"/>
      <c r="PSU1869" s="84"/>
      <c r="PSV1869" s="84"/>
      <c r="PSW1869" s="84"/>
      <c r="PSX1869" s="84"/>
      <c r="PSY1869" s="84"/>
      <c r="PSZ1869" s="84"/>
      <c r="PTA1869" s="84"/>
      <c r="PTB1869" s="84"/>
      <c r="PTC1869" s="84"/>
      <c r="PTD1869" s="84"/>
      <c r="PTE1869" s="84"/>
      <c r="PTF1869" s="84"/>
      <c r="PTG1869" s="84"/>
      <c r="PTH1869" s="84"/>
      <c r="PTI1869" s="84"/>
      <c r="PTJ1869" s="84"/>
      <c r="PTK1869" s="84"/>
      <c r="PTL1869" s="84"/>
      <c r="PTM1869" s="84"/>
      <c r="PTN1869" s="84"/>
      <c r="PTO1869" s="84"/>
      <c r="PTP1869" s="84"/>
      <c r="PTQ1869" s="84"/>
      <c r="PTR1869" s="84"/>
      <c r="PTS1869" s="84"/>
      <c r="PTT1869" s="84"/>
      <c r="PTU1869" s="84"/>
      <c r="PTV1869" s="84"/>
      <c r="PTW1869" s="84"/>
      <c r="PTX1869" s="84"/>
      <c r="PTY1869" s="84"/>
      <c r="PTZ1869" s="84"/>
      <c r="PUA1869" s="84"/>
      <c r="PUB1869" s="84"/>
      <c r="PUC1869" s="84"/>
      <c r="PUD1869" s="84"/>
      <c r="PUE1869" s="84"/>
      <c r="PUF1869" s="84"/>
      <c r="PUG1869" s="84"/>
      <c r="PUH1869" s="84"/>
      <c r="PUI1869" s="84"/>
      <c r="PUJ1869" s="84"/>
      <c r="PUK1869" s="84"/>
      <c r="PUL1869" s="84"/>
      <c r="PUM1869" s="84"/>
      <c r="PUN1869" s="84"/>
      <c r="PUO1869" s="84"/>
      <c r="PUP1869" s="84"/>
      <c r="PUQ1869" s="84"/>
      <c r="PUR1869" s="84"/>
      <c r="PUS1869" s="84"/>
      <c r="PUT1869" s="84"/>
      <c r="PUU1869" s="84"/>
      <c r="PUV1869" s="84"/>
      <c r="PUW1869" s="84"/>
      <c r="PUX1869" s="84"/>
      <c r="PUY1869" s="84"/>
      <c r="PUZ1869" s="84"/>
      <c r="PVA1869" s="84"/>
      <c r="PVB1869" s="84"/>
      <c r="PVC1869" s="84"/>
      <c r="PVD1869" s="84"/>
      <c r="PVE1869" s="84"/>
      <c r="PVF1869" s="84"/>
      <c r="PVG1869" s="84"/>
      <c r="PVH1869" s="84"/>
      <c r="PVI1869" s="84"/>
      <c r="PVJ1869" s="84"/>
      <c r="PVK1869" s="84"/>
      <c r="PVL1869" s="84"/>
      <c r="PVM1869" s="84"/>
      <c r="PVN1869" s="84"/>
      <c r="PVO1869" s="84"/>
      <c r="PVP1869" s="84"/>
      <c r="PVQ1869" s="84"/>
      <c r="PVR1869" s="84"/>
      <c r="PVS1869" s="84"/>
      <c r="PVT1869" s="84"/>
      <c r="PVU1869" s="84"/>
      <c r="PVV1869" s="84"/>
      <c r="PVW1869" s="84"/>
      <c r="PVX1869" s="84"/>
      <c r="PVY1869" s="84"/>
      <c r="PVZ1869" s="84"/>
      <c r="PWA1869" s="84"/>
      <c r="PWB1869" s="84"/>
      <c r="PWC1869" s="84"/>
      <c r="PWD1869" s="84"/>
      <c r="PWE1869" s="84"/>
      <c r="PWF1869" s="84"/>
      <c r="PWG1869" s="84"/>
      <c r="PWH1869" s="84"/>
      <c r="PWI1869" s="84"/>
      <c r="PWJ1869" s="84"/>
      <c r="PWK1869" s="84"/>
      <c r="PWL1869" s="84"/>
      <c r="PWM1869" s="84"/>
      <c r="PWN1869" s="84"/>
      <c r="PWO1869" s="84"/>
      <c r="PWP1869" s="84"/>
      <c r="PWQ1869" s="84"/>
      <c r="PWR1869" s="84"/>
      <c r="PWS1869" s="84"/>
      <c r="PWT1869" s="84"/>
      <c r="PWU1869" s="84"/>
      <c r="PWV1869" s="84"/>
      <c r="PWW1869" s="84"/>
      <c r="PWX1869" s="84"/>
      <c r="PWY1869" s="84"/>
      <c r="PWZ1869" s="84"/>
      <c r="PXA1869" s="84"/>
      <c r="PXB1869" s="84"/>
      <c r="PXC1869" s="84"/>
      <c r="PXD1869" s="84"/>
      <c r="PXE1869" s="84"/>
      <c r="PXF1869" s="84"/>
      <c r="PXG1869" s="84"/>
      <c r="PXH1869" s="84"/>
      <c r="PXI1869" s="84"/>
      <c r="PXJ1869" s="84"/>
      <c r="PXK1869" s="84"/>
      <c r="PXL1869" s="84"/>
      <c r="PXM1869" s="84"/>
      <c r="PXN1869" s="84"/>
      <c r="PXO1869" s="84"/>
      <c r="PXP1869" s="84"/>
      <c r="PXQ1869" s="84"/>
      <c r="PXR1869" s="84"/>
      <c r="PXS1869" s="84"/>
      <c r="PXT1869" s="84"/>
      <c r="PXU1869" s="84"/>
      <c r="PXV1869" s="84"/>
      <c r="PXW1869" s="84"/>
      <c r="PXX1869" s="84"/>
      <c r="PXY1869" s="84"/>
      <c r="PXZ1869" s="84"/>
      <c r="PYA1869" s="84"/>
      <c r="PYB1869" s="84"/>
      <c r="PYC1869" s="84"/>
      <c r="PYD1869" s="84"/>
      <c r="PYE1869" s="84"/>
      <c r="PYF1869" s="84"/>
      <c r="PYG1869" s="84"/>
      <c r="PYH1869" s="84"/>
      <c r="PYI1869" s="84"/>
      <c r="PYJ1869" s="84"/>
      <c r="PYK1869" s="84"/>
      <c r="PYL1869" s="84"/>
      <c r="PYM1869" s="84"/>
      <c r="PYN1869" s="84"/>
      <c r="PYO1869" s="84"/>
      <c r="PYP1869" s="84"/>
      <c r="PYQ1869" s="84"/>
      <c r="PYR1869" s="84"/>
      <c r="PYS1869" s="84"/>
      <c r="PYT1869" s="84"/>
      <c r="PYU1869" s="84"/>
      <c r="PYV1869" s="84"/>
      <c r="PYW1869" s="84"/>
      <c r="PYX1869" s="84"/>
      <c r="PYY1869" s="84"/>
      <c r="PYZ1869" s="84"/>
      <c r="PZA1869" s="84"/>
      <c r="PZB1869" s="84"/>
      <c r="PZC1869" s="84"/>
      <c r="PZD1869" s="84"/>
      <c r="PZE1869" s="84"/>
      <c r="PZF1869" s="84"/>
      <c r="PZG1869" s="84"/>
      <c r="PZH1869" s="84"/>
      <c r="PZI1869" s="84"/>
      <c r="PZJ1869" s="84"/>
      <c r="PZK1869" s="84"/>
      <c r="PZL1869" s="84"/>
      <c r="PZM1869" s="84"/>
      <c r="PZN1869" s="84"/>
      <c r="PZO1869" s="84"/>
      <c r="PZP1869" s="84"/>
      <c r="PZQ1869" s="84"/>
      <c r="PZR1869" s="84"/>
      <c r="PZS1869" s="84"/>
      <c r="PZT1869" s="84"/>
      <c r="PZU1869" s="84"/>
      <c r="PZV1869" s="84"/>
      <c r="PZW1869" s="84"/>
      <c r="PZX1869" s="84"/>
      <c r="PZY1869" s="84"/>
      <c r="PZZ1869" s="84"/>
      <c r="QAA1869" s="84"/>
      <c r="QAB1869" s="84"/>
      <c r="QAC1869" s="84"/>
      <c r="QAD1869" s="84"/>
      <c r="QAE1869" s="84"/>
      <c r="QAF1869" s="84"/>
      <c r="QAG1869" s="84"/>
      <c r="QAH1869" s="84"/>
      <c r="QAI1869" s="84"/>
      <c r="QAJ1869" s="84"/>
      <c r="QAK1869" s="84"/>
      <c r="QAL1869" s="84"/>
      <c r="QAM1869" s="84"/>
      <c r="QAN1869" s="84"/>
      <c r="QAO1869" s="84"/>
      <c r="QAP1869" s="84"/>
      <c r="QAQ1869" s="84"/>
      <c r="QAR1869" s="84"/>
      <c r="QAS1869" s="84"/>
      <c r="QAT1869" s="84"/>
      <c r="QAU1869" s="84"/>
      <c r="QAV1869" s="84"/>
      <c r="QAW1869" s="84"/>
      <c r="QAX1869" s="84"/>
      <c r="QAY1869" s="84"/>
      <c r="QAZ1869" s="84"/>
      <c r="QBA1869" s="84"/>
      <c r="QBB1869" s="84"/>
      <c r="QBC1869" s="84"/>
      <c r="QBD1869" s="84"/>
      <c r="QBE1869" s="84"/>
      <c r="QBF1869" s="84"/>
      <c r="QBG1869" s="84"/>
      <c r="QBH1869" s="84"/>
      <c r="QBI1869" s="84"/>
      <c r="QBJ1869" s="84"/>
      <c r="QBK1869" s="84"/>
      <c r="QBL1869" s="84"/>
      <c r="QBM1869" s="84"/>
      <c r="QBN1869" s="84"/>
      <c r="QBO1869" s="84"/>
      <c r="QBP1869" s="84"/>
      <c r="QBQ1869" s="84"/>
      <c r="QBR1869" s="84"/>
      <c r="QBS1869" s="84"/>
      <c r="QBT1869" s="84"/>
      <c r="QBU1869" s="84"/>
      <c r="QBV1869" s="84"/>
      <c r="QBW1869" s="84"/>
      <c r="QBX1869" s="84"/>
      <c r="QBY1869" s="84"/>
      <c r="QBZ1869" s="84"/>
      <c r="QCA1869" s="84"/>
      <c r="QCB1869" s="84"/>
      <c r="QCC1869" s="84"/>
      <c r="QCD1869" s="84"/>
      <c r="QCE1869" s="84"/>
      <c r="QCF1869" s="84"/>
      <c r="QCG1869" s="84"/>
      <c r="QCH1869" s="84"/>
      <c r="QCI1869" s="84"/>
      <c r="QCJ1869" s="84"/>
      <c r="QCK1869" s="84"/>
      <c r="QCL1869" s="84"/>
      <c r="QCM1869" s="84"/>
      <c r="QCN1869" s="84"/>
      <c r="QCO1869" s="84"/>
      <c r="QCP1869" s="84"/>
      <c r="QCQ1869" s="84"/>
      <c r="QCR1869" s="84"/>
      <c r="QCS1869" s="84"/>
      <c r="QCT1869" s="84"/>
      <c r="QCU1869" s="84"/>
      <c r="QCV1869" s="84"/>
      <c r="QCW1869" s="84"/>
      <c r="QCX1869" s="84"/>
      <c r="QCY1869" s="84"/>
      <c r="QCZ1869" s="84"/>
      <c r="QDA1869" s="84"/>
      <c r="QDB1869" s="84"/>
      <c r="QDC1869" s="84"/>
      <c r="QDD1869" s="84"/>
      <c r="QDE1869" s="84"/>
      <c r="QDF1869" s="84"/>
      <c r="QDG1869" s="84"/>
      <c r="QDH1869" s="84"/>
      <c r="QDI1869" s="84"/>
      <c r="QDJ1869" s="84"/>
      <c r="QDK1869" s="84"/>
      <c r="QDL1869" s="84"/>
      <c r="QDM1869" s="84"/>
      <c r="QDN1869" s="84"/>
      <c r="QDO1869" s="84"/>
      <c r="QDP1869" s="84"/>
      <c r="QDQ1869" s="84"/>
      <c r="QDR1869" s="84"/>
      <c r="QDS1869" s="84"/>
      <c r="QDT1869" s="84"/>
      <c r="QDU1869" s="84"/>
      <c r="QDV1869" s="84"/>
      <c r="QDW1869" s="84"/>
      <c r="QDX1869" s="84"/>
      <c r="QDY1869" s="84"/>
      <c r="QDZ1869" s="84"/>
      <c r="QEA1869" s="84"/>
      <c r="QEB1869" s="84"/>
      <c r="QEC1869" s="84"/>
      <c r="QED1869" s="84"/>
      <c r="QEE1869" s="84"/>
      <c r="QEF1869" s="84"/>
      <c r="QEG1869" s="84"/>
      <c r="QEH1869" s="84"/>
      <c r="QEI1869" s="84"/>
      <c r="QEJ1869" s="84"/>
      <c r="QEK1869" s="84"/>
      <c r="QEL1869" s="84"/>
      <c r="QEM1869" s="84"/>
      <c r="QEN1869" s="84"/>
      <c r="QEO1869" s="84"/>
      <c r="QEP1869" s="84"/>
      <c r="QEQ1869" s="84"/>
      <c r="QER1869" s="84"/>
      <c r="QES1869" s="84"/>
      <c r="QET1869" s="84"/>
      <c r="QEU1869" s="84"/>
      <c r="QEV1869" s="84"/>
      <c r="QEW1869" s="84"/>
      <c r="QEX1869" s="84"/>
      <c r="QEY1869" s="84"/>
      <c r="QEZ1869" s="84"/>
      <c r="QFA1869" s="84"/>
      <c r="QFB1869" s="84"/>
      <c r="QFC1869" s="84"/>
      <c r="QFD1869" s="84"/>
      <c r="QFE1869" s="84"/>
      <c r="QFF1869" s="84"/>
      <c r="QFG1869" s="84"/>
      <c r="QFH1869" s="84"/>
      <c r="QFI1869" s="84"/>
      <c r="QFJ1869" s="84"/>
      <c r="QFK1869" s="84"/>
      <c r="QFL1869" s="84"/>
      <c r="QFM1869" s="84"/>
      <c r="QFN1869" s="84"/>
      <c r="QFO1869" s="84"/>
      <c r="QFP1869" s="84"/>
      <c r="QFQ1869" s="84"/>
      <c r="QFR1869" s="84"/>
      <c r="QFS1869" s="84"/>
      <c r="QFT1869" s="84"/>
      <c r="QFU1869" s="84"/>
      <c r="QFV1869" s="84"/>
      <c r="QFW1869" s="84"/>
      <c r="QFX1869" s="84"/>
      <c r="QFY1869" s="84"/>
      <c r="QFZ1869" s="84"/>
      <c r="QGA1869" s="84"/>
      <c r="QGB1869" s="84"/>
      <c r="QGC1869" s="84"/>
      <c r="QGD1869" s="84"/>
      <c r="QGE1869" s="84"/>
      <c r="QGF1869" s="84"/>
      <c r="QGG1869" s="84"/>
      <c r="QGH1869" s="84"/>
      <c r="QGI1869" s="84"/>
      <c r="QGJ1869" s="84"/>
      <c r="QGK1869" s="84"/>
      <c r="QGL1869" s="84"/>
      <c r="QGM1869" s="84"/>
      <c r="QGN1869" s="84"/>
      <c r="QGO1869" s="84"/>
      <c r="QGP1869" s="84"/>
      <c r="QGQ1869" s="84"/>
      <c r="QGR1869" s="84"/>
      <c r="QGS1869" s="84"/>
      <c r="QGT1869" s="84"/>
      <c r="QGU1869" s="84"/>
      <c r="QGV1869" s="84"/>
      <c r="QGW1869" s="84"/>
      <c r="QGX1869" s="84"/>
      <c r="QGY1869" s="84"/>
      <c r="QGZ1869" s="84"/>
      <c r="QHA1869" s="84"/>
      <c r="QHB1869" s="84"/>
      <c r="QHC1869" s="84"/>
      <c r="QHD1869" s="84"/>
      <c r="QHE1869" s="84"/>
      <c r="QHF1869" s="84"/>
      <c r="QHG1869" s="84"/>
      <c r="QHH1869" s="84"/>
      <c r="QHI1869" s="84"/>
      <c r="QHJ1869" s="84"/>
      <c r="QHK1869" s="84"/>
      <c r="QHL1869" s="84"/>
      <c r="QHM1869" s="84"/>
      <c r="QHN1869" s="84"/>
      <c r="QHO1869" s="84"/>
      <c r="QHP1869" s="84"/>
      <c r="QHQ1869" s="84"/>
      <c r="QHR1869" s="84"/>
      <c r="QHS1869" s="84"/>
      <c r="QHT1869" s="84"/>
      <c r="QHU1869" s="84"/>
      <c r="QHV1869" s="84"/>
      <c r="QHW1869" s="84"/>
      <c r="QHX1869" s="84"/>
      <c r="QHY1869" s="84"/>
      <c r="QHZ1869" s="84"/>
      <c r="QIA1869" s="84"/>
      <c r="QIB1869" s="84"/>
      <c r="QIC1869" s="84"/>
      <c r="QID1869" s="84"/>
      <c r="QIE1869" s="84"/>
      <c r="QIF1869" s="84"/>
      <c r="QIG1869" s="84"/>
      <c r="QIH1869" s="84"/>
      <c r="QII1869" s="84"/>
      <c r="QIJ1869" s="84"/>
      <c r="QIK1869" s="84"/>
      <c r="QIL1869" s="84"/>
      <c r="QIM1869" s="84"/>
      <c r="QIN1869" s="84"/>
      <c r="QIO1869" s="84"/>
      <c r="QIP1869" s="84"/>
      <c r="QIQ1869" s="84"/>
      <c r="QIR1869" s="84"/>
      <c r="QIS1869" s="84"/>
      <c r="QIT1869" s="84"/>
      <c r="QIU1869" s="84"/>
      <c r="QIV1869" s="84"/>
      <c r="QIW1869" s="84"/>
      <c r="QIX1869" s="84"/>
      <c r="QIY1869" s="84"/>
      <c r="QIZ1869" s="84"/>
      <c r="QJA1869" s="84"/>
      <c r="QJB1869" s="84"/>
      <c r="QJC1869" s="84"/>
      <c r="QJD1869" s="84"/>
      <c r="QJE1869" s="84"/>
      <c r="QJF1869" s="84"/>
      <c r="QJG1869" s="84"/>
      <c r="QJH1869" s="84"/>
      <c r="QJI1869" s="84"/>
      <c r="QJJ1869" s="84"/>
      <c r="QJK1869" s="84"/>
      <c r="QJL1869" s="84"/>
      <c r="QJM1869" s="84"/>
      <c r="QJN1869" s="84"/>
      <c r="QJO1869" s="84"/>
      <c r="QJP1869" s="84"/>
      <c r="QJQ1869" s="84"/>
      <c r="QJR1869" s="84"/>
      <c r="QJS1869" s="84"/>
      <c r="QJT1869" s="84"/>
      <c r="QJU1869" s="84"/>
      <c r="QJV1869" s="84"/>
      <c r="QJW1869" s="84"/>
      <c r="QJX1869" s="84"/>
      <c r="QJY1869" s="84"/>
      <c r="QJZ1869" s="84"/>
      <c r="QKA1869" s="84"/>
      <c r="QKB1869" s="84"/>
      <c r="QKC1869" s="84"/>
      <c r="QKD1869" s="84"/>
      <c r="QKE1869" s="84"/>
      <c r="QKF1869" s="84"/>
      <c r="QKG1869" s="84"/>
      <c r="QKH1869" s="84"/>
      <c r="QKI1869" s="84"/>
      <c r="QKJ1869" s="84"/>
      <c r="QKK1869" s="84"/>
      <c r="QKL1869" s="84"/>
      <c r="QKM1869" s="84"/>
      <c r="QKN1869" s="84"/>
      <c r="QKO1869" s="84"/>
      <c r="QKP1869" s="84"/>
      <c r="QKQ1869" s="84"/>
      <c r="QKR1869" s="84"/>
      <c r="QKS1869" s="84"/>
      <c r="QKT1869" s="84"/>
      <c r="QKU1869" s="84"/>
      <c r="QKV1869" s="84"/>
      <c r="QKW1869" s="84"/>
      <c r="QKX1869" s="84"/>
      <c r="QKY1869" s="84"/>
      <c r="QKZ1869" s="84"/>
      <c r="QLA1869" s="84"/>
      <c r="QLB1869" s="84"/>
      <c r="QLC1869" s="84"/>
      <c r="QLD1869" s="84"/>
      <c r="QLE1869" s="84"/>
      <c r="QLF1869" s="84"/>
      <c r="QLG1869" s="84"/>
      <c r="QLH1869" s="84"/>
      <c r="QLI1869" s="84"/>
      <c r="QLJ1869" s="84"/>
      <c r="QLK1869" s="84"/>
      <c r="QLL1869" s="84"/>
      <c r="QLM1869" s="84"/>
      <c r="QLN1869" s="84"/>
      <c r="QLO1869" s="84"/>
      <c r="QLP1869" s="84"/>
      <c r="QLQ1869" s="84"/>
      <c r="QLR1869" s="84"/>
      <c r="QLS1869" s="84"/>
      <c r="QLT1869" s="84"/>
      <c r="QLU1869" s="84"/>
      <c r="QLV1869" s="84"/>
      <c r="QLW1869" s="84"/>
      <c r="QLX1869" s="84"/>
      <c r="QLY1869" s="84"/>
      <c r="QLZ1869" s="84"/>
      <c r="QMA1869" s="84"/>
      <c r="QMB1869" s="84"/>
      <c r="QMC1869" s="84"/>
      <c r="QMD1869" s="84"/>
      <c r="QME1869" s="84"/>
      <c r="QMF1869" s="84"/>
      <c r="QMG1869" s="84"/>
      <c r="QMH1869" s="84"/>
      <c r="QMI1869" s="84"/>
      <c r="QMJ1869" s="84"/>
      <c r="QMK1869" s="84"/>
      <c r="QML1869" s="84"/>
      <c r="QMM1869" s="84"/>
      <c r="QMN1869" s="84"/>
      <c r="QMO1869" s="84"/>
      <c r="QMP1869" s="84"/>
      <c r="QMQ1869" s="84"/>
      <c r="QMR1869" s="84"/>
      <c r="QMS1869" s="84"/>
      <c r="QMT1869" s="84"/>
      <c r="QMU1869" s="84"/>
      <c r="QMV1869" s="84"/>
      <c r="QMW1869" s="84"/>
      <c r="QMX1869" s="84"/>
      <c r="QMY1869" s="84"/>
      <c r="QMZ1869" s="84"/>
      <c r="QNA1869" s="84"/>
      <c r="QNB1869" s="84"/>
      <c r="QNC1869" s="84"/>
      <c r="QND1869" s="84"/>
      <c r="QNE1869" s="84"/>
      <c r="QNF1869" s="84"/>
      <c r="QNG1869" s="84"/>
      <c r="QNH1869" s="84"/>
      <c r="QNI1869" s="84"/>
      <c r="QNJ1869" s="84"/>
      <c r="QNK1869" s="84"/>
      <c r="QNL1869" s="84"/>
      <c r="QNM1869" s="84"/>
      <c r="QNN1869" s="84"/>
      <c r="QNO1869" s="84"/>
      <c r="QNP1869" s="84"/>
      <c r="QNQ1869" s="84"/>
      <c r="QNR1869" s="84"/>
      <c r="QNS1869" s="84"/>
      <c r="QNT1869" s="84"/>
      <c r="QNU1869" s="84"/>
      <c r="QNV1869" s="84"/>
      <c r="QNW1869" s="84"/>
      <c r="QNX1869" s="84"/>
      <c r="QNY1869" s="84"/>
      <c r="QNZ1869" s="84"/>
      <c r="QOA1869" s="84"/>
      <c r="QOB1869" s="84"/>
      <c r="QOC1869" s="84"/>
      <c r="QOD1869" s="84"/>
      <c r="QOE1869" s="84"/>
      <c r="QOF1869" s="84"/>
      <c r="QOG1869" s="84"/>
      <c r="QOH1869" s="84"/>
      <c r="QOI1869" s="84"/>
      <c r="QOJ1869" s="84"/>
      <c r="QOK1869" s="84"/>
      <c r="QOL1869" s="84"/>
      <c r="QOM1869" s="84"/>
      <c r="QON1869" s="84"/>
      <c r="QOO1869" s="84"/>
      <c r="QOP1869" s="84"/>
      <c r="QOQ1869" s="84"/>
      <c r="QOR1869" s="84"/>
      <c r="QOS1869" s="84"/>
      <c r="QOT1869" s="84"/>
      <c r="QOU1869" s="84"/>
      <c r="QOV1869" s="84"/>
      <c r="QOW1869" s="84"/>
      <c r="QOX1869" s="84"/>
      <c r="QOY1869" s="84"/>
      <c r="QOZ1869" s="84"/>
      <c r="QPA1869" s="84"/>
      <c r="QPB1869" s="84"/>
      <c r="QPC1869" s="84"/>
      <c r="QPD1869" s="84"/>
      <c r="QPE1869" s="84"/>
      <c r="QPF1869" s="84"/>
      <c r="QPG1869" s="84"/>
      <c r="QPH1869" s="84"/>
      <c r="QPI1869" s="84"/>
      <c r="QPJ1869" s="84"/>
      <c r="QPK1869" s="84"/>
      <c r="QPL1869" s="84"/>
      <c r="QPM1869" s="84"/>
      <c r="QPN1869" s="84"/>
      <c r="QPO1869" s="84"/>
      <c r="QPP1869" s="84"/>
      <c r="QPQ1869" s="84"/>
      <c r="QPR1869" s="84"/>
      <c r="QPS1869" s="84"/>
      <c r="QPT1869" s="84"/>
      <c r="QPU1869" s="84"/>
      <c r="QPV1869" s="84"/>
      <c r="QPW1869" s="84"/>
      <c r="QPX1869" s="84"/>
      <c r="QPY1869" s="84"/>
      <c r="QPZ1869" s="84"/>
      <c r="QQA1869" s="84"/>
      <c r="QQB1869" s="84"/>
      <c r="QQC1869" s="84"/>
      <c r="QQD1869" s="84"/>
      <c r="QQE1869" s="84"/>
      <c r="QQF1869" s="84"/>
      <c r="QQG1869" s="84"/>
      <c r="QQH1869" s="84"/>
      <c r="QQI1869" s="84"/>
      <c r="QQJ1869" s="84"/>
      <c r="QQK1869" s="84"/>
      <c r="QQL1869" s="84"/>
      <c r="QQM1869" s="84"/>
      <c r="QQN1869" s="84"/>
      <c r="QQO1869" s="84"/>
      <c r="QQP1869" s="84"/>
      <c r="QQQ1869" s="84"/>
      <c r="QQR1869" s="84"/>
      <c r="QQS1869" s="84"/>
      <c r="QQT1869" s="84"/>
      <c r="QQU1869" s="84"/>
      <c r="QQV1869" s="84"/>
      <c r="QQW1869" s="84"/>
      <c r="QQX1869" s="84"/>
      <c r="QQY1869" s="84"/>
      <c r="QQZ1869" s="84"/>
      <c r="QRA1869" s="84"/>
      <c r="QRB1869" s="84"/>
      <c r="QRC1869" s="84"/>
      <c r="QRD1869" s="84"/>
      <c r="QRE1869" s="84"/>
      <c r="QRF1869" s="84"/>
      <c r="QRG1869" s="84"/>
      <c r="QRH1869" s="84"/>
      <c r="QRI1869" s="84"/>
      <c r="QRJ1869" s="84"/>
      <c r="QRK1869" s="84"/>
      <c r="QRL1869" s="84"/>
      <c r="QRM1869" s="84"/>
      <c r="QRN1869" s="84"/>
      <c r="QRO1869" s="84"/>
      <c r="QRP1869" s="84"/>
      <c r="QRQ1869" s="84"/>
      <c r="QRR1869" s="84"/>
      <c r="QRS1869" s="84"/>
      <c r="QRT1869" s="84"/>
      <c r="QRU1869" s="84"/>
      <c r="QRV1869" s="84"/>
      <c r="QRW1869" s="84"/>
      <c r="QRX1869" s="84"/>
      <c r="QRY1869" s="84"/>
      <c r="QRZ1869" s="84"/>
      <c r="QSA1869" s="84"/>
      <c r="QSB1869" s="84"/>
      <c r="QSC1869" s="84"/>
      <c r="QSD1869" s="84"/>
      <c r="QSE1869" s="84"/>
      <c r="QSF1869" s="84"/>
      <c r="QSG1869" s="84"/>
      <c r="QSH1869" s="84"/>
      <c r="QSI1869" s="84"/>
      <c r="QSJ1869" s="84"/>
      <c r="QSK1869" s="84"/>
      <c r="QSL1869" s="84"/>
      <c r="QSM1869" s="84"/>
      <c r="QSN1869" s="84"/>
      <c r="QSO1869" s="84"/>
      <c r="QSP1869" s="84"/>
      <c r="QSQ1869" s="84"/>
      <c r="QSR1869" s="84"/>
      <c r="QSS1869" s="84"/>
      <c r="QST1869" s="84"/>
      <c r="QSU1869" s="84"/>
      <c r="QSV1869" s="84"/>
      <c r="QSW1869" s="84"/>
      <c r="QSX1869" s="84"/>
      <c r="QSY1869" s="84"/>
      <c r="QSZ1869" s="84"/>
      <c r="QTA1869" s="84"/>
      <c r="QTB1869" s="84"/>
      <c r="QTC1869" s="84"/>
      <c r="QTD1869" s="84"/>
      <c r="QTE1869" s="84"/>
      <c r="QTF1869" s="84"/>
      <c r="QTG1869" s="84"/>
      <c r="QTH1869" s="84"/>
      <c r="QTI1869" s="84"/>
      <c r="QTJ1869" s="84"/>
      <c r="QTK1869" s="84"/>
      <c r="QTL1869" s="84"/>
      <c r="QTM1869" s="84"/>
      <c r="QTN1869" s="84"/>
      <c r="QTO1869" s="84"/>
      <c r="QTP1869" s="84"/>
      <c r="QTQ1869" s="84"/>
      <c r="QTR1869" s="84"/>
      <c r="QTS1869" s="84"/>
      <c r="QTT1869" s="84"/>
      <c r="QTU1869" s="84"/>
      <c r="QTV1869" s="84"/>
      <c r="QTW1869" s="84"/>
      <c r="QTX1869" s="84"/>
      <c r="QTY1869" s="84"/>
      <c r="QTZ1869" s="84"/>
      <c r="QUA1869" s="84"/>
      <c r="QUB1869" s="84"/>
      <c r="QUC1869" s="84"/>
      <c r="QUD1869" s="84"/>
      <c r="QUE1869" s="84"/>
      <c r="QUF1869" s="84"/>
      <c r="QUG1869" s="84"/>
      <c r="QUH1869" s="84"/>
      <c r="QUI1869" s="84"/>
      <c r="QUJ1869" s="84"/>
      <c r="QUK1869" s="84"/>
      <c r="QUL1869" s="84"/>
      <c r="QUM1869" s="84"/>
      <c r="QUN1869" s="84"/>
      <c r="QUO1869" s="84"/>
      <c r="QUP1869" s="84"/>
      <c r="QUQ1869" s="84"/>
      <c r="QUR1869" s="84"/>
      <c r="QUS1869" s="84"/>
      <c r="QUT1869" s="84"/>
      <c r="QUU1869" s="84"/>
      <c r="QUV1869" s="84"/>
      <c r="QUW1869" s="84"/>
      <c r="QUX1869" s="84"/>
      <c r="QUY1869" s="84"/>
      <c r="QUZ1869" s="84"/>
      <c r="QVA1869" s="84"/>
      <c r="QVB1869" s="84"/>
      <c r="QVC1869" s="84"/>
      <c r="QVD1869" s="84"/>
      <c r="QVE1869" s="84"/>
      <c r="QVF1869" s="84"/>
      <c r="QVG1869" s="84"/>
      <c r="QVH1869" s="84"/>
      <c r="QVI1869" s="84"/>
      <c r="QVJ1869" s="84"/>
      <c r="QVK1869" s="84"/>
      <c r="QVL1869" s="84"/>
      <c r="QVM1869" s="84"/>
      <c r="QVN1869" s="84"/>
      <c r="QVO1869" s="84"/>
      <c r="QVP1869" s="84"/>
      <c r="QVQ1869" s="84"/>
      <c r="QVR1869" s="84"/>
      <c r="QVS1869" s="84"/>
      <c r="QVT1869" s="84"/>
      <c r="QVU1869" s="84"/>
      <c r="QVV1869" s="84"/>
      <c r="QVW1869" s="84"/>
      <c r="QVX1869" s="84"/>
      <c r="QVY1869" s="84"/>
      <c r="QVZ1869" s="84"/>
      <c r="QWA1869" s="84"/>
      <c r="QWB1869" s="84"/>
      <c r="QWC1869" s="84"/>
      <c r="QWD1869" s="84"/>
      <c r="QWE1869" s="84"/>
      <c r="QWF1869" s="84"/>
      <c r="QWG1869" s="84"/>
      <c r="QWH1869" s="84"/>
      <c r="QWI1869" s="84"/>
      <c r="QWJ1869" s="84"/>
      <c r="QWK1869" s="84"/>
      <c r="QWL1869" s="84"/>
      <c r="QWM1869" s="84"/>
      <c r="QWN1869" s="84"/>
      <c r="QWO1869" s="84"/>
      <c r="QWP1869" s="84"/>
      <c r="QWQ1869" s="84"/>
      <c r="QWR1869" s="84"/>
      <c r="QWS1869" s="84"/>
      <c r="QWT1869" s="84"/>
      <c r="QWU1869" s="84"/>
      <c r="QWV1869" s="84"/>
      <c r="QWW1869" s="84"/>
      <c r="QWX1869" s="84"/>
      <c r="QWY1869" s="84"/>
      <c r="QWZ1869" s="84"/>
      <c r="QXA1869" s="84"/>
      <c r="QXB1869" s="84"/>
      <c r="QXC1869" s="84"/>
      <c r="QXD1869" s="84"/>
      <c r="QXE1869" s="84"/>
      <c r="QXF1869" s="84"/>
      <c r="QXG1869" s="84"/>
      <c r="QXH1869" s="84"/>
      <c r="QXI1869" s="84"/>
      <c r="QXJ1869" s="84"/>
      <c r="QXK1869" s="84"/>
      <c r="QXL1869" s="84"/>
      <c r="QXM1869" s="84"/>
      <c r="QXN1869" s="84"/>
      <c r="QXO1869" s="84"/>
      <c r="QXP1869" s="84"/>
      <c r="QXQ1869" s="84"/>
      <c r="QXR1869" s="84"/>
      <c r="QXS1869" s="84"/>
      <c r="QXT1869" s="84"/>
      <c r="QXU1869" s="84"/>
      <c r="QXV1869" s="84"/>
      <c r="QXW1869" s="84"/>
      <c r="QXX1869" s="84"/>
      <c r="QXY1869" s="84"/>
      <c r="QXZ1869" s="84"/>
      <c r="QYA1869" s="84"/>
      <c r="QYB1869" s="84"/>
      <c r="QYC1869" s="84"/>
      <c r="QYD1869" s="84"/>
      <c r="QYE1869" s="84"/>
      <c r="QYF1869" s="84"/>
      <c r="QYG1869" s="84"/>
      <c r="QYH1869" s="84"/>
      <c r="QYI1869" s="84"/>
      <c r="QYJ1869" s="84"/>
      <c r="QYK1869" s="84"/>
      <c r="QYL1869" s="84"/>
      <c r="QYM1869" s="84"/>
      <c r="QYN1869" s="84"/>
      <c r="QYO1869" s="84"/>
      <c r="QYP1869" s="84"/>
      <c r="QYQ1869" s="84"/>
      <c r="QYR1869" s="84"/>
      <c r="QYS1869" s="84"/>
      <c r="QYT1869" s="84"/>
      <c r="QYU1869" s="84"/>
      <c r="QYV1869" s="84"/>
      <c r="QYW1869" s="84"/>
      <c r="QYX1869" s="84"/>
      <c r="QYY1869" s="84"/>
      <c r="QYZ1869" s="84"/>
      <c r="QZA1869" s="84"/>
      <c r="QZB1869" s="84"/>
      <c r="QZC1869" s="84"/>
      <c r="QZD1869" s="84"/>
      <c r="QZE1869" s="84"/>
      <c r="QZF1869" s="84"/>
      <c r="QZG1869" s="84"/>
      <c r="QZH1869" s="84"/>
      <c r="QZI1869" s="84"/>
      <c r="QZJ1869" s="84"/>
      <c r="QZK1869" s="84"/>
      <c r="QZL1869" s="84"/>
      <c r="QZM1869" s="84"/>
      <c r="QZN1869" s="84"/>
      <c r="QZO1869" s="84"/>
      <c r="QZP1869" s="84"/>
      <c r="QZQ1869" s="84"/>
      <c r="QZR1869" s="84"/>
      <c r="QZS1869" s="84"/>
      <c r="QZT1869" s="84"/>
      <c r="QZU1869" s="84"/>
      <c r="QZV1869" s="84"/>
      <c r="QZW1869" s="84"/>
      <c r="QZX1869" s="84"/>
      <c r="QZY1869" s="84"/>
      <c r="QZZ1869" s="84"/>
      <c r="RAA1869" s="84"/>
      <c r="RAB1869" s="84"/>
      <c r="RAC1869" s="84"/>
      <c r="RAD1869" s="84"/>
      <c r="RAE1869" s="84"/>
      <c r="RAF1869" s="84"/>
      <c r="RAG1869" s="84"/>
      <c r="RAH1869" s="84"/>
      <c r="RAI1869" s="84"/>
      <c r="RAJ1869" s="84"/>
      <c r="RAK1869" s="84"/>
      <c r="RAL1869" s="84"/>
      <c r="RAM1869" s="84"/>
      <c r="RAN1869" s="84"/>
      <c r="RAO1869" s="84"/>
      <c r="RAP1869" s="84"/>
      <c r="RAQ1869" s="84"/>
      <c r="RAR1869" s="84"/>
      <c r="RAS1869" s="84"/>
      <c r="RAT1869" s="84"/>
      <c r="RAU1869" s="84"/>
      <c r="RAV1869" s="84"/>
      <c r="RAW1869" s="84"/>
      <c r="RAX1869" s="84"/>
      <c r="RAY1869" s="84"/>
      <c r="RAZ1869" s="84"/>
      <c r="RBA1869" s="84"/>
      <c r="RBB1869" s="84"/>
      <c r="RBC1869" s="84"/>
      <c r="RBD1869" s="84"/>
      <c r="RBE1869" s="84"/>
      <c r="RBF1869" s="84"/>
      <c r="RBG1869" s="84"/>
      <c r="RBH1869" s="84"/>
      <c r="RBI1869" s="84"/>
      <c r="RBJ1869" s="84"/>
      <c r="RBK1869" s="84"/>
      <c r="RBL1869" s="84"/>
      <c r="RBM1869" s="84"/>
      <c r="RBN1869" s="84"/>
      <c r="RBO1869" s="84"/>
      <c r="RBP1869" s="84"/>
      <c r="RBQ1869" s="84"/>
      <c r="RBR1869" s="84"/>
      <c r="RBS1869" s="84"/>
      <c r="RBT1869" s="84"/>
      <c r="RBU1869" s="84"/>
      <c r="RBV1869" s="84"/>
      <c r="RBW1869" s="84"/>
      <c r="RBX1869" s="84"/>
      <c r="RBY1869" s="84"/>
      <c r="RBZ1869" s="84"/>
      <c r="RCA1869" s="84"/>
      <c r="RCB1869" s="84"/>
      <c r="RCC1869" s="84"/>
      <c r="RCD1869" s="84"/>
      <c r="RCE1869" s="84"/>
      <c r="RCF1869" s="84"/>
      <c r="RCG1869" s="84"/>
      <c r="RCH1869" s="84"/>
      <c r="RCI1869" s="84"/>
      <c r="RCJ1869" s="84"/>
      <c r="RCK1869" s="84"/>
      <c r="RCL1869" s="84"/>
      <c r="RCM1869" s="84"/>
      <c r="RCN1869" s="84"/>
      <c r="RCO1869" s="84"/>
      <c r="RCP1869" s="84"/>
      <c r="RCQ1869" s="84"/>
      <c r="RCR1869" s="84"/>
      <c r="RCS1869" s="84"/>
      <c r="RCT1869" s="84"/>
      <c r="RCU1869" s="84"/>
      <c r="RCV1869" s="84"/>
      <c r="RCW1869" s="84"/>
      <c r="RCX1869" s="84"/>
      <c r="RCY1869" s="84"/>
      <c r="RCZ1869" s="84"/>
      <c r="RDA1869" s="84"/>
      <c r="RDB1869" s="84"/>
      <c r="RDC1869" s="84"/>
      <c r="RDD1869" s="84"/>
      <c r="RDE1869" s="84"/>
      <c r="RDF1869" s="84"/>
      <c r="RDG1869" s="84"/>
      <c r="RDH1869" s="84"/>
      <c r="RDI1869" s="84"/>
      <c r="RDJ1869" s="84"/>
      <c r="RDK1869" s="84"/>
      <c r="RDL1869" s="84"/>
      <c r="RDM1869" s="84"/>
      <c r="RDN1869" s="84"/>
      <c r="RDO1869" s="84"/>
      <c r="RDP1869" s="84"/>
      <c r="RDQ1869" s="84"/>
      <c r="RDR1869" s="84"/>
      <c r="RDS1869" s="84"/>
      <c r="RDT1869" s="84"/>
      <c r="RDU1869" s="84"/>
      <c r="RDV1869" s="84"/>
      <c r="RDW1869" s="84"/>
      <c r="RDX1869" s="84"/>
      <c r="RDY1869" s="84"/>
      <c r="RDZ1869" s="84"/>
      <c r="REA1869" s="84"/>
      <c r="REB1869" s="84"/>
      <c r="REC1869" s="84"/>
      <c r="RED1869" s="84"/>
      <c r="REE1869" s="84"/>
      <c r="REF1869" s="84"/>
      <c r="REG1869" s="84"/>
      <c r="REH1869" s="84"/>
      <c r="REI1869" s="84"/>
      <c r="REJ1869" s="84"/>
      <c r="REK1869" s="84"/>
      <c r="REL1869" s="84"/>
      <c r="REM1869" s="84"/>
      <c r="REN1869" s="84"/>
      <c r="REO1869" s="84"/>
      <c r="REP1869" s="84"/>
      <c r="REQ1869" s="84"/>
      <c r="RER1869" s="84"/>
      <c r="RES1869" s="84"/>
      <c r="RET1869" s="84"/>
      <c r="REU1869" s="84"/>
      <c r="REV1869" s="84"/>
      <c r="REW1869" s="84"/>
      <c r="REX1869" s="84"/>
      <c r="REY1869" s="84"/>
      <c r="REZ1869" s="84"/>
      <c r="RFA1869" s="84"/>
      <c r="RFB1869" s="84"/>
      <c r="RFC1869" s="84"/>
      <c r="RFD1869" s="84"/>
      <c r="RFE1869" s="84"/>
      <c r="RFF1869" s="84"/>
      <c r="RFG1869" s="84"/>
      <c r="RFH1869" s="84"/>
      <c r="RFI1869" s="84"/>
      <c r="RFJ1869" s="84"/>
      <c r="RFK1869" s="84"/>
      <c r="RFL1869" s="84"/>
      <c r="RFM1869" s="84"/>
      <c r="RFN1869" s="84"/>
      <c r="RFO1869" s="84"/>
      <c r="RFP1869" s="84"/>
      <c r="RFQ1869" s="84"/>
      <c r="RFR1869" s="84"/>
      <c r="RFS1869" s="84"/>
      <c r="RFT1869" s="84"/>
      <c r="RFU1869" s="84"/>
      <c r="RFV1869" s="84"/>
      <c r="RFW1869" s="84"/>
      <c r="RFX1869" s="84"/>
      <c r="RFY1869" s="84"/>
      <c r="RFZ1869" s="84"/>
      <c r="RGA1869" s="84"/>
      <c r="RGB1869" s="84"/>
      <c r="RGC1869" s="84"/>
      <c r="RGD1869" s="84"/>
      <c r="RGE1869" s="84"/>
      <c r="RGF1869" s="84"/>
      <c r="RGG1869" s="84"/>
      <c r="RGH1869" s="84"/>
      <c r="RGI1869" s="84"/>
      <c r="RGJ1869" s="84"/>
      <c r="RGK1869" s="84"/>
      <c r="RGL1869" s="84"/>
      <c r="RGM1869" s="84"/>
      <c r="RGN1869" s="84"/>
      <c r="RGO1869" s="84"/>
      <c r="RGP1869" s="84"/>
      <c r="RGQ1869" s="84"/>
      <c r="RGR1869" s="84"/>
      <c r="RGS1869" s="84"/>
      <c r="RGT1869" s="84"/>
      <c r="RGU1869" s="84"/>
      <c r="RGV1869" s="84"/>
      <c r="RGW1869" s="84"/>
      <c r="RGX1869" s="84"/>
      <c r="RGY1869" s="84"/>
      <c r="RGZ1869" s="84"/>
      <c r="RHA1869" s="84"/>
      <c r="RHB1869" s="84"/>
      <c r="RHC1869" s="84"/>
      <c r="RHD1869" s="84"/>
      <c r="RHE1869" s="84"/>
      <c r="RHF1869" s="84"/>
      <c r="RHG1869" s="84"/>
      <c r="RHH1869" s="84"/>
      <c r="RHI1869" s="84"/>
      <c r="RHJ1869" s="84"/>
      <c r="RHK1869" s="84"/>
      <c r="RHL1869" s="84"/>
      <c r="RHM1869" s="84"/>
      <c r="RHN1869" s="84"/>
      <c r="RHO1869" s="84"/>
      <c r="RHP1869" s="84"/>
      <c r="RHQ1869" s="84"/>
      <c r="RHR1869" s="84"/>
      <c r="RHS1869" s="84"/>
      <c r="RHT1869" s="84"/>
      <c r="RHU1869" s="84"/>
      <c r="RHV1869" s="84"/>
      <c r="RHW1869" s="84"/>
      <c r="RHX1869" s="84"/>
      <c r="RHY1869" s="84"/>
      <c r="RHZ1869" s="84"/>
      <c r="RIA1869" s="84"/>
      <c r="RIB1869" s="84"/>
      <c r="RIC1869" s="84"/>
      <c r="RID1869" s="84"/>
      <c r="RIE1869" s="84"/>
      <c r="RIF1869" s="84"/>
      <c r="RIG1869" s="84"/>
      <c r="RIH1869" s="84"/>
      <c r="RII1869" s="84"/>
      <c r="RIJ1869" s="84"/>
      <c r="RIK1869" s="84"/>
      <c r="RIL1869" s="84"/>
      <c r="RIM1869" s="84"/>
      <c r="RIN1869" s="84"/>
      <c r="RIO1869" s="84"/>
      <c r="RIP1869" s="84"/>
      <c r="RIQ1869" s="84"/>
      <c r="RIR1869" s="84"/>
      <c r="RIS1869" s="84"/>
      <c r="RIT1869" s="84"/>
      <c r="RIU1869" s="84"/>
      <c r="RIV1869" s="84"/>
      <c r="RIW1869" s="84"/>
      <c r="RIX1869" s="84"/>
      <c r="RIY1869" s="84"/>
      <c r="RIZ1869" s="84"/>
      <c r="RJA1869" s="84"/>
      <c r="RJB1869" s="84"/>
      <c r="RJC1869" s="84"/>
      <c r="RJD1869" s="84"/>
      <c r="RJE1869" s="84"/>
      <c r="RJF1869" s="84"/>
      <c r="RJG1869" s="84"/>
      <c r="RJH1869" s="84"/>
      <c r="RJI1869" s="84"/>
      <c r="RJJ1869" s="84"/>
      <c r="RJK1869" s="84"/>
      <c r="RJL1869" s="84"/>
      <c r="RJM1869" s="84"/>
      <c r="RJN1869" s="84"/>
      <c r="RJO1869" s="84"/>
      <c r="RJP1869" s="84"/>
      <c r="RJQ1869" s="84"/>
      <c r="RJR1869" s="84"/>
      <c r="RJS1869" s="84"/>
      <c r="RJT1869" s="84"/>
      <c r="RJU1869" s="84"/>
      <c r="RJV1869" s="84"/>
      <c r="RJW1869" s="84"/>
      <c r="RJX1869" s="84"/>
      <c r="RJY1869" s="84"/>
      <c r="RJZ1869" s="84"/>
      <c r="RKA1869" s="84"/>
      <c r="RKB1869" s="84"/>
      <c r="RKC1869" s="84"/>
      <c r="RKD1869" s="84"/>
      <c r="RKE1869" s="84"/>
      <c r="RKF1869" s="84"/>
      <c r="RKG1869" s="84"/>
      <c r="RKH1869" s="84"/>
      <c r="RKI1869" s="84"/>
      <c r="RKJ1869" s="84"/>
      <c r="RKK1869" s="84"/>
      <c r="RKL1869" s="84"/>
      <c r="RKM1869" s="84"/>
      <c r="RKN1869" s="84"/>
      <c r="RKO1869" s="84"/>
      <c r="RKP1869" s="84"/>
      <c r="RKQ1869" s="84"/>
      <c r="RKR1869" s="84"/>
      <c r="RKS1869" s="84"/>
      <c r="RKT1869" s="84"/>
      <c r="RKU1869" s="84"/>
      <c r="RKV1869" s="84"/>
      <c r="RKW1869" s="84"/>
      <c r="RKX1869" s="84"/>
      <c r="RKY1869" s="84"/>
      <c r="RKZ1869" s="84"/>
      <c r="RLA1869" s="84"/>
      <c r="RLB1869" s="84"/>
      <c r="RLC1869" s="84"/>
      <c r="RLD1869" s="84"/>
      <c r="RLE1869" s="84"/>
      <c r="RLF1869" s="84"/>
      <c r="RLG1869" s="84"/>
      <c r="RLH1869" s="84"/>
      <c r="RLI1869" s="84"/>
      <c r="RLJ1869" s="84"/>
      <c r="RLK1869" s="84"/>
      <c r="RLL1869" s="84"/>
      <c r="RLM1869" s="84"/>
      <c r="RLN1869" s="84"/>
      <c r="RLO1869" s="84"/>
      <c r="RLP1869" s="84"/>
      <c r="RLQ1869" s="84"/>
      <c r="RLR1869" s="84"/>
      <c r="RLS1869" s="84"/>
      <c r="RLT1869" s="84"/>
      <c r="RLU1869" s="84"/>
      <c r="RLV1869" s="84"/>
      <c r="RLW1869" s="84"/>
      <c r="RLX1869" s="84"/>
      <c r="RLY1869" s="84"/>
      <c r="RLZ1869" s="84"/>
      <c r="RMA1869" s="84"/>
      <c r="RMB1869" s="84"/>
      <c r="RMC1869" s="84"/>
      <c r="RMD1869" s="84"/>
      <c r="RME1869" s="84"/>
      <c r="RMF1869" s="84"/>
      <c r="RMG1869" s="84"/>
      <c r="RMH1869" s="84"/>
      <c r="RMI1869" s="84"/>
      <c r="RMJ1869" s="84"/>
      <c r="RMK1869" s="84"/>
      <c r="RML1869" s="84"/>
      <c r="RMM1869" s="84"/>
      <c r="RMN1869" s="84"/>
      <c r="RMO1869" s="84"/>
      <c r="RMP1869" s="84"/>
      <c r="RMQ1869" s="84"/>
      <c r="RMR1869" s="84"/>
      <c r="RMS1869" s="84"/>
      <c r="RMT1869" s="84"/>
      <c r="RMU1869" s="84"/>
      <c r="RMV1869" s="84"/>
      <c r="RMW1869" s="84"/>
      <c r="RMX1869" s="84"/>
      <c r="RMY1869" s="84"/>
      <c r="RMZ1869" s="84"/>
      <c r="RNA1869" s="84"/>
      <c r="RNB1869" s="84"/>
      <c r="RNC1869" s="84"/>
      <c r="RND1869" s="84"/>
      <c r="RNE1869" s="84"/>
      <c r="RNF1869" s="84"/>
      <c r="RNG1869" s="84"/>
      <c r="RNH1869" s="84"/>
      <c r="RNI1869" s="84"/>
      <c r="RNJ1869" s="84"/>
      <c r="RNK1869" s="84"/>
      <c r="RNL1869" s="84"/>
      <c r="RNM1869" s="84"/>
      <c r="RNN1869" s="84"/>
      <c r="RNO1869" s="84"/>
      <c r="RNP1869" s="84"/>
      <c r="RNQ1869" s="84"/>
      <c r="RNR1869" s="84"/>
      <c r="RNS1869" s="84"/>
      <c r="RNT1869" s="84"/>
      <c r="RNU1869" s="84"/>
      <c r="RNV1869" s="84"/>
      <c r="RNW1869" s="84"/>
      <c r="RNX1869" s="84"/>
      <c r="RNY1869" s="84"/>
      <c r="RNZ1869" s="84"/>
      <c r="ROA1869" s="84"/>
      <c r="ROB1869" s="84"/>
      <c r="ROC1869" s="84"/>
      <c r="ROD1869" s="84"/>
      <c r="ROE1869" s="84"/>
      <c r="ROF1869" s="84"/>
      <c r="ROG1869" s="84"/>
      <c r="ROH1869" s="84"/>
      <c r="ROI1869" s="84"/>
      <c r="ROJ1869" s="84"/>
      <c r="ROK1869" s="84"/>
      <c r="ROL1869" s="84"/>
      <c r="ROM1869" s="84"/>
      <c r="RON1869" s="84"/>
      <c r="ROO1869" s="84"/>
      <c r="ROP1869" s="84"/>
      <c r="ROQ1869" s="84"/>
      <c r="ROR1869" s="84"/>
      <c r="ROS1869" s="84"/>
      <c r="ROT1869" s="84"/>
      <c r="ROU1869" s="84"/>
      <c r="ROV1869" s="84"/>
      <c r="ROW1869" s="84"/>
      <c r="ROX1869" s="84"/>
      <c r="ROY1869" s="84"/>
      <c r="ROZ1869" s="84"/>
      <c r="RPA1869" s="84"/>
      <c r="RPB1869" s="84"/>
      <c r="RPC1869" s="84"/>
      <c r="RPD1869" s="84"/>
      <c r="RPE1869" s="84"/>
      <c r="RPF1869" s="84"/>
      <c r="RPG1869" s="84"/>
      <c r="RPH1869" s="84"/>
      <c r="RPI1869" s="84"/>
      <c r="RPJ1869" s="84"/>
      <c r="RPK1869" s="84"/>
      <c r="RPL1869" s="84"/>
      <c r="RPM1869" s="84"/>
      <c r="RPN1869" s="84"/>
      <c r="RPO1869" s="84"/>
      <c r="RPP1869" s="84"/>
      <c r="RPQ1869" s="84"/>
      <c r="RPR1869" s="84"/>
      <c r="RPS1869" s="84"/>
      <c r="RPT1869" s="84"/>
      <c r="RPU1869" s="84"/>
      <c r="RPV1869" s="84"/>
      <c r="RPW1869" s="84"/>
      <c r="RPX1869" s="84"/>
      <c r="RPY1869" s="84"/>
      <c r="RPZ1869" s="84"/>
      <c r="RQA1869" s="84"/>
      <c r="RQB1869" s="84"/>
      <c r="RQC1869" s="84"/>
      <c r="RQD1869" s="84"/>
      <c r="RQE1869" s="84"/>
      <c r="RQF1869" s="84"/>
      <c r="RQG1869" s="84"/>
      <c r="RQH1869" s="84"/>
      <c r="RQI1869" s="84"/>
      <c r="RQJ1869" s="84"/>
      <c r="RQK1869" s="84"/>
      <c r="RQL1869" s="84"/>
      <c r="RQM1869" s="84"/>
      <c r="RQN1869" s="84"/>
      <c r="RQO1869" s="84"/>
      <c r="RQP1869" s="84"/>
      <c r="RQQ1869" s="84"/>
      <c r="RQR1869" s="84"/>
      <c r="RQS1869" s="84"/>
      <c r="RQT1869" s="84"/>
      <c r="RQU1869" s="84"/>
      <c r="RQV1869" s="84"/>
      <c r="RQW1869" s="84"/>
      <c r="RQX1869" s="84"/>
      <c r="RQY1869" s="84"/>
      <c r="RQZ1869" s="84"/>
      <c r="RRA1869" s="84"/>
      <c r="RRB1869" s="84"/>
      <c r="RRC1869" s="84"/>
      <c r="RRD1869" s="84"/>
      <c r="RRE1869" s="84"/>
      <c r="RRF1869" s="84"/>
      <c r="RRG1869" s="84"/>
      <c r="RRH1869" s="84"/>
      <c r="RRI1869" s="84"/>
      <c r="RRJ1869" s="84"/>
      <c r="RRK1869" s="84"/>
      <c r="RRL1869" s="84"/>
      <c r="RRM1869" s="84"/>
      <c r="RRN1869" s="84"/>
      <c r="RRO1869" s="84"/>
      <c r="RRP1869" s="84"/>
      <c r="RRQ1869" s="84"/>
      <c r="RRR1869" s="84"/>
      <c r="RRS1869" s="84"/>
      <c r="RRT1869" s="84"/>
      <c r="RRU1869" s="84"/>
      <c r="RRV1869" s="84"/>
      <c r="RRW1869" s="84"/>
      <c r="RRX1869" s="84"/>
      <c r="RRY1869" s="84"/>
      <c r="RRZ1869" s="84"/>
      <c r="RSA1869" s="84"/>
      <c r="RSB1869" s="84"/>
      <c r="RSC1869" s="84"/>
      <c r="RSD1869" s="84"/>
      <c r="RSE1869" s="84"/>
      <c r="RSF1869" s="84"/>
      <c r="RSG1869" s="84"/>
      <c r="RSH1869" s="84"/>
      <c r="RSI1869" s="84"/>
      <c r="RSJ1869" s="84"/>
      <c r="RSK1869" s="84"/>
      <c r="RSL1869" s="84"/>
      <c r="RSM1869" s="84"/>
      <c r="RSN1869" s="84"/>
      <c r="RSO1869" s="84"/>
      <c r="RSP1869" s="84"/>
      <c r="RSQ1869" s="84"/>
      <c r="RSR1869" s="84"/>
      <c r="RSS1869" s="84"/>
      <c r="RST1869" s="84"/>
      <c r="RSU1869" s="84"/>
      <c r="RSV1869" s="84"/>
      <c r="RSW1869" s="84"/>
      <c r="RSX1869" s="84"/>
      <c r="RSY1869" s="84"/>
      <c r="RSZ1869" s="84"/>
      <c r="RTA1869" s="84"/>
      <c r="RTB1869" s="84"/>
      <c r="RTC1869" s="84"/>
      <c r="RTD1869" s="84"/>
      <c r="RTE1869" s="84"/>
      <c r="RTF1869" s="84"/>
      <c r="RTG1869" s="84"/>
      <c r="RTH1869" s="84"/>
      <c r="RTI1869" s="84"/>
      <c r="RTJ1869" s="84"/>
      <c r="RTK1869" s="84"/>
      <c r="RTL1869" s="84"/>
      <c r="RTM1869" s="84"/>
      <c r="RTN1869" s="84"/>
      <c r="RTO1869" s="84"/>
      <c r="RTP1869" s="84"/>
      <c r="RTQ1869" s="84"/>
      <c r="RTR1869" s="84"/>
      <c r="RTS1869" s="84"/>
      <c r="RTT1869" s="84"/>
      <c r="RTU1869" s="84"/>
      <c r="RTV1869" s="84"/>
      <c r="RTW1869" s="84"/>
      <c r="RTX1869" s="84"/>
      <c r="RTY1869" s="84"/>
      <c r="RTZ1869" s="84"/>
      <c r="RUA1869" s="84"/>
      <c r="RUB1869" s="84"/>
      <c r="RUC1869" s="84"/>
      <c r="RUD1869" s="84"/>
      <c r="RUE1869" s="84"/>
      <c r="RUF1869" s="84"/>
      <c r="RUG1869" s="84"/>
      <c r="RUH1869" s="84"/>
      <c r="RUI1869" s="84"/>
      <c r="RUJ1869" s="84"/>
      <c r="RUK1869" s="84"/>
      <c r="RUL1869" s="84"/>
      <c r="RUM1869" s="84"/>
      <c r="RUN1869" s="84"/>
      <c r="RUO1869" s="84"/>
      <c r="RUP1869" s="84"/>
      <c r="RUQ1869" s="84"/>
      <c r="RUR1869" s="84"/>
      <c r="RUS1869" s="84"/>
      <c r="RUT1869" s="84"/>
      <c r="RUU1869" s="84"/>
      <c r="RUV1869" s="84"/>
      <c r="RUW1869" s="84"/>
      <c r="RUX1869" s="84"/>
      <c r="RUY1869" s="84"/>
      <c r="RUZ1869" s="84"/>
      <c r="RVA1869" s="84"/>
      <c r="RVB1869" s="84"/>
      <c r="RVC1869" s="84"/>
      <c r="RVD1869" s="84"/>
      <c r="RVE1869" s="84"/>
      <c r="RVF1869" s="84"/>
      <c r="RVG1869" s="84"/>
      <c r="RVH1869" s="84"/>
      <c r="RVI1869" s="84"/>
      <c r="RVJ1869" s="84"/>
      <c r="RVK1869" s="84"/>
      <c r="RVL1869" s="84"/>
      <c r="RVM1869" s="84"/>
      <c r="RVN1869" s="84"/>
      <c r="RVO1869" s="84"/>
      <c r="RVP1869" s="84"/>
      <c r="RVQ1869" s="84"/>
      <c r="RVR1869" s="84"/>
      <c r="RVS1869" s="84"/>
      <c r="RVT1869" s="84"/>
      <c r="RVU1869" s="84"/>
      <c r="RVV1869" s="84"/>
      <c r="RVW1869" s="84"/>
      <c r="RVX1869" s="84"/>
      <c r="RVY1869" s="84"/>
      <c r="RVZ1869" s="84"/>
      <c r="RWA1869" s="84"/>
      <c r="RWB1869" s="84"/>
      <c r="RWC1869" s="84"/>
      <c r="RWD1869" s="84"/>
      <c r="RWE1869" s="84"/>
      <c r="RWF1869" s="84"/>
      <c r="RWG1869" s="84"/>
      <c r="RWH1869" s="84"/>
      <c r="RWI1869" s="84"/>
      <c r="RWJ1869" s="84"/>
      <c r="RWK1869" s="84"/>
      <c r="RWL1869" s="84"/>
      <c r="RWM1869" s="84"/>
      <c r="RWN1869" s="84"/>
      <c r="RWO1869" s="84"/>
      <c r="RWP1869" s="84"/>
      <c r="RWQ1869" s="84"/>
      <c r="RWR1869" s="84"/>
      <c r="RWS1869" s="84"/>
      <c r="RWT1869" s="84"/>
      <c r="RWU1869" s="84"/>
      <c r="RWV1869" s="84"/>
      <c r="RWW1869" s="84"/>
      <c r="RWX1869" s="84"/>
      <c r="RWY1869" s="84"/>
      <c r="RWZ1869" s="84"/>
      <c r="RXA1869" s="84"/>
      <c r="RXB1869" s="84"/>
      <c r="RXC1869" s="84"/>
      <c r="RXD1869" s="84"/>
      <c r="RXE1869" s="84"/>
      <c r="RXF1869" s="84"/>
      <c r="RXG1869" s="84"/>
      <c r="RXH1869" s="84"/>
      <c r="RXI1869" s="84"/>
      <c r="RXJ1869" s="84"/>
      <c r="RXK1869" s="84"/>
      <c r="RXL1869" s="84"/>
      <c r="RXM1869" s="84"/>
      <c r="RXN1869" s="84"/>
      <c r="RXO1869" s="84"/>
      <c r="RXP1869" s="84"/>
      <c r="RXQ1869" s="84"/>
      <c r="RXR1869" s="84"/>
      <c r="RXS1869" s="84"/>
      <c r="RXT1869" s="84"/>
      <c r="RXU1869" s="84"/>
      <c r="RXV1869" s="84"/>
      <c r="RXW1869" s="84"/>
      <c r="RXX1869" s="84"/>
      <c r="RXY1869" s="84"/>
      <c r="RXZ1869" s="84"/>
      <c r="RYA1869" s="84"/>
      <c r="RYB1869" s="84"/>
      <c r="RYC1869" s="84"/>
      <c r="RYD1869" s="84"/>
      <c r="RYE1869" s="84"/>
      <c r="RYF1869" s="84"/>
      <c r="RYG1869" s="84"/>
      <c r="RYH1869" s="84"/>
      <c r="RYI1869" s="84"/>
      <c r="RYJ1869" s="84"/>
      <c r="RYK1869" s="84"/>
      <c r="RYL1869" s="84"/>
      <c r="RYM1869" s="84"/>
      <c r="RYN1869" s="84"/>
      <c r="RYO1869" s="84"/>
      <c r="RYP1869" s="84"/>
      <c r="RYQ1869" s="84"/>
      <c r="RYR1869" s="84"/>
      <c r="RYS1869" s="84"/>
      <c r="RYT1869" s="84"/>
      <c r="RYU1869" s="84"/>
      <c r="RYV1869" s="84"/>
      <c r="RYW1869" s="84"/>
      <c r="RYX1869" s="84"/>
      <c r="RYY1869" s="84"/>
      <c r="RYZ1869" s="84"/>
      <c r="RZA1869" s="84"/>
      <c r="RZB1869" s="84"/>
      <c r="RZC1869" s="84"/>
      <c r="RZD1869" s="84"/>
      <c r="RZE1869" s="84"/>
      <c r="RZF1869" s="84"/>
      <c r="RZG1869" s="84"/>
      <c r="RZH1869" s="84"/>
      <c r="RZI1869" s="84"/>
      <c r="RZJ1869" s="84"/>
      <c r="RZK1869" s="84"/>
      <c r="RZL1869" s="84"/>
      <c r="RZM1869" s="84"/>
      <c r="RZN1869" s="84"/>
      <c r="RZO1869" s="84"/>
      <c r="RZP1869" s="84"/>
      <c r="RZQ1869" s="84"/>
      <c r="RZR1869" s="84"/>
      <c r="RZS1869" s="84"/>
      <c r="RZT1869" s="84"/>
      <c r="RZU1869" s="84"/>
      <c r="RZV1869" s="84"/>
      <c r="RZW1869" s="84"/>
      <c r="RZX1869" s="84"/>
      <c r="RZY1869" s="84"/>
      <c r="RZZ1869" s="84"/>
      <c r="SAA1869" s="84"/>
      <c r="SAB1869" s="84"/>
      <c r="SAC1869" s="84"/>
      <c r="SAD1869" s="84"/>
      <c r="SAE1869" s="84"/>
      <c r="SAF1869" s="84"/>
      <c r="SAG1869" s="84"/>
      <c r="SAH1869" s="84"/>
      <c r="SAI1869" s="84"/>
      <c r="SAJ1869" s="84"/>
      <c r="SAK1869" s="84"/>
      <c r="SAL1869" s="84"/>
      <c r="SAM1869" s="84"/>
      <c r="SAN1869" s="84"/>
      <c r="SAO1869" s="84"/>
      <c r="SAP1869" s="84"/>
      <c r="SAQ1869" s="84"/>
      <c r="SAR1869" s="84"/>
      <c r="SAS1869" s="84"/>
      <c r="SAT1869" s="84"/>
      <c r="SAU1869" s="84"/>
      <c r="SAV1869" s="84"/>
      <c r="SAW1869" s="84"/>
      <c r="SAX1869" s="84"/>
      <c r="SAY1869" s="84"/>
      <c r="SAZ1869" s="84"/>
      <c r="SBA1869" s="84"/>
      <c r="SBB1869" s="84"/>
      <c r="SBC1869" s="84"/>
      <c r="SBD1869" s="84"/>
      <c r="SBE1869" s="84"/>
      <c r="SBF1869" s="84"/>
      <c r="SBG1869" s="84"/>
      <c r="SBH1869" s="84"/>
      <c r="SBI1869" s="84"/>
      <c r="SBJ1869" s="84"/>
      <c r="SBK1869" s="84"/>
      <c r="SBL1869" s="84"/>
      <c r="SBM1869" s="84"/>
      <c r="SBN1869" s="84"/>
      <c r="SBO1869" s="84"/>
      <c r="SBP1869" s="84"/>
      <c r="SBQ1869" s="84"/>
      <c r="SBR1869" s="84"/>
      <c r="SBS1869" s="84"/>
      <c r="SBT1869" s="84"/>
      <c r="SBU1869" s="84"/>
      <c r="SBV1869" s="84"/>
      <c r="SBW1869" s="84"/>
      <c r="SBX1869" s="84"/>
      <c r="SBY1869" s="84"/>
      <c r="SBZ1869" s="84"/>
      <c r="SCA1869" s="84"/>
      <c r="SCB1869" s="84"/>
      <c r="SCC1869" s="84"/>
      <c r="SCD1869" s="84"/>
      <c r="SCE1869" s="84"/>
      <c r="SCF1869" s="84"/>
      <c r="SCG1869" s="84"/>
      <c r="SCH1869" s="84"/>
      <c r="SCI1869" s="84"/>
      <c r="SCJ1869" s="84"/>
      <c r="SCK1869" s="84"/>
      <c r="SCL1869" s="84"/>
      <c r="SCM1869" s="84"/>
      <c r="SCN1869" s="84"/>
      <c r="SCO1869" s="84"/>
      <c r="SCP1869" s="84"/>
      <c r="SCQ1869" s="84"/>
      <c r="SCR1869" s="84"/>
      <c r="SCS1869" s="84"/>
      <c r="SCT1869" s="84"/>
      <c r="SCU1869" s="84"/>
      <c r="SCV1869" s="84"/>
      <c r="SCW1869" s="84"/>
      <c r="SCX1869" s="84"/>
      <c r="SCY1869" s="84"/>
      <c r="SCZ1869" s="84"/>
      <c r="SDA1869" s="84"/>
      <c r="SDB1869" s="84"/>
      <c r="SDC1869" s="84"/>
      <c r="SDD1869" s="84"/>
      <c r="SDE1869" s="84"/>
      <c r="SDF1869" s="84"/>
      <c r="SDG1869" s="84"/>
      <c r="SDH1869" s="84"/>
      <c r="SDI1869" s="84"/>
      <c r="SDJ1869" s="84"/>
      <c r="SDK1869" s="84"/>
      <c r="SDL1869" s="84"/>
      <c r="SDM1869" s="84"/>
      <c r="SDN1869" s="84"/>
      <c r="SDO1869" s="84"/>
      <c r="SDP1869" s="84"/>
      <c r="SDQ1869" s="84"/>
      <c r="SDR1869" s="84"/>
      <c r="SDS1869" s="84"/>
      <c r="SDT1869" s="84"/>
      <c r="SDU1869" s="84"/>
      <c r="SDV1869" s="84"/>
      <c r="SDW1869" s="84"/>
      <c r="SDX1869" s="84"/>
      <c r="SDY1869" s="84"/>
      <c r="SDZ1869" s="84"/>
      <c r="SEA1869" s="84"/>
      <c r="SEB1869" s="84"/>
      <c r="SEC1869" s="84"/>
      <c r="SED1869" s="84"/>
      <c r="SEE1869" s="84"/>
      <c r="SEF1869" s="84"/>
      <c r="SEG1869" s="84"/>
      <c r="SEH1869" s="84"/>
      <c r="SEI1869" s="84"/>
      <c r="SEJ1869" s="84"/>
      <c r="SEK1869" s="84"/>
      <c r="SEL1869" s="84"/>
      <c r="SEM1869" s="84"/>
      <c r="SEN1869" s="84"/>
      <c r="SEO1869" s="84"/>
      <c r="SEP1869" s="84"/>
      <c r="SEQ1869" s="84"/>
      <c r="SER1869" s="84"/>
      <c r="SES1869" s="84"/>
      <c r="SET1869" s="84"/>
      <c r="SEU1869" s="84"/>
      <c r="SEV1869" s="84"/>
      <c r="SEW1869" s="84"/>
      <c r="SEX1869" s="84"/>
      <c r="SEY1869" s="84"/>
      <c r="SEZ1869" s="84"/>
      <c r="SFA1869" s="84"/>
      <c r="SFB1869" s="84"/>
      <c r="SFC1869" s="84"/>
      <c r="SFD1869" s="84"/>
      <c r="SFE1869" s="84"/>
      <c r="SFF1869" s="84"/>
      <c r="SFG1869" s="84"/>
      <c r="SFH1869" s="84"/>
      <c r="SFI1869" s="84"/>
      <c r="SFJ1869" s="84"/>
      <c r="SFK1869" s="84"/>
      <c r="SFL1869" s="84"/>
      <c r="SFM1869" s="84"/>
      <c r="SFN1869" s="84"/>
      <c r="SFO1869" s="84"/>
      <c r="SFP1869" s="84"/>
      <c r="SFQ1869" s="84"/>
      <c r="SFR1869" s="84"/>
      <c r="SFS1869" s="84"/>
      <c r="SFT1869" s="84"/>
      <c r="SFU1869" s="84"/>
      <c r="SFV1869" s="84"/>
      <c r="SFW1869" s="84"/>
      <c r="SFX1869" s="84"/>
      <c r="SFY1869" s="84"/>
      <c r="SFZ1869" s="84"/>
      <c r="SGA1869" s="84"/>
      <c r="SGB1869" s="84"/>
      <c r="SGC1869" s="84"/>
      <c r="SGD1869" s="84"/>
      <c r="SGE1869" s="84"/>
      <c r="SGF1869" s="84"/>
      <c r="SGG1869" s="84"/>
      <c r="SGH1869" s="84"/>
      <c r="SGI1869" s="84"/>
      <c r="SGJ1869" s="84"/>
      <c r="SGK1869" s="84"/>
      <c r="SGL1869" s="84"/>
      <c r="SGM1869" s="84"/>
      <c r="SGN1869" s="84"/>
      <c r="SGO1869" s="84"/>
      <c r="SGP1869" s="84"/>
      <c r="SGQ1869" s="84"/>
      <c r="SGR1869" s="84"/>
      <c r="SGS1869" s="84"/>
      <c r="SGT1869" s="84"/>
      <c r="SGU1869" s="84"/>
      <c r="SGV1869" s="84"/>
      <c r="SGW1869" s="84"/>
      <c r="SGX1869" s="84"/>
      <c r="SGY1869" s="84"/>
      <c r="SGZ1869" s="84"/>
      <c r="SHA1869" s="84"/>
      <c r="SHB1869" s="84"/>
      <c r="SHC1869" s="84"/>
      <c r="SHD1869" s="84"/>
      <c r="SHE1869" s="84"/>
      <c r="SHF1869" s="84"/>
      <c r="SHG1869" s="84"/>
      <c r="SHH1869" s="84"/>
      <c r="SHI1869" s="84"/>
      <c r="SHJ1869" s="84"/>
      <c r="SHK1869" s="84"/>
      <c r="SHL1869" s="84"/>
      <c r="SHM1869" s="84"/>
      <c r="SHN1869" s="84"/>
      <c r="SHO1869" s="84"/>
      <c r="SHP1869" s="84"/>
      <c r="SHQ1869" s="84"/>
      <c r="SHR1869" s="84"/>
      <c r="SHS1869" s="84"/>
      <c r="SHT1869" s="84"/>
      <c r="SHU1869" s="84"/>
      <c r="SHV1869" s="84"/>
      <c r="SHW1869" s="84"/>
      <c r="SHX1869" s="84"/>
      <c r="SHY1869" s="84"/>
      <c r="SHZ1869" s="84"/>
      <c r="SIA1869" s="84"/>
      <c r="SIB1869" s="84"/>
      <c r="SIC1869" s="84"/>
      <c r="SID1869" s="84"/>
      <c r="SIE1869" s="84"/>
      <c r="SIF1869" s="84"/>
      <c r="SIG1869" s="84"/>
      <c r="SIH1869" s="84"/>
      <c r="SII1869" s="84"/>
      <c r="SIJ1869" s="84"/>
      <c r="SIK1869" s="84"/>
      <c r="SIL1869" s="84"/>
      <c r="SIM1869" s="84"/>
      <c r="SIN1869" s="84"/>
      <c r="SIO1869" s="84"/>
      <c r="SIP1869" s="84"/>
      <c r="SIQ1869" s="84"/>
      <c r="SIR1869" s="84"/>
      <c r="SIS1869" s="84"/>
      <c r="SIT1869" s="84"/>
      <c r="SIU1869" s="84"/>
      <c r="SIV1869" s="84"/>
      <c r="SIW1869" s="84"/>
      <c r="SIX1869" s="84"/>
      <c r="SIY1869" s="84"/>
      <c r="SIZ1869" s="84"/>
      <c r="SJA1869" s="84"/>
      <c r="SJB1869" s="84"/>
      <c r="SJC1869" s="84"/>
      <c r="SJD1869" s="84"/>
      <c r="SJE1869" s="84"/>
      <c r="SJF1869" s="84"/>
      <c r="SJG1869" s="84"/>
      <c r="SJH1869" s="84"/>
      <c r="SJI1869" s="84"/>
      <c r="SJJ1869" s="84"/>
      <c r="SJK1869" s="84"/>
      <c r="SJL1869" s="84"/>
      <c r="SJM1869" s="84"/>
      <c r="SJN1869" s="84"/>
      <c r="SJO1869" s="84"/>
      <c r="SJP1869" s="84"/>
      <c r="SJQ1869" s="84"/>
      <c r="SJR1869" s="84"/>
      <c r="SJS1869" s="84"/>
      <c r="SJT1869" s="84"/>
      <c r="SJU1869" s="84"/>
      <c r="SJV1869" s="84"/>
      <c r="SJW1869" s="84"/>
      <c r="SJX1869" s="84"/>
      <c r="SJY1869" s="84"/>
      <c r="SJZ1869" s="84"/>
      <c r="SKA1869" s="84"/>
      <c r="SKB1869" s="84"/>
      <c r="SKC1869" s="84"/>
      <c r="SKD1869" s="84"/>
      <c r="SKE1869" s="84"/>
      <c r="SKF1869" s="84"/>
      <c r="SKG1869" s="84"/>
      <c r="SKH1869" s="84"/>
      <c r="SKI1869" s="84"/>
      <c r="SKJ1869" s="84"/>
      <c r="SKK1869" s="84"/>
      <c r="SKL1869" s="84"/>
      <c r="SKM1869" s="84"/>
      <c r="SKN1869" s="84"/>
      <c r="SKO1869" s="84"/>
      <c r="SKP1869" s="84"/>
      <c r="SKQ1869" s="84"/>
      <c r="SKR1869" s="84"/>
      <c r="SKS1869" s="84"/>
      <c r="SKT1869" s="84"/>
      <c r="SKU1869" s="84"/>
      <c r="SKV1869" s="84"/>
      <c r="SKW1869" s="84"/>
      <c r="SKX1869" s="84"/>
      <c r="SKY1869" s="84"/>
      <c r="SKZ1869" s="84"/>
      <c r="SLA1869" s="84"/>
      <c r="SLB1869" s="84"/>
      <c r="SLC1869" s="84"/>
      <c r="SLD1869" s="84"/>
      <c r="SLE1869" s="84"/>
      <c r="SLF1869" s="84"/>
      <c r="SLG1869" s="84"/>
      <c r="SLH1869" s="84"/>
      <c r="SLI1869" s="84"/>
      <c r="SLJ1869" s="84"/>
      <c r="SLK1869" s="84"/>
      <c r="SLL1869" s="84"/>
      <c r="SLM1869" s="84"/>
      <c r="SLN1869" s="84"/>
      <c r="SLO1869" s="84"/>
      <c r="SLP1869" s="84"/>
      <c r="SLQ1869" s="84"/>
      <c r="SLR1869" s="84"/>
      <c r="SLS1869" s="84"/>
      <c r="SLT1869" s="84"/>
      <c r="SLU1869" s="84"/>
      <c r="SLV1869" s="84"/>
      <c r="SLW1869" s="84"/>
      <c r="SLX1869" s="84"/>
      <c r="SLY1869" s="84"/>
      <c r="SLZ1869" s="84"/>
      <c r="SMA1869" s="84"/>
      <c r="SMB1869" s="84"/>
      <c r="SMC1869" s="84"/>
      <c r="SMD1869" s="84"/>
      <c r="SME1869" s="84"/>
      <c r="SMF1869" s="84"/>
      <c r="SMG1869" s="84"/>
      <c r="SMH1869" s="84"/>
      <c r="SMI1869" s="84"/>
      <c r="SMJ1869" s="84"/>
      <c r="SMK1869" s="84"/>
      <c r="SML1869" s="84"/>
      <c r="SMM1869" s="84"/>
      <c r="SMN1869" s="84"/>
      <c r="SMO1869" s="84"/>
      <c r="SMP1869" s="84"/>
      <c r="SMQ1869" s="84"/>
      <c r="SMR1869" s="84"/>
      <c r="SMS1869" s="84"/>
      <c r="SMT1869" s="84"/>
      <c r="SMU1869" s="84"/>
      <c r="SMV1869" s="84"/>
      <c r="SMW1869" s="84"/>
      <c r="SMX1869" s="84"/>
      <c r="SMY1869" s="84"/>
      <c r="SMZ1869" s="84"/>
      <c r="SNA1869" s="84"/>
      <c r="SNB1869" s="84"/>
      <c r="SNC1869" s="84"/>
      <c r="SND1869" s="84"/>
      <c r="SNE1869" s="84"/>
      <c r="SNF1869" s="84"/>
      <c r="SNG1869" s="84"/>
      <c r="SNH1869" s="84"/>
      <c r="SNI1869" s="84"/>
      <c r="SNJ1869" s="84"/>
      <c r="SNK1869" s="84"/>
      <c r="SNL1869" s="84"/>
      <c r="SNM1869" s="84"/>
      <c r="SNN1869" s="84"/>
      <c r="SNO1869" s="84"/>
      <c r="SNP1869" s="84"/>
      <c r="SNQ1869" s="84"/>
      <c r="SNR1869" s="84"/>
      <c r="SNS1869" s="84"/>
      <c r="SNT1869" s="84"/>
      <c r="SNU1869" s="84"/>
      <c r="SNV1869" s="84"/>
      <c r="SNW1869" s="84"/>
      <c r="SNX1869" s="84"/>
      <c r="SNY1869" s="84"/>
      <c r="SNZ1869" s="84"/>
      <c r="SOA1869" s="84"/>
      <c r="SOB1869" s="84"/>
      <c r="SOC1869" s="84"/>
      <c r="SOD1869" s="84"/>
      <c r="SOE1869" s="84"/>
      <c r="SOF1869" s="84"/>
      <c r="SOG1869" s="84"/>
      <c r="SOH1869" s="84"/>
      <c r="SOI1869" s="84"/>
      <c r="SOJ1869" s="84"/>
      <c r="SOK1869" s="84"/>
      <c r="SOL1869" s="84"/>
      <c r="SOM1869" s="84"/>
      <c r="SON1869" s="84"/>
      <c r="SOO1869" s="84"/>
      <c r="SOP1869" s="84"/>
      <c r="SOQ1869" s="84"/>
      <c r="SOR1869" s="84"/>
      <c r="SOS1869" s="84"/>
      <c r="SOT1869" s="84"/>
      <c r="SOU1869" s="84"/>
      <c r="SOV1869" s="84"/>
      <c r="SOW1869" s="84"/>
      <c r="SOX1869" s="84"/>
      <c r="SOY1869" s="84"/>
      <c r="SOZ1869" s="84"/>
      <c r="SPA1869" s="84"/>
      <c r="SPB1869" s="84"/>
      <c r="SPC1869" s="84"/>
      <c r="SPD1869" s="84"/>
      <c r="SPE1869" s="84"/>
      <c r="SPF1869" s="84"/>
      <c r="SPG1869" s="84"/>
      <c r="SPH1869" s="84"/>
      <c r="SPI1869" s="84"/>
      <c r="SPJ1869" s="84"/>
      <c r="SPK1869" s="84"/>
      <c r="SPL1869" s="84"/>
      <c r="SPM1869" s="84"/>
      <c r="SPN1869" s="84"/>
      <c r="SPO1869" s="84"/>
      <c r="SPP1869" s="84"/>
      <c r="SPQ1869" s="84"/>
      <c r="SPR1869" s="84"/>
      <c r="SPS1869" s="84"/>
      <c r="SPT1869" s="84"/>
      <c r="SPU1869" s="84"/>
      <c r="SPV1869" s="84"/>
      <c r="SPW1869" s="84"/>
      <c r="SPX1869" s="84"/>
      <c r="SPY1869" s="84"/>
      <c r="SPZ1869" s="84"/>
      <c r="SQA1869" s="84"/>
      <c r="SQB1869" s="84"/>
      <c r="SQC1869" s="84"/>
      <c r="SQD1869" s="84"/>
      <c r="SQE1869" s="84"/>
      <c r="SQF1869" s="84"/>
      <c r="SQG1869" s="84"/>
      <c r="SQH1869" s="84"/>
      <c r="SQI1869" s="84"/>
      <c r="SQJ1869" s="84"/>
      <c r="SQK1869" s="84"/>
      <c r="SQL1869" s="84"/>
      <c r="SQM1869" s="84"/>
      <c r="SQN1869" s="84"/>
      <c r="SQO1869" s="84"/>
      <c r="SQP1869" s="84"/>
      <c r="SQQ1869" s="84"/>
      <c r="SQR1869" s="84"/>
      <c r="SQS1869" s="84"/>
      <c r="SQT1869" s="84"/>
      <c r="SQU1869" s="84"/>
      <c r="SQV1869" s="84"/>
      <c r="SQW1869" s="84"/>
      <c r="SQX1869" s="84"/>
      <c r="SQY1869" s="84"/>
      <c r="SQZ1869" s="84"/>
      <c r="SRA1869" s="84"/>
      <c r="SRB1869" s="84"/>
      <c r="SRC1869" s="84"/>
      <c r="SRD1869" s="84"/>
      <c r="SRE1869" s="84"/>
      <c r="SRF1869" s="84"/>
      <c r="SRG1869" s="84"/>
      <c r="SRH1869" s="84"/>
      <c r="SRI1869" s="84"/>
      <c r="SRJ1869" s="84"/>
      <c r="SRK1869" s="84"/>
      <c r="SRL1869" s="84"/>
      <c r="SRM1869" s="84"/>
      <c r="SRN1869" s="84"/>
      <c r="SRO1869" s="84"/>
      <c r="SRP1869" s="84"/>
      <c r="SRQ1869" s="84"/>
      <c r="SRR1869" s="84"/>
      <c r="SRS1869" s="84"/>
      <c r="SRT1869" s="84"/>
      <c r="SRU1869" s="84"/>
      <c r="SRV1869" s="84"/>
      <c r="SRW1869" s="84"/>
      <c r="SRX1869" s="84"/>
      <c r="SRY1869" s="84"/>
      <c r="SRZ1869" s="84"/>
      <c r="SSA1869" s="84"/>
      <c r="SSB1869" s="84"/>
      <c r="SSC1869" s="84"/>
      <c r="SSD1869" s="84"/>
      <c r="SSE1869" s="84"/>
      <c r="SSF1869" s="84"/>
      <c r="SSG1869" s="84"/>
      <c r="SSH1869" s="84"/>
      <c r="SSI1869" s="84"/>
      <c r="SSJ1869" s="84"/>
      <c r="SSK1869" s="84"/>
      <c r="SSL1869" s="84"/>
      <c r="SSM1869" s="84"/>
      <c r="SSN1869" s="84"/>
      <c r="SSO1869" s="84"/>
      <c r="SSP1869" s="84"/>
      <c r="SSQ1869" s="84"/>
      <c r="SSR1869" s="84"/>
      <c r="SSS1869" s="84"/>
      <c r="SST1869" s="84"/>
      <c r="SSU1869" s="84"/>
      <c r="SSV1869" s="84"/>
      <c r="SSW1869" s="84"/>
      <c r="SSX1869" s="84"/>
      <c r="SSY1869" s="84"/>
      <c r="SSZ1869" s="84"/>
      <c r="STA1869" s="84"/>
      <c r="STB1869" s="84"/>
      <c r="STC1869" s="84"/>
      <c r="STD1869" s="84"/>
      <c r="STE1869" s="84"/>
      <c r="STF1869" s="84"/>
      <c r="STG1869" s="84"/>
      <c r="STH1869" s="84"/>
      <c r="STI1869" s="84"/>
      <c r="STJ1869" s="84"/>
      <c r="STK1869" s="84"/>
      <c r="STL1869" s="84"/>
      <c r="STM1869" s="84"/>
      <c r="STN1869" s="84"/>
      <c r="STO1869" s="84"/>
      <c r="STP1869" s="84"/>
      <c r="STQ1869" s="84"/>
      <c r="STR1869" s="84"/>
      <c r="STS1869" s="84"/>
      <c r="STT1869" s="84"/>
      <c r="STU1869" s="84"/>
      <c r="STV1869" s="84"/>
      <c r="STW1869" s="84"/>
      <c r="STX1869" s="84"/>
      <c r="STY1869" s="84"/>
      <c r="STZ1869" s="84"/>
      <c r="SUA1869" s="84"/>
      <c r="SUB1869" s="84"/>
      <c r="SUC1869" s="84"/>
      <c r="SUD1869" s="84"/>
      <c r="SUE1869" s="84"/>
      <c r="SUF1869" s="84"/>
      <c r="SUG1869" s="84"/>
      <c r="SUH1869" s="84"/>
      <c r="SUI1869" s="84"/>
      <c r="SUJ1869" s="84"/>
      <c r="SUK1869" s="84"/>
      <c r="SUL1869" s="84"/>
      <c r="SUM1869" s="84"/>
      <c r="SUN1869" s="84"/>
      <c r="SUO1869" s="84"/>
      <c r="SUP1869" s="84"/>
      <c r="SUQ1869" s="84"/>
      <c r="SUR1869" s="84"/>
      <c r="SUS1869" s="84"/>
      <c r="SUT1869" s="84"/>
      <c r="SUU1869" s="84"/>
      <c r="SUV1869" s="84"/>
      <c r="SUW1869" s="84"/>
      <c r="SUX1869" s="84"/>
      <c r="SUY1869" s="84"/>
      <c r="SUZ1869" s="84"/>
      <c r="SVA1869" s="84"/>
      <c r="SVB1869" s="84"/>
      <c r="SVC1869" s="84"/>
      <c r="SVD1869" s="84"/>
      <c r="SVE1869" s="84"/>
      <c r="SVF1869" s="84"/>
      <c r="SVG1869" s="84"/>
      <c r="SVH1869" s="84"/>
      <c r="SVI1869" s="84"/>
      <c r="SVJ1869" s="84"/>
      <c r="SVK1869" s="84"/>
      <c r="SVL1869" s="84"/>
      <c r="SVM1869" s="84"/>
      <c r="SVN1869" s="84"/>
      <c r="SVO1869" s="84"/>
      <c r="SVP1869" s="84"/>
      <c r="SVQ1869" s="84"/>
      <c r="SVR1869" s="84"/>
      <c r="SVS1869" s="84"/>
      <c r="SVT1869" s="84"/>
      <c r="SVU1869" s="84"/>
      <c r="SVV1869" s="84"/>
      <c r="SVW1869" s="84"/>
      <c r="SVX1869" s="84"/>
      <c r="SVY1869" s="84"/>
      <c r="SVZ1869" s="84"/>
      <c r="SWA1869" s="84"/>
      <c r="SWB1869" s="84"/>
      <c r="SWC1869" s="84"/>
      <c r="SWD1869" s="84"/>
      <c r="SWE1869" s="84"/>
      <c r="SWF1869" s="84"/>
      <c r="SWG1869" s="84"/>
      <c r="SWH1869" s="84"/>
      <c r="SWI1869" s="84"/>
      <c r="SWJ1869" s="84"/>
      <c r="SWK1869" s="84"/>
      <c r="SWL1869" s="84"/>
      <c r="SWM1869" s="84"/>
      <c r="SWN1869" s="84"/>
      <c r="SWO1869" s="84"/>
      <c r="SWP1869" s="84"/>
      <c r="SWQ1869" s="84"/>
      <c r="SWR1869" s="84"/>
      <c r="SWS1869" s="84"/>
      <c r="SWT1869" s="84"/>
      <c r="SWU1869" s="84"/>
      <c r="SWV1869" s="84"/>
      <c r="SWW1869" s="84"/>
      <c r="SWX1869" s="84"/>
      <c r="SWY1869" s="84"/>
      <c r="SWZ1869" s="84"/>
      <c r="SXA1869" s="84"/>
      <c r="SXB1869" s="84"/>
      <c r="SXC1869" s="84"/>
      <c r="SXD1869" s="84"/>
      <c r="SXE1869" s="84"/>
      <c r="SXF1869" s="84"/>
      <c r="SXG1869" s="84"/>
      <c r="SXH1869" s="84"/>
      <c r="SXI1869" s="84"/>
      <c r="SXJ1869" s="84"/>
      <c r="SXK1869" s="84"/>
      <c r="SXL1869" s="84"/>
      <c r="SXM1869" s="84"/>
      <c r="SXN1869" s="84"/>
      <c r="SXO1869" s="84"/>
      <c r="SXP1869" s="84"/>
      <c r="SXQ1869" s="84"/>
      <c r="SXR1869" s="84"/>
      <c r="SXS1869" s="84"/>
      <c r="SXT1869" s="84"/>
      <c r="SXU1869" s="84"/>
      <c r="SXV1869" s="84"/>
      <c r="SXW1869" s="84"/>
      <c r="SXX1869" s="84"/>
      <c r="SXY1869" s="84"/>
      <c r="SXZ1869" s="84"/>
      <c r="SYA1869" s="84"/>
      <c r="SYB1869" s="84"/>
      <c r="SYC1869" s="84"/>
      <c r="SYD1869" s="84"/>
      <c r="SYE1869" s="84"/>
      <c r="SYF1869" s="84"/>
      <c r="SYG1869" s="84"/>
      <c r="SYH1869" s="84"/>
      <c r="SYI1869" s="84"/>
      <c r="SYJ1869" s="84"/>
      <c r="SYK1869" s="84"/>
      <c r="SYL1869" s="84"/>
      <c r="SYM1869" s="84"/>
      <c r="SYN1869" s="84"/>
      <c r="SYO1869" s="84"/>
      <c r="SYP1869" s="84"/>
      <c r="SYQ1869" s="84"/>
      <c r="SYR1869" s="84"/>
      <c r="SYS1869" s="84"/>
      <c r="SYT1869" s="84"/>
      <c r="SYU1869" s="84"/>
      <c r="SYV1869" s="84"/>
      <c r="SYW1869" s="84"/>
      <c r="SYX1869" s="84"/>
      <c r="SYY1869" s="84"/>
      <c r="SYZ1869" s="84"/>
      <c r="SZA1869" s="84"/>
      <c r="SZB1869" s="84"/>
      <c r="SZC1869" s="84"/>
      <c r="SZD1869" s="84"/>
      <c r="SZE1869" s="84"/>
      <c r="SZF1869" s="84"/>
      <c r="SZG1869" s="84"/>
      <c r="SZH1869" s="84"/>
      <c r="SZI1869" s="84"/>
      <c r="SZJ1869" s="84"/>
      <c r="SZK1869" s="84"/>
      <c r="SZL1869" s="84"/>
      <c r="SZM1869" s="84"/>
      <c r="SZN1869" s="84"/>
      <c r="SZO1869" s="84"/>
      <c r="SZP1869" s="84"/>
      <c r="SZQ1869" s="84"/>
      <c r="SZR1869" s="84"/>
      <c r="SZS1869" s="84"/>
      <c r="SZT1869" s="84"/>
      <c r="SZU1869" s="84"/>
      <c r="SZV1869" s="84"/>
      <c r="SZW1869" s="84"/>
      <c r="SZX1869" s="84"/>
      <c r="SZY1869" s="84"/>
      <c r="SZZ1869" s="84"/>
      <c r="TAA1869" s="84"/>
      <c r="TAB1869" s="84"/>
      <c r="TAC1869" s="84"/>
      <c r="TAD1869" s="84"/>
      <c r="TAE1869" s="84"/>
      <c r="TAF1869" s="84"/>
      <c r="TAG1869" s="84"/>
      <c r="TAH1869" s="84"/>
      <c r="TAI1869" s="84"/>
      <c r="TAJ1869" s="84"/>
      <c r="TAK1869" s="84"/>
      <c r="TAL1869" s="84"/>
      <c r="TAM1869" s="84"/>
      <c r="TAN1869" s="84"/>
      <c r="TAO1869" s="84"/>
      <c r="TAP1869" s="84"/>
      <c r="TAQ1869" s="84"/>
      <c r="TAR1869" s="84"/>
      <c r="TAS1869" s="84"/>
      <c r="TAT1869" s="84"/>
      <c r="TAU1869" s="84"/>
      <c r="TAV1869" s="84"/>
      <c r="TAW1869" s="84"/>
      <c r="TAX1869" s="84"/>
      <c r="TAY1869" s="84"/>
      <c r="TAZ1869" s="84"/>
      <c r="TBA1869" s="84"/>
      <c r="TBB1869" s="84"/>
      <c r="TBC1869" s="84"/>
      <c r="TBD1869" s="84"/>
      <c r="TBE1869" s="84"/>
      <c r="TBF1869" s="84"/>
      <c r="TBG1869" s="84"/>
      <c r="TBH1869" s="84"/>
      <c r="TBI1869" s="84"/>
      <c r="TBJ1869" s="84"/>
      <c r="TBK1869" s="84"/>
      <c r="TBL1869" s="84"/>
      <c r="TBM1869" s="84"/>
      <c r="TBN1869" s="84"/>
      <c r="TBO1869" s="84"/>
      <c r="TBP1869" s="84"/>
      <c r="TBQ1869" s="84"/>
      <c r="TBR1869" s="84"/>
      <c r="TBS1869" s="84"/>
      <c r="TBT1869" s="84"/>
      <c r="TBU1869" s="84"/>
      <c r="TBV1869" s="84"/>
      <c r="TBW1869" s="84"/>
      <c r="TBX1869" s="84"/>
      <c r="TBY1869" s="84"/>
      <c r="TBZ1869" s="84"/>
      <c r="TCA1869" s="84"/>
      <c r="TCB1869" s="84"/>
      <c r="TCC1869" s="84"/>
      <c r="TCD1869" s="84"/>
      <c r="TCE1869" s="84"/>
      <c r="TCF1869" s="84"/>
      <c r="TCG1869" s="84"/>
      <c r="TCH1869" s="84"/>
      <c r="TCI1869" s="84"/>
      <c r="TCJ1869" s="84"/>
      <c r="TCK1869" s="84"/>
      <c r="TCL1869" s="84"/>
      <c r="TCM1869" s="84"/>
      <c r="TCN1869" s="84"/>
      <c r="TCO1869" s="84"/>
      <c r="TCP1869" s="84"/>
      <c r="TCQ1869" s="84"/>
      <c r="TCR1869" s="84"/>
      <c r="TCS1869" s="84"/>
      <c r="TCT1869" s="84"/>
      <c r="TCU1869" s="84"/>
      <c r="TCV1869" s="84"/>
      <c r="TCW1869" s="84"/>
      <c r="TCX1869" s="84"/>
      <c r="TCY1869" s="84"/>
      <c r="TCZ1869" s="84"/>
      <c r="TDA1869" s="84"/>
      <c r="TDB1869" s="84"/>
      <c r="TDC1869" s="84"/>
      <c r="TDD1869" s="84"/>
      <c r="TDE1869" s="84"/>
      <c r="TDF1869" s="84"/>
      <c r="TDG1869" s="84"/>
      <c r="TDH1869" s="84"/>
      <c r="TDI1869" s="84"/>
      <c r="TDJ1869" s="84"/>
      <c r="TDK1869" s="84"/>
      <c r="TDL1869" s="84"/>
      <c r="TDM1869" s="84"/>
      <c r="TDN1869" s="84"/>
      <c r="TDO1869" s="84"/>
      <c r="TDP1869" s="84"/>
      <c r="TDQ1869" s="84"/>
      <c r="TDR1869" s="84"/>
      <c r="TDS1869" s="84"/>
      <c r="TDT1869" s="84"/>
      <c r="TDU1869" s="84"/>
      <c r="TDV1869" s="84"/>
      <c r="TDW1869" s="84"/>
      <c r="TDX1869" s="84"/>
      <c r="TDY1869" s="84"/>
      <c r="TDZ1869" s="84"/>
      <c r="TEA1869" s="84"/>
      <c r="TEB1869" s="84"/>
      <c r="TEC1869" s="84"/>
      <c r="TED1869" s="84"/>
      <c r="TEE1869" s="84"/>
      <c r="TEF1869" s="84"/>
      <c r="TEG1869" s="84"/>
      <c r="TEH1869" s="84"/>
      <c r="TEI1869" s="84"/>
      <c r="TEJ1869" s="84"/>
      <c r="TEK1869" s="84"/>
      <c r="TEL1869" s="84"/>
      <c r="TEM1869" s="84"/>
      <c r="TEN1869" s="84"/>
      <c r="TEO1869" s="84"/>
      <c r="TEP1869" s="84"/>
      <c r="TEQ1869" s="84"/>
      <c r="TER1869" s="84"/>
      <c r="TES1869" s="84"/>
      <c r="TET1869" s="84"/>
      <c r="TEU1869" s="84"/>
      <c r="TEV1869" s="84"/>
      <c r="TEW1869" s="84"/>
      <c r="TEX1869" s="84"/>
      <c r="TEY1869" s="84"/>
      <c r="TEZ1869" s="84"/>
      <c r="TFA1869" s="84"/>
      <c r="TFB1869" s="84"/>
      <c r="TFC1869" s="84"/>
      <c r="TFD1869" s="84"/>
      <c r="TFE1869" s="84"/>
      <c r="TFF1869" s="84"/>
      <c r="TFG1869" s="84"/>
      <c r="TFH1869" s="84"/>
      <c r="TFI1869" s="84"/>
      <c r="TFJ1869" s="84"/>
      <c r="TFK1869" s="84"/>
      <c r="TFL1869" s="84"/>
      <c r="TFM1869" s="84"/>
      <c r="TFN1869" s="84"/>
      <c r="TFO1869" s="84"/>
      <c r="TFP1869" s="84"/>
      <c r="TFQ1869" s="84"/>
      <c r="TFR1869" s="84"/>
      <c r="TFS1869" s="84"/>
      <c r="TFT1869" s="84"/>
      <c r="TFU1869" s="84"/>
      <c r="TFV1869" s="84"/>
      <c r="TFW1869" s="84"/>
      <c r="TFX1869" s="84"/>
      <c r="TFY1869" s="84"/>
      <c r="TFZ1869" s="84"/>
      <c r="TGA1869" s="84"/>
      <c r="TGB1869" s="84"/>
      <c r="TGC1869" s="84"/>
      <c r="TGD1869" s="84"/>
      <c r="TGE1869" s="84"/>
      <c r="TGF1869" s="84"/>
      <c r="TGG1869" s="84"/>
      <c r="TGH1869" s="84"/>
      <c r="TGI1869" s="84"/>
      <c r="TGJ1869" s="84"/>
      <c r="TGK1869" s="84"/>
      <c r="TGL1869" s="84"/>
      <c r="TGM1869" s="84"/>
      <c r="TGN1869" s="84"/>
      <c r="TGO1869" s="84"/>
      <c r="TGP1869" s="84"/>
      <c r="TGQ1869" s="84"/>
      <c r="TGR1869" s="84"/>
      <c r="TGS1869" s="84"/>
      <c r="TGT1869" s="84"/>
      <c r="TGU1869" s="84"/>
      <c r="TGV1869" s="84"/>
      <c r="TGW1869" s="84"/>
      <c r="TGX1869" s="84"/>
      <c r="TGY1869" s="84"/>
      <c r="TGZ1869" s="84"/>
      <c r="THA1869" s="84"/>
      <c r="THB1869" s="84"/>
      <c r="THC1869" s="84"/>
      <c r="THD1869" s="84"/>
      <c r="THE1869" s="84"/>
      <c r="THF1869" s="84"/>
      <c r="THG1869" s="84"/>
      <c r="THH1869" s="84"/>
      <c r="THI1869" s="84"/>
      <c r="THJ1869" s="84"/>
      <c r="THK1869" s="84"/>
      <c r="THL1869" s="84"/>
      <c r="THM1869" s="84"/>
      <c r="THN1869" s="84"/>
      <c r="THO1869" s="84"/>
      <c r="THP1869" s="84"/>
      <c r="THQ1869" s="84"/>
      <c r="THR1869" s="84"/>
      <c r="THS1869" s="84"/>
      <c r="THT1869" s="84"/>
      <c r="THU1869" s="84"/>
      <c r="THV1869" s="84"/>
      <c r="THW1869" s="84"/>
      <c r="THX1869" s="84"/>
      <c r="THY1869" s="84"/>
      <c r="THZ1869" s="84"/>
      <c r="TIA1869" s="84"/>
      <c r="TIB1869" s="84"/>
      <c r="TIC1869" s="84"/>
      <c r="TID1869" s="84"/>
      <c r="TIE1869" s="84"/>
      <c r="TIF1869" s="84"/>
      <c r="TIG1869" s="84"/>
      <c r="TIH1869" s="84"/>
      <c r="TII1869" s="84"/>
      <c r="TIJ1869" s="84"/>
      <c r="TIK1869" s="84"/>
      <c r="TIL1869" s="84"/>
      <c r="TIM1869" s="84"/>
      <c r="TIN1869" s="84"/>
      <c r="TIO1869" s="84"/>
      <c r="TIP1869" s="84"/>
      <c r="TIQ1869" s="84"/>
      <c r="TIR1869" s="84"/>
      <c r="TIS1869" s="84"/>
      <c r="TIT1869" s="84"/>
      <c r="TIU1869" s="84"/>
      <c r="TIV1869" s="84"/>
      <c r="TIW1869" s="84"/>
      <c r="TIX1869" s="84"/>
      <c r="TIY1869" s="84"/>
      <c r="TIZ1869" s="84"/>
      <c r="TJA1869" s="84"/>
      <c r="TJB1869" s="84"/>
      <c r="TJC1869" s="84"/>
      <c r="TJD1869" s="84"/>
      <c r="TJE1869" s="84"/>
      <c r="TJF1869" s="84"/>
      <c r="TJG1869" s="84"/>
      <c r="TJH1869" s="84"/>
      <c r="TJI1869" s="84"/>
      <c r="TJJ1869" s="84"/>
      <c r="TJK1869" s="84"/>
      <c r="TJL1869" s="84"/>
      <c r="TJM1869" s="84"/>
      <c r="TJN1869" s="84"/>
      <c r="TJO1869" s="84"/>
      <c r="TJP1869" s="84"/>
      <c r="TJQ1869" s="84"/>
      <c r="TJR1869" s="84"/>
      <c r="TJS1869" s="84"/>
      <c r="TJT1869" s="84"/>
      <c r="TJU1869" s="84"/>
      <c r="TJV1869" s="84"/>
      <c r="TJW1869" s="84"/>
      <c r="TJX1869" s="84"/>
      <c r="TJY1869" s="84"/>
      <c r="TJZ1869" s="84"/>
      <c r="TKA1869" s="84"/>
      <c r="TKB1869" s="84"/>
      <c r="TKC1869" s="84"/>
      <c r="TKD1869" s="84"/>
      <c r="TKE1869" s="84"/>
      <c r="TKF1869" s="84"/>
      <c r="TKG1869" s="84"/>
      <c r="TKH1869" s="84"/>
      <c r="TKI1869" s="84"/>
      <c r="TKJ1869" s="84"/>
      <c r="TKK1869" s="84"/>
      <c r="TKL1869" s="84"/>
      <c r="TKM1869" s="84"/>
      <c r="TKN1869" s="84"/>
      <c r="TKO1869" s="84"/>
      <c r="TKP1869" s="84"/>
      <c r="TKQ1869" s="84"/>
      <c r="TKR1869" s="84"/>
      <c r="TKS1869" s="84"/>
      <c r="TKT1869" s="84"/>
      <c r="TKU1869" s="84"/>
      <c r="TKV1869" s="84"/>
      <c r="TKW1869" s="84"/>
      <c r="TKX1869" s="84"/>
      <c r="TKY1869" s="84"/>
      <c r="TKZ1869" s="84"/>
      <c r="TLA1869" s="84"/>
      <c r="TLB1869" s="84"/>
      <c r="TLC1869" s="84"/>
      <c r="TLD1869" s="84"/>
      <c r="TLE1869" s="84"/>
      <c r="TLF1869" s="84"/>
      <c r="TLG1869" s="84"/>
      <c r="TLH1869" s="84"/>
      <c r="TLI1869" s="84"/>
      <c r="TLJ1869" s="84"/>
      <c r="TLK1869" s="84"/>
      <c r="TLL1869" s="84"/>
      <c r="TLM1869" s="84"/>
      <c r="TLN1869" s="84"/>
      <c r="TLO1869" s="84"/>
      <c r="TLP1869" s="84"/>
      <c r="TLQ1869" s="84"/>
      <c r="TLR1869" s="84"/>
      <c r="TLS1869" s="84"/>
      <c r="TLT1869" s="84"/>
      <c r="TLU1869" s="84"/>
      <c r="TLV1869" s="84"/>
      <c r="TLW1869" s="84"/>
      <c r="TLX1869" s="84"/>
      <c r="TLY1869" s="84"/>
      <c r="TLZ1869" s="84"/>
      <c r="TMA1869" s="84"/>
      <c r="TMB1869" s="84"/>
      <c r="TMC1869" s="84"/>
      <c r="TMD1869" s="84"/>
      <c r="TME1869" s="84"/>
      <c r="TMF1869" s="84"/>
      <c r="TMG1869" s="84"/>
      <c r="TMH1869" s="84"/>
      <c r="TMI1869" s="84"/>
      <c r="TMJ1869" s="84"/>
      <c r="TMK1869" s="84"/>
      <c r="TML1869" s="84"/>
      <c r="TMM1869" s="84"/>
      <c r="TMN1869" s="84"/>
      <c r="TMO1869" s="84"/>
      <c r="TMP1869" s="84"/>
      <c r="TMQ1869" s="84"/>
      <c r="TMR1869" s="84"/>
      <c r="TMS1869" s="84"/>
      <c r="TMT1869" s="84"/>
      <c r="TMU1869" s="84"/>
      <c r="TMV1869" s="84"/>
      <c r="TMW1869" s="84"/>
      <c r="TMX1869" s="84"/>
      <c r="TMY1869" s="84"/>
      <c r="TMZ1869" s="84"/>
      <c r="TNA1869" s="84"/>
      <c r="TNB1869" s="84"/>
      <c r="TNC1869" s="84"/>
      <c r="TND1869" s="84"/>
      <c r="TNE1869" s="84"/>
      <c r="TNF1869" s="84"/>
      <c r="TNG1869" s="84"/>
      <c r="TNH1869" s="84"/>
      <c r="TNI1869" s="84"/>
      <c r="TNJ1869" s="84"/>
      <c r="TNK1869" s="84"/>
      <c r="TNL1869" s="84"/>
      <c r="TNM1869" s="84"/>
      <c r="TNN1869" s="84"/>
      <c r="TNO1869" s="84"/>
      <c r="TNP1869" s="84"/>
      <c r="TNQ1869" s="84"/>
      <c r="TNR1869" s="84"/>
      <c r="TNS1869" s="84"/>
      <c r="TNT1869" s="84"/>
      <c r="TNU1869" s="84"/>
      <c r="TNV1869" s="84"/>
      <c r="TNW1869" s="84"/>
      <c r="TNX1869" s="84"/>
      <c r="TNY1869" s="84"/>
      <c r="TNZ1869" s="84"/>
      <c r="TOA1869" s="84"/>
      <c r="TOB1869" s="84"/>
      <c r="TOC1869" s="84"/>
      <c r="TOD1869" s="84"/>
      <c r="TOE1869" s="84"/>
      <c r="TOF1869" s="84"/>
      <c r="TOG1869" s="84"/>
      <c r="TOH1869" s="84"/>
      <c r="TOI1869" s="84"/>
      <c r="TOJ1869" s="84"/>
      <c r="TOK1869" s="84"/>
      <c r="TOL1869" s="84"/>
      <c r="TOM1869" s="84"/>
      <c r="TON1869" s="84"/>
      <c r="TOO1869" s="84"/>
      <c r="TOP1869" s="84"/>
      <c r="TOQ1869" s="84"/>
      <c r="TOR1869" s="84"/>
      <c r="TOS1869" s="84"/>
      <c r="TOT1869" s="84"/>
      <c r="TOU1869" s="84"/>
      <c r="TOV1869" s="84"/>
      <c r="TOW1869" s="84"/>
      <c r="TOX1869" s="84"/>
      <c r="TOY1869" s="84"/>
      <c r="TOZ1869" s="84"/>
      <c r="TPA1869" s="84"/>
      <c r="TPB1869" s="84"/>
      <c r="TPC1869" s="84"/>
      <c r="TPD1869" s="84"/>
      <c r="TPE1869" s="84"/>
      <c r="TPF1869" s="84"/>
      <c r="TPG1869" s="84"/>
      <c r="TPH1869" s="84"/>
      <c r="TPI1869" s="84"/>
      <c r="TPJ1869" s="84"/>
      <c r="TPK1869" s="84"/>
      <c r="TPL1869" s="84"/>
      <c r="TPM1869" s="84"/>
      <c r="TPN1869" s="84"/>
      <c r="TPO1869" s="84"/>
      <c r="TPP1869" s="84"/>
      <c r="TPQ1869" s="84"/>
      <c r="TPR1869" s="84"/>
      <c r="TPS1869" s="84"/>
      <c r="TPT1869" s="84"/>
      <c r="TPU1869" s="84"/>
      <c r="TPV1869" s="84"/>
      <c r="TPW1869" s="84"/>
      <c r="TPX1869" s="84"/>
      <c r="TPY1869" s="84"/>
      <c r="TPZ1869" s="84"/>
      <c r="TQA1869" s="84"/>
      <c r="TQB1869" s="84"/>
      <c r="TQC1869" s="84"/>
      <c r="TQD1869" s="84"/>
      <c r="TQE1869" s="84"/>
      <c r="TQF1869" s="84"/>
      <c r="TQG1869" s="84"/>
      <c r="TQH1869" s="84"/>
      <c r="TQI1869" s="84"/>
      <c r="TQJ1869" s="84"/>
      <c r="TQK1869" s="84"/>
      <c r="TQL1869" s="84"/>
      <c r="TQM1869" s="84"/>
      <c r="TQN1869" s="84"/>
      <c r="TQO1869" s="84"/>
      <c r="TQP1869" s="84"/>
      <c r="TQQ1869" s="84"/>
      <c r="TQR1869" s="84"/>
      <c r="TQS1869" s="84"/>
      <c r="TQT1869" s="84"/>
      <c r="TQU1869" s="84"/>
      <c r="TQV1869" s="84"/>
      <c r="TQW1869" s="84"/>
      <c r="TQX1869" s="84"/>
      <c r="TQY1869" s="84"/>
      <c r="TQZ1869" s="84"/>
      <c r="TRA1869" s="84"/>
      <c r="TRB1869" s="84"/>
      <c r="TRC1869" s="84"/>
      <c r="TRD1869" s="84"/>
      <c r="TRE1869" s="84"/>
      <c r="TRF1869" s="84"/>
      <c r="TRG1869" s="84"/>
      <c r="TRH1869" s="84"/>
      <c r="TRI1869" s="84"/>
      <c r="TRJ1869" s="84"/>
      <c r="TRK1869" s="84"/>
      <c r="TRL1869" s="84"/>
      <c r="TRM1869" s="84"/>
      <c r="TRN1869" s="84"/>
      <c r="TRO1869" s="84"/>
      <c r="TRP1869" s="84"/>
      <c r="TRQ1869" s="84"/>
      <c r="TRR1869" s="84"/>
      <c r="TRS1869" s="84"/>
      <c r="TRT1869" s="84"/>
      <c r="TRU1869" s="84"/>
      <c r="TRV1869" s="84"/>
      <c r="TRW1869" s="84"/>
      <c r="TRX1869" s="84"/>
      <c r="TRY1869" s="84"/>
      <c r="TRZ1869" s="84"/>
      <c r="TSA1869" s="84"/>
      <c r="TSB1869" s="84"/>
      <c r="TSC1869" s="84"/>
      <c r="TSD1869" s="84"/>
      <c r="TSE1869" s="84"/>
      <c r="TSF1869" s="84"/>
      <c r="TSG1869" s="84"/>
      <c r="TSH1869" s="84"/>
      <c r="TSI1869" s="84"/>
      <c r="TSJ1869" s="84"/>
      <c r="TSK1869" s="84"/>
      <c r="TSL1869" s="84"/>
      <c r="TSM1869" s="84"/>
      <c r="TSN1869" s="84"/>
      <c r="TSO1869" s="84"/>
      <c r="TSP1869" s="84"/>
      <c r="TSQ1869" s="84"/>
      <c r="TSR1869" s="84"/>
      <c r="TSS1869" s="84"/>
      <c r="TST1869" s="84"/>
      <c r="TSU1869" s="84"/>
      <c r="TSV1869" s="84"/>
      <c r="TSW1869" s="84"/>
      <c r="TSX1869" s="84"/>
      <c r="TSY1869" s="84"/>
      <c r="TSZ1869" s="84"/>
      <c r="TTA1869" s="84"/>
      <c r="TTB1869" s="84"/>
      <c r="TTC1869" s="84"/>
      <c r="TTD1869" s="84"/>
      <c r="TTE1869" s="84"/>
      <c r="TTF1869" s="84"/>
      <c r="TTG1869" s="84"/>
      <c r="TTH1869" s="84"/>
      <c r="TTI1869" s="84"/>
      <c r="TTJ1869" s="84"/>
      <c r="TTK1869" s="84"/>
      <c r="TTL1869" s="84"/>
      <c r="TTM1869" s="84"/>
      <c r="TTN1869" s="84"/>
      <c r="TTO1869" s="84"/>
      <c r="TTP1869" s="84"/>
      <c r="TTQ1869" s="84"/>
      <c r="TTR1869" s="84"/>
      <c r="TTS1869" s="84"/>
      <c r="TTT1869" s="84"/>
      <c r="TTU1869" s="84"/>
      <c r="TTV1869" s="84"/>
      <c r="TTW1869" s="84"/>
      <c r="TTX1869" s="84"/>
      <c r="TTY1869" s="84"/>
      <c r="TTZ1869" s="84"/>
      <c r="TUA1869" s="84"/>
      <c r="TUB1869" s="84"/>
      <c r="TUC1869" s="84"/>
      <c r="TUD1869" s="84"/>
      <c r="TUE1869" s="84"/>
      <c r="TUF1869" s="84"/>
      <c r="TUG1869" s="84"/>
      <c r="TUH1869" s="84"/>
      <c r="TUI1869" s="84"/>
      <c r="TUJ1869" s="84"/>
      <c r="TUK1869" s="84"/>
      <c r="TUL1869" s="84"/>
      <c r="TUM1869" s="84"/>
      <c r="TUN1869" s="84"/>
      <c r="TUO1869" s="84"/>
      <c r="TUP1869" s="84"/>
      <c r="TUQ1869" s="84"/>
      <c r="TUR1869" s="84"/>
      <c r="TUS1869" s="84"/>
      <c r="TUT1869" s="84"/>
      <c r="TUU1869" s="84"/>
      <c r="TUV1869" s="84"/>
      <c r="TUW1869" s="84"/>
      <c r="TUX1869" s="84"/>
      <c r="TUY1869" s="84"/>
      <c r="TUZ1869" s="84"/>
      <c r="TVA1869" s="84"/>
      <c r="TVB1869" s="84"/>
      <c r="TVC1869" s="84"/>
      <c r="TVD1869" s="84"/>
      <c r="TVE1869" s="84"/>
      <c r="TVF1869" s="84"/>
      <c r="TVG1869" s="84"/>
      <c r="TVH1869" s="84"/>
      <c r="TVI1869" s="84"/>
      <c r="TVJ1869" s="84"/>
      <c r="TVK1869" s="84"/>
      <c r="TVL1869" s="84"/>
      <c r="TVM1869" s="84"/>
      <c r="TVN1869" s="84"/>
      <c r="TVO1869" s="84"/>
      <c r="TVP1869" s="84"/>
      <c r="TVQ1869" s="84"/>
      <c r="TVR1869" s="84"/>
      <c r="TVS1869" s="84"/>
      <c r="TVT1869" s="84"/>
      <c r="TVU1869" s="84"/>
      <c r="TVV1869" s="84"/>
      <c r="TVW1869" s="84"/>
      <c r="TVX1869" s="84"/>
      <c r="TVY1869" s="84"/>
      <c r="TVZ1869" s="84"/>
      <c r="TWA1869" s="84"/>
      <c r="TWB1869" s="84"/>
      <c r="TWC1869" s="84"/>
      <c r="TWD1869" s="84"/>
      <c r="TWE1869" s="84"/>
      <c r="TWF1869" s="84"/>
      <c r="TWG1869" s="84"/>
      <c r="TWH1869" s="84"/>
      <c r="TWI1869" s="84"/>
      <c r="TWJ1869" s="84"/>
      <c r="TWK1869" s="84"/>
      <c r="TWL1869" s="84"/>
      <c r="TWM1869" s="84"/>
      <c r="TWN1869" s="84"/>
      <c r="TWO1869" s="84"/>
      <c r="TWP1869" s="84"/>
      <c r="TWQ1869" s="84"/>
      <c r="TWR1869" s="84"/>
      <c r="TWS1869" s="84"/>
      <c r="TWT1869" s="84"/>
      <c r="TWU1869" s="84"/>
      <c r="TWV1869" s="84"/>
      <c r="TWW1869" s="84"/>
      <c r="TWX1869" s="84"/>
      <c r="TWY1869" s="84"/>
      <c r="TWZ1869" s="84"/>
      <c r="TXA1869" s="84"/>
      <c r="TXB1869" s="84"/>
      <c r="TXC1869" s="84"/>
      <c r="TXD1869" s="84"/>
      <c r="TXE1869" s="84"/>
      <c r="TXF1869" s="84"/>
      <c r="TXG1869" s="84"/>
      <c r="TXH1869" s="84"/>
      <c r="TXI1869" s="84"/>
      <c r="TXJ1869" s="84"/>
      <c r="TXK1869" s="84"/>
      <c r="TXL1869" s="84"/>
      <c r="TXM1869" s="84"/>
      <c r="TXN1869" s="84"/>
      <c r="TXO1869" s="84"/>
      <c r="TXP1869" s="84"/>
      <c r="TXQ1869" s="84"/>
      <c r="TXR1869" s="84"/>
      <c r="TXS1869" s="84"/>
      <c r="TXT1869" s="84"/>
      <c r="TXU1869" s="84"/>
      <c r="TXV1869" s="84"/>
      <c r="TXW1869" s="84"/>
      <c r="TXX1869" s="84"/>
      <c r="TXY1869" s="84"/>
      <c r="TXZ1869" s="84"/>
      <c r="TYA1869" s="84"/>
      <c r="TYB1869" s="84"/>
      <c r="TYC1869" s="84"/>
      <c r="TYD1869" s="84"/>
      <c r="TYE1869" s="84"/>
      <c r="TYF1869" s="84"/>
      <c r="TYG1869" s="84"/>
      <c r="TYH1869" s="84"/>
      <c r="TYI1869" s="84"/>
      <c r="TYJ1869" s="84"/>
      <c r="TYK1869" s="84"/>
      <c r="TYL1869" s="84"/>
      <c r="TYM1869" s="84"/>
      <c r="TYN1869" s="84"/>
      <c r="TYO1869" s="84"/>
      <c r="TYP1869" s="84"/>
      <c r="TYQ1869" s="84"/>
      <c r="TYR1869" s="84"/>
      <c r="TYS1869" s="84"/>
      <c r="TYT1869" s="84"/>
      <c r="TYU1869" s="84"/>
      <c r="TYV1869" s="84"/>
      <c r="TYW1869" s="84"/>
      <c r="TYX1869" s="84"/>
      <c r="TYY1869" s="84"/>
      <c r="TYZ1869" s="84"/>
      <c r="TZA1869" s="84"/>
      <c r="TZB1869" s="84"/>
      <c r="TZC1869" s="84"/>
      <c r="TZD1869" s="84"/>
      <c r="TZE1869" s="84"/>
      <c r="TZF1869" s="84"/>
      <c r="TZG1869" s="84"/>
      <c r="TZH1869" s="84"/>
      <c r="TZI1869" s="84"/>
      <c r="TZJ1869" s="84"/>
      <c r="TZK1869" s="84"/>
      <c r="TZL1869" s="84"/>
      <c r="TZM1869" s="84"/>
      <c r="TZN1869" s="84"/>
      <c r="TZO1869" s="84"/>
      <c r="TZP1869" s="84"/>
      <c r="TZQ1869" s="84"/>
      <c r="TZR1869" s="84"/>
      <c r="TZS1869" s="84"/>
      <c r="TZT1869" s="84"/>
      <c r="TZU1869" s="84"/>
      <c r="TZV1869" s="84"/>
      <c r="TZW1869" s="84"/>
      <c r="TZX1869" s="84"/>
      <c r="TZY1869" s="84"/>
      <c r="TZZ1869" s="84"/>
      <c r="UAA1869" s="84"/>
      <c r="UAB1869" s="84"/>
      <c r="UAC1869" s="84"/>
      <c r="UAD1869" s="84"/>
      <c r="UAE1869" s="84"/>
      <c r="UAF1869" s="84"/>
      <c r="UAG1869" s="84"/>
      <c r="UAH1869" s="84"/>
      <c r="UAI1869" s="84"/>
      <c r="UAJ1869" s="84"/>
      <c r="UAK1869" s="84"/>
      <c r="UAL1869" s="84"/>
      <c r="UAM1869" s="84"/>
      <c r="UAN1869" s="84"/>
      <c r="UAO1869" s="84"/>
      <c r="UAP1869" s="84"/>
      <c r="UAQ1869" s="84"/>
      <c r="UAR1869" s="84"/>
      <c r="UAS1869" s="84"/>
      <c r="UAT1869" s="84"/>
      <c r="UAU1869" s="84"/>
      <c r="UAV1869" s="84"/>
      <c r="UAW1869" s="84"/>
      <c r="UAX1869" s="84"/>
      <c r="UAY1869" s="84"/>
      <c r="UAZ1869" s="84"/>
      <c r="UBA1869" s="84"/>
      <c r="UBB1869" s="84"/>
      <c r="UBC1869" s="84"/>
      <c r="UBD1869" s="84"/>
      <c r="UBE1869" s="84"/>
      <c r="UBF1869" s="84"/>
      <c r="UBG1869" s="84"/>
      <c r="UBH1869" s="84"/>
      <c r="UBI1869" s="84"/>
      <c r="UBJ1869" s="84"/>
      <c r="UBK1869" s="84"/>
      <c r="UBL1869" s="84"/>
      <c r="UBM1869" s="84"/>
      <c r="UBN1869" s="84"/>
      <c r="UBO1869" s="84"/>
      <c r="UBP1869" s="84"/>
      <c r="UBQ1869" s="84"/>
      <c r="UBR1869" s="84"/>
      <c r="UBS1869" s="84"/>
      <c r="UBT1869" s="84"/>
      <c r="UBU1869" s="84"/>
      <c r="UBV1869" s="84"/>
      <c r="UBW1869" s="84"/>
      <c r="UBX1869" s="84"/>
      <c r="UBY1869" s="84"/>
      <c r="UBZ1869" s="84"/>
      <c r="UCA1869" s="84"/>
      <c r="UCB1869" s="84"/>
      <c r="UCC1869" s="84"/>
      <c r="UCD1869" s="84"/>
      <c r="UCE1869" s="84"/>
      <c r="UCF1869" s="84"/>
      <c r="UCG1869" s="84"/>
      <c r="UCH1869" s="84"/>
      <c r="UCI1869" s="84"/>
      <c r="UCJ1869" s="84"/>
      <c r="UCK1869" s="84"/>
      <c r="UCL1869" s="84"/>
      <c r="UCM1869" s="84"/>
      <c r="UCN1869" s="84"/>
      <c r="UCO1869" s="84"/>
      <c r="UCP1869" s="84"/>
      <c r="UCQ1869" s="84"/>
      <c r="UCR1869" s="84"/>
      <c r="UCS1869" s="84"/>
      <c r="UCT1869" s="84"/>
      <c r="UCU1869" s="84"/>
      <c r="UCV1869" s="84"/>
      <c r="UCW1869" s="84"/>
      <c r="UCX1869" s="84"/>
      <c r="UCY1869" s="84"/>
      <c r="UCZ1869" s="84"/>
      <c r="UDA1869" s="84"/>
      <c r="UDB1869" s="84"/>
      <c r="UDC1869" s="84"/>
      <c r="UDD1869" s="84"/>
      <c r="UDE1869" s="84"/>
      <c r="UDF1869" s="84"/>
      <c r="UDG1869" s="84"/>
      <c r="UDH1869" s="84"/>
      <c r="UDI1869" s="84"/>
      <c r="UDJ1869" s="84"/>
      <c r="UDK1869" s="84"/>
      <c r="UDL1869" s="84"/>
      <c r="UDM1869" s="84"/>
      <c r="UDN1869" s="84"/>
      <c r="UDO1869" s="84"/>
      <c r="UDP1869" s="84"/>
      <c r="UDQ1869" s="84"/>
      <c r="UDR1869" s="84"/>
      <c r="UDS1869" s="84"/>
      <c r="UDT1869" s="84"/>
      <c r="UDU1869" s="84"/>
      <c r="UDV1869" s="84"/>
      <c r="UDW1869" s="84"/>
      <c r="UDX1869" s="84"/>
      <c r="UDY1869" s="84"/>
      <c r="UDZ1869" s="84"/>
      <c r="UEA1869" s="84"/>
      <c r="UEB1869" s="84"/>
      <c r="UEC1869" s="84"/>
      <c r="UED1869" s="84"/>
      <c r="UEE1869" s="84"/>
      <c r="UEF1869" s="84"/>
      <c r="UEG1869" s="84"/>
      <c r="UEH1869" s="84"/>
      <c r="UEI1869" s="84"/>
      <c r="UEJ1869" s="84"/>
      <c r="UEK1869" s="84"/>
      <c r="UEL1869" s="84"/>
      <c r="UEM1869" s="84"/>
      <c r="UEN1869" s="84"/>
      <c r="UEO1869" s="84"/>
      <c r="UEP1869" s="84"/>
      <c r="UEQ1869" s="84"/>
      <c r="UER1869" s="84"/>
      <c r="UES1869" s="84"/>
      <c r="UET1869" s="84"/>
      <c r="UEU1869" s="84"/>
      <c r="UEV1869" s="84"/>
      <c r="UEW1869" s="84"/>
      <c r="UEX1869" s="84"/>
      <c r="UEY1869" s="84"/>
      <c r="UEZ1869" s="84"/>
      <c r="UFA1869" s="84"/>
      <c r="UFB1869" s="84"/>
      <c r="UFC1869" s="84"/>
      <c r="UFD1869" s="84"/>
      <c r="UFE1869" s="84"/>
      <c r="UFF1869" s="84"/>
      <c r="UFG1869" s="84"/>
      <c r="UFH1869" s="84"/>
      <c r="UFI1869" s="84"/>
      <c r="UFJ1869" s="84"/>
      <c r="UFK1869" s="84"/>
      <c r="UFL1869" s="84"/>
      <c r="UFM1869" s="84"/>
      <c r="UFN1869" s="84"/>
      <c r="UFO1869" s="84"/>
      <c r="UFP1869" s="84"/>
      <c r="UFQ1869" s="84"/>
      <c r="UFR1869" s="84"/>
      <c r="UFS1869" s="84"/>
      <c r="UFT1869" s="84"/>
      <c r="UFU1869" s="84"/>
      <c r="UFV1869" s="84"/>
      <c r="UFW1869" s="84"/>
      <c r="UFX1869" s="84"/>
      <c r="UFY1869" s="84"/>
      <c r="UFZ1869" s="84"/>
      <c r="UGA1869" s="84"/>
      <c r="UGB1869" s="84"/>
      <c r="UGC1869" s="84"/>
      <c r="UGD1869" s="84"/>
      <c r="UGE1869" s="84"/>
      <c r="UGF1869" s="84"/>
      <c r="UGG1869" s="84"/>
      <c r="UGH1869" s="84"/>
      <c r="UGI1869" s="84"/>
      <c r="UGJ1869" s="84"/>
      <c r="UGK1869" s="84"/>
      <c r="UGL1869" s="84"/>
      <c r="UGM1869" s="84"/>
      <c r="UGN1869" s="84"/>
      <c r="UGO1869" s="84"/>
      <c r="UGP1869" s="84"/>
      <c r="UGQ1869" s="84"/>
      <c r="UGR1869" s="84"/>
      <c r="UGS1869" s="84"/>
      <c r="UGT1869" s="84"/>
      <c r="UGU1869" s="84"/>
      <c r="UGV1869" s="84"/>
      <c r="UGW1869" s="84"/>
      <c r="UGX1869" s="84"/>
      <c r="UGY1869" s="84"/>
      <c r="UGZ1869" s="84"/>
      <c r="UHA1869" s="84"/>
      <c r="UHB1869" s="84"/>
      <c r="UHC1869" s="84"/>
      <c r="UHD1869" s="84"/>
      <c r="UHE1869" s="84"/>
      <c r="UHF1869" s="84"/>
      <c r="UHG1869" s="84"/>
      <c r="UHH1869" s="84"/>
      <c r="UHI1869" s="84"/>
      <c r="UHJ1869" s="84"/>
      <c r="UHK1869" s="84"/>
      <c r="UHL1869" s="84"/>
      <c r="UHM1869" s="84"/>
      <c r="UHN1869" s="84"/>
      <c r="UHO1869" s="84"/>
      <c r="UHP1869" s="84"/>
      <c r="UHQ1869" s="84"/>
      <c r="UHR1869" s="84"/>
      <c r="UHS1869" s="84"/>
      <c r="UHT1869" s="84"/>
      <c r="UHU1869" s="84"/>
      <c r="UHV1869" s="84"/>
      <c r="UHW1869" s="84"/>
      <c r="UHX1869" s="84"/>
      <c r="UHY1869" s="84"/>
      <c r="UHZ1869" s="84"/>
      <c r="UIA1869" s="84"/>
      <c r="UIB1869" s="84"/>
      <c r="UIC1869" s="84"/>
      <c r="UID1869" s="84"/>
      <c r="UIE1869" s="84"/>
      <c r="UIF1869" s="84"/>
      <c r="UIG1869" s="84"/>
      <c r="UIH1869" s="84"/>
      <c r="UII1869" s="84"/>
      <c r="UIJ1869" s="84"/>
      <c r="UIK1869" s="84"/>
      <c r="UIL1869" s="84"/>
      <c r="UIM1869" s="84"/>
      <c r="UIN1869" s="84"/>
      <c r="UIO1869" s="84"/>
      <c r="UIP1869" s="84"/>
      <c r="UIQ1869" s="84"/>
      <c r="UIR1869" s="84"/>
      <c r="UIS1869" s="84"/>
      <c r="UIT1869" s="84"/>
      <c r="UIU1869" s="84"/>
      <c r="UIV1869" s="84"/>
      <c r="UIW1869" s="84"/>
      <c r="UIX1869" s="84"/>
      <c r="UIY1869" s="84"/>
      <c r="UIZ1869" s="84"/>
      <c r="UJA1869" s="84"/>
      <c r="UJB1869" s="84"/>
      <c r="UJC1869" s="84"/>
      <c r="UJD1869" s="84"/>
      <c r="UJE1869" s="84"/>
      <c r="UJF1869" s="84"/>
      <c r="UJG1869" s="84"/>
      <c r="UJH1869" s="84"/>
      <c r="UJI1869" s="84"/>
      <c r="UJJ1869" s="84"/>
      <c r="UJK1869" s="84"/>
      <c r="UJL1869" s="84"/>
      <c r="UJM1869" s="84"/>
      <c r="UJN1869" s="84"/>
      <c r="UJO1869" s="84"/>
      <c r="UJP1869" s="84"/>
      <c r="UJQ1869" s="84"/>
      <c r="UJR1869" s="84"/>
      <c r="UJS1869" s="84"/>
      <c r="UJT1869" s="84"/>
      <c r="UJU1869" s="84"/>
      <c r="UJV1869" s="84"/>
      <c r="UJW1869" s="84"/>
      <c r="UJX1869" s="84"/>
      <c r="UJY1869" s="84"/>
      <c r="UJZ1869" s="84"/>
      <c r="UKA1869" s="84"/>
      <c r="UKB1869" s="84"/>
      <c r="UKC1869" s="84"/>
      <c r="UKD1869" s="84"/>
      <c r="UKE1869" s="84"/>
      <c r="UKF1869" s="84"/>
      <c r="UKG1869" s="84"/>
      <c r="UKH1869" s="84"/>
      <c r="UKI1869" s="84"/>
      <c r="UKJ1869" s="84"/>
      <c r="UKK1869" s="84"/>
      <c r="UKL1869" s="84"/>
      <c r="UKM1869" s="84"/>
      <c r="UKN1869" s="84"/>
      <c r="UKO1869" s="84"/>
      <c r="UKP1869" s="84"/>
      <c r="UKQ1869" s="84"/>
      <c r="UKR1869" s="84"/>
      <c r="UKS1869" s="84"/>
      <c r="UKT1869" s="84"/>
      <c r="UKU1869" s="84"/>
      <c r="UKV1869" s="84"/>
      <c r="UKW1869" s="84"/>
      <c r="UKX1869" s="84"/>
      <c r="UKY1869" s="84"/>
      <c r="UKZ1869" s="84"/>
      <c r="ULA1869" s="84"/>
      <c r="ULB1869" s="84"/>
      <c r="ULC1869" s="84"/>
      <c r="ULD1869" s="84"/>
      <c r="ULE1869" s="84"/>
      <c r="ULF1869" s="84"/>
      <c r="ULG1869" s="84"/>
      <c r="ULH1869" s="84"/>
      <c r="ULI1869" s="84"/>
      <c r="ULJ1869" s="84"/>
      <c r="ULK1869" s="84"/>
      <c r="ULL1869" s="84"/>
      <c r="ULM1869" s="84"/>
      <c r="ULN1869" s="84"/>
      <c r="ULO1869" s="84"/>
      <c r="ULP1869" s="84"/>
      <c r="ULQ1869" s="84"/>
      <c r="ULR1869" s="84"/>
      <c r="ULS1869" s="84"/>
      <c r="ULT1869" s="84"/>
      <c r="ULU1869" s="84"/>
      <c r="ULV1869" s="84"/>
      <c r="ULW1869" s="84"/>
      <c r="ULX1869" s="84"/>
      <c r="ULY1869" s="84"/>
      <c r="ULZ1869" s="84"/>
      <c r="UMA1869" s="84"/>
      <c r="UMB1869" s="84"/>
      <c r="UMC1869" s="84"/>
      <c r="UMD1869" s="84"/>
      <c r="UME1869" s="84"/>
      <c r="UMF1869" s="84"/>
      <c r="UMG1869" s="84"/>
      <c r="UMH1869" s="84"/>
      <c r="UMI1869" s="84"/>
      <c r="UMJ1869" s="84"/>
      <c r="UMK1869" s="84"/>
      <c r="UML1869" s="84"/>
      <c r="UMM1869" s="84"/>
      <c r="UMN1869" s="84"/>
      <c r="UMO1869" s="84"/>
      <c r="UMP1869" s="84"/>
      <c r="UMQ1869" s="84"/>
      <c r="UMR1869" s="84"/>
      <c r="UMS1869" s="84"/>
      <c r="UMT1869" s="84"/>
      <c r="UMU1869" s="84"/>
      <c r="UMV1869" s="84"/>
      <c r="UMW1869" s="84"/>
      <c r="UMX1869" s="84"/>
      <c r="UMY1869" s="84"/>
      <c r="UMZ1869" s="84"/>
      <c r="UNA1869" s="84"/>
      <c r="UNB1869" s="84"/>
      <c r="UNC1869" s="84"/>
      <c r="UND1869" s="84"/>
      <c r="UNE1869" s="84"/>
      <c r="UNF1869" s="84"/>
      <c r="UNG1869" s="84"/>
      <c r="UNH1869" s="84"/>
      <c r="UNI1869" s="84"/>
      <c r="UNJ1869" s="84"/>
      <c r="UNK1869" s="84"/>
      <c r="UNL1869" s="84"/>
      <c r="UNM1869" s="84"/>
      <c r="UNN1869" s="84"/>
      <c r="UNO1869" s="84"/>
      <c r="UNP1869" s="84"/>
      <c r="UNQ1869" s="84"/>
      <c r="UNR1869" s="84"/>
      <c r="UNS1869" s="84"/>
      <c r="UNT1869" s="84"/>
      <c r="UNU1869" s="84"/>
      <c r="UNV1869" s="84"/>
      <c r="UNW1869" s="84"/>
      <c r="UNX1869" s="84"/>
      <c r="UNY1869" s="84"/>
      <c r="UNZ1869" s="84"/>
      <c r="UOA1869" s="84"/>
      <c r="UOB1869" s="84"/>
      <c r="UOC1869" s="84"/>
      <c r="UOD1869" s="84"/>
      <c r="UOE1869" s="84"/>
      <c r="UOF1869" s="84"/>
      <c r="UOG1869" s="84"/>
      <c r="UOH1869" s="84"/>
      <c r="UOI1869" s="84"/>
      <c r="UOJ1869" s="84"/>
      <c r="UOK1869" s="84"/>
      <c r="UOL1869" s="84"/>
      <c r="UOM1869" s="84"/>
      <c r="UON1869" s="84"/>
      <c r="UOO1869" s="84"/>
      <c r="UOP1869" s="84"/>
      <c r="UOQ1869" s="84"/>
      <c r="UOR1869" s="84"/>
      <c r="UOS1869" s="84"/>
      <c r="UOT1869" s="84"/>
      <c r="UOU1869" s="84"/>
      <c r="UOV1869" s="84"/>
      <c r="UOW1869" s="84"/>
      <c r="UOX1869" s="84"/>
      <c r="UOY1869" s="84"/>
      <c r="UOZ1869" s="84"/>
      <c r="UPA1869" s="84"/>
      <c r="UPB1869" s="84"/>
      <c r="UPC1869" s="84"/>
      <c r="UPD1869" s="84"/>
      <c r="UPE1869" s="84"/>
      <c r="UPF1869" s="84"/>
      <c r="UPG1869" s="84"/>
      <c r="UPH1869" s="84"/>
      <c r="UPI1869" s="84"/>
      <c r="UPJ1869" s="84"/>
      <c r="UPK1869" s="84"/>
      <c r="UPL1869" s="84"/>
      <c r="UPM1869" s="84"/>
      <c r="UPN1869" s="84"/>
      <c r="UPO1869" s="84"/>
      <c r="UPP1869" s="84"/>
      <c r="UPQ1869" s="84"/>
      <c r="UPR1869" s="84"/>
      <c r="UPS1869" s="84"/>
      <c r="UPT1869" s="84"/>
      <c r="UPU1869" s="84"/>
      <c r="UPV1869" s="84"/>
      <c r="UPW1869" s="84"/>
      <c r="UPX1869" s="84"/>
      <c r="UPY1869" s="84"/>
      <c r="UPZ1869" s="84"/>
      <c r="UQA1869" s="84"/>
      <c r="UQB1869" s="84"/>
      <c r="UQC1869" s="84"/>
      <c r="UQD1869" s="84"/>
      <c r="UQE1869" s="84"/>
      <c r="UQF1869" s="84"/>
      <c r="UQG1869" s="84"/>
      <c r="UQH1869" s="84"/>
      <c r="UQI1869" s="84"/>
      <c r="UQJ1869" s="84"/>
      <c r="UQK1869" s="84"/>
      <c r="UQL1869" s="84"/>
      <c r="UQM1869" s="84"/>
      <c r="UQN1869" s="84"/>
      <c r="UQO1869" s="84"/>
      <c r="UQP1869" s="84"/>
      <c r="UQQ1869" s="84"/>
      <c r="UQR1869" s="84"/>
      <c r="UQS1869" s="84"/>
      <c r="UQT1869" s="84"/>
      <c r="UQU1869" s="84"/>
      <c r="UQV1869" s="84"/>
      <c r="UQW1869" s="84"/>
      <c r="UQX1869" s="84"/>
      <c r="UQY1869" s="84"/>
      <c r="UQZ1869" s="84"/>
      <c r="URA1869" s="84"/>
      <c r="URB1869" s="84"/>
      <c r="URC1869" s="84"/>
      <c r="URD1869" s="84"/>
      <c r="URE1869" s="84"/>
      <c r="URF1869" s="84"/>
      <c r="URG1869" s="84"/>
      <c r="URH1869" s="84"/>
      <c r="URI1869" s="84"/>
      <c r="URJ1869" s="84"/>
      <c r="URK1869" s="84"/>
      <c r="URL1869" s="84"/>
      <c r="URM1869" s="84"/>
      <c r="URN1869" s="84"/>
      <c r="URO1869" s="84"/>
      <c r="URP1869" s="84"/>
      <c r="URQ1869" s="84"/>
      <c r="URR1869" s="84"/>
      <c r="URS1869" s="84"/>
      <c r="URT1869" s="84"/>
      <c r="URU1869" s="84"/>
      <c r="URV1869" s="84"/>
      <c r="URW1869" s="84"/>
      <c r="URX1869" s="84"/>
      <c r="URY1869" s="84"/>
      <c r="URZ1869" s="84"/>
      <c r="USA1869" s="84"/>
      <c r="USB1869" s="84"/>
      <c r="USC1869" s="84"/>
      <c r="USD1869" s="84"/>
      <c r="USE1869" s="84"/>
      <c r="USF1869" s="84"/>
      <c r="USG1869" s="84"/>
      <c r="USH1869" s="84"/>
      <c r="USI1869" s="84"/>
      <c r="USJ1869" s="84"/>
      <c r="USK1869" s="84"/>
      <c r="USL1869" s="84"/>
      <c r="USM1869" s="84"/>
      <c r="USN1869" s="84"/>
      <c r="USO1869" s="84"/>
      <c r="USP1869" s="84"/>
      <c r="USQ1869" s="84"/>
      <c r="USR1869" s="84"/>
      <c r="USS1869" s="84"/>
      <c r="UST1869" s="84"/>
      <c r="USU1869" s="84"/>
      <c r="USV1869" s="84"/>
      <c r="USW1869" s="84"/>
      <c r="USX1869" s="84"/>
      <c r="USY1869" s="84"/>
      <c r="USZ1869" s="84"/>
      <c r="UTA1869" s="84"/>
      <c r="UTB1869" s="84"/>
      <c r="UTC1869" s="84"/>
      <c r="UTD1869" s="84"/>
      <c r="UTE1869" s="84"/>
      <c r="UTF1869" s="84"/>
      <c r="UTG1869" s="84"/>
      <c r="UTH1869" s="84"/>
      <c r="UTI1869" s="84"/>
      <c r="UTJ1869" s="84"/>
      <c r="UTK1869" s="84"/>
      <c r="UTL1869" s="84"/>
      <c r="UTM1869" s="84"/>
      <c r="UTN1869" s="84"/>
      <c r="UTO1869" s="84"/>
      <c r="UTP1869" s="84"/>
      <c r="UTQ1869" s="84"/>
      <c r="UTR1869" s="84"/>
      <c r="UTS1869" s="84"/>
      <c r="UTT1869" s="84"/>
      <c r="UTU1869" s="84"/>
      <c r="UTV1869" s="84"/>
      <c r="UTW1869" s="84"/>
      <c r="UTX1869" s="84"/>
      <c r="UTY1869" s="84"/>
      <c r="UTZ1869" s="84"/>
      <c r="UUA1869" s="84"/>
      <c r="UUB1869" s="84"/>
      <c r="UUC1869" s="84"/>
      <c r="UUD1869" s="84"/>
      <c r="UUE1869" s="84"/>
      <c r="UUF1869" s="84"/>
      <c r="UUG1869" s="84"/>
      <c r="UUH1869" s="84"/>
      <c r="UUI1869" s="84"/>
      <c r="UUJ1869" s="84"/>
      <c r="UUK1869" s="84"/>
      <c r="UUL1869" s="84"/>
      <c r="UUM1869" s="84"/>
      <c r="UUN1869" s="84"/>
      <c r="UUO1869" s="84"/>
      <c r="UUP1869" s="84"/>
      <c r="UUQ1869" s="84"/>
      <c r="UUR1869" s="84"/>
      <c r="UUS1869" s="84"/>
      <c r="UUT1869" s="84"/>
      <c r="UUU1869" s="84"/>
      <c r="UUV1869" s="84"/>
      <c r="UUW1869" s="84"/>
      <c r="UUX1869" s="84"/>
      <c r="UUY1869" s="84"/>
      <c r="UUZ1869" s="84"/>
      <c r="UVA1869" s="84"/>
      <c r="UVB1869" s="84"/>
      <c r="UVC1869" s="84"/>
      <c r="UVD1869" s="84"/>
      <c r="UVE1869" s="84"/>
      <c r="UVF1869" s="84"/>
      <c r="UVG1869" s="84"/>
      <c r="UVH1869" s="84"/>
      <c r="UVI1869" s="84"/>
      <c r="UVJ1869" s="84"/>
      <c r="UVK1869" s="84"/>
      <c r="UVL1869" s="84"/>
      <c r="UVM1869" s="84"/>
      <c r="UVN1869" s="84"/>
      <c r="UVO1869" s="84"/>
      <c r="UVP1869" s="84"/>
      <c r="UVQ1869" s="84"/>
      <c r="UVR1869" s="84"/>
      <c r="UVS1869" s="84"/>
      <c r="UVT1869" s="84"/>
      <c r="UVU1869" s="84"/>
      <c r="UVV1869" s="84"/>
      <c r="UVW1869" s="84"/>
      <c r="UVX1869" s="84"/>
      <c r="UVY1869" s="84"/>
      <c r="UVZ1869" s="84"/>
      <c r="UWA1869" s="84"/>
      <c r="UWB1869" s="84"/>
      <c r="UWC1869" s="84"/>
      <c r="UWD1869" s="84"/>
      <c r="UWE1869" s="84"/>
      <c r="UWF1869" s="84"/>
      <c r="UWG1869" s="84"/>
      <c r="UWH1869" s="84"/>
      <c r="UWI1869" s="84"/>
      <c r="UWJ1869" s="84"/>
      <c r="UWK1869" s="84"/>
      <c r="UWL1869" s="84"/>
      <c r="UWM1869" s="84"/>
      <c r="UWN1869" s="84"/>
      <c r="UWO1869" s="84"/>
      <c r="UWP1869" s="84"/>
      <c r="UWQ1869" s="84"/>
      <c r="UWR1869" s="84"/>
      <c r="UWS1869" s="84"/>
      <c r="UWT1869" s="84"/>
      <c r="UWU1869" s="84"/>
      <c r="UWV1869" s="84"/>
      <c r="UWW1869" s="84"/>
      <c r="UWX1869" s="84"/>
      <c r="UWY1869" s="84"/>
      <c r="UWZ1869" s="84"/>
      <c r="UXA1869" s="84"/>
      <c r="UXB1869" s="84"/>
      <c r="UXC1869" s="84"/>
      <c r="UXD1869" s="84"/>
      <c r="UXE1869" s="84"/>
      <c r="UXF1869" s="84"/>
      <c r="UXG1869" s="84"/>
      <c r="UXH1869" s="84"/>
      <c r="UXI1869" s="84"/>
      <c r="UXJ1869" s="84"/>
      <c r="UXK1869" s="84"/>
      <c r="UXL1869" s="84"/>
      <c r="UXM1869" s="84"/>
      <c r="UXN1869" s="84"/>
      <c r="UXO1869" s="84"/>
      <c r="UXP1869" s="84"/>
      <c r="UXQ1869" s="84"/>
      <c r="UXR1869" s="84"/>
      <c r="UXS1869" s="84"/>
      <c r="UXT1869" s="84"/>
      <c r="UXU1869" s="84"/>
      <c r="UXV1869" s="84"/>
      <c r="UXW1869" s="84"/>
      <c r="UXX1869" s="84"/>
      <c r="UXY1869" s="84"/>
      <c r="UXZ1869" s="84"/>
      <c r="UYA1869" s="84"/>
      <c r="UYB1869" s="84"/>
      <c r="UYC1869" s="84"/>
      <c r="UYD1869" s="84"/>
      <c r="UYE1869" s="84"/>
      <c r="UYF1869" s="84"/>
      <c r="UYG1869" s="84"/>
      <c r="UYH1869" s="84"/>
      <c r="UYI1869" s="84"/>
      <c r="UYJ1869" s="84"/>
      <c r="UYK1869" s="84"/>
      <c r="UYL1869" s="84"/>
      <c r="UYM1869" s="84"/>
      <c r="UYN1869" s="84"/>
      <c r="UYO1869" s="84"/>
      <c r="UYP1869" s="84"/>
      <c r="UYQ1869" s="84"/>
      <c r="UYR1869" s="84"/>
      <c r="UYS1869" s="84"/>
      <c r="UYT1869" s="84"/>
      <c r="UYU1869" s="84"/>
      <c r="UYV1869" s="84"/>
      <c r="UYW1869" s="84"/>
      <c r="UYX1869" s="84"/>
      <c r="UYY1869" s="84"/>
      <c r="UYZ1869" s="84"/>
      <c r="UZA1869" s="84"/>
      <c r="UZB1869" s="84"/>
      <c r="UZC1869" s="84"/>
      <c r="UZD1869" s="84"/>
      <c r="UZE1869" s="84"/>
      <c r="UZF1869" s="84"/>
      <c r="UZG1869" s="84"/>
      <c r="UZH1869" s="84"/>
      <c r="UZI1869" s="84"/>
      <c r="UZJ1869" s="84"/>
      <c r="UZK1869" s="84"/>
      <c r="UZL1869" s="84"/>
      <c r="UZM1869" s="84"/>
      <c r="UZN1869" s="84"/>
      <c r="UZO1869" s="84"/>
      <c r="UZP1869" s="84"/>
      <c r="UZQ1869" s="84"/>
      <c r="UZR1869" s="84"/>
      <c r="UZS1869" s="84"/>
      <c r="UZT1869" s="84"/>
      <c r="UZU1869" s="84"/>
      <c r="UZV1869" s="84"/>
      <c r="UZW1869" s="84"/>
      <c r="UZX1869" s="84"/>
      <c r="UZY1869" s="84"/>
      <c r="UZZ1869" s="84"/>
      <c r="VAA1869" s="84"/>
      <c r="VAB1869" s="84"/>
      <c r="VAC1869" s="84"/>
      <c r="VAD1869" s="84"/>
      <c r="VAE1869" s="84"/>
      <c r="VAF1869" s="84"/>
      <c r="VAG1869" s="84"/>
      <c r="VAH1869" s="84"/>
      <c r="VAI1869" s="84"/>
      <c r="VAJ1869" s="84"/>
      <c r="VAK1869" s="84"/>
      <c r="VAL1869" s="84"/>
      <c r="VAM1869" s="84"/>
      <c r="VAN1869" s="84"/>
      <c r="VAO1869" s="84"/>
      <c r="VAP1869" s="84"/>
      <c r="VAQ1869" s="84"/>
      <c r="VAR1869" s="84"/>
      <c r="VAS1869" s="84"/>
      <c r="VAT1869" s="84"/>
      <c r="VAU1869" s="84"/>
      <c r="VAV1869" s="84"/>
      <c r="VAW1869" s="84"/>
      <c r="VAX1869" s="84"/>
      <c r="VAY1869" s="84"/>
      <c r="VAZ1869" s="84"/>
      <c r="VBA1869" s="84"/>
      <c r="VBB1869" s="84"/>
      <c r="VBC1869" s="84"/>
      <c r="VBD1869" s="84"/>
      <c r="VBE1869" s="84"/>
      <c r="VBF1869" s="84"/>
      <c r="VBG1869" s="84"/>
      <c r="VBH1869" s="84"/>
      <c r="VBI1869" s="84"/>
      <c r="VBJ1869" s="84"/>
      <c r="VBK1869" s="84"/>
      <c r="VBL1869" s="84"/>
      <c r="VBM1869" s="84"/>
      <c r="VBN1869" s="84"/>
      <c r="VBO1869" s="84"/>
      <c r="VBP1869" s="84"/>
      <c r="VBQ1869" s="84"/>
      <c r="VBR1869" s="84"/>
      <c r="VBS1869" s="84"/>
      <c r="VBT1869" s="84"/>
      <c r="VBU1869" s="84"/>
      <c r="VBV1869" s="84"/>
      <c r="VBW1869" s="84"/>
      <c r="VBX1869" s="84"/>
      <c r="VBY1869" s="84"/>
      <c r="VBZ1869" s="84"/>
      <c r="VCA1869" s="84"/>
      <c r="VCB1869" s="84"/>
      <c r="VCC1869" s="84"/>
      <c r="VCD1869" s="84"/>
      <c r="VCE1869" s="84"/>
      <c r="VCF1869" s="84"/>
      <c r="VCG1869" s="84"/>
      <c r="VCH1869" s="84"/>
      <c r="VCI1869" s="84"/>
      <c r="VCJ1869" s="84"/>
      <c r="VCK1869" s="84"/>
      <c r="VCL1869" s="84"/>
      <c r="VCM1869" s="84"/>
      <c r="VCN1869" s="84"/>
      <c r="VCO1869" s="84"/>
      <c r="VCP1869" s="84"/>
      <c r="VCQ1869" s="84"/>
      <c r="VCR1869" s="84"/>
      <c r="VCS1869" s="84"/>
      <c r="VCT1869" s="84"/>
      <c r="VCU1869" s="84"/>
      <c r="VCV1869" s="84"/>
      <c r="VCW1869" s="84"/>
      <c r="VCX1869" s="84"/>
      <c r="VCY1869" s="84"/>
      <c r="VCZ1869" s="84"/>
      <c r="VDA1869" s="84"/>
      <c r="VDB1869" s="84"/>
      <c r="VDC1869" s="84"/>
      <c r="VDD1869" s="84"/>
      <c r="VDE1869" s="84"/>
      <c r="VDF1869" s="84"/>
      <c r="VDG1869" s="84"/>
      <c r="VDH1869" s="84"/>
      <c r="VDI1869" s="84"/>
      <c r="VDJ1869" s="84"/>
      <c r="VDK1869" s="84"/>
      <c r="VDL1869" s="84"/>
      <c r="VDM1869" s="84"/>
      <c r="VDN1869" s="84"/>
      <c r="VDO1869" s="84"/>
      <c r="VDP1869" s="84"/>
      <c r="VDQ1869" s="84"/>
      <c r="VDR1869" s="84"/>
      <c r="VDS1869" s="84"/>
      <c r="VDT1869" s="84"/>
      <c r="VDU1869" s="84"/>
      <c r="VDV1869" s="84"/>
      <c r="VDW1869" s="84"/>
      <c r="VDX1869" s="84"/>
      <c r="VDY1869" s="84"/>
      <c r="VDZ1869" s="84"/>
      <c r="VEA1869" s="84"/>
      <c r="VEB1869" s="84"/>
      <c r="VEC1869" s="84"/>
      <c r="VED1869" s="84"/>
      <c r="VEE1869" s="84"/>
      <c r="VEF1869" s="84"/>
      <c r="VEG1869" s="84"/>
      <c r="VEH1869" s="84"/>
      <c r="VEI1869" s="84"/>
      <c r="VEJ1869" s="84"/>
      <c r="VEK1869" s="84"/>
      <c r="VEL1869" s="84"/>
      <c r="VEM1869" s="84"/>
      <c r="VEN1869" s="84"/>
      <c r="VEO1869" s="84"/>
      <c r="VEP1869" s="84"/>
      <c r="VEQ1869" s="84"/>
      <c r="VER1869" s="84"/>
      <c r="VES1869" s="84"/>
      <c r="VET1869" s="84"/>
      <c r="VEU1869" s="84"/>
      <c r="VEV1869" s="84"/>
      <c r="VEW1869" s="84"/>
      <c r="VEX1869" s="84"/>
      <c r="VEY1869" s="84"/>
      <c r="VEZ1869" s="84"/>
      <c r="VFA1869" s="84"/>
      <c r="VFB1869" s="84"/>
      <c r="VFC1869" s="84"/>
      <c r="VFD1869" s="84"/>
      <c r="VFE1869" s="84"/>
      <c r="VFF1869" s="84"/>
      <c r="VFG1869" s="84"/>
      <c r="VFH1869" s="84"/>
      <c r="VFI1869" s="84"/>
      <c r="VFJ1869" s="84"/>
      <c r="VFK1869" s="84"/>
      <c r="VFL1869" s="84"/>
      <c r="VFM1869" s="84"/>
      <c r="VFN1869" s="84"/>
      <c r="VFO1869" s="84"/>
      <c r="VFP1869" s="84"/>
      <c r="VFQ1869" s="84"/>
      <c r="VFR1869" s="84"/>
      <c r="VFS1869" s="84"/>
      <c r="VFT1869" s="84"/>
      <c r="VFU1869" s="84"/>
      <c r="VFV1869" s="84"/>
      <c r="VFW1869" s="84"/>
      <c r="VFX1869" s="84"/>
      <c r="VFY1869" s="84"/>
      <c r="VFZ1869" s="84"/>
      <c r="VGA1869" s="84"/>
      <c r="VGB1869" s="84"/>
      <c r="VGC1869" s="84"/>
      <c r="VGD1869" s="84"/>
      <c r="VGE1869" s="84"/>
      <c r="VGF1869" s="84"/>
      <c r="VGG1869" s="84"/>
      <c r="VGH1869" s="84"/>
      <c r="VGI1869" s="84"/>
      <c r="VGJ1869" s="84"/>
      <c r="VGK1869" s="84"/>
      <c r="VGL1869" s="84"/>
      <c r="VGM1869" s="84"/>
      <c r="VGN1869" s="84"/>
      <c r="VGO1869" s="84"/>
      <c r="VGP1869" s="84"/>
      <c r="VGQ1869" s="84"/>
      <c r="VGR1869" s="84"/>
      <c r="VGS1869" s="84"/>
      <c r="VGT1869" s="84"/>
      <c r="VGU1869" s="84"/>
      <c r="VGV1869" s="84"/>
      <c r="VGW1869" s="84"/>
      <c r="VGX1869" s="84"/>
      <c r="VGY1869" s="84"/>
      <c r="VGZ1869" s="84"/>
      <c r="VHA1869" s="84"/>
      <c r="VHB1869" s="84"/>
      <c r="VHC1869" s="84"/>
      <c r="VHD1869" s="84"/>
      <c r="VHE1869" s="84"/>
      <c r="VHF1869" s="84"/>
      <c r="VHG1869" s="84"/>
      <c r="VHH1869" s="84"/>
      <c r="VHI1869" s="84"/>
      <c r="VHJ1869" s="84"/>
      <c r="VHK1869" s="84"/>
      <c r="VHL1869" s="84"/>
      <c r="VHM1869" s="84"/>
      <c r="VHN1869" s="84"/>
      <c r="VHO1869" s="84"/>
      <c r="VHP1869" s="84"/>
      <c r="VHQ1869" s="84"/>
      <c r="VHR1869" s="84"/>
      <c r="VHS1869" s="84"/>
      <c r="VHT1869" s="84"/>
      <c r="VHU1869" s="84"/>
      <c r="VHV1869" s="84"/>
      <c r="VHW1869" s="84"/>
      <c r="VHX1869" s="84"/>
      <c r="VHY1869" s="84"/>
      <c r="VHZ1869" s="84"/>
      <c r="VIA1869" s="84"/>
      <c r="VIB1869" s="84"/>
      <c r="VIC1869" s="84"/>
      <c r="VID1869" s="84"/>
      <c r="VIE1869" s="84"/>
      <c r="VIF1869" s="84"/>
      <c r="VIG1869" s="84"/>
      <c r="VIH1869" s="84"/>
      <c r="VII1869" s="84"/>
      <c r="VIJ1869" s="84"/>
      <c r="VIK1869" s="84"/>
      <c r="VIL1869" s="84"/>
      <c r="VIM1869" s="84"/>
      <c r="VIN1869" s="84"/>
      <c r="VIO1869" s="84"/>
      <c r="VIP1869" s="84"/>
      <c r="VIQ1869" s="84"/>
      <c r="VIR1869" s="84"/>
      <c r="VIS1869" s="84"/>
      <c r="VIT1869" s="84"/>
      <c r="VIU1869" s="84"/>
      <c r="VIV1869" s="84"/>
      <c r="VIW1869" s="84"/>
      <c r="VIX1869" s="84"/>
      <c r="VIY1869" s="84"/>
      <c r="VIZ1869" s="84"/>
      <c r="VJA1869" s="84"/>
      <c r="VJB1869" s="84"/>
      <c r="VJC1869" s="84"/>
      <c r="VJD1869" s="84"/>
      <c r="VJE1869" s="84"/>
      <c r="VJF1869" s="84"/>
      <c r="VJG1869" s="84"/>
      <c r="VJH1869" s="84"/>
      <c r="VJI1869" s="84"/>
      <c r="VJJ1869" s="84"/>
      <c r="VJK1869" s="84"/>
      <c r="VJL1869" s="84"/>
      <c r="VJM1869" s="84"/>
      <c r="VJN1869" s="84"/>
      <c r="VJO1869" s="84"/>
      <c r="VJP1869" s="84"/>
      <c r="VJQ1869" s="84"/>
      <c r="VJR1869" s="84"/>
      <c r="VJS1869" s="84"/>
      <c r="VJT1869" s="84"/>
      <c r="VJU1869" s="84"/>
      <c r="VJV1869" s="84"/>
      <c r="VJW1869" s="84"/>
      <c r="VJX1869" s="84"/>
      <c r="VJY1869" s="84"/>
      <c r="VJZ1869" s="84"/>
      <c r="VKA1869" s="84"/>
      <c r="VKB1869" s="84"/>
      <c r="VKC1869" s="84"/>
      <c r="VKD1869" s="84"/>
      <c r="VKE1869" s="84"/>
      <c r="VKF1869" s="84"/>
      <c r="VKG1869" s="84"/>
      <c r="VKH1869" s="84"/>
      <c r="VKI1869" s="84"/>
      <c r="VKJ1869" s="84"/>
      <c r="VKK1869" s="84"/>
      <c r="VKL1869" s="84"/>
      <c r="VKM1869" s="84"/>
      <c r="VKN1869" s="84"/>
      <c r="VKO1869" s="84"/>
      <c r="VKP1869" s="84"/>
      <c r="VKQ1869" s="84"/>
      <c r="VKR1869" s="84"/>
      <c r="VKS1869" s="84"/>
      <c r="VKT1869" s="84"/>
      <c r="VKU1869" s="84"/>
      <c r="VKV1869" s="84"/>
      <c r="VKW1869" s="84"/>
      <c r="VKX1869" s="84"/>
      <c r="VKY1869" s="84"/>
      <c r="VKZ1869" s="84"/>
      <c r="VLA1869" s="84"/>
      <c r="VLB1869" s="84"/>
      <c r="VLC1869" s="84"/>
      <c r="VLD1869" s="84"/>
      <c r="VLE1869" s="84"/>
      <c r="VLF1869" s="84"/>
      <c r="VLG1869" s="84"/>
      <c r="VLH1869" s="84"/>
      <c r="VLI1869" s="84"/>
      <c r="VLJ1869" s="84"/>
      <c r="VLK1869" s="84"/>
      <c r="VLL1869" s="84"/>
      <c r="VLM1869" s="84"/>
      <c r="VLN1869" s="84"/>
      <c r="VLO1869" s="84"/>
      <c r="VLP1869" s="84"/>
      <c r="VLQ1869" s="84"/>
      <c r="VLR1869" s="84"/>
      <c r="VLS1869" s="84"/>
      <c r="VLT1869" s="84"/>
      <c r="VLU1869" s="84"/>
      <c r="VLV1869" s="84"/>
      <c r="VLW1869" s="84"/>
      <c r="VLX1869" s="84"/>
      <c r="VLY1869" s="84"/>
      <c r="VLZ1869" s="84"/>
      <c r="VMA1869" s="84"/>
      <c r="VMB1869" s="84"/>
      <c r="VMC1869" s="84"/>
      <c r="VMD1869" s="84"/>
      <c r="VME1869" s="84"/>
      <c r="VMF1869" s="84"/>
      <c r="VMG1869" s="84"/>
      <c r="VMH1869" s="84"/>
      <c r="VMI1869" s="84"/>
      <c r="VMJ1869" s="84"/>
      <c r="VMK1869" s="84"/>
      <c r="VML1869" s="84"/>
      <c r="VMM1869" s="84"/>
      <c r="VMN1869" s="84"/>
      <c r="VMO1869" s="84"/>
      <c r="VMP1869" s="84"/>
      <c r="VMQ1869" s="84"/>
      <c r="VMR1869" s="84"/>
      <c r="VMS1869" s="84"/>
      <c r="VMT1869" s="84"/>
      <c r="VMU1869" s="84"/>
      <c r="VMV1869" s="84"/>
      <c r="VMW1869" s="84"/>
      <c r="VMX1869" s="84"/>
      <c r="VMY1869" s="84"/>
      <c r="VMZ1869" s="84"/>
      <c r="VNA1869" s="84"/>
      <c r="VNB1869" s="84"/>
      <c r="VNC1869" s="84"/>
      <c r="VND1869" s="84"/>
      <c r="VNE1869" s="84"/>
      <c r="VNF1869" s="84"/>
      <c r="VNG1869" s="84"/>
      <c r="VNH1869" s="84"/>
      <c r="VNI1869" s="84"/>
      <c r="VNJ1869" s="84"/>
      <c r="VNK1869" s="84"/>
      <c r="VNL1869" s="84"/>
      <c r="VNM1869" s="84"/>
      <c r="VNN1869" s="84"/>
      <c r="VNO1869" s="84"/>
      <c r="VNP1869" s="84"/>
      <c r="VNQ1869" s="84"/>
      <c r="VNR1869" s="84"/>
      <c r="VNS1869" s="84"/>
      <c r="VNT1869" s="84"/>
      <c r="VNU1869" s="84"/>
      <c r="VNV1869" s="84"/>
      <c r="VNW1869" s="84"/>
      <c r="VNX1869" s="84"/>
      <c r="VNY1869" s="84"/>
      <c r="VNZ1869" s="84"/>
      <c r="VOA1869" s="84"/>
      <c r="VOB1869" s="84"/>
      <c r="VOC1869" s="84"/>
      <c r="VOD1869" s="84"/>
      <c r="VOE1869" s="84"/>
      <c r="VOF1869" s="84"/>
      <c r="VOG1869" s="84"/>
      <c r="VOH1869" s="84"/>
      <c r="VOI1869" s="84"/>
      <c r="VOJ1869" s="84"/>
      <c r="VOK1869" s="84"/>
      <c r="VOL1869" s="84"/>
      <c r="VOM1869" s="84"/>
      <c r="VON1869" s="84"/>
      <c r="VOO1869" s="84"/>
      <c r="VOP1869" s="84"/>
      <c r="VOQ1869" s="84"/>
      <c r="VOR1869" s="84"/>
      <c r="VOS1869" s="84"/>
      <c r="VOT1869" s="84"/>
      <c r="VOU1869" s="84"/>
      <c r="VOV1869" s="84"/>
      <c r="VOW1869" s="84"/>
      <c r="VOX1869" s="84"/>
      <c r="VOY1869" s="84"/>
      <c r="VOZ1869" s="84"/>
      <c r="VPA1869" s="84"/>
      <c r="VPB1869" s="84"/>
      <c r="VPC1869" s="84"/>
      <c r="VPD1869" s="84"/>
      <c r="VPE1869" s="84"/>
      <c r="VPF1869" s="84"/>
      <c r="VPG1869" s="84"/>
      <c r="VPH1869" s="84"/>
      <c r="VPI1869" s="84"/>
      <c r="VPJ1869" s="84"/>
      <c r="VPK1869" s="84"/>
      <c r="VPL1869" s="84"/>
      <c r="VPM1869" s="84"/>
      <c r="VPN1869" s="84"/>
      <c r="VPO1869" s="84"/>
      <c r="VPP1869" s="84"/>
      <c r="VPQ1869" s="84"/>
      <c r="VPR1869" s="84"/>
      <c r="VPS1869" s="84"/>
      <c r="VPT1869" s="84"/>
      <c r="VPU1869" s="84"/>
      <c r="VPV1869" s="84"/>
      <c r="VPW1869" s="84"/>
      <c r="VPX1869" s="84"/>
      <c r="VPY1869" s="84"/>
      <c r="VPZ1869" s="84"/>
      <c r="VQA1869" s="84"/>
      <c r="VQB1869" s="84"/>
      <c r="VQC1869" s="84"/>
      <c r="VQD1869" s="84"/>
      <c r="VQE1869" s="84"/>
      <c r="VQF1869" s="84"/>
      <c r="VQG1869" s="84"/>
      <c r="VQH1869" s="84"/>
      <c r="VQI1869" s="84"/>
      <c r="VQJ1869" s="84"/>
      <c r="VQK1869" s="84"/>
      <c r="VQL1869" s="84"/>
      <c r="VQM1869" s="84"/>
      <c r="VQN1869" s="84"/>
      <c r="VQO1869" s="84"/>
      <c r="VQP1869" s="84"/>
      <c r="VQQ1869" s="84"/>
      <c r="VQR1869" s="84"/>
      <c r="VQS1869" s="84"/>
      <c r="VQT1869" s="84"/>
      <c r="VQU1869" s="84"/>
      <c r="VQV1869" s="84"/>
      <c r="VQW1869" s="84"/>
      <c r="VQX1869" s="84"/>
      <c r="VQY1869" s="84"/>
      <c r="VQZ1869" s="84"/>
      <c r="VRA1869" s="84"/>
      <c r="VRB1869" s="84"/>
      <c r="VRC1869" s="84"/>
      <c r="VRD1869" s="84"/>
      <c r="VRE1869" s="84"/>
      <c r="VRF1869" s="84"/>
      <c r="VRG1869" s="84"/>
      <c r="VRH1869" s="84"/>
      <c r="VRI1869" s="84"/>
      <c r="VRJ1869" s="84"/>
      <c r="VRK1869" s="84"/>
      <c r="VRL1869" s="84"/>
      <c r="VRM1869" s="84"/>
      <c r="VRN1869" s="84"/>
      <c r="VRO1869" s="84"/>
      <c r="VRP1869" s="84"/>
      <c r="VRQ1869" s="84"/>
      <c r="VRR1869" s="84"/>
      <c r="VRS1869" s="84"/>
      <c r="VRT1869" s="84"/>
      <c r="VRU1869" s="84"/>
      <c r="VRV1869" s="84"/>
      <c r="VRW1869" s="84"/>
      <c r="VRX1869" s="84"/>
      <c r="VRY1869" s="84"/>
      <c r="VRZ1869" s="84"/>
      <c r="VSA1869" s="84"/>
      <c r="VSB1869" s="84"/>
      <c r="VSC1869" s="84"/>
      <c r="VSD1869" s="84"/>
      <c r="VSE1869" s="84"/>
      <c r="VSF1869" s="84"/>
      <c r="VSG1869" s="84"/>
      <c r="VSH1869" s="84"/>
      <c r="VSI1869" s="84"/>
      <c r="VSJ1869" s="84"/>
      <c r="VSK1869" s="84"/>
      <c r="VSL1869" s="84"/>
      <c r="VSM1869" s="84"/>
      <c r="VSN1869" s="84"/>
      <c r="VSO1869" s="84"/>
      <c r="VSP1869" s="84"/>
      <c r="VSQ1869" s="84"/>
      <c r="VSR1869" s="84"/>
      <c r="VSS1869" s="84"/>
      <c r="VST1869" s="84"/>
      <c r="VSU1869" s="84"/>
      <c r="VSV1869" s="84"/>
      <c r="VSW1869" s="84"/>
      <c r="VSX1869" s="84"/>
      <c r="VSY1869" s="84"/>
      <c r="VSZ1869" s="84"/>
      <c r="VTA1869" s="84"/>
      <c r="VTB1869" s="84"/>
      <c r="VTC1869" s="84"/>
      <c r="VTD1869" s="84"/>
      <c r="VTE1869" s="84"/>
      <c r="VTF1869" s="84"/>
      <c r="VTG1869" s="84"/>
      <c r="VTH1869" s="84"/>
      <c r="VTI1869" s="84"/>
      <c r="VTJ1869" s="84"/>
      <c r="VTK1869" s="84"/>
      <c r="VTL1869" s="84"/>
      <c r="VTM1869" s="84"/>
      <c r="VTN1869" s="84"/>
      <c r="VTO1869" s="84"/>
      <c r="VTP1869" s="84"/>
      <c r="VTQ1869" s="84"/>
      <c r="VTR1869" s="84"/>
      <c r="VTS1869" s="84"/>
      <c r="VTT1869" s="84"/>
      <c r="VTU1869" s="84"/>
      <c r="VTV1869" s="84"/>
      <c r="VTW1869" s="84"/>
      <c r="VTX1869" s="84"/>
      <c r="VTY1869" s="84"/>
      <c r="VTZ1869" s="84"/>
      <c r="VUA1869" s="84"/>
      <c r="VUB1869" s="84"/>
      <c r="VUC1869" s="84"/>
      <c r="VUD1869" s="84"/>
      <c r="VUE1869" s="84"/>
      <c r="VUF1869" s="84"/>
      <c r="VUG1869" s="84"/>
      <c r="VUH1869" s="84"/>
      <c r="VUI1869" s="84"/>
      <c r="VUJ1869" s="84"/>
      <c r="VUK1869" s="84"/>
      <c r="VUL1869" s="84"/>
      <c r="VUM1869" s="84"/>
      <c r="VUN1869" s="84"/>
      <c r="VUO1869" s="84"/>
      <c r="VUP1869" s="84"/>
      <c r="VUQ1869" s="84"/>
      <c r="VUR1869" s="84"/>
      <c r="VUS1869" s="84"/>
      <c r="VUT1869" s="84"/>
      <c r="VUU1869" s="84"/>
      <c r="VUV1869" s="84"/>
      <c r="VUW1869" s="84"/>
      <c r="VUX1869" s="84"/>
      <c r="VUY1869" s="84"/>
      <c r="VUZ1869" s="84"/>
      <c r="VVA1869" s="84"/>
      <c r="VVB1869" s="84"/>
      <c r="VVC1869" s="84"/>
      <c r="VVD1869" s="84"/>
      <c r="VVE1869" s="84"/>
      <c r="VVF1869" s="84"/>
      <c r="VVG1869" s="84"/>
      <c r="VVH1869" s="84"/>
      <c r="VVI1869" s="84"/>
      <c r="VVJ1869" s="84"/>
      <c r="VVK1869" s="84"/>
      <c r="VVL1869" s="84"/>
      <c r="VVM1869" s="84"/>
      <c r="VVN1869" s="84"/>
      <c r="VVO1869" s="84"/>
      <c r="VVP1869" s="84"/>
      <c r="VVQ1869" s="84"/>
      <c r="VVR1869" s="84"/>
      <c r="VVS1869" s="84"/>
      <c r="VVT1869" s="84"/>
      <c r="VVU1869" s="84"/>
      <c r="VVV1869" s="84"/>
      <c r="VVW1869" s="84"/>
      <c r="VVX1869" s="84"/>
      <c r="VVY1869" s="84"/>
      <c r="VVZ1869" s="84"/>
      <c r="VWA1869" s="84"/>
      <c r="VWB1869" s="84"/>
      <c r="VWC1869" s="84"/>
      <c r="VWD1869" s="84"/>
      <c r="VWE1869" s="84"/>
      <c r="VWF1869" s="84"/>
      <c r="VWG1869" s="84"/>
      <c r="VWH1869" s="84"/>
      <c r="VWI1869" s="84"/>
      <c r="VWJ1869" s="84"/>
      <c r="VWK1869" s="84"/>
      <c r="VWL1869" s="84"/>
      <c r="VWM1869" s="84"/>
      <c r="VWN1869" s="84"/>
      <c r="VWO1869" s="84"/>
      <c r="VWP1869" s="84"/>
      <c r="VWQ1869" s="84"/>
      <c r="VWR1869" s="84"/>
      <c r="VWS1869" s="84"/>
      <c r="VWT1869" s="84"/>
      <c r="VWU1869" s="84"/>
      <c r="VWV1869" s="84"/>
      <c r="VWW1869" s="84"/>
      <c r="VWX1869" s="84"/>
      <c r="VWY1869" s="84"/>
      <c r="VWZ1869" s="84"/>
      <c r="VXA1869" s="84"/>
      <c r="VXB1869" s="84"/>
      <c r="VXC1869" s="84"/>
      <c r="VXD1869" s="84"/>
      <c r="VXE1869" s="84"/>
      <c r="VXF1869" s="84"/>
      <c r="VXG1869" s="84"/>
      <c r="VXH1869" s="84"/>
      <c r="VXI1869" s="84"/>
      <c r="VXJ1869" s="84"/>
      <c r="VXK1869" s="84"/>
      <c r="VXL1869" s="84"/>
      <c r="VXM1869" s="84"/>
      <c r="VXN1869" s="84"/>
      <c r="VXO1869" s="84"/>
      <c r="VXP1869" s="84"/>
      <c r="VXQ1869" s="84"/>
      <c r="VXR1869" s="84"/>
      <c r="VXS1869" s="84"/>
      <c r="VXT1869" s="84"/>
      <c r="VXU1869" s="84"/>
      <c r="VXV1869" s="84"/>
      <c r="VXW1869" s="84"/>
      <c r="VXX1869" s="84"/>
      <c r="VXY1869" s="84"/>
      <c r="VXZ1869" s="84"/>
      <c r="VYA1869" s="84"/>
      <c r="VYB1869" s="84"/>
      <c r="VYC1869" s="84"/>
      <c r="VYD1869" s="84"/>
      <c r="VYE1869" s="84"/>
      <c r="VYF1869" s="84"/>
      <c r="VYG1869" s="84"/>
      <c r="VYH1869" s="84"/>
      <c r="VYI1869" s="84"/>
      <c r="VYJ1869" s="84"/>
      <c r="VYK1869" s="84"/>
      <c r="VYL1869" s="84"/>
      <c r="VYM1869" s="84"/>
      <c r="VYN1869" s="84"/>
      <c r="VYO1869" s="84"/>
      <c r="VYP1869" s="84"/>
      <c r="VYQ1869" s="84"/>
      <c r="VYR1869" s="84"/>
      <c r="VYS1869" s="84"/>
      <c r="VYT1869" s="84"/>
      <c r="VYU1869" s="84"/>
      <c r="VYV1869" s="84"/>
      <c r="VYW1869" s="84"/>
      <c r="VYX1869" s="84"/>
      <c r="VYY1869" s="84"/>
      <c r="VYZ1869" s="84"/>
      <c r="VZA1869" s="84"/>
      <c r="VZB1869" s="84"/>
      <c r="VZC1869" s="84"/>
      <c r="VZD1869" s="84"/>
      <c r="VZE1869" s="84"/>
      <c r="VZF1869" s="84"/>
      <c r="VZG1869" s="84"/>
      <c r="VZH1869" s="84"/>
      <c r="VZI1869" s="84"/>
      <c r="VZJ1869" s="84"/>
      <c r="VZK1869" s="84"/>
      <c r="VZL1869" s="84"/>
      <c r="VZM1869" s="84"/>
      <c r="VZN1869" s="84"/>
      <c r="VZO1869" s="84"/>
      <c r="VZP1869" s="84"/>
      <c r="VZQ1869" s="84"/>
      <c r="VZR1869" s="84"/>
      <c r="VZS1869" s="84"/>
      <c r="VZT1869" s="84"/>
      <c r="VZU1869" s="84"/>
      <c r="VZV1869" s="84"/>
      <c r="VZW1869" s="84"/>
      <c r="VZX1869" s="84"/>
      <c r="VZY1869" s="84"/>
      <c r="VZZ1869" s="84"/>
      <c r="WAA1869" s="84"/>
      <c r="WAB1869" s="84"/>
      <c r="WAC1869" s="84"/>
      <c r="WAD1869" s="84"/>
      <c r="WAE1869" s="84"/>
      <c r="WAF1869" s="84"/>
      <c r="WAG1869" s="84"/>
      <c r="WAH1869" s="84"/>
      <c r="WAI1869" s="84"/>
      <c r="WAJ1869" s="84"/>
      <c r="WAK1869" s="84"/>
      <c r="WAL1869" s="84"/>
      <c r="WAM1869" s="84"/>
      <c r="WAN1869" s="84"/>
      <c r="WAO1869" s="84"/>
      <c r="WAP1869" s="84"/>
      <c r="WAQ1869" s="84"/>
      <c r="WAR1869" s="84"/>
      <c r="WAS1869" s="84"/>
      <c r="WAT1869" s="84"/>
      <c r="WAU1869" s="84"/>
      <c r="WAV1869" s="84"/>
      <c r="WAW1869" s="84"/>
      <c r="WAX1869" s="84"/>
      <c r="WAY1869" s="84"/>
      <c r="WAZ1869" s="84"/>
      <c r="WBA1869" s="84"/>
      <c r="WBB1869" s="84"/>
      <c r="WBC1869" s="84"/>
      <c r="WBD1869" s="84"/>
      <c r="WBE1869" s="84"/>
      <c r="WBF1869" s="84"/>
      <c r="WBG1869" s="84"/>
      <c r="WBH1869" s="84"/>
      <c r="WBI1869" s="84"/>
      <c r="WBJ1869" s="84"/>
      <c r="WBK1869" s="84"/>
      <c r="WBL1869" s="84"/>
      <c r="WBM1869" s="84"/>
      <c r="WBN1869" s="84"/>
      <c r="WBO1869" s="84"/>
      <c r="WBP1869" s="84"/>
      <c r="WBQ1869" s="84"/>
      <c r="WBR1869" s="84"/>
      <c r="WBS1869" s="84"/>
      <c r="WBT1869" s="84"/>
      <c r="WBU1869" s="84"/>
      <c r="WBV1869" s="84"/>
      <c r="WBW1869" s="84"/>
      <c r="WBX1869" s="84"/>
      <c r="WBY1869" s="84"/>
      <c r="WBZ1869" s="84"/>
      <c r="WCA1869" s="84"/>
      <c r="WCB1869" s="84"/>
      <c r="WCC1869" s="84"/>
      <c r="WCD1869" s="84"/>
      <c r="WCE1869" s="84"/>
      <c r="WCF1869" s="84"/>
      <c r="WCG1869" s="84"/>
      <c r="WCH1869" s="84"/>
      <c r="WCI1869" s="84"/>
      <c r="WCJ1869" s="84"/>
      <c r="WCK1869" s="84"/>
      <c r="WCL1869" s="84"/>
      <c r="WCM1869" s="84"/>
      <c r="WCN1869" s="84"/>
      <c r="WCO1869" s="84"/>
      <c r="WCP1869" s="84"/>
      <c r="WCQ1869" s="84"/>
      <c r="WCR1869" s="84"/>
      <c r="WCS1869" s="84"/>
      <c r="WCT1869" s="84"/>
      <c r="WCU1869" s="84"/>
      <c r="WCV1869" s="84"/>
      <c r="WCW1869" s="84"/>
      <c r="WCX1869" s="84"/>
      <c r="WCY1869" s="84"/>
      <c r="WCZ1869" s="84"/>
      <c r="WDA1869" s="84"/>
      <c r="WDB1869" s="84"/>
      <c r="WDC1869" s="84"/>
      <c r="WDD1869" s="84"/>
      <c r="WDE1869" s="84"/>
      <c r="WDF1869" s="84"/>
      <c r="WDG1869" s="84"/>
      <c r="WDH1869" s="84"/>
      <c r="WDI1869" s="84"/>
      <c r="WDJ1869" s="84"/>
      <c r="WDK1869" s="84"/>
      <c r="WDL1869" s="84"/>
      <c r="WDM1869" s="84"/>
      <c r="WDN1869" s="84"/>
      <c r="WDO1869" s="84"/>
      <c r="WDP1869" s="84"/>
      <c r="WDQ1869" s="84"/>
      <c r="WDR1869" s="84"/>
      <c r="WDS1869" s="84"/>
      <c r="WDT1869" s="84"/>
      <c r="WDU1869" s="84"/>
      <c r="WDV1869" s="84"/>
      <c r="WDW1869" s="84"/>
      <c r="WDX1869" s="84"/>
      <c r="WDY1869" s="84"/>
      <c r="WDZ1869" s="84"/>
      <c r="WEA1869" s="84"/>
      <c r="WEB1869" s="84"/>
      <c r="WEC1869" s="84"/>
      <c r="WED1869" s="84"/>
      <c r="WEE1869" s="84"/>
      <c r="WEF1869" s="84"/>
      <c r="WEG1869" s="84"/>
      <c r="WEH1869" s="84"/>
      <c r="WEI1869" s="84"/>
      <c r="WEJ1869" s="84"/>
      <c r="WEK1869" s="84"/>
      <c r="WEL1869" s="84"/>
      <c r="WEM1869" s="84"/>
      <c r="WEN1869" s="84"/>
      <c r="WEO1869" s="84"/>
      <c r="WEP1869" s="84"/>
      <c r="WEQ1869" s="84"/>
      <c r="WER1869" s="84"/>
      <c r="WES1869" s="84"/>
      <c r="WET1869" s="84"/>
      <c r="WEU1869" s="84"/>
      <c r="WEV1869" s="84"/>
      <c r="WEW1869" s="84"/>
      <c r="WEX1869" s="84"/>
      <c r="WEY1869" s="84"/>
      <c r="WEZ1869" s="84"/>
      <c r="WFA1869" s="84"/>
      <c r="WFB1869" s="84"/>
      <c r="WFC1869" s="84"/>
      <c r="WFD1869" s="84"/>
      <c r="WFE1869" s="84"/>
      <c r="WFF1869" s="84"/>
      <c r="WFG1869" s="84"/>
      <c r="WFH1869" s="84"/>
      <c r="WFI1869" s="84"/>
      <c r="WFJ1869" s="84"/>
      <c r="WFK1869" s="84"/>
      <c r="WFL1869" s="84"/>
      <c r="WFM1869" s="84"/>
      <c r="WFN1869" s="84"/>
      <c r="WFO1869" s="84"/>
      <c r="WFP1869" s="84"/>
      <c r="WFQ1869" s="84"/>
      <c r="WFR1869" s="84"/>
      <c r="WFS1869" s="84"/>
      <c r="WFT1869" s="84"/>
      <c r="WFU1869" s="84"/>
      <c r="WFV1869" s="84"/>
      <c r="WFW1869" s="84"/>
      <c r="WFX1869" s="84"/>
      <c r="WFY1869" s="84"/>
      <c r="WFZ1869" s="84"/>
      <c r="WGA1869" s="84"/>
      <c r="WGB1869" s="84"/>
      <c r="WGC1869" s="84"/>
      <c r="WGD1869" s="84"/>
      <c r="WGE1869" s="84"/>
      <c r="WGF1869" s="84"/>
      <c r="WGG1869" s="84"/>
      <c r="WGH1869" s="84"/>
      <c r="WGI1869" s="84"/>
      <c r="WGJ1869" s="84"/>
      <c r="WGK1869" s="84"/>
      <c r="WGL1869" s="84"/>
      <c r="WGM1869" s="84"/>
      <c r="WGN1869" s="84"/>
      <c r="WGO1869" s="84"/>
      <c r="WGP1869" s="84"/>
      <c r="WGQ1869" s="84"/>
      <c r="WGR1869" s="84"/>
      <c r="WGS1869" s="84"/>
      <c r="WGT1869" s="84"/>
      <c r="WGU1869" s="84"/>
      <c r="WGV1869" s="84"/>
      <c r="WGW1869" s="84"/>
      <c r="WGX1869" s="84"/>
      <c r="WGY1869" s="84"/>
      <c r="WGZ1869" s="84"/>
      <c r="WHA1869" s="84"/>
      <c r="WHB1869" s="84"/>
      <c r="WHC1869" s="84"/>
      <c r="WHD1869" s="84"/>
      <c r="WHE1869" s="84"/>
      <c r="WHF1869" s="84"/>
      <c r="WHG1869" s="84"/>
      <c r="WHH1869" s="84"/>
      <c r="WHI1869" s="84"/>
      <c r="WHJ1869" s="84"/>
      <c r="WHK1869" s="84"/>
      <c r="WHL1869" s="84"/>
      <c r="WHM1869" s="84"/>
      <c r="WHN1869" s="84"/>
      <c r="WHO1869" s="84"/>
      <c r="WHP1869" s="84"/>
      <c r="WHQ1869" s="84"/>
      <c r="WHR1869" s="84"/>
      <c r="WHS1869" s="84"/>
      <c r="WHT1869" s="84"/>
      <c r="WHU1869" s="84"/>
      <c r="WHV1869" s="84"/>
      <c r="WHW1869" s="84"/>
      <c r="WHX1869" s="84"/>
      <c r="WHY1869" s="84"/>
      <c r="WHZ1869" s="84"/>
      <c r="WIA1869" s="84"/>
      <c r="WIB1869" s="84"/>
      <c r="WIC1869" s="84"/>
      <c r="WID1869" s="84"/>
      <c r="WIE1869" s="84"/>
      <c r="WIF1869" s="84"/>
      <c r="WIG1869" s="84"/>
      <c r="WIH1869" s="84"/>
      <c r="WII1869" s="84"/>
      <c r="WIJ1869" s="84"/>
      <c r="WIK1869" s="84"/>
      <c r="WIL1869" s="84"/>
      <c r="WIM1869" s="84"/>
      <c r="WIN1869" s="84"/>
      <c r="WIO1869" s="84"/>
      <c r="WIP1869" s="84"/>
      <c r="WIQ1869" s="84"/>
      <c r="WIR1869" s="84"/>
      <c r="WIS1869" s="84"/>
      <c r="WIT1869" s="84"/>
      <c r="WIU1869" s="84"/>
      <c r="WIV1869" s="84"/>
      <c r="WIW1869" s="84"/>
      <c r="WIX1869" s="84"/>
      <c r="WIY1869" s="84"/>
      <c r="WIZ1869" s="84"/>
      <c r="WJA1869" s="84"/>
      <c r="WJB1869" s="84"/>
      <c r="WJC1869" s="84"/>
      <c r="WJD1869" s="84"/>
      <c r="WJE1869" s="84"/>
      <c r="WJF1869" s="84"/>
      <c r="WJG1869" s="84"/>
      <c r="WJH1869" s="84"/>
      <c r="WJI1869" s="84"/>
      <c r="WJJ1869" s="84"/>
      <c r="WJK1869" s="84"/>
      <c r="WJL1869" s="84"/>
      <c r="WJM1869" s="84"/>
      <c r="WJN1869" s="84"/>
      <c r="WJO1869" s="84"/>
      <c r="WJP1869" s="84"/>
      <c r="WJQ1869" s="84"/>
      <c r="WJR1869" s="84"/>
      <c r="WJS1869" s="84"/>
      <c r="WJT1869" s="84"/>
      <c r="WJU1869" s="84"/>
      <c r="WJV1869" s="84"/>
      <c r="WJW1869" s="84"/>
      <c r="WJX1869" s="84"/>
      <c r="WJY1869" s="84"/>
      <c r="WJZ1869" s="84"/>
      <c r="WKA1869" s="84"/>
      <c r="WKB1869" s="84"/>
      <c r="WKC1869" s="84"/>
      <c r="WKD1869" s="84"/>
      <c r="WKE1869" s="84"/>
      <c r="WKF1869" s="84"/>
      <c r="WKG1869" s="84"/>
      <c r="WKH1869" s="84"/>
      <c r="WKI1869" s="84"/>
      <c r="WKJ1869" s="84"/>
      <c r="WKK1869" s="84"/>
      <c r="WKL1869" s="84"/>
      <c r="WKM1869" s="84"/>
      <c r="WKN1869" s="84"/>
      <c r="WKO1869" s="84"/>
      <c r="WKP1869" s="84"/>
      <c r="WKQ1869" s="84"/>
      <c r="WKR1869" s="84"/>
      <c r="WKS1869" s="84"/>
      <c r="WKT1869" s="84"/>
      <c r="WKU1869" s="84"/>
      <c r="WKV1869" s="84"/>
      <c r="WKW1869" s="84"/>
      <c r="WKX1869" s="84"/>
      <c r="WKY1869" s="84"/>
      <c r="WKZ1869" s="84"/>
      <c r="WLA1869" s="84"/>
      <c r="WLB1869" s="84"/>
      <c r="WLC1869" s="84"/>
      <c r="WLD1869" s="84"/>
      <c r="WLE1869" s="84"/>
      <c r="WLF1869" s="84"/>
      <c r="WLG1869" s="84"/>
      <c r="WLH1869" s="84"/>
      <c r="WLI1869" s="84"/>
      <c r="WLJ1869" s="84"/>
      <c r="WLK1869" s="84"/>
      <c r="WLL1869" s="84"/>
      <c r="WLM1869" s="84"/>
      <c r="WLN1869" s="84"/>
      <c r="WLO1869" s="84"/>
      <c r="WLP1869" s="84"/>
      <c r="WLQ1869" s="84"/>
      <c r="WLR1869" s="84"/>
      <c r="WLS1869" s="84"/>
      <c r="WLT1869" s="84"/>
      <c r="WLU1869" s="84"/>
      <c r="WLV1869" s="84"/>
      <c r="WLW1869" s="84"/>
      <c r="WLX1869" s="84"/>
      <c r="WLY1869" s="84"/>
      <c r="WLZ1869" s="84"/>
      <c r="WMA1869" s="84"/>
      <c r="WMB1869" s="84"/>
      <c r="WMC1869" s="84"/>
      <c r="WMD1869" s="84"/>
      <c r="WME1869" s="84"/>
      <c r="WMF1869" s="84"/>
      <c r="WMG1869" s="84"/>
      <c r="WMH1869" s="84"/>
      <c r="WMI1869" s="84"/>
      <c r="WMJ1869" s="84"/>
      <c r="WMK1869" s="84"/>
      <c r="WML1869" s="84"/>
      <c r="WMM1869" s="84"/>
      <c r="WMN1869" s="84"/>
      <c r="WMO1869" s="84"/>
      <c r="WMP1869" s="84"/>
      <c r="WMQ1869" s="84"/>
      <c r="WMR1869" s="84"/>
      <c r="WMS1869" s="84"/>
      <c r="WMT1869" s="84"/>
      <c r="WMU1869" s="84"/>
      <c r="WMV1869" s="84"/>
      <c r="WMW1869" s="84"/>
      <c r="WMX1869" s="84"/>
      <c r="WMY1869" s="84"/>
      <c r="WMZ1869" s="84"/>
      <c r="WNA1869" s="84"/>
      <c r="WNB1869" s="84"/>
      <c r="WNC1869" s="84"/>
      <c r="WND1869" s="84"/>
      <c r="WNE1869" s="84"/>
      <c r="WNF1869" s="84"/>
      <c r="WNG1869" s="84"/>
      <c r="WNH1869" s="84"/>
      <c r="WNI1869" s="84"/>
      <c r="WNJ1869" s="84"/>
      <c r="WNK1869" s="84"/>
      <c r="WNL1869" s="84"/>
      <c r="WNM1869" s="84"/>
      <c r="WNN1869" s="84"/>
      <c r="WNO1869" s="84"/>
      <c r="WNP1869" s="84"/>
      <c r="WNQ1869" s="84"/>
      <c r="WNR1869" s="84"/>
      <c r="WNS1869" s="84"/>
      <c r="WNT1869" s="84"/>
      <c r="WNU1869" s="84"/>
      <c r="WNV1869" s="84"/>
      <c r="WNW1869" s="84"/>
      <c r="WNX1869" s="84"/>
      <c r="WNY1869" s="84"/>
      <c r="WNZ1869" s="84"/>
      <c r="WOA1869" s="84"/>
      <c r="WOB1869" s="84"/>
      <c r="WOC1869" s="84"/>
      <c r="WOD1869" s="84"/>
      <c r="WOE1869" s="84"/>
      <c r="WOF1869" s="84"/>
      <c r="WOG1869" s="84"/>
      <c r="WOH1869" s="84"/>
      <c r="WOI1869" s="84"/>
      <c r="WOJ1869" s="84"/>
      <c r="WOK1869" s="84"/>
      <c r="WOL1869" s="84"/>
      <c r="WOM1869" s="84"/>
      <c r="WON1869" s="84"/>
      <c r="WOO1869" s="84"/>
      <c r="WOP1869" s="84"/>
      <c r="WOQ1869" s="84"/>
      <c r="WOR1869" s="84"/>
      <c r="WOS1869" s="84"/>
      <c r="WOT1869" s="84"/>
      <c r="WOU1869" s="84"/>
      <c r="WOV1869" s="84"/>
      <c r="WOW1869" s="84"/>
      <c r="WOX1869" s="84"/>
      <c r="WOY1869" s="84"/>
      <c r="WOZ1869" s="84"/>
      <c r="WPA1869" s="84"/>
      <c r="WPB1869" s="84"/>
      <c r="WPC1869" s="84"/>
      <c r="WPD1869" s="84"/>
      <c r="WPE1869" s="84"/>
      <c r="WPF1869" s="84"/>
      <c r="WPG1869" s="84"/>
      <c r="WPH1869" s="84"/>
      <c r="WPI1869" s="84"/>
      <c r="WPJ1869" s="84"/>
      <c r="WPK1869" s="84"/>
      <c r="WPL1869" s="84"/>
      <c r="WPM1869" s="84"/>
      <c r="WPN1869" s="84"/>
      <c r="WPO1869" s="84"/>
      <c r="WPP1869" s="84"/>
      <c r="WPQ1869" s="84"/>
      <c r="WPR1869" s="84"/>
      <c r="WPS1869" s="84"/>
      <c r="WPT1869" s="84"/>
      <c r="WPU1869" s="84"/>
      <c r="WPV1869" s="84"/>
      <c r="WPW1869" s="84"/>
      <c r="WPX1869" s="84"/>
      <c r="WPY1869" s="84"/>
      <c r="WPZ1869" s="84"/>
      <c r="WQA1869" s="84"/>
      <c r="WQB1869" s="84"/>
      <c r="WQC1869" s="84"/>
      <c r="WQD1869" s="84"/>
      <c r="WQE1869" s="84"/>
      <c r="WQF1869" s="84"/>
      <c r="WQG1869" s="84"/>
      <c r="WQH1869" s="84"/>
      <c r="WQI1869" s="84"/>
      <c r="WQJ1869" s="84"/>
      <c r="WQK1869" s="84"/>
      <c r="WQL1869" s="84"/>
      <c r="WQM1869" s="84"/>
      <c r="WQN1869" s="84"/>
      <c r="WQO1869" s="84"/>
      <c r="WQP1869" s="84"/>
      <c r="WQQ1869" s="84"/>
      <c r="WQR1869" s="84"/>
      <c r="WQS1869" s="84"/>
      <c r="WQT1869" s="84"/>
      <c r="WQU1869" s="84"/>
      <c r="WQV1869" s="84"/>
      <c r="WQW1869" s="84"/>
      <c r="WQX1869" s="84"/>
      <c r="WQY1869" s="84"/>
      <c r="WQZ1869" s="84"/>
      <c r="WRA1869" s="84"/>
      <c r="WRB1869" s="84"/>
      <c r="WRC1869" s="84"/>
      <c r="WRD1869" s="84"/>
      <c r="WRE1869" s="84"/>
      <c r="WRF1869" s="84"/>
      <c r="WRG1869" s="84"/>
      <c r="WRH1869" s="84"/>
      <c r="WRI1869" s="84"/>
    </row>
    <row r="1870" spans="1:16025" ht="13.5" customHeight="1" thickBot="1" x14ac:dyDescent="0.3">
      <c r="A1870" s="119">
        <v>50101634</v>
      </c>
      <c r="B1870" s="101" t="str">
        <f t="shared" ca="1" si="102"/>
        <v>Fruta fresca</v>
      </c>
      <c r="C1870" s="125" t="s">
        <v>18873</v>
      </c>
      <c r="D1870" s="103">
        <v>60</v>
      </c>
      <c r="E1870" s="104">
        <v>70</v>
      </c>
      <c r="F1870" s="70">
        <f t="shared" ca="1" si="103"/>
        <v>4200</v>
      </c>
      <c r="G1870" s="45"/>
      <c r="H1870" s="84"/>
      <c r="I1870" s="84"/>
      <c r="J1870" s="84"/>
      <c r="K1870" s="84"/>
      <c r="L1870" s="84"/>
      <c r="M1870" s="84"/>
      <c r="N1870" s="84"/>
      <c r="O1870" s="84"/>
      <c r="P1870" s="84"/>
      <c r="Q1870" s="84"/>
      <c r="R1870" s="84"/>
      <c r="S1870" s="84"/>
      <c r="T1870" s="84"/>
      <c r="U1870" s="84"/>
      <c r="V1870" s="84"/>
      <c r="W1870" s="84"/>
      <c r="X1870" s="84"/>
      <c r="Y1870" s="84"/>
      <c r="Z1870" s="84"/>
      <c r="AA1870" s="84"/>
      <c r="AB1870" s="84"/>
      <c r="AC1870" s="84"/>
      <c r="AD1870" s="84"/>
      <c r="AE1870" s="84"/>
      <c r="AF1870" s="84"/>
      <c r="AG1870" s="84"/>
      <c r="AH1870" s="84"/>
      <c r="AI1870" s="84"/>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4"/>
      <c r="BH1870" s="84"/>
      <c r="BI1870" s="84"/>
      <c r="BJ1870" s="84"/>
      <c r="BK1870" s="84"/>
      <c r="BL1870" s="84"/>
      <c r="BM1870" s="84"/>
      <c r="BN1870" s="84"/>
      <c r="BO1870" s="84"/>
      <c r="BP1870" s="84"/>
      <c r="BQ1870" s="84"/>
      <c r="BR1870" s="84"/>
      <c r="BS1870" s="84"/>
      <c r="BT1870" s="84"/>
      <c r="BU1870" s="84"/>
      <c r="BV1870" s="84"/>
      <c r="BW1870" s="84"/>
      <c r="BX1870" s="84"/>
      <c r="BY1870" s="84"/>
      <c r="BZ1870" s="84"/>
      <c r="CA1870" s="84"/>
      <c r="CB1870" s="84"/>
      <c r="CC1870" s="84"/>
      <c r="CD1870" s="84"/>
      <c r="CE1870" s="84"/>
      <c r="CF1870" s="84"/>
      <c r="CG1870" s="84"/>
      <c r="CH1870" s="84"/>
      <c r="CI1870" s="84"/>
      <c r="CJ1870" s="84"/>
      <c r="CK1870" s="84"/>
      <c r="CL1870" s="84"/>
      <c r="CM1870" s="84"/>
      <c r="CN1870" s="84"/>
      <c r="CO1870" s="84"/>
      <c r="CP1870" s="84"/>
      <c r="CQ1870" s="84"/>
      <c r="CR1870" s="84"/>
      <c r="CS1870" s="84"/>
      <c r="CT1870" s="84"/>
      <c r="CU1870" s="84"/>
      <c r="CV1870" s="84"/>
      <c r="CW1870" s="84"/>
      <c r="CX1870" s="84"/>
      <c r="CY1870" s="84"/>
      <c r="CZ1870" s="84"/>
      <c r="DA1870" s="84"/>
      <c r="DB1870" s="84"/>
      <c r="DC1870" s="84"/>
      <c r="DD1870" s="84"/>
      <c r="DE1870" s="84"/>
      <c r="DF1870" s="84"/>
      <c r="DG1870" s="84"/>
      <c r="DH1870" s="84"/>
      <c r="DI1870" s="84"/>
      <c r="DJ1870" s="84"/>
      <c r="DK1870" s="84"/>
      <c r="DL1870" s="84"/>
      <c r="DM1870" s="84"/>
      <c r="DN1870" s="84"/>
      <c r="DO1870" s="84"/>
      <c r="DP1870" s="84"/>
      <c r="DQ1870" s="84"/>
      <c r="DR1870" s="84"/>
      <c r="DS1870" s="84"/>
      <c r="DT1870" s="84"/>
      <c r="DU1870" s="84"/>
      <c r="DV1870" s="84"/>
      <c r="DW1870" s="84"/>
      <c r="DX1870" s="84"/>
      <c r="DY1870" s="84"/>
      <c r="DZ1870" s="84"/>
      <c r="EA1870" s="84"/>
      <c r="EB1870" s="84"/>
      <c r="EC1870" s="84"/>
      <c r="ED1870" s="84"/>
      <c r="EE1870" s="84"/>
      <c r="EF1870" s="84"/>
      <c r="EG1870" s="84"/>
      <c r="EH1870" s="84"/>
      <c r="EI1870" s="84"/>
      <c r="EJ1870" s="84"/>
      <c r="EK1870" s="84"/>
      <c r="EL1870" s="84"/>
      <c r="EM1870" s="84"/>
      <c r="EN1870" s="84"/>
      <c r="EO1870" s="84"/>
      <c r="EP1870" s="84"/>
      <c r="EQ1870" s="84"/>
      <c r="ER1870" s="84"/>
      <c r="ES1870" s="84"/>
      <c r="ET1870" s="84"/>
      <c r="EU1870" s="84"/>
      <c r="EV1870" s="84"/>
      <c r="EW1870" s="84"/>
      <c r="EX1870" s="84"/>
      <c r="EY1870" s="84"/>
      <c r="EZ1870" s="84"/>
      <c r="FA1870" s="84"/>
      <c r="FB1870" s="84"/>
      <c r="FC1870" s="84"/>
      <c r="FD1870" s="84"/>
      <c r="FE1870" s="84"/>
      <c r="FF1870" s="84"/>
      <c r="FG1870" s="84"/>
      <c r="FH1870" s="84"/>
      <c r="FI1870" s="84"/>
      <c r="FJ1870" s="84"/>
      <c r="FK1870" s="84"/>
      <c r="FL1870" s="84"/>
      <c r="FM1870" s="84"/>
      <c r="FN1870" s="84"/>
      <c r="FO1870" s="84"/>
      <c r="FP1870" s="84"/>
      <c r="FQ1870" s="84"/>
      <c r="FR1870" s="84"/>
      <c r="FS1870" s="84"/>
      <c r="FT1870" s="84"/>
      <c r="FU1870" s="84"/>
      <c r="FV1870" s="84"/>
      <c r="FW1870" s="84"/>
      <c r="FX1870" s="84"/>
      <c r="FY1870" s="84"/>
      <c r="FZ1870" s="84"/>
      <c r="GA1870" s="84"/>
      <c r="GB1870" s="84"/>
      <c r="GC1870" s="84"/>
      <c r="GD1870" s="84"/>
      <c r="GE1870" s="84"/>
      <c r="GF1870" s="84"/>
      <c r="GG1870" s="84"/>
      <c r="GH1870" s="84"/>
      <c r="GI1870" s="84"/>
      <c r="GJ1870" s="84"/>
      <c r="GK1870" s="84"/>
      <c r="GL1870" s="84"/>
      <c r="GM1870" s="84"/>
      <c r="GN1870" s="84"/>
      <c r="GO1870" s="84"/>
      <c r="GP1870" s="84"/>
      <c r="GQ1870" s="84"/>
      <c r="GR1870" s="84"/>
      <c r="GS1870" s="84"/>
      <c r="GT1870" s="84"/>
      <c r="GU1870" s="84"/>
      <c r="GV1870" s="84"/>
      <c r="GW1870" s="84"/>
      <c r="GX1870" s="84"/>
      <c r="GY1870" s="84"/>
      <c r="GZ1870" s="84"/>
      <c r="HA1870" s="84"/>
      <c r="HB1870" s="84"/>
      <c r="HC1870" s="84"/>
      <c r="HD1870" s="84"/>
      <c r="HE1870" s="84"/>
      <c r="HF1870" s="84"/>
      <c r="HG1870" s="84"/>
      <c r="HH1870" s="84"/>
      <c r="HI1870" s="84"/>
      <c r="HJ1870" s="84"/>
      <c r="HK1870" s="84"/>
      <c r="HL1870" s="84"/>
      <c r="HM1870" s="84"/>
      <c r="HN1870" s="84"/>
      <c r="HO1870" s="84"/>
      <c r="HP1870" s="84"/>
      <c r="HQ1870" s="84"/>
      <c r="HR1870" s="84"/>
      <c r="HS1870" s="84"/>
      <c r="HT1870" s="84"/>
      <c r="HU1870" s="84"/>
      <c r="HV1870" s="84"/>
      <c r="HW1870" s="84"/>
      <c r="HX1870" s="84"/>
      <c r="HY1870" s="84"/>
      <c r="HZ1870" s="84"/>
      <c r="IA1870" s="84"/>
      <c r="IB1870" s="84"/>
      <c r="IC1870" s="84"/>
      <c r="ID1870" s="84"/>
      <c r="IE1870" s="84"/>
      <c r="IF1870" s="84"/>
      <c r="IG1870" s="84"/>
      <c r="IH1870" s="84"/>
      <c r="II1870" s="84"/>
      <c r="IJ1870" s="84"/>
      <c r="IK1870" s="84"/>
      <c r="IL1870" s="84"/>
      <c r="IM1870" s="84"/>
      <c r="IN1870" s="84"/>
      <c r="IO1870" s="84"/>
      <c r="IP1870" s="84"/>
      <c r="IQ1870" s="84"/>
      <c r="IR1870" s="84"/>
      <c r="IS1870" s="84"/>
      <c r="IT1870" s="84"/>
      <c r="IU1870" s="84"/>
      <c r="IV1870" s="84"/>
      <c r="IW1870" s="84"/>
      <c r="IX1870" s="84"/>
      <c r="IY1870" s="84"/>
      <c r="IZ1870" s="84"/>
      <c r="JA1870" s="84"/>
      <c r="JB1870" s="84"/>
      <c r="JC1870" s="84"/>
      <c r="JD1870" s="84"/>
      <c r="JE1870" s="84"/>
      <c r="JF1870" s="84"/>
      <c r="JG1870" s="84"/>
      <c r="JH1870" s="84"/>
      <c r="JI1870" s="84"/>
      <c r="JJ1870" s="84"/>
      <c r="JK1870" s="84"/>
      <c r="JL1870" s="84"/>
      <c r="JM1870" s="84"/>
      <c r="JN1870" s="84"/>
      <c r="JO1870" s="84"/>
      <c r="JP1870" s="84"/>
      <c r="JQ1870" s="84"/>
      <c r="JR1870" s="84"/>
      <c r="JS1870" s="84"/>
      <c r="JT1870" s="84"/>
      <c r="JU1870" s="84"/>
      <c r="JV1870" s="84"/>
      <c r="JW1870" s="84"/>
      <c r="JX1870" s="84"/>
      <c r="JY1870" s="84"/>
      <c r="JZ1870" s="84"/>
      <c r="KA1870" s="84"/>
      <c r="KB1870" s="84"/>
      <c r="KC1870" s="84"/>
      <c r="KD1870" s="84"/>
      <c r="KE1870" s="84"/>
      <c r="KF1870" s="84"/>
      <c r="KG1870" s="84"/>
      <c r="KH1870" s="84"/>
      <c r="KI1870" s="84"/>
      <c r="KJ1870" s="84"/>
      <c r="KK1870" s="84"/>
      <c r="KL1870" s="84"/>
      <c r="KM1870" s="84"/>
      <c r="KN1870" s="84"/>
      <c r="KO1870" s="84"/>
      <c r="KP1870" s="84"/>
      <c r="KQ1870" s="84"/>
      <c r="KR1870" s="84"/>
      <c r="KS1870" s="84"/>
      <c r="KT1870" s="84"/>
      <c r="KU1870" s="84"/>
      <c r="KV1870" s="84"/>
      <c r="KW1870" s="84"/>
      <c r="KX1870" s="84"/>
      <c r="KY1870" s="84"/>
      <c r="KZ1870" s="84"/>
      <c r="LA1870" s="84"/>
      <c r="LB1870" s="84"/>
      <c r="LC1870" s="84"/>
      <c r="LD1870" s="84"/>
      <c r="LE1870" s="84"/>
      <c r="LF1870" s="84"/>
      <c r="LG1870" s="84"/>
      <c r="LH1870" s="84"/>
      <c r="LI1870" s="84"/>
      <c r="LJ1870" s="84"/>
      <c r="LK1870" s="84"/>
      <c r="LL1870" s="84"/>
      <c r="LM1870" s="84"/>
      <c r="LN1870" s="84"/>
      <c r="LO1870" s="84"/>
      <c r="LP1870" s="84"/>
      <c r="LQ1870" s="84"/>
      <c r="LR1870" s="84"/>
      <c r="LS1870" s="84"/>
      <c r="LT1870" s="84"/>
      <c r="LU1870" s="84"/>
      <c r="LV1870" s="84"/>
      <c r="LW1870" s="84"/>
      <c r="LX1870" s="84"/>
      <c r="LY1870" s="84"/>
      <c r="LZ1870" s="84"/>
      <c r="MA1870" s="84"/>
      <c r="MB1870" s="84"/>
      <c r="MC1870" s="84"/>
      <c r="MD1870" s="84"/>
      <c r="ME1870" s="84"/>
      <c r="MF1870" s="84"/>
      <c r="MG1870" s="84"/>
      <c r="MH1870" s="84"/>
      <c r="MI1870" s="84"/>
      <c r="MJ1870" s="84"/>
      <c r="MK1870" s="84"/>
      <c r="ML1870" s="84"/>
      <c r="MM1870" s="84"/>
      <c r="MN1870" s="84"/>
      <c r="MO1870" s="84"/>
      <c r="MP1870" s="84"/>
      <c r="MQ1870" s="84"/>
      <c r="MR1870" s="84"/>
      <c r="MS1870" s="84"/>
      <c r="MT1870" s="84"/>
      <c r="MU1870" s="84"/>
      <c r="MV1870" s="84"/>
      <c r="MW1870" s="84"/>
      <c r="MX1870" s="84"/>
      <c r="MY1870" s="84"/>
      <c r="MZ1870" s="84"/>
      <c r="NA1870" s="84"/>
      <c r="NB1870" s="84"/>
      <c r="NC1870" s="84"/>
      <c r="ND1870" s="84"/>
      <c r="NE1870" s="84"/>
      <c r="NF1870" s="84"/>
      <c r="NG1870" s="84"/>
      <c r="NH1870" s="84"/>
      <c r="NI1870" s="84"/>
      <c r="NJ1870" s="84"/>
      <c r="NK1870" s="84"/>
      <c r="NL1870" s="84"/>
      <c r="NM1870" s="84"/>
      <c r="NN1870" s="84"/>
      <c r="NO1870" s="84"/>
      <c r="NP1870" s="84"/>
      <c r="NQ1870" s="84"/>
      <c r="NR1870" s="84"/>
      <c r="NS1870" s="84"/>
      <c r="NT1870" s="84"/>
      <c r="NU1870" s="84"/>
      <c r="NV1870" s="84"/>
      <c r="NW1870" s="84"/>
      <c r="NX1870" s="84"/>
      <c r="NY1870" s="84"/>
      <c r="NZ1870" s="84"/>
      <c r="OA1870" s="84"/>
      <c r="OB1870" s="84"/>
      <c r="OC1870" s="84"/>
      <c r="OD1870" s="84"/>
      <c r="OE1870" s="84"/>
      <c r="OF1870" s="84"/>
      <c r="OG1870" s="84"/>
      <c r="OH1870" s="84"/>
      <c r="OI1870" s="84"/>
      <c r="OJ1870" s="84"/>
      <c r="OK1870" s="84"/>
      <c r="OL1870" s="84"/>
      <c r="OM1870" s="84"/>
      <c r="ON1870" s="84"/>
      <c r="OO1870" s="84"/>
      <c r="OP1870" s="84"/>
      <c r="OQ1870" s="84"/>
      <c r="OR1870" s="84"/>
      <c r="OS1870" s="84"/>
      <c r="OT1870" s="84"/>
      <c r="OU1870" s="84"/>
      <c r="OV1870" s="84"/>
      <c r="OW1870" s="84"/>
      <c r="OX1870" s="84"/>
      <c r="OY1870" s="84"/>
      <c r="OZ1870" s="84"/>
      <c r="PA1870" s="84"/>
      <c r="PB1870" s="84"/>
      <c r="PC1870" s="84"/>
      <c r="PD1870" s="84"/>
      <c r="PE1870" s="84"/>
      <c r="PF1870" s="84"/>
      <c r="PG1870" s="84"/>
      <c r="PH1870" s="84"/>
      <c r="PI1870" s="84"/>
      <c r="PJ1870" s="84"/>
      <c r="PK1870" s="84"/>
      <c r="PL1870" s="84"/>
      <c r="PM1870" s="84"/>
      <c r="PN1870" s="84"/>
      <c r="PO1870" s="84"/>
      <c r="PP1870" s="84"/>
      <c r="PQ1870" s="84"/>
      <c r="PR1870" s="84"/>
      <c r="PS1870" s="84"/>
      <c r="PT1870" s="84"/>
      <c r="PU1870" s="84"/>
      <c r="PV1870" s="84"/>
      <c r="PW1870" s="84"/>
      <c r="PX1870" s="84"/>
      <c r="PY1870" s="84"/>
      <c r="PZ1870" s="84"/>
      <c r="QA1870" s="84"/>
      <c r="QB1870" s="84"/>
      <c r="QC1870" s="84"/>
      <c r="QD1870" s="84"/>
      <c r="QE1870" s="84"/>
      <c r="QF1870" s="84"/>
      <c r="QG1870" s="84"/>
      <c r="QH1870" s="84"/>
      <c r="QI1870" s="84"/>
      <c r="QJ1870" s="84"/>
      <c r="QK1870" s="84"/>
      <c r="QL1870" s="84"/>
      <c r="QM1870" s="84"/>
      <c r="QN1870" s="84"/>
      <c r="QO1870" s="84"/>
      <c r="QP1870" s="84"/>
      <c r="QQ1870" s="84"/>
      <c r="QR1870" s="84"/>
      <c r="QS1870" s="84"/>
      <c r="QT1870" s="84"/>
      <c r="QU1870" s="84"/>
      <c r="QV1870" s="84"/>
      <c r="QW1870" s="84"/>
      <c r="QX1870" s="84"/>
      <c r="QY1870" s="84"/>
      <c r="QZ1870" s="84"/>
      <c r="RA1870" s="84"/>
      <c r="RB1870" s="84"/>
      <c r="RC1870" s="84"/>
      <c r="RD1870" s="84"/>
      <c r="RE1870" s="84"/>
      <c r="RF1870" s="84"/>
      <c r="RG1870" s="84"/>
      <c r="RH1870" s="84"/>
      <c r="RI1870" s="84"/>
      <c r="RJ1870" s="84"/>
      <c r="RK1870" s="84"/>
      <c r="RL1870" s="84"/>
      <c r="RM1870" s="84"/>
      <c r="RN1870" s="84"/>
      <c r="RO1870" s="84"/>
      <c r="RP1870" s="84"/>
      <c r="RQ1870" s="84"/>
      <c r="RR1870" s="84"/>
      <c r="RS1870" s="84"/>
      <c r="RT1870" s="84"/>
      <c r="RU1870" s="84"/>
      <c r="RV1870" s="84"/>
      <c r="RW1870" s="84"/>
      <c r="RX1870" s="84"/>
      <c r="RY1870" s="84"/>
      <c r="RZ1870" s="84"/>
      <c r="SA1870" s="84"/>
      <c r="SB1870" s="84"/>
      <c r="SC1870" s="84"/>
      <c r="SD1870" s="84"/>
      <c r="SE1870" s="84"/>
      <c r="SF1870" s="84"/>
      <c r="SG1870" s="84"/>
      <c r="SH1870" s="84"/>
      <c r="SI1870" s="84"/>
      <c r="SJ1870" s="84"/>
      <c r="SK1870" s="84"/>
      <c r="SL1870" s="84"/>
      <c r="SM1870" s="84"/>
      <c r="SN1870" s="84"/>
      <c r="SO1870" s="84"/>
      <c r="SP1870" s="84"/>
      <c r="SQ1870" s="84"/>
      <c r="SR1870" s="84"/>
      <c r="SS1870" s="84"/>
      <c r="ST1870" s="84"/>
      <c r="SU1870" s="84"/>
      <c r="SV1870" s="84"/>
      <c r="SW1870" s="84"/>
      <c r="SX1870" s="84"/>
      <c r="SY1870" s="84"/>
      <c r="SZ1870" s="84"/>
      <c r="TA1870" s="84"/>
      <c r="TB1870" s="84"/>
      <c r="TC1870" s="84"/>
      <c r="TD1870" s="84"/>
      <c r="TE1870" s="84"/>
      <c r="TF1870" s="84"/>
      <c r="TG1870" s="84"/>
      <c r="TH1870" s="84"/>
      <c r="TI1870" s="84"/>
      <c r="TJ1870" s="84"/>
      <c r="TK1870" s="84"/>
      <c r="TL1870" s="84"/>
      <c r="TM1870" s="84"/>
      <c r="TN1870" s="84"/>
      <c r="TO1870" s="84"/>
      <c r="TP1870" s="84"/>
      <c r="TQ1870" s="84"/>
      <c r="TR1870" s="84"/>
      <c r="TS1870" s="84"/>
      <c r="TT1870" s="84"/>
      <c r="TU1870" s="84"/>
      <c r="TV1870" s="84"/>
      <c r="TW1870" s="84"/>
      <c r="TX1870" s="84"/>
      <c r="TY1870" s="84"/>
      <c r="TZ1870" s="84"/>
      <c r="UA1870" s="84"/>
      <c r="UB1870" s="84"/>
      <c r="UC1870" s="84"/>
      <c r="UD1870" s="84"/>
      <c r="UE1870" s="84"/>
      <c r="UF1870" s="84"/>
      <c r="UG1870" s="84"/>
      <c r="UH1870" s="84"/>
      <c r="UI1870" s="84"/>
      <c r="UJ1870" s="84"/>
      <c r="UK1870" s="84"/>
      <c r="UL1870" s="84"/>
      <c r="UM1870" s="84"/>
      <c r="UN1870" s="84"/>
      <c r="UO1870" s="84"/>
      <c r="UP1870" s="84"/>
      <c r="UQ1870" s="84"/>
      <c r="UR1870" s="84"/>
      <c r="US1870" s="84"/>
      <c r="UT1870" s="84"/>
      <c r="UU1870" s="84"/>
      <c r="UV1870" s="84"/>
      <c r="UW1870" s="84"/>
      <c r="UX1870" s="84"/>
      <c r="UY1870" s="84"/>
      <c r="UZ1870" s="84"/>
      <c r="VA1870" s="84"/>
      <c r="VB1870" s="84"/>
      <c r="VC1870" s="84"/>
      <c r="VD1870" s="84"/>
      <c r="VE1870" s="84"/>
      <c r="VF1870" s="84"/>
      <c r="VG1870" s="84"/>
      <c r="VH1870" s="84"/>
      <c r="VI1870" s="84"/>
      <c r="VJ1870" s="84"/>
      <c r="VK1870" s="84"/>
      <c r="VL1870" s="84"/>
      <c r="VM1870" s="84"/>
      <c r="VN1870" s="84"/>
      <c r="VO1870" s="84"/>
      <c r="VP1870" s="84"/>
      <c r="VQ1870" s="84"/>
      <c r="VR1870" s="84"/>
      <c r="VS1870" s="84"/>
      <c r="VT1870" s="84"/>
      <c r="VU1870" s="84"/>
      <c r="VV1870" s="84"/>
      <c r="VW1870" s="84"/>
      <c r="VX1870" s="84"/>
      <c r="VY1870" s="84"/>
      <c r="VZ1870" s="84"/>
      <c r="WA1870" s="84"/>
      <c r="WB1870" s="84"/>
      <c r="WC1870" s="84"/>
      <c r="WD1870" s="84"/>
      <c r="WE1870" s="84"/>
      <c r="WF1870" s="84"/>
      <c r="WG1870" s="84"/>
      <c r="WH1870" s="84"/>
      <c r="WI1870" s="84"/>
      <c r="WJ1870" s="84"/>
      <c r="WK1870" s="84"/>
      <c r="WL1870" s="84"/>
      <c r="WM1870" s="84"/>
      <c r="WN1870" s="84"/>
      <c r="WO1870" s="84"/>
      <c r="WP1870" s="84"/>
      <c r="WQ1870" s="84"/>
      <c r="WR1870" s="84"/>
      <c r="WS1870" s="84"/>
      <c r="WT1870" s="84"/>
      <c r="WU1870" s="84"/>
      <c r="WV1870" s="84"/>
      <c r="WW1870" s="84"/>
      <c r="WX1870" s="84"/>
      <c r="WY1870" s="84"/>
      <c r="WZ1870" s="84"/>
      <c r="XA1870" s="84"/>
      <c r="XB1870" s="84"/>
      <c r="XC1870" s="84"/>
      <c r="XD1870" s="84"/>
      <c r="XE1870" s="84"/>
      <c r="XF1870" s="84"/>
      <c r="XG1870" s="84"/>
      <c r="XH1870" s="84"/>
      <c r="XI1870" s="84"/>
      <c r="XJ1870" s="84"/>
      <c r="XK1870" s="84"/>
      <c r="XL1870" s="84"/>
      <c r="XM1870" s="84"/>
      <c r="XN1870" s="84"/>
      <c r="XO1870" s="84"/>
      <c r="XP1870" s="84"/>
      <c r="XQ1870" s="84"/>
      <c r="XR1870" s="84"/>
      <c r="XS1870" s="84"/>
      <c r="XT1870" s="84"/>
      <c r="XU1870" s="84"/>
      <c r="XV1870" s="84"/>
      <c r="XW1870" s="84"/>
      <c r="XX1870" s="84"/>
      <c r="XY1870" s="84"/>
      <c r="XZ1870" s="84"/>
      <c r="YA1870" s="84"/>
      <c r="YB1870" s="84"/>
      <c r="YC1870" s="84"/>
      <c r="YD1870" s="84"/>
      <c r="YE1870" s="84"/>
      <c r="YF1870" s="84"/>
      <c r="YG1870" s="84"/>
      <c r="YH1870" s="84"/>
      <c r="YI1870" s="84"/>
      <c r="YJ1870" s="84"/>
      <c r="YK1870" s="84"/>
      <c r="YL1870" s="84"/>
      <c r="YM1870" s="84"/>
      <c r="YN1870" s="84"/>
      <c r="YO1870" s="84"/>
      <c r="YP1870" s="84"/>
      <c r="YQ1870" s="84"/>
      <c r="YR1870" s="84"/>
      <c r="YS1870" s="84"/>
      <c r="YT1870" s="84"/>
      <c r="YU1870" s="84"/>
      <c r="YV1870" s="84"/>
      <c r="YW1870" s="84"/>
      <c r="YX1870" s="84"/>
      <c r="YY1870" s="84"/>
      <c r="YZ1870" s="84"/>
      <c r="ZA1870" s="84"/>
      <c r="ZB1870" s="84"/>
      <c r="ZC1870" s="84"/>
      <c r="ZD1870" s="84"/>
      <c r="ZE1870" s="84"/>
      <c r="ZF1870" s="84"/>
      <c r="ZG1870" s="84"/>
      <c r="ZH1870" s="84"/>
      <c r="ZI1870" s="84"/>
      <c r="ZJ1870" s="84"/>
      <c r="ZK1870" s="84"/>
      <c r="ZL1870" s="84"/>
      <c r="ZM1870" s="84"/>
      <c r="ZN1870" s="84"/>
      <c r="ZO1870" s="84"/>
      <c r="ZP1870" s="84"/>
      <c r="ZQ1870" s="84"/>
      <c r="ZR1870" s="84"/>
      <c r="ZS1870" s="84"/>
      <c r="ZT1870" s="84"/>
      <c r="ZU1870" s="84"/>
      <c r="ZV1870" s="84"/>
      <c r="ZW1870" s="84"/>
      <c r="ZX1870" s="84"/>
      <c r="ZY1870" s="84"/>
      <c r="ZZ1870" s="84"/>
      <c r="AAA1870" s="84"/>
      <c r="AAB1870" s="84"/>
      <c r="AAC1870" s="84"/>
      <c r="AAD1870" s="84"/>
      <c r="AAE1870" s="84"/>
      <c r="AAF1870" s="84"/>
      <c r="AAG1870" s="84"/>
      <c r="AAH1870" s="84"/>
      <c r="AAI1870" s="84"/>
      <c r="AAJ1870" s="84"/>
      <c r="AAK1870" s="84"/>
      <c r="AAL1870" s="84"/>
      <c r="AAM1870" s="84"/>
      <c r="AAN1870" s="84"/>
      <c r="AAO1870" s="84"/>
      <c r="AAP1870" s="84"/>
      <c r="AAQ1870" s="84"/>
      <c r="AAR1870" s="84"/>
      <c r="AAS1870" s="84"/>
      <c r="AAT1870" s="84"/>
      <c r="AAU1870" s="84"/>
      <c r="AAV1870" s="84"/>
      <c r="AAW1870" s="84"/>
      <c r="AAX1870" s="84"/>
      <c r="AAY1870" s="84"/>
      <c r="AAZ1870" s="84"/>
      <c r="ABA1870" s="84"/>
      <c r="ABB1870" s="84"/>
      <c r="ABC1870" s="84"/>
      <c r="ABD1870" s="84"/>
      <c r="ABE1870" s="84"/>
      <c r="ABF1870" s="84"/>
      <c r="ABG1870" s="84"/>
      <c r="ABH1870" s="84"/>
      <c r="ABI1870" s="84"/>
      <c r="ABJ1870" s="84"/>
      <c r="ABK1870" s="84"/>
      <c r="ABL1870" s="84"/>
      <c r="ABM1870" s="84"/>
      <c r="ABN1870" s="84"/>
      <c r="ABO1870" s="84"/>
      <c r="ABP1870" s="84"/>
      <c r="ABQ1870" s="84"/>
      <c r="ABR1870" s="84"/>
      <c r="ABS1870" s="84"/>
      <c r="ABT1870" s="84"/>
      <c r="ABU1870" s="84"/>
      <c r="ABV1870" s="84"/>
      <c r="ABW1870" s="84"/>
      <c r="ABX1870" s="84"/>
      <c r="ABY1870" s="84"/>
      <c r="ABZ1870" s="84"/>
      <c r="ACA1870" s="84"/>
      <c r="ACB1870" s="84"/>
      <c r="ACC1870" s="84"/>
      <c r="ACD1870" s="84"/>
      <c r="ACE1870" s="84"/>
      <c r="ACF1870" s="84"/>
      <c r="ACG1870" s="84"/>
      <c r="ACH1870" s="84"/>
      <c r="ACI1870" s="84"/>
      <c r="ACJ1870" s="84"/>
      <c r="ACK1870" s="84"/>
      <c r="ACL1870" s="84"/>
      <c r="ACM1870" s="84"/>
      <c r="ACN1870" s="84"/>
      <c r="ACO1870" s="84"/>
      <c r="ACP1870" s="84"/>
      <c r="ACQ1870" s="84"/>
      <c r="ACR1870" s="84"/>
      <c r="ACS1870" s="84"/>
      <c r="ACT1870" s="84"/>
      <c r="ACU1870" s="84"/>
      <c r="ACV1870" s="84"/>
      <c r="ACW1870" s="84"/>
      <c r="ACX1870" s="84"/>
      <c r="ACY1870" s="84"/>
      <c r="ACZ1870" s="84"/>
      <c r="ADA1870" s="84"/>
      <c r="ADB1870" s="84"/>
      <c r="ADC1870" s="84"/>
      <c r="ADD1870" s="84"/>
      <c r="ADE1870" s="84"/>
      <c r="ADF1870" s="84"/>
      <c r="ADG1870" s="84"/>
      <c r="ADH1870" s="84"/>
      <c r="ADI1870" s="84"/>
      <c r="ADJ1870" s="84"/>
      <c r="ADK1870" s="84"/>
      <c r="ADL1870" s="84"/>
      <c r="ADM1870" s="84"/>
      <c r="ADN1870" s="84"/>
      <c r="ADO1870" s="84"/>
      <c r="ADP1870" s="84"/>
      <c r="ADQ1870" s="84"/>
      <c r="ADR1870" s="84"/>
      <c r="ADS1870" s="84"/>
      <c r="ADT1870" s="84"/>
      <c r="ADU1870" s="84"/>
      <c r="ADV1870" s="84"/>
      <c r="ADW1870" s="84"/>
      <c r="ADX1870" s="84"/>
      <c r="ADY1870" s="84"/>
      <c r="ADZ1870" s="84"/>
      <c r="AEA1870" s="84"/>
      <c r="AEB1870" s="84"/>
      <c r="AEC1870" s="84"/>
      <c r="AED1870" s="84"/>
      <c r="AEE1870" s="84"/>
      <c r="AEF1870" s="84"/>
      <c r="AEG1870" s="84"/>
      <c r="AEH1870" s="84"/>
      <c r="AEI1870" s="84"/>
      <c r="AEJ1870" s="84"/>
      <c r="AEK1870" s="84"/>
      <c r="AEL1870" s="84"/>
      <c r="AEM1870" s="84"/>
      <c r="AEN1870" s="84"/>
      <c r="AEO1870" s="84"/>
      <c r="AEP1870" s="84"/>
      <c r="AEQ1870" s="84"/>
      <c r="AER1870" s="84"/>
      <c r="AES1870" s="84"/>
      <c r="AET1870" s="84"/>
      <c r="AEU1870" s="84"/>
      <c r="AEV1870" s="84"/>
      <c r="AEW1870" s="84"/>
      <c r="AEX1870" s="84"/>
      <c r="AEY1870" s="84"/>
      <c r="AEZ1870" s="84"/>
      <c r="AFA1870" s="84"/>
      <c r="AFB1870" s="84"/>
      <c r="AFC1870" s="84"/>
      <c r="AFD1870" s="84"/>
      <c r="AFE1870" s="84"/>
      <c r="AFF1870" s="84"/>
      <c r="AFG1870" s="84"/>
      <c r="AFH1870" s="84"/>
      <c r="AFI1870" s="84"/>
      <c r="AFJ1870" s="84"/>
      <c r="AFK1870" s="84"/>
      <c r="AFL1870" s="84"/>
      <c r="AFM1870" s="84"/>
      <c r="AFN1870" s="84"/>
      <c r="AFO1870" s="84"/>
      <c r="AFP1870" s="84"/>
      <c r="AFQ1870" s="84"/>
      <c r="AFR1870" s="84"/>
      <c r="AFS1870" s="84"/>
      <c r="AFT1870" s="84"/>
      <c r="AFU1870" s="84"/>
      <c r="AFV1870" s="84"/>
      <c r="AFW1870" s="84"/>
      <c r="AFX1870" s="84"/>
      <c r="AFY1870" s="84"/>
      <c r="AFZ1870" s="84"/>
      <c r="AGA1870" s="84"/>
      <c r="AGB1870" s="84"/>
      <c r="AGC1870" s="84"/>
      <c r="AGD1870" s="84"/>
      <c r="AGE1870" s="84"/>
      <c r="AGF1870" s="84"/>
      <c r="AGG1870" s="84"/>
      <c r="AGH1870" s="84"/>
      <c r="AGI1870" s="84"/>
      <c r="AGJ1870" s="84"/>
      <c r="AGK1870" s="84"/>
      <c r="AGL1870" s="84"/>
      <c r="AGM1870" s="84"/>
      <c r="AGN1870" s="84"/>
      <c r="AGO1870" s="84"/>
      <c r="AGP1870" s="84"/>
      <c r="AGQ1870" s="84"/>
      <c r="AGR1870" s="84"/>
      <c r="AGS1870" s="84"/>
      <c r="AGT1870" s="84"/>
      <c r="AGU1870" s="84"/>
      <c r="AGV1870" s="84"/>
      <c r="AGW1870" s="84"/>
      <c r="AGX1870" s="84"/>
      <c r="AGY1870" s="84"/>
      <c r="AGZ1870" s="84"/>
      <c r="AHA1870" s="84"/>
      <c r="AHB1870" s="84"/>
      <c r="AHC1870" s="84"/>
      <c r="AHD1870" s="84"/>
      <c r="AHE1870" s="84"/>
      <c r="AHF1870" s="84"/>
      <c r="AHG1870" s="84"/>
      <c r="AHH1870" s="84"/>
      <c r="AHI1870" s="84"/>
      <c r="AHJ1870" s="84"/>
      <c r="AHK1870" s="84"/>
      <c r="AHL1870" s="84"/>
      <c r="AHM1870" s="84"/>
      <c r="AHN1870" s="84"/>
      <c r="AHO1870" s="84"/>
      <c r="AHP1870" s="84"/>
      <c r="AHQ1870" s="84"/>
      <c r="AHR1870" s="84"/>
      <c r="AHS1870" s="84"/>
      <c r="AHT1870" s="84"/>
      <c r="AHU1870" s="84"/>
      <c r="AHV1870" s="84"/>
      <c r="AHW1870" s="84"/>
      <c r="AHX1870" s="84"/>
      <c r="AHY1870" s="84"/>
      <c r="AHZ1870" s="84"/>
      <c r="AIA1870" s="84"/>
      <c r="AIB1870" s="84"/>
      <c r="AIC1870" s="84"/>
      <c r="AID1870" s="84"/>
      <c r="AIE1870" s="84"/>
      <c r="AIF1870" s="84"/>
      <c r="AIG1870" s="84"/>
      <c r="AIH1870" s="84"/>
      <c r="AII1870" s="84"/>
      <c r="AIJ1870" s="84"/>
      <c r="AIK1870" s="84"/>
      <c r="AIL1870" s="84"/>
      <c r="AIM1870" s="84"/>
      <c r="AIN1870" s="84"/>
      <c r="AIO1870" s="84"/>
      <c r="AIP1870" s="84"/>
      <c r="AIQ1870" s="84"/>
      <c r="AIR1870" s="84"/>
      <c r="AIS1870" s="84"/>
      <c r="AIT1870" s="84"/>
      <c r="AIU1870" s="84"/>
      <c r="AIV1870" s="84"/>
      <c r="AIW1870" s="84"/>
      <c r="AIX1870" s="84"/>
      <c r="AIY1870" s="84"/>
      <c r="AIZ1870" s="84"/>
      <c r="AJA1870" s="84"/>
      <c r="AJB1870" s="84"/>
      <c r="AJC1870" s="84"/>
      <c r="AJD1870" s="84"/>
      <c r="AJE1870" s="84"/>
      <c r="AJF1870" s="84"/>
      <c r="AJG1870" s="84"/>
      <c r="AJH1870" s="84"/>
      <c r="AJI1870" s="84"/>
      <c r="AJJ1870" s="84"/>
      <c r="AJK1870" s="84"/>
      <c r="AJL1870" s="84"/>
      <c r="AJM1870" s="84"/>
      <c r="AJN1870" s="84"/>
      <c r="AJO1870" s="84"/>
      <c r="AJP1870" s="84"/>
      <c r="AJQ1870" s="84"/>
      <c r="AJR1870" s="84"/>
      <c r="AJS1870" s="84"/>
      <c r="AJT1870" s="84"/>
      <c r="AJU1870" s="84"/>
      <c r="AJV1870" s="84"/>
      <c r="AJW1870" s="84"/>
      <c r="AJX1870" s="84"/>
      <c r="AJY1870" s="84"/>
      <c r="AJZ1870" s="84"/>
      <c r="AKA1870" s="84"/>
      <c r="AKB1870" s="84"/>
      <c r="AKC1870" s="84"/>
      <c r="AKD1870" s="84"/>
      <c r="AKE1870" s="84"/>
      <c r="AKF1870" s="84"/>
      <c r="AKG1870" s="84"/>
      <c r="AKH1870" s="84"/>
      <c r="AKI1870" s="84"/>
      <c r="AKJ1870" s="84"/>
      <c r="AKK1870" s="84"/>
      <c r="AKL1870" s="84"/>
      <c r="AKM1870" s="84"/>
      <c r="AKN1870" s="84"/>
      <c r="AKO1870" s="84"/>
      <c r="AKP1870" s="84"/>
      <c r="AKQ1870" s="84"/>
      <c r="AKR1870" s="84"/>
      <c r="AKS1870" s="84"/>
      <c r="AKT1870" s="84"/>
      <c r="AKU1870" s="84"/>
      <c r="AKV1870" s="84"/>
      <c r="AKW1870" s="84"/>
      <c r="AKX1870" s="84"/>
      <c r="AKY1870" s="84"/>
      <c r="AKZ1870" s="84"/>
      <c r="ALA1870" s="84"/>
      <c r="ALB1870" s="84"/>
      <c r="ALC1870" s="84"/>
      <c r="ALD1870" s="84"/>
      <c r="ALE1870" s="84"/>
      <c r="ALF1870" s="84"/>
      <c r="ALG1870" s="84"/>
      <c r="ALH1870" s="84"/>
      <c r="ALI1870" s="84"/>
      <c r="ALJ1870" s="84"/>
      <c r="ALK1870" s="84"/>
      <c r="ALL1870" s="84"/>
      <c r="ALM1870" s="84"/>
      <c r="ALN1870" s="84"/>
      <c r="ALO1870" s="84"/>
      <c r="ALP1870" s="84"/>
      <c r="ALQ1870" s="84"/>
      <c r="ALR1870" s="84"/>
      <c r="ALS1870" s="84"/>
      <c r="ALT1870" s="84"/>
      <c r="ALU1870" s="84"/>
      <c r="ALV1870" s="84"/>
      <c r="ALW1870" s="84"/>
      <c r="ALX1870" s="84"/>
      <c r="ALY1870" s="84"/>
      <c r="ALZ1870" s="84"/>
      <c r="AMA1870" s="84"/>
      <c r="AMB1870" s="84"/>
      <c r="AMC1870" s="84"/>
      <c r="AMD1870" s="84"/>
      <c r="AME1870" s="84"/>
      <c r="AMF1870" s="84"/>
      <c r="AMG1870" s="84"/>
      <c r="AMH1870" s="84"/>
      <c r="AMI1870" s="84"/>
      <c r="AMJ1870" s="84"/>
      <c r="AMK1870" s="84"/>
      <c r="AML1870" s="84"/>
      <c r="AMM1870" s="84"/>
      <c r="AMN1870" s="84"/>
      <c r="AMO1870" s="84"/>
      <c r="AMP1870" s="84"/>
      <c r="AMQ1870" s="84"/>
      <c r="AMR1870" s="84"/>
      <c r="AMS1870" s="84"/>
      <c r="AMT1870" s="84"/>
      <c r="AMU1870" s="84"/>
      <c r="AMV1870" s="84"/>
      <c r="AMW1870" s="84"/>
      <c r="AMX1870" s="84"/>
      <c r="AMY1870" s="84"/>
      <c r="AMZ1870" s="84"/>
      <c r="ANA1870" s="84"/>
      <c r="ANB1870" s="84"/>
      <c r="ANC1870" s="84"/>
      <c r="AND1870" s="84"/>
      <c r="ANE1870" s="84"/>
      <c r="ANF1870" s="84"/>
      <c r="ANG1870" s="84"/>
      <c r="ANH1870" s="84"/>
      <c r="ANI1870" s="84"/>
      <c r="ANJ1870" s="84"/>
      <c r="ANK1870" s="84"/>
      <c r="ANL1870" s="84"/>
      <c r="ANM1870" s="84"/>
      <c r="ANN1870" s="84"/>
      <c r="ANO1870" s="84"/>
      <c r="ANP1870" s="84"/>
      <c r="ANQ1870" s="84"/>
      <c r="ANR1870" s="84"/>
      <c r="ANS1870" s="84"/>
      <c r="ANT1870" s="84"/>
      <c r="ANU1870" s="84"/>
      <c r="ANV1870" s="84"/>
      <c r="ANW1870" s="84"/>
      <c r="ANX1870" s="84"/>
      <c r="ANY1870" s="84"/>
      <c r="ANZ1870" s="84"/>
      <c r="AOA1870" s="84"/>
      <c r="AOB1870" s="84"/>
      <c r="AOC1870" s="84"/>
      <c r="AOD1870" s="84"/>
      <c r="AOE1870" s="84"/>
      <c r="AOF1870" s="84"/>
      <c r="AOG1870" s="84"/>
      <c r="AOH1870" s="84"/>
      <c r="AOI1870" s="84"/>
      <c r="AOJ1870" s="84"/>
      <c r="AOK1870" s="84"/>
      <c r="AOL1870" s="84"/>
      <c r="AOM1870" s="84"/>
      <c r="AON1870" s="84"/>
      <c r="AOO1870" s="84"/>
      <c r="AOP1870" s="84"/>
      <c r="AOQ1870" s="84"/>
      <c r="AOR1870" s="84"/>
      <c r="AOS1870" s="84"/>
      <c r="AOT1870" s="84"/>
      <c r="AOU1870" s="84"/>
      <c r="AOV1870" s="84"/>
      <c r="AOW1870" s="84"/>
      <c r="AOX1870" s="84"/>
      <c r="AOY1870" s="84"/>
      <c r="AOZ1870" s="84"/>
      <c r="APA1870" s="84"/>
      <c r="APB1870" s="84"/>
      <c r="APC1870" s="84"/>
      <c r="APD1870" s="84"/>
      <c r="APE1870" s="84"/>
      <c r="APF1870" s="84"/>
      <c r="APG1870" s="84"/>
      <c r="APH1870" s="84"/>
      <c r="API1870" s="84"/>
      <c r="APJ1870" s="84"/>
      <c r="APK1870" s="84"/>
      <c r="APL1870" s="84"/>
      <c r="APM1870" s="84"/>
      <c r="APN1870" s="84"/>
      <c r="APO1870" s="84"/>
      <c r="APP1870" s="84"/>
      <c r="APQ1870" s="84"/>
      <c r="APR1870" s="84"/>
      <c r="APS1870" s="84"/>
      <c r="APT1870" s="84"/>
      <c r="APU1870" s="84"/>
      <c r="APV1870" s="84"/>
      <c r="APW1870" s="84"/>
      <c r="APX1870" s="84"/>
      <c r="APY1870" s="84"/>
      <c r="APZ1870" s="84"/>
      <c r="AQA1870" s="84"/>
      <c r="AQB1870" s="84"/>
      <c r="AQC1870" s="84"/>
      <c r="AQD1870" s="84"/>
      <c r="AQE1870" s="84"/>
      <c r="AQF1870" s="84"/>
      <c r="AQG1870" s="84"/>
      <c r="AQH1870" s="84"/>
      <c r="AQI1870" s="84"/>
      <c r="AQJ1870" s="84"/>
      <c r="AQK1870" s="84"/>
      <c r="AQL1870" s="84"/>
      <c r="AQM1870" s="84"/>
      <c r="AQN1870" s="84"/>
      <c r="AQO1870" s="84"/>
      <c r="AQP1870" s="84"/>
      <c r="AQQ1870" s="84"/>
      <c r="AQR1870" s="84"/>
      <c r="AQS1870" s="84"/>
      <c r="AQT1870" s="84"/>
      <c r="AQU1870" s="84"/>
      <c r="AQV1870" s="84"/>
      <c r="AQW1870" s="84"/>
      <c r="AQX1870" s="84"/>
      <c r="AQY1870" s="84"/>
      <c r="AQZ1870" s="84"/>
      <c r="ARA1870" s="84"/>
      <c r="ARB1870" s="84"/>
      <c r="ARC1870" s="84"/>
      <c r="ARD1870" s="84"/>
      <c r="ARE1870" s="84"/>
      <c r="ARF1870" s="84"/>
      <c r="ARG1870" s="84"/>
      <c r="ARH1870" s="84"/>
      <c r="ARI1870" s="84"/>
      <c r="ARJ1870" s="84"/>
      <c r="ARK1870" s="84"/>
      <c r="ARL1870" s="84"/>
      <c r="ARM1870" s="84"/>
      <c r="ARN1870" s="84"/>
      <c r="ARO1870" s="84"/>
      <c r="ARP1870" s="84"/>
      <c r="ARQ1870" s="84"/>
      <c r="ARR1870" s="84"/>
      <c r="ARS1870" s="84"/>
      <c r="ART1870" s="84"/>
      <c r="ARU1870" s="84"/>
      <c r="ARV1870" s="84"/>
      <c r="ARW1870" s="84"/>
      <c r="ARX1870" s="84"/>
      <c r="ARY1870" s="84"/>
      <c r="ARZ1870" s="84"/>
      <c r="ASA1870" s="84"/>
      <c r="ASB1870" s="84"/>
      <c r="ASC1870" s="84"/>
      <c r="ASD1870" s="84"/>
      <c r="ASE1870" s="84"/>
      <c r="ASF1870" s="84"/>
      <c r="ASG1870" s="84"/>
      <c r="ASH1870" s="84"/>
      <c r="ASI1870" s="84"/>
      <c r="ASJ1870" s="84"/>
      <c r="ASK1870" s="84"/>
      <c r="ASL1870" s="84"/>
      <c r="ASM1870" s="84"/>
      <c r="ASN1870" s="84"/>
      <c r="ASO1870" s="84"/>
      <c r="ASP1870" s="84"/>
      <c r="ASQ1870" s="84"/>
      <c r="ASR1870" s="84"/>
      <c r="ASS1870" s="84"/>
      <c r="AST1870" s="84"/>
      <c r="ASU1870" s="84"/>
      <c r="ASV1870" s="84"/>
      <c r="ASW1870" s="84"/>
      <c r="ASX1870" s="84"/>
      <c r="ASY1870" s="84"/>
      <c r="ASZ1870" s="84"/>
      <c r="ATA1870" s="84"/>
      <c r="ATB1870" s="84"/>
      <c r="ATC1870" s="84"/>
      <c r="ATD1870" s="84"/>
      <c r="ATE1870" s="84"/>
      <c r="ATF1870" s="84"/>
      <c r="ATG1870" s="84"/>
      <c r="ATH1870" s="84"/>
      <c r="ATI1870" s="84"/>
      <c r="ATJ1870" s="84"/>
      <c r="ATK1870" s="84"/>
      <c r="ATL1870" s="84"/>
      <c r="ATM1870" s="84"/>
      <c r="ATN1870" s="84"/>
      <c r="ATO1870" s="84"/>
      <c r="ATP1870" s="84"/>
      <c r="ATQ1870" s="84"/>
      <c r="ATR1870" s="84"/>
      <c r="ATS1870" s="84"/>
      <c r="ATT1870" s="84"/>
      <c r="ATU1870" s="84"/>
      <c r="ATV1870" s="84"/>
      <c r="ATW1870" s="84"/>
      <c r="ATX1870" s="84"/>
      <c r="ATY1870" s="84"/>
      <c r="ATZ1870" s="84"/>
      <c r="AUA1870" s="84"/>
      <c r="AUB1870" s="84"/>
      <c r="AUC1870" s="84"/>
      <c r="AUD1870" s="84"/>
      <c r="AUE1870" s="84"/>
      <c r="AUF1870" s="84"/>
      <c r="AUG1870" s="84"/>
      <c r="AUH1870" s="84"/>
      <c r="AUI1870" s="84"/>
      <c r="AUJ1870" s="84"/>
      <c r="AUK1870" s="84"/>
      <c r="AUL1870" s="84"/>
      <c r="AUM1870" s="84"/>
      <c r="AUN1870" s="84"/>
      <c r="AUO1870" s="84"/>
      <c r="AUP1870" s="84"/>
      <c r="AUQ1870" s="84"/>
      <c r="AUR1870" s="84"/>
      <c r="AUS1870" s="84"/>
      <c r="AUT1870" s="84"/>
      <c r="AUU1870" s="84"/>
      <c r="AUV1870" s="84"/>
      <c r="AUW1870" s="84"/>
      <c r="AUX1870" s="84"/>
      <c r="AUY1870" s="84"/>
      <c r="AUZ1870" s="84"/>
      <c r="AVA1870" s="84"/>
      <c r="AVB1870" s="84"/>
      <c r="AVC1870" s="84"/>
      <c r="AVD1870" s="84"/>
      <c r="AVE1870" s="84"/>
      <c r="AVF1870" s="84"/>
      <c r="AVG1870" s="84"/>
      <c r="AVH1870" s="84"/>
      <c r="AVI1870" s="84"/>
      <c r="AVJ1870" s="84"/>
      <c r="AVK1870" s="84"/>
      <c r="AVL1870" s="84"/>
      <c r="AVM1870" s="84"/>
      <c r="AVN1870" s="84"/>
      <c r="AVO1870" s="84"/>
      <c r="AVP1870" s="84"/>
      <c r="AVQ1870" s="84"/>
      <c r="AVR1870" s="84"/>
      <c r="AVS1870" s="84"/>
      <c r="AVT1870" s="84"/>
      <c r="AVU1870" s="84"/>
      <c r="AVV1870" s="84"/>
      <c r="AVW1870" s="84"/>
      <c r="AVX1870" s="84"/>
      <c r="AVY1870" s="84"/>
      <c r="AVZ1870" s="84"/>
      <c r="AWA1870" s="84"/>
      <c r="AWB1870" s="84"/>
      <c r="AWC1870" s="84"/>
      <c r="AWD1870" s="84"/>
      <c r="AWE1870" s="84"/>
      <c r="AWF1870" s="84"/>
      <c r="AWG1870" s="84"/>
      <c r="AWH1870" s="84"/>
      <c r="AWI1870" s="84"/>
      <c r="AWJ1870" s="84"/>
      <c r="AWK1870" s="84"/>
      <c r="AWL1870" s="84"/>
      <c r="AWM1870" s="84"/>
      <c r="AWN1870" s="84"/>
      <c r="AWO1870" s="84"/>
      <c r="AWP1870" s="84"/>
      <c r="AWQ1870" s="84"/>
      <c r="AWR1870" s="84"/>
      <c r="AWS1870" s="84"/>
      <c r="AWT1870" s="84"/>
      <c r="AWU1870" s="84"/>
      <c r="AWV1870" s="84"/>
      <c r="AWW1870" s="84"/>
      <c r="AWX1870" s="84"/>
      <c r="AWY1870" s="84"/>
      <c r="AWZ1870" s="84"/>
      <c r="AXA1870" s="84"/>
      <c r="AXB1870" s="84"/>
      <c r="AXC1870" s="84"/>
      <c r="AXD1870" s="84"/>
      <c r="AXE1870" s="84"/>
      <c r="AXF1870" s="84"/>
      <c r="AXG1870" s="84"/>
      <c r="AXH1870" s="84"/>
      <c r="AXI1870" s="84"/>
      <c r="AXJ1870" s="84"/>
      <c r="AXK1870" s="84"/>
      <c r="AXL1870" s="84"/>
      <c r="AXM1870" s="84"/>
      <c r="AXN1870" s="84"/>
      <c r="AXO1870" s="84"/>
      <c r="AXP1870" s="84"/>
      <c r="AXQ1870" s="84"/>
      <c r="AXR1870" s="84"/>
      <c r="AXS1870" s="84"/>
      <c r="AXT1870" s="84"/>
      <c r="AXU1870" s="84"/>
      <c r="AXV1870" s="84"/>
      <c r="AXW1870" s="84"/>
      <c r="AXX1870" s="84"/>
      <c r="AXY1870" s="84"/>
      <c r="AXZ1870" s="84"/>
      <c r="AYA1870" s="84"/>
      <c r="AYB1870" s="84"/>
      <c r="AYC1870" s="84"/>
      <c r="AYD1870" s="84"/>
      <c r="AYE1870" s="84"/>
      <c r="AYF1870" s="84"/>
      <c r="AYG1870" s="84"/>
      <c r="AYH1870" s="84"/>
      <c r="AYI1870" s="84"/>
      <c r="AYJ1870" s="84"/>
      <c r="AYK1870" s="84"/>
      <c r="AYL1870" s="84"/>
      <c r="AYM1870" s="84"/>
      <c r="AYN1870" s="84"/>
      <c r="AYO1870" s="84"/>
      <c r="AYP1870" s="84"/>
      <c r="AYQ1870" s="84"/>
      <c r="AYR1870" s="84"/>
      <c r="AYS1870" s="84"/>
      <c r="AYT1870" s="84"/>
      <c r="AYU1870" s="84"/>
      <c r="AYV1870" s="84"/>
      <c r="AYW1870" s="84"/>
      <c r="AYX1870" s="84"/>
      <c r="AYY1870" s="84"/>
      <c r="AYZ1870" s="84"/>
      <c r="AZA1870" s="84"/>
      <c r="AZB1870" s="84"/>
      <c r="AZC1870" s="84"/>
      <c r="AZD1870" s="84"/>
      <c r="AZE1870" s="84"/>
      <c r="AZF1870" s="84"/>
      <c r="AZG1870" s="84"/>
      <c r="AZH1870" s="84"/>
      <c r="AZI1870" s="84"/>
      <c r="AZJ1870" s="84"/>
      <c r="AZK1870" s="84"/>
      <c r="AZL1870" s="84"/>
      <c r="AZM1870" s="84"/>
      <c r="AZN1870" s="84"/>
      <c r="AZO1870" s="84"/>
      <c r="AZP1870" s="84"/>
      <c r="AZQ1870" s="84"/>
      <c r="AZR1870" s="84"/>
      <c r="AZS1870" s="84"/>
      <c r="AZT1870" s="84"/>
      <c r="AZU1870" s="84"/>
      <c r="AZV1870" s="84"/>
      <c r="AZW1870" s="84"/>
      <c r="AZX1870" s="84"/>
      <c r="AZY1870" s="84"/>
      <c r="AZZ1870" s="84"/>
      <c r="BAA1870" s="84"/>
      <c r="BAB1870" s="84"/>
      <c r="BAC1870" s="84"/>
      <c r="BAD1870" s="84"/>
      <c r="BAE1870" s="84"/>
      <c r="BAF1870" s="84"/>
      <c r="BAG1870" s="84"/>
      <c r="BAH1870" s="84"/>
      <c r="BAI1870" s="84"/>
      <c r="BAJ1870" s="84"/>
      <c r="BAK1870" s="84"/>
      <c r="BAL1870" s="84"/>
      <c r="BAM1870" s="84"/>
      <c r="BAN1870" s="84"/>
      <c r="BAO1870" s="84"/>
      <c r="BAP1870" s="84"/>
      <c r="BAQ1870" s="84"/>
      <c r="BAR1870" s="84"/>
      <c r="BAS1870" s="84"/>
      <c r="BAT1870" s="84"/>
      <c r="BAU1870" s="84"/>
      <c r="BAV1870" s="84"/>
      <c r="BAW1870" s="84"/>
      <c r="BAX1870" s="84"/>
      <c r="BAY1870" s="84"/>
      <c r="BAZ1870" s="84"/>
      <c r="BBA1870" s="84"/>
      <c r="BBB1870" s="84"/>
      <c r="BBC1870" s="84"/>
      <c r="BBD1870" s="84"/>
      <c r="BBE1870" s="84"/>
      <c r="BBF1870" s="84"/>
      <c r="BBG1870" s="84"/>
      <c r="BBH1870" s="84"/>
      <c r="BBI1870" s="84"/>
      <c r="BBJ1870" s="84"/>
      <c r="BBK1870" s="84"/>
      <c r="BBL1870" s="84"/>
      <c r="BBM1870" s="84"/>
      <c r="BBN1870" s="84"/>
      <c r="BBO1870" s="84"/>
      <c r="BBP1870" s="84"/>
      <c r="BBQ1870" s="84"/>
      <c r="BBR1870" s="84"/>
      <c r="BBS1870" s="84"/>
      <c r="BBT1870" s="84"/>
      <c r="BBU1870" s="84"/>
      <c r="BBV1870" s="84"/>
      <c r="BBW1870" s="84"/>
      <c r="BBX1870" s="84"/>
      <c r="BBY1870" s="84"/>
      <c r="BBZ1870" s="84"/>
      <c r="BCA1870" s="84"/>
      <c r="BCB1870" s="84"/>
      <c r="BCC1870" s="84"/>
      <c r="BCD1870" s="84"/>
      <c r="BCE1870" s="84"/>
      <c r="BCF1870" s="84"/>
      <c r="BCG1870" s="84"/>
      <c r="BCH1870" s="84"/>
      <c r="BCI1870" s="84"/>
      <c r="BCJ1870" s="84"/>
      <c r="BCK1870" s="84"/>
      <c r="BCL1870" s="84"/>
      <c r="BCM1870" s="84"/>
      <c r="BCN1870" s="84"/>
      <c r="BCO1870" s="84"/>
      <c r="BCP1870" s="84"/>
      <c r="BCQ1870" s="84"/>
      <c r="BCR1870" s="84"/>
      <c r="BCS1870" s="84"/>
      <c r="BCT1870" s="84"/>
      <c r="BCU1870" s="84"/>
      <c r="BCV1870" s="84"/>
      <c r="BCW1870" s="84"/>
      <c r="BCX1870" s="84"/>
      <c r="BCY1870" s="84"/>
      <c r="BCZ1870" s="84"/>
      <c r="BDA1870" s="84"/>
      <c r="BDB1870" s="84"/>
      <c r="BDC1870" s="84"/>
      <c r="BDD1870" s="84"/>
      <c r="BDE1870" s="84"/>
      <c r="BDF1870" s="84"/>
      <c r="BDG1870" s="84"/>
      <c r="BDH1870" s="84"/>
      <c r="BDI1870" s="84"/>
      <c r="BDJ1870" s="84"/>
      <c r="BDK1870" s="84"/>
      <c r="BDL1870" s="84"/>
      <c r="BDM1870" s="84"/>
      <c r="BDN1870" s="84"/>
      <c r="BDO1870" s="84"/>
      <c r="BDP1870" s="84"/>
      <c r="BDQ1870" s="84"/>
      <c r="BDR1870" s="84"/>
      <c r="BDS1870" s="84"/>
      <c r="BDT1870" s="84"/>
      <c r="BDU1870" s="84"/>
      <c r="BDV1870" s="84"/>
      <c r="BDW1870" s="84"/>
      <c r="BDX1870" s="84"/>
      <c r="BDY1870" s="84"/>
      <c r="BDZ1870" s="84"/>
      <c r="BEA1870" s="84"/>
      <c r="BEB1870" s="84"/>
      <c r="BEC1870" s="84"/>
      <c r="BED1870" s="84"/>
      <c r="BEE1870" s="84"/>
      <c r="BEF1870" s="84"/>
      <c r="BEG1870" s="84"/>
      <c r="BEH1870" s="84"/>
      <c r="BEI1870" s="84"/>
      <c r="BEJ1870" s="84"/>
      <c r="BEK1870" s="84"/>
      <c r="BEL1870" s="84"/>
      <c r="BEM1870" s="84"/>
      <c r="BEN1870" s="84"/>
      <c r="BEO1870" s="84"/>
      <c r="BEP1870" s="84"/>
      <c r="BEQ1870" s="84"/>
      <c r="BER1870" s="84"/>
      <c r="BES1870" s="84"/>
      <c r="BET1870" s="84"/>
      <c r="BEU1870" s="84"/>
      <c r="BEV1870" s="84"/>
      <c r="BEW1870" s="84"/>
      <c r="BEX1870" s="84"/>
      <c r="BEY1870" s="84"/>
      <c r="BEZ1870" s="84"/>
      <c r="BFA1870" s="84"/>
      <c r="BFB1870" s="84"/>
      <c r="BFC1870" s="84"/>
      <c r="BFD1870" s="84"/>
      <c r="BFE1870" s="84"/>
      <c r="BFF1870" s="84"/>
      <c r="BFG1870" s="84"/>
      <c r="BFH1870" s="84"/>
      <c r="BFI1870" s="84"/>
      <c r="BFJ1870" s="84"/>
      <c r="BFK1870" s="84"/>
      <c r="BFL1870" s="84"/>
      <c r="BFM1870" s="84"/>
      <c r="BFN1870" s="84"/>
      <c r="BFO1870" s="84"/>
      <c r="BFP1870" s="84"/>
      <c r="BFQ1870" s="84"/>
      <c r="BFR1870" s="84"/>
      <c r="BFS1870" s="84"/>
      <c r="BFT1870" s="84"/>
      <c r="BFU1870" s="84"/>
      <c r="BFV1870" s="84"/>
      <c r="BFW1870" s="84"/>
      <c r="BFX1870" s="84"/>
      <c r="BFY1870" s="84"/>
      <c r="BFZ1870" s="84"/>
      <c r="BGA1870" s="84"/>
      <c r="BGB1870" s="84"/>
      <c r="BGC1870" s="84"/>
      <c r="BGD1870" s="84"/>
      <c r="BGE1870" s="84"/>
      <c r="BGF1870" s="84"/>
      <c r="BGG1870" s="84"/>
      <c r="BGH1870" s="84"/>
      <c r="BGI1870" s="84"/>
      <c r="BGJ1870" s="84"/>
      <c r="BGK1870" s="84"/>
      <c r="BGL1870" s="84"/>
      <c r="BGM1870" s="84"/>
      <c r="BGN1870" s="84"/>
      <c r="BGO1870" s="84"/>
      <c r="BGP1870" s="84"/>
      <c r="BGQ1870" s="84"/>
      <c r="BGR1870" s="84"/>
      <c r="BGS1870" s="84"/>
      <c r="BGT1870" s="84"/>
      <c r="BGU1870" s="84"/>
      <c r="BGV1870" s="84"/>
      <c r="BGW1870" s="84"/>
      <c r="BGX1870" s="84"/>
      <c r="BGY1870" s="84"/>
      <c r="BGZ1870" s="84"/>
      <c r="BHA1870" s="84"/>
      <c r="BHB1870" s="84"/>
      <c r="BHC1870" s="84"/>
      <c r="BHD1870" s="84"/>
      <c r="BHE1870" s="84"/>
      <c r="BHF1870" s="84"/>
      <c r="BHG1870" s="84"/>
      <c r="BHH1870" s="84"/>
      <c r="BHI1870" s="84"/>
      <c r="BHJ1870" s="84"/>
      <c r="BHK1870" s="84"/>
      <c r="BHL1870" s="84"/>
      <c r="BHM1870" s="84"/>
      <c r="BHN1870" s="84"/>
      <c r="BHO1870" s="84"/>
      <c r="BHP1870" s="84"/>
      <c r="BHQ1870" s="84"/>
      <c r="BHR1870" s="84"/>
      <c r="BHS1870" s="84"/>
      <c r="BHT1870" s="84"/>
      <c r="BHU1870" s="84"/>
      <c r="BHV1870" s="84"/>
      <c r="BHW1870" s="84"/>
      <c r="BHX1870" s="84"/>
      <c r="BHY1870" s="84"/>
      <c r="BHZ1870" s="84"/>
      <c r="BIA1870" s="84"/>
      <c r="BIB1870" s="84"/>
      <c r="BIC1870" s="84"/>
      <c r="BID1870" s="84"/>
      <c r="BIE1870" s="84"/>
      <c r="BIF1870" s="84"/>
      <c r="BIG1870" s="84"/>
      <c r="BIH1870" s="84"/>
      <c r="BII1870" s="84"/>
      <c r="BIJ1870" s="84"/>
      <c r="BIK1870" s="84"/>
      <c r="BIL1870" s="84"/>
      <c r="BIM1870" s="84"/>
      <c r="BIN1870" s="84"/>
      <c r="BIO1870" s="84"/>
      <c r="BIP1870" s="84"/>
      <c r="BIQ1870" s="84"/>
      <c r="BIR1870" s="84"/>
      <c r="BIS1870" s="84"/>
      <c r="BIT1870" s="84"/>
      <c r="BIU1870" s="84"/>
      <c r="BIV1870" s="84"/>
      <c r="BIW1870" s="84"/>
      <c r="BIX1870" s="84"/>
      <c r="BIY1870" s="84"/>
      <c r="BIZ1870" s="84"/>
      <c r="BJA1870" s="84"/>
      <c r="BJB1870" s="84"/>
      <c r="BJC1870" s="84"/>
      <c r="BJD1870" s="84"/>
      <c r="BJE1870" s="84"/>
      <c r="BJF1870" s="84"/>
      <c r="BJG1870" s="84"/>
      <c r="BJH1870" s="84"/>
      <c r="BJI1870" s="84"/>
      <c r="BJJ1870" s="84"/>
      <c r="BJK1870" s="84"/>
      <c r="BJL1870" s="84"/>
      <c r="BJM1870" s="84"/>
      <c r="BJN1870" s="84"/>
      <c r="BJO1870" s="84"/>
      <c r="BJP1870" s="84"/>
      <c r="BJQ1870" s="84"/>
      <c r="BJR1870" s="84"/>
      <c r="BJS1870" s="84"/>
      <c r="BJT1870" s="84"/>
      <c r="BJU1870" s="84"/>
      <c r="BJV1870" s="84"/>
      <c r="BJW1870" s="84"/>
      <c r="BJX1870" s="84"/>
      <c r="BJY1870" s="84"/>
      <c r="BJZ1870" s="84"/>
      <c r="BKA1870" s="84"/>
      <c r="BKB1870" s="84"/>
      <c r="BKC1870" s="84"/>
      <c r="BKD1870" s="84"/>
      <c r="BKE1870" s="84"/>
      <c r="BKF1870" s="84"/>
      <c r="BKG1870" s="84"/>
      <c r="BKH1870" s="84"/>
      <c r="BKI1870" s="84"/>
      <c r="BKJ1870" s="84"/>
      <c r="BKK1870" s="84"/>
      <c r="BKL1870" s="84"/>
      <c r="BKM1870" s="84"/>
      <c r="BKN1870" s="84"/>
      <c r="BKO1870" s="84"/>
      <c r="BKP1870" s="84"/>
      <c r="BKQ1870" s="84"/>
      <c r="BKR1870" s="84"/>
      <c r="BKS1870" s="84"/>
      <c r="BKT1870" s="84"/>
      <c r="BKU1870" s="84"/>
      <c r="BKV1870" s="84"/>
      <c r="BKW1870" s="84"/>
      <c r="BKX1870" s="84"/>
      <c r="BKY1870" s="84"/>
      <c r="BKZ1870" s="84"/>
      <c r="BLA1870" s="84"/>
      <c r="BLB1870" s="84"/>
      <c r="BLC1870" s="84"/>
      <c r="BLD1870" s="84"/>
      <c r="BLE1870" s="84"/>
      <c r="BLF1870" s="84"/>
      <c r="BLG1870" s="84"/>
      <c r="BLH1870" s="84"/>
      <c r="BLI1870" s="84"/>
      <c r="BLJ1870" s="84"/>
      <c r="BLK1870" s="84"/>
      <c r="BLL1870" s="84"/>
      <c r="BLM1870" s="84"/>
      <c r="BLN1870" s="84"/>
      <c r="BLO1870" s="84"/>
      <c r="BLP1870" s="84"/>
      <c r="BLQ1870" s="84"/>
      <c r="BLR1870" s="84"/>
      <c r="BLS1870" s="84"/>
      <c r="BLT1870" s="84"/>
      <c r="BLU1870" s="84"/>
      <c r="BLV1870" s="84"/>
      <c r="BLW1870" s="84"/>
      <c r="BLX1870" s="84"/>
      <c r="BLY1870" s="84"/>
      <c r="BLZ1870" s="84"/>
      <c r="BMA1870" s="84"/>
      <c r="BMB1870" s="84"/>
      <c r="BMC1870" s="84"/>
      <c r="BMD1870" s="84"/>
      <c r="BME1870" s="84"/>
      <c r="BMF1870" s="84"/>
      <c r="BMG1870" s="84"/>
      <c r="BMH1870" s="84"/>
      <c r="BMI1870" s="84"/>
      <c r="BMJ1870" s="84"/>
      <c r="BMK1870" s="84"/>
      <c r="BML1870" s="84"/>
      <c r="BMM1870" s="84"/>
      <c r="BMN1870" s="84"/>
      <c r="BMO1870" s="84"/>
      <c r="BMP1870" s="84"/>
      <c r="BMQ1870" s="84"/>
      <c r="BMR1870" s="84"/>
      <c r="BMS1870" s="84"/>
      <c r="BMT1870" s="84"/>
      <c r="BMU1870" s="84"/>
      <c r="BMV1870" s="84"/>
      <c r="BMW1870" s="84"/>
      <c r="BMX1870" s="84"/>
      <c r="BMY1870" s="84"/>
      <c r="BMZ1870" s="84"/>
      <c r="BNA1870" s="84"/>
      <c r="BNB1870" s="84"/>
      <c r="BNC1870" s="84"/>
      <c r="BND1870" s="84"/>
      <c r="BNE1870" s="84"/>
      <c r="BNF1870" s="84"/>
      <c r="BNG1870" s="84"/>
      <c r="BNH1870" s="84"/>
      <c r="BNI1870" s="84"/>
      <c r="BNJ1870" s="84"/>
      <c r="BNK1870" s="84"/>
      <c r="BNL1870" s="84"/>
      <c r="BNM1870" s="84"/>
      <c r="BNN1870" s="84"/>
      <c r="BNO1870" s="84"/>
      <c r="BNP1870" s="84"/>
      <c r="BNQ1870" s="84"/>
      <c r="BNR1870" s="84"/>
      <c r="BNS1870" s="84"/>
      <c r="BNT1870" s="84"/>
      <c r="BNU1870" s="84"/>
      <c r="BNV1870" s="84"/>
      <c r="BNW1870" s="84"/>
      <c r="BNX1870" s="84"/>
      <c r="BNY1870" s="84"/>
      <c r="BNZ1870" s="84"/>
      <c r="BOA1870" s="84"/>
      <c r="BOB1870" s="84"/>
      <c r="BOC1870" s="84"/>
      <c r="BOD1870" s="84"/>
      <c r="BOE1870" s="84"/>
      <c r="BOF1870" s="84"/>
      <c r="BOG1870" s="84"/>
      <c r="BOH1870" s="84"/>
      <c r="BOI1870" s="84"/>
      <c r="BOJ1870" s="84"/>
      <c r="BOK1870" s="84"/>
      <c r="BOL1870" s="84"/>
      <c r="BOM1870" s="84"/>
      <c r="BON1870" s="84"/>
      <c r="BOO1870" s="84"/>
      <c r="BOP1870" s="84"/>
      <c r="BOQ1870" s="84"/>
      <c r="BOR1870" s="84"/>
      <c r="BOS1870" s="84"/>
      <c r="BOT1870" s="84"/>
      <c r="BOU1870" s="84"/>
      <c r="BOV1870" s="84"/>
      <c r="BOW1870" s="84"/>
      <c r="BOX1870" s="84"/>
      <c r="BOY1870" s="84"/>
      <c r="BOZ1870" s="84"/>
      <c r="BPA1870" s="84"/>
      <c r="BPB1870" s="84"/>
      <c r="BPC1870" s="84"/>
      <c r="BPD1870" s="84"/>
      <c r="BPE1870" s="84"/>
      <c r="BPF1870" s="84"/>
      <c r="BPG1870" s="84"/>
      <c r="BPH1870" s="84"/>
      <c r="BPI1870" s="84"/>
      <c r="BPJ1870" s="84"/>
      <c r="BPK1870" s="84"/>
      <c r="BPL1870" s="84"/>
      <c r="BPM1870" s="84"/>
      <c r="BPN1870" s="84"/>
      <c r="BPO1870" s="84"/>
      <c r="BPP1870" s="84"/>
      <c r="BPQ1870" s="84"/>
      <c r="BPR1870" s="84"/>
      <c r="BPS1870" s="84"/>
      <c r="BPT1870" s="84"/>
      <c r="BPU1870" s="84"/>
      <c r="BPV1870" s="84"/>
      <c r="BPW1870" s="84"/>
      <c r="BPX1870" s="84"/>
      <c r="BPY1870" s="84"/>
      <c r="BPZ1870" s="84"/>
      <c r="BQA1870" s="84"/>
      <c r="BQB1870" s="84"/>
      <c r="BQC1870" s="84"/>
      <c r="BQD1870" s="84"/>
      <c r="BQE1870" s="84"/>
      <c r="BQF1870" s="84"/>
      <c r="BQG1870" s="84"/>
      <c r="BQH1870" s="84"/>
      <c r="BQI1870" s="84"/>
      <c r="BQJ1870" s="84"/>
      <c r="BQK1870" s="84"/>
      <c r="BQL1870" s="84"/>
      <c r="BQM1870" s="84"/>
      <c r="BQN1870" s="84"/>
      <c r="BQO1870" s="84"/>
      <c r="BQP1870" s="84"/>
      <c r="BQQ1870" s="84"/>
      <c r="BQR1870" s="84"/>
      <c r="BQS1870" s="84"/>
      <c r="BQT1870" s="84"/>
      <c r="BQU1870" s="84"/>
      <c r="BQV1870" s="84"/>
      <c r="BQW1870" s="84"/>
      <c r="BQX1870" s="84"/>
      <c r="BQY1870" s="84"/>
      <c r="BQZ1870" s="84"/>
      <c r="BRA1870" s="84"/>
      <c r="BRB1870" s="84"/>
      <c r="BRC1870" s="84"/>
      <c r="BRD1870" s="84"/>
      <c r="BRE1870" s="84"/>
      <c r="BRF1870" s="84"/>
      <c r="BRG1870" s="84"/>
      <c r="BRH1870" s="84"/>
      <c r="BRI1870" s="84"/>
      <c r="BRJ1870" s="84"/>
      <c r="BRK1870" s="84"/>
      <c r="BRL1870" s="84"/>
      <c r="BRM1870" s="84"/>
      <c r="BRN1870" s="84"/>
      <c r="BRO1870" s="84"/>
      <c r="BRP1870" s="84"/>
      <c r="BRQ1870" s="84"/>
      <c r="BRR1870" s="84"/>
      <c r="BRS1870" s="84"/>
      <c r="BRT1870" s="84"/>
      <c r="BRU1870" s="84"/>
      <c r="BRV1870" s="84"/>
      <c r="BRW1870" s="84"/>
      <c r="BRX1870" s="84"/>
      <c r="BRY1870" s="84"/>
      <c r="BRZ1870" s="84"/>
      <c r="BSA1870" s="84"/>
      <c r="BSB1870" s="84"/>
      <c r="BSC1870" s="84"/>
      <c r="BSD1870" s="84"/>
      <c r="BSE1870" s="84"/>
      <c r="BSF1870" s="84"/>
      <c r="BSG1870" s="84"/>
      <c r="BSH1870" s="84"/>
      <c r="BSI1870" s="84"/>
      <c r="BSJ1870" s="84"/>
      <c r="BSK1870" s="84"/>
      <c r="BSL1870" s="84"/>
      <c r="BSM1870" s="84"/>
      <c r="BSN1870" s="84"/>
      <c r="BSO1870" s="84"/>
      <c r="BSP1870" s="84"/>
      <c r="BSQ1870" s="84"/>
      <c r="BSR1870" s="84"/>
      <c r="BSS1870" s="84"/>
      <c r="BST1870" s="84"/>
      <c r="BSU1870" s="84"/>
      <c r="BSV1870" s="84"/>
      <c r="BSW1870" s="84"/>
      <c r="BSX1870" s="84"/>
      <c r="BSY1870" s="84"/>
      <c r="BSZ1870" s="84"/>
      <c r="BTA1870" s="84"/>
      <c r="BTB1870" s="84"/>
      <c r="BTC1870" s="84"/>
      <c r="BTD1870" s="84"/>
      <c r="BTE1870" s="84"/>
      <c r="BTF1870" s="84"/>
      <c r="BTG1870" s="84"/>
      <c r="BTH1870" s="84"/>
      <c r="BTI1870" s="84"/>
      <c r="BTJ1870" s="84"/>
      <c r="BTK1870" s="84"/>
      <c r="BTL1870" s="84"/>
      <c r="BTM1870" s="84"/>
      <c r="BTN1870" s="84"/>
      <c r="BTO1870" s="84"/>
      <c r="BTP1870" s="84"/>
      <c r="BTQ1870" s="84"/>
      <c r="BTR1870" s="84"/>
      <c r="BTS1870" s="84"/>
      <c r="BTT1870" s="84"/>
      <c r="BTU1870" s="84"/>
      <c r="BTV1870" s="84"/>
      <c r="BTW1870" s="84"/>
      <c r="BTX1870" s="84"/>
      <c r="BTY1870" s="84"/>
      <c r="BTZ1870" s="84"/>
      <c r="BUA1870" s="84"/>
      <c r="BUB1870" s="84"/>
      <c r="BUC1870" s="84"/>
      <c r="BUD1870" s="84"/>
      <c r="BUE1870" s="84"/>
      <c r="BUF1870" s="84"/>
      <c r="BUG1870" s="84"/>
      <c r="BUH1870" s="84"/>
      <c r="BUI1870" s="84"/>
      <c r="BUJ1870" s="84"/>
      <c r="BUK1870" s="84"/>
      <c r="BUL1870" s="84"/>
      <c r="BUM1870" s="84"/>
      <c r="BUN1870" s="84"/>
      <c r="BUO1870" s="84"/>
      <c r="BUP1870" s="84"/>
      <c r="BUQ1870" s="84"/>
      <c r="BUR1870" s="84"/>
      <c r="BUS1870" s="84"/>
      <c r="BUT1870" s="84"/>
      <c r="BUU1870" s="84"/>
      <c r="BUV1870" s="84"/>
      <c r="BUW1870" s="84"/>
      <c r="BUX1870" s="84"/>
      <c r="BUY1870" s="84"/>
      <c r="BUZ1870" s="84"/>
      <c r="BVA1870" s="84"/>
      <c r="BVB1870" s="84"/>
      <c r="BVC1870" s="84"/>
      <c r="BVD1870" s="84"/>
      <c r="BVE1870" s="84"/>
      <c r="BVF1870" s="84"/>
      <c r="BVG1870" s="84"/>
      <c r="BVH1870" s="84"/>
      <c r="BVI1870" s="84"/>
      <c r="BVJ1870" s="84"/>
      <c r="BVK1870" s="84"/>
      <c r="BVL1870" s="84"/>
      <c r="BVM1870" s="84"/>
      <c r="BVN1870" s="84"/>
      <c r="BVO1870" s="84"/>
      <c r="BVP1870" s="84"/>
      <c r="BVQ1870" s="84"/>
      <c r="BVR1870" s="84"/>
      <c r="BVS1870" s="84"/>
      <c r="BVT1870" s="84"/>
      <c r="BVU1870" s="84"/>
      <c r="BVV1870" s="84"/>
      <c r="BVW1870" s="84"/>
      <c r="BVX1870" s="84"/>
      <c r="BVY1870" s="84"/>
      <c r="BVZ1870" s="84"/>
      <c r="BWA1870" s="84"/>
      <c r="BWB1870" s="84"/>
      <c r="BWC1870" s="84"/>
      <c r="BWD1870" s="84"/>
      <c r="BWE1870" s="84"/>
      <c r="BWF1870" s="84"/>
      <c r="BWG1870" s="84"/>
      <c r="BWH1870" s="84"/>
      <c r="BWI1870" s="84"/>
      <c r="BWJ1870" s="84"/>
      <c r="BWK1870" s="84"/>
      <c r="BWL1870" s="84"/>
      <c r="BWM1870" s="84"/>
      <c r="BWN1870" s="84"/>
      <c r="BWO1870" s="84"/>
      <c r="BWP1870" s="84"/>
      <c r="BWQ1870" s="84"/>
      <c r="BWR1870" s="84"/>
      <c r="BWS1870" s="84"/>
      <c r="BWT1870" s="84"/>
      <c r="BWU1870" s="84"/>
      <c r="BWV1870" s="84"/>
      <c r="BWW1870" s="84"/>
      <c r="BWX1870" s="84"/>
      <c r="BWY1870" s="84"/>
      <c r="BWZ1870" s="84"/>
      <c r="BXA1870" s="84"/>
      <c r="BXB1870" s="84"/>
      <c r="BXC1870" s="84"/>
      <c r="BXD1870" s="84"/>
      <c r="BXE1870" s="84"/>
      <c r="BXF1870" s="84"/>
      <c r="BXG1870" s="84"/>
      <c r="BXH1870" s="84"/>
      <c r="BXI1870" s="84"/>
      <c r="BXJ1870" s="84"/>
      <c r="BXK1870" s="84"/>
      <c r="BXL1870" s="84"/>
      <c r="BXM1870" s="84"/>
      <c r="BXN1870" s="84"/>
      <c r="BXO1870" s="84"/>
      <c r="BXP1870" s="84"/>
      <c r="BXQ1870" s="84"/>
      <c r="BXR1870" s="84"/>
      <c r="BXS1870" s="84"/>
      <c r="BXT1870" s="84"/>
      <c r="BXU1870" s="84"/>
      <c r="BXV1870" s="84"/>
      <c r="BXW1870" s="84"/>
      <c r="BXX1870" s="84"/>
      <c r="BXY1870" s="84"/>
      <c r="BXZ1870" s="84"/>
      <c r="BYA1870" s="84"/>
      <c r="BYB1870" s="84"/>
      <c r="BYC1870" s="84"/>
      <c r="BYD1870" s="84"/>
      <c r="BYE1870" s="84"/>
      <c r="BYF1870" s="84"/>
      <c r="BYG1870" s="84"/>
      <c r="BYH1870" s="84"/>
      <c r="BYI1870" s="84"/>
      <c r="BYJ1870" s="84"/>
      <c r="BYK1870" s="84"/>
      <c r="BYL1870" s="84"/>
      <c r="BYM1870" s="84"/>
      <c r="BYN1870" s="84"/>
      <c r="BYO1870" s="84"/>
      <c r="BYP1870" s="84"/>
      <c r="BYQ1870" s="84"/>
      <c r="BYR1870" s="84"/>
      <c r="BYS1870" s="84"/>
      <c r="BYT1870" s="84"/>
      <c r="BYU1870" s="84"/>
      <c r="BYV1870" s="84"/>
      <c r="BYW1870" s="84"/>
      <c r="BYX1870" s="84"/>
      <c r="BYY1870" s="84"/>
      <c r="BYZ1870" s="84"/>
      <c r="BZA1870" s="84"/>
      <c r="BZB1870" s="84"/>
      <c r="BZC1870" s="84"/>
      <c r="BZD1870" s="84"/>
      <c r="BZE1870" s="84"/>
      <c r="BZF1870" s="84"/>
      <c r="BZG1870" s="84"/>
      <c r="BZH1870" s="84"/>
      <c r="BZI1870" s="84"/>
      <c r="BZJ1870" s="84"/>
      <c r="BZK1870" s="84"/>
      <c r="BZL1870" s="84"/>
      <c r="BZM1870" s="84"/>
      <c r="BZN1870" s="84"/>
      <c r="BZO1870" s="84"/>
      <c r="BZP1870" s="84"/>
      <c r="BZQ1870" s="84"/>
      <c r="BZR1870" s="84"/>
      <c r="BZS1870" s="84"/>
      <c r="BZT1870" s="84"/>
      <c r="BZU1870" s="84"/>
      <c r="BZV1870" s="84"/>
      <c r="BZW1870" s="84"/>
      <c r="BZX1870" s="84"/>
      <c r="BZY1870" s="84"/>
      <c r="BZZ1870" s="84"/>
      <c r="CAA1870" s="84"/>
      <c r="CAB1870" s="84"/>
      <c r="CAC1870" s="84"/>
      <c r="CAD1870" s="84"/>
      <c r="CAE1870" s="84"/>
      <c r="CAF1870" s="84"/>
      <c r="CAG1870" s="84"/>
      <c r="CAH1870" s="84"/>
      <c r="CAI1870" s="84"/>
      <c r="CAJ1870" s="84"/>
      <c r="CAK1870" s="84"/>
      <c r="CAL1870" s="84"/>
      <c r="CAM1870" s="84"/>
      <c r="CAN1870" s="84"/>
      <c r="CAO1870" s="84"/>
      <c r="CAP1870" s="84"/>
      <c r="CAQ1870" s="84"/>
      <c r="CAR1870" s="84"/>
      <c r="CAS1870" s="84"/>
      <c r="CAT1870" s="84"/>
      <c r="CAU1870" s="84"/>
      <c r="CAV1870" s="84"/>
      <c r="CAW1870" s="84"/>
      <c r="CAX1870" s="84"/>
      <c r="CAY1870" s="84"/>
      <c r="CAZ1870" s="84"/>
      <c r="CBA1870" s="84"/>
      <c r="CBB1870" s="84"/>
      <c r="CBC1870" s="84"/>
      <c r="CBD1870" s="84"/>
      <c r="CBE1870" s="84"/>
      <c r="CBF1870" s="84"/>
      <c r="CBG1870" s="84"/>
      <c r="CBH1870" s="84"/>
      <c r="CBI1870" s="84"/>
      <c r="CBJ1870" s="84"/>
      <c r="CBK1870" s="84"/>
      <c r="CBL1870" s="84"/>
      <c r="CBM1870" s="84"/>
      <c r="CBN1870" s="84"/>
      <c r="CBO1870" s="84"/>
      <c r="CBP1870" s="84"/>
      <c r="CBQ1870" s="84"/>
      <c r="CBR1870" s="84"/>
      <c r="CBS1870" s="84"/>
      <c r="CBT1870" s="84"/>
      <c r="CBU1870" s="84"/>
      <c r="CBV1870" s="84"/>
      <c r="CBW1870" s="84"/>
      <c r="CBX1870" s="84"/>
      <c r="CBY1870" s="84"/>
      <c r="CBZ1870" s="84"/>
      <c r="CCA1870" s="84"/>
      <c r="CCB1870" s="84"/>
      <c r="CCC1870" s="84"/>
      <c r="CCD1870" s="84"/>
      <c r="CCE1870" s="84"/>
      <c r="CCF1870" s="84"/>
      <c r="CCG1870" s="84"/>
      <c r="CCH1870" s="84"/>
      <c r="CCI1870" s="84"/>
      <c r="CCJ1870" s="84"/>
      <c r="CCK1870" s="84"/>
      <c r="CCL1870" s="84"/>
      <c r="CCM1870" s="84"/>
      <c r="CCN1870" s="84"/>
      <c r="CCO1870" s="84"/>
      <c r="CCP1870" s="84"/>
      <c r="CCQ1870" s="84"/>
      <c r="CCR1870" s="84"/>
      <c r="CCS1870" s="84"/>
      <c r="CCT1870" s="84"/>
      <c r="CCU1870" s="84"/>
      <c r="CCV1870" s="84"/>
      <c r="CCW1870" s="84"/>
      <c r="CCX1870" s="84"/>
      <c r="CCY1870" s="84"/>
      <c r="CCZ1870" s="84"/>
      <c r="CDA1870" s="84"/>
      <c r="CDB1870" s="84"/>
      <c r="CDC1870" s="84"/>
      <c r="CDD1870" s="84"/>
      <c r="CDE1870" s="84"/>
      <c r="CDF1870" s="84"/>
      <c r="CDG1870" s="84"/>
      <c r="CDH1870" s="84"/>
      <c r="CDI1870" s="84"/>
      <c r="CDJ1870" s="84"/>
      <c r="CDK1870" s="84"/>
      <c r="CDL1870" s="84"/>
      <c r="CDM1870" s="84"/>
      <c r="CDN1870" s="84"/>
      <c r="CDO1870" s="84"/>
      <c r="CDP1870" s="84"/>
      <c r="CDQ1870" s="84"/>
      <c r="CDR1870" s="84"/>
      <c r="CDS1870" s="84"/>
      <c r="CDT1870" s="84"/>
      <c r="CDU1870" s="84"/>
      <c r="CDV1870" s="84"/>
      <c r="CDW1870" s="84"/>
      <c r="CDX1870" s="84"/>
      <c r="CDY1870" s="84"/>
      <c r="CDZ1870" s="84"/>
      <c r="CEA1870" s="84"/>
      <c r="CEB1870" s="84"/>
      <c r="CEC1870" s="84"/>
      <c r="CED1870" s="84"/>
      <c r="CEE1870" s="84"/>
      <c r="CEF1870" s="84"/>
      <c r="CEG1870" s="84"/>
      <c r="CEH1870" s="84"/>
      <c r="CEI1870" s="84"/>
      <c r="CEJ1870" s="84"/>
      <c r="CEK1870" s="84"/>
      <c r="CEL1870" s="84"/>
      <c r="CEM1870" s="84"/>
      <c r="CEN1870" s="84"/>
      <c r="CEO1870" s="84"/>
      <c r="CEP1870" s="84"/>
      <c r="CEQ1870" s="84"/>
      <c r="CER1870" s="84"/>
      <c r="CES1870" s="84"/>
      <c r="CET1870" s="84"/>
      <c r="CEU1870" s="84"/>
      <c r="CEV1870" s="84"/>
      <c r="CEW1870" s="84"/>
      <c r="CEX1870" s="84"/>
      <c r="CEY1870" s="84"/>
      <c r="CEZ1870" s="84"/>
      <c r="CFA1870" s="84"/>
      <c r="CFB1870" s="84"/>
      <c r="CFC1870" s="84"/>
      <c r="CFD1870" s="84"/>
      <c r="CFE1870" s="84"/>
      <c r="CFF1870" s="84"/>
      <c r="CFG1870" s="84"/>
      <c r="CFH1870" s="84"/>
      <c r="CFI1870" s="84"/>
      <c r="CFJ1870" s="84"/>
      <c r="CFK1870" s="84"/>
      <c r="CFL1870" s="84"/>
      <c r="CFM1870" s="84"/>
      <c r="CFN1870" s="84"/>
      <c r="CFO1870" s="84"/>
      <c r="CFP1870" s="84"/>
      <c r="CFQ1870" s="84"/>
      <c r="CFR1870" s="84"/>
      <c r="CFS1870" s="84"/>
      <c r="CFT1870" s="84"/>
      <c r="CFU1870" s="84"/>
      <c r="CFV1870" s="84"/>
      <c r="CFW1870" s="84"/>
      <c r="CFX1870" s="84"/>
      <c r="CFY1870" s="84"/>
      <c r="CFZ1870" s="84"/>
      <c r="CGA1870" s="84"/>
      <c r="CGB1870" s="84"/>
      <c r="CGC1870" s="84"/>
      <c r="CGD1870" s="84"/>
      <c r="CGE1870" s="84"/>
      <c r="CGF1870" s="84"/>
      <c r="CGG1870" s="84"/>
      <c r="CGH1870" s="84"/>
      <c r="CGI1870" s="84"/>
      <c r="CGJ1870" s="84"/>
      <c r="CGK1870" s="84"/>
      <c r="CGL1870" s="84"/>
      <c r="CGM1870" s="84"/>
      <c r="CGN1870" s="84"/>
      <c r="CGO1870" s="84"/>
      <c r="CGP1870" s="84"/>
      <c r="CGQ1870" s="84"/>
      <c r="CGR1870" s="84"/>
      <c r="CGS1870" s="84"/>
      <c r="CGT1870" s="84"/>
      <c r="CGU1870" s="84"/>
      <c r="CGV1870" s="84"/>
      <c r="CGW1870" s="84"/>
      <c r="CGX1870" s="84"/>
      <c r="CGY1870" s="84"/>
      <c r="CGZ1870" s="84"/>
      <c r="CHA1870" s="84"/>
      <c r="CHB1870" s="84"/>
      <c r="CHC1870" s="84"/>
      <c r="CHD1870" s="84"/>
      <c r="CHE1870" s="84"/>
      <c r="CHF1870" s="84"/>
      <c r="CHG1870" s="84"/>
      <c r="CHH1870" s="84"/>
      <c r="CHI1870" s="84"/>
      <c r="CHJ1870" s="84"/>
      <c r="CHK1870" s="84"/>
      <c r="CHL1870" s="84"/>
      <c r="CHM1870" s="84"/>
      <c r="CHN1870" s="84"/>
      <c r="CHO1870" s="84"/>
      <c r="CHP1870" s="84"/>
      <c r="CHQ1870" s="84"/>
      <c r="CHR1870" s="84"/>
      <c r="CHS1870" s="84"/>
      <c r="CHT1870" s="84"/>
      <c r="CHU1870" s="84"/>
      <c r="CHV1870" s="84"/>
      <c r="CHW1870" s="84"/>
      <c r="CHX1870" s="84"/>
      <c r="CHY1870" s="84"/>
      <c r="CHZ1870" s="84"/>
      <c r="CIA1870" s="84"/>
      <c r="CIB1870" s="84"/>
      <c r="CIC1870" s="84"/>
      <c r="CID1870" s="84"/>
      <c r="CIE1870" s="84"/>
      <c r="CIF1870" s="84"/>
      <c r="CIG1870" s="84"/>
      <c r="CIH1870" s="84"/>
      <c r="CII1870" s="84"/>
      <c r="CIJ1870" s="84"/>
      <c r="CIK1870" s="84"/>
      <c r="CIL1870" s="84"/>
      <c r="CIM1870" s="84"/>
      <c r="CIN1870" s="84"/>
      <c r="CIO1870" s="84"/>
      <c r="CIP1870" s="84"/>
      <c r="CIQ1870" s="84"/>
      <c r="CIR1870" s="84"/>
      <c r="CIS1870" s="84"/>
      <c r="CIT1870" s="84"/>
      <c r="CIU1870" s="84"/>
      <c r="CIV1870" s="84"/>
      <c r="CIW1870" s="84"/>
      <c r="CIX1870" s="84"/>
      <c r="CIY1870" s="84"/>
      <c r="CIZ1870" s="84"/>
      <c r="CJA1870" s="84"/>
      <c r="CJB1870" s="84"/>
      <c r="CJC1870" s="84"/>
      <c r="CJD1870" s="84"/>
      <c r="CJE1870" s="84"/>
      <c r="CJF1870" s="84"/>
      <c r="CJG1870" s="84"/>
      <c r="CJH1870" s="84"/>
      <c r="CJI1870" s="84"/>
      <c r="CJJ1870" s="84"/>
      <c r="CJK1870" s="84"/>
      <c r="CJL1870" s="84"/>
      <c r="CJM1870" s="84"/>
      <c r="CJN1870" s="84"/>
      <c r="CJO1870" s="84"/>
      <c r="CJP1870" s="84"/>
      <c r="CJQ1870" s="84"/>
      <c r="CJR1870" s="84"/>
      <c r="CJS1870" s="84"/>
      <c r="CJT1870" s="84"/>
      <c r="CJU1870" s="84"/>
      <c r="CJV1870" s="84"/>
      <c r="CJW1870" s="84"/>
      <c r="CJX1870" s="84"/>
      <c r="CJY1870" s="84"/>
      <c r="CJZ1870" s="84"/>
      <c r="CKA1870" s="84"/>
      <c r="CKB1870" s="84"/>
      <c r="CKC1870" s="84"/>
      <c r="CKD1870" s="84"/>
      <c r="CKE1870" s="84"/>
      <c r="CKF1870" s="84"/>
      <c r="CKG1870" s="84"/>
      <c r="CKH1870" s="84"/>
      <c r="CKI1870" s="84"/>
      <c r="CKJ1870" s="84"/>
      <c r="CKK1870" s="84"/>
      <c r="CKL1870" s="84"/>
      <c r="CKM1870" s="84"/>
      <c r="CKN1870" s="84"/>
      <c r="CKO1870" s="84"/>
      <c r="CKP1870" s="84"/>
      <c r="CKQ1870" s="84"/>
      <c r="CKR1870" s="84"/>
      <c r="CKS1870" s="84"/>
      <c r="CKT1870" s="84"/>
      <c r="CKU1870" s="84"/>
      <c r="CKV1870" s="84"/>
      <c r="CKW1870" s="84"/>
      <c r="CKX1870" s="84"/>
      <c r="CKY1870" s="84"/>
      <c r="CKZ1870" s="84"/>
      <c r="CLA1870" s="84"/>
      <c r="CLB1870" s="84"/>
      <c r="CLC1870" s="84"/>
      <c r="CLD1870" s="84"/>
      <c r="CLE1870" s="84"/>
      <c r="CLF1870" s="84"/>
      <c r="CLG1870" s="84"/>
      <c r="CLH1870" s="84"/>
      <c r="CLI1870" s="84"/>
      <c r="CLJ1870" s="84"/>
      <c r="CLK1870" s="84"/>
      <c r="CLL1870" s="84"/>
      <c r="CLM1870" s="84"/>
      <c r="CLN1870" s="84"/>
      <c r="CLO1870" s="84"/>
      <c r="CLP1870" s="84"/>
      <c r="CLQ1870" s="84"/>
      <c r="CLR1870" s="84"/>
      <c r="CLS1870" s="84"/>
      <c r="CLT1870" s="84"/>
      <c r="CLU1870" s="84"/>
      <c r="CLV1870" s="84"/>
      <c r="CLW1870" s="84"/>
      <c r="CLX1870" s="84"/>
      <c r="CLY1870" s="84"/>
      <c r="CLZ1870" s="84"/>
      <c r="CMA1870" s="84"/>
      <c r="CMB1870" s="84"/>
      <c r="CMC1870" s="84"/>
      <c r="CMD1870" s="84"/>
      <c r="CME1870" s="84"/>
      <c r="CMF1870" s="84"/>
      <c r="CMG1870" s="84"/>
      <c r="CMH1870" s="84"/>
      <c r="CMI1870" s="84"/>
      <c r="CMJ1870" s="84"/>
      <c r="CMK1870" s="84"/>
      <c r="CML1870" s="84"/>
      <c r="CMM1870" s="84"/>
      <c r="CMN1870" s="84"/>
      <c r="CMO1870" s="84"/>
      <c r="CMP1870" s="84"/>
      <c r="CMQ1870" s="84"/>
      <c r="CMR1870" s="84"/>
      <c r="CMS1870" s="84"/>
      <c r="CMT1870" s="84"/>
      <c r="CMU1870" s="84"/>
      <c r="CMV1870" s="84"/>
      <c r="CMW1870" s="84"/>
      <c r="CMX1870" s="84"/>
      <c r="CMY1870" s="84"/>
      <c r="CMZ1870" s="84"/>
      <c r="CNA1870" s="84"/>
      <c r="CNB1870" s="84"/>
      <c r="CNC1870" s="84"/>
      <c r="CND1870" s="84"/>
      <c r="CNE1870" s="84"/>
      <c r="CNF1870" s="84"/>
      <c r="CNG1870" s="84"/>
      <c r="CNH1870" s="84"/>
      <c r="CNI1870" s="84"/>
      <c r="CNJ1870" s="84"/>
      <c r="CNK1870" s="84"/>
      <c r="CNL1870" s="84"/>
      <c r="CNM1870" s="84"/>
      <c r="CNN1870" s="84"/>
      <c r="CNO1870" s="84"/>
      <c r="CNP1870" s="84"/>
      <c r="CNQ1870" s="84"/>
      <c r="CNR1870" s="84"/>
      <c r="CNS1870" s="84"/>
      <c r="CNT1870" s="84"/>
      <c r="CNU1870" s="84"/>
      <c r="CNV1870" s="84"/>
      <c r="CNW1870" s="84"/>
      <c r="CNX1870" s="84"/>
      <c r="CNY1870" s="84"/>
      <c r="CNZ1870" s="84"/>
      <c r="COA1870" s="84"/>
      <c r="COB1870" s="84"/>
      <c r="COC1870" s="84"/>
      <c r="COD1870" s="84"/>
      <c r="COE1870" s="84"/>
      <c r="COF1870" s="84"/>
      <c r="COG1870" s="84"/>
      <c r="COH1870" s="84"/>
      <c r="COI1870" s="84"/>
      <c r="COJ1870" s="84"/>
      <c r="COK1870" s="84"/>
      <c r="COL1870" s="84"/>
      <c r="COM1870" s="84"/>
      <c r="CON1870" s="84"/>
      <c r="COO1870" s="84"/>
      <c r="COP1870" s="84"/>
      <c r="COQ1870" s="84"/>
      <c r="COR1870" s="84"/>
      <c r="COS1870" s="84"/>
      <c r="COT1870" s="84"/>
      <c r="COU1870" s="84"/>
      <c r="COV1870" s="84"/>
      <c r="COW1870" s="84"/>
      <c r="COX1870" s="84"/>
      <c r="COY1870" s="84"/>
      <c r="COZ1870" s="84"/>
      <c r="CPA1870" s="84"/>
      <c r="CPB1870" s="84"/>
      <c r="CPC1870" s="84"/>
      <c r="CPD1870" s="84"/>
      <c r="CPE1870" s="84"/>
      <c r="CPF1870" s="84"/>
      <c r="CPG1870" s="84"/>
      <c r="CPH1870" s="84"/>
      <c r="CPI1870" s="84"/>
      <c r="CPJ1870" s="84"/>
      <c r="CPK1870" s="84"/>
      <c r="CPL1870" s="84"/>
      <c r="CPM1870" s="84"/>
      <c r="CPN1870" s="84"/>
      <c r="CPO1870" s="84"/>
      <c r="CPP1870" s="84"/>
      <c r="CPQ1870" s="84"/>
      <c r="CPR1870" s="84"/>
      <c r="CPS1870" s="84"/>
      <c r="CPT1870" s="84"/>
      <c r="CPU1870" s="84"/>
      <c r="CPV1870" s="84"/>
      <c r="CPW1870" s="84"/>
      <c r="CPX1870" s="84"/>
      <c r="CPY1870" s="84"/>
      <c r="CPZ1870" s="84"/>
      <c r="CQA1870" s="84"/>
      <c r="CQB1870" s="84"/>
      <c r="CQC1870" s="84"/>
      <c r="CQD1870" s="84"/>
      <c r="CQE1870" s="84"/>
      <c r="CQF1870" s="84"/>
      <c r="CQG1870" s="84"/>
      <c r="CQH1870" s="84"/>
      <c r="CQI1870" s="84"/>
      <c r="CQJ1870" s="84"/>
      <c r="CQK1870" s="84"/>
      <c r="CQL1870" s="84"/>
      <c r="CQM1870" s="84"/>
      <c r="CQN1870" s="84"/>
      <c r="CQO1870" s="84"/>
      <c r="CQP1870" s="84"/>
      <c r="CQQ1870" s="84"/>
      <c r="CQR1870" s="84"/>
      <c r="CQS1870" s="84"/>
      <c r="CQT1870" s="84"/>
      <c r="CQU1870" s="84"/>
      <c r="CQV1870" s="84"/>
      <c r="CQW1870" s="84"/>
      <c r="CQX1870" s="84"/>
      <c r="CQY1870" s="84"/>
      <c r="CQZ1870" s="84"/>
      <c r="CRA1870" s="84"/>
      <c r="CRB1870" s="84"/>
      <c r="CRC1870" s="84"/>
      <c r="CRD1870" s="84"/>
      <c r="CRE1870" s="84"/>
      <c r="CRF1870" s="84"/>
      <c r="CRG1870" s="84"/>
      <c r="CRH1870" s="84"/>
      <c r="CRI1870" s="84"/>
      <c r="CRJ1870" s="84"/>
      <c r="CRK1870" s="84"/>
      <c r="CRL1870" s="84"/>
      <c r="CRM1870" s="84"/>
      <c r="CRN1870" s="84"/>
      <c r="CRO1870" s="84"/>
      <c r="CRP1870" s="84"/>
      <c r="CRQ1870" s="84"/>
      <c r="CRR1870" s="84"/>
      <c r="CRS1870" s="84"/>
      <c r="CRT1870" s="84"/>
      <c r="CRU1870" s="84"/>
      <c r="CRV1870" s="84"/>
      <c r="CRW1870" s="84"/>
      <c r="CRX1870" s="84"/>
      <c r="CRY1870" s="84"/>
      <c r="CRZ1870" s="84"/>
      <c r="CSA1870" s="84"/>
      <c r="CSB1870" s="84"/>
      <c r="CSC1870" s="84"/>
      <c r="CSD1870" s="84"/>
      <c r="CSE1870" s="84"/>
      <c r="CSF1870" s="84"/>
      <c r="CSG1870" s="84"/>
      <c r="CSH1870" s="84"/>
      <c r="CSI1870" s="84"/>
      <c r="CSJ1870" s="84"/>
      <c r="CSK1870" s="84"/>
      <c r="CSL1870" s="84"/>
      <c r="CSM1870" s="84"/>
      <c r="CSN1870" s="84"/>
      <c r="CSO1870" s="84"/>
      <c r="CSP1870" s="84"/>
      <c r="CSQ1870" s="84"/>
      <c r="CSR1870" s="84"/>
      <c r="CSS1870" s="84"/>
      <c r="CST1870" s="84"/>
      <c r="CSU1870" s="84"/>
      <c r="CSV1870" s="84"/>
      <c r="CSW1870" s="84"/>
      <c r="CSX1870" s="84"/>
      <c r="CSY1870" s="84"/>
      <c r="CSZ1870" s="84"/>
      <c r="CTA1870" s="84"/>
      <c r="CTB1870" s="84"/>
      <c r="CTC1870" s="84"/>
      <c r="CTD1870" s="84"/>
      <c r="CTE1870" s="84"/>
      <c r="CTF1870" s="84"/>
      <c r="CTG1870" s="84"/>
      <c r="CTH1870" s="84"/>
      <c r="CTI1870" s="84"/>
      <c r="CTJ1870" s="84"/>
      <c r="CTK1870" s="84"/>
      <c r="CTL1870" s="84"/>
      <c r="CTM1870" s="84"/>
      <c r="CTN1870" s="84"/>
      <c r="CTO1870" s="84"/>
      <c r="CTP1870" s="84"/>
      <c r="CTQ1870" s="84"/>
      <c r="CTR1870" s="84"/>
      <c r="CTS1870" s="84"/>
      <c r="CTT1870" s="84"/>
      <c r="CTU1870" s="84"/>
      <c r="CTV1870" s="84"/>
      <c r="CTW1870" s="84"/>
      <c r="CTX1870" s="84"/>
      <c r="CTY1870" s="84"/>
      <c r="CTZ1870" s="84"/>
      <c r="CUA1870" s="84"/>
      <c r="CUB1870" s="84"/>
      <c r="CUC1870" s="84"/>
      <c r="CUD1870" s="84"/>
      <c r="CUE1870" s="84"/>
      <c r="CUF1870" s="84"/>
      <c r="CUG1870" s="84"/>
      <c r="CUH1870" s="84"/>
      <c r="CUI1870" s="84"/>
      <c r="CUJ1870" s="84"/>
      <c r="CUK1870" s="84"/>
      <c r="CUL1870" s="84"/>
      <c r="CUM1870" s="84"/>
      <c r="CUN1870" s="84"/>
      <c r="CUO1870" s="84"/>
      <c r="CUP1870" s="84"/>
      <c r="CUQ1870" s="84"/>
      <c r="CUR1870" s="84"/>
      <c r="CUS1870" s="84"/>
      <c r="CUT1870" s="84"/>
      <c r="CUU1870" s="84"/>
      <c r="CUV1870" s="84"/>
      <c r="CUW1870" s="84"/>
      <c r="CUX1870" s="84"/>
      <c r="CUY1870" s="84"/>
      <c r="CUZ1870" s="84"/>
      <c r="CVA1870" s="84"/>
      <c r="CVB1870" s="84"/>
      <c r="CVC1870" s="84"/>
      <c r="CVD1870" s="84"/>
      <c r="CVE1870" s="84"/>
      <c r="CVF1870" s="84"/>
      <c r="CVG1870" s="84"/>
      <c r="CVH1870" s="84"/>
      <c r="CVI1870" s="84"/>
      <c r="CVJ1870" s="84"/>
      <c r="CVK1870" s="84"/>
      <c r="CVL1870" s="84"/>
      <c r="CVM1870" s="84"/>
      <c r="CVN1870" s="84"/>
      <c r="CVO1870" s="84"/>
      <c r="CVP1870" s="84"/>
      <c r="CVQ1870" s="84"/>
      <c r="CVR1870" s="84"/>
      <c r="CVS1870" s="84"/>
      <c r="CVT1870" s="84"/>
      <c r="CVU1870" s="84"/>
      <c r="CVV1870" s="84"/>
      <c r="CVW1870" s="84"/>
      <c r="CVX1870" s="84"/>
      <c r="CVY1870" s="84"/>
      <c r="CVZ1870" s="84"/>
      <c r="CWA1870" s="84"/>
      <c r="CWB1870" s="84"/>
      <c r="CWC1870" s="84"/>
      <c r="CWD1870" s="84"/>
      <c r="CWE1870" s="84"/>
      <c r="CWF1870" s="84"/>
      <c r="CWG1870" s="84"/>
      <c r="CWH1870" s="84"/>
      <c r="CWI1870" s="84"/>
      <c r="CWJ1870" s="84"/>
      <c r="CWK1870" s="84"/>
      <c r="CWL1870" s="84"/>
      <c r="CWM1870" s="84"/>
      <c r="CWN1870" s="84"/>
      <c r="CWO1870" s="84"/>
      <c r="CWP1870" s="84"/>
      <c r="CWQ1870" s="84"/>
      <c r="CWR1870" s="84"/>
      <c r="CWS1870" s="84"/>
      <c r="CWT1870" s="84"/>
      <c r="CWU1870" s="84"/>
      <c r="CWV1870" s="84"/>
      <c r="CWW1870" s="84"/>
      <c r="CWX1870" s="84"/>
      <c r="CWY1870" s="84"/>
      <c r="CWZ1870" s="84"/>
      <c r="CXA1870" s="84"/>
      <c r="CXB1870" s="84"/>
      <c r="CXC1870" s="84"/>
      <c r="CXD1870" s="84"/>
      <c r="CXE1870" s="84"/>
      <c r="CXF1870" s="84"/>
      <c r="CXG1870" s="84"/>
      <c r="CXH1870" s="84"/>
      <c r="CXI1870" s="84"/>
      <c r="CXJ1870" s="84"/>
      <c r="CXK1870" s="84"/>
      <c r="CXL1870" s="84"/>
      <c r="CXM1870" s="84"/>
      <c r="CXN1870" s="84"/>
      <c r="CXO1870" s="84"/>
      <c r="CXP1870" s="84"/>
      <c r="CXQ1870" s="84"/>
      <c r="CXR1870" s="84"/>
      <c r="CXS1870" s="84"/>
      <c r="CXT1870" s="84"/>
      <c r="CXU1870" s="84"/>
      <c r="CXV1870" s="84"/>
      <c r="CXW1870" s="84"/>
      <c r="CXX1870" s="84"/>
      <c r="CXY1870" s="84"/>
      <c r="CXZ1870" s="84"/>
      <c r="CYA1870" s="84"/>
      <c r="CYB1870" s="84"/>
      <c r="CYC1870" s="84"/>
      <c r="CYD1870" s="84"/>
      <c r="CYE1870" s="84"/>
      <c r="CYF1870" s="84"/>
      <c r="CYG1870" s="84"/>
      <c r="CYH1870" s="84"/>
      <c r="CYI1870" s="84"/>
      <c r="CYJ1870" s="84"/>
      <c r="CYK1870" s="84"/>
      <c r="CYL1870" s="84"/>
      <c r="CYM1870" s="84"/>
      <c r="CYN1870" s="84"/>
      <c r="CYO1870" s="84"/>
      <c r="CYP1870" s="84"/>
      <c r="CYQ1870" s="84"/>
      <c r="CYR1870" s="84"/>
      <c r="CYS1870" s="84"/>
      <c r="CYT1870" s="84"/>
      <c r="CYU1870" s="84"/>
      <c r="CYV1870" s="84"/>
      <c r="CYW1870" s="84"/>
      <c r="CYX1870" s="84"/>
      <c r="CYY1870" s="84"/>
      <c r="CYZ1870" s="84"/>
      <c r="CZA1870" s="84"/>
      <c r="CZB1870" s="84"/>
      <c r="CZC1870" s="84"/>
      <c r="CZD1870" s="84"/>
      <c r="CZE1870" s="84"/>
      <c r="CZF1870" s="84"/>
      <c r="CZG1870" s="84"/>
      <c r="CZH1870" s="84"/>
      <c r="CZI1870" s="84"/>
      <c r="CZJ1870" s="84"/>
      <c r="CZK1870" s="84"/>
      <c r="CZL1870" s="84"/>
      <c r="CZM1870" s="84"/>
      <c r="CZN1870" s="84"/>
      <c r="CZO1870" s="84"/>
      <c r="CZP1870" s="84"/>
      <c r="CZQ1870" s="84"/>
      <c r="CZR1870" s="84"/>
      <c r="CZS1870" s="84"/>
      <c r="CZT1870" s="84"/>
      <c r="CZU1870" s="84"/>
      <c r="CZV1870" s="84"/>
      <c r="CZW1870" s="84"/>
      <c r="CZX1870" s="84"/>
      <c r="CZY1870" s="84"/>
      <c r="CZZ1870" s="84"/>
      <c r="DAA1870" s="84"/>
      <c r="DAB1870" s="84"/>
      <c r="DAC1870" s="84"/>
      <c r="DAD1870" s="84"/>
      <c r="DAE1870" s="84"/>
      <c r="DAF1870" s="84"/>
      <c r="DAG1870" s="84"/>
      <c r="DAH1870" s="84"/>
      <c r="DAI1870" s="84"/>
      <c r="DAJ1870" s="84"/>
      <c r="DAK1870" s="84"/>
      <c r="DAL1870" s="84"/>
      <c r="DAM1870" s="84"/>
      <c r="DAN1870" s="84"/>
      <c r="DAO1870" s="84"/>
      <c r="DAP1870" s="84"/>
      <c r="DAQ1870" s="84"/>
      <c r="DAR1870" s="84"/>
      <c r="DAS1870" s="84"/>
      <c r="DAT1870" s="84"/>
      <c r="DAU1870" s="84"/>
      <c r="DAV1870" s="84"/>
      <c r="DAW1870" s="84"/>
      <c r="DAX1870" s="84"/>
      <c r="DAY1870" s="84"/>
      <c r="DAZ1870" s="84"/>
      <c r="DBA1870" s="84"/>
      <c r="DBB1870" s="84"/>
      <c r="DBC1870" s="84"/>
      <c r="DBD1870" s="84"/>
      <c r="DBE1870" s="84"/>
      <c r="DBF1870" s="84"/>
      <c r="DBG1870" s="84"/>
      <c r="DBH1870" s="84"/>
      <c r="DBI1870" s="84"/>
      <c r="DBJ1870" s="84"/>
      <c r="DBK1870" s="84"/>
      <c r="DBL1870" s="84"/>
      <c r="DBM1870" s="84"/>
      <c r="DBN1870" s="84"/>
      <c r="DBO1870" s="84"/>
      <c r="DBP1870" s="84"/>
      <c r="DBQ1870" s="84"/>
      <c r="DBR1870" s="84"/>
      <c r="DBS1870" s="84"/>
      <c r="DBT1870" s="84"/>
      <c r="DBU1870" s="84"/>
      <c r="DBV1870" s="84"/>
      <c r="DBW1870" s="84"/>
      <c r="DBX1870" s="84"/>
      <c r="DBY1870" s="84"/>
      <c r="DBZ1870" s="84"/>
      <c r="DCA1870" s="84"/>
      <c r="DCB1870" s="84"/>
      <c r="DCC1870" s="84"/>
      <c r="DCD1870" s="84"/>
      <c r="DCE1870" s="84"/>
      <c r="DCF1870" s="84"/>
      <c r="DCG1870" s="84"/>
      <c r="DCH1870" s="84"/>
      <c r="DCI1870" s="84"/>
      <c r="DCJ1870" s="84"/>
      <c r="DCK1870" s="84"/>
      <c r="DCL1870" s="84"/>
      <c r="DCM1870" s="84"/>
      <c r="DCN1870" s="84"/>
      <c r="DCO1870" s="84"/>
      <c r="DCP1870" s="84"/>
      <c r="DCQ1870" s="84"/>
      <c r="DCR1870" s="84"/>
      <c r="DCS1870" s="84"/>
      <c r="DCT1870" s="84"/>
      <c r="DCU1870" s="84"/>
      <c r="DCV1870" s="84"/>
      <c r="DCW1870" s="84"/>
      <c r="DCX1870" s="84"/>
      <c r="DCY1870" s="84"/>
      <c r="DCZ1870" s="84"/>
      <c r="DDA1870" s="84"/>
      <c r="DDB1870" s="84"/>
      <c r="DDC1870" s="84"/>
      <c r="DDD1870" s="84"/>
      <c r="DDE1870" s="84"/>
      <c r="DDF1870" s="84"/>
      <c r="DDG1870" s="84"/>
      <c r="DDH1870" s="84"/>
      <c r="DDI1870" s="84"/>
      <c r="DDJ1870" s="84"/>
      <c r="DDK1870" s="84"/>
      <c r="DDL1870" s="84"/>
      <c r="DDM1870" s="84"/>
      <c r="DDN1870" s="84"/>
      <c r="DDO1870" s="84"/>
      <c r="DDP1870" s="84"/>
      <c r="DDQ1870" s="84"/>
      <c r="DDR1870" s="84"/>
      <c r="DDS1870" s="84"/>
      <c r="DDT1870" s="84"/>
      <c r="DDU1870" s="84"/>
      <c r="DDV1870" s="84"/>
      <c r="DDW1870" s="84"/>
      <c r="DDX1870" s="84"/>
      <c r="DDY1870" s="84"/>
      <c r="DDZ1870" s="84"/>
      <c r="DEA1870" s="84"/>
      <c r="DEB1870" s="84"/>
      <c r="DEC1870" s="84"/>
      <c r="DED1870" s="84"/>
      <c r="DEE1870" s="84"/>
      <c r="DEF1870" s="84"/>
      <c r="DEG1870" s="84"/>
      <c r="DEH1870" s="84"/>
      <c r="DEI1870" s="84"/>
      <c r="DEJ1870" s="84"/>
      <c r="DEK1870" s="84"/>
      <c r="DEL1870" s="84"/>
      <c r="DEM1870" s="84"/>
      <c r="DEN1870" s="84"/>
      <c r="DEO1870" s="84"/>
      <c r="DEP1870" s="84"/>
      <c r="DEQ1870" s="84"/>
      <c r="DER1870" s="84"/>
      <c r="DES1870" s="84"/>
      <c r="DET1870" s="84"/>
      <c r="DEU1870" s="84"/>
      <c r="DEV1870" s="84"/>
      <c r="DEW1870" s="84"/>
      <c r="DEX1870" s="84"/>
      <c r="DEY1870" s="84"/>
      <c r="DEZ1870" s="84"/>
      <c r="DFA1870" s="84"/>
      <c r="DFB1870" s="84"/>
      <c r="DFC1870" s="84"/>
      <c r="DFD1870" s="84"/>
      <c r="DFE1870" s="84"/>
      <c r="DFF1870" s="84"/>
      <c r="DFG1870" s="84"/>
      <c r="DFH1870" s="84"/>
      <c r="DFI1870" s="84"/>
      <c r="DFJ1870" s="84"/>
      <c r="DFK1870" s="84"/>
      <c r="DFL1870" s="84"/>
      <c r="DFM1870" s="84"/>
      <c r="DFN1870" s="84"/>
      <c r="DFO1870" s="84"/>
      <c r="DFP1870" s="84"/>
      <c r="DFQ1870" s="84"/>
      <c r="DFR1870" s="84"/>
      <c r="DFS1870" s="84"/>
      <c r="DFT1870" s="84"/>
      <c r="DFU1870" s="84"/>
      <c r="DFV1870" s="84"/>
      <c r="DFW1870" s="84"/>
      <c r="DFX1870" s="84"/>
      <c r="DFY1870" s="84"/>
      <c r="DFZ1870" s="84"/>
      <c r="DGA1870" s="84"/>
      <c r="DGB1870" s="84"/>
      <c r="DGC1870" s="84"/>
      <c r="DGD1870" s="84"/>
      <c r="DGE1870" s="84"/>
      <c r="DGF1870" s="84"/>
      <c r="DGG1870" s="84"/>
      <c r="DGH1870" s="84"/>
      <c r="DGI1870" s="84"/>
      <c r="DGJ1870" s="84"/>
      <c r="DGK1870" s="84"/>
      <c r="DGL1870" s="84"/>
      <c r="DGM1870" s="84"/>
      <c r="DGN1870" s="84"/>
      <c r="DGO1870" s="84"/>
      <c r="DGP1870" s="84"/>
      <c r="DGQ1870" s="84"/>
      <c r="DGR1870" s="84"/>
      <c r="DGS1870" s="84"/>
      <c r="DGT1870" s="84"/>
      <c r="DGU1870" s="84"/>
      <c r="DGV1870" s="84"/>
      <c r="DGW1870" s="84"/>
      <c r="DGX1870" s="84"/>
      <c r="DGY1870" s="84"/>
      <c r="DGZ1870" s="84"/>
      <c r="DHA1870" s="84"/>
      <c r="DHB1870" s="84"/>
      <c r="DHC1870" s="84"/>
      <c r="DHD1870" s="84"/>
      <c r="DHE1870" s="84"/>
      <c r="DHF1870" s="84"/>
      <c r="DHG1870" s="84"/>
      <c r="DHH1870" s="84"/>
      <c r="DHI1870" s="84"/>
      <c r="DHJ1870" s="84"/>
      <c r="DHK1870" s="84"/>
      <c r="DHL1870" s="84"/>
      <c r="DHM1870" s="84"/>
      <c r="DHN1870" s="84"/>
      <c r="DHO1870" s="84"/>
      <c r="DHP1870" s="84"/>
      <c r="DHQ1870" s="84"/>
      <c r="DHR1870" s="84"/>
      <c r="DHS1870" s="84"/>
      <c r="DHT1870" s="84"/>
      <c r="DHU1870" s="84"/>
      <c r="DHV1870" s="84"/>
      <c r="DHW1870" s="84"/>
      <c r="DHX1870" s="84"/>
      <c r="DHY1870" s="84"/>
      <c r="DHZ1870" s="84"/>
      <c r="DIA1870" s="84"/>
      <c r="DIB1870" s="84"/>
      <c r="DIC1870" s="84"/>
      <c r="DID1870" s="84"/>
      <c r="DIE1870" s="84"/>
      <c r="DIF1870" s="84"/>
      <c r="DIG1870" s="84"/>
      <c r="DIH1870" s="84"/>
      <c r="DII1870" s="84"/>
      <c r="DIJ1870" s="84"/>
      <c r="DIK1870" s="84"/>
      <c r="DIL1870" s="84"/>
      <c r="DIM1870" s="84"/>
      <c r="DIN1870" s="84"/>
      <c r="DIO1870" s="84"/>
      <c r="DIP1870" s="84"/>
      <c r="DIQ1870" s="84"/>
      <c r="DIR1870" s="84"/>
      <c r="DIS1870" s="84"/>
      <c r="DIT1870" s="84"/>
      <c r="DIU1870" s="84"/>
      <c r="DIV1870" s="84"/>
      <c r="DIW1870" s="84"/>
      <c r="DIX1870" s="84"/>
      <c r="DIY1870" s="84"/>
      <c r="DIZ1870" s="84"/>
      <c r="DJA1870" s="84"/>
      <c r="DJB1870" s="84"/>
      <c r="DJC1870" s="84"/>
      <c r="DJD1870" s="84"/>
      <c r="DJE1870" s="84"/>
      <c r="DJF1870" s="84"/>
      <c r="DJG1870" s="84"/>
      <c r="DJH1870" s="84"/>
      <c r="DJI1870" s="84"/>
      <c r="DJJ1870" s="84"/>
      <c r="DJK1870" s="84"/>
      <c r="DJL1870" s="84"/>
      <c r="DJM1870" s="84"/>
      <c r="DJN1870" s="84"/>
      <c r="DJO1870" s="84"/>
      <c r="DJP1870" s="84"/>
      <c r="DJQ1870" s="84"/>
      <c r="DJR1870" s="84"/>
      <c r="DJS1870" s="84"/>
      <c r="DJT1870" s="84"/>
      <c r="DJU1870" s="84"/>
      <c r="DJV1870" s="84"/>
      <c r="DJW1870" s="84"/>
      <c r="DJX1870" s="84"/>
      <c r="DJY1870" s="84"/>
      <c r="DJZ1870" s="84"/>
      <c r="DKA1870" s="84"/>
      <c r="DKB1870" s="84"/>
      <c r="DKC1870" s="84"/>
      <c r="DKD1870" s="84"/>
      <c r="DKE1870" s="84"/>
      <c r="DKF1870" s="84"/>
      <c r="DKG1870" s="84"/>
      <c r="DKH1870" s="84"/>
      <c r="DKI1870" s="84"/>
      <c r="DKJ1870" s="84"/>
      <c r="DKK1870" s="84"/>
      <c r="DKL1870" s="84"/>
      <c r="DKM1870" s="84"/>
      <c r="DKN1870" s="84"/>
      <c r="DKO1870" s="84"/>
      <c r="DKP1870" s="84"/>
      <c r="DKQ1870" s="84"/>
      <c r="DKR1870" s="84"/>
      <c r="DKS1870" s="84"/>
      <c r="DKT1870" s="84"/>
      <c r="DKU1870" s="84"/>
      <c r="DKV1870" s="84"/>
      <c r="DKW1870" s="84"/>
      <c r="DKX1870" s="84"/>
      <c r="DKY1870" s="84"/>
      <c r="DKZ1870" s="84"/>
      <c r="DLA1870" s="84"/>
      <c r="DLB1870" s="84"/>
      <c r="DLC1870" s="84"/>
      <c r="DLD1870" s="84"/>
      <c r="DLE1870" s="84"/>
      <c r="DLF1870" s="84"/>
      <c r="DLG1870" s="84"/>
      <c r="DLH1870" s="84"/>
      <c r="DLI1870" s="84"/>
      <c r="DLJ1870" s="84"/>
      <c r="DLK1870" s="84"/>
      <c r="DLL1870" s="84"/>
      <c r="DLM1870" s="84"/>
      <c r="DLN1870" s="84"/>
      <c r="DLO1870" s="84"/>
      <c r="DLP1870" s="84"/>
      <c r="DLQ1870" s="84"/>
      <c r="DLR1870" s="84"/>
      <c r="DLS1870" s="84"/>
      <c r="DLT1870" s="84"/>
      <c r="DLU1870" s="84"/>
      <c r="DLV1870" s="84"/>
      <c r="DLW1870" s="84"/>
      <c r="DLX1870" s="84"/>
      <c r="DLY1870" s="84"/>
      <c r="DLZ1870" s="84"/>
      <c r="DMA1870" s="84"/>
      <c r="DMB1870" s="84"/>
      <c r="DMC1870" s="84"/>
      <c r="DMD1870" s="84"/>
      <c r="DME1870" s="84"/>
      <c r="DMF1870" s="84"/>
      <c r="DMG1870" s="84"/>
      <c r="DMH1870" s="84"/>
      <c r="DMI1870" s="84"/>
      <c r="DMJ1870" s="84"/>
      <c r="DMK1870" s="84"/>
      <c r="DML1870" s="84"/>
      <c r="DMM1870" s="84"/>
      <c r="DMN1870" s="84"/>
      <c r="DMO1870" s="84"/>
      <c r="DMP1870" s="84"/>
      <c r="DMQ1870" s="84"/>
      <c r="DMR1870" s="84"/>
      <c r="DMS1870" s="84"/>
      <c r="DMT1870" s="84"/>
      <c r="DMU1870" s="84"/>
      <c r="DMV1870" s="84"/>
      <c r="DMW1870" s="84"/>
      <c r="DMX1870" s="84"/>
      <c r="DMY1870" s="84"/>
      <c r="DMZ1870" s="84"/>
      <c r="DNA1870" s="84"/>
      <c r="DNB1870" s="84"/>
      <c r="DNC1870" s="84"/>
      <c r="DND1870" s="84"/>
      <c r="DNE1870" s="84"/>
      <c r="DNF1870" s="84"/>
      <c r="DNG1870" s="84"/>
      <c r="DNH1870" s="84"/>
      <c r="DNI1870" s="84"/>
      <c r="DNJ1870" s="84"/>
      <c r="DNK1870" s="84"/>
      <c r="DNL1870" s="84"/>
      <c r="DNM1870" s="84"/>
      <c r="DNN1870" s="84"/>
      <c r="DNO1870" s="84"/>
      <c r="DNP1870" s="84"/>
      <c r="DNQ1870" s="84"/>
      <c r="DNR1870" s="84"/>
      <c r="DNS1870" s="84"/>
      <c r="DNT1870" s="84"/>
      <c r="DNU1870" s="84"/>
      <c r="DNV1870" s="84"/>
      <c r="DNW1870" s="84"/>
      <c r="DNX1870" s="84"/>
      <c r="DNY1870" s="84"/>
      <c r="DNZ1870" s="84"/>
      <c r="DOA1870" s="84"/>
      <c r="DOB1870" s="84"/>
      <c r="DOC1870" s="84"/>
      <c r="DOD1870" s="84"/>
      <c r="DOE1870" s="84"/>
      <c r="DOF1870" s="84"/>
      <c r="DOG1870" s="84"/>
      <c r="DOH1870" s="84"/>
      <c r="DOI1870" s="84"/>
      <c r="DOJ1870" s="84"/>
      <c r="DOK1870" s="84"/>
      <c r="DOL1870" s="84"/>
      <c r="DOM1870" s="84"/>
      <c r="DON1870" s="84"/>
      <c r="DOO1870" s="84"/>
      <c r="DOP1870" s="84"/>
      <c r="DOQ1870" s="84"/>
      <c r="DOR1870" s="84"/>
      <c r="DOS1870" s="84"/>
      <c r="DOT1870" s="84"/>
      <c r="DOU1870" s="84"/>
      <c r="DOV1870" s="84"/>
      <c r="DOW1870" s="84"/>
      <c r="DOX1870" s="84"/>
      <c r="DOY1870" s="84"/>
      <c r="DOZ1870" s="84"/>
      <c r="DPA1870" s="84"/>
      <c r="DPB1870" s="84"/>
      <c r="DPC1870" s="84"/>
      <c r="DPD1870" s="84"/>
      <c r="DPE1870" s="84"/>
      <c r="DPF1870" s="84"/>
      <c r="DPG1870" s="84"/>
      <c r="DPH1870" s="84"/>
      <c r="DPI1870" s="84"/>
      <c r="DPJ1870" s="84"/>
      <c r="DPK1870" s="84"/>
      <c r="DPL1870" s="84"/>
      <c r="DPM1870" s="84"/>
      <c r="DPN1870" s="84"/>
      <c r="DPO1870" s="84"/>
      <c r="DPP1870" s="84"/>
      <c r="DPQ1870" s="84"/>
      <c r="DPR1870" s="84"/>
      <c r="DPS1870" s="84"/>
      <c r="DPT1870" s="84"/>
      <c r="DPU1870" s="84"/>
      <c r="DPV1870" s="84"/>
      <c r="DPW1870" s="84"/>
      <c r="DPX1870" s="84"/>
      <c r="DPY1870" s="84"/>
      <c r="DPZ1870" s="84"/>
      <c r="DQA1870" s="84"/>
      <c r="DQB1870" s="84"/>
      <c r="DQC1870" s="84"/>
      <c r="DQD1870" s="84"/>
      <c r="DQE1870" s="84"/>
      <c r="DQF1870" s="84"/>
      <c r="DQG1870" s="84"/>
      <c r="DQH1870" s="84"/>
      <c r="DQI1870" s="84"/>
      <c r="DQJ1870" s="84"/>
      <c r="DQK1870" s="84"/>
      <c r="DQL1870" s="84"/>
      <c r="DQM1870" s="84"/>
      <c r="DQN1870" s="84"/>
      <c r="DQO1870" s="84"/>
      <c r="DQP1870" s="84"/>
      <c r="DQQ1870" s="84"/>
      <c r="DQR1870" s="84"/>
      <c r="DQS1870" s="84"/>
      <c r="DQT1870" s="84"/>
      <c r="DQU1870" s="84"/>
      <c r="DQV1870" s="84"/>
      <c r="DQW1870" s="84"/>
      <c r="DQX1870" s="84"/>
      <c r="DQY1870" s="84"/>
      <c r="DQZ1870" s="84"/>
      <c r="DRA1870" s="84"/>
      <c r="DRB1870" s="84"/>
      <c r="DRC1870" s="84"/>
      <c r="DRD1870" s="84"/>
      <c r="DRE1870" s="84"/>
      <c r="DRF1870" s="84"/>
      <c r="DRG1870" s="84"/>
      <c r="DRH1870" s="84"/>
      <c r="DRI1870" s="84"/>
      <c r="DRJ1870" s="84"/>
      <c r="DRK1870" s="84"/>
      <c r="DRL1870" s="84"/>
      <c r="DRM1870" s="84"/>
      <c r="DRN1870" s="84"/>
      <c r="DRO1870" s="84"/>
      <c r="DRP1870" s="84"/>
      <c r="DRQ1870" s="84"/>
      <c r="DRR1870" s="84"/>
      <c r="DRS1870" s="84"/>
      <c r="DRT1870" s="84"/>
      <c r="DRU1870" s="84"/>
      <c r="DRV1870" s="84"/>
      <c r="DRW1870" s="84"/>
      <c r="DRX1870" s="84"/>
      <c r="DRY1870" s="84"/>
      <c r="DRZ1870" s="84"/>
      <c r="DSA1870" s="84"/>
      <c r="DSB1870" s="84"/>
      <c r="DSC1870" s="84"/>
      <c r="DSD1870" s="84"/>
      <c r="DSE1870" s="84"/>
      <c r="DSF1870" s="84"/>
      <c r="DSG1870" s="84"/>
      <c r="DSH1870" s="84"/>
      <c r="DSI1870" s="84"/>
      <c r="DSJ1870" s="84"/>
      <c r="DSK1870" s="84"/>
      <c r="DSL1870" s="84"/>
      <c r="DSM1870" s="84"/>
      <c r="DSN1870" s="84"/>
      <c r="DSO1870" s="84"/>
      <c r="DSP1870" s="84"/>
      <c r="DSQ1870" s="84"/>
      <c r="DSR1870" s="84"/>
      <c r="DSS1870" s="84"/>
      <c r="DST1870" s="84"/>
      <c r="DSU1870" s="84"/>
      <c r="DSV1870" s="84"/>
      <c r="DSW1870" s="84"/>
      <c r="DSX1870" s="84"/>
      <c r="DSY1870" s="84"/>
      <c r="DSZ1870" s="84"/>
      <c r="DTA1870" s="84"/>
      <c r="DTB1870" s="84"/>
      <c r="DTC1870" s="84"/>
      <c r="DTD1870" s="84"/>
      <c r="DTE1870" s="84"/>
      <c r="DTF1870" s="84"/>
      <c r="DTG1870" s="84"/>
      <c r="DTH1870" s="84"/>
      <c r="DTI1870" s="84"/>
      <c r="DTJ1870" s="84"/>
      <c r="DTK1870" s="84"/>
      <c r="DTL1870" s="84"/>
      <c r="DTM1870" s="84"/>
      <c r="DTN1870" s="84"/>
      <c r="DTO1870" s="84"/>
      <c r="DTP1870" s="84"/>
      <c r="DTQ1870" s="84"/>
      <c r="DTR1870" s="84"/>
      <c r="DTS1870" s="84"/>
      <c r="DTT1870" s="84"/>
      <c r="DTU1870" s="84"/>
      <c r="DTV1870" s="84"/>
      <c r="DTW1870" s="84"/>
      <c r="DTX1870" s="84"/>
      <c r="DTY1870" s="84"/>
      <c r="DTZ1870" s="84"/>
      <c r="DUA1870" s="84"/>
      <c r="DUB1870" s="84"/>
      <c r="DUC1870" s="84"/>
      <c r="DUD1870" s="84"/>
      <c r="DUE1870" s="84"/>
      <c r="DUF1870" s="84"/>
      <c r="DUG1870" s="84"/>
      <c r="DUH1870" s="84"/>
      <c r="DUI1870" s="84"/>
      <c r="DUJ1870" s="84"/>
      <c r="DUK1870" s="84"/>
      <c r="DUL1870" s="84"/>
      <c r="DUM1870" s="84"/>
      <c r="DUN1870" s="84"/>
      <c r="DUO1870" s="84"/>
      <c r="DUP1870" s="84"/>
      <c r="DUQ1870" s="84"/>
      <c r="DUR1870" s="84"/>
      <c r="DUS1870" s="84"/>
      <c r="DUT1870" s="84"/>
      <c r="DUU1870" s="84"/>
      <c r="DUV1870" s="84"/>
      <c r="DUW1870" s="84"/>
      <c r="DUX1870" s="84"/>
      <c r="DUY1870" s="84"/>
      <c r="DUZ1870" s="84"/>
      <c r="DVA1870" s="84"/>
      <c r="DVB1870" s="84"/>
      <c r="DVC1870" s="84"/>
      <c r="DVD1870" s="84"/>
      <c r="DVE1870" s="84"/>
      <c r="DVF1870" s="84"/>
      <c r="DVG1870" s="84"/>
      <c r="DVH1870" s="84"/>
      <c r="DVI1870" s="84"/>
      <c r="DVJ1870" s="84"/>
      <c r="DVK1870" s="84"/>
      <c r="DVL1870" s="84"/>
      <c r="DVM1870" s="84"/>
      <c r="DVN1870" s="84"/>
      <c r="DVO1870" s="84"/>
      <c r="DVP1870" s="84"/>
      <c r="DVQ1870" s="84"/>
      <c r="DVR1870" s="84"/>
      <c r="DVS1870" s="84"/>
      <c r="DVT1870" s="84"/>
      <c r="DVU1870" s="84"/>
      <c r="DVV1870" s="84"/>
      <c r="DVW1870" s="84"/>
      <c r="DVX1870" s="84"/>
      <c r="DVY1870" s="84"/>
      <c r="DVZ1870" s="84"/>
      <c r="DWA1870" s="84"/>
      <c r="DWB1870" s="84"/>
      <c r="DWC1870" s="84"/>
      <c r="DWD1870" s="84"/>
      <c r="DWE1870" s="84"/>
      <c r="DWF1870" s="84"/>
      <c r="DWG1870" s="84"/>
      <c r="DWH1870" s="84"/>
      <c r="DWI1870" s="84"/>
      <c r="DWJ1870" s="84"/>
      <c r="DWK1870" s="84"/>
      <c r="DWL1870" s="84"/>
      <c r="DWM1870" s="84"/>
      <c r="DWN1870" s="84"/>
      <c r="DWO1870" s="84"/>
      <c r="DWP1870" s="84"/>
      <c r="DWQ1870" s="84"/>
      <c r="DWR1870" s="84"/>
      <c r="DWS1870" s="84"/>
      <c r="DWT1870" s="84"/>
      <c r="DWU1870" s="84"/>
      <c r="DWV1870" s="84"/>
      <c r="DWW1870" s="84"/>
      <c r="DWX1870" s="84"/>
      <c r="DWY1870" s="84"/>
      <c r="DWZ1870" s="84"/>
      <c r="DXA1870" s="84"/>
      <c r="DXB1870" s="84"/>
      <c r="DXC1870" s="84"/>
      <c r="DXD1870" s="84"/>
      <c r="DXE1870" s="84"/>
      <c r="DXF1870" s="84"/>
      <c r="DXG1870" s="84"/>
      <c r="DXH1870" s="84"/>
      <c r="DXI1870" s="84"/>
      <c r="DXJ1870" s="84"/>
      <c r="DXK1870" s="84"/>
      <c r="DXL1870" s="84"/>
      <c r="DXM1870" s="84"/>
      <c r="DXN1870" s="84"/>
      <c r="DXO1870" s="84"/>
      <c r="DXP1870" s="84"/>
      <c r="DXQ1870" s="84"/>
      <c r="DXR1870" s="84"/>
      <c r="DXS1870" s="84"/>
      <c r="DXT1870" s="84"/>
      <c r="DXU1870" s="84"/>
      <c r="DXV1870" s="84"/>
      <c r="DXW1870" s="84"/>
      <c r="DXX1870" s="84"/>
      <c r="DXY1870" s="84"/>
      <c r="DXZ1870" s="84"/>
      <c r="DYA1870" s="84"/>
      <c r="DYB1870" s="84"/>
      <c r="DYC1870" s="84"/>
      <c r="DYD1870" s="84"/>
      <c r="DYE1870" s="84"/>
      <c r="DYF1870" s="84"/>
      <c r="DYG1870" s="84"/>
      <c r="DYH1870" s="84"/>
      <c r="DYI1870" s="84"/>
      <c r="DYJ1870" s="84"/>
      <c r="DYK1870" s="84"/>
      <c r="DYL1870" s="84"/>
      <c r="DYM1870" s="84"/>
      <c r="DYN1870" s="84"/>
      <c r="DYO1870" s="84"/>
      <c r="DYP1870" s="84"/>
      <c r="DYQ1870" s="84"/>
      <c r="DYR1870" s="84"/>
      <c r="DYS1870" s="84"/>
      <c r="DYT1870" s="84"/>
      <c r="DYU1870" s="84"/>
      <c r="DYV1870" s="84"/>
      <c r="DYW1870" s="84"/>
      <c r="DYX1870" s="84"/>
      <c r="DYY1870" s="84"/>
      <c r="DYZ1870" s="84"/>
      <c r="DZA1870" s="84"/>
      <c r="DZB1870" s="84"/>
      <c r="DZC1870" s="84"/>
      <c r="DZD1870" s="84"/>
      <c r="DZE1870" s="84"/>
      <c r="DZF1870" s="84"/>
      <c r="DZG1870" s="84"/>
      <c r="DZH1870" s="84"/>
      <c r="DZI1870" s="84"/>
      <c r="DZJ1870" s="84"/>
      <c r="DZK1870" s="84"/>
      <c r="DZL1870" s="84"/>
      <c r="DZM1870" s="84"/>
      <c r="DZN1870" s="84"/>
      <c r="DZO1870" s="84"/>
      <c r="DZP1870" s="84"/>
      <c r="DZQ1870" s="84"/>
      <c r="DZR1870" s="84"/>
      <c r="DZS1870" s="84"/>
      <c r="DZT1870" s="84"/>
      <c r="DZU1870" s="84"/>
      <c r="DZV1870" s="84"/>
      <c r="DZW1870" s="84"/>
      <c r="DZX1870" s="84"/>
      <c r="DZY1870" s="84"/>
      <c r="DZZ1870" s="84"/>
      <c r="EAA1870" s="84"/>
      <c r="EAB1870" s="84"/>
      <c r="EAC1870" s="84"/>
      <c r="EAD1870" s="84"/>
      <c r="EAE1870" s="84"/>
      <c r="EAF1870" s="84"/>
      <c r="EAG1870" s="84"/>
      <c r="EAH1870" s="84"/>
      <c r="EAI1870" s="84"/>
      <c r="EAJ1870" s="84"/>
      <c r="EAK1870" s="84"/>
      <c r="EAL1870" s="84"/>
      <c r="EAM1870" s="84"/>
      <c r="EAN1870" s="84"/>
      <c r="EAO1870" s="84"/>
      <c r="EAP1870" s="84"/>
      <c r="EAQ1870" s="84"/>
      <c r="EAR1870" s="84"/>
      <c r="EAS1870" s="84"/>
      <c r="EAT1870" s="84"/>
      <c r="EAU1870" s="84"/>
      <c r="EAV1870" s="84"/>
      <c r="EAW1870" s="84"/>
      <c r="EAX1870" s="84"/>
      <c r="EAY1870" s="84"/>
      <c r="EAZ1870" s="84"/>
      <c r="EBA1870" s="84"/>
      <c r="EBB1870" s="84"/>
      <c r="EBC1870" s="84"/>
      <c r="EBD1870" s="84"/>
      <c r="EBE1870" s="84"/>
      <c r="EBF1870" s="84"/>
      <c r="EBG1870" s="84"/>
      <c r="EBH1870" s="84"/>
      <c r="EBI1870" s="84"/>
      <c r="EBJ1870" s="84"/>
      <c r="EBK1870" s="84"/>
      <c r="EBL1870" s="84"/>
      <c r="EBM1870" s="84"/>
      <c r="EBN1870" s="84"/>
      <c r="EBO1870" s="84"/>
      <c r="EBP1870" s="84"/>
      <c r="EBQ1870" s="84"/>
      <c r="EBR1870" s="84"/>
      <c r="EBS1870" s="84"/>
      <c r="EBT1870" s="84"/>
      <c r="EBU1870" s="84"/>
      <c r="EBV1870" s="84"/>
      <c r="EBW1870" s="84"/>
      <c r="EBX1870" s="84"/>
      <c r="EBY1870" s="84"/>
      <c r="EBZ1870" s="84"/>
      <c r="ECA1870" s="84"/>
      <c r="ECB1870" s="84"/>
      <c r="ECC1870" s="84"/>
      <c r="ECD1870" s="84"/>
      <c r="ECE1870" s="84"/>
      <c r="ECF1870" s="84"/>
      <c r="ECG1870" s="84"/>
      <c r="ECH1870" s="84"/>
      <c r="ECI1870" s="84"/>
      <c r="ECJ1870" s="84"/>
      <c r="ECK1870" s="84"/>
      <c r="ECL1870" s="84"/>
      <c r="ECM1870" s="84"/>
      <c r="ECN1870" s="84"/>
      <c r="ECO1870" s="84"/>
      <c r="ECP1870" s="84"/>
      <c r="ECQ1870" s="84"/>
      <c r="ECR1870" s="84"/>
      <c r="ECS1870" s="84"/>
      <c r="ECT1870" s="84"/>
      <c r="ECU1870" s="84"/>
      <c r="ECV1870" s="84"/>
      <c r="ECW1870" s="84"/>
      <c r="ECX1870" s="84"/>
      <c r="ECY1870" s="84"/>
      <c r="ECZ1870" s="84"/>
      <c r="EDA1870" s="84"/>
      <c r="EDB1870" s="84"/>
      <c r="EDC1870" s="84"/>
      <c r="EDD1870" s="84"/>
      <c r="EDE1870" s="84"/>
      <c r="EDF1870" s="84"/>
      <c r="EDG1870" s="84"/>
      <c r="EDH1870" s="84"/>
      <c r="EDI1870" s="84"/>
      <c r="EDJ1870" s="84"/>
      <c r="EDK1870" s="84"/>
      <c r="EDL1870" s="84"/>
      <c r="EDM1870" s="84"/>
      <c r="EDN1870" s="84"/>
      <c r="EDO1870" s="84"/>
      <c r="EDP1870" s="84"/>
      <c r="EDQ1870" s="84"/>
      <c r="EDR1870" s="84"/>
      <c r="EDS1870" s="84"/>
      <c r="EDT1870" s="84"/>
      <c r="EDU1870" s="84"/>
      <c r="EDV1870" s="84"/>
      <c r="EDW1870" s="84"/>
      <c r="EDX1870" s="84"/>
      <c r="EDY1870" s="84"/>
      <c r="EDZ1870" s="84"/>
      <c r="EEA1870" s="84"/>
      <c r="EEB1870" s="84"/>
      <c r="EEC1870" s="84"/>
      <c r="EED1870" s="84"/>
      <c r="EEE1870" s="84"/>
      <c r="EEF1870" s="84"/>
      <c r="EEG1870" s="84"/>
      <c r="EEH1870" s="84"/>
      <c r="EEI1870" s="84"/>
      <c r="EEJ1870" s="84"/>
      <c r="EEK1870" s="84"/>
      <c r="EEL1870" s="84"/>
      <c r="EEM1870" s="84"/>
      <c r="EEN1870" s="84"/>
      <c r="EEO1870" s="84"/>
      <c r="EEP1870" s="84"/>
      <c r="EEQ1870" s="84"/>
      <c r="EER1870" s="84"/>
      <c r="EES1870" s="84"/>
      <c r="EET1870" s="84"/>
      <c r="EEU1870" s="84"/>
      <c r="EEV1870" s="84"/>
      <c r="EEW1870" s="84"/>
      <c r="EEX1870" s="84"/>
      <c r="EEY1870" s="84"/>
      <c r="EEZ1870" s="84"/>
      <c r="EFA1870" s="84"/>
      <c r="EFB1870" s="84"/>
      <c r="EFC1870" s="84"/>
      <c r="EFD1870" s="84"/>
      <c r="EFE1870" s="84"/>
      <c r="EFF1870" s="84"/>
      <c r="EFG1870" s="84"/>
      <c r="EFH1870" s="84"/>
      <c r="EFI1870" s="84"/>
      <c r="EFJ1870" s="84"/>
      <c r="EFK1870" s="84"/>
      <c r="EFL1870" s="84"/>
      <c r="EFM1870" s="84"/>
      <c r="EFN1870" s="84"/>
      <c r="EFO1870" s="84"/>
      <c r="EFP1870" s="84"/>
      <c r="EFQ1870" s="84"/>
      <c r="EFR1870" s="84"/>
      <c r="EFS1870" s="84"/>
      <c r="EFT1870" s="84"/>
      <c r="EFU1870" s="84"/>
      <c r="EFV1870" s="84"/>
      <c r="EFW1870" s="84"/>
      <c r="EFX1870" s="84"/>
      <c r="EFY1870" s="84"/>
      <c r="EFZ1870" s="84"/>
      <c r="EGA1870" s="84"/>
      <c r="EGB1870" s="84"/>
      <c r="EGC1870" s="84"/>
      <c r="EGD1870" s="84"/>
      <c r="EGE1870" s="84"/>
      <c r="EGF1870" s="84"/>
      <c r="EGG1870" s="84"/>
      <c r="EGH1870" s="84"/>
      <c r="EGI1870" s="84"/>
      <c r="EGJ1870" s="84"/>
      <c r="EGK1870" s="84"/>
      <c r="EGL1870" s="84"/>
      <c r="EGM1870" s="84"/>
      <c r="EGN1870" s="84"/>
      <c r="EGO1870" s="84"/>
      <c r="EGP1870" s="84"/>
      <c r="EGQ1870" s="84"/>
      <c r="EGR1870" s="84"/>
      <c r="EGS1870" s="84"/>
      <c r="EGT1870" s="84"/>
      <c r="EGU1870" s="84"/>
      <c r="EGV1870" s="84"/>
      <c r="EGW1870" s="84"/>
      <c r="EGX1870" s="84"/>
      <c r="EGY1870" s="84"/>
      <c r="EGZ1870" s="84"/>
      <c r="EHA1870" s="84"/>
      <c r="EHB1870" s="84"/>
      <c r="EHC1870" s="84"/>
      <c r="EHD1870" s="84"/>
      <c r="EHE1870" s="84"/>
      <c r="EHF1870" s="84"/>
      <c r="EHG1870" s="84"/>
      <c r="EHH1870" s="84"/>
      <c r="EHI1870" s="84"/>
      <c r="EHJ1870" s="84"/>
      <c r="EHK1870" s="84"/>
      <c r="EHL1870" s="84"/>
      <c r="EHM1870" s="84"/>
      <c r="EHN1870" s="84"/>
      <c r="EHO1870" s="84"/>
      <c r="EHP1870" s="84"/>
      <c r="EHQ1870" s="84"/>
      <c r="EHR1870" s="84"/>
      <c r="EHS1870" s="84"/>
      <c r="EHT1870" s="84"/>
      <c r="EHU1870" s="84"/>
      <c r="EHV1870" s="84"/>
      <c r="EHW1870" s="84"/>
      <c r="EHX1870" s="84"/>
      <c r="EHY1870" s="84"/>
      <c r="EHZ1870" s="84"/>
      <c r="EIA1870" s="84"/>
      <c r="EIB1870" s="84"/>
      <c r="EIC1870" s="84"/>
      <c r="EID1870" s="84"/>
      <c r="EIE1870" s="84"/>
      <c r="EIF1870" s="84"/>
      <c r="EIG1870" s="84"/>
      <c r="EIH1870" s="84"/>
      <c r="EII1870" s="84"/>
      <c r="EIJ1870" s="84"/>
      <c r="EIK1870" s="84"/>
      <c r="EIL1870" s="84"/>
      <c r="EIM1870" s="84"/>
      <c r="EIN1870" s="84"/>
      <c r="EIO1870" s="84"/>
      <c r="EIP1870" s="84"/>
      <c r="EIQ1870" s="84"/>
      <c r="EIR1870" s="84"/>
      <c r="EIS1870" s="84"/>
      <c r="EIT1870" s="84"/>
      <c r="EIU1870" s="84"/>
      <c r="EIV1870" s="84"/>
      <c r="EIW1870" s="84"/>
      <c r="EIX1870" s="84"/>
      <c r="EIY1870" s="84"/>
      <c r="EIZ1870" s="84"/>
      <c r="EJA1870" s="84"/>
      <c r="EJB1870" s="84"/>
      <c r="EJC1870" s="84"/>
      <c r="EJD1870" s="84"/>
      <c r="EJE1870" s="84"/>
      <c r="EJF1870" s="84"/>
      <c r="EJG1870" s="84"/>
      <c r="EJH1870" s="84"/>
      <c r="EJI1870" s="84"/>
      <c r="EJJ1870" s="84"/>
      <c r="EJK1870" s="84"/>
      <c r="EJL1870" s="84"/>
      <c r="EJM1870" s="84"/>
      <c r="EJN1870" s="84"/>
      <c r="EJO1870" s="84"/>
      <c r="EJP1870" s="84"/>
      <c r="EJQ1870" s="84"/>
      <c r="EJR1870" s="84"/>
      <c r="EJS1870" s="84"/>
      <c r="EJT1870" s="84"/>
      <c r="EJU1870" s="84"/>
      <c r="EJV1870" s="84"/>
      <c r="EJW1870" s="84"/>
      <c r="EJX1870" s="84"/>
      <c r="EJY1870" s="84"/>
      <c r="EJZ1870" s="84"/>
      <c r="EKA1870" s="84"/>
      <c r="EKB1870" s="84"/>
      <c r="EKC1870" s="84"/>
      <c r="EKD1870" s="84"/>
      <c r="EKE1870" s="84"/>
      <c r="EKF1870" s="84"/>
      <c r="EKG1870" s="84"/>
      <c r="EKH1870" s="84"/>
      <c r="EKI1870" s="84"/>
      <c r="EKJ1870" s="84"/>
      <c r="EKK1870" s="84"/>
      <c r="EKL1870" s="84"/>
      <c r="EKM1870" s="84"/>
      <c r="EKN1870" s="84"/>
      <c r="EKO1870" s="84"/>
      <c r="EKP1870" s="84"/>
      <c r="EKQ1870" s="84"/>
      <c r="EKR1870" s="84"/>
      <c r="EKS1870" s="84"/>
      <c r="EKT1870" s="84"/>
      <c r="EKU1870" s="84"/>
      <c r="EKV1870" s="84"/>
      <c r="EKW1870" s="84"/>
      <c r="EKX1870" s="84"/>
      <c r="EKY1870" s="84"/>
      <c r="EKZ1870" s="84"/>
      <c r="ELA1870" s="84"/>
      <c r="ELB1870" s="84"/>
      <c r="ELC1870" s="84"/>
      <c r="ELD1870" s="84"/>
      <c r="ELE1870" s="84"/>
      <c r="ELF1870" s="84"/>
      <c r="ELG1870" s="84"/>
      <c r="ELH1870" s="84"/>
      <c r="ELI1870" s="84"/>
      <c r="ELJ1870" s="84"/>
      <c r="ELK1870" s="84"/>
      <c r="ELL1870" s="84"/>
      <c r="ELM1870" s="84"/>
      <c r="ELN1870" s="84"/>
      <c r="ELO1870" s="84"/>
      <c r="ELP1870" s="84"/>
      <c r="ELQ1870" s="84"/>
      <c r="ELR1870" s="84"/>
      <c r="ELS1870" s="84"/>
      <c r="ELT1870" s="84"/>
      <c r="ELU1870" s="84"/>
      <c r="ELV1870" s="84"/>
      <c r="ELW1870" s="84"/>
      <c r="ELX1870" s="84"/>
      <c r="ELY1870" s="84"/>
      <c r="ELZ1870" s="84"/>
      <c r="EMA1870" s="84"/>
      <c r="EMB1870" s="84"/>
      <c r="EMC1870" s="84"/>
      <c r="EMD1870" s="84"/>
      <c r="EME1870" s="84"/>
      <c r="EMF1870" s="84"/>
      <c r="EMG1870" s="84"/>
      <c r="EMH1870" s="84"/>
      <c r="EMI1870" s="84"/>
      <c r="EMJ1870" s="84"/>
      <c r="EMK1870" s="84"/>
      <c r="EML1870" s="84"/>
      <c r="EMM1870" s="84"/>
      <c r="EMN1870" s="84"/>
      <c r="EMO1870" s="84"/>
      <c r="EMP1870" s="84"/>
      <c r="EMQ1870" s="84"/>
      <c r="EMR1870" s="84"/>
      <c r="EMS1870" s="84"/>
      <c r="EMT1870" s="84"/>
      <c r="EMU1870" s="84"/>
      <c r="EMV1870" s="84"/>
      <c r="EMW1870" s="84"/>
      <c r="EMX1870" s="84"/>
      <c r="EMY1870" s="84"/>
      <c r="EMZ1870" s="84"/>
      <c r="ENA1870" s="84"/>
      <c r="ENB1870" s="84"/>
      <c r="ENC1870" s="84"/>
      <c r="END1870" s="84"/>
      <c r="ENE1870" s="84"/>
      <c r="ENF1870" s="84"/>
      <c r="ENG1870" s="84"/>
      <c r="ENH1870" s="84"/>
      <c r="ENI1870" s="84"/>
      <c r="ENJ1870" s="84"/>
      <c r="ENK1870" s="84"/>
      <c r="ENL1870" s="84"/>
      <c r="ENM1870" s="84"/>
      <c r="ENN1870" s="84"/>
      <c r="ENO1870" s="84"/>
      <c r="ENP1870" s="84"/>
      <c r="ENQ1870" s="84"/>
      <c r="ENR1870" s="84"/>
      <c r="ENS1870" s="84"/>
      <c r="ENT1870" s="84"/>
      <c r="ENU1870" s="84"/>
      <c r="ENV1870" s="84"/>
      <c r="ENW1870" s="84"/>
      <c r="ENX1870" s="84"/>
      <c r="ENY1870" s="84"/>
      <c r="ENZ1870" s="84"/>
      <c r="EOA1870" s="84"/>
      <c r="EOB1870" s="84"/>
      <c r="EOC1870" s="84"/>
      <c r="EOD1870" s="84"/>
      <c r="EOE1870" s="84"/>
      <c r="EOF1870" s="84"/>
      <c r="EOG1870" s="84"/>
      <c r="EOH1870" s="84"/>
      <c r="EOI1870" s="84"/>
      <c r="EOJ1870" s="84"/>
      <c r="EOK1870" s="84"/>
      <c r="EOL1870" s="84"/>
      <c r="EOM1870" s="84"/>
      <c r="EON1870" s="84"/>
      <c r="EOO1870" s="84"/>
      <c r="EOP1870" s="84"/>
      <c r="EOQ1870" s="84"/>
      <c r="EOR1870" s="84"/>
      <c r="EOS1870" s="84"/>
      <c r="EOT1870" s="84"/>
      <c r="EOU1870" s="84"/>
      <c r="EOV1870" s="84"/>
      <c r="EOW1870" s="84"/>
      <c r="EOX1870" s="84"/>
      <c r="EOY1870" s="84"/>
      <c r="EOZ1870" s="84"/>
      <c r="EPA1870" s="84"/>
      <c r="EPB1870" s="84"/>
      <c r="EPC1870" s="84"/>
      <c r="EPD1870" s="84"/>
      <c r="EPE1870" s="84"/>
      <c r="EPF1870" s="84"/>
      <c r="EPG1870" s="84"/>
      <c r="EPH1870" s="84"/>
      <c r="EPI1870" s="84"/>
      <c r="EPJ1870" s="84"/>
      <c r="EPK1870" s="84"/>
      <c r="EPL1870" s="84"/>
      <c r="EPM1870" s="84"/>
      <c r="EPN1870" s="84"/>
      <c r="EPO1870" s="84"/>
      <c r="EPP1870" s="84"/>
      <c r="EPQ1870" s="84"/>
      <c r="EPR1870" s="84"/>
      <c r="EPS1870" s="84"/>
      <c r="EPT1870" s="84"/>
      <c r="EPU1870" s="84"/>
      <c r="EPV1870" s="84"/>
      <c r="EPW1870" s="84"/>
      <c r="EPX1870" s="84"/>
      <c r="EPY1870" s="84"/>
      <c r="EPZ1870" s="84"/>
      <c r="EQA1870" s="84"/>
      <c r="EQB1870" s="84"/>
      <c r="EQC1870" s="84"/>
      <c r="EQD1870" s="84"/>
      <c r="EQE1870" s="84"/>
      <c r="EQF1870" s="84"/>
      <c r="EQG1870" s="84"/>
      <c r="EQH1870" s="84"/>
      <c r="EQI1870" s="84"/>
      <c r="EQJ1870" s="84"/>
      <c r="EQK1870" s="84"/>
      <c r="EQL1870" s="84"/>
      <c r="EQM1870" s="84"/>
      <c r="EQN1870" s="84"/>
      <c r="EQO1870" s="84"/>
      <c r="EQP1870" s="84"/>
      <c r="EQQ1870" s="84"/>
      <c r="EQR1870" s="84"/>
      <c r="EQS1870" s="84"/>
      <c r="EQT1870" s="84"/>
      <c r="EQU1870" s="84"/>
      <c r="EQV1870" s="84"/>
      <c r="EQW1870" s="84"/>
      <c r="EQX1870" s="84"/>
      <c r="EQY1870" s="84"/>
      <c r="EQZ1870" s="84"/>
      <c r="ERA1870" s="84"/>
      <c r="ERB1870" s="84"/>
      <c r="ERC1870" s="84"/>
      <c r="ERD1870" s="84"/>
      <c r="ERE1870" s="84"/>
      <c r="ERF1870" s="84"/>
      <c r="ERG1870" s="84"/>
      <c r="ERH1870" s="84"/>
      <c r="ERI1870" s="84"/>
      <c r="ERJ1870" s="84"/>
      <c r="ERK1870" s="84"/>
      <c r="ERL1870" s="84"/>
      <c r="ERM1870" s="84"/>
      <c r="ERN1870" s="84"/>
      <c r="ERO1870" s="84"/>
      <c r="ERP1870" s="84"/>
      <c r="ERQ1870" s="84"/>
      <c r="ERR1870" s="84"/>
      <c r="ERS1870" s="84"/>
      <c r="ERT1870" s="84"/>
      <c r="ERU1870" s="84"/>
      <c r="ERV1870" s="84"/>
      <c r="ERW1870" s="84"/>
      <c r="ERX1870" s="84"/>
      <c r="ERY1870" s="84"/>
      <c r="ERZ1870" s="84"/>
      <c r="ESA1870" s="84"/>
      <c r="ESB1870" s="84"/>
      <c r="ESC1870" s="84"/>
      <c r="ESD1870" s="84"/>
      <c r="ESE1870" s="84"/>
      <c r="ESF1870" s="84"/>
      <c r="ESG1870" s="84"/>
      <c r="ESH1870" s="84"/>
      <c r="ESI1870" s="84"/>
      <c r="ESJ1870" s="84"/>
      <c r="ESK1870" s="84"/>
      <c r="ESL1870" s="84"/>
      <c r="ESM1870" s="84"/>
      <c r="ESN1870" s="84"/>
      <c r="ESO1870" s="84"/>
      <c r="ESP1870" s="84"/>
      <c r="ESQ1870" s="84"/>
      <c r="ESR1870" s="84"/>
      <c r="ESS1870" s="84"/>
      <c r="EST1870" s="84"/>
      <c r="ESU1870" s="84"/>
      <c r="ESV1870" s="84"/>
      <c r="ESW1870" s="84"/>
      <c r="ESX1870" s="84"/>
      <c r="ESY1870" s="84"/>
      <c r="ESZ1870" s="84"/>
      <c r="ETA1870" s="84"/>
      <c r="ETB1870" s="84"/>
      <c r="ETC1870" s="84"/>
      <c r="ETD1870" s="84"/>
      <c r="ETE1870" s="84"/>
      <c r="ETF1870" s="84"/>
      <c r="ETG1870" s="84"/>
      <c r="ETH1870" s="84"/>
      <c r="ETI1870" s="84"/>
      <c r="ETJ1870" s="84"/>
      <c r="ETK1870" s="84"/>
      <c r="ETL1870" s="84"/>
      <c r="ETM1870" s="84"/>
      <c r="ETN1870" s="84"/>
      <c r="ETO1870" s="84"/>
      <c r="ETP1870" s="84"/>
      <c r="ETQ1870" s="84"/>
      <c r="ETR1870" s="84"/>
      <c r="ETS1870" s="84"/>
      <c r="ETT1870" s="84"/>
      <c r="ETU1870" s="84"/>
      <c r="ETV1870" s="84"/>
      <c r="ETW1870" s="84"/>
      <c r="ETX1870" s="84"/>
      <c r="ETY1870" s="84"/>
      <c r="ETZ1870" s="84"/>
      <c r="EUA1870" s="84"/>
      <c r="EUB1870" s="84"/>
      <c r="EUC1870" s="84"/>
      <c r="EUD1870" s="84"/>
      <c r="EUE1870" s="84"/>
      <c r="EUF1870" s="84"/>
      <c r="EUG1870" s="84"/>
      <c r="EUH1870" s="84"/>
      <c r="EUI1870" s="84"/>
      <c r="EUJ1870" s="84"/>
      <c r="EUK1870" s="84"/>
      <c r="EUL1870" s="84"/>
      <c r="EUM1870" s="84"/>
      <c r="EUN1870" s="84"/>
      <c r="EUO1870" s="84"/>
      <c r="EUP1870" s="84"/>
      <c r="EUQ1870" s="84"/>
      <c r="EUR1870" s="84"/>
      <c r="EUS1870" s="84"/>
      <c r="EUT1870" s="84"/>
      <c r="EUU1870" s="84"/>
      <c r="EUV1870" s="84"/>
      <c r="EUW1870" s="84"/>
      <c r="EUX1870" s="84"/>
      <c r="EUY1870" s="84"/>
      <c r="EUZ1870" s="84"/>
      <c r="EVA1870" s="84"/>
      <c r="EVB1870" s="84"/>
      <c r="EVC1870" s="84"/>
      <c r="EVD1870" s="84"/>
      <c r="EVE1870" s="84"/>
      <c r="EVF1870" s="84"/>
      <c r="EVG1870" s="84"/>
      <c r="EVH1870" s="84"/>
      <c r="EVI1870" s="84"/>
      <c r="EVJ1870" s="84"/>
      <c r="EVK1870" s="84"/>
      <c r="EVL1870" s="84"/>
      <c r="EVM1870" s="84"/>
      <c r="EVN1870" s="84"/>
      <c r="EVO1870" s="84"/>
      <c r="EVP1870" s="84"/>
      <c r="EVQ1870" s="84"/>
      <c r="EVR1870" s="84"/>
      <c r="EVS1870" s="84"/>
      <c r="EVT1870" s="84"/>
      <c r="EVU1870" s="84"/>
      <c r="EVV1870" s="84"/>
      <c r="EVW1870" s="84"/>
      <c r="EVX1870" s="84"/>
      <c r="EVY1870" s="84"/>
      <c r="EVZ1870" s="84"/>
      <c r="EWA1870" s="84"/>
      <c r="EWB1870" s="84"/>
      <c r="EWC1870" s="84"/>
      <c r="EWD1870" s="84"/>
      <c r="EWE1870" s="84"/>
      <c r="EWF1870" s="84"/>
      <c r="EWG1870" s="84"/>
      <c r="EWH1870" s="84"/>
      <c r="EWI1870" s="84"/>
      <c r="EWJ1870" s="84"/>
      <c r="EWK1870" s="84"/>
      <c r="EWL1870" s="84"/>
      <c r="EWM1870" s="84"/>
      <c r="EWN1870" s="84"/>
      <c r="EWO1870" s="84"/>
      <c r="EWP1870" s="84"/>
      <c r="EWQ1870" s="84"/>
      <c r="EWR1870" s="84"/>
      <c r="EWS1870" s="84"/>
      <c r="EWT1870" s="84"/>
      <c r="EWU1870" s="84"/>
      <c r="EWV1870" s="84"/>
      <c r="EWW1870" s="84"/>
      <c r="EWX1870" s="84"/>
      <c r="EWY1870" s="84"/>
      <c r="EWZ1870" s="84"/>
      <c r="EXA1870" s="84"/>
      <c r="EXB1870" s="84"/>
      <c r="EXC1870" s="84"/>
      <c r="EXD1870" s="84"/>
      <c r="EXE1870" s="84"/>
      <c r="EXF1870" s="84"/>
      <c r="EXG1870" s="84"/>
      <c r="EXH1870" s="84"/>
      <c r="EXI1870" s="84"/>
      <c r="EXJ1870" s="84"/>
      <c r="EXK1870" s="84"/>
      <c r="EXL1870" s="84"/>
      <c r="EXM1870" s="84"/>
      <c r="EXN1870" s="84"/>
      <c r="EXO1870" s="84"/>
      <c r="EXP1870" s="84"/>
      <c r="EXQ1870" s="84"/>
      <c r="EXR1870" s="84"/>
      <c r="EXS1870" s="84"/>
      <c r="EXT1870" s="84"/>
      <c r="EXU1870" s="84"/>
      <c r="EXV1870" s="84"/>
      <c r="EXW1870" s="84"/>
      <c r="EXX1870" s="84"/>
      <c r="EXY1870" s="84"/>
      <c r="EXZ1870" s="84"/>
      <c r="EYA1870" s="84"/>
      <c r="EYB1870" s="84"/>
      <c r="EYC1870" s="84"/>
      <c r="EYD1870" s="84"/>
      <c r="EYE1870" s="84"/>
      <c r="EYF1870" s="84"/>
      <c r="EYG1870" s="84"/>
      <c r="EYH1870" s="84"/>
      <c r="EYI1870" s="84"/>
      <c r="EYJ1870" s="84"/>
      <c r="EYK1870" s="84"/>
      <c r="EYL1870" s="84"/>
      <c r="EYM1870" s="84"/>
      <c r="EYN1870" s="84"/>
      <c r="EYO1870" s="84"/>
      <c r="EYP1870" s="84"/>
      <c r="EYQ1870" s="84"/>
      <c r="EYR1870" s="84"/>
      <c r="EYS1870" s="84"/>
      <c r="EYT1870" s="84"/>
      <c r="EYU1870" s="84"/>
      <c r="EYV1870" s="84"/>
      <c r="EYW1870" s="84"/>
      <c r="EYX1870" s="84"/>
      <c r="EYY1870" s="84"/>
      <c r="EYZ1870" s="84"/>
      <c r="EZA1870" s="84"/>
      <c r="EZB1870" s="84"/>
      <c r="EZC1870" s="84"/>
      <c r="EZD1870" s="84"/>
      <c r="EZE1870" s="84"/>
      <c r="EZF1870" s="84"/>
      <c r="EZG1870" s="84"/>
      <c r="EZH1870" s="84"/>
      <c r="EZI1870" s="84"/>
      <c r="EZJ1870" s="84"/>
      <c r="EZK1870" s="84"/>
      <c r="EZL1870" s="84"/>
      <c r="EZM1870" s="84"/>
      <c r="EZN1870" s="84"/>
      <c r="EZO1870" s="84"/>
      <c r="EZP1870" s="84"/>
      <c r="EZQ1870" s="84"/>
      <c r="EZR1870" s="84"/>
      <c r="EZS1870" s="84"/>
      <c r="EZT1870" s="84"/>
      <c r="EZU1870" s="84"/>
      <c r="EZV1870" s="84"/>
      <c r="EZW1870" s="84"/>
      <c r="EZX1870" s="84"/>
      <c r="EZY1870" s="84"/>
      <c r="EZZ1870" s="84"/>
      <c r="FAA1870" s="84"/>
      <c r="FAB1870" s="84"/>
      <c r="FAC1870" s="84"/>
      <c r="FAD1870" s="84"/>
      <c r="FAE1870" s="84"/>
      <c r="FAF1870" s="84"/>
      <c r="FAG1870" s="84"/>
      <c r="FAH1870" s="84"/>
      <c r="FAI1870" s="84"/>
      <c r="FAJ1870" s="84"/>
      <c r="FAK1870" s="84"/>
      <c r="FAL1870" s="84"/>
      <c r="FAM1870" s="84"/>
      <c r="FAN1870" s="84"/>
      <c r="FAO1870" s="84"/>
      <c r="FAP1870" s="84"/>
      <c r="FAQ1870" s="84"/>
      <c r="FAR1870" s="84"/>
      <c r="FAS1870" s="84"/>
      <c r="FAT1870" s="84"/>
      <c r="FAU1870" s="84"/>
      <c r="FAV1870" s="84"/>
      <c r="FAW1870" s="84"/>
      <c r="FAX1870" s="84"/>
      <c r="FAY1870" s="84"/>
      <c r="FAZ1870" s="84"/>
      <c r="FBA1870" s="84"/>
      <c r="FBB1870" s="84"/>
      <c r="FBC1870" s="84"/>
      <c r="FBD1870" s="84"/>
      <c r="FBE1870" s="84"/>
      <c r="FBF1870" s="84"/>
      <c r="FBG1870" s="84"/>
      <c r="FBH1870" s="84"/>
      <c r="FBI1870" s="84"/>
      <c r="FBJ1870" s="84"/>
      <c r="FBK1870" s="84"/>
      <c r="FBL1870" s="84"/>
      <c r="FBM1870" s="84"/>
      <c r="FBN1870" s="84"/>
      <c r="FBO1870" s="84"/>
      <c r="FBP1870" s="84"/>
      <c r="FBQ1870" s="84"/>
      <c r="FBR1870" s="84"/>
      <c r="FBS1870" s="84"/>
      <c r="FBT1870" s="84"/>
      <c r="FBU1870" s="84"/>
      <c r="FBV1870" s="84"/>
      <c r="FBW1870" s="84"/>
      <c r="FBX1870" s="84"/>
      <c r="FBY1870" s="84"/>
      <c r="FBZ1870" s="84"/>
      <c r="FCA1870" s="84"/>
      <c r="FCB1870" s="84"/>
      <c r="FCC1870" s="84"/>
      <c r="FCD1870" s="84"/>
      <c r="FCE1870" s="84"/>
      <c r="FCF1870" s="84"/>
      <c r="FCG1870" s="84"/>
      <c r="FCH1870" s="84"/>
      <c r="FCI1870" s="84"/>
      <c r="FCJ1870" s="84"/>
      <c r="FCK1870" s="84"/>
      <c r="FCL1870" s="84"/>
      <c r="FCM1870" s="84"/>
      <c r="FCN1870" s="84"/>
      <c r="FCO1870" s="84"/>
      <c r="FCP1870" s="84"/>
      <c r="FCQ1870" s="84"/>
      <c r="FCR1870" s="84"/>
      <c r="FCS1870" s="84"/>
      <c r="FCT1870" s="84"/>
      <c r="FCU1870" s="84"/>
      <c r="FCV1870" s="84"/>
      <c r="FCW1870" s="84"/>
      <c r="FCX1870" s="84"/>
      <c r="FCY1870" s="84"/>
      <c r="FCZ1870" s="84"/>
      <c r="FDA1870" s="84"/>
      <c r="FDB1870" s="84"/>
      <c r="FDC1870" s="84"/>
      <c r="FDD1870" s="84"/>
      <c r="FDE1870" s="84"/>
      <c r="FDF1870" s="84"/>
      <c r="FDG1870" s="84"/>
      <c r="FDH1870" s="84"/>
      <c r="FDI1870" s="84"/>
      <c r="FDJ1870" s="84"/>
      <c r="FDK1870" s="84"/>
      <c r="FDL1870" s="84"/>
      <c r="FDM1870" s="84"/>
      <c r="FDN1870" s="84"/>
      <c r="FDO1870" s="84"/>
      <c r="FDP1870" s="84"/>
      <c r="FDQ1870" s="84"/>
      <c r="FDR1870" s="84"/>
      <c r="FDS1870" s="84"/>
      <c r="FDT1870" s="84"/>
      <c r="FDU1870" s="84"/>
      <c r="FDV1870" s="84"/>
      <c r="FDW1870" s="84"/>
      <c r="FDX1870" s="84"/>
      <c r="FDY1870" s="84"/>
      <c r="FDZ1870" s="84"/>
      <c r="FEA1870" s="84"/>
      <c r="FEB1870" s="84"/>
      <c r="FEC1870" s="84"/>
      <c r="FED1870" s="84"/>
      <c r="FEE1870" s="84"/>
      <c r="FEF1870" s="84"/>
      <c r="FEG1870" s="84"/>
      <c r="FEH1870" s="84"/>
      <c r="FEI1870" s="84"/>
      <c r="FEJ1870" s="84"/>
      <c r="FEK1870" s="84"/>
      <c r="FEL1870" s="84"/>
      <c r="FEM1870" s="84"/>
      <c r="FEN1870" s="84"/>
      <c r="FEO1870" s="84"/>
      <c r="FEP1870" s="84"/>
      <c r="FEQ1870" s="84"/>
      <c r="FER1870" s="84"/>
      <c r="FES1870" s="84"/>
      <c r="FET1870" s="84"/>
      <c r="FEU1870" s="84"/>
      <c r="FEV1870" s="84"/>
      <c r="FEW1870" s="84"/>
      <c r="FEX1870" s="84"/>
      <c r="FEY1870" s="84"/>
      <c r="FEZ1870" s="84"/>
      <c r="FFA1870" s="84"/>
      <c r="FFB1870" s="84"/>
      <c r="FFC1870" s="84"/>
      <c r="FFD1870" s="84"/>
      <c r="FFE1870" s="84"/>
      <c r="FFF1870" s="84"/>
      <c r="FFG1870" s="84"/>
      <c r="FFH1870" s="84"/>
      <c r="FFI1870" s="84"/>
      <c r="FFJ1870" s="84"/>
      <c r="FFK1870" s="84"/>
      <c r="FFL1870" s="84"/>
      <c r="FFM1870" s="84"/>
      <c r="FFN1870" s="84"/>
      <c r="FFO1870" s="84"/>
      <c r="FFP1870" s="84"/>
      <c r="FFQ1870" s="84"/>
      <c r="FFR1870" s="84"/>
      <c r="FFS1870" s="84"/>
      <c r="FFT1870" s="84"/>
      <c r="FFU1870" s="84"/>
      <c r="FFV1870" s="84"/>
      <c r="FFW1870" s="84"/>
      <c r="FFX1870" s="84"/>
      <c r="FFY1870" s="84"/>
      <c r="FFZ1870" s="84"/>
      <c r="FGA1870" s="84"/>
      <c r="FGB1870" s="84"/>
      <c r="FGC1870" s="84"/>
      <c r="FGD1870" s="84"/>
      <c r="FGE1870" s="84"/>
      <c r="FGF1870" s="84"/>
      <c r="FGG1870" s="84"/>
      <c r="FGH1870" s="84"/>
      <c r="FGI1870" s="84"/>
      <c r="FGJ1870" s="84"/>
      <c r="FGK1870" s="84"/>
      <c r="FGL1870" s="84"/>
      <c r="FGM1870" s="84"/>
      <c r="FGN1870" s="84"/>
      <c r="FGO1870" s="84"/>
      <c r="FGP1870" s="84"/>
      <c r="FGQ1870" s="84"/>
      <c r="FGR1870" s="84"/>
      <c r="FGS1870" s="84"/>
      <c r="FGT1870" s="84"/>
      <c r="FGU1870" s="84"/>
      <c r="FGV1870" s="84"/>
      <c r="FGW1870" s="84"/>
      <c r="FGX1870" s="84"/>
      <c r="FGY1870" s="84"/>
      <c r="FGZ1870" s="84"/>
      <c r="FHA1870" s="84"/>
      <c r="FHB1870" s="84"/>
      <c r="FHC1870" s="84"/>
      <c r="FHD1870" s="84"/>
      <c r="FHE1870" s="84"/>
      <c r="FHF1870" s="84"/>
      <c r="FHG1870" s="84"/>
      <c r="FHH1870" s="84"/>
      <c r="FHI1870" s="84"/>
      <c r="FHJ1870" s="84"/>
      <c r="FHK1870" s="84"/>
      <c r="FHL1870" s="84"/>
      <c r="FHM1870" s="84"/>
      <c r="FHN1870" s="84"/>
      <c r="FHO1870" s="84"/>
      <c r="FHP1870" s="84"/>
      <c r="FHQ1870" s="84"/>
      <c r="FHR1870" s="84"/>
      <c r="FHS1870" s="84"/>
      <c r="FHT1870" s="84"/>
      <c r="FHU1870" s="84"/>
      <c r="FHV1870" s="84"/>
      <c r="FHW1870" s="84"/>
      <c r="FHX1870" s="84"/>
      <c r="FHY1870" s="84"/>
      <c r="FHZ1870" s="84"/>
      <c r="FIA1870" s="84"/>
      <c r="FIB1870" s="84"/>
      <c r="FIC1870" s="84"/>
      <c r="FID1870" s="84"/>
      <c r="FIE1870" s="84"/>
      <c r="FIF1870" s="84"/>
      <c r="FIG1870" s="84"/>
      <c r="FIH1870" s="84"/>
      <c r="FII1870" s="84"/>
      <c r="FIJ1870" s="84"/>
      <c r="FIK1870" s="84"/>
      <c r="FIL1870" s="84"/>
      <c r="FIM1870" s="84"/>
      <c r="FIN1870" s="84"/>
      <c r="FIO1870" s="84"/>
      <c r="FIP1870" s="84"/>
      <c r="FIQ1870" s="84"/>
      <c r="FIR1870" s="84"/>
      <c r="FIS1870" s="84"/>
      <c r="FIT1870" s="84"/>
      <c r="FIU1870" s="84"/>
      <c r="FIV1870" s="84"/>
      <c r="FIW1870" s="84"/>
      <c r="FIX1870" s="84"/>
      <c r="FIY1870" s="84"/>
      <c r="FIZ1870" s="84"/>
      <c r="FJA1870" s="84"/>
      <c r="FJB1870" s="84"/>
      <c r="FJC1870" s="84"/>
      <c r="FJD1870" s="84"/>
      <c r="FJE1870" s="84"/>
      <c r="FJF1870" s="84"/>
      <c r="FJG1870" s="84"/>
      <c r="FJH1870" s="84"/>
      <c r="FJI1870" s="84"/>
      <c r="FJJ1870" s="84"/>
      <c r="FJK1870" s="84"/>
      <c r="FJL1870" s="84"/>
      <c r="FJM1870" s="84"/>
      <c r="FJN1870" s="84"/>
      <c r="FJO1870" s="84"/>
      <c r="FJP1870" s="84"/>
      <c r="FJQ1870" s="84"/>
      <c r="FJR1870" s="84"/>
      <c r="FJS1870" s="84"/>
      <c r="FJT1870" s="84"/>
      <c r="FJU1870" s="84"/>
      <c r="FJV1870" s="84"/>
      <c r="FJW1870" s="84"/>
      <c r="FJX1870" s="84"/>
      <c r="FJY1870" s="84"/>
      <c r="FJZ1870" s="84"/>
      <c r="FKA1870" s="84"/>
      <c r="FKB1870" s="84"/>
      <c r="FKC1870" s="84"/>
      <c r="FKD1870" s="84"/>
      <c r="FKE1870" s="84"/>
      <c r="FKF1870" s="84"/>
      <c r="FKG1870" s="84"/>
      <c r="FKH1870" s="84"/>
      <c r="FKI1870" s="84"/>
      <c r="FKJ1870" s="84"/>
      <c r="FKK1870" s="84"/>
      <c r="FKL1870" s="84"/>
      <c r="FKM1870" s="84"/>
      <c r="FKN1870" s="84"/>
      <c r="FKO1870" s="84"/>
      <c r="FKP1870" s="84"/>
      <c r="FKQ1870" s="84"/>
      <c r="FKR1870" s="84"/>
      <c r="FKS1870" s="84"/>
      <c r="FKT1870" s="84"/>
      <c r="FKU1870" s="84"/>
      <c r="FKV1870" s="84"/>
      <c r="FKW1870" s="84"/>
      <c r="FKX1870" s="84"/>
      <c r="FKY1870" s="84"/>
      <c r="FKZ1870" s="84"/>
      <c r="FLA1870" s="84"/>
      <c r="FLB1870" s="84"/>
      <c r="FLC1870" s="84"/>
      <c r="FLD1870" s="84"/>
      <c r="FLE1870" s="84"/>
      <c r="FLF1870" s="84"/>
      <c r="FLG1870" s="84"/>
      <c r="FLH1870" s="84"/>
      <c r="FLI1870" s="84"/>
      <c r="FLJ1870" s="84"/>
      <c r="FLK1870" s="84"/>
      <c r="FLL1870" s="84"/>
      <c r="FLM1870" s="84"/>
      <c r="FLN1870" s="84"/>
      <c r="FLO1870" s="84"/>
      <c r="FLP1870" s="84"/>
      <c r="FLQ1870" s="84"/>
      <c r="FLR1870" s="84"/>
      <c r="FLS1870" s="84"/>
      <c r="FLT1870" s="84"/>
      <c r="FLU1870" s="84"/>
      <c r="FLV1870" s="84"/>
      <c r="FLW1870" s="84"/>
      <c r="FLX1870" s="84"/>
      <c r="FLY1870" s="84"/>
      <c r="FLZ1870" s="84"/>
      <c r="FMA1870" s="84"/>
      <c r="FMB1870" s="84"/>
      <c r="FMC1870" s="84"/>
      <c r="FMD1870" s="84"/>
      <c r="FME1870" s="84"/>
      <c r="FMF1870" s="84"/>
      <c r="FMG1870" s="84"/>
      <c r="FMH1870" s="84"/>
      <c r="FMI1870" s="84"/>
      <c r="FMJ1870" s="84"/>
      <c r="FMK1870" s="84"/>
      <c r="FML1870" s="84"/>
      <c r="FMM1870" s="84"/>
      <c r="FMN1870" s="84"/>
      <c r="FMO1870" s="84"/>
      <c r="FMP1870" s="84"/>
      <c r="FMQ1870" s="84"/>
      <c r="FMR1870" s="84"/>
      <c r="FMS1870" s="84"/>
      <c r="FMT1870" s="84"/>
      <c r="FMU1870" s="84"/>
      <c r="FMV1870" s="84"/>
      <c r="FMW1870" s="84"/>
      <c r="FMX1870" s="84"/>
      <c r="FMY1870" s="84"/>
      <c r="FMZ1870" s="84"/>
      <c r="FNA1870" s="84"/>
      <c r="FNB1870" s="84"/>
      <c r="FNC1870" s="84"/>
      <c r="FND1870" s="84"/>
      <c r="FNE1870" s="84"/>
      <c r="FNF1870" s="84"/>
      <c r="FNG1870" s="84"/>
      <c r="FNH1870" s="84"/>
      <c r="FNI1870" s="84"/>
      <c r="FNJ1870" s="84"/>
      <c r="FNK1870" s="84"/>
      <c r="FNL1870" s="84"/>
      <c r="FNM1870" s="84"/>
      <c r="FNN1870" s="84"/>
      <c r="FNO1870" s="84"/>
      <c r="FNP1870" s="84"/>
      <c r="FNQ1870" s="84"/>
      <c r="FNR1870" s="84"/>
      <c r="FNS1870" s="84"/>
      <c r="FNT1870" s="84"/>
      <c r="FNU1870" s="84"/>
      <c r="FNV1870" s="84"/>
      <c r="FNW1870" s="84"/>
      <c r="FNX1870" s="84"/>
      <c r="FNY1870" s="84"/>
      <c r="FNZ1870" s="84"/>
      <c r="FOA1870" s="84"/>
      <c r="FOB1870" s="84"/>
      <c r="FOC1870" s="84"/>
      <c r="FOD1870" s="84"/>
      <c r="FOE1870" s="84"/>
      <c r="FOF1870" s="84"/>
      <c r="FOG1870" s="84"/>
      <c r="FOH1870" s="84"/>
      <c r="FOI1870" s="84"/>
      <c r="FOJ1870" s="84"/>
      <c r="FOK1870" s="84"/>
      <c r="FOL1870" s="84"/>
      <c r="FOM1870" s="84"/>
      <c r="FON1870" s="84"/>
      <c r="FOO1870" s="84"/>
      <c r="FOP1870" s="84"/>
      <c r="FOQ1870" s="84"/>
      <c r="FOR1870" s="84"/>
      <c r="FOS1870" s="84"/>
      <c r="FOT1870" s="84"/>
      <c r="FOU1870" s="84"/>
      <c r="FOV1870" s="84"/>
      <c r="FOW1870" s="84"/>
      <c r="FOX1870" s="84"/>
      <c r="FOY1870" s="84"/>
      <c r="FOZ1870" s="84"/>
      <c r="FPA1870" s="84"/>
      <c r="FPB1870" s="84"/>
      <c r="FPC1870" s="84"/>
      <c r="FPD1870" s="84"/>
      <c r="FPE1870" s="84"/>
      <c r="FPF1870" s="84"/>
      <c r="FPG1870" s="84"/>
      <c r="FPH1870" s="84"/>
      <c r="FPI1870" s="84"/>
      <c r="FPJ1870" s="84"/>
      <c r="FPK1870" s="84"/>
      <c r="FPL1870" s="84"/>
      <c r="FPM1870" s="84"/>
      <c r="FPN1870" s="84"/>
      <c r="FPO1870" s="84"/>
      <c r="FPP1870" s="84"/>
      <c r="FPQ1870" s="84"/>
      <c r="FPR1870" s="84"/>
      <c r="FPS1870" s="84"/>
      <c r="FPT1870" s="84"/>
      <c r="FPU1870" s="84"/>
      <c r="FPV1870" s="84"/>
      <c r="FPW1870" s="84"/>
      <c r="FPX1870" s="84"/>
      <c r="FPY1870" s="84"/>
      <c r="FPZ1870" s="84"/>
      <c r="FQA1870" s="84"/>
      <c r="FQB1870" s="84"/>
      <c r="FQC1870" s="84"/>
      <c r="FQD1870" s="84"/>
      <c r="FQE1870" s="84"/>
      <c r="FQF1870" s="84"/>
      <c r="FQG1870" s="84"/>
      <c r="FQH1870" s="84"/>
      <c r="FQI1870" s="84"/>
      <c r="FQJ1870" s="84"/>
      <c r="FQK1870" s="84"/>
      <c r="FQL1870" s="84"/>
      <c r="FQM1870" s="84"/>
      <c r="FQN1870" s="84"/>
      <c r="FQO1870" s="84"/>
      <c r="FQP1870" s="84"/>
      <c r="FQQ1870" s="84"/>
      <c r="FQR1870" s="84"/>
      <c r="FQS1870" s="84"/>
      <c r="FQT1870" s="84"/>
      <c r="FQU1870" s="84"/>
      <c r="FQV1870" s="84"/>
      <c r="FQW1870" s="84"/>
      <c r="FQX1870" s="84"/>
      <c r="FQY1870" s="84"/>
      <c r="FQZ1870" s="84"/>
      <c r="FRA1870" s="84"/>
      <c r="FRB1870" s="84"/>
      <c r="FRC1870" s="84"/>
      <c r="FRD1870" s="84"/>
      <c r="FRE1870" s="84"/>
      <c r="FRF1870" s="84"/>
      <c r="FRG1870" s="84"/>
      <c r="FRH1870" s="84"/>
      <c r="FRI1870" s="84"/>
      <c r="FRJ1870" s="84"/>
      <c r="FRK1870" s="84"/>
      <c r="FRL1870" s="84"/>
      <c r="FRM1870" s="84"/>
      <c r="FRN1870" s="84"/>
      <c r="FRO1870" s="84"/>
      <c r="FRP1870" s="84"/>
      <c r="FRQ1870" s="84"/>
      <c r="FRR1870" s="84"/>
      <c r="FRS1870" s="84"/>
      <c r="FRT1870" s="84"/>
      <c r="FRU1870" s="84"/>
      <c r="FRV1870" s="84"/>
      <c r="FRW1870" s="84"/>
      <c r="FRX1870" s="84"/>
      <c r="FRY1870" s="84"/>
      <c r="FRZ1870" s="84"/>
      <c r="FSA1870" s="84"/>
      <c r="FSB1870" s="84"/>
      <c r="FSC1870" s="84"/>
      <c r="FSD1870" s="84"/>
      <c r="FSE1870" s="84"/>
      <c r="FSF1870" s="84"/>
      <c r="FSG1870" s="84"/>
      <c r="FSH1870" s="84"/>
      <c r="FSI1870" s="84"/>
      <c r="FSJ1870" s="84"/>
      <c r="FSK1870" s="84"/>
      <c r="FSL1870" s="84"/>
      <c r="FSM1870" s="84"/>
      <c r="FSN1870" s="84"/>
      <c r="FSO1870" s="84"/>
      <c r="FSP1870" s="84"/>
      <c r="FSQ1870" s="84"/>
      <c r="FSR1870" s="84"/>
      <c r="FSS1870" s="84"/>
      <c r="FST1870" s="84"/>
      <c r="FSU1870" s="84"/>
      <c r="FSV1870" s="84"/>
      <c r="FSW1870" s="84"/>
      <c r="FSX1870" s="84"/>
      <c r="FSY1870" s="84"/>
      <c r="FSZ1870" s="84"/>
      <c r="FTA1870" s="84"/>
      <c r="FTB1870" s="84"/>
      <c r="FTC1870" s="84"/>
      <c r="FTD1870" s="84"/>
      <c r="FTE1870" s="84"/>
      <c r="FTF1870" s="84"/>
      <c r="FTG1870" s="84"/>
      <c r="FTH1870" s="84"/>
      <c r="FTI1870" s="84"/>
      <c r="FTJ1870" s="84"/>
      <c r="FTK1870" s="84"/>
      <c r="FTL1870" s="84"/>
      <c r="FTM1870" s="84"/>
      <c r="FTN1870" s="84"/>
      <c r="FTO1870" s="84"/>
      <c r="FTP1870" s="84"/>
      <c r="FTQ1870" s="84"/>
      <c r="FTR1870" s="84"/>
      <c r="FTS1870" s="84"/>
      <c r="FTT1870" s="84"/>
      <c r="FTU1870" s="84"/>
      <c r="FTV1870" s="84"/>
      <c r="FTW1870" s="84"/>
      <c r="FTX1870" s="84"/>
      <c r="FTY1870" s="84"/>
      <c r="FTZ1870" s="84"/>
      <c r="FUA1870" s="84"/>
      <c r="FUB1870" s="84"/>
      <c r="FUC1870" s="84"/>
      <c r="FUD1870" s="84"/>
      <c r="FUE1870" s="84"/>
      <c r="FUF1870" s="84"/>
      <c r="FUG1870" s="84"/>
      <c r="FUH1870" s="84"/>
      <c r="FUI1870" s="84"/>
      <c r="FUJ1870" s="84"/>
      <c r="FUK1870" s="84"/>
      <c r="FUL1870" s="84"/>
      <c r="FUM1870" s="84"/>
      <c r="FUN1870" s="84"/>
      <c r="FUO1870" s="84"/>
      <c r="FUP1870" s="84"/>
      <c r="FUQ1870" s="84"/>
      <c r="FUR1870" s="84"/>
      <c r="FUS1870" s="84"/>
      <c r="FUT1870" s="84"/>
      <c r="FUU1870" s="84"/>
      <c r="FUV1870" s="84"/>
      <c r="FUW1870" s="84"/>
      <c r="FUX1870" s="84"/>
      <c r="FUY1870" s="84"/>
      <c r="FUZ1870" s="84"/>
      <c r="FVA1870" s="84"/>
      <c r="FVB1870" s="84"/>
      <c r="FVC1870" s="84"/>
      <c r="FVD1870" s="84"/>
      <c r="FVE1870" s="84"/>
      <c r="FVF1870" s="84"/>
      <c r="FVG1870" s="84"/>
      <c r="FVH1870" s="84"/>
      <c r="FVI1870" s="84"/>
      <c r="FVJ1870" s="84"/>
      <c r="FVK1870" s="84"/>
      <c r="FVL1870" s="84"/>
      <c r="FVM1870" s="84"/>
      <c r="FVN1870" s="84"/>
      <c r="FVO1870" s="84"/>
      <c r="FVP1870" s="84"/>
      <c r="FVQ1870" s="84"/>
      <c r="FVR1870" s="84"/>
      <c r="FVS1870" s="84"/>
      <c r="FVT1870" s="84"/>
      <c r="FVU1870" s="84"/>
      <c r="FVV1870" s="84"/>
      <c r="FVW1870" s="84"/>
      <c r="FVX1870" s="84"/>
      <c r="FVY1870" s="84"/>
      <c r="FVZ1870" s="84"/>
      <c r="FWA1870" s="84"/>
      <c r="FWB1870" s="84"/>
      <c r="FWC1870" s="84"/>
      <c r="FWD1870" s="84"/>
      <c r="FWE1870" s="84"/>
      <c r="FWF1870" s="84"/>
      <c r="FWG1870" s="84"/>
      <c r="FWH1870" s="84"/>
      <c r="FWI1870" s="84"/>
      <c r="FWJ1870" s="84"/>
      <c r="FWK1870" s="84"/>
      <c r="FWL1870" s="84"/>
      <c r="FWM1870" s="84"/>
      <c r="FWN1870" s="84"/>
      <c r="FWO1870" s="84"/>
      <c r="FWP1870" s="84"/>
      <c r="FWQ1870" s="84"/>
      <c r="FWR1870" s="84"/>
      <c r="FWS1870" s="84"/>
      <c r="FWT1870" s="84"/>
      <c r="FWU1870" s="84"/>
      <c r="FWV1870" s="84"/>
      <c r="FWW1870" s="84"/>
      <c r="FWX1870" s="84"/>
      <c r="FWY1870" s="84"/>
      <c r="FWZ1870" s="84"/>
      <c r="FXA1870" s="84"/>
      <c r="FXB1870" s="84"/>
      <c r="FXC1870" s="84"/>
      <c r="FXD1870" s="84"/>
      <c r="FXE1870" s="84"/>
      <c r="FXF1870" s="84"/>
      <c r="FXG1870" s="84"/>
      <c r="FXH1870" s="84"/>
      <c r="FXI1870" s="84"/>
      <c r="FXJ1870" s="84"/>
      <c r="FXK1870" s="84"/>
      <c r="FXL1870" s="84"/>
      <c r="FXM1870" s="84"/>
      <c r="FXN1870" s="84"/>
      <c r="FXO1870" s="84"/>
      <c r="FXP1870" s="84"/>
      <c r="FXQ1870" s="84"/>
      <c r="FXR1870" s="84"/>
      <c r="FXS1870" s="84"/>
      <c r="FXT1870" s="84"/>
      <c r="FXU1870" s="84"/>
      <c r="FXV1870" s="84"/>
      <c r="FXW1870" s="84"/>
      <c r="FXX1870" s="84"/>
      <c r="FXY1870" s="84"/>
      <c r="FXZ1870" s="84"/>
      <c r="FYA1870" s="84"/>
      <c r="FYB1870" s="84"/>
      <c r="FYC1870" s="84"/>
      <c r="FYD1870" s="84"/>
      <c r="FYE1870" s="84"/>
      <c r="FYF1870" s="84"/>
      <c r="FYG1870" s="84"/>
      <c r="FYH1870" s="84"/>
      <c r="FYI1870" s="84"/>
      <c r="FYJ1870" s="84"/>
      <c r="FYK1870" s="84"/>
      <c r="FYL1870" s="84"/>
      <c r="FYM1870" s="84"/>
      <c r="FYN1870" s="84"/>
      <c r="FYO1870" s="84"/>
      <c r="FYP1870" s="84"/>
      <c r="FYQ1870" s="84"/>
      <c r="FYR1870" s="84"/>
      <c r="FYS1870" s="84"/>
      <c r="FYT1870" s="84"/>
      <c r="FYU1870" s="84"/>
      <c r="FYV1870" s="84"/>
      <c r="FYW1870" s="84"/>
      <c r="FYX1870" s="84"/>
      <c r="FYY1870" s="84"/>
      <c r="FYZ1870" s="84"/>
      <c r="FZA1870" s="84"/>
      <c r="FZB1870" s="84"/>
      <c r="FZC1870" s="84"/>
      <c r="FZD1870" s="84"/>
      <c r="FZE1870" s="84"/>
      <c r="FZF1870" s="84"/>
      <c r="FZG1870" s="84"/>
      <c r="FZH1870" s="84"/>
      <c r="FZI1870" s="84"/>
      <c r="FZJ1870" s="84"/>
      <c r="FZK1870" s="84"/>
      <c r="FZL1870" s="84"/>
      <c r="FZM1870" s="84"/>
      <c r="FZN1870" s="84"/>
      <c r="FZO1870" s="84"/>
      <c r="FZP1870" s="84"/>
      <c r="FZQ1870" s="84"/>
      <c r="FZR1870" s="84"/>
      <c r="FZS1870" s="84"/>
      <c r="FZT1870" s="84"/>
      <c r="FZU1870" s="84"/>
      <c r="FZV1870" s="84"/>
      <c r="FZW1870" s="84"/>
      <c r="FZX1870" s="84"/>
      <c r="FZY1870" s="84"/>
      <c r="FZZ1870" s="84"/>
      <c r="GAA1870" s="84"/>
      <c r="GAB1870" s="84"/>
      <c r="GAC1870" s="84"/>
      <c r="GAD1870" s="84"/>
      <c r="GAE1870" s="84"/>
      <c r="GAF1870" s="84"/>
      <c r="GAG1870" s="84"/>
      <c r="GAH1870" s="84"/>
      <c r="GAI1870" s="84"/>
      <c r="GAJ1870" s="84"/>
      <c r="GAK1870" s="84"/>
      <c r="GAL1870" s="84"/>
      <c r="GAM1870" s="84"/>
      <c r="GAN1870" s="84"/>
      <c r="GAO1870" s="84"/>
      <c r="GAP1870" s="84"/>
      <c r="GAQ1870" s="84"/>
      <c r="GAR1870" s="84"/>
      <c r="GAS1870" s="84"/>
      <c r="GAT1870" s="84"/>
      <c r="GAU1870" s="84"/>
      <c r="GAV1870" s="84"/>
      <c r="GAW1870" s="84"/>
      <c r="GAX1870" s="84"/>
      <c r="GAY1870" s="84"/>
      <c r="GAZ1870" s="84"/>
      <c r="GBA1870" s="84"/>
      <c r="GBB1870" s="84"/>
      <c r="GBC1870" s="84"/>
      <c r="GBD1870" s="84"/>
      <c r="GBE1870" s="84"/>
      <c r="GBF1870" s="84"/>
      <c r="GBG1870" s="84"/>
      <c r="GBH1870" s="84"/>
      <c r="GBI1870" s="84"/>
      <c r="GBJ1870" s="84"/>
      <c r="GBK1870" s="84"/>
      <c r="GBL1870" s="84"/>
      <c r="GBM1870" s="84"/>
      <c r="GBN1870" s="84"/>
      <c r="GBO1870" s="84"/>
      <c r="GBP1870" s="84"/>
      <c r="GBQ1870" s="84"/>
      <c r="GBR1870" s="84"/>
      <c r="GBS1870" s="84"/>
      <c r="GBT1870" s="84"/>
      <c r="GBU1870" s="84"/>
      <c r="GBV1870" s="84"/>
      <c r="GBW1870" s="84"/>
      <c r="GBX1870" s="84"/>
      <c r="GBY1870" s="84"/>
      <c r="GBZ1870" s="84"/>
      <c r="GCA1870" s="84"/>
      <c r="GCB1870" s="84"/>
      <c r="GCC1870" s="84"/>
      <c r="GCD1870" s="84"/>
      <c r="GCE1870" s="84"/>
      <c r="GCF1870" s="84"/>
      <c r="GCG1870" s="84"/>
      <c r="GCH1870" s="84"/>
      <c r="GCI1870" s="84"/>
      <c r="GCJ1870" s="84"/>
      <c r="GCK1870" s="84"/>
      <c r="GCL1870" s="84"/>
      <c r="GCM1870" s="84"/>
      <c r="GCN1870" s="84"/>
      <c r="GCO1870" s="84"/>
      <c r="GCP1870" s="84"/>
      <c r="GCQ1870" s="84"/>
      <c r="GCR1870" s="84"/>
      <c r="GCS1870" s="84"/>
      <c r="GCT1870" s="84"/>
      <c r="GCU1870" s="84"/>
      <c r="GCV1870" s="84"/>
      <c r="GCW1870" s="84"/>
      <c r="GCX1870" s="84"/>
      <c r="GCY1870" s="84"/>
      <c r="GCZ1870" s="84"/>
      <c r="GDA1870" s="84"/>
      <c r="GDB1870" s="84"/>
      <c r="GDC1870" s="84"/>
      <c r="GDD1870" s="84"/>
      <c r="GDE1870" s="84"/>
      <c r="GDF1870" s="84"/>
      <c r="GDG1870" s="84"/>
      <c r="GDH1870" s="84"/>
      <c r="GDI1870" s="84"/>
      <c r="GDJ1870" s="84"/>
      <c r="GDK1870" s="84"/>
      <c r="GDL1870" s="84"/>
      <c r="GDM1870" s="84"/>
      <c r="GDN1870" s="84"/>
      <c r="GDO1870" s="84"/>
      <c r="GDP1870" s="84"/>
      <c r="GDQ1870" s="84"/>
      <c r="GDR1870" s="84"/>
      <c r="GDS1870" s="84"/>
      <c r="GDT1870" s="84"/>
      <c r="GDU1870" s="84"/>
      <c r="GDV1870" s="84"/>
      <c r="GDW1870" s="84"/>
      <c r="GDX1870" s="84"/>
      <c r="GDY1870" s="84"/>
      <c r="GDZ1870" s="84"/>
      <c r="GEA1870" s="84"/>
      <c r="GEB1870" s="84"/>
      <c r="GEC1870" s="84"/>
      <c r="GED1870" s="84"/>
      <c r="GEE1870" s="84"/>
      <c r="GEF1870" s="84"/>
      <c r="GEG1870" s="84"/>
      <c r="GEH1870" s="84"/>
      <c r="GEI1870" s="84"/>
      <c r="GEJ1870" s="84"/>
      <c r="GEK1870" s="84"/>
      <c r="GEL1870" s="84"/>
      <c r="GEM1870" s="84"/>
      <c r="GEN1870" s="84"/>
      <c r="GEO1870" s="84"/>
      <c r="GEP1870" s="84"/>
      <c r="GEQ1870" s="84"/>
      <c r="GER1870" s="84"/>
      <c r="GES1870" s="84"/>
      <c r="GET1870" s="84"/>
      <c r="GEU1870" s="84"/>
      <c r="GEV1870" s="84"/>
      <c r="GEW1870" s="84"/>
      <c r="GEX1870" s="84"/>
      <c r="GEY1870" s="84"/>
      <c r="GEZ1870" s="84"/>
      <c r="GFA1870" s="84"/>
      <c r="GFB1870" s="84"/>
      <c r="GFC1870" s="84"/>
      <c r="GFD1870" s="84"/>
      <c r="GFE1870" s="84"/>
      <c r="GFF1870" s="84"/>
      <c r="GFG1870" s="84"/>
      <c r="GFH1870" s="84"/>
      <c r="GFI1870" s="84"/>
      <c r="GFJ1870" s="84"/>
      <c r="GFK1870" s="84"/>
      <c r="GFL1870" s="84"/>
      <c r="GFM1870" s="84"/>
      <c r="GFN1870" s="84"/>
      <c r="GFO1870" s="84"/>
      <c r="GFP1870" s="84"/>
      <c r="GFQ1870" s="84"/>
      <c r="GFR1870" s="84"/>
      <c r="GFS1870" s="84"/>
      <c r="GFT1870" s="84"/>
      <c r="GFU1870" s="84"/>
      <c r="GFV1870" s="84"/>
      <c r="GFW1870" s="84"/>
      <c r="GFX1870" s="84"/>
      <c r="GFY1870" s="84"/>
      <c r="GFZ1870" s="84"/>
      <c r="GGA1870" s="84"/>
      <c r="GGB1870" s="84"/>
      <c r="GGC1870" s="84"/>
      <c r="GGD1870" s="84"/>
      <c r="GGE1870" s="84"/>
      <c r="GGF1870" s="84"/>
      <c r="GGG1870" s="84"/>
      <c r="GGH1870" s="84"/>
      <c r="GGI1870" s="84"/>
      <c r="GGJ1870" s="84"/>
      <c r="GGK1870" s="84"/>
      <c r="GGL1870" s="84"/>
      <c r="GGM1870" s="84"/>
      <c r="GGN1870" s="84"/>
      <c r="GGO1870" s="84"/>
      <c r="GGP1870" s="84"/>
      <c r="GGQ1870" s="84"/>
      <c r="GGR1870" s="84"/>
      <c r="GGS1870" s="84"/>
      <c r="GGT1870" s="84"/>
      <c r="GGU1870" s="84"/>
      <c r="GGV1870" s="84"/>
      <c r="GGW1870" s="84"/>
      <c r="GGX1870" s="84"/>
      <c r="GGY1870" s="84"/>
      <c r="GGZ1870" s="84"/>
      <c r="GHA1870" s="84"/>
      <c r="GHB1870" s="84"/>
      <c r="GHC1870" s="84"/>
      <c r="GHD1870" s="84"/>
      <c r="GHE1870" s="84"/>
      <c r="GHF1870" s="84"/>
      <c r="GHG1870" s="84"/>
      <c r="GHH1870" s="84"/>
      <c r="GHI1870" s="84"/>
      <c r="GHJ1870" s="84"/>
      <c r="GHK1870" s="84"/>
      <c r="GHL1870" s="84"/>
      <c r="GHM1870" s="84"/>
      <c r="GHN1870" s="84"/>
      <c r="GHO1870" s="84"/>
      <c r="GHP1870" s="84"/>
      <c r="GHQ1870" s="84"/>
      <c r="GHR1870" s="84"/>
      <c r="GHS1870" s="84"/>
      <c r="GHT1870" s="84"/>
      <c r="GHU1870" s="84"/>
      <c r="GHV1870" s="84"/>
      <c r="GHW1870" s="84"/>
      <c r="GHX1870" s="84"/>
      <c r="GHY1870" s="84"/>
      <c r="GHZ1870" s="84"/>
      <c r="GIA1870" s="84"/>
      <c r="GIB1870" s="84"/>
      <c r="GIC1870" s="84"/>
      <c r="GID1870" s="84"/>
      <c r="GIE1870" s="84"/>
      <c r="GIF1870" s="84"/>
      <c r="GIG1870" s="84"/>
      <c r="GIH1870" s="84"/>
      <c r="GII1870" s="84"/>
      <c r="GIJ1870" s="84"/>
      <c r="GIK1870" s="84"/>
      <c r="GIL1870" s="84"/>
      <c r="GIM1870" s="84"/>
      <c r="GIN1870" s="84"/>
      <c r="GIO1870" s="84"/>
      <c r="GIP1870" s="84"/>
      <c r="GIQ1870" s="84"/>
      <c r="GIR1870" s="84"/>
      <c r="GIS1870" s="84"/>
      <c r="GIT1870" s="84"/>
      <c r="GIU1870" s="84"/>
      <c r="GIV1870" s="84"/>
      <c r="GIW1870" s="84"/>
      <c r="GIX1870" s="84"/>
      <c r="GIY1870" s="84"/>
      <c r="GIZ1870" s="84"/>
      <c r="GJA1870" s="84"/>
      <c r="GJB1870" s="84"/>
      <c r="GJC1870" s="84"/>
      <c r="GJD1870" s="84"/>
      <c r="GJE1870" s="84"/>
      <c r="GJF1870" s="84"/>
      <c r="GJG1870" s="84"/>
      <c r="GJH1870" s="84"/>
      <c r="GJI1870" s="84"/>
      <c r="GJJ1870" s="84"/>
      <c r="GJK1870" s="84"/>
      <c r="GJL1870" s="84"/>
      <c r="GJM1870" s="84"/>
      <c r="GJN1870" s="84"/>
      <c r="GJO1870" s="84"/>
      <c r="GJP1870" s="84"/>
      <c r="GJQ1870" s="84"/>
      <c r="GJR1870" s="84"/>
      <c r="GJS1870" s="84"/>
      <c r="GJT1870" s="84"/>
      <c r="GJU1870" s="84"/>
      <c r="GJV1870" s="84"/>
      <c r="GJW1870" s="84"/>
      <c r="GJX1870" s="84"/>
      <c r="GJY1870" s="84"/>
      <c r="GJZ1870" s="84"/>
      <c r="GKA1870" s="84"/>
      <c r="GKB1870" s="84"/>
      <c r="GKC1870" s="84"/>
      <c r="GKD1870" s="84"/>
      <c r="GKE1870" s="84"/>
      <c r="GKF1870" s="84"/>
      <c r="GKG1870" s="84"/>
      <c r="GKH1870" s="84"/>
      <c r="GKI1870" s="84"/>
      <c r="GKJ1870" s="84"/>
      <c r="GKK1870" s="84"/>
      <c r="GKL1870" s="84"/>
      <c r="GKM1870" s="84"/>
      <c r="GKN1870" s="84"/>
      <c r="GKO1870" s="84"/>
      <c r="GKP1870" s="84"/>
      <c r="GKQ1870" s="84"/>
      <c r="GKR1870" s="84"/>
      <c r="GKS1870" s="84"/>
      <c r="GKT1870" s="84"/>
      <c r="GKU1870" s="84"/>
      <c r="GKV1870" s="84"/>
      <c r="GKW1870" s="84"/>
      <c r="GKX1870" s="84"/>
      <c r="GKY1870" s="84"/>
      <c r="GKZ1870" s="84"/>
      <c r="GLA1870" s="84"/>
      <c r="GLB1870" s="84"/>
      <c r="GLC1870" s="84"/>
      <c r="GLD1870" s="84"/>
      <c r="GLE1870" s="84"/>
      <c r="GLF1870" s="84"/>
      <c r="GLG1870" s="84"/>
      <c r="GLH1870" s="84"/>
      <c r="GLI1870" s="84"/>
      <c r="GLJ1870" s="84"/>
      <c r="GLK1870" s="84"/>
      <c r="GLL1870" s="84"/>
      <c r="GLM1870" s="84"/>
      <c r="GLN1870" s="84"/>
      <c r="GLO1870" s="84"/>
      <c r="GLP1870" s="84"/>
      <c r="GLQ1870" s="84"/>
      <c r="GLR1870" s="84"/>
      <c r="GLS1870" s="84"/>
      <c r="GLT1870" s="84"/>
      <c r="GLU1870" s="84"/>
      <c r="GLV1870" s="84"/>
      <c r="GLW1870" s="84"/>
      <c r="GLX1870" s="84"/>
      <c r="GLY1870" s="84"/>
      <c r="GLZ1870" s="84"/>
      <c r="GMA1870" s="84"/>
      <c r="GMB1870" s="84"/>
      <c r="GMC1870" s="84"/>
      <c r="GMD1870" s="84"/>
      <c r="GME1870" s="84"/>
      <c r="GMF1870" s="84"/>
      <c r="GMG1870" s="84"/>
      <c r="GMH1870" s="84"/>
      <c r="GMI1870" s="84"/>
      <c r="GMJ1870" s="84"/>
      <c r="GMK1870" s="84"/>
      <c r="GML1870" s="84"/>
      <c r="GMM1870" s="84"/>
      <c r="GMN1870" s="84"/>
      <c r="GMO1870" s="84"/>
      <c r="GMP1870" s="84"/>
      <c r="GMQ1870" s="84"/>
      <c r="GMR1870" s="84"/>
      <c r="GMS1870" s="84"/>
      <c r="GMT1870" s="84"/>
      <c r="GMU1870" s="84"/>
      <c r="GMV1870" s="84"/>
      <c r="GMW1870" s="84"/>
      <c r="GMX1870" s="84"/>
      <c r="GMY1870" s="84"/>
      <c r="GMZ1870" s="84"/>
      <c r="GNA1870" s="84"/>
      <c r="GNB1870" s="84"/>
      <c r="GNC1870" s="84"/>
      <c r="GND1870" s="84"/>
      <c r="GNE1870" s="84"/>
      <c r="GNF1870" s="84"/>
      <c r="GNG1870" s="84"/>
      <c r="GNH1870" s="84"/>
      <c r="GNI1870" s="84"/>
      <c r="GNJ1870" s="84"/>
      <c r="GNK1870" s="84"/>
      <c r="GNL1870" s="84"/>
      <c r="GNM1870" s="84"/>
      <c r="GNN1870" s="84"/>
      <c r="GNO1870" s="84"/>
      <c r="GNP1870" s="84"/>
      <c r="GNQ1870" s="84"/>
      <c r="GNR1870" s="84"/>
      <c r="GNS1870" s="84"/>
      <c r="GNT1870" s="84"/>
      <c r="GNU1870" s="84"/>
      <c r="GNV1870" s="84"/>
      <c r="GNW1870" s="84"/>
      <c r="GNX1870" s="84"/>
      <c r="GNY1870" s="84"/>
      <c r="GNZ1870" s="84"/>
      <c r="GOA1870" s="84"/>
      <c r="GOB1870" s="84"/>
      <c r="GOC1870" s="84"/>
      <c r="GOD1870" s="84"/>
      <c r="GOE1870" s="84"/>
      <c r="GOF1870" s="84"/>
      <c r="GOG1870" s="84"/>
      <c r="GOH1870" s="84"/>
      <c r="GOI1870" s="84"/>
      <c r="GOJ1870" s="84"/>
      <c r="GOK1870" s="84"/>
      <c r="GOL1870" s="84"/>
      <c r="GOM1870" s="84"/>
      <c r="GON1870" s="84"/>
      <c r="GOO1870" s="84"/>
      <c r="GOP1870" s="84"/>
      <c r="GOQ1870" s="84"/>
      <c r="GOR1870" s="84"/>
      <c r="GOS1870" s="84"/>
      <c r="GOT1870" s="84"/>
      <c r="GOU1870" s="84"/>
      <c r="GOV1870" s="84"/>
      <c r="GOW1870" s="84"/>
      <c r="GOX1870" s="84"/>
      <c r="GOY1870" s="84"/>
      <c r="GOZ1870" s="84"/>
      <c r="GPA1870" s="84"/>
      <c r="GPB1870" s="84"/>
      <c r="GPC1870" s="84"/>
      <c r="GPD1870" s="84"/>
      <c r="GPE1870" s="84"/>
      <c r="GPF1870" s="84"/>
      <c r="GPG1870" s="84"/>
      <c r="GPH1870" s="84"/>
      <c r="GPI1870" s="84"/>
      <c r="GPJ1870" s="84"/>
      <c r="GPK1870" s="84"/>
      <c r="GPL1870" s="84"/>
      <c r="GPM1870" s="84"/>
      <c r="GPN1870" s="84"/>
      <c r="GPO1870" s="84"/>
      <c r="GPP1870" s="84"/>
      <c r="GPQ1870" s="84"/>
      <c r="GPR1870" s="84"/>
      <c r="GPS1870" s="84"/>
      <c r="GPT1870" s="84"/>
      <c r="GPU1870" s="84"/>
      <c r="GPV1870" s="84"/>
      <c r="GPW1870" s="84"/>
      <c r="GPX1870" s="84"/>
      <c r="GPY1870" s="84"/>
      <c r="GPZ1870" s="84"/>
      <c r="GQA1870" s="84"/>
      <c r="GQB1870" s="84"/>
      <c r="GQC1870" s="84"/>
      <c r="GQD1870" s="84"/>
      <c r="GQE1870" s="84"/>
      <c r="GQF1870" s="84"/>
      <c r="GQG1870" s="84"/>
      <c r="GQH1870" s="84"/>
      <c r="GQI1870" s="84"/>
      <c r="GQJ1870" s="84"/>
      <c r="GQK1870" s="84"/>
      <c r="GQL1870" s="84"/>
      <c r="GQM1870" s="84"/>
      <c r="GQN1870" s="84"/>
      <c r="GQO1870" s="84"/>
      <c r="GQP1870" s="84"/>
      <c r="GQQ1870" s="84"/>
      <c r="GQR1870" s="84"/>
      <c r="GQS1870" s="84"/>
      <c r="GQT1870" s="84"/>
      <c r="GQU1870" s="84"/>
      <c r="GQV1870" s="84"/>
      <c r="GQW1870" s="84"/>
      <c r="GQX1870" s="84"/>
      <c r="GQY1870" s="84"/>
      <c r="GQZ1870" s="84"/>
      <c r="GRA1870" s="84"/>
      <c r="GRB1870" s="84"/>
      <c r="GRC1870" s="84"/>
      <c r="GRD1870" s="84"/>
      <c r="GRE1870" s="84"/>
      <c r="GRF1870" s="84"/>
      <c r="GRG1870" s="84"/>
      <c r="GRH1870" s="84"/>
      <c r="GRI1870" s="84"/>
      <c r="GRJ1870" s="84"/>
      <c r="GRK1870" s="84"/>
      <c r="GRL1870" s="84"/>
      <c r="GRM1870" s="84"/>
      <c r="GRN1870" s="84"/>
      <c r="GRO1870" s="84"/>
      <c r="GRP1870" s="84"/>
      <c r="GRQ1870" s="84"/>
      <c r="GRR1870" s="84"/>
      <c r="GRS1870" s="84"/>
      <c r="GRT1870" s="84"/>
      <c r="GRU1870" s="84"/>
      <c r="GRV1870" s="84"/>
      <c r="GRW1870" s="84"/>
      <c r="GRX1870" s="84"/>
      <c r="GRY1870" s="84"/>
      <c r="GRZ1870" s="84"/>
      <c r="GSA1870" s="84"/>
      <c r="GSB1870" s="84"/>
      <c r="GSC1870" s="84"/>
      <c r="GSD1870" s="84"/>
      <c r="GSE1870" s="84"/>
      <c r="GSF1870" s="84"/>
      <c r="GSG1870" s="84"/>
      <c r="GSH1870" s="84"/>
      <c r="GSI1870" s="84"/>
      <c r="GSJ1870" s="84"/>
      <c r="GSK1870" s="84"/>
      <c r="GSL1870" s="84"/>
      <c r="GSM1870" s="84"/>
      <c r="GSN1870" s="84"/>
      <c r="GSO1870" s="84"/>
      <c r="GSP1870" s="84"/>
      <c r="GSQ1870" s="84"/>
      <c r="GSR1870" s="84"/>
      <c r="GSS1870" s="84"/>
      <c r="GST1870" s="84"/>
      <c r="GSU1870" s="84"/>
      <c r="GSV1870" s="84"/>
      <c r="GSW1870" s="84"/>
      <c r="GSX1870" s="84"/>
      <c r="GSY1870" s="84"/>
      <c r="GSZ1870" s="84"/>
      <c r="GTA1870" s="84"/>
      <c r="GTB1870" s="84"/>
      <c r="GTC1870" s="84"/>
      <c r="GTD1870" s="84"/>
      <c r="GTE1870" s="84"/>
      <c r="GTF1870" s="84"/>
      <c r="GTG1870" s="84"/>
      <c r="GTH1870" s="84"/>
      <c r="GTI1870" s="84"/>
      <c r="GTJ1870" s="84"/>
      <c r="GTK1870" s="84"/>
      <c r="GTL1870" s="84"/>
      <c r="GTM1870" s="84"/>
      <c r="GTN1870" s="84"/>
      <c r="GTO1870" s="84"/>
      <c r="GTP1870" s="84"/>
      <c r="GTQ1870" s="84"/>
      <c r="GTR1870" s="84"/>
      <c r="GTS1870" s="84"/>
      <c r="GTT1870" s="84"/>
      <c r="GTU1870" s="84"/>
      <c r="GTV1870" s="84"/>
      <c r="GTW1870" s="84"/>
      <c r="GTX1870" s="84"/>
      <c r="GTY1870" s="84"/>
      <c r="GTZ1870" s="84"/>
      <c r="GUA1870" s="84"/>
      <c r="GUB1870" s="84"/>
      <c r="GUC1870" s="84"/>
      <c r="GUD1870" s="84"/>
      <c r="GUE1870" s="84"/>
      <c r="GUF1870" s="84"/>
      <c r="GUG1870" s="84"/>
      <c r="GUH1870" s="84"/>
      <c r="GUI1870" s="84"/>
      <c r="GUJ1870" s="84"/>
      <c r="GUK1870" s="84"/>
      <c r="GUL1870" s="84"/>
      <c r="GUM1870" s="84"/>
      <c r="GUN1870" s="84"/>
      <c r="GUO1870" s="84"/>
      <c r="GUP1870" s="84"/>
      <c r="GUQ1870" s="84"/>
      <c r="GUR1870" s="84"/>
      <c r="GUS1870" s="84"/>
      <c r="GUT1870" s="84"/>
      <c r="GUU1870" s="84"/>
      <c r="GUV1870" s="84"/>
      <c r="GUW1870" s="84"/>
      <c r="GUX1870" s="84"/>
      <c r="GUY1870" s="84"/>
      <c r="GUZ1870" s="84"/>
      <c r="GVA1870" s="84"/>
      <c r="GVB1870" s="84"/>
      <c r="GVC1870" s="84"/>
      <c r="GVD1870" s="84"/>
      <c r="GVE1870" s="84"/>
      <c r="GVF1870" s="84"/>
      <c r="GVG1870" s="84"/>
      <c r="GVH1870" s="84"/>
      <c r="GVI1870" s="84"/>
      <c r="GVJ1870" s="84"/>
      <c r="GVK1870" s="84"/>
      <c r="GVL1870" s="84"/>
      <c r="GVM1870" s="84"/>
      <c r="GVN1870" s="84"/>
      <c r="GVO1870" s="84"/>
      <c r="GVP1870" s="84"/>
      <c r="GVQ1870" s="84"/>
      <c r="GVR1870" s="84"/>
      <c r="GVS1870" s="84"/>
      <c r="GVT1870" s="84"/>
      <c r="GVU1870" s="84"/>
      <c r="GVV1870" s="84"/>
      <c r="GVW1870" s="84"/>
      <c r="GVX1870" s="84"/>
      <c r="GVY1870" s="84"/>
      <c r="GVZ1870" s="84"/>
      <c r="GWA1870" s="84"/>
      <c r="GWB1870" s="84"/>
      <c r="GWC1870" s="84"/>
      <c r="GWD1870" s="84"/>
      <c r="GWE1870" s="84"/>
      <c r="GWF1870" s="84"/>
      <c r="GWG1870" s="84"/>
      <c r="GWH1870" s="84"/>
      <c r="GWI1870" s="84"/>
      <c r="GWJ1870" s="84"/>
      <c r="GWK1870" s="84"/>
      <c r="GWL1870" s="84"/>
      <c r="GWM1870" s="84"/>
      <c r="GWN1870" s="84"/>
      <c r="GWO1870" s="84"/>
      <c r="GWP1870" s="84"/>
      <c r="GWQ1870" s="84"/>
      <c r="GWR1870" s="84"/>
      <c r="GWS1870" s="84"/>
      <c r="GWT1870" s="84"/>
      <c r="GWU1870" s="84"/>
      <c r="GWV1870" s="84"/>
      <c r="GWW1870" s="84"/>
      <c r="GWX1870" s="84"/>
      <c r="GWY1870" s="84"/>
      <c r="GWZ1870" s="84"/>
      <c r="GXA1870" s="84"/>
      <c r="GXB1870" s="84"/>
      <c r="GXC1870" s="84"/>
      <c r="GXD1870" s="84"/>
      <c r="GXE1870" s="84"/>
      <c r="GXF1870" s="84"/>
      <c r="GXG1870" s="84"/>
      <c r="GXH1870" s="84"/>
      <c r="GXI1870" s="84"/>
      <c r="GXJ1870" s="84"/>
      <c r="GXK1870" s="84"/>
      <c r="GXL1870" s="84"/>
      <c r="GXM1870" s="84"/>
      <c r="GXN1870" s="84"/>
      <c r="GXO1870" s="84"/>
      <c r="GXP1870" s="84"/>
      <c r="GXQ1870" s="84"/>
      <c r="GXR1870" s="84"/>
      <c r="GXS1870" s="84"/>
      <c r="GXT1870" s="84"/>
      <c r="GXU1870" s="84"/>
      <c r="GXV1870" s="84"/>
      <c r="GXW1870" s="84"/>
      <c r="GXX1870" s="84"/>
      <c r="GXY1870" s="84"/>
      <c r="GXZ1870" s="84"/>
      <c r="GYA1870" s="84"/>
      <c r="GYB1870" s="84"/>
      <c r="GYC1870" s="84"/>
      <c r="GYD1870" s="84"/>
      <c r="GYE1870" s="84"/>
      <c r="GYF1870" s="84"/>
      <c r="GYG1870" s="84"/>
      <c r="GYH1870" s="84"/>
      <c r="GYI1870" s="84"/>
      <c r="GYJ1870" s="84"/>
      <c r="GYK1870" s="84"/>
      <c r="GYL1870" s="84"/>
      <c r="GYM1870" s="84"/>
      <c r="GYN1870" s="84"/>
      <c r="GYO1870" s="84"/>
      <c r="GYP1870" s="84"/>
      <c r="GYQ1870" s="84"/>
      <c r="GYR1870" s="84"/>
      <c r="GYS1870" s="84"/>
      <c r="GYT1870" s="84"/>
      <c r="GYU1870" s="84"/>
      <c r="GYV1870" s="84"/>
      <c r="GYW1870" s="84"/>
      <c r="GYX1870" s="84"/>
      <c r="GYY1870" s="84"/>
      <c r="GYZ1870" s="84"/>
      <c r="GZA1870" s="84"/>
      <c r="GZB1870" s="84"/>
      <c r="GZC1870" s="84"/>
      <c r="GZD1870" s="84"/>
      <c r="GZE1870" s="84"/>
      <c r="GZF1870" s="84"/>
      <c r="GZG1870" s="84"/>
      <c r="GZH1870" s="84"/>
      <c r="GZI1870" s="84"/>
      <c r="GZJ1870" s="84"/>
      <c r="GZK1870" s="84"/>
      <c r="GZL1870" s="84"/>
      <c r="GZM1870" s="84"/>
      <c r="GZN1870" s="84"/>
      <c r="GZO1870" s="84"/>
      <c r="GZP1870" s="84"/>
      <c r="GZQ1870" s="84"/>
      <c r="GZR1870" s="84"/>
      <c r="GZS1870" s="84"/>
      <c r="GZT1870" s="84"/>
      <c r="GZU1870" s="84"/>
      <c r="GZV1870" s="84"/>
      <c r="GZW1870" s="84"/>
      <c r="GZX1870" s="84"/>
      <c r="GZY1870" s="84"/>
      <c r="GZZ1870" s="84"/>
      <c r="HAA1870" s="84"/>
      <c r="HAB1870" s="84"/>
      <c r="HAC1870" s="84"/>
      <c r="HAD1870" s="84"/>
      <c r="HAE1870" s="84"/>
      <c r="HAF1870" s="84"/>
      <c r="HAG1870" s="84"/>
      <c r="HAH1870" s="84"/>
      <c r="HAI1870" s="84"/>
      <c r="HAJ1870" s="84"/>
      <c r="HAK1870" s="84"/>
      <c r="HAL1870" s="84"/>
      <c r="HAM1870" s="84"/>
      <c r="HAN1870" s="84"/>
      <c r="HAO1870" s="84"/>
      <c r="HAP1870" s="84"/>
      <c r="HAQ1870" s="84"/>
      <c r="HAR1870" s="84"/>
      <c r="HAS1870" s="84"/>
      <c r="HAT1870" s="84"/>
      <c r="HAU1870" s="84"/>
      <c r="HAV1870" s="84"/>
      <c r="HAW1870" s="84"/>
      <c r="HAX1870" s="84"/>
      <c r="HAY1870" s="84"/>
      <c r="HAZ1870" s="84"/>
      <c r="HBA1870" s="84"/>
      <c r="HBB1870" s="84"/>
      <c r="HBC1870" s="84"/>
      <c r="HBD1870" s="84"/>
      <c r="HBE1870" s="84"/>
      <c r="HBF1870" s="84"/>
      <c r="HBG1870" s="84"/>
      <c r="HBH1870" s="84"/>
      <c r="HBI1870" s="84"/>
      <c r="HBJ1870" s="84"/>
      <c r="HBK1870" s="84"/>
      <c r="HBL1870" s="84"/>
      <c r="HBM1870" s="84"/>
      <c r="HBN1870" s="84"/>
      <c r="HBO1870" s="84"/>
      <c r="HBP1870" s="84"/>
      <c r="HBQ1870" s="84"/>
      <c r="HBR1870" s="84"/>
      <c r="HBS1870" s="84"/>
      <c r="HBT1870" s="84"/>
      <c r="HBU1870" s="84"/>
      <c r="HBV1870" s="84"/>
      <c r="HBW1870" s="84"/>
      <c r="HBX1870" s="84"/>
      <c r="HBY1870" s="84"/>
      <c r="HBZ1870" s="84"/>
      <c r="HCA1870" s="84"/>
      <c r="HCB1870" s="84"/>
      <c r="HCC1870" s="84"/>
      <c r="HCD1870" s="84"/>
      <c r="HCE1870" s="84"/>
      <c r="HCF1870" s="84"/>
      <c r="HCG1870" s="84"/>
      <c r="HCH1870" s="84"/>
      <c r="HCI1870" s="84"/>
      <c r="HCJ1870" s="84"/>
      <c r="HCK1870" s="84"/>
      <c r="HCL1870" s="84"/>
      <c r="HCM1870" s="84"/>
      <c r="HCN1870" s="84"/>
      <c r="HCO1870" s="84"/>
      <c r="HCP1870" s="84"/>
      <c r="HCQ1870" s="84"/>
      <c r="HCR1870" s="84"/>
      <c r="HCS1870" s="84"/>
      <c r="HCT1870" s="84"/>
      <c r="HCU1870" s="84"/>
      <c r="HCV1870" s="84"/>
      <c r="HCW1870" s="84"/>
      <c r="HCX1870" s="84"/>
      <c r="HCY1870" s="84"/>
      <c r="HCZ1870" s="84"/>
      <c r="HDA1870" s="84"/>
      <c r="HDB1870" s="84"/>
      <c r="HDC1870" s="84"/>
      <c r="HDD1870" s="84"/>
      <c r="HDE1870" s="84"/>
      <c r="HDF1870" s="84"/>
      <c r="HDG1870" s="84"/>
      <c r="HDH1870" s="84"/>
      <c r="HDI1870" s="84"/>
      <c r="HDJ1870" s="84"/>
      <c r="HDK1870" s="84"/>
      <c r="HDL1870" s="84"/>
      <c r="HDM1870" s="84"/>
      <c r="HDN1870" s="84"/>
      <c r="HDO1870" s="84"/>
      <c r="HDP1870" s="84"/>
      <c r="HDQ1870" s="84"/>
      <c r="HDR1870" s="84"/>
      <c r="HDS1870" s="84"/>
      <c r="HDT1870" s="84"/>
      <c r="HDU1870" s="84"/>
      <c r="HDV1870" s="84"/>
      <c r="HDW1870" s="84"/>
      <c r="HDX1870" s="84"/>
      <c r="HDY1870" s="84"/>
      <c r="HDZ1870" s="84"/>
      <c r="HEA1870" s="84"/>
      <c r="HEB1870" s="84"/>
      <c r="HEC1870" s="84"/>
      <c r="HED1870" s="84"/>
      <c r="HEE1870" s="84"/>
      <c r="HEF1870" s="84"/>
      <c r="HEG1870" s="84"/>
      <c r="HEH1870" s="84"/>
      <c r="HEI1870" s="84"/>
      <c r="HEJ1870" s="84"/>
      <c r="HEK1870" s="84"/>
      <c r="HEL1870" s="84"/>
      <c r="HEM1870" s="84"/>
      <c r="HEN1870" s="84"/>
      <c r="HEO1870" s="84"/>
      <c r="HEP1870" s="84"/>
      <c r="HEQ1870" s="84"/>
      <c r="HER1870" s="84"/>
      <c r="HES1870" s="84"/>
      <c r="HET1870" s="84"/>
      <c r="HEU1870" s="84"/>
      <c r="HEV1870" s="84"/>
      <c r="HEW1870" s="84"/>
      <c r="HEX1870" s="84"/>
      <c r="HEY1870" s="84"/>
      <c r="HEZ1870" s="84"/>
      <c r="HFA1870" s="84"/>
      <c r="HFB1870" s="84"/>
      <c r="HFC1870" s="84"/>
      <c r="HFD1870" s="84"/>
      <c r="HFE1870" s="84"/>
      <c r="HFF1870" s="84"/>
      <c r="HFG1870" s="84"/>
      <c r="HFH1870" s="84"/>
      <c r="HFI1870" s="84"/>
      <c r="HFJ1870" s="84"/>
      <c r="HFK1870" s="84"/>
      <c r="HFL1870" s="84"/>
      <c r="HFM1870" s="84"/>
      <c r="HFN1870" s="84"/>
      <c r="HFO1870" s="84"/>
      <c r="HFP1870" s="84"/>
      <c r="HFQ1870" s="84"/>
      <c r="HFR1870" s="84"/>
      <c r="HFS1870" s="84"/>
      <c r="HFT1870" s="84"/>
      <c r="HFU1870" s="84"/>
      <c r="HFV1870" s="84"/>
      <c r="HFW1870" s="84"/>
      <c r="HFX1870" s="84"/>
      <c r="HFY1870" s="84"/>
      <c r="HFZ1870" s="84"/>
      <c r="HGA1870" s="84"/>
      <c r="HGB1870" s="84"/>
      <c r="HGC1870" s="84"/>
      <c r="HGD1870" s="84"/>
      <c r="HGE1870" s="84"/>
      <c r="HGF1870" s="84"/>
      <c r="HGG1870" s="84"/>
      <c r="HGH1870" s="84"/>
      <c r="HGI1870" s="84"/>
      <c r="HGJ1870" s="84"/>
      <c r="HGK1870" s="84"/>
      <c r="HGL1870" s="84"/>
      <c r="HGM1870" s="84"/>
      <c r="HGN1870" s="84"/>
      <c r="HGO1870" s="84"/>
      <c r="HGP1870" s="84"/>
      <c r="HGQ1870" s="84"/>
      <c r="HGR1870" s="84"/>
      <c r="HGS1870" s="84"/>
      <c r="HGT1870" s="84"/>
      <c r="HGU1870" s="84"/>
      <c r="HGV1870" s="84"/>
      <c r="HGW1870" s="84"/>
      <c r="HGX1870" s="84"/>
      <c r="HGY1870" s="84"/>
      <c r="HGZ1870" s="84"/>
      <c r="HHA1870" s="84"/>
      <c r="HHB1870" s="84"/>
      <c r="HHC1870" s="84"/>
      <c r="HHD1870" s="84"/>
      <c r="HHE1870" s="84"/>
      <c r="HHF1870" s="84"/>
      <c r="HHG1870" s="84"/>
      <c r="HHH1870" s="84"/>
      <c r="HHI1870" s="84"/>
      <c r="HHJ1870" s="84"/>
      <c r="HHK1870" s="84"/>
      <c r="HHL1870" s="84"/>
      <c r="HHM1870" s="84"/>
      <c r="HHN1870" s="84"/>
      <c r="HHO1870" s="84"/>
      <c r="HHP1870" s="84"/>
      <c r="HHQ1870" s="84"/>
      <c r="HHR1870" s="84"/>
      <c r="HHS1870" s="84"/>
      <c r="HHT1870" s="84"/>
      <c r="HHU1870" s="84"/>
      <c r="HHV1870" s="84"/>
      <c r="HHW1870" s="84"/>
      <c r="HHX1870" s="84"/>
      <c r="HHY1870" s="84"/>
      <c r="HHZ1870" s="84"/>
      <c r="HIA1870" s="84"/>
      <c r="HIB1870" s="84"/>
      <c r="HIC1870" s="84"/>
      <c r="HID1870" s="84"/>
      <c r="HIE1870" s="84"/>
      <c r="HIF1870" s="84"/>
      <c r="HIG1870" s="84"/>
      <c r="HIH1870" s="84"/>
      <c r="HII1870" s="84"/>
      <c r="HIJ1870" s="84"/>
      <c r="HIK1870" s="84"/>
      <c r="HIL1870" s="84"/>
      <c r="HIM1870" s="84"/>
      <c r="HIN1870" s="84"/>
      <c r="HIO1870" s="84"/>
      <c r="HIP1870" s="84"/>
      <c r="HIQ1870" s="84"/>
      <c r="HIR1870" s="84"/>
      <c r="HIS1870" s="84"/>
      <c r="HIT1870" s="84"/>
      <c r="HIU1870" s="84"/>
      <c r="HIV1870" s="84"/>
      <c r="HIW1870" s="84"/>
      <c r="HIX1870" s="84"/>
      <c r="HIY1870" s="84"/>
      <c r="HIZ1870" s="84"/>
      <c r="HJA1870" s="84"/>
      <c r="HJB1870" s="84"/>
      <c r="HJC1870" s="84"/>
      <c r="HJD1870" s="84"/>
      <c r="HJE1870" s="84"/>
      <c r="HJF1870" s="84"/>
      <c r="HJG1870" s="84"/>
      <c r="HJH1870" s="84"/>
      <c r="HJI1870" s="84"/>
      <c r="HJJ1870" s="84"/>
      <c r="HJK1870" s="84"/>
      <c r="HJL1870" s="84"/>
      <c r="HJM1870" s="84"/>
      <c r="HJN1870" s="84"/>
      <c r="HJO1870" s="84"/>
      <c r="HJP1870" s="84"/>
      <c r="HJQ1870" s="84"/>
      <c r="HJR1870" s="84"/>
      <c r="HJS1870" s="84"/>
      <c r="HJT1870" s="84"/>
      <c r="HJU1870" s="84"/>
      <c r="HJV1870" s="84"/>
      <c r="HJW1870" s="84"/>
      <c r="HJX1870" s="84"/>
      <c r="HJY1870" s="84"/>
      <c r="HJZ1870" s="84"/>
      <c r="HKA1870" s="84"/>
      <c r="HKB1870" s="84"/>
      <c r="HKC1870" s="84"/>
      <c r="HKD1870" s="84"/>
      <c r="HKE1870" s="84"/>
      <c r="HKF1870" s="84"/>
      <c r="HKG1870" s="84"/>
      <c r="HKH1870" s="84"/>
      <c r="HKI1870" s="84"/>
      <c r="HKJ1870" s="84"/>
      <c r="HKK1870" s="84"/>
      <c r="HKL1870" s="84"/>
      <c r="HKM1870" s="84"/>
      <c r="HKN1870" s="84"/>
      <c r="HKO1870" s="84"/>
      <c r="HKP1870" s="84"/>
      <c r="HKQ1870" s="84"/>
      <c r="HKR1870" s="84"/>
      <c r="HKS1870" s="84"/>
      <c r="HKT1870" s="84"/>
      <c r="HKU1870" s="84"/>
      <c r="HKV1870" s="84"/>
      <c r="HKW1870" s="84"/>
      <c r="HKX1870" s="84"/>
      <c r="HKY1870" s="84"/>
      <c r="HKZ1870" s="84"/>
      <c r="HLA1870" s="84"/>
      <c r="HLB1870" s="84"/>
      <c r="HLC1870" s="84"/>
      <c r="HLD1870" s="84"/>
      <c r="HLE1870" s="84"/>
      <c r="HLF1870" s="84"/>
      <c r="HLG1870" s="84"/>
      <c r="HLH1870" s="84"/>
      <c r="HLI1870" s="84"/>
      <c r="HLJ1870" s="84"/>
      <c r="HLK1870" s="84"/>
      <c r="HLL1870" s="84"/>
      <c r="HLM1870" s="84"/>
      <c r="HLN1870" s="84"/>
      <c r="HLO1870" s="84"/>
      <c r="HLP1870" s="84"/>
      <c r="HLQ1870" s="84"/>
      <c r="HLR1870" s="84"/>
      <c r="HLS1870" s="84"/>
      <c r="HLT1870" s="84"/>
      <c r="HLU1870" s="84"/>
      <c r="HLV1870" s="84"/>
      <c r="HLW1870" s="84"/>
      <c r="HLX1870" s="84"/>
      <c r="HLY1870" s="84"/>
      <c r="HLZ1870" s="84"/>
      <c r="HMA1870" s="84"/>
      <c r="HMB1870" s="84"/>
      <c r="HMC1870" s="84"/>
      <c r="HMD1870" s="84"/>
      <c r="HME1870" s="84"/>
      <c r="HMF1870" s="84"/>
      <c r="HMG1870" s="84"/>
      <c r="HMH1870" s="84"/>
      <c r="HMI1870" s="84"/>
      <c r="HMJ1870" s="84"/>
      <c r="HMK1870" s="84"/>
      <c r="HML1870" s="84"/>
      <c r="HMM1870" s="84"/>
      <c r="HMN1870" s="84"/>
      <c r="HMO1870" s="84"/>
      <c r="HMP1870" s="84"/>
      <c r="HMQ1870" s="84"/>
      <c r="HMR1870" s="84"/>
      <c r="HMS1870" s="84"/>
      <c r="HMT1870" s="84"/>
      <c r="HMU1870" s="84"/>
      <c r="HMV1870" s="84"/>
      <c r="HMW1870" s="84"/>
      <c r="HMX1870" s="84"/>
      <c r="HMY1870" s="84"/>
      <c r="HMZ1870" s="84"/>
      <c r="HNA1870" s="84"/>
      <c r="HNB1870" s="84"/>
      <c r="HNC1870" s="84"/>
      <c r="HND1870" s="84"/>
      <c r="HNE1870" s="84"/>
      <c r="HNF1870" s="84"/>
      <c r="HNG1870" s="84"/>
      <c r="HNH1870" s="84"/>
      <c r="HNI1870" s="84"/>
      <c r="HNJ1870" s="84"/>
      <c r="HNK1870" s="84"/>
      <c r="HNL1870" s="84"/>
      <c r="HNM1870" s="84"/>
      <c r="HNN1870" s="84"/>
      <c r="HNO1870" s="84"/>
      <c r="HNP1870" s="84"/>
      <c r="HNQ1870" s="84"/>
      <c r="HNR1870" s="84"/>
      <c r="HNS1870" s="84"/>
      <c r="HNT1870" s="84"/>
      <c r="HNU1870" s="84"/>
      <c r="HNV1870" s="84"/>
      <c r="HNW1870" s="84"/>
      <c r="HNX1870" s="84"/>
      <c r="HNY1870" s="84"/>
      <c r="HNZ1870" s="84"/>
      <c r="HOA1870" s="84"/>
      <c r="HOB1870" s="84"/>
      <c r="HOC1870" s="84"/>
      <c r="HOD1870" s="84"/>
      <c r="HOE1870" s="84"/>
      <c r="HOF1870" s="84"/>
      <c r="HOG1870" s="84"/>
      <c r="HOH1870" s="84"/>
      <c r="HOI1870" s="84"/>
      <c r="HOJ1870" s="84"/>
      <c r="HOK1870" s="84"/>
      <c r="HOL1870" s="84"/>
      <c r="HOM1870" s="84"/>
      <c r="HON1870" s="84"/>
      <c r="HOO1870" s="84"/>
      <c r="HOP1870" s="84"/>
      <c r="HOQ1870" s="84"/>
      <c r="HOR1870" s="84"/>
      <c r="HOS1870" s="84"/>
      <c r="HOT1870" s="84"/>
      <c r="HOU1870" s="84"/>
      <c r="HOV1870" s="84"/>
      <c r="HOW1870" s="84"/>
      <c r="HOX1870" s="84"/>
      <c r="HOY1870" s="84"/>
      <c r="HOZ1870" s="84"/>
      <c r="HPA1870" s="84"/>
      <c r="HPB1870" s="84"/>
      <c r="HPC1870" s="84"/>
      <c r="HPD1870" s="84"/>
      <c r="HPE1870" s="84"/>
      <c r="HPF1870" s="84"/>
      <c r="HPG1870" s="84"/>
      <c r="HPH1870" s="84"/>
      <c r="HPI1870" s="84"/>
      <c r="HPJ1870" s="84"/>
      <c r="HPK1870" s="84"/>
      <c r="HPL1870" s="84"/>
      <c r="HPM1870" s="84"/>
      <c r="HPN1870" s="84"/>
      <c r="HPO1870" s="84"/>
      <c r="HPP1870" s="84"/>
      <c r="HPQ1870" s="84"/>
      <c r="HPR1870" s="84"/>
      <c r="HPS1870" s="84"/>
      <c r="HPT1870" s="84"/>
      <c r="HPU1870" s="84"/>
      <c r="HPV1870" s="84"/>
      <c r="HPW1870" s="84"/>
      <c r="HPX1870" s="84"/>
      <c r="HPY1870" s="84"/>
      <c r="HPZ1870" s="84"/>
      <c r="HQA1870" s="84"/>
      <c r="HQB1870" s="84"/>
      <c r="HQC1870" s="84"/>
      <c r="HQD1870" s="84"/>
      <c r="HQE1870" s="84"/>
      <c r="HQF1870" s="84"/>
      <c r="HQG1870" s="84"/>
      <c r="HQH1870" s="84"/>
      <c r="HQI1870" s="84"/>
      <c r="HQJ1870" s="84"/>
      <c r="HQK1870" s="84"/>
      <c r="HQL1870" s="84"/>
      <c r="HQM1870" s="84"/>
      <c r="HQN1870" s="84"/>
      <c r="HQO1870" s="84"/>
      <c r="HQP1870" s="84"/>
      <c r="HQQ1870" s="84"/>
      <c r="HQR1870" s="84"/>
      <c r="HQS1870" s="84"/>
      <c r="HQT1870" s="84"/>
      <c r="HQU1870" s="84"/>
      <c r="HQV1870" s="84"/>
      <c r="HQW1870" s="84"/>
      <c r="HQX1870" s="84"/>
      <c r="HQY1870" s="84"/>
      <c r="HQZ1870" s="84"/>
      <c r="HRA1870" s="84"/>
      <c r="HRB1870" s="84"/>
      <c r="HRC1870" s="84"/>
      <c r="HRD1870" s="84"/>
      <c r="HRE1870" s="84"/>
      <c r="HRF1870" s="84"/>
      <c r="HRG1870" s="84"/>
      <c r="HRH1870" s="84"/>
      <c r="HRI1870" s="84"/>
      <c r="HRJ1870" s="84"/>
      <c r="HRK1870" s="84"/>
      <c r="HRL1870" s="84"/>
      <c r="HRM1870" s="84"/>
      <c r="HRN1870" s="84"/>
      <c r="HRO1870" s="84"/>
      <c r="HRP1870" s="84"/>
      <c r="HRQ1870" s="84"/>
      <c r="HRR1870" s="84"/>
      <c r="HRS1870" s="84"/>
      <c r="HRT1870" s="84"/>
      <c r="HRU1870" s="84"/>
      <c r="HRV1870" s="84"/>
      <c r="HRW1870" s="84"/>
      <c r="HRX1870" s="84"/>
      <c r="HRY1870" s="84"/>
      <c r="HRZ1870" s="84"/>
      <c r="HSA1870" s="84"/>
      <c r="HSB1870" s="84"/>
      <c r="HSC1870" s="84"/>
      <c r="HSD1870" s="84"/>
      <c r="HSE1870" s="84"/>
      <c r="HSF1870" s="84"/>
      <c r="HSG1870" s="84"/>
      <c r="HSH1870" s="84"/>
      <c r="HSI1870" s="84"/>
      <c r="HSJ1870" s="84"/>
      <c r="HSK1870" s="84"/>
      <c r="HSL1870" s="84"/>
      <c r="HSM1870" s="84"/>
      <c r="HSN1870" s="84"/>
      <c r="HSO1870" s="84"/>
      <c r="HSP1870" s="84"/>
      <c r="HSQ1870" s="84"/>
      <c r="HSR1870" s="84"/>
      <c r="HSS1870" s="84"/>
      <c r="HST1870" s="84"/>
      <c r="HSU1870" s="84"/>
      <c r="HSV1870" s="84"/>
      <c r="HSW1870" s="84"/>
      <c r="HSX1870" s="84"/>
      <c r="HSY1870" s="84"/>
      <c r="HSZ1870" s="84"/>
      <c r="HTA1870" s="84"/>
      <c r="HTB1870" s="84"/>
      <c r="HTC1870" s="84"/>
      <c r="HTD1870" s="84"/>
      <c r="HTE1870" s="84"/>
      <c r="HTF1870" s="84"/>
      <c r="HTG1870" s="84"/>
      <c r="HTH1870" s="84"/>
      <c r="HTI1870" s="84"/>
      <c r="HTJ1870" s="84"/>
      <c r="HTK1870" s="84"/>
      <c r="HTL1870" s="84"/>
      <c r="HTM1870" s="84"/>
      <c r="HTN1870" s="84"/>
      <c r="HTO1870" s="84"/>
      <c r="HTP1870" s="84"/>
      <c r="HTQ1870" s="84"/>
      <c r="HTR1870" s="84"/>
      <c r="HTS1870" s="84"/>
      <c r="HTT1870" s="84"/>
      <c r="HTU1870" s="84"/>
      <c r="HTV1870" s="84"/>
      <c r="HTW1870" s="84"/>
      <c r="HTX1870" s="84"/>
      <c r="HTY1870" s="84"/>
      <c r="HTZ1870" s="84"/>
      <c r="HUA1870" s="84"/>
      <c r="HUB1870" s="84"/>
      <c r="HUC1870" s="84"/>
      <c r="HUD1870" s="84"/>
      <c r="HUE1870" s="84"/>
      <c r="HUF1870" s="84"/>
      <c r="HUG1870" s="84"/>
      <c r="HUH1870" s="84"/>
      <c r="HUI1870" s="84"/>
      <c r="HUJ1870" s="84"/>
      <c r="HUK1870" s="84"/>
      <c r="HUL1870" s="84"/>
      <c r="HUM1870" s="84"/>
      <c r="HUN1870" s="84"/>
      <c r="HUO1870" s="84"/>
      <c r="HUP1870" s="84"/>
      <c r="HUQ1870" s="84"/>
      <c r="HUR1870" s="84"/>
      <c r="HUS1870" s="84"/>
      <c r="HUT1870" s="84"/>
      <c r="HUU1870" s="84"/>
      <c r="HUV1870" s="84"/>
      <c r="HUW1870" s="84"/>
      <c r="HUX1870" s="84"/>
      <c r="HUY1870" s="84"/>
      <c r="HUZ1870" s="84"/>
      <c r="HVA1870" s="84"/>
      <c r="HVB1870" s="84"/>
      <c r="HVC1870" s="84"/>
      <c r="HVD1870" s="84"/>
      <c r="HVE1870" s="84"/>
      <c r="HVF1870" s="84"/>
      <c r="HVG1870" s="84"/>
      <c r="HVH1870" s="84"/>
      <c r="HVI1870" s="84"/>
      <c r="HVJ1870" s="84"/>
      <c r="HVK1870" s="84"/>
      <c r="HVL1870" s="84"/>
      <c r="HVM1870" s="84"/>
      <c r="HVN1870" s="84"/>
      <c r="HVO1870" s="84"/>
      <c r="HVP1870" s="84"/>
      <c r="HVQ1870" s="84"/>
      <c r="HVR1870" s="84"/>
      <c r="HVS1870" s="84"/>
      <c r="HVT1870" s="84"/>
      <c r="HVU1870" s="84"/>
      <c r="HVV1870" s="84"/>
      <c r="HVW1870" s="84"/>
      <c r="HVX1870" s="84"/>
      <c r="HVY1870" s="84"/>
      <c r="HVZ1870" s="84"/>
      <c r="HWA1870" s="84"/>
      <c r="HWB1870" s="84"/>
      <c r="HWC1870" s="84"/>
      <c r="HWD1870" s="84"/>
      <c r="HWE1870" s="84"/>
      <c r="HWF1870" s="84"/>
      <c r="HWG1870" s="84"/>
      <c r="HWH1870" s="84"/>
      <c r="HWI1870" s="84"/>
      <c r="HWJ1870" s="84"/>
      <c r="HWK1870" s="84"/>
      <c r="HWL1870" s="84"/>
      <c r="HWM1870" s="84"/>
      <c r="HWN1870" s="84"/>
      <c r="HWO1870" s="84"/>
      <c r="HWP1870" s="84"/>
      <c r="HWQ1870" s="84"/>
      <c r="HWR1870" s="84"/>
      <c r="HWS1870" s="84"/>
      <c r="HWT1870" s="84"/>
      <c r="HWU1870" s="84"/>
      <c r="HWV1870" s="84"/>
      <c r="HWW1870" s="84"/>
      <c r="HWX1870" s="84"/>
      <c r="HWY1870" s="84"/>
      <c r="HWZ1870" s="84"/>
      <c r="HXA1870" s="84"/>
      <c r="HXB1870" s="84"/>
      <c r="HXC1870" s="84"/>
      <c r="HXD1870" s="84"/>
      <c r="HXE1870" s="84"/>
      <c r="HXF1870" s="84"/>
      <c r="HXG1870" s="84"/>
      <c r="HXH1870" s="84"/>
      <c r="HXI1870" s="84"/>
      <c r="HXJ1870" s="84"/>
      <c r="HXK1870" s="84"/>
      <c r="HXL1870" s="84"/>
      <c r="HXM1870" s="84"/>
      <c r="HXN1870" s="84"/>
      <c r="HXO1870" s="84"/>
      <c r="HXP1870" s="84"/>
      <c r="HXQ1870" s="84"/>
      <c r="HXR1870" s="84"/>
      <c r="HXS1870" s="84"/>
      <c r="HXT1870" s="84"/>
      <c r="HXU1870" s="84"/>
      <c r="HXV1870" s="84"/>
      <c r="HXW1870" s="84"/>
      <c r="HXX1870" s="84"/>
      <c r="HXY1870" s="84"/>
      <c r="HXZ1870" s="84"/>
      <c r="HYA1870" s="84"/>
      <c r="HYB1870" s="84"/>
      <c r="HYC1870" s="84"/>
      <c r="HYD1870" s="84"/>
      <c r="HYE1870" s="84"/>
      <c r="HYF1870" s="84"/>
      <c r="HYG1870" s="84"/>
      <c r="HYH1870" s="84"/>
      <c r="HYI1870" s="84"/>
      <c r="HYJ1870" s="84"/>
      <c r="HYK1870" s="84"/>
      <c r="HYL1870" s="84"/>
      <c r="HYM1870" s="84"/>
      <c r="HYN1870" s="84"/>
      <c r="HYO1870" s="84"/>
      <c r="HYP1870" s="84"/>
      <c r="HYQ1870" s="84"/>
      <c r="HYR1870" s="84"/>
      <c r="HYS1870" s="84"/>
      <c r="HYT1870" s="84"/>
      <c r="HYU1870" s="84"/>
      <c r="HYV1870" s="84"/>
      <c r="HYW1870" s="84"/>
      <c r="HYX1870" s="84"/>
      <c r="HYY1870" s="84"/>
      <c r="HYZ1870" s="84"/>
      <c r="HZA1870" s="84"/>
      <c r="HZB1870" s="84"/>
      <c r="HZC1870" s="84"/>
      <c r="HZD1870" s="84"/>
      <c r="HZE1870" s="84"/>
      <c r="HZF1870" s="84"/>
      <c r="HZG1870" s="84"/>
      <c r="HZH1870" s="84"/>
      <c r="HZI1870" s="84"/>
      <c r="HZJ1870" s="84"/>
      <c r="HZK1870" s="84"/>
      <c r="HZL1870" s="84"/>
      <c r="HZM1870" s="84"/>
      <c r="HZN1870" s="84"/>
      <c r="HZO1870" s="84"/>
      <c r="HZP1870" s="84"/>
      <c r="HZQ1870" s="84"/>
      <c r="HZR1870" s="84"/>
      <c r="HZS1870" s="84"/>
      <c r="HZT1870" s="84"/>
      <c r="HZU1870" s="84"/>
      <c r="HZV1870" s="84"/>
      <c r="HZW1870" s="84"/>
      <c r="HZX1870" s="84"/>
      <c r="HZY1870" s="84"/>
      <c r="HZZ1870" s="84"/>
      <c r="IAA1870" s="84"/>
      <c r="IAB1870" s="84"/>
      <c r="IAC1870" s="84"/>
      <c r="IAD1870" s="84"/>
      <c r="IAE1870" s="84"/>
      <c r="IAF1870" s="84"/>
      <c r="IAG1870" s="84"/>
      <c r="IAH1870" s="84"/>
      <c r="IAI1870" s="84"/>
      <c r="IAJ1870" s="84"/>
      <c r="IAK1870" s="84"/>
      <c r="IAL1870" s="84"/>
      <c r="IAM1870" s="84"/>
      <c r="IAN1870" s="84"/>
      <c r="IAO1870" s="84"/>
      <c r="IAP1870" s="84"/>
      <c r="IAQ1870" s="84"/>
      <c r="IAR1870" s="84"/>
      <c r="IAS1870" s="84"/>
      <c r="IAT1870" s="84"/>
      <c r="IAU1870" s="84"/>
      <c r="IAV1870" s="84"/>
      <c r="IAW1870" s="84"/>
      <c r="IAX1870" s="84"/>
      <c r="IAY1870" s="84"/>
      <c r="IAZ1870" s="84"/>
      <c r="IBA1870" s="84"/>
      <c r="IBB1870" s="84"/>
      <c r="IBC1870" s="84"/>
      <c r="IBD1870" s="84"/>
      <c r="IBE1870" s="84"/>
      <c r="IBF1870" s="84"/>
      <c r="IBG1870" s="84"/>
      <c r="IBH1870" s="84"/>
      <c r="IBI1870" s="84"/>
      <c r="IBJ1870" s="84"/>
      <c r="IBK1870" s="84"/>
      <c r="IBL1870" s="84"/>
      <c r="IBM1870" s="84"/>
      <c r="IBN1870" s="84"/>
      <c r="IBO1870" s="84"/>
      <c r="IBP1870" s="84"/>
      <c r="IBQ1870" s="84"/>
      <c r="IBR1870" s="84"/>
      <c r="IBS1870" s="84"/>
      <c r="IBT1870" s="84"/>
      <c r="IBU1870" s="84"/>
      <c r="IBV1870" s="84"/>
      <c r="IBW1870" s="84"/>
      <c r="IBX1870" s="84"/>
      <c r="IBY1870" s="84"/>
      <c r="IBZ1870" s="84"/>
      <c r="ICA1870" s="84"/>
      <c r="ICB1870" s="84"/>
      <c r="ICC1870" s="84"/>
      <c r="ICD1870" s="84"/>
      <c r="ICE1870" s="84"/>
      <c r="ICF1870" s="84"/>
      <c r="ICG1870" s="84"/>
      <c r="ICH1870" s="84"/>
      <c r="ICI1870" s="84"/>
      <c r="ICJ1870" s="84"/>
      <c r="ICK1870" s="84"/>
      <c r="ICL1870" s="84"/>
      <c r="ICM1870" s="84"/>
      <c r="ICN1870" s="84"/>
      <c r="ICO1870" s="84"/>
      <c r="ICP1870" s="84"/>
      <c r="ICQ1870" s="84"/>
      <c r="ICR1870" s="84"/>
      <c r="ICS1870" s="84"/>
      <c r="ICT1870" s="84"/>
      <c r="ICU1870" s="84"/>
      <c r="ICV1870" s="84"/>
      <c r="ICW1870" s="84"/>
      <c r="ICX1870" s="84"/>
      <c r="ICY1870" s="84"/>
      <c r="ICZ1870" s="84"/>
      <c r="IDA1870" s="84"/>
      <c r="IDB1870" s="84"/>
      <c r="IDC1870" s="84"/>
      <c r="IDD1870" s="84"/>
      <c r="IDE1870" s="84"/>
      <c r="IDF1870" s="84"/>
      <c r="IDG1870" s="84"/>
      <c r="IDH1870" s="84"/>
      <c r="IDI1870" s="84"/>
      <c r="IDJ1870" s="84"/>
      <c r="IDK1870" s="84"/>
      <c r="IDL1870" s="84"/>
      <c r="IDM1870" s="84"/>
      <c r="IDN1870" s="84"/>
      <c r="IDO1870" s="84"/>
      <c r="IDP1870" s="84"/>
      <c r="IDQ1870" s="84"/>
      <c r="IDR1870" s="84"/>
      <c r="IDS1870" s="84"/>
      <c r="IDT1870" s="84"/>
      <c r="IDU1870" s="84"/>
      <c r="IDV1870" s="84"/>
      <c r="IDW1870" s="84"/>
      <c r="IDX1870" s="84"/>
      <c r="IDY1870" s="84"/>
      <c r="IDZ1870" s="84"/>
      <c r="IEA1870" s="84"/>
      <c r="IEB1870" s="84"/>
      <c r="IEC1870" s="84"/>
      <c r="IED1870" s="84"/>
      <c r="IEE1870" s="84"/>
      <c r="IEF1870" s="84"/>
      <c r="IEG1870" s="84"/>
      <c r="IEH1870" s="84"/>
      <c r="IEI1870" s="84"/>
      <c r="IEJ1870" s="84"/>
      <c r="IEK1870" s="84"/>
      <c r="IEL1870" s="84"/>
      <c r="IEM1870" s="84"/>
      <c r="IEN1870" s="84"/>
      <c r="IEO1870" s="84"/>
      <c r="IEP1870" s="84"/>
      <c r="IEQ1870" s="84"/>
      <c r="IER1870" s="84"/>
      <c r="IES1870" s="84"/>
      <c r="IET1870" s="84"/>
      <c r="IEU1870" s="84"/>
      <c r="IEV1870" s="84"/>
      <c r="IEW1870" s="84"/>
      <c r="IEX1870" s="84"/>
      <c r="IEY1870" s="84"/>
      <c r="IEZ1870" s="84"/>
      <c r="IFA1870" s="84"/>
      <c r="IFB1870" s="84"/>
      <c r="IFC1870" s="84"/>
      <c r="IFD1870" s="84"/>
      <c r="IFE1870" s="84"/>
      <c r="IFF1870" s="84"/>
      <c r="IFG1870" s="84"/>
      <c r="IFH1870" s="84"/>
      <c r="IFI1870" s="84"/>
      <c r="IFJ1870" s="84"/>
      <c r="IFK1870" s="84"/>
      <c r="IFL1870" s="84"/>
      <c r="IFM1870" s="84"/>
      <c r="IFN1870" s="84"/>
      <c r="IFO1870" s="84"/>
      <c r="IFP1870" s="84"/>
      <c r="IFQ1870" s="84"/>
      <c r="IFR1870" s="84"/>
      <c r="IFS1870" s="84"/>
      <c r="IFT1870" s="84"/>
      <c r="IFU1870" s="84"/>
      <c r="IFV1870" s="84"/>
      <c r="IFW1870" s="84"/>
      <c r="IFX1870" s="84"/>
      <c r="IFY1870" s="84"/>
      <c r="IFZ1870" s="84"/>
      <c r="IGA1870" s="84"/>
      <c r="IGB1870" s="84"/>
      <c r="IGC1870" s="84"/>
      <c r="IGD1870" s="84"/>
      <c r="IGE1870" s="84"/>
      <c r="IGF1870" s="84"/>
      <c r="IGG1870" s="84"/>
      <c r="IGH1870" s="84"/>
      <c r="IGI1870" s="84"/>
      <c r="IGJ1870" s="84"/>
      <c r="IGK1870" s="84"/>
      <c r="IGL1870" s="84"/>
      <c r="IGM1870" s="84"/>
      <c r="IGN1870" s="84"/>
      <c r="IGO1870" s="84"/>
      <c r="IGP1870" s="84"/>
      <c r="IGQ1870" s="84"/>
      <c r="IGR1870" s="84"/>
      <c r="IGS1870" s="84"/>
      <c r="IGT1870" s="84"/>
      <c r="IGU1870" s="84"/>
      <c r="IGV1870" s="84"/>
      <c r="IGW1870" s="84"/>
      <c r="IGX1870" s="84"/>
      <c r="IGY1870" s="84"/>
      <c r="IGZ1870" s="84"/>
      <c r="IHA1870" s="84"/>
      <c r="IHB1870" s="84"/>
      <c r="IHC1870" s="84"/>
      <c r="IHD1870" s="84"/>
      <c r="IHE1870" s="84"/>
      <c r="IHF1870" s="84"/>
      <c r="IHG1870" s="84"/>
      <c r="IHH1870" s="84"/>
      <c r="IHI1870" s="84"/>
      <c r="IHJ1870" s="84"/>
      <c r="IHK1870" s="84"/>
      <c r="IHL1870" s="84"/>
      <c r="IHM1870" s="84"/>
      <c r="IHN1870" s="84"/>
      <c r="IHO1870" s="84"/>
      <c r="IHP1870" s="84"/>
      <c r="IHQ1870" s="84"/>
      <c r="IHR1870" s="84"/>
      <c r="IHS1870" s="84"/>
      <c r="IHT1870" s="84"/>
      <c r="IHU1870" s="84"/>
      <c r="IHV1870" s="84"/>
      <c r="IHW1870" s="84"/>
      <c r="IHX1870" s="84"/>
      <c r="IHY1870" s="84"/>
      <c r="IHZ1870" s="84"/>
      <c r="IIA1870" s="84"/>
      <c r="IIB1870" s="84"/>
      <c r="IIC1870" s="84"/>
      <c r="IID1870" s="84"/>
      <c r="IIE1870" s="84"/>
      <c r="IIF1870" s="84"/>
      <c r="IIG1870" s="84"/>
      <c r="IIH1870" s="84"/>
      <c r="III1870" s="84"/>
      <c r="IIJ1870" s="84"/>
      <c r="IIK1870" s="84"/>
      <c r="IIL1870" s="84"/>
      <c r="IIM1870" s="84"/>
      <c r="IIN1870" s="84"/>
      <c r="IIO1870" s="84"/>
      <c r="IIP1870" s="84"/>
      <c r="IIQ1870" s="84"/>
      <c r="IIR1870" s="84"/>
      <c r="IIS1870" s="84"/>
      <c r="IIT1870" s="84"/>
      <c r="IIU1870" s="84"/>
      <c r="IIV1870" s="84"/>
      <c r="IIW1870" s="84"/>
      <c r="IIX1870" s="84"/>
      <c r="IIY1870" s="84"/>
      <c r="IIZ1870" s="84"/>
      <c r="IJA1870" s="84"/>
      <c r="IJB1870" s="84"/>
      <c r="IJC1870" s="84"/>
      <c r="IJD1870" s="84"/>
      <c r="IJE1870" s="84"/>
      <c r="IJF1870" s="84"/>
      <c r="IJG1870" s="84"/>
      <c r="IJH1870" s="84"/>
      <c r="IJI1870" s="84"/>
      <c r="IJJ1870" s="84"/>
      <c r="IJK1870" s="84"/>
      <c r="IJL1870" s="84"/>
      <c r="IJM1870" s="84"/>
      <c r="IJN1870" s="84"/>
      <c r="IJO1870" s="84"/>
      <c r="IJP1870" s="84"/>
      <c r="IJQ1870" s="84"/>
      <c r="IJR1870" s="84"/>
      <c r="IJS1870" s="84"/>
      <c r="IJT1870" s="84"/>
      <c r="IJU1870" s="84"/>
      <c r="IJV1870" s="84"/>
      <c r="IJW1870" s="84"/>
      <c r="IJX1870" s="84"/>
      <c r="IJY1870" s="84"/>
      <c r="IJZ1870" s="84"/>
      <c r="IKA1870" s="84"/>
      <c r="IKB1870" s="84"/>
      <c r="IKC1870" s="84"/>
      <c r="IKD1870" s="84"/>
      <c r="IKE1870" s="84"/>
      <c r="IKF1870" s="84"/>
      <c r="IKG1870" s="84"/>
      <c r="IKH1870" s="84"/>
      <c r="IKI1870" s="84"/>
      <c r="IKJ1870" s="84"/>
      <c r="IKK1870" s="84"/>
      <c r="IKL1870" s="84"/>
      <c r="IKM1870" s="84"/>
      <c r="IKN1870" s="84"/>
      <c r="IKO1870" s="84"/>
      <c r="IKP1870" s="84"/>
      <c r="IKQ1870" s="84"/>
      <c r="IKR1870" s="84"/>
      <c r="IKS1870" s="84"/>
      <c r="IKT1870" s="84"/>
      <c r="IKU1870" s="84"/>
      <c r="IKV1870" s="84"/>
      <c r="IKW1870" s="84"/>
      <c r="IKX1870" s="84"/>
      <c r="IKY1870" s="84"/>
      <c r="IKZ1870" s="84"/>
      <c r="ILA1870" s="84"/>
      <c r="ILB1870" s="84"/>
      <c r="ILC1870" s="84"/>
      <c r="ILD1870" s="84"/>
      <c r="ILE1870" s="84"/>
      <c r="ILF1870" s="84"/>
      <c r="ILG1870" s="84"/>
      <c r="ILH1870" s="84"/>
      <c r="ILI1870" s="84"/>
      <c r="ILJ1870" s="84"/>
      <c r="ILK1870" s="84"/>
      <c r="ILL1870" s="84"/>
      <c r="ILM1870" s="84"/>
      <c r="ILN1870" s="84"/>
      <c r="ILO1870" s="84"/>
      <c r="ILP1870" s="84"/>
      <c r="ILQ1870" s="84"/>
      <c r="ILR1870" s="84"/>
      <c r="ILS1870" s="84"/>
      <c r="ILT1870" s="84"/>
      <c r="ILU1870" s="84"/>
      <c r="ILV1870" s="84"/>
      <c r="ILW1870" s="84"/>
      <c r="ILX1870" s="84"/>
      <c r="ILY1870" s="84"/>
      <c r="ILZ1870" s="84"/>
      <c r="IMA1870" s="84"/>
      <c r="IMB1870" s="84"/>
      <c r="IMC1870" s="84"/>
      <c r="IMD1870" s="84"/>
      <c r="IME1870" s="84"/>
      <c r="IMF1870" s="84"/>
      <c r="IMG1870" s="84"/>
      <c r="IMH1870" s="84"/>
      <c r="IMI1870" s="84"/>
      <c r="IMJ1870" s="84"/>
      <c r="IMK1870" s="84"/>
      <c r="IML1870" s="84"/>
      <c r="IMM1870" s="84"/>
      <c r="IMN1870" s="84"/>
      <c r="IMO1870" s="84"/>
      <c r="IMP1870" s="84"/>
      <c r="IMQ1870" s="84"/>
      <c r="IMR1870" s="84"/>
      <c r="IMS1870" s="84"/>
      <c r="IMT1870" s="84"/>
      <c r="IMU1870" s="84"/>
      <c r="IMV1870" s="84"/>
      <c r="IMW1870" s="84"/>
      <c r="IMX1870" s="84"/>
      <c r="IMY1870" s="84"/>
      <c r="IMZ1870" s="84"/>
      <c r="INA1870" s="84"/>
      <c r="INB1870" s="84"/>
      <c r="INC1870" s="84"/>
      <c r="IND1870" s="84"/>
      <c r="INE1870" s="84"/>
      <c r="INF1870" s="84"/>
      <c r="ING1870" s="84"/>
      <c r="INH1870" s="84"/>
      <c r="INI1870" s="84"/>
      <c r="INJ1870" s="84"/>
      <c r="INK1870" s="84"/>
      <c r="INL1870" s="84"/>
      <c r="INM1870" s="84"/>
      <c r="INN1870" s="84"/>
      <c r="INO1870" s="84"/>
      <c r="INP1870" s="84"/>
      <c r="INQ1870" s="84"/>
      <c r="INR1870" s="84"/>
      <c r="INS1870" s="84"/>
      <c r="INT1870" s="84"/>
      <c r="INU1870" s="84"/>
      <c r="INV1870" s="84"/>
      <c r="INW1870" s="84"/>
      <c r="INX1870" s="84"/>
      <c r="INY1870" s="84"/>
      <c r="INZ1870" s="84"/>
      <c r="IOA1870" s="84"/>
      <c r="IOB1870" s="84"/>
      <c r="IOC1870" s="84"/>
      <c r="IOD1870" s="84"/>
      <c r="IOE1870" s="84"/>
      <c r="IOF1870" s="84"/>
      <c r="IOG1870" s="84"/>
      <c r="IOH1870" s="84"/>
      <c r="IOI1870" s="84"/>
      <c r="IOJ1870" s="84"/>
      <c r="IOK1870" s="84"/>
      <c r="IOL1870" s="84"/>
      <c r="IOM1870" s="84"/>
      <c r="ION1870" s="84"/>
      <c r="IOO1870" s="84"/>
      <c r="IOP1870" s="84"/>
      <c r="IOQ1870" s="84"/>
      <c r="IOR1870" s="84"/>
      <c r="IOS1870" s="84"/>
      <c r="IOT1870" s="84"/>
      <c r="IOU1870" s="84"/>
      <c r="IOV1870" s="84"/>
      <c r="IOW1870" s="84"/>
      <c r="IOX1870" s="84"/>
      <c r="IOY1870" s="84"/>
      <c r="IOZ1870" s="84"/>
      <c r="IPA1870" s="84"/>
      <c r="IPB1870" s="84"/>
      <c r="IPC1870" s="84"/>
      <c r="IPD1870" s="84"/>
      <c r="IPE1870" s="84"/>
      <c r="IPF1870" s="84"/>
      <c r="IPG1870" s="84"/>
      <c r="IPH1870" s="84"/>
      <c r="IPI1870" s="84"/>
      <c r="IPJ1870" s="84"/>
      <c r="IPK1870" s="84"/>
      <c r="IPL1870" s="84"/>
      <c r="IPM1870" s="84"/>
      <c r="IPN1870" s="84"/>
      <c r="IPO1870" s="84"/>
      <c r="IPP1870" s="84"/>
      <c r="IPQ1870" s="84"/>
      <c r="IPR1870" s="84"/>
      <c r="IPS1870" s="84"/>
      <c r="IPT1870" s="84"/>
      <c r="IPU1870" s="84"/>
      <c r="IPV1870" s="84"/>
      <c r="IPW1870" s="84"/>
      <c r="IPX1870" s="84"/>
      <c r="IPY1870" s="84"/>
      <c r="IPZ1870" s="84"/>
      <c r="IQA1870" s="84"/>
      <c r="IQB1870" s="84"/>
      <c r="IQC1870" s="84"/>
      <c r="IQD1870" s="84"/>
      <c r="IQE1870" s="84"/>
      <c r="IQF1870" s="84"/>
      <c r="IQG1870" s="84"/>
      <c r="IQH1870" s="84"/>
      <c r="IQI1870" s="84"/>
      <c r="IQJ1870" s="84"/>
      <c r="IQK1870" s="84"/>
      <c r="IQL1870" s="84"/>
      <c r="IQM1870" s="84"/>
      <c r="IQN1870" s="84"/>
      <c r="IQO1870" s="84"/>
      <c r="IQP1870" s="84"/>
      <c r="IQQ1870" s="84"/>
      <c r="IQR1870" s="84"/>
      <c r="IQS1870" s="84"/>
      <c r="IQT1870" s="84"/>
      <c r="IQU1870" s="84"/>
      <c r="IQV1870" s="84"/>
      <c r="IQW1870" s="84"/>
      <c r="IQX1870" s="84"/>
      <c r="IQY1870" s="84"/>
      <c r="IQZ1870" s="84"/>
      <c r="IRA1870" s="84"/>
      <c r="IRB1870" s="84"/>
      <c r="IRC1870" s="84"/>
      <c r="IRD1870" s="84"/>
      <c r="IRE1870" s="84"/>
      <c r="IRF1870" s="84"/>
      <c r="IRG1870" s="84"/>
      <c r="IRH1870" s="84"/>
      <c r="IRI1870" s="84"/>
      <c r="IRJ1870" s="84"/>
      <c r="IRK1870" s="84"/>
      <c r="IRL1870" s="84"/>
      <c r="IRM1870" s="84"/>
      <c r="IRN1870" s="84"/>
      <c r="IRO1870" s="84"/>
      <c r="IRP1870" s="84"/>
      <c r="IRQ1870" s="84"/>
      <c r="IRR1870" s="84"/>
      <c r="IRS1870" s="84"/>
      <c r="IRT1870" s="84"/>
      <c r="IRU1870" s="84"/>
      <c r="IRV1870" s="84"/>
      <c r="IRW1870" s="84"/>
      <c r="IRX1870" s="84"/>
      <c r="IRY1870" s="84"/>
      <c r="IRZ1870" s="84"/>
      <c r="ISA1870" s="84"/>
      <c r="ISB1870" s="84"/>
      <c r="ISC1870" s="84"/>
      <c r="ISD1870" s="84"/>
      <c r="ISE1870" s="84"/>
      <c r="ISF1870" s="84"/>
      <c r="ISG1870" s="84"/>
      <c r="ISH1870" s="84"/>
      <c r="ISI1870" s="84"/>
      <c r="ISJ1870" s="84"/>
      <c r="ISK1870" s="84"/>
      <c r="ISL1870" s="84"/>
      <c r="ISM1870" s="84"/>
      <c r="ISN1870" s="84"/>
      <c r="ISO1870" s="84"/>
      <c r="ISP1870" s="84"/>
      <c r="ISQ1870" s="84"/>
      <c r="ISR1870" s="84"/>
      <c r="ISS1870" s="84"/>
      <c r="IST1870" s="84"/>
      <c r="ISU1870" s="84"/>
      <c r="ISV1870" s="84"/>
      <c r="ISW1870" s="84"/>
      <c r="ISX1870" s="84"/>
      <c r="ISY1870" s="84"/>
      <c r="ISZ1870" s="84"/>
      <c r="ITA1870" s="84"/>
      <c r="ITB1870" s="84"/>
      <c r="ITC1870" s="84"/>
      <c r="ITD1870" s="84"/>
      <c r="ITE1870" s="84"/>
      <c r="ITF1870" s="84"/>
      <c r="ITG1870" s="84"/>
      <c r="ITH1870" s="84"/>
      <c r="ITI1870" s="84"/>
      <c r="ITJ1870" s="84"/>
      <c r="ITK1870" s="84"/>
      <c r="ITL1870" s="84"/>
      <c r="ITM1870" s="84"/>
      <c r="ITN1870" s="84"/>
      <c r="ITO1870" s="84"/>
      <c r="ITP1870" s="84"/>
      <c r="ITQ1870" s="84"/>
      <c r="ITR1870" s="84"/>
      <c r="ITS1870" s="84"/>
      <c r="ITT1870" s="84"/>
      <c r="ITU1870" s="84"/>
      <c r="ITV1870" s="84"/>
      <c r="ITW1870" s="84"/>
      <c r="ITX1870" s="84"/>
      <c r="ITY1870" s="84"/>
      <c r="ITZ1870" s="84"/>
      <c r="IUA1870" s="84"/>
      <c r="IUB1870" s="84"/>
      <c r="IUC1870" s="84"/>
      <c r="IUD1870" s="84"/>
      <c r="IUE1870" s="84"/>
      <c r="IUF1870" s="84"/>
      <c r="IUG1870" s="84"/>
      <c r="IUH1870" s="84"/>
      <c r="IUI1870" s="84"/>
      <c r="IUJ1870" s="84"/>
      <c r="IUK1870" s="84"/>
      <c r="IUL1870" s="84"/>
      <c r="IUM1870" s="84"/>
      <c r="IUN1870" s="84"/>
      <c r="IUO1870" s="84"/>
      <c r="IUP1870" s="84"/>
      <c r="IUQ1870" s="84"/>
      <c r="IUR1870" s="84"/>
      <c r="IUS1870" s="84"/>
      <c r="IUT1870" s="84"/>
      <c r="IUU1870" s="84"/>
      <c r="IUV1870" s="84"/>
      <c r="IUW1870" s="84"/>
      <c r="IUX1870" s="84"/>
      <c r="IUY1870" s="84"/>
      <c r="IUZ1870" s="84"/>
      <c r="IVA1870" s="84"/>
      <c r="IVB1870" s="84"/>
      <c r="IVC1870" s="84"/>
      <c r="IVD1870" s="84"/>
      <c r="IVE1870" s="84"/>
      <c r="IVF1870" s="84"/>
      <c r="IVG1870" s="84"/>
      <c r="IVH1870" s="84"/>
      <c r="IVI1870" s="84"/>
      <c r="IVJ1870" s="84"/>
      <c r="IVK1870" s="84"/>
      <c r="IVL1870" s="84"/>
      <c r="IVM1870" s="84"/>
      <c r="IVN1870" s="84"/>
      <c r="IVO1870" s="84"/>
      <c r="IVP1870" s="84"/>
      <c r="IVQ1870" s="84"/>
      <c r="IVR1870" s="84"/>
      <c r="IVS1870" s="84"/>
      <c r="IVT1870" s="84"/>
      <c r="IVU1870" s="84"/>
      <c r="IVV1870" s="84"/>
      <c r="IVW1870" s="84"/>
      <c r="IVX1870" s="84"/>
      <c r="IVY1870" s="84"/>
      <c r="IVZ1870" s="84"/>
      <c r="IWA1870" s="84"/>
      <c r="IWB1870" s="84"/>
      <c r="IWC1870" s="84"/>
      <c r="IWD1870" s="84"/>
      <c r="IWE1870" s="84"/>
      <c r="IWF1870" s="84"/>
      <c r="IWG1870" s="84"/>
      <c r="IWH1870" s="84"/>
      <c r="IWI1870" s="84"/>
      <c r="IWJ1870" s="84"/>
      <c r="IWK1870" s="84"/>
      <c r="IWL1870" s="84"/>
      <c r="IWM1870" s="84"/>
      <c r="IWN1870" s="84"/>
      <c r="IWO1870" s="84"/>
      <c r="IWP1870" s="84"/>
      <c r="IWQ1870" s="84"/>
      <c r="IWR1870" s="84"/>
      <c r="IWS1870" s="84"/>
      <c r="IWT1870" s="84"/>
      <c r="IWU1870" s="84"/>
      <c r="IWV1870" s="84"/>
      <c r="IWW1870" s="84"/>
      <c r="IWX1870" s="84"/>
      <c r="IWY1870" s="84"/>
      <c r="IWZ1870" s="84"/>
      <c r="IXA1870" s="84"/>
      <c r="IXB1870" s="84"/>
      <c r="IXC1870" s="84"/>
      <c r="IXD1870" s="84"/>
      <c r="IXE1870" s="84"/>
      <c r="IXF1870" s="84"/>
      <c r="IXG1870" s="84"/>
      <c r="IXH1870" s="84"/>
      <c r="IXI1870" s="84"/>
      <c r="IXJ1870" s="84"/>
      <c r="IXK1870" s="84"/>
      <c r="IXL1870" s="84"/>
      <c r="IXM1870" s="84"/>
      <c r="IXN1870" s="84"/>
      <c r="IXO1870" s="84"/>
      <c r="IXP1870" s="84"/>
      <c r="IXQ1870" s="84"/>
      <c r="IXR1870" s="84"/>
      <c r="IXS1870" s="84"/>
      <c r="IXT1870" s="84"/>
      <c r="IXU1870" s="84"/>
      <c r="IXV1870" s="84"/>
      <c r="IXW1870" s="84"/>
      <c r="IXX1870" s="84"/>
      <c r="IXY1870" s="84"/>
      <c r="IXZ1870" s="84"/>
      <c r="IYA1870" s="84"/>
      <c r="IYB1870" s="84"/>
      <c r="IYC1870" s="84"/>
      <c r="IYD1870" s="84"/>
      <c r="IYE1870" s="84"/>
      <c r="IYF1870" s="84"/>
      <c r="IYG1870" s="84"/>
      <c r="IYH1870" s="84"/>
      <c r="IYI1870" s="84"/>
      <c r="IYJ1870" s="84"/>
      <c r="IYK1870" s="84"/>
      <c r="IYL1870" s="84"/>
      <c r="IYM1870" s="84"/>
      <c r="IYN1870" s="84"/>
      <c r="IYO1870" s="84"/>
      <c r="IYP1870" s="84"/>
      <c r="IYQ1870" s="84"/>
      <c r="IYR1870" s="84"/>
      <c r="IYS1870" s="84"/>
      <c r="IYT1870" s="84"/>
      <c r="IYU1870" s="84"/>
      <c r="IYV1870" s="84"/>
      <c r="IYW1870" s="84"/>
      <c r="IYX1870" s="84"/>
      <c r="IYY1870" s="84"/>
      <c r="IYZ1870" s="84"/>
      <c r="IZA1870" s="84"/>
      <c r="IZB1870" s="84"/>
      <c r="IZC1870" s="84"/>
      <c r="IZD1870" s="84"/>
      <c r="IZE1870" s="84"/>
      <c r="IZF1870" s="84"/>
      <c r="IZG1870" s="84"/>
      <c r="IZH1870" s="84"/>
      <c r="IZI1870" s="84"/>
      <c r="IZJ1870" s="84"/>
      <c r="IZK1870" s="84"/>
      <c r="IZL1870" s="84"/>
      <c r="IZM1870" s="84"/>
      <c r="IZN1870" s="84"/>
      <c r="IZO1870" s="84"/>
      <c r="IZP1870" s="84"/>
      <c r="IZQ1870" s="84"/>
      <c r="IZR1870" s="84"/>
      <c r="IZS1870" s="84"/>
      <c r="IZT1870" s="84"/>
      <c r="IZU1870" s="84"/>
      <c r="IZV1870" s="84"/>
      <c r="IZW1870" s="84"/>
      <c r="IZX1870" s="84"/>
      <c r="IZY1870" s="84"/>
      <c r="IZZ1870" s="84"/>
      <c r="JAA1870" s="84"/>
      <c r="JAB1870" s="84"/>
      <c r="JAC1870" s="84"/>
      <c r="JAD1870" s="84"/>
      <c r="JAE1870" s="84"/>
      <c r="JAF1870" s="84"/>
      <c r="JAG1870" s="84"/>
      <c r="JAH1870" s="84"/>
      <c r="JAI1870" s="84"/>
      <c r="JAJ1870" s="84"/>
      <c r="JAK1870" s="84"/>
      <c r="JAL1870" s="84"/>
      <c r="JAM1870" s="84"/>
      <c r="JAN1870" s="84"/>
      <c r="JAO1870" s="84"/>
      <c r="JAP1870" s="84"/>
      <c r="JAQ1870" s="84"/>
      <c r="JAR1870" s="84"/>
      <c r="JAS1870" s="84"/>
      <c r="JAT1870" s="84"/>
      <c r="JAU1870" s="84"/>
      <c r="JAV1870" s="84"/>
      <c r="JAW1870" s="84"/>
      <c r="JAX1870" s="84"/>
      <c r="JAY1870" s="84"/>
      <c r="JAZ1870" s="84"/>
      <c r="JBA1870" s="84"/>
      <c r="JBB1870" s="84"/>
      <c r="JBC1870" s="84"/>
      <c r="JBD1870" s="84"/>
      <c r="JBE1870" s="84"/>
      <c r="JBF1870" s="84"/>
      <c r="JBG1870" s="84"/>
      <c r="JBH1870" s="84"/>
      <c r="JBI1870" s="84"/>
      <c r="JBJ1870" s="84"/>
      <c r="JBK1870" s="84"/>
      <c r="JBL1870" s="84"/>
      <c r="JBM1870" s="84"/>
      <c r="JBN1870" s="84"/>
      <c r="JBO1870" s="84"/>
      <c r="JBP1870" s="84"/>
      <c r="JBQ1870" s="84"/>
      <c r="JBR1870" s="84"/>
      <c r="JBS1870" s="84"/>
      <c r="JBT1870" s="84"/>
      <c r="JBU1870" s="84"/>
      <c r="JBV1870" s="84"/>
      <c r="JBW1870" s="84"/>
      <c r="JBX1870" s="84"/>
      <c r="JBY1870" s="84"/>
      <c r="JBZ1870" s="84"/>
      <c r="JCA1870" s="84"/>
      <c r="JCB1870" s="84"/>
      <c r="JCC1870" s="84"/>
      <c r="JCD1870" s="84"/>
      <c r="JCE1870" s="84"/>
      <c r="JCF1870" s="84"/>
      <c r="JCG1870" s="84"/>
      <c r="JCH1870" s="84"/>
      <c r="JCI1870" s="84"/>
      <c r="JCJ1870" s="84"/>
      <c r="JCK1870" s="84"/>
      <c r="JCL1870" s="84"/>
      <c r="JCM1870" s="84"/>
      <c r="JCN1870" s="84"/>
      <c r="JCO1870" s="84"/>
      <c r="JCP1870" s="84"/>
      <c r="JCQ1870" s="84"/>
      <c r="JCR1870" s="84"/>
      <c r="JCS1870" s="84"/>
      <c r="JCT1870" s="84"/>
      <c r="JCU1870" s="84"/>
      <c r="JCV1870" s="84"/>
      <c r="JCW1870" s="84"/>
      <c r="JCX1870" s="84"/>
      <c r="JCY1870" s="84"/>
      <c r="JCZ1870" s="84"/>
      <c r="JDA1870" s="84"/>
      <c r="JDB1870" s="84"/>
      <c r="JDC1870" s="84"/>
      <c r="JDD1870" s="84"/>
      <c r="JDE1870" s="84"/>
      <c r="JDF1870" s="84"/>
      <c r="JDG1870" s="84"/>
      <c r="JDH1870" s="84"/>
      <c r="JDI1870" s="84"/>
      <c r="JDJ1870" s="84"/>
      <c r="JDK1870" s="84"/>
      <c r="JDL1870" s="84"/>
      <c r="JDM1870" s="84"/>
      <c r="JDN1870" s="84"/>
      <c r="JDO1870" s="84"/>
      <c r="JDP1870" s="84"/>
      <c r="JDQ1870" s="84"/>
      <c r="JDR1870" s="84"/>
      <c r="JDS1870" s="84"/>
      <c r="JDT1870" s="84"/>
      <c r="JDU1870" s="84"/>
      <c r="JDV1870" s="84"/>
      <c r="JDW1870" s="84"/>
      <c r="JDX1870" s="84"/>
      <c r="JDY1870" s="84"/>
      <c r="JDZ1870" s="84"/>
      <c r="JEA1870" s="84"/>
      <c r="JEB1870" s="84"/>
      <c r="JEC1870" s="84"/>
      <c r="JED1870" s="84"/>
      <c r="JEE1870" s="84"/>
      <c r="JEF1870" s="84"/>
      <c r="JEG1870" s="84"/>
      <c r="JEH1870" s="84"/>
      <c r="JEI1870" s="84"/>
      <c r="JEJ1870" s="84"/>
      <c r="JEK1870" s="84"/>
      <c r="JEL1870" s="84"/>
      <c r="JEM1870" s="84"/>
      <c r="JEN1870" s="84"/>
      <c r="JEO1870" s="84"/>
      <c r="JEP1870" s="84"/>
      <c r="JEQ1870" s="84"/>
      <c r="JER1870" s="84"/>
      <c r="JES1870" s="84"/>
      <c r="JET1870" s="84"/>
      <c r="JEU1870" s="84"/>
      <c r="JEV1870" s="84"/>
      <c r="JEW1870" s="84"/>
      <c r="JEX1870" s="84"/>
      <c r="JEY1870" s="84"/>
      <c r="JEZ1870" s="84"/>
      <c r="JFA1870" s="84"/>
      <c r="JFB1870" s="84"/>
      <c r="JFC1870" s="84"/>
      <c r="JFD1870" s="84"/>
      <c r="JFE1870" s="84"/>
      <c r="JFF1870" s="84"/>
      <c r="JFG1870" s="84"/>
      <c r="JFH1870" s="84"/>
      <c r="JFI1870" s="84"/>
      <c r="JFJ1870" s="84"/>
      <c r="JFK1870" s="84"/>
      <c r="JFL1870" s="84"/>
      <c r="JFM1870" s="84"/>
      <c r="JFN1870" s="84"/>
      <c r="JFO1870" s="84"/>
      <c r="JFP1870" s="84"/>
      <c r="JFQ1870" s="84"/>
      <c r="JFR1870" s="84"/>
      <c r="JFS1870" s="84"/>
      <c r="JFT1870" s="84"/>
      <c r="JFU1870" s="84"/>
      <c r="JFV1870" s="84"/>
      <c r="JFW1870" s="84"/>
      <c r="JFX1870" s="84"/>
      <c r="JFY1870" s="84"/>
      <c r="JFZ1870" s="84"/>
      <c r="JGA1870" s="84"/>
      <c r="JGB1870" s="84"/>
      <c r="JGC1870" s="84"/>
      <c r="JGD1870" s="84"/>
      <c r="JGE1870" s="84"/>
      <c r="JGF1870" s="84"/>
      <c r="JGG1870" s="84"/>
      <c r="JGH1870" s="84"/>
      <c r="JGI1870" s="84"/>
      <c r="JGJ1870" s="84"/>
      <c r="JGK1870" s="84"/>
      <c r="JGL1870" s="84"/>
      <c r="JGM1870" s="84"/>
      <c r="JGN1870" s="84"/>
      <c r="JGO1870" s="84"/>
      <c r="JGP1870" s="84"/>
      <c r="JGQ1870" s="84"/>
      <c r="JGR1870" s="84"/>
      <c r="JGS1870" s="84"/>
      <c r="JGT1870" s="84"/>
      <c r="JGU1870" s="84"/>
      <c r="JGV1870" s="84"/>
      <c r="JGW1870" s="84"/>
      <c r="JGX1870" s="84"/>
      <c r="JGY1870" s="84"/>
      <c r="JGZ1870" s="84"/>
      <c r="JHA1870" s="84"/>
      <c r="JHB1870" s="84"/>
      <c r="JHC1870" s="84"/>
      <c r="JHD1870" s="84"/>
      <c r="JHE1870" s="84"/>
      <c r="JHF1870" s="84"/>
      <c r="JHG1870" s="84"/>
      <c r="JHH1870" s="84"/>
      <c r="JHI1870" s="84"/>
      <c r="JHJ1870" s="84"/>
      <c r="JHK1870" s="84"/>
      <c r="JHL1870" s="84"/>
      <c r="JHM1870" s="84"/>
      <c r="JHN1870" s="84"/>
      <c r="JHO1870" s="84"/>
      <c r="JHP1870" s="84"/>
      <c r="JHQ1870" s="84"/>
      <c r="JHR1870" s="84"/>
      <c r="JHS1870" s="84"/>
      <c r="JHT1870" s="84"/>
      <c r="JHU1870" s="84"/>
      <c r="JHV1870" s="84"/>
      <c r="JHW1870" s="84"/>
      <c r="JHX1870" s="84"/>
      <c r="JHY1870" s="84"/>
      <c r="JHZ1870" s="84"/>
      <c r="JIA1870" s="84"/>
      <c r="JIB1870" s="84"/>
      <c r="JIC1870" s="84"/>
      <c r="JID1870" s="84"/>
      <c r="JIE1870" s="84"/>
      <c r="JIF1870" s="84"/>
      <c r="JIG1870" s="84"/>
      <c r="JIH1870" s="84"/>
      <c r="JII1870" s="84"/>
      <c r="JIJ1870" s="84"/>
      <c r="JIK1870" s="84"/>
      <c r="JIL1870" s="84"/>
      <c r="JIM1870" s="84"/>
      <c r="JIN1870" s="84"/>
      <c r="JIO1870" s="84"/>
      <c r="JIP1870" s="84"/>
      <c r="JIQ1870" s="84"/>
      <c r="JIR1870" s="84"/>
      <c r="JIS1870" s="84"/>
      <c r="JIT1870" s="84"/>
      <c r="JIU1870" s="84"/>
      <c r="JIV1870" s="84"/>
      <c r="JIW1870" s="84"/>
      <c r="JIX1870" s="84"/>
      <c r="JIY1870" s="84"/>
      <c r="JIZ1870" s="84"/>
      <c r="JJA1870" s="84"/>
      <c r="JJB1870" s="84"/>
      <c r="JJC1870" s="84"/>
      <c r="JJD1870" s="84"/>
      <c r="JJE1870" s="84"/>
      <c r="JJF1870" s="84"/>
      <c r="JJG1870" s="84"/>
      <c r="JJH1870" s="84"/>
      <c r="JJI1870" s="84"/>
      <c r="JJJ1870" s="84"/>
      <c r="JJK1870" s="84"/>
      <c r="JJL1870" s="84"/>
      <c r="JJM1870" s="84"/>
      <c r="JJN1870" s="84"/>
      <c r="JJO1870" s="84"/>
      <c r="JJP1870" s="84"/>
      <c r="JJQ1870" s="84"/>
      <c r="JJR1870" s="84"/>
      <c r="JJS1870" s="84"/>
      <c r="JJT1870" s="84"/>
      <c r="JJU1870" s="84"/>
      <c r="JJV1870" s="84"/>
      <c r="JJW1870" s="84"/>
      <c r="JJX1870" s="84"/>
      <c r="JJY1870" s="84"/>
      <c r="JJZ1870" s="84"/>
      <c r="JKA1870" s="84"/>
      <c r="JKB1870" s="84"/>
      <c r="JKC1870" s="84"/>
      <c r="JKD1870" s="84"/>
      <c r="JKE1870" s="84"/>
      <c r="JKF1870" s="84"/>
      <c r="JKG1870" s="84"/>
      <c r="JKH1870" s="84"/>
      <c r="JKI1870" s="84"/>
      <c r="JKJ1870" s="84"/>
      <c r="JKK1870" s="84"/>
      <c r="JKL1870" s="84"/>
      <c r="JKM1870" s="84"/>
      <c r="JKN1870" s="84"/>
      <c r="JKO1870" s="84"/>
      <c r="JKP1870" s="84"/>
      <c r="JKQ1870" s="84"/>
      <c r="JKR1870" s="84"/>
      <c r="JKS1870" s="84"/>
      <c r="JKT1870" s="84"/>
      <c r="JKU1870" s="84"/>
      <c r="JKV1870" s="84"/>
      <c r="JKW1870" s="84"/>
      <c r="JKX1870" s="84"/>
      <c r="JKY1870" s="84"/>
      <c r="JKZ1870" s="84"/>
      <c r="JLA1870" s="84"/>
      <c r="JLB1870" s="84"/>
      <c r="JLC1870" s="84"/>
      <c r="JLD1870" s="84"/>
      <c r="JLE1870" s="84"/>
      <c r="JLF1870" s="84"/>
      <c r="JLG1870" s="84"/>
      <c r="JLH1870" s="84"/>
      <c r="JLI1870" s="84"/>
      <c r="JLJ1870" s="84"/>
      <c r="JLK1870" s="84"/>
      <c r="JLL1870" s="84"/>
      <c r="JLM1870" s="84"/>
      <c r="JLN1870" s="84"/>
      <c r="JLO1870" s="84"/>
      <c r="JLP1870" s="84"/>
      <c r="JLQ1870" s="84"/>
      <c r="JLR1870" s="84"/>
      <c r="JLS1870" s="84"/>
      <c r="JLT1870" s="84"/>
      <c r="JLU1870" s="84"/>
      <c r="JLV1870" s="84"/>
      <c r="JLW1870" s="84"/>
      <c r="JLX1870" s="84"/>
      <c r="JLY1870" s="84"/>
      <c r="JLZ1870" s="84"/>
      <c r="JMA1870" s="84"/>
      <c r="JMB1870" s="84"/>
      <c r="JMC1870" s="84"/>
      <c r="JMD1870" s="84"/>
      <c r="JME1870" s="84"/>
      <c r="JMF1870" s="84"/>
      <c r="JMG1870" s="84"/>
      <c r="JMH1870" s="84"/>
      <c r="JMI1870" s="84"/>
      <c r="JMJ1870" s="84"/>
      <c r="JMK1870" s="84"/>
      <c r="JML1870" s="84"/>
      <c r="JMM1870" s="84"/>
      <c r="JMN1870" s="84"/>
      <c r="JMO1870" s="84"/>
      <c r="JMP1870" s="84"/>
      <c r="JMQ1870" s="84"/>
      <c r="JMR1870" s="84"/>
      <c r="JMS1870" s="84"/>
      <c r="JMT1870" s="84"/>
      <c r="JMU1870" s="84"/>
      <c r="JMV1870" s="84"/>
      <c r="JMW1870" s="84"/>
      <c r="JMX1870" s="84"/>
      <c r="JMY1870" s="84"/>
      <c r="JMZ1870" s="84"/>
      <c r="JNA1870" s="84"/>
      <c r="JNB1870" s="84"/>
      <c r="JNC1870" s="84"/>
      <c r="JND1870" s="84"/>
      <c r="JNE1870" s="84"/>
      <c r="JNF1870" s="84"/>
      <c r="JNG1870" s="84"/>
      <c r="JNH1870" s="84"/>
      <c r="JNI1870" s="84"/>
      <c r="JNJ1870" s="84"/>
      <c r="JNK1870" s="84"/>
      <c r="JNL1870" s="84"/>
      <c r="JNM1870" s="84"/>
      <c r="JNN1870" s="84"/>
      <c r="JNO1870" s="84"/>
      <c r="JNP1870" s="84"/>
      <c r="JNQ1870" s="84"/>
      <c r="JNR1870" s="84"/>
      <c r="JNS1870" s="84"/>
      <c r="JNT1870" s="84"/>
      <c r="JNU1870" s="84"/>
      <c r="JNV1870" s="84"/>
      <c r="JNW1870" s="84"/>
      <c r="JNX1870" s="84"/>
      <c r="JNY1870" s="84"/>
      <c r="JNZ1870" s="84"/>
      <c r="JOA1870" s="84"/>
      <c r="JOB1870" s="84"/>
      <c r="JOC1870" s="84"/>
      <c r="JOD1870" s="84"/>
      <c r="JOE1870" s="84"/>
      <c r="JOF1870" s="84"/>
      <c r="JOG1870" s="84"/>
      <c r="JOH1870" s="84"/>
      <c r="JOI1870" s="84"/>
      <c r="JOJ1870" s="84"/>
      <c r="JOK1870" s="84"/>
      <c r="JOL1870" s="84"/>
      <c r="JOM1870" s="84"/>
      <c r="JON1870" s="84"/>
      <c r="JOO1870" s="84"/>
      <c r="JOP1870" s="84"/>
      <c r="JOQ1870" s="84"/>
      <c r="JOR1870" s="84"/>
      <c r="JOS1870" s="84"/>
      <c r="JOT1870" s="84"/>
      <c r="JOU1870" s="84"/>
      <c r="JOV1870" s="84"/>
      <c r="JOW1870" s="84"/>
      <c r="JOX1870" s="84"/>
      <c r="JOY1870" s="84"/>
      <c r="JOZ1870" s="84"/>
      <c r="JPA1870" s="84"/>
      <c r="JPB1870" s="84"/>
      <c r="JPC1870" s="84"/>
      <c r="JPD1870" s="84"/>
      <c r="JPE1870" s="84"/>
      <c r="JPF1870" s="84"/>
      <c r="JPG1870" s="84"/>
      <c r="JPH1870" s="84"/>
      <c r="JPI1870" s="84"/>
      <c r="JPJ1870" s="84"/>
      <c r="JPK1870" s="84"/>
      <c r="JPL1870" s="84"/>
      <c r="JPM1870" s="84"/>
      <c r="JPN1870" s="84"/>
      <c r="JPO1870" s="84"/>
      <c r="JPP1870" s="84"/>
      <c r="JPQ1870" s="84"/>
      <c r="JPR1870" s="84"/>
      <c r="JPS1870" s="84"/>
      <c r="JPT1870" s="84"/>
      <c r="JPU1870" s="84"/>
      <c r="JPV1870" s="84"/>
      <c r="JPW1870" s="84"/>
      <c r="JPX1870" s="84"/>
      <c r="JPY1870" s="84"/>
      <c r="JPZ1870" s="84"/>
      <c r="JQA1870" s="84"/>
      <c r="JQB1870" s="84"/>
      <c r="JQC1870" s="84"/>
      <c r="JQD1870" s="84"/>
      <c r="JQE1870" s="84"/>
      <c r="JQF1870" s="84"/>
      <c r="JQG1870" s="84"/>
      <c r="JQH1870" s="84"/>
      <c r="JQI1870" s="84"/>
      <c r="JQJ1870" s="84"/>
      <c r="JQK1870" s="84"/>
      <c r="JQL1870" s="84"/>
      <c r="JQM1870" s="84"/>
      <c r="JQN1870" s="84"/>
      <c r="JQO1870" s="84"/>
      <c r="JQP1870" s="84"/>
      <c r="JQQ1870" s="84"/>
      <c r="JQR1870" s="84"/>
      <c r="JQS1870" s="84"/>
      <c r="JQT1870" s="84"/>
      <c r="JQU1870" s="84"/>
      <c r="JQV1870" s="84"/>
      <c r="JQW1870" s="84"/>
      <c r="JQX1870" s="84"/>
      <c r="JQY1870" s="84"/>
      <c r="JQZ1870" s="84"/>
      <c r="JRA1870" s="84"/>
      <c r="JRB1870" s="84"/>
      <c r="JRC1870" s="84"/>
      <c r="JRD1870" s="84"/>
      <c r="JRE1870" s="84"/>
      <c r="JRF1870" s="84"/>
      <c r="JRG1870" s="84"/>
      <c r="JRH1870" s="84"/>
      <c r="JRI1870" s="84"/>
      <c r="JRJ1870" s="84"/>
      <c r="JRK1870" s="84"/>
      <c r="JRL1870" s="84"/>
      <c r="JRM1870" s="84"/>
      <c r="JRN1870" s="84"/>
      <c r="JRO1870" s="84"/>
      <c r="JRP1870" s="84"/>
      <c r="JRQ1870" s="84"/>
      <c r="JRR1870" s="84"/>
      <c r="JRS1870" s="84"/>
      <c r="JRT1870" s="84"/>
      <c r="JRU1870" s="84"/>
      <c r="JRV1870" s="84"/>
      <c r="JRW1870" s="84"/>
      <c r="JRX1870" s="84"/>
      <c r="JRY1870" s="84"/>
      <c r="JRZ1870" s="84"/>
      <c r="JSA1870" s="84"/>
      <c r="JSB1870" s="84"/>
      <c r="JSC1870" s="84"/>
      <c r="JSD1870" s="84"/>
      <c r="JSE1870" s="84"/>
      <c r="JSF1870" s="84"/>
      <c r="JSG1870" s="84"/>
      <c r="JSH1870" s="84"/>
      <c r="JSI1870" s="84"/>
      <c r="JSJ1870" s="84"/>
      <c r="JSK1870" s="84"/>
      <c r="JSL1870" s="84"/>
      <c r="JSM1870" s="84"/>
      <c r="JSN1870" s="84"/>
      <c r="JSO1870" s="84"/>
      <c r="JSP1870" s="84"/>
      <c r="JSQ1870" s="84"/>
      <c r="JSR1870" s="84"/>
      <c r="JSS1870" s="84"/>
      <c r="JST1870" s="84"/>
      <c r="JSU1870" s="84"/>
      <c r="JSV1870" s="84"/>
      <c r="JSW1870" s="84"/>
      <c r="JSX1870" s="84"/>
      <c r="JSY1870" s="84"/>
      <c r="JSZ1870" s="84"/>
      <c r="JTA1870" s="84"/>
      <c r="JTB1870" s="84"/>
      <c r="JTC1870" s="84"/>
      <c r="JTD1870" s="84"/>
      <c r="JTE1870" s="84"/>
      <c r="JTF1870" s="84"/>
      <c r="JTG1870" s="84"/>
      <c r="JTH1870" s="84"/>
      <c r="JTI1870" s="84"/>
      <c r="JTJ1870" s="84"/>
      <c r="JTK1870" s="84"/>
      <c r="JTL1870" s="84"/>
      <c r="JTM1870" s="84"/>
      <c r="JTN1870" s="84"/>
      <c r="JTO1870" s="84"/>
      <c r="JTP1870" s="84"/>
      <c r="JTQ1870" s="84"/>
      <c r="JTR1870" s="84"/>
      <c r="JTS1870" s="84"/>
      <c r="JTT1870" s="84"/>
      <c r="JTU1870" s="84"/>
      <c r="JTV1870" s="84"/>
      <c r="JTW1870" s="84"/>
      <c r="JTX1870" s="84"/>
      <c r="JTY1870" s="84"/>
      <c r="JTZ1870" s="84"/>
      <c r="JUA1870" s="84"/>
      <c r="JUB1870" s="84"/>
      <c r="JUC1870" s="84"/>
      <c r="JUD1870" s="84"/>
      <c r="JUE1870" s="84"/>
      <c r="JUF1870" s="84"/>
      <c r="JUG1870" s="84"/>
      <c r="JUH1870" s="84"/>
      <c r="JUI1870" s="84"/>
      <c r="JUJ1870" s="84"/>
      <c r="JUK1870" s="84"/>
      <c r="JUL1870" s="84"/>
      <c r="JUM1870" s="84"/>
      <c r="JUN1870" s="84"/>
      <c r="JUO1870" s="84"/>
      <c r="JUP1870" s="84"/>
      <c r="JUQ1870" s="84"/>
      <c r="JUR1870" s="84"/>
      <c r="JUS1870" s="84"/>
      <c r="JUT1870" s="84"/>
      <c r="JUU1870" s="84"/>
      <c r="JUV1870" s="84"/>
      <c r="JUW1870" s="84"/>
      <c r="JUX1870" s="84"/>
      <c r="JUY1870" s="84"/>
      <c r="JUZ1870" s="84"/>
      <c r="JVA1870" s="84"/>
      <c r="JVB1870" s="84"/>
      <c r="JVC1870" s="84"/>
      <c r="JVD1870" s="84"/>
      <c r="JVE1870" s="84"/>
      <c r="JVF1870" s="84"/>
      <c r="JVG1870" s="84"/>
      <c r="JVH1870" s="84"/>
      <c r="JVI1870" s="84"/>
      <c r="JVJ1870" s="84"/>
      <c r="JVK1870" s="84"/>
      <c r="JVL1870" s="84"/>
      <c r="JVM1870" s="84"/>
      <c r="JVN1870" s="84"/>
      <c r="JVO1870" s="84"/>
      <c r="JVP1870" s="84"/>
      <c r="JVQ1870" s="84"/>
      <c r="JVR1870" s="84"/>
      <c r="JVS1870" s="84"/>
      <c r="JVT1870" s="84"/>
      <c r="JVU1870" s="84"/>
      <c r="JVV1870" s="84"/>
      <c r="JVW1870" s="84"/>
      <c r="JVX1870" s="84"/>
      <c r="JVY1870" s="84"/>
      <c r="JVZ1870" s="84"/>
      <c r="JWA1870" s="84"/>
      <c r="JWB1870" s="84"/>
      <c r="JWC1870" s="84"/>
      <c r="JWD1870" s="84"/>
      <c r="JWE1870" s="84"/>
      <c r="JWF1870" s="84"/>
      <c r="JWG1870" s="84"/>
      <c r="JWH1870" s="84"/>
      <c r="JWI1870" s="84"/>
      <c r="JWJ1870" s="84"/>
      <c r="JWK1870" s="84"/>
      <c r="JWL1870" s="84"/>
      <c r="JWM1870" s="84"/>
      <c r="JWN1870" s="84"/>
      <c r="JWO1870" s="84"/>
      <c r="JWP1870" s="84"/>
      <c r="JWQ1870" s="84"/>
      <c r="JWR1870" s="84"/>
      <c r="JWS1870" s="84"/>
      <c r="JWT1870" s="84"/>
      <c r="JWU1870" s="84"/>
      <c r="JWV1870" s="84"/>
      <c r="JWW1870" s="84"/>
      <c r="JWX1870" s="84"/>
      <c r="JWY1870" s="84"/>
      <c r="JWZ1870" s="84"/>
      <c r="JXA1870" s="84"/>
      <c r="JXB1870" s="84"/>
      <c r="JXC1870" s="84"/>
      <c r="JXD1870" s="84"/>
      <c r="JXE1870" s="84"/>
      <c r="JXF1870" s="84"/>
      <c r="JXG1870" s="84"/>
      <c r="JXH1870" s="84"/>
      <c r="JXI1870" s="84"/>
      <c r="JXJ1870" s="84"/>
      <c r="JXK1870" s="84"/>
      <c r="JXL1870" s="84"/>
      <c r="JXM1870" s="84"/>
      <c r="JXN1870" s="84"/>
      <c r="JXO1870" s="84"/>
      <c r="JXP1870" s="84"/>
      <c r="JXQ1870" s="84"/>
      <c r="JXR1870" s="84"/>
      <c r="JXS1870" s="84"/>
      <c r="JXT1870" s="84"/>
      <c r="JXU1870" s="84"/>
      <c r="JXV1870" s="84"/>
      <c r="JXW1870" s="84"/>
      <c r="JXX1870" s="84"/>
      <c r="JXY1870" s="84"/>
      <c r="JXZ1870" s="84"/>
      <c r="JYA1870" s="84"/>
      <c r="JYB1870" s="84"/>
      <c r="JYC1870" s="84"/>
      <c r="JYD1870" s="84"/>
      <c r="JYE1870" s="84"/>
      <c r="JYF1870" s="84"/>
      <c r="JYG1870" s="84"/>
      <c r="JYH1870" s="84"/>
      <c r="JYI1870" s="84"/>
      <c r="JYJ1870" s="84"/>
      <c r="JYK1870" s="84"/>
      <c r="JYL1870" s="84"/>
      <c r="JYM1870" s="84"/>
      <c r="JYN1870" s="84"/>
      <c r="JYO1870" s="84"/>
      <c r="JYP1870" s="84"/>
      <c r="JYQ1870" s="84"/>
      <c r="JYR1870" s="84"/>
      <c r="JYS1870" s="84"/>
      <c r="JYT1870" s="84"/>
      <c r="JYU1870" s="84"/>
      <c r="JYV1870" s="84"/>
      <c r="JYW1870" s="84"/>
      <c r="JYX1870" s="84"/>
      <c r="JYY1870" s="84"/>
      <c r="JYZ1870" s="84"/>
      <c r="JZA1870" s="84"/>
      <c r="JZB1870" s="84"/>
      <c r="JZC1870" s="84"/>
      <c r="JZD1870" s="84"/>
      <c r="JZE1870" s="84"/>
      <c r="JZF1870" s="84"/>
      <c r="JZG1870" s="84"/>
      <c r="JZH1870" s="84"/>
      <c r="JZI1870" s="84"/>
      <c r="JZJ1870" s="84"/>
      <c r="JZK1870" s="84"/>
      <c r="JZL1870" s="84"/>
      <c r="JZM1870" s="84"/>
      <c r="JZN1870" s="84"/>
      <c r="JZO1870" s="84"/>
      <c r="JZP1870" s="84"/>
      <c r="JZQ1870" s="84"/>
      <c r="JZR1870" s="84"/>
      <c r="JZS1870" s="84"/>
      <c r="JZT1870" s="84"/>
      <c r="JZU1870" s="84"/>
      <c r="JZV1870" s="84"/>
      <c r="JZW1870" s="84"/>
      <c r="JZX1870" s="84"/>
      <c r="JZY1870" s="84"/>
      <c r="JZZ1870" s="84"/>
      <c r="KAA1870" s="84"/>
      <c r="KAB1870" s="84"/>
      <c r="KAC1870" s="84"/>
      <c r="KAD1870" s="84"/>
      <c r="KAE1870" s="84"/>
      <c r="KAF1870" s="84"/>
      <c r="KAG1870" s="84"/>
      <c r="KAH1870" s="84"/>
      <c r="KAI1870" s="84"/>
      <c r="KAJ1870" s="84"/>
      <c r="KAK1870" s="84"/>
      <c r="KAL1870" s="84"/>
      <c r="KAM1870" s="84"/>
      <c r="KAN1870" s="84"/>
      <c r="KAO1870" s="84"/>
      <c r="KAP1870" s="84"/>
      <c r="KAQ1870" s="84"/>
      <c r="KAR1870" s="84"/>
      <c r="KAS1870" s="84"/>
      <c r="KAT1870" s="84"/>
      <c r="KAU1870" s="84"/>
      <c r="KAV1870" s="84"/>
      <c r="KAW1870" s="84"/>
      <c r="KAX1870" s="84"/>
      <c r="KAY1870" s="84"/>
      <c r="KAZ1870" s="84"/>
      <c r="KBA1870" s="84"/>
      <c r="KBB1870" s="84"/>
      <c r="KBC1870" s="84"/>
      <c r="KBD1870" s="84"/>
      <c r="KBE1870" s="84"/>
      <c r="KBF1870" s="84"/>
      <c r="KBG1870" s="84"/>
      <c r="KBH1870" s="84"/>
      <c r="KBI1870" s="84"/>
      <c r="KBJ1870" s="84"/>
      <c r="KBK1870" s="84"/>
      <c r="KBL1870" s="84"/>
      <c r="KBM1870" s="84"/>
      <c r="KBN1870" s="84"/>
      <c r="KBO1870" s="84"/>
      <c r="KBP1870" s="84"/>
      <c r="KBQ1870" s="84"/>
      <c r="KBR1870" s="84"/>
      <c r="KBS1870" s="84"/>
      <c r="KBT1870" s="84"/>
      <c r="KBU1870" s="84"/>
      <c r="KBV1870" s="84"/>
      <c r="KBW1870" s="84"/>
      <c r="KBX1870" s="84"/>
      <c r="KBY1870" s="84"/>
      <c r="KBZ1870" s="84"/>
      <c r="KCA1870" s="84"/>
      <c r="KCB1870" s="84"/>
      <c r="KCC1870" s="84"/>
      <c r="KCD1870" s="84"/>
      <c r="KCE1870" s="84"/>
      <c r="KCF1870" s="84"/>
      <c r="KCG1870" s="84"/>
      <c r="KCH1870" s="84"/>
      <c r="KCI1870" s="84"/>
      <c r="KCJ1870" s="84"/>
      <c r="KCK1870" s="84"/>
      <c r="KCL1870" s="84"/>
      <c r="KCM1870" s="84"/>
      <c r="KCN1870" s="84"/>
      <c r="KCO1870" s="84"/>
      <c r="KCP1870" s="84"/>
      <c r="KCQ1870" s="84"/>
      <c r="KCR1870" s="84"/>
      <c r="KCS1870" s="84"/>
      <c r="KCT1870" s="84"/>
      <c r="KCU1870" s="84"/>
      <c r="KCV1870" s="84"/>
      <c r="KCW1870" s="84"/>
      <c r="KCX1870" s="84"/>
      <c r="KCY1870" s="84"/>
      <c r="KCZ1870" s="84"/>
      <c r="KDA1870" s="84"/>
      <c r="KDB1870" s="84"/>
      <c r="KDC1870" s="84"/>
      <c r="KDD1870" s="84"/>
      <c r="KDE1870" s="84"/>
      <c r="KDF1870" s="84"/>
      <c r="KDG1870" s="84"/>
      <c r="KDH1870" s="84"/>
      <c r="KDI1870" s="84"/>
      <c r="KDJ1870" s="84"/>
      <c r="KDK1870" s="84"/>
      <c r="KDL1870" s="84"/>
      <c r="KDM1870" s="84"/>
      <c r="KDN1870" s="84"/>
      <c r="KDO1870" s="84"/>
      <c r="KDP1870" s="84"/>
      <c r="KDQ1870" s="84"/>
      <c r="KDR1870" s="84"/>
      <c r="KDS1870" s="84"/>
      <c r="KDT1870" s="84"/>
      <c r="KDU1870" s="84"/>
      <c r="KDV1870" s="84"/>
      <c r="KDW1870" s="84"/>
      <c r="KDX1870" s="84"/>
      <c r="KDY1870" s="84"/>
      <c r="KDZ1870" s="84"/>
      <c r="KEA1870" s="84"/>
      <c r="KEB1870" s="84"/>
      <c r="KEC1870" s="84"/>
      <c r="KED1870" s="84"/>
      <c r="KEE1870" s="84"/>
      <c r="KEF1870" s="84"/>
      <c r="KEG1870" s="84"/>
      <c r="KEH1870" s="84"/>
      <c r="KEI1870" s="84"/>
      <c r="KEJ1870" s="84"/>
      <c r="KEK1870" s="84"/>
      <c r="KEL1870" s="84"/>
      <c r="KEM1870" s="84"/>
      <c r="KEN1870" s="84"/>
      <c r="KEO1870" s="84"/>
      <c r="KEP1870" s="84"/>
      <c r="KEQ1870" s="84"/>
      <c r="KER1870" s="84"/>
      <c r="KES1870" s="84"/>
      <c r="KET1870" s="84"/>
      <c r="KEU1870" s="84"/>
      <c r="KEV1870" s="84"/>
      <c r="KEW1870" s="84"/>
      <c r="KEX1870" s="84"/>
      <c r="KEY1870" s="84"/>
      <c r="KEZ1870" s="84"/>
      <c r="KFA1870" s="84"/>
      <c r="KFB1870" s="84"/>
      <c r="KFC1870" s="84"/>
      <c r="KFD1870" s="84"/>
      <c r="KFE1870" s="84"/>
      <c r="KFF1870" s="84"/>
      <c r="KFG1870" s="84"/>
      <c r="KFH1870" s="84"/>
      <c r="KFI1870" s="84"/>
      <c r="KFJ1870" s="84"/>
      <c r="KFK1870" s="84"/>
      <c r="KFL1870" s="84"/>
      <c r="KFM1870" s="84"/>
      <c r="KFN1870" s="84"/>
      <c r="KFO1870" s="84"/>
      <c r="KFP1870" s="84"/>
      <c r="KFQ1870" s="84"/>
      <c r="KFR1870" s="84"/>
      <c r="KFS1870" s="84"/>
      <c r="KFT1870" s="84"/>
      <c r="KFU1870" s="84"/>
      <c r="KFV1870" s="84"/>
      <c r="KFW1870" s="84"/>
      <c r="KFX1870" s="84"/>
      <c r="KFY1870" s="84"/>
      <c r="KFZ1870" s="84"/>
      <c r="KGA1870" s="84"/>
      <c r="KGB1870" s="84"/>
      <c r="KGC1870" s="84"/>
      <c r="KGD1870" s="84"/>
      <c r="KGE1870" s="84"/>
      <c r="KGF1870" s="84"/>
      <c r="KGG1870" s="84"/>
      <c r="KGH1870" s="84"/>
      <c r="KGI1870" s="84"/>
      <c r="KGJ1870" s="84"/>
      <c r="KGK1870" s="84"/>
      <c r="KGL1870" s="84"/>
      <c r="KGM1870" s="84"/>
      <c r="KGN1870" s="84"/>
      <c r="KGO1870" s="84"/>
      <c r="KGP1870" s="84"/>
      <c r="KGQ1870" s="84"/>
      <c r="KGR1870" s="84"/>
      <c r="KGS1870" s="84"/>
      <c r="KGT1870" s="84"/>
      <c r="KGU1870" s="84"/>
      <c r="KGV1870" s="84"/>
      <c r="KGW1870" s="84"/>
      <c r="KGX1870" s="84"/>
      <c r="KGY1870" s="84"/>
      <c r="KGZ1870" s="84"/>
      <c r="KHA1870" s="84"/>
      <c r="KHB1870" s="84"/>
      <c r="KHC1870" s="84"/>
      <c r="KHD1870" s="84"/>
      <c r="KHE1870" s="84"/>
      <c r="KHF1870" s="84"/>
      <c r="KHG1870" s="84"/>
      <c r="KHH1870" s="84"/>
      <c r="KHI1870" s="84"/>
      <c r="KHJ1870" s="84"/>
      <c r="KHK1870" s="84"/>
      <c r="KHL1870" s="84"/>
      <c r="KHM1870" s="84"/>
      <c r="KHN1870" s="84"/>
      <c r="KHO1870" s="84"/>
      <c r="KHP1870" s="84"/>
      <c r="KHQ1870" s="84"/>
      <c r="KHR1870" s="84"/>
      <c r="KHS1870" s="84"/>
      <c r="KHT1870" s="84"/>
      <c r="KHU1870" s="84"/>
      <c r="KHV1870" s="84"/>
      <c r="KHW1870" s="84"/>
      <c r="KHX1870" s="84"/>
      <c r="KHY1870" s="84"/>
      <c r="KHZ1870" s="84"/>
      <c r="KIA1870" s="84"/>
      <c r="KIB1870" s="84"/>
      <c r="KIC1870" s="84"/>
      <c r="KID1870" s="84"/>
      <c r="KIE1870" s="84"/>
      <c r="KIF1870" s="84"/>
      <c r="KIG1870" s="84"/>
      <c r="KIH1870" s="84"/>
      <c r="KII1870" s="84"/>
      <c r="KIJ1870" s="84"/>
      <c r="KIK1870" s="84"/>
      <c r="KIL1870" s="84"/>
      <c r="KIM1870" s="84"/>
      <c r="KIN1870" s="84"/>
      <c r="KIO1870" s="84"/>
      <c r="KIP1870" s="84"/>
      <c r="KIQ1870" s="84"/>
      <c r="KIR1870" s="84"/>
      <c r="KIS1870" s="84"/>
      <c r="KIT1870" s="84"/>
      <c r="KIU1870" s="84"/>
      <c r="KIV1870" s="84"/>
      <c r="KIW1870" s="84"/>
      <c r="KIX1870" s="84"/>
      <c r="KIY1870" s="84"/>
      <c r="KIZ1870" s="84"/>
      <c r="KJA1870" s="84"/>
      <c r="KJB1870" s="84"/>
      <c r="KJC1870" s="84"/>
      <c r="KJD1870" s="84"/>
      <c r="KJE1870" s="84"/>
      <c r="KJF1870" s="84"/>
      <c r="KJG1870" s="84"/>
      <c r="KJH1870" s="84"/>
      <c r="KJI1870" s="84"/>
      <c r="KJJ1870" s="84"/>
      <c r="KJK1870" s="84"/>
      <c r="KJL1870" s="84"/>
      <c r="KJM1870" s="84"/>
      <c r="KJN1870" s="84"/>
      <c r="KJO1870" s="84"/>
      <c r="KJP1870" s="84"/>
      <c r="KJQ1870" s="84"/>
      <c r="KJR1870" s="84"/>
      <c r="KJS1870" s="84"/>
      <c r="KJT1870" s="84"/>
      <c r="KJU1870" s="84"/>
      <c r="KJV1870" s="84"/>
      <c r="KJW1870" s="84"/>
      <c r="KJX1870" s="84"/>
      <c r="KJY1870" s="84"/>
      <c r="KJZ1870" s="84"/>
      <c r="KKA1870" s="84"/>
      <c r="KKB1870" s="84"/>
      <c r="KKC1870" s="84"/>
      <c r="KKD1870" s="84"/>
      <c r="KKE1870" s="84"/>
      <c r="KKF1870" s="84"/>
      <c r="KKG1870" s="84"/>
      <c r="KKH1870" s="84"/>
      <c r="KKI1870" s="84"/>
      <c r="KKJ1870" s="84"/>
      <c r="KKK1870" s="84"/>
      <c r="KKL1870" s="84"/>
      <c r="KKM1870" s="84"/>
      <c r="KKN1870" s="84"/>
      <c r="KKO1870" s="84"/>
      <c r="KKP1870" s="84"/>
      <c r="KKQ1870" s="84"/>
      <c r="KKR1870" s="84"/>
      <c r="KKS1870" s="84"/>
      <c r="KKT1870" s="84"/>
      <c r="KKU1870" s="84"/>
      <c r="KKV1870" s="84"/>
      <c r="KKW1870" s="84"/>
      <c r="KKX1870" s="84"/>
      <c r="KKY1870" s="84"/>
      <c r="KKZ1870" s="84"/>
      <c r="KLA1870" s="84"/>
      <c r="KLB1870" s="84"/>
      <c r="KLC1870" s="84"/>
      <c r="KLD1870" s="84"/>
      <c r="KLE1870" s="84"/>
      <c r="KLF1870" s="84"/>
      <c r="KLG1870" s="84"/>
      <c r="KLH1870" s="84"/>
      <c r="KLI1870" s="84"/>
      <c r="KLJ1870" s="84"/>
      <c r="KLK1870" s="84"/>
      <c r="KLL1870" s="84"/>
      <c r="KLM1870" s="84"/>
      <c r="KLN1870" s="84"/>
      <c r="KLO1870" s="84"/>
      <c r="KLP1870" s="84"/>
      <c r="KLQ1870" s="84"/>
      <c r="KLR1870" s="84"/>
      <c r="KLS1870" s="84"/>
      <c r="KLT1870" s="84"/>
      <c r="KLU1870" s="84"/>
      <c r="KLV1870" s="84"/>
      <c r="KLW1870" s="84"/>
      <c r="KLX1870" s="84"/>
      <c r="KLY1870" s="84"/>
      <c r="KLZ1870" s="84"/>
      <c r="KMA1870" s="84"/>
      <c r="KMB1870" s="84"/>
      <c r="KMC1870" s="84"/>
      <c r="KMD1870" s="84"/>
      <c r="KME1870" s="84"/>
      <c r="KMF1870" s="84"/>
      <c r="KMG1870" s="84"/>
      <c r="KMH1870" s="84"/>
      <c r="KMI1870" s="84"/>
      <c r="KMJ1870" s="84"/>
      <c r="KMK1870" s="84"/>
      <c r="KML1870" s="84"/>
      <c r="KMM1870" s="84"/>
      <c r="KMN1870" s="84"/>
      <c r="KMO1870" s="84"/>
      <c r="KMP1870" s="84"/>
      <c r="KMQ1870" s="84"/>
      <c r="KMR1870" s="84"/>
      <c r="KMS1870" s="84"/>
      <c r="KMT1870" s="84"/>
      <c r="KMU1870" s="84"/>
      <c r="KMV1870" s="84"/>
      <c r="KMW1870" s="84"/>
      <c r="KMX1870" s="84"/>
      <c r="KMY1870" s="84"/>
      <c r="KMZ1870" s="84"/>
      <c r="KNA1870" s="84"/>
      <c r="KNB1870" s="84"/>
      <c r="KNC1870" s="84"/>
      <c r="KND1870" s="84"/>
      <c r="KNE1870" s="84"/>
      <c r="KNF1870" s="84"/>
      <c r="KNG1870" s="84"/>
      <c r="KNH1870" s="84"/>
      <c r="KNI1870" s="84"/>
      <c r="KNJ1870" s="84"/>
      <c r="KNK1870" s="84"/>
      <c r="KNL1870" s="84"/>
      <c r="KNM1870" s="84"/>
      <c r="KNN1870" s="84"/>
      <c r="KNO1870" s="84"/>
      <c r="KNP1870" s="84"/>
      <c r="KNQ1870" s="84"/>
      <c r="KNR1870" s="84"/>
      <c r="KNS1870" s="84"/>
      <c r="KNT1870" s="84"/>
      <c r="KNU1870" s="84"/>
      <c r="KNV1870" s="84"/>
      <c r="KNW1870" s="84"/>
      <c r="KNX1870" s="84"/>
      <c r="KNY1870" s="84"/>
      <c r="KNZ1870" s="84"/>
      <c r="KOA1870" s="84"/>
      <c r="KOB1870" s="84"/>
      <c r="KOC1870" s="84"/>
      <c r="KOD1870" s="84"/>
      <c r="KOE1870" s="84"/>
      <c r="KOF1870" s="84"/>
      <c r="KOG1870" s="84"/>
      <c r="KOH1870" s="84"/>
      <c r="KOI1870" s="84"/>
      <c r="KOJ1870" s="84"/>
      <c r="KOK1870" s="84"/>
      <c r="KOL1870" s="84"/>
      <c r="KOM1870" s="84"/>
      <c r="KON1870" s="84"/>
      <c r="KOO1870" s="84"/>
      <c r="KOP1870" s="84"/>
      <c r="KOQ1870" s="84"/>
      <c r="KOR1870" s="84"/>
      <c r="KOS1870" s="84"/>
      <c r="KOT1870" s="84"/>
      <c r="KOU1870" s="84"/>
      <c r="KOV1870" s="84"/>
      <c r="KOW1870" s="84"/>
      <c r="KOX1870" s="84"/>
      <c r="KOY1870" s="84"/>
      <c r="KOZ1870" s="84"/>
      <c r="KPA1870" s="84"/>
      <c r="KPB1870" s="84"/>
      <c r="KPC1870" s="84"/>
      <c r="KPD1870" s="84"/>
      <c r="KPE1870" s="84"/>
      <c r="KPF1870" s="84"/>
      <c r="KPG1870" s="84"/>
      <c r="KPH1870" s="84"/>
      <c r="KPI1870" s="84"/>
      <c r="KPJ1870" s="84"/>
      <c r="KPK1870" s="84"/>
      <c r="KPL1870" s="84"/>
      <c r="KPM1870" s="84"/>
      <c r="KPN1870" s="84"/>
      <c r="KPO1870" s="84"/>
      <c r="KPP1870" s="84"/>
      <c r="KPQ1870" s="84"/>
      <c r="KPR1870" s="84"/>
      <c r="KPS1870" s="84"/>
      <c r="KPT1870" s="84"/>
      <c r="KPU1870" s="84"/>
      <c r="KPV1870" s="84"/>
      <c r="KPW1870" s="84"/>
      <c r="KPX1870" s="84"/>
      <c r="KPY1870" s="84"/>
      <c r="KPZ1870" s="84"/>
      <c r="KQA1870" s="84"/>
      <c r="KQB1870" s="84"/>
      <c r="KQC1870" s="84"/>
      <c r="KQD1870" s="84"/>
      <c r="KQE1870" s="84"/>
      <c r="KQF1870" s="84"/>
      <c r="KQG1870" s="84"/>
      <c r="KQH1870" s="84"/>
      <c r="KQI1870" s="84"/>
      <c r="KQJ1870" s="84"/>
      <c r="KQK1870" s="84"/>
      <c r="KQL1870" s="84"/>
      <c r="KQM1870" s="84"/>
      <c r="KQN1870" s="84"/>
      <c r="KQO1870" s="84"/>
      <c r="KQP1870" s="84"/>
      <c r="KQQ1870" s="84"/>
      <c r="KQR1870" s="84"/>
      <c r="KQS1870" s="84"/>
      <c r="KQT1870" s="84"/>
      <c r="KQU1870" s="84"/>
      <c r="KQV1870" s="84"/>
      <c r="KQW1870" s="84"/>
      <c r="KQX1870" s="84"/>
      <c r="KQY1870" s="84"/>
      <c r="KQZ1870" s="84"/>
      <c r="KRA1870" s="84"/>
      <c r="KRB1870" s="84"/>
      <c r="KRC1870" s="84"/>
      <c r="KRD1870" s="84"/>
      <c r="KRE1870" s="84"/>
      <c r="KRF1870" s="84"/>
      <c r="KRG1870" s="84"/>
      <c r="KRH1870" s="84"/>
      <c r="KRI1870" s="84"/>
      <c r="KRJ1870" s="84"/>
      <c r="KRK1870" s="84"/>
      <c r="KRL1870" s="84"/>
      <c r="KRM1870" s="84"/>
      <c r="KRN1870" s="84"/>
      <c r="KRO1870" s="84"/>
      <c r="KRP1870" s="84"/>
      <c r="KRQ1870" s="84"/>
      <c r="KRR1870" s="84"/>
      <c r="KRS1870" s="84"/>
      <c r="KRT1870" s="84"/>
      <c r="KRU1870" s="84"/>
      <c r="KRV1870" s="84"/>
      <c r="KRW1870" s="84"/>
      <c r="KRX1870" s="84"/>
      <c r="KRY1870" s="84"/>
      <c r="KRZ1870" s="84"/>
      <c r="KSA1870" s="84"/>
      <c r="KSB1870" s="84"/>
      <c r="KSC1870" s="84"/>
      <c r="KSD1870" s="84"/>
      <c r="KSE1870" s="84"/>
      <c r="KSF1870" s="84"/>
      <c r="KSG1870" s="84"/>
      <c r="KSH1870" s="84"/>
      <c r="KSI1870" s="84"/>
      <c r="KSJ1870" s="84"/>
      <c r="KSK1870" s="84"/>
      <c r="KSL1870" s="84"/>
      <c r="KSM1870" s="84"/>
      <c r="KSN1870" s="84"/>
      <c r="KSO1870" s="84"/>
      <c r="KSP1870" s="84"/>
      <c r="KSQ1870" s="84"/>
      <c r="KSR1870" s="84"/>
      <c r="KSS1870" s="84"/>
      <c r="KST1870" s="84"/>
      <c r="KSU1870" s="84"/>
      <c r="KSV1870" s="84"/>
      <c r="KSW1870" s="84"/>
      <c r="KSX1870" s="84"/>
      <c r="KSY1870" s="84"/>
      <c r="KSZ1870" s="84"/>
      <c r="KTA1870" s="84"/>
      <c r="KTB1870" s="84"/>
      <c r="KTC1870" s="84"/>
      <c r="KTD1870" s="84"/>
      <c r="KTE1870" s="84"/>
      <c r="KTF1870" s="84"/>
      <c r="KTG1870" s="84"/>
      <c r="KTH1870" s="84"/>
      <c r="KTI1870" s="84"/>
      <c r="KTJ1870" s="84"/>
      <c r="KTK1870" s="84"/>
      <c r="KTL1870" s="84"/>
      <c r="KTM1870" s="84"/>
      <c r="KTN1870" s="84"/>
      <c r="KTO1870" s="84"/>
      <c r="KTP1870" s="84"/>
      <c r="KTQ1870" s="84"/>
      <c r="KTR1870" s="84"/>
      <c r="KTS1870" s="84"/>
      <c r="KTT1870" s="84"/>
      <c r="KTU1870" s="84"/>
      <c r="KTV1870" s="84"/>
      <c r="KTW1870" s="84"/>
      <c r="KTX1870" s="84"/>
      <c r="KTY1870" s="84"/>
      <c r="KTZ1870" s="84"/>
      <c r="KUA1870" s="84"/>
      <c r="KUB1870" s="84"/>
      <c r="KUC1870" s="84"/>
      <c r="KUD1870" s="84"/>
      <c r="KUE1870" s="84"/>
      <c r="KUF1870" s="84"/>
      <c r="KUG1870" s="84"/>
      <c r="KUH1870" s="84"/>
      <c r="KUI1870" s="84"/>
      <c r="KUJ1870" s="84"/>
      <c r="KUK1870" s="84"/>
      <c r="KUL1870" s="84"/>
      <c r="KUM1870" s="84"/>
      <c r="KUN1870" s="84"/>
      <c r="KUO1870" s="84"/>
      <c r="KUP1870" s="84"/>
      <c r="KUQ1870" s="84"/>
      <c r="KUR1870" s="84"/>
      <c r="KUS1870" s="84"/>
      <c r="KUT1870" s="84"/>
      <c r="KUU1870" s="84"/>
      <c r="KUV1870" s="84"/>
      <c r="KUW1870" s="84"/>
      <c r="KUX1870" s="84"/>
      <c r="KUY1870" s="84"/>
      <c r="KUZ1870" s="84"/>
      <c r="KVA1870" s="84"/>
      <c r="KVB1870" s="84"/>
      <c r="KVC1870" s="84"/>
      <c r="KVD1870" s="84"/>
      <c r="KVE1870" s="84"/>
      <c r="KVF1870" s="84"/>
      <c r="KVG1870" s="84"/>
      <c r="KVH1870" s="84"/>
      <c r="KVI1870" s="84"/>
      <c r="KVJ1870" s="84"/>
      <c r="KVK1870" s="84"/>
      <c r="KVL1870" s="84"/>
      <c r="KVM1870" s="84"/>
      <c r="KVN1870" s="84"/>
      <c r="KVO1870" s="84"/>
      <c r="KVP1870" s="84"/>
      <c r="KVQ1870" s="84"/>
      <c r="KVR1870" s="84"/>
      <c r="KVS1870" s="84"/>
      <c r="KVT1870" s="84"/>
      <c r="KVU1870" s="84"/>
      <c r="KVV1870" s="84"/>
      <c r="KVW1870" s="84"/>
      <c r="KVX1870" s="84"/>
      <c r="KVY1870" s="84"/>
      <c r="KVZ1870" s="84"/>
      <c r="KWA1870" s="84"/>
      <c r="KWB1870" s="84"/>
      <c r="KWC1870" s="84"/>
      <c r="KWD1870" s="84"/>
      <c r="KWE1870" s="84"/>
      <c r="KWF1870" s="84"/>
      <c r="KWG1870" s="84"/>
      <c r="KWH1870" s="84"/>
      <c r="KWI1870" s="84"/>
      <c r="KWJ1870" s="84"/>
      <c r="KWK1870" s="84"/>
      <c r="KWL1870" s="84"/>
      <c r="KWM1870" s="84"/>
      <c r="KWN1870" s="84"/>
      <c r="KWO1870" s="84"/>
      <c r="KWP1870" s="84"/>
      <c r="KWQ1870" s="84"/>
      <c r="KWR1870" s="84"/>
      <c r="KWS1870" s="84"/>
      <c r="KWT1870" s="84"/>
      <c r="KWU1870" s="84"/>
      <c r="KWV1870" s="84"/>
      <c r="KWW1870" s="84"/>
      <c r="KWX1870" s="84"/>
      <c r="KWY1870" s="84"/>
      <c r="KWZ1870" s="84"/>
      <c r="KXA1870" s="84"/>
      <c r="KXB1870" s="84"/>
      <c r="KXC1870" s="84"/>
      <c r="KXD1870" s="84"/>
      <c r="KXE1870" s="84"/>
      <c r="KXF1870" s="84"/>
      <c r="KXG1870" s="84"/>
      <c r="KXH1870" s="84"/>
      <c r="KXI1870" s="84"/>
      <c r="KXJ1870" s="84"/>
      <c r="KXK1870" s="84"/>
      <c r="KXL1870" s="84"/>
      <c r="KXM1870" s="84"/>
      <c r="KXN1870" s="84"/>
      <c r="KXO1870" s="84"/>
      <c r="KXP1870" s="84"/>
      <c r="KXQ1870" s="84"/>
      <c r="KXR1870" s="84"/>
      <c r="KXS1870" s="84"/>
      <c r="KXT1870" s="84"/>
      <c r="KXU1870" s="84"/>
      <c r="KXV1870" s="84"/>
      <c r="KXW1870" s="84"/>
      <c r="KXX1870" s="84"/>
      <c r="KXY1870" s="84"/>
      <c r="KXZ1870" s="84"/>
      <c r="KYA1870" s="84"/>
      <c r="KYB1870" s="84"/>
      <c r="KYC1870" s="84"/>
      <c r="KYD1870" s="84"/>
      <c r="KYE1870" s="84"/>
      <c r="KYF1870" s="84"/>
      <c r="KYG1870" s="84"/>
      <c r="KYH1870" s="84"/>
      <c r="KYI1870" s="84"/>
      <c r="KYJ1870" s="84"/>
      <c r="KYK1870" s="84"/>
      <c r="KYL1870" s="84"/>
      <c r="KYM1870" s="84"/>
      <c r="KYN1870" s="84"/>
      <c r="KYO1870" s="84"/>
      <c r="KYP1870" s="84"/>
      <c r="KYQ1870" s="84"/>
      <c r="KYR1870" s="84"/>
      <c r="KYS1870" s="84"/>
      <c r="KYT1870" s="84"/>
      <c r="KYU1870" s="84"/>
      <c r="KYV1870" s="84"/>
      <c r="KYW1870" s="84"/>
      <c r="KYX1870" s="84"/>
      <c r="KYY1870" s="84"/>
      <c r="KYZ1870" s="84"/>
      <c r="KZA1870" s="84"/>
      <c r="KZB1870" s="84"/>
      <c r="KZC1870" s="84"/>
      <c r="KZD1870" s="84"/>
      <c r="KZE1870" s="84"/>
      <c r="KZF1870" s="84"/>
      <c r="KZG1870" s="84"/>
      <c r="KZH1870" s="84"/>
      <c r="KZI1870" s="84"/>
      <c r="KZJ1870" s="84"/>
      <c r="KZK1870" s="84"/>
      <c r="KZL1870" s="84"/>
      <c r="KZM1870" s="84"/>
      <c r="KZN1870" s="84"/>
      <c r="KZO1870" s="84"/>
      <c r="KZP1870" s="84"/>
      <c r="KZQ1870" s="84"/>
      <c r="KZR1870" s="84"/>
      <c r="KZS1870" s="84"/>
      <c r="KZT1870" s="84"/>
      <c r="KZU1870" s="84"/>
      <c r="KZV1870" s="84"/>
      <c r="KZW1870" s="84"/>
      <c r="KZX1870" s="84"/>
      <c r="KZY1870" s="84"/>
      <c r="KZZ1870" s="84"/>
      <c r="LAA1870" s="84"/>
      <c r="LAB1870" s="84"/>
      <c r="LAC1870" s="84"/>
      <c r="LAD1870" s="84"/>
      <c r="LAE1870" s="84"/>
      <c r="LAF1870" s="84"/>
      <c r="LAG1870" s="84"/>
      <c r="LAH1870" s="84"/>
      <c r="LAI1870" s="84"/>
      <c r="LAJ1870" s="84"/>
      <c r="LAK1870" s="84"/>
      <c r="LAL1870" s="84"/>
      <c r="LAM1870" s="84"/>
      <c r="LAN1870" s="84"/>
      <c r="LAO1870" s="84"/>
      <c r="LAP1870" s="84"/>
      <c r="LAQ1870" s="84"/>
      <c r="LAR1870" s="84"/>
      <c r="LAS1870" s="84"/>
      <c r="LAT1870" s="84"/>
      <c r="LAU1870" s="84"/>
      <c r="LAV1870" s="84"/>
      <c r="LAW1870" s="84"/>
      <c r="LAX1870" s="84"/>
      <c r="LAY1870" s="84"/>
      <c r="LAZ1870" s="84"/>
      <c r="LBA1870" s="84"/>
      <c r="LBB1870" s="84"/>
      <c r="LBC1870" s="84"/>
      <c r="LBD1870" s="84"/>
      <c r="LBE1870" s="84"/>
      <c r="LBF1870" s="84"/>
      <c r="LBG1870" s="84"/>
      <c r="LBH1870" s="84"/>
      <c r="LBI1870" s="84"/>
      <c r="LBJ1870" s="84"/>
      <c r="LBK1870" s="84"/>
      <c r="LBL1870" s="84"/>
      <c r="LBM1870" s="84"/>
      <c r="LBN1870" s="84"/>
      <c r="LBO1870" s="84"/>
      <c r="LBP1870" s="84"/>
      <c r="LBQ1870" s="84"/>
      <c r="LBR1870" s="84"/>
      <c r="LBS1870" s="84"/>
      <c r="LBT1870" s="84"/>
      <c r="LBU1870" s="84"/>
      <c r="LBV1870" s="84"/>
      <c r="LBW1870" s="84"/>
      <c r="LBX1870" s="84"/>
      <c r="LBY1870" s="84"/>
      <c r="LBZ1870" s="84"/>
      <c r="LCA1870" s="84"/>
      <c r="LCB1870" s="84"/>
      <c r="LCC1870" s="84"/>
      <c r="LCD1870" s="84"/>
      <c r="LCE1870" s="84"/>
      <c r="LCF1870" s="84"/>
      <c r="LCG1870" s="84"/>
      <c r="LCH1870" s="84"/>
      <c r="LCI1870" s="84"/>
      <c r="LCJ1870" s="84"/>
      <c r="LCK1870" s="84"/>
      <c r="LCL1870" s="84"/>
      <c r="LCM1870" s="84"/>
      <c r="LCN1870" s="84"/>
      <c r="LCO1870" s="84"/>
      <c r="LCP1870" s="84"/>
      <c r="LCQ1870" s="84"/>
      <c r="LCR1870" s="84"/>
      <c r="LCS1870" s="84"/>
      <c r="LCT1870" s="84"/>
      <c r="LCU1870" s="84"/>
      <c r="LCV1870" s="84"/>
      <c r="LCW1870" s="84"/>
      <c r="LCX1870" s="84"/>
      <c r="LCY1870" s="84"/>
      <c r="LCZ1870" s="84"/>
      <c r="LDA1870" s="84"/>
      <c r="LDB1870" s="84"/>
      <c r="LDC1870" s="84"/>
      <c r="LDD1870" s="84"/>
      <c r="LDE1870" s="84"/>
      <c r="LDF1870" s="84"/>
      <c r="LDG1870" s="84"/>
      <c r="LDH1870" s="84"/>
      <c r="LDI1870" s="84"/>
      <c r="LDJ1870" s="84"/>
      <c r="LDK1870" s="84"/>
      <c r="LDL1870" s="84"/>
      <c r="LDM1870" s="84"/>
      <c r="LDN1870" s="84"/>
      <c r="LDO1870" s="84"/>
      <c r="LDP1870" s="84"/>
      <c r="LDQ1870" s="84"/>
      <c r="LDR1870" s="84"/>
      <c r="LDS1870" s="84"/>
      <c r="LDT1870" s="84"/>
      <c r="LDU1870" s="84"/>
      <c r="LDV1870" s="84"/>
      <c r="LDW1870" s="84"/>
      <c r="LDX1870" s="84"/>
      <c r="LDY1870" s="84"/>
      <c r="LDZ1870" s="84"/>
      <c r="LEA1870" s="84"/>
      <c r="LEB1870" s="84"/>
      <c r="LEC1870" s="84"/>
      <c r="LED1870" s="84"/>
      <c r="LEE1870" s="84"/>
      <c r="LEF1870" s="84"/>
      <c r="LEG1870" s="84"/>
      <c r="LEH1870" s="84"/>
      <c r="LEI1870" s="84"/>
      <c r="LEJ1870" s="84"/>
      <c r="LEK1870" s="84"/>
      <c r="LEL1870" s="84"/>
      <c r="LEM1870" s="84"/>
      <c r="LEN1870" s="84"/>
      <c r="LEO1870" s="84"/>
      <c r="LEP1870" s="84"/>
      <c r="LEQ1870" s="84"/>
      <c r="LER1870" s="84"/>
      <c r="LES1870" s="84"/>
      <c r="LET1870" s="84"/>
      <c r="LEU1870" s="84"/>
      <c r="LEV1870" s="84"/>
      <c r="LEW1870" s="84"/>
      <c r="LEX1870" s="84"/>
      <c r="LEY1870" s="84"/>
      <c r="LEZ1870" s="84"/>
      <c r="LFA1870" s="84"/>
      <c r="LFB1870" s="84"/>
      <c r="LFC1870" s="84"/>
      <c r="LFD1870" s="84"/>
      <c r="LFE1870" s="84"/>
      <c r="LFF1870" s="84"/>
      <c r="LFG1870" s="84"/>
      <c r="LFH1870" s="84"/>
      <c r="LFI1870" s="84"/>
      <c r="LFJ1870" s="84"/>
      <c r="LFK1870" s="84"/>
      <c r="LFL1870" s="84"/>
      <c r="LFM1870" s="84"/>
      <c r="LFN1870" s="84"/>
      <c r="LFO1870" s="84"/>
      <c r="LFP1870" s="84"/>
      <c r="LFQ1870" s="84"/>
      <c r="LFR1870" s="84"/>
      <c r="LFS1870" s="84"/>
      <c r="LFT1870" s="84"/>
      <c r="LFU1870" s="84"/>
      <c r="LFV1870" s="84"/>
      <c r="LFW1870" s="84"/>
      <c r="LFX1870" s="84"/>
      <c r="LFY1870" s="84"/>
      <c r="LFZ1870" s="84"/>
      <c r="LGA1870" s="84"/>
      <c r="LGB1870" s="84"/>
      <c r="LGC1870" s="84"/>
      <c r="LGD1870" s="84"/>
      <c r="LGE1870" s="84"/>
      <c r="LGF1870" s="84"/>
      <c r="LGG1870" s="84"/>
      <c r="LGH1870" s="84"/>
      <c r="LGI1870" s="84"/>
      <c r="LGJ1870" s="84"/>
      <c r="LGK1870" s="84"/>
      <c r="LGL1870" s="84"/>
      <c r="LGM1870" s="84"/>
      <c r="LGN1870" s="84"/>
      <c r="LGO1870" s="84"/>
      <c r="LGP1870" s="84"/>
      <c r="LGQ1870" s="84"/>
      <c r="LGR1870" s="84"/>
      <c r="LGS1870" s="84"/>
      <c r="LGT1870" s="84"/>
      <c r="LGU1870" s="84"/>
      <c r="LGV1870" s="84"/>
      <c r="LGW1870" s="84"/>
      <c r="LGX1870" s="84"/>
      <c r="LGY1870" s="84"/>
      <c r="LGZ1870" s="84"/>
      <c r="LHA1870" s="84"/>
      <c r="LHB1870" s="84"/>
      <c r="LHC1870" s="84"/>
      <c r="LHD1870" s="84"/>
      <c r="LHE1870" s="84"/>
      <c r="LHF1870" s="84"/>
      <c r="LHG1870" s="84"/>
      <c r="LHH1870" s="84"/>
      <c r="LHI1870" s="84"/>
      <c r="LHJ1870" s="84"/>
      <c r="LHK1870" s="84"/>
      <c r="LHL1870" s="84"/>
      <c r="LHM1870" s="84"/>
      <c r="LHN1870" s="84"/>
      <c r="LHO1870" s="84"/>
      <c r="LHP1870" s="84"/>
      <c r="LHQ1870" s="84"/>
      <c r="LHR1870" s="84"/>
      <c r="LHS1870" s="84"/>
      <c r="LHT1870" s="84"/>
      <c r="LHU1870" s="84"/>
      <c r="LHV1870" s="84"/>
      <c r="LHW1870" s="84"/>
      <c r="LHX1870" s="84"/>
      <c r="LHY1870" s="84"/>
      <c r="LHZ1870" s="84"/>
      <c r="LIA1870" s="84"/>
      <c r="LIB1870" s="84"/>
      <c r="LIC1870" s="84"/>
      <c r="LID1870" s="84"/>
      <c r="LIE1870" s="84"/>
      <c r="LIF1870" s="84"/>
      <c r="LIG1870" s="84"/>
      <c r="LIH1870" s="84"/>
      <c r="LII1870" s="84"/>
      <c r="LIJ1870" s="84"/>
      <c r="LIK1870" s="84"/>
      <c r="LIL1870" s="84"/>
      <c r="LIM1870" s="84"/>
      <c r="LIN1870" s="84"/>
      <c r="LIO1870" s="84"/>
      <c r="LIP1870" s="84"/>
      <c r="LIQ1870" s="84"/>
      <c r="LIR1870" s="84"/>
      <c r="LIS1870" s="84"/>
      <c r="LIT1870" s="84"/>
      <c r="LIU1870" s="84"/>
      <c r="LIV1870" s="84"/>
      <c r="LIW1870" s="84"/>
      <c r="LIX1870" s="84"/>
      <c r="LIY1870" s="84"/>
      <c r="LIZ1870" s="84"/>
      <c r="LJA1870" s="84"/>
      <c r="LJB1870" s="84"/>
      <c r="LJC1870" s="84"/>
      <c r="LJD1870" s="84"/>
      <c r="LJE1870" s="84"/>
      <c r="LJF1870" s="84"/>
      <c r="LJG1870" s="84"/>
      <c r="LJH1870" s="84"/>
      <c r="LJI1870" s="84"/>
      <c r="LJJ1870" s="84"/>
      <c r="LJK1870" s="84"/>
      <c r="LJL1870" s="84"/>
      <c r="LJM1870" s="84"/>
      <c r="LJN1870" s="84"/>
      <c r="LJO1870" s="84"/>
      <c r="LJP1870" s="84"/>
      <c r="LJQ1870" s="84"/>
      <c r="LJR1870" s="84"/>
      <c r="LJS1870" s="84"/>
      <c r="LJT1870" s="84"/>
      <c r="LJU1870" s="84"/>
      <c r="LJV1870" s="84"/>
      <c r="LJW1870" s="84"/>
      <c r="LJX1870" s="84"/>
      <c r="LJY1870" s="84"/>
      <c r="LJZ1870" s="84"/>
      <c r="LKA1870" s="84"/>
      <c r="LKB1870" s="84"/>
      <c r="LKC1870" s="84"/>
      <c r="LKD1870" s="84"/>
      <c r="LKE1870" s="84"/>
      <c r="LKF1870" s="84"/>
      <c r="LKG1870" s="84"/>
      <c r="LKH1870" s="84"/>
      <c r="LKI1870" s="84"/>
      <c r="LKJ1870" s="84"/>
      <c r="LKK1870" s="84"/>
      <c r="LKL1870" s="84"/>
      <c r="LKM1870" s="84"/>
      <c r="LKN1870" s="84"/>
      <c r="LKO1870" s="84"/>
      <c r="LKP1870" s="84"/>
      <c r="LKQ1870" s="84"/>
      <c r="LKR1870" s="84"/>
      <c r="LKS1870" s="84"/>
      <c r="LKT1870" s="84"/>
      <c r="LKU1870" s="84"/>
      <c r="LKV1870" s="84"/>
      <c r="LKW1870" s="84"/>
      <c r="LKX1870" s="84"/>
      <c r="LKY1870" s="84"/>
      <c r="LKZ1870" s="84"/>
      <c r="LLA1870" s="84"/>
      <c r="LLB1870" s="84"/>
      <c r="LLC1870" s="84"/>
      <c r="LLD1870" s="84"/>
      <c r="LLE1870" s="84"/>
      <c r="LLF1870" s="84"/>
      <c r="LLG1870" s="84"/>
      <c r="LLH1870" s="84"/>
      <c r="LLI1870" s="84"/>
      <c r="LLJ1870" s="84"/>
      <c r="LLK1870" s="84"/>
      <c r="LLL1870" s="84"/>
      <c r="LLM1870" s="84"/>
      <c r="LLN1870" s="84"/>
      <c r="LLO1870" s="84"/>
      <c r="LLP1870" s="84"/>
      <c r="LLQ1870" s="84"/>
      <c r="LLR1870" s="84"/>
      <c r="LLS1870" s="84"/>
      <c r="LLT1870" s="84"/>
      <c r="LLU1870" s="84"/>
      <c r="LLV1870" s="84"/>
      <c r="LLW1870" s="84"/>
      <c r="LLX1870" s="84"/>
      <c r="LLY1870" s="84"/>
      <c r="LLZ1870" s="84"/>
      <c r="LMA1870" s="84"/>
      <c r="LMB1870" s="84"/>
      <c r="LMC1870" s="84"/>
      <c r="LMD1870" s="84"/>
      <c r="LME1870" s="84"/>
      <c r="LMF1870" s="84"/>
      <c r="LMG1870" s="84"/>
      <c r="LMH1870" s="84"/>
      <c r="LMI1870" s="84"/>
      <c r="LMJ1870" s="84"/>
      <c r="LMK1870" s="84"/>
      <c r="LML1870" s="84"/>
      <c r="LMM1870" s="84"/>
      <c r="LMN1870" s="84"/>
      <c r="LMO1870" s="84"/>
      <c r="LMP1870" s="84"/>
      <c r="LMQ1870" s="84"/>
      <c r="LMR1870" s="84"/>
      <c r="LMS1870" s="84"/>
      <c r="LMT1870" s="84"/>
      <c r="LMU1870" s="84"/>
      <c r="LMV1870" s="84"/>
      <c r="LMW1870" s="84"/>
      <c r="LMX1870" s="84"/>
      <c r="LMY1870" s="84"/>
      <c r="LMZ1870" s="84"/>
      <c r="LNA1870" s="84"/>
      <c r="LNB1870" s="84"/>
      <c r="LNC1870" s="84"/>
      <c r="LND1870" s="84"/>
      <c r="LNE1870" s="84"/>
      <c r="LNF1870" s="84"/>
      <c r="LNG1870" s="84"/>
      <c r="LNH1870" s="84"/>
      <c r="LNI1870" s="84"/>
      <c r="LNJ1870" s="84"/>
      <c r="LNK1870" s="84"/>
      <c r="LNL1870" s="84"/>
      <c r="LNM1870" s="84"/>
      <c r="LNN1870" s="84"/>
      <c r="LNO1870" s="84"/>
      <c r="LNP1870" s="84"/>
      <c r="LNQ1870" s="84"/>
      <c r="LNR1870" s="84"/>
      <c r="LNS1870" s="84"/>
      <c r="LNT1870" s="84"/>
      <c r="LNU1870" s="84"/>
      <c r="LNV1870" s="84"/>
      <c r="LNW1870" s="84"/>
      <c r="LNX1870" s="84"/>
      <c r="LNY1870" s="84"/>
      <c r="LNZ1870" s="84"/>
      <c r="LOA1870" s="84"/>
      <c r="LOB1870" s="84"/>
      <c r="LOC1870" s="84"/>
      <c r="LOD1870" s="84"/>
      <c r="LOE1870" s="84"/>
      <c r="LOF1870" s="84"/>
      <c r="LOG1870" s="84"/>
      <c r="LOH1870" s="84"/>
      <c r="LOI1870" s="84"/>
      <c r="LOJ1870" s="84"/>
      <c r="LOK1870" s="84"/>
      <c r="LOL1870" s="84"/>
      <c r="LOM1870" s="84"/>
      <c r="LON1870" s="84"/>
      <c r="LOO1870" s="84"/>
      <c r="LOP1870" s="84"/>
      <c r="LOQ1870" s="84"/>
      <c r="LOR1870" s="84"/>
      <c r="LOS1870" s="84"/>
      <c r="LOT1870" s="84"/>
      <c r="LOU1870" s="84"/>
      <c r="LOV1870" s="84"/>
      <c r="LOW1870" s="84"/>
      <c r="LOX1870" s="84"/>
      <c r="LOY1870" s="84"/>
      <c r="LOZ1870" s="84"/>
      <c r="LPA1870" s="84"/>
      <c r="LPB1870" s="84"/>
      <c r="LPC1870" s="84"/>
      <c r="LPD1870" s="84"/>
      <c r="LPE1870" s="84"/>
      <c r="LPF1870" s="84"/>
      <c r="LPG1870" s="84"/>
      <c r="LPH1870" s="84"/>
      <c r="LPI1870" s="84"/>
      <c r="LPJ1870" s="84"/>
      <c r="LPK1870" s="84"/>
      <c r="LPL1870" s="84"/>
      <c r="LPM1870" s="84"/>
      <c r="LPN1870" s="84"/>
      <c r="LPO1870" s="84"/>
      <c r="LPP1870" s="84"/>
      <c r="LPQ1870" s="84"/>
      <c r="LPR1870" s="84"/>
      <c r="LPS1870" s="84"/>
      <c r="LPT1870" s="84"/>
      <c r="LPU1870" s="84"/>
      <c r="LPV1870" s="84"/>
      <c r="LPW1870" s="84"/>
      <c r="LPX1870" s="84"/>
      <c r="LPY1870" s="84"/>
      <c r="LPZ1870" s="84"/>
      <c r="LQA1870" s="84"/>
      <c r="LQB1870" s="84"/>
      <c r="LQC1870" s="84"/>
      <c r="LQD1870" s="84"/>
      <c r="LQE1870" s="84"/>
      <c r="LQF1870" s="84"/>
      <c r="LQG1870" s="84"/>
      <c r="LQH1870" s="84"/>
      <c r="LQI1870" s="84"/>
      <c r="LQJ1870" s="84"/>
      <c r="LQK1870" s="84"/>
      <c r="LQL1870" s="84"/>
      <c r="LQM1870" s="84"/>
      <c r="LQN1870" s="84"/>
      <c r="LQO1870" s="84"/>
      <c r="LQP1870" s="84"/>
      <c r="LQQ1870" s="84"/>
      <c r="LQR1870" s="84"/>
      <c r="LQS1870" s="84"/>
      <c r="LQT1870" s="84"/>
      <c r="LQU1870" s="84"/>
      <c r="LQV1870" s="84"/>
      <c r="LQW1870" s="84"/>
      <c r="LQX1870" s="84"/>
      <c r="LQY1870" s="84"/>
      <c r="LQZ1870" s="84"/>
      <c r="LRA1870" s="84"/>
      <c r="LRB1870" s="84"/>
      <c r="LRC1870" s="84"/>
      <c r="LRD1870" s="84"/>
      <c r="LRE1870" s="84"/>
      <c r="LRF1870" s="84"/>
      <c r="LRG1870" s="84"/>
      <c r="LRH1870" s="84"/>
      <c r="LRI1870" s="84"/>
      <c r="LRJ1870" s="84"/>
      <c r="LRK1870" s="84"/>
      <c r="LRL1870" s="84"/>
      <c r="LRM1870" s="84"/>
      <c r="LRN1870" s="84"/>
      <c r="LRO1870" s="84"/>
      <c r="LRP1870" s="84"/>
      <c r="LRQ1870" s="84"/>
      <c r="LRR1870" s="84"/>
      <c r="LRS1870" s="84"/>
      <c r="LRT1870" s="84"/>
      <c r="LRU1870" s="84"/>
      <c r="LRV1870" s="84"/>
      <c r="LRW1870" s="84"/>
      <c r="LRX1870" s="84"/>
      <c r="LRY1870" s="84"/>
      <c r="LRZ1870" s="84"/>
      <c r="LSA1870" s="84"/>
      <c r="LSB1870" s="84"/>
      <c r="LSC1870" s="84"/>
      <c r="LSD1870" s="84"/>
      <c r="LSE1870" s="84"/>
      <c r="LSF1870" s="84"/>
      <c r="LSG1870" s="84"/>
      <c r="LSH1870" s="84"/>
      <c r="LSI1870" s="84"/>
      <c r="LSJ1870" s="84"/>
      <c r="LSK1870" s="84"/>
      <c r="LSL1870" s="84"/>
      <c r="LSM1870" s="84"/>
      <c r="LSN1870" s="84"/>
      <c r="LSO1870" s="84"/>
      <c r="LSP1870" s="84"/>
      <c r="LSQ1870" s="84"/>
      <c r="LSR1870" s="84"/>
      <c r="LSS1870" s="84"/>
      <c r="LST1870" s="84"/>
      <c r="LSU1870" s="84"/>
      <c r="LSV1870" s="84"/>
      <c r="LSW1870" s="84"/>
      <c r="LSX1870" s="84"/>
      <c r="LSY1870" s="84"/>
      <c r="LSZ1870" s="84"/>
      <c r="LTA1870" s="84"/>
      <c r="LTB1870" s="84"/>
      <c r="LTC1870" s="84"/>
      <c r="LTD1870" s="84"/>
      <c r="LTE1870" s="84"/>
      <c r="LTF1870" s="84"/>
      <c r="LTG1870" s="84"/>
      <c r="LTH1870" s="84"/>
      <c r="LTI1870" s="84"/>
      <c r="LTJ1870" s="84"/>
      <c r="LTK1870" s="84"/>
      <c r="LTL1870" s="84"/>
      <c r="LTM1870" s="84"/>
      <c r="LTN1870" s="84"/>
      <c r="LTO1870" s="84"/>
      <c r="LTP1870" s="84"/>
      <c r="LTQ1870" s="84"/>
      <c r="LTR1870" s="84"/>
      <c r="LTS1870" s="84"/>
      <c r="LTT1870" s="84"/>
      <c r="LTU1870" s="84"/>
      <c r="LTV1870" s="84"/>
      <c r="LTW1870" s="84"/>
      <c r="LTX1870" s="84"/>
      <c r="LTY1870" s="84"/>
      <c r="LTZ1870" s="84"/>
      <c r="LUA1870" s="84"/>
      <c r="LUB1870" s="84"/>
      <c r="LUC1870" s="84"/>
      <c r="LUD1870" s="84"/>
      <c r="LUE1870" s="84"/>
      <c r="LUF1870" s="84"/>
      <c r="LUG1870" s="84"/>
      <c r="LUH1870" s="84"/>
      <c r="LUI1870" s="84"/>
      <c r="LUJ1870" s="84"/>
      <c r="LUK1870" s="84"/>
      <c r="LUL1870" s="84"/>
      <c r="LUM1870" s="84"/>
      <c r="LUN1870" s="84"/>
      <c r="LUO1870" s="84"/>
      <c r="LUP1870" s="84"/>
      <c r="LUQ1870" s="84"/>
      <c r="LUR1870" s="84"/>
      <c r="LUS1870" s="84"/>
      <c r="LUT1870" s="84"/>
      <c r="LUU1870" s="84"/>
      <c r="LUV1870" s="84"/>
      <c r="LUW1870" s="84"/>
      <c r="LUX1870" s="84"/>
      <c r="LUY1870" s="84"/>
      <c r="LUZ1870" s="84"/>
      <c r="LVA1870" s="84"/>
      <c r="LVB1870" s="84"/>
      <c r="LVC1870" s="84"/>
      <c r="LVD1870" s="84"/>
      <c r="LVE1870" s="84"/>
      <c r="LVF1870" s="84"/>
      <c r="LVG1870" s="84"/>
      <c r="LVH1870" s="84"/>
      <c r="LVI1870" s="84"/>
      <c r="LVJ1870" s="84"/>
      <c r="LVK1870" s="84"/>
      <c r="LVL1870" s="84"/>
      <c r="LVM1870" s="84"/>
      <c r="LVN1870" s="84"/>
      <c r="LVO1870" s="84"/>
      <c r="LVP1870" s="84"/>
      <c r="LVQ1870" s="84"/>
      <c r="LVR1870" s="84"/>
      <c r="LVS1870" s="84"/>
      <c r="LVT1870" s="84"/>
      <c r="LVU1870" s="84"/>
      <c r="LVV1870" s="84"/>
      <c r="LVW1870" s="84"/>
      <c r="LVX1870" s="84"/>
      <c r="LVY1870" s="84"/>
      <c r="LVZ1870" s="84"/>
      <c r="LWA1870" s="84"/>
      <c r="LWB1870" s="84"/>
      <c r="LWC1870" s="84"/>
      <c r="LWD1870" s="84"/>
      <c r="LWE1870" s="84"/>
      <c r="LWF1870" s="84"/>
      <c r="LWG1870" s="84"/>
      <c r="LWH1870" s="84"/>
      <c r="LWI1870" s="84"/>
      <c r="LWJ1870" s="84"/>
      <c r="LWK1870" s="84"/>
      <c r="LWL1870" s="84"/>
      <c r="LWM1870" s="84"/>
      <c r="LWN1870" s="84"/>
      <c r="LWO1870" s="84"/>
      <c r="LWP1870" s="84"/>
      <c r="LWQ1870" s="84"/>
      <c r="LWR1870" s="84"/>
      <c r="LWS1870" s="84"/>
      <c r="LWT1870" s="84"/>
      <c r="LWU1870" s="84"/>
      <c r="LWV1870" s="84"/>
      <c r="LWW1870" s="84"/>
      <c r="LWX1870" s="84"/>
      <c r="LWY1870" s="84"/>
      <c r="LWZ1870" s="84"/>
      <c r="LXA1870" s="84"/>
      <c r="LXB1870" s="84"/>
      <c r="LXC1870" s="84"/>
      <c r="LXD1870" s="84"/>
      <c r="LXE1870" s="84"/>
      <c r="LXF1870" s="84"/>
      <c r="LXG1870" s="84"/>
      <c r="LXH1870" s="84"/>
      <c r="LXI1870" s="84"/>
      <c r="LXJ1870" s="84"/>
      <c r="LXK1870" s="84"/>
      <c r="LXL1870" s="84"/>
      <c r="LXM1870" s="84"/>
      <c r="LXN1870" s="84"/>
      <c r="LXO1870" s="84"/>
      <c r="LXP1870" s="84"/>
      <c r="LXQ1870" s="84"/>
      <c r="LXR1870" s="84"/>
      <c r="LXS1870" s="84"/>
      <c r="LXT1870" s="84"/>
      <c r="LXU1870" s="84"/>
      <c r="LXV1870" s="84"/>
      <c r="LXW1870" s="84"/>
      <c r="LXX1870" s="84"/>
      <c r="LXY1870" s="84"/>
      <c r="LXZ1870" s="84"/>
      <c r="LYA1870" s="84"/>
      <c r="LYB1870" s="84"/>
      <c r="LYC1870" s="84"/>
      <c r="LYD1870" s="84"/>
      <c r="LYE1870" s="84"/>
      <c r="LYF1870" s="84"/>
      <c r="LYG1870" s="84"/>
      <c r="LYH1870" s="84"/>
      <c r="LYI1870" s="84"/>
      <c r="LYJ1870" s="84"/>
      <c r="LYK1870" s="84"/>
      <c r="LYL1870" s="84"/>
      <c r="LYM1870" s="84"/>
      <c r="LYN1870" s="84"/>
      <c r="LYO1870" s="84"/>
      <c r="LYP1870" s="84"/>
      <c r="LYQ1870" s="84"/>
      <c r="LYR1870" s="84"/>
      <c r="LYS1870" s="84"/>
      <c r="LYT1870" s="84"/>
      <c r="LYU1870" s="84"/>
      <c r="LYV1870" s="84"/>
      <c r="LYW1870" s="84"/>
      <c r="LYX1870" s="84"/>
      <c r="LYY1870" s="84"/>
      <c r="LYZ1870" s="84"/>
      <c r="LZA1870" s="84"/>
      <c r="LZB1870" s="84"/>
      <c r="LZC1870" s="84"/>
      <c r="LZD1870" s="84"/>
      <c r="LZE1870" s="84"/>
      <c r="LZF1870" s="84"/>
      <c r="LZG1870" s="84"/>
      <c r="LZH1870" s="84"/>
      <c r="LZI1870" s="84"/>
      <c r="LZJ1870" s="84"/>
      <c r="LZK1870" s="84"/>
      <c r="LZL1870" s="84"/>
      <c r="LZM1870" s="84"/>
      <c r="LZN1870" s="84"/>
      <c r="LZO1870" s="84"/>
      <c r="LZP1870" s="84"/>
      <c r="LZQ1870" s="84"/>
      <c r="LZR1870" s="84"/>
      <c r="LZS1870" s="84"/>
      <c r="LZT1870" s="84"/>
      <c r="LZU1870" s="84"/>
      <c r="LZV1870" s="84"/>
      <c r="LZW1870" s="84"/>
      <c r="LZX1870" s="84"/>
      <c r="LZY1870" s="84"/>
      <c r="LZZ1870" s="84"/>
      <c r="MAA1870" s="84"/>
      <c r="MAB1870" s="84"/>
      <c r="MAC1870" s="84"/>
      <c r="MAD1870" s="84"/>
      <c r="MAE1870" s="84"/>
      <c r="MAF1870" s="84"/>
      <c r="MAG1870" s="84"/>
      <c r="MAH1870" s="84"/>
      <c r="MAI1870" s="84"/>
      <c r="MAJ1870" s="84"/>
      <c r="MAK1870" s="84"/>
      <c r="MAL1870" s="84"/>
      <c r="MAM1870" s="84"/>
      <c r="MAN1870" s="84"/>
      <c r="MAO1870" s="84"/>
      <c r="MAP1870" s="84"/>
      <c r="MAQ1870" s="84"/>
      <c r="MAR1870" s="84"/>
      <c r="MAS1870" s="84"/>
      <c r="MAT1870" s="84"/>
      <c r="MAU1870" s="84"/>
      <c r="MAV1870" s="84"/>
      <c r="MAW1870" s="84"/>
      <c r="MAX1870" s="84"/>
      <c r="MAY1870" s="84"/>
      <c r="MAZ1870" s="84"/>
      <c r="MBA1870" s="84"/>
      <c r="MBB1870" s="84"/>
      <c r="MBC1870" s="84"/>
      <c r="MBD1870" s="84"/>
      <c r="MBE1870" s="84"/>
      <c r="MBF1870" s="84"/>
      <c r="MBG1870" s="84"/>
      <c r="MBH1870" s="84"/>
      <c r="MBI1870" s="84"/>
      <c r="MBJ1870" s="84"/>
      <c r="MBK1870" s="84"/>
      <c r="MBL1870" s="84"/>
      <c r="MBM1870" s="84"/>
      <c r="MBN1870" s="84"/>
      <c r="MBO1870" s="84"/>
      <c r="MBP1870" s="84"/>
      <c r="MBQ1870" s="84"/>
      <c r="MBR1870" s="84"/>
      <c r="MBS1870" s="84"/>
      <c r="MBT1870" s="84"/>
      <c r="MBU1870" s="84"/>
      <c r="MBV1870" s="84"/>
      <c r="MBW1870" s="84"/>
      <c r="MBX1870" s="84"/>
      <c r="MBY1870" s="84"/>
      <c r="MBZ1870" s="84"/>
      <c r="MCA1870" s="84"/>
      <c r="MCB1870" s="84"/>
      <c r="MCC1870" s="84"/>
      <c r="MCD1870" s="84"/>
      <c r="MCE1870" s="84"/>
      <c r="MCF1870" s="84"/>
      <c r="MCG1870" s="84"/>
      <c r="MCH1870" s="84"/>
      <c r="MCI1870" s="84"/>
      <c r="MCJ1870" s="84"/>
      <c r="MCK1870" s="84"/>
      <c r="MCL1870" s="84"/>
      <c r="MCM1870" s="84"/>
      <c r="MCN1870" s="84"/>
      <c r="MCO1870" s="84"/>
      <c r="MCP1870" s="84"/>
      <c r="MCQ1870" s="84"/>
      <c r="MCR1870" s="84"/>
      <c r="MCS1870" s="84"/>
      <c r="MCT1870" s="84"/>
      <c r="MCU1870" s="84"/>
      <c r="MCV1870" s="84"/>
      <c r="MCW1870" s="84"/>
      <c r="MCX1870" s="84"/>
      <c r="MCY1870" s="84"/>
      <c r="MCZ1870" s="84"/>
      <c r="MDA1870" s="84"/>
      <c r="MDB1870" s="84"/>
      <c r="MDC1870" s="84"/>
      <c r="MDD1870" s="84"/>
      <c r="MDE1870" s="84"/>
      <c r="MDF1870" s="84"/>
      <c r="MDG1870" s="84"/>
      <c r="MDH1870" s="84"/>
      <c r="MDI1870" s="84"/>
      <c r="MDJ1870" s="84"/>
      <c r="MDK1870" s="84"/>
      <c r="MDL1870" s="84"/>
      <c r="MDM1870" s="84"/>
      <c r="MDN1870" s="84"/>
      <c r="MDO1870" s="84"/>
      <c r="MDP1870" s="84"/>
      <c r="MDQ1870" s="84"/>
      <c r="MDR1870" s="84"/>
      <c r="MDS1870" s="84"/>
      <c r="MDT1870" s="84"/>
      <c r="MDU1870" s="84"/>
      <c r="MDV1870" s="84"/>
      <c r="MDW1870" s="84"/>
      <c r="MDX1870" s="84"/>
      <c r="MDY1870" s="84"/>
      <c r="MDZ1870" s="84"/>
      <c r="MEA1870" s="84"/>
      <c r="MEB1870" s="84"/>
      <c r="MEC1870" s="84"/>
      <c r="MED1870" s="84"/>
      <c r="MEE1870" s="84"/>
      <c r="MEF1870" s="84"/>
      <c r="MEG1870" s="84"/>
      <c r="MEH1870" s="84"/>
      <c r="MEI1870" s="84"/>
      <c r="MEJ1870" s="84"/>
      <c r="MEK1870" s="84"/>
      <c r="MEL1870" s="84"/>
      <c r="MEM1870" s="84"/>
      <c r="MEN1870" s="84"/>
      <c r="MEO1870" s="84"/>
      <c r="MEP1870" s="84"/>
      <c r="MEQ1870" s="84"/>
      <c r="MER1870" s="84"/>
      <c r="MES1870" s="84"/>
      <c r="MET1870" s="84"/>
      <c r="MEU1870" s="84"/>
      <c r="MEV1870" s="84"/>
      <c r="MEW1870" s="84"/>
      <c r="MEX1870" s="84"/>
      <c r="MEY1870" s="84"/>
      <c r="MEZ1870" s="84"/>
      <c r="MFA1870" s="84"/>
      <c r="MFB1870" s="84"/>
      <c r="MFC1870" s="84"/>
      <c r="MFD1870" s="84"/>
      <c r="MFE1870" s="84"/>
      <c r="MFF1870" s="84"/>
      <c r="MFG1870" s="84"/>
      <c r="MFH1870" s="84"/>
      <c r="MFI1870" s="84"/>
      <c r="MFJ1870" s="84"/>
      <c r="MFK1870" s="84"/>
      <c r="MFL1870" s="84"/>
      <c r="MFM1870" s="84"/>
      <c r="MFN1870" s="84"/>
      <c r="MFO1870" s="84"/>
      <c r="MFP1870" s="84"/>
      <c r="MFQ1870" s="84"/>
      <c r="MFR1870" s="84"/>
      <c r="MFS1870" s="84"/>
      <c r="MFT1870" s="84"/>
      <c r="MFU1870" s="84"/>
      <c r="MFV1870" s="84"/>
      <c r="MFW1870" s="84"/>
      <c r="MFX1870" s="84"/>
      <c r="MFY1870" s="84"/>
      <c r="MFZ1870" s="84"/>
      <c r="MGA1870" s="84"/>
      <c r="MGB1870" s="84"/>
      <c r="MGC1870" s="84"/>
      <c r="MGD1870" s="84"/>
      <c r="MGE1870" s="84"/>
      <c r="MGF1870" s="84"/>
      <c r="MGG1870" s="84"/>
      <c r="MGH1870" s="84"/>
      <c r="MGI1870" s="84"/>
      <c r="MGJ1870" s="84"/>
      <c r="MGK1870" s="84"/>
      <c r="MGL1870" s="84"/>
      <c r="MGM1870" s="84"/>
      <c r="MGN1870" s="84"/>
      <c r="MGO1870" s="84"/>
      <c r="MGP1870" s="84"/>
      <c r="MGQ1870" s="84"/>
      <c r="MGR1870" s="84"/>
      <c r="MGS1870" s="84"/>
      <c r="MGT1870" s="84"/>
      <c r="MGU1870" s="84"/>
      <c r="MGV1870" s="84"/>
      <c r="MGW1870" s="84"/>
      <c r="MGX1870" s="84"/>
      <c r="MGY1870" s="84"/>
      <c r="MGZ1870" s="84"/>
      <c r="MHA1870" s="84"/>
      <c r="MHB1870" s="84"/>
      <c r="MHC1870" s="84"/>
      <c r="MHD1870" s="84"/>
      <c r="MHE1870" s="84"/>
      <c r="MHF1870" s="84"/>
      <c r="MHG1870" s="84"/>
      <c r="MHH1870" s="84"/>
      <c r="MHI1870" s="84"/>
      <c r="MHJ1870" s="84"/>
      <c r="MHK1870" s="84"/>
      <c r="MHL1870" s="84"/>
      <c r="MHM1870" s="84"/>
      <c r="MHN1870" s="84"/>
      <c r="MHO1870" s="84"/>
      <c r="MHP1870" s="84"/>
      <c r="MHQ1870" s="84"/>
      <c r="MHR1870" s="84"/>
      <c r="MHS1870" s="84"/>
      <c r="MHT1870" s="84"/>
      <c r="MHU1870" s="84"/>
      <c r="MHV1870" s="84"/>
      <c r="MHW1870" s="84"/>
      <c r="MHX1870" s="84"/>
      <c r="MHY1870" s="84"/>
      <c r="MHZ1870" s="84"/>
      <c r="MIA1870" s="84"/>
      <c r="MIB1870" s="84"/>
      <c r="MIC1870" s="84"/>
      <c r="MID1870" s="84"/>
      <c r="MIE1870" s="84"/>
      <c r="MIF1870" s="84"/>
      <c r="MIG1870" s="84"/>
      <c r="MIH1870" s="84"/>
      <c r="MII1870" s="84"/>
      <c r="MIJ1870" s="84"/>
      <c r="MIK1870" s="84"/>
      <c r="MIL1870" s="84"/>
      <c r="MIM1870" s="84"/>
      <c r="MIN1870" s="84"/>
      <c r="MIO1870" s="84"/>
      <c r="MIP1870" s="84"/>
      <c r="MIQ1870" s="84"/>
      <c r="MIR1870" s="84"/>
      <c r="MIS1870" s="84"/>
      <c r="MIT1870" s="84"/>
      <c r="MIU1870" s="84"/>
      <c r="MIV1870" s="84"/>
      <c r="MIW1870" s="84"/>
      <c r="MIX1870" s="84"/>
      <c r="MIY1870" s="84"/>
      <c r="MIZ1870" s="84"/>
      <c r="MJA1870" s="84"/>
      <c r="MJB1870" s="84"/>
      <c r="MJC1870" s="84"/>
      <c r="MJD1870" s="84"/>
      <c r="MJE1870" s="84"/>
      <c r="MJF1870" s="84"/>
      <c r="MJG1870" s="84"/>
      <c r="MJH1870" s="84"/>
      <c r="MJI1870" s="84"/>
      <c r="MJJ1870" s="84"/>
      <c r="MJK1870" s="84"/>
      <c r="MJL1870" s="84"/>
      <c r="MJM1870" s="84"/>
      <c r="MJN1870" s="84"/>
      <c r="MJO1870" s="84"/>
      <c r="MJP1870" s="84"/>
      <c r="MJQ1870" s="84"/>
      <c r="MJR1870" s="84"/>
      <c r="MJS1870" s="84"/>
      <c r="MJT1870" s="84"/>
      <c r="MJU1870" s="84"/>
      <c r="MJV1870" s="84"/>
      <c r="MJW1870" s="84"/>
      <c r="MJX1870" s="84"/>
      <c r="MJY1870" s="84"/>
      <c r="MJZ1870" s="84"/>
      <c r="MKA1870" s="84"/>
      <c r="MKB1870" s="84"/>
      <c r="MKC1870" s="84"/>
      <c r="MKD1870" s="84"/>
      <c r="MKE1870" s="84"/>
      <c r="MKF1870" s="84"/>
      <c r="MKG1870" s="84"/>
      <c r="MKH1870" s="84"/>
      <c r="MKI1870" s="84"/>
      <c r="MKJ1870" s="84"/>
      <c r="MKK1870" s="84"/>
      <c r="MKL1870" s="84"/>
      <c r="MKM1870" s="84"/>
      <c r="MKN1870" s="84"/>
      <c r="MKO1870" s="84"/>
      <c r="MKP1870" s="84"/>
      <c r="MKQ1870" s="84"/>
      <c r="MKR1870" s="84"/>
      <c r="MKS1870" s="84"/>
      <c r="MKT1870" s="84"/>
      <c r="MKU1870" s="84"/>
      <c r="MKV1870" s="84"/>
      <c r="MKW1870" s="84"/>
      <c r="MKX1870" s="84"/>
      <c r="MKY1870" s="84"/>
      <c r="MKZ1870" s="84"/>
      <c r="MLA1870" s="84"/>
      <c r="MLB1870" s="84"/>
      <c r="MLC1870" s="84"/>
      <c r="MLD1870" s="84"/>
      <c r="MLE1870" s="84"/>
      <c r="MLF1870" s="84"/>
      <c r="MLG1870" s="84"/>
      <c r="MLH1870" s="84"/>
      <c r="MLI1870" s="84"/>
      <c r="MLJ1870" s="84"/>
      <c r="MLK1870" s="84"/>
      <c r="MLL1870" s="84"/>
      <c r="MLM1870" s="84"/>
      <c r="MLN1870" s="84"/>
      <c r="MLO1870" s="84"/>
      <c r="MLP1870" s="84"/>
      <c r="MLQ1870" s="84"/>
      <c r="MLR1870" s="84"/>
      <c r="MLS1870" s="84"/>
      <c r="MLT1870" s="84"/>
      <c r="MLU1870" s="84"/>
      <c r="MLV1870" s="84"/>
      <c r="MLW1870" s="84"/>
      <c r="MLX1870" s="84"/>
      <c r="MLY1870" s="84"/>
      <c r="MLZ1870" s="84"/>
      <c r="MMA1870" s="84"/>
      <c r="MMB1870" s="84"/>
      <c r="MMC1870" s="84"/>
      <c r="MMD1870" s="84"/>
      <c r="MME1870" s="84"/>
      <c r="MMF1870" s="84"/>
      <c r="MMG1870" s="84"/>
      <c r="MMH1870" s="84"/>
      <c r="MMI1870" s="84"/>
      <c r="MMJ1870" s="84"/>
      <c r="MMK1870" s="84"/>
      <c r="MML1870" s="84"/>
      <c r="MMM1870" s="84"/>
      <c r="MMN1870" s="84"/>
      <c r="MMO1870" s="84"/>
      <c r="MMP1870" s="84"/>
      <c r="MMQ1870" s="84"/>
      <c r="MMR1870" s="84"/>
      <c r="MMS1870" s="84"/>
      <c r="MMT1870" s="84"/>
      <c r="MMU1870" s="84"/>
      <c r="MMV1870" s="84"/>
      <c r="MMW1870" s="84"/>
      <c r="MMX1870" s="84"/>
      <c r="MMY1870" s="84"/>
      <c r="MMZ1870" s="84"/>
      <c r="MNA1870" s="84"/>
      <c r="MNB1870" s="84"/>
      <c r="MNC1870" s="84"/>
      <c r="MND1870" s="84"/>
      <c r="MNE1870" s="84"/>
      <c r="MNF1870" s="84"/>
      <c r="MNG1870" s="84"/>
      <c r="MNH1870" s="84"/>
      <c r="MNI1870" s="84"/>
      <c r="MNJ1870" s="84"/>
      <c r="MNK1870" s="84"/>
      <c r="MNL1870" s="84"/>
      <c r="MNM1870" s="84"/>
      <c r="MNN1870" s="84"/>
      <c r="MNO1870" s="84"/>
      <c r="MNP1870" s="84"/>
      <c r="MNQ1870" s="84"/>
      <c r="MNR1870" s="84"/>
      <c r="MNS1870" s="84"/>
      <c r="MNT1870" s="84"/>
      <c r="MNU1870" s="84"/>
      <c r="MNV1870" s="84"/>
      <c r="MNW1870" s="84"/>
      <c r="MNX1870" s="84"/>
      <c r="MNY1870" s="84"/>
      <c r="MNZ1870" s="84"/>
      <c r="MOA1870" s="84"/>
      <c r="MOB1870" s="84"/>
      <c r="MOC1870" s="84"/>
      <c r="MOD1870" s="84"/>
      <c r="MOE1870" s="84"/>
      <c r="MOF1870" s="84"/>
      <c r="MOG1870" s="84"/>
      <c r="MOH1870" s="84"/>
      <c r="MOI1870" s="84"/>
      <c r="MOJ1870" s="84"/>
      <c r="MOK1870" s="84"/>
      <c r="MOL1870" s="84"/>
      <c r="MOM1870" s="84"/>
      <c r="MON1870" s="84"/>
      <c r="MOO1870" s="84"/>
      <c r="MOP1870" s="84"/>
      <c r="MOQ1870" s="84"/>
      <c r="MOR1870" s="84"/>
      <c r="MOS1870" s="84"/>
      <c r="MOT1870" s="84"/>
      <c r="MOU1870" s="84"/>
      <c r="MOV1870" s="84"/>
      <c r="MOW1870" s="84"/>
      <c r="MOX1870" s="84"/>
      <c r="MOY1870" s="84"/>
      <c r="MOZ1870" s="84"/>
      <c r="MPA1870" s="84"/>
      <c r="MPB1870" s="84"/>
      <c r="MPC1870" s="84"/>
      <c r="MPD1870" s="84"/>
      <c r="MPE1870" s="84"/>
      <c r="MPF1870" s="84"/>
      <c r="MPG1870" s="84"/>
      <c r="MPH1870" s="84"/>
      <c r="MPI1870" s="84"/>
      <c r="MPJ1870" s="84"/>
      <c r="MPK1870" s="84"/>
      <c r="MPL1870" s="84"/>
      <c r="MPM1870" s="84"/>
      <c r="MPN1870" s="84"/>
      <c r="MPO1870" s="84"/>
      <c r="MPP1870" s="84"/>
      <c r="MPQ1870" s="84"/>
      <c r="MPR1870" s="84"/>
      <c r="MPS1870" s="84"/>
      <c r="MPT1870" s="84"/>
      <c r="MPU1870" s="84"/>
      <c r="MPV1870" s="84"/>
      <c r="MPW1870" s="84"/>
      <c r="MPX1870" s="84"/>
      <c r="MPY1870" s="84"/>
      <c r="MPZ1870" s="84"/>
      <c r="MQA1870" s="84"/>
      <c r="MQB1870" s="84"/>
      <c r="MQC1870" s="84"/>
      <c r="MQD1870" s="84"/>
      <c r="MQE1870" s="84"/>
      <c r="MQF1870" s="84"/>
      <c r="MQG1870" s="84"/>
      <c r="MQH1870" s="84"/>
      <c r="MQI1870" s="84"/>
      <c r="MQJ1870" s="84"/>
      <c r="MQK1870" s="84"/>
      <c r="MQL1870" s="84"/>
      <c r="MQM1870" s="84"/>
      <c r="MQN1870" s="84"/>
      <c r="MQO1870" s="84"/>
      <c r="MQP1870" s="84"/>
      <c r="MQQ1870" s="84"/>
      <c r="MQR1870" s="84"/>
      <c r="MQS1870" s="84"/>
      <c r="MQT1870" s="84"/>
      <c r="MQU1870" s="84"/>
      <c r="MQV1870" s="84"/>
      <c r="MQW1870" s="84"/>
      <c r="MQX1870" s="84"/>
      <c r="MQY1870" s="84"/>
      <c r="MQZ1870" s="84"/>
      <c r="MRA1870" s="84"/>
      <c r="MRB1870" s="84"/>
      <c r="MRC1870" s="84"/>
      <c r="MRD1870" s="84"/>
      <c r="MRE1870" s="84"/>
      <c r="MRF1870" s="84"/>
      <c r="MRG1870" s="84"/>
      <c r="MRH1870" s="84"/>
      <c r="MRI1870" s="84"/>
      <c r="MRJ1870" s="84"/>
      <c r="MRK1870" s="84"/>
      <c r="MRL1870" s="84"/>
      <c r="MRM1870" s="84"/>
      <c r="MRN1870" s="84"/>
      <c r="MRO1870" s="84"/>
      <c r="MRP1870" s="84"/>
      <c r="MRQ1870" s="84"/>
      <c r="MRR1870" s="84"/>
      <c r="MRS1870" s="84"/>
      <c r="MRT1870" s="84"/>
      <c r="MRU1870" s="84"/>
      <c r="MRV1870" s="84"/>
      <c r="MRW1870" s="84"/>
      <c r="MRX1870" s="84"/>
      <c r="MRY1870" s="84"/>
      <c r="MRZ1870" s="84"/>
      <c r="MSA1870" s="84"/>
      <c r="MSB1870" s="84"/>
      <c r="MSC1870" s="84"/>
      <c r="MSD1870" s="84"/>
      <c r="MSE1870" s="84"/>
      <c r="MSF1870" s="84"/>
      <c r="MSG1870" s="84"/>
      <c r="MSH1870" s="84"/>
      <c r="MSI1870" s="84"/>
      <c r="MSJ1870" s="84"/>
      <c r="MSK1870" s="84"/>
      <c r="MSL1870" s="84"/>
      <c r="MSM1870" s="84"/>
      <c r="MSN1870" s="84"/>
      <c r="MSO1870" s="84"/>
      <c r="MSP1870" s="84"/>
      <c r="MSQ1870" s="84"/>
      <c r="MSR1870" s="84"/>
      <c r="MSS1870" s="84"/>
      <c r="MST1870" s="84"/>
      <c r="MSU1870" s="84"/>
      <c r="MSV1870" s="84"/>
      <c r="MSW1870" s="84"/>
      <c r="MSX1870" s="84"/>
      <c r="MSY1870" s="84"/>
      <c r="MSZ1870" s="84"/>
      <c r="MTA1870" s="84"/>
      <c r="MTB1870" s="84"/>
      <c r="MTC1870" s="84"/>
      <c r="MTD1870" s="84"/>
      <c r="MTE1870" s="84"/>
      <c r="MTF1870" s="84"/>
      <c r="MTG1870" s="84"/>
      <c r="MTH1870" s="84"/>
      <c r="MTI1870" s="84"/>
      <c r="MTJ1870" s="84"/>
      <c r="MTK1870" s="84"/>
      <c r="MTL1870" s="84"/>
      <c r="MTM1870" s="84"/>
      <c r="MTN1870" s="84"/>
      <c r="MTO1870" s="84"/>
      <c r="MTP1870" s="84"/>
      <c r="MTQ1870" s="84"/>
      <c r="MTR1870" s="84"/>
      <c r="MTS1870" s="84"/>
      <c r="MTT1870" s="84"/>
      <c r="MTU1870" s="84"/>
      <c r="MTV1870" s="84"/>
      <c r="MTW1870" s="84"/>
      <c r="MTX1870" s="84"/>
      <c r="MTY1870" s="84"/>
      <c r="MTZ1870" s="84"/>
      <c r="MUA1870" s="84"/>
      <c r="MUB1870" s="84"/>
      <c r="MUC1870" s="84"/>
      <c r="MUD1870" s="84"/>
      <c r="MUE1870" s="84"/>
      <c r="MUF1870" s="84"/>
      <c r="MUG1870" s="84"/>
      <c r="MUH1870" s="84"/>
      <c r="MUI1870" s="84"/>
      <c r="MUJ1870" s="84"/>
      <c r="MUK1870" s="84"/>
      <c r="MUL1870" s="84"/>
      <c r="MUM1870" s="84"/>
      <c r="MUN1870" s="84"/>
      <c r="MUO1870" s="84"/>
      <c r="MUP1870" s="84"/>
      <c r="MUQ1870" s="84"/>
      <c r="MUR1870" s="84"/>
      <c r="MUS1870" s="84"/>
      <c r="MUT1870" s="84"/>
      <c r="MUU1870" s="84"/>
      <c r="MUV1870" s="84"/>
      <c r="MUW1870" s="84"/>
      <c r="MUX1870" s="84"/>
      <c r="MUY1870" s="84"/>
      <c r="MUZ1870" s="84"/>
      <c r="MVA1870" s="84"/>
      <c r="MVB1870" s="84"/>
      <c r="MVC1870" s="84"/>
      <c r="MVD1870" s="84"/>
      <c r="MVE1870" s="84"/>
      <c r="MVF1870" s="84"/>
      <c r="MVG1870" s="84"/>
      <c r="MVH1870" s="84"/>
      <c r="MVI1870" s="84"/>
      <c r="MVJ1870" s="84"/>
      <c r="MVK1870" s="84"/>
      <c r="MVL1870" s="84"/>
      <c r="MVM1870" s="84"/>
      <c r="MVN1870" s="84"/>
      <c r="MVO1870" s="84"/>
      <c r="MVP1870" s="84"/>
      <c r="MVQ1870" s="84"/>
      <c r="MVR1870" s="84"/>
      <c r="MVS1870" s="84"/>
      <c r="MVT1870" s="84"/>
      <c r="MVU1870" s="84"/>
      <c r="MVV1870" s="84"/>
      <c r="MVW1870" s="84"/>
      <c r="MVX1870" s="84"/>
      <c r="MVY1870" s="84"/>
      <c r="MVZ1870" s="84"/>
      <c r="MWA1870" s="84"/>
      <c r="MWB1870" s="84"/>
      <c r="MWC1870" s="84"/>
      <c r="MWD1870" s="84"/>
      <c r="MWE1870" s="84"/>
      <c r="MWF1870" s="84"/>
      <c r="MWG1870" s="84"/>
      <c r="MWH1870" s="84"/>
      <c r="MWI1870" s="84"/>
      <c r="MWJ1870" s="84"/>
      <c r="MWK1870" s="84"/>
      <c r="MWL1870" s="84"/>
      <c r="MWM1870" s="84"/>
      <c r="MWN1870" s="84"/>
      <c r="MWO1870" s="84"/>
      <c r="MWP1870" s="84"/>
      <c r="MWQ1870" s="84"/>
      <c r="MWR1870" s="84"/>
      <c r="MWS1870" s="84"/>
      <c r="MWT1870" s="84"/>
      <c r="MWU1870" s="84"/>
      <c r="MWV1870" s="84"/>
      <c r="MWW1870" s="84"/>
      <c r="MWX1870" s="84"/>
      <c r="MWY1870" s="84"/>
      <c r="MWZ1870" s="84"/>
      <c r="MXA1870" s="84"/>
      <c r="MXB1870" s="84"/>
      <c r="MXC1870" s="84"/>
      <c r="MXD1870" s="84"/>
      <c r="MXE1870" s="84"/>
      <c r="MXF1870" s="84"/>
      <c r="MXG1870" s="84"/>
      <c r="MXH1870" s="84"/>
      <c r="MXI1870" s="84"/>
      <c r="MXJ1870" s="84"/>
      <c r="MXK1870" s="84"/>
      <c r="MXL1870" s="84"/>
      <c r="MXM1870" s="84"/>
      <c r="MXN1870" s="84"/>
      <c r="MXO1870" s="84"/>
      <c r="MXP1870" s="84"/>
      <c r="MXQ1870" s="84"/>
      <c r="MXR1870" s="84"/>
      <c r="MXS1870" s="84"/>
      <c r="MXT1870" s="84"/>
      <c r="MXU1870" s="84"/>
      <c r="MXV1870" s="84"/>
      <c r="MXW1870" s="84"/>
      <c r="MXX1870" s="84"/>
      <c r="MXY1870" s="84"/>
      <c r="MXZ1870" s="84"/>
      <c r="MYA1870" s="84"/>
      <c r="MYB1870" s="84"/>
      <c r="MYC1870" s="84"/>
      <c r="MYD1870" s="84"/>
      <c r="MYE1870" s="84"/>
      <c r="MYF1870" s="84"/>
      <c r="MYG1870" s="84"/>
      <c r="MYH1870" s="84"/>
      <c r="MYI1870" s="84"/>
      <c r="MYJ1870" s="84"/>
      <c r="MYK1870" s="84"/>
      <c r="MYL1870" s="84"/>
      <c r="MYM1870" s="84"/>
      <c r="MYN1870" s="84"/>
      <c r="MYO1870" s="84"/>
      <c r="MYP1870" s="84"/>
      <c r="MYQ1870" s="84"/>
      <c r="MYR1870" s="84"/>
      <c r="MYS1870" s="84"/>
      <c r="MYT1870" s="84"/>
      <c r="MYU1870" s="84"/>
      <c r="MYV1870" s="84"/>
      <c r="MYW1870" s="84"/>
      <c r="MYX1870" s="84"/>
      <c r="MYY1870" s="84"/>
      <c r="MYZ1870" s="84"/>
      <c r="MZA1870" s="84"/>
      <c r="MZB1870" s="84"/>
      <c r="MZC1870" s="84"/>
      <c r="MZD1870" s="84"/>
      <c r="MZE1870" s="84"/>
      <c r="MZF1870" s="84"/>
      <c r="MZG1870" s="84"/>
      <c r="MZH1870" s="84"/>
      <c r="MZI1870" s="84"/>
      <c r="MZJ1870" s="84"/>
      <c r="MZK1870" s="84"/>
      <c r="MZL1870" s="84"/>
      <c r="MZM1870" s="84"/>
      <c r="MZN1870" s="84"/>
      <c r="MZO1870" s="84"/>
      <c r="MZP1870" s="84"/>
      <c r="MZQ1870" s="84"/>
      <c r="MZR1870" s="84"/>
      <c r="MZS1870" s="84"/>
      <c r="MZT1870" s="84"/>
      <c r="MZU1870" s="84"/>
      <c r="MZV1870" s="84"/>
      <c r="MZW1870" s="84"/>
      <c r="MZX1870" s="84"/>
      <c r="MZY1870" s="84"/>
      <c r="MZZ1870" s="84"/>
      <c r="NAA1870" s="84"/>
      <c r="NAB1870" s="84"/>
      <c r="NAC1870" s="84"/>
      <c r="NAD1870" s="84"/>
      <c r="NAE1870" s="84"/>
      <c r="NAF1870" s="84"/>
      <c r="NAG1870" s="84"/>
      <c r="NAH1870" s="84"/>
      <c r="NAI1870" s="84"/>
      <c r="NAJ1870" s="84"/>
      <c r="NAK1870" s="84"/>
      <c r="NAL1870" s="84"/>
      <c r="NAM1870" s="84"/>
      <c r="NAN1870" s="84"/>
      <c r="NAO1870" s="84"/>
      <c r="NAP1870" s="84"/>
      <c r="NAQ1870" s="84"/>
      <c r="NAR1870" s="84"/>
      <c r="NAS1870" s="84"/>
      <c r="NAT1870" s="84"/>
      <c r="NAU1870" s="84"/>
      <c r="NAV1870" s="84"/>
      <c r="NAW1870" s="84"/>
      <c r="NAX1870" s="84"/>
      <c r="NAY1870" s="84"/>
      <c r="NAZ1870" s="84"/>
      <c r="NBA1870" s="84"/>
      <c r="NBB1870" s="84"/>
      <c r="NBC1870" s="84"/>
      <c r="NBD1870" s="84"/>
      <c r="NBE1870" s="84"/>
      <c r="NBF1870" s="84"/>
      <c r="NBG1870" s="84"/>
      <c r="NBH1870" s="84"/>
      <c r="NBI1870" s="84"/>
      <c r="NBJ1870" s="84"/>
      <c r="NBK1870" s="84"/>
      <c r="NBL1870" s="84"/>
      <c r="NBM1870" s="84"/>
      <c r="NBN1870" s="84"/>
      <c r="NBO1870" s="84"/>
      <c r="NBP1870" s="84"/>
      <c r="NBQ1870" s="84"/>
      <c r="NBR1870" s="84"/>
      <c r="NBS1870" s="84"/>
      <c r="NBT1870" s="84"/>
      <c r="NBU1870" s="84"/>
      <c r="NBV1870" s="84"/>
      <c r="NBW1870" s="84"/>
      <c r="NBX1870" s="84"/>
      <c r="NBY1870" s="84"/>
      <c r="NBZ1870" s="84"/>
      <c r="NCA1870" s="84"/>
      <c r="NCB1870" s="84"/>
      <c r="NCC1870" s="84"/>
      <c r="NCD1870" s="84"/>
      <c r="NCE1870" s="84"/>
      <c r="NCF1870" s="84"/>
      <c r="NCG1870" s="84"/>
      <c r="NCH1870" s="84"/>
      <c r="NCI1870" s="84"/>
      <c r="NCJ1870" s="84"/>
      <c r="NCK1870" s="84"/>
      <c r="NCL1870" s="84"/>
      <c r="NCM1870" s="84"/>
      <c r="NCN1870" s="84"/>
      <c r="NCO1870" s="84"/>
      <c r="NCP1870" s="84"/>
      <c r="NCQ1870" s="84"/>
      <c r="NCR1870" s="84"/>
      <c r="NCS1870" s="84"/>
      <c r="NCT1870" s="84"/>
      <c r="NCU1870" s="84"/>
      <c r="NCV1870" s="84"/>
      <c r="NCW1870" s="84"/>
      <c r="NCX1870" s="84"/>
      <c r="NCY1870" s="84"/>
      <c r="NCZ1870" s="84"/>
      <c r="NDA1870" s="84"/>
      <c r="NDB1870" s="84"/>
      <c r="NDC1870" s="84"/>
      <c r="NDD1870" s="84"/>
      <c r="NDE1870" s="84"/>
      <c r="NDF1870" s="84"/>
      <c r="NDG1870" s="84"/>
      <c r="NDH1870" s="84"/>
      <c r="NDI1870" s="84"/>
      <c r="NDJ1870" s="84"/>
      <c r="NDK1870" s="84"/>
      <c r="NDL1870" s="84"/>
      <c r="NDM1870" s="84"/>
      <c r="NDN1870" s="84"/>
      <c r="NDO1870" s="84"/>
      <c r="NDP1870" s="84"/>
      <c r="NDQ1870" s="84"/>
      <c r="NDR1870" s="84"/>
      <c r="NDS1870" s="84"/>
      <c r="NDT1870" s="84"/>
      <c r="NDU1870" s="84"/>
      <c r="NDV1870" s="84"/>
      <c r="NDW1870" s="84"/>
      <c r="NDX1870" s="84"/>
      <c r="NDY1870" s="84"/>
      <c r="NDZ1870" s="84"/>
      <c r="NEA1870" s="84"/>
      <c r="NEB1870" s="84"/>
      <c r="NEC1870" s="84"/>
      <c r="NED1870" s="84"/>
      <c r="NEE1870" s="84"/>
      <c r="NEF1870" s="84"/>
      <c r="NEG1870" s="84"/>
      <c r="NEH1870" s="84"/>
      <c r="NEI1870" s="84"/>
      <c r="NEJ1870" s="84"/>
      <c r="NEK1870" s="84"/>
      <c r="NEL1870" s="84"/>
      <c r="NEM1870" s="84"/>
      <c r="NEN1870" s="84"/>
      <c r="NEO1870" s="84"/>
      <c r="NEP1870" s="84"/>
      <c r="NEQ1870" s="84"/>
      <c r="NER1870" s="84"/>
      <c r="NES1870" s="84"/>
      <c r="NET1870" s="84"/>
      <c r="NEU1870" s="84"/>
      <c r="NEV1870" s="84"/>
      <c r="NEW1870" s="84"/>
      <c r="NEX1870" s="84"/>
      <c r="NEY1870" s="84"/>
      <c r="NEZ1870" s="84"/>
      <c r="NFA1870" s="84"/>
      <c r="NFB1870" s="84"/>
      <c r="NFC1870" s="84"/>
      <c r="NFD1870" s="84"/>
      <c r="NFE1870" s="84"/>
      <c r="NFF1870" s="84"/>
      <c r="NFG1870" s="84"/>
      <c r="NFH1870" s="84"/>
      <c r="NFI1870" s="84"/>
      <c r="NFJ1870" s="84"/>
      <c r="NFK1870" s="84"/>
      <c r="NFL1870" s="84"/>
      <c r="NFM1870" s="84"/>
      <c r="NFN1870" s="84"/>
      <c r="NFO1870" s="84"/>
      <c r="NFP1870" s="84"/>
      <c r="NFQ1870" s="84"/>
      <c r="NFR1870" s="84"/>
      <c r="NFS1870" s="84"/>
      <c r="NFT1870" s="84"/>
      <c r="NFU1870" s="84"/>
      <c r="NFV1870" s="84"/>
      <c r="NFW1870" s="84"/>
      <c r="NFX1870" s="84"/>
      <c r="NFY1870" s="84"/>
      <c r="NFZ1870" s="84"/>
      <c r="NGA1870" s="84"/>
      <c r="NGB1870" s="84"/>
      <c r="NGC1870" s="84"/>
      <c r="NGD1870" s="84"/>
      <c r="NGE1870" s="84"/>
      <c r="NGF1870" s="84"/>
      <c r="NGG1870" s="84"/>
      <c r="NGH1870" s="84"/>
      <c r="NGI1870" s="84"/>
      <c r="NGJ1870" s="84"/>
      <c r="NGK1870" s="84"/>
      <c r="NGL1870" s="84"/>
      <c r="NGM1870" s="84"/>
      <c r="NGN1870" s="84"/>
      <c r="NGO1870" s="84"/>
      <c r="NGP1870" s="84"/>
      <c r="NGQ1870" s="84"/>
      <c r="NGR1870" s="84"/>
      <c r="NGS1870" s="84"/>
      <c r="NGT1870" s="84"/>
      <c r="NGU1870" s="84"/>
      <c r="NGV1870" s="84"/>
      <c r="NGW1870" s="84"/>
      <c r="NGX1870" s="84"/>
      <c r="NGY1870" s="84"/>
      <c r="NGZ1870" s="84"/>
      <c r="NHA1870" s="84"/>
      <c r="NHB1870" s="84"/>
      <c r="NHC1870" s="84"/>
      <c r="NHD1870" s="84"/>
      <c r="NHE1870" s="84"/>
      <c r="NHF1870" s="84"/>
      <c r="NHG1870" s="84"/>
      <c r="NHH1870" s="84"/>
      <c r="NHI1870" s="84"/>
      <c r="NHJ1870" s="84"/>
      <c r="NHK1870" s="84"/>
      <c r="NHL1870" s="84"/>
      <c r="NHM1870" s="84"/>
      <c r="NHN1870" s="84"/>
      <c r="NHO1870" s="84"/>
      <c r="NHP1870" s="84"/>
      <c r="NHQ1870" s="84"/>
      <c r="NHR1870" s="84"/>
      <c r="NHS1870" s="84"/>
      <c r="NHT1870" s="84"/>
      <c r="NHU1870" s="84"/>
      <c r="NHV1870" s="84"/>
      <c r="NHW1870" s="84"/>
      <c r="NHX1870" s="84"/>
      <c r="NHY1870" s="84"/>
      <c r="NHZ1870" s="84"/>
      <c r="NIA1870" s="84"/>
      <c r="NIB1870" s="84"/>
      <c r="NIC1870" s="84"/>
      <c r="NID1870" s="84"/>
      <c r="NIE1870" s="84"/>
      <c r="NIF1870" s="84"/>
      <c r="NIG1870" s="84"/>
      <c r="NIH1870" s="84"/>
      <c r="NII1870" s="84"/>
      <c r="NIJ1870" s="84"/>
      <c r="NIK1870" s="84"/>
      <c r="NIL1870" s="84"/>
      <c r="NIM1870" s="84"/>
      <c r="NIN1870" s="84"/>
      <c r="NIO1870" s="84"/>
      <c r="NIP1870" s="84"/>
      <c r="NIQ1870" s="84"/>
      <c r="NIR1870" s="84"/>
      <c r="NIS1870" s="84"/>
      <c r="NIT1870" s="84"/>
      <c r="NIU1870" s="84"/>
      <c r="NIV1870" s="84"/>
      <c r="NIW1870" s="84"/>
      <c r="NIX1870" s="84"/>
      <c r="NIY1870" s="84"/>
      <c r="NIZ1870" s="84"/>
      <c r="NJA1870" s="84"/>
      <c r="NJB1870" s="84"/>
      <c r="NJC1870" s="84"/>
      <c r="NJD1870" s="84"/>
      <c r="NJE1870" s="84"/>
      <c r="NJF1870" s="84"/>
      <c r="NJG1870" s="84"/>
      <c r="NJH1870" s="84"/>
      <c r="NJI1870" s="84"/>
      <c r="NJJ1870" s="84"/>
      <c r="NJK1870" s="84"/>
      <c r="NJL1870" s="84"/>
      <c r="NJM1870" s="84"/>
      <c r="NJN1870" s="84"/>
      <c r="NJO1870" s="84"/>
      <c r="NJP1870" s="84"/>
      <c r="NJQ1870" s="84"/>
      <c r="NJR1870" s="84"/>
      <c r="NJS1870" s="84"/>
      <c r="NJT1870" s="84"/>
      <c r="NJU1870" s="84"/>
      <c r="NJV1870" s="84"/>
      <c r="NJW1870" s="84"/>
      <c r="NJX1870" s="84"/>
      <c r="NJY1870" s="84"/>
      <c r="NJZ1870" s="84"/>
      <c r="NKA1870" s="84"/>
      <c r="NKB1870" s="84"/>
      <c r="NKC1870" s="84"/>
      <c r="NKD1870" s="84"/>
      <c r="NKE1870" s="84"/>
      <c r="NKF1870" s="84"/>
      <c r="NKG1870" s="84"/>
      <c r="NKH1870" s="84"/>
      <c r="NKI1870" s="84"/>
      <c r="NKJ1870" s="84"/>
      <c r="NKK1870" s="84"/>
      <c r="NKL1870" s="84"/>
      <c r="NKM1870" s="84"/>
      <c r="NKN1870" s="84"/>
      <c r="NKO1870" s="84"/>
      <c r="NKP1870" s="84"/>
      <c r="NKQ1870" s="84"/>
      <c r="NKR1870" s="84"/>
      <c r="NKS1870" s="84"/>
      <c r="NKT1870" s="84"/>
      <c r="NKU1870" s="84"/>
      <c r="NKV1870" s="84"/>
      <c r="NKW1870" s="84"/>
      <c r="NKX1870" s="84"/>
      <c r="NKY1870" s="84"/>
      <c r="NKZ1870" s="84"/>
      <c r="NLA1870" s="84"/>
      <c r="NLB1870" s="84"/>
      <c r="NLC1870" s="84"/>
      <c r="NLD1870" s="84"/>
      <c r="NLE1870" s="84"/>
      <c r="NLF1870" s="84"/>
      <c r="NLG1870" s="84"/>
      <c r="NLH1870" s="84"/>
      <c r="NLI1870" s="84"/>
      <c r="NLJ1870" s="84"/>
      <c r="NLK1870" s="84"/>
      <c r="NLL1870" s="84"/>
      <c r="NLM1870" s="84"/>
      <c r="NLN1870" s="84"/>
      <c r="NLO1870" s="84"/>
      <c r="NLP1870" s="84"/>
      <c r="NLQ1870" s="84"/>
      <c r="NLR1870" s="84"/>
      <c r="NLS1870" s="84"/>
      <c r="NLT1870" s="84"/>
      <c r="NLU1870" s="84"/>
      <c r="NLV1870" s="84"/>
      <c r="NLW1870" s="84"/>
      <c r="NLX1870" s="84"/>
      <c r="NLY1870" s="84"/>
      <c r="NLZ1870" s="84"/>
      <c r="NMA1870" s="84"/>
      <c r="NMB1870" s="84"/>
      <c r="NMC1870" s="84"/>
      <c r="NMD1870" s="84"/>
      <c r="NME1870" s="84"/>
      <c r="NMF1870" s="84"/>
      <c r="NMG1870" s="84"/>
      <c r="NMH1870" s="84"/>
      <c r="NMI1870" s="84"/>
      <c r="NMJ1870" s="84"/>
      <c r="NMK1870" s="84"/>
      <c r="NML1870" s="84"/>
      <c r="NMM1870" s="84"/>
      <c r="NMN1870" s="84"/>
      <c r="NMO1870" s="84"/>
      <c r="NMP1870" s="84"/>
      <c r="NMQ1870" s="84"/>
      <c r="NMR1870" s="84"/>
      <c r="NMS1870" s="84"/>
      <c r="NMT1870" s="84"/>
      <c r="NMU1870" s="84"/>
      <c r="NMV1870" s="84"/>
      <c r="NMW1870" s="84"/>
      <c r="NMX1870" s="84"/>
      <c r="NMY1870" s="84"/>
      <c r="NMZ1870" s="84"/>
      <c r="NNA1870" s="84"/>
      <c r="NNB1870" s="84"/>
      <c r="NNC1870" s="84"/>
      <c r="NND1870" s="84"/>
      <c r="NNE1870" s="84"/>
      <c r="NNF1870" s="84"/>
      <c r="NNG1870" s="84"/>
      <c r="NNH1870" s="84"/>
      <c r="NNI1870" s="84"/>
      <c r="NNJ1870" s="84"/>
      <c r="NNK1870" s="84"/>
      <c r="NNL1870" s="84"/>
      <c r="NNM1870" s="84"/>
      <c r="NNN1870" s="84"/>
      <c r="NNO1870" s="84"/>
      <c r="NNP1870" s="84"/>
      <c r="NNQ1870" s="84"/>
      <c r="NNR1870" s="84"/>
      <c r="NNS1870" s="84"/>
      <c r="NNT1870" s="84"/>
      <c r="NNU1870" s="84"/>
      <c r="NNV1870" s="84"/>
      <c r="NNW1870" s="84"/>
      <c r="NNX1870" s="84"/>
      <c r="NNY1870" s="84"/>
      <c r="NNZ1870" s="84"/>
      <c r="NOA1870" s="84"/>
      <c r="NOB1870" s="84"/>
      <c r="NOC1870" s="84"/>
      <c r="NOD1870" s="84"/>
      <c r="NOE1870" s="84"/>
      <c r="NOF1870" s="84"/>
      <c r="NOG1870" s="84"/>
      <c r="NOH1870" s="84"/>
      <c r="NOI1870" s="84"/>
      <c r="NOJ1870" s="84"/>
      <c r="NOK1870" s="84"/>
      <c r="NOL1870" s="84"/>
      <c r="NOM1870" s="84"/>
      <c r="NON1870" s="84"/>
      <c r="NOO1870" s="84"/>
      <c r="NOP1870" s="84"/>
      <c r="NOQ1870" s="84"/>
      <c r="NOR1870" s="84"/>
      <c r="NOS1870" s="84"/>
      <c r="NOT1870" s="84"/>
      <c r="NOU1870" s="84"/>
      <c r="NOV1870" s="84"/>
      <c r="NOW1870" s="84"/>
      <c r="NOX1870" s="84"/>
      <c r="NOY1870" s="84"/>
      <c r="NOZ1870" s="84"/>
      <c r="NPA1870" s="84"/>
      <c r="NPB1870" s="84"/>
      <c r="NPC1870" s="84"/>
      <c r="NPD1870" s="84"/>
      <c r="NPE1870" s="84"/>
      <c r="NPF1870" s="84"/>
      <c r="NPG1870" s="84"/>
      <c r="NPH1870" s="84"/>
      <c r="NPI1870" s="84"/>
      <c r="NPJ1870" s="84"/>
      <c r="NPK1870" s="84"/>
      <c r="NPL1870" s="84"/>
      <c r="NPM1870" s="84"/>
      <c r="NPN1870" s="84"/>
      <c r="NPO1870" s="84"/>
      <c r="NPP1870" s="84"/>
      <c r="NPQ1870" s="84"/>
      <c r="NPR1870" s="84"/>
      <c r="NPS1870" s="84"/>
      <c r="NPT1870" s="84"/>
      <c r="NPU1870" s="84"/>
      <c r="NPV1870" s="84"/>
      <c r="NPW1870" s="84"/>
      <c r="NPX1870" s="84"/>
      <c r="NPY1870" s="84"/>
      <c r="NPZ1870" s="84"/>
      <c r="NQA1870" s="84"/>
      <c r="NQB1870" s="84"/>
      <c r="NQC1870" s="84"/>
      <c r="NQD1870" s="84"/>
      <c r="NQE1870" s="84"/>
      <c r="NQF1870" s="84"/>
      <c r="NQG1870" s="84"/>
      <c r="NQH1870" s="84"/>
      <c r="NQI1870" s="84"/>
      <c r="NQJ1870" s="84"/>
      <c r="NQK1870" s="84"/>
      <c r="NQL1870" s="84"/>
      <c r="NQM1870" s="84"/>
      <c r="NQN1870" s="84"/>
      <c r="NQO1870" s="84"/>
      <c r="NQP1870" s="84"/>
      <c r="NQQ1870" s="84"/>
      <c r="NQR1870" s="84"/>
      <c r="NQS1870" s="84"/>
      <c r="NQT1870" s="84"/>
      <c r="NQU1870" s="84"/>
      <c r="NQV1870" s="84"/>
      <c r="NQW1870" s="84"/>
      <c r="NQX1870" s="84"/>
      <c r="NQY1870" s="84"/>
      <c r="NQZ1870" s="84"/>
      <c r="NRA1870" s="84"/>
      <c r="NRB1870" s="84"/>
      <c r="NRC1870" s="84"/>
      <c r="NRD1870" s="84"/>
      <c r="NRE1870" s="84"/>
      <c r="NRF1870" s="84"/>
      <c r="NRG1870" s="84"/>
      <c r="NRH1870" s="84"/>
      <c r="NRI1870" s="84"/>
      <c r="NRJ1870" s="84"/>
      <c r="NRK1870" s="84"/>
      <c r="NRL1870" s="84"/>
      <c r="NRM1870" s="84"/>
      <c r="NRN1870" s="84"/>
      <c r="NRO1870" s="84"/>
      <c r="NRP1870" s="84"/>
      <c r="NRQ1870" s="84"/>
      <c r="NRR1870" s="84"/>
      <c r="NRS1870" s="84"/>
      <c r="NRT1870" s="84"/>
      <c r="NRU1870" s="84"/>
      <c r="NRV1870" s="84"/>
      <c r="NRW1870" s="84"/>
      <c r="NRX1870" s="84"/>
      <c r="NRY1870" s="84"/>
      <c r="NRZ1870" s="84"/>
      <c r="NSA1870" s="84"/>
      <c r="NSB1870" s="84"/>
      <c r="NSC1870" s="84"/>
      <c r="NSD1870" s="84"/>
      <c r="NSE1870" s="84"/>
      <c r="NSF1870" s="84"/>
      <c r="NSG1870" s="84"/>
      <c r="NSH1870" s="84"/>
      <c r="NSI1870" s="84"/>
      <c r="NSJ1870" s="84"/>
      <c r="NSK1870" s="84"/>
      <c r="NSL1870" s="84"/>
      <c r="NSM1870" s="84"/>
      <c r="NSN1870" s="84"/>
      <c r="NSO1870" s="84"/>
      <c r="NSP1870" s="84"/>
      <c r="NSQ1870" s="84"/>
      <c r="NSR1870" s="84"/>
      <c r="NSS1870" s="84"/>
      <c r="NST1870" s="84"/>
      <c r="NSU1870" s="84"/>
      <c r="NSV1870" s="84"/>
      <c r="NSW1870" s="84"/>
      <c r="NSX1870" s="84"/>
      <c r="NSY1870" s="84"/>
      <c r="NSZ1870" s="84"/>
      <c r="NTA1870" s="84"/>
      <c r="NTB1870" s="84"/>
      <c r="NTC1870" s="84"/>
      <c r="NTD1870" s="84"/>
      <c r="NTE1870" s="84"/>
      <c r="NTF1870" s="84"/>
      <c r="NTG1870" s="84"/>
      <c r="NTH1870" s="84"/>
      <c r="NTI1870" s="84"/>
      <c r="NTJ1870" s="84"/>
      <c r="NTK1870" s="84"/>
      <c r="NTL1870" s="84"/>
      <c r="NTM1870" s="84"/>
      <c r="NTN1870" s="84"/>
      <c r="NTO1870" s="84"/>
      <c r="NTP1870" s="84"/>
      <c r="NTQ1870" s="84"/>
      <c r="NTR1870" s="84"/>
      <c r="NTS1870" s="84"/>
      <c r="NTT1870" s="84"/>
      <c r="NTU1870" s="84"/>
      <c r="NTV1870" s="84"/>
      <c r="NTW1870" s="84"/>
      <c r="NTX1870" s="84"/>
      <c r="NTY1870" s="84"/>
      <c r="NTZ1870" s="84"/>
      <c r="NUA1870" s="84"/>
      <c r="NUB1870" s="84"/>
      <c r="NUC1870" s="84"/>
      <c r="NUD1870" s="84"/>
      <c r="NUE1870" s="84"/>
      <c r="NUF1870" s="84"/>
      <c r="NUG1870" s="84"/>
      <c r="NUH1870" s="84"/>
      <c r="NUI1870" s="84"/>
      <c r="NUJ1870" s="84"/>
      <c r="NUK1870" s="84"/>
      <c r="NUL1870" s="84"/>
      <c r="NUM1870" s="84"/>
      <c r="NUN1870" s="84"/>
      <c r="NUO1870" s="84"/>
      <c r="NUP1870" s="84"/>
      <c r="NUQ1870" s="84"/>
      <c r="NUR1870" s="84"/>
      <c r="NUS1870" s="84"/>
      <c r="NUT1870" s="84"/>
      <c r="NUU1870" s="84"/>
      <c r="NUV1870" s="84"/>
      <c r="NUW1870" s="84"/>
      <c r="NUX1870" s="84"/>
      <c r="NUY1870" s="84"/>
      <c r="NUZ1870" s="84"/>
      <c r="NVA1870" s="84"/>
      <c r="NVB1870" s="84"/>
      <c r="NVC1870" s="84"/>
      <c r="NVD1870" s="84"/>
      <c r="NVE1870" s="84"/>
      <c r="NVF1870" s="84"/>
      <c r="NVG1870" s="84"/>
      <c r="NVH1870" s="84"/>
      <c r="NVI1870" s="84"/>
      <c r="NVJ1870" s="84"/>
      <c r="NVK1870" s="84"/>
      <c r="NVL1870" s="84"/>
      <c r="NVM1870" s="84"/>
      <c r="NVN1870" s="84"/>
      <c r="NVO1870" s="84"/>
      <c r="NVP1870" s="84"/>
      <c r="NVQ1870" s="84"/>
      <c r="NVR1870" s="84"/>
      <c r="NVS1870" s="84"/>
      <c r="NVT1870" s="84"/>
      <c r="NVU1870" s="84"/>
      <c r="NVV1870" s="84"/>
      <c r="NVW1870" s="84"/>
      <c r="NVX1870" s="84"/>
      <c r="NVY1870" s="84"/>
      <c r="NVZ1870" s="84"/>
      <c r="NWA1870" s="84"/>
      <c r="NWB1870" s="84"/>
      <c r="NWC1870" s="84"/>
      <c r="NWD1870" s="84"/>
      <c r="NWE1870" s="84"/>
      <c r="NWF1870" s="84"/>
      <c r="NWG1870" s="84"/>
      <c r="NWH1870" s="84"/>
      <c r="NWI1870" s="84"/>
      <c r="NWJ1870" s="84"/>
      <c r="NWK1870" s="84"/>
      <c r="NWL1870" s="84"/>
      <c r="NWM1870" s="84"/>
      <c r="NWN1870" s="84"/>
      <c r="NWO1870" s="84"/>
      <c r="NWP1870" s="84"/>
      <c r="NWQ1870" s="84"/>
      <c r="NWR1870" s="84"/>
      <c r="NWS1870" s="84"/>
      <c r="NWT1870" s="84"/>
      <c r="NWU1870" s="84"/>
      <c r="NWV1870" s="84"/>
      <c r="NWW1870" s="84"/>
      <c r="NWX1870" s="84"/>
      <c r="NWY1870" s="84"/>
      <c r="NWZ1870" s="84"/>
      <c r="NXA1870" s="84"/>
      <c r="NXB1870" s="84"/>
      <c r="NXC1870" s="84"/>
      <c r="NXD1870" s="84"/>
      <c r="NXE1870" s="84"/>
      <c r="NXF1870" s="84"/>
      <c r="NXG1870" s="84"/>
      <c r="NXH1870" s="84"/>
      <c r="NXI1870" s="84"/>
      <c r="NXJ1870" s="84"/>
      <c r="NXK1870" s="84"/>
      <c r="NXL1870" s="84"/>
      <c r="NXM1870" s="84"/>
      <c r="NXN1870" s="84"/>
      <c r="NXO1870" s="84"/>
      <c r="NXP1870" s="84"/>
      <c r="NXQ1870" s="84"/>
      <c r="NXR1870" s="84"/>
      <c r="NXS1870" s="84"/>
      <c r="NXT1870" s="84"/>
      <c r="NXU1870" s="84"/>
      <c r="NXV1870" s="84"/>
      <c r="NXW1870" s="84"/>
      <c r="NXX1870" s="84"/>
      <c r="NXY1870" s="84"/>
      <c r="NXZ1870" s="84"/>
      <c r="NYA1870" s="84"/>
      <c r="NYB1870" s="84"/>
      <c r="NYC1870" s="84"/>
      <c r="NYD1870" s="84"/>
      <c r="NYE1870" s="84"/>
      <c r="NYF1870" s="84"/>
      <c r="NYG1870" s="84"/>
      <c r="NYH1870" s="84"/>
      <c r="NYI1870" s="84"/>
      <c r="NYJ1870" s="84"/>
      <c r="NYK1870" s="84"/>
      <c r="NYL1870" s="84"/>
      <c r="NYM1870" s="84"/>
      <c r="NYN1870" s="84"/>
      <c r="NYO1870" s="84"/>
      <c r="NYP1870" s="84"/>
      <c r="NYQ1870" s="84"/>
      <c r="NYR1870" s="84"/>
      <c r="NYS1870" s="84"/>
      <c r="NYT1870" s="84"/>
      <c r="NYU1870" s="84"/>
      <c r="NYV1870" s="84"/>
      <c r="NYW1870" s="84"/>
      <c r="NYX1870" s="84"/>
      <c r="NYY1870" s="84"/>
      <c r="NYZ1870" s="84"/>
      <c r="NZA1870" s="84"/>
      <c r="NZB1870" s="84"/>
      <c r="NZC1870" s="84"/>
      <c r="NZD1870" s="84"/>
      <c r="NZE1870" s="84"/>
      <c r="NZF1870" s="84"/>
      <c r="NZG1870" s="84"/>
      <c r="NZH1870" s="84"/>
      <c r="NZI1870" s="84"/>
      <c r="NZJ1870" s="84"/>
      <c r="NZK1870" s="84"/>
      <c r="NZL1870" s="84"/>
      <c r="NZM1870" s="84"/>
      <c r="NZN1870" s="84"/>
      <c r="NZO1870" s="84"/>
      <c r="NZP1870" s="84"/>
      <c r="NZQ1870" s="84"/>
      <c r="NZR1870" s="84"/>
      <c r="NZS1870" s="84"/>
      <c r="NZT1870" s="84"/>
      <c r="NZU1870" s="84"/>
      <c r="NZV1870" s="84"/>
      <c r="NZW1870" s="84"/>
      <c r="NZX1870" s="84"/>
      <c r="NZY1870" s="84"/>
      <c r="NZZ1870" s="84"/>
      <c r="OAA1870" s="84"/>
      <c r="OAB1870" s="84"/>
      <c r="OAC1870" s="84"/>
      <c r="OAD1870" s="84"/>
      <c r="OAE1870" s="84"/>
      <c r="OAF1870" s="84"/>
      <c r="OAG1870" s="84"/>
      <c r="OAH1870" s="84"/>
      <c r="OAI1870" s="84"/>
      <c r="OAJ1870" s="84"/>
      <c r="OAK1870" s="84"/>
      <c r="OAL1870" s="84"/>
      <c r="OAM1870" s="84"/>
      <c r="OAN1870" s="84"/>
      <c r="OAO1870" s="84"/>
      <c r="OAP1870" s="84"/>
      <c r="OAQ1870" s="84"/>
      <c r="OAR1870" s="84"/>
      <c r="OAS1870" s="84"/>
      <c r="OAT1870" s="84"/>
      <c r="OAU1870" s="84"/>
      <c r="OAV1870" s="84"/>
      <c r="OAW1870" s="84"/>
      <c r="OAX1870" s="84"/>
      <c r="OAY1870" s="84"/>
      <c r="OAZ1870" s="84"/>
      <c r="OBA1870" s="84"/>
      <c r="OBB1870" s="84"/>
      <c r="OBC1870" s="84"/>
      <c r="OBD1870" s="84"/>
      <c r="OBE1870" s="84"/>
      <c r="OBF1870" s="84"/>
      <c r="OBG1870" s="84"/>
      <c r="OBH1870" s="84"/>
      <c r="OBI1870" s="84"/>
      <c r="OBJ1870" s="84"/>
      <c r="OBK1870" s="84"/>
      <c r="OBL1870" s="84"/>
      <c r="OBM1870" s="84"/>
      <c r="OBN1870" s="84"/>
      <c r="OBO1870" s="84"/>
      <c r="OBP1870" s="84"/>
      <c r="OBQ1870" s="84"/>
      <c r="OBR1870" s="84"/>
      <c r="OBS1870" s="84"/>
      <c r="OBT1870" s="84"/>
      <c r="OBU1870" s="84"/>
      <c r="OBV1870" s="84"/>
      <c r="OBW1870" s="84"/>
      <c r="OBX1870" s="84"/>
      <c r="OBY1870" s="84"/>
      <c r="OBZ1870" s="84"/>
      <c r="OCA1870" s="84"/>
      <c r="OCB1870" s="84"/>
      <c r="OCC1870" s="84"/>
      <c r="OCD1870" s="84"/>
      <c r="OCE1870" s="84"/>
      <c r="OCF1870" s="84"/>
      <c r="OCG1870" s="84"/>
      <c r="OCH1870" s="84"/>
      <c r="OCI1870" s="84"/>
      <c r="OCJ1870" s="84"/>
      <c r="OCK1870" s="84"/>
      <c r="OCL1870" s="84"/>
      <c r="OCM1870" s="84"/>
      <c r="OCN1870" s="84"/>
      <c r="OCO1870" s="84"/>
      <c r="OCP1870" s="84"/>
      <c r="OCQ1870" s="84"/>
      <c r="OCR1870" s="84"/>
      <c r="OCS1870" s="84"/>
      <c r="OCT1870" s="84"/>
      <c r="OCU1870" s="84"/>
      <c r="OCV1870" s="84"/>
      <c r="OCW1870" s="84"/>
      <c r="OCX1870" s="84"/>
      <c r="OCY1870" s="84"/>
      <c r="OCZ1870" s="84"/>
      <c r="ODA1870" s="84"/>
      <c r="ODB1870" s="84"/>
      <c r="ODC1870" s="84"/>
      <c r="ODD1870" s="84"/>
      <c r="ODE1870" s="84"/>
      <c r="ODF1870" s="84"/>
      <c r="ODG1870" s="84"/>
      <c r="ODH1870" s="84"/>
      <c r="ODI1870" s="84"/>
      <c r="ODJ1870" s="84"/>
      <c r="ODK1870" s="84"/>
      <c r="ODL1870" s="84"/>
      <c r="ODM1870" s="84"/>
      <c r="ODN1870" s="84"/>
      <c r="ODO1870" s="84"/>
      <c r="ODP1870" s="84"/>
      <c r="ODQ1870" s="84"/>
      <c r="ODR1870" s="84"/>
      <c r="ODS1870" s="84"/>
      <c r="ODT1870" s="84"/>
      <c r="ODU1870" s="84"/>
      <c r="ODV1870" s="84"/>
      <c r="ODW1870" s="84"/>
      <c r="ODX1870" s="84"/>
      <c r="ODY1870" s="84"/>
      <c r="ODZ1870" s="84"/>
      <c r="OEA1870" s="84"/>
      <c r="OEB1870" s="84"/>
      <c r="OEC1870" s="84"/>
      <c r="OED1870" s="84"/>
      <c r="OEE1870" s="84"/>
      <c r="OEF1870" s="84"/>
      <c r="OEG1870" s="84"/>
      <c r="OEH1870" s="84"/>
      <c r="OEI1870" s="84"/>
      <c r="OEJ1870" s="84"/>
      <c r="OEK1870" s="84"/>
      <c r="OEL1870" s="84"/>
      <c r="OEM1870" s="84"/>
      <c r="OEN1870" s="84"/>
      <c r="OEO1870" s="84"/>
      <c r="OEP1870" s="84"/>
      <c r="OEQ1870" s="84"/>
      <c r="OER1870" s="84"/>
      <c r="OES1870" s="84"/>
      <c r="OET1870" s="84"/>
      <c r="OEU1870" s="84"/>
      <c r="OEV1870" s="84"/>
      <c r="OEW1870" s="84"/>
      <c r="OEX1870" s="84"/>
      <c r="OEY1870" s="84"/>
      <c r="OEZ1870" s="84"/>
      <c r="OFA1870" s="84"/>
      <c r="OFB1870" s="84"/>
      <c r="OFC1870" s="84"/>
      <c r="OFD1870" s="84"/>
      <c r="OFE1870" s="84"/>
      <c r="OFF1870" s="84"/>
      <c r="OFG1870" s="84"/>
      <c r="OFH1870" s="84"/>
      <c r="OFI1870" s="84"/>
      <c r="OFJ1870" s="84"/>
      <c r="OFK1870" s="84"/>
      <c r="OFL1870" s="84"/>
      <c r="OFM1870" s="84"/>
      <c r="OFN1870" s="84"/>
      <c r="OFO1870" s="84"/>
      <c r="OFP1870" s="84"/>
      <c r="OFQ1870" s="84"/>
      <c r="OFR1870" s="84"/>
      <c r="OFS1870" s="84"/>
      <c r="OFT1870" s="84"/>
      <c r="OFU1870" s="84"/>
      <c r="OFV1870" s="84"/>
      <c r="OFW1870" s="84"/>
      <c r="OFX1870" s="84"/>
      <c r="OFY1870" s="84"/>
      <c r="OFZ1870" s="84"/>
      <c r="OGA1870" s="84"/>
      <c r="OGB1870" s="84"/>
      <c r="OGC1870" s="84"/>
      <c r="OGD1870" s="84"/>
      <c r="OGE1870" s="84"/>
      <c r="OGF1870" s="84"/>
      <c r="OGG1870" s="84"/>
      <c r="OGH1870" s="84"/>
      <c r="OGI1870" s="84"/>
      <c r="OGJ1870" s="84"/>
      <c r="OGK1870" s="84"/>
      <c r="OGL1870" s="84"/>
      <c r="OGM1870" s="84"/>
      <c r="OGN1870" s="84"/>
      <c r="OGO1870" s="84"/>
      <c r="OGP1870" s="84"/>
      <c r="OGQ1870" s="84"/>
      <c r="OGR1870" s="84"/>
      <c r="OGS1870" s="84"/>
      <c r="OGT1870" s="84"/>
      <c r="OGU1870" s="84"/>
      <c r="OGV1870" s="84"/>
      <c r="OGW1870" s="84"/>
      <c r="OGX1870" s="84"/>
      <c r="OGY1870" s="84"/>
      <c r="OGZ1870" s="84"/>
      <c r="OHA1870" s="84"/>
      <c r="OHB1870" s="84"/>
      <c r="OHC1870" s="84"/>
      <c r="OHD1870" s="84"/>
      <c r="OHE1870" s="84"/>
      <c r="OHF1870" s="84"/>
      <c r="OHG1870" s="84"/>
      <c r="OHH1870" s="84"/>
      <c r="OHI1870" s="84"/>
      <c r="OHJ1870" s="84"/>
      <c r="OHK1870" s="84"/>
      <c r="OHL1870" s="84"/>
      <c r="OHM1870" s="84"/>
      <c r="OHN1870" s="84"/>
      <c r="OHO1870" s="84"/>
      <c r="OHP1870" s="84"/>
      <c r="OHQ1870" s="84"/>
      <c r="OHR1870" s="84"/>
      <c r="OHS1870" s="84"/>
      <c r="OHT1870" s="84"/>
      <c r="OHU1870" s="84"/>
      <c r="OHV1870" s="84"/>
      <c r="OHW1870" s="84"/>
      <c r="OHX1870" s="84"/>
      <c r="OHY1870" s="84"/>
      <c r="OHZ1870" s="84"/>
      <c r="OIA1870" s="84"/>
      <c r="OIB1870" s="84"/>
      <c r="OIC1870" s="84"/>
      <c r="OID1870" s="84"/>
      <c r="OIE1870" s="84"/>
      <c r="OIF1870" s="84"/>
      <c r="OIG1870" s="84"/>
      <c r="OIH1870" s="84"/>
      <c r="OII1870" s="84"/>
      <c r="OIJ1870" s="84"/>
      <c r="OIK1870" s="84"/>
      <c r="OIL1870" s="84"/>
      <c r="OIM1870" s="84"/>
      <c r="OIN1870" s="84"/>
      <c r="OIO1870" s="84"/>
      <c r="OIP1870" s="84"/>
      <c r="OIQ1870" s="84"/>
      <c r="OIR1870" s="84"/>
      <c r="OIS1870" s="84"/>
      <c r="OIT1870" s="84"/>
      <c r="OIU1870" s="84"/>
      <c r="OIV1870" s="84"/>
      <c r="OIW1870" s="84"/>
      <c r="OIX1870" s="84"/>
      <c r="OIY1870" s="84"/>
      <c r="OIZ1870" s="84"/>
      <c r="OJA1870" s="84"/>
      <c r="OJB1870" s="84"/>
      <c r="OJC1870" s="84"/>
      <c r="OJD1870" s="84"/>
      <c r="OJE1870" s="84"/>
      <c r="OJF1870" s="84"/>
      <c r="OJG1870" s="84"/>
      <c r="OJH1870" s="84"/>
      <c r="OJI1870" s="84"/>
      <c r="OJJ1870" s="84"/>
      <c r="OJK1870" s="84"/>
      <c r="OJL1870" s="84"/>
      <c r="OJM1870" s="84"/>
      <c r="OJN1870" s="84"/>
      <c r="OJO1870" s="84"/>
      <c r="OJP1870" s="84"/>
      <c r="OJQ1870" s="84"/>
      <c r="OJR1870" s="84"/>
      <c r="OJS1870" s="84"/>
      <c r="OJT1870" s="84"/>
      <c r="OJU1870" s="84"/>
      <c r="OJV1870" s="84"/>
      <c r="OJW1870" s="84"/>
      <c r="OJX1870" s="84"/>
      <c r="OJY1870" s="84"/>
      <c r="OJZ1870" s="84"/>
      <c r="OKA1870" s="84"/>
      <c r="OKB1870" s="84"/>
      <c r="OKC1870" s="84"/>
      <c r="OKD1870" s="84"/>
      <c r="OKE1870" s="84"/>
      <c r="OKF1870" s="84"/>
      <c r="OKG1870" s="84"/>
      <c r="OKH1870" s="84"/>
      <c r="OKI1870" s="84"/>
      <c r="OKJ1870" s="84"/>
      <c r="OKK1870" s="84"/>
      <c r="OKL1870" s="84"/>
      <c r="OKM1870" s="84"/>
      <c r="OKN1870" s="84"/>
      <c r="OKO1870" s="84"/>
      <c r="OKP1870" s="84"/>
      <c r="OKQ1870" s="84"/>
      <c r="OKR1870" s="84"/>
      <c r="OKS1870" s="84"/>
      <c r="OKT1870" s="84"/>
      <c r="OKU1870" s="84"/>
      <c r="OKV1870" s="84"/>
      <c r="OKW1870" s="84"/>
      <c r="OKX1870" s="84"/>
      <c r="OKY1870" s="84"/>
      <c r="OKZ1870" s="84"/>
      <c r="OLA1870" s="84"/>
      <c r="OLB1870" s="84"/>
      <c r="OLC1870" s="84"/>
      <c r="OLD1870" s="84"/>
      <c r="OLE1870" s="84"/>
      <c r="OLF1870" s="84"/>
      <c r="OLG1870" s="84"/>
      <c r="OLH1870" s="84"/>
      <c r="OLI1870" s="84"/>
      <c r="OLJ1870" s="84"/>
      <c r="OLK1870" s="84"/>
      <c r="OLL1870" s="84"/>
      <c r="OLM1870" s="84"/>
      <c r="OLN1870" s="84"/>
      <c r="OLO1870" s="84"/>
      <c r="OLP1870" s="84"/>
      <c r="OLQ1870" s="84"/>
      <c r="OLR1870" s="84"/>
      <c r="OLS1870" s="84"/>
      <c r="OLT1870" s="84"/>
      <c r="OLU1870" s="84"/>
      <c r="OLV1870" s="84"/>
      <c r="OLW1870" s="84"/>
      <c r="OLX1870" s="84"/>
      <c r="OLY1870" s="84"/>
      <c r="OLZ1870" s="84"/>
      <c r="OMA1870" s="84"/>
      <c r="OMB1870" s="84"/>
      <c r="OMC1870" s="84"/>
      <c r="OMD1870" s="84"/>
      <c r="OME1870" s="84"/>
      <c r="OMF1870" s="84"/>
      <c r="OMG1870" s="84"/>
      <c r="OMH1870" s="84"/>
      <c r="OMI1870" s="84"/>
      <c r="OMJ1870" s="84"/>
      <c r="OMK1870" s="84"/>
      <c r="OML1870" s="84"/>
      <c r="OMM1870" s="84"/>
      <c r="OMN1870" s="84"/>
      <c r="OMO1870" s="84"/>
      <c r="OMP1870" s="84"/>
      <c r="OMQ1870" s="84"/>
      <c r="OMR1870" s="84"/>
      <c r="OMS1870" s="84"/>
      <c r="OMT1870" s="84"/>
      <c r="OMU1870" s="84"/>
      <c r="OMV1870" s="84"/>
      <c r="OMW1870" s="84"/>
      <c r="OMX1870" s="84"/>
      <c r="OMY1870" s="84"/>
      <c r="OMZ1870" s="84"/>
      <c r="ONA1870" s="84"/>
      <c r="ONB1870" s="84"/>
      <c r="ONC1870" s="84"/>
      <c r="OND1870" s="84"/>
      <c r="ONE1870" s="84"/>
      <c r="ONF1870" s="84"/>
      <c r="ONG1870" s="84"/>
      <c r="ONH1870" s="84"/>
      <c r="ONI1870" s="84"/>
      <c r="ONJ1870" s="84"/>
      <c r="ONK1870" s="84"/>
      <c r="ONL1870" s="84"/>
      <c r="ONM1870" s="84"/>
      <c r="ONN1870" s="84"/>
      <c r="ONO1870" s="84"/>
      <c r="ONP1870" s="84"/>
      <c r="ONQ1870" s="84"/>
      <c r="ONR1870" s="84"/>
      <c r="ONS1870" s="84"/>
      <c r="ONT1870" s="84"/>
      <c r="ONU1870" s="84"/>
      <c r="ONV1870" s="84"/>
      <c r="ONW1870" s="84"/>
      <c r="ONX1870" s="84"/>
      <c r="ONY1870" s="84"/>
      <c r="ONZ1870" s="84"/>
      <c r="OOA1870" s="84"/>
      <c r="OOB1870" s="84"/>
      <c r="OOC1870" s="84"/>
      <c r="OOD1870" s="84"/>
      <c r="OOE1870" s="84"/>
      <c r="OOF1870" s="84"/>
      <c r="OOG1870" s="84"/>
      <c r="OOH1870" s="84"/>
      <c r="OOI1870" s="84"/>
      <c r="OOJ1870" s="84"/>
      <c r="OOK1870" s="84"/>
      <c r="OOL1870" s="84"/>
      <c r="OOM1870" s="84"/>
      <c r="OON1870" s="84"/>
      <c r="OOO1870" s="84"/>
      <c r="OOP1870" s="84"/>
      <c r="OOQ1870" s="84"/>
      <c r="OOR1870" s="84"/>
      <c r="OOS1870" s="84"/>
      <c r="OOT1870" s="84"/>
      <c r="OOU1870" s="84"/>
      <c r="OOV1870" s="84"/>
      <c r="OOW1870" s="84"/>
      <c r="OOX1870" s="84"/>
      <c r="OOY1870" s="84"/>
      <c r="OOZ1870" s="84"/>
      <c r="OPA1870" s="84"/>
      <c r="OPB1870" s="84"/>
      <c r="OPC1870" s="84"/>
      <c r="OPD1870" s="84"/>
      <c r="OPE1870" s="84"/>
      <c r="OPF1870" s="84"/>
      <c r="OPG1870" s="84"/>
      <c r="OPH1870" s="84"/>
      <c r="OPI1870" s="84"/>
      <c r="OPJ1870" s="84"/>
      <c r="OPK1870" s="84"/>
      <c r="OPL1870" s="84"/>
      <c r="OPM1870" s="84"/>
      <c r="OPN1870" s="84"/>
      <c r="OPO1870" s="84"/>
      <c r="OPP1870" s="84"/>
      <c r="OPQ1870" s="84"/>
      <c r="OPR1870" s="84"/>
      <c r="OPS1870" s="84"/>
      <c r="OPT1870" s="84"/>
      <c r="OPU1870" s="84"/>
      <c r="OPV1870" s="84"/>
      <c r="OPW1870" s="84"/>
      <c r="OPX1870" s="84"/>
      <c r="OPY1870" s="84"/>
      <c r="OPZ1870" s="84"/>
      <c r="OQA1870" s="84"/>
      <c r="OQB1870" s="84"/>
      <c r="OQC1870" s="84"/>
      <c r="OQD1870" s="84"/>
      <c r="OQE1870" s="84"/>
      <c r="OQF1870" s="84"/>
      <c r="OQG1870" s="84"/>
      <c r="OQH1870" s="84"/>
      <c r="OQI1870" s="84"/>
      <c r="OQJ1870" s="84"/>
      <c r="OQK1870" s="84"/>
      <c r="OQL1870" s="84"/>
      <c r="OQM1870" s="84"/>
      <c r="OQN1870" s="84"/>
      <c r="OQO1870" s="84"/>
      <c r="OQP1870" s="84"/>
      <c r="OQQ1870" s="84"/>
      <c r="OQR1870" s="84"/>
      <c r="OQS1870" s="84"/>
      <c r="OQT1870" s="84"/>
      <c r="OQU1870" s="84"/>
      <c r="OQV1870" s="84"/>
      <c r="OQW1870" s="84"/>
      <c r="OQX1870" s="84"/>
      <c r="OQY1870" s="84"/>
      <c r="OQZ1870" s="84"/>
      <c r="ORA1870" s="84"/>
      <c r="ORB1870" s="84"/>
      <c r="ORC1870" s="84"/>
      <c r="ORD1870" s="84"/>
      <c r="ORE1870" s="84"/>
      <c r="ORF1870" s="84"/>
      <c r="ORG1870" s="84"/>
      <c r="ORH1870" s="84"/>
      <c r="ORI1870" s="84"/>
      <c r="ORJ1870" s="84"/>
      <c r="ORK1870" s="84"/>
      <c r="ORL1870" s="84"/>
      <c r="ORM1870" s="84"/>
      <c r="ORN1870" s="84"/>
      <c r="ORO1870" s="84"/>
      <c r="ORP1870" s="84"/>
      <c r="ORQ1870" s="84"/>
      <c r="ORR1870" s="84"/>
      <c r="ORS1870" s="84"/>
      <c r="ORT1870" s="84"/>
      <c r="ORU1870" s="84"/>
      <c r="ORV1870" s="84"/>
      <c r="ORW1870" s="84"/>
      <c r="ORX1870" s="84"/>
      <c r="ORY1870" s="84"/>
      <c r="ORZ1870" s="84"/>
      <c r="OSA1870" s="84"/>
      <c r="OSB1870" s="84"/>
      <c r="OSC1870" s="84"/>
      <c r="OSD1870" s="84"/>
      <c r="OSE1870" s="84"/>
      <c r="OSF1870" s="84"/>
      <c r="OSG1870" s="84"/>
      <c r="OSH1870" s="84"/>
      <c r="OSI1870" s="84"/>
      <c r="OSJ1870" s="84"/>
      <c r="OSK1870" s="84"/>
      <c r="OSL1870" s="84"/>
      <c r="OSM1870" s="84"/>
      <c r="OSN1870" s="84"/>
      <c r="OSO1870" s="84"/>
      <c r="OSP1870" s="84"/>
      <c r="OSQ1870" s="84"/>
      <c r="OSR1870" s="84"/>
      <c r="OSS1870" s="84"/>
      <c r="OST1870" s="84"/>
      <c r="OSU1870" s="84"/>
      <c r="OSV1870" s="84"/>
      <c r="OSW1870" s="84"/>
      <c r="OSX1870" s="84"/>
      <c r="OSY1870" s="84"/>
      <c r="OSZ1870" s="84"/>
      <c r="OTA1870" s="84"/>
      <c r="OTB1870" s="84"/>
      <c r="OTC1870" s="84"/>
      <c r="OTD1870" s="84"/>
      <c r="OTE1870" s="84"/>
      <c r="OTF1870" s="84"/>
      <c r="OTG1870" s="84"/>
      <c r="OTH1870" s="84"/>
      <c r="OTI1870" s="84"/>
      <c r="OTJ1870" s="84"/>
      <c r="OTK1870" s="84"/>
      <c r="OTL1870" s="84"/>
      <c r="OTM1870" s="84"/>
      <c r="OTN1870" s="84"/>
      <c r="OTO1870" s="84"/>
      <c r="OTP1870" s="84"/>
      <c r="OTQ1870" s="84"/>
      <c r="OTR1870" s="84"/>
      <c r="OTS1870" s="84"/>
      <c r="OTT1870" s="84"/>
      <c r="OTU1870" s="84"/>
      <c r="OTV1870" s="84"/>
      <c r="OTW1870" s="84"/>
      <c r="OTX1870" s="84"/>
      <c r="OTY1870" s="84"/>
      <c r="OTZ1870" s="84"/>
      <c r="OUA1870" s="84"/>
      <c r="OUB1870" s="84"/>
      <c r="OUC1870" s="84"/>
      <c r="OUD1870" s="84"/>
      <c r="OUE1870" s="84"/>
      <c r="OUF1870" s="84"/>
      <c r="OUG1870" s="84"/>
      <c r="OUH1870" s="84"/>
      <c r="OUI1870" s="84"/>
      <c r="OUJ1870" s="84"/>
      <c r="OUK1870" s="84"/>
      <c r="OUL1870" s="84"/>
      <c r="OUM1870" s="84"/>
      <c r="OUN1870" s="84"/>
      <c r="OUO1870" s="84"/>
      <c r="OUP1870" s="84"/>
      <c r="OUQ1870" s="84"/>
      <c r="OUR1870" s="84"/>
      <c r="OUS1870" s="84"/>
      <c r="OUT1870" s="84"/>
      <c r="OUU1870" s="84"/>
      <c r="OUV1870" s="84"/>
      <c r="OUW1870" s="84"/>
      <c r="OUX1870" s="84"/>
      <c r="OUY1870" s="84"/>
      <c r="OUZ1870" s="84"/>
      <c r="OVA1870" s="84"/>
      <c r="OVB1870" s="84"/>
      <c r="OVC1870" s="84"/>
      <c r="OVD1870" s="84"/>
      <c r="OVE1870" s="84"/>
      <c r="OVF1870" s="84"/>
      <c r="OVG1870" s="84"/>
      <c r="OVH1870" s="84"/>
      <c r="OVI1870" s="84"/>
      <c r="OVJ1870" s="84"/>
      <c r="OVK1870" s="84"/>
      <c r="OVL1870" s="84"/>
      <c r="OVM1870" s="84"/>
      <c r="OVN1870" s="84"/>
      <c r="OVO1870" s="84"/>
      <c r="OVP1870" s="84"/>
      <c r="OVQ1870" s="84"/>
      <c r="OVR1870" s="84"/>
      <c r="OVS1870" s="84"/>
      <c r="OVT1870" s="84"/>
      <c r="OVU1870" s="84"/>
      <c r="OVV1870" s="84"/>
      <c r="OVW1870" s="84"/>
      <c r="OVX1870" s="84"/>
      <c r="OVY1870" s="84"/>
      <c r="OVZ1870" s="84"/>
      <c r="OWA1870" s="84"/>
      <c r="OWB1870" s="84"/>
      <c r="OWC1870" s="84"/>
      <c r="OWD1870" s="84"/>
      <c r="OWE1870" s="84"/>
      <c r="OWF1870" s="84"/>
      <c r="OWG1870" s="84"/>
      <c r="OWH1870" s="84"/>
      <c r="OWI1870" s="84"/>
      <c r="OWJ1870" s="84"/>
      <c r="OWK1870" s="84"/>
      <c r="OWL1870" s="84"/>
      <c r="OWM1870" s="84"/>
      <c r="OWN1870" s="84"/>
      <c r="OWO1870" s="84"/>
      <c r="OWP1870" s="84"/>
      <c r="OWQ1870" s="84"/>
      <c r="OWR1870" s="84"/>
      <c r="OWS1870" s="84"/>
      <c r="OWT1870" s="84"/>
      <c r="OWU1870" s="84"/>
      <c r="OWV1870" s="84"/>
      <c r="OWW1870" s="84"/>
      <c r="OWX1870" s="84"/>
      <c r="OWY1870" s="84"/>
      <c r="OWZ1870" s="84"/>
      <c r="OXA1870" s="84"/>
      <c r="OXB1870" s="84"/>
      <c r="OXC1870" s="84"/>
      <c r="OXD1870" s="84"/>
      <c r="OXE1870" s="84"/>
      <c r="OXF1870" s="84"/>
      <c r="OXG1870" s="84"/>
      <c r="OXH1870" s="84"/>
      <c r="OXI1870" s="84"/>
      <c r="OXJ1870" s="84"/>
      <c r="OXK1870" s="84"/>
      <c r="OXL1870" s="84"/>
      <c r="OXM1870" s="84"/>
      <c r="OXN1870" s="84"/>
      <c r="OXO1870" s="84"/>
      <c r="OXP1870" s="84"/>
      <c r="OXQ1870" s="84"/>
      <c r="OXR1870" s="84"/>
      <c r="OXS1870" s="84"/>
      <c r="OXT1870" s="84"/>
      <c r="OXU1870" s="84"/>
      <c r="OXV1870" s="84"/>
      <c r="OXW1870" s="84"/>
      <c r="OXX1870" s="84"/>
      <c r="OXY1870" s="84"/>
      <c r="OXZ1870" s="84"/>
      <c r="OYA1870" s="84"/>
      <c r="OYB1870" s="84"/>
      <c r="OYC1870" s="84"/>
      <c r="OYD1870" s="84"/>
      <c r="OYE1870" s="84"/>
      <c r="OYF1870" s="84"/>
      <c r="OYG1870" s="84"/>
      <c r="OYH1870" s="84"/>
      <c r="OYI1870" s="84"/>
      <c r="OYJ1870" s="84"/>
      <c r="OYK1870" s="84"/>
      <c r="OYL1870" s="84"/>
      <c r="OYM1870" s="84"/>
      <c r="OYN1870" s="84"/>
      <c r="OYO1870" s="84"/>
      <c r="OYP1870" s="84"/>
      <c r="OYQ1870" s="84"/>
      <c r="OYR1870" s="84"/>
      <c r="OYS1870" s="84"/>
      <c r="OYT1870" s="84"/>
      <c r="OYU1870" s="84"/>
      <c r="OYV1870" s="84"/>
      <c r="OYW1870" s="84"/>
      <c r="OYX1870" s="84"/>
      <c r="OYY1870" s="84"/>
      <c r="OYZ1870" s="84"/>
      <c r="OZA1870" s="84"/>
      <c r="OZB1870" s="84"/>
      <c r="OZC1870" s="84"/>
      <c r="OZD1870" s="84"/>
      <c r="OZE1870" s="84"/>
      <c r="OZF1870" s="84"/>
      <c r="OZG1870" s="84"/>
      <c r="OZH1870" s="84"/>
      <c r="OZI1870" s="84"/>
      <c r="OZJ1870" s="84"/>
      <c r="OZK1870" s="84"/>
      <c r="OZL1870" s="84"/>
      <c r="OZM1870" s="84"/>
      <c r="OZN1870" s="84"/>
      <c r="OZO1870" s="84"/>
      <c r="OZP1870" s="84"/>
      <c r="OZQ1870" s="84"/>
      <c r="OZR1870" s="84"/>
      <c r="OZS1870" s="84"/>
      <c r="OZT1870" s="84"/>
      <c r="OZU1870" s="84"/>
      <c r="OZV1870" s="84"/>
      <c r="OZW1870" s="84"/>
      <c r="OZX1870" s="84"/>
      <c r="OZY1870" s="84"/>
      <c r="OZZ1870" s="84"/>
      <c r="PAA1870" s="84"/>
      <c r="PAB1870" s="84"/>
      <c r="PAC1870" s="84"/>
      <c r="PAD1870" s="84"/>
      <c r="PAE1870" s="84"/>
      <c r="PAF1870" s="84"/>
      <c r="PAG1870" s="84"/>
      <c r="PAH1870" s="84"/>
      <c r="PAI1870" s="84"/>
      <c r="PAJ1870" s="84"/>
      <c r="PAK1870" s="84"/>
      <c r="PAL1870" s="84"/>
      <c r="PAM1870" s="84"/>
      <c r="PAN1870" s="84"/>
      <c r="PAO1870" s="84"/>
      <c r="PAP1870" s="84"/>
      <c r="PAQ1870" s="84"/>
      <c r="PAR1870" s="84"/>
      <c r="PAS1870" s="84"/>
      <c r="PAT1870" s="84"/>
      <c r="PAU1870" s="84"/>
      <c r="PAV1870" s="84"/>
      <c r="PAW1870" s="84"/>
      <c r="PAX1870" s="84"/>
      <c r="PAY1870" s="84"/>
      <c r="PAZ1870" s="84"/>
      <c r="PBA1870" s="84"/>
      <c r="PBB1870" s="84"/>
      <c r="PBC1870" s="84"/>
      <c r="PBD1870" s="84"/>
      <c r="PBE1870" s="84"/>
      <c r="PBF1870" s="84"/>
      <c r="PBG1870" s="84"/>
      <c r="PBH1870" s="84"/>
      <c r="PBI1870" s="84"/>
      <c r="PBJ1870" s="84"/>
      <c r="PBK1870" s="84"/>
      <c r="PBL1870" s="84"/>
      <c r="PBM1870" s="84"/>
      <c r="PBN1870" s="84"/>
      <c r="PBO1870" s="84"/>
      <c r="PBP1870" s="84"/>
      <c r="PBQ1870" s="84"/>
      <c r="PBR1870" s="84"/>
      <c r="PBS1870" s="84"/>
      <c r="PBT1870" s="84"/>
      <c r="PBU1870" s="84"/>
      <c r="PBV1870" s="84"/>
      <c r="PBW1870" s="84"/>
      <c r="PBX1870" s="84"/>
      <c r="PBY1870" s="84"/>
      <c r="PBZ1870" s="84"/>
      <c r="PCA1870" s="84"/>
      <c r="PCB1870" s="84"/>
      <c r="PCC1870" s="84"/>
      <c r="PCD1870" s="84"/>
      <c r="PCE1870" s="84"/>
      <c r="PCF1870" s="84"/>
      <c r="PCG1870" s="84"/>
      <c r="PCH1870" s="84"/>
      <c r="PCI1870" s="84"/>
      <c r="PCJ1870" s="84"/>
      <c r="PCK1870" s="84"/>
      <c r="PCL1870" s="84"/>
      <c r="PCM1870" s="84"/>
      <c r="PCN1870" s="84"/>
      <c r="PCO1870" s="84"/>
      <c r="PCP1870" s="84"/>
      <c r="PCQ1870" s="84"/>
      <c r="PCR1870" s="84"/>
      <c r="PCS1870" s="84"/>
      <c r="PCT1870" s="84"/>
      <c r="PCU1870" s="84"/>
      <c r="PCV1870" s="84"/>
      <c r="PCW1870" s="84"/>
      <c r="PCX1870" s="84"/>
      <c r="PCY1870" s="84"/>
      <c r="PCZ1870" s="84"/>
      <c r="PDA1870" s="84"/>
      <c r="PDB1870" s="84"/>
      <c r="PDC1870" s="84"/>
      <c r="PDD1870" s="84"/>
      <c r="PDE1870" s="84"/>
      <c r="PDF1870" s="84"/>
      <c r="PDG1870" s="84"/>
      <c r="PDH1870" s="84"/>
      <c r="PDI1870" s="84"/>
      <c r="PDJ1870" s="84"/>
      <c r="PDK1870" s="84"/>
      <c r="PDL1870" s="84"/>
      <c r="PDM1870" s="84"/>
      <c r="PDN1870" s="84"/>
      <c r="PDO1870" s="84"/>
      <c r="PDP1870" s="84"/>
      <c r="PDQ1870" s="84"/>
      <c r="PDR1870" s="84"/>
      <c r="PDS1870" s="84"/>
      <c r="PDT1870" s="84"/>
      <c r="PDU1870" s="84"/>
      <c r="PDV1870" s="84"/>
      <c r="PDW1870" s="84"/>
      <c r="PDX1870" s="84"/>
      <c r="PDY1870" s="84"/>
      <c r="PDZ1870" s="84"/>
      <c r="PEA1870" s="84"/>
      <c r="PEB1870" s="84"/>
      <c r="PEC1870" s="84"/>
      <c r="PED1870" s="84"/>
      <c r="PEE1870" s="84"/>
      <c r="PEF1870" s="84"/>
      <c r="PEG1870" s="84"/>
      <c r="PEH1870" s="84"/>
      <c r="PEI1870" s="84"/>
      <c r="PEJ1870" s="84"/>
      <c r="PEK1870" s="84"/>
      <c r="PEL1870" s="84"/>
      <c r="PEM1870" s="84"/>
      <c r="PEN1870" s="84"/>
      <c r="PEO1870" s="84"/>
      <c r="PEP1870" s="84"/>
      <c r="PEQ1870" s="84"/>
      <c r="PER1870" s="84"/>
      <c r="PES1870" s="84"/>
      <c r="PET1870" s="84"/>
      <c r="PEU1870" s="84"/>
      <c r="PEV1870" s="84"/>
      <c r="PEW1870" s="84"/>
      <c r="PEX1870" s="84"/>
      <c r="PEY1870" s="84"/>
      <c r="PEZ1870" s="84"/>
      <c r="PFA1870" s="84"/>
      <c r="PFB1870" s="84"/>
      <c r="PFC1870" s="84"/>
      <c r="PFD1870" s="84"/>
      <c r="PFE1870" s="84"/>
      <c r="PFF1870" s="84"/>
      <c r="PFG1870" s="84"/>
      <c r="PFH1870" s="84"/>
      <c r="PFI1870" s="84"/>
      <c r="PFJ1870" s="84"/>
      <c r="PFK1870" s="84"/>
      <c r="PFL1870" s="84"/>
      <c r="PFM1870" s="84"/>
      <c r="PFN1870" s="84"/>
      <c r="PFO1870" s="84"/>
      <c r="PFP1870" s="84"/>
      <c r="PFQ1870" s="84"/>
      <c r="PFR1870" s="84"/>
      <c r="PFS1870" s="84"/>
      <c r="PFT1870" s="84"/>
      <c r="PFU1870" s="84"/>
      <c r="PFV1870" s="84"/>
      <c r="PFW1870" s="84"/>
      <c r="PFX1870" s="84"/>
      <c r="PFY1870" s="84"/>
      <c r="PFZ1870" s="84"/>
      <c r="PGA1870" s="84"/>
      <c r="PGB1870" s="84"/>
      <c r="PGC1870" s="84"/>
      <c r="PGD1870" s="84"/>
      <c r="PGE1870" s="84"/>
      <c r="PGF1870" s="84"/>
      <c r="PGG1870" s="84"/>
      <c r="PGH1870" s="84"/>
      <c r="PGI1870" s="84"/>
      <c r="PGJ1870" s="84"/>
      <c r="PGK1870" s="84"/>
      <c r="PGL1870" s="84"/>
      <c r="PGM1870" s="84"/>
      <c r="PGN1870" s="84"/>
      <c r="PGO1870" s="84"/>
      <c r="PGP1870" s="84"/>
      <c r="PGQ1870" s="84"/>
      <c r="PGR1870" s="84"/>
      <c r="PGS1870" s="84"/>
      <c r="PGT1870" s="84"/>
      <c r="PGU1870" s="84"/>
      <c r="PGV1870" s="84"/>
      <c r="PGW1870" s="84"/>
      <c r="PGX1870" s="84"/>
      <c r="PGY1870" s="84"/>
      <c r="PGZ1870" s="84"/>
      <c r="PHA1870" s="84"/>
      <c r="PHB1870" s="84"/>
      <c r="PHC1870" s="84"/>
      <c r="PHD1870" s="84"/>
      <c r="PHE1870" s="84"/>
      <c r="PHF1870" s="84"/>
      <c r="PHG1870" s="84"/>
      <c r="PHH1870" s="84"/>
      <c r="PHI1870" s="84"/>
      <c r="PHJ1870" s="84"/>
      <c r="PHK1870" s="84"/>
      <c r="PHL1870" s="84"/>
      <c r="PHM1870" s="84"/>
      <c r="PHN1870" s="84"/>
      <c r="PHO1870" s="84"/>
      <c r="PHP1870" s="84"/>
      <c r="PHQ1870" s="84"/>
      <c r="PHR1870" s="84"/>
      <c r="PHS1870" s="84"/>
      <c r="PHT1870" s="84"/>
      <c r="PHU1870" s="84"/>
      <c r="PHV1870" s="84"/>
      <c r="PHW1870" s="84"/>
      <c r="PHX1870" s="84"/>
      <c r="PHY1870" s="84"/>
      <c r="PHZ1870" s="84"/>
      <c r="PIA1870" s="84"/>
      <c r="PIB1870" s="84"/>
      <c r="PIC1870" s="84"/>
      <c r="PID1870" s="84"/>
      <c r="PIE1870" s="84"/>
      <c r="PIF1870" s="84"/>
      <c r="PIG1870" s="84"/>
      <c r="PIH1870" s="84"/>
      <c r="PII1870" s="84"/>
      <c r="PIJ1870" s="84"/>
      <c r="PIK1870" s="84"/>
      <c r="PIL1870" s="84"/>
      <c r="PIM1870" s="84"/>
      <c r="PIN1870" s="84"/>
      <c r="PIO1870" s="84"/>
      <c r="PIP1870" s="84"/>
      <c r="PIQ1870" s="84"/>
      <c r="PIR1870" s="84"/>
      <c r="PIS1870" s="84"/>
      <c r="PIT1870" s="84"/>
      <c r="PIU1870" s="84"/>
      <c r="PIV1870" s="84"/>
      <c r="PIW1870" s="84"/>
      <c r="PIX1870" s="84"/>
      <c r="PIY1870" s="84"/>
      <c r="PIZ1870" s="84"/>
      <c r="PJA1870" s="84"/>
      <c r="PJB1870" s="84"/>
      <c r="PJC1870" s="84"/>
      <c r="PJD1870" s="84"/>
      <c r="PJE1870" s="84"/>
      <c r="PJF1870" s="84"/>
      <c r="PJG1870" s="84"/>
      <c r="PJH1870" s="84"/>
      <c r="PJI1870" s="84"/>
      <c r="PJJ1870" s="84"/>
      <c r="PJK1870" s="84"/>
      <c r="PJL1870" s="84"/>
      <c r="PJM1870" s="84"/>
      <c r="PJN1870" s="84"/>
      <c r="PJO1870" s="84"/>
      <c r="PJP1870" s="84"/>
      <c r="PJQ1870" s="84"/>
      <c r="PJR1870" s="84"/>
      <c r="PJS1870" s="84"/>
      <c r="PJT1870" s="84"/>
      <c r="PJU1870" s="84"/>
      <c r="PJV1870" s="84"/>
      <c r="PJW1870" s="84"/>
      <c r="PJX1870" s="84"/>
      <c r="PJY1870" s="84"/>
      <c r="PJZ1870" s="84"/>
      <c r="PKA1870" s="84"/>
      <c r="PKB1870" s="84"/>
      <c r="PKC1870" s="84"/>
      <c r="PKD1870" s="84"/>
      <c r="PKE1870" s="84"/>
      <c r="PKF1870" s="84"/>
      <c r="PKG1870" s="84"/>
      <c r="PKH1870" s="84"/>
      <c r="PKI1870" s="84"/>
      <c r="PKJ1870" s="84"/>
      <c r="PKK1870" s="84"/>
      <c r="PKL1870" s="84"/>
      <c r="PKM1870" s="84"/>
      <c r="PKN1870" s="84"/>
      <c r="PKO1870" s="84"/>
      <c r="PKP1870" s="84"/>
      <c r="PKQ1870" s="84"/>
      <c r="PKR1870" s="84"/>
      <c r="PKS1870" s="84"/>
      <c r="PKT1870" s="84"/>
      <c r="PKU1870" s="84"/>
      <c r="PKV1870" s="84"/>
      <c r="PKW1870" s="84"/>
      <c r="PKX1870" s="84"/>
      <c r="PKY1870" s="84"/>
      <c r="PKZ1870" s="84"/>
      <c r="PLA1870" s="84"/>
      <c r="PLB1870" s="84"/>
      <c r="PLC1870" s="84"/>
      <c r="PLD1870" s="84"/>
      <c r="PLE1870" s="84"/>
      <c r="PLF1870" s="84"/>
      <c r="PLG1870" s="84"/>
      <c r="PLH1870" s="84"/>
      <c r="PLI1870" s="84"/>
      <c r="PLJ1870" s="84"/>
      <c r="PLK1870" s="84"/>
      <c r="PLL1870" s="84"/>
      <c r="PLM1870" s="84"/>
      <c r="PLN1870" s="84"/>
      <c r="PLO1870" s="84"/>
      <c r="PLP1870" s="84"/>
      <c r="PLQ1870" s="84"/>
      <c r="PLR1870" s="84"/>
      <c r="PLS1870" s="84"/>
      <c r="PLT1870" s="84"/>
      <c r="PLU1870" s="84"/>
      <c r="PLV1870" s="84"/>
      <c r="PLW1870" s="84"/>
      <c r="PLX1870" s="84"/>
      <c r="PLY1870" s="84"/>
      <c r="PLZ1870" s="84"/>
      <c r="PMA1870" s="84"/>
      <c r="PMB1870" s="84"/>
      <c r="PMC1870" s="84"/>
      <c r="PMD1870" s="84"/>
      <c r="PME1870" s="84"/>
      <c r="PMF1870" s="84"/>
      <c r="PMG1870" s="84"/>
      <c r="PMH1870" s="84"/>
      <c r="PMI1870" s="84"/>
      <c r="PMJ1870" s="84"/>
      <c r="PMK1870" s="84"/>
      <c r="PML1870" s="84"/>
      <c r="PMM1870" s="84"/>
      <c r="PMN1870" s="84"/>
      <c r="PMO1870" s="84"/>
      <c r="PMP1870" s="84"/>
      <c r="PMQ1870" s="84"/>
      <c r="PMR1870" s="84"/>
      <c r="PMS1870" s="84"/>
      <c r="PMT1870" s="84"/>
      <c r="PMU1870" s="84"/>
      <c r="PMV1870" s="84"/>
      <c r="PMW1870" s="84"/>
      <c r="PMX1870" s="84"/>
      <c r="PMY1870" s="84"/>
      <c r="PMZ1870" s="84"/>
      <c r="PNA1870" s="84"/>
      <c r="PNB1870" s="84"/>
      <c r="PNC1870" s="84"/>
      <c r="PND1870" s="84"/>
      <c r="PNE1870" s="84"/>
      <c r="PNF1870" s="84"/>
      <c r="PNG1870" s="84"/>
      <c r="PNH1870" s="84"/>
      <c r="PNI1870" s="84"/>
      <c r="PNJ1870" s="84"/>
      <c r="PNK1870" s="84"/>
      <c r="PNL1870" s="84"/>
      <c r="PNM1870" s="84"/>
      <c r="PNN1870" s="84"/>
      <c r="PNO1870" s="84"/>
      <c r="PNP1870" s="84"/>
      <c r="PNQ1870" s="84"/>
      <c r="PNR1870" s="84"/>
      <c r="PNS1870" s="84"/>
      <c r="PNT1870" s="84"/>
      <c r="PNU1870" s="84"/>
      <c r="PNV1870" s="84"/>
      <c r="PNW1870" s="84"/>
      <c r="PNX1870" s="84"/>
      <c r="PNY1870" s="84"/>
      <c r="PNZ1870" s="84"/>
      <c r="POA1870" s="84"/>
      <c r="POB1870" s="84"/>
      <c r="POC1870" s="84"/>
      <c r="POD1870" s="84"/>
      <c r="POE1870" s="84"/>
      <c r="POF1870" s="84"/>
      <c r="POG1870" s="84"/>
      <c r="POH1870" s="84"/>
      <c r="POI1870" s="84"/>
      <c r="POJ1870" s="84"/>
      <c r="POK1870" s="84"/>
      <c r="POL1870" s="84"/>
      <c r="POM1870" s="84"/>
      <c r="PON1870" s="84"/>
      <c r="POO1870" s="84"/>
      <c r="POP1870" s="84"/>
      <c r="POQ1870" s="84"/>
      <c r="POR1870" s="84"/>
      <c r="POS1870" s="84"/>
      <c r="POT1870" s="84"/>
      <c r="POU1870" s="84"/>
      <c r="POV1870" s="84"/>
      <c r="POW1870" s="84"/>
      <c r="POX1870" s="84"/>
      <c r="POY1870" s="84"/>
      <c r="POZ1870" s="84"/>
      <c r="PPA1870" s="84"/>
      <c r="PPB1870" s="84"/>
      <c r="PPC1870" s="84"/>
      <c r="PPD1870" s="84"/>
      <c r="PPE1870" s="84"/>
      <c r="PPF1870" s="84"/>
      <c r="PPG1870" s="84"/>
      <c r="PPH1870" s="84"/>
      <c r="PPI1870" s="84"/>
      <c r="PPJ1870" s="84"/>
      <c r="PPK1870" s="84"/>
      <c r="PPL1870" s="84"/>
      <c r="PPM1870" s="84"/>
      <c r="PPN1870" s="84"/>
      <c r="PPO1870" s="84"/>
      <c r="PPP1870" s="84"/>
      <c r="PPQ1870" s="84"/>
      <c r="PPR1870" s="84"/>
      <c r="PPS1870" s="84"/>
      <c r="PPT1870" s="84"/>
      <c r="PPU1870" s="84"/>
      <c r="PPV1870" s="84"/>
      <c r="PPW1870" s="84"/>
      <c r="PPX1870" s="84"/>
      <c r="PPY1870" s="84"/>
      <c r="PPZ1870" s="84"/>
      <c r="PQA1870" s="84"/>
      <c r="PQB1870" s="84"/>
      <c r="PQC1870" s="84"/>
      <c r="PQD1870" s="84"/>
      <c r="PQE1870" s="84"/>
      <c r="PQF1870" s="84"/>
      <c r="PQG1870" s="84"/>
      <c r="PQH1870" s="84"/>
      <c r="PQI1870" s="84"/>
      <c r="PQJ1870" s="84"/>
      <c r="PQK1870" s="84"/>
      <c r="PQL1870" s="84"/>
      <c r="PQM1870" s="84"/>
      <c r="PQN1870" s="84"/>
      <c r="PQO1870" s="84"/>
      <c r="PQP1870" s="84"/>
      <c r="PQQ1870" s="84"/>
      <c r="PQR1870" s="84"/>
      <c r="PQS1870" s="84"/>
      <c r="PQT1870" s="84"/>
      <c r="PQU1870" s="84"/>
      <c r="PQV1870" s="84"/>
      <c r="PQW1870" s="84"/>
      <c r="PQX1870" s="84"/>
      <c r="PQY1870" s="84"/>
      <c r="PQZ1870" s="84"/>
      <c r="PRA1870" s="84"/>
      <c r="PRB1870" s="84"/>
      <c r="PRC1870" s="84"/>
      <c r="PRD1870" s="84"/>
      <c r="PRE1870" s="84"/>
      <c r="PRF1870" s="84"/>
      <c r="PRG1870" s="84"/>
      <c r="PRH1870" s="84"/>
      <c r="PRI1870" s="84"/>
      <c r="PRJ1870" s="84"/>
      <c r="PRK1870" s="84"/>
      <c r="PRL1870" s="84"/>
      <c r="PRM1870" s="84"/>
      <c r="PRN1870" s="84"/>
      <c r="PRO1870" s="84"/>
      <c r="PRP1870" s="84"/>
      <c r="PRQ1870" s="84"/>
      <c r="PRR1870" s="84"/>
      <c r="PRS1870" s="84"/>
      <c r="PRT1870" s="84"/>
      <c r="PRU1870" s="84"/>
      <c r="PRV1870" s="84"/>
      <c r="PRW1870" s="84"/>
      <c r="PRX1870" s="84"/>
      <c r="PRY1870" s="84"/>
      <c r="PRZ1870" s="84"/>
      <c r="PSA1870" s="84"/>
      <c r="PSB1870" s="84"/>
      <c r="PSC1870" s="84"/>
      <c r="PSD1870" s="84"/>
      <c r="PSE1870" s="84"/>
      <c r="PSF1870" s="84"/>
      <c r="PSG1870" s="84"/>
      <c r="PSH1870" s="84"/>
      <c r="PSI1870" s="84"/>
      <c r="PSJ1870" s="84"/>
      <c r="PSK1870" s="84"/>
      <c r="PSL1870" s="84"/>
      <c r="PSM1870" s="84"/>
      <c r="PSN1870" s="84"/>
      <c r="PSO1870" s="84"/>
      <c r="PSP1870" s="84"/>
      <c r="PSQ1870" s="84"/>
      <c r="PSR1870" s="84"/>
      <c r="PSS1870" s="84"/>
      <c r="PST1870" s="84"/>
      <c r="PSU1870" s="84"/>
      <c r="PSV1870" s="84"/>
      <c r="PSW1870" s="84"/>
      <c r="PSX1870" s="84"/>
      <c r="PSY1870" s="84"/>
      <c r="PSZ1870" s="84"/>
      <c r="PTA1870" s="84"/>
      <c r="PTB1870" s="84"/>
      <c r="PTC1870" s="84"/>
      <c r="PTD1870" s="84"/>
      <c r="PTE1870" s="84"/>
      <c r="PTF1870" s="84"/>
      <c r="PTG1870" s="84"/>
      <c r="PTH1870" s="84"/>
      <c r="PTI1870" s="84"/>
      <c r="PTJ1870" s="84"/>
      <c r="PTK1870" s="84"/>
      <c r="PTL1870" s="84"/>
      <c r="PTM1870" s="84"/>
      <c r="PTN1870" s="84"/>
      <c r="PTO1870" s="84"/>
      <c r="PTP1870" s="84"/>
      <c r="PTQ1870" s="84"/>
      <c r="PTR1870" s="84"/>
      <c r="PTS1870" s="84"/>
      <c r="PTT1870" s="84"/>
      <c r="PTU1870" s="84"/>
      <c r="PTV1870" s="84"/>
      <c r="PTW1870" s="84"/>
      <c r="PTX1870" s="84"/>
      <c r="PTY1870" s="84"/>
      <c r="PTZ1870" s="84"/>
      <c r="PUA1870" s="84"/>
      <c r="PUB1870" s="84"/>
      <c r="PUC1870" s="84"/>
      <c r="PUD1870" s="84"/>
      <c r="PUE1870" s="84"/>
      <c r="PUF1870" s="84"/>
      <c r="PUG1870" s="84"/>
      <c r="PUH1870" s="84"/>
      <c r="PUI1870" s="84"/>
      <c r="PUJ1870" s="84"/>
      <c r="PUK1870" s="84"/>
      <c r="PUL1870" s="84"/>
      <c r="PUM1870" s="84"/>
      <c r="PUN1870" s="84"/>
      <c r="PUO1870" s="84"/>
      <c r="PUP1870" s="84"/>
      <c r="PUQ1870" s="84"/>
      <c r="PUR1870" s="84"/>
      <c r="PUS1870" s="84"/>
      <c r="PUT1870" s="84"/>
      <c r="PUU1870" s="84"/>
      <c r="PUV1870" s="84"/>
      <c r="PUW1870" s="84"/>
      <c r="PUX1870" s="84"/>
      <c r="PUY1870" s="84"/>
      <c r="PUZ1870" s="84"/>
      <c r="PVA1870" s="84"/>
      <c r="PVB1870" s="84"/>
      <c r="PVC1870" s="84"/>
      <c r="PVD1870" s="84"/>
      <c r="PVE1870" s="84"/>
      <c r="PVF1870" s="84"/>
      <c r="PVG1870" s="84"/>
      <c r="PVH1870" s="84"/>
      <c r="PVI1870" s="84"/>
      <c r="PVJ1870" s="84"/>
      <c r="PVK1870" s="84"/>
      <c r="PVL1870" s="84"/>
      <c r="PVM1870" s="84"/>
      <c r="PVN1870" s="84"/>
      <c r="PVO1870" s="84"/>
      <c r="PVP1870" s="84"/>
      <c r="PVQ1870" s="84"/>
      <c r="PVR1870" s="84"/>
      <c r="PVS1870" s="84"/>
      <c r="PVT1870" s="84"/>
      <c r="PVU1870" s="84"/>
      <c r="PVV1870" s="84"/>
      <c r="PVW1870" s="84"/>
      <c r="PVX1870" s="84"/>
      <c r="PVY1870" s="84"/>
      <c r="PVZ1870" s="84"/>
      <c r="PWA1870" s="84"/>
      <c r="PWB1870" s="84"/>
      <c r="PWC1870" s="84"/>
      <c r="PWD1870" s="84"/>
      <c r="PWE1870" s="84"/>
      <c r="PWF1870" s="84"/>
      <c r="PWG1870" s="84"/>
      <c r="PWH1870" s="84"/>
      <c r="PWI1870" s="84"/>
      <c r="PWJ1870" s="84"/>
      <c r="PWK1870" s="84"/>
      <c r="PWL1870" s="84"/>
      <c r="PWM1870" s="84"/>
      <c r="PWN1870" s="84"/>
      <c r="PWO1870" s="84"/>
      <c r="PWP1870" s="84"/>
      <c r="PWQ1870" s="84"/>
      <c r="PWR1870" s="84"/>
      <c r="PWS1870" s="84"/>
      <c r="PWT1870" s="84"/>
      <c r="PWU1870" s="84"/>
      <c r="PWV1870" s="84"/>
      <c r="PWW1870" s="84"/>
      <c r="PWX1870" s="84"/>
      <c r="PWY1870" s="84"/>
      <c r="PWZ1870" s="84"/>
      <c r="PXA1870" s="84"/>
      <c r="PXB1870" s="84"/>
      <c r="PXC1870" s="84"/>
      <c r="PXD1870" s="84"/>
      <c r="PXE1870" s="84"/>
      <c r="PXF1870" s="84"/>
      <c r="PXG1870" s="84"/>
      <c r="PXH1870" s="84"/>
      <c r="PXI1870" s="84"/>
      <c r="PXJ1870" s="84"/>
      <c r="PXK1870" s="84"/>
      <c r="PXL1870" s="84"/>
      <c r="PXM1870" s="84"/>
      <c r="PXN1870" s="84"/>
      <c r="PXO1870" s="84"/>
      <c r="PXP1870" s="84"/>
      <c r="PXQ1870" s="84"/>
      <c r="PXR1870" s="84"/>
      <c r="PXS1870" s="84"/>
      <c r="PXT1870" s="84"/>
      <c r="PXU1870" s="84"/>
      <c r="PXV1870" s="84"/>
      <c r="PXW1870" s="84"/>
      <c r="PXX1870" s="84"/>
      <c r="PXY1870" s="84"/>
      <c r="PXZ1870" s="84"/>
      <c r="PYA1870" s="84"/>
      <c r="PYB1870" s="84"/>
      <c r="PYC1870" s="84"/>
      <c r="PYD1870" s="84"/>
      <c r="PYE1870" s="84"/>
      <c r="PYF1870" s="84"/>
      <c r="PYG1870" s="84"/>
      <c r="PYH1870" s="84"/>
      <c r="PYI1870" s="84"/>
      <c r="PYJ1870" s="84"/>
      <c r="PYK1870" s="84"/>
      <c r="PYL1870" s="84"/>
      <c r="PYM1870" s="84"/>
      <c r="PYN1870" s="84"/>
      <c r="PYO1870" s="84"/>
      <c r="PYP1870" s="84"/>
      <c r="PYQ1870" s="84"/>
      <c r="PYR1870" s="84"/>
      <c r="PYS1870" s="84"/>
      <c r="PYT1870" s="84"/>
      <c r="PYU1870" s="84"/>
      <c r="PYV1870" s="84"/>
      <c r="PYW1870" s="84"/>
      <c r="PYX1870" s="84"/>
      <c r="PYY1870" s="84"/>
      <c r="PYZ1870" s="84"/>
      <c r="PZA1870" s="84"/>
      <c r="PZB1870" s="84"/>
      <c r="PZC1870" s="84"/>
      <c r="PZD1870" s="84"/>
      <c r="PZE1870" s="84"/>
      <c r="PZF1870" s="84"/>
      <c r="PZG1870" s="84"/>
      <c r="PZH1870" s="84"/>
      <c r="PZI1870" s="84"/>
      <c r="PZJ1870" s="84"/>
      <c r="PZK1870" s="84"/>
      <c r="PZL1870" s="84"/>
      <c r="PZM1870" s="84"/>
      <c r="PZN1870" s="84"/>
      <c r="PZO1870" s="84"/>
      <c r="PZP1870" s="84"/>
      <c r="PZQ1870" s="84"/>
      <c r="PZR1870" s="84"/>
      <c r="PZS1870" s="84"/>
      <c r="PZT1870" s="84"/>
      <c r="PZU1870" s="84"/>
      <c r="PZV1870" s="84"/>
      <c r="PZW1870" s="84"/>
      <c r="PZX1870" s="84"/>
      <c r="PZY1870" s="84"/>
      <c r="PZZ1870" s="84"/>
      <c r="QAA1870" s="84"/>
      <c r="QAB1870" s="84"/>
      <c r="QAC1870" s="84"/>
      <c r="QAD1870" s="84"/>
      <c r="QAE1870" s="84"/>
      <c r="QAF1870" s="84"/>
      <c r="QAG1870" s="84"/>
      <c r="QAH1870" s="84"/>
      <c r="QAI1870" s="84"/>
      <c r="QAJ1870" s="84"/>
      <c r="QAK1870" s="84"/>
      <c r="QAL1870" s="84"/>
      <c r="QAM1870" s="84"/>
      <c r="QAN1870" s="84"/>
      <c r="QAO1870" s="84"/>
      <c r="QAP1870" s="84"/>
      <c r="QAQ1870" s="84"/>
      <c r="QAR1870" s="84"/>
      <c r="QAS1870" s="84"/>
      <c r="QAT1870" s="84"/>
      <c r="QAU1870" s="84"/>
      <c r="QAV1870" s="84"/>
      <c r="QAW1870" s="84"/>
      <c r="QAX1870" s="84"/>
      <c r="QAY1870" s="84"/>
      <c r="QAZ1870" s="84"/>
      <c r="QBA1870" s="84"/>
      <c r="QBB1870" s="84"/>
      <c r="QBC1870" s="84"/>
      <c r="QBD1870" s="84"/>
      <c r="QBE1870" s="84"/>
      <c r="QBF1870" s="84"/>
      <c r="QBG1870" s="84"/>
      <c r="QBH1870" s="84"/>
      <c r="QBI1870" s="84"/>
      <c r="QBJ1870" s="84"/>
      <c r="QBK1870" s="84"/>
      <c r="QBL1870" s="84"/>
      <c r="QBM1870" s="84"/>
      <c r="QBN1870" s="84"/>
      <c r="QBO1870" s="84"/>
      <c r="QBP1870" s="84"/>
      <c r="QBQ1870" s="84"/>
      <c r="QBR1870" s="84"/>
      <c r="QBS1870" s="84"/>
      <c r="QBT1870" s="84"/>
      <c r="QBU1870" s="84"/>
      <c r="QBV1870" s="84"/>
      <c r="QBW1870" s="84"/>
      <c r="QBX1870" s="84"/>
      <c r="QBY1870" s="84"/>
      <c r="QBZ1870" s="84"/>
      <c r="QCA1870" s="84"/>
      <c r="QCB1870" s="84"/>
      <c r="QCC1870" s="84"/>
      <c r="QCD1870" s="84"/>
      <c r="QCE1870" s="84"/>
      <c r="QCF1870" s="84"/>
      <c r="QCG1870" s="84"/>
      <c r="QCH1870" s="84"/>
      <c r="QCI1870" s="84"/>
      <c r="QCJ1870" s="84"/>
      <c r="QCK1870" s="84"/>
      <c r="QCL1870" s="84"/>
      <c r="QCM1870" s="84"/>
      <c r="QCN1870" s="84"/>
      <c r="QCO1870" s="84"/>
      <c r="QCP1870" s="84"/>
      <c r="QCQ1870" s="84"/>
      <c r="QCR1870" s="84"/>
      <c r="QCS1870" s="84"/>
      <c r="QCT1870" s="84"/>
      <c r="QCU1870" s="84"/>
      <c r="QCV1870" s="84"/>
      <c r="QCW1870" s="84"/>
      <c r="QCX1870" s="84"/>
      <c r="QCY1870" s="84"/>
      <c r="QCZ1870" s="84"/>
      <c r="QDA1870" s="84"/>
      <c r="QDB1870" s="84"/>
      <c r="QDC1870" s="84"/>
      <c r="QDD1870" s="84"/>
      <c r="QDE1870" s="84"/>
      <c r="QDF1870" s="84"/>
      <c r="QDG1870" s="84"/>
      <c r="QDH1870" s="84"/>
      <c r="QDI1870" s="84"/>
      <c r="QDJ1870" s="84"/>
      <c r="QDK1870" s="84"/>
      <c r="QDL1870" s="84"/>
      <c r="QDM1870" s="84"/>
      <c r="QDN1870" s="84"/>
      <c r="QDO1870" s="84"/>
      <c r="QDP1870" s="84"/>
      <c r="QDQ1870" s="84"/>
      <c r="QDR1870" s="84"/>
      <c r="QDS1870" s="84"/>
      <c r="QDT1870" s="84"/>
      <c r="QDU1870" s="84"/>
      <c r="QDV1870" s="84"/>
      <c r="QDW1870" s="84"/>
      <c r="QDX1870" s="84"/>
      <c r="QDY1870" s="84"/>
      <c r="QDZ1870" s="84"/>
      <c r="QEA1870" s="84"/>
      <c r="QEB1870" s="84"/>
      <c r="QEC1870" s="84"/>
      <c r="QED1870" s="84"/>
      <c r="QEE1870" s="84"/>
      <c r="QEF1870" s="84"/>
      <c r="QEG1870" s="84"/>
      <c r="QEH1870" s="84"/>
      <c r="QEI1870" s="84"/>
      <c r="QEJ1870" s="84"/>
      <c r="QEK1870" s="84"/>
      <c r="QEL1870" s="84"/>
      <c r="QEM1870" s="84"/>
      <c r="QEN1870" s="84"/>
      <c r="QEO1870" s="84"/>
      <c r="QEP1870" s="84"/>
      <c r="QEQ1870" s="84"/>
      <c r="QER1870" s="84"/>
      <c r="QES1870" s="84"/>
      <c r="QET1870" s="84"/>
      <c r="QEU1870" s="84"/>
      <c r="QEV1870" s="84"/>
      <c r="QEW1870" s="84"/>
      <c r="QEX1870" s="84"/>
      <c r="QEY1870" s="84"/>
      <c r="QEZ1870" s="84"/>
      <c r="QFA1870" s="84"/>
      <c r="QFB1870" s="84"/>
      <c r="QFC1870" s="84"/>
      <c r="QFD1870" s="84"/>
      <c r="QFE1870" s="84"/>
      <c r="QFF1870" s="84"/>
      <c r="QFG1870" s="84"/>
      <c r="QFH1870" s="84"/>
      <c r="QFI1870" s="84"/>
      <c r="QFJ1870" s="84"/>
      <c r="QFK1870" s="84"/>
      <c r="QFL1870" s="84"/>
      <c r="QFM1870" s="84"/>
      <c r="QFN1870" s="84"/>
      <c r="QFO1870" s="84"/>
      <c r="QFP1870" s="84"/>
      <c r="QFQ1870" s="84"/>
      <c r="QFR1870" s="84"/>
      <c r="QFS1870" s="84"/>
      <c r="QFT1870" s="84"/>
      <c r="QFU1870" s="84"/>
      <c r="QFV1870" s="84"/>
      <c r="QFW1870" s="84"/>
      <c r="QFX1870" s="84"/>
      <c r="QFY1870" s="84"/>
      <c r="QFZ1870" s="84"/>
      <c r="QGA1870" s="84"/>
      <c r="QGB1870" s="84"/>
      <c r="QGC1870" s="84"/>
      <c r="QGD1870" s="84"/>
      <c r="QGE1870" s="84"/>
      <c r="QGF1870" s="84"/>
      <c r="QGG1870" s="84"/>
      <c r="QGH1870" s="84"/>
      <c r="QGI1870" s="84"/>
      <c r="QGJ1870" s="84"/>
      <c r="QGK1870" s="84"/>
      <c r="QGL1870" s="84"/>
      <c r="QGM1870" s="84"/>
      <c r="QGN1870" s="84"/>
      <c r="QGO1870" s="84"/>
      <c r="QGP1870" s="84"/>
      <c r="QGQ1870" s="84"/>
      <c r="QGR1870" s="84"/>
      <c r="QGS1870" s="84"/>
      <c r="QGT1870" s="84"/>
      <c r="QGU1870" s="84"/>
      <c r="QGV1870" s="84"/>
      <c r="QGW1870" s="84"/>
      <c r="QGX1870" s="84"/>
      <c r="QGY1870" s="84"/>
      <c r="QGZ1870" s="84"/>
      <c r="QHA1870" s="84"/>
      <c r="QHB1870" s="84"/>
      <c r="QHC1870" s="84"/>
      <c r="QHD1870" s="84"/>
      <c r="QHE1870" s="84"/>
      <c r="QHF1870" s="84"/>
      <c r="QHG1870" s="84"/>
      <c r="QHH1870" s="84"/>
      <c r="QHI1870" s="84"/>
      <c r="QHJ1870" s="84"/>
      <c r="QHK1870" s="84"/>
      <c r="QHL1870" s="84"/>
      <c r="QHM1870" s="84"/>
      <c r="QHN1870" s="84"/>
      <c r="QHO1870" s="84"/>
      <c r="QHP1870" s="84"/>
      <c r="QHQ1870" s="84"/>
      <c r="QHR1870" s="84"/>
      <c r="QHS1870" s="84"/>
      <c r="QHT1870" s="84"/>
      <c r="QHU1870" s="84"/>
      <c r="QHV1870" s="84"/>
      <c r="QHW1870" s="84"/>
      <c r="QHX1870" s="84"/>
      <c r="QHY1870" s="84"/>
      <c r="QHZ1870" s="84"/>
      <c r="QIA1870" s="84"/>
      <c r="QIB1870" s="84"/>
      <c r="QIC1870" s="84"/>
      <c r="QID1870" s="84"/>
      <c r="QIE1870" s="84"/>
      <c r="QIF1870" s="84"/>
      <c r="QIG1870" s="84"/>
      <c r="QIH1870" s="84"/>
      <c r="QII1870" s="84"/>
      <c r="QIJ1870" s="84"/>
      <c r="QIK1870" s="84"/>
      <c r="QIL1870" s="84"/>
      <c r="QIM1870" s="84"/>
      <c r="QIN1870" s="84"/>
      <c r="QIO1870" s="84"/>
      <c r="QIP1870" s="84"/>
      <c r="QIQ1870" s="84"/>
      <c r="QIR1870" s="84"/>
      <c r="QIS1870" s="84"/>
      <c r="QIT1870" s="84"/>
      <c r="QIU1870" s="84"/>
      <c r="QIV1870" s="84"/>
      <c r="QIW1870" s="84"/>
      <c r="QIX1870" s="84"/>
      <c r="QIY1870" s="84"/>
      <c r="QIZ1870" s="84"/>
      <c r="QJA1870" s="84"/>
      <c r="QJB1870" s="84"/>
      <c r="QJC1870" s="84"/>
      <c r="QJD1870" s="84"/>
      <c r="QJE1870" s="84"/>
      <c r="QJF1870" s="84"/>
      <c r="QJG1870" s="84"/>
      <c r="QJH1870" s="84"/>
      <c r="QJI1870" s="84"/>
      <c r="QJJ1870" s="84"/>
      <c r="QJK1870" s="84"/>
      <c r="QJL1870" s="84"/>
      <c r="QJM1870" s="84"/>
      <c r="QJN1870" s="84"/>
      <c r="QJO1870" s="84"/>
      <c r="QJP1870" s="84"/>
      <c r="QJQ1870" s="84"/>
      <c r="QJR1870" s="84"/>
      <c r="QJS1870" s="84"/>
      <c r="QJT1870" s="84"/>
      <c r="QJU1870" s="84"/>
      <c r="QJV1870" s="84"/>
      <c r="QJW1870" s="84"/>
      <c r="QJX1870" s="84"/>
      <c r="QJY1870" s="84"/>
      <c r="QJZ1870" s="84"/>
      <c r="QKA1870" s="84"/>
      <c r="QKB1870" s="84"/>
      <c r="QKC1870" s="84"/>
      <c r="QKD1870" s="84"/>
      <c r="QKE1870" s="84"/>
      <c r="QKF1870" s="84"/>
      <c r="QKG1870" s="84"/>
      <c r="QKH1870" s="84"/>
      <c r="QKI1870" s="84"/>
      <c r="QKJ1870" s="84"/>
      <c r="QKK1870" s="84"/>
      <c r="QKL1870" s="84"/>
      <c r="QKM1870" s="84"/>
      <c r="QKN1870" s="84"/>
      <c r="QKO1870" s="84"/>
      <c r="QKP1870" s="84"/>
      <c r="QKQ1870" s="84"/>
      <c r="QKR1870" s="84"/>
      <c r="QKS1870" s="84"/>
      <c r="QKT1870" s="84"/>
      <c r="QKU1870" s="84"/>
      <c r="QKV1870" s="84"/>
      <c r="QKW1870" s="84"/>
      <c r="QKX1870" s="84"/>
      <c r="QKY1870" s="84"/>
      <c r="QKZ1870" s="84"/>
      <c r="QLA1870" s="84"/>
      <c r="QLB1870" s="84"/>
      <c r="QLC1870" s="84"/>
      <c r="QLD1870" s="84"/>
      <c r="QLE1870" s="84"/>
      <c r="QLF1870" s="84"/>
      <c r="QLG1870" s="84"/>
      <c r="QLH1870" s="84"/>
      <c r="QLI1870" s="84"/>
      <c r="QLJ1870" s="84"/>
      <c r="QLK1870" s="84"/>
      <c r="QLL1870" s="84"/>
      <c r="QLM1870" s="84"/>
      <c r="QLN1870" s="84"/>
      <c r="QLO1870" s="84"/>
      <c r="QLP1870" s="84"/>
      <c r="QLQ1870" s="84"/>
      <c r="QLR1870" s="84"/>
      <c r="QLS1870" s="84"/>
      <c r="QLT1870" s="84"/>
      <c r="QLU1870" s="84"/>
      <c r="QLV1870" s="84"/>
      <c r="QLW1870" s="84"/>
      <c r="QLX1870" s="84"/>
      <c r="QLY1870" s="84"/>
      <c r="QLZ1870" s="84"/>
      <c r="QMA1870" s="84"/>
      <c r="QMB1870" s="84"/>
      <c r="QMC1870" s="84"/>
      <c r="QMD1870" s="84"/>
      <c r="QME1870" s="84"/>
      <c r="QMF1870" s="84"/>
      <c r="QMG1870" s="84"/>
      <c r="QMH1870" s="84"/>
      <c r="QMI1870" s="84"/>
      <c r="QMJ1870" s="84"/>
      <c r="QMK1870" s="84"/>
      <c r="QML1870" s="84"/>
      <c r="QMM1870" s="84"/>
      <c r="QMN1870" s="84"/>
      <c r="QMO1870" s="84"/>
      <c r="QMP1870" s="84"/>
      <c r="QMQ1870" s="84"/>
      <c r="QMR1870" s="84"/>
      <c r="QMS1870" s="84"/>
      <c r="QMT1870" s="84"/>
      <c r="QMU1870" s="84"/>
      <c r="QMV1870" s="84"/>
      <c r="QMW1870" s="84"/>
      <c r="QMX1870" s="84"/>
      <c r="QMY1870" s="84"/>
      <c r="QMZ1870" s="84"/>
      <c r="QNA1870" s="84"/>
      <c r="QNB1870" s="84"/>
      <c r="QNC1870" s="84"/>
      <c r="QND1870" s="84"/>
      <c r="QNE1870" s="84"/>
      <c r="QNF1870" s="84"/>
      <c r="QNG1870" s="84"/>
      <c r="QNH1870" s="84"/>
      <c r="QNI1870" s="84"/>
      <c r="QNJ1870" s="84"/>
      <c r="QNK1870" s="84"/>
      <c r="QNL1870" s="84"/>
      <c r="QNM1870" s="84"/>
      <c r="QNN1870" s="84"/>
      <c r="QNO1870" s="84"/>
      <c r="QNP1870" s="84"/>
      <c r="QNQ1870" s="84"/>
      <c r="QNR1870" s="84"/>
      <c r="QNS1870" s="84"/>
      <c r="QNT1870" s="84"/>
      <c r="QNU1870" s="84"/>
      <c r="QNV1870" s="84"/>
      <c r="QNW1870" s="84"/>
      <c r="QNX1870" s="84"/>
      <c r="QNY1870" s="84"/>
      <c r="QNZ1870" s="84"/>
      <c r="QOA1870" s="84"/>
      <c r="QOB1870" s="84"/>
      <c r="QOC1870" s="84"/>
      <c r="QOD1870" s="84"/>
      <c r="QOE1870" s="84"/>
      <c r="QOF1870" s="84"/>
      <c r="QOG1870" s="84"/>
      <c r="QOH1870" s="84"/>
      <c r="QOI1870" s="84"/>
      <c r="QOJ1870" s="84"/>
      <c r="QOK1870" s="84"/>
      <c r="QOL1870" s="84"/>
      <c r="QOM1870" s="84"/>
      <c r="QON1870" s="84"/>
      <c r="QOO1870" s="84"/>
      <c r="QOP1870" s="84"/>
      <c r="QOQ1870" s="84"/>
      <c r="QOR1870" s="84"/>
      <c r="QOS1870" s="84"/>
      <c r="QOT1870" s="84"/>
      <c r="QOU1870" s="84"/>
      <c r="QOV1870" s="84"/>
      <c r="QOW1870" s="84"/>
      <c r="QOX1870" s="84"/>
      <c r="QOY1870" s="84"/>
      <c r="QOZ1870" s="84"/>
      <c r="QPA1870" s="84"/>
      <c r="QPB1870" s="84"/>
      <c r="QPC1870" s="84"/>
      <c r="QPD1870" s="84"/>
      <c r="QPE1870" s="84"/>
      <c r="QPF1870" s="84"/>
      <c r="QPG1870" s="84"/>
      <c r="QPH1870" s="84"/>
      <c r="QPI1870" s="84"/>
      <c r="QPJ1870" s="84"/>
      <c r="QPK1870" s="84"/>
      <c r="QPL1870" s="84"/>
      <c r="QPM1870" s="84"/>
      <c r="QPN1870" s="84"/>
      <c r="QPO1870" s="84"/>
      <c r="QPP1870" s="84"/>
      <c r="QPQ1870" s="84"/>
      <c r="QPR1870" s="84"/>
      <c r="QPS1870" s="84"/>
      <c r="QPT1870" s="84"/>
      <c r="QPU1870" s="84"/>
      <c r="QPV1870" s="84"/>
      <c r="QPW1870" s="84"/>
      <c r="QPX1870" s="84"/>
      <c r="QPY1870" s="84"/>
      <c r="QPZ1870" s="84"/>
      <c r="QQA1870" s="84"/>
      <c r="QQB1870" s="84"/>
      <c r="QQC1870" s="84"/>
      <c r="QQD1870" s="84"/>
      <c r="QQE1870" s="84"/>
      <c r="QQF1870" s="84"/>
      <c r="QQG1870" s="84"/>
      <c r="QQH1870" s="84"/>
      <c r="QQI1870" s="84"/>
      <c r="QQJ1870" s="84"/>
      <c r="QQK1870" s="84"/>
      <c r="QQL1870" s="84"/>
      <c r="QQM1870" s="84"/>
      <c r="QQN1870" s="84"/>
      <c r="QQO1870" s="84"/>
      <c r="QQP1870" s="84"/>
      <c r="QQQ1870" s="84"/>
      <c r="QQR1870" s="84"/>
      <c r="QQS1870" s="84"/>
      <c r="QQT1870" s="84"/>
      <c r="QQU1870" s="84"/>
      <c r="QQV1870" s="84"/>
      <c r="QQW1870" s="84"/>
      <c r="QQX1870" s="84"/>
      <c r="QQY1870" s="84"/>
      <c r="QQZ1870" s="84"/>
      <c r="QRA1870" s="84"/>
      <c r="QRB1870" s="84"/>
      <c r="QRC1870" s="84"/>
      <c r="QRD1870" s="84"/>
      <c r="QRE1870" s="84"/>
      <c r="QRF1870" s="84"/>
      <c r="QRG1870" s="84"/>
      <c r="QRH1870" s="84"/>
      <c r="QRI1870" s="84"/>
      <c r="QRJ1870" s="84"/>
      <c r="QRK1870" s="84"/>
      <c r="QRL1870" s="84"/>
      <c r="QRM1870" s="84"/>
      <c r="QRN1870" s="84"/>
      <c r="QRO1870" s="84"/>
      <c r="QRP1870" s="84"/>
      <c r="QRQ1870" s="84"/>
      <c r="QRR1870" s="84"/>
      <c r="QRS1870" s="84"/>
      <c r="QRT1870" s="84"/>
      <c r="QRU1870" s="84"/>
      <c r="QRV1870" s="84"/>
      <c r="QRW1870" s="84"/>
      <c r="QRX1870" s="84"/>
      <c r="QRY1870" s="84"/>
      <c r="QRZ1870" s="84"/>
      <c r="QSA1870" s="84"/>
      <c r="QSB1870" s="84"/>
      <c r="QSC1870" s="84"/>
      <c r="QSD1870" s="84"/>
      <c r="QSE1870" s="84"/>
      <c r="QSF1870" s="84"/>
      <c r="QSG1870" s="84"/>
      <c r="QSH1870" s="84"/>
      <c r="QSI1870" s="84"/>
      <c r="QSJ1870" s="84"/>
      <c r="QSK1870" s="84"/>
      <c r="QSL1870" s="84"/>
      <c r="QSM1870" s="84"/>
      <c r="QSN1870" s="84"/>
      <c r="QSO1870" s="84"/>
      <c r="QSP1870" s="84"/>
      <c r="QSQ1870" s="84"/>
      <c r="QSR1870" s="84"/>
      <c r="QSS1870" s="84"/>
      <c r="QST1870" s="84"/>
      <c r="QSU1870" s="84"/>
      <c r="QSV1870" s="84"/>
      <c r="QSW1870" s="84"/>
      <c r="QSX1870" s="84"/>
      <c r="QSY1870" s="84"/>
      <c r="QSZ1870" s="84"/>
      <c r="QTA1870" s="84"/>
      <c r="QTB1870" s="84"/>
      <c r="QTC1870" s="84"/>
      <c r="QTD1870" s="84"/>
      <c r="QTE1870" s="84"/>
      <c r="QTF1870" s="84"/>
      <c r="QTG1870" s="84"/>
      <c r="QTH1870" s="84"/>
      <c r="QTI1870" s="84"/>
      <c r="QTJ1870" s="84"/>
      <c r="QTK1870" s="84"/>
      <c r="QTL1870" s="84"/>
      <c r="QTM1870" s="84"/>
      <c r="QTN1870" s="84"/>
      <c r="QTO1870" s="84"/>
      <c r="QTP1870" s="84"/>
      <c r="QTQ1870" s="84"/>
      <c r="QTR1870" s="84"/>
      <c r="QTS1870" s="84"/>
      <c r="QTT1870" s="84"/>
      <c r="QTU1870" s="84"/>
      <c r="QTV1870" s="84"/>
      <c r="QTW1870" s="84"/>
      <c r="QTX1870" s="84"/>
      <c r="QTY1870" s="84"/>
      <c r="QTZ1870" s="84"/>
      <c r="QUA1870" s="84"/>
      <c r="QUB1870" s="84"/>
      <c r="QUC1870" s="84"/>
      <c r="QUD1870" s="84"/>
      <c r="QUE1870" s="84"/>
      <c r="QUF1870" s="84"/>
      <c r="QUG1870" s="84"/>
      <c r="QUH1870" s="84"/>
      <c r="QUI1870" s="84"/>
      <c r="QUJ1870" s="84"/>
      <c r="QUK1870" s="84"/>
      <c r="QUL1870" s="84"/>
      <c r="QUM1870" s="84"/>
      <c r="QUN1870" s="84"/>
      <c r="QUO1870" s="84"/>
      <c r="QUP1870" s="84"/>
      <c r="QUQ1870" s="84"/>
      <c r="QUR1870" s="84"/>
      <c r="QUS1870" s="84"/>
      <c r="QUT1870" s="84"/>
      <c r="QUU1870" s="84"/>
      <c r="QUV1870" s="84"/>
      <c r="QUW1870" s="84"/>
      <c r="QUX1870" s="84"/>
      <c r="QUY1870" s="84"/>
      <c r="QUZ1870" s="84"/>
      <c r="QVA1870" s="84"/>
      <c r="QVB1870" s="84"/>
      <c r="QVC1870" s="84"/>
      <c r="QVD1870" s="84"/>
      <c r="QVE1870" s="84"/>
      <c r="QVF1870" s="84"/>
      <c r="QVG1870" s="84"/>
      <c r="QVH1870" s="84"/>
      <c r="QVI1870" s="84"/>
      <c r="QVJ1870" s="84"/>
      <c r="QVK1870" s="84"/>
      <c r="QVL1870" s="84"/>
      <c r="QVM1870" s="84"/>
      <c r="QVN1870" s="84"/>
      <c r="QVO1870" s="84"/>
      <c r="QVP1870" s="84"/>
      <c r="QVQ1870" s="84"/>
      <c r="QVR1870" s="84"/>
      <c r="QVS1870" s="84"/>
      <c r="QVT1870" s="84"/>
      <c r="QVU1870" s="84"/>
      <c r="QVV1870" s="84"/>
      <c r="QVW1870" s="84"/>
      <c r="QVX1870" s="84"/>
      <c r="QVY1870" s="84"/>
      <c r="QVZ1870" s="84"/>
      <c r="QWA1870" s="84"/>
      <c r="QWB1870" s="84"/>
      <c r="QWC1870" s="84"/>
      <c r="QWD1870" s="84"/>
      <c r="QWE1870" s="84"/>
      <c r="QWF1870" s="84"/>
      <c r="QWG1870" s="84"/>
      <c r="QWH1870" s="84"/>
      <c r="QWI1870" s="84"/>
      <c r="QWJ1870" s="84"/>
      <c r="QWK1870" s="84"/>
      <c r="QWL1870" s="84"/>
      <c r="QWM1870" s="84"/>
      <c r="QWN1870" s="84"/>
      <c r="QWO1870" s="84"/>
      <c r="QWP1870" s="84"/>
      <c r="QWQ1870" s="84"/>
      <c r="QWR1870" s="84"/>
      <c r="QWS1870" s="84"/>
      <c r="QWT1870" s="84"/>
      <c r="QWU1870" s="84"/>
      <c r="QWV1870" s="84"/>
      <c r="QWW1870" s="84"/>
      <c r="QWX1870" s="84"/>
      <c r="QWY1870" s="84"/>
      <c r="QWZ1870" s="84"/>
      <c r="QXA1870" s="84"/>
      <c r="QXB1870" s="84"/>
      <c r="QXC1870" s="84"/>
      <c r="QXD1870" s="84"/>
      <c r="QXE1870" s="84"/>
      <c r="QXF1870" s="84"/>
      <c r="QXG1870" s="84"/>
      <c r="QXH1870" s="84"/>
      <c r="QXI1870" s="84"/>
      <c r="QXJ1870" s="84"/>
      <c r="QXK1870" s="84"/>
      <c r="QXL1870" s="84"/>
      <c r="QXM1870" s="84"/>
      <c r="QXN1870" s="84"/>
      <c r="QXO1870" s="84"/>
      <c r="QXP1870" s="84"/>
      <c r="QXQ1870" s="84"/>
      <c r="QXR1870" s="84"/>
      <c r="QXS1870" s="84"/>
      <c r="QXT1870" s="84"/>
      <c r="QXU1870" s="84"/>
      <c r="QXV1870" s="84"/>
      <c r="QXW1870" s="84"/>
      <c r="QXX1870" s="84"/>
      <c r="QXY1870" s="84"/>
      <c r="QXZ1870" s="84"/>
      <c r="QYA1870" s="84"/>
      <c r="QYB1870" s="84"/>
      <c r="QYC1870" s="84"/>
      <c r="QYD1870" s="84"/>
      <c r="QYE1870" s="84"/>
      <c r="QYF1870" s="84"/>
      <c r="QYG1870" s="84"/>
      <c r="QYH1870" s="84"/>
      <c r="QYI1870" s="84"/>
      <c r="QYJ1870" s="84"/>
      <c r="QYK1870" s="84"/>
      <c r="QYL1870" s="84"/>
      <c r="QYM1870" s="84"/>
      <c r="QYN1870" s="84"/>
      <c r="QYO1870" s="84"/>
      <c r="QYP1870" s="84"/>
      <c r="QYQ1870" s="84"/>
      <c r="QYR1870" s="84"/>
      <c r="QYS1870" s="84"/>
      <c r="QYT1870" s="84"/>
      <c r="QYU1870" s="84"/>
      <c r="QYV1870" s="84"/>
      <c r="QYW1870" s="84"/>
      <c r="QYX1870" s="84"/>
      <c r="QYY1870" s="84"/>
      <c r="QYZ1870" s="84"/>
      <c r="QZA1870" s="84"/>
      <c r="QZB1870" s="84"/>
      <c r="QZC1870" s="84"/>
      <c r="QZD1870" s="84"/>
      <c r="QZE1870" s="84"/>
      <c r="QZF1870" s="84"/>
      <c r="QZG1870" s="84"/>
      <c r="QZH1870" s="84"/>
      <c r="QZI1870" s="84"/>
      <c r="QZJ1870" s="84"/>
      <c r="QZK1870" s="84"/>
      <c r="QZL1870" s="84"/>
      <c r="QZM1870" s="84"/>
      <c r="QZN1870" s="84"/>
      <c r="QZO1870" s="84"/>
      <c r="QZP1870" s="84"/>
      <c r="QZQ1870" s="84"/>
      <c r="QZR1870" s="84"/>
      <c r="QZS1870" s="84"/>
      <c r="QZT1870" s="84"/>
      <c r="QZU1870" s="84"/>
      <c r="QZV1870" s="84"/>
      <c r="QZW1870" s="84"/>
      <c r="QZX1870" s="84"/>
      <c r="QZY1870" s="84"/>
      <c r="QZZ1870" s="84"/>
      <c r="RAA1870" s="84"/>
      <c r="RAB1870" s="84"/>
      <c r="RAC1870" s="84"/>
      <c r="RAD1870" s="84"/>
      <c r="RAE1870" s="84"/>
      <c r="RAF1870" s="84"/>
      <c r="RAG1870" s="84"/>
      <c r="RAH1870" s="84"/>
      <c r="RAI1870" s="84"/>
      <c r="RAJ1870" s="84"/>
      <c r="RAK1870" s="84"/>
      <c r="RAL1870" s="84"/>
      <c r="RAM1870" s="84"/>
      <c r="RAN1870" s="84"/>
      <c r="RAO1870" s="84"/>
      <c r="RAP1870" s="84"/>
      <c r="RAQ1870" s="84"/>
      <c r="RAR1870" s="84"/>
      <c r="RAS1870" s="84"/>
      <c r="RAT1870" s="84"/>
      <c r="RAU1870" s="84"/>
      <c r="RAV1870" s="84"/>
      <c r="RAW1870" s="84"/>
      <c r="RAX1870" s="84"/>
      <c r="RAY1870" s="84"/>
      <c r="RAZ1870" s="84"/>
      <c r="RBA1870" s="84"/>
      <c r="RBB1870" s="84"/>
      <c r="RBC1870" s="84"/>
      <c r="RBD1870" s="84"/>
      <c r="RBE1870" s="84"/>
      <c r="RBF1870" s="84"/>
      <c r="RBG1870" s="84"/>
      <c r="RBH1870" s="84"/>
      <c r="RBI1870" s="84"/>
      <c r="RBJ1870" s="84"/>
      <c r="RBK1870" s="84"/>
      <c r="RBL1870" s="84"/>
      <c r="RBM1870" s="84"/>
      <c r="RBN1870" s="84"/>
      <c r="RBO1870" s="84"/>
      <c r="RBP1870" s="84"/>
      <c r="RBQ1870" s="84"/>
      <c r="RBR1870" s="84"/>
      <c r="RBS1870" s="84"/>
      <c r="RBT1870" s="84"/>
      <c r="RBU1870" s="84"/>
      <c r="RBV1870" s="84"/>
      <c r="RBW1870" s="84"/>
      <c r="RBX1870" s="84"/>
      <c r="RBY1870" s="84"/>
      <c r="RBZ1870" s="84"/>
      <c r="RCA1870" s="84"/>
      <c r="RCB1870" s="84"/>
      <c r="RCC1870" s="84"/>
      <c r="RCD1870" s="84"/>
      <c r="RCE1870" s="84"/>
      <c r="RCF1870" s="84"/>
      <c r="RCG1870" s="84"/>
      <c r="RCH1870" s="84"/>
      <c r="RCI1870" s="84"/>
      <c r="RCJ1870" s="84"/>
      <c r="RCK1870" s="84"/>
      <c r="RCL1870" s="84"/>
      <c r="RCM1870" s="84"/>
      <c r="RCN1870" s="84"/>
      <c r="RCO1870" s="84"/>
      <c r="RCP1870" s="84"/>
      <c r="RCQ1870" s="84"/>
      <c r="RCR1870" s="84"/>
      <c r="RCS1870" s="84"/>
      <c r="RCT1870" s="84"/>
      <c r="RCU1870" s="84"/>
      <c r="RCV1870" s="84"/>
      <c r="RCW1870" s="84"/>
      <c r="RCX1870" s="84"/>
      <c r="RCY1870" s="84"/>
      <c r="RCZ1870" s="84"/>
      <c r="RDA1870" s="84"/>
      <c r="RDB1870" s="84"/>
      <c r="RDC1870" s="84"/>
      <c r="RDD1870" s="84"/>
      <c r="RDE1870" s="84"/>
      <c r="RDF1870" s="84"/>
      <c r="RDG1870" s="84"/>
      <c r="RDH1870" s="84"/>
      <c r="RDI1870" s="84"/>
      <c r="RDJ1870" s="84"/>
      <c r="RDK1870" s="84"/>
      <c r="RDL1870" s="84"/>
      <c r="RDM1870" s="84"/>
      <c r="RDN1870" s="84"/>
      <c r="RDO1870" s="84"/>
      <c r="RDP1870" s="84"/>
      <c r="RDQ1870" s="84"/>
      <c r="RDR1870" s="84"/>
      <c r="RDS1870" s="84"/>
      <c r="RDT1870" s="84"/>
      <c r="RDU1870" s="84"/>
      <c r="RDV1870" s="84"/>
      <c r="RDW1870" s="84"/>
      <c r="RDX1870" s="84"/>
      <c r="RDY1870" s="84"/>
      <c r="RDZ1870" s="84"/>
      <c r="REA1870" s="84"/>
      <c r="REB1870" s="84"/>
      <c r="REC1870" s="84"/>
      <c r="RED1870" s="84"/>
      <c r="REE1870" s="84"/>
      <c r="REF1870" s="84"/>
      <c r="REG1870" s="84"/>
      <c r="REH1870" s="84"/>
      <c r="REI1870" s="84"/>
      <c r="REJ1870" s="84"/>
      <c r="REK1870" s="84"/>
      <c r="REL1870" s="84"/>
      <c r="REM1870" s="84"/>
      <c r="REN1870" s="84"/>
      <c r="REO1870" s="84"/>
      <c r="REP1870" s="84"/>
      <c r="REQ1870" s="84"/>
      <c r="RER1870" s="84"/>
      <c r="RES1870" s="84"/>
      <c r="RET1870" s="84"/>
      <c r="REU1870" s="84"/>
      <c r="REV1870" s="84"/>
      <c r="REW1870" s="84"/>
      <c r="REX1870" s="84"/>
      <c r="REY1870" s="84"/>
      <c r="REZ1870" s="84"/>
      <c r="RFA1870" s="84"/>
      <c r="RFB1870" s="84"/>
      <c r="RFC1870" s="84"/>
      <c r="RFD1870" s="84"/>
      <c r="RFE1870" s="84"/>
      <c r="RFF1870" s="84"/>
      <c r="RFG1870" s="84"/>
      <c r="RFH1870" s="84"/>
      <c r="RFI1870" s="84"/>
      <c r="RFJ1870" s="84"/>
      <c r="RFK1870" s="84"/>
      <c r="RFL1870" s="84"/>
      <c r="RFM1870" s="84"/>
      <c r="RFN1870" s="84"/>
      <c r="RFO1870" s="84"/>
      <c r="RFP1870" s="84"/>
      <c r="RFQ1870" s="84"/>
      <c r="RFR1870" s="84"/>
      <c r="RFS1870" s="84"/>
      <c r="RFT1870" s="84"/>
      <c r="RFU1870" s="84"/>
      <c r="RFV1870" s="84"/>
      <c r="RFW1870" s="84"/>
      <c r="RFX1870" s="84"/>
      <c r="RFY1870" s="84"/>
      <c r="RFZ1870" s="84"/>
      <c r="RGA1870" s="84"/>
      <c r="RGB1870" s="84"/>
      <c r="RGC1870" s="84"/>
      <c r="RGD1870" s="84"/>
      <c r="RGE1870" s="84"/>
      <c r="RGF1870" s="84"/>
      <c r="RGG1870" s="84"/>
      <c r="RGH1870" s="84"/>
      <c r="RGI1870" s="84"/>
      <c r="RGJ1870" s="84"/>
      <c r="RGK1870" s="84"/>
      <c r="RGL1870" s="84"/>
      <c r="RGM1870" s="84"/>
      <c r="RGN1870" s="84"/>
      <c r="RGO1870" s="84"/>
      <c r="RGP1870" s="84"/>
      <c r="RGQ1870" s="84"/>
      <c r="RGR1870" s="84"/>
      <c r="RGS1870" s="84"/>
      <c r="RGT1870" s="84"/>
      <c r="RGU1870" s="84"/>
      <c r="RGV1870" s="84"/>
      <c r="RGW1870" s="84"/>
      <c r="RGX1870" s="84"/>
      <c r="RGY1870" s="84"/>
      <c r="RGZ1870" s="84"/>
      <c r="RHA1870" s="84"/>
      <c r="RHB1870" s="84"/>
      <c r="RHC1870" s="84"/>
      <c r="RHD1870" s="84"/>
      <c r="RHE1870" s="84"/>
      <c r="RHF1870" s="84"/>
      <c r="RHG1870" s="84"/>
      <c r="RHH1870" s="84"/>
      <c r="RHI1870" s="84"/>
      <c r="RHJ1870" s="84"/>
      <c r="RHK1870" s="84"/>
      <c r="RHL1870" s="84"/>
      <c r="RHM1870" s="84"/>
      <c r="RHN1870" s="84"/>
      <c r="RHO1870" s="84"/>
      <c r="RHP1870" s="84"/>
      <c r="RHQ1870" s="84"/>
      <c r="RHR1870" s="84"/>
      <c r="RHS1870" s="84"/>
      <c r="RHT1870" s="84"/>
      <c r="RHU1870" s="84"/>
      <c r="RHV1870" s="84"/>
      <c r="RHW1870" s="84"/>
      <c r="RHX1870" s="84"/>
      <c r="RHY1870" s="84"/>
      <c r="RHZ1870" s="84"/>
      <c r="RIA1870" s="84"/>
      <c r="RIB1870" s="84"/>
      <c r="RIC1870" s="84"/>
      <c r="RID1870" s="84"/>
      <c r="RIE1870" s="84"/>
      <c r="RIF1870" s="84"/>
      <c r="RIG1870" s="84"/>
      <c r="RIH1870" s="84"/>
      <c r="RII1870" s="84"/>
      <c r="RIJ1870" s="84"/>
      <c r="RIK1870" s="84"/>
      <c r="RIL1870" s="84"/>
      <c r="RIM1870" s="84"/>
      <c r="RIN1870" s="84"/>
      <c r="RIO1870" s="84"/>
      <c r="RIP1870" s="84"/>
      <c r="RIQ1870" s="84"/>
      <c r="RIR1870" s="84"/>
      <c r="RIS1870" s="84"/>
      <c r="RIT1870" s="84"/>
      <c r="RIU1870" s="84"/>
      <c r="RIV1870" s="84"/>
      <c r="RIW1870" s="84"/>
      <c r="RIX1870" s="84"/>
      <c r="RIY1870" s="84"/>
      <c r="RIZ1870" s="84"/>
      <c r="RJA1870" s="84"/>
      <c r="RJB1870" s="84"/>
      <c r="RJC1870" s="84"/>
      <c r="RJD1870" s="84"/>
      <c r="RJE1870" s="84"/>
      <c r="RJF1870" s="84"/>
      <c r="RJG1870" s="84"/>
      <c r="RJH1870" s="84"/>
      <c r="RJI1870" s="84"/>
      <c r="RJJ1870" s="84"/>
      <c r="RJK1870" s="84"/>
      <c r="RJL1870" s="84"/>
      <c r="RJM1870" s="84"/>
      <c r="RJN1870" s="84"/>
      <c r="RJO1870" s="84"/>
      <c r="RJP1870" s="84"/>
      <c r="RJQ1870" s="84"/>
      <c r="RJR1870" s="84"/>
      <c r="RJS1870" s="84"/>
      <c r="RJT1870" s="84"/>
      <c r="RJU1870" s="84"/>
      <c r="RJV1870" s="84"/>
      <c r="RJW1870" s="84"/>
      <c r="RJX1870" s="84"/>
      <c r="RJY1870" s="84"/>
      <c r="RJZ1870" s="84"/>
      <c r="RKA1870" s="84"/>
      <c r="RKB1870" s="84"/>
      <c r="RKC1870" s="84"/>
      <c r="RKD1870" s="84"/>
      <c r="RKE1870" s="84"/>
      <c r="RKF1870" s="84"/>
      <c r="RKG1870" s="84"/>
      <c r="RKH1870" s="84"/>
      <c r="RKI1870" s="84"/>
      <c r="RKJ1870" s="84"/>
      <c r="RKK1870" s="84"/>
      <c r="RKL1870" s="84"/>
      <c r="RKM1870" s="84"/>
      <c r="RKN1870" s="84"/>
      <c r="RKO1870" s="84"/>
      <c r="RKP1870" s="84"/>
      <c r="RKQ1870" s="84"/>
      <c r="RKR1870" s="84"/>
      <c r="RKS1870" s="84"/>
      <c r="RKT1870" s="84"/>
      <c r="RKU1870" s="84"/>
      <c r="RKV1870" s="84"/>
      <c r="RKW1870" s="84"/>
      <c r="RKX1870" s="84"/>
      <c r="RKY1870" s="84"/>
      <c r="RKZ1870" s="84"/>
      <c r="RLA1870" s="84"/>
      <c r="RLB1870" s="84"/>
      <c r="RLC1870" s="84"/>
      <c r="RLD1870" s="84"/>
      <c r="RLE1870" s="84"/>
      <c r="RLF1870" s="84"/>
      <c r="RLG1870" s="84"/>
      <c r="RLH1870" s="84"/>
      <c r="RLI1870" s="84"/>
      <c r="RLJ1870" s="84"/>
      <c r="RLK1870" s="84"/>
      <c r="RLL1870" s="84"/>
      <c r="RLM1870" s="84"/>
      <c r="RLN1870" s="84"/>
      <c r="RLO1870" s="84"/>
      <c r="RLP1870" s="84"/>
      <c r="RLQ1870" s="84"/>
      <c r="RLR1870" s="84"/>
      <c r="RLS1870" s="84"/>
      <c r="RLT1870" s="84"/>
      <c r="RLU1870" s="84"/>
      <c r="RLV1870" s="84"/>
      <c r="RLW1870" s="84"/>
      <c r="RLX1870" s="84"/>
      <c r="RLY1870" s="84"/>
      <c r="RLZ1870" s="84"/>
      <c r="RMA1870" s="84"/>
      <c r="RMB1870" s="84"/>
      <c r="RMC1870" s="84"/>
      <c r="RMD1870" s="84"/>
      <c r="RME1870" s="84"/>
      <c r="RMF1870" s="84"/>
      <c r="RMG1870" s="84"/>
      <c r="RMH1870" s="84"/>
      <c r="RMI1870" s="84"/>
      <c r="RMJ1870" s="84"/>
      <c r="RMK1870" s="84"/>
      <c r="RML1870" s="84"/>
      <c r="RMM1870" s="84"/>
      <c r="RMN1870" s="84"/>
      <c r="RMO1870" s="84"/>
      <c r="RMP1870" s="84"/>
      <c r="RMQ1870" s="84"/>
      <c r="RMR1870" s="84"/>
      <c r="RMS1870" s="84"/>
      <c r="RMT1870" s="84"/>
      <c r="RMU1870" s="84"/>
      <c r="RMV1870" s="84"/>
      <c r="RMW1870" s="84"/>
      <c r="RMX1870" s="84"/>
      <c r="RMY1870" s="84"/>
      <c r="RMZ1870" s="84"/>
      <c r="RNA1870" s="84"/>
      <c r="RNB1870" s="84"/>
      <c r="RNC1870" s="84"/>
      <c r="RND1870" s="84"/>
      <c r="RNE1870" s="84"/>
      <c r="RNF1870" s="84"/>
      <c r="RNG1870" s="84"/>
      <c r="RNH1870" s="84"/>
      <c r="RNI1870" s="84"/>
      <c r="RNJ1870" s="84"/>
      <c r="RNK1870" s="84"/>
      <c r="RNL1870" s="84"/>
      <c r="RNM1870" s="84"/>
      <c r="RNN1870" s="84"/>
      <c r="RNO1870" s="84"/>
      <c r="RNP1870" s="84"/>
      <c r="RNQ1870" s="84"/>
      <c r="RNR1870" s="84"/>
      <c r="RNS1870" s="84"/>
      <c r="RNT1870" s="84"/>
      <c r="RNU1870" s="84"/>
      <c r="RNV1870" s="84"/>
      <c r="RNW1870" s="84"/>
      <c r="RNX1870" s="84"/>
      <c r="RNY1870" s="84"/>
      <c r="RNZ1870" s="84"/>
      <c r="ROA1870" s="84"/>
      <c r="ROB1870" s="84"/>
      <c r="ROC1870" s="84"/>
      <c r="ROD1870" s="84"/>
      <c r="ROE1870" s="84"/>
      <c r="ROF1870" s="84"/>
      <c r="ROG1870" s="84"/>
      <c r="ROH1870" s="84"/>
      <c r="ROI1870" s="84"/>
      <c r="ROJ1870" s="84"/>
      <c r="ROK1870" s="84"/>
      <c r="ROL1870" s="84"/>
      <c r="ROM1870" s="84"/>
      <c r="RON1870" s="84"/>
      <c r="ROO1870" s="84"/>
      <c r="ROP1870" s="84"/>
      <c r="ROQ1870" s="84"/>
      <c r="ROR1870" s="84"/>
      <c r="ROS1870" s="84"/>
      <c r="ROT1870" s="84"/>
      <c r="ROU1870" s="84"/>
      <c r="ROV1870" s="84"/>
      <c r="ROW1870" s="84"/>
      <c r="ROX1870" s="84"/>
      <c r="ROY1870" s="84"/>
      <c r="ROZ1870" s="84"/>
      <c r="RPA1870" s="84"/>
      <c r="RPB1870" s="84"/>
      <c r="RPC1870" s="84"/>
      <c r="RPD1870" s="84"/>
      <c r="RPE1870" s="84"/>
      <c r="RPF1870" s="84"/>
      <c r="RPG1870" s="84"/>
      <c r="RPH1870" s="84"/>
      <c r="RPI1870" s="84"/>
      <c r="RPJ1870" s="84"/>
      <c r="RPK1870" s="84"/>
      <c r="RPL1870" s="84"/>
      <c r="RPM1870" s="84"/>
      <c r="RPN1870" s="84"/>
      <c r="RPO1870" s="84"/>
      <c r="RPP1870" s="84"/>
      <c r="RPQ1870" s="84"/>
      <c r="RPR1870" s="84"/>
      <c r="RPS1870" s="84"/>
      <c r="RPT1870" s="84"/>
      <c r="RPU1870" s="84"/>
      <c r="RPV1870" s="84"/>
      <c r="RPW1870" s="84"/>
      <c r="RPX1870" s="84"/>
      <c r="RPY1870" s="84"/>
      <c r="RPZ1870" s="84"/>
      <c r="RQA1870" s="84"/>
      <c r="RQB1870" s="84"/>
      <c r="RQC1870" s="84"/>
      <c r="RQD1870" s="84"/>
      <c r="RQE1870" s="84"/>
      <c r="RQF1870" s="84"/>
      <c r="RQG1870" s="84"/>
      <c r="RQH1870" s="84"/>
      <c r="RQI1870" s="84"/>
      <c r="RQJ1870" s="84"/>
      <c r="RQK1870" s="84"/>
      <c r="RQL1870" s="84"/>
      <c r="RQM1870" s="84"/>
      <c r="RQN1870" s="84"/>
      <c r="RQO1870" s="84"/>
      <c r="RQP1870" s="84"/>
      <c r="RQQ1870" s="84"/>
      <c r="RQR1870" s="84"/>
      <c r="RQS1870" s="84"/>
      <c r="RQT1870" s="84"/>
      <c r="RQU1870" s="84"/>
      <c r="RQV1870" s="84"/>
      <c r="RQW1870" s="84"/>
      <c r="RQX1870" s="84"/>
      <c r="RQY1870" s="84"/>
      <c r="RQZ1870" s="84"/>
      <c r="RRA1870" s="84"/>
      <c r="RRB1870" s="84"/>
      <c r="RRC1870" s="84"/>
      <c r="RRD1870" s="84"/>
      <c r="RRE1870" s="84"/>
      <c r="RRF1870" s="84"/>
      <c r="RRG1870" s="84"/>
      <c r="RRH1870" s="84"/>
      <c r="RRI1870" s="84"/>
      <c r="RRJ1870" s="84"/>
      <c r="RRK1870" s="84"/>
      <c r="RRL1870" s="84"/>
      <c r="RRM1870" s="84"/>
      <c r="RRN1870" s="84"/>
      <c r="RRO1870" s="84"/>
      <c r="RRP1870" s="84"/>
      <c r="RRQ1870" s="84"/>
      <c r="RRR1870" s="84"/>
      <c r="RRS1870" s="84"/>
      <c r="RRT1870" s="84"/>
      <c r="RRU1870" s="84"/>
      <c r="RRV1870" s="84"/>
      <c r="RRW1870" s="84"/>
      <c r="RRX1870" s="84"/>
      <c r="RRY1870" s="84"/>
      <c r="RRZ1870" s="84"/>
      <c r="RSA1870" s="84"/>
      <c r="RSB1870" s="84"/>
      <c r="RSC1870" s="84"/>
      <c r="RSD1870" s="84"/>
      <c r="RSE1870" s="84"/>
      <c r="RSF1870" s="84"/>
      <c r="RSG1870" s="84"/>
      <c r="RSH1870" s="84"/>
      <c r="RSI1870" s="84"/>
      <c r="RSJ1870" s="84"/>
      <c r="RSK1870" s="84"/>
      <c r="RSL1870" s="84"/>
      <c r="RSM1870" s="84"/>
      <c r="RSN1870" s="84"/>
      <c r="RSO1870" s="84"/>
      <c r="RSP1870" s="84"/>
      <c r="RSQ1870" s="84"/>
      <c r="RSR1870" s="84"/>
      <c r="RSS1870" s="84"/>
      <c r="RST1870" s="84"/>
      <c r="RSU1870" s="84"/>
      <c r="RSV1870" s="84"/>
      <c r="RSW1870" s="84"/>
      <c r="RSX1870" s="84"/>
      <c r="RSY1870" s="84"/>
      <c r="RSZ1870" s="84"/>
      <c r="RTA1870" s="84"/>
      <c r="RTB1870" s="84"/>
      <c r="RTC1870" s="84"/>
      <c r="RTD1870" s="84"/>
      <c r="RTE1870" s="84"/>
      <c r="RTF1870" s="84"/>
      <c r="RTG1870" s="84"/>
      <c r="RTH1870" s="84"/>
      <c r="RTI1870" s="84"/>
      <c r="RTJ1870" s="84"/>
      <c r="RTK1870" s="84"/>
      <c r="RTL1870" s="84"/>
      <c r="RTM1870" s="84"/>
      <c r="RTN1870" s="84"/>
      <c r="RTO1870" s="84"/>
      <c r="RTP1870" s="84"/>
      <c r="RTQ1870" s="84"/>
      <c r="RTR1870" s="84"/>
      <c r="RTS1870" s="84"/>
      <c r="RTT1870" s="84"/>
      <c r="RTU1870" s="84"/>
      <c r="RTV1870" s="84"/>
      <c r="RTW1870" s="84"/>
      <c r="RTX1870" s="84"/>
      <c r="RTY1870" s="84"/>
      <c r="RTZ1870" s="84"/>
      <c r="RUA1870" s="84"/>
      <c r="RUB1870" s="84"/>
      <c r="RUC1870" s="84"/>
      <c r="RUD1870" s="84"/>
      <c r="RUE1870" s="84"/>
      <c r="RUF1870" s="84"/>
      <c r="RUG1870" s="84"/>
      <c r="RUH1870" s="84"/>
      <c r="RUI1870" s="84"/>
      <c r="RUJ1870" s="84"/>
      <c r="RUK1870" s="84"/>
      <c r="RUL1870" s="84"/>
      <c r="RUM1870" s="84"/>
      <c r="RUN1870" s="84"/>
      <c r="RUO1870" s="84"/>
      <c r="RUP1870" s="84"/>
      <c r="RUQ1870" s="84"/>
      <c r="RUR1870" s="84"/>
      <c r="RUS1870" s="84"/>
      <c r="RUT1870" s="84"/>
      <c r="RUU1870" s="84"/>
      <c r="RUV1870" s="84"/>
      <c r="RUW1870" s="84"/>
      <c r="RUX1870" s="84"/>
      <c r="RUY1870" s="84"/>
      <c r="RUZ1870" s="84"/>
      <c r="RVA1870" s="84"/>
      <c r="RVB1870" s="84"/>
      <c r="RVC1870" s="84"/>
      <c r="RVD1870" s="84"/>
      <c r="RVE1870" s="84"/>
      <c r="RVF1870" s="84"/>
      <c r="RVG1870" s="84"/>
      <c r="RVH1870" s="84"/>
      <c r="RVI1870" s="84"/>
      <c r="RVJ1870" s="84"/>
      <c r="RVK1870" s="84"/>
      <c r="RVL1870" s="84"/>
      <c r="RVM1870" s="84"/>
      <c r="RVN1870" s="84"/>
      <c r="RVO1870" s="84"/>
      <c r="RVP1870" s="84"/>
      <c r="RVQ1870" s="84"/>
      <c r="RVR1870" s="84"/>
      <c r="RVS1870" s="84"/>
      <c r="RVT1870" s="84"/>
      <c r="RVU1870" s="84"/>
      <c r="RVV1870" s="84"/>
      <c r="RVW1870" s="84"/>
      <c r="RVX1870" s="84"/>
      <c r="RVY1870" s="84"/>
      <c r="RVZ1870" s="84"/>
      <c r="RWA1870" s="84"/>
      <c r="RWB1870" s="84"/>
      <c r="RWC1870" s="84"/>
      <c r="RWD1870" s="84"/>
      <c r="RWE1870" s="84"/>
      <c r="RWF1870" s="84"/>
      <c r="RWG1870" s="84"/>
      <c r="RWH1870" s="84"/>
      <c r="RWI1870" s="84"/>
      <c r="RWJ1870" s="84"/>
      <c r="RWK1870" s="84"/>
      <c r="RWL1870" s="84"/>
      <c r="RWM1870" s="84"/>
      <c r="RWN1870" s="84"/>
      <c r="RWO1870" s="84"/>
      <c r="RWP1870" s="84"/>
      <c r="RWQ1870" s="84"/>
      <c r="RWR1870" s="84"/>
      <c r="RWS1870" s="84"/>
      <c r="RWT1870" s="84"/>
      <c r="RWU1870" s="84"/>
      <c r="RWV1870" s="84"/>
      <c r="RWW1870" s="84"/>
      <c r="RWX1870" s="84"/>
      <c r="RWY1870" s="84"/>
      <c r="RWZ1870" s="84"/>
      <c r="RXA1870" s="84"/>
      <c r="RXB1870" s="84"/>
      <c r="RXC1870" s="84"/>
      <c r="RXD1870" s="84"/>
      <c r="RXE1870" s="84"/>
      <c r="RXF1870" s="84"/>
      <c r="RXG1870" s="84"/>
      <c r="RXH1870" s="84"/>
      <c r="RXI1870" s="84"/>
      <c r="RXJ1870" s="84"/>
      <c r="RXK1870" s="84"/>
      <c r="RXL1870" s="84"/>
      <c r="RXM1870" s="84"/>
      <c r="RXN1870" s="84"/>
      <c r="RXO1870" s="84"/>
      <c r="RXP1870" s="84"/>
      <c r="RXQ1870" s="84"/>
      <c r="RXR1870" s="84"/>
      <c r="RXS1870" s="84"/>
      <c r="RXT1870" s="84"/>
      <c r="RXU1870" s="84"/>
      <c r="RXV1870" s="84"/>
      <c r="RXW1870" s="84"/>
      <c r="RXX1870" s="84"/>
      <c r="RXY1870" s="84"/>
      <c r="RXZ1870" s="84"/>
      <c r="RYA1870" s="84"/>
      <c r="RYB1870" s="84"/>
      <c r="RYC1870" s="84"/>
      <c r="RYD1870" s="84"/>
      <c r="RYE1870" s="84"/>
      <c r="RYF1870" s="84"/>
      <c r="RYG1870" s="84"/>
      <c r="RYH1870" s="84"/>
      <c r="RYI1870" s="84"/>
      <c r="RYJ1870" s="84"/>
      <c r="RYK1870" s="84"/>
      <c r="RYL1870" s="84"/>
      <c r="RYM1870" s="84"/>
      <c r="RYN1870" s="84"/>
      <c r="RYO1870" s="84"/>
      <c r="RYP1870" s="84"/>
      <c r="RYQ1870" s="84"/>
      <c r="RYR1870" s="84"/>
      <c r="RYS1870" s="84"/>
      <c r="RYT1870" s="84"/>
      <c r="RYU1870" s="84"/>
      <c r="RYV1870" s="84"/>
      <c r="RYW1870" s="84"/>
      <c r="RYX1870" s="84"/>
      <c r="RYY1870" s="84"/>
      <c r="RYZ1870" s="84"/>
      <c r="RZA1870" s="84"/>
      <c r="RZB1870" s="84"/>
      <c r="RZC1870" s="84"/>
      <c r="RZD1870" s="84"/>
      <c r="RZE1870" s="84"/>
      <c r="RZF1870" s="84"/>
      <c r="RZG1870" s="84"/>
      <c r="RZH1870" s="84"/>
      <c r="RZI1870" s="84"/>
      <c r="RZJ1870" s="84"/>
      <c r="RZK1870" s="84"/>
      <c r="RZL1870" s="84"/>
      <c r="RZM1870" s="84"/>
      <c r="RZN1870" s="84"/>
      <c r="RZO1870" s="84"/>
      <c r="RZP1870" s="84"/>
      <c r="RZQ1870" s="84"/>
      <c r="RZR1870" s="84"/>
      <c r="RZS1870" s="84"/>
      <c r="RZT1870" s="84"/>
      <c r="RZU1870" s="84"/>
      <c r="RZV1870" s="84"/>
      <c r="RZW1870" s="84"/>
      <c r="RZX1870" s="84"/>
      <c r="RZY1870" s="84"/>
      <c r="RZZ1870" s="84"/>
      <c r="SAA1870" s="84"/>
      <c r="SAB1870" s="84"/>
      <c r="SAC1870" s="84"/>
      <c r="SAD1870" s="84"/>
      <c r="SAE1870" s="84"/>
      <c r="SAF1870" s="84"/>
      <c r="SAG1870" s="84"/>
      <c r="SAH1870" s="84"/>
      <c r="SAI1870" s="84"/>
      <c r="SAJ1870" s="84"/>
      <c r="SAK1870" s="84"/>
      <c r="SAL1870" s="84"/>
      <c r="SAM1870" s="84"/>
      <c r="SAN1870" s="84"/>
      <c r="SAO1870" s="84"/>
      <c r="SAP1870" s="84"/>
      <c r="SAQ1870" s="84"/>
      <c r="SAR1870" s="84"/>
      <c r="SAS1870" s="84"/>
      <c r="SAT1870" s="84"/>
      <c r="SAU1870" s="84"/>
      <c r="SAV1870" s="84"/>
      <c r="SAW1870" s="84"/>
      <c r="SAX1870" s="84"/>
      <c r="SAY1870" s="84"/>
      <c r="SAZ1870" s="84"/>
      <c r="SBA1870" s="84"/>
      <c r="SBB1870" s="84"/>
      <c r="SBC1870" s="84"/>
      <c r="SBD1870" s="84"/>
      <c r="SBE1870" s="84"/>
      <c r="SBF1870" s="84"/>
      <c r="SBG1870" s="84"/>
      <c r="SBH1870" s="84"/>
      <c r="SBI1870" s="84"/>
      <c r="SBJ1870" s="84"/>
      <c r="SBK1870" s="84"/>
      <c r="SBL1870" s="84"/>
      <c r="SBM1870" s="84"/>
      <c r="SBN1870" s="84"/>
      <c r="SBO1870" s="84"/>
      <c r="SBP1870" s="84"/>
      <c r="SBQ1870" s="84"/>
      <c r="SBR1870" s="84"/>
      <c r="SBS1870" s="84"/>
      <c r="SBT1870" s="84"/>
      <c r="SBU1870" s="84"/>
      <c r="SBV1870" s="84"/>
      <c r="SBW1870" s="84"/>
      <c r="SBX1870" s="84"/>
      <c r="SBY1870" s="84"/>
      <c r="SBZ1870" s="84"/>
      <c r="SCA1870" s="84"/>
      <c r="SCB1870" s="84"/>
      <c r="SCC1870" s="84"/>
      <c r="SCD1870" s="84"/>
      <c r="SCE1870" s="84"/>
      <c r="SCF1870" s="84"/>
      <c r="SCG1870" s="84"/>
      <c r="SCH1870" s="84"/>
      <c r="SCI1870" s="84"/>
      <c r="SCJ1870" s="84"/>
      <c r="SCK1870" s="84"/>
      <c r="SCL1870" s="84"/>
      <c r="SCM1870" s="84"/>
      <c r="SCN1870" s="84"/>
      <c r="SCO1870" s="84"/>
      <c r="SCP1870" s="84"/>
      <c r="SCQ1870" s="84"/>
      <c r="SCR1870" s="84"/>
      <c r="SCS1870" s="84"/>
      <c r="SCT1870" s="84"/>
      <c r="SCU1870" s="84"/>
      <c r="SCV1870" s="84"/>
      <c r="SCW1870" s="84"/>
      <c r="SCX1870" s="84"/>
      <c r="SCY1870" s="84"/>
      <c r="SCZ1870" s="84"/>
      <c r="SDA1870" s="84"/>
      <c r="SDB1870" s="84"/>
      <c r="SDC1870" s="84"/>
      <c r="SDD1870" s="84"/>
      <c r="SDE1870" s="84"/>
      <c r="SDF1870" s="84"/>
      <c r="SDG1870" s="84"/>
      <c r="SDH1870" s="84"/>
      <c r="SDI1870" s="84"/>
      <c r="SDJ1870" s="84"/>
      <c r="SDK1870" s="84"/>
      <c r="SDL1870" s="84"/>
      <c r="SDM1870" s="84"/>
      <c r="SDN1870" s="84"/>
      <c r="SDO1870" s="84"/>
      <c r="SDP1870" s="84"/>
      <c r="SDQ1870" s="84"/>
      <c r="SDR1870" s="84"/>
      <c r="SDS1870" s="84"/>
      <c r="SDT1870" s="84"/>
      <c r="SDU1870" s="84"/>
      <c r="SDV1870" s="84"/>
      <c r="SDW1870" s="84"/>
      <c r="SDX1870" s="84"/>
      <c r="SDY1870" s="84"/>
      <c r="SDZ1870" s="84"/>
      <c r="SEA1870" s="84"/>
      <c r="SEB1870" s="84"/>
      <c r="SEC1870" s="84"/>
      <c r="SED1870" s="84"/>
      <c r="SEE1870" s="84"/>
      <c r="SEF1870" s="84"/>
      <c r="SEG1870" s="84"/>
      <c r="SEH1870" s="84"/>
      <c r="SEI1870" s="84"/>
      <c r="SEJ1870" s="84"/>
      <c r="SEK1870" s="84"/>
      <c r="SEL1870" s="84"/>
      <c r="SEM1870" s="84"/>
      <c r="SEN1870" s="84"/>
      <c r="SEO1870" s="84"/>
      <c r="SEP1870" s="84"/>
      <c r="SEQ1870" s="84"/>
      <c r="SER1870" s="84"/>
      <c r="SES1870" s="84"/>
      <c r="SET1870" s="84"/>
      <c r="SEU1870" s="84"/>
      <c r="SEV1870" s="84"/>
      <c r="SEW1870" s="84"/>
      <c r="SEX1870" s="84"/>
      <c r="SEY1870" s="84"/>
      <c r="SEZ1870" s="84"/>
      <c r="SFA1870" s="84"/>
      <c r="SFB1870" s="84"/>
      <c r="SFC1870" s="84"/>
      <c r="SFD1870" s="84"/>
      <c r="SFE1870" s="84"/>
      <c r="SFF1870" s="84"/>
      <c r="SFG1870" s="84"/>
      <c r="SFH1870" s="84"/>
      <c r="SFI1870" s="84"/>
      <c r="SFJ1870" s="84"/>
      <c r="SFK1870" s="84"/>
      <c r="SFL1870" s="84"/>
      <c r="SFM1870" s="84"/>
      <c r="SFN1870" s="84"/>
      <c r="SFO1870" s="84"/>
      <c r="SFP1870" s="84"/>
      <c r="SFQ1870" s="84"/>
      <c r="SFR1870" s="84"/>
      <c r="SFS1870" s="84"/>
      <c r="SFT1870" s="84"/>
      <c r="SFU1870" s="84"/>
      <c r="SFV1870" s="84"/>
      <c r="SFW1870" s="84"/>
      <c r="SFX1870" s="84"/>
      <c r="SFY1870" s="84"/>
      <c r="SFZ1870" s="84"/>
      <c r="SGA1870" s="84"/>
      <c r="SGB1870" s="84"/>
      <c r="SGC1870" s="84"/>
      <c r="SGD1870" s="84"/>
      <c r="SGE1870" s="84"/>
      <c r="SGF1870" s="84"/>
      <c r="SGG1870" s="84"/>
      <c r="SGH1870" s="84"/>
      <c r="SGI1870" s="84"/>
      <c r="SGJ1870" s="84"/>
      <c r="SGK1870" s="84"/>
      <c r="SGL1870" s="84"/>
      <c r="SGM1870" s="84"/>
      <c r="SGN1870" s="84"/>
      <c r="SGO1870" s="84"/>
      <c r="SGP1870" s="84"/>
      <c r="SGQ1870" s="84"/>
      <c r="SGR1870" s="84"/>
      <c r="SGS1870" s="84"/>
      <c r="SGT1870" s="84"/>
      <c r="SGU1870" s="84"/>
      <c r="SGV1870" s="84"/>
      <c r="SGW1870" s="84"/>
      <c r="SGX1870" s="84"/>
      <c r="SGY1870" s="84"/>
      <c r="SGZ1870" s="84"/>
      <c r="SHA1870" s="84"/>
      <c r="SHB1870" s="84"/>
      <c r="SHC1870" s="84"/>
      <c r="SHD1870" s="84"/>
      <c r="SHE1870" s="84"/>
      <c r="SHF1870" s="84"/>
      <c r="SHG1870" s="84"/>
      <c r="SHH1870" s="84"/>
      <c r="SHI1870" s="84"/>
      <c r="SHJ1870" s="84"/>
      <c r="SHK1870" s="84"/>
      <c r="SHL1870" s="84"/>
      <c r="SHM1870" s="84"/>
      <c r="SHN1870" s="84"/>
      <c r="SHO1870" s="84"/>
      <c r="SHP1870" s="84"/>
      <c r="SHQ1870" s="84"/>
      <c r="SHR1870" s="84"/>
      <c r="SHS1870" s="84"/>
      <c r="SHT1870" s="84"/>
      <c r="SHU1870" s="84"/>
      <c r="SHV1870" s="84"/>
      <c r="SHW1870" s="84"/>
      <c r="SHX1870" s="84"/>
      <c r="SHY1870" s="84"/>
      <c r="SHZ1870" s="84"/>
      <c r="SIA1870" s="84"/>
      <c r="SIB1870" s="84"/>
      <c r="SIC1870" s="84"/>
      <c r="SID1870" s="84"/>
      <c r="SIE1870" s="84"/>
      <c r="SIF1870" s="84"/>
      <c r="SIG1870" s="84"/>
      <c r="SIH1870" s="84"/>
      <c r="SII1870" s="84"/>
      <c r="SIJ1870" s="84"/>
      <c r="SIK1870" s="84"/>
      <c r="SIL1870" s="84"/>
      <c r="SIM1870" s="84"/>
      <c r="SIN1870" s="84"/>
      <c r="SIO1870" s="84"/>
      <c r="SIP1870" s="84"/>
      <c r="SIQ1870" s="84"/>
      <c r="SIR1870" s="84"/>
      <c r="SIS1870" s="84"/>
      <c r="SIT1870" s="84"/>
      <c r="SIU1870" s="84"/>
      <c r="SIV1870" s="84"/>
      <c r="SIW1870" s="84"/>
      <c r="SIX1870" s="84"/>
      <c r="SIY1870" s="84"/>
      <c r="SIZ1870" s="84"/>
      <c r="SJA1870" s="84"/>
      <c r="SJB1870" s="84"/>
      <c r="SJC1870" s="84"/>
      <c r="SJD1870" s="84"/>
      <c r="SJE1870" s="84"/>
      <c r="SJF1870" s="84"/>
      <c r="SJG1870" s="84"/>
      <c r="SJH1870" s="84"/>
      <c r="SJI1870" s="84"/>
      <c r="SJJ1870" s="84"/>
      <c r="SJK1870" s="84"/>
      <c r="SJL1870" s="84"/>
      <c r="SJM1870" s="84"/>
      <c r="SJN1870" s="84"/>
      <c r="SJO1870" s="84"/>
      <c r="SJP1870" s="84"/>
      <c r="SJQ1870" s="84"/>
      <c r="SJR1870" s="84"/>
      <c r="SJS1870" s="84"/>
      <c r="SJT1870" s="84"/>
      <c r="SJU1870" s="84"/>
      <c r="SJV1870" s="84"/>
      <c r="SJW1870" s="84"/>
      <c r="SJX1870" s="84"/>
      <c r="SJY1870" s="84"/>
      <c r="SJZ1870" s="84"/>
      <c r="SKA1870" s="84"/>
      <c r="SKB1870" s="84"/>
      <c r="SKC1870" s="84"/>
      <c r="SKD1870" s="84"/>
      <c r="SKE1870" s="84"/>
      <c r="SKF1870" s="84"/>
      <c r="SKG1870" s="84"/>
      <c r="SKH1870" s="84"/>
      <c r="SKI1870" s="84"/>
      <c r="SKJ1870" s="84"/>
      <c r="SKK1870" s="84"/>
      <c r="SKL1870" s="84"/>
      <c r="SKM1870" s="84"/>
      <c r="SKN1870" s="84"/>
      <c r="SKO1870" s="84"/>
      <c r="SKP1870" s="84"/>
      <c r="SKQ1870" s="84"/>
      <c r="SKR1870" s="84"/>
      <c r="SKS1870" s="84"/>
      <c r="SKT1870" s="84"/>
      <c r="SKU1870" s="84"/>
      <c r="SKV1870" s="84"/>
      <c r="SKW1870" s="84"/>
      <c r="SKX1870" s="84"/>
      <c r="SKY1870" s="84"/>
      <c r="SKZ1870" s="84"/>
      <c r="SLA1870" s="84"/>
      <c r="SLB1870" s="84"/>
      <c r="SLC1870" s="84"/>
      <c r="SLD1870" s="84"/>
      <c r="SLE1870" s="84"/>
      <c r="SLF1870" s="84"/>
      <c r="SLG1870" s="84"/>
      <c r="SLH1870" s="84"/>
      <c r="SLI1870" s="84"/>
      <c r="SLJ1870" s="84"/>
      <c r="SLK1870" s="84"/>
      <c r="SLL1870" s="84"/>
      <c r="SLM1870" s="84"/>
      <c r="SLN1870" s="84"/>
      <c r="SLO1870" s="84"/>
      <c r="SLP1870" s="84"/>
      <c r="SLQ1870" s="84"/>
      <c r="SLR1870" s="84"/>
      <c r="SLS1870" s="84"/>
      <c r="SLT1870" s="84"/>
      <c r="SLU1870" s="84"/>
      <c r="SLV1870" s="84"/>
      <c r="SLW1870" s="84"/>
      <c r="SLX1870" s="84"/>
      <c r="SLY1870" s="84"/>
      <c r="SLZ1870" s="84"/>
      <c r="SMA1870" s="84"/>
      <c r="SMB1870" s="84"/>
      <c r="SMC1870" s="84"/>
      <c r="SMD1870" s="84"/>
      <c r="SME1870" s="84"/>
      <c r="SMF1870" s="84"/>
      <c r="SMG1870" s="84"/>
      <c r="SMH1870" s="84"/>
      <c r="SMI1870" s="84"/>
      <c r="SMJ1870" s="84"/>
      <c r="SMK1870" s="84"/>
      <c r="SML1870" s="84"/>
      <c r="SMM1870" s="84"/>
      <c r="SMN1870" s="84"/>
      <c r="SMO1870" s="84"/>
      <c r="SMP1870" s="84"/>
      <c r="SMQ1870" s="84"/>
      <c r="SMR1870" s="84"/>
      <c r="SMS1870" s="84"/>
      <c r="SMT1870" s="84"/>
      <c r="SMU1870" s="84"/>
      <c r="SMV1870" s="84"/>
      <c r="SMW1870" s="84"/>
      <c r="SMX1870" s="84"/>
      <c r="SMY1870" s="84"/>
      <c r="SMZ1870" s="84"/>
      <c r="SNA1870" s="84"/>
      <c r="SNB1870" s="84"/>
      <c r="SNC1870" s="84"/>
      <c r="SND1870" s="84"/>
      <c r="SNE1870" s="84"/>
      <c r="SNF1870" s="84"/>
      <c r="SNG1870" s="84"/>
      <c r="SNH1870" s="84"/>
      <c r="SNI1870" s="84"/>
      <c r="SNJ1870" s="84"/>
      <c r="SNK1870" s="84"/>
      <c r="SNL1870" s="84"/>
      <c r="SNM1870" s="84"/>
      <c r="SNN1870" s="84"/>
      <c r="SNO1870" s="84"/>
      <c r="SNP1870" s="84"/>
      <c r="SNQ1870" s="84"/>
      <c r="SNR1870" s="84"/>
      <c r="SNS1870" s="84"/>
      <c r="SNT1870" s="84"/>
      <c r="SNU1870" s="84"/>
      <c r="SNV1870" s="84"/>
      <c r="SNW1870" s="84"/>
      <c r="SNX1870" s="84"/>
      <c r="SNY1870" s="84"/>
      <c r="SNZ1870" s="84"/>
      <c r="SOA1870" s="84"/>
      <c r="SOB1870" s="84"/>
      <c r="SOC1870" s="84"/>
      <c r="SOD1870" s="84"/>
      <c r="SOE1870" s="84"/>
      <c r="SOF1870" s="84"/>
      <c r="SOG1870" s="84"/>
      <c r="SOH1870" s="84"/>
      <c r="SOI1870" s="84"/>
      <c r="SOJ1870" s="84"/>
      <c r="SOK1870" s="84"/>
      <c r="SOL1870" s="84"/>
      <c r="SOM1870" s="84"/>
      <c r="SON1870" s="84"/>
      <c r="SOO1870" s="84"/>
      <c r="SOP1870" s="84"/>
      <c r="SOQ1870" s="84"/>
      <c r="SOR1870" s="84"/>
      <c r="SOS1870" s="84"/>
      <c r="SOT1870" s="84"/>
      <c r="SOU1870" s="84"/>
      <c r="SOV1870" s="84"/>
      <c r="SOW1870" s="84"/>
      <c r="SOX1870" s="84"/>
      <c r="SOY1870" s="84"/>
      <c r="SOZ1870" s="84"/>
      <c r="SPA1870" s="84"/>
      <c r="SPB1870" s="84"/>
      <c r="SPC1870" s="84"/>
      <c r="SPD1870" s="84"/>
      <c r="SPE1870" s="84"/>
      <c r="SPF1870" s="84"/>
      <c r="SPG1870" s="84"/>
      <c r="SPH1870" s="84"/>
      <c r="SPI1870" s="84"/>
      <c r="SPJ1870" s="84"/>
      <c r="SPK1870" s="84"/>
      <c r="SPL1870" s="84"/>
      <c r="SPM1870" s="84"/>
      <c r="SPN1870" s="84"/>
      <c r="SPO1870" s="84"/>
      <c r="SPP1870" s="84"/>
      <c r="SPQ1870" s="84"/>
      <c r="SPR1870" s="84"/>
      <c r="SPS1870" s="84"/>
      <c r="SPT1870" s="84"/>
      <c r="SPU1870" s="84"/>
      <c r="SPV1870" s="84"/>
      <c r="SPW1870" s="84"/>
      <c r="SPX1870" s="84"/>
      <c r="SPY1870" s="84"/>
      <c r="SPZ1870" s="84"/>
      <c r="SQA1870" s="84"/>
      <c r="SQB1870" s="84"/>
      <c r="SQC1870" s="84"/>
      <c r="SQD1870" s="84"/>
      <c r="SQE1870" s="84"/>
      <c r="SQF1870" s="84"/>
      <c r="SQG1870" s="84"/>
      <c r="SQH1870" s="84"/>
      <c r="SQI1870" s="84"/>
      <c r="SQJ1870" s="84"/>
      <c r="SQK1870" s="84"/>
      <c r="SQL1870" s="84"/>
      <c r="SQM1870" s="84"/>
      <c r="SQN1870" s="84"/>
      <c r="SQO1870" s="84"/>
      <c r="SQP1870" s="84"/>
      <c r="SQQ1870" s="84"/>
      <c r="SQR1870" s="84"/>
      <c r="SQS1870" s="84"/>
      <c r="SQT1870" s="84"/>
      <c r="SQU1870" s="84"/>
      <c r="SQV1870" s="84"/>
      <c r="SQW1870" s="84"/>
      <c r="SQX1870" s="84"/>
      <c r="SQY1870" s="84"/>
      <c r="SQZ1870" s="84"/>
      <c r="SRA1870" s="84"/>
      <c r="SRB1870" s="84"/>
      <c r="SRC1870" s="84"/>
      <c r="SRD1870" s="84"/>
      <c r="SRE1870" s="84"/>
      <c r="SRF1870" s="84"/>
      <c r="SRG1870" s="84"/>
      <c r="SRH1870" s="84"/>
      <c r="SRI1870" s="84"/>
      <c r="SRJ1870" s="84"/>
      <c r="SRK1870" s="84"/>
      <c r="SRL1870" s="84"/>
      <c r="SRM1870" s="84"/>
      <c r="SRN1870" s="84"/>
      <c r="SRO1870" s="84"/>
      <c r="SRP1870" s="84"/>
      <c r="SRQ1870" s="84"/>
      <c r="SRR1870" s="84"/>
      <c r="SRS1870" s="84"/>
      <c r="SRT1870" s="84"/>
      <c r="SRU1870" s="84"/>
      <c r="SRV1870" s="84"/>
      <c r="SRW1870" s="84"/>
      <c r="SRX1870" s="84"/>
      <c r="SRY1870" s="84"/>
      <c r="SRZ1870" s="84"/>
      <c r="SSA1870" s="84"/>
      <c r="SSB1870" s="84"/>
      <c r="SSC1870" s="84"/>
      <c r="SSD1870" s="84"/>
      <c r="SSE1870" s="84"/>
      <c r="SSF1870" s="84"/>
      <c r="SSG1870" s="84"/>
      <c r="SSH1870" s="84"/>
      <c r="SSI1870" s="84"/>
      <c r="SSJ1870" s="84"/>
      <c r="SSK1870" s="84"/>
      <c r="SSL1870" s="84"/>
      <c r="SSM1870" s="84"/>
      <c r="SSN1870" s="84"/>
      <c r="SSO1870" s="84"/>
      <c r="SSP1870" s="84"/>
      <c r="SSQ1870" s="84"/>
      <c r="SSR1870" s="84"/>
      <c r="SSS1870" s="84"/>
      <c r="SST1870" s="84"/>
      <c r="SSU1870" s="84"/>
      <c r="SSV1870" s="84"/>
      <c r="SSW1870" s="84"/>
      <c r="SSX1870" s="84"/>
      <c r="SSY1870" s="84"/>
      <c r="SSZ1870" s="84"/>
      <c r="STA1870" s="84"/>
      <c r="STB1870" s="84"/>
      <c r="STC1870" s="84"/>
      <c r="STD1870" s="84"/>
      <c r="STE1870" s="84"/>
      <c r="STF1870" s="84"/>
      <c r="STG1870" s="84"/>
      <c r="STH1870" s="84"/>
      <c r="STI1870" s="84"/>
      <c r="STJ1870" s="84"/>
      <c r="STK1870" s="84"/>
      <c r="STL1870" s="84"/>
      <c r="STM1870" s="84"/>
      <c r="STN1870" s="84"/>
      <c r="STO1870" s="84"/>
      <c r="STP1870" s="84"/>
      <c r="STQ1870" s="84"/>
      <c r="STR1870" s="84"/>
      <c r="STS1870" s="84"/>
      <c r="STT1870" s="84"/>
      <c r="STU1870" s="84"/>
      <c r="STV1870" s="84"/>
      <c r="STW1870" s="84"/>
      <c r="STX1870" s="84"/>
      <c r="STY1870" s="84"/>
      <c r="STZ1870" s="84"/>
      <c r="SUA1870" s="84"/>
      <c r="SUB1870" s="84"/>
      <c r="SUC1870" s="84"/>
      <c r="SUD1870" s="84"/>
      <c r="SUE1870" s="84"/>
      <c r="SUF1870" s="84"/>
      <c r="SUG1870" s="84"/>
      <c r="SUH1870" s="84"/>
      <c r="SUI1870" s="84"/>
      <c r="SUJ1870" s="84"/>
      <c r="SUK1870" s="84"/>
      <c r="SUL1870" s="84"/>
      <c r="SUM1870" s="84"/>
      <c r="SUN1870" s="84"/>
      <c r="SUO1870" s="84"/>
      <c r="SUP1870" s="84"/>
      <c r="SUQ1870" s="84"/>
      <c r="SUR1870" s="84"/>
      <c r="SUS1870" s="84"/>
      <c r="SUT1870" s="84"/>
      <c r="SUU1870" s="84"/>
      <c r="SUV1870" s="84"/>
      <c r="SUW1870" s="84"/>
      <c r="SUX1870" s="84"/>
      <c r="SUY1870" s="84"/>
      <c r="SUZ1870" s="84"/>
      <c r="SVA1870" s="84"/>
      <c r="SVB1870" s="84"/>
      <c r="SVC1870" s="84"/>
      <c r="SVD1870" s="84"/>
      <c r="SVE1870" s="84"/>
      <c r="SVF1870" s="84"/>
      <c r="SVG1870" s="84"/>
      <c r="SVH1870" s="84"/>
      <c r="SVI1870" s="84"/>
      <c r="SVJ1870" s="84"/>
      <c r="SVK1870" s="84"/>
      <c r="SVL1870" s="84"/>
      <c r="SVM1870" s="84"/>
      <c r="SVN1870" s="84"/>
      <c r="SVO1870" s="84"/>
      <c r="SVP1870" s="84"/>
      <c r="SVQ1870" s="84"/>
      <c r="SVR1870" s="84"/>
      <c r="SVS1870" s="84"/>
      <c r="SVT1870" s="84"/>
      <c r="SVU1870" s="84"/>
      <c r="SVV1870" s="84"/>
      <c r="SVW1870" s="84"/>
      <c r="SVX1870" s="84"/>
      <c r="SVY1870" s="84"/>
      <c r="SVZ1870" s="84"/>
      <c r="SWA1870" s="84"/>
      <c r="SWB1870" s="84"/>
      <c r="SWC1870" s="84"/>
      <c r="SWD1870" s="84"/>
      <c r="SWE1870" s="84"/>
      <c r="SWF1870" s="84"/>
      <c r="SWG1870" s="84"/>
      <c r="SWH1870" s="84"/>
      <c r="SWI1870" s="84"/>
      <c r="SWJ1870" s="84"/>
      <c r="SWK1870" s="84"/>
      <c r="SWL1870" s="84"/>
      <c r="SWM1870" s="84"/>
      <c r="SWN1870" s="84"/>
      <c r="SWO1870" s="84"/>
      <c r="SWP1870" s="84"/>
      <c r="SWQ1870" s="84"/>
      <c r="SWR1870" s="84"/>
      <c r="SWS1870" s="84"/>
      <c r="SWT1870" s="84"/>
      <c r="SWU1870" s="84"/>
      <c r="SWV1870" s="84"/>
      <c r="SWW1870" s="84"/>
      <c r="SWX1870" s="84"/>
      <c r="SWY1870" s="84"/>
      <c r="SWZ1870" s="84"/>
      <c r="SXA1870" s="84"/>
      <c r="SXB1870" s="84"/>
      <c r="SXC1870" s="84"/>
      <c r="SXD1870" s="84"/>
      <c r="SXE1870" s="84"/>
      <c r="SXF1870" s="84"/>
      <c r="SXG1870" s="84"/>
      <c r="SXH1870" s="84"/>
      <c r="SXI1870" s="84"/>
      <c r="SXJ1870" s="84"/>
      <c r="SXK1870" s="84"/>
      <c r="SXL1870" s="84"/>
      <c r="SXM1870" s="84"/>
      <c r="SXN1870" s="84"/>
      <c r="SXO1870" s="84"/>
      <c r="SXP1870" s="84"/>
      <c r="SXQ1870" s="84"/>
      <c r="SXR1870" s="84"/>
      <c r="SXS1870" s="84"/>
      <c r="SXT1870" s="84"/>
      <c r="SXU1870" s="84"/>
      <c r="SXV1870" s="84"/>
      <c r="SXW1870" s="84"/>
      <c r="SXX1870" s="84"/>
      <c r="SXY1870" s="84"/>
      <c r="SXZ1870" s="84"/>
      <c r="SYA1870" s="84"/>
      <c r="SYB1870" s="84"/>
      <c r="SYC1870" s="84"/>
      <c r="SYD1870" s="84"/>
      <c r="SYE1870" s="84"/>
      <c r="SYF1870" s="84"/>
      <c r="SYG1870" s="84"/>
      <c r="SYH1870" s="84"/>
      <c r="SYI1870" s="84"/>
      <c r="SYJ1870" s="84"/>
      <c r="SYK1870" s="84"/>
      <c r="SYL1870" s="84"/>
      <c r="SYM1870" s="84"/>
      <c r="SYN1870" s="84"/>
      <c r="SYO1870" s="84"/>
      <c r="SYP1870" s="84"/>
      <c r="SYQ1870" s="84"/>
      <c r="SYR1870" s="84"/>
      <c r="SYS1870" s="84"/>
      <c r="SYT1870" s="84"/>
      <c r="SYU1870" s="84"/>
      <c r="SYV1870" s="84"/>
      <c r="SYW1870" s="84"/>
      <c r="SYX1870" s="84"/>
      <c r="SYY1870" s="84"/>
      <c r="SYZ1870" s="84"/>
      <c r="SZA1870" s="84"/>
      <c r="SZB1870" s="84"/>
      <c r="SZC1870" s="84"/>
      <c r="SZD1870" s="84"/>
      <c r="SZE1870" s="84"/>
      <c r="SZF1870" s="84"/>
      <c r="SZG1870" s="84"/>
      <c r="SZH1870" s="84"/>
      <c r="SZI1870" s="84"/>
      <c r="SZJ1870" s="84"/>
      <c r="SZK1870" s="84"/>
      <c r="SZL1870" s="84"/>
      <c r="SZM1870" s="84"/>
      <c r="SZN1870" s="84"/>
      <c r="SZO1870" s="84"/>
      <c r="SZP1870" s="84"/>
      <c r="SZQ1870" s="84"/>
      <c r="SZR1870" s="84"/>
      <c r="SZS1870" s="84"/>
      <c r="SZT1870" s="84"/>
      <c r="SZU1870" s="84"/>
      <c r="SZV1870" s="84"/>
      <c r="SZW1870" s="84"/>
      <c r="SZX1870" s="84"/>
      <c r="SZY1870" s="84"/>
      <c r="SZZ1870" s="84"/>
      <c r="TAA1870" s="84"/>
      <c r="TAB1870" s="84"/>
      <c r="TAC1870" s="84"/>
      <c r="TAD1870" s="84"/>
      <c r="TAE1870" s="84"/>
      <c r="TAF1870" s="84"/>
      <c r="TAG1870" s="84"/>
      <c r="TAH1870" s="84"/>
      <c r="TAI1870" s="84"/>
      <c r="TAJ1870" s="84"/>
      <c r="TAK1870" s="84"/>
      <c r="TAL1870" s="84"/>
      <c r="TAM1870" s="84"/>
      <c r="TAN1870" s="84"/>
      <c r="TAO1870" s="84"/>
      <c r="TAP1870" s="84"/>
      <c r="TAQ1870" s="84"/>
      <c r="TAR1870" s="84"/>
      <c r="TAS1870" s="84"/>
      <c r="TAT1870" s="84"/>
      <c r="TAU1870" s="84"/>
      <c r="TAV1870" s="84"/>
      <c r="TAW1870" s="84"/>
      <c r="TAX1870" s="84"/>
      <c r="TAY1870" s="84"/>
      <c r="TAZ1870" s="84"/>
      <c r="TBA1870" s="84"/>
      <c r="TBB1870" s="84"/>
      <c r="TBC1870" s="84"/>
      <c r="TBD1870" s="84"/>
      <c r="TBE1870" s="84"/>
      <c r="TBF1870" s="84"/>
      <c r="TBG1870" s="84"/>
      <c r="TBH1870" s="84"/>
      <c r="TBI1870" s="84"/>
      <c r="TBJ1870" s="84"/>
      <c r="TBK1870" s="84"/>
      <c r="TBL1870" s="84"/>
      <c r="TBM1870" s="84"/>
      <c r="TBN1870" s="84"/>
      <c r="TBO1870" s="84"/>
      <c r="TBP1870" s="84"/>
      <c r="TBQ1870" s="84"/>
      <c r="TBR1870" s="84"/>
      <c r="TBS1870" s="84"/>
      <c r="TBT1870" s="84"/>
      <c r="TBU1870" s="84"/>
      <c r="TBV1870" s="84"/>
      <c r="TBW1870" s="84"/>
      <c r="TBX1870" s="84"/>
      <c r="TBY1870" s="84"/>
      <c r="TBZ1870" s="84"/>
      <c r="TCA1870" s="84"/>
      <c r="TCB1870" s="84"/>
      <c r="TCC1870" s="84"/>
      <c r="TCD1870" s="84"/>
      <c r="TCE1870" s="84"/>
      <c r="TCF1870" s="84"/>
      <c r="TCG1870" s="84"/>
      <c r="TCH1870" s="84"/>
      <c r="TCI1870" s="84"/>
      <c r="TCJ1870" s="84"/>
      <c r="TCK1870" s="84"/>
      <c r="TCL1870" s="84"/>
      <c r="TCM1870" s="84"/>
      <c r="TCN1870" s="84"/>
      <c r="TCO1870" s="84"/>
      <c r="TCP1870" s="84"/>
      <c r="TCQ1870" s="84"/>
      <c r="TCR1870" s="84"/>
      <c r="TCS1870" s="84"/>
      <c r="TCT1870" s="84"/>
      <c r="TCU1870" s="84"/>
      <c r="TCV1870" s="84"/>
      <c r="TCW1870" s="84"/>
      <c r="TCX1870" s="84"/>
      <c r="TCY1870" s="84"/>
      <c r="TCZ1870" s="84"/>
      <c r="TDA1870" s="84"/>
      <c r="TDB1870" s="84"/>
      <c r="TDC1870" s="84"/>
      <c r="TDD1870" s="84"/>
      <c r="TDE1870" s="84"/>
      <c r="TDF1870" s="84"/>
      <c r="TDG1870" s="84"/>
      <c r="TDH1870" s="84"/>
      <c r="TDI1870" s="84"/>
      <c r="TDJ1870" s="84"/>
      <c r="TDK1870" s="84"/>
      <c r="TDL1870" s="84"/>
      <c r="TDM1870" s="84"/>
      <c r="TDN1870" s="84"/>
      <c r="TDO1870" s="84"/>
      <c r="TDP1870" s="84"/>
      <c r="TDQ1870" s="84"/>
      <c r="TDR1870" s="84"/>
      <c r="TDS1870" s="84"/>
      <c r="TDT1870" s="84"/>
      <c r="TDU1870" s="84"/>
      <c r="TDV1870" s="84"/>
      <c r="TDW1870" s="84"/>
      <c r="TDX1870" s="84"/>
      <c r="TDY1870" s="84"/>
      <c r="TDZ1870" s="84"/>
      <c r="TEA1870" s="84"/>
      <c r="TEB1870" s="84"/>
      <c r="TEC1870" s="84"/>
      <c r="TED1870" s="84"/>
      <c r="TEE1870" s="84"/>
      <c r="TEF1870" s="84"/>
      <c r="TEG1870" s="84"/>
      <c r="TEH1870" s="84"/>
      <c r="TEI1870" s="84"/>
      <c r="TEJ1870" s="84"/>
      <c r="TEK1870" s="84"/>
      <c r="TEL1870" s="84"/>
      <c r="TEM1870" s="84"/>
      <c r="TEN1870" s="84"/>
      <c r="TEO1870" s="84"/>
      <c r="TEP1870" s="84"/>
      <c r="TEQ1870" s="84"/>
      <c r="TER1870" s="84"/>
      <c r="TES1870" s="84"/>
      <c r="TET1870" s="84"/>
      <c r="TEU1870" s="84"/>
      <c r="TEV1870" s="84"/>
      <c r="TEW1870" s="84"/>
      <c r="TEX1870" s="84"/>
      <c r="TEY1870" s="84"/>
      <c r="TEZ1870" s="84"/>
      <c r="TFA1870" s="84"/>
      <c r="TFB1870" s="84"/>
      <c r="TFC1870" s="84"/>
      <c r="TFD1870" s="84"/>
      <c r="TFE1870" s="84"/>
      <c r="TFF1870" s="84"/>
      <c r="TFG1870" s="84"/>
      <c r="TFH1870" s="84"/>
      <c r="TFI1870" s="84"/>
      <c r="TFJ1870" s="84"/>
      <c r="TFK1870" s="84"/>
      <c r="TFL1870" s="84"/>
      <c r="TFM1870" s="84"/>
      <c r="TFN1870" s="84"/>
      <c r="TFO1870" s="84"/>
      <c r="TFP1870" s="84"/>
      <c r="TFQ1870" s="84"/>
      <c r="TFR1870" s="84"/>
      <c r="TFS1870" s="84"/>
      <c r="TFT1870" s="84"/>
      <c r="TFU1870" s="84"/>
      <c r="TFV1870" s="84"/>
      <c r="TFW1870" s="84"/>
      <c r="TFX1870" s="84"/>
      <c r="TFY1870" s="84"/>
      <c r="TFZ1870" s="84"/>
      <c r="TGA1870" s="84"/>
      <c r="TGB1870" s="84"/>
      <c r="TGC1870" s="84"/>
      <c r="TGD1870" s="84"/>
      <c r="TGE1870" s="84"/>
      <c r="TGF1870" s="84"/>
      <c r="TGG1870" s="84"/>
      <c r="TGH1870" s="84"/>
      <c r="TGI1870" s="84"/>
      <c r="TGJ1870" s="84"/>
      <c r="TGK1870" s="84"/>
      <c r="TGL1870" s="84"/>
      <c r="TGM1870" s="84"/>
      <c r="TGN1870" s="84"/>
      <c r="TGO1870" s="84"/>
      <c r="TGP1870" s="84"/>
      <c r="TGQ1870" s="84"/>
      <c r="TGR1870" s="84"/>
      <c r="TGS1870" s="84"/>
      <c r="TGT1870" s="84"/>
      <c r="TGU1870" s="84"/>
      <c r="TGV1870" s="84"/>
      <c r="TGW1870" s="84"/>
      <c r="TGX1870" s="84"/>
      <c r="TGY1870" s="84"/>
      <c r="TGZ1870" s="84"/>
      <c r="THA1870" s="84"/>
      <c r="THB1870" s="84"/>
      <c r="THC1870" s="84"/>
      <c r="THD1870" s="84"/>
      <c r="THE1870" s="84"/>
      <c r="THF1870" s="84"/>
      <c r="THG1870" s="84"/>
      <c r="THH1870" s="84"/>
      <c r="THI1870" s="84"/>
      <c r="THJ1870" s="84"/>
      <c r="THK1870" s="84"/>
      <c r="THL1870" s="84"/>
      <c r="THM1870" s="84"/>
      <c r="THN1870" s="84"/>
      <c r="THO1870" s="84"/>
      <c r="THP1870" s="84"/>
      <c r="THQ1870" s="84"/>
      <c r="THR1870" s="84"/>
      <c r="THS1870" s="84"/>
      <c r="THT1870" s="84"/>
      <c r="THU1870" s="84"/>
      <c r="THV1870" s="84"/>
      <c r="THW1870" s="84"/>
      <c r="THX1870" s="84"/>
      <c r="THY1870" s="84"/>
      <c r="THZ1870" s="84"/>
      <c r="TIA1870" s="84"/>
      <c r="TIB1870" s="84"/>
      <c r="TIC1870" s="84"/>
      <c r="TID1870" s="84"/>
      <c r="TIE1870" s="84"/>
      <c r="TIF1870" s="84"/>
      <c r="TIG1870" s="84"/>
      <c r="TIH1870" s="84"/>
      <c r="TII1870" s="84"/>
      <c r="TIJ1870" s="84"/>
      <c r="TIK1870" s="84"/>
      <c r="TIL1870" s="84"/>
      <c r="TIM1870" s="84"/>
      <c r="TIN1870" s="84"/>
      <c r="TIO1870" s="84"/>
      <c r="TIP1870" s="84"/>
      <c r="TIQ1870" s="84"/>
      <c r="TIR1870" s="84"/>
      <c r="TIS1870" s="84"/>
      <c r="TIT1870" s="84"/>
      <c r="TIU1870" s="84"/>
      <c r="TIV1870" s="84"/>
      <c r="TIW1870" s="84"/>
      <c r="TIX1870" s="84"/>
      <c r="TIY1870" s="84"/>
      <c r="TIZ1870" s="84"/>
      <c r="TJA1870" s="84"/>
      <c r="TJB1870" s="84"/>
      <c r="TJC1870" s="84"/>
      <c r="TJD1870" s="84"/>
      <c r="TJE1870" s="84"/>
      <c r="TJF1870" s="84"/>
      <c r="TJG1870" s="84"/>
      <c r="TJH1870" s="84"/>
      <c r="TJI1870" s="84"/>
      <c r="TJJ1870" s="84"/>
      <c r="TJK1870" s="84"/>
      <c r="TJL1870" s="84"/>
      <c r="TJM1870" s="84"/>
      <c r="TJN1870" s="84"/>
      <c r="TJO1870" s="84"/>
      <c r="TJP1870" s="84"/>
      <c r="TJQ1870" s="84"/>
      <c r="TJR1870" s="84"/>
      <c r="TJS1870" s="84"/>
      <c r="TJT1870" s="84"/>
      <c r="TJU1870" s="84"/>
      <c r="TJV1870" s="84"/>
      <c r="TJW1870" s="84"/>
      <c r="TJX1870" s="84"/>
      <c r="TJY1870" s="84"/>
      <c r="TJZ1870" s="84"/>
      <c r="TKA1870" s="84"/>
      <c r="TKB1870" s="84"/>
      <c r="TKC1870" s="84"/>
      <c r="TKD1870" s="84"/>
      <c r="TKE1870" s="84"/>
      <c r="TKF1870" s="84"/>
      <c r="TKG1870" s="84"/>
      <c r="TKH1870" s="84"/>
      <c r="TKI1870" s="84"/>
      <c r="TKJ1870" s="84"/>
      <c r="TKK1870" s="84"/>
      <c r="TKL1870" s="84"/>
      <c r="TKM1870" s="84"/>
      <c r="TKN1870" s="84"/>
      <c r="TKO1870" s="84"/>
      <c r="TKP1870" s="84"/>
      <c r="TKQ1870" s="84"/>
      <c r="TKR1870" s="84"/>
      <c r="TKS1870" s="84"/>
      <c r="TKT1870" s="84"/>
      <c r="TKU1870" s="84"/>
      <c r="TKV1870" s="84"/>
      <c r="TKW1870" s="84"/>
      <c r="TKX1870" s="84"/>
      <c r="TKY1870" s="84"/>
      <c r="TKZ1870" s="84"/>
      <c r="TLA1870" s="84"/>
      <c r="TLB1870" s="84"/>
      <c r="TLC1870" s="84"/>
      <c r="TLD1870" s="84"/>
      <c r="TLE1870" s="84"/>
      <c r="TLF1870" s="84"/>
      <c r="TLG1870" s="84"/>
      <c r="TLH1870" s="84"/>
      <c r="TLI1870" s="84"/>
      <c r="TLJ1870" s="84"/>
      <c r="TLK1870" s="84"/>
      <c r="TLL1870" s="84"/>
      <c r="TLM1870" s="84"/>
      <c r="TLN1870" s="84"/>
      <c r="TLO1870" s="84"/>
      <c r="TLP1870" s="84"/>
      <c r="TLQ1870" s="84"/>
      <c r="TLR1870" s="84"/>
      <c r="TLS1870" s="84"/>
      <c r="TLT1870" s="84"/>
      <c r="TLU1870" s="84"/>
      <c r="TLV1870" s="84"/>
      <c r="TLW1870" s="84"/>
      <c r="TLX1870" s="84"/>
      <c r="TLY1870" s="84"/>
      <c r="TLZ1870" s="84"/>
      <c r="TMA1870" s="84"/>
      <c r="TMB1870" s="84"/>
      <c r="TMC1870" s="84"/>
      <c r="TMD1870" s="84"/>
      <c r="TME1870" s="84"/>
      <c r="TMF1870" s="84"/>
      <c r="TMG1870" s="84"/>
      <c r="TMH1870" s="84"/>
      <c r="TMI1870" s="84"/>
      <c r="TMJ1870" s="84"/>
      <c r="TMK1870" s="84"/>
      <c r="TML1870" s="84"/>
      <c r="TMM1870" s="84"/>
      <c r="TMN1870" s="84"/>
      <c r="TMO1870" s="84"/>
      <c r="TMP1870" s="84"/>
      <c r="TMQ1870" s="84"/>
      <c r="TMR1870" s="84"/>
      <c r="TMS1870" s="84"/>
      <c r="TMT1870" s="84"/>
      <c r="TMU1870" s="84"/>
      <c r="TMV1870" s="84"/>
      <c r="TMW1870" s="84"/>
      <c r="TMX1870" s="84"/>
      <c r="TMY1870" s="84"/>
      <c r="TMZ1870" s="84"/>
      <c r="TNA1870" s="84"/>
      <c r="TNB1870" s="84"/>
      <c r="TNC1870" s="84"/>
      <c r="TND1870" s="84"/>
      <c r="TNE1870" s="84"/>
      <c r="TNF1870" s="84"/>
      <c r="TNG1870" s="84"/>
      <c r="TNH1870" s="84"/>
      <c r="TNI1870" s="84"/>
      <c r="TNJ1870" s="84"/>
      <c r="TNK1870" s="84"/>
      <c r="TNL1870" s="84"/>
      <c r="TNM1870" s="84"/>
      <c r="TNN1870" s="84"/>
      <c r="TNO1870" s="84"/>
      <c r="TNP1870" s="84"/>
      <c r="TNQ1870" s="84"/>
      <c r="TNR1870" s="84"/>
      <c r="TNS1870" s="84"/>
      <c r="TNT1870" s="84"/>
      <c r="TNU1870" s="84"/>
      <c r="TNV1870" s="84"/>
      <c r="TNW1870" s="84"/>
      <c r="TNX1870" s="84"/>
      <c r="TNY1870" s="84"/>
      <c r="TNZ1870" s="84"/>
      <c r="TOA1870" s="84"/>
      <c r="TOB1870" s="84"/>
      <c r="TOC1870" s="84"/>
      <c r="TOD1870" s="84"/>
      <c r="TOE1870" s="84"/>
      <c r="TOF1870" s="84"/>
      <c r="TOG1870" s="84"/>
      <c r="TOH1870" s="84"/>
      <c r="TOI1870" s="84"/>
      <c r="TOJ1870" s="84"/>
      <c r="TOK1870" s="84"/>
      <c r="TOL1870" s="84"/>
      <c r="TOM1870" s="84"/>
      <c r="TON1870" s="84"/>
      <c r="TOO1870" s="84"/>
      <c r="TOP1870" s="84"/>
      <c r="TOQ1870" s="84"/>
      <c r="TOR1870" s="84"/>
      <c r="TOS1870" s="84"/>
      <c r="TOT1870" s="84"/>
      <c r="TOU1870" s="84"/>
      <c r="TOV1870" s="84"/>
      <c r="TOW1870" s="84"/>
      <c r="TOX1870" s="84"/>
      <c r="TOY1870" s="84"/>
      <c r="TOZ1870" s="84"/>
      <c r="TPA1870" s="84"/>
      <c r="TPB1870" s="84"/>
      <c r="TPC1870" s="84"/>
      <c r="TPD1870" s="84"/>
      <c r="TPE1870" s="84"/>
      <c r="TPF1870" s="84"/>
      <c r="TPG1870" s="84"/>
      <c r="TPH1870" s="84"/>
      <c r="TPI1870" s="84"/>
      <c r="TPJ1870" s="84"/>
      <c r="TPK1870" s="84"/>
      <c r="TPL1870" s="84"/>
      <c r="TPM1870" s="84"/>
      <c r="TPN1870" s="84"/>
      <c r="TPO1870" s="84"/>
      <c r="TPP1870" s="84"/>
      <c r="TPQ1870" s="84"/>
      <c r="TPR1870" s="84"/>
      <c r="TPS1870" s="84"/>
      <c r="TPT1870" s="84"/>
      <c r="TPU1870" s="84"/>
      <c r="TPV1870" s="84"/>
      <c r="TPW1870" s="84"/>
      <c r="TPX1870" s="84"/>
      <c r="TPY1870" s="84"/>
      <c r="TPZ1870" s="84"/>
      <c r="TQA1870" s="84"/>
      <c r="TQB1870" s="84"/>
      <c r="TQC1870" s="84"/>
      <c r="TQD1870" s="84"/>
      <c r="TQE1870" s="84"/>
      <c r="TQF1870" s="84"/>
      <c r="TQG1870" s="84"/>
      <c r="TQH1870" s="84"/>
      <c r="TQI1870" s="84"/>
      <c r="TQJ1870" s="84"/>
      <c r="TQK1870" s="84"/>
      <c r="TQL1870" s="84"/>
      <c r="TQM1870" s="84"/>
      <c r="TQN1870" s="84"/>
      <c r="TQO1870" s="84"/>
      <c r="TQP1870" s="84"/>
      <c r="TQQ1870" s="84"/>
      <c r="TQR1870" s="84"/>
      <c r="TQS1870" s="84"/>
      <c r="TQT1870" s="84"/>
      <c r="TQU1870" s="84"/>
      <c r="TQV1870" s="84"/>
      <c r="TQW1870" s="84"/>
      <c r="TQX1870" s="84"/>
      <c r="TQY1870" s="84"/>
      <c r="TQZ1870" s="84"/>
      <c r="TRA1870" s="84"/>
      <c r="TRB1870" s="84"/>
      <c r="TRC1870" s="84"/>
      <c r="TRD1870" s="84"/>
      <c r="TRE1870" s="84"/>
      <c r="TRF1870" s="84"/>
      <c r="TRG1870" s="84"/>
      <c r="TRH1870" s="84"/>
      <c r="TRI1870" s="84"/>
      <c r="TRJ1870" s="84"/>
      <c r="TRK1870" s="84"/>
      <c r="TRL1870" s="84"/>
      <c r="TRM1870" s="84"/>
      <c r="TRN1870" s="84"/>
      <c r="TRO1870" s="84"/>
      <c r="TRP1870" s="84"/>
      <c r="TRQ1870" s="84"/>
      <c r="TRR1870" s="84"/>
      <c r="TRS1870" s="84"/>
      <c r="TRT1870" s="84"/>
      <c r="TRU1870" s="84"/>
      <c r="TRV1870" s="84"/>
      <c r="TRW1870" s="84"/>
      <c r="TRX1870" s="84"/>
      <c r="TRY1870" s="84"/>
      <c r="TRZ1870" s="84"/>
      <c r="TSA1870" s="84"/>
      <c r="TSB1870" s="84"/>
      <c r="TSC1870" s="84"/>
      <c r="TSD1870" s="84"/>
      <c r="TSE1870" s="84"/>
      <c r="TSF1870" s="84"/>
      <c r="TSG1870" s="84"/>
      <c r="TSH1870" s="84"/>
      <c r="TSI1870" s="84"/>
      <c r="TSJ1870" s="84"/>
      <c r="TSK1870" s="84"/>
      <c r="TSL1870" s="84"/>
      <c r="TSM1870" s="84"/>
      <c r="TSN1870" s="84"/>
      <c r="TSO1870" s="84"/>
      <c r="TSP1870" s="84"/>
      <c r="TSQ1870" s="84"/>
      <c r="TSR1870" s="84"/>
      <c r="TSS1870" s="84"/>
      <c r="TST1870" s="84"/>
      <c r="TSU1870" s="84"/>
      <c r="TSV1870" s="84"/>
      <c r="TSW1870" s="84"/>
      <c r="TSX1870" s="84"/>
      <c r="TSY1870" s="84"/>
      <c r="TSZ1870" s="84"/>
      <c r="TTA1870" s="84"/>
      <c r="TTB1870" s="84"/>
      <c r="TTC1870" s="84"/>
      <c r="TTD1870" s="84"/>
      <c r="TTE1870" s="84"/>
      <c r="TTF1870" s="84"/>
      <c r="TTG1870" s="84"/>
      <c r="TTH1870" s="84"/>
      <c r="TTI1870" s="84"/>
      <c r="TTJ1870" s="84"/>
      <c r="TTK1870" s="84"/>
      <c r="TTL1870" s="84"/>
      <c r="TTM1870" s="84"/>
      <c r="TTN1870" s="84"/>
      <c r="TTO1870" s="84"/>
      <c r="TTP1870" s="84"/>
      <c r="TTQ1870" s="84"/>
      <c r="TTR1870" s="84"/>
      <c r="TTS1870" s="84"/>
      <c r="TTT1870" s="84"/>
      <c r="TTU1870" s="84"/>
      <c r="TTV1870" s="84"/>
      <c r="TTW1870" s="84"/>
      <c r="TTX1870" s="84"/>
      <c r="TTY1870" s="84"/>
      <c r="TTZ1870" s="84"/>
      <c r="TUA1870" s="84"/>
      <c r="TUB1870" s="84"/>
      <c r="TUC1870" s="84"/>
      <c r="TUD1870" s="84"/>
      <c r="TUE1870" s="84"/>
      <c r="TUF1870" s="84"/>
      <c r="TUG1870" s="84"/>
      <c r="TUH1870" s="84"/>
      <c r="TUI1870" s="84"/>
      <c r="TUJ1870" s="84"/>
      <c r="TUK1870" s="84"/>
      <c r="TUL1870" s="84"/>
      <c r="TUM1870" s="84"/>
      <c r="TUN1870" s="84"/>
      <c r="TUO1870" s="84"/>
      <c r="TUP1870" s="84"/>
      <c r="TUQ1870" s="84"/>
      <c r="TUR1870" s="84"/>
      <c r="TUS1870" s="84"/>
      <c r="TUT1870" s="84"/>
      <c r="TUU1870" s="84"/>
      <c r="TUV1870" s="84"/>
      <c r="TUW1870" s="84"/>
      <c r="TUX1870" s="84"/>
      <c r="TUY1870" s="84"/>
      <c r="TUZ1870" s="84"/>
      <c r="TVA1870" s="84"/>
      <c r="TVB1870" s="84"/>
      <c r="TVC1870" s="84"/>
      <c r="TVD1870" s="84"/>
      <c r="TVE1870" s="84"/>
      <c r="TVF1870" s="84"/>
      <c r="TVG1870" s="84"/>
      <c r="TVH1870" s="84"/>
      <c r="TVI1870" s="84"/>
      <c r="TVJ1870" s="84"/>
      <c r="TVK1870" s="84"/>
      <c r="TVL1870" s="84"/>
      <c r="TVM1870" s="84"/>
      <c r="TVN1870" s="84"/>
      <c r="TVO1870" s="84"/>
      <c r="TVP1870" s="84"/>
      <c r="TVQ1870" s="84"/>
      <c r="TVR1870" s="84"/>
      <c r="TVS1870" s="84"/>
      <c r="TVT1870" s="84"/>
      <c r="TVU1870" s="84"/>
      <c r="TVV1870" s="84"/>
      <c r="TVW1870" s="84"/>
      <c r="TVX1870" s="84"/>
      <c r="TVY1870" s="84"/>
      <c r="TVZ1870" s="84"/>
      <c r="TWA1870" s="84"/>
      <c r="TWB1870" s="84"/>
      <c r="TWC1870" s="84"/>
      <c r="TWD1870" s="84"/>
      <c r="TWE1870" s="84"/>
      <c r="TWF1870" s="84"/>
      <c r="TWG1870" s="84"/>
      <c r="TWH1870" s="84"/>
      <c r="TWI1870" s="84"/>
      <c r="TWJ1870" s="84"/>
      <c r="TWK1870" s="84"/>
      <c r="TWL1870" s="84"/>
      <c r="TWM1870" s="84"/>
      <c r="TWN1870" s="84"/>
      <c r="TWO1870" s="84"/>
      <c r="TWP1870" s="84"/>
      <c r="TWQ1870" s="84"/>
      <c r="TWR1870" s="84"/>
      <c r="TWS1870" s="84"/>
      <c r="TWT1870" s="84"/>
      <c r="TWU1870" s="84"/>
      <c r="TWV1870" s="84"/>
      <c r="TWW1870" s="84"/>
      <c r="TWX1870" s="84"/>
      <c r="TWY1870" s="84"/>
      <c r="TWZ1870" s="84"/>
      <c r="TXA1870" s="84"/>
      <c r="TXB1870" s="84"/>
      <c r="TXC1870" s="84"/>
      <c r="TXD1870" s="84"/>
      <c r="TXE1870" s="84"/>
      <c r="TXF1870" s="84"/>
      <c r="TXG1870" s="84"/>
      <c r="TXH1870" s="84"/>
      <c r="TXI1870" s="84"/>
      <c r="TXJ1870" s="84"/>
      <c r="TXK1870" s="84"/>
      <c r="TXL1870" s="84"/>
      <c r="TXM1870" s="84"/>
      <c r="TXN1870" s="84"/>
      <c r="TXO1870" s="84"/>
      <c r="TXP1870" s="84"/>
      <c r="TXQ1870" s="84"/>
      <c r="TXR1870" s="84"/>
      <c r="TXS1870" s="84"/>
      <c r="TXT1870" s="84"/>
      <c r="TXU1870" s="84"/>
      <c r="TXV1870" s="84"/>
      <c r="TXW1870" s="84"/>
      <c r="TXX1870" s="84"/>
      <c r="TXY1870" s="84"/>
      <c r="TXZ1870" s="84"/>
      <c r="TYA1870" s="84"/>
      <c r="TYB1870" s="84"/>
      <c r="TYC1870" s="84"/>
      <c r="TYD1870" s="84"/>
      <c r="TYE1870" s="84"/>
      <c r="TYF1870" s="84"/>
      <c r="TYG1870" s="84"/>
      <c r="TYH1870" s="84"/>
      <c r="TYI1870" s="84"/>
      <c r="TYJ1870" s="84"/>
      <c r="TYK1870" s="84"/>
      <c r="TYL1870" s="84"/>
      <c r="TYM1870" s="84"/>
      <c r="TYN1870" s="84"/>
      <c r="TYO1870" s="84"/>
      <c r="TYP1870" s="84"/>
      <c r="TYQ1870" s="84"/>
      <c r="TYR1870" s="84"/>
      <c r="TYS1870" s="84"/>
      <c r="TYT1870" s="84"/>
      <c r="TYU1870" s="84"/>
      <c r="TYV1870" s="84"/>
      <c r="TYW1870" s="84"/>
      <c r="TYX1870" s="84"/>
      <c r="TYY1870" s="84"/>
      <c r="TYZ1870" s="84"/>
      <c r="TZA1870" s="84"/>
      <c r="TZB1870" s="84"/>
      <c r="TZC1870" s="84"/>
      <c r="TZD1870" s="84"/>
      <c r="TZE1870" s="84"/>
      <c r="TZF1870" s="84"/>
      <c r="TZG1870" s="84"/>
      <c r="TZH1870" s="84"/>
      <c r="TZI1870" s="84"/>
      <c r="TZJ1870" s="84"/>
      <c r="TZK1870" s="84"/>
      <c r="TZL1870" s="84"/>
      <c r="TZM1870" s="84"/>
      <c r="TZN1870" s="84"/>
      <c r="TZO1870" s="84"/>
      <c r="TZP1870" s="84"/>
      <c r="TZQ1870" s="84"/>
      <c r="TZR1870" s="84"/>
      <c r="TZS1870" s="84"/>
      <c r="TZT1870" s="84"/>
      <c r="TZU1870" s="84"/>
      <c r="TZV1870" s="84"/>
      <c r="TZW1870" s="84"/>
      <c r="TZX1870" s="84"/>
      <c r="TZY1870" s="84"/>
      <c r="TZZ1870" s="84"/>
      <c r="UAA1870" s="84"/>
      <c r="UAB1870" s="84"/>
      <c r="UAC1870" s="84"/>
      <c r="UAD1870" s="84"/>
      <c r="UAE1870" s="84"/>
      <c r="UAF1870" s="84"/>
      <c r="UAG1870" s="84"/>
      <c r="UAH1870" s="84"/>
      <c r="UAI1870" s="84"/>
      <c r="UAJ1870" s="84"/>
      <c r="UAK1870" s="84"/>
      <c r="UAL1870" s="84"/>
      <c r="UAM1870" s="84"/>
      <c r="UAN1870" s="84"/>
      <c r="UAO1870" s="84"/>
      <c r="UAP1870" s="84"/>
      <c r="UAQ1870" s="84"/>
      <c r="UAR1870" s="84"/>
      <c r="UAS1870" s="84"/>
      <c r="UAT1870" s="84"/>
      <c r="UAU1870" s="84"/>
      <c r="UAV1870" s="84"/>
      <c r="UAW1870" s="84"/>
      <c r="UAX1870" s="84"/>
      <c r="UAY1870" s="84"/>
      <c r="UAZ1870" s="84"/>
      <c r="UBA1870" s="84"/>
      <c r="UBB1870" s="84"/>
      <c r="UBC1870" s="84"/>
      <c r="UBD1870" s="84"/>
      <c r="UBE1870" s="84"/>
      <c r="UBF1870" s="84"/>
      <c r="UBG1870" s="84"/>
      <c r="UBH1870" s="84"/>
      <c r="UBI1870" s="84"/>
      <c r="UBJ1870" s="84"/>
      <c r="UBK1870" s="84"/>
      <c r="UBL1870" s="84"/>
      <c r="UBM1870" s="84"/>
      <c r="UBN1870" s="84"/>
      <c r="UBO1870" s="84"/>
      <c r="UBP1870" s="84"/>
      <c r="UBQ1870" s="84"/>
      <c r="UBR1870" s="84"/>
      <c r="UBS1870" s="84"/>
      <c r="UBT1870" s="84"/>
      <c r="UBU1870" s="84"/>
      <c r="UBV1870" s="84"/>
      <c r="UBW1870" s="84"/>
      <c r="UBX1870" s="84"/>
      <c r="UBY1870" s="84"/>
      <c r="UBZ1870" s="84"/>
      <c r="UCA1870" s="84"/>
      <c r="UCB1870" s="84"/>
      <c r="UCC1870" s="84"/>
      <c r="UCD1870" s="84"/>
      <c r="UCE1870" s="84"/>
      <c r="UCF1870" s="84"/>
      <c r="UCG1870" s="84"/>
      <c r="UCH1870" s="84"/>
      <c r="UCI1870" s="84"/>
      <c r="UCJ1870" s="84"/>
      <c r="UCK1870" s="84"/>
      <c r="UCL1870" s="84"/>
      <c r="UCM1870" s="84"/>
      <c r="UCN1870" s="84"/>
      <c r="UCO1870" s="84"/>
      <c r="UCP1870" s="84"/>
      <c r="UCQ1870" s="84"/>
      <c r="UCR1870" s="84"/>
      <c r="UCS1870" s="84"/>
      <c r="UCT1870" s="84"/>
      <c r="UCU1870" s="84"/>
      <c r="UCV1870" s="84"/>
      <c r="UCW1870" s="84"/>
      <c r="UCX1870" s="84"/>
      <c r="UCY1870" s="84"/>
      <c r="UCZ1870" s="84"/>
      <c r="UDA1870" s="84"/>
      <c r="UDB1870" s="84"/>
      <c r="UDC1870" s="84"/>
      <c r="UDD1870" s="84"/>
      <c r="UDE1870" s="84"/>
      <c r="UDF1870" s="84"/>
      <c r="UDG1870" s="84"/>
      <c r="UDH1870" s="84"/>
      <c r="UDI1870" s="84"/>
      <c r="UDJ1870" s="84"/>
      <c r="UDK1870" s="84"/>
      <c r="UDL1870" s="84"/>
      <c r="UDM1870" s="84"/>
      <c r="UDN1870" s="84"/>
      <c r="UDO1870" s="84"/>
      <c r="UDP1870" s="84"/>
      <c r="UDQ1870" s="84"/>
      <c r="UDR1870" s="84"/>
      <c r="UDS1870" s="84"/>
      <c r="UDT1870" s="84"/>
      <c r="UDU1870" s="84"/>
      <c r="UDV1870" s="84"/>
      <c r="UDW1870" s="84"/>
      <c r="UDX1870" s="84"/>
      <c r="UDY1870" s="84"/>
      <c r="UDZ1870" s="84"/>
      <c r="UEA1870" s="84"/>
      <c r="UEB1870" s="84"/>
      <c r="UEC1870" s="84"/>
      <c r="UED1870" s="84"/>
      <c r="UEE1870" s="84"/>
      <c r="UEF1870" s="84"/>
      <c r="UEG1870" s="84"/>
      <c r="UEH1870" s="84"/>
      <c r="UEI1870" s="84"/>
      <c r="UEJ1870" s="84"/>
      <c r="UEK1870" s="84"/>
      <c r="UEL1870" s="84"/>
      <c r="UEM1870" s="84"/>
      <c r="UEN1870" s="84"/>
      <c r="UEO1870" s="84"/>
      <c r="UEP1870" s="84"/>
      <c r="UEQ1870" s="84"/>
      <c r="UER1870" s="84"/>
      <c r="UES1870" s="84"/>
      <c r="UET1870" s="84"/>
      <c r="UEU1870" s="84"/>
      <c r="UEV1870" s="84"/>
      <c r="UEW1870" s="84"/>
      <c r="UEX1870" s="84"/>
      <c r="UEY1870" s="84"/>
      <c r="UEZ1870" s="84"/>
      <c r="UFA1870" s="84"/>
      <c r="UFB1870" s="84"/>
      <c r="UFC1870" s="84"/>
      <c r="UFD1870" s="84"/>
      <c r="UFE1870" s="84"/>
      <c r="UFF1870" s="84"/>
      <c r="UFG1870" s="84"/>
      <c r="UFH1870" s="84"/>
      <c r="UFI1870" s="84"/>
      <c r="UFJ1870" s="84"/>
      <c r="UFK1870" s="84"/>
      <c r="UFL1870" s="84"/>
      <c r="UFM1870" s="84"/>
      <c r="UFN1870" s="84"/>
      <c r="UFO1870" s="84"/>
      <c r="UFP1870" s="84"/>
      <c r="UFQ1870" s="84"/>
      <c r="UFR1870" s="84"/>
      <c r="UFS1870" s="84"/>
      <c r="UFT1870" s="84"/>
      <c r="UFU1870" s="84"/>
      <c r="UFV1870" s="84"/>
      <c r="UFW1870" s="84"/>
      <c r="UFX1870" s="84"/>
      <c r="UFY1870" s="84"/>
      <c r="UFZ1870" s="84"/>
      <c r="UGA1870" s="84"/>
      <c r="UGB1870" s="84"/>
      <c r="UGC1870" s="84"/>
      <c r="UGD1870" s="84"/>
      <c r="UGE1870" s="84"/>
      <c r="UGF1870" s="84"/>
      <c r="UGG1870" s="84"/>
      <c r="UGH1870" s="84"/>
      <c r="UGI1870" s="84"/>
      <c r="UGJ1870" s="84"/>
      <c r="UGK1870" s="84"/>
      <c r="UGL1870" s="84"/>
      <c r="UGM1870" s="84"/>
      <c r="UGN1870" s="84"/>
      <c r="UGO1870" s="84"/>
      <c r="UGP1870" s="84"/>
      <c r="UGQ1870" s="84"/>
      <c r="UGR1870" s="84"/>
      <c r="UGS1870" s="84"/>
      <c r="UGT1870" s="84"/>
      <c r="UGU1870" s="84"/>
      <c r="UGV1870" s="84"/>
      <c r="UGW1870" s="84"/>
      <c r="UGX1870" s="84"/>
      <c r="UGY1870" s="84"/>
      <c r="UGZ1870" s="84"/>
      <c r="UHA1870" s="84"/>
      <c r="UHB1870" s="84"/>
      <c r="UHC1870" s="84"/>
      <c r="UHD1870" s="84"/>
      <c r="UHE1870" s="84"/>
      <c r="UHF1870" s="84"/>
      <c r="UHG1870" s="84"/>
      <c r="UHH1870" s="84"/>
      <c r="UHI1870" s="84"/>
      <c r="UHJ1870" s="84"/>
      <c r="UHK1870" s="84"/>
      <c r="UHL1870" s="84"/>
      <c r="UHM1870" s="84"/>
      <c r="UHN1870" s="84"/>
      <c r="UHO1870" s="84"/>
      <c r="UHP1870" s="84"/>
      <c r="UHQ1870" s="84"/>
      <c r="UHR1870" s="84"/>
      <c r="UHS1870" s="84"/>
      <c r="UHT1870" s="84"/>
      <c r="UHU1870" s="84"/>
      <c r="UHV1870" s="84"/>
      <c r="UHW1870" s="84"/>
      <c r="UHX1870" s="84"/>
      <c r="UHY1870" s="84"/>
      <c r="UHZ1870" s="84"/>
      <c r="UIA1870" s="84"/>
      <c r="UIB1870" s="84"/>
      <c r="UIC1870" s="84"/>
      <c r="UID1870" s="84"/>
      <c r="UIE1870" s="84"/>
      <c r="UIF1870" s="84"/>
      <c r="UIG1870" s="84"/>
      <c r="UIH1870" s="84"/>
      <c r="UII1870" s="84"/>
      <c r="UIJ1870" s="84"/>
      <c r="UIK1870" s="84"/>
      <c r="UIL1870" s="84"/>
      <c r="UIM1870" s="84"/>
      <c r="UIN1870" s="84"/>
      <c r="UIO1870" s="84"/>
      <c r="UIP1870" s="84"/>
      <c r="UIQ1870" s="84"/>
      <c r="UIR1870" s="84"/>
      <c r="UIS1870" s="84"/>
      <c r="UIT1870" s="84"/>
      <c r="UIU1870" s="84"/>
      <c r="UIV1870" s="84"/>
      <c r="UIW1870" s="84"/>
      <c r="UIX1870" s="84"/>
      <c r="UIY1870" s="84"/>
      <c r="UIZ1870" s="84"/>
      <c r="UJA1870" s="84"/>
      <c r="UJB1870" s="84"/>
      <c r="UJC1870" s="84"/>
      <c r="UJD1870" s="84"/>
      <c r="UJE1870" s="84"/>
      <c r="UJF1870" s="84"/>
      <c r="UJG1870" s="84"/>
      <c r="UJH1870" s="84"/>
      <c r="UJI1870" s="84"/>
      <c r="UJJ1870" s="84"/>
      <c r="UJK1870" s="84"/>
      <c r="UJL1870" s="84"/>
      <c r="UJM1870" s="84"/>
      <c r="UJN1870" s="84"/>
      <c r="UJO1870" s="84"/>
      <c r="UJP1870" s="84"/>
      <c r="UJQ1870" s="84"/>
      <c r="UJR1870" s="84"/>
      <c r="UJS1870" s="84"/>
      <c r="UJT1870" s="84"/>
      <c r="UJU1870" s="84"/>
      <c r="UJV1870" s="84"/>
      <c r="UJW1870" s="84"/>
      <c r="UJX1870" s="84"/>
      <c r="UJY1870" s="84"/>
      <c r="UJZ1870" s="84"/>
      <c r="UKA1870" s="84"/>
      <c r="UKB1870" s="84"/>
      <c r="UKC1870" s="84"/>
      <c r="UKD1870" s="84"/>
      <c r="UKE1870" s="84"/>
      <c r="UKF1870" s="84"/>
      <c r="UKG1870" s="84"/>
      <c r="UKH1870" s="84"/>
      <c r="UKI1870" s="84"/>
      <c r="UKJ1870" s="84"/>
      <c r="UKK1870" s="84"/>
      <c r="UKL1870" s="84"/>
      <c r="UKM1870" s="84"/>
      <c r="UKN1870" s="84"/>
      <c r="UKO1870" s="84"/>
      <c r="UKP1870" s="84"/>
      <c r="UKQ1870" s="84"/>
      <c r="UKR1870" s="84"/>
      <c r="UKS1870" s="84"/>
      <c r="UKT1870" s="84"/>
      <c r="UKU1870" s="84"/>
      <c r="UKV1870" s="84"/>
      <c r="UKW1870" s="84"/>
      <c r="UKX1870" s="84"/>
      <c r="UKY1870" s="84"/>
      <c r="UKZ1870" s="84"/>
      <c r="ULA1870" s="84"/>
      <c r="ULB1870" s="84"/>
      <c r="ULC1870" s="84"/>
      <c r="ULD1870" s="84"/>
      <c r="ULE1870" s="84"/>
      <c r="ULF1870" s="84"/>
      <c r="ULG1870" s="84"/>
      <c r="ULH1870" s="84"/>
      <c r="ULI1870" s="84"/>
      <c r="ULJ1870" s="84"/>
      <c r="ULK1870" s="84"/>
      <c r="ULL1870" s="84"/>
      <c r="ULM1870" s="84"/>
      <c r="ULN1870" s="84"/>
      <c r="ULO1870" s="84"/>
      <c r="ULP1870" s="84"/>
      <c r="ULQ1870" s="84"/>
      <c r="ULR1870" s="84"/>
      <c r="ULS1870" s="84"/>
      <c r="ULT1870" s="84"/>
      <c r="ULU1870" s="84"/>
      <c r="ULV1870" s="84"/>
      <c r="ULW1870" s="84"/>
      <c r="ULX1870" s="84"/>
      <c r="ULY1870" s="84"/>
      <c r="ULZ1870" s="84"/>
      <c r="UMA1870" s="84"/>
      <c r="UMB1870" s="84"/>
      <c r="UMC1870" s="84"/>
      <c r="UMD1870" s="84"/>
      <c r="UME1870" s="84"/>
      <c r="UMF1870" s="84"/>
      <c r="UMG1870" s="84"/>
      <c r="UMH1870" s="84"/>
      <c r="UMI1870" s="84"/>
      <c r="UMJ1870" s="84"/>
      <c r="UMK1870" s="84"/>
      <c r="UML1870" s="84"/>
      <c r="UMM1870" s="84"/>
      <c r="UMN1870" s="84"/>
      <c r="UMO1870" s="84"/>
      <c r="UMP1870" s="84"/>
      <c r="UMQ1870" s="84"/>
      <c r="UMR1870" s="84"/>
      <c r="UMS1870" s="84"/>
      <c r="UMT1870" s="84"/>
      <c r="UMU1870" s="84"/>
      <c r="UMV1870" s="84"/>
      <c r="UMW1870" s="84"/>
      <c r="UMX1870" s="84"/>
      <c r="UMY1870" s="84"/>
      <c r="UMZ1870" s="84"/>
      <c r="UNA1870" s="84"/>
      <c r="UNB1870" s="84"/>
      <c r="UNC1870" s="84"/>
      <c r="UND1870" s="84"/>
      <c r="UNE1870" s="84"/>
      <c r="UNF1870" s="84"/>
      <c r="UNG1870" s="84"/>
      <c r="UNH1870" s="84"/>
      <c r="UNI1870" s="84"/>
      <c r="UNJ1870" s="84"/>
      <c r="UNK1870" s="84"/>
      <c r="UNL1870" s="84"/>
      <c r="UNM1870" s="84"/>
      <c r="UNN1870" s="84"/>
      <c r="UNO1870" s="84"/>
      <c r="UNP1870" s="84"/>
      <c r="UNQ1870" s="84"/>
      <c r="UNR1870" s="84"/>
      <c r="UNS1870" s="84"/>
      <c r="UNT1870" s="84"/>
      <c r="UNU1870" s="84"/>
      <c r="UNV1870" s="84"/>
      <c r="UNW1870" s="84"/>
      <c r="UNX1870" s="84"/>
      <c r="UNY1870" s="84"/>
      <c r="UNZ1870" s="84"/>
      <c r="UOA1870" s="84"/>
      <c r="UOB1870" s="84"/>
      <c r="UOC1870" s="84"/>
      <c r="UOD1870" s="84"/>
      <c r="UOE1870" s="84"/>
      <c r="UOF1870" s="84"/>
      <c r="UOG1870" s="84"/>
      <c r="UOH1870" s="84"/>
      <c r="UOI1870" s="84"/>
      <c r="UOJ1870" s="84"/>
      <c r="UOK1870" s="84"/>
      <c r="UOL1870" s="84"/>
      <c r="UOM1870" s="84"/>
      <c r="UON1870" s="84"/>
      <c r="UOO1870" s="84"/>
      <c r="UOP1870" s="84"/>
      <c r="UOQ1870" s="84"/>
      <c r="UOR1870" s="84"/>
      <c r="UOS1870" s="84"/>
      <c r="UOT1870" s="84"/>
      <c r="UOU1870" s="84"/>
      <c r="UOV1870" s="84"/>
      <c r="UOW1870" s="84"/>
      <c r="UOX1870" s="84"/>
      <c r="UOY1870" s="84"/>
      <c r="UOZ1870" s="84"/>
      <c r="UPA1870" s="84"/>
      <c r="UPB1870" s="84"/>
      <c r="UPC1870" s="84"/>
      <c r="UPD1870" s="84"/>
      <c r="UPE1870" s="84"/>
      <c r="UPF1870" s="84"/>
      <c r="UPG1870" s="84"/>
      <c r="UPH1870" s="84"/>
      <c r="UPI1870" s="84"/>
      <c r="UPJ1870" s="84"/>
      <c r="UPK1870" s="84"/>
      <c r="UPL1870" s="84"/>
      <c r="UPM1870" s="84"/>
      <c r="UPN1870" s="84"/>
      <c r="UPO1870" s="84"/>
      <c r="UPP1870" s="84"/>
      <c r="UPQ1870" s="84"/>
      <c r="UPR1870" s="84"/>
      <c r="UPS1870" s="84"/>
      <c r="UPT1870" s="84"/>
      <c r="UPU1870" s="84"/>
      <c r="UPV1870" s="84"/>
      <c r="UPW1870" s="84"/>
      <c r="UPX1870" s="84"/>
      <c r="UPY1870" s="84"/>
      <c r="UPZ1870" s="84"/>
      <c r="UQA1870" s="84"/>
      <c r="UQB1870" s="84"/>
      <c r="UQC1870" s="84"/>
      <c r="UQD1870" s="84"/>
      <c r="UQE1870" s="84"/>
      <c r="UQF1870" s="84"/>
      <c r="UQG1870" s="84"/>
      <c r="UQH1870" s="84"/>
      <c r="UQI1870" s="84"/>
      <c r="UQJ1870" s="84"/>
      <c r="UQK1870" s="84"/>
      <c r="UQL1870" s="84"/>
      <c r="UQM1870" s="84"/>
      <c r="UQN1870" s="84"/>
      <c r="UQO1870" s="84"/>
      <c r="UQP1870" s="84"/>
      <c r="UQQ1870" s="84"/>
      <c r="UQR1870" s="84"/>
      <c r="UQS1870" s="84"/>
      <c r="UQT1870" s="84"/>
      <c r="UQU1870" s="84"/>
      <c r="UQV1870" s="84"/>
      <c r="UQW1870" s="84"/>
      <c r="UQX1870" s="84"/>
      <c r="UQY1870" s="84"/>
      <c r="UQZ1870" s="84"/>
      <c r="URA1870" s="84"/>
      <c r="URB1870" s="84"/>
      <c r="URC1870" s="84"/>
      <c r="URD1870" s="84"/>
      <c r="URE1870" s="84"/>
      <c r="URF1870" s="84"/>
      <c r="URG1870" s="84"/>
      <c r="URH1870" s="84"/>
      <c r="URI1870" s="84"/>
      <c r="URJ1870" s="84"/>
      <c r="URK1870" s="84"/>
      <c r="URL1870" s="84"/>
      <c r="URM1870" s="84"/>
      <c r="URN1870" s="84"/>
      <c r="URO1870" s="84"/>
      <c r="URP1870" s="84"/>
      <c r="URQ1870" s="84"/>
      <c r="URR1870" s="84"/>
      <c r="URS1870" s="84"/>
      <c r="URT1870" s="84"/>
      <c r="URU1870" s="84"/>
      <c r="URV1870" s="84"/>
      <c r="URW1870" s="84"/>
      <c r="URX1870" s="84"/>
      <c r="URY1870" s="84"/>
      <c r="URZ1870" s="84"/>
      <c r="USA1870" s="84"/>
      <c r="USB1870" s="84"/>
      <c r="USC1870" s="84"/>
      <c r="USD1870" s="84"/>
      <c r="USE1870" s="84"/>
      <c r="USF1870" s="84"/>
      <c r="USG1870" s="84"/>
      <c r="USH1870" s="84"/>
      <c r="USI1870" s="84"/>
      <c r="USJ1870" s="84"/>
      <c r="USK1870" s="84"/>
      <c r="USL1870" s="84"/>
      <c r="USM1870" s="84"/>
      <c r="USN1870" s="84"/>
      <c r="USO1870" s="84"/>
      <c r="USP1870" s="84"/>
      <c r="USQ1870" s="84"/>
      <c r="USR1870" s="84"/>
      <c r="USS1870" s="84"/>
      <c r="UST1870" s="84"/>
      <c r="USU1870" s="84"/>
      <c r="USV1870" s="84"/>
      <c r="USW1870" s="84"/>
      <c r="USX1870" s="84"/>
      <c r="USY1870" s="84"/>
      <c r="USZ1870" s="84"/>
      <c r="UTA1870" s="84"/>
      <c r="UTB1870" s="84"/>
      <c r="UTC1870" s="84"/>
      <c r="UTD1870" s="84"/>
      <c r="UTE1870" s="84"/>
      <c r="UTF1870" s="84"/>
      <c r="UTG1870" s="84"/>
      <c r="UTH1870" s="84"/>
      <c r="UTI1870" s="84"/>
      <c r="UTJ1870" s="84"/>
      <c r="UTK1870" s="84"/>
      <c r="UTL1870" s="84"/>
      <c r="UTM1870" s="84"/>
      <c r="UTN1870" s="84"/>
      <c r="UTO1870" s="84"/>
      <c r="UTP1870" s="84"/>
      <c r="UTQ1870" s="84"/>
      <c r="UTR1870" s="84"/>
      <c r="UTS1870" s="84"/>
      <c r="UTT1870" s="84"/>
      <c r="UTU1870" s="84"/>
      <c r="UTV1870" s="84"/>
      <c r="UTW1870" s="84"/>
      <c r="UTX1870" s="84"/>
      <c r="UTY1870" s="84"/>
      <c r="UTZ1870" s="84"/>
      <c r="UUA1870" s="84"/>
      <c r="UUB1870" s="84"/>
      <c r="UUC1870" s="84"/>
      <c r="UUD1870" s="84"/>
      <c r="UUE1870" s="84"/>
      <c r="UUF1870" s="84"/>
      <c r="UUG1870" s="84"/>
      <c r="UUH1870" s="84"/>
      <c r="UUI1870" s="84"/>
      <c r="UUJ1870" s="84"/>
      <c r="UUK1870" s="84"/>
      <c r="UUL1870" s="84"/>
      <c r="UUM1870" s="84"/>
      <c r="UUN1870" s="84"/>
      <c r="UUO1870" s="84"/>
      <c r="UUP1870" s="84"/>
      <c r="UUQ1870" s="84"/>
      <c r="UUR1870" s="84"/>
      <c r="UUS1870" s="84"/>
      <c r="UUT1870" s="84"/>
      <c r="UUU1870" s="84"/>
      <c r="UUV1870" s="84"/>
      <c r="UUW1870" s="84"/>
      <c r="UUX1870" s="84"/>
      <c r="UUY1870" s="84"/>
      <c r="UUZ1870" s="84"/>
      <c r="UVA1870" s="84"/>
      <c r="UVB1870" s="84"/>
      <c r="UVC1870" s="84"/>
      <c r="UVD1870" s="84"/>
      <c r="UVE1870" s="84"/>
      <c r="UVF1870" s="84"/>
      <c r="UVG1870" s="84"/>
      <c r="UVH1870" s="84"/>
      <c r="UVI1870" s="84"/>
      <c r="UVJ1870" s="84"/>
      <c r="UVK1870" s="84"/>
      <c r="UVL1870" s="84"/>
      <c r="UVM1870" s="84"/>
      <c r="UVN1870" s="84"/>
      <c r="UVO1870" s="84"/>
      <c r="UVP1870" s="84"/>
      <c r="UVQ1870" s="84"/>
      <c r="UVR1870" s="84"/>
      <c r="UVS1870" s="84"/>
      <c r="UVT1870" s="84"/>
      <c r="UVU1870" s="84"/>
      <c r="UVV1870" s="84"/>
      <c r="UVW1870" s="84"/>
      <c r="UVX1870" s="84"/>
      <c r="UVY1870" s="84"/>
      <c r="UVZ1870" s="84"/>
      <c r="UWA1870" s="84"/>
      <c r="UWB1870" s="84"/>
      <c r="UWC1870" s="84"/>
      <c r="UWD1870" s="84"/>
      <c r="UWE1870" s="84"/>
      <c r="UWF1870" s="84"/>
      <c r="UWG1870" s="84"/>
      <c r="UWH1870" s="84"/>
      <c r="UWI1870" s="84"/>
      <c r="UWJ1870" s="84"/>
      <c r="UWK1870" s="84"/>
      <c r="UWL1870" s="84"/>
      <c r="UWM1870" s="84"/>
      <c r="UWN1870" s="84"/>
      <c r="UWO1870" s="84"/>
      <c r="UWP1870" s="84"/>
      <c r="UWQ1870" s="84"/>
      <c r="UWR1870" s="84"/>
      <c r="UWS1870" s="84"/>
      <c r="UWT1870" s="84"/>
      <c r="UWU1870" s="84"/>
      <c r="UWV1870" s="84"/>
      <c r="UWW1870" s="84"/>
      <c r="UWX1870" s="84"/>
      <c r="UWY1870" s="84"/>
      <c r="UWZ1870" s="84"/>
      <c r="UXA1870" s="84"/>
      <c r="UXB1870" s="84"/>
      <c r="UXC1870" s="84"/>
      <c r="UXD1870" s="84"/>
      <c r="UXE1870" s="84"/>
      <c r="UXF1870" s="84"/>
      <c r="UXG1870" s="84"/>
      <c r="UXH1870" s="84"/>
      <c r="UXI1870" s="84"/>
      <c r="UXJ1870" s="84"/>
      <c r="UXK1870" s="84"/>
      <c r="UXL1870" s="84"/>
      <c r="UXM1870" s="84"/>
      <c r="UXN1870" s="84"/>
      <c r="UXO1870" s="84"/>
      <c r="UXP1870" s="84"/>
      <c r="UXQ1870" s="84"/>
      <c r="UXR1870" s="84"/>
      <c r="UXS1870" s="84"/>
      <c r="UXT1870" s="84"/>
      <c r="UXU1870" s="84"/>
      <c r="UXV1870" s="84"/>
      <c r="UXW1870" s="84"/>
      <c r="UXX1870" s="84"/>
      <c r="UXY1870" s="84"/>
      <c r="UXZ1870" s="84"/>
      <c r="UYA1870" s="84"/>
      <c r="UYB1870" s="84"/>
      <c r="UYC1870" s="84"/>
      <c r="UYD1870" s="84"/>
      <c r="UYE1870" s="84"/>
      <c r="UYF1870" s="84"/>
      <c r="UYG1870" s="84"/>
      <c r="UYH1870" s="84"/>
      <c r="UYI1870" s="84"/>
      <c r="UYJ1870" s="84"/>
      <c r="UYK1870" s="84"/>
      <c r="UYL1870" s="84"/>
      <c r="UYM1870" s="84"/>
      <c r="UYN1870" s="84"/>
      <c r="UYO1870" s="84"/>
      <c r="UYP1870" s="84"/>
      <c r="UYQ1870" s="84"/>
      <c r="UYR1870" s="84"/>
      <c r="UYS1870" s="84"/>
      <c r="UYT1870" s="84"/>
      <c r="UYU1870" s="84"/>
      <c r="UYV1870" s="84"/>
      <c r="UYW1870" s="84"/>
      <c r="UYX1870" s="84"/>
      <c r="UYY1870" s="84"/>
      <c r="UYZ1870" s="84"/>
      <c r="UZA1870" s="84"/>
      <c r="UZB1870" s="84"/>
      <c r="UZC1870" s="84"/>
      <c r="UZD1870" s="84"/>
      <c r="UZE1870" s="84"/>
      <c r="UZF1870" s="84"/>
      <c r="UZG1870" s="84"/>
      <c r="UZH1870" s="84"/>
      <c r="UZI1870" s="84"/>
      <c r="UZJ1870" s="84"/>
      <c r="UZK1870" s="84"/>
      <c r="UZL1870" s="84"/>
      <c r="UZM1870" s="84"/>
      <c r="UZN1870" s="84"/>
      <c r="UZO1870" s="84"/>
      <c r="UZP1870" s="84"/>
      <c r="UZQ1870" s="84"/>
      <c r="UZR1870" s="84"/>
      <c r="UZS1870" s="84"/>
      <c r="UZT1870" s="84"/>
      <c r="UZU1870" s="84"/>
      <c r="UZV1870" s="84"/>
      <c r="UZW1870" s="84"/>
      <c r="UZX1870" s="84"/>
      <c r="UZY1870" s="84"/>
      <c r="UZZ1870" s="84"/>
      <c r="VAA1870" s="84"/>
      <c r="VAB1870" s="84"/>
      <c r="VAC1870" s="84"/>
      <c r="VAD1870" s="84"/>
      <c r="VAE1870" s="84"/>
      <c r="VAF1870" s="84"/>
      <c r="VAG1870" s="84"/>
      <c r="VAH1870" s="84"/>
      <c r="VAI1870" s="84"/>
      <c r="VAJ1870" s="84"/>
      <c r="VAK1870" s="84"/>
      <c r="VAL1870" s="84"/>
      <c r="VAM1870" s="84"/>
      <c r="VAN1870" s="84"/>
      <c r="VAO1870" s="84"/>
      <c r="VAP1870" s="84"/>
      <c r="VAQ1870" s="84"/>
      <c r="VAR1870" s="84"/>
      <c r="VAS1870" s="84"/>
      <c r="VAT1870" s="84"/>
      <c r="VAU1870" s="84"/>
      <c r="VAV1870" s="84"/>
      <c r="VAW1870" s="84"/>
      <c r="VAX1870" s="84"/>
      <c r="VAY1870" s="84"/>
      <c r="VAZ1870" s="84"/>
      <c r="VBA1870" s="84"/>
      <c r="VBB1870" s="84"/>
      <c r="VBC1870" s="84"/>
      <c r="VBD1870" s="84"/>
      <c r="VBE1870" s="84"/>
      <c r="VBF1870" s="84"/>
      <c r="VBG1870" s="84"/>
      <c r="VBH1870" s="84"/>
      <c r="VBI1870" s="84"/>
      <c r="VBJ1870" s="84"/>
      <c r="VBK1870" s="84"/>
      <c r="VBL1870" s="84"/>
      <c r="VBM1870" s="84"/>
      <c r="VBN1870" s="84"/>
      <c r="VBO1870" s="84"/>
      <c r="VBP1870" s="84"/>
      <c r="VBQ1870" s="84"/>
      <c r="VBR1870" s="84"/>
      <c r="VBS1870" s="84"/>
      <c r="VBT1870" s="84"/>
      <c r="VBU1870" s="84"/>
      <c r="VBV1870" s="84"/>
      <c r="VBW1870" s="84"/>
      <c r="VBX1870" s="84"/>
      <c r="VBY1870" s="84"/>
      <c r="VBZ1870" s="84"/>
      <c r="VCA1870" s="84"/>
      <c r="VCB1870" s="84"/>
      <c r="VCC1870" s="84"/>
      <c r="VCD1870" s="84"/>
      <c r="VCE1870" s="84"/>
      <c r="VCF1870" s="84"/>
      <c r="VCG1870" s="84"/>
      <c r="VCH1870" s="84"/>
      <c r="VCI1870" s="84"/>
      <c r="VCJ1870" s="84"/>
      <c r="VCK1870" s="84"/>
      <c r="VCL1870" s="84"/>
      <c r="VCM1870" s="84"/>
      <c r="VCN1870" s="84"/>
      <c r="VCO1870" s="84"/>
      <c r="VCP1870" s="84"/>
      <c r="VCQ1870" s="84"/>
      <c r="VCR1870" s="84"/>
      <c r="VCS1870" s="84"/>
      <c r="VCT1870" s="84"/>
      <c r="VCU1870" s="84"/>
      <c r="VCV1870" s="84"/>
      <c r="VCW1870" s="84"/>
      <c r="VCX1870" s="84"/>
      <c r="VCY1870" s="84"/>
      <c r="VCZ1870" s="84"/>
      <c r="VDA1870" s="84"/>
      <c r="VDB1870" s="84"/>
      <c r="VDC1870" s="84"/>
      <c r="VDD1870" s="84"/>
      <c r="VDE1870" s="84"/>
      <c r="VDF1870" s="84"/>
      <c r="VDG1870" s="84"/>
      <c r="VDH1870" s="84"/>
      <c r="VDI1870" s="84"/>
      <c r="VDJ1870" s="84"/>
      <c r="VDK1870" s="84"/>
      <c r="VDL1870" s="84"/>
      <c r="VDM1870" s="84"/>
      <c r="VDN1870" s="84"/>
      <c r="VDO1870" s="84"/>
      <c r="VDP1870" s="84"/>
      <c r="VDQ1870" s="84"/>
      <c r="VDR1870" s="84"/>
      <c r="VDS1870" s="84"/>
      <c r="VDT1870" s="84"/>
      <c r="VDU1870" s="84"/>
      <c r="VDV1870" s="84"/>
      <c r="VDW1870" s="84"/>
      <c r="VDX1870" s="84"/>
      <c r="VDY1870" s="84"/>
      <c r="VDZ1870" s="84"/>
      <c r="VEA1870" s="84"/>
      <c r="VEB1870" s="84"/>
      <c r="VEC1870" s="84"/>
      <c r="VED1870" s="84"/>
      <c r="VEE1870" s="84"/>
      <c r="VEF1870" s="84"/>
      <c r="VEG1870" s="84"/>
      <c r="VEH1870" s="84"/>
      <c r="VEI1870" s="84"/>
      <c r="VEJ1870" s="84"/>
      <c r="VEK1870" s="84"/>
      <c r="VEL1870" s="84"/>
      <c r="VEM1870" s="84"/>
      <c r="VEN1870" s="84"/>
      <c r="VEO1870" s="84"/>
      <c r="VEP1870" s="84"/>
      <c r="VEQ1870" s="84"/>
      <c r="VER1870" s="84"/>
      <c r="VES1870" s="84"/>
      <c r="VET1870" s="84"/>
      <c r="VEU1870" s="84"/>
      <c r="VEV1870" s="84"/>
      <c r="VEW1870" s="84"/>
      <c r="VEX1870" s="84"/>
      <c r="VEY1870" s="84"/>
      <c r="VEZ1870" s="84"/>
      <c r="VFA1870" s="84"/>
      <c r="VFB1870" s="84"/>
      <c r="VFC1870" s="84"/>
      <c r="VFD1870" s="84"/>
      <c r="VFE1870" s="84"/>
      <c r="VFF1870" s="84"/>
      <c r="VFG1870" s="84"/>
      <c r="VFH1870" s="84"/>
      <c r="VFI1870" s="84"/>
      <c r="VFJ1870" s="84"/>
      <c r="VFK1870" s="84"/>
      <c r="VFL1870" s="84"/>
      <c r="VFM1870" s="84"/>
      <c r="VFN1870" s="84"/>
      <c r="VFO1870" s="84"/>
      <c r="VFP1870" s="84"/>
      <c r="VFQ1870" s="84"/>
      <c r="VFR1870" s="84"/>
      <c r="VFS1870" s="84"/>
      <c r="VFT1870" s="84"/>
      <c r="VFU1870" s="84"/>
      <c r="VFV1870" s="84"/>
      <c r="VFW1870" s="84"/>
      <c r="VFX1870" s="84"/>
      <c r="VFY1870" s="84"/>
      <c r="VFZ1870" s="84"/>
      <c r="VGA1870" s="84"/>
      <c r="VGB1870" s="84"/>
      <c r="VGC1870" s="84"/>
      <c r="VGD1870" s="84"/>
      <c r="VGE1870" s="84"/>
      <c r="VGF1870" s="84"/>
      <c r="VGG1870" s="84"/>
      <c r="VGH1870" s="84"/>
      <c r="VGI1870" s="84"/>
      <c r="VGJ1870" s="84"/>
      <c r="VGK1870" s="84"/>
      <c r="VGL1870" s="84"/>
      <c r="VGM1870" s="84"/>
      <c r="VGN1870" s="84"/>
      <c r="VGO1870" s="84"/>
      <c r="VGP1870" s="84"/>
      <c r="VGQ1870" s="84"/>
      <c r="VGR1870" s="84"/>
      <c r="VGS1870" s="84"/>
      <c r="VGT1870" s="84"/>
      <c r="VGU1870" s="84"/>
      <c r="VGV1870" s="84"/>
      <c r="VGW1870" s="84"/>
      <c r="VGX1870" s="84"/>
      <c r="VGY1870" s="84"/>
      <c r="VGZ1870" s="84"/>
      <c r="VHA1870" s="84"/>
      <c r="VHB1870" s="84"/>
      <c r="VHC1870" s="84"/>
      <c r="VHD1870" s="84"/>
      <c r="VHE1870" s="84"/>
      <c r="VHF1870" s="84"/>
      <c r="VHG1870" s="84"/>
      <c r="VHH1870" s="84"/>
      <c r="VHI1870" s="84"/>
      <c r="VHJ1870" s="84"/>
      <c r="VHK1870" s="84"/>
      <c r="VHL1870" s="84"/>
      <c r="VHM1870" s="84"/>
      <c r="VHN1870" s="84"/>
      <c r="VHO1870" s="84"/>
      <c r="VHP1870" s="84"/>
      <c r="VHQ1870" s="84"/>
      <c r="VHR1870" s="84"/>
      <c r="VHS1870" s="84"/>
      <c r="VHT1870" s="84"/>
      <c r="VHU1870" s="84"/>
      <c r="VHV1870" s="84"/>
      <c r="VHW1870" s="84"/>
      <c r="VHX1870" s="84"/>
      <c r="VHY1870" s="84"/>
      <c r="VHZ1870" s="84"/>
      <c r="VIA1870" s="84"/>
      <c r="VIB1870" s="84"/>
      <c r="VIC1870" s="84"/>
      <c r="VID1870" s="84"/>
      <c r="VIE1870" s="84"/>
      <c r="VIF1870" s="84"/>
      <c r="VIG1870" s="84"/>
      <c r="VIH1870" s="84"/>
      <c r="VII1870" s="84"/>
      <c r="VIJ1870" s="84"/>
      <c r="VIK1870" s="84"/>
      <c r="VIL1870" s="84"/>
      <c r="VIM1870" s="84"/>
      <c r="VIN1870" s="84"/>
      <c r="VIO1870" s="84"/>
      <c r="VIP1870" s="84"/>
      <c r="VIQ1870" s="84"/>
      <c r="VIR1870" s="84"/>
      <c r="VIS1870" s="84"/>
      <c r="VIT1870" s="84"/>
      <c r="VIU1870" s="84"/>
      <c r="VIV1870" s="84"/>
      <c r="VIW1870" s="84"/>
      <c r="VIX1870" s="84"/>
      <c r="VIY1870" s="84"/>
      <c r="VIZ1870" s="84"/>
      <c r="VJA1870" s="84"/>
      <c r="VJB1870" s="84"/>
      <c r="VJC1870" s="84"/>
      <c r="VJD1870" s="84"/>
      <c r="VJE1870" s="84"/>
      <c r="VJF1870" s="84"/>
      <c r="VJG1870" s="84"/>
      <c r="VJH1870" s="84"/>
      <c r="VJI1870" s="84"/>
      <c r="VJJ1870" s="84"/>
      <c r="VJK1870" s="84"/>
      <c r="VJL1870" s="84"/>
      <c r="VJM1870" s="84"/>
      <c r="VJN1870" s="84"/>
      <c r="VJO1870" s="84"/>
      <c r="VJP1870" s="84"/>
      <c r="VJQ1870" s="84"/>
      <c r="VJR1870" s="84"/>
      <c r="VJS1870" s="84"/>
      <c r="VJT1870" s="84"/>
      <c r="VJU1870" s="84"/>
      <c r="VJV1870" s="84"/>
      <c r="VJW1870" s="84"/>
      <c r="VJX1870" s="84"/>
      <c r="VJY1870" s="84"/>
      <c r="VJZ1870" s="84"/>
      <c r="VKA1870" s="84"/>
      <c r="VKB1870" s="84"/>
      <c r="VKC1870" s="84"/>
      <c r="VKD1870" s="84"/>
      <c r="VKE1870" s="84"/>
      <c r="VKF1870" s="84"/>
      <c r="VKG1870" s="84"/>
      <c r="VKH1870" s="84"/>
      <c r="VKI1870" s="84"/>
      <c r="VKJ1870" s="84"/>
      <c r="VKK1870" s="84"/>
      <c r="VKL1870" s="84"/>
      <c r="VKM1870" s="84"/>
      <c r="VKN1870" s="84"/>
      <c r="VKO1870" s="84"/>
      <c r="VKP1870" s="84"/>
      <c r="VKQ1870" s="84"/>
      <c r="VKR1870" s="84"/>
      <c r="VKS1870" s="84"/>
      <c r="VKT1870" s="84"/>
      <c r="VKU1870" s="84"/>
      <c r="VKV1870" s="84"/>
      <c r="VKW1870" s="84"/>
      <c r="VKX1870" s="84"/>
      <c r="VKY1870" s="84"/>
      <c r="VKZ1870" s="84"/>
      <c r="VLA1870" s="84"/>
      <c r="VLB1870" s="84"/>
      <c r="VLC1870" s="84"/>
      <c r="VLD1870" s="84"/>
      <c r="VLE1870" s="84"/>
      <c r="VLF1870" s="84"/>
      <c r="VLG1870" s="84"/>
      <c r="VLH1870" s="84"/>
      <c r="VLI1870" s="84"/>
      <c r="VLJ1870" s="84"/>
      <c r="VLK1870" s="84"/>
      <c r="VLL1870" s="84"/>
      <c r="VLM1870" s="84"/>
      <c r="VLN1870" s="84"/>
      <c r="VLO1870" s="84"/>
      <c r="VLP1870" s="84"/>
      <c r="VLQ1870" s="84"/>
      <c r="VLR1870" s="84"/>
      <c r="VLS1870" s="84"/>
      <c r="VLT1870" s="84"/>
      <c r="VLU1870" s="84"/>
      <c r="VLV1870" s="84"/>
      <c r="VLW1870" s="84"/>
      <c r="VLX1870" s="84"/>
      <c r="VLY1870" s="84"/>
      <c r="VLZ1870" s="84"/>
      <c r="VMA1870" s="84"/>
      <c r="VMB1870" s="84"/>
      <c r="VMC1870" s="84"/>
      <c r="VMD1870" s="84"/>
      <c r="VME1870" s="84"/>
      <c r="VMF1870" s="84"/>
      <c r="VMG1870" s="84"/>
      <c r="VMH1870" s="84"/>
      <c r="VMI1870" s="84"/>
      <c r="VMJ1870" s="84"/>
      <c r="VMK1870" s="84"/>
      <c r="VML1870" s="84"/>
      <c r="VMM1870" s="84"/>
      <c r="VMN1870" s="84"/>
      <c r="VMO1870" s="84"/>
      <c r="VMP1870" s="84"/>
      <c r="VMQ1870" s="84"/>
      <c r="VMR1870" s="84"/>
      <c r="VMS1870" s="84"/>
      <c r="VMT1870" s="84"/>
      <c r="VMU1870" s="84"/>
      <c r="VMV1870" s="84"/>
      <c r="VMW1870" s="84"/>
      <c r="VMX1870" s="84"/>
      <c r="VMY1870" s="84"/>
      <c r="VMZ1870" s="84"/>
      <c r="VNA1870" s="84"/>
      <c r="VNB1870" s="84"/>
      <c r="VNC1870" s="84"/>
      <c r="VND1870" s="84"/>
      <c r="VNE1870" s="84"/>
      <c r="VNF1870" s="84"/>
      <c r="VNG1870" s="84"/>
      <c r="VNH1870" s="84"/>
      <c r="VNI1870" s="84"/>
      <c r="VNJ1870" s="84"/>
      <c r="VNK1870" s="84"/>
      <c r="VNL1870" s="84"/>
      <c r="VNM1870" s="84"/>
      <c r="VNN1870" s="84"/>
      <c r="VNO1870" s="84"/>
      <c r="VNP1870" s="84"/>
      <c r="VNQ1870" s="84"/>
      <c r="VNR1870" s="84"/>
      <c r="VNS1870" s="84"/>
      <c r="VNT1870" s="84"/>
      <c r="VNU1870" s="84"/>
      <c r="VNV1870" s="84"/>
      <c r="VNW1870" s="84"/>
      <c r="VNX1870" s="84"/>
      <c r="VNY1870" s="84"/>
      <c r="VNZ1870" s="84"/>
      <c r="VOA1870" s="84"/>
      <c r="VOB1870" s="84"/>
      <c r="VOC1870" s="84"/>
      <c r="VOD1870" s="84"/>
      <c r="VOE1870" s="84"/>
      <c r="VOF1870" s="84"/>
      <c r="VOG1870" s="84"/>
      <c r="VOH1870" s="84"/>
      <c r="VOI1870" s="84"/>
      <c r="VOJ1870" s="84"/>
      <c r="VOK1870" s="84"/>
      <c r="VOL1870" s="84"/>
      <c r="VOM1870" s="84"/>
      <c r="VON1870" s="84"/>
      <c r="VOO1870" s="84"/>
      <c r="VOP1870" s="84"/>
      <c r="VOQ1870" s="84"/>
      <c r="VOR1870" s="84"/>
      <c r="VOS1870" s="84"/>
      <c r="VOT1870" s="84"/>
      <c r="VOU1870" s="84"/>
      <c r="VOV1870" s="84"/>
      <c r="VOW1870" s="84"/>
      <c r="VOX1870" s="84"/>
      <c r="VOY1870" s="84"/>
      <c r="VOZ1870" s="84"/>
      <c r="VPA1870" s="84"/>
      <c r="VPB1870" s="84"/>
      <c r="VPC1870" s="84"/>
      <c r="VPD1870" s="84"/>
      <c r="VPE1870" s="84"/>
      <c r="VPF1870" s="84"/>
      <c r="VPG1870" s="84"/>
      <c r="VPH1870" s="84"/>
      <c r="VPI1870" s="84"/>
      <c r="VPJ1870" s="84"/>
      <c r="VPK1870" s="84"/>
      <c r="VPL1870" s="84"/>
      <c r="VPM1870" s="84"/>
      <c r="VPN1870" s="84"/>
      <c r="VPO1870" s="84"/>
      <c r="VPP1870" s="84"/>
      <c r="VPQ1870" s="84"/>
      <c r="VPR1870" s="84"/>
      <c r="VPS1870" s="84"/>
      <c r="VPT1870" s="84"/>
      <c r="VPU1870" s="84"/>
      <c r="VPV1870" s="84"/>
      <c r="VPW1870" s="84"/>
      <c r="VPX1870" s="84"/>
      <c r="VPY1870" s="84"/>
      <c r="VPZ1870" s="84"/>
      <c r="VQA1870" s="84"/>
      <c r="VQB1870" s="84"/>
      <c r="VQC1870" s="84"/>
      <c r="VQD1870" s="84"/>
      <c r="VQE1870" s="84"/>
      <c r="VQF1870" s="84"/>
      <c r="VQG1870" s="84"/>
      <c r="VQH1870" s="84"/>
      <c r="VQI1870" s="84"/>
      <c r="VQJ1870" s="84"/>
      <c r="VQK1870" s="84"/>
      <c r="VQL1870" s="84"/>
      <c r="VQM1870" s="84"/>
      <c r="VQN1870" s="84"/>
      <c r="VQO1870" s="84"/>
      <c r="VQP1870" s="84"/>
      <c r="VQQ1870" s="84"/>
      <c r="VQR1870" s="84"/>
      <c r="VQS1870" s="84"/>
      <c r="VQT1870" s="84"/>
      <c r="VQU1870" s="84"/>
      <c r="VQV1870" s="84"/>
      <c r="VQW1870" s="84"/>
      <c r="VQX1870" s="84"/>
      <c r="VQY1870" s="84"/>
      <c r="VQZ1870" s="84"/>
      <c r="VRA1870" s="84"/>
      <c r="VRB1870" s="84"/>
      <c r="VRC1870" s="84"/>
      <c r="VRD1870" s="84"/>
      <c r="VRE1870" s="84"/>
      <c r="VRF1870" s="84"/>
      <c r="VRG1870" s="84"/>
      <c r="VRH1870" s="84"/>
      <c r="VRI1870" s="84"/>
      <c r="VRJ1870" s="84"/>
      <c r="VRK1870" s="84"/>
      <c r="VRL1870" s="84"/>
      <c r="VRM1870" s="84"/>
      <c r="VRN1870" s="84"/>
      <c r="VRO1870" s="84"/>
      <c r="VRP1870" s="84"/>
      <c r="VRQ1870" s="84"/>
      <c r="VRR1870" s="84"/>
      <c r="VRS1870" s="84"/>
      <c r="VRT1870" s="84"/>
      <c r="VRU1870" s="84"/>
      <c r="VRV1870" s="84"/>
      <c r="VRW1870" s="84"/>
      <c r="VRX1870" s="84"/>
      <c r="VRY1870" s="84"/>
      <c r="VRZ1870" s="84"/>
      <c r="VSA1870" s="84"/>
      <c r="VSB1870" s="84"/>
      <c r="VSC1870" s="84"/>
      <c r="VSD1870" s="84"/>
      <c r="VSE1870" s="84"/>
      <c r="VSF1870" s="84"/>
      <c r="VSG1870" s="84"/>
      <c r="VSH1870" s="84"/>
      <c r="VSI1870" s="84"/>
      <c r="VSJ1870" s="84"/>
      <c r="VSK1870" s="84"/>
      <c r="VSL1870" s="84"/>
      <c r="VSM1870" s="84"/>
      <c r="VSN1870" s="84"/>
      <c r="VSO1870" s="84"/>
      <c r="VSP1870" s="84"/>
      <c r="VSQ1870" s="84"/>
      <c r="VSR1870" s="84"/>
      <c r="VSS1870" s="84"/>
      <c r="VST1870" s="84"/>
      <c r="VSU1870" s="84"/>
      <c r="VSV1870" s="84"/>
      <c r="VSW1870" s="84"/>
      <c r="VSX1870" s="84"/>
      <c r="VSY1870" s="84"/>
      <c r="VSZ1870" s="84"/>
      <c r="VTA1870" s="84"/>
      <c r="VTB1870" s="84"/>
      <c r="VTC1870" s="84"/>
      <c r="VTD1870" s="84"/>
      <c r="VTE1870" s="84"/>
      <c r="VTF1870" s="84"/>
      <c r="VTG1870" s="84"/>
      <c r="VTH1870" s="84"/>
      <c r="VTI1870" s="84"/>
      <c r="VTJ1870" s="84"/>
      <c r="VTK1870" s="84"/>
      <c r="VTL1870" s="84"/>
      <c r="VTM1870" s="84"/>
      <c r="VTN1870" s="84"/>
      <c r="VTO1870" s="84"/>
      <c r="VTP1870" s="84"/>
      <c r="VTQ1870" s="84"/>
      <c r="VTR1870" s="84"/>
      <c r="VTS1870" s="84"/>
      <c r="VTT1870" s="84"/>
      <c r="VTU1870" s="84"/>
      <c r="VTV1870" s="84"/>
      <c r="VTW1870" s="84"/>
      <c r="VTX1870" s="84"/>
      <c r="VTY1870" s="84"/>
      <c r="VTZ1870" s="84"/>
      <c r="VUA1870" s="84"/>
      <c r="VUB1870" s="84"/>
      <c r="VUC1870" s="84"/>
      <c r="VUD1870" s="84"/>
      <c r="VUE1870" s="84"/>
      <c r="VUF1870" s="84"/>
      <c r="VUG1870" s="84"/>
      <c r="VUH1870" s="84"/>
      <c r="VUI1870" s="84"/>
      <c r="VUJ1870" s="84"/>
      <c r="VUK1870" s="84"/>
      <c r="VUL1870" s="84"/>
      <c r="VUM1870" s="84"/>
      <c r="VUN1870" s="84"/>
      <c r="VUO1870" s="84"/>
      <c r="VUP1870" s="84"/>
      <c r="VUQ1870" s="84"/>
      <c r="VUR1870" s="84"/>
      <c r="VUS1870" s="84"/>
      <c r="VUT1870" s="84"/>
      <c r="VUU1870" s="84"/>
      <c r="VUV1870" s="84"/>
      <c r="VUW1870" s="84"/>
      <c r="VUX1870" s="84"/>
      <c r="VUY1870" s="84"/>
      <c r="VUZ1870" s="84"/>
      <c r="VVA1870" s="84"/>
      <c r="VVB1870" s="84"/>
      <c r="VVC1870" s="84"/>
      <c r="VVD1870" s="84"/>
      <c r="VVE1870" s="84"/>
      <c r="VVF1870" s="84"/>
      <c r="VVG1870" s="84"/>
      <c r="VVH1870" s="84"/>
      <c r="VVI1870" s="84"/>
      <c r="VVJ1870" s="84"/>
      <c r="VVK1870" s="84"/>
      <c r="VVL1870" s="84"/>
      <c r="VVM1870" s="84"/>
      <c r="VVN1870" s="84"/>
      <c r="VVO1870" s="84"/>
      <c r="VVP1870" s="84"/>
      <c r="VVQ1870" s="84"/>
      <c r="VVR1870" s="84"/>
      <c r="VVS1870" s="84"/>
      <c r="VVT1870" s="84"/>
      <c r="VVU1870" s="84"/>
      <c r="VVV1870" s="84"/>
      <c r="VVW1870" s="84"/>
      <c r="VVX1870" s="84"/>
      <c r="VVY1870" s="84"/>
      <c r="VVZ1870" s="84"/>
      <c r="VWA1870" s="84"/>
      <c r="VWB1870" s="84"/>
      <c r="VWC1870" s="84"/>
      <c r="VWD1870" s="84"/>
      <c r="VWE1870" s="84"/>
      <c r="VWF1870" s="84"/>
      <c r="VWG1870" s="84"/>
      <c r="VWH1870" s="84"/>
      <c r="VWI1870" s="84"/>
      <c r="VWJ1870" s="84"/>
      <c r="VWK1870" s="84"/>
      <c r="VWL1870" s="84"/>
      <c r="VWM1870" s="84"/>
      <c r="VWN1870" s="84"/>
      <c r="VWO1870" s="84"/>
      <c r="VWP1870" s="84"/>
      <c r="VWQ1870" s="84"/>
      <c r="VWR1870" s="84"/>
      <c r="VWS1870" s="84"/>
      <c r="VWT1870" s="84"/>
      <c r="VWU1870" s="84"/>
      <c r="VWV1870" s="84"/>
      <c r="VWW1870" s="84"/>
      <c r="VWX1870" s="84"/>
      <c r="VWY1870" s="84"/>
      <c r="VWZ1870" s="84"/>
      <c r="VXA1870" s="84"/>
      <c r="VXB1870" s="84"/>
      <c r="VXC1870" s="84"/>
      <c r="VXD1870" s="84"/>
      <c r="VXE1870" s="84"/>
      <c r="VXF1870" s="84"/>
      <c r="VXG1870" s="84"/>
      <c r="VXH1870" s="84"/>
      <c r="VXI1870" s="84"/>
      <c r="VXJ1870" s="84"/>
      <c r="VXK1870" s="84"/>
      <c r="VXL1870" s="84"/>
      <c r="VXM1870" s="84"/>
      <c r="VXN1870" s="84"/>
      <c r="VXO1870" s="84"/>
      <c r="VXP1870" s="84"/>
      <c r="VXQ1870" s="84"/>
      <c r="VXR1870" s="84"/>
      <c r="VXS1870" s="84"/>
      <c r="VXT1870" s="84"/>
      <c r="VXU1870" s="84"/>
      <c r="VXV1870" s="84"/>
      <c r="VXW1870" s="84"/>
      <c r="VXX1870" s="84"/>
      <c r="VXY1870" s="84"/>
      <c r="VXZ1870" s="84"/>
      <c r="VYA1870" s="84"/>
      <c r="VYB1870" s="84"/>
      <c r="VYC1870" s="84"/>
      <c r="VYD1870" s="84"/>
      <c r="VYE1870" s="84"/>
      <c r="VYF1870" s="84"/>
      <c r="VYG1870" s="84"/>
      <c r="VYH1870" s="84"/>
      <c r="VYI1870" s="84"/>
      <c r="VYJ1870" s="84"/>
      <c r="VYK1870" s="84"/>
      <c r="VYL1870" s="84"/>
      <c r="VYM1870" s="84"/>
      <c r="VYN1870" s="84"/>
      <c r="VYO1870" s="84"/>
      <c r="VYP1870" s="84"/>
      <c r="VYQ1870" s="84"/>
      <c r="VYR1870" s="84"/>
      <c r="VYS1870" s="84"/>
      <c r="VYT1870" s="84"/>
      <c r="VYU1870" s="84"/>
      <c r="VYV1870" s="84"/>
      <c r="VYW1870" s="84"/>
      <c r="VYX1870" s="84"/>
      <c r="VYY1870" s="84"/>
      <c r="VYZ1870" s="84"/>
      <c r="VZA1870" s="84"/>
      <c r="VZB1870" s="84"/>
      <c r="VZC1870" s="84"/>
      <c r="VZD1870" s="84"/>
      <c r="VZE1870" s="84"/>
      <c r="VZF1870" s="84"/>
      <c r="VZG1870" s="84"/>
      <c r="VZH1870" s="84"/>
      <c r="VZI1870" s="84"/>
      <c r="VZJ1870" s="84"/>
      <c r="VZK1870" s="84"/>
      <c r="VZL1870" s="84"/>
      <c r="VZM1870" s="84"/>
      <c r="VZN1870" s="84"/>
      <c r="VZO1870" s="84"/>
      <c r="VZP1870" s="84"/>
      <c r="VZQ1870" s="84"/>
      <c r="VZR1870" s="84"/>
      <c r="VZS1870" s="84"/>
      <c r="VZT1870" s="84"/>
      <c r="VZU1870" s="84"/>
      <c r="VZV1870" s="84"/>
      <c r="VZW1870" s="84"/>
      <c r="VZX1870" s="84"/>
      <c r="VZY1870" s="84"/>
      <c r="VZZ1870" s="84"/>
      <c r="WAA1870" s="84"/>
      <c r="WAB1870" s="84"/>
      <c r="WAC1870" s="84"/>
      <c r="WAD1870" s="84"/>
      <c r="WAE1870" s="84"/>
      <c r="WAF1870" s="84"/>
      <c r="WAG1870" s="84"/>
      <c r="WAH1870" s="84"/>
      <c r="WAI1870" s="84"/>
      <c r="WAJ1870" s="84"/>
      <c r="WAK1870" s="84"/>
      <c r="WAL1870" s="84"/>
      <c r="WAM1870" s="84"/>
      <c r="WAN1870" s="84"/>
      <c r="WAO1870" s="84"/>
      <c r="WAP1870" s="84"/>
      <c r="WAQ1870" s="84"/>
      <c r="WAR1870" s="84"/>
      <c r="WAS1870" s="84"/>
      <c r="WAT1870" s="84"/>
      <c r="WAU1870" s="84"/>
      <c r="WAV1870" s="84"/>
      <c r="WAW1870" s="84"/>
      <c r="WAX1870" s="84"/>
      <c r="WAY1870" s="84"/>
      <c r="WAZ1870" s="84"/>
      <c r="WBA1870" s="84"/>
      <c r="WBB1870" s="84"/>
      <c r="WBC1870" s="84"/>
      <c r="WBD1870" s="84"/>
      <c r="WBE1870" s="84"/>
      <c r="WBF1870" s="84"/>
      <c r="WBG1870" s="84"/>
      <c r="WBH1870" s="84"/>
      <c r="WBI1870" s="84"/>
      <c r="WBJ1870" s="84"/>
      <c r="WBK1870" s="84"/>
      <c r="WBL1870" s="84"/>
      <c r="WBM1870" s="84"/>
      <c r="WBN1870" s="84"/>
      <c r="WBO1870" s="84"/>
      <c r="WBP1870" s="84"/>
      <c r="WBQ1870" s="84"/>
      <c r="WBR1870" s="84"/>
      <c r="WBS1870" s="84"/>
      <c r="WBT1870" s="84"/>
      <c r="WBU1870" s="84"/>
      <c r="WBV1870" s="84"/>
      <c r="WBW1870" s="84"/>
      <c r="WBX1870" s="84"/>
      <c r="WBY1870" s="84"/>
      <c r="WBZ1870" s="84"/>
      <c r="WCA1870" s="84"/>
      <c r="WCB1870" s="84"/>
      <c r="WCC1870" s="84"/>
      <c r="WCD1870" s="84"/>
      <c r="WCE1870" s="84"/>
      <c r="WCF1870" s="84"/>
      <c r="WCG1870" s="84"/>
      <c r="WCH1870" s="84"/>
      <c r="WCI1870" s="84"/>
      <c r="WCJ1870" s="84"/>
      <c r="WCK1870" s="84"/>
      <c r="WCL1870" s="84"/>
      <c r="WCM1870" s="84"/>
      <c r="WCN1870" s="84"/>
      <c r="WCO1870" s="84"/>
      <c r="WCP1870" s="84"/>
      <c r="WCQ1870" s="84"/>
      <c r="WCR1870" s="84"/>
      <c r="WCS1870" s="84"/>
      <c r="WCT1870" s="84"/>
      <c r="WCU1870" s="84"/>
      <c r="WCV1870" s="84"/>
      <c r="WCW1870" s="84"/>
      <c r="WCX1870" s="84"/>
      <c r="WCY1870" s="84"/>
      <c r="WCZ1870" s="84"/>
      <c r="WDA1870" s="84"/>
      <c r="WDB1870" s="84"/>
      <c r="WDC1870" s="84"/>
      <c r="WDD1870" s="84"/>
      <c r="WDE1870" s="84"/>
      <c r="WDF1870" s="84"/>
      <c r="WDG1870" s="84"/>
      <c r="WDH1870" s="84"/>
      <c r="WDI1870" s="84"/>
      <c r="WDJ1870" s="84"/>
      <c r="WDK1870" s="84"/>
      <c r="WDL1870" s="84"/>
      <c r="WDM1870" s="84"/>
      <c r="WDN1870" s="84"/>
      <c r="WDO1870" s="84"/>
      <c r="WDP1870" s="84"/>
      <c r="WDQ1870" s="84"/>
      <c r="WDR1870" s="84"/>
      <c r="WDS1870" s="84"/>
      <c r="WDT1870" s="84"/>
      <c r="WDU1870" s="84"/>
      <c r="WDV1870" s="84"/>
      <c r="WDW1870" s="84"/>
      <c r="WDX1870" s="84"/>
      <c r="WDY1870" s="84"/>
      <c r="WDZ1870" s="84"/>
      <c r="WEA1870" s="84"/>
      <c r="WEB1870" s="84"/>
      <c r="WEC1870" s="84"/>
      <c r="WED1870" s="84"/>
      <c r="WEE1870" s="84"/>
      <c r="WEF1870" s="84"/>
      <c r="WEG1870" s="84"/>
      <c r="WEH1870" s="84"/>
      <c r="WEI1870" s="84"/>
      <c r="WEJ1870" s="84"/>
      <c r="WEK1870" s="84"/>
      <c r="WEL1870" s="84"/>
      <c r="WEM1870" s="84"/>
      <c r="WEN1870" s="84"/>
      <c r="WEO1870" s="84"/>
      <c r="WEP1870" s="84"/>
      <c r="WEQ1870" s="84"/>
      <c r="WER1870" s="84"/>
      <c r="WES1870" s="84"/>
      <c r="WET1870" s="84"/>
      <c r="WEU1870" s="84"/>
      <c r="WEV1870" s="84"/>
      <c r="WEW1870" s="84"/>
      <c r="WEX1870" s="84"/>
      <c r="WEY1870" s="84"/>
      <c r="WEZ1870" s="84"/>
      <c r="WFA1870" s="84"/>
      <c r="WFB1870" s="84"/>
      <c r="WFC1870" s="84"/>
      <c r="WFD1870" s="84"/>
      <c r="WFE1870" s="84"/>
      <c r="WFF1870" s="84"/>
      <c r="WFG1870" s="84"/>
      <c r="WFH1870" s="84"/>
      <c r="WFI1870" s="84"/>
      <c r="WFJ1870" s="84"/>
      <c r="WFK1870" s="84"/>
      <c r="WFL1870" s="84"/>
      <c r="WFM1870" s="84"/>
      <c r="WFN1870" s="84"/>
      <c r="WFO1870" s="84"/>
      <c r="WFP1870" s="84"/>
      <c r="WFQ1870" s="84"/>
      <c r="WFR1870" s="84"/>
      <c r="WFS1870" s="84"/>
      <c r="WFT1870" s="84"/>
      <c r="WFU1870" s="84"/>
      <c r="WFV1870" s="84"/>
      <c r="WFW1870" s="84"/>
      <c r="WFX1870" s="84"/>
      <c r="WFY1870" s="84"/>
      <c r="WFZ1870" s="84"/>
      <c r="WGA1870" s="84"/>
      <c r="WGB1870" s="84"/>
      <c r="WGC1870" s="84"/>
      <c r="WGD1870" s="84"/>
      <c r="WGE1870" s="84"/>
      <c r="WGF1870" s="84"/>
      <c r="WGG1870" s="84"/>
      <c r="WGH1870" s="84"/>
      <c r="WGI1870" s="84"/>
      <c r="WGJ1870" s="84"/>
      <c r="WGK1870" s="84"/>
      <c r="WGL1870" s="84"/>
      <c r="WGM1870" s="84"/>
      <c r="WGN1870" s="84"/>
      <c r="WGO1870" s="84"/>
      <c r="WGP1870" s="84"/>
      <c r="WGQ1870" s="84"/>
      <c r="WGR1870" s="84"/>
      <c r="WGS1870" s="84"/>
      <c r="WGT1870" s="84"/>
      <c r="WGU1870" s="84"/>
      <c r="WGV1870" s="84"/>
      <c r="WGW1870" s="84"/>
      <c r="WGX1870" s="84"/>
      <c r="WGY1870" s="84"/>
      <c r="WGZ1870" s="84"/>
      <c r="WHA1870" s="84"/>
      <c r="WHB1870" s="84"/>
      <c r="WHC1870" s="84"/>
      <c r="WHD1870" s="84"/>
      <c r="WHE1870" s="84"/>
      <c r="WHF1870" s="84"/>
      <c r="WHG1870" s="84"/>
      <c r="WHH1870" s="84"/>
      <c r="WHI1870" s="84"/>
      <c r="WHJ1870" s="84"/>
      <c r="WHK1870" s="84"/>
      <c r="WHL1870" s="84"/>
      <c r="WHM1870" s="84"/>
      <c r="WHN1870" s="84"/>
      <c r="WHO1870" s="84"/>
      <c r="WHP1870" s="84"/>
      <c r="WHQ1870" s="84"/>
      <c r="WHR1870" s="84"/>
      <c r="WHS1870" s="84"/>
      <c r="WHT1870" s="84"/>
      <c r="WHU1870" s="84"/>
      <c r="WHV1870" s="84"/>
      <c r="WHW1870" s="84"/>
      <c r="WHX1870" s="84"/>
      <c r="WHY1870" s="84"/>
      <c r="WHZ1870" s="84"/>
      <c r="WIA1870" s="84"/>
      <c r="WIB1870" s="84"/>
      <c r="WIC1870" s="84"/>
      <c r="WID1870" s="84"/>
      <c r="WIE1870" s="84"/>
      <c r="WIF1870" s="84"/>
      <c r="WIG1870" s="84"/>
      <c r="WIH1870" s="84"/>
      <c r="WII1870" s="84"/>
      <c r="WIJ1870" s="84"/>
      <c r="WIK1870" s="84"/>
      <c r="WIL1870" s="84"/>
      <c r="WIM1870" s="84"/>
      <c r="WIN1870" s="84"/>
      <c r="WIO1870" s="84"/>
      <c r="WIP1870" s="84"/>
      <c r="WIQ1870" s="84"/>
      <c r="WIR1870" s="84"/>
      <c r="WIS1870" s="84"/>
      <c r="WIT1870" s="84"/>
      <c r="WIU1870" s="84"/>
      <c r="WIV1870" s="84"/>
      <c r="WIW1870" s="84"/>
      <c r="WIX1870" s="84"/>
      <c r="WIY1870" s="84"/>
      <c r="WIZ1870" s="84"/>
      <c r="WJA1870" s="84"/>
      <c r="WJB1870" s="84"/>
      <c r="WJC1870" s="84"/>
      <c r="WJD1870" s="84"/>
      <c r="WJE1870" s="84"/>
      <c r="WJF1870" s="84"/>
      <c r="WJG1870" s="84"/>
      <c r="WJH1870" s="84"/>
      <c r="WJI1870" s="84"/>
      <c r="WJJ1870" s="84"/>
      <c r="WJK1870" s="84"/>
      <c r="WJL1870" s="84"/>
      <c r="WJM1870" s="84"/>
      <c r="WJN1870" s="84"/>
      <c r="WJO1870" s="84"/>
      <c r="WJP1870" s="84"/>
      <c r="WJQ1870" s="84"/>
      <c r="WJR1870" s="84"/>
      <c r="WJS1870" s="84"/>
      <c r="WJT1870" s="84"/>
      <c r="WJU1870" s="84"/>
      <c r="WJV1870" s="84"/>
      <c r="WJW1870" s="84"/>
      <c r="WJX1870" s="84"/>
      <c r="WJY1870" s="84"/>
      <c r="WJZ1870" s="84"/>
      <c r="WKA1870" s="84"/>
      <c r="WKB1870" s="84"/>
      <c r="WKC1870" s="84"/>
      <c r="WKD1870" s="84"/>
      <c r="WKE1870" s="84"/>
      <c r="WKF1870" s="84"/>
      <c r="WKG1870" s="84"/>
      <c r="WKH1870" s="84"/>
      <c r="WKI1870" s="84"/>
      <c r="WKJ1870" s="84"/>
      <c r="WKK1870" s="84"/>
      <c r="WKL1870" s="84"/>
      <c r="WKM1870" s="84"/>
      <c r="WKN1870" s="84"/>
      <c r="WKO1870" s="84"/>
      <c r="WKP1870" s="84"/>
      <c r="WKQ1870" s="84"/>
      <c r="WKR1870" s="84"/>
      <c r="WKS1870" s="84"/>
      <c r="WKT1870" s="84"/>
      <c r="WKU1870" s="84"/>
      <c r="WKV1870" s="84"/>
      <c r="WKW1870" s="84"/>
      <c r="WKX1870" s="84"/>
      <c r="WKY1870" s="84"/>
      <c r="WKZ1870" s="84"/>
      <c r="WLA1870" s="84"/>
      <c r="WLB1870" s="84"/>
      <c r="WLC1870" s="84"/>
      <c r="WLD1870" s="84"/>
      <c r="WLE1870" s="84"/>
      <c r="WLF1870" s="84"/>
      <c r="WLG1870" s="84"/>
      <c r="WLH1870" s="84"/>
      <c r="WLI1870" s="84"/>
      <c r="WLJ1870" s="84"/>
      <c r="WLK1870" s="84"/>
      <c r="WLL1870" s="84"/>
      <c r="WLM1870" s="84"/>
      <c r="WLN1870" s="84"/>
      <c r="WLO1870" s="84"/>
      <c r="WLP1870" s="84"/>
      <c r="WLQ1870" s="84"/>
      <c r="WLR1870" s="84"/>
      <c r="WLS1870" s="84"/>
      <c r="WLT1870" s="84"/>
      <c r="WLU1870" s="84"/>
      <c r="WLV1870" s="84"/>
      <c r="WLW1870" s="84"/>
      <c r="WLX1870" s="84"/>
      <c r="WLY1870" s="84"/>
      <c r="WLZ1870" s="84"/>
      <c r="WMA1870" s="84"/>
      <c r="WMB1870" s="84"/>
      <c r="WMC1870" s="84"/>
      <c r="WMD1870" s="84"/>
      <c r="WME1870" s="84"/>
      <c r="WMF1870" s="84"/>
      <c r="WMG1870" s="84"/>
      <c r="WMH1870" s="84"/>
      <c r="WMI1870" s="84"/>
      <c r="WMJ1870" s="84"/>
      <c r="WMK1870" s="84"/>
      <c r="WML1870" s="84"/>
      <c r="WMM1870" s="84"/>
      <c r="WMN1870" s="84"/>
      <c r="WMO1870" s="84"/>
      <c r="WMP1870" s="84"/>
      <c r="WMQ1870" s="84"/>
      <c r="WMR1870" s="84"/>
      <c r="WMS1870" s="84"/>
      <c r="WMT1870" s="84"/>
      <c r="WMU1870" s="84"/>
      <c r="WMV1870" s="84"/>
      <c r="WMW1870" s="84"/>
      <c r="WMX1870" s="84"/>
      <c r="WMY1870" s="84"/>
      <c r="WMZ1870" s="84"/>
      <c r="WNA1870" s="84"/>
      <c r="WNB1870" s="84"/>
      <c r="WNC1870" s="84"/>
      <c r="WND1870" s="84"/>
      <c r="WNE1870" s="84"/>
      <c r="WNF1870" s="84"/>
      <c r="WNG1870" s="84"/>
      <c r="WNH1870" s="84"/>
      <c r="WNI1870" s="84"/>
      <c r="WNJ1870" s="84"/>
      <c r="WNK1870" s="84"/>
      <c r="WNL1870" s="84"/>
      <c r="WNM1870" s="84"/>
      <c r="WNN1870" s="84"/>
      <c r="WNO1870" s="84"/>
      <c r="WNP1870" s="84"/>
      <c r="WNQ1870" s="84"/>
      <c r="WNR1870" s="84"/>
      <c r="WNS1870" s="84"/>
      <c r="WNT1870" s="84"/>
      <c r="WNU1870" s="84"/>
      <c r="WNV1870" s="84"/>
      <c r="WNW1870" s="84"/>
      <c r="WNX1870" s="84"/>
      <c r="WNY1870" s="84"/>
      <c r="WNZ1870" s="84"/>
      <c r="WOA1870" s="84"/>
      <c r="WOB1870" s="84"/>
      <c r="WOC1870" s="84"/>
      <c r="WOD1870" s="84"/>
      <c r="WOE1870" s="84"/>
      <c r="WOF1870" s="84"/>
      <c r="WOG1870" s="84"/>
      <c r="WOH1870" s="84"/>
      <c r="WOI1870" s="84"/>
      <c r="WOJ1870" s="84"/>
      <c r="WOK1870" s="84"/>
      <c r="WOL1870" s="84"/>
      <c r="WOM1870" s="84"/>
      <c r="WON1870" s="84"/>
      <c r="WOO1870" s="84"/>
      <c r="WOP1870" s="84"/>
      <c r="WOQ1870" s="84"/>
      <c r="WOR1870" s="84"/>
      <c r="WOS1870" s="84"/>
      <c r="WOT1870" s="84"/>
      <c r="WOU1870" s="84"/>
      <c r="WOV1870" s="84"/>
      <c r="WOW1870" s="84"/>
      <c r="WOX1870" s="84"/>
      <c r="WOY1870" s="84"/>
      <c r="WOZ1870" s="84"/>
      <c r="WPA1870" s="84"/>
      <c r="WPB1870" s="84"/>
      <c r="WPC1870" s="84"/>
      <c r="WPD1870" s="84"/>
      <c r="WPE1870" s="84"/>
      <c r="WPF1870" s="84"/>
      <c r="WPG1870" s="84"/>
      <c r="WPH1870" s="84"/>
      <c r="WPI1870" s="84"/>
      <c r="WPJ1870" s="84"/>
      <c r="WPK1870" s="84"/>
      <c r="WPL1870" s="84"/>
      <c r="WPM1870" s="84"/>
      <c r="WPN1870" s="84"/>
      <c r="WPO1870" s="84"/>
      <c r="WPP1870" s="84"/>
      <c r="WPQ1870" s="84"/>
      <c r="WPR1870" s="84"/>
      <c r="WPS1870" s="84"/>
      <c r="WPT1870" s="84"/>
      <c r="WPU1870" s="84"/>
      <c r="WPV1870" s="84"/>
      <c r="WPW1870" s="84"/>
      <c r="WPX1870" s="84"/>
      <c r="WPY1870" s="84"/>
      <c r="WPZ1870" s="84"/>
      <c r="WQA1870" s="84"/>
      <c r="WQB1870" s="84"/>
      <c r="WQC1870" s="84"/>
      <c r="WQD1870" s="84"/>
      <c r="WQE1870" s="84"/>
      <c r="WQF1870" s="84"/>
      <c r="WQG1870" s="84"/>
      <c r="WQH1870" s="84"/>
      <c r="WQI1870" s="84"/>
      <c r="WQJ1870" s="84"/>
      <c r="WQK1870" s="84"/>
      <c r="WQL1870" s="84"/>
      <c r="WQM1870" s="84"/>
      <c r="WQN1870" s="84"/>
      <c r="WQO1870" s="84"/>
      <c r="WQP1870" s="84"/>
      <c r="WQQ1870" s="84"/>
      <c r="WQR1870" s="84"/>
      <c r="WQS1870" s="84"/>
      <c r="WQT1870" s="84"/>
      <c r="WQU1870" s="84"/>
      <c r="WQV1870" s="84"/>
      <c r="WQW1870" s="84"/>
      <c r="WQX1870" s="84"/>
      <c r="WQY1870" s="84"/>
      <c r="WQZ1870" s="84"/>
      <c r="WRA1870" s="84"/>
      <c r="WRB1870" s="84"/>
      <c r="WRC1870" s="84"/>
      <c r="WRD1870" s="84"/>
      <c r="WRE1870" s="84"/>
      <c r="WRF1870" s="84"/>
      <c r="WRG1870" s="84"/>
      <c r="WRH1870" s="84"/>
      <c r="WRI1870" s="84"/>
    </row>
    <row r="1871" spans="1:16025" ht="13.5" customHeight="1" thickBot="1" x14ac:dyDescent="0.3">
      <c r="A1871" s="119">
        <v>50101634</v>
      </c>
      <c r="B1871" s="101" t="str">
        <f t="shared" ca="1" si="102"/>
        <v>Fruta fresca</v>
      </c>
      <c r="C1871" s="106" t="s">
        <v>18873</v>
      </c>
      <c r="D1871" s="103">
        <v>21</v>
      </c>
      <c r="E1871" s="104">
        <v>90</v>
      </c>
      <c r="F1871" s="70">
        <f t="shared" ca="1" si="103"/>
        <v>1890</v>
      </c>
      <c r="G1871" s="45"/>
      <c r="H1871" s="84"/>
      <c r="I1871" s="84"/>
      <c r="J1871" s="84"/>
      <c r="K1871" s="84"/>
      <c r="L1871" s="84"/>
      <c r="M1871" s="84"/>
      <c r="N1871" s="84"/>
      <c r="O1871" s="84"/>
      <c r="P1871" s="84"/>
      <c r="Q1871" s="84"/>
      <c r="R1871" s="84"/>
      <c r="S1871" s="84"/>
      <c r="T1871" s="84"/>
      <c r="U1871" s="84"/>
      <c r="V1871" s="84"/>
      <c r="W1871" s="84"/>
      <c r="X1871" s="84"/>
      <c r="Y1871" s="84"/>
      <c r="Z1871" s="84"/>
      <c r="AA1871" s="84"/>
      <c r="AB1871" s="84"/>
      <c r="AC1871" s="84"/>
      <c r="AD1871" s="84"/>
      <c r="AE1871" s="84"/>
      <c r="AF1871" s="84"/>
      <c r="AG1871" s="84"/>
      <c r="AH1871" s="84"/>
      <c r="AI1871" s="84"/>
      <c r="AJ1871" s="84"/>
      <c r="AK1871" s="84"/>
      <c r="AL1871" s="84"/>
      <c r="AM1871" s="84"/>
      <c r="AN1871" s="84"/>
      <c r="AO1871" s="84"/>
      <c r="AP1871" s="84"/>
      <c r="AQ1871" s="84"/>
      <c r="AR1871" s="84"/>
      <c r="AS1871" s="84"/>
      <c r="AT1871" s="84"/>
      <c r="AU1871" s="84"/>
      <c r="AV1871" s="84"/>
      <c r="AW1871" s="84"/>
      <c r="AX1871" s="84"/>
      <c r="AY1871" s="84"/>
      <c r="AZ1871" s="84"/>
      <c r="BA1871" s="84"/>
      <c r="BB1871" s="84"/>
      <c r="BC1871" s="84"/>
      <c r="BD1871" s="84"/>
      <c r="BE1871" s="84"/>
      <c r="BF1871" s="84"/>
      <c r="BG1871" s="84"/>
      <c r="BH1871" s="84"/>
      <c r="BI1871" s="84"/>
      <c r="BJ1871" s="84"/>
      <c r="BK1871" s="84"/>
      <c r="BL1871" s="84"/>
      <c r="BM1871" s="84"/>
      <c r="BN1871" s="84"/>
      <c r="BO1871" s="84"/>
      <c r="BP1871" s="84"/>
      <c r="BQ1871" s="84"/>
      <c r="BR1871" s="84"/>
      <c r="BS1871" s="84"/>
      <c r="BT1871" s="84"/>
      <c r="BU1871" s="84"/>
      <c r="BV1871" s="84"/>
      <c r="BW1871" s="84"/>
      <c r="BX1871" s="84"/>
      <c r="BY1871" s="84"/>
      <c r="BZ1871" s="84"/>
      <c r="CA1871" s="84"/>
      <c r="CB1871" s="84"/>
      <c r="CC1871" s="84"/>
      <c r="CD1871" s="84"/>
      <c r="CE1871" s="84"/>
      <c r="CF1871" s="84"/>
      <c r="CG1871" s="84"/>
      <c r="CH1871" s="84"/>
      <c r="CI1871" s="84"/>
      <c r="CJ1871" s="84"/>
      <c r="CK1871" s="84"/>
      <c r="CL1871" s="84"/>
      <c r="CM1871" s="84"/>
      <c r="CN1871" s="84"/>
      <c r="CO1871" s="84"/>
      <c r="CP1871" s="84"/>
      <c r="CQ1871" s="84"/>
      <c r="CR1871" s="84"/>
      <c r="CS1871" s="84"/>
      <c r="CT1871" s="84"/>
      <c r="CU1871" s="84"/>
      <c r="CV1871" s="84"/>
      <c r="CW1871" s="84"/>
      <c r="CX1871" s="84"/>
      <c r="CY1871" s="84"/>
      <c r="CZ1871" s="84"/>
      <c r="DA1871" s="84"/>
      <c r="DB1871" s="84"/>
      <c r="DC1871" s="84"/>
      <c r="DD1871" s="84"/>
      <c r="DE1871" s="84"/>
      <c r="DF1871" s="84"/>
      <c r="DG1871" s="84"/>
      <c r="DH1871" s="84"/>
      <c r="DI1871" s="84"/>
      <c r="DJ1871" s="84"/>
      <c r="DK1871" s="84"/>
      <c r="DL1871" s="84"/>
      <c r="DM1871" s="84"/>
      <c r="DN1871" s="84"/>
      <c r="DO1871" s="84"/>
      <c r="DP1871" s="84"/>
      <c r="DQ1871" s="84"/>
      <c r="DR1871" s="84"/>
      <c r="DS1871" s="84"/>
      <c r="DT1871" s="84"/>
      <c r="DU1871" s="84"/>
      <c r="DV1871" s="84"/>
      <c r="DW1871" s="84"/>
      <c r="DX1871" s="84"/>
      <c r="DY1871" s="84"/>
      <c r="DZ1871" s="84"/>
      <c r="EA1871" s="84"/>
      <c r="EB1871" s="84"/>
      <c r="EC1871" s="84"/>
      <c r="ED1871" s="84"/>
      <c r="EE1871" s="84"/>
      <c r="EF1871" s="84"/>
      <c r="EG1871" s="84"/>
      <c r="EH1871" s="84"/>
      <c r="EI1871" s="84"/>
      <c r="EJ1871" s="84"/>
      <c r="EK1871" s="84"/>
      <c r="EL1871" s="84"/>
      <c r="EM1871" s="84"/>
      <c r="EN1871" s="84"/>
      <c r="EO1871" s="84"/>
      <c r="EP1871" s="84"/>
      <c r="EQ1871" s="84"/>
      <c r="ER1871" s="84"/>
      <c r="ES1871" s="84"/>
      <c r="ET1871" s="84"/>
      <c r="EU1871" s="84"/>
      <c r="EV1871" s="84"/>
      <c r="EW1871" s="84"/>
      <c r="EX1871" s="84"/>
      <c r="EY1871" s="84"/>
      <c r="EZ1871" s="84"/>
      <c r="FA1871" s="84"/>
      <c r="FB1871" s="84"/>
      <c r="FC1871" s="84"/>
      <c r="FD1871" s="84"/>
      <c r="FE1871" s="84"/>
      <c r="FF1871" s="84"/>
      <c r="FG1871" s="84"/>
      <c r="FH1871" s="84"/>
      <c r="FI1871" s="84"/>
      <c r="FJ1871" s="84"/>
      <c r="FK1871" s="84"/>
      <c r="FL1871" s="84"/>
      <c r="FM1871" s="84"/>
      <c r="FN1871" s="84"/>
      <c r="FO1871" s="84"/>
      <c r="FP1871" s="84"/>
      <c r="FQ1871" s="84"/>
      <c r="FR1871" s="84"/>
      <c r="FS1871" s="84"/>
      <c r="FT1871" s="84"/>
      <c r="FU1871" s="84"/>
      <c r="FV1871" s="84"/>
      <c r="FW1871" s="84"/>
      <c r="FX1871" s="84"/>
      <c r="FY1871" s="84"/>
      <c r="FZ1871" s="84"/>
      <c r="GA1871" s="84"/>
      <c r="GB1871" s="84"/>
      <c r="GC1871" s="84"/>
      <c r="GD1871" s="84"/>
      <c r="GE1871" s="84"/>
      <c r="GF1871" s="84"/>
      <c r="GG1871" s="84"/>
      <c r="GH1871" s="84"/>
      <c r="GI1871" s="84"/>
      <c r="GJ1871" s="84"/>
      <c r="GK1871" s="84"/>
      <c r="GL1871" s="84"/>
      <c r="GM1871" s="84"/>
      <c r="GN1871" s="84"/>
      <c r="GO1871" s="84"/>
      <c r="GP1871" s="84"/>
      <c r="GQ1871" s="84"/>
      <c r="GR1871" s="84"/>
      <c r="GS1871" s="84"/>
      <c r="GT1871" s="84"/>
      <c r="GU1871" s="84"/>
      <c r="GV1871" s="84"/>
      <c r="GW1871" s="84"/>
      <c r="GX1871" s="84"/>
      <c r="GY1871" s="84"/>
      <c r="GZ1871" s="84"/>
      <c r="HA1871" s="84"/>
      <c r="HB1871" s="84"/>
      <c r="HC1871" s="84"/>
      <c r="HD1871" s="84"/>
      <c r="HE1871" s="84"/>
      <c r="HF1871" s="84"/>
      <c r="HG1871" s="84"/>
      <c r="HH1871" s="84"/>
      <c r="HI1871" s="84"/>
      <c r="HJ1871" s="84"/>
      <c r="HK1871" s="84"/>
      <c r="HL1871" s="84"/>
      <c r="HM1871" s="84"/>
      <c r="HN1871" s="84"/>
      <c r="HO1871" s="84"/>
      <c r="HP1871" s="84"/>
      <c r="HQ1871" s="84"/>
      <c r="HR1871" s="84"/>
      <c r="HS1871" s="84"/>
      <c r="HT1871" s="84"/>
      <c r="HU1871" s="84"/>
      <c r="HV1871" s="84"/>
      <c r="HW1871" s="84"/>
      <c r="HX1871" s="84"/>
      <c r="HY1871" s="84"/>
      <c r="HZ1871" s="84"/>
      <c r="IA1871" s="84"/>
      <c r="IB1871" s="84"/>
      <c r="IC1871" s="84"/>
      <c r="ID1871" s="84"/>
      <c r="IE1871" s="84"/>
      <c r="IF1871" s="84"/>
      <c r="IG1871" s="84"/>
      <c r="IH1871" s="84"/>
      <c r="II1871" s="84"/>
      <c r="IJ1871" s="84"/>
      <c r="IK1871" s="84"/>
      <c r="IL1871" s="84"/>
      <c r="IM1871" s="84"/>
      <c r="IN1871" s="84"/>
      <c r="IO1871" s="84"/>
      <c r="IP1871" s="84"/>
      <c r="IQ1871" s="84"/>
      <c r="IR1871" s="84"/>
      <c r="IS1871" s="84"/>
      <c r="IT1871" s="84"/>
      <c r="IU1871" s="84"/>
      <c r="IV1871" s="84"/>
      <c r="IW1871" s="84"/>
      <c r="IX1871" s="84"/>
      <c r="IY1871" s="84"/>
      <c r="IZ1871" s="84"/>
      <c r="JA1871" s="84"/>
      <c r="JB1871" s="84"/>
      <c r="JC1871" s="84"/>
      <c r="JD1871" s="84"/>
      <c r="JE1871" s="84"/>
      <c r="JF1871" s="84"/>
      <c r="JG1871" s="84"/>
      <c r="JH1871" s="84"/>
      <c r="JI1871" s="84"/>
      <c r="JJ1871" s="84"/>
      <c r="JK1871" s="84"/>
      <c r="JL1871" s="84"/>
      <c r="JM1871" s="84"/>
      <c r="JN1871" s="84"/>
      <c r="JO1871" s="84"/>
      <c r="JP1871" s="84"/>
      <c r="JQ1871" s="84"/>
      <c r="JR1871" s="84"/>
      <c r="JS1871" s="84"/>
      <c r="JT1871" s="84"/>
      <c r="JU1871" s="84"/>
      <c r="JV1871" s="84"/>
      <c r="JW1871" s="84"/>
      <c r="JX1871" s="84"/>
      <c r="JY1871" s="84"/>
      <c r="JZ1871" s="84"/>
      <c r="KA1871" s="84"/>
      <c r="KB1871" s="84"/>
      <c r="KC1871" s="84"/>
      <c r="KD1871" s="84"/>
      <c r="KE1871" s="84"/>
      <c r="KF1871" s="84"/>
      <c r="KG1871" s="84"/>
      <c r="KH1871" s="84"/>
      <c r="KI1871" s="84"/>
      <c r="KJ1871" s="84"/>
      <c r="KK1871" s="84"/>
      <c r="KL1871" s="84"/>
      <c r="KM1871" s="84"/>
      <c r="KN1871" s="84"/>
      <c r="KO1871" s="84"/>
      <c r="KP1871" s="84"/>
      <c r="KQ1871" s="84"/>
      <c r="KR1871" s="84"/>
      <c r="KS1871" s="84"/>
      <c r="KT1871" s="84"/>
      <c r="KU1871" s="84"/>
      <c r="KV1871" s="84"/>
      <c r="KW1871" s="84"/>
      <c r="KX1871" s="84"/>
      <c r="KY1871" s="84"/>
      <c r="KZ1871" s="84"/>
      <c r="LA1871" s="84"/>
      <c r="LB1871" s="84"/>
      <c r="LC1871" s="84"/>
      <c r="LD1871" s="84"/>
      <c r="LE1871" s="84"/>
      <c r="LF1871" s="84"/>
      <c r="LG1871" s="84"/>
      <c r="LH1871" s="84"/>
      <c r="LI1871" s="84"/>
      <c r="LJ1871" s="84"/>
      <c r="LK1871" s="84"/>
      <c r="LL1871" s="84"/>
      <c r="LM1871" s="84"/>
      <c r="LN1871" s="84"/>
      <c r="LO1871" s="84"/>
      <c r="LP1871" s="84"/>
      <c r="LQ1871" s="84"/>
      <c r="LR1871" s="84"/>
      <c r="LS1871" s="84"/>
      <c r="LT1871" s="84"/>
      <c r="LU1871" s="84"/>
      <c r="LV1871" s="84"/>
      <c r="LW1871" s="84"/>
      <c r="LX1871" s="84"/>
      <c r="LY1871" s="84"/>
      <c r="LZ1871" s="84"/>
      <c r="MA1871" s="84"/>
      <c r="MB1871" s="84"/>
      <c r="MC1871" s="84"/>
      <c r="MD1871" s="84"/>
      <c r="ME1871" s="84"/>
      <c r="MF1871" s="84"/>
      <c r="MG1871" s="84"/>
      <c r="MH1871" s="84"/>
      <c r="MI1871" s="84"/>
      <c r="MJ1871" s="84"/>
      <c r="MK1871" s="84"/>
      <c r="ML1871" s="84"/>
      <c r="MM1871" s="84"/>
      <c r="MN1871" s="84"/>
      <c r="MO1871" s="84"/>
      <c r="MP1871" s="84"/>
      <c r="MQ1871" s="84"/>
      <c r="MR1871" s="84"/>
      <c r="MS1871" s="84"/>
      <c r="MT1871" s="84"/>
      <c r="MU1871" s="84"/>
      <c r="MV1871" s="84"/>
      <c r="MW1871" s="84"/>
      <c r="MX1871" s="84"/>
      <c r="MY1871" s="84"/>
      <c r="MZ1871" s="84"/>
      <c r="NA1871" s="84"/>
      <c r="NB1871" s="84"/>
      <c r="NC1871" s="84"/>
      <c r="ND1871" s="84"/>
      <c r="NE1871" s="84"/>
      <c r="NF1871" s="84"/>
      <c r="NG1871" s="84"/>
      <c r="NH1871" s="84"/>
      <c r="NI1871" s="84"/>
      <c r="NJ1871" s="84"/>
      <c r="NK1871" s="84"/>
      <c r="NL1871" s="84"/>
      <c r="NM1871" s="84"/>
      <c r="NN1871" s="84"/>
      <c r="NO1871" s="84"/>
      <c r="NP1871" s="84"/>
      <c r="NQ1871" s="84"/>
      <c r="NR1871" s="84"/>
      <c r="NS1871" s="84"/>
      <c r="NT1871" s="84"/>
      <c r="NU1871" s="84"/>
      <c r="NV1871" s="84"/>
      <c r="NW1871" s="84"/>
      <c r="NX1871" s="84"/>
      <c r="NY1871" s="84"/>
      <c r="NZ1871" s="84"/>
      <c r="OA1871" s="84"/>
      <c r="OB1871" s="84"/>
      <c r="OC1871" s="84"/>
      <c r="OD1871" s="84"/>
      <c r="OE1871" s="84"/>
      <c r="OF1871" s="84"/>
      <c r="OG1871" s="84"/>
      <c r="OH1871" s="84"/>
      <c r="OI1871" s="84"/>
      <c r="OJ1871" s="84"/>
      <c r="OK1871" s="84"/>
      <c r="OL1871" s="84"/>
      <c r="OM1871" s="84"/>
      <c r="ON1871" s="84"/>
      <c r="OO1871" s="84"/>
      <c r="OP1871" s="84"/>
      <c r="OQ1871" s="84"/>
      <c r="OR1871" s="84"/>
      <c r="OS1871" s="84"/>
      <c r="OT1871" s="84"/>
      <c r="OU1871" s="84"/>
      <c r="OV1871" s="84"/>
      <c r="OW1871" s="84"/>
      <c r="OX1871" s="84"/>
      <c r="OY1871" s="84"/>
      <c r="OZ1871" s="84"/>
      <c r="PA1871" s="84"/>
      <c r="PB1871" s="84"/>
      <c r="PC1871" s="84"/>
      <c r="PD1871" s="84"/>
      <c r="PE1871" s="84"/>
      <c r="PF1871" s="84"/>
      <c r="PG1871" s="84"/>
      <c r="PH1871" s="84"/>
      <c r="PI1871" s="84"/>
      <c r="PJ1871" s="84"/>
      <c r="PK1871" s="84"/>
      <c r="PL1871" s="84"/>
      <c r="PM1871" s="84"/>
      <c r="PN1871" s="84"/>
      <c r="PO1871" s="84"/>
      <c r="PP1871" s="84"/>
      <c r="PQ1871" s="84"/>
      <c r="PR1871" s="84"/>
      <c r="PS1871" s="84"/>
      <c r="PT1871" s="84"/>
      <c r="PU1871" s="84"/>
      <c r="PV1871" s="84"/>
      <c r="PW1871" s="84"/>
      <c r="PX1871" s="84"/>
      <c r="PY1871" s="84"/>
      <c r="PZ1871" s="84"/>
      <c r="QA1871" s="84"/>
      <c r="QB1871" s="84"/>
      <c r="QC1871" s="84"/>
      <c r="QD1871" s="84"/>
      <c r="QE1871" s="84"/>
      <c r="QF1871" s="84"/>
      <c r="QG1871" s="84"/>
      <c r="QH1871" s="84"/>
      <c r="QI1871" s="84"/>
      <c r="QJ1871" s="84"/>
      <c r="QK1871" s="84"/>
      <c r="QL1871" s="84"/>
      <c r="QM1871" s="84"/>
      <c r="QN1871" s="84"/>
      <c r="QO1871" s="84"/>
      <c r="QP1871" s="84"/>
      <c r="QQ1871" s="84"/>
      <c r="QR1871" s="84"/>
      <c r="QS1871" s="84"/>
      <c r="QT1871" s="84"/>
      <c r="QU1871" s="84"/>
      <c r="QV1871" s="84"/>
      <c r="QW1871" s="84"/>
      <c r="QX1871" s="84"/>
      <c r="QY1871" s="84"/>
      <c r="QZ1871" s="84"/>
      <c r="RA1871" s="84"/>
      <c r="RB1871" s="84"/>
      <c r="RC1871" s="84"/>
      <c r="RD1871" s="84"/>
      <c r="RE1871" s="84"/>
      <c r="RF1871" s="84"/>
      <c r="RG1871" s="84"/>
      <c r="RH1871" s="84"/>
      <c r="RI1871" s="84"/>
      <c r="RJ1871" s="84"/>
      <c r="RK1871" s="84"/>
      <c r="RL1871" s="84"/>
      <c r="RM1871" s="84"/>
      <c r="RN1871" s="84"/>
      <c r="RO1871" s="84"/>
      <c r="RP1871" s="84"/>
      <c r="RQ1871" s="84"/>
      <c r="RR1871" s="84"/>
      <c r="RS1871" s="84"/>
      <c r="RT1871" s="84"/>
      <c r="RU1871" s="84"/>
      <c r="RV1871" s="84"/>
      <c r="RW1871" s="84"/>
      <c r="RX1871" s="84"/>
      <c r="RY1871" s="84"/>
      <c r="RZ1871" s="84"/>
      <c r="SA1871" s="84"/>
      <c r="SB1871" s="84"/>
      <c r="SC1871" s="84"/>
      <c r="SD1871" s="84"/>
      <c r="SE1871" s="84"/>
      <c r="SF1871" s="84"/>
      <c r="SG1871" s="84"/>
      <c r="SH1871" s="84"/>
      <c r="SI1871" s="84"/>
      <c r="SJ1871" s="84"/>
      <c r="SK1871" s="84"/>
      <c r="SL1871" s="84"/>
      <c r="SM1871" s="84"/>
      <c r="SN1871" s="84"/>
      <c r="SO1871" s="84"/>
      <c r="SP1871" s="84"/>
      <c r="SQ1871" s="84"/>
      <c r="SR1871" s="84"/>
      <c r="SS1871" s="84"/>
      <c r="ST1871" s="84"/>
      <c r="SU1871" s="84"/>
      <c r="SV1871" s="84"/>
      <c r="SW1871" s="84"/>
      <c r="SX1871" s="84"/>
      <c r="SY1871" s="84"/>
      <c r="SZ1871" s="84"/>
      <c r="TA1871" s="84"/>
      <c r="TB1871" s="84"/>
      <c r="TC1871" s="84"/>
      <c r="TD1871" s="84"/>
      <c r="TE1871" s="84"/>
      <c r="TF1871" s="84"/>
      <c r="TG1871" s="84"/>
      <c r="TH1871" s="84"/>
      <c r="TI1871" s="84"/>
      <c r="TJ1871" s="84"/>
      <c r="TK1871" s="84"/>
      <c r="TL1871" s="84"/>
      <c r="TM1871" s="84"/>
      <c r="TN1871" s="84"/>
      <c r="TO1871" s="84"/>
      <c r="TP1871" s="84"/>
      <c r="TQ1871" s="84"/>
      <c r="TR1871" s="84"/>
      <c r="TS1871" s="84"/>
      <c r="TT1871" s="84"/>
      <c r="TU1871" s="84"/>
      <c r="TV1871" s="84"/>
      <c r="TW1871" s="84"/>
      <c r="TX1871" s="84"/>
      <c r="TY1871" s="84"/>
      <c r="TZ1871" s="84"/>
      <c r="UA1871" s="84"/>
      <c r="UB1871" s="84"/>
      <c r="UC1871" s="84"/>
      <c r="UD1871" s="84"/>
      <c r="UE1871" s="84"/>
      <c r="UF1871" s="84"/>
      <c r="UG1871" s="84"/>
      <c r="UH1871" s="84"/>
      <c r="UI1871" s="84"/>
      <c r="UJ1871" s="84"/>
      <c r="UK1871" s="84"/>
      <c r="UL1871" s="84"/>
      <c r="UM1871" s="84"/>
      <c r="UN1871" s="84"/>
      <c r="UO1871" s="84"/>
      <c r="UP1871" s="84"/>
      <c r="UQ1871" s="84"/>
      <c r="UR1871" s="84"/>
      <c r="US1871" s="84"/>
      <c r="UT1871" s="84"/>
      <c r="UU1871" s="84"/>
      <c r="UV1871" s="84"/>
      <c r="UW1871" s="84"/>
      <c r="UX1871" s="84"/>
      <c r="UY1871" s="84"/>
      <c r="UZ1871" s="84"/>
      <c r="VA1871" s="84"/>
      <c r="VB1871" s="84"/>
      <c r="VC1871" s="84"/>
      <c r="VD1871" s="84"/>
      <c r="VE1871" s="84"/>
      <c r="VF1871" s="84"/>
      <c r="VG1871" s="84"/>
      <c r="VH1871" s="84"/>
      <c r="VI1871" s="84"/>
      <c r="VJ1871" s="84"/>
      <c r="VK1871" s="84"/>
      <c r="VL1871" s="84"/>
      <c r="VM1871" s="84"/>
      <c r="VN1871" s="84"/>
      <c r="VO1871" s="84"/>
      <c r="VP1871" s="84"/>
      <c r="VQ1871" s="84"/>
      <c r="VR1871" s="84"/>
      <c r="VS1871" s="84"/>
      <c r="VT1871" s="84"/>
      <c r="VU1871" s="84"/>
      <c r="VV1871" s="84"/>
      <c r="VW1871" s="84"/>
      <c r="VX1871" s="84"/>
      <c r="VY1871" s="84"/>
      <c r="VZ1871" s="84"/>
      <c r="WA1871" s="84"/>
      <c r="WB1871" s="84"/>
      <c r="WC1871" s="84"/>
      <c r="WD1871" s="84"/>
      <c r="WE1871" s="84"/>
      <c r="WF1871" s="84"/>
      <c r="WG1871" s="84"/>
      <c r="WH1871" s="84"/>
      <c r="WI1871" s="84"/>
      <c r="WJ1871" s="84"/>
      <c r="WK1871" s="84"/>
      <c r="WL1871" s="84"/>
      <c r="WM1871" s="84"/>
      <c r="WN1871" s="84"/>
      <c r="WO1871" s="84"/>
      <c r="WP1871" s="84"/>
      <c r="WQ1871" s="84"/>
      <c r="WR1871" s="84"/>
      <c r="WS1871" s="84"/>
      <c r="WT1871" s="84"/>
      <c r="WU1871" s="84"/>
      <c r="WV1871" s="84"/>
      <c r="WW1871" s="84"/>
      <c r="WX1871" s="84"/>
      <c r="WY1871" s="84"/>
      <c r="WZ1871" s="84"/>
      <c r="XA1871" s="84"/>
      <c r="XB1871" s="84"/>
      <c r="XC1871" s="84"/>
      <c r="XD1871" s="84"/>
      <c r="XE1871" s="84"/>
      <c r="XF1871" s="84"/>
      <c r="XG1871" s="84"/>
      <c r="XH1871" s="84"/>
      <c r="XI1871" s="84"/>
      <c r="XJ1871" s="84"/>
      <c r="XK1871" s="84"/>
      <c r="XL1871" s="84"/>
      <c r="XM1871" s="84"/>
      <c r="XN1871" s="84"/>
      <c r="XO1871" s="84"/>
      <c r="XP1871" s="84"/>
      <c r="XQ1871" s="84"/>
      <c r="XR1871" s="84"/>
      <c r="XS1871" s="84"/>
      <c r="XT1871" s="84"/>
      <c r="XU1871" s="84"/>
      <c r="XV1871" s="84"/>
      <c r="XW1871" s="84"/>
      <c r="XX1871" s="84"/>
      <c r="XY1871" s="84"/>
      <c r="XZ1871" s="84"/>
      <c r="YA1871" s="84"/>
      <c r="YB1871" s="84"/>
      <c r="YC1871" s="84"/>
      <c r="YD1871" s="84"/>
      <c r="YE1871" s="84"/>
      <c r="YF1871" s="84"/>
      <c r="YG1871" s="84"/>
      <c r="YH1871" s="84"/>
      <c r="YI1871" s="84"/>
      <c r="YJ1871" s="84"/>
      <c r="YK1871" s="84"/>
      <c r="YL1871" s="84"/>
      <c r="YM1871" s="84"/>
      <c r="YN1871" s="84"/>
      <c r="YO1871" s="84"/>
      <c r="YP1871" s="84"/>
      <c r="YQ1871" s="84"/>
      <c r="YR1871" s="84"/>
      <c r="YS1871" s="84"/>
      <c r="YT1871" s="84"/>
      <c r="YU1871" s="84"/>
      <c r="YV1871" s="84"/>
      <c r="YW1871" s="84"/>
      <c r="YX1871" s="84"/>
      <c r="YY1871" s="84"/>
      <c r="YZ1871" s="84"/>
      <c r="ZA1871" s="84"/>
      <c r="ZB1871" s="84"/>
      <c r="ZC1871" s="84"/>
      <c r="ZD1871" s="84"/>
      <c r="ZE1871" s="84"/>
      <c r="ZF1871" s="84"/>
      <c r="ZG1871" s="84"/>
      <c r="ZH1871" s="84"/>
      <c r="ZI1871" s="84"/>
      <c r="ZJ1871" s="84"/>
      <c r="ZK1871" s="84"/>
      <c r="ZL1871" s="84"/>
      <c r="ZM1871" s="84"/>
      <c r="ZN1871" s="84"/>
      <c r="ZO1871" s="84"/>
      <c r="ZP1871" s="84"/>
      <c r="ZQ1871" s="84"/>
      <c r="ZR1871" s="84"/>
      <c r="ZS1871" s="84"/>
      <c r="ZT1871" s="84"/>
      <c r="ZU1871" s="84"/>
      <c r="ZV1871" s="84"/>
      <c r="ZW1871" s="84"/>
      <c r="ZX1871" s="84"/>
      <c r="ZY1871" s="84"/>
      <c r="ZZ1871" s="84"/>
      <c r="AAA1871" s="84"/>
      <c r="AAB1871" s="84"/>
      <c r="AAC1871" s="84"/>
      <c r="AAD1871" s="84"/>
      <c r="AAE1871" s="84"/>
      <c r="AAF1871" s="84"/>
      <c r="AAG1871" s="84"/>
      <c r="AAH1871" s="84"/>
      <c r="AAI1871" s="84"/>
      <c r="AAJ1871" s="84"/>
      <c r="AAK1871" s="84"/>
      <c r="AAL1871" s="84"/>
      <c r="AAM1871" s="84"/>
      <c r="AAN1871" s="84"/>
      <c r="AAO1871" s="84"/>
      <c r="AAP1871" s="84"/>
      <c r="AAQ1871" s="84"/>
      <c r="AAR1871" s="84"/>
      <c r="AAS1871" s="84"/>
      <c r="AAT1871" s="84"/>
      <c r="AAU1871" s="84"/>
      <c r="AAV1871" s="84"/>
      <c r="AAW1871" s="84"/>
      <c r="AAX1871" s="84"/>
      <c r="AAY1871" s="84"/>
      <c r="AAZ1871" s="84"/>
      <c r="ABA1871" s="84"/>
      <c r="ABB1871" s="84"/>
      <c r="ABC1871" s="84"/>
      <c r="ABD1871" s="84"/>
      <c r="ABE1871" s="84"/>
      <c r="ABF1871" s="84"/>
      <c r="ABG1871" s="84"/>
      <c r="ABH1871" s="84"/>
      <c r="ABI1871" s="84"/>
      <c r="ABJ1871" s="84"/>
      <c r="ABK1871" s="84"/>
      <c r="ABL1871" s="84"/>
      <c r="ABM1871" s="84"/>
      <c r="ABN1871" s="84"/>
      <c r="ABO1871" s="84"/>
      <c r="ABP1871" s="84"/>
      <c r="ABQ1871" s="84"/>
      <c r="ABR1871" s="84"/>
      <c r="ABS1871" s="84"/>
      <c r="ABT1871" s="84"/>
      <c r="ABU1871" s="84"/>
      <c r="ABV1871" s="84"/>
      <c r="ABW1871" s="84"/>
      <c r="ABX1871" s="84"/>
      <c r="ABY1871" s="84"/>
      <c r="ABZ1871" s="84"/>
      <c r="ACA1871" s="84"/>
      <c r="ACB1871" s="84"/>
      <c r="ACC1871" s="84"/>
      <c r="ACD1871" s="84"/>
      <c r="ACE1871" s="84"/>
      <c r="ACF1871" s="84"/>
      <c r="ACG1871" s="84"/>
      <c r="ACH1871" s="84"/>
      <c r="ACI1871" s="84"/>
      <c r="ACJ1871" s="84"/>
      <c r="ACK1871" s="84"/>
      <c r="ACL1871" s="84"/>
      <c r="ACM1871" s="84"/>
      <c r="ACN1871" s="84"/>
      <c r="ACO1871" s="84"/>
      <c r="ACP1871" s="84"/>
      <c r="ACQ1871" s="84"/>
      <c r="ACR1871" s="84"/>
      <c r="ACS1871" s="84"/>
      <c r="ACT1871" s="84"/>
      <c r="ACU1871" s="84"/>
      <c r="ACV1871" s="84"/>
      <c r="ACW1871" s="84"/>
      <c r="ACX1871" s="84"/>
      <c r="ACY1871" s="84"/>
      <c r="ACZ1871" s="84"/>
      <c r="ADA1871" s="84"/>
      <c r="ADB1871" s="84"/>
      <c r="ADC1871" s="84"/>
      <c r="ADD1871" s="84"/>
      <c r="ADE1871" s="84"/>
      <c r="ADF1871" s="84"/>
      <c r="ADG1871" s="84"/>
      <c r="ADH1871" s="84"/>
      <c r="ADI1871" s="84"/>
      <c r="ADJ1871" s="84"/>
      <c r="ADK1871" s="84"/>
      <c r="ADL1871" s="84"/>
      <c r="ADM1871" s="84"/>
      <c r="ADN1871" s="84"/>
      <c r="ADO1871" s="84"/>
      <c r="ADP1871" s="84"/>
      <c r="ADQ1871" s="84"/>
      <c r="ADR1871" s="84"/>
      <c r="ADS1871" s="84"/>
      <c r="ADT1871" s="84"/>
      <c r="ADU1871" s="84"/>
      <c r="ADV1871" s="84"/>
      <c r="ADW1871" s="84"/>
      <c r="ADX1871" s="84"/>
      <c r="ADY1871" s="84"/>
      <c r="ADZ1871" s="84"/>
      <c r="AEA1871" s="84"/>
      <c r="AEB1871" s="84"/>
      <c r="AEC1871" s="84"/>
      <c r="AED1871" s="84"/>
      <c r="AEE1871" s="84"/>
      <c r="AEF1871" s="84"/>
      <c r="AEG1871" s="84"/>
      <c r="AEH1871" s="84"/>
      <c r="AEI1871" s="84"/>
      <c r="AEJ1871" s="84"/>
      <c r="AEK1871" s="84"/>
      <c r="AEL1871" s="84"/>
      <c r="AEM1871" s="84"/>
      <c r="AEN1871" s="84"/>
      <c r="AEO1871" s="84"/>
      <c r="AEP1871" s="84"/>
      <c r="AEQ1871" s="84"/>
      <c r="AER1871" s="84"/>
      <c r="AES1871" s="84"/>
      <c r="AET1871" s="84"/>
      <c r="AEU1871" s="84"/>
      <c r="AEV1871" s="84"/>
      <c r="AEW1871" s="84"/>
      <c r="AEX1871" s="84"/>
      <c r="AEY1871" s="84"/>
      <c r="AEZ1871" s="84"/>
      <c r="AFA1871" s="84"/>
      <c r="AFB1871" s="84"/>
      <c r="AFC1871" s="84"/>
      <c r="AFD1871" s="84"/>
      <c r="AFE1871" s="84"/>
      <c r="AFF1871" s="84"/>
      <c r="AFG1871" s="84"/>
      <c r="AFH1871" s="84"/>
      <c r="AFI1871" s="84"/>
      <c r="AFJ1871" s="84"/>
      <c r="AFK1871" s="84"/>
      <c r="AFL1871" s="84"/>
      <c r="AFM1871" s="84"/>
      <c r="AFN1871" s="84"/>
      <c r="AFO1871" s="84"/>
      <c r="AFP1871" s="84"/>
      <c r="AFQ1871" s="84"/>
      <c r="AFR1871" s="84"/>
      <c r="AFS1871" s="84"/>
      <c r="AFT1871" s="84"/>
      <c r="AFU1871" s="84"/>
      <c r="AFV1871" s="84"/>
      <c r="AFW1871" s="84"/>
      <c r="AFX1871" s="84"/>
      <c r="AFY1871" s="84"/>
      <c r="AFZ1871" s="84"/>
      <c r="AGA1871" s="84"/>
      <c r="AGB1871" s="84"/>
      <c r="AGC1871" s="84"/>
      <c r="AGD1871" s="84"/>
      <c r="AGE1871" s="84"/>
      <c r="AGF1871" s="84"/>
      <c r="AGG1871" s="84"/>
      <c r="AGH1871" s="84"/>
      <c r="AGI1871" s="84"/>
      <c r="AGJ1871" s="84"/>
      <c r="AGK1871" s="84"/>
      <c r="AGL1871" s="84"/>
      <c r="AGM1871" s="84"/>
      <c r="AGN1871" s="84"/>
      <c r="AGO1871" s="84"/>
      <c r="AGP1871" s="84"/>
      <c r="AGQ1871" s="84"/>
      <c r="AGR1871" s="84"/>
      <c r="AGS1871" s="84"/>
      <c r="AGT1871" s="84"/>
      <c r="AGU1871" s="84"/>
      <c r="AGV1871" s="84"/>
      <c r="AGW1871" s="84"/>
      <c r="AGX1871" s="84"/>
      <c r="AGY1871" s="84"/>
      <c r="AGZ1871" s="84"/>
      <c r="AHA1871" s="84"/>
      <c r="AHB1871" s="84"/>
      <c r="AHC1871" s="84"/>
      <c r="AHD1871" s="84"/>
      <c r="AHE1871" s="84"/>
      <c r="AHF1871" s="84"/>
      <c r="AHG1871" s="84"/>
      <c r="AHH1871" s="84"/>
      <c r="AHI1871" s="84"/>
      <c r="AHJ1871" s="84"/>
      <c r="AHK1871" s="84"/>
      <c r="AHL1871" s="84"/>
      <c r="AHM1871" s="84"/>
      <c r="AHN1871" s="84"/>
      <c r="AHO1871" s="84"/>
      <c r="AHP1871" s="84"/>
      <c r="AHQ1871" s="84"/>
      <c r="AHR1871" s="84"/>
      <c r="AHS1871" s="84"/>
      <c r="AHT1871" s="84"/>
      <c r="AHU1871" s="84"/>
      <c r="AHV1871" s="84"/>
      <c r="AHW1871" s="84"/>
      <c r="AHX1871" s="84"/>
      <c r="AHY1871" s="84"/>
      <c r="AHZ1871" s="84"/>
      <c r="AIA1871" s="84"/>
      <c r="AIB1871" s="84"/>
      <c r="AIC1871" s="84"/>
      <c r="AID1871" s="84"/>
      <c r="AIE1871" s="84"/>
      <c r="AIF1871" s="84"/>
      <c r="AIG1871" s="84"/>
      <c r="AIH1871" s="84"/>
      <c r="AII1871" s="84"/>
      <c r="AIJ1871" s="84"/>
      <c r="AIK1871" s="84"/>
      <c r="AIL1871" s="84"/>
      <c r="AIM1871" s="84"/>
      <c r="AIN1871" s="84"/>
      <c r="AIO1871" s="84"/>
      <c r="AIP1871" s="84"/>
      <c r="AIQ1871" s="84"/>
      <c r="AIR1871" s="84"/>
      <c r="AIS1871" s="84"/>
      <c r="AIT1871" s="84"/>
      <c r="AIU1871" s="84"/>
      <c r="AIV1871" s="84"/>
      <c r="AIW1871" s="84"/>
      <c r="AIX1871" s="84"/>
      <c r="AIY1871" s="84"/>
      <c r="AIZ1871" s="84"/>
      <c r="AJA1871" s="84"/>
      <c r="AJB1871" s="84"/>
      <c r="AJC1871" s="84"/>
      <c r="AJD1871" s="84"/>
      <c r="AJE1871" s="84"/>
      <c r="AJF1871" s="84"/>
      <c r="AJG1871" s="84"/>
      <c r="AJH1871" s="84"/>
      <c r="AJI1871" s="84"/>
      <c r="AJJ1871" s="84"/>
      <c r="AJK1871" s="84"/>
      <c r="AJL1871" s="84"/>
      <c r="AJM1871" s="84"/>
      <c r="AJN1871" s="84"/>
      <c r="AJO1871" s="84"/>
      <c r="AJP1871" s="84"/>
      <c r="AJQ1871" s="84"/>
      <c r="AJR1871" s="84"/>
      <c r="AJS1871" s="84"/>
      <c r="AJT1871" s="84"/>
      <c r="AJU1871" s="84"/>
      <c r="AJV1871" s="84"/>
      <c r="AJW1871" s="84"/>
      <c r="AJX1871" s="84"/>
      <c r="AJY1871" s="84"/>
      <c r="AJZ1871" s="84"/>
      <c r="AKA1871" s="84"/>
      <c r="AKB1871" s="84"/>
      <c r="AKC1871" s="84"/>
      <c r="AKD1871" s="84"/>
      <c r="AKE1871" s="84"/>
      <c r="AKF1871" s="84"/>
      <c r="AKG1871" s="84"/>
      <c r="AKH1871" s="84"/>
      <c r="AKI1871" s="84"/>
      <c r="AKJ1871" s="84"/>
      <c r="AKK1871" s="84"/>
      <c r="AKL1871" s="84"/>
      <c r="AKM1871" s="84"/>
      <c r="AKN1871" s="84"/>
      <c r="AKO1871" s="84"/>
      <c r="AKP1871" s="84"/>
      <c r="AKQ1871" s="84"/>
      <c r="AKR1871" s="84"/>
      <c r="AKS1871" s="84"/>
      <c r="AKT1871" s="84"/>
      <c r="AKU1871" s="84"/>
      <c r="AKV1871" s="84"/>
      <c r="AKW1871" s="84"/>
      <c r="AKX1871" s="84"/>
      <c r="AKY1871" s="84"/>
      <c r="AKZ1871" s="84"/>
      <c r="ALA1871" s="84"/>
      <c r="ALB1871" s="84"/>
      <c r="ALC1871" s="84"/>
      <c r="ALD1871" s="84"/>
      <c r="ALE1871" s="84"/>
      <c r="ALF1871" s="84"/>
      <c r="ALG1871" s="84"/>
      <c r="ALH1871" s="84"/>
      <c r="ALI1871" s="84"/>
      <c r="ALJ1871" s="84"/>
      <c r="ALK1871" s="84"/>
      <c r="ALL1871" s="84"/>
      <c r="ALM1871" s="84"/>
      <c r="ALN1871" s="84"/>
      <c r="ALO1871" s="84"/>
      <c r="ALP1871" s="84"/>
      <c r="ALQ1871" s="84"/>
      <c r="ALR1871" s="84"/>
      <c r="ALS1871" s="84"/>
      <c r="ALT1871" s="84"/>
      <c r="ALU1871" s="84"/>
      <c r="ALV1871" s="84"/>
      <c r="ALW1871" s="84"/>
      <c r="ALX1871" s="84"/>
      <c r="ALY1871" s="84"/>
      <c r="ALZ1871" s="84"/>
      <c r="AMA1871" s="84"/>
      <c r="AMB1871" s="84"/>
      <c r="AMC1871" s="84"/>
      <c r="AMD1871" s="84"/>
      <c r="AME1871" s="84"/>
      <c r="AMF1871" s="84"/>
      <c r="AMG1871" s="84"/>
      <c r="AMH1871" s="84"/>
      <c r="AMI1871" s="84"/>
      <c r="AMJ1871" s="84"/>
      <c r="AMK1871" s="84"/>
      <c r="AML1871" s="84"/>
      <c r="AMM1871" s="84"/>
      <c r="AMN1871" s="84"/>
      <c r="AMO1871" s="84"/>
      <c r="AMP1871" s="84"/>
      <c r="AMQ1871" s="84"/>
      <c r="AMR1871" s="84"/>
      <c r="AMS1871" s="84"/>
      <c r="AMT1871" s="84"/>
      <c r="AMU1871" s="84"/>
      <c r="AMV1871" s="84"/>
      <c r="AMW1871" s="84"/>
      <c r="AMX1871" s="84"/>
      <c r="AMY1871" s="84"/>
      <c r="AMZ1871" s="84"/>
      <c r="ANA1871" s="84"/>
      <c r="ANB1871" s="84"/>
      <c r="ANC1871" s="84"/>
      <c r="AND1871" s="84"/>
      <c r="ANE1871" s="84"/>
      <c r="ANF1871" s="84"/>
      <c r="ANG1871" s="84"/>
      <c r="ANH1871" s="84"/>
      <c r="ANI1871" s="84"/>
      <c r="ANJ1871" s="84"/>
      <c r="ANK1871" s="84"/>
      <c r="ANL1871" s="84"/>
      <c r="ANM1871" s="84"/>
      <c r="ANN1871" s="84"/>
      <c r="ANO1871" s="84"/>
      <c r="ANP1871" s="84"/>
      <c r="ANQ1871" s="84"/>
      <c r="ANR1871" s="84"/>
      <c r="ANS1871" s="84"/>
      <c r="ANT1871" s="84"/>
      <c r="ANU1871" s="84"/>
      <c r="ANV1871" s="84"/>
      <c r="ANW1871" s="84"/>
      <c r="ANX1871" s="84"/>
      <c r="ANY1871" s="84"/>
      <c r="ANZ1871" s="84"/>
      <c r="AOA1871" s="84"/>
      <c r="AOB1871" s="84"/>
      <c r="AOC1871" s="84"/>
      <c r="AOD1871" s="84"/>
      <c r="AOE1871" s="84"/>
      <c r="AOF1871" s="84"/>
      <c r="AOG1871" s="84"/>
      <c r="AOH1871" s="84"/>
      <c r="AOI1871" s="84"/>
      <c r="AOJ1871" s="84"/>
      <c r="AOK1871" s="84"/>
      <c r="AOL1871" s="84"/>
      <c r="AOM1871" s="84"/>
      <c r="AON1871" s="84"/>
      <c r="AOO1871" s="84"/>
      <c r="AOP1871" s="84"/>
      <c r="AOQ1871" s="84"/>
      <c r="AOR1871" s="84"/>
      <c r="AOS1871" s="84"/>
      <c r="AOT1871" s="84"/>
      <c r="AOU1871" s="84"/>
      <c r="AOV1871" s="84"/>
      <c r="AOW1871" s="84"/>
      <c r="AOX1871" s="84"/>
      <c r="AOY1871" s="84"/>
      <c r="AOZ1871" s="84"/>
      <c r="APA1871" s="84"/>
      <c r="APB1871" s="84"/>
      <c r="APC1871" s="84"/>
      <c r="APD1871" s="84"/>
      <c r="APE1871" s="84"/>
      <c r="APF1871" s="84"/>
      <c r="APG1871" s="84"/>
      <c r="APH1871" s="84"/>
      <c r="API1871" s="84"/>
      <c r="APJ1871" s="84"/>
      <c r="APK1871" s="84"/>
      <c r="APL1871" s="84"/>
      <c r="APM1871" s="84"/>
      <c r="APN1871" s="84"/>
      <c r="APO1871" s="84"/>
      <c r="APP1871" s="84"/>
      <c r="APQ1871" s="84"/>
      <c r="APR1871" s="84"/>
      <c r="APS1871" s="84"/>
      <c r="APT1871" s="84"/>
      <c r="APU1871" s="84"/>
      <c r="APV1871" s="84"/>
      <c r="APW1871" s="84"/>
      <c r="APX1871" s="84"/>
      <c r="APY1871" s="84"/>
      <c r="APZ1871" s="84"/>
      <c r="AQA1871" s="84"/>
      <c r="AQB1871" s="84"/>
      <c r="AQC1871" s="84"/>
      <c r="AQD1871" s="84"/>
      <c r="AQE1871" s="84"/>
      <c r="AQF1871" s="84"/>
      <c r="AQG1871" s="84"/>
      <c r="AQH1871" s="84"/>
      <c r="AQI1871" s="84"/>
      <c r="AQJ1871" s="84"/>
      <c r="AQK1871" s="84"/>
      <c r="AQL1871" s="84"/>
      <c r="AQM1871" s="84"/>
      <c r="AQN1871" s="84"/>
      <c r="AQO1871" s="84"/>
      <c r="AQP1871" s="84"/>
      <c r="AQQ1871" s="84"/>
      <c r="AQR1871" s="84"/>
      <c r="AQS1871" s="84"/>
      <c r="AQT1871" s="84"/>
      <c r="AQU1871" s="84"/>
      <c r="AQV1871" s="84"/>
      <c r="AQW1871" s="84"/>
      <c r="AQX1871" s="84"/>
      <c r="AQY1871" s="84"/>
      <c r="AQZ1871" s="84"/>
      <c r="ARA1871" s="84"/>
      <c r="ARB1871" s="84"/>
      <c r="ARC1871" s="84"/>
      <c r="ARD1871" s="84"/>
      <c r="ARE1871" s="84"/>
      <c r="ARF1871" s="84"/>
      <c r="ARG1871" s="84"/>
      <c r="ARH1871" s="84"/>
      <c r="ARI1871" s="84"/>
      <c r="ARJ1871" s="84"/>
      <c r="ARK1871" s="84"/>
      <c r="ARL1871" s="84"/>
      <c r="ARM1871" s="84"/>
      <c r="ARN1871" s="84"/>
      <c r="ARO1871" s="84"/>
      <c r="ARP1871" s="84"/>
      <c r="ARQ1871" s="84"/>
      <c r="ARR1871" s="84"/>
      <c r="ARS1871" s="84"/>
      <c r="ART1871" s="84"/>
      <c r="ARU1871" s="84"/>
      <c r="ARV1871" s="84"/>
      <c r="ARW1871" s="84"/>
      <c r="ARX1871" s="84"/>
      <c r="ARY1871" s="84"/>
      <c r="ARZ1871" s="84"/>
      <c r="ASA1871" s="84"/>
      <c r="ASB1871" s="84"/>
      <c r="ASC1871" s="84"/>
      <c r="ASD1871" s="84"/>
      <c r="ASE1871" s="84"/>
      <c r="ASF1871" s="84"/>
      <c r="ASG1871" s="84"/>
      <c r="ASH1871" s="84"/>
      <c r="ASI1871" s="84"/>
      <c r="ASJ1871" s="84"/>
      <c r="ASK1871" s="84"/>
      <c r="ASL1871" s="84"/>
      <c r="ASM1871" s="84"/>
      <c r="ASN1871" s="84"/>
      <c r="ASO1871" s="84"/>
      <c r="ASP1871" s="84"/>
      <c r="ASQ1871" s="84"/>
      <c r="ASR1871" s="84"/>
      <c r="ASS1871" s="84"/>
      <c r="AST1871" s="84"/>
      <c r="ASU1871" s="84"/>
      <c r="ASV1871" s="84"/>
      <c r="ASW1871" s="84"/>
      <c r="ASX1871" s="84"/>
      <c r="ASY1871" s="84"/>
      <c r="ASZ1871" s="84"/>
      <c r="ATA1871" s="84"/>
      <c r="ATB1871" s="84"/>
      <c r="ATC1871" s="84"/>
      <c r="ATD1871" s="84"/>
      <c r="ATE1871" s="84"/>
      <c r="ATF1871" s="84"/>
      <c r="ATG1871" s="84"/>
      <c r="ATH1871" s="84"/>
      <c r="ATI1871" s="84"/>
      <c r="ATJ1871" s="84"/>
      <c r="ATK1871" s="84"/>
      <c r="ATL1871" s="84"/>
      <c r="ATM1871" s="84"/>
      <c r="ATN1871" s="84"/>
      <c r="ATO1871" s="84"/>
      <c r="ATP1871" s="84"/>
      <c r="ATQ1871" s="84"/>
      <c r="ATR1871" s="84"/>
      <c r="ATS1871" s="84"/>
      <c r="ATT1871" s="84"/>
      <c r="ATU1871" s="84"/>
      <c r="ATV1871" s="84"/>
      <c r="ATW1871" s="84"/>
      <c r="ATX1871" s="84"/>
      <c r="ATY1871" s="84"/>
      <c r="ATZ1871" s="84"/>
      <c r="AUA1871" s="84"/>
      <c r="AUB1871" s="84"/>
      <c r="AUC1871" s="84"/>
      <c r="AUD1871" s="84"/>
      <c r="AUE1871" s="84"/>
      <c r="AUF1871" s="84"/>
      <c r="AUG1871" s="84"/>
      <c r="AUH1871" s="84"/>
      <c r="AUI1871" s="84"/>
      <c r="AUJ1871" s="84"/>
      <c r="AUK1871" s="84"/>
      <c r="AUL1871" s="84"/>
      <c r="AUM1871" s="84"/>
      <c r="AUN1871" s="84"/>
      <c r="AUO1871" s="84"/>
      <c r="AUP1871" s="84"/>
      <c r="AUQ1871" s="84"/>
      <c r="AUR1871" s="84"/>
      <c r="AUS1871" s="84"/>
      <c r="AUT1871" s="84"/>
      <c r="AUU1871" s="84"/>
      <c r="AUV1871" s="84"/>
      <c r="AUW1871" s="84"/>
      <c r="AUX1871" s="84"/>
      <c r="AUY1871" s="84"/>
      <c r="AUZ1871" s="84"/>
      <c r="AVA1871" s="84"/>
      <c r="AVB1871" s="84"/>
      <c r="AVC1871" s="84"/>
      <c r="AVD1871" s="84"/>
      <c r="AVE1871" s="84"/>
      <c r="AVF1871" s="84"/>
      <c r="AVG1871" s="84"/>
      <c r="AVH1871" s="84"/>
      <c r="AVI1871" s="84"/>
      <c r="AVJ1871" s="84"/>
      <c r="AVK1871" s="84"/>
      <c r="AVL1871" s="84"/>
      <c r="AVM1871" s="84"/>
      <c r="AVN1871" s="84"/>
      <c r="AVO1871" s="84"/>
      <c r="AVP1871" s="84"/>
      <c r="AVQ1871" s="84"/>
      <c r="AVR1871" s="84"/>
      <c r="AVS1871" s="84"/>
      <c r="AVT1871" s="84"/>
      <c r="AVU1871" s="84"/>
      <c r="AVV1871" s="84"/>
      <c r="AVW1871" s="84"/>
      <c r="AVX1871" s="84"/>
      <c r="AVY1871" s="84"/>
      <c r="AVZ1871" s="84"/>
      <c r="AWA1871" s="84"/>
      <c r="AWB1871" s="84"/>
      <c r="AWC1871" s="84"/>
      <c r="AWD1871" s="84"/>
      <c r="AWE1871" s="84"/>
      <c r="AWF1871" s="84"/>
      <c r="AWG1871" s="84"/>
      <c r="AWH1871" s="84"/>
      <c r="AWI1871" s="84"/>
      <c r="AWJ1871" s="84"/>
      <c r="AWK1871" s="84"/>
      <c r="AWL1871" s="84"/>
      <c r="AWM1871" s="84"/>
      <c r="AWN1871" s="84"/>
      <c r="AWO1871" s="84"/>
      <c r="AWP1871" s="84"/>
      <c r="AWQ1871" s="84"/>
      <c r="AWR1871" s="84"/>
      <c r="AWS1871" s="84"/>
      <c r="AWT1871" s="84"/>
      <c r="AWU1871" s="84"/>
      <c r="AWV1871" s="84"/>
      <c r="AWW1871" s="84"/>
      <c r="AWX1871" s="84"/>
      <c r="AWY1871" s="84"/>
      <c r="AWZ1871" s="84"/>
      <c r="AXA1871" s="84"/>
      <c r="AXB1871" s="84"/>
      <c r="AXC1871" s="84"/>
      <c r="AXD1871" s="84"/>
      <c r="AXE1871" s="84"/>
      <c r="AXF1871" s="84"/>
      <c r="AXG1871" s="84"/>
      <c r="AXH1871" s="84"/>
      <c r="AXI1871" s="84"/>
      <c r="AXJ1871" s="84"/>
      <c r="AXK1871" s="84"/>
      <c r="AXL1871" s="84"/>
      <c r="AXM1871" s="84"/>
      <c r="AXN1871" s="84"/>
      <c r="AXO1871" s="84"/>
      <c r="AXP1871" s="84"/>
      <c r="AXQ1871" s="84"/>
      <c r="AXR1871" s="84"/>
      <c r="AXS1871" s="84"/>
      <c r="AXT1871" s="84"/>
      <c r="AXU1871" s="84"/>
      <c r="AXV1871" s="84"/>
      <c r="AXW1871" s="84"/>
      <c r="AXX1871" s="84"/>
      <c r="AXY1871" s="84"/>
      <c r="AXZ1871" s="84"/>
      <c r="AYA1871" s="84"/>
      <c r="AYB1871" s="84"/>
      <c r="AYC1871" s="84"/>
      <c r="AYD1871" s="84"/>
      <c r="AYE1871" s="84"/>
      <c r="AYF1871" s="84"/>
      <c r="AYG1871" s="84"/>
      <c r="AYH1871" s="84"/>
      <c r="AYI1871" s="84"/>
      <c r="AYJ1871" s="84"/>
      <c r="AYK1871" s="84"/>
      <c r="AYL1871" s="84"/>
      <c r="AYM1871" s="84"/>
      <c r="AYN1871" s="84"/>
      <c r="AYO1871" s="84"/>
      <c r="AYP1871" s="84"/>
      <c r="AYQ1871" s="84"/>
      <c r="AYR1871" s="84"/>
      <c r="AYS1871" s="84"/>
      <c r="AYT1871" s="84"/>
      <c r="AYU1871" s="84"/>
      <c r="AYV1871" s="84"/>
      <c r="AYW1871" s="84"/>
      <c r="AYX1871" s="84"/>
      <c r="AYY1871" s="84"/>
      <c r="AYZ1871" s="84"/>
      <c r="AZA1871" s="84"/>
      <c r="AZB1871" s="84"/>
      <c r="AZC1871" s="84"/>
      <c r="AZD1871" s="84"/>
      <c r="AZE1871" s="84"/>
      <c r="AZF1871" s="84"/>
      <c r="AZG1871" s="84"/>
      <c r="AZH1871" s="84"/>
      <c r="AZI1871" s="84"/>
      <c r="AZJ1871" s="84"/>
      <c r="AZK1871" s="84"/>
      <c r="AZL1871" s="84"/>
      <c r="AZM1871" s="84"/>
      <c r="AZN1871" s="84"/>
      <c r="AZO1871" s="84"/>
      <c r="AZP1871" s="84"/>
      <c r="AZQ1871" s="84"/>
      <c r="AZR1871" s="84"/>
      <c r="AZS1871" s="84"/>
      <c r="AZT1871" s="84"/>
      <c r="AZU1871" s="84"/>
      <c r="AZV1871" s="84"/>
      <c r="AZW1871" s="84"/>
      <c r="AZX1871" s="84"/>
      <c r="AZY1871" s="84"/>
      <c r="AZZ1871" s="84"/>
      <c r="BAA1871" s="84"/>
      <c r="BAB1871" s="84"/>
      <c r="BAC1871" s="84"/>
      <c r="BAD1871" s="84"/>
      <c r="BAE1871" s="84"/>
      <c r="BAF1871" s="84"/>
      <c r="BAG1871" s="84"/>
      <c r="BAH1871" s="84"/>
      <c r="BAI1871" s="84"/>
      <c r="BAJ1871" s="84"/>
      <c r="BAK1871" s="84"/>
      <c r="BAL1871" s="84"/>
      <c r="BAM1871" s="84"/>
      <c r="BAN1871" s="84"/>
      <c r="BAO1871" s="84"/>
      <c r="BAP1871" s="84"/>
      <c r="BAQ1871" s="84"/>
      <c r="BAR1871" s="84"/>
      <c r="BAS1871" s="84"/>
      <c r="BAT1871" s="84"/>
      <c r="BAU1871" s="84"/>
      <c r="BAV1871" s="84"/>
      <c r="BAW1871" s="84"/>
      <c r="BAX1871" s="84"/>
      <c r="BAY1871" s="84"/>
      <c r="BAZ1871" s="84"/>
      <c r="BBA1871" s="84"/>
      <c r="BBB1871" s="84"/>
      <c r="BBC1871" s="84"/>
      <c r="BBD1871" s="84"/>
      <c r="BBE1871" s="84"/>
      <c r="BBF1871" s="84"/>
      <c r="BBG1871" s="84"/>
      <c r="BBH1871" s="84"/>
      <c r="BBI1871" s="84"/>
      <c r="BBJ1871" s="84"/>
      <c r="BBK1871" s="84"/>
      <c r="BBL1871" s="84"/>
      <c r="BBM1871" s="84"/>
      <c r="BBN1871" s="84"/>
      <c r="BBO1871" s="84"/>
      <c r="BBP1871" s="84"/>
      <c r="BBQ1871" s="84"/>
      <c r="BBR1871" s="84"/>
      <c r="BBS1871" s="84"/>
      <c r="BBT1871" s="84"/>
      <c r="BBU1871" s="84"/>
      <c r="BBV1871" s="84"/>
      <c r="BBW1871" s="84"/>
      <c r="BBX1871" s="84"/>
      <c r="BBY1871" s="84"/>
      <c r="BBZ1871" s="84"/>
      <c r="BCA1871" s="84"/>
      <c r="BCB1871" s="84"/>
      <c r="BCC1871" s="84"/>
      <c r="BCD1871" s="84"/>
      <c r="BCE1871" s="84"/>
      <c r="BCF1871" s="84"/>
      <c r="BCG1871" s="84"/>
      <c r="BCH1871" s="84"/>
      <c r="BCI1871" s="84"/>
      <c r="BCJ1871" s="84"/>
      <c r="BCK1871" s="84"/>
      <c r="BCL1871" s="84"/>
      <c r="BCM1871" s="84"/>
      <c r="BCN1871" s="84"/>
      <c r="BCO1871" s="84"/>
      <c r="BCP1871" s="84"/>
      <c r="BCQ1871" s="84"/>
      <c r="BCR1871" s="84"/>
      <c r="BCS1871" s="84"/>
      <c r="BCT1871" s="84"/>
      <c r="BCU1871" s="84"/>
      <c r="BCV1871" s="84"/>
      <c r="BCW1871" s="84"/>
      <c r="BCX1871" s="84"/>
      <c r="BCY1871" s="84"/>
      <c r="BCZ1871" s="84"/>
      <c r="BDA1871" s="84"/>
      <c r="BDB1871" s="84"/>
      <c r="BDC1871" s="84"/>
      <c r="BDD1871" s="84"/>
      <c r="BDE1871" s="84"/>
      <c r="BDF1871" s="84"/>
      <c r="BDG1871" s="84"/>
      <c r="BDH1871" s="84"/>
      <c r="BDI1871" s="84"/>
      <c r="BDJ1871" s="84"/>
      <c r="BDK1871" s="84"/>
      <c r="BDL1871" s="84"/>
      <c r="BDM1871" s="84"/>
      <c r="BDN1871" s="84"/>
      <c r="BDO1871" s="84"/>
      <c r="BDP1871" s="84"/>
      <c r="BDQ1871" s="84"/>
      <c r="BDR1871" s="84"/>
      <c r="BDS1871" s="84"/>
      <c r="BDT1871" s="84"/>
      <c r="BDU1871" s="84"/>
      <c r="BDV1871" s="84"/>
      <c r="BDW1871" s="84"/>
      <c r="BDX1871" s="84"/>
      <c r="BDY1871" s="84"/>
      <c r="BDZ1871" s="84"/>
      <c r="BEA1871" s="84"/>
      <c r="BEB1871" s="84"/>
      <c r="BEC1871" s="84"/>
      <c r="BED1871" s="84"/>
      <c r="BEE1871" s="84"/>
      <c r="BEF1871" s="84"/>
      <c r="BEG1871" s="84"/>
      <c r="BEH1871" s="84"/>
      <c r="BEI1871" s="84"/>
      <c r="BEJ1871" s="84"/>
      <c r="BEK1871" s="84"/>
      <c r="BEL1871" s="84"/>
      <c r="BEM1871" s="84"/>
      <c r="BEN1871" s="84"/>
      <c r="BEO1871" s="84"/>
      <c r="BEP1871" s="84"/>
      <c r="BEQ1871" s="84"/>
      <c r="BER1871" s="84"/>
      <c r="BES1871" s="84"/>
      <c r="BET1871" s="84"/>
      <c r="BEU1871" s="84"/>
      <c r="BEV1871" s="84"/>
      <c r="BEW1871" s="84"/>
      <c r="BEX1871" s="84"/>
      <c r="BEY1871" s="84"/>
      <c r="BEZ1871" s="84"/>
      <c r="BFA1871" s="84"/>
      <c r="BFB1871" s="84"/>
      <c r="BFC1871" s="84"/>
      <c r="BFD1871" s="84"/>
      <c r="BFE1871" s="84"/>
      <c r="BFF1871" s="84"/>
      <c r="BFG1871" s="84"/>
      <c r="BFH1871" s="84"/>
      <c r="BFI1871" s="84"/>
      <c r="BFJ1871" s="84"/>
      <c r="BFK1871" s="84"/>
      <c r="BFL1871" s="84"/>
      <c r="BFM1871" s="84"/>
      <c r="BFN1871" s="84"/>
      <c r="BFO1871" s="84"/>
      <c r="BFP1871" s="84"/>
      <c r="BFQ1871" s="84"/>
      <c r="BFR1871" s="84"/>
      <c r="BFS1871" s="84"/>
      <c r="BFT1871" s="84"/>
      <c r="BFU1871" s="84"/>
      <c r="BFV1871" s="84"/>
      <c r="BFW1871" s="84"/>
      <c r="BFX1871" s="84"/>
      <c r="BFY1871" s="84"/>
      <c r="BFZ1871" s="84"/>
      <c r="BGA1871" s="84"/>
      <c r="BGB1871" s="84"/>
      <c r="BGC1871" s="84"/>
      <c r="BGD1871" s="84"/>
      <c r="BGE1871" s="84"/>
      <c r="BGF1871" s="84"/>
      <c r="BGG1871" s="84"/>
      <c r="BGH1871" s="84"/>
      <c r="BGI1871" s="84"/>
      <c r="BGJ1871" s="84"/>
      <c r="BGK1871" s="84"/>
      <c r="BGL1871" s="84"/>
      <c r="BGM1871" s="84"/>
      <c r="BGN1871" s="84"/>
      <c r="BGO1871" s="84"/>
      <c r="BGP1871" s="84"/>
      <c r="BGQ1871" s="84"/>
      <c r="BGR1871" s="84"/>
      <c r="BGS1871" s="84"/>
      <c r="BGT1871" s="84"/>
      <c r="BGU1871" s="84"/>
      <c r="BGV1871" s="84"/>
      <c r="BGW1871" s="84"/>
      <c r="BGX1871" s="84"/>
      <c r="BGY1871" s="84"/>
      <c r="BGZ1871" s="84"/>
      <c r="BHA1871" s="84"/>
      <c r="BHB1871" s="84"/>
      <c r="BHC1871" s="84"/>
      <c r="BHD1871" s="84"/>
      <c r="BHE1871" s="84"/>
      <c r="BHF1871" s="84"/>
      <c r="BHG1871" s="84"/>
      <c r="BHH1871" s="84"/>
      <c r="BHI1871" s="84"/>
      <c r="BHJ1871" s="84"/>
      <c r="BHK1871" s="84"/>
      <c r="BHL1871" s="84"/>
      <c r="BHM1871" s="84"/>
      <c r="BHN1871" s="84"/>
      <c r="BHO1871" s="84"/>
      <c r="BHP1871" s="84"/>
      <c r="BHQ1871" s="84"/>
      <c r="BHR1871" s="84"/>
      <c r="BHS1871" s="84"/>
      <c r="BHT1871" s="84"/>
      <c r="BHU1871" s="84"/>
      <c r="BHV1871" s="84"/>
      <c r="BHW1871" s="84"/>
      <c r="BHX1871" s="84"/>
      <c r="BHY1871" s="84"/>
      <c r="BHZ1871" s="84"/>
      <c r="BIA1871" s="84"/>
      <c r="BIB1871" s="84"/>
      <c r="BIC1871" s="84"/>
      <c r="BID1871" s="84"/>
      <c r="BIE1871" s="84"/>
      <c r="BIF1871" s="84"/>
      <c r="BIG1871" s="84"/>
      <c r="BIH1871" s="84"/>
      <c r="BII1871" s="84"/>
      <c r="BIJ1871" s="84"/>
      <c r="BIK1871" s="84"/>
      <c r="BIL1871" s="84"/>
      <c r="BIM1871" s="84"/>
      <c r="BIN1871" s="84"/>
      <c r="BIO1871" s="84"/>
      <c r="BIP1871" s="84"/>
      <c r="BIQ1871" s="84"/>
      <c r="BIR1871" s="84"/>
      <c r="BIS1871" s="84"/>
      <c r="BIT1871" s="84"/>
      <c r="BIU1871" s="84"/>
      <c r="BIV1871" s="84"/>
      <c r="BIW1871" s="84"/>
      <c r="BIX1871" s="84"/>
      <c r="BIY1871" s="84"/>
      <c r="BIZ1871" s="84"/>
      <c r="BJA1871" s="84"/>
      <c r="BJB1871" s="84"/>
      <c r="BJC1871" s="84"/>
      <c r="BJD1871" s="84"/>
      <c r="BJE1871" s="84"/>
      <c r="BJF1871" s="84"/>
      <c r="BJG1871" s="84"/>
      <c r="BJH1871" s="84"/>
      <c r="BJI1871" s="84"/>
      <c r="BJJ1871" s="84"/>
      <c r="BJK1871" s="84"/>
      <c r="BJL1871" s="84"/>
      <c r="BJM1871" s="84"/>
      <c r="BJN1871" s="84"/>
      <c r="BJO1871" s="84"/>
      <c r="BJP1871" s="84"/>
      <c r="BJQ1871" s="84"/>
      <c r="BJR1871" s="84"/>
      <c r="BJS1871" s="84"/>
      <c r="BJT1871" s="84"/>
      <c r="BJU1871" s="84"/>
      <c r="BJV1871" s="84"/>
      <c r="BJW1871" s="84"/>
      <c r="BJX1871" s="84"/>
      <c r="BJY1871" s="84"/>
      <c r="BJZ1871" s="84"/>
      <c r="BKA1871" s="84"/>
      <c r="BKB1871" s="84"/>
      <c r="BKC1871" s="84"/>
      <c r="BKD1871" s="84"/>
      <c r="BKE1871" s="84"/>
      <c r="BKF1871" s="84"/>
      <c r="BKG1871" s="84"/>
      <c r="BKH1871" s="84"/>
      <c r="BKI1871" s="84"/>
      <c r="BKJ1871" s="84"/>
      <c r="BKK1871" s="84"/>
      <c r="BKL1871" s="84"/>
      <c r="BKM1871" s="84"/>
      <c r="BKN1871" s="84"/>
      <c r="BKO1871" s="84"/>
      <c r="BKP1871" s="84"/>
      <c r="BKQ1871" s="84"/>
      <c r="BKR1871" s="84"/>
      <c r="BKS1871" s="84"/>
      <c r="BKT1871" s="84"/>
      <c r="BKU1871" s="84"/>
      <c r="BKV1871" s="84"/>
      <c r="BKW1871" s="84"/>
      <c r="BKX1871" s="84"/>
      <c r="BKY1871" s="84"/>
      <c r="BKZ1871" s="84"/>
      <c r="BLA1871" s="84"/>
      <c r="BLB1871" s="84"/>
      <c r="BLC1871" s="84"/>
      <c r="BLD1871" s="84"/>
      <c r="BLE1871" s="84"/>
      <c r="BLF1871" s="84"/>
      <c r="BLG1871" s="84"/>
      <c r="BLH1871" s="84"/>
      <c r="BLI1871" s="84"/>
      <c r="BLJ1871" s="84"/>
      <c r="BLK1871" s="84"/>
      <c r="BLL1871" s="84"/>
      <c r="BLM1871" s="84"/>
      <c r="BLN1871" s="84"/>
      <c r="BLO1871" s="84"/>
      <c r="BLP1871" s="84"/>
      <c r="BLQ1871" s="84"/>
      <c r="BLR1871" s="84"/>
      <c r="BLS1871" s="84"/>
      <c r="BLT1871" s="84"/>
      <c r="BLU1871" s="84"/>
      <c r="BLV1871" s="84"/>
      <c r="BLW1871" s="84"/>
      <c r="BLX1871" s="84"/>
      <c r="BLY1871" s="84"/>
      <c r="BLZ1871" s="84"/>
      <c r="BMA1871" s="84"/>
      <c r="BMB1871" s="84"/>
      <c r="BMC1871" s="84"/>
      <c r="BMD1871" s="84"/>
      <c r="BME1871" s="84"/>
      <c r="BMF1871" s="84"/>
      <c r="BMG1871" s="84"/>
      <c r="BMH1871" s="84"/>
      <c r="BMI1871" s="84"/>
      <c r="BMJ1871" s="84"/>
      <c r="BMK1871" s="84"/>
      <c r="BML1871" s="84"/>
      <c r="BMM1871" s="84"/>
      <c r="BMN1871" s="84"/>
      <c r="BMO1871" s="84"/>
      <c r="BMP1871" s="84"/>
      <c r="BMQ1871" s="84"/>
      <c r="BMR1871" s="84"/>
      <c r="BMS1871" s="84"/>
      <c r="BMT1871" s="84"/>
      <c r="BMU1871" s="84"/>
      <c r="BMV1871" s="84"/>
      <c r="BMW1871" s="84"/>
      <c r="BMX1871" s="84"/>
      <c r="BMY1871" s="84"/>
      <c r="BMZ1871" s="84"/>
      <c r="BNA1871" s="84"/>
      <c r="BNB1871" s="84"/>
      <c r="BNC1871" s="84"/>
      <c r="BND1871" s="84"/>
      <c r="BNE1871" s="84"/>
      <c r="BNF1871" s="84"/>
      <c r="BNG1871" s="84"/>
      <c r="BNH1871" s="84"/>
      <c r="BNI1871" s="84"/>
      <c r="BNJ1871" s="84"/>
      <c r="BNK1871" s="84"/>
      <c r="BNL1871" s="84"/>
      <c r="BNM1871" s="84"/>
      <c r="BNN1871" s="84"/>
      <c r="BNO1871" s="84"/>
      <c r="BNP1871" s="84"/>
      <c r="BNQ1871" s="84"/>
      <c r="BNR1871" s="84"/>
      <c r="BNS1871" s="84"/>
      <c r="BNT1871" s="84"/>
      <c r="BNU1871" s="84"/>
      <c r="BNV1871" s="84"/>
      <c r="BNW1871" s="84"/>
      <c r="BNX1871" s="84"/>
      <c r="BNY1871" s="84"/>
      <c r="BNZ1871" s="84"/>
      <c r="BOA1871" s="84"/>
      <c r="BOB1871" s="84"/>
      <c r="BOC1871" s="84"/>
      <c r="BOD1871" s="84"/>
      <c r="BOE1871" s="84"/>
      <c r="BOF1871" s="84"/>
      <c r="BOG1871" s="84"/>
      <c r="BOH1871" s="84"/>
      <c r="BOI1871" s="84"/>
      <c r="BOJ1871" s="84"/>
      <c r="BOK1871" s="84"/>
      <c r="BOL1871" s="84"/>
      <c r="BOM1871" s="84"/>
      <c r="BON1871" s="84"/>
      <c r="BOO1871" s="84"/>
      <c r="BOP1871" s="84"/>
      <c r="BOQ1871" s="84"/>
      <c r="BOR1871" s="84"/>
      <c r="BOS1871" s="84"/>
      <c r="BOT1871" s="84"/>
      <c r="BOU1871" s="84"/>
      <c r="BOV1871" s="84"/>
      <c r="BOW1871" s="84"/>
      <c r="BOX1871" s="84"/>
      <c r="BOY1871" s="84"/>
      <c r="BOZ1871" s="84"/>
      <c r="BPA1871" s="84"/>
      <c r="BPB1871" s="84"/>
      <c r="BPC1871" s="84"/>
      <c r="BPD1871" s="84"/>
      <c r="BPE1871" s="84"/>
      <c r="BPF1871" s="84"/>
      <c r="BPG1871" s="84"/>
      <c r="BPH1871" s="84"/>
      <c r="BPI1871" s="84"/>
      <c r="BPJ1871" s="84"/>
      <c r="BPK1871" s="84"/>
      <c r="BPL1871" s="84"/>
      <c r="BPM1871" s="84"/>
      <c r="BPN1871" s="84"/>
      <c r="BPO1871" s="84"/>
      <c r="BPP1871" s="84"/>
      <c r="BPQ1871" s="84"/>
      <c r="BPR1871" s="84"/>
      <c r="BPS1871" s="84"/>
      <c r="BPT1871" s="84"/>
      <c r="BPU1871" s="84"/>
      <c r="BPV1871" s="84"/>
      <c r="BPW1871" s="84"/>
      <c r="BPX1871" s="84"/>
      <c r="BPY1871" s="84"/>
      <c r="BPZ1871" s="84"/>
      <c r="BQA1871" s="84"/>
      <c r="BQB1871" s="84"/>
      <c r="BQC1871" s="84"/>
      <c r="BQD1871" s="84"/>
      <c r="BQE1871" s="84"/>
      <c r="BQF1871" s="84"/>
      <c r="BQG1871" s="84"/>
      <c r="BQH1871" s="84"/>
      <c r="BQI1871" s="84"/>
      <c r="BQJ1871" s="84"/>
      <c r="BQK1871" s="84"/>
      <c r="BQL1871" s="84"/>
      <c r="BQM1871" s="84"/>
      <c r="BQN1871" s="84"/>
      <c r="BQO1871" s="84"/>
      <c r="BQP1871" s="84"/>
      <c r="BQQ1871" s="84"/>
      <c r="BQR1871" s="84"/>
      <c r="BQS1871" s="84"/>
      <c r="BQT1871" s="84"/>
      <c r="BQU1871" s="84"/>
      <c r="BQV1871" s="84"/>
      <c r="BQW1871" s="84"/>
      <c r="BQX1871" s="84"/>
      <c r="BQY1871" s="84"/>
      <c r="BQZ1871" s="84"/>
      <c r="BRA1871" s="84"/>
      <c r="BRB1871" s="84"/>
      <c r="BRC1871" s="84"/>
      <c r="BRD1871" s="84"/>
      <c r="BRE1871" s="84"/>
      <c r="BRF1871" s="84"/>
      <c r="BRG1871" s="84"/>
      <c r="BRH1871" s="84"/>
      <c r="BRI1871" s="84"/>
      <c r="BRJ1871" s="84"/>
      <c r="BRK1871" s="84"/>
      <c r="BRL1871" s="84"/>
      <c r="BRM1871" s="84"/>
      <c r="BRN1871" s="84"/>
      <c r="BRO1871" s="84"/>
      <c r="BRP1871" s="84"/>
      <c r="BRQ1871" s="84"/>
      <c r="BRR1871" s="84"/>
      <c r="BRS1871" s="84"/>
      <c r="BRT1871" s="84"/>
      <c r="BRU1871" s="84"/>
      <c r="BRV1871" s="84"/>
      <c r="BRW1871" s="84"/>
      <c r="BRX1871" s="84"/>
      <c r="BRY1871" s="84"/>
      <c r="BRZ1871" s="84"/>
      <c r="BSA1871" s="84"/>
      <c r="BSB1871" s="84"/>
      <c r="BSC1871" s="84"/>
      <c r="BSD1871" s="84"/>
      <c r="BSE1871" s="84"/>
      <c r="BSF1871" s="84"/>
      <c r="BSG1871" s="84"/>
      <c r="BSH1871" s="84"/>
      <c r="BSI1871" s="84"/>
      <c r="BSJ1871" s="84"/>
      <c r="BSK1871" s="84"/>
      <c r="BSL1871" s="84"/>
      <c r="BSM1871" s="84"/>
      <c r="BSN1871" s="84"/>
      <c r="BSO1871" s="84"/>
      <c r="BSP1871" s="84"/>
      <c r="BSQ1871" s="84"/>
      <c r="BSR1871" s="84"/>
      <c r="BSS1871" s="84"/>
      <c r="BST1871" s="84"/>
      <c r="BSU1871" s="84"/>
      <c r="BSV1871" s="84"/>
      <c r="BSW1871" s="84"/>
      <c r="BSX1871" s="84"/>
      <c r="BSY1871" s="84"/>
      <c r="BSZ1871" s="84"/>
      <c r="BTA1871" s="84"/>
      <c r="BTB1871" s="84"/>
      <c r="BTC1871" s="84"/>
      <c r="BTD1871" s="84"/>
      <c r="BTE1871" s="84"/>
      <c r="BTF1871" s="84"/>
      <c r="BTG1871" s="84"/>
      <c r="BTH1871" s="84"/>
      <c r="BTI1871" s="84"/>
      <c r="BTJ1871" s="84"/>
      <c r="BTK1871" s="84"/>
      <c r="BTL1871" s="84"/>
      <c r="BTM1871" s="84"/>
      <c r="BTN1871" s="84"/>
      <c r="BTO1871" s="84"/>
      <c r="BTP1871" s="84"/>
      <c r="BTQ1871" s="84"/>
      <c r="BTR1871" s="84"/>
      <c r="BTS1871" s="84"/>
      <c r="BTT1871" s="84"/>
      <c r="BTU1871" s="84"/>
      <c r="BTV1871" s="84"/>
      <c r="BTW1871" s="84"/>
      <c r="BTX1871" s="84"/>
      <c r="BTY1871" s="84"/>
      <c r="BTZ1871" s="84"/>
      <c r="BUA1871" s="84"/>
      <c r="BUB1871" s="84"/>
      <c r="BUC1871" s="84"/>
      <c r="BUD1871" s="84"/>
      <c r="BUE1871" s="84"/>
      <c r="BUF1871" s="84"/>
      <c r="BUG1871" s="84"/>
      <c r="BUH1871" s="84"/>
      <c r="BUI1871" s="84"/>
      <c r="BUJ1871" s="84"/>
      <c r="BUK1871" s="84"/>
      <c r="BUL1871" s="84"/>
      <c r="BUM1871" s="84"/>
      <c r="BUN1871" s="84"/>
      <c r="BUO1871" s="84"/>
      <c r="BUP1871" s="84"/>
      <c r="BUQ1871" s="84"/>
      <c r="BUR1871" s="84"/>
      <c r="BUS1871" s="84"/>
      <c r="BUT1871" s="84"/>
      <c r="BUU1871" s="84"/>
      <c r="BUV1871" s="84"/>
      <c r="BUW1871" s="84"/>
      <c r="BUX1871" s="84"/>
      <c r="BUY1871" s="84"/>
      <c r="BUZ1871" s="84"/>
      <c r="BVA1871" s="84"/>
      <c r="BVB1871" s="84"/>
      <c r="BVC1871" s="84"/>
      <c r="BVD1871" s="84"/>
      <c r="BVE1871" s="84"/>
      <c r="BVF1871" s="84"/>
      <c r="BVG1871" s="84"/>
      <c r="BVH1871" s="84"/>
      <c r="BVI1871" s="84"/>
      <c r="BVJ1871" s="84"/>
      <c r="BVK1871" s="84"/>
      <c r="BVL1871" s="84"/>
      <c r="BVM1871" s="84"/>
      <c r="BVN1871" s="84"/>
      <c r="BVO1871" s="84"/>
      <c r="BVP1871" s="84"/>
      <c r="BVQ1871" s="84"/>
      <c r="BVR1871" s="84"/>
      <c r="BVS1871" s="84"/>
      <c r="BVT1871" s="84"/>
      <c r="BVU1871" s="84"/>
      <c r="BVV1871" s="84"/>
      <c r="BVW1871" s="84"/>
      <c r="BVX1871" s="84"/>
      <c r="BVY1871" s="84"/>
      <c r="BVZ1871" s="84"/>
      <c r="BWA1871" s="84"/>
      <c r="BWB1871" s="84"/>
      <c r="BWC1871" s="84"/>
      <c r="BWD1871" s="84"/>
      <c r="BWE1871" s="84"/>
      <c r="BWF1871" s="84"/>
      <c r="BWG1871" s="84"/>
      <c r="BWH1871" s="84"/>
      <c r="BWI1871" s="84"/>
      <c r="BWJ1871" s="84"/>
      <c r="BWK1871" s="84"/>
      <c r="BWL1871" s="84"/>
      <c r="BWM1871" s="84"/>
      <c r="BWN1871" s="84"/>
      <c r="BWO1871" s="84"/>
      <c r="BWP1871" s="84"/>
      <c r="BWQ1871" s="84"/>
      <c r="BWR1871" s="84"/>
      <c r="BWS1871" s="84"/>
      <c r="BWT1871" s="84"/>
      <c r="BWU1871" s="84"/>
      <c r="BWV1871" s="84"/>
      <c r="BWW1871" s="84"/>
      <c r="BWX1871" s="84"/>
      <c r="BWY1871" s="84"/>
      <c r="BWZ1871" s="84"/>
      <c r="BXA1871" s="84"/>
      <c r="BXB1871" s="84"/>
      <c r="BXC1871" s="84"/>
      <c r="BXD1871" s="84"/>
      <c r="BXE1871" s="84"/>
      <c r="BXF1871" s="84"/>
      <c r="BXG1871" s="84"/>
      <c r="BXH1871" s="84"/>
      <c r="BXI1871" s="84"/>
      <c r="BXJ1871" s="84"/>
      <c r="BXK1871" s="84"/>
      <c r="BXL1871" s="84"/>
      <c r="BXM1871" s="84"/>
      <c r="BXN1871" s="84"/>
      <c r="BXO1871" s="84"/>
      <c r="BXP1871" s="84"/>
      <c r="BXQ1871" s="84"/>
      <c r="BXR1871" s="84"/>
      <c r="BXS1871" s="84"/>
      <c r="BXT1871" s="84"/>
      <c r="BXU1871" s="84"/>
      <c r="BXV1871" s="84"/>
      <c r="BXW1871" s="84"/>
      <c r="BXX1871" s="84"/>
      <c r="BXY1871" s="84"/>
      <c r="BXZ1871" s="84"/>
      <c r="BYA1871" s="84"/>
      <c r="BYB1871" s="84"/>
      <c r="BYC1871" s="84"/>
      <c r="BYD1871" s="84"/>
      <c r="BYE1871" s="84"/>
      <c r="BYF1871" s="84"/>
      <c r="BYG1871" s="84"/>
      <c r="BYH1871" s="84"/>
      <c r="BYI1871" s="84"/>
      <c r="BYJ1871" s="84"/>
      <c r="BYK1871" s="84"/>
      <c r="BYL1871" s="84"/>
      <c r="BYM1871" s="84"/>
      <c r="BYN1871" s="84"/>
      <c r="BYO1871" s="84"/>
      <c r="BYP1871" s="84"/>
      <c r="BYQ1871" s="84"/>
      <c r="BYR1871" s="84"/>
      <c r="BYS1871" s="84"/>
      <c r="BYT1871" s="84"/>
      <c r="BYU1871" s="84"/>
      <c r="BYV1871" s="84"/>
      <c r="BYW1871" s="84"/>
      <c r="BYX1871" s="84"/>
      <c r="BYY1871" s="84"/>
      <c r="BYZ1871" s="84"/>
      <c r="BZA1871" s="84"/>
      <c r="BZB1871" s="84"/>
      <c r="BZC1871" s="84"/>
      <c r="BZD1871" s="84"/>
      <c r="BZE1871" s="84"/>
      <c r="BZF1871" s="84"/>
      <c r="BZG1871" s="84"/>
      <c r="BZH1871" s="84"/>
      <c r="BZI1871" s="84"/>
      <c r="BZJ1871" s="84"/>
      <c r="BZK1871" s="84"/>
      <c r="BZL1871" s="84"/>
      <c r="BZM1871" s="84"/>
      <c r="BZN1871" s="84"/>
      <c r="BZO1871" s="84"/>
      <c r="BZP1871" s="84"/>
      <c r="BZQ1871" s="84"/>
      <c r="BZR1871" s="84"/>
      <c r="BZS1871" s="84"/>
      <c r="BZT1871" s="84"/>
      <c r="BZU1871" s="84"/>
      <c r="BZV1871" s="84"/>
      <c r="BZW1871" s="84"/>
      <c r="BZX1871" s="84"/>
      <c r="BZY1871" s="84"/>
      <c r="BZZ1871" s="84"/>
      <c r="CAA1871" s="84"/>
      <c r="CAB1871" s="84"/>
      <c r="CAC1871" s="84"/>
      <c r="CAD1871" s="84"/>
      <c r="CAE1871" s="84"/>
      <c r="CAF1871" s="84"/>
      <c r="CAG1871" s="84"/>
      <c r="CAH1871" s="84"/>
      <c r="CAI1871" s="84"/>
      <c r="CAJ1871" s="84"/>
      <c r="CAK1871" s="84"/>
      <c r="CAL1871" s="84"/>
      <c r="CAM1871" s="84"/>
      <c r="CAN1871" s="84"/>
      <c r="CAO1871" s="84"/>
      <c r="CAP1871" s="84"/>
      <c r="CAQ1871" s="84"/>
      <c r="CAR1871" s="84"/>
      <c r="CAS1871" s="84"/>
      <c r="CAT1871" s="84"/>
      <c r="CAU1871" s="84"/>
      <c r="CAV1871" s="84"/>
      <c r="CAW1871" s="84"/>
      <c r="CAX1871" s="84"/>
      <c r="CAY1871" s="84"/>
      <c r="CAZ1871" s="84"/>
      <c r="CBA1871" s="84"/>
      <c r="CBB1871" s="84"/>
      <c r="CBC1871" s="84"/>
      <c r="CBD1871" s="84"/>
      <c r="CBE1871" s="84"/>
      <c r="CBF1871" s="84"/>
      <c r="CBG1871" s="84"/>
      <c r="CBH1871" s="84"/>
      <c r="CBI1871" s="84"/>
      <c r="CBJ1871" s="84"/>
      <c r="CBK1871" s="84"/>
      <c r="CBL1871" s="84"/>
      <c r="CBM1871" s="84"/>
      <c r="CBN1871" s="84"/>
      <c r="CBO1871" s="84"/>
      <c r="CBP1871" s="84"/>
      <c r="CBQ1871" s="84"/>
      <c r="CBR1871" s="84"/>
      <c r="CBS1871" s="84"/>
      <c r="CBT1871" s="84"/>
      <c r="CBU1871" s="84"/>
      <c r="CBV1871" s="84"/>
      <c r="CBW1871" s="84"/>
      <c r="CBX1871" s="84"/>
      <c r="CBY1871" s="84"/>
      <c r="CBZ1871" s="84"/>
      <c r="CCA1871" s="84"/>
      <c r="CCB1871" s="84"/>
      <c r="CCC1871" s="84"/>
      <c r="CCD1871" s="84"/>
      <c r="CCE1871" s="84"/>
      <c r="CCF1871" s="84"/>
      <c r="CCG1871" s="84"/>
      <c r="CCH1871" s="84"/>
      <c r="CCI1871" s="84"/>
      <c r="CCJ1871" s="84"/>
      <c r="CCK1871" s="84"/>
      <c r="CCL1871" s="84"/>
      <c r="CCM1871" s="84"/>
      <c r="CCN1871" s="84"/>
      <c r="CCO1871" s="84"/>
      <c r="CCP1871" s="84"/>
      <c r="CCQ1871" s="84"/>
      <c r="CCR1871" s="84"/>
      <c r="CCS1871" s="84"/>
      <c r="CCT1871" s="84"/>
      <c r="CCU1871" s="84"/>
      <c r="CCV1871" s="84"/>
      <c r="CCW1871" s="84"/>
      <c r="CCX1871" s="84"/>
      <c r="CCY1871" s="84"/>
      <c r="CCZ1871" s="84"/>
      <c r="CDA1871" s="84"/>
      <c r="CDB1871" s="84"/>
      <c r="CDC1871" s="84"/>
      <c r="CDD1871" s="84"/>
      <c r="CDE1871" s="84"/>
      <c r="CDF1871" s="84"/>
      <c r="CDG1871" s="84"/>
      <c r="CDH1871" s="84"/>
      <c r="CDI1871" s="84"/>
      <c r="CDJ1871" s="84"/>
      <c r="CDK1871" s="84"/>
      <c r="CDL1871" s="84"/>
      <c r="CDM1871" s="84"/>
      <c r="CDN1871" s="84"/>
      <c r="CDO1871" s="84"/>
      <c r="CDP1871" s="84"/>
      <c r="CDQ1871" s="84"/>
      <c r="CDR1871" s="84"/>
      <c r="CDS1871" s="84"/>
      <c r="CDT1871" s="84"/>
      <c r="CDU1871" s="84"/>
      <c r="CDV1871" s="84"/>
      <c r="CDW1871" s="84"/>
      <c r="CDX1871" s="84"/>
      <c r="CDY1871" s="84"/>
      <c r="CDZ1871" s="84"/>
      <c r="CEA1871" s="84"/>
      <c r="CEB1871" s="84"/>
      <c r="CEC1871" s="84"/>
      <c r="CED1871" s="84"/>
      <c r="CEE1871" s="84"/>
      <c r="CEF1871" s="84"/>
      <c r="CEG1871" s="84"/>
      <c r="CEH1871" s="84"/>
      <c r="CEI1871" s="84"/>
      <c r="CEJ1871" s="84"/>
      <c r="CEK1871" s="84"/>
      <c r="CEL1871" s="84"/>
      <c r="CEM1871" s="84"/>
      <c r="CEN1871" s="84"/>
      <c r="CEO1871" s="84"/>
      <c r="CEP1871" s="84"/>
      <c r="CEQ1871" s="84"/>
      <c r="CER1871" s="84"/>
      <c r="CES1871" s="84"/>
      <c r="CET1871" s="84"/>
      <c r="CEU1871" s="84"/>
      <c r="CEV1871" s="84"/>
      <c r="CEW1871" s="84"/>
      <c r="CEX1871" s="84"/>
      <c r="CEY1871" s="84"/>
      <c r="CEZ1871" s="84"/>
      <c r="CFA1871" s="84"/>
      <c r="CFB1871" s="84"/>
      <c r="CFC1871" s="84"/>
      <c r="CFD1871" s="84"/>
      <c r="CFE1871" s="84"/>
      <c r="CFF1871" s="84"/>
      <c r="CFG1871" s="84"/>
      <c r="CFH1871" s="84"/>
      <c r="CFI1871" s="84"/>
      <c r="CFJ1871" s="84"/>
      <c r="CFK1871" s="84"/>
      <c r="CFL1871" s="84"/>
      <c r="CFM1871" s="84"/>
      <c r="CFN1871" s="84"/>
      <c r="CFO1871" s="84"/>
      <c r="CFP1871" s="84"/>
      <c r="CFQ1871" s="84"/>
      <c r="CFR1871" s="84"/>
      <c r="CFS1871" s="84"/>
      <c r="CFT1871" s="84"/>
      <c r="CFU1871" s="84"/>
      <c r="CFV1871" s="84"/>
      <c r="CFW1871" s="84"/>
      <c r="CFX1871" s="84"/>
      <c r="CFY1871" s="84"/>
      <c r="CFZ1871" s="84"/>
      <c r="CGA1871" s="84"/>
      <c r="CGB1871" s="84"/>
      <c r="CGC1871" s="84"/>
      <c r="CGD1871" s="84"/>
      <c r="CGE1871" s="84"/>
      <c r="CGF1871" s="84"/>
      <c r="CGG1871" s="84"/>
      <c r="CGH1871" s="84"/>
      <c r="CGI1871" s="84"/>
      <c r="CGJ1871" s="84"/>
      <c r="CGK1871" s="84"/>
      <c r="CGL1871" s="84"/>
      <c r="CGM1871" s="84"/>
      <c r="CGN1871" s="84"/>
      <c r="CGO1871" s="84"/>
      <c r="CGP1871" s="84"/>
      <c r="CGQ1871" s="84"/>
      <c r="CGR1871" s="84"/>
      <c r="CGS1871" s="84"/>
      <c r="CGT1871" s="84"/>
      <c r="CGU1871" s="84"/>
      <c r="CGV1871" s="84"/>
      <c r="CGW1871" s="84"/>
      <c r="CGX1871" s="84"/>
      <c r="CGY1871" s="84"/>
      <c r="CGZ1871" s="84"/>
      <c r="CHA1871" s="84"/>
      <c r="CHB1871" s="84"/>
      <c r="CHC1871" s="84"/>
      <c r="CHD1871" s="84"/>
      <c r="CHE1871" s="84"/>
      <c r="CHF1871" s="84"/>
      <c r="CHG1871" s="84"/>
      <c r="CHH1871" s="84"/>
      <c r="CHI1871" s="84"/>
      <c r="CHJ1871" s="84"/>
      <c r="CHK1871" s="84"/>
      <c r="CHL1871" s="84"/>
      <c r="CHM1871" s="84"/>
      <c r="CHN1871" s="84"/>
      <c r="CHO1871" s="84"/>
      <c r="CHP1871" s="84"/>
      <c r="CHQ1871" s="84"/>
      <c r="CHR1871" s="84"/>
      <c r="CHS1871" s="84"/>
      <c r="CHT1871" s="84"/>
      <c r="CHU1871" s="84"/>
      <c r="CHV1871" s="84"/>
      <c r="CHW1871" s="84"/>
      <c r="CHX1871" s="84"/>
      <c r="CHY1871" s="84"/>
      <c r="CHZ1871" s="84"/>
      <c r="CIA1871" s="84"/>
      <c r="CIB1871" s="84"/>
      <c r="CIC1871" s="84"/>
      <c r="CID1871" s="84"/>
      <c r="CIE1871" s="84"/>
      <c r="CIF1871" s="84"/>
      <c r="CIG1871" s="84"/>
      <c r="CIH1871" s="84"/>
      <c r="CII1871" s="84"/>
      <c r="CIJ1871" s="84"/>
      <c r="CIK1871" s="84"/>
      <c r="CIL1871" s="84"/>
      <c r="CIM1871" s="84"/>
      <c r="CIN1871" s="84"/>
      <c r="CIO1871" s="84"/>
      <c r="CIP1871" s="84"/>
      <c r="CIQ1871" s="84"/>
      <c r="CIR1871" s="84"/>
      <c r="CIS1871" s="84"/>
      <c r="CIT1871" s="84"/>
      <c r="CIU1871" s="84"/>
      <c r="CIV1871" s="84"/>
      <c r="CIW1871" s="84"/>
      <c r="CIX1871" s="84"/>
      <c r="CIY1871" s="84"/>
      <c r="CIZ1871" s="84"/>
      <c r="CJA1871" s="84"/>
      <c r="CJB1871" s="84"/>
      <c r="CJC1871" s="84"/>
      <c r="CJD1871" s="84"/>
      <c r="CJE1871" s="84"/>
      <c r="CJF1871" s="84"/>
      <c r="CJG1871" s="84"/>
      <c r="CJH1871" s="84"/>
      <c r="CJI1871" s="84"/>
      <c r="CJJ1871" s="84"/>
      <c r="CJK1871" s="84"/>
      <c r="CJL1871" s="84"/>
      <c r="CJM1871" s="84"/>
      <c r="CJN1871" s="84"/>
      <c r="CJO1871" s="84"/>
      <c r="CJP1871" s="84"/>
      <c r="CJQ1871" s="84"/>
      <c r="CJR1871" s="84"/>
      <c r="CJS1871" s="84"/>
      <c r="CJT1871" s="84"/>
      <c r="CJU1871" s="84"/>
      <c r="CJV1871" s="84"/>
      <c r="CJW1871" s="84"/>
      <c r="CJX1871" s="84"/>
      <c r="CJY1871" s="84"/>
      <c r="CJZ1871" s="84"/>
      <c r="CKA1871" s="84"/>
      <c r="CKB1871" s="84"/>
      <c r="CKC1871" s="84"/>
      <c r="CKD1871" s="84"/>
      <c r="CKE1871" s="84"/>
      <c r="CKF1871" s="84"/>
      <c r="CKG1871" s="84"/>
      <c r="CKH1871" s="84"/>
      <c r="CKI1871" s="84"/>
      <c r="CKJ1871" s="84"/>
      <c r="CKK1871" s="84"/>
      <c r="CKL1871" s="84"/>
      <c r="CKM1871" s="84"/>
      <c r="CKN1871" s="84"/>
      <c r="CKO1871" s="84"/>
      <c r="CKP1871" s="84"/>
      <c r="CKQ1871" s="84"/>
      <c r="CKR1871" s="84"/>
      <c r="CKS1871" s="84"/>
      <c r="CKT1871" s="84"/>
      <c r="CKU1871" s="84"/>
      <c r="CKV1871" s="84"/>
      <c r="CKW1871" s="84"/>
      <c r="CKX1871" s="84"/>
      <c r="CKY1871" s="84"/>
      <c r="CKZ1871" s="84"/>
      <c r="CLA1871" s="84"/>
      <c r="CLB1871" s="84"/>
      <c r="CLC1871" s="84"/>
      <c r="CLD1871" s="84"/>
      <c r="CLE1871" s="84"/>
      <c r="CLF1871" s="84"/>
      <c r="CLG1871" s="84"/>
      <c r="CLH1871" s="84"/>
      <c r="CLI1871" s="84"/>
      <c r="CLJ1871" s="84"/>
      <c r="CLK1871" s="84"/>
      <c r="CLL1871" s="84"/>
      <c r="CLM1871" s="84"/>
      <c r="CLN1871" s="84"/>
      <c r="CLO1871" s="84"/>
      <c r="CLP1871" s="84"/>
      <c r="CLQ1871" s="84"/>
      <c r="CLR1871" s="84"/>
      <c r="CLS1871" s="84"/>
      <c r="CLT1871" s="84"/>
      <c r="CLU1871" s="84"/>
      <c r="CLV1871" s="84"/>
      <c r="CLW1871" s="84"/>
      <c r="CLX1871" s="84"/>
      <c r="CLY1871" s="84"/>
      <c r="CLZ1871" s="84"/>
      <c r="CMA1871" s="84"/>
      <c r="CMB1871" s="84"/>
      <c r="CMC1871" s="84"/>
      <c r="CMD1871" s="84"/>
      <c r="CME1871" s="84"/>
      <c r="CMF1871" s="84"/>
      <c r="CMG1871" s="84"/>
      <c r="CMH1871" s="84"/>
      <c r="CMI1871" s="84"/>
      <c r="CMJ1871" s="84"/>
      <c r="CMK1871" s="84"/>
      <c r="CML1871" s="84"/>
      <c r="CMM1871" s="84"/>
      <c r="CMN1871" s="84"/>
      <c r="CMO1871" s="84"/>
      <c r="CMP1871" s="84"/>
      <c r="CMQ1871" s="84"/>
      <c r="CMR1871" s="84"/>
      <c r="CMS1871" s="84"/>
      <c r="CMT1871" s="84"/>
      <c r="CMU1871" s="84"/>
      <c r="CMV1871" s="84"/>
      <c r="CMW1871" s="84"/>
      <c r="CMX1871" s="84"/>
      <c r="CMY1871" s="84"/>
      <c r="CMZ1871" s="84"/>
      <c r="CNA1871" s="84"/>
      <c r="CNB1871" s="84"/>
      <c r="CNC1871" s="84"/>
      <c r="CND1871" s="84"/>
      <c r="CNE1871" s="84"/>
      <c r="CNF1871" s="84"/>
      <c r="CNG1871" s="84"/>
      <c r="CNH1871" s="84"/>
      <c r="CNI1871" s="84"/>
      <c r="CNJ1871" s="84"/>
      <c r="CNK1871" s="84"/>
      <c r="CNL1871" s="84"/>
      <c r="CNM1871" s="84"/>
      <c r="CNN1871" s="84"/>
      <c r="CNO1871" s="84"/>
      <c r="CNP1871" s="84"/>
      <c r="CNQ1871" s="84"/>
      <c r="CNR1871" s="84"/>
      <c r="CNS1871" s="84"/>
      <c r="CNT1871" s="84"/>
      <c r="CNU1871" s="84"/>
      <c r="CNV1871" s="84"/>
      <c r="CNW1871" s="84"/>
      <c r="CNX1871" s="84"/>
      <c r="CNY1871" s="84"/>
      <c r="CNZ1871" s="84"/>
      <c r="COA1871" s="84"/>
      <c r="COB1871" s="84"/>
      <c r="COC1871" s="84"/>
      <c r="COD1871" s="84"/>
      <c r="COE1871" s="84"/>
      <c r="COF1871" s="84"/>
      <c r="COG1871" s="84"/>
      <c r="COH1871" s="84"/>
      <c r="COI1871" s="84"/>
      <c r="COJ1871" s="84"/>
      <c r="COK1871" s="84"/>
      <c r="COL1871" s="84"/>
      <c r="COM1871" s="84"/>
      <c r="CON1871" s="84"/>
      <c r="COO1871" s="84"/>
      <c r="COP1871" s="84"/>
      <c r="COQ1871" s="84"/>
      <c r="COR1871" s="84"/>
      <c r="COS1871" s="84"/>
      <c r="COT1871" s="84"/>
      <c r="COU1871" s="84"/>
      <c r="COV1871" s="84"/>
      <c r="COW1871" s="84"/>
      <c r="COX1871" s="84"/>
      <c r="COY1871" s="84"/>
      <c r="COZ1871" s="84"/>
      <c r="CPA1871" s="84"/>
      <c r="CPB1871" s="84"/>
      <c r="CPC1871" s="84"/>
      <c r="CPD1871" s="84"/>
      <c r="CPE1871" s="84"/>
      <c r="CPF1871" s="84"/>
      <c r="CPG1871" s="84"/>
      <c r="CPH1871" s="84"/>
      <c r="CPI1871" s="84"/>
      <c r="CPJ1871" s="84"/>
      <c r="CPK1871" s="84"/>
      <c r="CPL1871" s="84"/>
      <c r="CPM1871" s="84"/>
      <c r="CPN1871" s="84"/>
      <c r="CPO1871" s="84"/>
      <c r="CPP1871" s="84"/>
      <c r="CPQ1871" s="84"/>
      <c r="CPR1871" s="84"/>
      <c r="CPS1871" s="84"/>
      <c r="CPT1871" s="84"/>
      <c r="CPU1871" s="84"/>
      <c r="CPV1871" s="84"/>
      <c r="CPW1871" s="84"/>
      <c r="CPX1871" s="84"/>
      <c r="CPY1871" s="84"/>
      <c r="CPZ1871" s="84"/>
      <c r="CQA1871" s="84"/>
      <c r="CQB1871" s="84"/>
      <c r="CQC1871" s="84"/>
      <c r="CQD1871" s="84"/>
      <c r="CQE1871" s="84"/>
      <c r="CQF1871" s="84"/>
      <c r="CQG1871" s="84"/>
      <c r="CQH1871" s="84"/>
      <c r="CQI1871" s="84"/>
      <c r="CQJ1871" s="84"/>
      <c r="CQK1871" s="84"/>
      <c r="CQL1871" s="84"/>
      <c r="CQM1871" s="84"/>
      <c r="CQN1871" s="84"/>
      <c r="CQO1871" s="84"/>
      <c r="CQP1871" s="84"/>
      <c r="CQQ1871" s="84"/>
      <c r="CQR1871" s="84"/>
      <c r="CQS1871" s="84"/>
      <c r="CQT1871" s="84"/>
      <c r="CQU1871" s="84"/>
      <c r="CQV1871" s="84"/>
      <c r="CQW1871" s="84"/>
      <c r="CQX1871" s="84"/>
      <c r="CQY1871" s="84"/>
      <c r="CQZ1871" s="84"/>
      <c r="CRA1871" s="84"/>
      <c r="CRB1871" s="84"/>
      <c r="CRC1871" s="84"/>
      <c r="CRD1871" s="84"/>
      <c r="CRE1871" s="84"/>
      <c r="CRF1871" s="84"/>
      <c r="CRG1871" s="84"/>
      <c r="CRH1871" s="84"/>
      <c r="CRI1871" s="84"/>
      <c r="CRJ1871" s="84"/>
      <c r="CRK1871" s="84"/>
      <c r="CRL1871" s="84"/>
      <c r="CRM1871" s="84"/>
      <c r="CRN1871" s="84"/>
      <c r="CRO1871" s="84"/>
      <c r="CRP1871" s="84"/>
      <c r="CRQ1871" s="84"/>
      <c r="CRR1871" s="84"/>
      <c r="CRS1871" s="84"/>
      <c r="CRT1871" s="84"/>
      <c r="CRU1871" s="84"/>
      <c r="CRV1871" s="84"/>
      <c r="CRW1871" s="84"/>
      <c r="CRX1871" s="84"/>
      <c r="CRY1871" s="84"/>
      <c r="CRZ1871" s="84"/>
      <c r="CSA1871" s="84"/>
      <c r="CSB1871" s="84"/>
      <c r="CSC1871" s="84"/>
      <c r="CSD1871" s="84"/>
      <c r="CSE1871" s="84"/>
      <c r="CSF1871" s="84"/>
      <c r="CSG1871" s="84"/>
      <c r="CSH1871" s="84"/>
      <c r="CSI1871" s="84"/>
      <c r="CSJ1871" s="84"/>
      <c r="CSK1871" s="84"/>
      <c r="CSL1871" s="84"/>
      <c r="CSM1871" s="84"/>
      <c r="CSN1871" s="84"/>
      <c r="CSO1871" s="84"/>
      <c r="CSP1871" s="84"/>
      <c r="CSQ1871" s="84"/>
      <c r="CSR1871" s="84"/>
      <c r="CSS1871" s="84"/>
      <c r="CST1871" s="84"/>
      <c r="CSU1871" s="84"/>
      <c r="CSV1871" s="84"/>
      <c r="CSW1871" s="84"/>
      <c r="CSX1871" s="84"/>
      <c r="CSY1871" s="84"/>
      <c r="CSZ1871" s="84"/>
      <c r="CTA1871" s="84"/>
      <c r="CTB1871" s="84"/>
      <c r="CTC1871" s="84"/>
      <c r="CTD1871" s="84"/>
      <c r="CTE1871" s="84"/>
      <c r="CTF1871" s="84"/>
      <c r="CTG1871" s="84"/>
      <c r="CTH1871" s="84"/>
      <c r="CTI1871" s="84"/>
      <c r="CTJ1871" s="84"/>
      <c r="CTK1871" s="84"/>
      <c r="CTL1871" s="84"/>
      <c r="CTM1871" s="84"/>
      <c r="CTN1871" s="84"/>
      <c r="CTO1871" s="84"/>
      <c r="CTP1871" s="84"/>
      <c r="CTQ1871" s="84"/>
      <c r="CTR1871" s="84"/>
      <c r="CTS1871" s="84"/>
      <c r="CTT1871" s="84"/>
      <c r="CTU1871" s="84"/>
      <c r="CTV1871" s="84"/>
      <c r="CTW1871" s="84"/>
      <c r="CTX1871" s="84"/>
      <c r="CTY1871" s="84"/>
      <c r="CTZ1871" s="84"/>
      <c r="CUA1871" s="84"/>
      <c r="CUB1871" s="84"/>
      <c r="CUC1871" s="84"/>
      <c r="CUD1871" s="84"/>
      <c r="CUE1871" s="84"/>
      <c r="CUF1871" s="84"/>
      <c r="CUG1871" s="84"/>
      <c r="CUH1871" s="84"/>
      <c r="CUI1871" s="84"/>
      <c r="CUJ1871" s="84"/>
      <c r="CUK1871" s="84"/>
      <c r="CUL1871" s="84"/>
      <c r="CUM1871" s="84"/>
      <c r="CUN1871" s="84"/>
      <c r="CUO1871" s="84"/>
      <c r="CUP1871" s="84"/>
      <c r="CUQ1871" s="84"/>
      <c r="CUR1871" s="84"/>
      <c r="CUS1871" s="84"/>
      <c r="CUT1871" s="84"/>
      <c r="CUU1871" s="84"/>
      <c r="CUV1871" s="84"/>
      <c r="CUW1871" s="84"/>
      <c r="CUX1871" s="84"/>
      <c r="CUY1871" s="84"/>
      <c r="CUZ1871" s="84"/>
      <c r="CVA1871" s="84"/>
      <c r="CVB1871" s="84"/>
      <c r="CVC1871" s="84"/>
      <c r="CVD1871" s="84"/>
      <c r="CVE1871" s="84"/>
      <c r="CVF1871" s="84"/>
      <c r="CVG1871" s="84"/>
      <c r="CVH1871" s="84"/>
      <c r="CVI1871" s="84"/>
      <c r="CVJ1871" s="84"/>
      <c r="CVK1871" s="84"/>
      <c r="CVL1871" s="84"/>
      <c r="CVM1871" s="84"/>
      <c r="CVN1871" s="84"/>
      <c r="CVO1871" s="84"/>
      <c r="CVP1871" s="84"/>
      <c r="CVQ1871" s="84"/>
      <c r="CVR1871" s="84"/>
      <c r="CVS1871" s="84"/>
      <c r="CVT1871" s="84"/>
      <c r="CVU1871" s="84"/>
      <c r="CVV1871" s="84"/>
      <c r="CVW1871" s="84"/>
      <c r="CVX1871" s="84"/>
      <c r="CVY1871" s="84"/>
      <c r="CVZ1871" s="84"/>
      <c r="CWA1871" s="84"/>
      <c r="CWB1871" s="84"/>
      <c r="CWC1871" s="84"/>
      <c r="CWD1871" s="84"/>
      <c r="CWE1871" s="84"/>
      <c r="CWF1871" s="84"/>
      <c r="CWG1871" s="84"/>
      <c r="CWH1871" s="84"/>
      <c r="CWI1871" s="84"/>
      <c r="CWJ1871" s="84"/>
      <c r="CWK1871" s="84"/>
      <c r="CWL1871" s="84"/>
      <c r="CWM1871" s="84"/>
      <c r="CWN1871" s="84"/>
      <c r="CWO1871" s="84"/>
      <c r="CWP1871" s="84"/>
      <c r="CWQ1871" s="84"/>
      <c r="CWR1871" s="84"/>
      <c r="CWS1871" s="84"/>
      <c r="CWT1871" s="84"/>
      <c r="CWU1871" s="84"/>
      <c r="CWV1871" s="84"/>
      <c r="CWW1871" s="84"/>
      <c r="CWX1871" s="84"/>
      <c r="CWY1871" s="84"/>
      <c r="CWZ1871" s="84"/>
      <c r="CXA1871" s="84"/>
      <c r="CXB1871" s="84"/>
      <c r="CXC1871" s="84"/>
      <c r="CXD1871" s="84"/>
      <c r="CXE1871" s="84"/>
      <c r="CXF1871" s="84"/>
      <c r="CXG1871" s="84"/>
      <c r="CXH1871" s="84"/>
      <c r="CXI1871" s="84"/>
      <c r="CXJ1871" s="84"/>
      <c r="CXK1871" s="84"/>
      <c r="CXL1871" s="84"/>
      <c r="CXM1871" s="84"/>
      <c r="CXN1871" s="84"/>
      <c r="CXO1871" s="84"/>
      <c r="CXP1871" s="84"/>
      <c r="CXQ1871" s="84"/>
      <c r="CXR1871" s="84"/>
      <c r="CXS1871" s="84"/>
      <c r="CXT1871" s="84"/>
      <c r="CXU1871" s="84"/>
      <c r="CXV1871" s="84"/>
      <c r="CXW1871" s="84"/>
      <c r="CXX1871" s="84"/>
      <c r="CXY1871" s="84"/>
      <c r="CXZ1871" s="84"/>
      <c r="CYA1871" s="84"/>
      <c r="CYB1871" s="84"/>
      <c r="CYC1871" s="84"/>
      <c r="CYD1871" s="84"/>
      <c r="CYE1871" s="84"/>
      <c r="CYF1871" s="84"/>
      <c r="CYG1871" s="84"/>
      <c r="CYH1871" s="84"/>
      <c r="CYI1871" s="84"/>
      <c r="CYJ1871" s="84"/>
      <c r="CYK1871" s="84"/>
      <c r="CYL1871" s="84"/>
      <c r="CYM1871" s="84"/>
      <c r="CYN1871" s="84"/>
      <c r="CYO1871" s="84"/>
      <c r="CYP1871" s="84"/>
      <c r="CYQ1871" s="84"/>
      <c r="CYR1871" s="84"/>
      <c r="CYS1871" s="84"/>
      <c r="CYT1871" s="84"/>
      <c r="CYU1871" s="84"/>
      <c r="CYV1871" s="84"/>
      <c r="CYW1871" s="84"/>
      <c r="CYX1871" s="84"/>
      <c r="CYY1871" s="84"/>
      <c r="CYZ1871" s="84"/>
      <c r="CZA1871" s="84"/>
      <c r="CZB1871" s="84"/>
      <c r="CZC1871" s="84"/>
      <c r="CZD1871" s="84"/>
      <c r="CZE1871" s="84"/>
      <c r="CZF1871" s="84"/>
      <c r="CZG1871" s="84"/>
      <c r="CZH1871" s="84"/>
      <c r="CZI1871" s="84"/>
      <c r="CZJ1871" s="84"/>
      <c r="CZK1871" s="84"/>
      <c r="CZL1871" s="84"/>
      <c r="CZM1871" s="84"/>
      <c r="CZN1871" s="84"/>
      <c r="CZO1871" s="84"/>
      <c r="CZP1871" s="84"/>
      <c r="CZQ1871" s="84"/>
      <c r="CZR1871" s="84"/>
      <c r="CZS1871" s="84"/>
      <c r="CZT1871" s="84"/>
      <c r="CZU1871" s="84"/>
      <c r="CZV1871" s="84"/>
      <c r="CZW1871" s="84"/>
      <c r="CZX1871" s="84"/>
      <c r="CZY1871" s="84"/>
      <c r="CZZ1871" s="84"/>
      <c r="DAA1871" s="84"/>
      <c r="DAB1871" s="84"/>
      <c r="DAC1871" s="84"/>
      <c r="DAD1871" s="84"/>
      <c r="DAE1871" s="84"/>
      <c r="DAF1871" s="84"/>
      <c r="DAG1871" s="84"/>
      <c r="DAH1871" s="84"/>
      <c r="DAI1871" s="84"/>
      <c r="DAJ1871" s="84"/>
      <c r="DAK1871" s="84"/>
      <c r="DAL1871" s="84"/>
      <c r="DAM1871" s="84"/>
      <c r="DAN1871" s="84"/>
      <c r="DAO1871" s="84"/>
      <c r="DAP1871" s="84"/>
      <c r="DAQ1871" s="84"/>
      <c r="DAR1871" s="84"/>
      <c r="DAS1871" s="84"/>
      <c r="DAT1871" s="84"/>
      <c r="DAU1871" s="84"/>
      <c r="DAV1871" s="84"/>
      <c r="DAW1871" s="84"/>
      <c r="DAX1871" s="84"/>
      <c r="DAY1871" s="84"/>
      <c r="DAZ1871" s="84"/>
      <c r="DBA1871" s="84"/>
      <c r="DBB1871" s="84"/>
      <c r="DBC1871" s="84"/>
      <c r="DBD1871" s="84"/>
      <c r="DBE1871" s="84"/>
      <c r="DBF1871" s="84"/>
      <c r="DBG1871" s="84"/>
      <c r="DBH1871" s="84"/>
      <c r="DBI1871" s="84"/>
      <c r="DBJ1871" s="84"/>
      <c r="DBK1871" s="84"/>
      <c r="DBL1871" s="84"/>
      <c r="DBM1871" s="84"/>
      <c r="DBN1871" s="84"/>
      <c r="DBO1871" s="84"/>
      <c r="DBP1871" s="84"/>
      <c r="DBQ1871" s="84"/>
      <c r="DBR1871" s="84"/>
      <c r="DBS1871" s="84"/>
      <c r="DBT1871" s="84"/>
      <c r="DBU1871" s="84"/>
      <c r="DBV1871" s="84"/>
      <c r="DBW1871" s="84"/>
      <c r="DBX1871" s="84"/>
      <c r="DBY1871" s="84"/>
      <c r="DBZ1871" s="84"/>
      <c r="DCA1871" s="84"/>
      <c r="DCB1871" s="84"/>
      <c r="DCC1871" s="84"/>
      <c r="DCD1871" s="84"/>
      <c r="DCE1871" s="84"/>
      <c r="DCF1871" s="84"/>
      <c r="DCG1871" s="84"/>
      <c r="DCH1871" s="84"/>
      <c r="DCI1871" s="84"/>
      <c r="DCJ1871" s="84"/>
      <c r="DCK1871" s="84"/>
      <c r="DCL1871" s="84"/>
      <c r="DCM1871" s="84"/>
      <c r="DCN1871" s="84"/>
      <c r="DCO1871" s="84"/>
      <c r="DCP1871" s="84"/>
      <c r="DCQ1871" s="84"/>
      <c r="DCR1871" s="84"/>
      <c r="DCS1871" s="84"/>
      <c r="DCT1871" s="84"/>
      <c r="DCU1871" s="84"/>
      <c r="DCV1871" s="84"/>
      <c r="DCW1871" s="84"/>
      <c r="DCX1871" s="84"/>
      <c r="DCY1871" s="84"/>
      <c r="DCZ1871" s="84"/>
      <c r="DDA1871" s="84"/>
      <c r="DDB1871" s="84"/>
      <c r="DDC1871" s="84"/>
      <c r="DDD1871" s="84"/>
      <c r="DDE1871" s="84"/>
      <c r="DDF1871" s="84"/>
      <c r="DDG1871" s="84"/>
      <c r="DDH1871" s="84"/>
      <c r="DDI1871" s="84"/>
      <c r="DDJ1871" s="84"/>
      <c r="DDK1871" s="84"/>
      <c r="DDL1871" s="84"/>
      <c r="DDM1871" s="84"/>
      <c r="DDN1871" s="84"/>
      <c r="DDO1871" s="84"/>
      <c r="DDP1871" s="84"/>
      <c r="DDQ1871" s="84"/>
      <c r="DDR1871" s="84"/>
      <c r="DDS1871" s="84"/>
      <c r="DDT1871" s="84"/>
      <c r="DDU1871" s="84"/>
      <c r="DDV1871" s="84"/>
      <c r="DDW1871" s="84"/>
      <c r="DDX1871" s="84"/>
      <c r="DDY1871" s="84"/>
      <c r="DDZ1871" s="84"/>
      <c r="DEA1871" s="84"/>
      <c r="DEB1871" s="84"/>
      <c r="DEC1871" s="84"/>
      <c r="DED1871" s="84"/>
      <c r="DEE1871" s="84"/>
      <c r="DEF1871" s="84"/>
      <c r="DEG1871" s="84"/>
      <c r="DEH1871" s="84"/>
      <c r="DEI1871" s="84"/>
      <c r="DEJ1871" s="84"/>
      <c r="DEK1871" s="84"/>
      <c r="DEL1871" s="84"/>
      <c r="DEM1871" s="84"/>
      <c r="DEN1871" s="84"/>
      <c r="DEO1871" s="84"/>
      <c r="DEP1871" s="84"/>
      <c r="DEQ1871" s="84"/>
      <c r="DER1871" s="84"/>
      <c r="DES1871" s="84"/>
      <c r="DET1871" s="84"/>
      <c r="DEU1871" s="84"/>
      <c r="DEV1871" s="84"/>
      <c r="DEW1871" s="84"/>
      <c r="DEX1871" s="84"/>
      <c r="DEY1871" s="84"/>
      <c r="DEZ1871" s="84"/>
      <c r="DFA1871" s="84"/>
      <c r="DFB1871" s="84"/>
      <c r="DFC1871" s="84"/>
      <c r="DFD1871" s="84"/>
      <c r="DFE1871" s="84"/>
      <c r="DFF1871" s="84"/>
      <c r="DFG1871" s="84"/>
      <c r="DFH1871" s="84"/>
      <c r="DFI1871" s="84"/>
      <c r="DFJ1871" s="84"/>
      <c r="DFK1871" s="84"/>
      <c r="DFL1871" s="84"/>
      <c r="DFM1871" s="84"/>
      <c r="DFN1871" s="84"/>
      <c r="DFO1871" s="84"/>
      <c r="DFP1871" s="84"/>
      <c r="DFQ1871" s="84"/>
      <c r="DFR1871" s="84"/>
      <c r="DFS1871" s="84"/>
      <c r="DFT1871" s="84"/>
      <c r="DFU1871" s="84"/>
      <c r="DFV1871" s="84"/>
      <c r="DFW1871" s="84"/>
      <c r="DFX1871" s="84"/>
      <c r="DFY1871" s="84"/>
      <c r="DFZ1871" s="84"/>
      <c r="DGA1871" s="84"/>
      <c r="DGB1871" s="84"/>
      <c r="DGC1871" s="84"/>
      <c r="DGD1871" s="84"/>
      <c r="DGE1871" s="84"/>
      <c r="DGF1871" s="84"/>
      <c r="DGG1871" s="84"/>
      <c r="DGH1871" s="84"/>
      <c r="DGI1871" s="84"/>
      <c r="DGJ1871" s="84"/>
      <c r="DGK1871" s="84"/>
      <c r="DGL1871" s="84"/>
      <c r="DGM1871" s="84"/>
      <c r="DGN1871" s="84"/>
      <c r="DGO1871" s="84"/>
      <c r="DGP1871" s="84"/>
      <c r="DGQ1871" s="84"/>
      <c r="DGR1871" s="84"/>
      <c r="DGS1871" s="84"/>
      <c r="DGT1871" s="84"/>
      <c r="DGU1871" s="84"/>
      <c r="DGV1871" s="84"/>
      <c r="DGW1871" s="84"/>
      <c r="DGX1871" s="84"/>
      <c r="DGY1871" s="84"/>
      <c r="DGZ1871" s="84"/>
      <c r="DHA1871" s="84"/>
      <c r="DHB1871" s="84"/>
      <c r="DHC1871" s="84"/>
      <c r="DHD1871" s="84"/>
      <c r="DHE1871" s="84"/>
      <c r="DHF1871" s="84"/>
      <c r="DHG1871" s="84"/>
      <c r="DHH1871" s="84"/>
      <c r="DHI1871" s="84"/>
      <c r="DHJ1871" s="84"/>
      <c r="DHK1871" s="84"/>
      <c r="DHL1871" s="84"/>
      <c r="DHM1871" s="84"/>
      <c r="DHN1871" s="84"/>
      <c r="DHO1871" s="84"/>
      <c r="DHP1871" s="84"/>
      <c r="DHQ1871" s="84"/>
      <c r="DHR1871" s="84"/>
      <c r="DHS1871" s="84"/>
      <c r="DHT1871" s="84"/>
      <c r="DHU1871" s="84"/>
      <c r="DHV1871" s="84"/>
      <c r="DHW1871" s="84"/>
      <c r="DHX1871" s="84"/>
      <c r="DHY1871" s="84"/>
      <c r="DHZ1871" s="84"/>
      <c r="DIA1871" s="84"/>
      <c r="DIB1871" s="84"/>
      <c r="DIC1871" s="84"/>
      <c r="DID1871" s="84"/>
      <c r="DIE1871" s="84"/>
      <c r="DIF1871" s="84"/>
      <c r="DIG1871" s="84"/>
      <c r="DIH1871" s="84"/>
      <c r="DII1871" s="84"/>
      <c r="DIJ1871" s="84"/>
      <c r="DIK1871" s="84"/>
      <c r="DIL1871" s="84"/>
      <c r="DIM1871" s="84"/>
      <c r="DIN1871" s="84"/>
      <c r="DIO1871" s="84"/>
      <c r="DIP1871" s="84"/>
      <c r="DIQ1871" s="84"/>
      <c r="DIR1871" s="84"/>
      <c r="DIS1871" s="84"/>
      <c r="DIT1871" s="84"/>
      <c r="DIU1871" s="84"/>
      <c r="DIV1871" s="84"/>
      <c r="DIW1871" s="84"/>
      <c r="DIX1871" s="84"/>
      <c r="DIY1871" s="84"/>
      <c r="DIZ1871" s="84"/>
      <c r="DJA1871" s="84"/>
      <c r="DJB1871" s="84"/>
      <c r="DJC1871" s="84"/>
      <c r="DJD1871" s="84"/>
      <c r="DJE1871" s="84"/>
      <c r="DJF1871" s="84"/>
      <c r="DJG1871" s="84"/>
      <c r="DJH1871" s="84"/>
      <c r="DJI1871" s="84"/>
      <c r="DJJ1871" s="84"/>
      <c r="DJK1871" s="84"/>
      <c r="DJL1871" s="84"/>
      <c r="DJM1871" s="84"/>
      <c r="DJN1871" s="84"/>
      <c r="DJO1871" s="84"/>
      <c r="DJP1871" s="84"/>
      <c r="DJQ1871" s="84"/>
      <c r="DJR1871" s="84"/>
      <c r="DJS1871" s="84"/>
      <c r="DJT1871" s="84"/>
      <c r="DJU1871" s="84"/>
      <c r="DJV1871" s="84"/>
      <c r="DJW1871" s="84"/>
      <c r="DJX1871" s="84"/>
      <c r="DJY1871" s="84"/>
      <c r="DJZ1871" s="84"/>
      <c r="DKA1871" s="84"/>
      <c r="DKB1871" s="84"/>
      <c r="DKC1871" s="84"/>
      <c r="DKD1871" s="84"/>
      <c r="DKE1871" s="84"/>
      <c r="DKF1871" s="84"/>
      <c r="DKG1871" s="84"/>
      <c r="DKH1871" s="84"/>
      <c r="DKI1871" s="84"/>
      <c r="DKJ1871" s="84"/>
      <c r="DKK1871" s="84"/>
      <c r="DKL1871" s="84"/>
      <c r="DKM1871" s="84"/>
      <c r="DKN1871" s="84"/>
      <c r="DKO1871" s="84"/>
      <c r="DKP1871" s="84"/>
      <c r="DKQ1871" s="84"/>
      <c r="DKR1871" s="84"/>
      <c r="DKS1871" s="84"/>
      <c r="DKT1871" s="84"/>
      <c r="DKU1871" s="84"/>
      <c r="DKV1871" s="84"/>
      <c r="DKW1871" s="84"/>
      <c r="DKX1871" s="84"/>
      <c r="DKY1871" s="84"/>
      <c r="DKZ1871" s="84"/>
      <c r="DLA1871" s="84"/>
      <c r="DLB1871" s="84"/>
      <c r="DLC1871" s="84"/>
      <c r="DLD1871" s="84"/>
      <c r="DLE1871" s="84"/>
      <c r="DLF1871" s="84"/>
      <c r="DLG1871" s="84"/>
      <c r="DLH1871" s="84"/>
      <c r="DLI1871" s="84"/>
      <c r="DLJ1871" s="84"/>
      <c r="DLK1871" s="84"/>
      <c r="DLL1871" s="84"/>
      <c r="DLM1871" s="84"/>
      <c r="DLN1871" s="84"/>
      <c r="DLO1871" s="84"/>
      <c r="DLP1871" s="84"/>
      <c r="DLQ1871" s="84"/>
      <c r="DLR1871" s="84"/>
      <c r="DLS1871" s="84"/>
      <c r="DLT1871" s="84"/>
      <c r="DLU1871" s="84"/>
      <c r="DLV1871" s="84"/>
      <c r="DLW1871" s="84"/>
      <c r="DLX1871" s="84"/>
      <c r="DLY1871" s="84"/>
      <c r="DLZ1871" s="84"/>
      <c r="DMA1871" s="84"/>
      <c r="DMB1871" s="84"/>
      <c r="DMC1871" s="84"/>
      <c r="DMD1871" s="84"/>
      <c r="DME1871" s="84"/>
      <c r="DMF1871" s="84"/>
      <c r="DMG1871" s="84"/>
      <c r="DMH1871" s="84"/>
      <c r="DMI1871" s="84"/>
      <c r="DMJ1871" s="84"/>
      <c r="DMK1871" s="84"/>
      <c r="DML1871" s="84"/>
      <c r="DMM1871" s="84"/>
      <c r="DMN1871" s="84"/>
      <c r="DMO1871" s="84"/>
      <c r="DMP1871" s="84"/>
      <c r="DMQ1871" s="84"/>
      <c r="DMR1871" s="84"/>
      <c r="DMS1871" s="84"/>
      <c r="DMT1871" s="84"/>
      <c r="DMU1871" s="84"/>
      <c r="DMV1871" s="84"/>
      <c r="DMW1871" s="84"/>
      <c r="DMX1871" s="84"/>
      <c r="DMY1871" s="84"/>
      <c r="DMZ1871" s="84"/>
      <c r="DNA1871" s="84"/>
      <c r="DNB1871" s="84"/>
      <c r="DNC1871" s="84"/>
      <c r="DND1871" s="84"/>
      <c r="DNE1871" s="84"/>
      <c r="DNF1871" s="84"/>
      <c r="DNG1871" s="84"/>
      <c r="DNH1871" s="84"/>
      <c r="DNI1871" s="84"/>
      <c r="DNJ1871" s="84"/>
      <c r="DNK1871" s="84"/>
      <c r="DNL1871" s="84"/>
      <c r="DNM1871" s="84"/>
      <c r="DNN1871" s="84"/>
      <c r="DNO1871" s="84"/>
      <c r="DNP1871" s="84"/>
      <c r="DNQ1871" s="84"/>
      <c r="DNR1871" s="84"/>
      <c r="DNS1871" s="84"/>
      <c r="DNT1871" s="84"/>
      <c r="DNU1871" s="84"/>
      <c r="DNV1871" s="84"/>
      <c r="DNW1871" s="84"/>
      <c r="DNX1871" s="84"/>
      <c r="DNY1871" s="84"/>
      <c r="DNZ1871" s="84"/>
      <c r="DOA1871" s="84"/>
      <c r="DOB1871" s="84"/>
      <c r="DOC1871" s="84"/>
      <c r="DOD1871" s="84"/>
      <c r="DOE1871" s="84"/>
      <c r="DOF1871" s="84"/>
      <c r="DOG1871" s="84"/>
      <c r="DOH1871" s="84"/>
      <c r="DOI1871" s="84"/>
      <c r="DOJ1871" s="84"/>
      <c r="DOK1871" s="84"/>
      <c r="DOL1871" s="84"/>
      <c r="DOM1871" s="84"/>
      <c r="DON1871" s="84"/>
      <c r="DOO1871" s="84"/>
      <c r="DOP1871" s="84"/>
      <c r="DOQ1871" s="84"/>
      <c r="DOR1871" s="84"/>
      <c r="DOS1871" s="84"/>
      <c r="DOT1871" s="84"/>
      <c r="DOU1871" s="84"/>
      <c r="DOV1871" s="84"/>
      <c r="DOW1871" s="84"/>
      <c r="DOX1871" s="84"/>
      <c r="DOY1871" s="84"/>
      <c r="DOZ1871" s="84"/>
      <c r="DPA1871" s="84"/>
      <c r="DPB1871" s="84"/>
      <c r="DPC1871" s="84"/>
      <c r="DPD1871" s="84"/>
      <c r="DPE1871" s="84"/>
      <c r="DPF1871" s="84"/>
      <c r="DPG1871" s="84"/>
      <c r="DPH1871" s="84"/>
      <c r="DPI1871" s="84"/>
      <c r="DPJ1871" s="84"/>
      <c r="DPK1871" s="84"/>
      <c r="DPL1871" s="84"/>
      <c r="DPM1871" s="84"/>
      <c r="DPN1871" s="84"/>
      <c r="DPO1871" s="84"/>
      <c r="DPP1871" s="84"/>
      <c r="DPQ1871" s="84"/>
      <c r="DPR1871" s="84"/>
      <c r="DPS1871" s="84"/>
      <c r="DPT1871" s="84"/>
      <c r="DPU1871" s="84"/>
      <c r="DPV1871" s="84"/>
      <c r="DPW1871" s="84"/>
      <c r="DPX1871" s="84"/>
      <c r="DPY1871" s="84"/>
      <c r="DPZ1871" s="84"/>
      <c r="DQA1871" s="84"/>
      <c r="DQB1871" s="84"/>
      <c r="DQC1871" s="84"/>
      <c r="DQD1871" s="84"/>
      <c r="DQE1871" s="84"/>
      <c r="DQF1871" s="84"/>
      <c r="DQG1871" s="84"/>
      <c r="DQH1871" s="84"/>
      <c r="DQI1871" s="84"/>
      <c r="DQJ1871" s="84"/>
      <c r="DQK1871" s="84"/>
      <c r="DQL1871" s="84"/>
      <c r="DQM1871" s="84"/>
      <c r="DQN1871" s="84"/>
      <c r="DQO1871" s="84"/>
      <c r="DQP1871" s="84"/>
      <c r="DQQ1871" s="84"/>
      <c r="DQR1871" s="84"/>
      <c r="DQS1871" s="84"/>
      <c r="DQT1871" s="84"/>
      <c r="DQU1871" s="84"/>
      <c r="DQV1871" s="84"/>
      <c r="DQW1871" s="84"/>
      <c r="DQX1871" s="84"/>
      <c r="DQY1871" s="84"/>
      <c r="DQZ1871" s="84"/>
      <c r="DRA1871" s="84"/>
      <c r="DRB1871" s="84"/>
      <c r="DRC1871" s="84"/>
      <c r="DRD1871" s="84"/>
      <c r="DRE1871" s="84"/>
      <c r="DRF1871" s="84"/>
      <c r="DRG1871" s="84"/>
      <c r="DRH1871" s="84"/>
      <c r="DRI1871" s="84"/>
      <c r="DRJ1871" s="84"/>
      <c r="DRK1871" s="84"/>
      <c r="DRL1871" s="84"/>
      <c r="DRM1871" s="84"/>
      <c r="DRN1871" s="84"/>
      <c r="DRO1871" s="84"/>
      <c r="DRP1871" s="84"/>
      <c r="DRQ1871" s="84"/>
      <c r="DRR1871" s="84"/>
      <c r="DRS1871" s="84"/>
      <c r="DRT1871" s="84"/>
      <c r="DRU1871" s="84"/>
      <c r="DRV1871" s="84"/>
      <c r="DRW1871" s="84"/>
      <c r="DRX1871" s="84"/>
      <c r="DRY1871" s="84"/>
      <c r="DRZ1871" s="84"/>
      <c r="DSA1871" s="84"/>
      <c r="DSB1871" s="84"/>
      <c r="DSC1871" s="84"/>
      <c r="DSD1871" s="84"/>
      <c r="DSE1871" s="84"/>
      <c r="DSF1871" s="84"/>
      <c r="DSG1871" s="84"/>
      <c r="DSH1871" s="84"/>
      <c r="DSI1871" s="84"/>
      <c r="DSJ1871" s="84"/>
      <c r="DSK1871" s="84"/>
      <c r="DSL1871" s="84"/>
      <c r="DSM1871" s="84"/>
      <c r="DSN1871" s="84"/>
      <c r="DSO1871" s="84"/>
      <c r="DSP1871" s="84"/>
      <c r="DSQ1871" s="84"/>
      <c r="DSR1871" s="84"/>
      <c r="DSS1871" s="84"/>
      <c r="DST1871" s="84"/>
      <c r="DSU1871" s="84"/>
      <c r="DSV1871" s="84"/>
      <c r="DSW1871" s="84"/>
      <c r="DSX1871" s="84"/>
      <c r="DSY1871" s="84"/>
      <c r="DSZ1871" s="84"/>
      <c r="DTA1871" s="84"/>
      <c r="DTB1871" s="84"/>
      <c r="DTC1871" s="84"/>
      <c r="DTD1871" s="84"/>
      <c r="DTE1871" s="84"/>
      <c r="DTF1871" s="84"/>
      <c r="DTG1871" s="84"/>
      <c r="DTH1871" s="84"/>
      <c r="DTI1871" s="84"/>
      <c r="DTJ1871" s="84"/>
      <c r="DTK1871" s="84"/>
      <c r="DTL1871" s="84"/>
      <c r="DTM1871" s="84"/>
      <c r="DTN1871" s="84"/>
      <c r="DTO1871" s="84"/>
      <c r="DTP1871" s="84"/>
      <c r="DTQ1871" s="84"/>
      <c r="DTR1871" s="84"/>
      <c r="DTS1871" s="84"/>
      <c r="DTT1871" s="84"/>
      <c r="DTU1871" s="84"/>
      <c r="DTV1871" s="84"/>
      <c r="DTW1871" s="84"/>
      <c r="DTX1871" s="84"/>
      <c r="DTY1871" s="84"/>
      <c r="DTZ1871" s="84"/>
      <c r="DUA1871" s="84"/>
      <c r="DUB1871" s="84"/>
      <c r="DUC1871" s="84"/>
      <c r="DUD1871" s="84"/>
      <c r="DUE1871" s="84"/>
      <c r="DUF1871" s="84"/>
      <c r="DUG1871" s="84"/>
      <c r="DUH1871" s="84"/>
      <c r="DUI1871" s="84"/>
      <c r="DUJ1871" s="84"/>
      <c r="DUK1871" s="84"/>
      <c r="DUL1871" s="84"/>
      <c r="DUM1871" s="84"/>
      <c r="DUN1871" s="84"/>
      <c r="DUO1871" s="84"/>
      <c r="DUP1871" s="84"/>
      <c r="DUQ1871" s="84"/>
      <c r="DUR1871" s="84"/>
      <c r="DUS1871" s="84"/>
      <c r="DUT1871" s="84"/>
      <c r="DUU1871" s="84"/>
      <c r="DUV1871" s="84"/>
      <c r="DUW1871" s="84"/>
      <c r="DUX1871" s="84"/>
      <c r="DUY1871" s="84"/>
      <c r="DUZ1871" s="84"/>
      <c r="DVA1871" s="84"/>
      <c r="DVB1871" s="84"/>
      <c r="DVC1871" s="84"/>
      <c r="DVD1871" s="84"/>
      <c r="DVE1871" s="84"/>
      <c r="DVF1871" s="84"/>
      <c r="DVG1871" s="84"/>
      <c r="DVH1871" s="84"/>
      <c r="DVI1871" s="84"/>
      <c r="DVJ1871" s="84"/>
      <c r="DVK1871" s="84"/>
      <c r="DVL1871" s="84"/>
      <c r="DVM1871" s="84"/>
      <c r="DVN1871" s="84"/>
      <c r="DVO1871" s="84"/>
      <c r="DVP1871" s="84"/>
      <c r="DVQ1871" s="84"/>
      <c r="DVR1871" s="84"/>
      <c r="DVS1871" s="84"/>
      <c r="DVT1871" s="84"/>
      <c r="DVU1871" s="84"/>
      <c r="DVV1871" s="84"/>
      <c r="DVW1871" s="84"/>
      <c r="DVX1871" s="84"/>
      <c r="DVY1871" s="84"/>
      <c r="DVZ1871" s="84"/>
      <c r="DWA1871" s="84"/>
      <c r="DWB1871" s="84"/>
      <c r="DWC1871" s="84"/>
      <c r="DWD1871" s="84"/>
      <c r="DWE1871" s="84"/>
      <c r="DWF1871" s="84"/>
      <c r="DWG1871" s="84"/>
      <c r="DWH1871" s="84"/>
      <c r="DWI1871" s="84"/>
      <c r="DWJ1871" s="84"/>
      <c r="DWK1871" s="84"/>
      <c r="DWL1871" s="84"/>
      <c r="DWM1871" s="84"/>
      <c r="DWN1871" s="84"/>
      <c r="DWO1871" s="84"/>
      <c r="DWP1871" s="84"/>
      <c r="DWQ1871" s="84"/>
      <c r="DWR1871" s="84"/>
      <c r="DWS1871" s="84"/>
      <c r="DWT1871" s="84"/>
      <c r="DWU1871" s="84"/>
      <c r="DWV1871" s="84"/>
      <c r="DWW1871" s="84"/>
      <c r="DWX1871" s="84"/>
      <c r="DWY1871" s="84"/>
      <c r="DWZ1871" s="84"/>
      <c r="DXA1871" s="84"/>
      <c r="DXB1871" s="84"/>
      <c r="DXC1871" s="84"/>
      <c r="DXD1871" s="84"/>
      <c r="DXE1871" s="84"/>
      <c r="DXF1871" s="84"/>
      <c r="DXG1871" s="84"/>
      <c r="DXH1871" s="84"/>
      <c r="DXI1871" s="84"/>
      <c r="DXJ1871" s="84"/>
      <c r="DXK1871" s="84"/>
      <c r="DXL1871" s="84"/>
      <c r="DXM1871" s="84"/>
      <c r="DXN1871" s="84"/>
      <c r="DXO1871" s="84"/>
      <c r="DXP1871" s="84"/>
      <c r="DXQ1871" s="84"/>
      <c r="DXR1871" s="84"/>
      <c r="DXS1871" s="84"/>
      <c r="DXT1871" s="84"/>
      <c r="DXU1871" s="84"/>
      <c r="DXV1871" s="84"/>
      <c r="DXW1871" s="84"/>
      <c r="DXX1871" s="84"/>
      <c r="DXY1871" s="84"/>
      <c r="DXZ1871" s="84"/>
      <c r="DYA1871" s="84"/>
      <c r="DYB1871" s="84"/>
      <c r="DYC1871" s="84"/>
      <c r="DYD1871" s="84"/>
      <c r="DYE1871" s="84"/>
      <c r="DYF1871" s="84"/>
      <c r="DYG1871" s="84"/>
      <c r="DYH1871" s="84"/>
      <c r="DYI1871" s="84"/>
      <c r="DYJ1871" s="84"/>
      <c r="DYK1871" s="84"/>
      <c r="DYL1871" s="84"/>
      <c r="DYM1871" s="84"/>
      <c r="DYN1871" s="84"/>
      <c r="DYO1871" s="84"/>
      <c r="DYP1871" s="84"/>
      <c r="DYQ1871" s="84"/>
      <c r="DYR1871" s="84"/>
      <c r="DYS1871" s="84"/>
      <c r="DYT1871" s="84"/>
      <c r="DYU1871" s="84"/>
      <c r="DYV1871" s="84"/>
      <c r="DYW1871" s="84"/>
      <c r="DYX1871" s="84"/>
      <c r="DYY1871" s="84"/>
      <c r="DYZ1871" s="84"/>
      <c r="DZA1871" s="84"/>
      <c r="DZB1871" s="84"/>
      <c r="DZC1871" s="84"/>
      <c r="DZD1871" s="84"/>
      <c r="DZE1871" s="84"/>
      <c r="DZF1871" s="84"/>
      <c r="DZG1871" s="84"/>
      <c r="DZH1871" s="84"/>
      <c r="DZI1871" s="84"/>
      <c r="DZJ1871" s="84"/>
      <c r="DZK1871" s="84"/>
      <c r="DZL1871" s="84"/>
      <c r="DZM1871" s="84"/>
      <c r="DZN1871" s="84"/>
      <c r="DZO1871" s="84"/>
      <c r="DZP1871" s="84"/>
      <c r="DZQ1871" s="84"/>
      <c r="DZR1871" s="84"/>
      <c r="DZS1871" s="84"/>
      <c r="DZT1871" s="84"/>
      <c r="DZU1871" s="84"/>
      <c r="DZV1871" s="84"/>
      <c r="DZW1871" s="84"/>
      <c r="DZX1871" s="84"/>
      <c r="DZY1871" s="84"/>
      <c r="DZZ1871" s="84"/>
      <c r="EAA1871" s="84"/>
      <c r="EAB1871" s="84"/>
      <c r="EAC1871" s="84"/>
      <c r="EAD1871" s="84"/>
      <c r="EAE1871" s="84"/>
      <c r="EAF1871" s="84"/>
      <c r="EAG1871" s="84"/>
      <c r="EAH1871" s="84"/>
      <c r="EAI1871" s="84"/>
      <c r="EAJ1871" s="84"/>
      <c r="EAK1871" s="84"/>
      <c r="EAL1871" s="84"/>
      <c r="EAM1871" s="84"/>
      <c r="EAN1871" s="84"/>
      <c r="EAO1871" s="84"/>
      <c r="EAP1871" s="84"/>
      <c r="EAQ1871" s="84"/>
      <c r="EAR1871" s="84"/>
      <c r="EAS1871" s="84"/>
      <c r="EAT1871" s="84"/>
      <c r="EAU1871" s="84"/>
      <c r="EAV1871" s="84"/>
      <c r="EAW1871" s="84"/>
      <c r="EAX1871" s="84"/>
      <c r="EAY1871" s="84"/>
      <c r="EAZ1871" s="84"/>
      <c r="EBA1871" s="84"/>
      <c r="EBB1871" s="84"/>
      <c r="EBC1871" s="84"/>
      <c r="EBD1871" s="84"/>
      <c r="EBE1871" s="84"/>
      <c r="EBF1871" s="84"/>
      <c r="EBG1871" s="84"/>
      <c r="EBH1871" s="84"/>
      <c r="EBI1871" s="84"/>
      <c r="EBJ1871" s="84"/>
      <c r="EBK1871" s="84"/>
      <c r="EBL1871" s="84"/>
      <c r="EBM1871" s="84"/>
      <c r="EBN1871" s="84"/>
      <c r="EBO1871" s="84"/>
      <c r="EBP1871" s="84"/>
      <c r="EBQ1871" s="84"/>
      <c r="EBR1871" s="84"/>
      <c r="EBS1871" s="84"/>
      <c r="EBT1871" s="84"/>
      <c r="EBU1871" s="84"/>
      <c r="EBV1871" s="84"/>
      <c r="EBW1871" s="84"/>
      <c r="EBX1871" s="84"/>
      <c r="EBY1871" s="84"/>
      <c r="EBZ1871" s="84"/>
      <c r="ECA1871" s="84"/>
      <c r="ECB1871" s="84"/>
      <c r="ECC1871" s="84"/>
      <c r="ECD1871" s="84"/>
      <c r="ECE1871" s="84"/>
      <c r="ECF1871" s="84"/>
      <c r="ECG1871" s="84"/>
      <c r="ECH1871" s="84"/>
      <c r="ECI1871" s="84"/>
      <c r="ECJ1871" s="84"/>
      <c r="ECK1871" s="84"/>
      <c r="ECL1871" s="84"/>
      <c r="ECM1871" s="84"/>
      <c r="ECN1871" s="84"/>
      <c r="ECO1871" s="84"/>
      <c r="ECP1871" s="84"/>
      <c r="ECQ1871" s="84"/>
      <c r="ECR1871" s="84"/>
      <c r="ECS1871" s="84"/>
      <c r="ECT1871" s="84"/>
      <c r="ECU1871" s="84"/>
      <c r="ECV1871" s="84"/>
      <c r="ECW1871" s="84"/>
      <c r="ECX1871" s="84"/>
      <c r="ECY1871" s="84"/>
      <c r="ECZ1871" s="84"/>
      <c r="EDA1871" s="84"/>
      <c r="EDB1871" s="84"/>
      <c r="EDC1871" s="84"/>
      <c r="EDD1871" s="84"/>
      <c r="EDE1871" s="84"/>
      <c r="EDF1871" s="84"/>
      <c r="EDG1871" s="84"/>
      <c r="EDH1871" s="84"/>
      <c r="EDI1871" s="84"/>
      <c r="EDJ1871" s="84"/>
      <c r="EDK1871" s="84"/>
      <c r="EDL1871" s="84"/>
      <c r="EDM1871" s="84"/>
      <c r="EDN1871" s="84"/>
      <c r="EDO1871" s="84"/>
      <c r="EDP1871" s="84"/>
      <c r="EDQ1871" s="84"/>
      <c r="EDR1871" s="84"/>
      <c r="EDS1871" s="84"/>
      <c r="EDT1871" s="84"/>
      <c r="EDU1871" s="84"/>
      <c r="EDV1871" s="84"/>
      <c r="EDW1871" s="84"/>
      <c r="EDX1871" s="84"/>
      <c r="EDY1871" s="84"/>
      <c r="EDZ1871" s="84"/>
      <c r="EEA1871" s="84"/>
      <c r="EEB1871" s="84"/>
      <c r="EEC1871" s="84"/>
      <c r="EED1871" s="84"/>
      <c r="EEE1871" s="84"/>
      <c r="EEF1871" s="84"/>
      <c r="EEG1871" s="84"/>
      <c r="EEH1871" s="84"/>
      <c r="EEI1871" s="84"/>
      <c r="EEJ1871" s="84"/>
      <c r="EEK1871" s="84"/>
      <c r="EEL1871" s="84"/>
      <c r="EEM1871" s="84"/>
      <c r="EEN1871" s="84"/>
      <c r="EEO1871" s="84"/>
      <c r="EEP1871" s="84"/>
      <c r="EEQ1871" s="84"/>
      <c r="EER1871" s="84"/>
      <c r="EES1871" s="84"/>
      <c r="EET1871" s="84"/>
      <c r="EEU1871" s="84"/>
      <c r="EEV1871" s="84"/>
      <c r="EEW1871" s="84"/>
      <c r="EEX1871" s="84"/>
      <c r="EEY1871" s="84"/>
      <c r="EEZ1871" s="84"/>
      <c r="EFA1871" s="84"/>
      <c r="EFB1871" s="84"/>
      <c r="EFC1871" s="84"/>
      <c r="EFD1871" s="84"/>
      <c r="EFE1871" s="84"/>
      <c r="EFF1871" s="84"/>
      <c r="EFG1871" s="84"/>
      <c r="EFH1871" s="84"/>
      <c r="EFI1871" s="84"/>
      <c r="EFJ1871" s="84"/>
      <c r="EFK1871" s="84"/>
      <c r="EFL1871" s="84"/>
      <c r="EFM1871" s="84"/>
      <c r="EFN1871" s="84"/>
      <c r="EFO1871" s="84"/>
      <c r="EFP1871" s="84"/>
      <c r="EFQ1871" s="84"/>
      <c r="EFR1871" s="84"/>
      <c r="EFS1871" s="84"/>
      <c r="EFT1871" s="84"/>
      <c r="EFU1871" s="84"/>
      <c r="EFV1871" s="84"/>
      <c r="EFW1871" s="84"/>
      <c r="EFX1871" s="84"/>
      <c r="EFY1871" s="84"/>
      <c r="EFZ1871" s="84"/>
      <c r="EGA1871" s="84"/>
      <c r="EGB1871" s="84"/>
      <c r="EGC1871" s="84"/>
      <c r="EGD1871" s="84"/>
      <c r="EGE1871" s="84"/>
      <c r="EGF1871" s="84"/>
      <c r="EGG1871" s="84"/>
      <c r="EGH1871" s="84"/>
      <c r="EGI1871" s="84"/>
      <c r="EGJ1871" s="84"/>
      <c r="EGK1871" s="84"/>
      <c r="EGL1871" s="84"/>
      <c r="EGM1871" s="84"/>
      <c r="EGN1871" s="84"/>
      <c r="EGO1871" s="84"/>
      <c r="EGP1871" s="84"/>
      <c r="EGQ1871" s="84"/>
      <c r="EGR1871" s="84"/>
      <c r="EGS1871" s="84"/>
      <c r="EGT1871" s="84"/>
      <c r="EGU1871" s="84"/>
      <c r="EGV1871" s="84"/>
      <c r="EGW1871" s="84"/>
      <c r="EGX1871" s="84"/>
      <c r="EGY1871" s="84"/>
      <c r="EGZ1871" s="84"/>
      <c r="EHA1871" s="84"/>
      <c r="EHB1871" s="84"/>
      <c r="EHC1871" s="84"/>
      <c r="EHD1871" s="84"/>
      <c r="EHE1871" s="84"/>
      <c r="EHF1871" s="84"/>
      <c r="EHG1871" s="84"/>
      <c r="EHH1871" s="84"/>
      <c r="EHI1871" s="84"/>
      <c r="EHJ1871" s="84"/>
      <c r="EHK1871" s="84"/>
      <c r="EHL1871" s="84"/>
      <c r="EHM1871" s="84"/>
      <c r="EHN1871" s="84"/>
      <c r="EHO1871" s="84"/>
      <c r="EHP1871" s="84"/>
      <c r="EHQ1871" s="84"/>
      <c r="EHR1871" s="84"/>
      <c r="EHS1871" s="84"/>
      <c r="EHT1871" s="84"/>
      <c r="EHU1871" s="84"/>
      <c r="EHV1871" s="84"/>
      <c r="EHW1871" s="84"/>
      <c r="EHX1871" s="84"/>
      <c r="EHY1871" s="84"/>
      <c r="EHZ1871" s="84"/>
      <c r="EIA1871" s="84"/>
      <c r="EIB1871" s="84"/>
      <c r="EIC1871" s="84"/>
      <c r="EID1871" s="84"/>
      <c r="EIE1871" s="84"/>
      <c r="EIF1871" s="84"/>
      <c r="EIG1871" s="84"/>
      <c r="EIH1871" s="84"/>
      <c r="EII1871" s="84"/>
      <c r="EIJ1871" s="84"/>
      <c r="EIK1871" s="84"/>
      <c r="EIL1871" s="84"/>
      <c r="EIM1871" s="84"/>
      <c r="EIN1871" s="84"/>
      <c r="EIO1871" s="84"/>
      <c r="EIP1871" s="84"/>
      <c r="EIQ1871" s="84"/>
      <c r="EIR1871" s="84"/>
      <c r="EIS1871" s="84"/>
      <c r="EIT1871" s="84"/>
      <c r="EIU1871" s="84"/>
      <c r="EIV1871" s="84"/>
      <c r="EIW1871" s="84"/>
      <c r="EIX1871" s="84"/>
      <c r="EIY1871" s="84"/>
      <c r="EIZ1871" s="84"/>
      <c r="EJA1871" s="84"/>
      <c r="EJB1871" s="84"/>
      <c r="EJC1871" s="84"/>
      <c r="EJD1871" s="84"/>
      <c r="EJE1871" s="84"/>
      <c r="EJF1871" s="84"/>
      <c r="EJG1871" s="84"/>
      <c r="EJH1871" s="84"/>
      <c r="EJI1871" s="84"/>
      <c r="EJJ1871" s="84"/>
      <c r="EJK1871" s="84"/>
      <c r="EJL1871" s="84"/>
      <c r="EJM1871" s="84"/>
      <c r="EJN1871" s="84"/>
      <c r="EJO1871" s="84"/>
      <c r="EJP1871" s="84"/>
      <c r="EJQ1871" s="84"/>
      <c r="EJR1871" s="84"/>
      <c r="EJS1871" s="84"/>
      <c r="EJT1871" s="84"/>
      <c r="EJU1871" s="84"/>
      <c r="EJV1871" s="84"/>
      <c r="EJW1871" s="84"/>
      <c r="EJX1871" s="84"/>
      <c r="EJY1871" s="84"/>
      <c r="EJZ1871" s="84"/>
      <c r="EKA1871" s="84"/>
      <c r="EKB1871" s="84"/>
      <c r="EKC1871" s="84"/>
      <c r="EKD1871" s="84"/>
      <c r="EKE1871" s="84"/>
      <c r="EKF1871" s="84"/>
      <c r="EKG1871" s="84"/>
      <c r="EKH1871" s="84"/>
      <c r="EKI1871" s="84"/>
      <c r="EKJ1871" s="84"/>
      <c r="EKK1871" s="84"/>
      <c r="EKL1871" s="84"/>
      <c r="EKM1871" s="84"/>
      <c r="EKN1871" s="84"/>
      <c r="EKO1871" s="84"/>
      <c r="EKP1871" s="84"/>
      <c r="EKQ1871" s="84"/>
      <c r="EKR1871" s="84"/>
      <c r="EKS1871" s="84"/>
      <c r="EKT1871" s="84"/>
      <c r="EKU1871" s="84"/>
      <c r="EKV1871" s="84"/>
      <c r="EKW1871" s="84"/>
      <c r="EKX1871" s="84"/>
      <c r="EKY1871" s="84"/>
      <c r="EKZ1871" s="84"/>
      <c r="ELA1871" s="84"/>
      <c r="ELB1871" s="84"/>
      <c r="ELC1871" s="84"/>
      <c r="ELD1871" s="84"/>
      <c r="ELE1871" s="84"/>
      <c r="ELF1871" s="84"/>
      <c r="ELG1871" s="84"/>
      <c r="ELH1871" s="84"/>
      <c r="ELI1871" s="84"/>
      <c r="ELJ1871" s="84"/>
      <c r="ELK1871" s="84"/>
      <c r="ELL1871" s="84"/>
      <c r="ELM1871" s="84"/>
      <c r="ELN1871" s="84"/>
      <c r="ELO1871" s="84"/>
      <c r="ELP1871" s="84"/>
      <c r="ELQ1871" s="84"/>
      <c r="ELR1871" s="84"/>
      <c r="ELS1871" s="84"/>
      <c r="ELT1871" s="84"/>
      <c r="ELU1871" s="84"/>
      <c r="ELV1871" s="84"/>
      <c r="ELW1871" s="84"/>
      <c r="ELX1871" s="84"/>
      <c r="ELY1871" s="84"/>
      <c r="ELZ1871" s="84"/>
      <c r="EMA1871" s="84"/>
      <c r="EMB1871" s="84"/>
      <c r="EMC1871" s="84"/>
      <c r="EMD1871" s="84"/>
      <c r="EME1871" s="84"/>
      <c r="EMF1871" s="84"/>
      <c r="EMG1871" s="84"/>
      <c r="EMH1871" s="84"/>
      <c r="EMI1871" s="84"/>
      <c r="EMJ1871" s="84"/>
      <c r="EMK1871" s="84"/>
      <c r="EML1871" s="84"/>
      <c r="EMM1871" s="84"/>
      <c r="EMN1871" s="84"/>
      <c r="EMO1871" s="84"/>
      <c r="EMP1871" s="84"/>
      <c r="EMQ1871" s="84"/>
      <c r="EMR1871" s="84"/>
      <c r="EMS1871" s="84"/>
      <c r="EMT1871" s="84"/>
      <c r="EMU1871" s="84"/>
      <c r="EMV1871" s="84"/>
      <c r="EMW1871" s="84"/>
      <c r="EMX1871" s="84"/>
      <c r="EMY1871" s="84"/>
      <c r="EMZ1871" s="84"/>
      <c r="ENA1871" s="84"/>
      <c r="ENB1871" s="84"/>
      <c r="ENC1871" s="84"/>
      <c r="END1871" s="84"/>
      <c r="ENE1871" s="84"/>
      <c r="ENF1871" s="84"/>
      <c r="ENG1871" s="84"/>
      <c r="ENH1871" s="84"/>
      <c r="ENI1871" s="84"/>
      <c r="ENJ1871" s="84"/>
      <c r="ENK1871" s="84"/>
      <c r="ENL1871" s="84"/>
      <c r="ENM1871" s="84"/>
      <c r="ENN1871" s="84"/>
      <c r="ENO1871" s="84"/>
      <c r="ENP1871" s="84"/>
      <c r="ENQ1871" s="84"/>
      <c r="ENR1871" s="84"/>
      <c r="ENS1871" s="84"/>
      <c r="ENT1871" s="84"/>
      <c r="ENU1871" s="84"/>
      <c r="ENV1871" s="84"/>
      <c r="ENW1871" s="84"/>
      <c r="ENX1871" s="84"/>
      <c r="ENY1871" s="84"/>
      <c r="ENZ1871" s="84"/>
      <c r="EOA1871" s="84"/>
      <c r="EOB1871" s="84"/>
      <c r="EOC1871" s="84"/>
      <c r="EOD1871" s="84"/>
      <c r="EOE1871" s="84"/>
      <c r="EOF1871" s="84"/>
      <c r="EOG1871" s="84"/>
      <c r="EOH1871" s="84"/>
      <c r="EOI1871" s="84"/>
      <c r="EOJ1871" s="84"/>
      <c r="EOK1871" s="84"/>
      <c r="EOL1871" s="84"/>
      <c r="EOM1871" s="84"/>
      <c r="EON1871" s="84"/>
      <c r="EOO1871" s="84"/>
      <c r="EOP1871" s="84"/>
      <c r="EOQ1871" s="84"/>
      <c r="EOR1871" s="84"/>
      <c r="EOS1871" s="84"/>
      <c r="EOT1871" s="84"/>
      <c r="EOU1871" s="84"/>
      <c r="EOV1871" s="84"/>
      <c r="EOW1871" s="84"/>
      <c r="EOX1871" s="84"/>
      <c r="EOY1871" s="84"/>
      <c r="EOZ1871" s="84"/>
      <c r="EPA1871" s="84"/>
      <c r="EPB1871" s="84"/>
      <c r="EPC1871" s="84"/>
      <c r="EPD1871" s="84"/>
      <c r="EPE1871" s="84"/>
      <c r="EPF1871" s="84"/>
      <c r="EPG1871" s="84"/>
      <c r="EPH1871" s="84"/>
      <c r="EPI1871" s="84"/>
      <c r="EPJ1871" s="84"/>
      <c r="EPK1871" s="84"/>
      <c r="EPL1871" s="84"/>
      <c r="EPM1871" s="84"/>
      <c r="EPN1871" s="84"/>
      <c r="EPO1871" s="84"/>
      <c r="EPP1871" s="84"/>
      <c r="EPQ1871" s="84"/>
      <c r="EPR1871" s="84"/>
      <c r="EPS1871" s="84"/>
      <c r="EPT1871" s="84"/>
      <c r="EPU1871" s="84"/>
      <c r="EPV1871" s="84"/>
      <c r="EPW1871" s="84"/>
      <c r="EPX1871" s="84"/>
      <c r="EPY1871" s="84"/>
      <c r="EPZ1871" s="84"/>
      <c r="EQA1871" s="84"/>
      <c r="EQB1871" s="84"/>
      <c r="EQC1871" s="84"/>
      <c r="EQD1871" s="84"/>
      <c r="EQE1871" s="84"/>
      <c r="EQF1871" s="84"/>
      <c r="EQG1871" s="84"/>
      <c r="EQH1871" s="84"/>
      <c r="EQI1871" s="84"/>
      <c r="EQJ1871" s="84"/>
      <c r="EQK1871" s="84"/>
      <c r="EQL1871" s="84"/>
      <c r="EQM1871" s="84"/>
      <c r="EQN1871" s="84"/>
      <c r="EQO1871" s="84"/>
      <c r="EQP1871" s="84"/>
      <c r="EQQ1871" s="84"/>
      <c r="EQR1871" s="84"/>
      <c r="EQS1871" s="84"/>
      <c r="EQT1871" s="84"/>
      <c r="EQU1871" s="84"/>
      <c r="EQV1871" s="84"/>
      <c r="EQW1871" s="84"/>
      <c r="EQX1871" s="84"/>
      <c r="EQY1871" s="84"/>
      <c r="EQZ1871" s="84"/>
      <c r="ERA1871" s="84"/>
      <c r="ERB1871" s="84"/>
      <c r="ERC1871" s="84"/>
      <c r="ERD1871" s="84"/>
      <c r="ERE1871" s="84"/>
      <c r="ERF1871" s="84"/>
      <c r="ERG1871" s="84"/>
      <c r="ERH1871" s="84"/>
      <c r="ERI1871" s="84"/>
      <c r="ERJ1871" s="84"/>
      <c r="ERK1871" s="84"/>
      <c r="ERL1871" s="84"/>
      <c r="ERM1871" s="84"/>
      <c r="ERN1871" s="84"/>
      <c r="ERO1871" s="84"/>
      <c r="ERP1871" s="84"/>
      <c r="ERQ1871" s="84"/>
      <c r="ERR1871" s="84"/>
      <c r="ERS1871" s="84"/>
      <c r="ERT1871" s="84"/>
      <c r="ERU1871" s="84"/>
      <c r="ERV1871" s="84"/>
      <c r="ERW1871" s="84"/>
      <c r="ERX1871" s="84"/>
      <c r="ERY1871" s="84"/>
      <c r="ERZ1871" s="84"/>
      <c r="ESA1871" s="84"/>
      <c r="ESB1871" s="84"/>
      <c r="ESC1871" s="84"/>
      <c r="ESD1871" s="84"/>
      <c r="ESE1871" s="84"/>
      <c r="ESF1871" s="84"/>
      <c r="ESG1871" s="84"/>
      <c r="ESH1871" s="84"/>
      <c r="ESI1871" s="84"/>
      <c r="ESJ1871" s="84"/>
      <c r="ESK1871" s="84"/>
      <c r="ESL1871" s="84"/>
      <c r="ESM1871" s="84"/>
      <c r="ESN1871" s="84"/>
      <c r="ESO1871" s="84"/>
      <c r="ESP1871" s="84"/>
      <c r="ESQ1871" s="84"/>
      <c r="ESR1871" s="84"/>
      <c r="ESS1871" s="84"/>
      <c r="EST1871" s="84"/>
      <c r="ESU1871" s="84"/>
      <c r="ESV1871" s="84"/>
      <c r="ESW1871" s="84"/>
      <c r="ESX1871" s="84"/>
      <c r="ESY1871" s="84"/>
      <c r="ESZ1871" s="84"/>
      <c r="ETA1871" s="84"/>
      <c r="ETB1871" s="84"/>
      <c r="ETC1871" s="84"/>
      <c r="ETD1871" s="84"/>
      <c r="ETE1871" s="84"/>
      <c r="ETF1871" s="84"/>
      <c r="ETG1871" s="84"/>
      <c r="ETH1871" s="84"/>
      <c r="ETI1871" s="84"/>
      <c r="ETJ1871" s="84"/>
      <c r="ETK1871" s="84"/>
      <c r="ETL1871" s="84"/>
      <c r="ETM1871" s="84"/>
      <c r="ETN1871" s="84"/>
      <c r="ETO1871" s="84"/>
      <c r="ETP1871" s="84"/>
      <c r="ETQ1871" s="84"/>
      <c r="ETR1871" s="84"/>
      <c r="ETS1871" s="84"/>
      <c r="ETT1871" s="84"/>
      <c r="ETU1871" s="84"/>
      <c r="ETV1871" s="84"/>
      <c r="ETW1871" s="84"/>
      <c r="ETX1871" s="84"/>
      <c r="ETY1871" s="84"/>
      <c r="ETZ1871" s="84"/>
      <c r="EUA1871" s="84"/>
      <c r="EUB1871" s="84"/>
      <c r="EUC1871" s="84"/>
      <c r="EUD1871" s="84"/>
      <c r="EUE1871" s="84"/>
      <c r="EUF1871" s="84"/>
      <c r="EUG1871" s="84"/>
      <c r="EUH1871" s="84"/>
      <c r="EUI1871" s="84"/>
      <c r="EUJ1871" s="84"/>
      <c r="EUK1871" s="84"/>
      <c r="EUL1871" s="84"/>
      <c r="EUM1871" s="84"/>
      <c r="EUN1871" s="84"/>
      <c r="EUO1871" s="84"/>
      <c r="EUP1871" s="84"/>
      <c r="EUQ1871" s="84"/>
      <c r="EUR1871" s="84"/>
      <c r="EUS1871" s="84"/>
      <c r="EUT1871" s="84"/>
      <c r="EUU1871" s="84"/>
      <c r="EUV1871" s="84"/>
      <c r="EUW1871" s="84"/>
      <c r="EUX1871" s="84"/>
      <c r="EUY1871" s="84"/>
      <c r="EUZ1871" s="84"/>
      <c r="EVA1871" s="84"/>
      <c r="EVB1871" s="84"/>
      <c r="EVC1871" s="84"/>
      <c r="EVD1871" s="84"/>
      <c r="EVE1871" s="84"/>
      <c r="EVF1871" s="84"/>
      <c r="EVG1871" s="84"/>
      <c r="EVH1871" s="84"/>
      <c r="EVI1871" s="84"/>
      <c r="EVJ1871" s="84"/>
      <c r="EVK1871" s="84"/>
      <c r="EVL1871" s="84"/>
      <c r="EVM1871" s="84"/>
      <c r="EVN1871" s="84"/>
      <c r="EVO1871" s="84"/>
      <c r="EVP1871" s="84"/>
      <c r="EVQ1871" s="84"/>
      <c r="EVR1871" s="84"/>
      <c r="EVS1871" s="84"/>
      <c r="EVT1871" s="84"/>
      <c r="EVU1871" s="84"/>
      <c r="EVV1871" s="84"/>
      <c r="EVW1871" s="84"/>
      <c r="EVX1871" s="84"/>
      <c r="EVY1871" s="84"/>
      <c r="EVZ1871" s="84"/>
      <c r="EWA1871" s="84"/>
      <c r="EWB1871" s="84"/>
      <c r="EWC1871" s="84"/>
      <c r="EWD1871" s="84"/>
      <c r="EWE1871" s="84"/>
      <c r="EWF1871" s="84"/>
      <c r="EWG1871" s="84"/>
      <c r="EWH1871" s="84"/>
      <c r="EWI1871" s="84"/>
      <c r="EWJ1871" s="84"/>
      <c r="EWK1871" s="84"/>
      <c r="EWL1871" s="84"/>
      <c r="EWM1871" s="84"/>
      <c r="EWN1871" s="84"/>
      <c r="EWO1871" s="84"/>
      <c r="EWP1871" s="84"/>
      <c r="EWQ1871" s="84"/>
      <c r="EWR1871" s="84"/>
      <c r="EWS1871" s="84"/>
      <c r="EWT1871" s="84"/>
      <c r="EWU1871" s="84"/>
      <c r="EWV1871" s="84"/>
      <c r="EWW1871" s="84"/>
      <c r="EWX1871" s="84"/>
      <c r="EWY1871" s="84"/>
      <c r="EWZ1871" s="84"/>
      <c r="EXA1871" s="84"/>
      <c r="EXB1871" s="84"/>
      <c r="EXC1871" s="84"/>
      <c r="EXD1871" s="84"/>
      <c r="EXE1871" s="84"/>
      <c r="EXF1871" s="84"/>
      <c r="EXG1871" s="84"/>
      <c r="EXH1871" s="84"/>
      <c r="EXI1871" s="84"/>
      <c r="EXJ1871" s="84"/>
      <c r="EXK1871" s="84"/>
      <c r="EXL1871" s="84"/>
      <c r="EXM1871" s="84"/>
      <c r="EXN1871" s="84"/>
      <c r="EXO1871" s="84"/>
      <c r="EXP1871" s="84"/>
      <c r="EXQ1871" s="84"/>
      <c r="EXR1871" s="84"/>
      <c r="EXS1871" s="84"/>
      <c r="EXT1871" s="84"/>
      <c r="EXU1871" s="84"/>
      <c r="EXV1871" s="84"/>
      <c r="EXW1871" s="84"/>
      <c r="EXX1871" s="84"/>
      <c r="EXY1871" s="84"/>
      <c r="EXZ1871" s="84"/>
      <c r="EYA1871" s="84"/>
      <c r="EYB1871" s="84"/>
      <c r="EYC1871" s="84"/>
      <c r="EYD1871" s="84"/>
      <c r="EYE1871" s="84"/>
      <c r="EYF1871" s="84"/>
      <c r="EYG1871" s="84"/>
      <c r="EYH1871" s="84"/>
      <c r="EYI1871" s="84"/>
      <c r="EYJ1871" s="84"/>
      <c r="EYK1871" s="84"/>
      <c r="EYL1871" s="84"/>
      <c r="EYM1871" s="84"/>
      <c r="EYN1871" s="84"/>
      <c r="EYO1871" s="84"/>
      <c r="EYP1871" s="84"/>
      <c r="EYQ1871" s="84"/>
      <c r="EYR1871" s="84"/>
      <c r="EYS1871" s="84"/>
      <c r="EYT1871" s="84"/>
      <c r="EYU1871" s="84"/>
      <c r="EYV1871" s="84"/>
      <c r="EYW1871" s="84"/>
      <c r="EYX1871" s="84"/>
      <c r="EYY1871" s="84"/>
      <c r="EYZ1871" s="84"/>
      <c r="EZA1871" s="84"/>
      <c r="EZB1871" s="84"/>
      <c r="EZC1871" s="84"/>
      <c r="EZD1871" s="84"/>
      <c r="EZE1871" s="84"/>
      <c r="EZF1871" s="84"/>
      <c r="EZG1871" s="84"/>
      <c r="EZH1871" s="84"/>
      <c r="EZI1871" s="84"/>
      <c r="EZJ1871" s="84"/>
      <c r="EZK1871" s="84"/>
      <c r="EZL1871" s="84"/>
      <c r="EZM1871" s="84"/>
      <c r="EZN1871" s="84"/>
      <c r="EZO1871" s="84"/>
      <c r="EZP1871" s="84"/>
      <c r="EZQ1871" s="84"/>
      <c r="EZR1871" s="84"/>
      <c r="EZS1871" s="84"/>
      <c r="EZT1871" s="84"/>
      <c r="EZU1871" s="84"/>
      <c r="EZV1871" s="84"/>
      <c r="EZW1871" s="84"/>
      <c r="EZX1871" s="84"/>
      <c r="EZY1871" s="84"/>
      <c r="EZZ1871" s="84"/>
      <c r="FAA1871" s="84"/>
      <c r="FAB1871" s="84"/>
      <c r="FAC1871" s="84"/>
      <c r="FAD1871" s="84"/>
      <c r="FAE1871" s="84"/>
      <c r="FAF1871" s="84"/>
      <c r="FAG1871" s="84"/>
      <c r="FAH1871" s="84"/>
      <c r="FAI1871" s="84"/>
      <c r="FAJ1871" s="84"/>
      <c r="FAK1871" s="84"/>
      <c r="FAL1871" s="84"/>
      <c r="FAM1871" s="84"/>
      <c r="FAN1871" s="84"/>
      <c r="FAO1871" s="84"/>
      <c r="FAP1871" s="84"/>
      <c r="FAQ1871" s="84"/>
      <c r="FAR1871" s="84"/>
      <c r="FAS1871" s="84"/>
      <c r="FAT1871" s="84"/>
      <c r="FAU1871" s="84"/>
      <c r="FAV1871" s="84"/>
      <c r="FAW1871" s="84"/>
      <c r="FAX1871" s="84"/>
      <c r="FAY1871" s="84"/>
      <c r="FAZ1871" s="84"/>
      <c r="FBA1871" s="84"/>
      <c r="FBB1871" s="84"/>
      <c r="FBC1871" s="84"/>
      <c r="FBD1871" s="84"/>
      <c r="FBE1871" s="84"/>
      <c r="FBF1871" s="84"/>
      <c r="FBG1871" s="84"/>
      <c r="FBH1871" s="84"/>
      <c r="FBI1871" s="84"/>
      <c r="FBJ1871" s="84"/>
      <c r="FBK1871" s="84"/>
      <c r="FBL1871" s="84"/>
      <c r="FBM1871" s="84"/>
      <c r="FBN1871" s="84"/>
      <c r="FBO1871" s="84"/>
      <c r="FBP1871" s="84"/>
      <c r="FBQ1871" s="84"/>
      <c r="FBR1871" s="84"/>
      <c r="FBS1871" s="84"/>
      <c r="FBT1871" s="84"/>
      <c r="FBU1871" s="84"/>
      <c r="FBV1871" s="84"/>
      <c r="FBW1871" s="84"/>
      <c r="FBX1871" s="84"/>
      <c r="FBY1871" s="84"/>
      <c r="FBZ1871" s="84"/>
      <c r="FCA1871" s="84"/>
      <c r="FCB1871" s="84"/>
      <c r="FCC1871" s="84"/>
      <c r="FCD1871" s="84"/>
      <c r="FCE1871" s="84"/>
      <c r="FCF1871" s="84"/>
      <c r="FCG1871" s="84"/>
      <c r="FCH1871" s="84"/>
      <c r="FCI1871" s="84"/>
      <c r="FCJ1871" s="84"/>
      <c r="FCK1871" s="84"/>
      <c r="FCL1871" s="84"/>
      <c r="FCM1871" s="84"/>
      <c r="FCN1871" s="84"/>
      <c r="FCO1871" s="84"/>
      <c r="FCP1871" s="84"/>
      <c r="FCQ1871" s="84"/>
      <c r="FCR1871" s="84"/>
      <c r="FCS1871" s="84"/>
      <c r="FCT1871" s="84"/>
      <c r="FCU1871" s="84"/>
      <c r="FCV1871" s="84"/>
      <c r="FCW1871" s="84"/>
      <c r="FCX1871" s="84"/>
      <c r="FCY1871" s="84"/>
      <c r="FCZ1871" s="84"/>
      <c r="FDA1871" s="84"/>
      <c r="FDB1871" s="84"/>
      <c r="FDC1871" s="84"/>
      <c r="FDD1871" s="84"/>
      <c r="FDE1871" s="84"/>
      <c r="FDF1871" s="84"/>
      <c r="FDG1871" s="84"/>
      <c r="FDH1871" s="84"/>
      <c r="FDI1871" s="84"/>
      <c r="FDJ1871" s="84"/>
      <c r="FDK1871" s="84"/>
      <c r="FDL1871" s="84"/>
      <c r="FDM1871" s="84"/>
      <c r="FDN1871" s="84"/>
      <c r="FDO1871" s="84"/>
      <c r="FDP1871" s="84"/>
      <c r="FDQ1871" s="84"/>
      <c r="FDR1871" s="84"/>
      <c r="FDS1871" s="84"/>
      <c r="FDT1871" s="84"/>
      <c r="FDU1871" s="84"/>
      <c r="FDV1871" s="84"/>
      <c r="FDW1871" s="84"/>
      <c r="FDX1871" s="84"/>
      <c r="FDY1871" s="84"/>
      <c r="FDZ1871" s="84"/>
      <c r="FEA1871" s="84"/>
      <c r="FEB1871" s="84"/>
      <c r="FEC1871" s="84"/>
      <c r="FED1871" s="84"/>
      <c r="FEE1871" s="84"/>
      <c r="FEF1871" s="84"/>
      <c r="FEG1871" s="84"/>
      <c r="FEH1871" s="84"/>
      <c r="FEI1871" s="84"/>
      <c r="FEJ1871" s="84"/>
      <c r="FEK1871" s="84"/>
      <c r="FEL1871" s="84"/>
      <c r="FEM1871" s="84"/>
      <c r="FEN1871" s="84"/>
      <c r="FEO1871" s="84"/>
      <c r="FEP1871" s="84"/>
      <c r="FEQ1871" s="84"/>
      <c r="FER1871" s="84"/>
      <c r="FES1871" s="84"/>
      <c r="FET1871" s="84"/>
      <c r="FEU1871" s="84"/>
      <c r="FEV1871" s="84"/>
      <c r="FEW1871" s="84"/>
      <c r="FEX1871" s="84"/>
      <c r="FEY1871" s="84"/>
      <c r="FEZ1871" s="84"/>
      <c r="FFA1871" s="84"/>
      <c r="FFB1871" s="84"/>
      <c r="FFC1871" s="84"/>
      <c r="FFD1871" s="84"/>
      <c r="FFE1871" s="84"/>
      <c r="FFF1871" s="84"/>
      <c r="FFG1871" s="84"/>
      <c r="FFH1871" s="84"/>
      <c r="FFI1871" s="84"/>
      <c r="FFJ1871" s="84"/>
      <c r="FFK1871" s="84"/>
      <c r="FFL1871" s="84"/>
      <c r="FFM1871" s="84"/>
      <c r="FFN1871" s="84"/>
      <c r="FFO1871" s="84"/>
      <c r="FFP1871" s="84"/>
      <c r="FFQ1871" s="84"/>
      <c r="FFR1871" s="84"/>
      <c r="FFS1871" s="84"/>
      <c r="FFT1871" s="84"/>
      <c r="FFU1871" s="84"/>
      <c r="FFV1871" s="84"/>
      <c r="FFW1871" s="84"/>
      <c r="FFX1871" s="84"/>
      <c r="FFY1871" s="84"/>
      <c r="FFZ1871" s="84"/>
      <c r="FGA1871" s="84"/>
      <c r="FGB1871" s="84"/>
      <c r="FGC1871" s="84"/>
      <c r="FGD1871" s="84"/>
      <c r="FGE1871" s="84"/>
      <c r="FGF1871" s="84"/>
      <c r="FGG1871" s="84"/>
      <c r="FGH1871" s="84"/>
      <c r="FGI1871" s="84"/>
      <c r="FGJ1871" s="84"/>
      <c r="FGK1871" s="84"/>
      <c r="FGL1871" s="84"/>
      <c r="FGM1871" s="84"/>
      <c r="FGN1871" s="84"/>
      <c r="FGO1871" s="84"/>
      <c r="FGP1871" s="84"/>
      <c r="FGQ1871" s="84"/>
      <c r="FGR1871" s="84"/>
      <c r="FGS1871" s="84"/>
      <c r="FGT1871" s="84"/>
      <c r="FGU1871" s="84"/>
      <c r="FGV1871" s="84"/>
      <c r="FGW1871" s="84"/>
      <c r="FGX1871" s="84"/>
      <c r="FGY1871" s="84"/>
      <c r="FGZ1871" s="84"/>
      <c r="FHA1871" s="84"/>
      <c r="FHB1871" s="84"/>
      <c r="FHC1871" s="84"/>
      <c r="FHD1871" s="84"/>
      <c r="FHE1871" s="84"/>
      <c r="FHF1871" s="84"/>
      <c r="FHG1871" s="84"/>
      <c r="FHH1871" s="84"/>
      <c r="FHI1871" s="84"/>
      <c r="FHJ1871" s="84"/>
      <c r="FHK1871" s="84"/>
      <c r="FHL1871" s="84"/>
      <c r="FHM1871" s="84"/>
      <c r="FHN1871" s="84"/>
      <c r="FHO1871" s="84"/>
      <c r="FHP1871" s="84"/>
      <c r="FHQ1871" s="84"/>
      <c r="FHR1871" s="84"/>
      <c r="FHS1871" s="84"/>
      <c r="FHT1871" s="84"/>
      <c r="FHU1871" s="84"/>
      <c r="FHV1871" s="84"/>
      <c r="FHW1871" s="84"/>
      <c r="FHX1871" s="84"/>
      <c r="FHY1871" s="84"/>
      <c r="FHZ1871" s="84"/>
      <c r="FIA1871" s="84"/>
      <c r="FIB1871" s="84"/>
      <c r="FIC1871" s="84"/>
      <c r="FID1871" s="84"/>
      <c r="FIE1871" s="84"/>
      <c r="FIF1871" s="84"/>
      <c r="FIG1871" s="84"/>
      <c r="FIH1871" s="84"/>
      <c r="FII1871" s="84"/>
      <c r="FIJ1871" s="84"/>
      <c r="FIK1871" s="84"/>
      <c r="FIL1871" s="84"/>
      <c r="FIM1871" s="84"/>
      <c r="FIN1871" s="84"/>
      <c r="FIO1871" s="84"/>
      <c r="FIP1871" s="84"/>
      <c r="FIQ1871" s="84"/>
      <c r="FIR1871" s="84"/>
      <c r="FIS1871" s="84"/>
      <c r="FIT1871" s="84"/>
      <c r="FIU1871" s="84"/>
      <c r="FIV1871" s="84"/>
      <c r="FIW1871" s="84"/>
      <c r="FIX1871" s="84"/>
      <c r="FIY1871" s="84"/>
      <c r="FIZ1871" s="84"/>
      <c r="FJA1871" s="84"/>
      <c r="FJB1871" s="84"/>
      <c r="FJC1871" s="84"/>
      <c r="FJD1871" s="84"/>
      <c r="FJE1871" s="84"/>
      <c r="FJF1871" s="84"/>
      <c r="FJG1871" s="84"/>
      <c r="FJH1871" s="84"/>
      <c r="FJI1871" s="84"/>
      <c r="FJJ1871" s="84"/>
      <c r="FJK1871" s="84"/>
      <c r="FJL1871" s="84"/>
      <c r="FJM1871" s="84"/>
      <c r="FJN1871" s="84"/>
      <c r="FJO1871" s="84"/>
      <c r="FJP1871" s="84"/>
      <c r="FJQ1871" s="84"/>
      <c r="FJR1871" s="84"/>
      <c r="FJS1871" s="84"/>
      <c r="FJT1871" s="84"/>
      <c r="FJU1871" s="84"/>
      <c r="FJV1871" s="84"/>
      <c r="FJW1871" s="84"/>
      <c r="FJX1871" s="84"/>
      <c r="FJY1871" s="84"/>
      <c r="FJZ1871" s="84"/>
      <c r="FKA1871" s="84"/>
      <c r="FKB1871" s="84"/>
      <c r="FKC1871" s="84"/>
      <c r="FKD1871" s="84"/>
      <c r="FKE1871" s="84"/>
      <c r="FKF1871" s="84"/>
      <c r="FKG1871" s="84"/>
      <c r="FKH1871" s="84"/>
      <c r="FKI1871" s="84"/>
      <c r="FKJ1871" s="84"/>
      <c r="FKK1871" s="84"/>
      <c r="FKL1871" s="84"/>
      <c r="FKM1871" s="84"/>
      <c r="FKN1871" s="84"/>
      <c r="FKO1871" s="84"/>
      <c r="FKP1871" s="84"/>
      <c r="FKQ1871" s="84"/>
      <c r="FKR1871" s="84"/>
      <c r="FKS1871" s="84"/>
      <c r="FKT1871" s="84"/>
      <c r="FKU1871" s="84"/>
      <c r="FKV1871" s="84"/>
      <c r="FKW1871" s="84"/>
      <c r="FKX1871" s="84"/>
      <c r="FKY1871" s="84"/>
      <c r="FKZ1871" s="84"/>
      <c r="FLA1871" s="84"/>
      <c r="FLB1871" s="84"/>
      <c r="FLC1871" s="84"/>
      <c r="FLD1871" s="84"/>
      <c r="FLE1871" s="84"/>
      <c r="FLF1871" s="84"/>
      <c r="FLG1871" s="84"/>
      <c r="FLH1871" s="84"/>
      <c r="FLI1871" s="84"/>
      <c r="FLJ1871" s="84"/>
      <c r="FLK1871" s="84"/>
      <c r="FLL1871" s="84"/>
      <c r="FLM1871" s="84"/>
      <c r="FLN1871" s="84"/>
      <c r="FLO1871" s="84"/>
      <c r="FLP1871" s="84"/>
      <c r="FLQ1871" s="84"/>
      <c r="FLR1871" s="84"/>
      <c r="FLS1871" s="84"/>
      <c r="FLT1871" s="84"/>
      <c r="FLU1871" s="84"/>
      <c r="FLV1871" s="84"/>
      <c r="FLW1871" s="84"/>
      <c r="FLX1871" s="84"/>
      <c r="FLY1871" s="84"/>
      <c r="FLZ1871" s="84"/>
      <c r="FMA1871" s="84"/>
      <c r="FMB1871" s="84"/>
      <c r="FMC1871" s="84"/>
      <c r="FMD1871" s="84"/>
      <c r="FME1871" s="84"/>
      <c r="FMF1871" s="84"/>
      <c r="FMG1871" s="84"/>
      <c r="FMH1871" s="84"/>
      <c r="FMI1871" s="84"/>
      <c r="FMJ1871" s="84"/>
      <c r="FMK1871" s="84"/>
      <c r="FML1871" s="84"/>
      <c r="FMM1871" s="84"/>
      <c r="FMN1871" s="84"/>
      <c r="FMO1871" s="84"/>
      <c r="FMP1871" s="84"/>
      <c r="FMQ1871" s="84"/>
      <c r="FMR1871" s="84"/>
      <c r="FMS1871" s="84"/>
      <c r="FMT1871" s="84"/>
      <c r="FMU1871" s="84"/>
      <c r="FMV1871" s="84"/>
      <c r="FMW1871" s="84"/>
      <c r="FMX1871" s="84"/>
      <c r="FMY1871" s="84"/>
      <c r="FMZ1871" s="84"/>
      <c r="FNA1871" s="84"/>
      <c r="FNB1871" s="84"/>
      <c r="FNC1871" s="84"/>
      <c r="FND1871" s="84"/>
      <c r="FNE1871" s="84"/>
      <c r="FNF1871" s="84"/>
      <c r="FNG1871" s="84"/>
      <c r="FNH1871" s="84"/>
      <c r="FNI1871" s="84"/>
      <c r="FNJ1871" s="84"/>
      <c r="FNK1871" s="84"/>
      <c r="FNL1871" s="84"/>
      <c r="FNM1871" s="84"/>
      <c r="FNN1871" s="84"/>
      <c r="FNO1871" s="84"/>
      <c r="FNP1871" s="84"/>
      <c r="FNQ1871" s="84"/>
      <c r="FNR1871" s="84"/>
      <c r="FNS1871" s="84"/>
      <c r="FNT1871" s="84"/>
      <c r="FNU1871" s="84"/>
      <c r="FNV1871" s="84"/>
      <c r="FNW1871" s="84"/>
      <c r="FNX1871" s="84"/>
      <c r="FNY1871" s="84"/>
      <c r="FNZ1871" s="84"/>
      <c r="FOA1871" s="84"/>
      <c r="FOB1871" s="84"/>
      <c r="FOC1871" s="84"/>
      <c r="FOD1871" s="84"/>
      <c r="FOE1871" s="84"/>
      <c r="FOF1871" s="84"/>
      <c r="FOG1871" s="84"/>
      <c r="FOH1871" s="84"/>
      <c r="FOI1871" s="84"/>
      <c r="FOJ1871" s="84"/>
      <c r="FOK1871" s="84"/>
      <c r="FOL1871" s="84"/>
      <c r="FOM1871" s="84"/>
      <c r="FON1871" s="84"/>
      <c r="FOO1871" s="84"/>
      <c r="FOP1871" s="84"/>
      <c r="FOQ1871" s="84"/>
      <c r="FOR1871" s="84"/>
      <c r="FOS1871" s="84"/>
      <c r="FOT1871" s="84"/>
      <c r="FOU1871" s="84"/>
      <c r="FOV1871" s="84"/>
      <c r="FOW1871" s="84"/>
      <c r="FOX1871" s="84"/>
      <c r="FOY1871" s="84"/>
      <c r="FOZ1871" s="84"/>
      <c r="FPA1871" s="84"/>
      <c r="FPB1871" s="84"/>
      <c r="FPC1871" s="84"/>
      <c r="FPD1871" s="84"/>
      <c r="FPE1871" s="84"/>
      <c r="FPF1871" s="84"/>
      <c r="FPG1871" s="84"/>
      <c r="FPH1871" s="84"/>
      <c r="FPI1871" s="84"/>
      <c r="FPJ1871" s="84"/>
      <c r="FPK1871" s="84"/>
      <c r="FPL1871" s="84"/>
      <c r="FPM1871" s="84"/>
      <c r="FPN1871" s="84"/>
      <c r="FPO1871" s="84"/>
      <c r="FPP1871" s="84"/>
      <c r="FPQ1871" s="84"/>
      <c r="FPR1871" s="84"/>
      <c r="FPS1871" s="84"/>
      <c r="FPT1871" s="84"/>
      <c r="FPU1871" s="84"/>
      <c r="FPV1871" s="84"/>
      <c r="FPW1871" s="84"/>
      <c r="FPX1871" s="84"/>
      <c r="FPY1871" s="84"/>
      <c r="FPZ1871" s="84"/>
      <c r="FQA1871" s="84"/>
      <c r="FQB1871" s="84"/>
      <c r="FQC1871" s="84"/>
      <c r="FQD1871" s="84"/>
      <c r="FQE1871" s="84"/>
      <c r="FQF1871" s="84"/>
      <c r="FQG1871" s="84"/>
      <c r="FQH1871" s="84"/>
      <c r="FQI1871" s="84"/>
      <c r="FQJ1871" s="84"/>
      <c r="FQK1871" s="84"/>
      <c r="FQL1871" s="84"/>
      <c r="FQM1871" s="84"/>
      <c r="FQN1871" s="84"/>
      <c r="FQO1871" s="84"/>
      <c r="FQP1871" s="84"/>
      <c r="FQQ1871" s="84"/>
      <c r="FQR1871" s="84"/>
      <c r="FQS1871" s="84"/>
      <c r="FQT1871" s="84"/>
      <c r="FQU1871" s="84"/>
      <c r="FQV1871" s="84"/>
      <c r="FQW1871" s="84"/>
      <c r="FQX1871" s="84"/>
      <c r="FQY1871" s="84"/>
      <c r="FQZ1871" s="84"/>
      <c r="FRA1871" s="84"/>
      <c r="FRB1871" s="84"/>
      <c r="FRC1871" s="84"/>
      <c r="FRD1871" s="84"/>
      <c r="FRE1871" s="84"/>
      <c r="FRF1871" s="84"/>
      <c r="FRG1871" s="84"/>
      <c r="FRH1871" s="84"/>
      <c r="FRI1871" s="84"/>
      <c r="FRJ1871" s="84"/>
      <c r="FRK1871" s="84"/>
      <c r="FRL1871" s="84"/>
      <c r="FRM1871" s="84"/>
      <c r="FRN1871" s="84"/>
      <c r="FRO1871" s="84"/>
      <c r="FRP1871" s="84"/>
      <c r="FRQ1871" s="84"/>
      <c r="FRR1871" s="84"/>
      <c r="FRS1871" s="84"/>
      <c r="FRT1871" s="84"/>
      <c r="FRU1871" s="84"/>
      <c r="FRV1871" s="84"/>
      <c r="FRW1871" s="84"/>
      <c r="FRX1871" s="84"/>
      <c r="FRY1871" s="84"/>
      <c r="FRZ1871" s="84"/>
      <c r="FSA1871" s="84"/>
      <c r="FSB1871" s="84"/>
      <c r="FSC1871" s="84"/>
      <c r="FSD1871" s="84"/>
      <c r="FSE1871" s="84"/>
      <c r="FSF1871" s="84"/>
      <c r="FSG1871" s="84"/>
      <c r="FSH1871" s="84"/>
      <c r="FSI1871" s="84"/>
      <c r="FSJ1871" s="84"/>
      <c r="FSK1871" s="84"/>
      <c r="FSL1871" s="84"/>
      <c r="FSM1871" s="84"/>
      <c r="FSN1871" s="84"/>
      <c r="FSO1871" s="84"/>
      <c r="FSP1871" s="84"/>
      <c r="FSQ1871" s="84"/>
      <c r="FSR1871" s="84"/>
      <c r="FSS1871" s="84"/>
      <c r="FST1871" s="84"/>
      <c r="FSU1871" s="84"/>
      <c r="FSV1871" s="84"/>
      <c r="FSW1871" s="84"/>
      <c r="FSX1871" s="84"/>
      <c r="FSY1871" s="84"/>
      <c r="FSZ1871" s="84"/>
      <c r="FTA1871" s="84"/>
      <c r="FTB1871" s="84"/>
      <c r="FTC1871" s="84"/>
      <c r="FTD1871" s="84"/>
      <c r="FTE1871" s="84"/>
      <c r="FTF1871" s="84"/>
      <c r="FTG1871" s="84"/>
      <c r="FTH1871" s="84"/>
      <c r="FTI1871" s="84"/>
      <c r="FTJ1871" s="84"/>
      <c r="FTK1871" s="84"/>
      <c r="FTL1871" s="84"/>
      <c r="FTM1871" s="84"/>
      <c r="FTN1871" s="84"/>
      <c r="FTO1871" s="84"/>
      <c r="FTP1871" s="84"/>
      <c r="FTQ1871" s="84"/>
      <c r="FTR1871" s="84"/>
      <c r="FTS1871" s="84"/>
      <c r="FTT1871" s="84"/>
      <c r="FTU1871" s="84"/>
      <c r="FTV1871" s="84"/>
      <c r="FTW1871" s="84"/>
      <c r="FTX1871" s="84"/>
      <c r="FTY1871" s="84"/>
      <c r="FTZ1871" s="84"/>
      <c r="FUA1871" s="84"/>
      <c r="FUB1871" s="84"/>
      <c r="FUC1871" s="84"/>
      <c r="FUD1871" s="84"/>
      <c r="FUE1871" s="84"/>
      <c r="FUF1871" s="84"/>
      <c r="FUG1871" s="84"/>
      <c r="FUH1871" s="84"/>
      <c r="FUI1871" s="84"/>
      <c r="FUJ1871" s="84"/>
      <c r="FUK1871" s="84"/>
      <c r="FUL1871" s="84"/>
      <c r="FUM1871" s="84"/>
      <c r="FUN1871" s="84"/>
      <c r="FUO1871" s="84"/>
      <c r="FUP1871" s="84"/>
      <c r="FUQ1871" s="84"/>
      <c r="FUR1871" s="84"/>
      <c r="FUS1871" s="84"/>
      <c r="FUT1871" s="84"/>
      <c r="FUU1871" s="84"/>
      <c r="FUV1871" s="84"/>
      <c r="FUW1871" s="84"/>
      <c r="FUX1871" s="84"/>
      <c r="FUY1871" s="84"/>
      <c r="FUZ1871" s="84"/>
      <c r="FVA1871" s="84"/>
      <c r="FVB1871" s="84"/>
      <c r="FVC1871" s="84"/>
      <c r="FVD1871" s="84"/>
      <c r="FVE1871" s="84"/>
      <c r="FVF1871" s="84"/>
      <c r="FVG1871" s="84"/>
      <c r="FVH1871" s="84"/>
      <c r="FVI1871" s="84"/>
      <c r="FVJ1871" s="84"/>
      <c r="FVK1871" s="84"/>
      <c r="FVL1871" s="84"/>
      <c r="FVM1871" s="84"/>
      <c r="FVN1871" s="84"/>
      <c r="FVO1871" s="84"/>
      <c r="FVP1871" s="84"/>
      <c r="FVQ1871" s="84"/>
      <c r="FVR1871" s="84"/>
      <c r="FVS1871" s="84"/>
      <c r="FVT1871" s="84"/>
      <c r="FVU1871" s="84"/>
      <c r="FVV1871" s="84"/>
      <c r="FVW1871" s="84"/>
      <c r="FVX1871" s="84"/>
      <c r="FVY1871" s="84"/>
      <c r="FVZ1871" s="84"/>
      <c r="FWA1871" s="84"/>
      <c r="FWB1871" s="84"/>
      <c r="FWC1871" s="84"/>
      <c r="FWD1871" s="84"/>
      <c r="FWE1871" s="84"/>
      <c r="FWF1871" s="84"/>
      <c r="FWG1871" s="84"/>
      <c r="FWH1871" s="84"/>
      <c r="FWI1871" s="84"/>
      <c r="FWJ1871" s="84"/>
      <c r="FWK1871" s="84"/>
      <c r="FWL1871" s="84"/>
      <c r="FWM1871" s="84"/>
      <c r="FWN1871" s="84"/>
      <c r="FWO1871" s="84"/>
      <c r="FWP1871" s="84"/>
      <c r="FWQ1871" s="84"/>
      <c r="FWR1871" s="84"/>
      <c r="FWS1871" s="84"/>
      <c r="FWT1871" s="84"/>
      <c r="FWU1871" s="84"/>
      <c r="FWV1871" s="84"/>
      <c r="FWW1871" s="84"/>
      <c r="FWX1871" s="84"/>
      <c r="FWY1871" s="84"/>
      <c r="FWZ1871" s="84"/>
      <c r="FXA1871" s="84"/>
      <c r="FXB1871" s="84"/>
      <c r="FXC1871" s="84"/>
      <c r="FXD1871" s="84"/>
      <c r="FXE1871" s="84"/>
      <c r="FXF1871" s="84"/>
      <c r="FXG1871" s="84"/>
      <c r="FXH1871" s="84"/>
      <c r="FXI1871" s="84"/>
      <c r="FXJ1871" s="84"/>
      <c r="FXK1871" s="84"/>
      <c r="FXL1871" s="84"/>
      <c r="FXM1871" s="84"/>
      <c r="FXN1871" s="84"/>
      <c r="FXO1871" s="84"/>
      <c r="FXP1871" s="84"/>
      <c r="FXQ1871" s="84"/>
      <c r="FXR1871" s="84"/>
      <c r="FXS1871" s="84"/>
      <c r="FXT1871" s="84"/>
      <c r="FXU1871" s="84"/>
      <c r="FXV1871" s="84"/>
      <c r="FXW1871" s="84"/>
      <c r="FXX1871" s="84"/>
      <c r="FXY1871" s="84"/>
      <c r="FXZ1871" s="84"/>
      <c r="FYA1871" s="84"/>
      <c r="FYB1871" s="84"/>
      <c r="FYC1871" s="84"/>
      <c r="FYD1871" s="84"/>
      <c r="FYE1871" s="84"/>
      <c r="FYF1871" s="84"/>
      <c r="FYG1871" s="84"/>
      <c r="FYH1871" s="84"/>
      <c r="FYI1871" s="84"/>
      <c r="FYJ1871" s="84"/>
      <c r="FYK1871" s="84"/>
      <c r="FYL1871" s="84"/>
      <c r="FYM1871" s="84"/>
      <c r="FYN1871" s="84"/>
      <c r="FYO1871" s="84"/>
      <c r="FYP1871" s="84"/>
      <c r="FYQ1871" s="84"/>
      <c r="FYR1871" s="84"/>
      <c r="FYS1871" s="84"/>
      <c r="FYT1871" s="84"/>
      <c r="FYU1871" s="84"/>
      <c r="FYV1871" s="84"/>
      <c r="FYW1871" s="84"/>
      <c r="FYX1871" s="84"/>
      <c r="FYY1871" s="84"/>
      <c r="FYZ1871" s="84"/>
      <c r="FZA1871" s="84"/>
      <c r="FZB1871" s="84"/>
      <c r="FZC1871" s="84"/>
      <c r="FZD1871" s="84"/>
      <c r="FZE1871" s="84"/>
      <c r="FZF1871" s="84"/>
      <c r="FZG1871" s="84"/>
      <c r="FZH1871" s="84"/>
      <c r="FZI1871" s="84"/>
      <c r="FZJ1871" s="84"/>
      <c r="FZK1871" s="84"/>
      <c r="FZL1871" s="84"/>
      <c r="FZM1871" s="84"/>
      <c r="FZN1871" s="84"/>
      <c r="FZO1871" s="84"/>
      <c r="FZP1871" s="84"/>
      <c r="FZQ1871" s="84"/>
      <c r="FZR1871" s="84"/>
      <c r="FZS1871" s="84"/>
      <c r="FZT1871" s="84"/>
      <c r="FZU1871" s="84"/>
      <c r="FZV1871" s="84"/>
      <c r="FZW1871" s="84"/>
      <c r="FZX1871" s="84"/>
      <c r="FZY1871" s="84"/>
      <c r="FZZ1871" s="84"/>
      <c r="GAA1871" s="84"/>
      <c r="GAB1871" s="84"/>
      <c r="GAC1871" s="84"/>
      <c r="GAD1871" s="84"/>
      <c r="GAE1871" s="84"/>
      <c r="GAF1871" s="84"/>
      <c r="GAG1871" s="84"/>
      <c r="GAH1871" s="84"/>
      <c r="GAI1871" s="84"/>
      <c r="GAJ1871" s="84"/>
      <c r="GAK1871" s="84"/>
      <c r="GAL1871" s="84"/>
      <c r="GAM1871" s="84"/>
      <c r="GAN1871" s="84"/>
      <c r="GAO1871" s="84"/>
      <c r="GAP1871" s="84"/>
      <c r="GAQ1871" s="84"/>
      <c r="GAR1871" s="84"/>
      <c r="GAS1871" s="84"/>
      <c r="GAT1871" s="84"/>
      <c r="GAU1871" s="84"/>
      <c r="GAV1871" s="84"/>
      <c r="GAW1871" s="84"/>
      <c r="GAX1871" s="84"/>
      <c r="GAY1871" s="84"/>
      <c r="GAZ1871" s="84"/>
      <c r="GBA1871" s="84"/>
      <c r="GBB1871" s="84"/>
      <c r="GBC1871" s="84"/>
      <c r="GBD1871" s="84"/>
      <c r="GBE1871" s="84"/>
      <c r="GBF1871" s="84"/>
      <c r="GBG1871" s="84"/>
      <c r="GBH1871" s="84"/>
      <c r="GBI1871" s="84"/>
      <c r="GBJ1871" s="84"/>
      <c r="GBK1871" s="84"/>
      <c r="GBL1871" s="84"/>
      <c r="GBM1871" s="84"/>
      <c r="GBN1871" s="84"/>
      <c r="GBO1871" s="84"/>
      <c r="GBP1871" s="84"/>
      <c r="GBQ1871" s="84"/>
      <c r="GBR1871" s="84"/>
      <c r="GBS1871" s="84"/>
      <c r="GBT1871" s="84"/>
      <c r="GBU1871" s="84"/>
      <c r="GBV1871" s="84"/>
      <c r="GBW1871" s="84"/>
      <c r="GBX1871" s="84"/>
      <c r="GBY1871" s="84"/>
      <c r="GBZ1871" s="84"/>
      <c r="GCA1871" s="84"/>
      <c r="GCB1871" s="84"/>
      <c r="GCC1871" s="84"/>
      <c r="GCD1871" s="84"/>
      <c r="GCE1871" s="84"/>
      <c r="GCF1871" s="84"/>
      <c r="GCG1871" s="84"/>
      <c r="GCH1871" s="84"/>
      <c r="GCI1871" s="84"/>
      <c r="GCJ1871" s="84"/>
      <c r="GCK1871" s="84"/>
      <c r="GCL1871" s="84"/>
      <c r="GCM1871" s="84"/>
      <c r="GCN1871" s="84"/>
      <c r="GCO1871" s="84"/>
      <c r="GCP1871" s="84"/>
      <c r="GCQ1871" s="84"/>
      <c r="GCR1871" s="84"/>
      <c r="GCS1871" s="84"/>
      <c r="GCT1871" s="84"/>
      <c r="GCU1871" s="84"/>
      <c r="GCV1871" s="84"/>
      <c r="GCW1871" s="84"/>
      <c r="GCX1871" s="84"/>
      <c r="GCY1871" s="84"/>
      <c r="GCZ1871" s="84"/>
      <c r="GDA1871" s="84"/>
      <c r="GDB1871" s="84"/>
      <c r="GDC1871" s="84"/>
      <c r="GDD1871" s="84"/>
      <c r="GDE1871" s="84"/>
      <c r="GDF1871" s="84"/>
      <c r="GDG1871" s="84"/>
      <c r="GDH1871" s="84"/>
      <c r="GDI1871" s="84"/>
      <c r="GDJ1871" s="84"/>
      <c r="GDK1871" s="84"/>
      <c r="GDL1871" s="84"/>
      <c r="GDM1871" s="84"/>
      <c r="GDN1871" s="84"/>
      <c r="GDO1871" s="84"/>
      <c r="GDP1871" s="84"/>
      <c r="GDQ1871" s="84"/>
      <c r="GDR1871" s="84"/>
      <c r="GDS1871" s="84"/>
      <c r="GDT1871" s="84"/>
      <c r="GDU1871" s="84"/>
      <c r="GDV1871" s="84"/>
      <c r="GDW1871" s="84"/>
      <c r="GDX1871" s="84"/>
      <c r="GDY1871" s="84"/>
      <c r="GDZ1871" s="84"/>
      <c r="GEA1871" s="84"/>
      <c r="GEB1871" s="84"/>
      <c r="GEC1871" s="84"/>
      <c r="GED1871" s="84"/>
      <c r="GEE1871" s="84"/>
      <c r="GEF1871" s="84"/>
      <c r="GEG1871" s="84"/>
      <c r="GEH1871" s="84"/>
      <c r="GEI1871" s="84"/>
      <c r="GEJ1871" s="84"/>
      <c r="GEK1871" s="84"/>
      <c r="GEL1871" s="84"/>
      <c r="GEM1871" s="84"/>
      <c r="GEN1871" s="84"/>
      <c r="GEO1871" s="84"/>
      <c r="GEP1871" s="84"/>
      <c r="GEQ1871" s="84"/>
      <c r="GER1871" s="84"/>
      <c r="GES1871" s="84"/>
      <c r="GET1871" s="84"/>
      <c r="GEU1871" s="84"/>
      <c r="GEV1871" s="84"/>
      <c r="GEW1871" s="84"/>
      <c r="GEX1871" s="84"/>
      <c r="GEY1871" s="84"/>
      <c r="GEZ1871" s="84"/>
      <c r="GFA1871" s="84"/>
      <c r="GFB1871" s="84"/>
      <c r="GFC1871" s="84"/>
      <c r="GFD1871" s="84"/>
      <c r="GFE1871" s="84"/>
      <c r="GFF1871" s="84"/>
      <c r="GFG1871" s="84"/>
      <c r="GFH1871" s="84"/>
      <c r="GFI1871" s="84"/>
      <c r="GFJ1871" s="84"/>
      <c r="GFK1871" s="84"/>
      <c r="GFL1871" s="84"/>
      <c r="GFM1871" s="84"/>
      <c r="GFN1871" s="84"/>
      <c r="GFO1871" s="84"/>
      <c r="GFP1871" s="84"/>
      <c r="GFQ1871" s="84"/>
      <c r="GFR1871" s="84"/>
      <c r="GFS1871" s="84"/>
      <c r="GFT1871" s="84"/>
      <c r="GFU1871" s="84"/>
      <c r="GFV1871" s="84"/>
      <c r="GFW1871" s="84"/>
      <c r="GFX1871" s="84"/>
      <c r="GFY1871" s="84"/>
      <c r="GFZ1871" s="84"/>
      <c r="GGA1871" s="84"/>
      <c r="GGB1871" s="84"/>
      <c r="GGC1871" s="84"/>
      <c r="GGD1871" s="84"/>
      <c r="GGE1871" s="84"/>
      <c r="GGF1871" s="84"/>
      <c r="GGG1871" s="84"/>
      <c r="GGH1871" s="84"/>
      <c r="GGI1871" s="84"/>
      <c r="GGJ1871" s="84"/>
      <c r="GGK1871" s="84"/>
      <c r="GGL1871" s="84"/>
      <c r="GGM1871" s="84"/>
      <c r="GGN1871" s="84"/>
      <c r="GGO1871" s="84"/>
      <c r="GGP1871" s="84"/>
      <c r="GGQ1871" s="84"/>
      <c r="GGR1871" s="84"/>
      <c r="GGS1871" s="84"/>
      <c r="GGT1871" s="84"/>
      <c r="GGU1871" s="84"/>
      <c r="GGV1871" s="84"/>
      <c r="GGW1871" s="84"/>
      <c r="GGX1871" s="84"/>
      <c r="GGY1871" s="84"/>
      <c r="GGZ1871" s="84"/>
      <c r="GHA1871" s="84"/>
      <c r="GHB1871" s="84"/>
      <c r="GHC1871" s="84"/>
      <c r="GHD1871" s="84"/>
      <c r="GHE1871" s="84"/>
      <c r="GHF1871" s="84"/>
      <c r="GHG1871" s="84"/>
      <c r="GHH1871" s="84"/>
      <c r="GHI1871" s="84"/>
      <c r="GHJ1871" s="84"/>
      <c r="GHK1871" s="84"/>
      <c r="GHL1871" s="84"/>
      <c r="GHM1871" s="84"/>
      <c r="GHN1871" s="84"/>
      <c r="GHO1871" s="84"/>
      <c r="GHP1871" s="84"/>
      <c r="GHQ1871" s="84"/>
      <c r="GHR1871" s="84"/>
      <c r="GHS1871" s="84"/>
      <c r="GHT1871" s="84"/>
      <c r="GHU1871" s="84"/>
      <c r="GHV1871" s="84"/>
      <c r="GHW1871" s="84"/>
      <c r="GHX1871" s="84"/>
      <c r="GHY1871" s="84"/>
      <c r="GHZ1871" s="84"/>
      <c r="GIA1871" s="84"/>
      <c r="GIB1871" s="84"/>
      <c r="GIC1871" s="84"/>
      <c r="GID1871" s="84"/>
      <c r="GIE1871" s="84"/>
      <c r="GIF1871" s="84"/>
      <c r="GIG1871" s="84"/>
      <c r="GIH1871" s="84"/>
      <c r="GII1871" s="84"/>
      <c r="GIJ1871" s="84"/>
      <c r="GIK1871" s="84"/>
      <c r="GIL1871" s="84"/>
      <c r="GIM1871" s="84"/>
      <c r="GIN1871" s="84"/>
      <c r="GIO1871" s="84"/>
      <c r="GIP1871" s="84"/>
      <c r="GIQ1871" s="84"/>
      <c r="GIR1871" s="84"/>
      <c r="GIS1871" s="84"/>
      <c r="GIT1871" s="84"/>
      <c r="GIU1871" s="84"/>
      <c r="GIV1871" s="84"/>
      <c r="GIW1871" s="84"/>
      <c r="GIX1871" s="84"/>
      <c r="GIY1871" s="84"/>
      <c r="GIZ1871" s="84"/>
      <c r="GJA1871" s="84"/>
      <c r="GJB1871" s="84"/>
      <c r="GJC1871" s="84"/>
      <c r="GJD1871" s="84"/>
      <c r="GJE1871" s="84"/>
      <c r="GJF1871" s="84"/>
      <c r="GJG1871" s="84"/>
      <c r="GJH1871" s="84"/>
      <c r="GJI1871" s="84"/>
      <c r="GJJ1871" s="84"/>
      <c r="GJK1871" s="84"/>
      <c r="GJL1871" s="84"/>
      <c r="GJM1871" s="84"/>
      <c r="GJN1871" s="84"/>
      <c r="GJO1871" s="84"/>
      <c r="GJP1871" s="84"/>
      <c r="GJQ1871" s="84"/>
      <c r="GJR1871" s="84"/>
      <c r="GJS1871" s="84"/>
      <c r="GJT1871" s="84"/>
      <c r="GJU1871" s="84"/>
      <c r="GJV1871" s="84"/>
      <c r="GJW1871" s="84"/>
      <c r="GJX1871" s="84"/>
      <c r="GJY1871" s="84"/>
      <c r="GJZ1871" s="84"/>
      <c r="GKA1871" s="84"/>
      <c r="GKB1871" s="84"/>
      <c r="GKC1871" s="84"/>
      <c r="GKD1871" s="84"/>
      <c r="GKE1871" s="84"/>
      <c r="GKF1871" s="84"/>
      <c r="GKG1871" s="84"/>
      <c r="GKH1871" s="84"/>
      <c r="GKI1871" s="84"/>
      <c r="GKJ1871" s="84"/>
      <c r="GKK1871" s="84"/>
      <c r="GKL1871" s="84"/>
      <c r="GKM1871" s="84"/>
      <c r="GKN1871" s="84"/>
      <c r="GKO1871" s="84"/>
      <c r="GKP1871" s="84"/>
      <c r="GKQ1871" s="84"/>
      <c r="GKR1871" s="84"/>
      <c r="GKS1871" s="84"/>
      <c r="GKT1871" s="84"/>
      <c r="GKU1871" s="84"/>
      <c r="GKV1871" s="84"/>
      <c r="GKW1871" s="84"/>
      <c r="GKX1871" s="84"/>
      <c r="GKY1871" s="84"/>
      <c r="GKZ1871" s="84"/>
      <c r="GLA1871" s="84"/>
      <c r="GLB1871" s="84"/>
      <c r="GLC1871" s="84"/>
      <c r="GLD1871" s="84"/>
      <c r="GLE1871" s="84"/>
      <c r="GLF1871" s="84"/>
      <c r="GLG1871" s="84"/>
      <c r="GLH1871" s="84"/>
      <c r="GLI1871" s="84"/>
      <c r="GLJ1871" s="84"/>
      <c r="GLK1871" s="84"/>
      <c r="GLL1871" s="84"/>
      <c r="GLM1871" s="84"/>
      <c r="GLN1871" s="84"/>
      <c r="GLO1871" s="84"/>
      <c r="GLP1871" s="84"/>
      <c r="GLQ1871" s="84"/>
      <c r="GLR1871" s="84"/>
      <c r="GLS1871" s="84"/>
      <c r="GLT1871" s="84"/>
      <c r="GLU1871" s="84"/>
      <c r="GLV1871" s="84"/>
      <c r="GLW1871" s="84"/>
      <c r="GLX1871" s="84"/>
      <c r="GLY1871" s="84"/>
      <c r="GLZ1871" s="84"/>
      <c r="GMA1871" s="84"/>
      <c r="GMB1871" s="84"/>
      <c r="GMC1871" s="84"/>
      <c r="GMD1871" s="84"/>
      <c r="GME1871" s="84"/>
      <c r="GMF1871" s="84"/>
      <c r="GMG1871" s="84"/>
      <c r="GMH1871" s="84"/>
      <c r="GMI1871" s="84"/>
      <c r="GMJ1871" s="84"/>
      <c r="GMK1871" s="84"/>
      <c r="GML1871" s="84"/>
      <c r="GMM1871" s="84"/>
      <c r="GMN1871" s="84"/>
      <c r="GMO1871" s="84"/>
      <c r="GMP1871" s="84"/>
      <c r="GMQ1871" s="84"/>
      <c r="GMR1871" s="84"/>
      <c r="GMS1871" s="84"/>
      <c r="GMT1871" s="84"/>
      <c r="GMU1871" s="84"/>
      <c r="GMV1871" s="84"/>
      <c r="GMW1871" s="84"/>
      <c r="GMX1871" s="84"/>
      <c r="GMY1871" s="84"/>
      <c r="GMZ1871" s="84"/>
      <c r="GNA1871" s="84"/>
      <c r="GNB1871" s="84"/>
      <c r="GNC1871" s="84"/>
      <c r="GND1871" s="84"/>
      <c r="GNE1871" s="84"/>
      <c r="GNF1871" s="84"/>
      <c r="GNG1871" s="84"/>
      <c r="GNH1871" s="84"/>
      <c r="GNI1871" s="84"/>
      <c r="GNJ1871" s="84"/>
      <c r="GNK1871" s="84"/>
      <c r="GNL1871" s="84"/>
      <c r="GNM1871" s="84"/>
      <c r="GNN1871" s="84"/>
      <c r="GNO1871" s="84"/>
      <c r="GNP1871" s="84"/>
      <c r="GNQ1871" s="84"/>
      <c r="GNR1871" s="84"/>
      <c r="GNS1871" s="84"/>
      <c r="GNT1871" s="84"/>
      <c r="GNU1871" s="84"/>
      <c r="GNV1871" s="84"/>
      <c r="GNW1871" s="84"/>
      <c r="GNX1871" s="84"/>
      <c r="GNY1871" s="84"/>
      <c r="GNZ1871" s="84"/>
      <c r="GOA1871" s="84"/>
      <c r="GOB1871" s="84"/>
      <c r="GOC1871" s="84"/>
      <c r="GOD1871" s="84"/>
      <c r="GOE1871" s="84"/>
      <c r="GOF1871" s="84"/>
      <c r="GOG1871" s="84"/>
      <c r="GOH1871" s="84"/>
      <c r="GOI1871" s="84"/>
      <c r="GOJ1871" s="84"/>
      <c r="GOK1871" s="84"/>
      <c r="GOL1871" s="84"/>
      <c r="GOM1871" s="84"/>
      <c r="GON1871" s="84"/>
      <c r="GOO1871" s="84"/>
      <c r="GOP1871" s="84"/>
      <c r="GOQ1871" s="84"/>
      <c r="GOR1871" s="84"/>
      <c r="GOS1871" s="84"/>
      <c r="GOT1871" s="84"/>
      <c r="GOU1871" s="84"/>
      <c r="GOV1871" s="84"/>
      <c r="GOW1871" s="84"/>
      <c r="GOX1871" s="84"/>
      <c r="GOY1871" s="84"/>
      <c r="GOZ1871" s="84"/>
      <c r="GPA1871" s="84"/>
      <c r="GPB1871" s="84"/>
      <c r="GPC1871" s="84"/>
      <c r="GPD1871" s="84"/>
      <c r="GPE1871" s="84"/>
      <c r="GPF1871" s="84"/>
      <c r="GPG1871" s="84"/>
      <c r="GPH1871" s="84"/>
      <c r="GPI1871" s="84"/>
      <c r="GPJ1871" s="84"/>
      <c r="GPK1871" s="84"/>
      <c r="GPL1871" s="84"/>
      <c r="GPM1871" s="84"/>
      <c r="GPN1871" s="84"/>
      <c r="GPO1871" s="84"/>
      <c r="GPP1871" s="84"/>
      <c r="GPQ1871" s="84"/>
      <c r="GPR1871" s="84"/>
      <c r="GPS1871" s="84"/>
      <c r="GPT1871" s="84"/>
      <c r="GPU1871" s="84"/>
      <c r="GPV1871" s="84"/>
      <c r="GPW1871" s="84"/>
      <c r="GPX1871" s="84"/>
      <c r="GPY1871" s="84"/>
      <c r="GPZ1871" s="84"/>
      <c r="GQA1871" s="84"/>
      <c r="GQB1871" s="84"/>
      <c r="GQC1871" s="84"/>
      <c r="GQD1871" s="84"/>
      <c r="GQE1871" s="84"/>
      <c r="GQF1871" s="84"/>
      <c r="GQG1871" s="84"/>
      <c r="GQH1871" s="84"/>
      <c r="GQI1871" s="84"/>
      <c r="GQJ1871" s="84"/>
      <c r="GQK1871" s="84"/>
      <c r="GQL1871" s="84"/>
      <c r="GQM1871" s="84"/>
      <c r="GQN1871" s="84"/>
      <c r="GQO1871" s="84"/>
      <c r="GQP1871" s="84"/>
      <c r="GQQ1871" s="84"/>
      <c r="GQR1871" s="84"/>
      <c r="GQS1871" s="84"/>
      <c r="GQT1871" s="84"/>
      <c r="GQU1871" s="84"/>
      <c r="GQV1871" s="84"/>
      <c r="GQW1871" s="84"/>
      <c r="GQX1871" s="84"/>
      <c r="GQY1871" s="84"/>
      <c r="GQZ1871" s="84"/>
      <c r="GRA1871" s="84"/>
      <c r="GRB1871" s="84"/>
      <c r="GRC1871" s="84"/>
      <c r="GRD1871" s="84"/>
      <c r="GRE1871" s="84"/>
      <c r="GRF1871" s="84"/>
      <c r="GRG1871" s="84"/>
      <c r="GRH1871" s="84"/>
      <c r="GRI1871" s="84"/>
      <c r="GRJ1871" s="84"/>
      <c r="GRK1871" s="84"/>
      <c r="GRL1871" s="84"/>
      <c r="GRM1871" s="84"/>
      <c r="GRN1871" s="84"/>
      <c r="GRO1871" s="84"/>
      <c r="GRP1871" s="84"/>
      <c r="GRQ1871" s="84"/>
      <c r="GRR1871" s="84"/>
      <c r="GRS1871" s="84"/>
      <c r="GRT1871" s="84"/>
      <c r="GRU1871" s="84"/>
      <c r="GRV1871" s="84"/>
      <c r="GRW1871" s="84"/>
      <c r="GRX1871" s="84"/>
      <c r="GRY1871" s="84"/>
      <c r="GRZ1871" s="84"/>
      <c r="GSA1871" s="84"/>
      <c r="GSB1871" s="84"/>
      <c r="GSC1871" s="84"/>
      <c r="GSD1871" s="84"/>
      <c r="GSE1871" s="84"/>
      <c r="GSF1871" s="84"/>
      <c r="GSG1871" s="84"/>
      <c r="GSH1871" s="84"/>
      <c r="GSI1871" s="84"/>
      <c r="GSJ1871" s="84"/>
      <c r="GSK1871" s="84"/>
      <c r="GSL1871" s="84"/>
      <c r="GSM1871" s="84"/>
      <c r="GSN1871" s="84"/>
      <c r="GSO1871" s="84"/>
      <c r="GSP1871" s="84"/>
      <c r="GSQ1871" s="84"/>
      <c r="GSR1871" s="84"/>
      <c r="GSS1871" s="84"/>
      <c r="GST1871" s="84"/>
      <c r="GSU1871" s="84"/>
      <c r="GSV1871" s="84"/>
      <c r="GSW1871" s="84"/>
      <c r="GSX1871" s="84"/>
      <c r="GSY1871" s="84"/>
      <c r="GSZ1871" s="84"/>
      <c r="GTA1871" s="84"/>
      <c r="GTB1871" s="84"/>
      <c r="GTC1871" s="84"/>
      <c r="GTD1871" s="84"/>
      <c r="GTE1871" s="84"/>
      <c r="GTF1871" s="84"/>
      <c r="GTG1871" s="84"/>
      <c r="GTH1871" s="84"/>
      <c r="GTI1871" s="84"/>
      <c r="GTJ1871" s="84"/>
      <c r="GTK1871" s="84"/>
      <c r="GTL1871" s="84"/>
      <c r="GTM1871" s="84"/>
      <c r="GTN1871" s="84"/>
      <c r="GTO1871" s="84"/>
      <c r="GTP1871" s="84"/>
      <c r="GTQ1871" s="84"/>
      <c r="GTR1871" s="84"/>
      <c r="GTS1871" s="84"/>
      <c r="GTT1871" s="84"/>
      <c r="GTU1871" s="84"/>
      <c r="GTV1871" s="84"/>
      <c r="GTW1871" s="84"/>
      <c r="GTX1871" s="84"/>
      <c r="GTY1871" s="84"/>
      <c r="GTZ1871" s="84"/>
      <c r="GUA1871" s="84"/>
      <c r="GUB1871" s="84"/>
      <c r="GUC1871" s="84"/>
      <c r="GUD1871" s="84"/>
      <c r="GUE1871" s="84"/>
      <c r="GUF1871" s="84"/>
      <c r="GUG1871" s="84"/>
      <c r="GUH1871" s="84"/>
      <c r="GUI1871" s="84"/>
      <c r="GUJ1871" s="84"/>
      <c r="GUK1871" s="84"/>
      <c r="GUL1871" s="84"/>
      <c r="GUM1871" s="84"/>
      <c r="GUN1871" s="84"/>
      <c r="GUO1871" s="84"/>
      <c r="GUP1871" s="84"/>
      <c r="GUQ1871" s="84"/>
      <c r="GUR1871" s="84"/>
      <c r="GUS1871" s="84"/>
      <c r="GUT1871" s="84"/>
      <c r="GUU1871" s="84"/>
      <c r="GUV1871" s="84"/>
      <c r="GUW1871" s="84"/>
      <c r="GUX1871" s="84"/>
      <c r="GUY1871" s="84"/>
      <c r="GUZ1871" s="84"/>
      <c r="GVA1871" s="84"/>
      <c r="GVB1871" s="84"/>
      <c r="GVC1871" s="84"/>
      <c r="GVD1871" s="84"/>
      <c r="GVE1871" s="84"/>
      <c r="GVF1871" s="84"/>
      <c r="GVG1871" s="84"/>
      <c r="GVH1871" s="84"/>
      <c r="GVI1871" s="84"/>
      <c r="GVJ1871" s="84"/>
      <c r="GVK1871" s="84"/>
      <c r="GVL1871" s="84"/>
      <c r="GVM1871" s="84"/>
      <c r="GVN1871" s="84"/>
      <c r="GVO1871" s="84"/>
      <c r="GVP1871" s="84"/>
      <c r="GVQ1871" s="84"/>
      <c r="GVR1871" s="84"/>
      <c r="GVS1871" s="84"/>
      <c r="GVT1871" s="84"/>
      <c r="GVU1871" s="84"/>
      <c r="GVV1871" s="84"/>
      <c r="GVW1871" s="84"/>
      <c r="GVX1871" s="84"/>
      <c r="GVY1871" s="84"/>
      <c r="GVZ1871" s="84"/>
      <c r="GWA1871" s="84"/>
      <c r="GWB1871" s="84"/>
      <c r="GWC1871" s="84"/>
      <c r="GWD1871" s="84"/>
      <c r="GWE1871" s="84"/>
      <c r="GWF1871" s="84"/>
      <c r="GWG1871" s="84"/>
      <c r="GWH1871" s="84"/>
      <c r="GWI1871" s="84"/>
      <c r="GWJ1871" s="84"/>
      <c r="GWK1871" s="84"/>
      <c r="GWL1871" s="84"/>
      <c r="GWM1871" s="84"/>
      <c r="GWN1871" s="84"/>
      <c r="GWO1871" s="84"/>
      <c r="GWP1871" s="84"/>
      <c r="GWQ1871" s="84"/>
      <c r="GWR1871" s="84"/>
      <c r="GWS1871" s="84"/>
      <c r="GWT1871" s="84"/>
      <c r="GWU1871" s="84"/>
      <c r="GWV1871" s="84"/>
      <c r="GWW1871" s="84"/>
      <c r="GWX1871" s="84"/>
      <c r="GWY1871" s="84"/>
      <c r="GWZ1871" s="84"/>
      <c r="GXA1871" s="84"/>
      <c r="GXB1871" s="84"/>
      <c r="GXC1871" s="84"/>
      <c r="GXD1871" s="84"/>
      <c r="GXE1871" s="84"/>
      <c r="GXF1871" s="84"/>
      <c r="GXG1871" s="84"/>
      <c r="GXH1871" s="84"/>
      <c r="GXI1871" s="84"/>
      <c r="GXJ1871" s="84"/>
      <c r="GXK1871" s="84"/>
      <c r="GXL1871" s="84"/>
      <c r="GXM1871" s="84"/>
      <c r="GXN1871" s="84"/>
      <c r="GXO1871" s="84"/>
      <c r="GXP1871" s="84"/>
      <c r="GXQ1871" s="84"/>
      <c r="GXR1871" s="84"/>
      <c r="GXS1871" s="84"/>
      <c r="GXT1871" s="84"/>
      <c r="GXU1871" s="84"/>
      <c r="GXV1871" s="84"/>
      <c r="GXW1871" s="84"/>
      <c r="GXX1871" s="84"/>
      <c r="GXY1871" s="84"/>
      <c r="GXZ1871" s="84"/>
      <c r="GYA1871" s="84"/>
      <c r="GYB1871" s="84"/>
      <c r="GYC1871" s="84"/>
      <c r="GYD1871" s="84"/>
      <c r="GYE1871" s="84"/>
      <c r="GYF1871" s="84"/>
      <c r="GYG1871" s="84"/>
      <c r="GYH1871" s="84"/>
      <c r="GYI1871" s="84"/>
      <c r="GYJ1871" s="84"/>
      <c r="GYK1871" s="84"/>
      <c r="GYL1871" s="84"/>
      <c r="GYM1871" s="84"/>
      <c r="GYN1871" s="84"/>
      <c r="GYO1871" s="84"/>
      <c r="GYP1871" s="84"/>
      <c r="GYQ1871" s="84"/>
      <c r="GYR1871" s="84"/>
      <c r="GYS1871" s="84"/>
      <c r="GYT1871" s="84"/>
      <c r="GYU1871" s="84"/>
      <c r="GYV1871" s="84"/>
      <c r="GYW1871" s="84"/>
      <c r="GYX1871" s="84"/>
      <c r="GYY1871" s="84"/>
      <c r="GYZ1871" s="84"/>
      <c r="GZA1871" s="84"/>
      <c r="GZB1871" s="84"/>
      <c r="GZC1871" s="84"/>
      <c r="GZD1871" s="84"/>
      <c r="GZE1871" s="84"/>
      <c r="GZF1871" s="84"/>
      <c r="GZG1871" s="84"/>
      <c r="GZH1871" s="84"/>
      <c r="GZI1871" s="84"/>
      <c r="GZJ1871" s="84"/>
      <c r="GZK1871" s="84"/>
      <c r="GZL1871" s="84"/>
      <c r="GZM1871" s="84"/>
      <c r="GZN1871" s="84"/>
      <c r="GZO1871" s="84"/>
      <c r="GZP1871" s="84"/>
      <c r="GZQ1871" s="84"/>
      <c r="GZR1871" s="84"/>
      <c r="GZS1871" s="84"/>
      <c r="GZT1871" s="84"/>
      <c r="GZU1871" s="84"/>
      <c r="GZV1871" s="84"/>
      <c r="GZW1871" s="84"/>
      <c r="GZX1871" s="84"/>
      <c r="GZY1871" s="84"/>
      <c r="GZZ1871" s="84"/>
      <c r="HAA1871" s="84"/>
      <c r="HAB1871" s="84"/>
      <c r="HAC1871" s="84"/>
      <c r="HAD1871" s="84"/>
      <c r="HAE1871" s="84"/>
      <c r="HAF1871" s="84"/>
      <c r="HAG1871" s="84"/>
      <c r="HAH1871" s="84"/>
      <c r="HAI1871" s="84"/>
      <c r="HAJ1871" s="84"/>
      <c r="HAK1871" s="84"/>
      <c r="HAL1871" s="84"/>
      <c r="HAM1871" s="84"/>
      <c r="HAN1871" s="84"/>
      <c r="HAO1871" s="84"/>
      <c r="HAP1871" s="84"/>
      <c r="HAQ1871" s="84"/>
      <c r="HAR1871" s="84"/>
      <c r="HAS1871" s="84"/>
      <c r="HAT1871" s="84"/>
      <c r="HAU1871" s="84"/>
      <c r="HAV1871" s="84"/>
      <c r="HAW1871" s="84"/>
      <c r="HAX1871" s="84"/>
      <c r="HAY1871" s="84"/>
      <c r="HAZ1871" s="84"/>
      <c r="HBA1871" s="84"/>
      <c r="HBB1871" s="84"/>
      <c r="HBC1871" s="84"/>
      <c r="HBD1871" s="84"/>
      <c r="HBE1871" s="84"/>
      <c r="HBF1871" s="84"/>
      <c r="HBG1871" s="84"/>
      <c r="HBH1871" s="84"/>
      <c r="HBI1871" s="84"/>
      <c r="HBJ1871" s="84"/>
      <c r="HBK1871" s="84"/>
      <c r="HBL1871" s="84"/>
      <c r="HBM1871" s="84"/>
      <c r="HBN1871" s="84"/>
      <c r="HBO1871" s="84"/>
      <c r="HBP1871" s="84"/>
      <c r="HBQ1871" s="84"/>
      <c r="HBR1871" s="84"/>
      <c r="HBS1871" s="84"/>
      <c r="HBT1871" s="84"/>
      <c r="HBU1871" s="84"/>
      <c r="HBV1871" s="84"/>
      <c r="HBW1871" s="84"/>
      <c r="HBX1871" s="84"/>
      <c r="HBY1871" s="84"/>
      <c r="HBZ1871" s="84"/>
      <c r="HCA1871" s="84"/>
      <c r="HCB1871" s="84"/>
      <c r="HCC1871" s="84"/>
      <c r="HCD1871" s="84"/>
      <c r="HCE1871" s="84"/>
      <c r="HCF1871" s="84"/>
      <c r="HCG1871" s="84"/>
      <c r="HCH1871" s="84"/>
      <c r="HCI1871" s="84"/>
      <c r="HCJ1871" s="84"/>
      <c r="HCK1871" s="84"/>
      <c r="HCL1871" s="84"/>
      <c r="HCM1871" s="84"/>
      <c r="HCN1871" s="84"/>
      <c r="HCO1871" s="84"/>
      <c r="HCP1871" s="84"/>
      <c r="HCQ1871" s="84"/>
      <c r="HCR1871" s="84"/>
      <c r="HCS1871" s="84"/>
      <c r="HCT1871" s="84"/>
      <c r="HCU1871" s="84"/>
      <c r="HCV1871" s="84"/>
      <c r="HCW1871" s="84"/>
      <c r="HCX1871" s="84"/>
      <c r="HCY1871" s="84"/>
      <c r="HCZ1871" s="84"/>
      <c r="HDA1871" s="84"/>
      <c r="HDB1871" s="84"/>
      <c r="HDC1871" s="84"/>
      <c r="HDD1871" s="84"/>
      <c r="HDE1871" s="84"/>
      <c r="HDF1871" s="84"/>
      <c r="HDG1871" s="84"/>
      <c r="HDH1871" s="84"/>
      <c r="HDI1871" s="84"/>
      <c r="HDJ1871" s="84"/>
      <c r="HDK1871" s="84"/>
      <c r="HDL1871" s="84"/>
      <c r="HDM1871" s="84"/>
      <c r="HDN1871" s="84"/>
      <c r="HDO1871" s="84"/>
      <c r="HDP1871" s="84"/>
      <c r="HDQ1871" s="84"/>
      <c r="HDR1871" s="84"/>
      <c r="HDS1871" s="84"/>
      <c r="HDT1871" s="84"/>
      <c r="HDU1871" s="84"/>
      <c r="HDV1871" s="84"/>
      <c r="HDW1871" s="84"/>
      <c r="HDX1871" s="84"/>
      <c r="HDY1871" s="84"/>
      <c r="HDZ1871" s="84"/>
      <c r="HEA1871" s="84"/>
      <c r="HEB1871" s="84"/>
      <c r="HEC1871" s="84"/>
      <c r="HED1871" s="84"/>
      <c r="HEE1871" s="84"/>
      <c r="HEF1871" s="84"/>
      <c r="HEG1871" s="84"/>
      <c r="HEH1871" s="84"/>
      <c r="HEI1871" s="84"/>
      <c r="HEJ1871" s="84"/>
      <c r="HEK1871" s="84"/>
      <c r="HEL1871" s="84"/>
      <c r="HEM1871" s="84"/>
      <c r="HEN1871" s="84"/>
      <c r="HEO1871" s="84"/>
      <c r="HEP1871" s="84"/>
      <c r="HEQ1871" s="84"/>
      <c r="HER1871" s="84"/>
      <c r="HES1871" s="84"/>
      <c r="HET1871" s="84"/>
      <c r="HEU1871" s="84"/>
      <c r="HEV1871" s="84"/>
      <c r="HEW1871" s="84"/>
      <c r="HEX1871" s="84"/>
      <c r="HEY1871" s="84"/>
      <c r="HEZ1871" s="84"/>
      <c r="HFA1871" s="84"/>
      <c r="HFB1871" s="84"/>
      <c r="HFC1871" s="84"/>
      <c r="HFD1871" s="84"/>
      <c r="HFE1871" s="84"/>
      <c r="HFF1871" s="84"/>
      <c r="HFG1871" s="84"/>
      <c r="HFH1871" s="84"/>
      <c r="HFI1871" s="84"/>
      <c r="HFJ1871" s="84"/>
      <c r="HFK1871" s="84"/>
      <c r="HFL1871" s="84"/>
      <c r="HFM1871" s="84"/>
      <c r="HFN1871" s="84"/>
      <c r="HFO1871" s="84"/>
      <c r="HFP1871" s="84"/>
      <c r="HFQ1871" s="84"/>
      <c r="HFR1871" s="84"/>
      <c r="HFS1871" s="84"/>
      <c r="HFT1871" s="84"/>
      <c r="HFU1871" s="84"/>
      <c r="HFV1871" s="84"/>
      <c r="HFW1871" s="84"/>
      <c r="HFX1871" s="84"/>
      <c r="HFY1871" s="84"/>
      <c r="HFZ1871" s="84"/>
      <c r="HGA1871" s="84"/>
      <c r="HGB1871" s="84"/>
      <c r="HGC1871" s="84"/>
      <c r="HGD1871" s="84"/>
      <c r="HGE1871" s="84"/>
      <c r="HGF1871" s="84"/>
      <c r="HGG1871" s="84"/>
      <c r="HGH1871" s="84"/>
      <c r="HGI1871" s="84"/>
      <c r="HGJ1871" s="84"/>
      <c r="HGK1871" s="84"/>
      <c r="HGL1871" s="84"/>
      <c r="HGM1871" s="84"/>
      <c r="HGN1871" s="84"/>
      <c r="HGO1871" s="84"/>
      <c r="HGP1871" s="84"/>
      <c r="HGQ1871" s="84"/>
      <c r="HGR1871" s="84"/>
      <c r="HGS1871" s="84"/>
      <c r="HGT1871" s="84"/>
      <c r="HGU1871" s="84"/>
      <c r="HGV1871" s="84"/>
      <c r="HGW1871" s="84"/>
      <c r="HGX1871" s="84"/>
      <c r="HGY1871" s="84"/>
      <c r="HGZ1871" s="84"/>
      <c r="HHA1871" s="84"/>
      <c r="HHB1871" s="84"/>
      <c r="HHC1871" s="84"/>
      <c r="HHD1871" s="84"/>
      <c r="HHE1871" s="84"/>
      <c r="HHF1871" s="84"/>
      <c r="HHG1871" s="84"/>
      <c r="HHH1871" s="84"/>
      <c r="HHI1871" s="84"/>
      <c r="HHJ1871" s="84"/>
      <c r="HHK1871" s="84"/>
      <c r="HHL1871" s="84"/>
      <c r="HHM1871" s="84"/>
      <c r="HHN1871" s="84"/>
      <c r="HHO1871" s="84"/>
      <c r="HHP1871" s="84"/>
      <c r="HHQ1871" s="84"/>
      <c r="HHR1871" s="84"/>
      <c r="HHS1871" s="84"/>
      <c r="HHT1871" s="84"/>
      <c r="HHU1871" s="84"/>
      <c r="HHV1871" s="84"/>
      <c r="HHW1871" s="84"/>
      <c r="HHX1871" s="84"/>
      <c r="HHY1871" s="84"/>
      <c r="HHZ1871" s="84"/>
      <c r="HIA1871" s="84"/>
      <c r="HIB1871" s="84"/>
      <c r="HIC1871" s="84"/>
      <c r="HID1871" s="84"/>
      <c r="HIE1871" s="84"/>
      <c r="HIF1871" s="84"/>
      <c r="HIG1871" s="84"/>
      <c r="HIH1871" s="84"/>
      <c r="HII1871" s="84"/>
      <c r="HIJ1871" s="84"/>
      <c r="HIK1871" s="84"/>
      <c r="HIL1871" s="84"/>
      <c r="HIM1871" s="84"/>
      <c r="HIN1871" s="84"/>
      <c r="HIO1871" s="84"/>
      <c r="HIP1871" s="84"/>
      <c r="HIQ1871" s="84"/>
      <c r="HIR1871" s="84"/>
      <c r="HIS1871" s="84"/>
      <c r="HIT1871" s="84"/>
      <c r="HIU1871" s="84"/>
      <c r="HIV1871" s="84"/>
      <c r="HIW1871" s="84"/>
      <c r="HIX1871" s="84"/>
      <c r="HIY1871" s="84"/>
      <c r="HIZ1871" s="84"/>
      <c r="HJA1871" s="84"/>
      <c r="HJB1871" s="84"/>
      <c r="HJC1871" s="84"/>
      <c r="HJD1871" s="84"/>
      <c r="HJE1871" s="84"/>
      <c r="HJF1871" s="84"/>
      <c r="HJG1871" s="84"/>
      <c r="HJH1871" s="84"/>
      <c r="HJI1871" s="84"/>
      <c r="HJJ1871" s="84"/>
      <c r="HJK1871" s="84"/>
      <c r="HJL1871" s="84"/>
      <c r="HJM1871" s="84"/>
      <c r="HJN1871" s="84"/>
      <c r="HJO1871" s="84"/>
      <c r="HJP1871" s="84"/>
      <c r="HJQ1871" s="84"/>
      <c r="HJR1871" s="84"/>
      <c r="HJS1871" s="84"/>
      <c r="HJT1871" s="84"/>
      <c r="HJU1871" s="84"/>
      <c r="HJV1871" s="84"/>
      <c r="HJW1871" s="84"/>
      <c r="HJX1871" s="84"/>
      <c r="HJY1871" s="84"/>
      <c r="HJZ1871" s="84"/>
      <c r="HKA1871" s="84"/>
      <c r="HKB1871" s="84"/>
      <c r="HKC1871" s="84"/>
      <c r="HKD1871" s="84"/>
      <c r="HKE1871" s="84"/>
      <c r="HKF1871" s="84"/>
      <c r="HKG1871" s="84"/>
      <c r="HKH1871" s="84"/>
      <c r="HKI1871" s="84"/>
      <c r="HKJ1871" s="84"/>
      <c r="HKK1871" s="84"/>
      <c r="HKL1871" s="84"/>
      <c r="HKM1871" s="84"/>
      <c r="HKN1871" s="84"/>
      <c r="HKO1871" s="84"/>
      <c r="HKP1871" s="84"/>
      <c r="HKQ1871" s="84"/>
      <c r="HKR1871" s="84"/>
      <c r="HKS1871" s="84"/>
      <c r="HKT1871" s="84"/>
      <c r="HKU1871" s="84"/>
      <c r="HKV1871" s="84"/>
      <c r="HKW1871" s="84"/>
      <c r="HKX1871" s="84"/>
      <c r="HKY1871" s="84"/>
      <c r="HKZ1871" s="84"/>
      <c r="HLA1871" s="84"/>
      <c r="HLB1871" s="84"/>
      <c r="HLC1871" s="84"/>
      <c r="HLD1871" s="84"/>
      <c r="HLE1871" s="84"/>
      <c r="HLF1871" s="84"/>
      <c r="HLG1871" s="84"/>
      <c r="HLH1871" s="84"/>
      <c r="HLI1871" s="84"/>
      <c r="HLJ1871" s="84"/>
      <c r="HLK1871" s="84"/>
      <c r="HLL1871" s="84"/>
      <c r="HLM1871" s="84"/>
      <c r="HLN1871" s="84"/>
      <c r="HLO1871" s="84"/>
      <c r="HLP1871" s="84"/>
      <c r="HLQ1871" s="84"/>
      <c r="HLR1871" s="84"/>
      <c r="HLS1871" s="84"/>
      <c r="HLT1871" s="84"/>
      <c r="HLU1871" s="84"/>
      <c r="HLV1871" s="84"/>
      <c r="HLW1871" s="84"/>
      <c r="HLX1871" s="84"/>
      <c r="HLY1871" s="84"/>
      <c r="HLZ1871" s="84"/>
      <c r="HMA1871" s="84"/>
      <c r="HMB1871" s="84"/>
      <c r="HMC1871" s="84"/>
      <c r="HMD1871" s="84"/>
      <c r="HME1871" s="84"/>
      <c r="HMF1871" s="84"/>
      <c r="HMG1871" s="84"/>
      <c r="HMH1871" s="84"/>
      <c r="HMI1871" s="84"/>
      <c r="HMJ1871" s="84"/>
      <c r="HMK1871" s="84"/>
      <c r="HML1871" s="84"/>
      <c r="HMM1871" s="84"/>
      <c r="HMN1871" s="84"/>
      <c r="HMO1871" s="84"/>
      <c r="HMP1871" s="84"/>
      <c r="HMQ1871" s="84"/>
      <c r="HMR1871" s="84"/>
      <c r="HMS1871" s="84"/>
      <c r="HMT1871" s="84"/>
      <c r="HMU1871" s="84"/>
      <c r="HMV1871" s="84"/>
      <c r="HMW1871" s="84"/>
      <c r="HMX1871" s="84"/>
      <c r="HMY1871" s="84"/>
      <c r="HMZ1871" s="84"/>
      <c r="HNA1871" s="84"/>
      <c r="HNB1871" s="84"/>
      <c r="HNC1871" s="84"/>
      <c r="HND1871" s="84"/>
      <c r="HNE1871" s="84"/>
      <c r="HNF1871" s="84"/>
      <c r="HNG1871" s="84"/>
      <c r="HNH1871" s="84"/>
      <c r="HNI1871" s="84"/>
      <c r="HNJ1871" s="84"/>
      <c r="HNK1871" s="84"/>
      <c r="HNL1871" s="84"/>
      <c r="HNM1871" s="84"/>
      <c r="HNN1871" s="84"/>
      <c r="HNO1871" s="84"/>
      <c r="HNP1871" s="84"/>
      <c r="HNQ1871" s="84"/>
      <c r="HNR1871" s="84"/>
      <c r="HNS1871" s="84"/>
      <c r="HNT1871" s="84"/>
      <c r="HNU1871" s="84"/>
      <c r="HNV1871" s="84"/>
      <c r="HNW1871" s="84"/>
      <c r="HNX1871" s="84"/>
      <c r="HNY1871" s="84"/>
      <c r="HNZ1871" s="84"/>
      <c r="HOA1871" s="84"/>
      <c r="HOB1871" s="84"/>
      <c r="HOC1871" s="84"/>
      <c r="HOD1871" s="84"/>
      <c r="HOE1871" s="84"/>
      <c r="HOF1871" s="84"/>
      <c r="HOG1871" s="84"/>
      <c r="HOH1871" s="84"/>
      <c r="HOI1871" s="84"/>
      <c r="HOJ1871" s="84"/>
      <c r="HOK1871" s="84"/>
      <c r="HOL1871" s="84"/>
      <c r="HOM1871" s="84"/>
      <c r="HON1871" s="84"/>
      <c r="HOO1871" s="84"/>
      <c r="HOP1871" s="84"/>
      <c r="HOQ1871" s="84"/>
      <c r="HOR1871" s="84"/>
      <c r="HOS1871" s="84"/>
      <c r="HOT1871" s="84"/>
      <c r="HOU1871" s="84"/>
      <c r="HOV1871" s="84"/>
      <c r="HOW1871" s="84"/>
      <c r="HOX1871" s="84"/>
      <c r="HOY1871" s="84"/>
      <c r="HOZ1871" s="84"/>
      <c r="HPA1871" s="84"/>
      <c r="HPB1871" s="84"/>
      <c r="HPC1871" s="84"/>
      <c r="HPD1871" s="84"/>
      <c r="HPE1871" s="84"/>
      <c r="HPF1871" s="84"/>
      <c r="HPG1871" s="84"/>
      <c r="HPH1871" s="84"/>
      <c r="HPI1871" s="84"/>
      <c r="HPJ1871" s="84"/>
      <c r="HPK1871" s="84"/>
      <c r="HPL1871" s="84"/>
      <c r="HPM1871" s="84"/>
      <c r="HPN1871" s="84"/>
      <c r="HPO1871" s="84"/>
      <c r="HPP1871" s="84"/>
      <c r="HPQ1871" s="84"/>
      <c r="HPR1871" s="84"/>
      <c r="HPS1871" s="84"/>
      <c r="HPT1871" s="84"/>
      <c r="HPU1871" s="84"/>
      <c r="HPV1871" s="84"/>
      <c r="HPW1871" s="84"/>
      <c r="HPX1871" s="84"/>
      <c r="HPY1871" s="84"/>
      <c r="HPZ1871" s="84"/>
      <c r="HQA1871" s="84"/>
      <c r="HQB1871" s="84"/>
      <c r="HQC1871" s="84"/>
      <c r="HQD1871" s="84"/>
      <c r="HQE1871" s="84"/>
      <c r="HQF1871" s="84"/>
      <c r="HQG1871" s="84"/>
      <c r="HQH1871" s="84"/>
      <c r="HQI1871" s="84"/>
      <c r="HQJ1871" s="84"/>
      <c r="HQK1871" s="84"/>
      <c r="HQL1871" s="84"/>
      <c r="HQM1871" s="84"/>
      <c r="HQN1871" s="84"/>
      <c r="HQO1871" s="84"/>
      <c r="HQP1871" s="84"/>
      <c r="HQQ1871" s="84"/>
      <c r="HQR1871" s="84"/>
      <c r="HQS1871" s="84"/>
      <c r="HQT1871" s="84"/>
      <c r="HQU1871" s="84"/>
      <c r="HQV1871" s="84"/>
      <c r="HQW1871" s="84"/>
      <c r="HQX1871" s="84"/>
      <c r="HQY1871" s="84"/>
      <c r="HQZ1871" s="84"/>
      <c r="HRA1871" s="84"/>
      <c r="HRB1871" s="84"/>
      <c r="HRC1871" s="84"/>
      <c r="HRD1871" s="84"/>
      <c r="HRE1871" s="84"/>
      <c r="HRF1871" s="84"/>
      <c r="HRG1871" s="84"/>
      <c r="HRH1871" s="84"/>
      <c r="HRI1871" s="84"/>
      <c r="HRJ1871" s="84"/>
      <c r="HRK1871" s="84"/>
      <c r="HRL1871" s="84"/>
      <c r="HRM1871" s="84"/>
      <c r="HRN1871" s="84"/>
      <c r="HRO1871" s="84"/>
      <c r="HRP1871" s="84"/>
      <c r="HRQ1871" s="84"/>
      <c r="HRR1871" s="84"/>
      <c r="HRS1871" s="84"/>
      <c r="HRT1871" s="84"/>
      <c r="HRU1871" s="84"/>
      <c r="HRV1871" s="84"/>
      <c r="HRW1871" s="84"/>
      <c r="HRX1871" s="84"/>
      <c r="HRY1871" s="84"/>
      <c r="HRZ1871" s="84"/>
      <c r="HSA1871" s="84"/>
      <c r="HSB1871" s="84"/>
      <c r="HSC1871" s="84"/>
      <c r="HSD1871" s="84"/>
      <c r="HSE1871" s="84"/>
      <c r="HSF1871" s="84"/>
      <c r="HSG1871" s="84"/>
      <c r="HSH1871" s="84"/>
      <c r="HSI1871" s="84"/>
      <c r="HSJ1871" s="84"/>
      <c r="HSK1871" s="84"/>
      <c r="HSL1871" s="84"/>
      <c r="HSM1871" s="84"/>
      <c r="HSN1871" s="84"/>
      <c r="HSO1871" s="84"/>
      <c r="HSP1871" s="84"/>
      <c r="HSQ1871" s="84"/>
      <c r="HSR1871" s="84"/>
      <c r="HSS1871" s="84"/>
      <c r="HST1871" s="84"/>
      <c r="HSU1871" s="84"/>
      <c r="HSV1871" s="84"/>
      <c r="HSW1871" s="84"/>
      <c r="HSX1871" s="84"/>
      <c r="HSY1871" s="84"/>
      <c r="HSZ1871" s="84"/>
      <c r="HTA1871" s="84"/>
      <c r="HTB1871" s="84"/>
      <c r="HTC1871" s="84"/>
      <c r="HTD1871" s="84"/>
      <c r="HTE1871" s="84"/>
      <c r="HTF1871" s="84"/>
      <c r="HTG1871" s="84"/>
      <c r="HTH1871" s="84"/>
      <c r="HTI1871" s="84"/>
      <c r="HTJ1871" s="84"/>
      <c r="HTK1871" s="84"/>
      <c r="HTL1871" s="84"/>
      <c r="HTM1871" s="84"/>
      <c r="HTN1871" s="84"/>
      <c r="HTO1871" s="84"/>
      <c r="HTP1871" s="84"/>
      <c r="HTQ1871" s="84"/>
      <c r="HTR1871" s="84"/>
      <c r="HTS1871" s="84"/>
      <c r="HTT1871" s="84"/>
      <c r="HTU1871" s="84"/>
      <c r="HTV1871" s="84"/>
      <c r="HTW1871" s="84"/>
      <c r="HTX1871" s="84"/>
      <c r="HTY1871" s="84"/>
      <c r="HTZ1871" s="84"/>
      <c r="HUA1871" s="84"/>
      <c r="HUB1871" s="84"/>
      <c r="HUC1871" s="84"/>
      <c r="HUD1871" s="84"/>
      <c r="HUE1871" s="84"/>
      <c r="HUF1871" s="84"/>
      <c r="HUG1871" s="84"/>
      <c r="HUH1871" s="84"/>
      <c r="HUI1871" s="84"/>
      <c r="HUJ1871" s="84"/>
      <c r="HUK1871" s="84"/>
      <c r="HUL1871" s="84"/>
      <c r="HUM1871" s="84"/>
      <c r="HUN1871" s="84"/>
      <c r="HUO1871" s="84"/>
      <c r="HUP1871" s="84"/>
      <c r="HUQ1871" s="84"/>
      <c r="HUR1871" s="84"/>
      <c r="HUS1871" s="84"/>
      <c r="HUT1871" s="84"/>
      <c r="HUU1871" s="84"/>
      <c r="HUV1871" s="84"/>
      <c r="HUW1871" s="84"/>
      <c r="HUX1871" s="84"/>
      <c r="HUY1871" s="84"/>
      <c r="HUZ1871" s="84"/>
      <c r="HVA1871" s="84"/>
      <c r="HVB1871" s="84"/>
      <c r="HVC1871" s="84"/>
      <c r="HVD1871" s="84"/>
      <c r="HVE1871" s="84"/>
      <c r="HVF1871" s="84"/>
      <c r="HVG1871" s="84"/>
      <c r="HVH1871" s="84"/>
      <c r="HVI1871" s="84"/>
      <c r="HVJ1871" s="84"/>
      <c r="HVK1871" s="84"/>
      <c r="HVL1871" s="84"/>
      <c r="HVM1871" s="84"/>
      <c r="HVN1871" s="84"/>
      <c r="HVO1871" s="84"/>
      <c r="HVP1871" s="84"/>
      <c r="HVQ1871" s="84"/>
      <c r="HVR1871" s="84"/>
      <c r="HVS1871" s="84"/>
      <c r="HVT1871" s="84"/>
      <c r="HVU1871" s="84"/>
      <c r="HVV1871" s="84"/>
      <c r="HVW1871" s="84"/>
      <c r="HVX1871" s="84"/>
      <c r="HVY1871" s="84"/>
      <c r="HVZ1871" s="84"/>
      <c r="HWA1871" s="84"/>
      <c r="HWB1871" s="84"/>
      <c r="HWC1871" s="84"/>
      <c r="HWD1871" s="84"/>
      <c r="HWE1871" s="84"/>
      <c r="HWF1871" s="84"/>
      <c r="HWG1871" s="84"/>
      <c r="HWH1871" s="84"/>
      <c r="HWI1871" s="84"/>
      <c r="HWJ1871" s="84"/>
      <c r="HWK1871" s="84"/>
      <c r="HWL1871" s="84"/>
      <c r="HWM1871" s="84"/>
      <c r="HWN1871" s="84"/>
      <c r="HWO1871" s="84"/>
      <c r="HWP1871" s="84"/>
      <c r="HWQ1871" s="84"/>
      <c r="HWR1871" s="84"/>
      <c r="HWS1871" s="84"/>
      <c r="HWT1871" s="84"/>
      <c r="HWU1871" s="84"/>
      <c r="HWV1871" s="84"/>
      <c r="HWW1871" s="84"/>
      <c r="HWX1871" s="84"/>
      <c r="HWY1871" s="84"/>
      <c r="HWZ1871" s="84"/>
      <c r="HXA1871" s="84"/>
      <c r="HXB1871" s="84"/>
      <c r="HXC1871" s="84"/>
      <c r="HXD1871" s="84"/>
      <c r="HXE1871" s="84"/>
      <c r="HXF1871" s="84"/>
      <c r="HXG1871" s="84"/>
      <c r="HXH1871" s="84"/>
      <c r="HXI1871" s="84"/>
      <c r="HXJ1871" s="84"/>
      <c r="HXK1871" s="84"/>
      <c r="HXL1871" s="84"/>
      <c r="HXM1871" s="84"/>
      <c r="HXN1871" s="84"/>
      <c r="HXO1871" s="84"/>
      <c r="HXP1871" s="84"/>
      <c r="HXQ1871" s="84"/>
      <c r="HXR1871" s="84"/>
      <c r="HXS1871" s="84"/>
      <c r="HXT1871" s="84"/>
      <c r="HXU1871" s="84"/>
      <c r="HXV1871" s="84"/>
      <c r="HXW1871" s="84"/>
      <c r="HXX1871" s="84"/>
      <c r="HXY1871" s="84"/>
      <c r="HXZ1871" s="84"/>
      <c r="HYA1871" s="84"/>
      <c r="HYB1871" s="84"/>
      <c r="HYC1871" s="84"/>
      <c r="HYD1871" s="84"/>
      <c r="HYE1871" s="84"/>
      <c r="HYF1871" s="84"/>
      <c r="HYG1871" s="84"/>
      <c r="HYH1871" s="84"/>
      <c r="HYI1871" s="84"/>
      <c r="HYJ1871" s="84"/>
      <c r="HYK1871" s="84"/>
      <c r="HYL1871" s="84"/>
      <c r="HYM1871" s="84"/>
      <c r="HYN1871" s="84"/>
      <c r="HYO1871" s="84"/>
      <c r="HYP1871" s="84"/>
      <c r="HYQ1871" s="84"/>
      <c r="HYR1871" s="84"/>
      <c r="HYS1871" s="84"/>
      <c r="HYT1871" s="84"/>
      <c r="HYU1871" s="84"/>
      <c r="HYV1871" s="84"/>
      <c r="HYW1871" s="84"/>
      <c r="HYX1871" s="84"/>
      <c r="HYY1871" s="84"/>
      <c r="HYZ1871" s="84"/>
      <c r="HZA1871" s="84"/>
      <c r="HZB1871" s="84"/>
      <c r="HZC1871" s="84"/>
      <c r="HZD1871" s="84"/>
      <c r="HZE1871" s="84"/>
      <c r="HZF1871" s="84"/>
      <c r="HZG1871" s="84"/>
      <c r="HZH1871" s="84"/>
      <c r="HZI1871" s="84"/>
      <c r="HZJ1871" s="84"/>
      <c r="HZK1871" s="84"/>
      <c r="HZL1871" s="84"/>
      <c r="HZM1871" s="84"/>
      <c r="HZN1871" s="84"/>
      <c r="HZO1871" s="84"/>
      <c r="HZP1871" s="84"/>
      <c r="HZQ1871" s="84"/>
      <c r="HZR1871" s="84"/>
      <c r="HZS1871" s="84"/>
      <c r="HZT1871" s="84"/>
      <c r="HZU1871" s="84"/>
      <c r="HZV1871" s="84"/>
      <c r="HZW1871" s="84"/>
      <c r="HZX1871" s="84"/>
      <c r="HZY1871" s="84"/>
      <c r="HZZ1871" s="84"/>
      <c r="IAA1871" s="84"/>
      <c r="IAB1871" s="84"/>
      <c r="IAC1871" s="84"/>
      <c r="IAD1871" s="84"/>
      <c r="IAE1871" s="84"/>
      <c r="IAF1871" s="84"/>
      <c r="IAG1871" s="84"/>
      <c r="IAH1871" s="84"/>
      <c r="IAI1871" s="84"/>
      <c r="IAJ1871" s="84"/>
      <c r="IAK1871" s="84"/>
      <c r="IAL1871" s="84"/>
      <c r="IAM1871" s="84"/>
      <c r="IAN1871" s="84"/>
      <c r="IAO1871" s="84"/>
      <c r="IAP1871" s="84"/>
      <c r="IAQ1871" s="84"/>
      <c r="IAR1871" s="84"/>
      <c r="IAS1871" s="84"/>
      <c r="IAT1871" s="84"/>
      <c r="IAU1871" s="84"/>
      <c r="IAV1871" s="84"/>
      <c r="IAW1871" s="84"/>
      <c r="IAX1871" s="84"/>
      <c r="IAY1871" s="84"/>
      <c r="IAZ1871" s="84"/>
      <c r="IBA1871" s="84"/>
      <c r="IBB1871" s="84"/>
      <c r="IBC1871" s="84"/>
      <c r="IBD1871" s="84"/>
      <c r="IBE1871" s="84"/>
      <c r="IBF1871" s="84"/>
      <c r="IBG1871" s="84"/>
      <c r="IBH1871" s="84"/>
      <c r="IBI1871" s="84"/>
      <c r="IBJ1871" s="84"/>
      <c r="IBK1871" s="84"/>
      <c r="IBL1871" s="84"/>
      <c r="IBM1871" s="84"/>
      <c r="IBN1871" s="84"/>
      <c r="IBO1871" s="84"/>
      <c r="IBP1871" s="84"/>
      <c r="IBQ1871" s="84"/>
      <c r="IBR1871" s="84"/>
      <c r="IBS1871" s="84"/>
      <c r="IBT1871" s="84"/>
      <c r="IBU1871" s="84"/>
      <c r="IBV1871" s="84"/>
      <c r="IBW1871" s="84"/>
      <c r="IBX1871" s="84"/>
      <c r="IBY1871" s="84"/>
      <c r="IBZ1871" s="84"/>
      <c r="ICA1871" s="84"/>
      <c r="ICB1871" s="84"/>
      <c r="ICC1871" s="84"/>
      <c r="ICD1871" s="84"/>
      <c r="ICE1871" s="84"/>
      <c r="ICF1871" s="84"/>
      <c r="ICG1871" s="84"/>
      <c r="ICH1871" s="84"/>
      <c r="ICI1871" s="84"/>
      <c r="ICJ1871" s="84"/>
      <c r="ICK1871" s="84"/>
      <c r="ICL1871" s="84"/>
      <c r="ICM1871" s="84"/>
      <c r="ICN1871" s="84"/>
      <c r="ICO1871" s="84"/>
      <c r="ICP1871" s="84"/>
      <c r="ICQ1871" s="84"/>
      <c r="ICR1871" s="84"/>
      <c r="ICS1871" s="84"/>
      <c r="ICT1871" s="84"/>
      <c r="ICU1871" s="84"/>
      <c r="ICV1871" s="84"/>
      <c r="ICW1871" s="84"/>
      <c r="ICX1871" s="84"/>
      <c r="ICY1871" s="84"/>
      <c r="ICZ1871" s="84"/>
      <c r="IDA1871" s="84"/>
      <c r="IDB1871" s="84"/>
      <c r="IDC1871" s="84"/>
      <c r="IDD1871" s="84"/>
      <c r="IDE1871" s="84"/>
      <c r="IDF1871" s="84"/>
      <c r="IDG1871" s="84"/>
      <c r="IDH1871" s="84"/>
      <c r="IDI1871" s="84"/>
      <c r="IDJ1871" s="84"/>
      <c r="IDK1871" s="84"/>
      <c r="IDL1871" s="84"/>
      <c r="IDM1871" s="84"/>
      <c r="IDN1871" s="84"/>
      <c r="IDO1871" s="84"/>
      <c r="IDP1871" s="84"/>
      <c r="IDQ1871" s="84"/>
      <c r="IDR1871" s="84"/>
      <c r="IDS1871" s="84"/>
      <c r="IDT1871" s="84"/>
      <c r="IDU1871" s="84"/>
      <c r="IDV1871" s="84"/>
      <c r="IDW1871" s="84"/>
      <c r="IDX1871" s="84"/>
      <c r="IDY1871" s="84"/>
      <c r="IDZ1871" s="84"/>
      <c r="IEA1871" s="84"/>
      <c r="IEB1871" s="84"/>
      <c r="IEC1871" s="84"/>
      <c r="IED1871" s="84"/>
      <c r="IEE1871" s="84"/>
      <c r="IEF1871" s="84"/>
      <c r="IEG1871" s="84"/>
      <c r="IEH1871" s="84"/>
      <c r="IEI1871" s="84"/>
      <c r="IEJ1871" s="84"/>
      <c r="IEK1871" s="84"/>
      <c r="IEL1871" s="84"/>
      <c r="IEM1871" s="84"/>
      <c r="IEN1871" s="84"/>
      <c r="IEO1871" s="84"/>
      <c r="IEP1871" s="84"/>
      <c r="IEQ1871" s="84"/>
      <c r="IER1871" s="84"/>
      <c r="IES1871" s="84"/>
      <c r="IET1871" s="84"/>
      <c r="IEU1871" s="84"/>
      <c r="IEV1871" s="84"/>
      <c r="IEW1871" s="84"/>
      <c r="IEX1871" s="84"/>
      <c r="IEY1871" s="84"/>
      <c r="IEZ1871" s="84"/>
      <c r="IFA1871" s="84"/>
      <c r="IFB1871" s="84"/>
      <c r="IFC1871" s="84"/>
      <c r="IFD1871" s="84"/>
      <c r="IFE1871" s="84"/>
      <c r="IFF1871" s="84"/>
      <c r="IFG1871" s="84"/>
      <c r="IFH1871" s="84"/>
      <c r="IFI1871" s="84"/>
      <c r="IFJ1871" s="84"/>
      <c r="IFK1871" s="84"/>
      <c r="IFL1871" s="84"/>
      <c r="IFM1871" s="84"/>
      <c r="IFN1871" s="84"/>
      <c r="IFO1871" s="84"/>
      <c r="IFP1871" s="84"/>
      <c r="IFQ1871" s="84"/>
      <c r="IFR1871" s="84"/>
      <c r="IFS1871" s="84"/>
      <c r="IFT1871" s="84"/>
      <c r="IFU1871" s="84"/>
      <c r="IFV1871" s="84"/>
      <c r="IFW1871" s="84"/>
      <c r="IFX1871" s="84"/>
      <c r="IFY1871" s="84"/>
      <c r="IFZ1871" s="84"/>
      <c r="IGA1871" s="84"/>
      <c r="IGB1871" s="84"/>
      <c r="IGC1871" s="84"/>
      <c r="IGD1871" s="84"/>
      <c r="IGE1871" s="84"/>
      <c r="IGF1871" s="84"/>
      <c r="IGG1871" s="84"/>
      <c r="IGH1871" s="84"/>
      <c r="IGI1871" s="84"/>
      <c r="IGJ1871" s="84"/>
      <c r="IGK1871" s="84"/>
      <c r="IGL1871" s="84"/>
      <c r="IGM1871" s="84"/>
      <c r="IGN1871" s="84"/>
      <c r="IGO1871" s="84"/>
      <c r="IGP1871" s="84"/>
      <c r="IGQ1871" s="84"/>
      <c r="IGR1871" s="84"/>
      <c r="IGS1871" s="84"/>
      <c r="IGT1871" s="84"/>
      <c r="IGU1871" s="84"/>
      <c r="IGV1871" s="84"/>
      <c r="IGW1871" s="84"/>
      <c r="IGX1871" s="84"/>
      <c r="IGY1871" s="84"/>
      <c r="IGZ1871" s="84"/>
      <c r="IHA1871" s="84"/>
      <c r="IHB1871" s="84"/>
      <c r="IHC1871" s="84"/>
      <c r="IHD1871" s="84"/>
      <c r="IHE1871" s="84"/>
      <c r="IHF1871" s="84"/>
      <c r="IHG1871" s="84"/>
      <c r="IHH1871" s="84"/>
      <c r="IHI1871" s="84"/>
      <c r="IHJ1871" s="84"/>
      <c r="IHK1871" s="84"/>
      <c r="IHL1871" s="84"/>
      <c r="IHM1871" s="84"/>
      <c r="IHN1871" s="84"/>
      <c r="IHO1871" s="84"/>
      <c r="IHP1871" s="84"/>
      <c r="IHQ1871" s="84"/>
      <c r="IHR1871" s="84"/>
      <c r="IHS1871" s="84"/>
      <c r="IHT1871" s="84"/>
      <c r="IHU1871" s="84"/>
      <c r="IHV1871" s="84"/>
      <c r="IHW1871" s="84"/>
      <c r="IHX1871" s="84"/>
      <c r="IHY1871" s="84"/>
      <c r="IHZ1871" s="84"/>
      <c r="IIA1871" s="84"/>
      <c r="IIB1871" s="84"/>
      <c r="IIC1871" s="84"/>
      <c r="IID1871" s="84"/>
      <c r="IIE1871" s="84"/>
      <c r="IIF1871" s="84"/>
      <c r="IIG1871" s="84"/>
      <c r="IIH1871" s="84"/>
      <c r="III1871" s="84"/>
      <c r="IIJ1871" s="84"/>
      <c r="IIK1871" s="84"/>
      <c r="IIL1871" s="84"/>
      <c r="IIM1871" s="84"/>
      <c r="IIN1871" s="84"/>
      <c r="IIO1871" s="84"/>
      <c r="IIP1871" s="84"/>
      <c r="IIQ1871" s="84"/>
      <c r="IIR1871" s="84"/>
      <c r="IIS1871" s="84"/>
      <c r="IIT1871" s="84"/>
      <c r="IIU1871" s="84"/>
      <c r="IIV1871" s="84"/>
      <c r="IIW1871" s="84"/>
      <c r="IIX1871" s="84"/>
      <c r="IIY1871" s="84"/>
      <c r="IIZ1871" s="84"/>
      <c r="IJA1871" s="84"/>
      <c r="IJB1871" s="84"/>
      <c r="IJC1871" s="84"/>
      <c r="IJD1871" s="84"/>
      <c r="IJE1871" s="84"/>
      <c r="IJF1871" s="84"/>
      <c r="IJG1871" s="84"/>
      <c r="IJH1871" s="84"/>
      <c r="IJI1871" s="84"/>
      <c r="IJJ1871" s="84"/>
      <c r="IJK1871" s="84"/>
      <c r="IJL1871" s="84"/>
      <c r="IJM1871" s="84"/>
      <c r="IJN1871" s="84"/>
      <c r="IJO1871" s="84"/>
      <c r="IJP1871" s="84"/>
      <c r="IJQ1871" s="84"/>
      <c r="IJR1871" s="84"/>
      <c r="IJS1871" s="84"/>
      <c r="IJT1871" s="84"/>
      <c r="IJU1871" s="84"/>
      <c r="IJV1871" s="84"/>
      <c r="IJW1871" s="84"/>
      <c r="IJX1871" s="84"/>
      <c r="IJY1871" s="84"/>
      <c r="IJZ1871" s="84"/>
      <c r="IKA1871" s="84"/>
      <c r="IKB1871" s="84"/>
      <c r="IKC1871" s="84"/>
      <c r="IKD1871" s="84"/>
      <c r="IKE1871" s="84"/>
      <c r="IKF1871" s="84"/>
      <c r="IKG1871" s="84"/>
      <c r="IKH1871" s="84"/>
      <c r="IKI1871" s="84"/>
      <c r="IKJ1871" s="84"/>
      <c r="IKK1871" s="84"/>
      <c r="IKL1871" s="84"/>
      <c r="IKM1871" s="84"/>
      <c r="IKN1871" s="84"/>
      <c r="IKO1871" s="84"/>
      <c r="IKP1871" s="84"/>
      <c r="IKQ1871" s="84"/>
      <c r="IKR1871" s="84"/>
      <c r="IKS1871" s="84"/>
      <c r="IKT1871" s="84"/>
      <c r="IKU1871" s="84"/>
      <c r="IKV1871" s="84"/>
      <c r="IKW1871" s="84"/>
      <c r="IKX1871" s="84"/>
      <c r="IKY1871" s="84"/>
      <c r="IKZ1871" s="84"/>
      <c r="ILA1871" s="84"/>
      <c r="ILB1871" s="84"/>
      <c r="ILC1871" s="84"/>
      <c r="ILD1871" s="84"/>
      <c r="ILE1871" s="84"/>
      <c r="ILF1871" s="84"/>
      <c r="ILG1871" s="84"/>
      <c r="ILH1871" s="84"/>
      <c r="ILI1871" s="84"/>
      <c r="ILJ1871" s="84"/>
      <c r="ILK1871" s="84"/>
      <c r="ILL1871" s="84"/>
      <c r="ILM1871" s="84"/>
      <c r="ILN1871" s="84"/>
      <c r="ILO1871" s="84"/>
      <c r="ILP1871" s="84"/>
      <c r="ILQ1871" s="84"/>
      <c r="ILR1871" s="84"/>
      <c r="ILS1871" s="84"/>
      <c r="ILT1871" s="84"/>
      <c r="ILU1871" s="84"/>
      <c r="ILV1871" s="84"/>
      <c r="ILW1871" s="84"/>
      <c r="ILX1871" s="84"/>
      <c r="ILY1871" s="84"/>
      <c r="ILZ1871" s="84"/>
      <c r="IMA1871" s="84"/>
      <c r="IMB1871" s="84"/>
      <c r="IMC1871" s="84"/>
      <c r="IMD1871" s="84"/>
      <c r="IME1871" s="84"/>
      <c r="IMF1871" s="84"/>
      <c r="IMG1871" s="84"/>
      <c r="IMH1871" s="84"/>
      <c r="IMI1871" s="84"/>
      <c r="IMJ1871" s="84"/>
      <c r="IMK1871" s="84"/>
      <c r="IML1871" s="84"/>
      <c r="IMM1871" s="84"/>
      <c r="IMN1871" s="84"/>
      <c r="IMO1871" s="84"/>
      <c r="IMP1871" s="84"/>
      <c r="IMQ1871" s="84"/>
      <c r="IMR1871" s="84"/>
      <c r="IMS1871" s="84"/>
      <c r="IMT1871" s="84"/>
      <c r="IMU1871" s="84"/>
      <c r="IMV1871" s="84"/>
      <c r="IMW1871" s="84"/>
      <c r="IMX1871" s="84"/>
      <c r="IMY1871" s="84"/>
      <c r="IMZ1871" s="84"/>
      <c r="INA1871" s="84"/>
      <c r="INB1871" s="84"/>
      <c r="INC1871" s="84"/>
      <c r="IND1871" s="84"/>
      <c r="INE1871" s="84"/>
      <c r="INF1871" s="84"/>
      <c r="ING1871" s="84"/>
      <c r="INH1871" s="84"/>
      <c r="INI1871" s="84"/>
      <c r="INJ1871" s="84"/>
      <c r="INK1871" s="84"/>
      <c r="INL1871" s="84"/>
      <c r="INM1871" s="84"/>
      <c r="INN1871" s="84"/>
      <c r="INO1871" s="84"/>
      <c r="INP1871" s="84"/>
      <c r="INQ1871" s="84"/>
      <c r="INR1871" s="84"/>
      <c r="INS1871" s="84"/>
      <c r="INT1871" s="84"/>
      <c r="INU1871" s="84"/>
      <c r="INV1871" s="84"/>
      <c r="INW1871" s="84"/>
      <c r="INX1871" s="84"/>
      <c r="INY1871" s="84"/>
      <c r="INZ1871" s="84"/>
      <c r="IOA1871" s="84"/>
      <c r="IOB1871" s="84"/>
      <c r="IOC1871" s="84"/>
      <c r="IOD1871" s="84"/>
      <c r="IOE1871" s="84"/>
      <c r="IOF1871" s="84"/>
      <c r="IOG1871" s="84"/>
      <c r="IOH1871" s="84"/>
      <c r="IOI1871" s="84"/>
      <c r="IOJ1871" s="84"/>
      <c r="IOK1871" s="84"/>
      <c r="IOL1871" s="84"/>
      <c r="IOM1871" s="84"/>
      <c r="ION1871" s="84"/>
      <c r="IOO1871" s="84"/>
      <c r="IOP1871" s="84"/>
      <c r="IOQ1871" s="84"/>
      <c r="IOR1871" s="84"/>
      <c r="IOS1871" s="84"/>
      <c r="IOT1871" s="84"/>
      <c r="IOU1871" s="84"/>
      <c r="IOV1871" s="84"/>
      <c r="IOW1871" s="84"/>
      <c r="IOX1871" s="84"/>
      <c r="IOY1871" s="84"/>
      <c r="IOZ1871" s="84"/>
      <c r="IPA1871" s="84"/>
      <c r="IPB1871" s="84"/>
      <c r="IPC1871" s="84"/>
      <c r="IPD1871" s="84"/>
      <c r="IPE1871" s="84"/>
      <c r="IPF1871" s="84"/>
      <c r="IPG1871" s="84"/>
      <c r="IPH1871" s="84"/>
      <c r="IPI1871" s="84"/>
      <c r="IPJ1871" s="84"/>
      <c r="IPK1871" s="84"/>
      <c r="IPL1871" s="84"/>
      <c r="IPM1871" s="84"/>
      <c r="IPN1871" s="84"/>
      <c r="IPO1871" s="84"/>
      <c r="IPP1871" s="84"/>
      <c r="IPQ1871" s="84"/>
      <c r="IPR1871" s="84"/>
      <c r="IPS1871" s="84"/>
      <c r="IPT1871" s="84"/>
      <c r="IPU1871" s="84"/>
      <c r="IPV1871" s="84"/>
      <c r="IPW1871" s="84"/>
      <c r="IPX1871" s="84"/>
      <c r="IPY1871" s="84"/>
      <c r="IPZ1871" s="84"/>
      <c r="IQA1871" s="84"/>
      <c r="IQB1871" s="84"/>
      <c r="IQC1871" s="84"/>
      <c r="IQD1871" s="84"/>
      <c r="IQE1871" s="84"/>
      <c r="IQF1871" s="84"/>
      <c r="IQG1871" s="84"/>
      <c r="IQH1871" s="84"/>
      <c r="IQI1871" s="84"/>
      <c r="IQJ1871" s="84"/>
      <c r="IQK1871" s="84"/>
      <c r="IQL1871" s="84"/>
      <c r="IQM1871" s="84"/>
      <c r="IQN1871" s="84"/>
      <c r="IQO1871" s="84"/>
      <c r="IQP1871" s="84"/>
      <c r="IQQ1871" s="84"/>
      <c r="IQR1871" s="84"/>
      <c r="IQS1871" s="84"/>
      <c r="IQT1871" s="84"/>
      <c r="IQU1871" s="84"/>
      <c r="IQV1871" s="84"/>
      <c r="IQW1871" s="84"/>
      <c r="IQX1871" s="84"/>
      <c r="IQY1871" s="84"/>
      <c r="IQZ1871" s="84"/>
      <c r="IRA1871" s="84"/>
      <c r="IRB1871" s="84"/>
      <c r="IRC1871" s="84"/>
      <c r="IRD1871" s="84"/>
      <c r="IRE1871" s="84"/>
      <c r="IRF1871" s="84"/>
      <c r="IRG1871" s="84"/>
      <c r="IRH1871" s="84"/>
      <c r="IRI1871" s="84"/>
      <c r="IRJ1871" s="84"/>
      <c r="IRK1871" s="84"/>
      <c r="IRL1871" s="84"/>
      <c r="IRM1871" s="84"/>
      <c r="IRN1871" s="84"/>
      <c r="IRO1871" s="84"/>
      <c r="IRP1871" s="84"/>
      <c r="IRQ1871" s="84"/>
      <c r="IRR1871" s="84"/>
      <c r="IRS1871" s="84"/>
      <c r="IRT1871" s="84"/>
      <c r="IRU1871" s="84"/>
      <c r="IRV1871" s="84"/>
      <c r="IRW1871" s="84"/>
      <c r="IRX1871" s="84"/>
      <c r="IRY1871" s="84"/>
      <c r="IRZ1871" s="84"/>
      <c r="ISA1871" s="84"/>
      <c r="ISB1871" s="84"/>
      <c r="ISC1871" s="84"/>
      <c r="ISD1871" s="84"/>
      <c r="ISE1871" s="84"/>
      <c r="ISF1871" s="84"/>
      <c r="ISG1871" s="84"/>
      <c r="ISH1871" s="84"/>
      <c r="ISI1871" s="84"/>
      <c r="ISJ1871" s="84"/>
      <c r="ISK1871" s="84"/>
      <c r="ISL1871" s="84"/>
      <c r="ISM1871" s="84"/>
      <c r="ISN1871" s="84"/>
      <c r="ISO1871" s="84"/>
      <c r="ISP1871" s="84"/>
      <c r="ISQ1871" s="84"/>
      <c r="ISR1871" s="84"/>
      <c r="ISS1871" s="84"/>
      <c r="IST1871" s="84"/>
      <c r="ISU1871" s="84"/>
      <c r="ISV1871" s="84"/>
      <c r="ISW1871" s="84"/>
      <c r="ISX1871" s="84"/>
      <c r="ISY1871" s="84"/>
      <c r="ISZ1871" s="84"/>
      <c r="ITA1871" s="84"/>
      <c r="ITB1871" s="84"/>
      <c r="ITC1871" s="84"/>
      <c r="ITD1871" s="84"/>
      <c r="ITE1871" s="84"/>
      <c r="ITF1871" s="84"/>
      <c r="ITG1871" s="84"/>
      <c r="ITH1871" s="84"/>
      <c r="ITI1871" s="84"/>
      <c r="ITJ1871" s="84"/>
      <c r="ITK1871" s="84"/>
      <c r="ITL1871" s="84"/>
      <c r="ITM1871" s="84"/>
      <c r="ITN1871" s="84"/>
      <c r="ITO1871" s="84"/>
      <c r="ITP1871" s="84"/>
      <c r="ITQ1871" s="84"/>
      <c r="ITR1871" s="84"/>
      <c r="ITS1871" s="84"/>
      <c r="ITT1871" s="84"/>
      <c r="ITU1871" s="84"/>
      <c r="ITV1871" s="84"/>
      <c r="ITW1871" s="84"/>
      <c r="ITX1871" s="84"/>
      <c r="ITY1871" s="84"/>
      <c r="ITZ1871" s="84"/>
      <c r="IUA1871" s="84"/>
      <c r="IUB1871" s="84"/>
      <c r="IUC1871" s="84"/>
      <c r="IUD1871" s="84"/>
      <c r="IUE1871" s="84"/>
      <c r="IUF1871" s="84"/>
      <c r="IUG1871" s="84"/>
      <c r="IUH1871" s="84"/>
      <c r="IUI1871" s="84"/>
      <c r="IUJ1871" s="84"/>
      <c r="IUK1871" s="84"/>
      <c r="IUL1871" s="84"/>
      <c r="IUM1871" s="84"/>
      <c r="IUN1871" s="84"/>
      <c r="IUO1871" s="84"/>
      <c r="IUP1871" s="84"/>
      <c r="IUQ1871" s="84"/>
      <c r="IUR1871" s="84"/>
      <c r="IUS1871" s="84"/>
      <c r="IUT1871" s="84"/>
      <c r="IUU1871" s="84"/>
      <c r="IUV1871" s="84"/>
      <c r="IUW1871" s="84"/>
      <c r="IUX1871" s="84"/>
      <c r="IUY1871" s="84"/>
      <c r="IUZ1871" s="84"/>
      <c r="IVA1871" s="84"/>
      <c r="IVB1871" s="84"/>
      <c r="IVC1871" s="84"/>
      <c r="IVD1871" s="84"/>
      <c r="IVE1871" s="84"/>
      <c r="IVF1871" s="84"/>
      <c r="IVG1871" s="84"/>
      <c r="IVH1871" s="84"/>
      <c r="IVI1871" s="84"/>
      <c r="IVJ1871" s="84"/>
      <c r="IVK1871" s="84"/>
      <c r="IVL1871" s="84"/>
      <c r="IVM1871" s="84"/>
      <c r="IVN1871" s="84"/>
      <c r="IVO1871" s="84"/>
      <c r="IVP1871" s="84"/>
      <c r="IVQ1871" s="84"/>
      <c r="IVR1871" s="84"/>
      <c r="IVS1871" s="84"/>
      <c r="IVT1871" s="84"/>
      <c r="IVU1871" s="84"/>
      <c r="IVV1871" s="84"/>
      <c r="IVW1871" s="84"/>
      <c r="IVX1871" s="84"/>
      <c r="IVY1871" s="84"/>
      <c r="IVZ1871" s="84"/>
      <c r="IWA1871" s="84"/>
      <c r="IWB1871" s="84"/>
      <c r="IWC1871" s="84"/>
      <c r="IWD1871" s="84"/>
      <c r="IWE1871" s="84"/>
      <c r="IWF1871" s="84"/>
      <c r="IWG1871" s="84"/>
      <c r="IWH1871" s="84"/>
      <c r="IWI1871" s="84"/>
      <c r="IWJ1871" s="84"/>
      <c r="IWK1871" s="84"/>
      <c r="IWL1871" s="84"/>
      <c r="IWM1871" s="84"/>
      <c r="IWN1871" s="84"/>
      <c r="IWO1871" s="84"/>
      <c r="IWP1871" s="84"/>
      <c r="IWQ1871" s="84"/>
      <c r="IWR1871" s="84"/>
      <c r="IWS1871" s="84"/>
      <c r="IWT1871" s="84"/>
      <c r="IWU1871" s="84"/>
      <c r="IWV1871" s="84"/>
      <c r="IWW1871" s="84"/>
      <c r="IWX1871" s="84"/>
      <c r="IWY1871" s="84"/>
      <c r="IWZ1871" s="84"/>
      <c r="IXA1871" s="84"/>
      <c r="IXB1871" s="84"/>
      <c r="IXC1871" s="84"/>
      <c r="IXD1871" s="84"/>
      <c r="IXE1871" s="84"/>
      <c r="IXF1871" s="84"/>
      <c r="IXG1871" s="84"/>
      <c r="IXH1871" s="84"/>
      <c r="IXI1871" s="84"/>
      <c r="IXJ1871" s="84"/>
      <c r="IXK1871" s="84"/>
      <c r="IXL1871" s="84"/>
      <c r="IXM1871" s="84"/>
      <c r="IXN1871" s="84"/>
      <c r="IXO1871" s="84"/>
      <c r="IXP1871" s="84"/>
      <c r="IXQ1871" s="84"/>
      <c r="IXR1871" s="84"/>
      <c r="IXS1871" s="84"/>
      <c r="IXT1871" s="84"/>
      <c r="IXU1871" s="84"/>
      <c r="IXV1871" s="84"/>
      <c r="IXW1871" s="84"/>
      <c r="IXX1871" s="84"/>
      <c r="IXY1871" s="84"/>
      <c r="IXZ1871" s="84"/>
      <c r="IYA1871" s="84"/>
      <c r="IYB1871" s="84"/>
      <c r="IYC1871" s="84"/>
      <c r="IYD1871" s="84"/>
      <c r="IYE1871" s="84"/>
      <c r="IYF1871" s="84"/>
      <c r="IYG1871" s="84"/>
      <c r="IYH1871" s="84"/>
      <c r="IYI1871" s="84"/>
      <c r="IYJ1871" s="84"/>
      <c r="IYK1871" s="84"/>
      <c r="IYL1871" s="84"/>
      <c r="IYM1871" s="84"/>
      <c r="IYN1871" s="84"/>
      <c r="IYO1871" s="84"/>
      <c r="IYP1871" s="84"/>
      <c r="IYQ1871" s="84"/>
      <c r="IYR1871" s="84"/>
      <c r="IYS1871" s="84"/>
      <c r="IYT1871" s="84"/>
      <c r="IYU1871" s="84"/>
      <c r="IYV1871" s="84"/>
      <c r="IYW1871" s="84"/>
      <c r="IYX1871" s="84"/>
      <c r="IYY1871" s="84"/>
      <c r="IYZ1871" s="84"/>
      <c r="IZA1871" s="84"/>
      <c r="IZB1871" s="84"/>
      <c r="IZC1871" s="84"/>
      <c r="IZD1871" s="84"/>
      <c r="IZE1871" s="84"/>
      <c r="IZF1871" s="84"/>
      <c r="IZG1871" s="84"/>
      <c r="IZH1871" s="84"/>
      <c r="IZI1871" s="84"/>
      <c r="IZJ1871" s="84"/>
      <c r="IZK1871" s="84"/>
      <c r="IZL1871" s="84"/>
      <c r="IZM1871" s="84"/>
      <c r="IZN1871" s="84"/>
      <c r="IZO1871" s="84"/>
      <c r="IZP1871" s="84"/>
      <c r="IZQ1871" s="84"/>
      <c r="IZR1871" s="84"/>
      <c r="IZS1871" s="84"/>
      <c r="IZT1871" s="84"/>
      <c r="IZU1871" s="84"/>
      <c r="IZV1871" s="84"/>
      <c r="IZW1871" s="84"/>
      <c r="IZX1871" s="84"/>
      <c r="IZY1871" s="84"/>
      <c r="IZZ1871" s="84"/>
      <c r="JAA1871" s="84"/>
      <c r="JAB1871" s="84"/>
      <c r="JAC1871" s="84"/>
      <c r="JAD1871" s="84"/>
      <c r="JAE1871" s="84"/>
      <c r="JAF1871" s="84"/>
      <c r="JAG1871" s="84"/>
      <c r="JAH1871" s="84"/>
      <c r="JAI1871" s="84"/>
      <c r="JAJ1871" s="84"/>
      <c r="JAK1871" s="84"/>
      <c r="JAL1871" s="84"/>
      <c r="JAM1871" s="84"/>
      <c r="JAN1871" s="84"/>
      <c r="JAO1871" s="84"/>
      <c r="JAP1871" s="84"/>
      <c r="JAQ1871" s="84"/>
      <c r="JAR1871" s="84"/>
      <c r="JAS1871" s="84"/>
      <c r="JAT1871" s="84"/>
      <c r="JAU1871" s="84"/>
      <c r="JAV1871" s="84"/>
      <c r="JAW1871" s="84"/>
      <c r="JAX1871" s="84"/>
      <c r="JAY1871" s="84"/>
      <c r="JAZ1871" s="84"/>
      <c r="JBA1871" s="84"/>
      <c r="JBB1871" s="84"/>
      <c r="JBC1871" s="84"/>
      <c r="JBD1871" s="84"/>
      <c r="JBE1871" s="84"/>
      <c r="JBF1871" s="84"/>
      <c r="JBG1871" s="84"/>
      <c r="JBH1871" s="84"/>
      <c r="JBI1871" s="84"/>
      <c r="JBJ1871" s="84"/>
      <c r="JBK1871" s="84"/>
      <c r="JBL1871" s="84"/>
      <c r="JBM1871" s="84"/>
      <c r="JBN1871" s="84"/>
      <c r="JBO1871" s="84"/>
      <c r="JBP1871" s="84"/>
      <c r="JBQ1871" s="84"/>
      <c r="JBR1871" s="84"/>
      <c r="JBS1871" s="84"/>
      <c r="JBT1871" s="84"/>
      <c r="JBU1871" s="84"/>
      <c r="JBV1871" s="84"/>
      <c r="JBW1871" s="84"/>
      <c r="JBX1871" s="84"/>
      <c r="JBY1871" s="84"/>
      <c r="JBZ1871" s="84"/>
      <c r="JCA1871" s="84"/>
      <c r="JCB1871" s="84"/>
      <c r="JCC1871" s="84"/>
      <c r="JCD1871" s="84"/>
      <c r="JCE1871" s="84"/>
      <c r="JCF1871" s="84"/>
      <c r="JCG1871" s="84"/>
      <c r="JCH1871" s="84"/>
      <c r="JCI1871" s="84"/>
      <c r="JCJ1871" s="84"/>
      <c r="JCK1871" s="84"/>
      <c r="JCL1871" s="84"/>
      <c r="JCM1871" s="84"/>
      <c r="JCN1871" s="84"/>
      <c r="JCO1871" s="84"/>
      <c r="JCP1871" s="84"/>
      <c r="JCQ1871" s="84"/>
      <c r="JCR1871" s="84"/>
      <c r="JCS1871" s="84"/>
      <c r="JCT1871" s="84"/>
      <c r="JCU1871" s="84"/>
      <c r="JCV1871" s="84"/>
      <c r="JCW1871" s="84"/>
      <c r="JCX1871" s="84"/>
      <c r="JCY1871" s="84"/>
      <c r="JCZ1871" s="84"/>
      <c r="JDA1871" s="84"/>
      <c r="JDB1871" s="84"/>
      <c r="JDC1871" s="84"/>
      <c r="JDD1871" s="84"/>
      <c r="JDE1871" s="84"/>
      <c r="JDF1871" s="84"/>
      <c r="JDG1871" s="84"/>
      <c r="JDH1871" s="84"/>
      <c r="JDI1871" s="84"/>
      <c r="JDJ1871" s="84"/>
      <c r="JDK1871" s="84"/>
      <c r="JDL1871" s="84"/>
      <c r="JDM1871" s="84"/>
      <c r="JDN1871" s="84"/>
      <c r="JDO1871" s="84"/>
      <c r="JDP1871" s="84"/>
      <c r="JDQ1871" s="84"/>
      <c r="JDR1871" s="84"/>
      <c r="JDS1871" s="84"/>
      <c r="JDT1871" s="84"/>
      <c r="JDU1871" s="84"/>
      <c r="JDV1871" s="84"/>
      <c r="JDW1871" s="84"/>
      <c r="JDX1871" s="84"/>
      <c r="JDY1871" s="84"/>
      <c r="JDZ1871" s="84"/>
      <c r="JEA1871" s="84"/>
      <c r="JEB1871" s="84"/>
      <c r="JEC1871" s="84"/>
      <c r="JED1871" s="84"/>
      <c r="JEE1871" s="84"/>
      <c r="JEF1871" s="84"/>
      <c r="JEG1871" s="84"/>
      <c r="JEH1871" s="84"/>
      <c r="JEI1871" s="84"/>
      <c r="JEJ1871" s="84"/>
      <c r="JEK1871" s="84"/>
      <c r="JEL1871" s="84"/>
      <c r="JEM1871" s="84"/>
      <c r="JEN1871" s="84"/>
      <c r="JEO1871" s="84"/>
      <c r="JEP1871" s="84"/>
      <c r="JEQ1871" s="84"/>
      <c r="JER1871" s="84"/>
      <c r="JES1871" s="84"/>
      <c r="JET1871" s="84"/>
      <c r="JEU1871" s="84"/>
      <c r="JEV1871" s="84"/>
      <c r="JEW1871" s="84"/>
      <c r="JEX1871" s="84"/>
      <c r="JEY1871" s="84"/>
      <c r="JEZ1871" s="84"/>
      <c r="JFA1871" s="84"/>
      <c r="JFB1871" s="84"/>
      <c r="JFC1871" s="84"/>
      <c r="JFD1871" s="84"/>
      <c r="JFE1871" s="84"/>
      <c r="JFF1871" s="84"/>
      <c r="JFG1871" s="84"/>
      <c r="JFH1871" s="84"/>
      <c r="JFI1871" s="84"/>
      <c r="JFJ1871" s="84"/>
      <c r="JFK1871" s="84"/>
      <c r="JFL1871" s="84"/>
      <c r="JFM1871" s="84"/>
      <c r="JFN1871" s="84"/>
      <c r="JFO1871" s="84"/>
      <c r="JFP1871" s="84"/>
      <c r="JFQ1871" s="84"/>
      <c r="JFR1871" s="84"/>
      <c r="JFS1871" s="84"/>
      <c r="JFT1871" s="84"/>
      <c r="JFU1871" s="84"/>
      <c r="JFV1871" s="84"/>
      <c r="JFW1871" s="84"/>
      <c r="JFX1871" s="84"/>
      <c r="JFY1871" s="84"/>
      <c r="JFZ1871" s="84"/>
      <c r="JGA1871" s="84"/>
      <c r="JGB1871" s="84"/>
      <c r="JGC1871" s="84"/>
      <c r="JGD1871" s="84"/>
      <c r="JGE1871" s="84"/>
      <c r="JGF1871" s="84"/>
      <c r="JGG1871" s="84"/>
      <c r="JGH1871" s="84"/>
      <c r="JGI1871" s="84"/>
      <c r="JGJ1871" s="84"/>
      <c r="JGK1871" s="84"/>
      <c r="JGL1871" s="84"/>
      <c r="JGM1871" s="84"/>
      <c r="JGN1871" s="84"/>
      <c r="JGO1871" s="84"/>
      <c r="JGP1871" s="84"/>
      <c r="JGQ1871" s="84"/>
      <c r="JGR1871" s="84"/>
      <c r="JGS1871" s="84"/>
      <c r="JGT1871" s="84"/>
      <c r="JGU1871" s="84"/>
      <c r="JGV1871" s="84"/>
      <c r="JGW1871" s="84"/>
      <c r="JGX1871" s="84"/>
      <c r="JGY1871" s="84"/>
      <c r="JGZ1871" s="84"/>
      <c r="JHA1871" s="84"/>
      <c r="JHB1871" s="84"/>
      <c r="JHC1871" s="84"/>
      <c r="JHD1871" s="84"/>
      <c r="JHE1871" s="84"/>
      <c r="JHF1871" s="84"/>
      <c r="JHG1871" s="84"/>
      <c r="JHH1871" s="84"/>
      <c r="JHI1871" s="84"/>
      <c r="JHJ1871" s="84"/>
      <c r="JHK1871" s="84"/>
      <c r="JHL1871" s="84"/>
      <c r="JHM1871" s="84"/>
      <c r="JHN1871" s="84"/>
      <c r="JHO1871" s="84"/>
      <c r="JHP1871" s="84"/>
      <c r="JHQ1871" s="84"/>
      <c r="JHR1871" s="84"/>
      <c r="JHS1871" s="84"/>
      <c r="JHT1871" s="84"/>
      <c r="JHU1871" s="84"/>
      <c r="JHV1871" s="84"/>
      <c r="JHW1871" s="84"/>
      <c r="JHX1871" s="84"/>
      <c r="JHY1871" s="84"/>
      <c r="JHZ1871" s="84"/>
      <c r="JIA1871" s="84"/>
      <c r="JIB1871" s="84"/>
      <c r="JIC1871" s="84"/>
      <c r="JID1871" s="84"/>
      <c r="JIE1871" s="84"/>
      <c r="JIF1871" s="84"/>
      <c r="JIG1871" s="84"/>
      <c r="JIH1871" s="84"/>
      <c r="JII1871" s="84"/>
      <c r="JIJ1871" s="84"/>
      <c r="JIK1871" s="84"/>
      <c r="JIL1871" s="84"/>
      <c r="JIM1871" s="84"/>
      <c r="JIN1871" s="84"/>
      <c r="JIO1871" s="84"/>
      <c r="JIP1871" s="84"/>
      <c r="JIQ1871" s="84"/>
      <c r="JIR1871" s="84"/>
      <c r="JIS1871" s="84"/>
      <c r="JIT1871" s="84"/>
      <c r="JIU1871" s="84"/>
      <c r="JIV1871" s="84"/>
      <c r="JIW1871" s="84"/>
      <c r="JIX1871" s="84"/>
      <c r="JIY1871" s="84"/>
      <c r="JIZ1871" s="84"/>
      <c r="JJA1871" s="84"/>
      <c r="JJB1871" s="84"/>
      <c r="JJC1871" s="84"/>
      <c r="JJD1871" s="84"/>
      <c r="JJE1871" s="84"/>
      <c r="JJF1871" s="84"/>
      <c r="JJG1871" s="84"/>
      <c r="JJH1871" s="84"/>
      <c r="JJI1871" s="84"/>
      <c r="JJJ1871" s="84"/>
      <c r="JJK1871" s="84"/>
      <c r="JJL1871" s="84"/>
      <c r="JJM1871" s="84"/>
      <c r="JJN1871" s="84"/>
      <c r="JJO1871" s="84"/>
      <c r="JJP1871" s="84"/>
      <c r="JJQ1871" s="84"/>
      <c r="JJR1871" s="84"/>
      <c r="JJS1871" s="84"/>
      <c r="JJT1871" s="84"/>
      <c r="JJU1871" s="84"/>
      <c r="JJV1871" s="84"/>
      <c r="JJW1871" s="84"/>
      <c r="JJX1871" s="84"/>
      <c r="JJY1871" s="84"/>
      <c r="JJZ1871" s="84"/>
      <c r="JKA1871" s="84"/>
      <c r="JKB1871" s="84"/>
      <c r="JKC1871" s="84"/>
      <c r="JKD1871" s="84"/>
      <c r="JKE1871" s="84"/>
      <c r="JKF1871" s="84"/>
      <c r="JKG1871" s="84"/>
      <c r="JKH1871" s="84"/>
      <c r="JKI1871" s="84"/>
      <c r="JKJ1871" s="84"/>
      <c r="JKK1871" s="84"/>
      <c r="JKL1871" s="84"/>
      <c r="JKM1871" s="84"/>
      <c r="JKN1871" s="84"/>
      <c r="JKO1871" s="84"/>
      <c r="JKP1871" s="84"/>
      <c r="JKQ1871" s="84"/>
      <c r="JKR1871" s="84"/>
      <c r="JKS1871" s="84"/>
      <c r="JKT1871" s="84"/>
      <c r="JKU1871" s="84"/>
      <c r="JKV1871" s="84"/>
      <c r="JKW1871" s="84"/>
      <c r="JKX1871" s="84"/>
      <c r="JKY1871" s="84"/>
      <c r="JKZ1871" s="84"/>
      <c r="JLA1871" s="84"/>
      <c r="JLB1871" s="84"/>
      <c r="JLC1871" s="84"/>
      <c r="JLD1871" s="84"/>
      <c r="JLE1871" s="84"/>
      <c r="JLF1871" s="84"/>
      <c r="JLG1871" s="84"/>
      <c r="JLH1871" s="84"/>
      <c r="JLI1871" s="84"/>
      <c r="JLJ1871" s="84"/>
      <c r="JLK1871" s="84"/>
      <c r="JLL1871" s="84"/>
      <c r="JLM1871" s="84"/>
      <c r="JLN1871" s="84"/>
      <c r="JLO1871" s="84"/>
      <c r="JLP1871" s="84"/>
      <c r="JLQ1871" s="84"/>
      <c r="JLR1871" s="84"/>
      <c r="JLS1871" s="84"/>
      <c r="JLT1871" s="84"/>
      <c r="JLU1871" s="84"/>
      <c r="JLV1871" s="84"/>
      <c r="JLW1871" s="84"/>
      <c r="JLX1871" s="84"/>
      <c r="JLY1871" s="84"/>
      <c r="JLZ1871" s="84"/>
      <c r="JMA1871" s="84"/>
      <c r="JMB1871" s="84"/>
      <c r="JMC1871" s="84"/>
      <c r="JMD1871" s="84"/>
      <c r="JME1871" s="84"/>
      <c r="JMF1871" s="84"/>
      <c r="JMG1871" s="84"/>
      <c r="JMH1871" s="84"/>
      <c r="JMI1871" s="84"/>
      <c r="JMJ1871" s="84"/>
      <c r="JMK1871" s="84"/>
      <c r="JML1871" s="84"/>
      <c r="JMM1871" s="84"/>
      <c r="JMN1871" s="84"/>
      <c r="JMO1871" s="84"/>
      <c r="JMP1871" s="84"/>
      <c r="JMQ1871" s="84"/>
      <c r="JMR1871" s="84"/>
      <c r="JMS1871" s="84"/>
      <c r="JMT1871" s="84"/>
      <c r="JMU1871" s="84"/>
      <c r="JMV1871" s="84"/>
      <c r="JMW1871" s="84"/>
      <c r="JMX1871" s="84"/>
      <c r="JMY1871" s="84"/>
      <c r="JMZ1871" s="84"/>
      <c r="JNA1871" s="84"/>
      <c r="JNB1871" s="84"/>
      <c r="JNC1871" s="84"/>
      <c r="JND1871" s="84"/>
      <c r="JNE1871" s="84"/>
      <c r="JNF1871" s="84"/>
      <c r="JNG1871" s="84"/>
      <c r="JNH1871" s="84"/>
      <c r="JNI1871" s="84"/>
      <c r="JNJ1871" s="84"/>
      <c r="JNK1871" s="84"/>
      <c r="JNL1871" s="84"/>
      <c r="JNM1871" s="84"/>
      <c r="JNN1871" s="84"/>
      <c r="JNO1871" s="84"/>
      <c r="JNP1871" s="84"/>
      <c r="JNQ1871" s="84"/>
      <c r="JNR1871" s="84"/>
      <c r="JNS1871" s="84"/>
      <c r="JNT1871" s="84"/>
      <c r="JNU1871" s="84"/>
      <c r="JNV1871" s="84"/>
      <c r="JNW1871" s="84"/>
      <c r="JNX1871" s="84"/>
      <c r="JNY1871" s="84"/>
      <c r="JNZ1871" s="84"/>
      <c r="JOA1871" s="84"/>
      <c r="JOB1871" s="84"/>
      <c r="JOC1871" s="84"/>
      <c r="JOD1871" s="84"/>
      <c r="JOE1871" s="84"/>
      <c r="JOF1871" s="84"/>
      <c r="JOG1871" s="84"/>
      <c r="JOH1871" s="84"/>
      <c r="JOI1871" s="84"/>
      <c r="JOJ1871" s="84"/>
      <c r="JOK1871" s="84"/>
      <c r="JOL1871" s="84"/>
      <c r="JOM1871" s="84"/>
      <c r="JON1871" s="84"/>
      <c r="JOO1871" s="84"/>
      <c r="JOP1871" s="84"/>
      <c r="JOQ1871" s="84"/>
      <c r="JOR1871" s="84"/>
      <c r="JOS1871" s="84"/>
      <c r="JOT1871" s="84"/>
      <c r="JOU1871" s="84"/>
      <c r="JOV1871" s="84"/>
      <c r="JOW1871" s="84"/>
      <c r="JOX1871" s="84"/>
      <c r="JOY1871" s="84"/>
      <c r="JOZ1871" s="84"/>
      <c r="JPA1871" s="84"/>
      <c r="JPB1871" s="84"/>
      <c r="JPC1871" s="84"/>
      <c r="JPD1871" s="84"/>
      <c r="JPE1871" s="84"/>
      <c r="JPF1871" s="84"/>
      <c r="JPG1871" s="84"/>
      <c r="JPH1871" s="84"/>
      <c r="JPI1871" s="84"/>
      <c r="JPJ1871" s="84"/>
      <c r="JPK1871" s="84"/>
      <c r="JPL1871" s="84"/>
      <c r="JPM1871" s="84"/>
      <c r="JPN1871" s="84"/>
      <c r="JPO1871" s="84"/>
      <c r="JPP1871" s="84"/>
      <c r="JPQ1871" s="84"/>
      <c r="JPR1871" s="84"/>
      <c r="JPS1871" s="84"/>
      <c r="JPT1871" s="84"/>
      <c r="JPU1871" s="84"/>
      <c r="JPV1871" s="84"/>
      <c r="JPW1871" s="84"/>
      <c r="JPX1871" s="84"/>
      <c r="JPY1871" s="84"/>
      <c r="JPZ1871" s="84"/>
      <c r="JQA1871" s="84"/>
      <c r="JQB1871" s="84"/>
      <c r="JQC1871" s="84"/>
      <c r="JQD1871" s="84"/>
      <c r="JQE1871" s="84"/>
      <c r="JQF1871" s="84"/>
      <c r="JQG1871" s="84"/>
      <c r="JQH1871" s="84"/>
      <c r="JQI1871" s="84"/>
      <c r="JQJ1871" s="84"/>
      <c r="JQK1871" s="84"/>
      <c r="JQL1871" s="84"/>
      <c r="JQM1871" s="84"/>
      <c r="JQN1871" s="84"/>
      <c r="JQO1871" s="84"/>
      <c r="JQP1871" s="84"/>
      <c r="JQQ1871" s="84"/>
      <c r="JQR1871" s="84"/>
      <c r="JQS1871" s="84"/>
      <c r="JQT1871" s="84"/>
      <c r="JQU1871" s="84"/>
      <c r="JQV1871" s="84"/>
      <c r="JQW1871" s="84"/>
      <c r="JQX1871" s="84"/>
      <c r="JQY1871" s="84"/>
      <c r="JQZ1871" s="84"/>
      <c r="JRA1871" s="84"/>
      <c r="JRB1871" s="84"/>
      <c r="JRC1871" s="84"/>
      <c r="JRD1871" s="84"/>
      <c r="JRE1871" s="84"/>
      <c r="JRF1871" s="84"/>
      <c r="JRG1871" s="84"/>
      <c r="JRH1871" s="84"/>
      <c r="JRI1871" s="84"/>
      <c r="JRJ1871" s="84"/>
      <c r="JRK1871" s="84"/>
      <c r="JRL1871" s="84"/>
      <c r="JRM1871" s="84"/>
      <c r="JRN1871" s="84"/>
      <c r="JRO1871" s="84"/>
      <c r="JRP1871" s="84"/>
      <c r="JRQ1871" s="84"/>
      <c r="JRR1871" s="84"/>
      <c r="JRS1871" s="84"/>
      <c r="JRT1871" s="84"/>
      <c r="JRU1871" s="84"/>
      <c r="JRV1871" s="84"/>
      <c r="JRW1871" s="84"/>
      <c r="JRX1871" s="84"/>
      <c r="JRY1871" s="84"/>
      <c r="JRZ1871" s="84"/>
      <c r="JSA1871" s="84"/>
      <c r="JSB1871" s="84"/>
      <c r="JSC1871" s="84"/>
      <c r="JSD1871" s="84"/>
      <c r="JSE1871" s="84"/>
      <c r="JSF1871" s="84"/>
      <c r="JSG1871" s="84"/>
      <c r="JSH1871" s="84"/>
      <c r="JSI1871" s="84"/>
      <c r="JSJ1871" s="84"/>
      <c r="JSK1871" s="84"/>
      <c r="JSL1871" s="84"/>
      <c r="JSM1871" s="84"/>
      <c r="JSN1871" s="84"/>
      <c r="JSO1871" s="84"/>
      <c r="JSP1871" s="84"/>
      <c r="JSQ1871" s="84"/>
      <c r="JSR1871" s="84"/>
      <c r="JSS1871" s="84"/>
      <c r="JST1871" s="84"/>
      <c r="JSU1871" s="84"/>
      <c r="JSV1871" s="84"/>
      <c r="JSW1871" s="84"/>
      <c r="JSX1871" s="84"/>
      <c r="JSY1871" s="84"/>
      <c r="JSZ1871" s="84"/>
      <c r="JTA1871" s="84"/>
      <c r="JTB1871" s="84"/>
      <c r="JTC1871" s="84"/>
      <c r="JTD1871" s="84"/>
      <c r="JTE1871" s="84"/>
      <c r="JTF1871" s="84"/>
      <c r="JTG1871" s="84"/>
      <c r="JTH1871" s="84"/>
      <c r="JTI1871" s="84"/>
      <c r="JTJ1871" s="84"/>
      <c r="JTK1871" s="84"/>
      <c r="JTL1871" s="84"/>
      <c r="JTM1871" s="84"/>
      <c r="JTN1871" s="84"/>
      <c r="JTO1871" s="84"/>
      <c r="JTP1871" s="84"/>
      <c r="JTQ1871" s="84"/>
      <c r="JTR1871" s="84"/>
      <c r="JTS1871" s="84"/>
      <c r="JTT1871" s="84"/>
      <c r="JTU1871" s="84"/>
      <c r="JTV1871" s="84"/>
      <c r="JTW1871" s="84"/>
      <c r="JTX1871" s="84"/>
      <c r="JTY1871" s="84"/>
      <c r="JTZ1871" s="84"/>
      <c r="JUA1871" s="84"/>
      <c r="JUB1871" s="84"/>
      <c r="JUC1871" s="84"/>
      <c r="JUD1871" s="84"/>
      <c r="JUE1871" s="84"/>
      <c r="JUF1871" s="84"/>
      <c r="JUG1871" s="84"/>
      <c r="JUH1871" s="84"/>
      <c r="JUI1871" s="84"/>
      <c r="JUJ1871" s="84"/>
      <c r="JUK1871" s="84"/>
      <c r="JUL1871" s="84"/>
      <c r="JUM1871" s="84"/>
      <c r="JUN1871" s="84"/>
      <c r="JUO1871" s="84"/>
      <c r="JUP1871" s="84"/>
      <c r="JUQ1871" s="84"/>
      <c r="JUR1871" s="84"/>
      <c r="JUS1871" s="84"/>
      <c r="JUT1871" s="84"/>
      <c r="JUU1871" s="84"/>
      <c r="JUV1871" s="84"/>
      <c r="JUW1871" s="84"/>
      <c r="JUX1871" s="84"/>
      <c r="JUY1871" s="84"/>
      <c r="JUZ1871" s="84"/>
      <c r="JVA1871" s="84"/>
      <c r="JVB1871" s="84"/>
      <c r="JVC1871" s="84"/>
      <c r="JVD1871" s="84"/>
      <c r="JVE1871" s="84"/>
      <c r="JVF1871" s="84"/>
      <c r="JVG1871" s="84"/>
      <c r="JVH1871" s="84"/>
      <c r="JVI1871" s="84"/>
      <c r="JVJ1871" s="84"/>
      <c r="JVK1871" s="84"/>
      <c r="JVL1871" s="84"/>
      <c r="JVM1871" s="84"/>
      <c r="JVN1871" s="84"/>
      <c r="JVO1871" s="84"/>
      <c r="JVP1871" s="84"/>
      <c r="JVQ1871" s="84"/>
      <c r="JVR1871" s="84"/>
      <c r="JVS1871" s="84"/>
      <c r="JVT1871" s="84"/>
      <c r="JVU1871" s="84"/>
      <c r="JVV1871" s="84"/>
      <c r="JVW1871" s="84"/>
      <c r="JVX1871" s="84"/>
      <c r="JVY1871" s="84"/>
      <c r="JVZ1871" s="84"/>
      <c r="JWA1871" s="84"/>
      <c r="JWB1871" s="84"/>
      <c r="JWC1871" s="84"/>
      <c r="JWD1871" s="84"/>
      <c r="JWE1871" s="84"/>
      <c r="JWF1871" s="84"/>
      <c r="JWG1871" s="84"/>
      <c r="JWH1871" s="84"/>
      <c r="JWI1871" s="84"/>
      <c r="JWJ1871" s="84"/>
      <c r="JWK1871" s="84"/>
      <c r="JWL1871" s="84"/>
      <c r="JWM1871" s="84"/>
      <c r="JWN1871" s="84"/>
      <c r="JWO1871" s="84"/>
      <c r="JWP1871" s="84"/>
      <c r="JWQ1871" s="84"/>
      <c r="JWR1871" s="84"/>
      <c r="JWS1871" s="84"/>
      <c r="JWT1871" s="84"/>
      <c r="JWU1871" s="84"/>
      <c r="JWV1871" s="84"/>
      <c r="JWW1871" s="84"/>
      <c r="JWX1871" s="84"/>
      <c r="JWY1871" s="84"/>
      <c r="JWZ1871" s="84"/>
      <c r="JXA1871" s="84"/>
      <c r="JXB1871" s="84"/>
      <c r="JXC1871" s="84"/>
      <c r="JXD1871" s="84"/>
      <c r="JXE1871" s="84"/>
      <c r="JXF1871" s="84"/>
      <c r="JXG1871" s="84"/>
      <c r="JXH1871" s="84"/>
      <c r="JXI1871" s="84"/>
      <c r="JXJ1871" s="84"/>
      <c r="JXK1871" s="84"/>
      <c r="JXL1871" s="84"/>
      <c r="JXM1871" s="84"/>
      <c r="JXN1871" s="84"/>
      <c r="JXO1871" s="84"/>
      <c r="JXP1871" s="84"/>
      <c r="JXQ1871" s="84"/>
      <c r="JXR1871" s="84"/>
      <c r="JXS1871" s="84"/>
      <c r="JXT1871" s="84"/>
      <c r="JXU1871" s="84"/>
      <c r="JXV1871" s="84"/>
      <c r="JXW1871" s="84"/>
      <c r="JXX1871" s="84"/>
      <c r="JXY1871" s="84"/>
      <c r="JXZ1871" s="84"/>
      <c r="JYA1871" s="84"/>
      <c r="JYB1871" s="84"/>
      <c r="JYC1871" s="84"/>
      <c r="JYD1871" s="84"/>
      <c r="JYE1871" s="84"/>
      <c r="JYF1871" s="84"/>
      <c r="JYG1871" s="84"/>
      <c r="JYH1871" s="84"/>
      <c r="JYI1871" s="84"/>
      <c r="JYJ1871" s="84"/>
      <c r="JYK1871" s="84"/>
      <c r="JYL1871" s="84"/>
      <c r="JYM1871" s="84"/>
      <c r="JYN1871" s="84"/>
      <c r="JYO1871" s="84"/>
      <c r="JYP1871" s="84"/>
      <c r="JYQ1871" s="84"/>
      <c r="JYR1871" s="84"/>
      <c r="JYS1871" s="84"/>
      <c r="JYT1871" s="84"/>
      <c r="JYU1871" s="84"/>
      <c r="JYV1871" s="84"/>
      <c r="JYW1871" s="84"/>
      <c r="JYX1871" s="84"/>
      <c r="JYY1871" s="84"/>
      <c r="JYZ1871" s="84"/>
      <c r="JZA1871" s="84"/>
      <c r="JZB1871" s="84"/>
      <c r="JZC1871" s="84"/>
      <c r="JZD1871" s="84"/>
      <c r="JZE1871" s="84"/>
      <c r="JZF1871" s="84"/>
      <c r="JZG1871" s="84"/>
      <c r="JZH1871" s="84"/>
      <c r="JZI1871" s="84"/>
      <c r="JZJ1871" s="84"/>
      <c r="JZK1871" s="84"/>
      <c r="JZL1871" s="84"/>
      <c r="JZM1871" s="84"/>
      <c r="JZN1871" s="84"/>
      <c r="JZO1871" s="84"/>
      <c r="JZP1871" s="84"/>
      <c r="JZQ1871" s="84"/>
      <c r="JZR1871" s="84"/>
      <c r="JZS1871" s="84"/>
      <c r="JZT1871" s="84"/>
      <c r="JZU1871" s="84"/>
      <c r="JZV1871" s="84"/>
      <c r="JZW1871" s="84"/>
      <c r="JZX1871" s="84"/>
      <c r="JZY1871" s="84"/>
      <c r="JZZ1871" s="84"/>
      <c r="KAA1871" s="84"/>
      <c r="KAB1871" s="84"/>
      <c r="KAC1871" s="84"/>
      <c r="KAD1871" s="84"/>
      <c r="KAE1871" s="84"/>
      <c r="KAF1871" s="84"/>
      <c r="KAG1871" s="84"/>
      <c r="KAH1871" s="84"/>
      <c r="KAI1871" s="84"/>
      <c r="KAJ1871" s="84"/>
      <c r="KAK1871" s="84"/>
      <c r="KAL1871" s="84"/>
      <c r="KAM1871" s="84"/>
      <c r="KAN1871" s="84"/>
      <c r="KAO1871" s="84"/>
      <c r="KAP1871" s="84"/>
      <c r="KAQ1871" s="84"/>
      <c r="KAR1871" s="84"/>
      <c r="KAS1871" s="84"/>
      <c r="KAT1871" s="84"/>
      <c r="KAU1871" s="84"/>
      <c r="KAV1871" s="84"/>
      <c r="KAW1871" s="84"/>
      <c r="KAX1871" s="84"/>
      <c r="KAY1871" s="84"/>
      <c r="KAZ1871" s="84"/>
      <c r="KBA1871" s="84"/>
      <c r="KBB1871" s="84"/>
      <c r="KBC1871" s="84"/>
      <c r="KBD1871" s="84"/>
      <c r="KBE1871" s="84"/>
      <c r="KBF1871" s="84"/>
      <c r="KBG1871" s="84"/>
      <c r="KBH1871" s="84"/>
      <c r="KBI1871" s="84"/>
      <c r="KBJ1871" s="84"/>
      <c r="KBK1871" s="84"/>
      <c r="KBL1871" s="84"/>
      <c r="KBM1871" s="84"/>
      <c r="KBN1871" s="84"/>
      <c r="KBO1871" s="84"/>
      <c r="KBP1871" s="84"/>
      <c r="KBQ1871" s="84"/>
      <c r="KBR1871" s="84"/>
      <c r="KBS1871" s="84"/>
      <c r="KBT1871" s="84"/>
      <c r="KBU1871" s="84"/>
      <c r="KBV1871" s="84"/>
      <c r="KBW1871" s="84"/>
      <c r="KBX1871" s="84"/>
      <c r="KBY1871" s="84"/>
      <c r="KBZ1871" s="84"/>
      <c r="KCA1871" s="84"/>
      <c r="KCB1871" s="84"/>
      <c r="KCC1871" s="84"/>
      <c r="KCD1871" s="84"/>
      <c r="KCE1871" s="84"/>
      <c r="KCF1871" s="84"/>
      <c r="KCG1871" s="84"/>
      <c r="KCH1871" s="84"/>
      <c r="KCI1871" s="84"/>
      <c r="KCJ1871" s="84"/>
      <c r="KCK1871" s="84"/>
      <c r="KCL1871" s="84"/>
      <c r="KCM1871" s="84"/>
      <c r="KCN1871" s="84"/>
      <c r="KCO1871" s="84"/>
      <c r="KCP1871" s="84"/>
      <c r="KCQ1871" s="84"/>
      <c r="KCR1871" s="84"/>
      <c r="KCS1871" s="84"/>
      <c r="KCT1871" s="84"/>
      <c r="KCU1871" s="84"/>
      <c r="KCV1871" s="84"/>
      <c r="KCW1871" s="84"/>
      <c r="KCX1871" s="84"/>
      <c r="KCY1871" s="84"/>
      <c r="KCZ1871" s="84"/>
      <c r="KDA1871" s="84"/>
      <c r="KDB1871" s="84"/>
      <c r="KDC1871" s="84"/>
      <c r="KDD1871" s="84"/>
      <c r="KDE1871" s="84"/>
      <c r="KDF1871" s="84"/>
      <c r="KDG1871" s="84"/>
      <c r="KDH1871" s="84"/>
      <c r="KDI1871" s="84"/>
      <c r="KDJ1871" s="84"/>
      <c r="KDK1871" s="84"/>
      <c r="KDL1871" s="84"/>
      <c r="KDM1871" s="84"/>
      <c r="KDN1871" s="84"/>
      <c r="KDO1871" s="84"/>
      <c r="KDP1871" s="84"/>
      <c r="KDQ1871" s="84"/>
      <c r="KDR1871" s="84"/>
      <c r="KDS1871" s="84"/>
      <c r="KDT1871" s="84"/>
      <c r="KDU1871" s="84"/>
      <c r="KDV1871" s="84"/>
      <c r="KDW1871" s="84"/>
      <c r="KDX1871" s="84"/>
      <c r="KDY1871" s="84"/>
      <c r="KDZ1871" s="84"/>
      <c r="KEA1871" s="84"/>
      <c r="KEB1871" s="84"/>
      <c r="KEC1871" s="84"/>
      <c r="KED1871" s="84"/>
      <c r="KEE1871" s="84"/>
      <c r="KEF1871" s="84"/>
      <c r="KEG1871" s="84"/>
      <c r="KEH1871" s="84"/>
      <c r="KEI1871" s="84"/>
      <c r="KEJ1871" s="84"/>
      <c r="KEK1871" s="84"/>
      <c r="KEL1871" s="84"/>
      <c r="KEM1871" s="84"/>
      <c r="KEN1871" s="84"/>
      <c r="KEO1871" s="84"/>
      <c r="KEP1871" s="84"/>
      <c r="KEQ1871" s="84"/>
      <c r="KER1871" s="84"/>
      <c r="KES1871" s="84"/>
      <c r="KET1871" s="84"/>
      <c r="KEU1871" s="84"/>
      <c r="KEV1871" s="84"/>
      <c r="KEW1871" s="84"/>
      <c r="KEX1871" s="84"/>
      <c r="KEY1871" s="84"/>
      <c r="KEZ1871" s="84"/>
      <c r="KFA1871" s="84"/>
      <c r="KFB1871" s="84"/>
      <c r="KFC1871" s="84"/>
      <c r="KFD1871" s="84"/>
      <c r="KFE1871" s="84"/>
      <c r="KFF1871" s="84"/>
      <c r="KFG1871" s="84"/>
      <c r="KFH1871" s="84"/>
      <c r="KFI1871" s="84"/>
      <c r="KFJ1871" s="84"/>
      <c r="KFK1871" s="84"/>
      <c r="KFL1871" s="84"/>
      <c r="KFM1871" s="84"/>
      <c r="KFN1871" s="84"/>
      <c r="KFO1871" s="84"/>
      <c r="KFP1871" s="84"/>
      <c r="KFQ1871" s="84"/>
      <c r="KFR1871" s="84"/>
      <c r="KFS1871" s="84"/>
      <c r="KFT1871" s="84"/>
      <c r="KFU1871" s="84"/>
      <c r="KFV1871" s="84"/>
      <c r="KFW1871" s="84"/>
      <c r="KFX1871" s="84"/>
      <c r="KFY1871" s="84"/>
      <c r="KFZ1871" s="84"/>
      <c r="KGA1871" s="84"/>
      <c r="KGB1871" s="84"/>
      <c r="KGC1871" s="84"/>
      <c r="KGD1871" s="84"/>
      <c r="KGE1871" s="84"/>
      <c r="KGF1871" s="84"/>
      <c r="KGG1871" s="84"/>
      <c r="KGH1871" s="84"/>
      <c r="KGI1871" s="84"/>
      <c r="KGJ1871" s="84"/>
      <c r="KGK1871" s="84"/>
      <c r="KGL1871" s="84"/>
      <c r="KGM1871" s="84"/>
      <c r="KGN1871" s="84"/>
      <c r="KGO1871" s="84"/>
      <c r="KGP1871" s="84"/>
      <c r="KGQ1871" s="84"/>
      <c r="KGR1871" s="84"/>
      <c r="KGS1871" s="84"/>
      <c r="KGT1871" s="84"/>
      <c r="KGU1871" s="84"/>
      <c r="KGV1871" s="84"/>
      <c r="KGW1871" s="84"/>
      <c r="KGX1871" s="84"/>
      <c r="KGY1871" s="84"/>
      <c r="KGZ1871" s="84"/>
      <c r="KHA1871" s="84"/>
      <c r="KHB1871" s="84"/>
      <c r="KHC1871" s="84"/>
      <c r="KHD1871" s="84"/>
      <c r="KHE1871" s="84"/>
      <c r="KHF1871" s="84"/>
      <c r="KHG1871" s="84"/>
      <c r="KHH1871" s="84"/>
      <c r="KHI1871" s="84"/>
      <c r="KHJ1871" s="84"/>
      <c r="KHK1871" s="84"/>
      <c r="KHL1871" s="84"/>
      <c r="KHM1871" s="84"/>
      <c r="KHN1871" s="84"/>
      <c r="KHO1871" s="84"/>
      <c r="KHP1871" s="84"/>
      <c r="KHQ1871" s="84"/>
      <c r="KHR1871" s="84"/>
      <c r="KHS1871" s="84"/>
      <c r="KHT1871" s="84"/>
      <c r="KHU1871" s="84"/>
      <c r="KHV1871" s="84"/>
      <c r="KHW1871" s="84"/>
      <c r="KHX1871" s="84"/>
      <c r="KHY1871" s="84"/>
      <c r="KHZ1871" s="84"/>
      <c r="KIA1871" s="84"/>
      <c r="KIB1871" s="84"/>
      <c r="KIC1871" s="84"/>
      <c r="KID1871" s="84"/>
      <c r="KIE1871" s="84"/>
      <c r="KIF1871" s="84"/>
      <c r="KIG1871" s="84"/>
      <c r="KIH1871" s="84"/>
      <c r="KII1871" s="84"/>
      <c r="KIJ1871" s="84"/>
      <c r="KIK1871" s="84"/>
      <c r="KIL1871" s="84"/>
      <c r="KIM1871" s="84"/>
      <c r="KIN1871" s="84"/>
      <c r="KIO1871" s="84"/>
      <c r="KIP1871" s="84"/>
      <c r="KIQ1871" s="84"/>
      <c r="KIR1871" s="84"/>
      <c r="KIS1871" s="84"/>
      <c r="KIT1871" s="84"/>
      <c r="KIU1871" s="84"/>
      <c r="KIV1871" s="84"/>
      <c r="KIW1871" s="84"/>
      <c r="KIX1871" s="84"/>
      <c r="KIY1871" s="84"/>
      <c r="KIZ1871" s="84"/>
      <c r="KJA1871" s="84"/>
      <c r="KJB1871" s="84"/>
      <c r="KJC1871" s="84"/>
      <c r="KJD1871" s="84"/>
      <c r="KJE1871" s="84"/>
      <c r="KJF1871" s="84"/>
      <c r="KJG1871" s="84"/>
      <c r="KJH1871" s="84"/>
      <c r="KJI1871" s="84"/>
      <c r="KJJ1871" s="84"/>
      <c r="KJK1871" s="84"/>
      <c r="KJL1871" s="84"/>
      <c r="KJM1871" s="84"/>
      <c r="KJN1871" s="84"/>
      <c r="KJO1871" s="84"/>
      <c r="KJP1871" s="84"/>
      <c r="KJQ1871" s="84"/>
      <c r="KJR1871" s="84"/>
      <c r="KJS1871" s="84"/>
      <c r="KJT1871" s="84"/>
      <c r="KJU1871" s="84"/>
      <c r="KJV1871" s="84"/>
      <c r="KJW1871" s="84"/>
      <c r="KJX1871" s="84"/>
      <c r="KJY1871" s="84"/>
      <c r="KJZ1871" s="84"/>
      <c r="KKA1871" s="84"/>
      <c r="KKB1871" s="84"/>
      <c r="KKC1871" s="84"/>
      <c r="KKD1871" s="84"/>
      <c r="KKE1871" s="84"/>
      <c r="KKF1871" s="84"/>
      <c r="KKG1871" s="84"/>
      <c r="KKH1871" s="84"/>
      <c r="KKI1871" s="84"/>
      <c r="KKJ1871" s="84"/>
      <c r="KKK1871" s="84"/>
      <c r="KKL1871" s="84"/>
      <c r="KKM1871" s="84"/>
      <c r="KKN1871" s="84"/>
      <c r="KKO1871" s="84"/>
      <c r="KKP1871" s="84"/>
      <c r="KKQ1871" s="84"/>
      <c r="KKR1871" s="84"/>
      <c r="KKS1871" s="84"/>
      <c r="KKT1871" s="84"/>
      <c r="KKU1871" s="84"/>
      <c r="KKV1871" s="84"/>
      <c r="KKW1871" s="84"/>
      <c r="KKX1871" s="84"/>
      <c r="KKY1871" s="84"/>
      <c r="KKZ1871" s="84"/>
      <c r="KLA1871" s="84"/>
      <c r="KLB1871" s="84"/>
      <c r="KLC1871" s="84"/>
      <c r="KLD1871" s="84"/>
      <c r="KLE1871" s="84"/>
      <c r="KLF1871" s="84"/>
      <c r="KLG1871" s="84"/>
      <c r="KLH1871" s="84"/>
      <c r="KLI1871" s="84"/>
      <c r="KLJ1871" s="84"/>
      <c r="KLK1871" s="84"/>
      <c r="KLL1871" s="84"/>
      <c r="KLM1871" s="84"/>
      <c r="KLN1871" s="84"/>
      <c r="KLO1871" s="84"/>
      <c r="KLP1871" s="84"/>
      <c r="KLQ1871" s="84"/>
      <c r="KLR1871" s="84"/>
      <c r="KLS1871" s="84"/>
      <c r="KLT1871" s="84"/>
      <c r="KLU1871" s="84"/>
      <c r="KLV1871" s="84"/>
      <c r="KLW1871" s="84"/>
      <c r="KLX1871" s="84"/>
      <c r="KLY1871" s="84"/>
      <c r="KLZ1871" s="84"/>
      <c r="KMA1871" s="84"/>
      <c r="KMB1871" s="84"/>
      <c r="KMC1871" s="84"/>
      <c r="KMD1871" s="84"/>
      <c r="KME1871" s="84"/>
      <c r="KMF1871" s="84"/>
      <c r="KMG1871" s="84"/>
      <c r="KMH1871" s="84"/>
      <c r="KMI1871" s="84"/>
      <c r="KMJ1871" s="84"/>
      <c r="KMK1871" s="84"/>
      <c r="KML1871" s="84"/>
      <c r="KMM1871" s="84"/>
      <c r="KMN1871" s="84"/>
      <c r="KMO1871" s="84"/>
      <c r="KMP1871" s="84"/>
      <c r="KMQ1871" s="84"/>
      <c r="KMR1871" s="84"/>
      <c r="KMS1871" s="84"/>
      <c r="KMT1871" s="84"/>
      <c r="KMU1871" s="84"/>
      <c r="KMV1871" s="84"/>
      <c r="KMW1871" s="84"/>
      <c r="KMX1871" s="84"/>
      <c r="KMY1871" s="84"/>
      <c r="KMZ1871" s="84"/>
      <c r="KNA1871" s="84"/>
      <c r="KNB1871" s="84"/>
      <c r="KNC1871" s="84"/>
      <c r="KND1871" s="84"/>
      <c r="KNE1871" s="84"/>
      <c r="KNF1871" s="84"/>
      <c r="KNG1871" s="84"/>
      <c r="KNH1871" s="84"/>
      <c r="KNI1871" s="84"/>
      <c r="KNJ1871" s="84"/>
      <c r="KNK1871" s="84"/>
      <c r="KNL1871" s="84"/>
      <c r="KNM1871" s="84"/>
      <c r="KNN1871" s="84"/>
      <c r="KNO1871" s="84"/>
      <c r="KNP1871" s="84"/>
      <c r="KNQ1871" s="84"/>
      <c r="KNR1871" s="84"/>
      <c r="KNS1871" s="84"/>
      <c r="KNT1871" s="84"/>
      <c r="KNU1871" s="84"/>
      <c r="KNV1871" s="84"/>
      <c r="KNW1871" s="84"/>
      <c r="KNX1871" s="84"/>
      <c r="KNY1871" s="84"/>
      <c r="KNZ1871" s="84"/>
      <c r="KOA1871" s="84"/>
      <c r="KOB1871" s="84"/>
      <c r="KOC1871" s="84"/>
      <c r="KOD1871" s="84"/>
      <c r="KOE1871" s="84"/>
      <c r="KOF1871" s="84"/>
      <c r="KOG1871" s="84"/>
      <c r="KOH1871" s="84"/>
      <c r="KOI1871" s="84"/>
      <c r="KOJ1871" s="84"/>
      <c r="KOK1871" s="84"/>
      <c r="KOL1871" s="84"/>
      <c r="KOM1871" s="84"/>
      <c r="KON1871" s="84"/>
      <c r="KOO1871" s="84"/>
      <c r="KOP1871" s="84"/>
      <c r="KOQ1871" s="84"/>
      <c r="KOR1871" s="84"/>
      <c r="KOS1871" s="84"/>
      <c r="KOT1871" s="84"/>
      <c r="KOU1871" s="84"/>
      <c r="KOV1871" s="84"/>
      <c r="KOW1871" s="84"/>
      <c r="KOX1871" s="84"/>
      <c r="KOY1871" s="84"/>
      <c r="KOZ1871" s="84"/>
      <c r="KPA1871" s="84"/>
      <c r="KPB1871" s="84"/>
      <c r="KPC1871" s="84"/>
      <c r="KPD1871" s="84"/>
      <c r="KPE1871" s="84"/>
      <c r="KPF1871" s="84"/>
      <c r="KPG1871" s="84"/>
      <c r="KPH1871" s="84"/>
      <c r="KPI1871" s="84"/>
      <c r="KPJ1871" s="84"/>
      <c r="KPK1871" s="84"/>
      <c r="KPL1871" s="84"/>
      <c r="KPM1871" s="84"/>
      <c r="KPN1871" s="84"/>
      <c r="KPO1871" s="84"/>
      <c r="KPP1871" s="84"/>
      <c r="KPQ1871" s="84"/>
      <c r="KPR1871" s="84"/>
      <c r="KPS1871" s="84"/>
      <c r="KPT1871" s="84"/>
      <c r="KPU1871" s="84"/>
      <c r="KPV1871" s="84"/>
      <c r="KPW1871" s="84"/>
      <c r="KPX1871" s="84"/>
      <c r="KPY1871" s="84"/>
      <c r="KPZ1871" s="84"/>
      <c r="KQA1871" s="84"/>
      <c r="KQB1871" s="84"/>
      <c r="KQC1871" s="84"/>
      <c r="KQD1871" s="84"/>
      <c r="KQE1871" s="84"/>
      <c r="KQF1871" s="84"/>
      <c r="KQG1871" s="84"/>
      <c r="KQH1871" s="84"/>
      <c r="KQI1871" s="84"/>
      <c r="KQJ1871" s="84"/>
      <c r="KQK1871" s="84"/>
      <c r="KQL1871" s="84"/>
      <c r="KQM1871" s="84"/>
      <c r="KQN1871" s="84"/>
      <c r="KQO1871" s="84"/>
      <c r="KQP1871" s="84"/>
      <c r="KQQ1871" s="84"/>
      <c r="KQR1871" s="84"/>
      <c r="KQS1871" s="84"/>
      <c r="KQT1871" s="84"/>
      <c r="KQU1871" s="84"/>
      <c r="KQV1871" s="84"/>
      <c r="KQW1871" s="84"/>
      <c r="KQX1871" s="84"/>
      <c r="KQY1871" s="84"/>
      <c r="KQZ1871" s="84"/>
      <c r="KRA1871" s="84"/>
      <c r="KRB1871" s="84"/>
      <c r="KRC1871" s="84"/>
      <c r="KRD1871" s="84"/>
      <c r="KRE1871" s="84"/>
      <c r="KRF1871" s="84"/>
      <c r="KRG1871" s="84"/>
      <c r="KRH1871" s="84"/>
      <c r="KRI1871" s="84"/>
      <c r="KRJ1871" s="84"/>
      <c r="KRK1871" s="84"/>
      <c r="KRL1871" s="84"/>
      <c r="KRM1871" s="84"/>
      <c r="KRN1871" s="84"/>
      <c r="KRO1871" s="84"/>
      <c r="KRP1871" s="84"/>
      <c r="KRQ1871" s="84"/>
      <c r="KRR1871" s="84"/>
      <c r="KRS1871" s="84"/>
      <c r="KRT1871" s="84"/>
      <c r="KRU1871" s="84"/>
      <c r="KRV1871" s="84"/>
      <c r="KRW1871" s="84"/>
      <c r="KRX1871" s="84"/>
      <c r="KRY1871" s="84"/>
      <c r="KRZ1871" s="84"/>
      <c r="KSA1871" s="84"/>
      <c r="KSB1871" s="84"/>
      <c r="KSC1871" s="84"/>
      <c r="KSD1871" s="84"/>
      <c r="KSE1871" s="84"/>
      <c r="KSF1871" s="84"/>
      <c r="KSG1871" s="84"/>
      <c r="KSH1871" s="84"/>
      <c r="KSI1871" s="84"/>
      <c r="KSJ1871" s="84"/>
      <c r="KSK1871" s="84"/>
      <c r="KSL1871" s="84"/>
      <c r="KSM1871" s="84"/>
      <c r="KSN1871" s="84"/>
      <c r="KSO1871" s="84"/>
      <c r="KSP1871" s="84"/>
      <c r="KSQ1871" s="84"/>
      <c r="KSR1871" s="84"/>
      <c r="KSS1871" s="84"/>
      <c r="KST1871" s="84"/>
      <c r="KSU1871" s="84"/>
      <c r="KSV1871" s="84"/>
      <c r="KSW1871" s="84"/>
      <c r="KSX1871" s="84"/>
      <c r="KSY1871" s="84"/>
      <c r="KSZ1871" s="84"/>
      <c r="KTA1871" s="84"/>
      <c r="KTB1871" s="84"/>
      <c r="KTC1871" s="84"/>
      <c r="KTD1871" s="84"/>
      <c r="KTE1871" s="84"/>
      <c r="KTF1871" s="84"/>
      <c r="KTG1871" s="84"/>
      <c r="KTH1871" s="84"/>
      <c r="KTI1871" s="84"/>
      <c r="KTJ1871" s="84"/>
      <c r="KTK1871" s="84"/>
      <c r="KTL1871" s="84"/>
      <c r="KTM1871" s="84"/>
      <c r="KTN1871" s="84"/>
      <c r="KTO1871" s="84"/>
      <c r="KTP1871" s="84"/>
      <c r="KTQ1871" s="84"/>
      <c r="KTR1871" s="84"/>
      <c r="KTS1871" s="84"/>
      <c r="KTT1871" s="84"/>
      <c r="KTU1871" s="84"/>
      <c r="KTV1871" s="84"/>
      <c r="KTW1871" s="84"/>
      <c r="KTX1871" s="84"/>
      <c r="KTY1871" s="84"/>
      <c r="KTZ1871" s="84"/>
      <c r="KUA1871" s="84"/>
      <c r="KUB1871" s="84"/>
      <c r="KUC1871" s="84"/>
      <c r="KUD1871" s="84"/>
      <c r="KUE1871" s="84"/>
      <c r="KUF1871" s="84"/>
      <c r="KUG1871" s="84"/>
      <c r="KUH1871" s="84"/>
      <c r="KUI1871" s="84"/>
      <c r="KUJ1871" s="84"/>
      <c r="KUK1871" s="84"/>
      <c r="KUL1871" s="84"/>
      <c r="KUM1871" s="84"/>
      <c r="KUN1871" s="84"/>
      <c r="KUO1871" s="84"/>
      <c r="KUP1871" s="84"/>
      <c r="KUQ1871" s="84"/>
      <c r="KUR1871" s="84"/>
      <c r="KUS1871" s="84"/>
      <c r="KUT1871" s="84"/>
      <c r="KUU1871" s="84"/>
      <c r="KUV1871" s="84"/>
      <c r="KUW1871" s="84"/>
      <c r="KUX1871" s="84"/>
      <c r="KUY1871" s="84"/>
      <c r="KUZ1871" s="84"/>
      <c r="KVA1871" s="84"/>
      <c r="KVB1871" s="84"/>
      <c r="KVC1871" s="84"/>
      <c r="KVD1871" s="84"/>
      <c r="KVE1871" s="84"/>
      <c r="KVF1871" s="84"/>
      <c r="KVG1871" s="84"/>
      <c r="KVH1871" s="84"/>
      <c r="KVI1871" s="84"/>
      <c r="KVJ1871" s="84"/>
      <c r="KVK1871" s="84"/>
      <c r="KVL1871" s="84"/>
      <c r="KVM1871" s="84"/>
      <c r="KVN1871" s="84"/>
      <c r="KVO1871" s="84"/>
      <c r="KVP1871" s="84"/>
      <c r="KVQ1871" s="84"/>
      <c r="KVR1871" s="84"/>
      <c r="KVS1871" s="84"/>
      <c r="KVT1871" s="84"/>
      <c r="KVU1871" s="84"/>
      <c r="KVV1871" s="84"/>
      <c r="KVW1871" s="84"/>
      <c r="KVX1871" s="84"/>
      <c r="KVY1871" s="84"/>
      <c r="KVZ1871" s="84"/>
      <c r="KWA1871" s="84"/>
      <c r="KWB1871" s="84"/>
      <c r="KWC1871" s="84"/>
      <c r="KWD1871" s="84"/>
      <c r="KWE1871" s="84"/>
      <c r="KWF1871" s="84"/>
      <c r="KWG1871" s="84"/>
      <c r="KWH1871" s="84"/>
      <c r="KWI1871" s="84"/>
      <c r="KWJ1871" s="84"/>
      <c r="KWK1871" s="84"/>
      <c r="KWL1871" s="84"/>
      <c r="KWM1871" s="84"/>
      <c r="KWN1871" s="84"/>
      <c r="KWO1871" s="84"/>
      <c r="KWP1871" s="84"/>
      <c r="KWQ1871" s="84"/>
      <c r="KWR1871" s="84"/>
      <c r="KWS1871" s="84"/>
      <c r="KWT1871" s="84"/>
      <c r="KWU1871" s="84"/>
      <c r="KWV1871" s="84"/>
      <c r="KWW1871" s="84"/>
      <c r="KWX1871" s="84"/>
      <c r="KWY1871" s="84"/>
      <c r="KWZ1871" s="84"/>
      <c r="KXA1871" s="84"/>
      <c r="KXB1871" s="84"/>
      <c r="KXC1871" s="84"/>
      <c r="KXD1871" s="84"/>
      <c r="KXE1871" s="84"/>
      <c r="KXF1871" s="84"/>
      <c r="KXG1871" s="84"/>
      <c r="KXH1871" s="84"/>
      <c r="KXI1871" s="84"/>
      <c r="KXJ1871" s="84"/>
      <c r="KXK1871" s="84"/>
      <c r="KXL1871" s="84"/>
      <c r="KXM1871" s="84"/>
      <c r="KXN1871" s="84"/>
      <c r="KXO1871" s="84"/>
      <c r="KXP1871" s="84"/>
      <c r="KXQ1871" s="84"/>
      <c r="KXR1871" s="84"/>
      <c r="KXS1871" s="84"/>
      <c r="KXT1871" s="84"/>
      <c r="KXU1871" s="84"/>
      <c r="KXV1871" s="84"/>
      <c r="KXW1871" s="84"/>
      <c r="KXX1871" s="84"/>
      <c r="KXY1871" s="84"/>
      <c r="KXZ1871" s="84"/>
      <c r="KYA1871" s="84"/>
      <c r="KYB1871" s="84"/>
      <c r="KYC1871" s="84"/>
      <c r="KYD1871" s="84"/>
      <c r="KYE1871" s="84"/>
      <c r="KYF1871" s="84"/>
      <c r="KYG1871" s="84"/>
      <c r="KYH1871" s="84"/>
      <c r="KYI1871" s="84"/>
      <c r="KYJ1871" s="84"/>
      <c r="KYK1871" s="84"/>
      <c r="KYL1871" s="84"/>
      <c r="KYM1871" s="84"/>
      <c r="KYN1871" s="84"/>
      <c r="KYO1871" s="84"/>
      <c r="KYP1871" s="84"/>
      <c r="KYQ1871" s="84"/>
      <c r="KYR1871" s="84"/>
      <c r="KYS1871" s="84"/>
      <c r="KYT1871" s="84"/>
      <c r="KYU1871" s="84"/>
      <c r="KYV1871" s="84"/>
      <c r="KYW1871" s="84"/>
      <c r="KYX1871" s="84"/>
      <c r="KYY1871" s="84"/>
      <c r="KYZ1871" s="84"/>
      <c r="KZA1871" s="84"/>
      <c r="KZB1871" s="84"/>
      <c r="KZC1871" s="84"/>
      <c r="KZD1871" s="84"/>
      <c r="KZE1871" s="84"/>
      <c r="KZF1871" s="84"/>
      <c r="KZG1871" s="84"/>
      <c r="KZH1871" s="84"/>
      <c r="KZI1871" s="84"/>
      <c r="KZJ1871" s="84"/>
      <c r="KZK1871" s="84"/>
      <c r="KZL1871" s="84"/>
      <c r="KZM1871" s="84"/>
      <c r="KZN1871" s="84"/>
      <c r="KZO1871" s="84"/>
      <c r="KZP1871" s="84"/>
      <c r="KZQ1871" s="84"/>
      <c r="KZR1871" s="84"/>
      <c r="KZS1871" s="84"/>
      <c r="KZT1871" s="84"/>
      <c r="KZU1871" s="84"/>
      <c r="KZV1871" s="84"/>
      <c r="KZW1871" s="84"/>
      <c r="KZX1871" s="84"/>
      <c r="KZY1871" s="84"/>
      <c r="KZZ1871" s="84"/>
      <c r="LAA1871" s="84"/>
      <c r="LAB1871" s="84"/>
      <c r="LAC1871" s="84"/>
      <c r="LAD1871" s="84"/>
      <c r="LAE1871" s="84"/>
      <c r="LAF1871" s="84"/>
      <c r="LAG1871" s="84"/>
      <c r="LAH1871" s="84"/>
      <c r="LAI1871" s="84"/>
      <c r="LAJ1871" s="84"/>
      <c r="LAK1871" s="84"/>
      <c r="LAL1871" s="84"/>
      <c r="LAM1871" s="84"/>
      <c r="LAN1871" s="84"/>
      <c r="LAO1871" s="84"/>
      <c r="LAP1871" s="84"/>
      <c r="LAQ1871" s="84"/>
      <c r="LAR1871" s="84"/>
      <c r="LAS1871" s="84"/>
      <c r="LAT1871" s="84"/>
      <c r="LAU1871" s="84"/>
      <c r="LAV1871" s="84"/>
      <c r="LAW1871" s="84"/>
      <c r="LAX1871" s="84"/>
      <c r="LAY1871" s="84"/>
      <c r="LAZ1871" s="84"/>
      <c r="LBA1871" s="84"/>
      <c r="LBB1871" s="84"/>
      <c r="LBC1871" s="84"/>
      <c r="LBD1871" s="84"/>
      <c r="LBE1871" s="84"/>
      <c r="LBF1871" s="84"/>
      <c r="LBG1871" s="84"/>
      <c r="LBH1871" s="84"/>
      <c r="LBI1871" s="84"/>
      <c r="LBJ1871" s="84"/>
      <c r="LBK1871" s="84"/>
      <c r="LBL1871" s="84"/>
      <c r="LBM1871" s="84"/>
      <c r="LBN1871" s="84"/>
      <c r="LBO1871" s="84"/>
      <c r="LBP1871" s="84"/>
      <c r="LBQ1871" s="84"/>
      <c r="LBR1871" s="84"/>
      <c r="LBS1871" s="84"/>
      <c r="LBT1871" s="84"/>
      <c r="LBU1871" s="84"/>
      <c r="LBV1871" s="84"/>
      <c r="LBW1871" s="84"/>
      <c r="LBX1871" s="84"/>
      <c r="LBY1871" s="84"/>
      <c r="LBZ1871" s="84"/>
      <c r="LCA1871" s="84"/>
      <c r="LCB1871" s="84"/>
      <c r="LCC1871" s="84"/>
      <c r="LCD1871" s="84"/>
      <c r="LCE1871" s="84"/>
      <c r="LCF1871" s="84"/>
      <c r="LCG1871" s="84"/>
      <c r="LCH1871" s="84"/>
      <c r="LCI1871" s="84"/>
      <c r="LCJ1871" s="84"/>
      <c r="LCK1871" s="84"/>
      <c r="LCL1871" s="84"/>
      <c r="LCM1871" s="84"/>
      <c r="LCN1871" s="84"/>
      <c r="LCO1871" s="84"/>
      <c r="LCP1871" s="84"/>
      <c r="LCQ1871" s="84"/>
      <c r="LCR1871" s="84"/>
      <c r="LCS1871" s="84"/>
      <c r="LCT1871" s="84"/>
      <c r="LCU1871" s="84"/>
      <c r="LCV1871" s="84"/>
      <c r="LCW1871" s="84"/>
      <c r="LCX1871" s="84"/>
      <c r="LCY1871" s="84"/>
      <c r="LCZ1871" s="84"/>
      <c r="LDA1871" s="84"/>
      <c r="LDB1871" s="84"/>
      <c r="LDC1871" s="84"/>
      <c r="LDD1871" s="84"/>
      <c r="LDE1871" s="84"/>
      <c r="LDF1871" s="84"/>
      <c r="LDG1871" s="84"/>
      <c r="LDH1871" s="84"/>
      <c r="LDI1871" s="84"/>
      <c r="LDJ1871" s="84"/>
      <c r="LDK1871" s="84"/>
      <c r="LDL1871" s="84"/>
      <c r="LDM1871" s="84"/>
      <c r="LDN1871" s="84"/>
      <c r="LDO1871" s="84"/>
      <c r="LDP1871" s="84"/>
      <c r="LDQ1871" s="84"/>
      <c r="LDR1871" s="84"/>
      <c r="LDS1871" s="84"/>
      <c r="LDT1871" s="84"/>
      <c r="LDU1871" s="84"/>
      <c r="LDV1871" s="84"/>
      <c r="LDW1871" s="84"/>
      <c r="LDX1871" s="84"/>
      <c r="LDY1871" s="84"/>
      <c r="LDZ1871" s="84"/>
      <c r="LEA1871" s="84"/>
      <c r="LEB1871" s="84"/>
      <c r="LEC1871" s="84"/>
      <c r="LED1871" s="84"/>
      <c r="LEE1871" s="84"/>
      <c r="LEF1871" s="84"/>
      <c r="LEG1871" s="84"/>
      <c r="LEH1871" s="84"/>
      <c r="LEI1871" s="84"/>
      <c r="LEJ1871" s="84"/>
      <c r="LEK1871" s="84"/>
      <c r="LEL1871" s="84"/>
      <c r="LEM1871" s="84"/>
      <c r="LEN1871" s="84"/>
      <c r="LEO1871" s="84"/>
      <c r="LEP1871" s="84"/>
      <c r="LEQ1871" s="84"/>
      <c r="LER1871" s="84"/>
      <c r="LES1871" s="84"/>
      <c r="LET1871" s="84"/>
      <c r="LEU1871" s="84"/>
      <c r="LEV1871" s="84"/>
      <c r="LEW1871" s="84"/>
      <c r="LEX1871" s="84"/>
      <c r="LEY1871" s="84"/>
      <c r="LEZ1871" s="84"/>
      <c r="LFA1871" s="84"/>
      <c r="LFB1871" s="84"/>
      <c r="LFC1871" s="84"/>
      <c r="LFD1871" s="84"/>
      <c r="LFE1871" s="84"/>
      <c r="LFF1871" s="84"/>
      <c r="LFG1871" s="84"/>
      <c r="LFH1871" s="84"/>
      <c r="LFI1871" s="84"/>
      <c r="LFJ1871" s="84"/>
      <c r="LFK1871" s="84"/>
      <c r="LFL1871" s="84"/>
      <c r="LFM1871" s="84"/>
      <c r="LFN1871" s="84"/>
      <c r="LFO1871" s="84"/>
      <c r="LFP1871" s="84"/>
      <c r="LFQ1871" s="84"/>
      <c r="LFR1871" s="84"/>
      <c r="LFS1871" s="84"/>
      <c r="LFT1871" s="84"/>
      <c r="LFU1871" s="84"/>
      <c r="LFV1871" s="84"/>
      <c r="LFW1871" s="84"/>
      <c r="LFX1871" s="84"/>
      <c r="LFY1871" s="84"/>
      <c r="LFZ1871" s="84"/>
      <c r="LGA1871" s="84"/>
      <c r="LGB1871" s="84"/>
      <c r="LGC1871" s="84"/>
      <c r="LGD1871" s="84"/>
      <c r="LGE1871" s="84"/>
      <c r="LGF1871" s="84"/>
      <c r="LGG1871" s="84"/>
      <c r="LGH1871" s="84"/>
      <c r="LGI1871" s="84"/>
      <c r="LGJ1871" s="84"/>
      <c r="LGK1871" s="84"/>
      <c r="LGL1871" s="84"/>
      <c r="LGM1871" s="84"/>
      <c r="LGN1871" s="84"/>
      <c r="LGO1871" s="84"/>
      <c r="LGP1871" s="84"/>
      <c r="LGQ1871" s="84"/>
      <c r="LGR1871" s="84"/>
      <c r="LGS1871" s="84"/>
      <c r="LGT1871" s="84"/>
      <c r="LGU1871" s="84"/>
      <c r="LGV1871" s="84"/>
      <c r="LGW1871" s="84"/>
      <c r="LGX1871" s="84"/>
      <c r="LGY1871" s="84"/>
      <c r="LGZ1871" s="84"/>
      <c r="LHA1871" s="84"/>
      <c r="LHB1871" s="84"/>
      <c r="LHC1871" s="84"/>
      <c r="LHD1871" s="84"/>
      <c r="LHE1871" s="84"/>
      <c r="LHF1871" s="84"/>
      <c r="LHG1871" s="84"/>
      <c r="LHH1871" s="84"/>
      <c r="LHI1871" s="84"/>
      <c r="LHJ1871" s="84"/>
      <c r="LHK1871" s="84"/>
      <c r="LHL1871" s="84"/>
      <c r="LHM1871" s="84"/>
      <c r="LHN1871" s="84"/>
      <c r="LHO1871" s="84"/>
      <c r="LHP1871" s="84"/>
      <c r="LHQ1871" s="84"/>
      <c r="LHR1871" s="84"/>
      <c r="LHS1871" s="84"/>
      <c r="LHT1871" s="84"/>
      <c r="LHU1871" s="84"/>
      <c r="LHV1871" s="84"/>
      <c r="LHW1871" s="84"/>
      <c r="LHX1871" s="84"/>
      <c r="LHY1871" s="84"/>
      <c r="LHZ1871" s="84"/>
      <c r="LIA1871" s="84"/>
      <c r="LIB1871" s="84"/>
      <c r="LIC1871" s="84"/>
      <c r="LID1871" s="84"/>
      <c r="LIE1871" s="84"/>
      <c r="LIF1871" s="84"/>
      <c r="LIG1871" s="84"/>
      <c r="LIH1871" s="84"/>
      <c r="LII1871" s="84"/>
      <c r="LIJ1871" s="84"/>
      <c r="LIK1871" s="84"/>
      <c r="LIL1871" s="84"/>
      <c r="LIM1871" s="84"/>
      <c r="LIN1871" s="84"/>
      <c r="LIO1871" s="84"/>
      <c r="LIP1871" s="84"/>
      <c r="LIQ1871" s="84"/>
      <c r="LIR1871" s="84"/>
      <c r="LIS1871" s="84"/>
      <c r="LIT1871" s="84"/>
      <c r="LIU1871" s="84"/>
      <c r="LIV1871" s="84"/>
      <c r="LIW1871" s="84"/>
      <c r="LIX1871" s="84"/>
      <c r="LIY1871" s="84"/>
      <c r="LIZ1871" s="84"/>
      <c r="LJA1871" s="84"/>
      <c r="LJB1871" s="84"/>
      <c r="LJC1871" s="84"/>
      <c r="LJD1871" s="84"/>
      <c r="LJE1871" s="84"/>
      <c r="LJF1871" s="84"/>
      <c r="LJG1871" s="84"/>
      <c r="LJH1871" s="84"/>
      <c r="LJI1871" s="84"/>
      <c r="LJJ1871" s="84"/>
      <c r="LJK1871" s="84"/>
      <c r="LJL1871" s="84"/>
      <c r="LJM1871" s="84"/>
      <c r="LJN1871" s="84"/>
      <c r="LJO1871" s="84"/>
      <c r="LJP1871" s="84"/>
      <c r="LJQ1871" s="84"/>
      <c r="LJR1871" s="84"/>
      <c r="LJS1871" s="84"/>
      <c r="LJT1871" s="84"/>
      <c r="LJU1871" s="84"/>
      <c r="LJV1871" s="84"/>
      <c r="LJW1871" s="84"/>
      <c r="LJX1871" s="84"/>
      <c r="LJY1871" s="84"/>
      <c r="LJZ1871" s="84"/>
      <c r="LKA1871" s="84"/>
      <c r="LKB1871" s="84"/>
      <c r="LKC1871" s="84"/>
      <c r="LKD1871" s="84"/>
      <c r="LKE1871" s="84"/>
      <c r="LKF1871" s="84"/>
      <c r="LKG1871" s="84"/>
      <c r="LKH1871" s="84"/>
      <c r="LKI1871" s="84"/>
      <c r="LKJ1871" s="84"/>
      <c r="LKK1871" s="84"/>
      <c r="LKL1871" s="84"/>
      <c r="LKM1871" s="84"/>
      <c r="LKN1871" s="84"/>
      <c r="LKO1871" s="84"/>
      <c r="LKP1871" s="84"/>
      <c r="LKQ1871" s="84"/>
      <c r="LKR1871" s="84"/>
      <c r="LKS1871" s="84"/>
      <c r="LKT1871" s="84"/>
      <c r="LKU1871" s="84"/>
      <c r="LKV1871" s="84"/>
      <c r="LKW1871" s="84"/>
      <c r="LKX1871" s="84"/>
      <c r="LKY1871" s="84"/>
      <c r="LKZ1871" s="84"/>
      <c r="LLA1871" s="84"/>
      <c r="LLB1871" s="84"/>
      <c r="LLC1871" s="84"/>
      <c r="LLD1871" s="84"/>
      <c r="LLE1871" s="84"/>
      <c r="LLF1871" s="84"/>
      <c r="LLG1871" s="84"/>
      <c r="LLH1871" s="84"/>
      <c r="LLI1871" s="84"/>
      <c r="LLJ1871" s="84"/>
      <c r="LLK1871" s="84"/>
      <c r="LLL1871" s="84"/>
      <c r="LLM1871" s="84"/>
      <c r="LLN1871" s="84"/>
      <c r="LLO1871" s="84"/>
      <c r="LLP1871" s="84"/>
      <c r="LLQ1871" s="84"/>
      <c r="LLR1871" s="84"/>
      <c r="LLS1871" s="84"/>
      <c r="LLT1871" s="84"/>
      <c r="LLU1871" s="84"/>
      <c r="LLV1871" s="84"/>
      <c r="LLW1871" s="84"/>
      <c r="LLX1871" s="84"/>
      <c r="LLY1871" s="84"/>
      <c r="LLZ1871" s="84"/>
      <c r="LMA1871" s="84"/>
      <c r="LMB1871" s="84"/>
      <c r="LMC1871" s="84"/>
      <c r="LMD1871" s="84"/>
      <c r="LME1871" s="84"/>
      <c r="LMF1871" s="84"/>
      <c r="LMG1871" s="84"/>
      <c r="LMH1871" s="84"/>
      <c r="LMI1871" s="84"/>
      <c r="LMJ1871" s="84"/>
      <c r="LMK1871" s="84"/>
      <c r="LML1871" s="84"/>
      <c r="LMM1871" s="84"/>
      <c r="LMN1871" s="84"/>
      <c r="LMO1871" s="84"/>
      <c r="LMP1871" s="84"/>
      <c r="LMQ1871" s="84"/>
      <c r="LMR1871" s="84"/>
      <c r="LMS1871" s="84"/>
      <c r="LMT1871" s="84"/>
      <c r="LMU1871" s="84"/>
      <c r="LMV1871" s="84"/>
      <c r="LMW1871" s="84"/>
      <c r="LMX1871" s="84"/>
      <c r="LMY1871" s="84"/>
      <c r="LMZ1871" s="84"/>
      <c r="LNA1871" s="84"/>
      <c r="LNB1871" s="84"/>
      <c r="LNC1871" s="84"/>
      <c r="LND1871" s="84"/>
      <c r="LNE1871" s="84"/>
      <c r="LNF1871" s="84"/>
      <c r="LNG1871" s="84"/>
      <c r="LNH1871" s="84"/>
      <c r="LNI1871" s="84"/>
      <c r="LNJ1871" s="84"/>
      <c r="LNK1871" s="84"/>
      <c r="LNL1871" s="84"/>
      <c r="LNM1871" s="84"/>
      <c r="LNN1871" s="84"/>
      <c r="LNO1871" s="84"/>
      <c r="LNP1871" s="84"/>
      <c r="LNQ1871" s="84"/>
      <c r="LNR1871" s="84"/>
      <c r="LNS1871" s="84"/>
      <c r="LNT1871" s="84"/>
      <c r="LNU1871" s="84"/>
      <c r="LNV1871" s="84"/>
      <c r="LNW1871" s="84"/>
      <c r="LNX1871" s="84"/>
      <c r="LNY1871" s="84"/>
      <c r="LNZ1871" s="84"/>
      <c r="LOA1871" s="84"/>
      <c r="LOB1871" s="84"/>
      <c r="LOC1871" s="84"/>
      <c r="LOD1871" s="84"/>
      <c r="LOE1871" s="84"/>
      <c r="LOF1871" s="84"/>
      <c r="LOG1871" s="84"/>
      <c r="LOH1871" s="84"/>
      <c r="LOI1871" s="84"/>
      <c r="LOJ1871" s="84"/>
      <c r="LOK1871" s="84"/>
      <c r="LOL1871" s="84"/>
      <c r="LOM1871" s="84"/>
      <c r="LON1871" s="84"/>
      <c r="LOO1871" s="84"/>
      <c r="LOP1871" s="84"/>
      <c r="LOQ1871" s="84"/>
      <c r="LOR1871" s="84"/>
      <c r="LOS1871" s="84"/>
      <c r="LOT1871" s="84"/>
      <c r="LOU1871" s="84"/>
      <c r="LOV1871" s="84"/>
      <c r="LOW1871" s="84"/>
      <c r="LOX1871" s="84"/>
      <c r="LOY1871" s="84"/>
      <c r="LOZ1871" s="84"/>
      <c r="LPA1871" s="84"/>
      <c r="LPB1871" s="84"/>
      <c r="LPC1871" s="84"/>
      <c r="LPD1871" s="84"/>
      <c r="LPE1871" s="84"/>
      <c r="LPF1871" s="84"/>
      <c r="LPG1871" s="84"/>
      <c r="LPH1871" s="84"/>
      <c r="LPI1871" s="84"/>
      <c r="LPJ1871" s="84"/>
      <c r="LPK1871" s="84"/>
      <c r="LPL1871" s="84"/>
      <c r="LPM1871" s="84"/>
      <c r="LPN1871" s="84"/>
      <c r="LPO1871" s="84"/>
      <c r="LPP1871" s="84"/>
      <c r="LPQ1871" s="84"/>
      <c r="LPR1871" s="84"/>
      <c r="LPS1871" s="84"/>
      <c r="LPT1871" s="84"/>
      <c r="LPU1871" s="84"/>
      <c r="LPV1871" s="84"/>
      <c r="LPW1871" s="84"/>
      <c r="LPX1871" s="84"/>
      <c r="LPY1871" s="84"/>
      <c r="LPZ1871" s="84"/>
      <c r="LQA1871" s="84"/>
      <c r="LQB1871" s="84"/>
      <c r="LQC1871" s="84"/>
      <c r="LQD1871" s="84"/>
      <c r="LQE1871" s="84"/>
      <c r="LQF1871" s="84"/>
      <c r="LQG1871" s="84"/>
      <c r="LQH1871" s="84"/>
      <c r="LQI1871" s="84"/>
      <c r="LQJ1871" s="84"/>
      <c r="LQK1871" s="84"/>
      <c r="LQL1871" s="84"/>
      <c r="LQM1871" s="84"/>
      <c r="LQN1871" s="84"/>
      <c r="LQO1871" s="84"/>
      <c r="LQP1871" s="84"/>
      <c r="LQQ1871" s="84"/>
      <c r="LQR1871" s="84"/>
      <c r="LQS1871" s="84"/>
      <c r="LQT1871" s="84"/>
      <c r="LQU1871" s="84"/>
      <c r="LQV1871" s="84"/>
      <c r="LQW1871" s="84"/>
      <c r="LQX1871" s="84"/>
      <c r="LQY1871" s="84"/>
      <c r="LQZ1871" s="84"/>
      <c r="LRA1871" s="84"/>
      <c r="LRB1871" s="84"/>
      <c r="LRC1871" s="84"/>
      <c r="LRD1871" s="84"/>
      <c r="LRE1871" s="84"/>
      <c r="LRF1871" s="84"/>
      <c r="LRG1871" s="84"/>
      <c r="LRH1871" s="84"/>
      <c r="LRI1871" s="84"/>
      <c r="LRJ1871" s="84"/>
      <c r="LRK1871" s="84"/>
      <c r="LRL1871" s="84"/>
      <c r="LRM1871" s="84"/>
      <c r="LRN1871" s="84"/>
      <c r="LRO1871" s="84"/>
      <c r="LRP1871" s="84"/>
      <c r="LRQ1871" s="84"/>
      <c r="LRR1871" s="84"/>
      <c r="LRS1871" s="84"/>
      <c r="LRT1871" s="84"/>
      <c r="LRU1871" s="84"/>
      <c r="LRV1871" s="84"/>
      <c r="LRW1871" s="84"/>
      <c r="LRX1871" s="84"/>
      <c r="LRY1871" s="84"/>
      <c r="LRZ1871" s="84"/>
      <c r="LSA1871" s="84"/>
      <c r="LSB1871" s="84"/>
      <c r="LSC1871" s="84"/>
      <c r="LSD1871" s="84"/>
      <c r="LSE1871" s="84"/>
      <c r="LSF1871" s="84"/>
      <c r="LSG1871" s="84"/>
      <c r="LSH1871" s="84"/>
      <c r="LSI1871" s="84"/>
      <c r="LSJ1871" s="84"/>
      <c r="LSK1871" s="84"/>
      <c r="LSL1871" s="84"/>
      <c r="LSM1871" s="84"/>
      <c r="LSN1871" s="84"/>
      <c r="LSO1871" s="84"/>
      <c r="LSP1871" s="84"/>
      <c r="LSQ1871" s="84"/>
      <c r="LSR1871" s="84"/>
      <c r="LSS1871" s="84"/>
      <c r="LST1871" s="84"/>
      <c r="LSU1871" s="84"/>
      <c r="LSV1871" s="84"/>
      <c r="LSW1871" s="84"/>
      <c r="LSX1871" s="84"/>
      <c r="LSY1871" s="84"/>
      <c r="LSZ1871" s="84"/>
      <c r="LTA1871" s="84"/>
      <c r="LTB1871" s="84"/>
      <c r="LTC1871" s="84"/>
      <c r="LTD1871" s="84"/>
      <c r="LTE1871" s="84"/>
      <c r="LTF1871" s="84"/>
      <c r="LTG1871" s="84"/>
      <c r="LTH1871" s="84"/>
      <c r="LTI1871" s="84"/>
      <c r="LTJ1871" s="84"/>
      <c r="LTK1871" s="84"/>
      <c r="LTL1871" s="84"/>
      <c r="LTM1871" s="84"/>
      <c r="LTN1871" s="84"/>
      <c r="LTO1871" s="84"/>
      <c r="LTP1871" s="84"/>
      <c r="LTQ1871" s="84"/>
      <c r="LTR1871" s="84"/>
      <c r="LTS1871" s="84"/>
      <c r="LTT1871" s="84"/>
      <c r="LTU1871" s="84"/>
      <c r="LTV1871" s="84"/>
      <c r="LTW1871" s="84"/>
      <c r="LTX1871" s="84"/>
      <c r="LTY1871" s="84"/>
      <c r="LTZ1871" s="84"/>
      <c r="LUA1871" s="84"/>
      <c r="LUB1871" s="84"/>
      <c r="LUC1871" s="84"/>
      <c r="LUD1871" s="84"/>
      <c r="LUE1871" s="84"/>
      <c r="LUF1871" s="84"/>
      <c r="LUG1871" s="84"/>
      <c r="LUH1871" s="84"/>
      <c r="LUI1871" s="84"/>
      <c r="LUJ1871" s="84"/>
      <c r="LUK1871" s="84"/>
      <c r="LUL1871" s="84"/>
      <c r="LUM1871" s="84"/>
      <c r="LUN1871" s="84"/>
      <c r="LUO1871" s="84"/>
      <c r="LUP1871" s="84"/>
      <c r="LUQ1871" s="84"/>
      <c r="LUR1871" s="84"/>
      <c r="LUS1871" s="84"/>
      <c r="LUT1871" s="84"/>
      <c r="LUU1871" s="84"/>
      <c r="LUV1871" s="84"/>
      <c r="LUW1871" s="84"/>
      <c r="LUX1871" s="84"/>
      <c r="LUY1871" s="84"/>
      <c r="LUZ1871" s="84"/>
      <c r="LVA1871" s="84"/>
      <c r="LVB1871" s="84"/>
      <c r="LVC1871" s="84"/>
      <c r="LVD1871" s="84"/>
      <c r="LVE1871" s="84"/>
      <c r="LVF1871" s="84"/>
      <c r="LVG1871" s="84"/>
      <c r="LVH1871" s="84"/>
      <c r="LVI1871" s="84"/>
      <c r="LVJ1871" s="84"/>
      <c r="LVK1871" s="84"/>
      <c r="LVL1871" s="84"/>
      <c r="LVM1871" s="84"/>
      <c r="LVN1871" s="84"/>
      <c r="LVO1871" s="84"/>
      <c r="LVP1871" s="84"/>
      <c r="LVQ1871" s="84"/>
      <c r="LVR1871" s="84"/>
      <c r="LVS1871" s="84"/>
      <c r="LVT1871" s="84"/>
      <c r="LVU1871" s="84"/>
      <c r="LVV1871" s="84"/>
      <c r="LVW1871" s="84"/>
      <c r="LVX1871" s="84"/>
      <c r="LVY1871" s="84"/>
      <c r="LVZ1871" s="84"/>
      <c r="LWA1871" s="84"/>
      <c r="LWB1871" s="84"/>
      <c r="LWC1871" s="84"/>
      <c r="LWD1871" s="84"/>
      <c r="LWE1871" s="84"/>
      <c r="LWF1871" s="84"/>
      <c r="LWG1871" s="84"/>
      <c r="LWH1871" s="84"/>
      <c r="LWI1871" s="84"/>
      <c r="LWJ1871" s="84"/>
      <c r="LWK1871" s="84"/>
      <c r="LWL1871" s="84"/>
      <c r="LWM1871" s="84"/>
      <c r="LWN1871" s="84"/>
      <c r="LWO1871" s="84"/>
      <c r="LWP1871" s="84"/>
      <c r="LWQ1871" s="84"/>
      <c r="LWR1871" s="84"/>
      <c r="LWS1871" s="84"/>
      <c r="LWT1871" s="84"/>
      <c r="LWU1871" s="84"/>
      <c r="LWV1871" s="84"/>
      <c r="LWW1871" s="84"/>
      <c r="LWX1871" s="84"/>
      <c r="LWY1871" s="84"/>
      <c r="LWZ1871" s="84"/>
      <c r="LXA1871" s="84"/>
      <c r="LXB1871" s="84"/>
      <c r="LXC1871" s="84"/>
      <c r="LXD1871" s="84"/>
      <c r="LXE1871" s="84"/>
      <c r="LXF1871" s="84"/>
      <c r="LXG1871" s="84"/>
      <c r="LXH1871" s="84"/>
      <c r="LXI1871" s="84"/>
      <c r="LXJ1871" s="84"/>
      <c r="LXK1871" s="84"/>
      <c r="LXL1871" s="84"/>
      <c r="LXM1871" s="84"/>
      <c r="LXN1871" s="84"/>
      <c r="LXO1871" s="84"/>
      <c r="LXP1871" s="84"/>
      <c r="LXQ1871" s="84"/>
      <c r="LXR1871" s="84"/>
      <c r="LXS1871" s="84"/>
      <c r="LXT1871" s="84"/>
      <c r="LXU1871" s="84"/>
      <c r="LXV1871" s="84"/>
      <c r="LXW1871" s="84"/>
      <c r="LXX1871" s="84"/>
      <c r="LXY1871" s="84"/>
      <c r="LXZ1871" s="84"/>
      <c r="LYA1871" s="84"/>
      <c r="LYB1871" s="84"/>
      <c r="LYC1871" s="84"/>
      <c r="LYD1871" s="84"/>
      <c r="LYE1871" s="84"/>
      <c r="LYF1871" s="84"/>
      <c r="LYG1871" s="84"/>
      <c r="LYH1871" s="84"/>
      <c r="LYI1871" s="84"/>
      <c r="LYJ1871" s="84"/>
      <c r="LYK1871" s="84"/>
      <c r="LYL1871" s="84"/>
      <c r="LYM1871" s="84"/>
      <c r="LYN1871" s="84"/>
      <c r="LYO1871" s="84"/>
      <c r="LYP1871" s="84"/>
      <c r="LYQ1871" s="84"/>
      <c r="LYR1871" s="84"/>
      <c r="LYS1871" s="84"/>
      <c r="LYT1871" s="84"/>
      <c r="LYU1871" s="84"/>
      <c r="LYV1871" s="84"/>
      <c r="LYW1871" s="84"/>
      <c r="LYX1871" s="84"/>
      <c r="LYY1871" s="84"/>
      <c r="LYZ1871" s="84"/>
      <c r="LZA1871" s="84"/>
      <c r="LZB1871" s="84"/>
      <c r="LZC1871" s="84"/>
      <c r="LZD1871" s="84"/>
      <c r="LZE1871" s="84"/>
      <c r="LZF1871" s="84"/>
      <c r="LZG1871" s="84"/>
      <c r="LZH1871" s="84"/>
      <c r="LZI1871" s="84"/>
      <c r="LZJ1871" s="84"/>
      <c r="LZK1871" s="84"/>
      <c r="LZL1871" s="84"/>
      <c r="LZM1871" s="84"/>
      <c r="LZN1871" s="84"/>
      <c r="LZO1871" s="84"/>
      <c r="LZP1871" s="84"/>
      <c r="LZQ1871" s="84"/>
      <c r="LZR1871" s="84"/>
      <c r="LZS1871" s="84"/>
      <c r="LZT1871" s="84"/>
      <c r="LZU1871" s="84"/>
      <c r="LZV1871" s="84"/>
      <c r="LZW1871" s="84"/>
      <c r="LZX1871" s="84"/>
      <c r="LZY1871" s="84"/>
      <c r="LZZ1871" s="84"/>
      <c r="MAA1871" s="84"/>
      <c r="MAB1871" s="84"/>
      <c r="MAC1871" s="84"/>
      <c r="MAD1871" s="84"/>
      <c r="MAE1871" s="84"/>
      <c r="MAF1871" s="84"/>
      <c r="MAG1871" s="84"/>
      <c r="MAH1871" s="84"/>
      <c r="MAI1871" s="84"/>
      <c r="MAJ1871" s="84"/>
      <c r="MAK1871" s="84"/>
      <c r="MAL1871" s="84"/>
      <c r="MAM1871" s="84"/>
      <c r="MAN1871" s="84"/>
      <c r="MAO1871" s="84"/>
      <c r="MAP1871" s="84"/>
      <c r="MAQ1871" s="84"/>
      <c r="MAR1871" s="84"/>
      <c r="MAS1871" s="84"/>
      <c r="MAT1871" s="84"/>
      <c r="MAU1871" s="84"/>
      <c r="MAV1871" s="84"/>
      <c r="MAW1871" s="84"/>
      <c r="MAX1871" s="84"/>
      <c r="MAY1871" s="84"/>
      <c r="MAZ1871" s="84"/>
      <c r="MBA1871" s="84"/>
      <c r="MBB1871" s="84"/>
      <c r="MBC1871" s="84"/>
      <c r="MBD1871" s="84"/>
      <c r="MBE1871" s="84"/>
      <c r="MBF1871" s="84"/>
      <c r="MBG1871" s="84"/>
      <c r="MBH1871" s="84"/>
      <c r="MBI1871" s="84"/>
      <c r="MBJ1871" s="84"/>
      <c r="MBK1871" s="84"/>
      <c r="MBL1871" s="84"/>
      <c r="MBM1871" s="84"/>
      <c r="MBN1871" s="84"/>
      <c r="MBO1871" s="84"/>
      <c r="MBP1871" s="84"/>
      <c r="MBQ1871" s="84"/>
      <c r="MBR1871" s="84"/>
      <c r="MBS1871" s="84"/>
      <c r="MBT1871" s="84"/>
      <c r="MBU1871" s="84"/>
      <c r="MBV1871" s="84"/>
      <c r="MBW1871" s="84"/>
      <c r="MBX1871" s="84"/>
      <c r="MBY1871" s="84"/>
      <c r="MBZ1871" s="84"/>
      <c r="MCA1871" s="84"/>
      <c r="MCB1871" s="84"/>
      <c r="MCC1871" s="84"/>
      <c r="MCD1871" s="84"/>
      <c r="MCE1871" s="84"/>
      <c r="MCF1871" s="84"/>
      <c r="MCG1871" s="84"/>
      <c r="MCH1871" s="84"/>
      <c r="MCI1871" s="84"/>
      <c r="MCJ1871" s="84"/>
      <c r="MCK1871" s="84"/>
      <c r="MCL1871" s="84"/>
      <c r="MCM1871" s="84"/>
      <c r="MCN1871" s="84"/>
      <c r="MCO1871" s="84"/>
      <c r="MCP1871" s="84"/>
      <c r="MCQ1871" s="84"/>
      <c r="MCR1871" s="84"/>
      <c r="MCS1871" s="84"/>
      <c r="MCT1871" s="84"/>
      <c r="MCU1871" s="84"/>
      <c r="MCV1871" s="84"/>
      <c r="MCW1871" s="84"/>
      <c r="MCX1871" s="84"/>
      <c r="MCY1871" s="84"/>
      <c r="MCZ1871" s="84"/>
      <c r="MDA1871" s="84"/>
      <c r="MDB1871" s="84"/>
      <c r="MDC1871" s="84"/>
      <c r="MDD1871" s="84"/>
      <c r="MDE1871" s="84"/>
      <c r="MDF1871" s="84"/>
      <c r="MDG1871" s="84"/>
      <c r="MDH1871" s="84"/>
      <c r="MDI1871" s="84"/>
      <c r="MDJ1871" s="84"/>
      <c r="MDK1871" s="84"/>
      <c r="MDL1871" s="84"/>
      <c r="MDM1871" s="84"/>
      <c r="MDN1871" s="84"/>
      <c r="MDO1871" s="84"/>
      <c r="MDP1871" s="84"/>
      <c r="MDQ1871" s="84"/>
      <c r="MDR1871" s="84"/>
      <c r="MDS1871" s="84"/>
      <c r="MDT1871" s="84"/>
      <c r="MDU1871" s="84"/>
      <c r="MDV1871" s="84"/>
      <c r="MDW1871" s="84"/>
      <c r="MDX1871" s="84"/>
      <c r="MDY1871" s="84"/>
      <c r="MDZ1871" s="84"/>
      <c r="MEA1871" s="84"/>
      <c r="MEB1871" s="84"/>
      <c r="MEC1871" s="84"/>
      <c r="MED1871" s="84"/>
      <c r="MEE1871" s="84"/>
      <c r="MEF1871" s="84"/>
      <c r="MEG1871" s="84"/>
      <c r="MEH1871" s="84"/>
      <c r="MEI1871" s="84"/>
      <c r="MEJ1871" s="84"/>
      <c r="MEK1871" s="84"/>
      <c r="MEL1871" s="84"/>
      <c r="MEM1871" s="84"/>
      <c r="MEN1871" s="84"/>
      <c r="MEO1871" s="84"/>
      <c r="MEP1871" s="84"/>
      <c r="MEQ1871" s="84"/>
      <c r="MER1871" s="84"/>
      <c r="MES1871" s="84"/>
      <c r="MET1871" s="84"/>
      <c r="MEU1871" s="84"/>
      <c r="MEV1871" s="84"/>
      <c r="MEW1871" s="84"/>
      <c r="MEX1871" s="84"/>
      <c r="MEY1871" s="84"/>
      <c r="MEZ1871" s="84"/>
      <c r="MFA1871" s="84"/>
      <c r="MFB1871" s="84"/>
      <c r="MFC1871" s="84"/>
      <c r="MFD1871" s="84"/>
      <c r="MFE1871" s="84"/>
      <c r="MFF1871" s="84"/>
      <c r="MFG1871" s="84"/>
      <c r="MFH1871" s="84"/>
      <c r="MFI1871" s="84"/>
      <c r="MFJ1871" s="84"/>
      <c r="MFK1871" s="84"/>
      <c r="MFL1871" s="84"/>
      <c r="MFM1871" s="84"/>
      <c r="MFN1871" s="84"/>
      <c r="MFO1871" s="84"/>
      <c r="MFP1871" s="84"/>
      <c r="MFQ1871" s="84"/>
      <c r="MFR1871" s="84"/>
      <c r="MFS1871" s="84"/>
      <c r="MFT1871" s="84"/>
      <c r="MFU1871" s="84"/>
      <c r="MFV1871" s="84"/>
      <c r="MFW1871" s="84"/>
      <c r="MFX1871" s="84"/>
      <c r="MFY1871" s="84"/>
      <c r="MFZ1871" s="84"/>
      <c r="MGA1871" s="84"/>
      <c r="MGB1871" s="84"/>
      <c r="MGC1871" s="84"/>
      <c r="MGD1871" s="84"/>
      <c r="MGE1871" s="84"/>
      <c r="MGF1871" s="84"/>
      <c r="MGG1871" s="84"/>
      <c r="MGH1871" s="84"/>
      <c r="MGI1871" s="84"/>
      <c r="MGJ1871" s="84"/>
      <c r="MGK1871" s="84"/>
      <c r="MGL1871" s="84"/>
      <c r="MGM1871" s="84"/>
      <c r="MGN1871" s="84"/>
      <c r="MGO1871" s="84"/>
      <c r="MGP1871" s="84"/>
      <c r="MGQ1871" s="84"/>
      <c r="MGR1871" s="84"/>
      <c r="MGS1871" s="84"/>
      <c r="MGT1871" s="84"/>
      <c r="MGU1871" s="84"/>
      <c r="MGV1871" s="84"/>
      <c r="MGW1871" s="84"/>
      <c r="MGX1871" s="84"/>
      <c r="MGY1871" s="84"/>
      <c r="MGZ1871" s="84"/>
      <c r="MHA1871" s="84"/>
      <c r="MHB1871" s="84"/>
      <c r="MHC1871" s="84"/>
      <c r="MHD1871" s="84"/>
      <c r="MHE1871" s="84"/>
      <c r="MHF1871" s="84"/>
      <c r="MHG1871" s="84"/>
      <c r="MHH1871" s="84"/>
      <c r="MHI1871" s="84"/>
      <c r="MHJ1871" s="84"/>
      <c r="MHK1871" s="84"/>
      <c r="MHL1871" s="84"/>
      <c r="MHM1871" s="84"/>
      <c r="MHN1871" s="84"/>
      <c r="MHO1871" s="84"/>
      <c r="MHP1871" s="84"/>
      <c r="MHQ1871" s="84"/>
      <c r="MHR1871" s="84"/>
      <c r="MHS1871" s="84"/>
      <c r="MHT1871" s="84"/>
      <c r="MHU1871" s="84"/>
      <c r="MHV1871" s="84"/>
      <c r="MHW1871" s="84"/>
      <c r="MHX1871" s="84"/>
      <c r="MHY1871" s="84"/>
      <c r="MHZ1871" s="84"/>
      <c r="MIA1871" s="84"/>
      <c r="MIB1871" s="84"/>
      <c r="MIC1871" s="84"/>
      <c r="MID1871" s="84"/>
      <c r="MIE1871" s="84"/>
      <c r="MIF1871" s="84"/>
      <c r="MIG1871" s="84"/>
      <c r="MIH1871" s="84"/>
      <c r="MII1871" s="84"/>
      <c r="MIJ1871" s="84"/>
      <c r="MIK1871" s="84"/>
      <c r="MIL1871" s="84"/>
      <c r="MIM1871" s="84"/>
      <c r="MIN1871" s="84"/>
      <c r="MIO1871" s="84"/>
      <c r="MIP1871" s="84"/>
      <c r="MIQ1871" s="84"/>
      <c r="MIR1871" s="84"/>
      <c r="MIS1871" s="84"/>
      <c r="MIT1871" s="84"/>
      <c r="MIU1871" s="84"/>
      <c r="MIV1871" s="84"/>
      <c r="MIW1871" s="84"/>
      <c r="MIX1871" s="84"/>
      <c r="MIY1871" s="84"/>
      <c r="MIZ1871" s="84"/>
      <c r="MJA1871" s="84"/>
      <c r="MJB1871" s="84"/>
      <c r="MJC1871" s="84"/>
      <c r="MJD1871" s="84"/>
      <c r="MJE1871" s="84"/>
      <c r="MJF1871" s="84"/>
      <c r="MJG1871" s="84"/>
      <c r="MJH1871" s="84"/>
      <c r="MJI1871" s="84"/>
      <c r="MJJ1871" s="84"/>
      <c r="MJK1871" s="84"/>
      <c r="MJL1871" s="84"/>
      <c r="MJM1871" s="84"/>
      <c r="MJN1871" s="84"/>
      <c r="MJO1871" s="84"/>
      <c r="MJP1871" s="84"/>
      <c r="MJQ1871" s="84"/>
      <c r="MJR1871" s="84"/>
      <c r="MJS1871" s="84"/>
      <c r="MJT1871" s="84"/>
      <c r="MJU1871" s="84"/>
      <c r="MJV1871" s="84"/>
      <c r="MJW1871" s="84"/>
      <c r="MJX1871" s="84"/>
      <c r="MJY1871" s="84"/>
      <c r="MJZ1871" s="84"/>
      <c r="MKA1871" s="84"/>
      <c r="MKB1871" s="84"/>
      <c r="MKC1871" s="84"/>
      <c r="MKD1871" s="84"/>
      <c r="MKE1871" s="84"/>
      <c r="MKF1871" s="84"/>
      <c r="MKG1871" s="84"/>
      <c r="MKH1871" s="84"/>
      <c r="MKI1871" s="84"/>
      <c r="MKJ1871" s="84"/>
      <c r="MKK1871" s="84"/>
      <c r="MKL1871" s="84"/>
      <c r="MKM1871" s="84"/>
      <c r="MKN1871" s="84"/>
      <c r="MKO1871" s="84"/>
      <c r="MKP1871" s="84"/>
      <c r="MKQ1871" s="84"/>
      <c r="MKR1871" s="84"/>
      <c r="MKS1871" s="84"/>
      <c r="MKT1871" s="84"/>
      <c r="MKU1871" s="84"/>
      <c r="MKV1871" s="84"/>
      <c r="MKW1871" s="84"/>
      <c r="MKX1871" s="84"/>
      <c r="MKY1871" s="84"/>
      <c r="MKZ1871" s="84"/>
      <c r="MLA1871" s="84"/>
      <c r="MLB1871" s="84"/>
      <c r="MLC1871" s="84"/>
      <c r="MLD1871" s="84"/>
      <c r="MLE1871" s="84"/>
      <c r="MLF1871" s="84"/>
      <c r="MLG1871" s="84"/>
      <c r="MLH1871" s="84"/>
      <c r="MLI1871" s="84"/>
      <c r="MLJ1871" s="84"/>
      <c r="MLK1871" s="84"/>
      <c r="MLL1871" s="84"/>
      <c r="MLM1871" s="84"/>
      <c r="MLN1871" s="84"/>
      <c r="MLO1871" s="84"/>
      <c r="MLP1871" s="84"/>
      <c r="MLQ1871" s="84"/>
      <c r="MLR1871" s="84"/>
      <c r="MLS1871" s="84"/>
      <c r="MLT1871" s="84"/>
      <c r="MLU1871" s="84"/>
      <c r="MLV1871" s="84"/>
      <c r="MLW1871" s="84"/>
      <c r="MLX1871" s="84"/>
      <c r="MLY1871" s="84"/>
      <c r="MLZ1871" s="84"/>
      <c r="MMA1871" s="84"/>
      <c r="MMB1871" s="84"/>
      <c r="MMC1871" s="84"/>
      <c r="MMD1871" s="84"/>
      <c r="MME1871" s="84"/>
      <c r="MMF1871" s="84"/>
      <c r="MMG1871" s="84"/>
      <c r="MMH1871" s="84"/>
      <c r="MMI1871" s="84"/>
      <c r="MMJ1871" s="84"/>
      <c r="MMK1871" s="84"/>
      <c r="MML1871" s="84"/>
      <c r="MMM1871" s="84"/>
      <c r="MMN1871" s="84"/>
      <c r="MMO1871" s="84"/>
      <c r="MMP1871" s="84"/>
      <c r="MMQ1871" s="84"/>
      <c r="MMR1871" s="84"/>
      <c r="MMS1871" s="84"/>
      <c r="MMT1871" s="84"/>
      <c r="MMU1871" s="84"/>
      <c r="MMV1871" s="84"/>
      <c r="MMW1871" s="84"/>
      <c r="MMX1871" s="84"/>
      <c r="MMY1871" s="84"/>
      <c r="MMZ1871" s="84"/>
      <c r="MNA1871" s="84"/>
      <c r="MNB1871" s="84"/>
      <c r="MNC1871" s="84"/>
      <c r="MND1871" s="84"/>
      <c r="MNE1871" s="84"/>
      <c r="MNF1871" s="84"/>
      <c r="MNG1871" s="84"/>
      <c r="MNH1871" s="84"/>
      <c r="MNI1871" s="84"/>
      <c r="MNJ1871" s="84"/>
      <c r="MNK1871" s="84"/>
      <c r="MNL1871" s="84"/>
      <c r="MNM1871" s="84"/>
      <c r="MNN1871" s="84"/>
      <c r="MNO1871" s="84"/>
      <c r="MNP1871" s="84"/>
      <c r="MNQ1871" s="84"/>
      <c r="MNR1871" s="84"/>
      <c r="MNS1871" s="84"/>
      <c r="MNT1871" s="84"/>
      <c r="MNU1871" s="84"/>
      <c r="MNV1871" s="84"/>
      <c r="MNW1871" s="84"/>
      <c r="MNX1871" s="84"/>
      <c r="MNY1871" s="84"/>
      <c r="MNZ1871" s="84"/>
      <c r="MOA1871" s="84"/>
      <c r="MOB1871" s="84"/>
      <c r="MOC1871" s="84"/>
      <c r="MOD1871" s="84"/>
      <c r="MOE1871" s="84"/>
      <c r="MOF1871" s="84"/>
      <c r="MOG1871" s="84"/>
      <c r="MOH1871" s="84"/>
      <c r="MOI1871" s="84"/>
      <c r="MOJ1871" s="84"/>
      <c r="MOK1871" s="84"/>
      <c r="MOL1871" s="84"/>
      <c r="MOM1871" s="84"/>
      <c r="MON1871" s="84"/>
      <c r="MOO1871" s="84"/>
      <c r="MOP1871" s="84"/>
      <c r="MOQ1871" s="84"/>
      <c r="MOR1871" s="84"/>
      <c r="MOS1871" s="84"/>
      <c r="MOT1871" s="84"/>
      <c r="MOU1871" s="84"/>
      <c r="MOV1871" s="84"/>
      <c r="MOW1871" s="84"/>
      <c r="MOX1871" s="84"/>
      <c r="MOY1871" s="84"/>
      <c r="MOZ1871" s="84"/>
      <c r="MPA1871" s="84"/>
      <c r="MPB1871" s="84"/>
      <c r="MPC1871" s="84"/>
      <c r="MPD1871" s="84"/>
      <c r="MPE1871" s="84"/>
      <c r="MPF1871" s="84"/>
      <c r="MPG1871" s="84"/>
      <c r="MPH1871" s="84"/>
      <c r="MPI1871" s="84"/>
      <c r="MPJ1871" s="84"/>
      <c r="MPK1871" s="84"/>
      <c r="MPL1871" s="84"/>
      <c r="MPM1871" s="84"/>
      <c r="MPN1871" s="84"/>
      <c r="MPO1871" s="84"/>
      <c r="MPP1871" s="84"/>
      <c r="MPQ1871" s="84"/>
      <c r="MPR1871" s="84"/>
      <c r="MPS1871" s="84"/>
      <c r="MPT1871" s="84"/>
      <c r="MPU1871" s="84"/>
      <c r="MPV1871" s="84"/>
      <c r="MPW1871" s="84"/>
      <c r="MPX1871" s="84"/>
      <c r="MPY1871" s="84"/>
      <c r="MPZ1871" s="84"/>
      <c r="MQA1871" s="84"/>
      <c r="MQB1871" s="84"/>
      <c r="MQC1871" s="84"/>
      <c r="MQD1871" s="84"/>
      <c r="MQE1871" s="84"/>
      <c r="MQF1871" s="84"/>
      <c r="MQG1871" s="84"/>
      <c r="MQH1871" s="84"/>
      <c r="MQI1871" s="84"/>
      <c r="MQJ1871" s="84"/>
      <c r="MQK1871" s="84"/>
      <c r="MQL1871" s="84"/>
      <c r="MQM1871" s="84"/>
      <c r="MQN1871" s="84"/>
      <c r="MQO1871" s="84"/>
      <c r="MQP1871" s="84"/>
      <c r="MQQ1871" s="84"/>
      <c r="MQR1871" s="84"/>
      <c r="MQS1871" s="84"/>
      <c r="MQT1871" s="84"/>
      <c r="MQU1871" s="84"/>
      <c r="MQV1871" s="84"/>
      <c r="MQW1871" s="84"/>
      <c r="MQX1871" s="84"/>
      <c r="MQY1871" s="84"/>
      <c r="MQZ1871" s="84"/>
      <c r="MRA1871" s="84"/>
      <c r="MRB1871" s="84"/>
      <c r="MRC1871" s="84"/>
      <c r="MRD1871" s="84"/>
      <c r="MRE1871" s="84"/>
      <c r="MRF1871" s="84"/>
      <c r="MRG1871" s="84"/>
      <c r="MRH1871" s="84"/>
      <c r="MRI1871" s="84"/>
      <c r="MRJ1871" s="84"/>
      <c r="MRK1871" s="84"/>
      <c r="MRL1871" s="84"/>
      <c r="MRM1871" s="84"/>
      <c r="MRN1871" s="84"/>
      <c r="MRO1871" s="84"/>
      <c r="MRP1871" s="84"/>
      <c r="MRQ1871" s="84"/>
      <c r="MRR1871" s="84"/>
      <c r="MRS1871" s="84"/>
      <c r="MRT1871" s="84"/>
      <c r="MRU1871" s="84"/>
      <c r="MRV1871" s="84"/>
      <c r="MRW1871" s="84"/>
      <c r="MRX1871" s="84"/>
      <c r="MRY1871" s="84"/>
      <c r="MRZ1871" s="84"/>
      <c r="MSA1871" s="84"/>
      <c r="MSB1871" s="84"/>
      <c r="MSC1871" s="84"/>
      <c r="MSD1871" s="84"/>
      <c r="MSE1871" s="84"/>
      <c r="MSF1871" s="84"/>
      <c r="MSG1871" s="84"/>
      <c r="MSH1871" s="84"/>
      <c r="MSI1871" s="84"/>
      <c r="MSJ1871" s="84"/>
      <c r="MSK1871" s="84"/>
      <c r="MSL1871" s="84"/>
      <c r="MSM1871" s="84"/>
      <c r="MSN1871" s="84"/>
      <c r="MSO1871" s="84"/>
      <c r="MSP1871" s="84"/>
      <c r="MSQ1871" s="84"/>
      <c r="MSR1871" s="84"/>
      <c r="MSS1871" s="84"/>
      <c r="MST1871" s="84"/>
      <c r="MSU1871" s="84"/>
      <c r="MSV1871" s="84"/>
      <c r="MSW1871" s="84"/>
      <c r="MSX1871" s="84"/>
      <c r="MSY1871" s="84"/>
      <c r="MSZ1871" s="84"/>
      <c r="MTA1871" s="84"/>
      <c r="MTB1871" s="84"/>
      <c r="MTC1871" s="84"/>
      <c r="MTD1871" s="84"/>
      <c r="MTE1871" s="84"/>
      <c r="MTF1871" s="84"/>
      <c r="MTG1871" s="84"/>
      <c r="MTH1871" s="84"/>
      <c r="MTI1871" s="84"/>
      <c r="MTJ1871" s="84"/>
      <c r="MTK1871" s="84"/>
      <c r="MTL1871" s="84"/>
      <c r="MTM1871" s="84"/>
      <c r="MTN1871" s="84"/>
      <c r="MTO1871" s="84"/>
      <c r="MTP1871" s="84"/>
      <c r="MTQ1871" s="84"/>
      <c r="MTR1871" s="84"/>
      <c r="MTS1871" s="84"/>
      <c r="MTT1871" s="84"/>
      <c r="MTU1871" s="84"/>
      <c r="MTV1871" s="84"/>
      <c r="MTW1871" s="84"/>
      <c r="MTX1871" s="84"/>
      <c r="MTY1871" s="84"/>
      <c r="MTZ1871" s="84"/>
      <c r="MUA1871" s="84"/>
      <c r="MUB1871" s="84"/>
      <c r="MUC1871" s="84"/>
      <c r="MUD1871" s="84"/>
      <c r="MUE1871" s="84"/>
      <c r="MUF1871" s="84"/>
      <c r="MUG1871" s="84"/>
      <c r="MUH1871" s="84"/>
      <c r="MUI1871" s="84"/>
      <c r="MUJ1871" s="84"/>
      <c r="MUK1871" s="84"/>
      <c r="MUL1871" s="84"/>
      <c r="MUM1871" s="84"/>
      <c r="MUN1871" s="84"/>
      <c r="MUO1871" s="84"/>
      <c r="MUP1871" s="84"/>
      <c r="MUQ1871" s="84"/>
      <c r="MUR1871" s="84"/>
      <c r="MUS1871" s="84"/>
      <c r="MUT1871" s="84"/>
      <c r="MUU1871" s="84"/>
      <c r="MUV1871" s="84"/>
      <c r="MUW1871" s="84"/>
      <c r="MUX1871" s="84"/>
      <c r="MUY1871" s="84"/>
      <c r="MUZ1871" s="84"/>
      <c r="MVA1871" s="84"/>
      <c r="MVB1871" s="84"/>
      <c r="MVC1871" s="84"/>
      <c r="MVD1871" s="84"/>
      <c r="MVE1871" s="84"/>
      <c r="MVF1871" s="84"/>
      <c r="MVG1871" s="84"/>
      <c r="MVH1871" s="84"/>
      <c r="MVI1871" s="84"/>
      <c r="MVJ1871" s="84"/>
      <c r="MVK1871" s="84"/>
      <c r="MVL1871" s="84"/>
      <c r="MVM1871" s="84"/>
      <c r="MVN1871" s="84"/>
      <c r="MVO1871" s="84"/>
      <c r="MVP1871" s="84"/>
      <c r="MVQ1871" s="84"/>
      <c r="MVR1871" s="84"/>
      <c r="MVS1871" s="84"/>
      <c r="MVT1871" s="84"/>
      <c r="MVU1871" s="84"/>
      <c r="MVV1871" s="84"/>
      <c r="MVW1871" s="84"/>
      <c r="MVX1871" s="84"/>
      <c r="MVY1871" s="84"/>
      <c r="MVZ1871" s="84"/>
      <c r="MWA1871" s="84"/>
      <c r="MWB1871" s="84"/>
      <c r="MWC1871" s="84"/>
      <c r="MWD1871" s="84"/>
      <c r="MWE1871" s="84"/>
      <c r="MWF1871" s="84"/>
      <c r="MWG1871" s="84"/>
      <c r="MWH1871" s="84"/>
      <c r="MWI1871" s="84"/>
      <c r="MWJ1871" s="84"/>
      <c r="MWK1871" s="84"/>
      <c r="MWL1871" s="84"/>
      <c r="MWM1871" s="84"/>
      <c r="MWN1871" s="84"/>
      <c r="MWO1871" s="84"/>
      <c r="MWP1871" s="84"/>
      <c r="MWQ1871" s="84"/>
      <c r="MWR1871" s="84"/>
      <c r="MWS1871" s="84"/>
      <c r="MWT1871" s="84"/>
      <c r="MWU1871" s="84"/>
      <c r="MWV1871" s="84"/>
      <c r="MWW1871" s="84"/>
      <c r="MWX1871" s="84"/>
      <c r="MWY1871" s="84"/>
      <c r="MWZ1871" s="84"/>
      <c r="MXA1871" s="84"/>
      <c r="MXB1871" s="84"/>
      <c r="MXC1871" s="84"/>
      <c r="MXD1871" s="84"/>
      <c r="MXE1871" s="84"/>
      <c r="MXF1871" s="84"/>
      <c r="MXG1871" s="84"/>
      <c r="MXH1871" s="84"/>
      <c r="MXI1871" s="84"/>
      <c r="MXJ1871" s="84"/>
      <c r="MXK1871" s="84"/>
      <c r="MXL1871" s="84"/>
      <c r="MXM1871" s="84"/>
      <c r="MXN1871" s="84"/>
      <c r="MXO1871" s="84"/>
      <c r="MXP1871" s="84"/>
      <c r="MXQ1871" s="84"/>
      <c r="MXR1871" s="84"/>
      <c r="MXS1871" s="84"/>
      <c r="MXT1871" s="84"/>
      <c r="MXU1871" s="84"/>
      <c r="MXV1871" s="84"/>
      <c r="MXW1871" s="84"/>
      <c r="MXX1871" s="84"/>
      <c r="MXY1871" s="84"/>
      <c r="MXZ1871" s="84"/>
      <c r="MYA1871" s="84"/>
      <c r="MYB1871" s="84"/>
      <c r="MYC1871" s="84"/>
      <c r="MYD1871" s="84"/>
      <c r="MYE1871" s="84"/>
      <c r="MYF1871" s="84"/>
      <c r="MYG1871" s="84"/>
      <c r="MYH1871" s="84"/>
      <c r="MYI1871" s="84"/>
      <c r="MYJ1871" s="84"/>
      <c r="MYK1871" s="84"/>
      <c r="MYL1871" s="84"/>
      <c r="MYM1871" s="84"/>
      <c r="MYN1871" s="84"/>
      <c r="MYO1871" s="84"/>
      <c r="MYP1871" s="84"/>
      <c r="MYQ1871" s="84"/>
      <c r="MYR1871" s="84"/>
      <c r="MYS1871" s="84"/>
      <c r="MYT1871" s="84"/>
      <c r="MYU1871" s="84"/>
      <c r="MYV1871" s="84"/>
      <c r="MYW1871" s="84"/>
      <c r="MYX1871" s="84"/>
      <c r="MYY1871" s="84"/>
      <c r="MYZ1871" s="84"/>
      <c r="MZA1871" s="84"/>
      <c r="MZB1871" s="84"/>
      <c r="MZC1871" s="84"/>
      <c r="MZD1871" s="84"/>
      <c r="MZE1871" s="84"/>
      <c r="MZF1871" s="84"/>
      <c r="MZG1871" s="84"/>
      <c r="MZH1871" s="84"/>
      <c r="MZI1871" s="84"/>
      <c r="MZJ1871" s="84"/>
      <c r="MZK1871" s="84"/>
      <c r="MZL1871" s="84"/>
      <c r="MZM1871" s="84"/>
      <c r="MZN1871" s="84"/>
      <c r="MZO1871" s="84"/>
      <c r="MZP1871" s="84"/>
      <c r="MZQ1871" s="84"/>
      <c r="MZR1871" s="84"/>
      <c r="MZS1871" s="84"/>
      <c r="MZT1871" s="84"/>
      <c r="MZU1871" s="84"/>
      <c r="MZV1871" s="84"/>
      <c r="MZW1871" s="84"/>
      <c r="MZX1871" s="84"/>
      <c r="MZY1871" s="84"/>
      <c r="MZZ1871" s="84"/>
      <c r="NAA1871" s="84"/>
      <c r="NAB1871" s="84"/>
      <c r="NAC1871" s="84"/>
      <c r="NAD1871" s="84"/>
      <c r="NAE1871" s="84"/>
      <c r="NAF1871" s="84"/>
      <c r="NAG1871" s="84"/>
      <c r="NAH1871" s="84"/>
      <c r="NAI1871" s="84"/>
      <c r="NAJ1871" s="84"/>
      <c r="NAK1871" s="84"/>
      <c r="NAL1871" s="84"/>
      <c r="NAM1871" s="84"/>
      <c r="NAN1871" s="84"/>
      <c r="NAO1871" s="84"/>
      <c r="NAP1871" s="84"/>
      <c r="NAQ1871" s="84"/>
      <c r="NAR1871" s="84"/>
      <c r="NAS1871" s="84"/>
      <c r="NAT1871" s="84"/>
      <c r="NAU1871" s="84"/>
      <c r="NAV1871" s="84"/>
      <c r="NAW1871" s="84"/>
      <c r="NAX1871" s="84"/>
      <c r="NAY1871" s="84"/>
      <c r="NAZ1871" s="84"/>
      <c r="NBA1871" s="84"/>
      <c r="NBB1871" s="84"/>
      <c r="NBC1871" s="84"/>
      <c r="NBD1871" s="84"/>
      <c r="NBE1871" s="84"/>
      <c r="NBF1871" s="84"/>
      <c r="NBG1871" s="84"/>
      <c r="NBH1871" s="84"/>
      <c r="NBI1871" s="84"/>
      <c r="NBJ1871" s="84"/>
      <c r="NBK1871" s="84"/>
      <c r="NBL1871" s="84"/>
      <c r="NBM1871" s="84"/>
      <c r="NBN1871" s="84"/>
      <c r="NBO1871" s="84"/>
      <c r="NBP1871" s="84"/>
      <c r="NBQ1871" s="84"/>
      <c r="NBR1871" s="84"/>
      <c r="NBS1871" s="84"/>
      <c r="NBT1871" s="84"/>
      <c r="NBU1871" s="84"/>
      <c r="NBV1871" s="84"/>
      <c r="NBW1871" s="84"/>
      <c r="NBX1871" s="84"/>
      <c r="NBY1871" s="84"/>
      <c r="NBZ1871" s="84"/>
      <c r="NCA1871" s="84"/>
      <c r="NCB1871" s="84"/>
      <c r="NCC1871" s="84"/>
      <c r="NCD1871" s="84"/>
      <c r="NCE1871" s="84"/>
      <c r="NCF1871" s="84"/>
      <c r="NCG1871" s="84"/>
      <c r="NCH1871" s="84"/>
      <c r="NCI1871" s="84"/>
      <c r="NCJ1871" s="84"/>
      <c r="NCK1871" s="84"/>
      <c r="NCL1871" s="84"/>
      <c r="NCM1871" s="84"/>
      <c r="NCN1871" s="84"/>
      <c r="NCO1871" s="84"/>
      <c r="NCP1871" s="84"/>
      <c r="NCQ1871" s="84"/>
      <c r="NCR1871" s="84"/>
      <c r="NCS1871" s="84"/>
      <c r="NCT1871" s="84"/>
      <c r="NCU1871" s="84"/>
      <c r="NCV1871" s="84"/>
      <c r="NCW1871" s="84"/>
      <c r="NCX1871" s="84"/>
      <c r="NCY1871" s="84"/>
      <c r="NCZ1871" s="84"/>
      <c r="NDA1871" s="84"/>
      <c r="NDB1871" s="84"/>
      <c r="NDC1871" s="84"/>
      <c r="NDD1871" s="84"/>
      <c r="NDE1871" s="84"/>
      <c r="NDF1871" s="84"/>
      <c r="NDG1871" s="84"/>
      <c r="NDH1871" s="84"/>
      <c r="NDI1871" s="84"/>
      <c r="NDJ1871" s="84"/>
      <c r="NDK1871" s="84"/>
      <c r="NDL1871" s="84"/>
      <c r="NDM1871" s="84"/>
      <c r="NDN1871" s="84"/>
      <c r="NDO1871" s="84"/>
      <c r="NDP1871" s="84"/>
      <c r="NDQ1871" s="84"/>
      <c r="NDR1871" s="84"/>
      <c r="NDS1871" s="84"/>
      <c r="NDT1871" s="84"/>
      <c r="NDU1871" s="84"/>
      <c r="NDV1871" s="84"/>
      <c r="NDW1871" s="84"/>
      <c r="NDX1871" s="84"/>
      <c r="NDY1871" s="84"/>
      <c r="NDZ1871" s="84"/>
      <c r="NEA1871" s="84"/>
      <c r="NEB1871" s="84"/>
      <c r="NEC1871" s="84"/>
      <c r="NED1871" s="84"/>
      <c r="NEE1871" s="84"/>
      <c r="NEF1871" s="84"/>
      <c r="NEG1871" s="84"/>
      <c r="NEH1871" s="84"/>
      <c r="NEI1871" s="84"/>
      <c r="NEJ1871" s="84"/>
      <c r="NEK1871" s="84"/>
      <c r="NEL1871" s="84"/>
      <c r="NEM1871" s="84"/>
      <c r="NEN1871" s="84"/>
      <c r="NEO1871" s="84"/>
      <c r="NEP1871" s="84"/>
      <c r="NEQ1871" s="84"/>
      <c r="NER1871" s="84"/>
      <c r="NES1871" s="84"/>
      <c r="NET1871" s="84"/>
      <c r="NEU1871" s="84"/>
      <c r="NEV1871" s="84"/>
      <c r="NEW1871" s="84"/>
      <c r="NEX1871" s="84"/>
      <c r="NEY1871" s="84"/>
      <c r="NEZ1871" s="84"/>
      <c r="NFA1871" s="84"/>
      <c r="NFB1871" s="84"/>
      <c r="NFC1871" s="84"/>
      <c r="NFD1871" s="84"/>
      <c r="NFE1871" s="84"/>
      <c r="NFF1871" s="84"/>
      <c r="NFG1871" s="84"/>
      <c r="NFH1871" s="84"/>
      <c r="NFI1871" s="84"/>
      <c r="NFJ1871" s="84"/>
      <c r="NFK1871" s="84"/>
      <c r="NFL1871" s="84"/>
      <c r="NFM1871" s="84"/>
      <c r="NFN1871" s="84"/>
      <c r="NFO1871" s="84"/>
      <c r="NFP1871" s="84"/>
      <c r="NFQ1871" s="84"/>
      <c r="NFR1871" s="84"/>
      <c r="NFS1871" s="84"/>
      <c r="NFT1871" s="84"/>
      <c r="NFU1871" s="84"/>
      <c r="NFV1871" s="84"/>
      <c r="NFW1871" s="84"/>
      <c r="NFX1871" s="84"/>
      <c r="NFY1871" s="84"/>
      <c r="NFZ1871" s="84"/>
      <c r="NGA1871" s="84"/>
      <c r="NGB1871" s="84"/>
      <c r="NGC1871" s="84"/>
      <c r="NGD1871" s="84"/>
      <c r="NGE1871" s="84"/>
      <c r="NGF1871" s="84"/>
      <c r="NGG1871" s="84"/>
      <c r="NGH1871" s="84"/>
      <c r="NGI1871" s="84"/>
      <c r="NGJ1871" s="84"/>
      <c r="NGK1871" s="84"/>
      <c r="NGL1871" s="84"/>
      <c r="NGM1871" s="84"/>
      <c r="NGN1871" s="84"/>
      <c r="NGO1871" s="84"/>
      <c r="NGP1871" s="84"/>
      <c r="NGQ1871" s="84"/>
      <c r="NGR1871" s="84"/>
      <c r="NGS1871" s="84"/>
      <c r="NGT1871" s="84"/>
      <c r="NGU1871" s="84"/>
      <c r="NGV1871" s="84"/>
      <c r="NGW1871" s="84"/>
      <c r="NGX1871" s="84"/>
      <c r="NGY1871" s="84"/>
      <c r="NGZ1871" s="84"/>
      <c r="NHA1871" s="84"/>
      <c r="NHB1871" s="84"/>
      <c r="NHC1871" s="84"/>
      <c r="NHD1871" s="84"/>
      <c r="NHE1871" s="84"/>
      <c r="NHF1871" s="84"/>
      <c r="NHG1871" s="84"/>
      <c r="NHH1871" s="84"/>
      <c r="NHI1871" s="84"/>
      <c r="NHJ1871" s="84"/>
      <c r="NHK1871" s="84"/>
      <c r="NHL1871" s="84"/>
      <c r="NHM1871" s="84"/>
      <c r="NHN1871" s="84"/>
      <c r="NHO1871" s="84"/>
      <c r="NHP1871" s="84"/>
      <c r="NHQ1871" s="84"/>
      <c r="NHR1871" s="84"/>
      <c r="NHS1871" s="84"/>
      <c r="NHT1871" s="84"/>
      <c r="NHU1871" s="84"/>
      <c r="NHV1871" s="84"/>
      <c r="NHW1871" s="84"/>
      <c r="NHX1871" s="84"/>
      <c r="NHY1871" s="84"/>
      <c r="NHZ1871" s="84"/>
      <c r="NIA1871" s="84"/>
      <c r="NIB1871" s="84"/>
      <c r="NIC1871" s="84"/>
      <c r="NID1871" s="84"/>
      <c r="NIE1871" s="84"/>
      <c r="NIF1871" s="84"/>
      <c r="NIG1871" s="84"/>
      <c r="NIH1871" s="84"/>
      <c r="NII1871" s="84"/>
      <c r="NIJ1871" s="84"/>
      <c r="NIK1871" s="84"/>
      <c r="NIL1871" s="84"/>
      <c r="NIM1871" s="84"/>
      <c r="NIN1871" s="84"/>
      <c r="NIO1871" s="84"/>
      <c r="NIP1871" s="84"/>
      <c r="NIQ1871" s="84"/>
      <c r="NIR1871" s="84"/>
      <c r="NIS1871" s="84"/>
      <c r="NIT1871" s="84"/>
      <c r="NIU1871" s="84"/>
      <c r="NIV1871" s="84"/>
      <c r="NIW1871" s="84"/>
      <c r="NIX1871" s="84"/>
      <c r="NIY1871" s="84"/>
      <c r="NIZ1871" s="84"/>
      <c r="NJA1871" s="84"/>
      <c r="NJB1871" s="84"/>
      <c r="NJC1871" s="84"/>
      <c r="NJD1871" s="84"/>
      <c r="NJE1871" s="84"/>
      <c r="NJF1871" s="84"/>
      <c r="NJG1871" s="84"/>
      <c r="NJH1871" s="84"/>
      <c r="NJI1871" s="84"/>
      <c r="NJJ1871" s="84"/>
      <c r="NJK1871" s="84"/>
      <c r="NJL1871" s="84"/>
      <c r="NJM1871" s="84"/>
      <c r="NJN1871" s="84"/>
      <c r="NJO1871" s="84"/>
      <c r="NJP1871" s="84"/>
      <c r="NJQ1871" s="84"/>
      <c r="NJR1871" s="84"/>
      <c r="NJS1871" s="84"/>
      <c r="NJT1871" s="84"/>
      <c r="NJU1871" s="84"/>
      <c r="NJV1871" s="84"/>
      <c r="NJW1871" s="84"/>
      <c r="NJX1871" s="84"/>
      <c r="NJY1871" s="84"/>
      <c r="NJZ1871" s="84"/>
      <c r="NKA1871" s="84"/>
      <c r="NKB1871" s="84"/>
      <c r="NKC1871" s="84"/>
      <c r="NKD1871" s="84"/>
      <c r="NKE1871" s="84"/>
      <c r="NKF1871" s="84"/>
      <c r="NKG1871" s="84"/>
      <c r="NKH1871" s="84"/>
      <c r="NKI1871" s="84"/>
      <c r="NKJ1871" s="84"/>
      <c r="NKK1871" s="84"/>
      <c r="NKL1871" s="84"/>
      <c r="NKM1871" s="84"/>
      <c r="NKN1871" s="84"/>
      <c r="NKO1871" s="84"/>
      <c r="NKP1871" s="84"/>
      <c r="NKQ1871" s="84"/>
      <c r="NKR1871" s="84"/>
      <c r="NKS1871" s="84"/>
      <c r="NKT1871" s="84"/>
      <c r="NKU1871" s="84"/>
      <c r="NKV1871" s="84"/>
      <c r="NKW1871" s="84"/>
      <c r="NKX1871" s="84"/>
      <c r="NKY1871" s="84"/>
      <c r="NKZ1871" s="84"/>
      <c r="NLA1871" s="84"/>
      <c r="NLB1871" s="84"/>
      <c r="NLC1871" s="84"/>
      <c r="NLD1871" s="84"/>
      <c r="NLE1871" s="84"/>
      <c r="NLF1871" s="84"/>
      <c r="NLG1871" s="84"/>
      <c r="NLH1871" s="84"/>
      <c r="NLI1871" s="84"/>
      <c r="NLJ1871" s="84"/>
      <c r="NLK1871" s="84"/>
      <c r="NLL1871" s="84"/>
      <c r="NLM1871" s="84"/>
      <c r="NLN1871" s="84"/>
      <c r="NLO1871" s="84"/>
      <c r="NLP1871" s="84"/>
      <c r="NLQ1871" s="84"/>
      <c r="NLR1871" s="84"/>
      <c r="NLS1871" s="84"/>
      <c r="NLT1871" s="84"/>
      <c r="NLU1871" s="84"/>
      <c r="NLV1871" s="84"/>
      <c r="NLW1871" s="84"/>
      <c r="NLX1871" s="84"/>
      <c r="NLY1871" s="84"/>
      <c r="NLZ1871" s="84"/>
      <c r="NMA1871" s="84"/>
      <c r="NMB1871" s="84"/>
      <c r="NMC1871" s="84"/>
      <c r="NMD1871" s="84"/>
      <c r="NME1871" s="84"/>
      <c r="NMF1871" s="84"/>
      <c r="NMG1871" s="84"/>
      <c r="NMH1871" s="84"/>
      <c r="NMI1871" s="84"/>
      <c r="NMJ1871" s="84"/>
      <c r="NMK1871" s="84"/>
      <c r="NML1871" s="84"/>
      <c r="NMM1871" s="84"/>
      <c r="NMN1871" s="84"/>
      <c r="NMO1871" s="84"/>
      <c r="NMP1871" s="84"/>
      <c r="NMQ1871" s="84"/>
      <c r="NMR1871" s="84"/>
      <c r="NMS1871" s="84"/>
      <c r="NMT1871" s="84"/>
      <c r="NMU1871" s="84"/>
      <c r="NMV1871" s="84"/>
      <c r="NMW1871" s="84"/>
      <c r="NMX1871" s="84"/>
      <c r="NMY1871" s="84"/>
      <c r="NMZ1871" s="84"/>
      <c r="NNA1871" s="84"/>
      <c r="NNB1871" s="84"/>
      <c r="NNC1871" s="84"/>
      <c r="NND1871" s="84"/>
      <c r="NNE1871" s="84"/>
      <c r="NNF1871" s="84"/>
      <c r="NNG1871" s="84"/>
      <c r="NNH1871" s="84"/>
      <c r="NNI1871" s="84"/>
      <c r="NNJ1871" s="84"/>
      <c r="NNK1871" s="84"/>
      <c r="NNL1871" s="84"/>
      <c r="NNM1871" s="84"/>
      <c r="NNN1871" s="84"/>
      <c r="NNO1871" s="84"/>
      <c r="NNP1871" s="84"/>
      <c r="NNQ1871" s="84"/>
      <c r="NNR1871" s="84"/>
      <c r="NNS1871" s="84"/>
      <c r="NNT1871" s="84"/>
      <c r="NNU1871" s="84"/>
      <c r="NNV1871" s="84"/>
      <c r="NNW1871" s="84"/>
      <c r="NNX1871" s="84"/>
      <c r="NNY1871" s="84"/>
      <c r="NNZ1871" s="84"/>
      <c r="NOA1871" s="84"/>
      <c r="NOB1871" s="84"/>
      <c r="NOC1871" s="84"/>
      <c r="NOD1871" s="84"/>
      <c r="NOE1871" s="84"/>
      <c r="NOF1871" s="84"/>
      <c r="NOG1871" s="84"/>
      <c r="NOH1871" s="84"/>
      <c r="NOI1871" s="84"/>
      <c r="NOJ1871" s="84"/>
      <c r="NOK1871" s="84"/>
      <c r="NOL1871" s="84"/>
      <c r="NOM1871" s="84"/>
      <c r="NON1871" s="84"/>
      <c r="NOO1871" s="84"/>
      <c r="NOP1871" s="84"/>
      <c r="NOQ1871" s="84"/>
      <c r="NOR1871" s="84"/>
      <c r="NOS1871" s="84"/>
      <c r="NOT1871" s="84"/>
      <c r="NOU1871" s="84"/>
      <c r="NOV1871" s="84"/>
      <c r="NOW1871" s="84"/>
      <c r="NOX1871" s="84"/>
      <c r="NOY1871" s="84"/>
      <c r="NOZ1871" s="84"/>
      <c r="NPA1871" s="84"/>
      <c r="NPB1871" s="84"/>
      <c r="NPC1871" s="84"/>
      <c r="NPD1871" s="84"/>
      <c r="NPE1871" s="84"/>
      <c r="NPF1871" s="84"/>
      <c r="NPG1871" s="84"/>
      <c r="NPH1871" s="84"/>
      <c r="NPI1871" s="84"/>
      <c r="NPJ1871" s="84"/>
      <c r="NPK1871" s="84"/>
      <c r="NPL1871" s="84"/>
      <c r="NPM1871" s="84"/>
      <c r="NPN1871" s="84"/>
      <c r="NPO1871" s="84"/>
      <c r="NPP1871" s="84"/>
      <c r="NPQ1871" s="84"/>
      <c r="NPR1871" s="84"/>
      <c r="NPS1871" s="84"/>
      <c r="NPT1871" s="84"/>
      <c r="NPU1871" s="84"/>
      <c r="NPV1871" s="84"/>
      <c r="NPW1871" s="84"/>
      <c r="NPX1871" s="84"/>
      <c r="NPY1871" s="84"/>
      <c r="NPZ1871" s="84"/>
      <c r="NQA1871" s="84"/>
      <c r="NQB1871" s="84"/>
      <c r="NQC1871" s="84"/>
      <c r="NQD1871" s="84"/>
      <c r="NQE1871" s="84"/>
      <c r="NQF1871" s="84"/>
      <c r="NQG1871" s="84"/>
      <c r="NQH1871" s="84"/>
      <c r="NQI1871" s="84"/>
      <c r="NQJ1871" s="84"/>
      <c r="NQK1871" s="84"/>
      <c r="NQL1871" s="84"/>
      <c r="NQM1871" s="84"/>
      <c r="NQN1871" s="84"/>
      <c r="NQO1871" s="84"/>
      <c r="NQP1871" s="84"/>
      <c r="NQQ1871" s="84"/>
      <c r="NQR1871" s="84"/>
      <c r="NQS1871" s="84"/>
      <c r="NQT1871" s="84"/>
      <c r="NQU1871" s="84"/>
      <c r="NQV1871" s="84"/>
      <c r="NQW1871" s="84"/>
      <c r="NQX1871" s="84"/>
      <c r="NQY1871" s="84"/>
      <c r="NQZ1871" s="84"/>
      <c r="NRA1871" s="84"/>
      <c r="NRB1871" s="84"/>
      <c r="NRC1871" s="84"/>
      <c r="NRD1871" s="84"/>
      <c r="NRE1871" s="84"/>
      <c r="NRF1871" s="84"/>
      <c r="NRG1871" s="84"/>
      <c r="NRH1871" s="84"/>
      <c r="NRI1871" s="84"/>
      <c r="NRJ1871" s="84"/>
      <c r="NRK1871" s="84"/>
      <c r="NRL1871" s="84"/>
      <c r="NRM1871" s="84"/>
      <c r="NRN1871" s="84"/>
      <c r="NRO1871" s="84"/>
      <c r="NRP1871" s="84"/>
      <c r="NRQ1871" s="84"/>
      <c r="NRR1871" s="84"/>
      <c r="NRS1871" s="84"/>
      <c r="NRT1871" s="84"/>
      <c r="NRU1871" s="84"/>
      <c r="NRV1871" s="84"/>
      <c r="NRW1871" s="84"/>
      <c r="NRX1871" s="84"/>
      <c r="NRY1871" s="84"/>
      <c r="NRZ1871" s="84"/>
      <c r="NSA1871" s="84"/>
      <c r="NSB1871" s="84"/>
      <c r="NSC1871" s="84"/>
      <c r="NSD1871" s="84"/>
      <c r="NSE1871" s="84"/>
      <c r="NSF1871" s="84"/>
      <c r="NSG1871" s="84"/>
      <c r="NSH1871" s="84"/>
      <c r="NSI1871" s="84"/>
      <c r="NSJ1871" s="84"/>
      <c r="NSK1871" s="84"/>
      <c r="NSL1871" s="84"/>
      <c r="NSM1871" s="84"/>
      <c r="NSN1871" s="84"/>
      <c r="NSO1871" s="84"/>
      <c r="NSP1871" s="84"/>
      <c r="NSQ1871" s="84"/>
      <c r="NSR1871" s="84"/>
      <c r="NSS1871" s="84"/>
      <c r="NST1871" s="84"/>
      <c r="NSU1871" s="84"/>
      <c r="NSV1871" s="84"/>
      <c r="NSW1871" s="84"/>
      <c r="NSX1871" s="84"/>
      <c r="NSY1871" s="84"/>
      <c r="NSZ1871" s="84"/>
      <c r="NTA1871" s="84"/>
      <c r="NTB1871" s="84"/>
      <c r="NTC1871" s="84"/>
      <c r="NTD1871" s="84"/>
      <c r="NTE1871" s="84"/>
      <c r="NTF1871" s="84"/>
      <c r="NTG1871" s="84"/>
      <c r="NTH1871" s="84"/>
      <c r="NTI1871" s="84"/>
      <c r="NTJ1871" s="84"/>
      <c r="NTK1871" s="84"/>
      <c r="NTL1871" s="84"/>
      <c r="NTM1871" s="84"/>
      <c r="NTN1871" s="84"/>
      <c r="NTO1871" s="84"/>
      <c r="NTP1871" s="84"/>
      <c r="NTQ1871" s="84"/>
      <c r="NTR1871" s="84"/>
      <c r="NTS1871" s="84"/>
      <c r="NTT1871" s="84"/>
      <c r="NTU1871" s="84"/>
      <c r="NTV1871" s="84"/>
      <c r="NTW1871" s="84"/>
      <c r="NTX1871" s="84"/>
      <c r="NTY1871" s="84"/>
      <c r="NTZ1871" s="84"/>
      <c r="NUA1871" s="84"/>
      <c r="NUB1871" s="84"/>
      <c r="NUC1871" s="84"/>
      <c r="NUD1871" s="84"/>
      <c r="NUE1871" s="84"/>
      <c r="NUF1871" s="84"/>
      <c r="NUG1871" s="84"/>
      <c r="NUH1871" s="84"/>
      <c r="NUI1871" s="84"/>
      <c r="NUJ1871" s="84"/>
      <c r="NUK1871" s="84"/>
      <c r="NUL1871" s="84"/>
      <c r="NUM1871" s="84"/>
      <c r="NUN1871" s="84"/>
      <c r="NUO1871" s="84"/>
      <c r="NUP1871" s="84"/>
      <c r="NUQ1871" s="84"/>
      <c r="NUR1871" s="84"/>
      <c r="NUS1871" s="84"/>
      <c r="NUT1871" s="84"/>
      <c r="NUU1871" s="84"/>
      <c r="NUV1871" s="84"/>
      <c r="NUW1871" s="84"/>
      <c r="NUX1871" s="84"/>
      <c r="NUY1871" s="84"/>
      <c r="NUZ1871" s="84"/>
      <c r="NVA1871" s="84"/>
      <c r="NVB1871" s="84"/>
      <c r="NVC1871" s="84"/>
      <c r="NVD1871" s="84"/>
      <c r="NVE1871" s="84"/>
      <c r="NVF1871" s="84"/>
      <c r="NVG1871" s="84"/>
      <c r="NVH1871" s="84"/>
      <c r="NVI1871" s="84"/>
      <c r="NVJ1871" s="84"/>
      <c r="NVK1871" s="84"/>
      <c r="NVL1871" s="84"/>
      <c r="NVM1871" s="84"/>
      <c r="NVN1871" s="84"/>
      <c r="NVO1871" s="84"/>
      <c r="NVP1871" s="84"/>
      <c r="NVQ1871" s="84"/>
      <c r="NVR1871" s="84"/>
      <c r="NVS1871" s="84"/>
      <c r="NVT1871" s="84"/>
      <c r="NVU1871" s="84"/>
      <c r="NVV1871" s="84"/>
      <c r="NVW1871" s="84"/>
      <c r="NVX1871" s="84"/>
      <c r="NVY1871" s="84"/>
      <c r="NVZ1871" s="84"/>
      <c r="NWA1871" s="84"/>
      <c r="NWB1871" s="84"/>
      <c r="NWC1871" s="84"/>
      <c r="NWD1871" s="84"/>
      <c r="NWE1871" s="84"/>
      <c r="NWF1871" s="84"/>
      <c r="NWG1871" s="84"/>
      <c r="NWH1871" s="84"/>
      <c r="NWI1871" s="84"/>
      <c r="NWJ1871" s="84"/>
      <c r="NWK1871" s="84"/>
      <c r="NWL1871" s="84"/>
      <c r="NWM1871" s="84"/>
      <c r="NWN1871" s="84"/>
      <c r="NWO1871" s="84"/>
      <c r="NWP1871" s="84"/>
      <c r="NWQ1871" s="84"/>
      <c r="NWR1871" s="84"/>
      <c r="NWS1871" s="84"/>
      <c r="NWT1871" s="84"/>
      <c r="NWU1871" s="84"/>
      <c r="NWV1871" s="84"/>
      <c r="NWW1871" s="84"/>
      <c r="NWX1871" s="84"/>
      <c r="NWY1871" s="84"/>
      <c r="NWZ1871" s="84"/>
      <c r="NXA1871" s="84"/>
      <c r="NXB1871" s="84"/>
      <c r="NXC1871" s="84"/>
      <c r="NXD1871" s="84"/>
      <c r="NXE1871" s="84"/>
      <c r="NXF1871" s="84"/>
      <c r="NXG1871" s="84"/>
      <c r="NXH1871" s="84"/>
      <c r="NXI1871" s="84"/>
      <c r="NXJ1871" s="84"/>
      <c r="NXK1871" s="84"/>
      <c r="NXL1871" s="84"/>
      <c r="NXM1871" s="84"/>
      <c r="NXN1871" s="84"/>
      <c r="NXO1871" s="84"/>
      <c r="NXP1871" s="84"/>
      <c r="NXQ1871" s="84"/>
      <c r="NXR1871" s="84"/>
      <c r="NXS1871" s="84"/>
      <c r="NXT1871" s="84"/>
      <c r="NXU1871" s="84"/>
      <c r="NXV1871" s="84"/>
      <c r="NXW1871" s="84"/>
      <c r="NXX1871" s="84"/>
      <c r="NXY1871" s="84"/>
      <c r="NXZ1871" s="84"/>
      <c r="NYA1871" s="84"/>
      <c r="NYB1871" s="84"/>
      <c r="NYC1871" s="84"/>
      <c r="NYD1871" s="84"/>
      <c r="NYE1871" s="84"/>
      <c r="NYF1871" s="84"/>
      <c r="NYG1871" s="84"/>
      <c r="NYH1871" s="84"/>
      <c r="NYI1871" s="84"/>
      <c r="NYJ1871" s="84"/>
      <c r="NYK1871" s="84"/>
      <c r="NYL1871" s="84"/>
      <c r="NYM1871" s="84"/>
      <c r="NYN1871" s="84"/>
      <c r="NYO1871" s="84"/>
      <c r="NYP1871" s="84"/>
      <c r="NYQ1871" s="84"/>
      <c r="NYR1871" s="84"/>
      <c r="NYS1871" s="84"/>
      <c r="NYT1871" s="84"/>
      <c r="NYU1871" s="84"/>
      <c r="NYV1871" s="84"/>
      <c r="NYW1871" s="84"/>
      <c r="NYX1871" s="84"/>
      <c r="NYY1871" s="84"/>
      <c r="NYZ1871" s="84"/>
      <c r="NZA1871" s="84"/>
      <c r="NZB1871" s="84"/>
      <c r="NZC1871" s="84"/>
      <c r="NZD1871" s="84"/>
      <c r="NZE1871" s="84"/>
      <c r="NZF1871" s="84"/>
      <c r="NZG1871" s="84"/>
      <c r="NZH1871" s="84"/>
      <c r="NZI1871" s="84"/>
      <c r="NZJ1871" s="84"/>
      <c r="NZK1871" s="84"/>
      <c r="NZL1871" s="84"/>
      <c r="NZM1871" s="84"/>
      <c r="NZN1871" s="84"/>
      <c r="NZO1871" s="84"/>
      <c r="NZP1871" s="84"/>
      <c r="NZQ1871" s="84"/>
      <c r="NZR1871" s="84"/>
      <c r="NZS1871" s="84"/>
      <c r="NZT1871" s="84"/>
      <c r="NZU1871" s="84"/>
      <c r="NZV1871" s="84"/>
      <c r="NZW1871" s="84"/>
      <c r="NZX1871" s="84"/>
      <c r="NZY1871" s="84"/>
      <c r="NZZ1871" s="84"/>
      <c r="OAA1871" s="84"/>
      <c r="OAB1871" s="84"/>
      <c r="OAC1871" s="84"/>
      <c r="OAD1871" s="84"/>
      <c r="OAE1871" s="84"/>
      <c r="OAF1871" s="84"/>
      <c r="OAG1871" s="84"/>
      <c r="OAH1871" s="84"/>
      <c r="OAI1871" s="84"/>
      <c r="OAJ1871" s="84"/>
      <c r="OAK1871" s="84"/>
      <c r="OAL1871" s="84"/>
      <c r="OAM1871" s="84"/>
      <c r="OAN1871" s="84"/>
      <c r="OAO1871" s="84"/>
      <c r="OAP1871" s="84"/>
      <c r="OAQ1871" s="84"/>
      <c r="OAR1871" s="84"/>
      <c r="OAS1871" s="84"/>
      <c r="OAT1871" s="84"/>
      <c r="OAU1871" s="84"/>
      <c r="OAV1871" s="84"/>
      <c r="OAW1871" s="84"/>
      <c r="OAX1871" s="84"/>
      <c r="OAY1871" s="84"/>
      <c r="OAZ1871" s="84"/>
      <c r="OBA1871" s="84"/>
      <c r="OBB1871" s="84"/>
      <c r="OBC1871" s="84"/>
      <c r="OBD1871" s="84"/>
      <c r="OBE1871" s="84"/>
      <c r="OBF1871" s="84"/>
      <c r="OBG1871" s="84"/>
      <c r="OBH1871" s="84"/>
      <c r="OBI1871" s="84"/>
      <c r="OBJ1871" s="84"/>
      <c r="OBK1871" s="84"/>
      <c r="OBL1871" s="84"/>
      <c r="OBM1871" s="84"/>
      <c r="OBN1871" s="84"/>
      <c r="OBO1871" s="84"/>
      <c r="OBP1871" s="84"/>
      <c r="OBQ1871" s="84"/>
      <c r="OBR1871" s="84"/>
      <c r="OBS1871" s="84"/>
      <c r="OBT1871" s="84"/>
      <c r="OBU1871" s="84"/>
      <c r="OBV1871" s="84"/>
      <c r="OBW1871" s="84"/>
      <c r="OBX1871" s="84"/>
      <c r="OBY1871" s="84"/>
      <c r="OBZ1871" s="84"/>
      <c r="OCA1871" s="84"/>
      <c r="OCB1871" s="84"/>
      <c r="OCC1871" s="84"/>
      <c r="OCD1871" s="84"/>
      <c r="OCE1871" s="84"/>
      <c r="OCF1871" s="84"/>
      <c r="OCG1871" s="84"/>
      <c r="OCH1871" s="84"/>
      <c r="OCI1871" s="84"/>
      <c r="OCJ1871" s="84"/>
      <c r="OCK1871" s="84"/>
      <c r="OCL1871" s="84"/>
      <c r="OCM1871" s="84"/>
      <c r="OCN1871" s="84"/>
      <c r="OCO1871" s="84"/>
      <c r="OCP1871" s="84"/>
      <c r="OCQ1871" s="84"/>
      <c r="OCR1871" s="84"/>
      <c r="OCS1871" s="84"/>
      <c r="OCT1871" s="84"/>
      <c r="OCU1871" s="84"/>
      <c r="OCV1871" s="84"/>
      <c r="OCW1871" s="84"/>
      <c r="OCX1871" s="84"/>
      <c r="OCY1871" s="84"/>
      <c r="OCZ1871" s="84"/>
      <c r="ODA1871" s="84"/>
      <c r="ODB1871" s="84"/>
      <c r="ODC1871" s="84"/>
      <c r="ODD1871" s="84"/>
      <c r="ODE1871" s="84"/>
      <c r="ODF1871" s="84"/>
      <c r="ODG1871" s="84"/>
      <c r="ODH1871" s="84"/>
      <c r="ODI1871" s="84"/>
      <c r="ODJ1871" s="84"/>
      <c r="ODK1871" s="84"/>
      <c r="ODL1871" s="84"/>
      <c r="ODM1871" s="84"/>
      <c r="ODN1871" s="84"/>
      <c r="ODO1871" s="84"/>
      <c r="ODP1871" s="84"/>
      <c r="ODQ1871" s="84"/>
      <c r="ODR1871" s="84"/>
      <c r="ODS1871" s="84"/>
      <c r="ODT1871" s="84"/>
      <c r="ODU1871" s="84"/>
      <c r="ODV1871" s="84"/>
      <c r="ODW1871" s="84"/>
      <c r="ODX1871" s="84"/>
      <c r="ODY1871" s="84"/>
      <c r="ODZ1871" s="84"/>
      <c r="OEA1871" s="84"/>
      <c r="OEB1871" s="84"/>
      <c r="OEC1871" s="84"/>
      <c r="OED1871" s="84"/>
      <c r="OEE1871" s="84"/>
      <c r="OEF1871" s="84"/>
      <c r="OEG1871" s="84"/>
      <c r="OEH1871" s="84"/>
      <c r="OEI1871" s="84"/>
      <c r="OEJ1871" s="84"/>
      <c r="OEK1871" s="84"/>
      <c r="OEL1871" s="84"/>
      <c r="OEM1871" s="84"/>
      <c r="OEN1871" s="84"/>
      <c r="OEO1871" s="84"/>
      <c r="OEP1871" s="84"/>
      <c r="OEQ1871" s="84"/>
      <c r="OER1871" s="84"/>
      <c r="OES1871" s="84"/>
      <c r="OET1871" s="84"/>
      <c r="OEU1871" s="84"/>
      <c r="OEV1871" s="84"/>
      <c r="OEW1871" s="84"/>
      <c r="OEX1871" s="84"/>
      <c r="OEY1871" s="84"/>
      <c r="OEZ1871" s="84"/>
      <c r="OFA1871" s="84"/>
      <c r="OFB1871" s="84"/>
      <c r="OFC1871" s="84"/>
      <c r="OFD1871" s="84"/>
      <c r="OFE1871" s="84"/>
      <c r="OFF1871" s="84"/>
      <c r="OFG1871" s="84"/>
      <c r="OFH1871" s="84"/>
      <c r="OFI1871" s="84"/>
      <c r="OFJ1871" s="84"/>
      <c r="OFK1871" s="84"/>
      <c r="OFL1871" s="84"/>
      <c r="OFM1871" s="84"/>
      <c r="OFN1871" s="84"/>
      <c r="OFO1871" s="84"/>
      <c r="OFP1871" s="84"/>
      <c r="OFQ1871" s="84"/>
      <c r="OFR1871" s="84"/>
      <c r="OFS1871" s="84"/>
      <c r="OFT1871" s="84"/>
      <c r="OFU1871" s="84"/>
      <c r="OFV1871" s="84"/>
      <c r="OFW1871" s="84"/>
      <c r="OFX1871" s="84"/>
      <c r="OFY1871" s="84"/>
      <c r="OFZ1871" s="84"/>
      <c r="OGA1871" s="84"/>
      <c r="OGB1871" s="84"/>
      <c r="OGC1871" s="84"/>
      <c r="OGD1871" s="84"/>
      <c r="OGE1871" s="84"/>
      <c r="OGF1871" s="84"/>
      <c r="OGG1871" s="84"/>
      <c r="OGH1871" s="84"/>
      <c r="OGI1871" s="84"/>
      <c r="OGJ1871" s="84"/>
      <c r="OGK1871" s="84"/>
      <c r="OGL1871" s="84"/>
      <c r="OGM1871" s="84"/>
      <c r="OGN1871" s="84"/>
      <c r="OGO1871" s="84"/>
      <c r="OGP1871" s="84"/>
      <c r="OGQ1871" s="84"/>
      <c r="OGR1871" s="84"/>
      <c r="OGS1871" s="84"/>
      <c r="OGT1871" s="84"/>
      <c r="OGU1871" s="84"/>
      <c r="OGV1871" s="84"/>
      <c r="OGW1871" s="84"/>
      <c r="OGX1871" s="84"/>
      <c r="OGY1871" s="84"/>
      <c r="OGZ1871" s="84"/>
      <c r="OHA1871" s="84"/>
      <c r="OHB1871" s="84"/>
      <c r="OHC1871" s="84"/>
      <c r="OHD1871" s="84"/>
      <c r="OHE1871" s="84"/>
      <c r="OHF1871" s="84"/>
      <c r="OHG1871" s="84"/>
      <c r="OHH1871" s="84"/>
      <c r="OHI1871" s="84"/>
      <c r="OHJ1871" s="84"/>
      <c r="OHK1871" s="84"/>
      <c r="OHL1871" s="84"/>
      <c r="OHM1871" s="84"/>
      <c r="OHN1871" s="84"/>
      <c r="OHO1871" s="84"/>
      <c r="OHP1871" s="84"/>
      <c r="OHQ1871" s="84"/>
      <c r="OHR1871" s="84"/>
      <c r="OHS1871" s="84"/>
      <c r="OHT1871" s="84"/>
      <c r="OHU1871" s="84"/>
      <c r="OHV1871" s="84"/>
      <c r="OHW1871" s="84"/>
      <c r="OHX1871" s="84"/>
      <c r="OHY1871" s="84"/>
      <c r="OHZ1871" s="84"/>
      <c r="OIA1871" s="84"/>
      <c r="OIB1871" s="84"/>
      <c r="OIC1871" s="84"/>
      <c r="OID1871" s="84"/>
      <c r="OIE1871" s="84"/>
      <c r="OIF1871" s="84"/>
      <c r="OIG1871" s="84"/>
      <c r="OIH1871" s="84"/>
      <c r="OII1871" s="84"/>
      <c r="OIJ1871" s="84"/>
      <c r="OIK1871" s="84"/>
      <c r="OIL1871" s="84"/>
      <c r="OIM1871" s="84"/>
      <c r="OIN1871" s="84"/>
      <c r="OIO1871" s="84"/>
      <c r="OIP1871" s="84"/>
      <c r="OIQ1871" s="84"/>
      <c r="OIR1871" s="84"/>
      <c r="OIS1871" s="84"/>
      <c r="OIT1871" s="84"/>
      <c r="OIU1871" s="84"/>
      <c r="OIV1871" s="84"/>
      <c r="OIW1871" s="84"/>
      <c r="OIX1871" s="84"/>
      <c r="OIY1871" s="84"/>
      <c r="OIZ1871" s="84"/>
      <c r="OJA1871" s="84"/>
      <c r="OJB1871" s="84"/>
      <c r="OJC1871" s="84"/>
      <c r="OJD1871" s="84"/>
      <c r="OJE1871" s="84"/>
      <c r="OJF1871" s="84"/>
      <c r="OJG1871" s="84"/>
      <c r="OJH1871" s="84"/>
      <c r="OJI1871" s="84"/>
      <c r="OJJ1871" s="84"/>
      <c r="OJK1871" s="84"/>
      <c r="OJL1871" s="84"/>
      <c r="OJM1871" s="84"/>
      <c r="OJN1871" s="84"/>
      <c r="OJO1871" s="84"/>
      <c r="OJP1871" s="84"/>
      <c r="OJQ1871" s="84"/>
      <c r="OJR1871" s="84"/>
      <c r="OJS1871" s="84"/>
      <c r="OJT1871" s="84"/>
      <c r="OJU1871" s="84"/>
      <c r="OJV1871" s="84"/>
      <c r="OJW1871" s="84"/>
      <c r="OJX1871" s="84"/>
      <c r="OJY1871" s="84"/>
      <c r="OJZ1871" s="84"/>
      <c r="OKA1871" s="84"/>
      <c r="OKB1871" s="84"/>
      <c r="OKC1871" s="84"/>
      <c r="OKD1871" s="84"/>
      <c r="OKE1871" s="84"/>
      <c r="OKF1871" s="84"/>
      <c r="OKG1871" s="84"/>
      <c r="OKH1871" s="84"/>
      <c r="OKI1871" s="84"/>
      <c r="OKJ1871" s="84"/>
      <c r="OKK1871" s="84"/>
      <c r="OKL1871" s="84"/>
      <c r="OKM1871" s="84"/>
      <c r="OKN1871" s="84"/>
      <c r="OKO1871" s="84"/>
      <c r="OKP1871" s="84"/>
      <c r="OKQ1871" s="84"/>
      <c r="OKR1871" s="84"/>
      <c r="OKS1871" s="84"/>
      <c r="OKT1871" s="84"/>
      <c r="OKU1871" s="84"/>
      <c r="OKV1871" s="84"/>
      <c r="OKW1871" s="84"/>
      <c r="OKX1871" s="84"/>
      <c r="OKY1871" s="84"/>
      <c r="OKZ1871" s="84"/>
      <c r="OLA1871" s="84"/>
      <c r="OLB1871" s="84"/>
      <c r="OLC1871" s="84"/>
      <c r="OLD1871" s="84"/>
      <c r="OLE1871" s="84"/>
      <c r="OLF1871" s="84"/>
      <c r="OLG1871" s="84"/>
      <c r="OLH1871" s="84"/>
      <c r="OLI1871" s="84"/>
      <c r="OLJ1871" s="84"/>
      <c r="OLK1871" s="84"/>
      <c r="OLL1871" s="84"/>
      <c r="OLM1871" s="84"/>
      <c r="OLN1871" s="84"/>
      <c r="OLO1871" s="84"/>
      <c r="OLP1871" s="84"/>
      <c r="OLQ1871" s="84"/>
      <c r="OLR1871" s="84"/>
      <c r="OLS1871" s="84"/>
      <c r="OLT1871" s="84"/>
      <c r="OLU1871" s="84"/>
      <c r="OLV1871" s="84"/>
      <c r="OLW1871" s="84"/>
      <c r="OLX1871" s="84"/>
      <c r="OLY1871" s="84"/>
      <c r="OLZ1871" s="84"/>
      <c r="OMA1871" s="84"/>
      <c r="OMB1871" s="84"/>
      <c r="OMC1871" s="84"/>
      <c r="OMD1871" s="84"/>
      <c r="OME1871" s="84"/>
      <c r="OMF1871" s="84"/>
      <c r="OMG1871" s="84"/>
      <c r="OMH1871" s="84"/>
      <c r="OMI1871" s="84"/>
      <c r="OMJ1871" s="84"/>
      <c r="OMK1871" s="84"/>
      <c r="OML1871" s="84"/>
      <c r="OMM1871" s="84"/>
      <c r="OMN1871" s="84"/>
      <c r="OMO1871" s="84"/>
      <c r="OMP1871" s="84"/>
      <c r="OMQ1871" s="84"/>
      <c r="OMR1871" s="84"/>
      <c r="OMS1871" s="84"/>
      <c r="OMT1871" s="84"/>
      <c r="OMU1871" s="84"/>
      <c r="OMV1871" s="84"/>
      <c r="OMW1871" s="84"/>
      <c r="OMX1871" s="84"/>
      <c r="OMY1871" s="84"/>
      <c r="OMZ1871" s="84"/>
      <c r="ONA1871" s="84"/>
      <c r="ONB1871" s="84"/>
      <c r="ONC1871" s="84"/>
      <c r="OND1871" s="84"/>
      <c r="ONE1871" s="84"/>
      <c r="ONF1871" s="84"/>
      <c r="ONG1871" s="84"/>
      <c r="ONH1871" s="84"/>
      <c r="ONI1871" s="84"/>
      <c r="ONJ1871" s="84"/>
      <c r="ONK1871" s="84"/>
      <c r="ONL1871" s="84"/>
      <c r="ONM1871" s="84"/>
      <c r="ONN1871" s="84"/>
      <c r="ONO1871" s="84"/>
      <c r="ONP1871" s="84"/>
      <c r="ONQ1871" s="84"/>
      <c r="ONR1871" s="84"/>
      <c r="ONS1871" s="84"/>
      <c r="ONT1871" s="84"/>
      <c r="ONU1871" s="84"/>
      <c r="ONV1871" s="84"/>
      <c r="ONW1871" s="84"/>
      <c r="ONX1871" s="84"/>
      <c r="ONY1871" s="84"/>
      <c r="ONZ1871" s="84"/>
      <c r="OOA1871" s="84"/>
      <c r="OOB1871" s="84"/>
      <c r="OOC1871" s="84"/>
      <c r="OOD1871" s="84"/>
      <c r="OOE1871" s="84"/>
      <c r="OOF1871" s="84"/>
      <c r="OOG1871" s="84"/>
      <c r="OOH1871" s="84"/>
      <c r="OOI1871" s="84"/>
      <c r="OOJ1871" s="84"/>
      <c r="OOK1871" s="84"/>
      <c r="OOL1871" s="84"/>
      <c r="OOM1871" s="84"/>
      <c r="OON1871" s="84"/>
      <c r="OOO1871" s="84"/>
      <c r="OOP1871" s="84"/>
      <c r="OOQ1871" s="84"/>
      <c r="OOR1871" s="84"/>
      <c r="OOS1871" s="84"/>
      <c r="OOT1871" s="84"/>
      <c r="OOU1871" s="84"/>
      <c r="OOV1871" s="84"/>
      <c r="OOW1871" s="84"/>
      <c r="OOX1871" s="84"/>
      <c r="OOY1871" s="84"/>
      <c r="OOZ1871" s="84"/>
      <c r="OPA1871" s="84"/>
      <c r="OPB1871" s="84"/>
      <c r="OPC1871" s="84"/>
      <c r="OPD1871" s="84"/>
      <c r="OPE1871" s="84"/>
      <c r="OPF1871" s="84"/>
      <c r="OPG1871" s="84"/>
      <c r="OPH1871" s="84"/>
      <c r="OPI1871" s="84"/>
      <c r="OPJ1871" s="84"/>
      <c r="OPK1871" s="84"/>
      <c r="OPL1871" s="84"/>
      <c r="OPM1871" s="84"/>
      <c r="OPN1871" s="84"/>
      <c r="OPO1871" s="84"/>
      <c r="OPP1871" s="84"/>
      <c r="OPQ1871" s="84"/>
      <c r="OPR1871" s="84"/>
      <c r="OPS1871" s="84"/>
      <c r="OPT1871" s="84"/>
      <c r="OPU1871" s="84"/>
      <c r="OPV1871" s="84"/>
      <c r="OPW1871" s="84"/>
      <c r="OPX1871" s="84"/>
      <c r="OPY1871" s="84"/>
      <c r="OPZ1871" s="84"/>
      <c r="OQA1871" s="84"/>
      <c r="OQB1871" s="84"/>
      <c r="OQC1871" s="84"/>
      <c r="OQD1871" s="84"/>
      <c r="OQE1871" s="84"/>
      <c r="OQF1871" s="84"/>
      <c r="OQG1871" s="84"/>
      <c r="OQH1871" s="84"/>
      <c r="OQI1871" s="84"/>
      <c r="OQJ1871" s="84"/>
      <c r="OQK1871" s="84"/>
      <c r="OQL1871" s="84"/>
      <c r="OQM1871" s="84"/>
      <c r="OQN1871" s="84"/>
      <c r="OQO1871" s="84"/>
      <c r="OQP1871" s="84"/>
      <c r="OQQ1871" s="84"/>
      <c r="OQR1871" s="84"/>
      <c r="OQS1871" s="84"/>
      <c r="OQT1871" s="84"/>
      <c r="OQU1871" s="84"/>
      <c r="OQV1871" s="84"/>
      <c r="OQW1871" s="84"/>
      <c r="OQX1871" s="84"/>
      <c r="OQY1871" s="84"/>
      <c r="OQZ1871" s="84"/>
      <c r="ORA1871" s="84"/>
      <c r="ORB1871" s="84"/>
      <c r="ORC1871" s="84"/>
      <c r="ORD1871" s="84"/>
      <c r="ORE1871" s="84"/>
      <c r="ORF1871" s="84"/>
      <c r="ORG1871" s="84"/>
      <c r="ORH1871" s="84"/>
      <c r="ORI1871" s="84"/>
      <c r="ORJ1871" s="84"/>
      <c r="ORK1871" s="84"/>
      <c r="ORL1871" s="84"/>
      <c r="ORM1871" s="84"/>
      <c r="ORN1871" s="84"/>
      <c r="ORO1871" s="84"/>
      <c r="ORP1871" s="84"/>
      <c r="ORQ1871" s="84"/>
      <c r="ORR1871" s="84"/>
      <c r="ORS1871" s="84"/>
      <c r="ORT1871" s="84"/>
      <c r="ORU1871" s="84"/>
      <c r="ORV1871" s="84"/>
      <c r="ORW1871" s="84"/>
      <c r="ORX1871" s="84"/>
      <c r="ORY1871" s="84"/>
      <c r="ORZ1871" s="84"/>
      <c r="OSA1871" s="84"/>
      <c r="OSB1871" s="84"/>
      <c r="OSC1871" s="84"/>
      <c r="OSD1871" s="84"/>
      <c r="OSE1871" s="84"/>
      <c r="OSF1871" s="84"/>
      <c r="OSG1871" s="84"/>
      <c r="OSH1871" s="84"/>
      <c r="OSI1871" s="84"/>
      <c r="OSJ1871" s="84"/>
      <c r="OSK1871" s="84"/>
      <c r="OSL1871" s="84"/>
      <c r="OSM1871" s="84"/>
      <c r="OSN1871" s="84"/>
      <c r="OSO1871" s="84"/>
      <c r="OSP1871" s="84"/>
      <c r="OSQ1871" s="84"/>
      <c r="OSR1871" s="84"/>
      <c r="OSS1871" s="84"/>
      <c r="OST1871" s="84"/>
      <c r="OSU1871" s="84"/>
      <c r="OSV1871" s="84"/>
      <c r="OSW1871" s="84"/>
      <c r="OSX1871" s="84"/>
      <c r="OSY1871" s="84"/>
      <c r="OSZ1871" s="84"/>
      <c r="OTA1871" s="84"/>
      <c r="OTB1871" s="84"/>
      <c r="OTC1871" s="84"/>
      <c r="OTD1871" s="84"/>
      <c r="OTE1871" s="84"/>
      <c r="OTF1871" s="84"/>
      <c r="OTG1871" s="84"/>
      <c r="OTH1871" s="84"/>
      <c r="OTI1871" s="84"/>
      <c r="OTJ1871" s="84"/>
      <c r="OTK1871" s="84"/>
      <c r="OTL1871" s="84"/>
      <c r="OTM1871" s="84"/>
      <c r="OTN1871" s="84"/>
      <c r="OTO1871" s="84"/>
      <c r="OTP1871" s="84"/>
      <c r="OTQ1871" s="84"/>
      <c r="OTR1871" s="84"/>
      <c r="OTS1871" s="84"/>
      <c r="OTT1871" s="84"/>
      <c r="OTU1871" s="84"/>
      <c r="OTV1871" s="84"/>
      <c r="OTW1871" s="84"/>
      <c r="OTX1871" s="84"/>
      <c r="OTY1871" s="84"/>
      <c r="OTZ1871" s="84"/>
      <c r="OUA1871" s="84"/>
      <c r="OUB1871" s="84"/>
      <c r="OUC1871" s="84"/>
      <c r="OUD1871" s="84"/>
      <c r="OUE1871" s="84"/>
      <c r="OUF1871" s="84"/>
      <c r="OUG1871" s="84"/>
      <c r="OUH1871" s="84"/>
      <c r="OUI1871" s="84"/>
      <c r="OUJ1871" s="84"/>
      <c r="OUK1871" s="84"/>
      <c r="OUL1871" s="84"/>
      <c r="OUM1871" s="84"/>
      <c r="OUN1871" s="84"/>
      <c r="OUO1871" s="84"/>
      <c r="OUP1871" s="84"/>
      <c r="OUQ1871" s="84"/>
      <c r="OUR1871" s="84"/>
      <c r="OUS1871" s="84"/>
      <c r="OUT1871" s="84"/>
      <c r="OUU1871" s="84"/>
      <c r="OUV1871" s="84"/>
      <c r="OUW1871" s="84"/>
      <c r="OUX1871" s="84"/>
      <c r="OUY1871" s="84"/>
      <c r="OUZ1871" s="84"/>
      <c r="OVA1871" s="84"/>
      <c r="OVB1871" s="84"/>
      <c r="OVC1871" s="84"/>
      <c r="OVD1871" s="84"/>
      <c r="OVE1871" s="84"/>
      <c r="OVF1871" s="84"/>
      <c r="OVG1871" s="84"/>
      <c r="OVH1871" s="84"/>
      <c r="OVI1871" s="84"/>
      <c r="OVJ1871" s="84"/>
      <c r="OVK1871" s="84"/>
      <c r="OVL1871" s="84"/>
      <c r="OVM1871" s="84"/>
      <c r="OVN1871" s="84"/>
      <c r="OVO1871" s="84"/>
      <c r="OVP1871" s="84"/>
      <c r="OVQ1871" s="84"/>
      <c r="OVR1871" s="84"/>
      <c r="OVS1871" s="84"/>
      <c r="OVT1871" s="84"/>
      <c r="OVU1871" s="84"/>
      <c r="OVV1871" s="84"/>
      <c r="OVW1871" s="84"/>
      <c r="OVX1871" s="84"/>
      <c r="OVY1871" s="84"/>
      <c r="OVZ1871" s="84"/>
      <c r="OWA1871" s="84"/>
      <c r="OWB1871" s="84"/>
      <c r="OWC1871" s="84"/>
      <c r="OWD1871" s="84"/>
      <c r="OWE1871" s="84"/>
      <c r="OWF1871" s="84"/>
      <c r="OWG1871" s="84"/>
      <c r="OWH1871" s="84"/>
      <c r="OWI1871" s="84"/>
      <c r="OWJ1871" s="84"/>
      <c r="OWK1871" s="84"/>
      <c r="OWL1871" s="84"/>
      <c r="OWM1871" s="84"/>
      <c r="OWN1871" s="84"/>
      <c r="OWO1871" s="84"/>
      <c r="OWP1871" s="84"/>
      <c r="OWQ1871" s="84"/>
      <c r="OWR1871" s="84"/>
      <c r="OWS1871" s="84"/>
      <c r="OWT1871" s="84"/>
      <c r="OWU1871" s="84"/>
      <c r="OWV1871" s="84"/>
      <c r="OWW1871" s="84"/>
      <c r="OWX1871" s="84"/>
      <c r="OWY1871" s="84"/>
      <c r="OWZ1871" s="84"/>
      <c r="OXA1871" s="84"/>
      <c r="OXB1871" s="84"/>
      <c r="OXC1871" s="84"/>
      <c r="OXD1871" s="84"/>
      <c r="OXE1871" s="84"/>
      <c r="OXF1871" s="84"/>
      <c r="OXG1871" s="84"/>
      <c r="OXH1871" s="84"/>
      <c r="OXI1871" s="84"/>
      <c r="OXJ1871" s="84"/>
      <c r="OXK1871" s="84"/>
      <c r="OXL1871" s="84"/>
      <c r="OXM1871" s="84"/>
      <c r="OXN1871" s="84"/>
      <c r="OXO1871" s="84"/>
      <c r="OXP1871" s="84"/>
      <c r="OXQ1871" s="84"/>
      <c r="OXR1871" s="84"/>
      <c r="OXS1871" s="84"/>
      <c r="OXT1871" s="84"/>
      <c r="OXU1871" s="84"/>
      <c r="OXV1871" s="84"/>
      <c r="OXW1871" s="84"/>
      <c r="OXX1871" s="84"/>
      <c r="OXY1871" s="84"/>
      <c r="OXZ1871" s="84"/>
      <c r="OYA1871" s="84"/>
      <c r="OYB1871" s="84"/>
      <c r="OYC1871" s="84"/>
      <c r="OYD1871" s="84"/>
      <c r="OYE1871" s="84"/>
      <c r="OYF1871" s="84"/>
      <c r="OYG1871" s="84"/>
      <c r="OYH1871" s="84"/>
      <c r="OYI1871" s="84"/>
      <c r="OYJ1871" s="84"/>
      <c r="OYK1871" s="84"/>
      <c r="OYL1871" s="84"/>
      <c r="OYM1871" s="84"/>
      <c r="OYN1871" s="84"/>
      <c r="OYO1871" s="84"/>
      <c r="OYP1871" s="84"/>
      <c r="OYQ1871" s="84"/>
      <c r="OYR1871" s="84"/>
      <c r="OYS1871" s="84"/>
      <c r="OYT1871" s="84"/>
      <c r="OYU1871" s="84"/>
      <c r="OYV1871" s="84"/>
      <c r="OYW1871" s="84"/>
      <c r="OYX1871" s="84"/>
      <c r="OYY1871" s="84"/>
      <c r="OYZ1871" s="84"/>
      <c r="OZA1871" s="84"/>
      <c r="OZB1871" s="84"/>
      <c r="OZC1871" s="84"/>
      <c r="OZD1871" s="84"/>
      <c r="OZE1871" s="84"/>
      <c r="OZF1871" s="84"/>
      <c r="OZG1871" s="84"/>
      <c r="OZH1871" s="84"/>
      <c r="OZI1871" s="84"/>
      <c r="OZJ1871" s="84"/>
      <c r="OZK1871" s="84"/>
      <c r="OZL1871" s="84"/>
      <c r="OZM1871" s="84"/>
      <c r="OZN1871" s="84"/>
      <c r="OZO1871" s="84"/>
      <c r="OZP1871" s="84"/>
      <c r="OZQ1871" s="84"/>
      <c r="OZR1871" s="84"/>
      <c r="OZS1871" s="84"/>
      <c r="OZT1871" s="84"/>
      <c r="OZU1871" s="84"/>
      <c r="OZV1871" s="84"/>
      <c r="OZW1871" s="84"/>
      <c r="OZX1871" s="84"/>
      <c r="OZY1871" s="84"/>
      <c r="OZZ1871" s="84"/>
      <c r="PAA1871" s="84"/>
      <c r="PAB1871" s="84"/>
      <c r="PAC1871" s="84"/>
      <c r="PAD1871" s="84"/>
      <c r="PAE1871" s="84"/>
      <c r="PAF1871" s="84"/>
      <c r="PAG1871" s="84"/>
      <c r="PAH1871" s="84"/>
      <c r="PAI1871" s="84"/>
      <c r="PAJ1871" s="84"/>
      <c r="PAK1871" s="84"/>
      <c r="PAL1871" s="84"/>
      <c r="PAM1871" s="84"/>
      <c r="PAN1871" s="84"/>
      <c r="PAO1871" s="84"/>
      <c r="PAP1871" s="84"/>
      <c r="PAQ1871" s="84"/>
      <c r="PAR1871" s="84"/>
      <c r="PAS1871" s="84"/>
      <c r="PAT1871" s="84"/>
      <c r="PAU1871" s="84"/>
      <c r="PAV1871" s="84"/>
      <c r="PAW1871" s="84"/>
      <c r="PAX1871" s="84"/>
      <c r="PAY1871" s="84"/>
      <c r="PAZ1871" s="84"/>
      <c r="PBA1871" s="84"/>
      <c r="PBB1871" s="84"/>
      <c r="PBC1871" s="84"/>
      <c r="PBD1871" s="84"/>
      <c r="PBE1871" s="84"/>
      <c r="PBF1871" s="84"/>
      <c r="PBG1871" s="84"/>
      <c r="PBH1871" s="84"/>
      <c r="PBI1871" s="84"/>
      <c r="PBJ1871" s="84"/>
      <c r="PBK1871" s="84"/>
      <c r="PBL1871" s="84"/>
      <c r="PBM1871" s="84"/>
      <c r="PBN1871" s="84"/>
      <c r="PBO1871" s="84"/>
      <c r="PBP1871" s="84"/>
      <c r="PBQ1871" s="84"/>
      <c r="PBR1871" s="84"/>
      <c r="PBS1871" s="84"/>
      <c r="PBT1871" s="84"/>
      <c r="PBU1871" s="84"/>
      <c r="PBV1871" s="84"/>
      <c r="PBW1871" s="84"/>
      <c r="PBX1871" s="84"/>
      <c r="PBY1871" s="84"/>
      <c r="PBZ1871" s="84"/>
      <c r="PCA1871" s="84"/>
      <c r="PCB1871" s="84"/>
      <c r="PCC1871" s="84"/>
      <c r="PCD1871" s="84"/>
      <c r="PCE1871" s="84"/>
      <c r="PCF1871" s="84"/>
      <c r="PCG1871" s="84"/>
      <c r="PCH1871" s="84"/>
      <c r="PCI1871" s="84"/>
      <c r="PCJ1871" s="84"/>
      <c r="PCK1871" s="84"/>
      <c r="PCL1871" s="84"/>
      <c r="PCM1871" s="84"/>
      <c r="PCN1871" s="84"/>
      <c r="PCO1871" s="84"/>
      <c r="PCP1871" s="84"/>
      <c r="PCQ1871" s="84"/>
      <c r="PCR1871" s="84"/>
      <c r="PCS1871" s="84"/>
      <c r="PCT1871" s="84"/>
      <c r="PCU1871" s="84"/>
      <c r="PCV1871" s="84"/>
      <c r="PCW1871" s="84"/>
      <c r="PCX1871" s="84"/>
      <c r="PCY1871" s="84"/>
      <c r="PCZ1871" s="84"/>
      <c r="PDA1871" s="84"/>
      <c r="PDB1871" s="84"/>
      <c r="PDC1871" s="84"/>
      <c r="PDD1871" s="84"/>
      <c r="PDE1871" s="84"/>
      <c r="PDF1871" s="84"/>
      <c r="PDG1871" s="84"/>
      <c r="PDH1871" s="84"/>
      <c r="PDI1871" s="84"/>
      <c r="PDJ1871" s="84"/>
      <c r="PDK1871" s="84"/>
      <c r="PDL1871" s="84"/>
      <c r="PDM1871" s="84"/>
      <c r="PDN1871" s="84"/>
      <c r="PDO1871" s="84"/>
      <c r="PDP1871" s="84"/>
      <c r="PDQ1871" s="84"/>
      <c r="PDR1871" s="84"/>
      <c r="PDS1871" s="84"/>
      <c r="PDT1871" s="84"/>
      <c r="PDU1871" s="84"/>
      <c r="PDV1871" s="84"/>
      <c r="PDW1871" s="84"/>
      <c r="PDX1871" s="84"/>
      <c r="PDY1871" s="84"/>
      <c r="PDZ1871" s="84"/>
      <c r="PEA1871" s="84"/>
      <c r="PEB1871" s="84"/>
      <c r="PEC1871" s="84"/>
      <c r="PED1871" s="84"/>
      <c r="PEE1871" s="84"/>
      <c r="PEF1871" s="84"/>
      <c r="PEG1871" s="84"/>
      <c r="PEH1871" s="84"/>
      <c r="PEI1871" s="84"/>
      <c r="PEJ1871" s="84"/>
      <c r="PEK1871" s="84"/>
      <c r="PEL1871" s="84"/>
      <c r="PEM1871" s="84"/>
      <c r="PEN1871" s="84"/>
      <c r="PEO1871" s="84"/>
      <c r="PEP1871" s="84"/>
      <c r="PEQ1871" s="84"/>
      <c r="PER1871" s="84"/>
      <c r="PES1871" s="84"/>
      <c r="PET1871" s="84"/>
      <c r="PEU1871" s="84"/>
      <c r="PEV1871" s="84"/>
      <c r="PEW1871" s="84"/>
      <c r="PEX1871" s="84"/>
      <c r="PEY1871" s="84"/>
      <c r="PEZ1871" s="84"/>
      <c r="PFA1871" s="84"/>
      <c r="PFB1871" s="84"/>
      <c r="PFC1871" s="84"/>
      <c r="PFD1871" s="84"/>
      <c r="PFE1871" s="84"/>
      <c r="PFF1871" s="84"/>
      <c r="PFG1871" s="84"/>
      <c r="PFH1871" s="84"/>
      <c r="PFI1871" s="84"/>
      <c r="PFJ1871" s="84"/>
      <c r="PFK1871" s="84"/>
      <c r="PFL1871" s="84"/>
      <c r="PFM1871" s="84"/>
      <c r="PFN1871" s="84"/>
      <c r="PFO1871" s="84"/>
      <c r="PFP1871" s="84"/>
      <c r="PFQ1871" s="84"/>
      <c r="PFR1871" s="84"/>
      <c r="PFS1871" s="84"/>
      <c r="PFT1871" s="84"/>
      <c r="PFU1871" s="84"/>
      <c r="PFV1871" s="84"/>
      <c r="PFW1871" s="84"/>
      <c r="PFX1871" s="84"/>
      <c r="PFY1871" s="84"/>
      <c r="PFZ1871" s="84"/>
      <c r="PGA1871" s="84"/>
      <c r="PGB1871" s="84"/>
      <c r="PGC1871" s="84"/>
      <c r="PGD1871" s="84"/>
      <c r="PGE1871" s="84"/>
      <c r="PGF1871" s="84"/>
      <c r="PGG1871" s="84"/>
      <c r="PGH1871" s="84"/>
      <c r="PGI1871" s="84"/>
      <c r="PGJ1871" s="84"/>
      <c r="PGK1871" s="84"/>
      <c r="PGL1871" s="84"/>
      <c r="PGM1871" s="84"/>
      <c r="PGN1871" s="84"/>
      <c r="PGO1871" s="84"/>
      <c r="PGP1871" s="84"/>
      <c r="PGQ1871" s="84"/>
      <c r="PGR1871" s="84"/>
      <c r="PGS1871" s="84"/>
      <c r="PGT1871" s="84"/>
      <c r="PGU1871" s="84"/>
      <c r="PGV1871" s="84"/>
      <c r="PGW1871" s="84"/>
      <c r="PGX1871" s="84"/>
      <c r="PGY1871" s="84"/>
      <c r="PGZ1871" s="84"/>
      <c r="PHA1871" s="84"/>
      <c r="PHB1871" s="84"/>
      <c r="PHC1871" s="84"/>
      <c r="PHD1871" s="84"/>
      <c r="PHE1871" s="84"/>
      <c r="PHF1871" s="84"/>
      <c r="PHG1871" s="84"/>
      <c r="PHH1871" s="84"/>
      <c r="PHI1871" s="84"/>
      <c r="PHJ1871" s="84"/>
      <c r="PHK1871" s="84"/>
      <c r="PHL1871" s="84"/>
      <c r="PHM1871" s="84"/>
      <c r="PHN1871" s="84"/>
      <c r="PHO1871" s="84"/>
      <c r="PHP1871" s="84"/>
      <c r="PHQ1871" s="84"/>
      <c r="PHR1871" s="84"/>
      <c r="PHS1871" s="84"/>
      <c r="PHT1871" s="84"/>
      <c r="PHU1871" s="84"/>
      <c r="PHV1871" s="84"/>
      <c r="PHW1871" s="84"/>
      <c r="PHX1871" s="84"/>
      <c r="PHY1871" s="84"/>
      <c r="PHZ1871" s="84"/>
      <c r="PIA1871" s="84"/>
      <c r="PIB1871" s="84"/>
      <c r="PIC1871" s="84"/>
      <c r="PID1871" s="84"/>
      <c r="PIE1871" s="84"/>
      <c r="PIF1871" s="84"/>
      <c r="PIG1871" s="84"/>
      <c r="PIH1871" s="84"/>
      <c r="PII1871" s="84"/>
      <c r="PIJ1871" s="84"/>
      <c r="PIK1871" s="84"/>
      <c r="PIL1871" s="84"/>
      <c r="PIM1871" s="84"/>
      <c r="PIN1871" s="84"/>
      <c r="PIO1871" s="84"/>
      <c r="PIP1871" s="84"/>
      <c r="PIQ1871" s="84"/>
      <c r="PIR1871" s="84"/>
      <c r="PIS1871" s="84"/>
      <c r="PIT1871" s="84"/>
      <c r="PIU1871" s="84"/>
      <c r="PIV1871" s="84"/>
      <c r="PIW1871" s="84"/>
      <c r="PIX1871" s="84"/>
      <c r="PIY1871" s="84"/>
      <c r="PIZ1871" s="84"/>
      <c r="PJA1871" s="84"/>
      <c r="PJB1871" s="84"/>
      <c r="PJC1871" s="84"/>
      <c r="PJD1871" s="84"/>
      <c r="PJE1871" s="84"/>
      <c r="PJF1871" s="84"/>
      <c r="PJG1871" s="84"/>
      <c r="PJH1871" s="84"/>
      <c r="PJI1871" s="84"/>
      <c r="PJJ1871" s="84"/>
      <c r="PJK1871" s="84"/>
      <c r="PJL1871" s="84"/>
      <c r="PJM1871" s="84"/>
      <c r="PJN1871" s="84"/>
      <c r="PJO1871" s="84"/>
      <c r="PJP1871" s="84"/>
      <c r="PJQ1871" s="84"/>
      <c r="PJR1871" s="84"/>
      <c r="PJS1871" s="84"/>
      <c r="PJT1871" s="84"/>
      <c r="PJU1871" s="84"/>
      <c r="PJV1871" s="84"/>
      <c r="PJW1871" s="84"/>
      <c r="PJX1871" s="84"/>
      <c r="PJY1871" s="84"/>
      <c r="PJZ1871" s="84"/>
      <c r="PKA1871" s="84"/>
      <c r="PKB1871" s="84"/>
      <c r="PKC1871" s="84"/>
      <c r="PKD1871" s="84"/>
      <c r="PKE1871" s="84"/>
      <c r="PKF1871" s="84"/>
      <c r="PKG1871" s="84"/>
      <c r="PKH1871" s="84"/>
      <c r="PKI1871" s="84"/>
      <c r="PKJ1871" s="84"/>
      <c r="PKK1871" s="84"/>
      <c r="PKL1871" s="84"/>
      <c r="PKM1871" s="84"/>
      <c r="PKN1871" s="84"/>
      <c r="PKO1871" s="84"/>
      <c r="PKP1871" s="84"/>
      <c r="PKQ1871" s="84"/>
      <c r="PKR1871" s="84"/>
      <c r="PKS1871" s="84"/>
      <c r="PKT1871" s="84"/>
      <c r="PKU1871" s="84"/>
      <c r="PKV1871" s="84"/>
      <c r="PKW1871" s="84"/>
      <c r="PKX1871" s="84"/>
      <c r="PKY1871" s="84"/>
      <c r="PKZ1871" s="84"/>
      <c r="PLA1871" s="84"/>
      <c r="PLB1871" s="84"/>
      <c r="PLC1871" s="84"/>
      <c r="PLD1871" s="84"/>
      <c r="PLE1871" s="84"/>
      <c r="PLF1871" s="84"/>
      <c r="PLG1871" s="84"/>
      <c r="PLH1871" s="84"/>
      <c r="PLI1871" s="84"/>
      <c r="PLJ1871" s="84"/>
      <c r="PLK1871" s="84"/>
      <c r="PLL1871" s="84"/>
      <c r="PLM1871" s="84"/>
      <c r="PLN1871" s="84"/>
      <c r="PLO1871" s="84"/>
      <c r="PLP1871" s="84"/>
      <c r="PLQ1871" s="84"/>
      <c r="PLR1871" s="84"/>
      <c r="PLS1871" s="84"/>
      <c r="PLT1871" s="84"/>
      <c r="PLU1871" s="84"/>
      <c r="PLV1871" s="84"/>
      <c r="PLW1871" s="84"/>
      <c r="PLX1871" s="84"/>
      <c r="PLY1871" s="84"/>
      <c r="PLZ1871" s="84"/>
      <c r="PMA1871" s="84"/>
      <c r="PMB1871" s="84"/>
      <c r="PMC1871" s="84"/>
      <c r="PMD1871" s="84"/>
      <c r="PME1871" s="84"/>
      <c r="PMF1871" s="84"/>
      <c r="PMG1871" s="84"/>
      <c r="PMH1871" s="84"/>
      <c r="PMI1871" s="84"/>
      <c r="PMJ1871" s="84"/>
      <c r="PMK1871" s="84"/>
      <c r="PML1871" s="84"/>
      <c r="PMM1871" s="84"/>
      <c r="PMN1871" s="84"/>
      <c r="PMO1871" s="84"/>
      <c r="PMP1871" s="84"/>
      <c r="PMQ1871" s="84"/>
      <c r="PMR1871" s="84"/>
      <c r="PMS1871" s="84"/>
      <c r="PMT1871" s="84"/>
      <c r="PMU1871" s="84"/>
      <c r="PMV1871" s="84"/>
      <c r="PMW1871" s="84"/>
      <c r="PMX1871" s="84"/>
      <c r="PMY1871" s="84"/>
      <c r="PMZ1871" s="84"/>
      <c r="PNA1871" s="84"/>
      <c r="PNB1871" s="84"/>
      <c r="PNC1871" s="84"/>
      <c r="PND1871" s="84"/>
      <c r="PNE1871" s="84"/>
      <c r="PNF1871" s="84"/>
      <c r="PNG1871" s="84"/>
      <c r="PNH1871" s="84"/>
      <c r="PNI1871" s="84"/>
      <c r="PNJ1871" s="84"/>
      <c r="PNK1871" s="84"/>
      <c r="PNL1871" s="84"/>
      <c r="PNM1871" s="84"/>
      <c r="PNN1871" s="84"/>
      <c r="PNO1871" s="84"/>
      <c r="PNP1871" s="84"/>
      <c r="PNQ1871" s="84"/>
      <c r="PNR1871" s="84"/>
      <c r="PNS1871" s="84"/>
      <c r="PNT1871" s="84"/>
      <c r="PNU1871" s="84"/>
      <c r="PNV1871" s="84"/>
      <c r="PNW1871" s="84"/>
      <c r="PNX1871" s="84"/>
      <c r="PNY1871" s="84"/>
      <c r="PNZ1871" s="84"/>
      <c r="POA1871" s="84"/>
      <c r="POB1871" s="84"/>
      <c r="POC1871" s="84"/>
      <c r="POD1871" s="84"/>
      <c r="POE1871" s="84"/>
      <c r="POF1871" s="84"/>
      <c r="POG1871" s="84"/>
      <c r="POH1871" s="84"/>
      <c r="POI1871" s="84"/>
      <c r="POJ1871" s="84"/>
      <c r="POK1871" s="84"/>
      <c r="POL1871" s="84"/>
      <c r="POM1871" s="84"/>
      <c r="PON1871" s="84"/>
      <c r="POO1871" s="84"/>
      <c r="POP1871" s="84"/>
      <c r="POQ1871" s="84"/>
      <c r="POR1871" s="84"/>
      <c r="POS1871" s="84"/>
      <c r="POT1871" s="84"/>
      <c r="POU1871" s="84"/>
      <c r="POV1871" s="84"/>
      <c r="POW1871" s="84"/>
      <c r="POX1871" s="84"/>
      <c r="POY1871" s="84"/>
      <c r="POZ1871" s="84"/>
      <c r="PPA1871" s="84"/>
      <c r="PPB1871" s="84"/>
      <c r="PPC1871" s="84"/>
      <c r="PPD1871" s="84"/>
      <c r="PPE1871" s="84"/>
      <c r="PPF1871" s="84"/>
      <c r="PPG1871" s="84"/>
      <c r="PPH1871" s="84"/>
      <c r="PPI1871" s="84"/>
      <c r="PPJ1871" s="84"/>
      <c r="PPK1871" s="84"/>
      <c r="PPL1871" s="84"/>
      <c r="PPM1871" s="84"/>
      <c r="PPN1871" s="84"/>
      <c r="PPO1871" s="84"/>
      <c r="PPP1871" s="84"/>
      <c r="PPQ1871" s="84"/>
      <c r="PPR1871" s="84"/>
      <c r="PPS1871" s="84"/>
      <c r="PPT1871" s="84"/>
      <c r="PPU1871" s="84"/>
      <c r="PPV1871" s="84"/>
      <c r="PPW1871" s="84"/>
      <c r="PPX1871" s="84"/>
      <c r="PPY1871" s="84"/>
      <c r="PPZ1871" s="84"/>
      <c r="PQA1871" s="84"/>
      <c r="PQB1871" s="84"/>
      <c r="PQC1871" s="84"/>
      <c r="PQD1871" s="84"/>
      <c r="PQE1871" s="84"/>
      <c r="PQF1871" s="84"/>
      <c r="PQG1871" s="84"/>
      <c r="PQH1871" s="84"/>
      <c r="PQI1871" s="84"/>
      <c r="PQJ1871" s="84"/>
      <c r="PQK1871" s="84"/>
      <c r="PQL1871" s="84"/>
      <c r="PQM1871" s="84"/>
      <c r="PQN1871" s="84"/>
      <c r="PQO1871" s="84"/>
      <c r="PQP1871" s="84"/>
      <c r="PQQ1871" s="84"/>
      <c r="PQR1871" s="84"/>
      <c r="PQS1871" s="84"/>
      <c r="PQT1871" s="84"/>
      <c r="PQU1871" s="84"/>
      <c r="PQV1871" s="84"/>
      <c r="PQW1871" s="84"/>
      <c r="PQX1871" s="84"/>
      <c r="PQY1871" s="84"/>
      <c r="PQZ1871" s="84"/>
      <c r="PRA1871" s="84"/>
      <c r="PRB1871" s="84"/>
      <c r="PRC1871" s="84"/>
      <c r="PRD1871" s="84"/>
      <c r="PRE1871" s="84"/>
      <c r="PRF1871" s="84"/>
      <c r="PRG1871" s="84"/>
      <c r="PRH1871" s="84"/>
      <c r="PRI1871" s="84"/>
      <c r="PRJ1871" s="84"/>
      <c r="PRK1871" s="84"/>
      <c r="PRL1871" s="84"/>
      <c r="PRM1871" s="84"/>
      <c r="PRN1871" s="84"/>
      <c r="PRO1871" s="84"/>
      <c r="PRP1871" s="84"/>
      <c r="PRQ1871" s="84"/>
      <c r="PRR1871" s="84"/>
      <c r="PRS1871" s="84"/>
      <c r="PRT1871" s="84"/>
      <c r="PRU1871" s="84"/>
      <c r="PRV1871" s="84"/>
      <c r="PRW1871" s="84"/>
      <c r="PRX1871" s="84"/>
      <c r="PRY1871" s="84"/>
      <c r="PRZ1871" s="84"/>
      <c r="PSA1871" s="84"/>
      <c r="PSB1871" s="84"/>
      <c r="PSC1871" s="84"/>
      <c r="PSD1871" s="84"/>
      <c r="PSE1871" s="84"/>
      <c r="PSF1871" s="84"/>
      <c r="PSG1871" s="84"/>
      <c r="PSH1871" s="84"/>
      <c r="PSI1871" s="84"/>
      <c r="PSJ1871" s="84"/>
      <c r="PSK1871" s="84"/>
      <c r="PSL1871" s="84"/>
      <c r="PSM1871" s="84"/>
      <c r="PSN1871" s="84"/>
      <c r="PSO1871" s="84"/>
      <c r="PSP1871" s="84"/>
      <c r="PSQ1871" s="84"/>
      <c r="PSR1871" s="84"/>
      <c r="PSS1871" s="84"/>
      <c r="PST1871" s="84"/>
      <c r="PSU1871" s="84"/>
      <c r="PSV1871" s="84"/>
      <c r="PSW1871" s="84"/>
      <c r="PSX1871" s="84"/>
      <c r="PSY1871" s="84"/>
      <c r="PSZ1871" s="84"/>
      <c r="PTA1871" s="84"/>
      <c r="PTB1871" s="84"/>
      <c r="PTC1871" s="84"/>
      <c r="PTD1871" s="84"/>
      <c r="PTE1871" s="84"/>
      <c r="PTF1871" s="84"/>
      <c r="PTG1871" s="84"/>
      <c r="PTH1871" s="84"/>
      <c r="PTI1871" s="84"/>
      <c r="PTJ1871" s="84"/>
      <c r="PTK1871" s="84"/>
      <c r="PTL1871" s="84"/>
      <c r="PTM1871" s="84"/>
      <c r="PTN1871" s="84"/>
      <c r="PTO1871" s="84"/>
      <c r="PTP1871" s="84"/>
      <c r="PTQ1871" s="84"/>
      <c r="PTR1871" s="84"/>
      <c r="PTS1871" s="84"/>
      <c r="PTT1871" s="84"/>
      <c r="PTU1871" s="84"/>
      <c r="PTV1871" s="84"/>
      <c r="PTW1871" s="84"/>
      <c r="PTX1871" s="84"/>
      <c r="PTY1871" s="84"/>
      <c r="PTZ1871" s="84"/>
      <c r="PUA1871" s="84"/>
      <c r="PUB1871" s="84"/>
      <c r="PUC1871" s="84"/>
      <c r="PUD1871" s="84"/>
      <c r="PUE1871" s="84"/>
      <c r="PUF1871" s="84"/>
      <c r="PUG1871" s="84"/>
      <c r="PUH1871" s="84"/>
      <c r="PUI1871" s="84"/>
      <c r="PUJ1871" s="84"/>
      <c r="PUK1871" s="84"/>
      <c r="PUL1871" s="84"/>
      <c r="PUM1871" s="84"/>
      <c r="PUN1871" s="84"/>
      <c r="PUO1871" s="84"/>
      <c r="PUP1871" s="84"/>
      <c r="PUQ1871" s="84"/>
      <c r="PUR1871" s="84"/>
      <c r="PUS1871" s="84"/>
      <c r="PUT1871" s="84"/>
      <c r="PUU1871" s="84"/>
      <c r="PUV1871" s="84"/>
      <c r="PUW1871" s="84"/>
      <c r="PUX1871" s="84"/>
      <c r="PUY1871" s="84"/>
      <c r="PUZ1871" s="84"/>
      <c r="PVA1871" s="84"/>
      <c r="PVB1871" s="84"/>
      <c r="PVC1871" s="84"/>
      <c r="PVD1871" s="84"/>
      <c r="PVE1871" s="84"/>
      <c r="PVF1871" s="84"/>
      <c r="PVG1871" s="84"/>
      <c r="PVH1871" s="84"/>
      <c r="PVI1871" s="84"/>
      <c r="PVJ1871" s="84"/>
      <c r="PVK1871" s="84"/>
      <c r="PVL1871" s="84"/>
      <c r="PVM1871" s="84"/>
      <c r="PVN1871" s="84"/>
      <c r="PVO1871" s="84"/>
      <c r="PVP1871" s="84"/>
      <c r="PVQ1871" s="84"/>
      <c r="PVR1871" s="84"/>
      <c r="PVS1871" s="84"/>
      <c r="PVT1871" s="84"/>
      <c r="PVU1871" s="84"/>
      <c r="PVV1871" s="84"/>
      <c r="PVW1871" s="84"/>
      <c r="PVX1871" s="84"/>
      <c r="PVY1871" s="84"/>
      <c r="PVZ1871" s="84"/>
      <c r="PWA1871" s="84"/>
      <c r="PWB1871" s="84"/>
      <c r="PWC1871" s="84"/>
      <c r="PWD1871" s="84"/>
      <c r="PWE1871" s="84"/>
      <c r="PWF1871" s="84"/>
      <c r="PWG1871" s="84"/>
      <c r="PWH1871" s="84"/>
      <c r="PWI1871" s="84"/>
      <c r="PWJ1871" s="84"/>
      <c r="PWK1871" s="84"/>
      <c r="PWL1871" s="84"/>
      <c r="PWM1871" s="84"/>
      <c r="PWN1871" s="84"/>
      <c r="PWO1871" s="84"/>
      <c r="PWP1871" s="84"/>
      <c r="PWQ1871" s="84"/>
      <c r="PWR1871" s="84"/>
      <c r="PWS1871" s="84"/>
      <c r="PWT1871" s="84"/>
      <c r="PWU1871" s="84"/>
      <c r="PWV1871" s="84"/>
      <c r="PWW1871" s="84"/>
      <c r="PWX1871" s="84"/>
      <c r="PWY1871" s="84"/>
      <c r="PWZ1871" s="84"/>
      <c r="PXA1871" s="84"/>
      <c r="PXB1871" s="84"/>
      <c r="PXC1871" s="84"/>
      <c r="PXD1871" s="84"/>
      <c r="PXE1871" s="84"/>
      <c r="PXF1871" s="84"/>
      <c r="PXG1871" s="84"/>
      <c r="PXH1871" s="84"/>
      <c r="PXI1871" s="84"/>
      <c r="PXJ1871" s="84"/>
      <c r="PXK1871" s="84"/>
      <c r="PXL1871" s="84"/>
      <c r="PXM1871" s="84"/>
      <c r="PXN1871" s="84"/>
      <c r="PXO1871" s="84"/>
      <c r="PXP1871" s="84"/>
      <c r="PXQ1871" s="84"/>
      <c r="PXR1871" s="84"/>
      <c r="PXS1871" s="84"/>
      <c r="PXT1871" s="84"/>
      <c r="PXU1871" s="84"/>
      <c r="PXV1871" s="84"/>
      <c r="PXW1871" s="84"/>
      <c r="PXX1871" s="84"/>
      <c r="PXY1871" s="84"/>
      <c r="PXZ1871" s="84"/>
      <c r="PYA1871" s="84"/>
      <c r="PYB1871" s="84"/>
      <c r="PYC1871" s="84"/>
      <c r="PYD1871" s="84"/>
      <c r="PYE1871" s="84"/>
      <c r="PYF1871" s="84"/>
      <c r="PYG1871" s="84"/>
      <c r="PYH1871" s="84"/>
      <c r="PYI1871" s="84"/>
      <c r="PYJ1871" s="84"/>
      <c r="PYK1871" s="84"/>
      <c r="PYL1871" s="84"/>
      <c r="PYM1871" s="84"/>
      <c r="PYN1871" s="84"/>
      <c r="PYO1871" s="84"/>
      <c r="PYP1871" s="84"/>
      <c r="PYQ1871" s="84"/>
      <c r="PYR1871" s="84"/>
      <c r="PYS1871" s="84"/>
      <c r="PYT1871" s="84"/>
      <c r="PYU1871" s="84"/>
      <c r="PYV1871" s="84"/>
      <c r="PYW1871" s="84"/>
      <c r="PYX1871" s="84"/>
      <c r="PYY1871" s="84"/>
      <c r="PYZ1871" s="84"/>
      <c r="PZA1871" s="84"/>
      <c r="PZB1871" s="84"/>
      <c r="PZC1871" s="84"/>
      <c r="PZD1871" s="84"/>
      <c r="PZE1871" s="84"/>
      <c r="PZF1871" s="84"/>
      <c r="PZG1871" s="84"/>
      <c r="PZH1871" s="84"/>
      <c r="PZI1871" s="84"/>
      <c r="PZJ1871" s="84"/>
      <c r="PZK1871" s="84"/>
      <c r="PZL1871" s="84"/>
      <c r="PZM1871" s="84"/>
      <c r="PZN1871" s="84"/>
      <c r="PZO1871" s="84"/>
      <c r="PZP1871" s="84"/>
      <c r="PZQ1871" s="84"/>
      <c r="PZR1871" s="84"/>
      <c r="PZS1871" s="84"/>
      <c r="PZT1871" s="84"/>
      <c r="PZU1871" s="84"/>
      <c r="PZV1871" s="84"/>
      <c r="PZW1871" s="84"/>
      <c r="PZX1871" s="84"/>
      <c r="PZY1871" s="84"/>
      <c r="PZZ1871" s="84"/>
      <c r="QAA1871" s="84"/>
      <c r="QAB1871" s="84"/>
      <c r="QAC1871" s="84"/>
      <c r="QAD1871" s="84"/>
      <c r="QAE1871" s="84"/>
      <c r="QAF1871" s="84"/>
      <c r="QAG1871" s="84"/>
      <c r="QAH1871" s="84"/>
      <c r="QAI1871" s="84"/>
      <c r="QAJ1871" s="84"/>
      <c r="QAK1871" s="84"/>
      <c r="QAL1871" s="84"/>
      <c r="QAM1871" s="84"/>
      <c r="QAN1871" s="84"/>
      <c r="QAO1871" s="84"/>
      <c r="QAP1871" s="84"/>
      <c r="QAQ1871" s="84"/>
      <c r="QAR1871" s="84"/>
      <c r="QAS1871" s="84"/>
      <c r="QAT1871" s="84"/>
      <c r="QAU1871" s="84"/>
      <c r="QAV1871" s="84"/>
      <c r="QAW1871" s="84"/>
      <c r="QAX1871" s="84"/>
      <c r="QAY1871" s="84"/>
      <c r="QAZ1871" s="84"/>
      <c r="QBA1871" s="84"/>
      <c r="QBB1871" s="84"/>
      <c r="QBC1871" s="84"/>
      <c r="QBD1871" s="84"/>
      <c r="QBE1871" s="84"/>
      <c r="QBF1871" s="84"/>
      <c r="QBG1871" s="84"/>
      <c r="QBH1871" s="84"/>
      <c r="QBI1871" s="84"/>
      <c r="QBJ1871" s="84"/>
      <c r="QBK1871" s="84"/>
      <c r="QBL1871" s="84"/>
      <c r="QBM1871" s="84"/>
      <c r="QBN1871" s="84"/>
      <c r="QBO1871" s="84"/>
      <c r="QBP1871" s="84"/>
      <c r="QBQ1871" s="84"/>
      <c r="QBR1871" s="84"/>
      <c r="QBS1871" s="84"/>
      <c r="QBT1871" s="84"/>
      <c r="QBU1871" s="84"/>
      <c r="QBV1871" s="84"/>
      <c r="QBW1871" s="84"/>
      <c r="QBX1871" s="84"/>
      <c r="QBY1871" s="84"/>
      <c r="QBZ1871" s="84"/>
      <c r="QCA1871" s="84"/>
      <c r="QCB1871" s="84"/>
      <c r="QCC1871" s="84"/>
      <c r="QCD1871" s="84"/>
      <c r="QCE1871" s="84"/>
      <c r="QCF1871" s="84"/>
      <c r="QCG1871" s="84"/>
      <c r="QCH1871" s="84"/>
      <c r="QCI1871" s="84"/>
      <c r="QCJ1871" s="84"/>
      <c r="QCK1871" s="84"/>
      <c r="QCL1871" s="84"/>
      <c r="QCM1871" s="84"/>
      <c r="QCN1871" s="84"/>
      <c r="QCO1871" s="84"/>
      <c r="QCP1871" s="84"/>
      <c r="QCQ1871" s="84"/>
      <c r="QCR1871" s="84"/>
      <c r="QCS1871" s="84"/>
      <c r="QCT1871" s="84"/>
      <c r="QCU1871" s="84"/>
      <c r="QCV1871" s="84"/>
      <c r="QCW1871" s="84"/>
      <c r="QCX1871" s="84"/>
      <c r="QCY1871" s="84"/>
      <c r="QCZ1871" s="84"/>
      <c r="QDA1871" s="84"/>
      <c r="QDB1871" s="84"/>
      <c r="QDC1871" s="84"/>
      <c r="QDD1871" s="84"/>
      <c r="QDE1871" s="84"/>
      <c r="QDF1871" s="84"/>
      <c r="QDG1871" s="84"/>
      <c r="QDH1871" s="84"/>
      <c r="QDI1871" s="84"/>
      <c r="QDJ1871" s="84"/>
      <c r="QDK1871" s="84"/>
      <c r="QDL1871" s="84"/>
      <c r="QDM1871" s="84"/>
      <c r="QDN1871" s="84"/>
      <c r="QDO1871" s="84"/>
      <c r="QDP1871" s="84"/>
      <c r="QDQ1871" s="84"/>
      <c r="QDR1871" s="84"/>
      <c r="QDS1871" s="84"/>
      <c r="QDT1871" s="84"/>
      <c r="QDU1871" s="84"/>
      <c r="QDV1871" s="84"/>
      <c r="QDW1871" s="84"/>
      <c r="QDX1871" s="84"/>
      <c r="QDY1871" s="84"/>
      <c r="QDZ1871" s="84"/>
      <c r="QEA1871" s="84"/>
      <c r="QEB1871" s="84"/>
      <c r="QEC1871" s="84"/>
      <c r="QED1871" s="84"/>
      <c r="QEE1871" s="84"/>
      <c r="QEF1871" s="84"/>
      <c r="QEG1871" s="84"/>
      <c r="QEH1871" s="84"/>
      <c r="QEI1871" s="84"/>
      <c r="QEJ1871" s="84"/>
      <c r="QEK1871" s="84"/>
      <c r="QEL1871" s="84"/>
      <c r="QEM1871" s="84"/>
      <c r="QEN1871" s="84"/>
      <c r="QEO1871" s="84"/>
      <c r="QEP1871" s="84"/>
      <c r="QEQ1871" s="84"/>
      <c r="QER1871" s="84"/>
      <c r="QES1871" s="84"/>
      <c r="QET1871" s="84"/>
      <c r="QEU1871" s="84"/>
      <c r="QEV1871" s="84"/>
      <c r="QEW1871" s="84"/>
      <c r="QEX1871" s="84"/>
      <c r="QEY1871" s="84"/>
      <c r="QEZ1871" s="84"/>
      <c r="QFA1871" s="84"/>
      <c r="QFB1871" s="84"/>
      <c r="QFC1871" s="84"/>
      <c r="QFD1871" s="84"/>
      <c r="QFE1871" s="84"/>
      <c r="QFF1871" s="84"/>
      <c r="QFG1871" s="84"/>
      <c r="QFH1871" s="84"/>
      <c r="QFI1871" s="84"/>
      <c r="QFJ1871" s="84"/>
      <c r="QFK1871" s="84"/>
      <c r="QFL1871" s="84"/>
      <c r="QFM1871" s="84"/>
      <c r="QFN1871" s="84"/>
      <c r="QFO1871" s="84"/>
      <c r="QFP1871" s="84"/>
      <c r="QFQ1871" s="84"/>
      <c r="QFR1871" s="84"/>
      <c r="QFS1871" s="84"/>
      <c r="QFT1871" s="84"/>
      <c r="QFU1871" s="84"/>
      <c r="QFV1871" s="84"/>
      <c r="QFW1871" s="84"/>
      <c r="QFX1871" s="84"/>
      <c r="QFY1871" s="84"/>
      <c r="QFZ1871" s="84"/>
      <c r="QGA1871" s="84"/>
      <c r="QGB1871" s="84"/>
      <c r="QGC1871" s="84"/>
      <c r="QGD1871" s="84"/>
      <c r="QGE1871" s="84"/>
      <c r="QGF1871" s="84"/>
      <c r="QGG1871" s="84"/>
      <c r="QGH1871" s="84"/>
      <c r="QGI1871" s="84"/>
      <c r="QGJ1871" s="84"/>
      <c r="QGK1871" s="84"/>
      <c r="QGL1871" s="84"/>
      <c r="QGM1871" s="84"/>
      <c r="QGN1871" s="84"/>
      <c r="QGO1871" s="84"/>
      <c r="QGP1871" s="84"/>
      <c r="QGQ1871" s="84"/>
      <c r="QGR1871" s="84"/>
      <c r="QGS1871" s="84"/>
      <c r="QGT1871" s="84"/>
      <c r="QGU1871" s="84"/>
      <c r="QGV1871" s="84"/>
      <c r="QGW1871" s="84"/>
      <c r="QGX1871" s="84"/>
      <c r="QGY1871" s="84"/>
      <c r="QGZ1871" s="84"/>
      <c r="QHA1871" s="84"/>
      <c r="QHB1871" s="84"/>
      <c r="QHC1871" s="84"/>
      <c r="QHD1871" s="84"/>
      <c r="QHE1871" s="84"/>
      <c r="QHF1871" s="84"/>
      <c r="QHG1871" s="84"/>
      <c r="QHH1871" s="84"/>
      <c r="QHI1871" s="84"/>
      <c r="QHJ1871" s="84"/>
      <c r="QHK1871" s="84"/>
      <c r="QHL1871" s="84"/>
      <c r="QHM1871" s="84"/>
      <c r="QHN1871" s="84"/>
      <c r="QHO1871" s="84"/>
      <c r="QHP1871" s="84"/>
      <c r="QHQ1871" s="84"/>
      <c r="QHR1871" s="84"/>
      <c r="QHS1871" s="84"/>
      <c r="QHT1871" s="84"/>
      <c r="QHU1871" s="84"/>
      <c r="QHV1871" s="84"/>
      <c r="QHW1871" s="84"/>
      <c r="QHX1871" s="84"/>
      <c r="QHY1871" s="84"/>
      <c r="QHZ1871" s="84"/>
      <c r="QIA1871" s="84"/>
      <c r="QIB1871" s="84"/>
      <c r="QIC1871" s="84"/>
      <c r="QID1871" s="84"/>
      <c r="QIE1871" s="84"/>
      <c r="QIF1871" s="84"/>
      <c r="QIG1871" s="84"/>
      <c r="QIH1871" s="84"/>
      <c r="QII1871" s="84"/>
      <c r="QIJ1871" s="84"/>
      <c r="QIK1871" s="84"/>
      <c r="QIL1871" s="84"/>
      <c r="QIM1871" s="84"/>
      <c r="QIN1871" s="84"/>
      <c r="QIO1871" s="84"/>
      <c r="QIP1871" s="84"/>
      <c r="QIQ1871" s="84"/>
      <c r="QIR1871" s="84"/>
      <c r="QIS1871" s="84"/>
      <c r="QIT1871" s="84"/>
      <c r="QIU1871" s="84"/>
      <c r="QIV1871" s="84"/>
      <c r="QIW1871" s="84"/>
      <c r="QIX1871" s="84"/>
      <c r="QIY1871" s="84"/>
      <c r="QIZ1871" s="84"/>
      <c r="QJA1871" s="84"/>
      <c r="QJB1871" s="84"/>
      <c r="QJC1871" s="84"/>
      <c r="QJD1871" s="84"/>
      <c r="QJE1871" s="84"/>
      <c r="QJF1871" s="84"/>
      <c r="QJG1871" s="84"/>
      <c r="QJH1871" s="84"/>
      <c r="QJI1871" s="84"/>
      <c r="QJJ1871" s="84"/>
      <c r="QJK1871" s="84"/>
      <c r="QJL1871" s="84"/>
      <c r="QJM1871" s="84"/>
      <c r="QJN1871" s="84"/>
      <c r="QJO1871" s="84"/>
      <c r="QJP1871" s="84"/>
      <c r="QJQ1871" s="84"/>
      <c r="QJR1871" s="84"/>
      <c r="QJS1871" s="84"/>
      <c r="QJT1871" s="84"/>
      <c r="QJU1871" s="84"/>
      <c r="QJV1871" s="84"/>
      <c r="QJW1871" s="84"/>
      <c r="QJX1871" s="84"/>
      <c r="QJY1871" s="84"/>
      <c r="QJZ1871" s="84"/>
      <c r="QKA1871" s="84"/>
      <c r="QKB1871" s="84"/>
      <c r="QKC1871" s="84"/>
      <c r="QKD1871" s="84"/>
      <c r="QKE1871" s="84"/>
      <c r="QKF1871" s="84"/>
      <c r="QKG1871" s="84"/>
      <c r="QKH1871" s="84"/>
      <c r="QKI1871" s="84"/>
      <c r="QKJ1871" s="84"/>
      <c r="QKK1871" s="84"/>
      <c r="QKL1871" s="84"/>
      <c r="QKM1871" s="84"/>
      <c r="QKN1871" s="84"/>
      <c r="QKO1871" s="84"/>
      <c r="QKP1871" s="84"/>
      <c r="QKQ1871" s="84"/>
      <c r="QKR1871" s="84"/>
      <c r="QKS1871" s="84"/>
      <c r="QKT1871" s="84"/>
      <c r="QKU1871" s="84"/>
      <c r="QKV1871" s="84"/>
      <c r="QKW1871" s="84"/>
      <c r="QKX1871" s="84"/>
      <c r="QKY1871" s="84"/>
      <c r="QKZ1871" s="84"/>
      <c r="QLA1871" s="84"/>
      <c r="QLB1871" s="84"/>
      <c r="QLC1871" s="84"/>
      <c r="QLD1871" s="84"/>
      <c r="QLE1871" s="84"/>
      <c r="QLF1871" s="84"/>
      <c r="QLG1871" s="84"/>
      <c r="QLH1871" s="84"/>
      <c r="QLI1871" s="84"/>
      <c r="QLJ1871" s="84"/>
      <c r="QLK1871" s="84"/>
      <c r="QLL1871" s="84"/>
      <c r="QLM1871" s="84"/>
      <c r="QLN1871" s="84"/>
      <c r="QLO1871" s="84"/>
      <c r="QLP1871" s="84"/>
      <c r="QLQ1871" s="84"/>
      <c r="QLR1871" s="84"/>
      <c r="QLS1871" s="84"/>
      <c r="QLT1871" s="84"/>
      <c r="QLU1871" s="84"/>
      <c r="QLV1871" s="84"/>
      <c r="QLW1871" s="84"/>
      <c r="QLX1871" s="84"/>
      <c r="QLY1871" s="84"/>
      <c r="QLZ1871" s="84"/>
      <c r="QMA1871" s="84"/>
      <c r="QMB1871" s="84"/>
      <c r="QMC1871" s="84"/>
      <c r="QMD1871" s="84"/>
      <c r="QME1871" s="84"/>
      <c r="QMF1871" s="84"/>
      <c r="QMG1871" s="84"/>
      <c r="QMH1871" s="84"/>
      <c r="QMI1871" s="84"/>
      <c r="QMJ1871" s="84"/>
      <c r="QMK1871" s="84"/>
      <c r="QML1871" s="84"/>
      <c r="QMM1871" s="84"/>
      <c r="QMN1871" s="84"/>
      <c r="QMO1871" s="84"/>
      <c r="QMP1871" s="84"/>
      <c r="QMQ1871" s="84"/>
      <c r="QMR1871" s="84"/>
      <c r="QMS1871" s="84"/>
      <c r="QMT1871" s="84"/>
      <c r="QMU1871" s="84"/>
      <c r="QMV1871" s="84"/>
      <c r="QMW1871" s="84"/>
      <c r="QMX1871" s="84"/>
      <c r="QMY1871" s="84"/>
      <c r="QMZ1871" s="84"/>
      <c r="QNA1871" s="84"/>
      <c r="QNB1871" s="84"/>
      <c r="QNC1871" s="84"/>
      <c r="QND1871" s="84"/>
      <c r="QNE1871" s="84"/>
      <c r="QNF1871" s="84"/>
      <c r="QNG1871" s="84"/>
      <c r="QNH1871" s="84"/>
      <c r="QNI1871" s="84"/>
      <c r="QNJ1871" s="84"/>
      <c r="QNK1871" s="84"/>
      <c r="QNL1871" s="84"/>
      <c r="QNM1871" s="84"/>
      <c r="QNN1871" s="84"/>
      <c r="QNO1871" s="84"/>
      <c r="QNP1871" s="84"/>
      <c r="QNQ1871" s="84"/>
      <c r="QNR1871" s="84"/>
      <c r="QNS1871" s="84"/>
      <c r="QNT1871" s="84"/>
      <c r="QNU1871" s="84"/>
      <c r="QNV1871" s="84"/>
      <c r="QNW1871" s="84"/>
      <c r="QNX1871" s="84"/>
      <c r="QNY1871" s="84"/>
      <c r="QNZ1871" s="84"/>
      <c r="QOA1871" s="84"/>
      <c r="QOB1871" s="84"/>
      <c r="QOC1871" s="84"/>
      <c r="QOD1871" s="84"/>
      <c r="QOE1871" s="84"/>
      <c r="QOF1871" s="84"/>
      <c r="QOG1871" s="84"/>
      <c r="QOH1871" s="84"/>
      <c r="QOI1871" s="84"/>
      <c r="QOJ1871" s="84"/>
      <c r="QOK1871" s="84"/>
      <c r="QOL1871" s="84"/>
      <c r="QOM1871" s="84"/>
      <c r="QON1871" s="84"/>
      <c r="QOO1871" s="84"/>
      <c r="QOP1871" s="84"/>
      <c r="QOQ1871" s="84"/>
      <c r="QOR1871" s="84"/>
      <c r="QOS1871" s="84"/>
      <c r="QOT1871" s="84"/>
      <c r="QOU1871" s="84"/>
      <c r="QOV1871" s="84"/>
      <c r="QOW1871" s="84"/>
      <c r="QOX1871" s="84"/>
      <c r="QOY1871" s="84"/>
      <c r="QOZ1871" s="84"/>
      <c r="QPA1871" s="84"/>
      <c r="QPB1871" s="84"/>
      <c r="QPC1871" s="84"/>
      <c r="QPD1871" s="84"/>
      <c r="QPE1871" s="84"/>
      <c r="QPF1871" s="84"/>
      <c r="QPG1871" s="84"/>
      <c r="QPH1871" s="84"/>
      <c r="QPI1871" s="84"/>
      <c r="QPJ1871" s="84"/>
      <c r="QPK1871" s="84"/>
      <c r="QPL1871" s="84"/>
      <c r="QPM1871" s="84"/>
      <c r="QPN1871" s="84"/>
      <c r="QPO1871" s="84"/>
      <c r="QPP1871" s="84"/>
      <c r="QPQ1871" s="84"/>
      <c r="QPR1871" s="84"/>
      <c r="QPS1871" s="84"/>
      <c r="QPT1871" s="84"/>
      <c r="QPU1871" s="84"/>
      <c r="QPV1871" s="84"/>
      <c r="QPW1871" s="84"/>
      <c r="QPX1871" s="84"/>
      <c r="QPY1871" s="84"/>
      <c r="QPZ1871" s="84"/>
      <c r="QQA1871" s="84"/>
      <c r="QQB1871" s="84"/>
      <c r="QQC1871" s="84"/>
      <c r="QQD1871" s="84"/>
      <c r="QQE1871" s="84"/>
      <c r="QQF1871" s="84"/>
      <c r="QQG1871" s="84"/>
      <c r="QQH1871" s="84"/>
      <c r="QQI1871" s="84"/>
      <c r="QQJ1871" s="84"/>
      <c r="QQK1871" s="84"/>
      <c r="QQL1871" s="84"/>
      <c r="QQM1871" s="84"/>
      <c r="QQN1871" s="84"/>
      <c r="QQO1871" s="84"/>
      <c r="QQP1871" s="84"/>
      <c r="QQQ1871" s="84"/>
      <c r="QQR1871" s="84"/>
      <c r="QQS1871" s="84"/>
      <c r="QQT1871" s="84"/>
      <c r="QQU1871" s="84"/>
      <c r="QQV1871" s="84"/>
      <c r="QQW1871" s="84"/>
      <c r="QQX1871" s="84"/>
      <c r="QQY1871" s="84"/>
      <c r="QQZ1871" s="84"/>
      <c r="QRA1871" s="84"/>
      <c r="QRB1871" s="84"/>
      <c r="QRC1871" s="84"/>
      <c r="QRD1871" s="84"/>
      <c r="QRE1871" s="84"/>
      <c r="QRF1871" s="84"/>
      <c r="QRG1871" s="84"/>
      <c r="QRH1871" s="84"/>
      <c r="QRI1871" s="84"/>
      <c r="QRJ1871" s="84"/>
      <c r="QRK1871" s="84"/>
      <c r="QRL1871" s="84"/>
      <c r="QRM1871" s="84"/>
      <c r="QRN1871" s="84"/>
      <c r="QRO1871" s="84"/>
      <c r="QRP1871" s="84"/>
      <c r="QRQ1871" s="84"/>
      <c r="QRR1871" s="84"/>
      <c r="QRS1871" s="84"/>
      <c r="QRT1871" s="84"/>
      <c r="QRU1871" s="84"/>
      <c r="QRV1871" s="84"/>
      <c r="QRW1871" s="84"/>
      <c r="QRX1871" s="84"/>
      <c r="QRY1871" s="84"/>
      <c r="QRZ1871" s="84"/>
      <c r="QSA1871" s="84"/>
      <c r="QSB1871" s="84"/>
      <c r="QSC1871" s="84"/>
      <c r="QSD1871" s="84"/>
      <c r="QSE1871" s="84"/>
      <c r="QSF1871" s="84"/>
      <c r="QSG1871" s="84"/>
      <c r="QSH1871" s="84"/>
      <c r="QSI1871" s="84"/>
      <c r="QSJ1871" s="84"/>
      <c r="QSK1871" s="84"/>
      <c r="QSL1871" s="84"/>
      <c r="QSM1871" s="84"/>
      <c r="QSN1871" s="84"/>
      <c r="QSO1871" s="84"/>
      <c r="QSP1871" s="84"/>
      <c r="QSQ1871" s="84"/>
      <c r="QSR1871" s="84"/>
      <c r="QSS1871" s="84"/>
      <c r="QST1871" s="84"/>
      <c r="QSU1871" s="84"/>
      <c r="QSV1871" s="84"/>
      <c r="QSW1871" s="84"/>
      <c r="QSX1871" s="84"/>
      <c r="QSY1871" s="84"/>
      <c r="QSZ1871" s="84"/>
      <c r="QTA1871" s="84"/>
      <c r="QTB1871" s="84"/>
      <c r="QTC1871" s="84"/>
      <c r="QTD1871" s="84"/>
      <c r="QTE1871" s="84"/>
      <c r="QTF1871" s="84"/>
      <c r="QTG1871" s="84"/>
      <c r="QTH1871" s="84"/>
      <c r="QTI1871" s="84"/>
      <c r="QTJ1871" s="84"/>
      <c r="QTK1871" s="84"/>
      <c r="QTL1871" s="84"/>
      <c r="QTM1871" s="84"/>
      <c r="QTN1871" s="84"/>
      <c r="QTO1871" s="84"/>
      <c r="QTP1871" s="84"/>
      <c r="QTQ1871" s="84"/>
      <c r="QTR1871" s="84"/>
      <c r="QTS1871" s="84"/>
      <c r="QTT1871" s="84"/>
      <c r="QTU1871" s="84"/>
      <c r="QTV1871" s="84"/>
      <c r="QTW1871" s="84"/>
      <c r="QTX1871" s="84"/>
      <c r="QTY1871" s="84"/>
      <c r="QTZ1871" s="84"/>
      <c r="QUA1871" s="84"/>
      <c r="QUB1871" s="84"/>
      <c r="QUC1871" s="84"/>
      <c r="QUD1871" s="84"/>
      <c r="QUE1871" s="84"/>
      <c r="QUF1871" s="84"/>
      <c r="QUG1871" s="84"/>
      <c r="QUH1871" s="84"/>
      <c r="QUI1871" s="84"/>
      <c r="QUJ1871" s="84"/>
      <c r="QUK1871" s="84"/>
      <c r="QUL1871" s="84"/>
      <c r="QUM1871" s="84"/>
      <c r="QUN1871" s="84"/>
      <c r="QUO1871" s="84"/>
      <c r="QUP1871" s="84"/>
      <c r="QUQ1871" s="84"/>
      <c r="QUR1871" s="84"/>
      <c r="QUS1871" s="84"/>
      <c r="QUT1871" s="84"/>
      <c r="QUU1871" s="84"/>
      <c r="QUV1871" s="84"/>
      <c r="QUW1871" s="84"/>
      <c r="QUX1871" s="84"/>
      <c r="QUY1871" s="84"/>
      <c r="QUZ1871" s="84"/>
      <c r="QVA1871" s="84"/>
      <c r="QVB1871" s="84"/>
      <c r="QVC1871" s="84"/>
      <c r="QVD1871" s="84"/>
      <c r="QVE1871" s="84"/>
      <c r="QVF1871" s="84"/>
      <c r="QVG1871" s="84"/>
      <c r="QVH1871" s="84"/>
      <c r="QVI1871" s="84"/>
      <c r="QVJ1871" s="84"/>
      <c r="QVK1871" s="84"/>
      <c r="QVL1871" s="84"/>
      <c r="QVM1871" s="84"/>
      <c r="QVN1871" s="84"/>
      <c r="QVO1871" s="84"/>
      <c r="QVP1871" s="84"/>
      <c r="QVQ1871" s="84"/>
      <c r="QVR1871" s="84"/>
      <c r="QVS1871" s="84"/>
      <c r="QVT1871" s="84"/>
      <c r="QVU1871" s="84"/>
      <c r="QVV1871" s="84"/>
      <c r="QVW1871" s="84"/>
      <c r="QVX1871" s="84"/>
      <c r="QVY1871" s="84"/>
      <c r="QVZ1871" s="84"/>
      <c r="QWA1871" s="84"/>
      <c r="QWB1871" s="84"/>
      <c r="QWC1871" s="84"/>
      <c r="QWD1871" s="84"/>
      <c r="QWE1871" s="84"/>
      <c r="QWF1871" s="84"/>
      <c r="QWG1871" s="84"/>
      <c r="QWH1871" s="84"/>
      <c r="QWI1871" s="84"/>
      <c r="QWJ1871" s="84"/>
      <c r="QWK1871" s="84"/>
      <c r="QWL1871" s="84"/>
      <c r="QWM1871" s="84"/>
      <c r="QWN1871" s="84"/>
      <c r="QWO1871" s="84"/>
      <c r="QWP1871" s="84"/>
      <c r="QWQ1871" s="84"/>
      <c r="QWR1871" s="84"/>
      <c r="QWS1871" s="84"/>
      <c r="QWT1871" s="84"/>
      <c r="QWU1871" s="84"/>
      <c r="QWV1871" s="84"/>
      <c r="QWW1871" s="84"/>
      <c r="QWX1871" s="84"/>
      <c r="QWY1871" s="84"/>
      <c r="QWZ1871" s="84"/>
      <c r="QXA1871" s="84"/>
      <c r="QXB1871" s="84"/>
      <c r="QXC1871" s="84"/>
      <c r="QXD1871" s="84"/>
      <c r="QXE1871" s="84"/>
      <c r="QXF1871" s="84"/>
      <c r="QXG1871" s="84"/>
      <c r="QXH1871" s="84"/>
      <c r="QXI1871" s="84"/>
      <c r="QXJ1871" s="84"/>
      <c r="QXK1871" s="84"/>
      <c r="QXL1871" s="84"/>
      <c r="QXM1871" s="84"/>
      <c r="QXN1871" s="84"/>
      <c r="QXO1871" s="84"/>
      <c r="QXP1871" s="84"/>
      <c r="QXQ1871" s="84"/>
      <c r="QXR1871" s="84"/>
      <c r="QXS1871" s="84"/>
      <c r="QXT1871" s="84"/>
      <c r="QXU1871" s="84"/>
      <c r="QXV1871" s="84"/>
      <c r="QXW1871" s="84"/>
      <c r="QXX1871" s="84"/>
      <c r="QXY1871" s="84"/>
      <c r="QXZ1871" s="84"/>
      <c r="QYA1871" s="84"/>
      <c r="QYB1871" s="84"/>
      <c r="QYC1871" s="84"/>
      <c r="QYD1871" s="84"/>
      <c r="QYE1871" s="84"/>
      <c r="QYF1871" s="84"/>
      <c r="QYG1871" s="84"/>
      <c r="QYH1871" s="84"/>
      <c r="QYI1871" s="84"/>
      <c r="QYJ1871" s="84"/>
      <c r="QYK1871" s="84"/>
      <c r="QYL1871" s="84"/>
      <c r="QYM1871" s="84"/>
      <c r="QYN1871" s="84"/>
      <c r="QYO1871" s="84"/>
      <c r="QYP1871" s="84"/>
      <c r="QYQ1871" s="84"/>
      <c r="QYR1871" s="84"/>
      <c r="QYS1871" s="84"/>
      <c r="QYT1871" s="84"/>
      <c r="QYU1871" s="84"/>
      <c r="QYV1871" s="84"/>
      <c r="QYW1871" s="84"/>
      <c r="QYX1871" s="84"/>
      <c r="QYY1871" s="84"/>
      <c r="QYZ1871" s="84"/>
      <c r="QZA1871" s="84"/>
      <c r="QZB1871" s="84"/>
      <c r="QZC1871" s="84"/>
      <c r="QZD1871" s="84"/>
      <c r="QZE1871" s="84"/>
      <c r="QZF1871" s="84"/>
      <c r="QZG1871" s="84"/>
      <c r="QZH1871" s="84"/>
      <c r="QZI1871" s="84"/>
      <c r="QZJ1871" s="84"/>
      <c r="QZK1871" s="84"/>
      <c r="QZL1871" s="84"/>
      <c r="QZM1871" s="84"/>
      <c r="QZN1871" s="84"/>
      <c r="QZO1871" s="84"/>
      <c r="QZP1871" s="84"/>
      <c r="QZQ1871" s="84"/>
      <c r="QZR1871" s="84"/>
      <c r="QZS1871" s="84"/>
      <c r="QZT1871" s="84"/>
      <c r="QZU1871" s="84"/>
      <c r="QZV1871" s="84"/>
      <c r="QZW1871" s="84"/>
      <c r="QZX1871" s="84"/>
      <c r="QZY1871" s="84"/>
      <c r="QZZ1871" s="84"/>
      <c r="RAA1871" s="84"/>
      <c r="RAB1871" s="84"/>
      <c r="RAC1871" s="84"/>
      <c r="RAD1871" s="84"/>
      <c r="RAE1871" s="84"/>
      <c r="RAF1871" s="84"/>
      <c r="RAG1871" s="84"/>
      <c r="RAH1871" s="84"/>
      <c r="RAI1871" s="84"/>
      <c r="RAJ1871" s="84"/>
      <c r="RAK1871" s="84"/>
      <c r="RAL1871" s="84"/>
      <c r="RAM1871" s="84"/>
      <c r="RAN1871" s="84"/>
      <c r="RAO1871" s="84"/>
      <c r="RAP1871" s="84"/>
      <c r="RAQ1871" s="84"/>
      <c r="RAR1871" s="84"/>
      <c r="RAS1871" s="84"/>
      <c r="RAT1871" s="84"/>
      <c r="RAU1871" s="84"/>
      <c r="RAV1871" s="84"/>
      <c r="RAW1871" s="84"/>
      <c r="RAX1871" s="84"/>
      <c r="RAY1871" s="84"/>
      <c r="RAZ1871" s="84"/>
      <c r="RBA1871" s="84"/>
      <c r="RBB1871" s="84"/>
      <c r="RBC1871" s="84"/>
      <c r="RBD1871" s="84"/>
      <c r="RBE1871" s="84"/>
      <c r="RBF1871" s="84"/>
      <c r="RBG1871" s="84"/>
      <c r="RBH1871" s="84"/>
      <c r="RBI1871" s="84"/>
      <c r="RBJ1871" s="84"/>
      <c r="RBK1871" s="84"/>
      <c r="RBL1871" s="84"/>
      <c r="RBM1871" s="84"/>
      <c r="RBN1871" s="84"/>
      <c r="RBO1871" s="84"/>
      <c r="RBP1871" s="84"/>
      <c r="RBQ1871" s="84"/>
      <c r="RBR1871" s="84"/>
      <c r="RBS1871" s="84"/>
      <c r="RBT1871" s="84"/>
      <c r="RBU1871" s="84"/>
      <c r="RBV1871" s="84"/>
      <c r="RBW1871" s="84"/>
      <c r="RBX1871" s="84"/>
      <c r="RBY1871" s="84"/>
      <c r="RBZ1871" s="84"/>
      <c r="RCA1871" s="84"/>
      <c r="RCB1871" s="84"/>
      <c r="RCC1871" s="84"/>
      <c r="RCD1871" s="84"/>
      <c r="RCE1871" s="84"/>
      <c r="RCF1871" s="84"/>
      <c r="RCG1871" s="84"/>
      <c r="RCH1871" s="84"/>
      <c r="RCI1871" s="84"/>
      <c r="RCJ1871" s="84"/>
      <c r="RCK1871" s="84"/>
      <c r="RCL1871" s="84"/>
      <c r="RCM1871" s="84"/>
      <c r="RCN1871" s="84"/>
      <c r="RCO1871" s="84"/>
      <c r="RCP1871" s="84"/>
      <c r="RCQ1871" s="84"/>
      <c r="RCR1871" s="84"/>
      <c r="RCS1871" s="84"/>
      <c r="RCT1871" s="84"/>
      <c r="RCU1871" s="84"/>
      <c r="RCV1871" s="84"/>
      <c r="RCW1871" s="84"/>
      <c r="RCX1871" s="84"/>
      <c r="RCY1871" s="84"/>
      <c r="RCZ1871" s="84"/>
      <c r="RDA1871" s="84"/>
      <c r="RDB1871" s="84"/>
      <c r="RDC1871" s="84"/>
      <c r="RDD1871" s="84"/>
      <c r="RDE1871" s="84"/>
      <c r="RDF1871" s="84"/>
      <c r="RDG1871" s="84"/>
      <c r="RDH1871" s="84"/>
      <c r="RDI1871" s="84"/>
      <c r="RDJ1871" s="84"/>
      <c r="RDK1871" s="84"/>
      <c r="RDL1871" s="84"/>
      <c r="RDM1871" s="84"/>
      <c r="RDN1871" s="84"/>
      <c r="RDO1871" s="84"/>
      <c r="RDP1871" s="84"/>
      <c r="RDQ1871" s="84"/>
      <c r="RDR1871" s="84"/>
      <c r="RDS1871" s="84"/>
      <c r="RDT1871" s="84"/>
      <c r="RDU1871" s="84"/>
      <c r="RDV1871" s="84"/>
      <c r="RDW1871" s="84"/>
      <c r="RDX1871" s="84"/>
      <c r="RDY1871" s="84"/>
      <c r="RDZ1871" s="84"/>
      <c r="REA1871" s="84"/>
      <c r="REB1871" s="84"/>
      <c r="REC1871" s="84"/>
      <c r="RED1871" s="84"/>
      <c r="REE1871" s="84"/>
      <c r="REF1871" s="84"/>
      <c r="REG1871" s="84"/>
      <c r="REH1871" s="84"/>
      <c r="REI1871" s="84"/>
      <c r="REJ1871" s="84"/>
      <c r="REK1871" s="84"/>
      <c r="REL1871" s="84"/>
      <c r="REM1871" s="84"/>
      <c r="REN1871" s="84"/>
      <c r="REO1871" s="84"/>
      <c r="REP1871" s="84"/>
      <c r="REQ1871" s="84"/>
      <c r="RER1871" s="84"/>
      <c r="RES1871" s="84"/>
      <c r="RET1871" s="84"/>
      <c r="REU1871" s="84"/>
      <c r="REV1871" s="84"/>
      <c r="REW1871" s="84"/>
      <c r="REX1871" s="84"/>
      <c r="REY1871" s="84"/>
      <c r="REZ1871" s="84"/>
      <c r="RFA1871" s="84"/>
      <c r="RFB1871" s="84"/>
      <c r="RFC1871" s="84"/>
      <c r="RFD1871" s="84"/>
      <c r="RFE1871" s="84"/>
      <c r="RFF1871" s="84"/>
      <c r="RFG1871" s="84"/>
      <c r="RFH1871" s="84"/>
      <c r="RFI1871" s="84"/>
      <c r="RFJ1871" s="84"/>
      <c r="RFK1871" s="84"/>
      <c r="RFL1871" s="84"/>
      <c r="RFM1871" s="84"/>
      <c r="RFN1871" s="84"/>
      <c r="RFO1871" s="84"/>
      <c r="RFP1871" s="84"/>
      <c r="RFQ1871" s="84"/>
      <c r="RFR1871" s="84"/>
      <c r="RFS1871" s="84"/>
      <c r="RFT1871" s="84"/>
      <c r="RFU1871" s="84"/>
      <c r="RFV1871" s="84"/>
      <c r="RFW1871" s="84"/>
      <c r="RFX1871" s="84"/>
      <c r="RFY1871" s="84"/>
      <c r="RFZ1871" s="84"/>
      <c r="RGA1871" s="84"/>
      <c r="RGB1871" s="84"/>
      <c r="RGC1871" s="84"/>
      <c r="RGD1871" s="84"/>
      <c r="RGE1871" s="84"/>
      <c r="RGF1871" s="84"/>
      <c r="RGG1871" s="84"/>
      <c r="RGH1871" s="84"/>
      <c r="RGI1871" s="84"/>
      <c r="RGJ1871" s="84"/>
      <c r="RGK1871" s="84"/>
      <c r="RGL1871" s="84"/>
      <c r="RGM1871" s="84"/>
      <c r="RGN1871" s="84"/>
      <c r="RGO1871" s="84"/>
      <c r="RGP1871" s="84"/>
      <c r="RGQ1871" s="84"/>
      <c r="RGR1871" s="84"/>
      <c r="RGS1871" s="84"/>
      <c r="RGT1871" s="84"/>
      <c r="RGU1871" s="84"/>
      <c r="RGV1871" s="84"/>
      <c r="RGW1871" s="84"/>
      <c r="RGX1871" s="84"/>
      <c r="RGY1871" s="84"/>
      <c r="RGZ1871" s="84"/>
      <c r="RHA1871" s="84"/>
      <c r="RHB1871" s="84"/>
      <c r="RHC1871" s="84"/>
      <c r="RHD1871" s="84"/>
      <c r="RHE1871" s="84"/>
      <c r="RHF1871" s="84"/>
      <c r="RHG1871" s="84"/>
      <c r="RHH1871" s="84"/>
      <c r="RHI1871" s="84"/>
      <c r="RHJ1871" s="84"/>
      <c r="RHK1871" s="84"/>
      <c r="RHL1871" s="84"/>
      <c r="RHM1871" s="84"/>
      <c r="RHN1871" s="84"/>
      <c r="RHO1871" s="84"/>
      <c r="RHP1871" s="84"/>
      <c r="RHQ1871" s="84"/>
      <c r="RHR1871" s="84"/>
      <c r="RHS1871" s="84"/>
      <c r="RHT1871" s="84"/>
      <c r="RHU1871" s="84"/>
      <c r="RHV1871" s="84"/>
      <c r="RHW1871" s="84"/>
      <c r="RHX1871" s="84"/>
      <c r="RHY1871" s="84"/>
      <c r="RHZ1871" s="84"/>
      <c r="RIA1871" s="84"/>
      <c r="RIB1871" s="84"/>
      <c r="RIC1871" s="84"/>
      <c r="RID1871" s="84"/>
      <c r="RIE1871" s="84"/>
      <c r="RIF1871" s="84"/>
      <c r="RIG1871" s="84"/>
      <c r="RIH1871" s="84"/>
      <c r="RII1871" s="84"/>
      <c r="RIJ1871" s="84"/>
      <c r="RIK1871" s="84"/>
      <c r="RIL1871" s="84"/>
      <c r="RIM1871" s="84"/>
      <c r="RIN1871" s="84"/>
      <c r="RIO1871" s="84"/>
      <c r="RIP1871" s="84"/>
      <c r="RIQ1871" s="84"/>
      <c r="RIR1871" s="84"/>
      <c r="RIS1871" s="84"/>
      <c r="RIT1871" s="84"/>
      <c r="RIU1871" s="84"/>
      <c r="RIV1871" s="84"/>
      <c r="RIW1871" s="84"/>
      <c r="RIX1871" s="84"/>
      <c r="RIY1871" s="84"/>
      <c r="RIZ1871" s="84"/>
      <c r="RJA1871" s="84"/>
      <c r="RJB1871" s="84"/>
      <c r="RJC1871" s="84"/>
      <c r="RJD1871" s="84"/>
      <c r="RJE1871" s="84"/>
      <c r="RJF1871" s="84"/>
      <c r="RJG1871" s="84"/>
      <c r="RJH1871" s="84"/>
      <c r="RJI1871" s="84"/>
      <c r="RJJ1871" s="84"/>
      <c r="RJK1871" s="84"/>
      <c r="RJL1871" s="84"/>
      <c r="RJM1871" s="84"/>
      <c r="RJN1871" s="84"/>
      <c r="RJO1871" s="84"/>
      <c r="RJP1871" s="84"/>
      <c r="RJQ1871" s="84"/>
      <c r="RJR1871" s="84"/>
      <c r="RJS1871" s="84"/>
      <c r="RJT1871" s="84"/>
      <c r="RJU1871" s="84"/>
      <c r="RJV1871" s="84"/>
      <c r="RJW1871" s="84"/>
      <c r="RJX1871" s="84"/>
      <c r="RJY1871" s="84"/>
      <c r="RJZ1871" s="84"/>
      <c r="RKA1871" s="84"/>
      <c r="RKB1871" s="84"/>
      <c r="RKC1871" s="84"/>
      <c r="RKD1871" s="84"/>
      <c r="RKE1871" s="84"/>
      <c r="RKF1871" s="84"/>
      <c r="RKG1871" s="84"/>
      <c r="RKH1871" s="84"/>
      <c r="RKI1871" s="84"/>
      <c r="RKJ1871" s="84"/>
      <c r="RKK1871" s="84"/>
      <c r="RKL1871" s="84"/>
      <c r="RKM1871" s="84"/>
      <c r="RKN1871" s="84"/>
      <c r="RKO1871" s="84"/>
      <c r="RKP1871" s="84"/>
      <c r="RKQ1871" s="84"/>
      <c r="RKR1871" s="84"/>
      <c r="RKS1871" s="84"/>
      <c r="RKT1871" s="84"/>
      <c r="RKU1871" s="84"/>
      <c r="RKV1871" s="84"/>
      <c r="RKW1871" s="84"/>
      <c r="RKX1871" s="84"/>
      <c r="RKY1871" s="84"/>
      <c r="RKZ1871" s="84"/>
      <c r="RLA1871" s="84"/>
      <c r="RLB1871" s="84"/>
      <c r="RLC1871" s="84"/>
      <c r="RLD1871" s="84"/>
      <c r="RLE1871" s="84"/>
      <c r="RLF1871" s="84"/>
      <c r="RLG1871" s="84"/>
      <c r="RLH1871" s="84"/>
      <c r="RLI1871" s="84"/>
      <c r="RLJ1871" s="84"/>
      <c r="RLK1871" s="84"/>
      <c r="RLL1871" s="84"/>
      <c r="RLM1871" s="84"/>
      <c r="RLN1871" s="84"/>
      <c r="RLO1871" s="84"/>
      <c r="RLP1871" s="84"/>
      <c r="RLQ1871" s="84"/>
      <c r="RLR1871" s="84"/>
      <c r="RLS1871" s="84"/>
      <c r="RLT1871" s="84"/>
      <c r="RLU1871" s="84"/>
      <c r="RLV1871" s="84"/>
      <c r="RLW1871" s="84"/>
      <c r="RLX1871" s="84"/>
      <c r="RLY1871" s="84"/>
      <c r="RLZ1871" s="84"/>
      <c r="RMA1871" s="84"/>
      <c r="RMB1871" s="84"/>
      <c r="RMC1871" s="84"/>
      <c r="RMD1871" s="84"/>
      <c r="RME1871" s="84"/>
      <c r="RMF1871" s="84"/>
      <c r="RMG1871" s="84"/>
      <c r="RMH1871" s="84"/>
      <c r="RMI1871" s="84"/>
      <c r="RMJ1871" s="84"/>
      <c r="RMK1871" s="84"/>
      <c r="RML1871" s="84"/>
      <c r="RMM1871" s="84"/>
      <c r="RMN1871" s="84"/>
      <c r="RMO1871" s="84"/>
      <c r="RMP1871" s="84"/>
      <c r="RMQ1871" s="84"/>
      <c r="RMR1871" s="84"/>
      <c r="RMS1871" s="84"/>
      <c r="RMT1871" s="84"/>
      <c r="RMU1871" s="84"/>
      <c r="RMV1871" s="84"/>
      <c r="RMW1871" s="84"/>
      <c r="RMX1871" s="84"/>
      <c r="RMY1871" s="84"/>
      <c r="RMZ1871" s="84"/>
      <c r="RNA1871" s="84"/>
      <c r="RNB1871" s="84"/>
      <c r="RNC1871" s="84"/>
      <c r="RND1871" s="84"/>
      <c r="RNE1871" s="84"/>
      <c r="RNF1871" s="84"/>
      <c r="RNG1871" s="84"/>
      <c r="RNH1871" s="84"/>
      <c r="RNI1871" s="84"/>
      <c r="RNJ1871" s="84"/>
      <c r="RNK1871" s="84"/>
      <c r="RNL1871" s="84"/>
      <c r="RNM1871" s="84"/>
      <c r="RNN1871" s="84"/>
      <c r="RNO1871" s="84"/>
      <c r="RNP1871" s="84"/>
      <c r="RNQ1871" s="84"/>
      <c r="RNR1871" s="84"/>
      <c r="RNS1871" s="84"/>
      <c r="RNT1871" s="84"/>
      <c r="RNU1871" s="84"/>
      <c r="RNV1871" s="84"/>
      <c r="RNW1871" s="84"/>
      <c r="RNX1871" s="84"/>
      <c r="RNY1871" s="84"/>
      <c r="RNZ1871" s="84"/>
      <c r="ROA1871" s="84"/>
      <c r="ROB1871" s="84"/>
      <c r="ROC1871" s="84"/>
      <c r="ROD1871" s="84"/>
      <c r="ROE1871" s="84"/>
      <c r="ROF1871" s="84"/>
      <c r="ROG1871" s="84"/>
      <c r="ROH1871" s="84"/>
      <c r="ROI1871" s="84"/>
      <c r="ROJ1871" s="84"/>
      <c r="ROK1871" s="84"/>
      <c r="ROL1871" s="84"/>
      <c r="ROM1871" s="84"/>
      <c r="RON1871" s="84"/>
      <c r="ROO1871" s="84"/>
      <c r="ROP1871" s="84"/>
      <c r="ROQ1871" s="84"/>
      <c r="ROR1871" s="84"/>
      <c r="ROS1871" s="84"/>
      <c r="ROT1871" s="84"/>
      <c r="ROU1871" s="84"/>
      <c r="ROV1871" s="84"/>
      <c r="ROW1871" s="84"/>
      <c r="ROX1871" s="84"/>
      <c r="ROY1871" s="84"/>
      <c r="ROZ1871" s="84"/>
      <c r="RPA1871" s="84"/>
      <c r="RPB1871" s="84"/>
      <c r="RPC1871" s="84"/>
      <c r="RPD1871" s="84"/>
      <c r="RPE1871" s="84"/>
      <c r="RPF1871" s="84"/>
      <c r="RPG1871" s="84"/>
      <c r="RPH1871" s="84"/>
      <c r="RPI1871" s="84"/>
      <c r="RPJ1871" s="84"/>
      <c r="RPK1871" s="84"/>
      <c r="RPL1871" s="84"/>
      <c r="RPM1871" s="84"/>
      <c r="RPN1871" s="84"/>
      <c r="RPO1871" s="84"/>
      <c r="RPP1871" s="84"/>
      <c r="RPQ1871" s="84"/>
      <c r="RPR1871" s="84"/>
      <c r="RPS1871" s="84"/>
      <c r="RPT1871" s="84"/>
      <c r="RPU1871" s="84"/>
      <c r="RPV1871" s="84"/>
      <c r="RPW1871" s="84"/>
      <c r="RPX1871" s="84"/>
      <c r="RPY1871" s="84"/>
      <c r="RPZ1871" s="84"/>
      <c r="RQA1871" s="84"/>
      <c r="RQB1871" s="84"/>
      <c r="RQC1871" s="84"/>
      <c r="RQD1871" s="84"/>
      <c r="RQE1871" s="84"/>
      <c r="RQF1871" s="84"/>
      <c r="RQG1871" s="84"/>
      <c r="RQH1871" s="84"/>
      <c r="RQI1871" s="84"/>
      <c r="RQJ1871" s="84"/>
      <c r="RQK1871" s="84"/>
      <c r="RQL1871" s="84"/>
      <c r="RQM1871" s="84"/>
      <c r="RQN1871" s="84"/>
      <c r="RQO1871" s="84"/>
      <c r="RQP1871" s="84"/>
      <c r="RQQ1871" s="84"/>
      <c r="RQR1871" s="84"/>
      <c r="RQS1871" s="84"/>
      <c r="RQT1871" s="84"/>
      <c r="RQU1871" s="84"/>
      <c r="RQV1871" s="84"/>
      <c r="RQW1871" s="84"/>
      <c r="RQX1871" s="84"/>
      <c r="RQY1871" s="84"/>
      <c r="RQZ1871" s="84"/>
      <c r="RRA1871" s="84"/>
      <c r="RRB1871" s="84"/>
      <c r="RRC1871" s="84"/>
      <c r="RRD1871" s="84"/>
      <c r="RRE1871" s="84"/>
      <c r="RRF1871" s="84"/>
      <c r="RRG1871" s="84"/>
      <c r="RRH1871" s="84"/>
      <c r="RRI1871" s="84"/>
      <c r="RRJ1871" s="84"/>
      <c r="RRK1871" s="84"/>
      <c r="RRL1871" s="84"/>
      <c r="RRM1871" s="84"/>
      <c r="RRN1871" s="84"/>
      <c r="RRO1871" s="84"/>
      <c r="RRP1871" s="84"/>
      <c r="RRQ1871" s="84"/>
      <c r="RRR1871" s="84"/>
      <c r="RRS1871" s="84"/>
      <c r="RRT1871" s="84"/>
      <c r="RRU1871" s="84"/>
      <c r="RRV1871" s="84"/>
      <c r="RRW1871" s="84"/>
      <c r="RRX1871" s="84"/>
      <c r="RRY1871" s="84"/>
      <c r="RRZ1871" s="84"/>
      <c r="RSA1871" s="84"/>
      <c r="RSB1871" s="84"/>
      <c r="RSC1871" s="84"/>
      <c r="RSD1871" s="84"/>
      <c r="RSE1871" s="84"/>
      <c r="RSF1871" s="84"/>
      <c r="RSG1871" s="84"/>
      <c r="RSH1871" s="84"/>
      <c r="RSI1871" s="84"/>
      <c r="RSJ1871" s="84"/>
      <c r="RSK1871" s="84"/>
      <c r="RSL1871" s="84"/>
      <c r="RSM1871" s="84"/>
      <c r="RSN1871" s="84"/>
      <c r="RSO1871" s="84"/>
      <c r="RSP1871" s="84"/>
      <c r="RSQ1871" s="84"/>
      <c r="RSR1871" s="84"/>
      <c r="RSS1871" s="84"/>
      <c r="RST1871" s="84"/>
      <c r="RSU1871" s="84"/>
      <c r="RSV1871" s="84"/>
      <c r="RSW1871" s="84"/>
      <c r="RSX1871" s="84"/>
      <c r="RSY1871" s="84"/>
      <c r="RSZ1871" s="84"/>
      <c r="RTA1871" s="84"/>
      <c r="RTB1871" s="84"/>
      <c r="RTC1871" s="84"/>
      <c r="RTD1871" s="84"/>
      <c r="RTE1871" s="84"/>
      <c r="RTF1871" s="84"/>
      <c r="RTG1871" s="84"/>
      <c r="RTH1871" s="84"/>
      <c r="RTI1871" s="84"/>
      <c r="RTJ1871" s="84"/>
      <c r="RTK1871" s="84"/>
      <c r="RTL1871" s="84"/>
      <c r="RTM1871" s="84"/>
      <c r="RTN1871" s="84"/>
      <c r="RTO1871" s="84"/>
      <c r="RTP1871" s="84"/>
      <c r="RTQ1871" s="84"/>
      <c r="RTR1871" s="84"/>
      <c r="RTS1871" s="84"/>
      <c r="RTT1871" s="84"/>
      <c r="RTU1871" s="84"/>
      <c r="RTV1871" s="84"/>
      <c r="RTW1871" s="84"/>
      <c r="RTX1871" s="84"/>
      <c r="RTY1871" s="84"/>
      <c r="RTZ1871" s="84"/>
      <c r="RUA1871" s="84"/>
      <c r="RUB1871" s="84"/>
      <c r="RUC1871" s="84"/>
      <c r="RUD1871" s="84"/>
      <c r="RUE1871" s="84"/>
      <c r="RUF1871" s="84"/>
      <c r="RUG1871" s="84"/>
      <c r="RUH1871" s="84"/>
      <c r="RUI1871" s="84"/>
      <c r="RUJ1871" s="84"/>
      <c r="RUK1871" s="84"/>
      <c r="RUL1871" s="84"/>
      <c r="RUM1871" s="84"/>
      <c r="RUN1871" s="84"/>
      <c r="RUO1871" s="84"/>
      <c r="RUP1871" s="84"/>
      <c r="RUQ1871" s="84"/>
      <c r="RUR1871" s="84"/>
      <c r="RUS1871" s="84"/>
      <c r="RUT1871" s="84"/>
      <c r="RUU1871" s="84"/>
      <c r="RUV1871" s="84"/>
      <c r="RUW1871" s="84"/>
      <c r="RUX1871" s="84"/>
      <c r="RUY1871" s="84"/>
      <c r="RUZ1871" s="84"/>
      <c r="RVA1871" s="84"/>
      <c r="RVB1871" s="84"/>
      <c r="RVC1871" s="84"/>
      <c r="RVD1871" s="84"/>
      <c r="RVE1871" s="84"/>
      <c r="RVF1871" s="84"/>
      <c r="RVG1871" s="84"/>
      <c r="RVH1871" s="84"/>
      <c r="RVI1871" s="84"/>
      <c r="RVJ1871" s="84"/>
      <c r="RVK1871" s="84"/>
      <c r="RVL1871" s="84"/>
      <c r="RVM1871" s="84"/>
      <c r="RVN1871" s="84"/>
      <c r="RVO1871" s="84"/>
      <c r="RVP1871" s="84"/>
      <c r="RVQ1871" s="84"/>
      <c r="RVR1871" s="84"/>
      <c r="RVS1871" s="84"/>
      <c r="RVT1871" s="84"/>
      <c r="RVU1871" s="84"/>
      <c r="RVV1871" s="84"/>
      <c r="RVW1871" s="84"/>
      <c r="RVX1871" s="84"/>
      <c r="RVY1871" s="84"/>
      <c r="RVZ1871" s="84"/>
      <c r="RWA1871" s="84"/>
      <c r="RWB1871" s="84"/>
      <c r="RWC1871" s="84"/>
      <c r="RWD1871" s="84"/>
      <c r="RWE1871" s="84"/>
      <c r="RWF1871" s="84"/>
      <c r="RWG1871" s="84"/>
      <c r="RWH1871" s="84"/>
      <c r="RWI1871" s="84"/>
      <c r="RWJ1871" s="84"/>
      <c r="RWK1871" s="84"/>
      <c r="RWL1871" s="84"/>
      <c r="RWM1871" s="84"/>
      <c r="RWN1871" s="84"/>
      <c r="RWO1871" s="84"/>
      <c r="RWP1871" s="84"/>
      <c r="RWQ1871" s="84"/>
      <c r="RWR1871" s="84"/>
      <c r="RWS1871" s="84"/>
      <c r="RWT1871" s="84"/>
      <c r="RWU1871" s="84"/>
      <c r="RWV1871" s="84"/>
      <c r="RWW1871" s="84"/>
      <c r="RWX1871" s="84"/>
      <c r="RWY1871" s="84"/>
      <c r="RWZ1871" s="84"/>
      <c r="RXA1871" s="84"/>
      <c r="RXB1871" s="84"/>
      <c r="RXC1871" s="84"/>
      <c r="RXD1871" s="84"/>
      <c r="RXE1871" s="84"/>
      <c r="RXF1871" s="84"/>
      <c r="RXG1871" s="84"/>
      <c r="RXH1871" s="84"/>
      <c r="RXI1871" s="84"/>
      <c r="RXJ1871" s="84"/>
      <c r="RXK1871" s="84"/>
      <c r="RXL1871" s="84"/>
      <c r="RXM1871" s="84"/>
      <c r="RXN1871" s="84"/>
      <c r="RXO1871" s="84"/>
      <c r="RXP1871" s="84"/>
      <c r="RXQ1871" s="84"/>
      <c r="RXR1871" s="84"/>
      <c r="RXS1871" s="84"/>
      <c r="RXT1871" s="84"/>
      <c r="RXU1871" s="84"/>
      <c r="RXV1871" s="84"/>
      <c r="RXW1871" s="84"/>
      <c r="RXX1871" s="84"/>
      <c r="RXY1871" s="84"/>
      <c r="RXZ1871" s="84"/>
      <c r="RYA1871" s="84"/>
      <c r="RYB1871" s="84"/>
      <c r="RYC1871" s="84"/>
      <c r="RYD1871" s="84"/>
      <c r="RYE1871" s="84"/>
      <c r="RYF1871" s="84"/>
      <c r="RYG1871" s="84"/>
      <c r="RYH1871" s="84"/>
      <c r="RYI1871" s="84"/>
      <c r="RYJ1871" s="84"/>
      <c r="RYK1871" s="84"/>
      <c r="RYL1871" s="84"/>
      <c r="RYM1871" s="84"/>
      <c r="RYN1871" s="84"/>
      <c r="RYO1871" s="84"/>
      <c r="RYP1871" s="84"/>
      <c r="RYQ1871" s="84"/>
      <c r="RYR1871" s="84"/>
      <c r="RYS1871" s="84"/>
      <c r="RYT1871" s="84"/>
      <c r="RYU1871" s="84"/>
      <c r="RYV1871" s="84"/>
      <c r="RYW1871" s="84"/>
      <c r="RYX1871" s="84"/>
      <c r="RYY1871" s="84"/>
      <c r="RYZ1871" s="84"/>
      <c r="RZA1871" s="84"/>
      <c r="RZB1871" s="84"/>
      <c r="RZC1871" s="84"/>
      <c r="RZD1871" s="84"/>
      <c r="RZE1871" s="84"/>
      <c r="RZF1871" s="84"/>
      <c r="RZG1871" s="84"/>
      <c r="RZH1871" s="84"/>
      <c r="RZI1871" s="84"/>
      <c r="RZJ1871" s="84"/>
      <c r="RZK1871" s="84"/>
      <c r="RZL1871" s="84"/>
      <c r="RZM1871" s="84"/>
      <c r="RZN1871" s="84"/>
      <c r="RZO1871" s="84"/>
      <c r="RZP1871" s="84"/>
      <c r="RZQ1871" s="84"/>
      <c r="RZR1871" s="84"/>
      <c r="RZS1871" s="84"/>
      <c r="RZT1871" s="84"/>
      <c r="RZU1871" s="84"/>
      <c r="RZV1871" s="84"/>
      <c r="RZW1871" s="84"/>
      <c r="RZX1871" s="84"/>
      <c r="RZY1871" s="84"/>
      <c r="RZZ1871" s="84"/>
      <c r="SAA1871" s="84"/>
      <c r="SAB1871" s="84"/>
      <c r="SAC1871" s="84"/>
      <c r="SAD1871" s="84"/>
      <c r="SAE1871" s="84"/>
      <c r="SAF1871" s="84"/>
      <c r="SAG1871" s="84"/>
      <c r="SAH1871" s="84"/>
      <c r="SAI1871" s="84"/>
      <c r="SAJ1871" s="84"/>
      <c r="SAK1871" s="84"/>
      <c r="SAL1871" s="84"/>
      <c r="SAM1871" s="84"/>
      <c r="SAN1871" s="84"/>
      <c r="SAO1871" s="84"/>
      <c r="SAP1871" s="84"/>
      <c r="SAQ1871" s="84"/>
      <c r="SAR1871" s="84"/>
      <c r="SAS1871" s="84"/>
      <c r="SAT1871" s="84"/>
      <c r="SAU1871" s="84"/>
      <c r="SAV1871" s="84"/>
      <c r="SAW1871" s="84"/>
      <c r="SAX1871" s="84"/>
      <c r="SAY1871" s="84"/>
      <c r="SAZ1871" s="84"/>
      <c r="SBA1871" s="84"/>
      <c r="SBB1871" s="84"/>
      <c r="SBC1871" s="84"/>
      <c r="SBD1871" s="84"/>
      <c r="SBE1871" s="84"/>
      <c r="SBF1871" s="84"/>
      <c r="SBG1871" s="84"/>
      <c r="SBH1871" s="84"/>
      <c r="SBI1871" s="84"/>
      <c r="SBJ1871" s="84"/>
      <c r="SBK1871" s="84"/>
      <c r="SBL1871" s="84"/>
      <c r="SBM1871" s="84"/>
      <c r="SBN1871" s="84"/>
      <c r="SBO1871" s="84"/>
      <c r="SBP1871" s="84"/>
      <c r="SBQ1871" s="84"/>
      <c r="SBR1871" s="84"/>
      <c r="SBS1871" s="84"/>
      <c r="SBT1871" s="84"/>
      <c r="SBU1871" s="84"/>
      <c r="SBV1871" s="84"/>
      <c r="SBW1871" s="84"/>
      <c r="SBX1871" s="84"/>
      <c r="SBY1871" s="84"/>
      <c r="SBZ1871" s="84"/>
      <c r="SCA1871" s="84"/>
      <c r="SCB1871" s="84"/>
      <c r="SCC1871" s="84"/>
      <c r="SCD1871" s="84"/>
      <c r="SCE1871" s="84"/>
      <c r="SCF1871" s="84"/>
      <c r="SCG1871" s="84"/>
      <c r="SCH1871" s="84"/>
      <c r="SCI1871" s="84"/>
      <c r="SCJ1871" s="84"/>
      <c r="SCK1871" s="84"/>
      <c r="SCL1871" s="84"/>
      <c r="SCM1871" s="84"/>
      <c r="SCN1871" s="84"/>
      <c r="SCO1871" s="84"/>
      <c r="SCP1871" s="84"/>
      <c r="SCQ1871" s="84"/>
      <c r="SCR1871" s="84"/>
      <c r="SCS1871" s="84"/>
      <c r="SCT1871" s="84"/>
      <c r="SCU1871" s="84"/>
      <c r="SCV1871" s="84"/>
      <c r="SCW1871" s="84"/>
      <c r="SCX1871" s="84"/>
      <c r="SCY1871" s="84"/>
      <c r="SCZ1871" s="84"/>
      <c r="SDA1871" s="84"/>
      <c r="SDB1871" s="84"/>
      <c r="SDC1871" s="84"/>
      <c r="SDD1871" s="84"/>
      <c r="SDE1871" s="84"/>
      <c r="SDF1871" s="84"/>
      <c r="SDG1871" s="84"/>
      <c r="SDH1871" s="84"/>
      <c r="SDI1871" s="84"/>
      <c r="SDJ1871" s="84"/>
      <c r="SDK1871" s="84"/>
      <c r="SDL1871" s="84"/>
      <c r="SDM1871" s="84"/>
      <c r="SDN1871" s="84"/>
      <c r="SDO1871" s="84"/>
      <c r="SDP1871" s="84"/>
      <c r="SDQ1871" s="84"/>
      <c r="SDR1871" s="84"/>
      <c r="SDS1871" s="84"/>
      <c r="SDT1871" s="84"/>
      <c r="SDU1871" s="84"/>
      <c r="SDV1871" s="84"/>
      <c r="SDW1871" s="84"/>
      <c r="SDX1871" s="84"/>
      <c r="SDY1871" s="84"/>
      <c r="SDZ1871" s="84"/>
      <c r="SEA1871" s="84"/>
      <c r="SEB1871" s="84"/>
      <c r="SEC1871" s="84"/>
      <c r="SED1871" s="84"/>
      <c r="SEE1871" s="84"/>
      <c r="SEF1871" s="84"/>
      <c r="SEG1871" s="84"/>
      <c r="SEH1871" s="84"/>
      <c r="SEI1871" s="84"/>
      <c r="SEJ1871" s="84"/>
      <c r="SEK1871" s="84"/>
      <c r="SEL1871" s="84"/>
      <c r="SEM1871" s="84"/>
      <c r="SEN1871" s="84"/>
      <c r="SEO1871" s="84"/>
      <c r="SEP1871" s="84"/>
      <c r="SEQ1871" s="84"/>
      <c r="SER1871" s="84"/>
      <c r="SES1871" s="84"/>
      <c r="SET1871" s="84"/>
      <c r="SEU1871" s="84"/>
      <c r="SEV1871" s="84"/>
      <c r="SEW1871" s="84"/>
      <c r="SEX1871" s="84"/>
      <c r="SEY1871" s="84"/>
      <c r="SEZ1871" s="84"/>
      <c r="SFA1871" s="84"/>
      <c r="SFB1871" s="84"/>
      <c r="SFC1871" s="84"/>
      <c r="SFD1871" s="84"/>
      <c r="SFE1871" s="84"/>
      <c r="SFF1871" s="84"/>
      <c r="SFG1871" s="84"/>
      <c r="SFH1871" s="84"/>
      <c r="SFI1871" s="84"/>
      <c r="SFJ1871" s="84"/>
      <c r="SFK1871" s="84"/>
      <c r="SFL1871" s="84"/>
      <c r="SFM1871" s="84"/>
      <c r="SFN1871" s="84"/>
      <c r="SFO1871" s="84"/>
      <c r="SFP1871" s="84"/>
      <c r="SFQ1871" s="84"/>
      <c r="SFR1871" s="84"/>
      <c r="SFS1871" s="84"/>
      <c r="SFT1871" s="84"/>
      <c r="SFU1871" s="84"/>
      <c r="SFV1871" s="84"/>
      <c r="SFW1871" s="84"/>
      <c r="SFX1871" s="84"/>
      <c r="SFY1871" s="84"/>
      <c r="SFZ1871" s="84"/>
      <c r="SGA1871" s="84"/>
      <c r="SGB1871" s="84"/>
      <c r="SGC1871" s="84"/>
      <c r="SGD1871" s="84"/>
      <c r="SGE1871" s="84"/>
      <c r="SGF1871" s="84"/>
      <c r="SGG1871" s="84"/>
      <c r="SGH1871" s="84"/>
      <c r="SGI1871" s="84"/>
      <c r="SGJ1871" s="84"/>
      <c r="SGK1871" s="84"/>
      <c r="SGL1871" s="84"/>
      <c r="SGM1871" s="84"/>
      <c r="SGN1871" s="84"/>
      <c r="SGO1871" s="84"/>
      <c r="SGP1871" s="84"/>
      <c r="SGQ1871" s="84"/>
      <c r="SGR1871" s="84"/>
      <c r="SGS1871" s="84"/>
      <c r="SGT1871" s="84"/>
      <c r="SGU1871" s="84"/>
      <c r="SGV1871" s="84"/>
      <c r="SGW1871" s="84"/>
      <c r="SGX1871" s="84"/>
      <c r="SGY1871" s="84"/>
      <c r="SGZ1871" s="84"/>
      <c r="SHA1871" s="84"/>
      <c r="SHB1871" s="84"/>
      <c r="SHC1871" s="84"/>
      <c r="SHD1871" s="84"/>
      <c r="SHE1871" s="84"/>
      <c r="SHF1871" s="84"/>
      <c r="SHG1871" s="84"/>
      <c r="SHH1871" s="84"/>
      <c r="SHI1871" s="84"/>
      <c r="SHJ1871" s="84"/>
      <c r="SHK1871" s="84"/>
      <c r="SHL1871" s="84"/>
      <c r="SHM1871" s="84"/>
      <c r="SHN1871" s="84"/>
      <c r="SHO1871" s="84"/>
      <c r="SHP1871" s="84"/>
      <c r="SHQ1871" s="84"/>
      <c r="SHR1871" s="84"/>
      <c r="SHS1871" s="84"/>
      <c r="SHT1871" s="84"/>
      <c r="SHU1871" s="84"/>
      <c r="SHV1871" s="84"/>
      <c r="SHW1871" s="84"/>
      <c r="SHX1871" s="84"/>
      <c r="SHY1871" s="84"/>
      <c r="SHZ1871" s="84"/>
      <c r="SIA1871" s="84"/>
      <c r="SIB1871" s="84"/>
      <c r="SIC1871" s="84"/>
      <c r="SID1871" s="84"/>
      <c r="SIE1871" s="84"/>
      <c r="SIF1871" s="84"/>
      <c r="SIG1871" s="84"/>
      <c r="SIH1871" s="84"/>
      <c r="SII1871" s="84"/>
      <c r="SIJ1871" s="84"/>
      <c r="SIK1871" s="84"/>
      <c r="SIL1871" s="84"/>
      <c r="SIM1871" s="84"/>
      <c r="SIN1871" s="84"/>
      <c r="SIO1871" s="84"/>
      <c r="SIP1871" s="84"/>
      <c r="SIQ1871" s="84"/>
      <c r="SIR1871" s="84"/>
      <c r="SIS1871" s="84"/>
      <c r="SIT1871" s="84"/>
      <c r="SIU1871" s="84"/>
      <c r="SIV1871" s="84"/>
      <c r="SIW1871" s="84"/>
      <c r="SIX1871" s="84"/>
      <c r="SIY1871" s="84"/>
      <c r="SIZ1871" s="84"/>
      <c r="SJA1871" s="84"/>
      <c r="SJB1871" s="84"/>
      <c r="SJC1871" s="84"/>
      <c r="SJD1871" s="84"/>
      <c r="SJE1871" s="84"/>
      <c r="SJF1871" s="84"/>
      <c r="SJG1871" s="84"/>
      <c r="SJH1871" s="84"/>
      <c r="SJI1871" s="84"/>
      <c r="SJJ1871" s="84"/>
      <c r="SJK1871" s="84"/>
      <c r="SJL1871" s="84"/>
      <c r="SJM1871" s="84"/>
      <c r="SJN1871" s="84"/>
      <c r="SJO1871" s="84"/>
      <c r="SJP1871" s="84"/>
      <c r="SJQ1871" s="84"/>
      <c r="SJR1871" s="84"/>
      <c r="SJS1871" s="84"/>
      <c r="SJT1871" s="84"/>
      <c r="SJU1871" s="84"/>
      <c r="SJV1871" s="84"/>
      <c r="SJW1871" s="84"/>
      <c r="SJX1871" s="84"/>
      <c r="SJY1871" s="84"/>
      <c r="SJZ1871" s="84"/>
      <c r="SKA1871" s="84"/>
      <c r="SKB1871" s="84"/>
      <c r="SKC1871" s="84"/>
      <c r="SKD1871" s="84"/>
      <c r="SKE1871" s="84"/>
      <c r="SKF1871" s="84"/>
      <c r="SKG1871" s="84"/>
      <c r="SKH1871" s="84"/>
      <c r="SKI1871" s="84"/>
      <c r="SKJ1871" s="84"/>
      <c r="SKK1871" s="84"/>
      <c r="SKL1871" s="84"/>
      <c r="SKM1871" s="84"/>
      <c r="SKN1871" s="84"/>
      <c r="SKO1871" s="84"/>
      <c r="SKP1871" s="84"/>
      <c r="SKQ1871" s="84"/>
      <c r="SKR1871" s="84"/>
      <c r="SKS1871" s="84"/>
      <c r="SKT1871" s="84"/>
      <c r="SKU1871" s="84"/>
      <c r="SKV1871" s="84"/>
      <c r="SKW1871" s="84"/>
      <c r="SKX1871" s="84"/>
      <c r="SKY1871" s="84"/>
      <c r="SKZ1871" s="84"/>
      <c r="SLA1871" s="84"/>
      <c r="SLB1871" s="84"/>
      <c r="SLC1871" s="84"/>
      <c r="SLD1871" s="84"/>
      <c r="SLE1871" s="84"/>
      <c r="SLF1871" s="84"/>
      <c r="SLG1871" s="84"/>
      <c r="SLH1871" s="84"/>
      <c r="SLI1871" s="84"/>
      <c r="SLJ1871" s="84"/>
      <c r="SLK1871" s="84"/>
      <c r="SLL1871" s="84"/>
      <c r="SLM1871" s="84"/>
      <c r="SLN1871" s="84"/>
      <c r="SLO1871" s="84"/>
      <c r="SLP1871" s="84"/>
      <c r="SLQ1871" s="84"/>
      <c r="SLR1871" s="84"/>
      <c r="SLS1871" s="84"/>
      <c r="SLT1871" s="84"/>
      <c r="SLU1871" s="84"/>
      <c r="SLV1871" s="84"/>
      <c r="SLW1871" s="84"/>
      <c r="SLX1871" s="84"/>
      <c r="SLY1871" s="84"/>
      <c r="SLZ1871" s="84"/>
      <c r="SMA1871" s="84"/>
      <c r="SMB1871" s="84"/>
      <c r="SMC1871" s="84"/>
      <c r="SMD1871" s="84"/>
      <c r="SME1871" s="84"/>
      <c r="SMF1871" s="84"/>
      <c r="SMG1871" s="84"/>
      <c r="SMH1871" s="84"/>
      <c r="SMI1871" s="84"/>
      <c r="SMJ1871" s="84"/>
      <c r="SMK1871" s="84"/>
      <c r="SML1871" s="84"/>
      <c r="SMM1871" s="84"/>
      <c r="SMN1871" s="84"/>
      <c r="SMO1871" s="84"/>
      <c r="SMP1871" s="84"/>
      <c r="SMQ1871" s="84"/>
      <c r="SMR1871" s="84"/>
      <c r="SMS1871" s="84"/>
      <c r="SMT1871" s="84"/>
      <c r="SMU1871" s="84"/>
      <c r="SMV1871" s="84"/>
      <c r="SMW1871" s="84"/>
      <c r="SMX1871" s="84"/>
      <c r="SMY1871" s="84"/>
      <c r="SMZ1871" s="84"/>
      <c r="SNA1871" s="84"/>
      <c r="SNB1871" s="84"/>
      <c r="SNC1871" s="84"/>
      <c r="SND1871" s="84"/>
      <c r="SNE1871" s="84"/>
      <c r="SNF1871" s="84"/>
      <c r="SNG1871" s="84"/>
      <c r="SNH1871" s="84"/>
      <c r="SNI1871" s="84"/>
      <c r="SNJ1871" s="84"/>
      <c r="SNK1871" s="84"/>
      <c r="SNL1871" s="84"/>
      <c r="SNM1871" s="84"/>
      <c r="SNN1871" s="84"/>
      <c r="SNO1871" s="84"/>
      <c r="SNP1871" s="84"/>
      <c r="SNQ1871" s="84"/>
      <c r="SNR1871" s="84"/>
      <c r="SNS1871" s="84"/>
      <c r="SNT1871" s="84"/>
      <c r="SNU1871" s="84"/>
      <c r="SNV1871" s="84"/>
      <c r="SNW1871" s="84"/>
      <c r="SNX1871" s="84"/>
      <c r="SNY1871" s="84"/>
      <c r="SNZ1871" s="84"/>
      <c r="SOA1871" s="84"/>
      <c r="SOB1871" s="84"/>
      <c r="SOC1871" s="84"/>
      <c r="SOD1871" s="84"/>
      <c r="SOE1871" s="84"/>
      <c r="SOF1871" s="84"/>
      <c r="SOG1871" s="84"/>
      <c r="SOH1871" s="84"/>
      <c r="SOI1871" s="84"/>
      <c r="SOJ1871" s="84"/>
      <c r="SOK1871" s="84"/>
      <c r="SOL1871" s="84"/>
      <c r="SOM1871" s="84"/>
      <c r="SON1871" s="84"/>
      <c r="SOO1871" s="84"/>
      <c r="SOP1871" s="84"/>
      <c r="SOQ1871" s="84"/>
      <c r="SOR1871" s="84"/>
      <c r="SOS1871" s="84"/>
      <c r="SOT1871" s="84"/>
      <c r="SOU1871" s="84"/>
      <c r="SOV1871" s="84"/>
      <c r="SOW1871" s="84"/>
      <c r="SOX1871" s="84"/>
      <c r="SOY1871" s="84"/>
      <c r="SOZ1871" s="84"/>
      <c r="SPA1871" s="84"/>
      <c r="SPB1871" s="84"/>
      <c r="SPC1871" s="84"/>
      <c r="SPD1871" s="84"/>
      <c r="SPE1871" s="84"/>
      <c r="SPF1871" s="84"/>
      <c r="SPG1871" s="84"/>
      <c r="SPH1871" s="84"/>
      <c r="SPI1871" s="84"/>
      <c r="SPJ1871" s="84"/>
      <c r="SPK1871" s="84"/>
      <c r="SPL1871" s="84"/>
      <c r="SPM1871" s="84"/>
      <c r="SPN1871" s="84"/>
      <c r="SPO1871" s="84"/>
      <c r="SPP1871" s="84"/>
      <c r="SPQ1871" s="84"/>
      <c r="SPR1871" s="84"/>
      <c r="SPS1871" s="84"/>
      <c r="SPT1871" s="84"/>
      <c r="SPU1871" s="84"/>
      <c r="SPV1871" s="84"/>
      <c r="SPW1871" s="84"/>
      <c r="SPX1871" s="84"/>
      <c r="SPY1871" s="84"/>
      <c r="SPZ1871" s="84"/>
      <c r="SQA1871" s="84"/>
      <c r="SQB1871" s="84"/>
      <c r="SQC1871" s="84"/>
      <c r="SQD1871" s="84"/>
      <c r="SQE1871" s="84"/>
      <c r="SQF1871" s="84"/>
      <c r="SQG1871" s="84"/>
      <c r="SQH1871" s="84"/>
      <c r="SQI1871" s="84"/>
      <c r="SQJ1871" s="84"/>
      <c r="SQK1871" s="84"/>
      <c r="SQL1871" s="84"/>
      <c r="SQM1871" s="84"/>
      <c r="SQN1871" s="84"/>
      <c r="SQO1871" s="84"/>
      <c r="SQP1871" s="84"/>
      <c r="SQQ1871" s="84"/>
      <c r="SQR1871" s="84"/>
      <c r="SQS1871" s="84"/>
      <c r="SQT1871" s="84"/>
      <c r="SQU1871" s="84"/>
      <c r="SQV1871" s="84"/>
      <c r="SQW1871" s="84"/>
      <c r="SQX1871" s="84"/>
      <c r="SQY1871" s="84"/>
      <c r="SQZ1871" s="84"/>
      <c r="SRA1871" s="84"/>
      <c r="SRB1871" s="84"/>
      <c r="SRC1871" s="84"/>
      <c r="SRD1871" s="84"/>
      <c r="SRE1871" s="84"/>
      <c r="SRF1871" s="84"/>
      <c r="SRG1871" s="84"/>
      <c r="SRH1871" s="84"/>
      <c r="SRI1871" s="84"/>
      <c r="SRJ1871" s="84"/>
      <c r="SRK1871" s="84"/>
      <c r="SRL1871" s="84"/>
      <c r="SRM1871" s="84"/>
      <c r="SRN1871" s="84"/>
      <c r="SRO1871" s="84"/>
      <c r="SRP1871" s="84"/>
      <c r="SRQ1871" s="84"/>
      <c r="SRR1871" s="84"/>
      <c r="SRS1871" s="84"/>
      <c r="SRT1871" s="84"/>
      <c r="SRU1871" s="84"/>
      <c r="SRV1871" s="84"/>
      <c r="SRW1871" s="84"/>
      <c r="SRX1871" s="84"/>
      <c r="SRY1871" s="84"/>
      <c r="SRZ1871" s="84"/>
      <c r="SSA1871" s="84"/>
      <c r="SSB1871" s="84"/>
      <c r="SSC1871" s="84"/>
      <c r="SSD1871" s="84"/>
      <c r="SSE1871" s="84"/>
      <c r="SSF1871" s="84"/>
      <c r="SSG1871" s="84"/>
      <c r="SSH1871" s="84"/>
      <c r="SSI1871" s="84"/>
      <c r="SSJ1871" s="84"/>
      <c r="SSK1871" s="84"/>
      <c r="SSL1871" s="84"/>
      <c r="SSM1871" s="84"/>
      <c r="SSN1871" s="84"/>
      <c r="SSO1871" s="84"/>
      <c r="SSP1871" s="84"/>
      <c r="SSQ1871" s="84"/>
      <c r="SSR1871" s="84"/>
      <c r="SSS1871" s="84"/>
      <c r="SST1871" s="84"/>
      <c r="SSU1871" s="84"/>
      <c r="SSV1871" s="84"/>
      <c r="SSW1871" s="84"/>
      <c r="SSX1871" s="84"/>
      <c r="SSY1871" s="84"/>
      <c r="SSZ1871" s="84"/>
      <c r="STA1871" s="84"/>
      <c r="STB1871" s="84"/>
      <c r="STC1871" s="84"/>
      <c r="STD1871" s="84"/>
      <c r="STE1871" s="84"/>
      <c r="STF1871" s="84"/>
      <c r="STG1871" s="84"/>
      <c r="STH1871" s="84"/>
      <c r="STI1871" s="84"/>
      <c r="STJ1871" s="84"/>
      <c r="STK1871" s="84"/>
      <c r="STL1871" s="84"/>
      <c r="STM1871" s="84"/>
      <c r="STN1871" s="84"/>
      <c r="STO1871" s="84"/>
      <c r="STP1871" s="84"/>
      <c r="STQ1871" s="84"/>
      <c r="STR1871" s="84"/>
      <c r="STS1871" s="84"/>
      <c r="STT1871" s="84"/>
      <c r="STU1871" s="84"/>
      <c r="STV1871" s="84"/>
      <c r="STW1871" s="84"/>
      <c r="STX1871" s="84"/>
      <c r="STY1871" s="84"/>
      <c r="STZ1871" s="84"/>
      <c r="SUA1871" s="84"/>
      <c r="SUB1871" s="84"/>
      <c r="SUC1871" s="84"/>
      <c r="SUD1871" s="84"/>
      <c r="SUE1871" s="84"/>
      <c r="SUF1871" s="84"/>
      <c r="SUG1871" s="84"/>
      <c r="SUH1871" s="84"/>
      <c r="SUI1871" s="84"/>
      <c r="SUJ1871" s="84"/>
      <c r="SUK1871" s="84"/>
      <c r="SUL1871" s="84"/>
      <c r="SUM1871" s="84"/>
      <c r="SUN1871" s="84"/>
      <c r="SUO1871" s="84"/>
      <c r="SUP1871" s="84"/>
      <c r="SUQ1871" s="84"/>
      <c r="SUR1871" s="84"/>
      <c r="SUS1871" s="84"/>
      <c r="SUT1871" s="84"/>
      <c r="SUU1871" s="84"/>
      <c r="SUV1871" s="84"/>
      <c r="SUW1871" s="84"/>
      <c r="SUX1871" s="84"/>
      <c r="SUY1871" s="84"/>
      <c r="SUZ1871" s="84"/>
      <c r="SVA1871" s="84"/>
      <c r="SVB1871" s="84"/>
      <c r="SVC1871" s="84"/>
      <c r="SVD1871" s="84"/>
      <c r="SVE1871" s="84"/>
      <c r="SVF1871" s="84"/>
      <c r="SVG1871" s="84"/>
      <c r="SVH1871" s="84"/>
      <c r="SVI1871" s="84"/>
      <c r="SVJ1871" s="84"/>
      <c r="SVK1871" s="84"/>
      <c r="SVL1871" s="84"/>
      <c r="SVM1871" s="84"/>
      <c r="SVN1871" s="84"/>
      <c r="SVO1871" s="84"/>
      <c r="SVP1871" s="84"/>
      <c r="SVQ1871" s="84"/>
      <c r="SVR1871" s="84"/>
      <c r="SVS1871" s="84"/>
      <c r="SVT1871" s="84"/>
      <c r="SVU1871" s="84"/>
      <c r="SVV1871" s="84"/>
      <c r="SVW1871" s="84"/>
      <c r="SVX1871" s="84"/>
      <c r="SVY1871" s="84"/>
      <c r="SVZ1871" s="84"/>
      <c r="SWA1871" s="84"/>
      <c r="SWB1871" s="84"/>
      <c r="SWC1871" s="84"/>
      <c r="SWD1871" s="84"/>
      <c r="SWE1871" s="84"/>
      <c r="SWF1871" s="84"/>
      <c r="SWG1871" s="84"/>
      <c r="SWH1871" s="84"/>
      <c r="SWI1871" s="84"/>
      <c r="SWJ1871" s="84"/>
      <c r="SWK1871" s="84"/>
      <c r="SWL1871" s="84"/>
      <c r="SWM1871" s="84"/>
      <c r="SWN1871" s="84"/>
      <c r="SWO1871" s="84"/>
      <c r="SWP1871" s="84"/>
      <c r="SWQ1871" s="84"/>
      <c r="SWR1871" s="84"/>
      <c r="SWS1871" s="84"/>
      <c r="SWT1871" s="84"/>
      <c r="SWU1871" s="84"/>
      <c r="SWV1871" s="84"/>
      <c r="SWW1871" s="84"/>
      <c r="SWX1871" s="84"/>
      <c r="SWY1871" s="84"/>
      <c r="SWZ1871" s="84"/>
      <c r="SXA1871" s="84"/>
      <c r="SXB1871" s="84"/>
      <c r="SXC1871" s="84"/>
      <c r="SXD1871" s="84"/>
      <c r="SXE1871" s="84"/>
      <c r="SXF1871" s="84"/>
      <c r="SXG1871" s="84"/>
      <c r="SXH1871" s="84"/>
      <c r="SXI1871" s="84"/>
      <c r="SXJ1871" s="84"/>
      <c r="SXK1871" s="84"/>
      <c r="SXL1871" s="84"/>
      <c r="SXM1871" s="84"/>
      <c r="SXN1871" s="84"/>
      <c r="SXO1871" s="84"/>
      <c r="SXP1871" s="84"/>
      <c r="SXQ1871" s="84"/>
      <c r="SXR1871" s="84"/>
      <c r="SXS1871" s="84"/>
      <c r="SXT1871" s="84"/>
      <c r="SXU1871" s="84"/>
      <c r="SXV1871" s="84"/>
      <c r="SXW1871" s="84"/>
      <c r="SXX1871" s="84"/>
      <c r="SXY1871" s="84"/>
      <c r="SXZ1871" s="84"/>
      <c r="SYA1871" s="84"/>
      <c r="SYB1871" s="84"/>
      <c r="SYC1871" s="84"/>
      <c r="SYD1871" s="84"/>
      <c r="SYE1871" s="84"/>
      <c r="SYF1871" s="84"/>
      <c r="SYG1871" s="84"/>
      <c r="SYH1871" s="84"/>
      <c r="SYI1871" s="84"/>
      <c r="SYJ1871" s="84"/>
      <c r="SYK1871" s="84"/>
      <c r="SYL1871" s="84"/>
      <c r="SYM1871" s="84"/>
      <c r="SYN1871" s="84"/>
      <c r="SYO1871" s="84"/>
      <c r="SYP1871" s="84"/>
      <c r="SYQ1871" s="84"/>
      <c r="SYR1871" s="84"/>
      <c r="SYS1871" s="84"/>
      <c r="SYT1871" s="84"/>
      <c r="SYU1871" s="84"/>
      <c r="SYV1871" s="84"/>
      <c r="SYW1871" s="84"/>
      <c r="SYX1871" s="84"/>
      <c r="SYY1871" s="84"/>
      <c r="SYZ1871" s="84"/>
      <c r="SZA1871" s="84"/>
      <c r="SZB1871" s="84"/>
      <c r="SZC1871" s="84"/>
      <c r="SZD1871" s="84"/>
      <c r="SZE1871" s="84"/>
      <c r="SZF1871" s="84"/>
      <c r="SZG1871" s="84"/>
      <c r="SZH1871" s="84"/>
      <c r="SZI1871" s="84"/>
      <c r="SZJ1871" s="84"/>
      <c r="SZK1871" s="84"/>
      <c r="SZL1871" s="84"/>
      <c r="SZM1871" s="84"/>
      <c r="SZN1871" s="84"/>
      <c r="SZO1871" s="84"/>
      <c r="SZP1871" s="84"/>
      <c r="SZQ1871" s="84"/>
      <c r="SZR1871" s="84"/>
      <c r="SZS1871" s="84"/>
      <c r="SZT1871" s="84"/>
      <c r="SZU1871" s="84"/>
      <c r="SZV1871" s="84"/>
      <c r="SZW1871" s="84"/>
      <c r="SZX1871" s="84"/>
      <c r="SZY1871" s="84"/>
      <c r="SZZ1871" s="84"/>
      <c r="TAA1871" s="84"/>
      <c r="TAB1871" s="84"/>
      <c r="TAC1871" s="84"/>
      <c r="TAD1871" s="84"/>
      <c r="TAE1871" s="84"/>
      <c r="TAF1871" s="84"/>
      <c r="TAG1871" s="84"/>
      <c r="TAH1871" s="84"/>
      <c r="TAI1871" s="84"/>
      <c r="TAJ1871" s="84"/>
      <c r="TAK1871" s="84"/>
      <c r="TAL1871" s="84"/>
      <c r="TAM1871" s="84"/>
      <c r="TAN1871" s="84"/>
      <c r="TAO1871" s="84"/>
      <c r="TAP1871" s="84"/>
      <c r="TAQ1871" s="84"/>
      <c r="TAR1871" s="84"/>
      <c r="TAS1871" s="84"/>
      <c r="TAT1871" s="84"/>
      <c r="TAU1871" s="84"/>
      <c r="TAV1871" s="84"/>
      <c r="TAW1871" s="84"/>
      <c r="TAX1871" s="84"/>
      <c r="TAY1871" s="84"/>
      <c r="TAZ1871" s="84"/>
      <c r="TBA1871" s="84"/>
      <c r="TBB1871" s="84"/>
      <c r="TBC1871" s="84"/>
      <c r="TBD1871" s="84"/>
      <c r="TBE1871" s="84"/>
      <c r="TBF1871" s="84"/>
      <c r="TBG1871" s="84"/>
      <c r="TBH1871" s="84"/>
      <c r="TBI1871" s="84"/>
      <c r="TBJ1871" s="84"/>
      <c r="TBK1871" s="84"/>
      <c r="TBL1871" s="84"/>
      <c r="TBM1871" s="84"/>
      <c r="TBN1871" s="84"/>
      <c r="TBO1871" s="84"/>
      <c r="TBP1871" s="84"/>
      <c r="TBQ1871" s="84"/>
      <c r="TBR1871" s="84"/>
      <c r="TBS1871" s="84"/>
      <c r="TBT1871" s="84"/>
      <c r="TBU1871" s="84"/>
      <c r="TBV1871" s="84"/>
      <c r="TBW1871" s="84"/>
      <c r="TBX1871" s="84"/>
      <c r="TBY1871" s="84"/>
      <c r="TBZ1871" s="84"/>
      <c r="TCA1871" s="84"/>
      <c r="TCB1871" s="84"/>
      <c r="TCC1871" s="84"/>
      <c r="TCD1871" s="84"/>
      <c r="TCE1871" s="84"/>
      <c r="TCF1871" s="84"/>
      <c r="TCG1871" s="84"/>
      <c r="TCH1871" s="84"/>
      <c r="TCI1871" s="84"/>
      <c r="TCJ1871" s="84"/>
      <c r="TCK1871" s="84"/>
      <c r="TCL1871" s="84"/>
      <c r="TCM1871" s="84"/>
      <c r="TCN1871" s="84"/>
      <c r="TCO1871" s="84"/>
      <c r="TCP1871" s="84"/>
      <c r="TCQ1871" s="84"/>
      <c r="TCR1871" s="84"/>
      <c r="TCS1871" s="84"/>
      <c r="TCT1871" s="84"/>
      <c r="TCU1871" s="84"/>
      <c r="TCV1871" s="84"/>
      <c r="TCW1871" s="84"/>
      <c r="TCX1871" s="84"/>
      <c r="TCY1871" s="84"/>
      <c r="TCZ1871" s="84"/>
      <c r="TDA1871" s="84"/>
      <c r="TDB1871" s="84"/>
      <c r="TDC1871" s="84"/>
      <c r="TDD1871" s="84"/>
      <c r="TDE1871" s="84"/>
      <c r="TDF1871" s="84"/>
      <c r="TDG1871" s="84"/>
      <c r="TDH1871" s="84"/>
      <c r="TDI1871" s="84"/>
      <c r="TDJ1871" s="84"/>
      <c r="TDK1871" s="84"/>
      <c r="TDL1871" s="84"/>
      <c r="TDM1871" s="84"/>
      <c r="TDN1871" s="84"/>
      <c r="TDO1871" s="84"/>
      <c r="TDP1871" s="84"/>
      <c r="TDQ1871" s="84"/>
      <c r="TDR1871" s="84"/>
      <c r="TDS1871" s="84"/>
      <c r="TDT1871" s="84"/>
      <c r="TDU1871" s="84"/>
      <c r="TDV1871" s="84"/>
      <c r="TDW1871" s="84"/>
      <c r="TDX1871" s="84"/>
      <c r="TDY1871" s="84"/>
      <c r="TDZ1871" s="84"/>
      <c r="TEA1871" s="84"/>
      <c r="TEB1871" s="84"/>
      <c r="TEC1871" s="84"/>
      <c r="TED1871" s="84"/>
      <c r="TEE1871" s="84"/>
      <c r="TEF1871" s="84"/>
      <c r="TEG1871" s="84"/>
      <c r="TEH1871" s="84"/>
      <c r="TEI1871" s="84"/>
      <c r="TEJ1871" s="84"/>
      <c r="TEK1871" s="84"/>
      <c r="TEL1871" s="84"/>
      <c r="TEM1871" s="84"/>
      <c r="TEN1871" s="84"/>
      <c r="TEO1871" s="84"/>
      <c r="TEP1871" s="84"/>
      <c r="TEQ1871" s="84"/>
      <c r="TER1871" s="84"/>
      <c r="TES1871" s="84"/>
      <c r="TET1871" s="84"/>
      <c r="TEU1871" s="84"/>
      <c r="TEV1871" s="84"/>
      <c r="TEW1871" s="84"/>
      <c r="TEX1871" s="84"/>
      <c r="TEY1871" s="84"/>
      <c r="TEZ1871" s="84"/>
      <c r="TFA1871" s="84"/>
      <c r="TFB1871" s="84"/>
      <c r="TFC1871" s="84"/>
      <c r="TFD1871" s="84"/>
      <c r="TFE1871" s="84"/>
      <c r="TFF1871" s="84"/>
      <c r="TFG1871" s="84"/>
      <c r="TFH1871" s="84"/>
      <c r="TFI1871" s="84"/>
      <c r="TFJ1871" s="84"/>
      <c r="TFK1871" s="84"/>
      <c r="TFL1871" s="84"/>
      <c r="TFM1871" s="84"/>
      <c r="TFN1871" s="84"/>
      <c r="TFO1871" s="84"/>
      <c r="TFP1871" s="84"/>
      <c r="TFQ1871" s="84"/>
      <c r="TFR1871" s="84"/>
      <c r="TFS1871" s="84"/>
      <c r="TFT1871" s="84"/>
      <c r="TFU1871" s="84"/>
      <c r="TFV1871" s="84"/>
      <c r="TFW1871" s="84"/>
      <c r="TFX1871" s="84"/>
      <c r="TFY1871" s="84"/>
      <c r="TFZ1871" s="84"/>
      <c r="TGA1871" s="84"/>
      <c r="TGB1871" s="84"/>
      <c r="TGC1871" s="84"/>
      <c r="TGD1871" s="84"/>
      <c r="TGE1871" s="84"/>
      <c r="TGF1871" s="84"/>
      <c r="TGG1871" s="84"/>
      <c r="TGH1871" s="84"/>
      <c r="TGI1871" s="84"/>
      <c r="TGJ1871" s="84"/>
      <c r="TGK1871" s="84"/>
      <c r="TGL1871" s="84"/>
      <c r="TGM1871" s="84"/>
      <c r="TGN1871" s="84"/>
      <c r="TGO1871" s="84"/>
      <c r="TGP1871" s="84"/>
      <c r="TGQ1871" s="84"/>
      <c r="TGR1871" s="84"/>
      <c r="TGS1871" s="84"/>
      <c r="TGT1871" s="84"/>
      <c r="TGU1871" s="84"/>
      <c r="TGV1871" s="84"/>
      <c r="TGW1871" s="84"/>
      <c r="TGX1871" s="84"/>
      <c r="TGY1871" s="84"/>
      <c r="TGZ1871" s="84"/>
      <c r="THA1871" s="84"/>
      <c r="THB1871" s="84"/>
      <c r="THC1871" s="84"/>
      <c r="THD1871" s="84"/>
      <c r="THE1871" s="84"/>
      <c r="THF1871" s="84"/>
      <c r="THG1871" s="84"/>
      <c r="THH1871" s="84"/>
      <c r="THI1871" s="84"/>
      <c r="THJ1871" s="84"/>
      <c r="THK1871" s="84"/>
      <c r="THL1871" s="84"/>
      <c r="THM1871" s="84"/>
      <c r="THN1871" s="84"/>
      <c r="THO1871" s="84"/>
      <c r="THP1871" s="84"/>
      <c r="THQ1871" s="84"/>
      <c r="THR1871" s="84"/>
      <c r="THS1871" s="84"/>
      <c r="THT1871" s="84"/>
      <c r="THU1871" s="84"/>
      <c r="THV1871" s="84"/>
      <c r="THW1871" s="84"/>
      <c r="THX1871" s="84"/>
      <c r="THY1871" s="84"/>
      <c r="THZ1871" s="84"/>
      <c r="TIA1871" s="84"/>
      <c r="TIB1871" s="84"/>
      <c r="TIC1871" s="84"/>
      <c r="TID1871" s="84"/>
      <c r="TIE1871" s="84"/>
      <c r="TIF1871" s="84"/>
      <c r="TIG1871" s="84"/>
      <c r="TIH1871" s="84"/>
      <c r="TII1871" s="84"/>
      <c r="TIJ1871" s="84"/>
      <c r="TIK1871" s="84"/>
      <c r="TIL1871" s="84"/>
      <c r="TIM1871" s="84"/>
      <c r="TIN1871" s="84"/>
      <c r="TIO1871" s="84"/>
      <c r="TIP1871" s="84"/>
      <c r="TIQ1871" s="84"/>
      <c r="TIR1871" s="84"/>
      <c r="TIS1871" s="84"/>
      <c r="TIT1871" s="84"/>
      <c r="TIU1871" s="84"/>
      <c r="TIV1871" s="84"/>
      <c r="TIW1871" s="84"/>
      <c r="TIX1871" s="84"/>
      <c r="TIY1871" s="84"/>
      <c r="TIZ1871" s="84"/>
      <c r="TJA1871" s="84"/>
      <c r="TJB1871" s="84"/>
      <c r="TJC1871" s="84"/>
      <c r="TJD1871" s="84"/>
      <c r="TJE1871" s="84"/>
      <c r="TJF1871" s="84"/>
      <c r="TJG1871" s="84"/>
      <c r="TJH1871" s="84"/>
      <c r="TJI1871" s="84"/>
      <c r="TJJ1871" s="84"/>
      <c r="TJK1871" s="84"/>
      <c r="TJL1871" s="84"/>
      <c r="TJM1871" s="84"/>
      <c r="TJN1871" s="84"/>
      <c r="TJO1871" s="84"/>
      <c r="TJP1871" s="84"/>
      <c r="TJQ1871" s="84"/>
      <c r="TJR1871" s="84"/>
      <c r="TJS1871" s="84"/>
      <c r="TJT1871" s="84"/>
      <c r="TJU1871" s="84"/>
      <c r="TJV1871" s="84"/>
      <c r="TJW1871" s="84"/>
      <c r="TJX1871" s="84"/>
      <c r="TJY1871" s="84"/>
      <c r="TJZ1871" s="84"/>
      <c r="TKA1871" s="84"/>
      <c r="TKB1871" s="84"/>
      <c r="TKC1871" s="84"/>
      <c r="TKD1871" s="84"/>
      <c r="TKE1871" s="84"/>
      <c r="TKF1871" s="84"/>
      <c r="TKG1871" s="84"/>
      <c r="TKH1871" s="84"/>
      <c r="TKI1871" s="84"/>
      <c r="TKJ1871" s="84"/>
      <c r="TKK1871" s="84"/>
      <c r="TKL1871" s="84"/>
      <c r="TKM1871" s="84"/>
      <c r="TKN1871" s="84"/>
      <c r="TKO1871" s="84"/>
      <c r="TKP1871" s="84"/>
      <c r="TKQ1871" s="84"/>
      <c r="TKR1871" s="84"/>
      <c r="TKS1871" s="84"/>
      <c r="TKT1871" s="84"/>
      <c r="TKU1871" s="84"/>
      <c r="TKV1871" s="84"/>
      <c r="TKW1871" s="84"/>
      <c r="TKX1871" s="84"/>
      <c r="TKY1871" s="84"/>
      <c r="TKZ1871" s="84"/>
      <c r="TLA1871" s="84"/>
      <c r="TLB1871" s="84"/>
      <c r="TLC1871" s="84"/>
      <c r="TLD1871" s="84"/>
      <c r="TLE1871" s="84"/>
      <c r="TLF1871" s="84"/>
      <c r="TLG1871" s="84"/>
      <c r="TLH1871" s="84"/>
      <c r="TLI1871" s="84"/>
      <c r="TLJ1871" s="84"/>
      <c r="TLK1871" s="84"/>
      <c r="TLL1871" s="84"/>
      <c r="TLM1871" s="84"/>
      <c r="TLN1871" s="84"/>
      <c r="TLO1871" s="84"/>
      <c r="TLP1871" s="84"/>
      <c r="TLQ1871" s="84"/>
      <c r="TLR1871" s="84"/>
      <c r="TLS1871" s="84"/>
      <c r="TLT1871" s="84"/>
      <c r="TLU1871" s="84"/>
      <c r="TLV1871" s="84"/>
      <c r="TLW1871" s="84"/>
      <c r="TLX1871" s="84"/>
      <c r="TLY1871" s="84"/>
      <c r="TLZ1871" s="84"/>
      <c r="TMA1871" s="84"/>
      <c r="TMB1871" s="84"/>
      <c r="TMC1871" s="84"/>
      <c r="TMD1871" s="84"/>
      <c r="TME1871" s="84"/>
      <c r="TMF1871" s="84"/>
      <c r="TMG1871" s="84"/>
      <c r="TMH1871" s="84"/>
      <c r="TMI1871" s="84"/>
      <c r="TMJ1871" s="84"/>
      <c r="TMK1871" s="84"/>
      <c r="TML1871" s="84"/>
      <c r="TMM1871" s="84"/>
      <c r="TMN1871" s="84"/>
      <c r="TMO1871" s="84"/>
      <c r="TMP1871" s="84"/>
      <c r="TMQ1871" s="84"/>
      <c r="TMR1871" s="84"/>
      <c r="TMS1871" s="84"/>
      <c r="TMT1871" s="84"/>
      <c r="TMU1871" s="84"/>
      <c r="TMV1871" s="84"/>
      <c r="TMW1871" s="84"/>
      <c r="TMX1871" s="84"/>
      <c r="TMY1871" s="84"/>
      <c r="TMZ1871" s="84"/>
      <c r="TNA1871" s="84"/>
      <c r="TNB1871" s="84"/>
      <c r="TNC1871" s="84"/>
      <c r="TND1871" s="84"/>
      <c r="TNE1871" s="84"/>
      <c r="TNF1871" s="84"/>
      <c r="TNG1871" s="84"/>
      <c r="TNH1871" s="84"/>
      <c r="TNI1871" s="84"/>
      <c r="TNJ1871" s="84"/>
      <c r="TNK1871" s="84"/>
      <c r="TNL1871" s="84"/>
      <c r="TNM1871" s="84"/>
      <c r="TNN1871" s="84"/>
      <c r="TNO1871" s="84"/>
      <c r="TNP1871" s="84"/>
      <c r="TNQ1871" s="84"/>
      <c r="TNR1871" s="84"/>
      <c r="TNS1871" s="84"/>
      <c r="TNT1871" s="84"/>
      <c r="TNU1871" s="84"/>
      <c r="TNV1871" s="84"/>
      <c r="TNW1871" s="84"/>
      <c r="TNX1871" s="84"/>
      <c r="TNY1871" s="84"/>
      <c r="TNZ1871" s="84"/>
      <c r="TOA1871" s="84"/>
      <c r="TOB1871" s="84"/>
      <c r="TOC1871" s="84"/>
      <c r="TOD1871" s="84"/>
      <c r="TOE1871" s="84"/>
      <c r="TOF1871" s="84"/>
      <c r="TOG1871" s="84"/>
      <c r="TOH1871" s="84"/>
      <c r="TOI1871" s="84"/>
      <c r="TOJ1871" s="84"/>
      <c r="TOK1871" s="84"/>
      <c r="TOL1871" s="84"/>
      <c r="TOM1871" s="84"/>
      <c r="TON1871" s="84"/>
      <c r="TOO1871" s="84"/>
      <c r="TOP1871" s="84"/>
      <c r="TOQ1871" s="84"/>
      <c r="TOR1871" s="84"/>
      <c r="TOS1871" s="84"/>
      <c r="TOT1871" s="84"/>
      <c r="TOU1871" s="84"/>
      <c r="TOV1871" s="84"/>
      <c r="TOW1871" s="84"/>
      <c r="TOX1871" s="84"/>
      <c r="TOY1871" s="84"/>
      <c r="TOZ1871" s="84"/>
      <c r="TPA1871" s="84"/>
      <c r="TPB1871" s="84"/>
      <c r="TPC1871" s="84"/>
      <c r="TPD1871" s="84"/>
      <c r="TPE1871" s="84"/>
      <c r="TPF1871" s="84"/>
      <c r="TPG1871" s="84"/>
      <c r="TPH1871" s="84"/>
      <c r="TPI1871" s="84"/>
      <c r="TPJ1871" s="84"/>
      <c r="TPK1871" s="84"/>
      <c r="TPL1871" s="84"/>
      <c r="TPM1871" s="84"/>
      <c r="TPN1871" s="84"/>
      <c r="TPO1871" s="84"/>
      <c r="TPP1871" s="84"/>
      <c r="TPQ1871" s="84"/>
      <c r="TPR1871" s="84"/>
      <c r="TPS1871" s="84"/>
      <c r="TPT1871" s="84"/>
      <c r="TPU1871" s="84"/>
      <c r="TPV1871" s="84"/>
      <c r="TPW1871" s="84"/>
      <c r="TPX1871" s="84"/>
      <c r="TPY1871" s="84"/>
      <c r="TPZ1871" s="84"/>
      <c r="TQA1871" s="84"/>
      <c r="TQB1871" s="84"/>
      <c r="TQC1871" s="84"/>
      <c r="TQD1871" s="84"/>
      <c r="TQE1871" s="84"/>
      <c r="TQF1871" s="84"/>
      <c r="TQG1871" s="84"/>
      <c r="TQH1871" s="84"/>
      <c r="TQI1871" s="84"/>
      <c r="TQJ1871" s="84"/>
      <c r="TQK1871" s="84"/>
      <c r="TQL1871" s="84"/>
      <c r="TQM1871" s="84"/>
      <c r="TQN1871" s="84"/>
      <c r="TQO1871" s="84"/>
      <c r="TQP1871" s="84"/>
      <c r="TQQ1871" s="84"/>
      <c r="TQR1871" s="84"/>
      <c r="TQS1871" s="84"/>
      <c r="TQT1871" s="84"/>
      <c r="TQU1871" s="84"/>
      <c r="TQV1871" s="84"/>
      <c r="TQW1871" s="84"/>
      <c r="TQX1871" s="84"/>
      <c r="TQY1871" s="84"/>
      <c r="TQZ1871" s="84"/>
      <c r="TRA1871" s="84"/>
      <c r="TRB1871" s="84"/>
      <c r="TRC1871" s="84"/>
      <c r="TRD1871" s="84"/>
      <c r="TRE1871" s="84"/>
      <c r="TRF1871" s="84"/>
      <c r="TRG1871" s="84"/>
      <c r="TRH1871" s="84"/>
      <c r="TRI1871" s="84"/>
      <c r="TRJ1871" s="84"/>
      <c r="TRK1871" s="84"/>
      <c r="TRL1871" s="84"/>
      <c r="TRM1871" s="84"/>
      <c r="TRN1871" s="84"/>
      <c r="TRO1871" s="84"/>
      <c r="TRP1871" s="84"/>
      <c r="TRQ1871" s="84"/>
      <c r="TRR1871" s="84"/>
      <c r="TRS1871" s="84"/>
      <c r="TRT1871" s="84"/>
      <c r="TRU1871" s="84"/>
      <c r="TRV1871" s="84"/>
      <c r="TRW1871" s="84"/>
      <c r="TRX1871" s="84"/>
      <c r="TRY1871" s="84"/>
      <c r="TRZ1871" s="84"/>
      <c r="TSA1871" s="84"/>
      <c r="TSB1871" s="84"/>
      <c r="TSC1871" s="84"/>
      <c r="TSD1871" s="84"/>
      <c r="TSE1871" s="84"/>
      <c r="TSF1871" s="84"/>
      <c r="TSG1871" s="84"/>
      <c r="TSH1871" s="84"/>
      <c r="TSI1871" s="84"/>
      <c r="TSJ1871" s="84"/>
      <c r="TSK1871" s="84"/>
      <c r="TSL1871" s="84"/>
      <c r="TSM1871" s="84"/>
      <c r="TSN1871" s="84"/>
      <c r="TSO1871" s="84"/>
      <c r="TSP1871" s="84"/>
      <c r="TSQ1871" s="84"/>
      <c r="TSR1871" s="84"/>
      <c r="TSS1871" s="84"/>
      <c r="TST1871" s="84"/>
      <c r="TSU1871" s="84"/>
      <c r="TSV1871" s="84"/>
      <c r="TSW1871" s="84"/>
      <c r="TSX1871" s="84"/>
      <c r="TSY1871" s="84"/>
      <c r="TSZ1871" s="84"/>
      <c r="TTA1871" s="84"/>
      <c r="TTB1871" s="84"/>
      <c r="TTC1871" s="84"/>
      <c r="TTD1871" s="84"/>
      <c r="TTE1871" s="84"/>
      <c r="TTF1871" s="84"/>
      <c r="TTG1871" s="84"/>
      <c r="TTH1871" s="84"/>
      <c r="TTI1871" s="84"/>
      <c r="TTJ1871" s="84"/>
      <c r="TTK1871" s="84"/>
      <c r="TTL1871" s="84"/>
      <c r="TTM1871" s="84"/>
      <c r="TTN1871" s="84"/>
      <c r="TTO1871" s="84"/>
      <c r="TTP1871" s="84"/>
      <c r="TTQ1871" s="84"/>
      <c r="TTR1871" s="84"/>
      <c r="TTS1871" s="84"/>
      <c r="TTT1871" s="84"/>
      <c r="TTU1871" s="84"/>
      <c r="TTV1871" s="84"/>
      <c r="TTW1871" s="84"/>
      <c r="TTX1871" s="84"/>
      <c r="TTY1871" s="84"/>
      <c r="TTZ1871" s="84"/>
      <c r="TUA1871" s="84"/>
      <c r="TUB1871" s="84"/>
      <c r="TUC1871" s="84"/>
      <c r="TUD1871" s="84"/>
      <c r="TUE1871" s="84"/>
      <c r="TUF1871" s="84"/>
      <c r="TUG1871" s="84"/>
      <c r="TUH1871" s="84"/>
      <c r="TUI1871" s="84"/>
      <c r="TUJ1871" s="84"/>
      <c r="TUK1871" s="84"/>
      <c r="TUL1871" s="84"/>
      <c r="TUM1871" s="84"/>
      <c r="TUN1871" s="84"/>
      <c r="TUO1871" s="84"/>
      <c r="TUP1871" s="84"/>
      <c r="TUQ1871" s="84"/>
      <c r="TUR1871" s="84"/>
      <c r="TUS1871" s="84"/>
      <c r="TUT1871" s="84"/>
      <c r="TUU1871" s="84"/>
      <c r="TUV1871" s="84"/>
      <c r="TUW1871" s="84"/>
      <c r="TUX1871" s="84"/>
      <c r="TUY1871" s="84"/>
      <c r="TUZ1871" s="84"/>
      <c r="TVA1871" s="84"/>
      <c r="TVB1871" s="84"/>
      <c r="TVC1871" s="84"/>
      <c r="TVD1871" s="84"/>
      <c r="TVE1871" s="84"/>
      <c r="TVF1871" s="84"/>
      <c r="TVG1871" s="84"/>
      <c r="TVH1871" s="84"/>
      <c r="TVI1871" s="84"/>
      <c r="TVJ1871" s="84"/>
      <c r="TVK1871" s="84"/>
      <c r="TVL1871" s="84"/>
      <c r="TVM1871" s="84"/>
      <c r="TVN1871" s="84"/>
      <c r="TVO1871" s="84"/>
      <c r="TVP1871" s="84"/>
      <c r="TVQ1871" s="84"/>
      <c r="TVR1871" s="84"/>
      <c r="TVS1871" s="84"/>
      <c r="TVT1871" s="84"/>
      <c r="TVU1871" s="84"/>
      <c r="TVV1871" s="84"/>
      <c r="TVW1871" s="84"/>
      <c r="TVX1871" s="84"/>
      <c r="TVY1871" s="84"/>
      <c r="TVZ1871" s="84"/>
      <c r="TWA1871" s="84"/>
      <c r="TWB1871" s="84"/>
      <c r="TWC1871" s="84"/>
      <c r="TWD1871" s="84"/>
      <c r="TWE1871" s="84"/>
      <c r="TWF1871" s="84"/>
      <c r="TWG1871" s="84"/>
      <c r="TWH1871" s="84"/>
      <c r="TWI1871" s="84"/>
      <c r="TWJ1871" s="84"/>
      <c r="TWK1871" s="84"/>
      <c r="TWL1871" s="84"/>
      <c r="TWM1871" s="84"/>
      <c r="TWN1871" s="84"/>
      <c r="TWO1871" s="84"/>
      <c r="TWP1871" s="84"/>
      <c r="TWQ1871" s="84"/>
      <c r="TWR1871" s="84"/>
      <c r="TWS1871" s="84"/>
      <c r="TWT1871" s="84"/>
      <c r="TWU1871" s="84"/>
      <c r="TWV1871" s="84"/>
      <c r="TWW1871" s="84"/>
      <c r="TWX1871" s="84"/>
      <c r="TWY1871" s="84"/>
      <c r="TWZ1871" s="84"/>
      <c r="TXA1871" s="84"/>
      <c r="TXB1871" s="84"/>
      <c r="TXC1871" s="84"/>
      <c r="TXD1871" s="84"/>
      <c r="TXE1871" s="84"/>
      <c r="TXF1871" s="84"/>
      <c r="TXG1871" s="84"/>
      <c r="TXH1871" s="84"/>
      <c r="TXI1871" s="84"/>
      <c r="TXJ1871" s="84"/>
      <c r="TXK1871" s="84"/>
      <c r="TXL1871" s="84"/>
      <c r="TXM1871" s="84"/>
      <c r="TXN1871" s="84"/>
      <c r="TXO1871" s="84"/>
      <c r="TXP1871" s="84"/>
      <c r="TXQ1871" s="84"/>
      <c r="TXR1871" s="84"/>
      <c r="TXS1871" s="84"/>
      <c r="TXT1871" s="84"/>
      <c r="TXU1871" s="84"/>
      <c r="TXV1871" s="84"/>
      <c r="TXW1871" s="84"/>
      <c r="TXX1871" s="84"/>
      <c r="TXY1871" s="84"/>
      <c r="TXZ1871" s="84"/>
      <c r="TYA1871" s="84"/>
      <c r="TYB1871" s="84"/>
      <c r="TYC1871" s="84"/>
      <c r="TYD1871" s="84"/>
      <c r="TYE1871" s="84"/>
      <c r="TYF1871" s="84"/>
      <c r="TYG1871" s="84"/>
      <c r="TYH1871" s="84"/>
      <c r="TYI1871" s="84"/>
      <c r="TYJ1871" s="84"/>
      <c r="TYK1871" s="84"/>
      <c r="TYL1871" s="84"/>
      <c r="TYM1871" s="84"/>
      <c r="TYN1871" s="84"/>
      <c r="TYO1871" s="84"/>
      <c r="TYP1871" s="84"/>
      <c r="TYQ1871" s="84"/>
      <c r="TYR1871" s="84"/>
      <c r="TYS1871" s="84"/>
      <c r="TYT1871" s="84"/>
      <c r="TYU1871" s="84"/>
      <c r="TYV1871" s="84"/>
      <c r="TYW1871" s="84"/>
      <c r="TYX1871" s="84"/>
      <c r="TYY1871" s="84"/>
      <c r="TYZ1871" s="84"/>
      <c r="TZA1871" s="84"/>
      <c r="TZB1871" s="84"/>
      <c r="TZC1871" s="84"/>
      <c r="TZD1871" s="84"/>
      <c r="TZE1871" s="84"/>
      <c r="TZF1871" s="84"/>
      <c r="TZG1871" s="84"/>
      <c r="TZH1871" s="84"/>
      <c r="TZI1871" s="84"/>
      <c r="TZJ1871" s="84"/>
      <c r="TZK1871" s="84"/>
      <c r="TZL1871" s="84"/>
      <c r="TZM1871" s="84"/>
      <c r="TZN1871" s="84"/>
      <c r="TZO1871" s="84"/>
      <c r="TZP1871" s="84"/>
      <c r="TZQ1871" s="84"/>
      <c r="TZR1871" s="84"/>
      <c r="TZS1871" s="84"/>
      <c r="TZT1871" s="84"/>
      <c r="TZU1871" s="84"/>
      <c r="TZV1871" s="84"/>
      <c r="TZW1871" s="84"/>
      <c r="TZX1871" s="84"/>
      <c r="TZY1871" s="84"/>
      <c r="TZZ1871" s="84"/>
      <c r="UAA1871" s="84"/>
      <c r="UAB1871" s="84"/>
      <c r="UAC1871" s="84"/>
      <c r="UAD1871" s="84"/>
      <c r="UAE1871" s="84"/>
      <c r="UAF1871" s="84"/>
      <c r="UAG1871" s="84"/>
      <c r="UAH1871" s="84"/>
      <c r="UAI1871" s="84"/>
      <c r="UAJ1871" s="84"/>
      <c r="UAK1871" s="84"/>
      <c r="UAL1871" s="84"/>
      <c r="UAM1871" s="84"/>
      <c r="UAN1871" s="84"/>
      <c r="UAO1871" s="84"/>
      <c r="UAP1871" s="84"/>
      <c r="UAQ1871" s="84"/>
      <c r="UAR1871" s="84"/>
      <c r="UAS1871" s="84"/>
      <c r="UAT1871" s="84"/>
      <c r="UAU1871" s="84"/>
      <c r="UAV1871" s="84"/>
      <c r="UAW1871" s="84"/>
      <c r="UAX1871" s="84"/>
      <c r="UAY1871" s="84"/>
      <c r="UAZ1871" s="84"/>
      <c r="UBA1871" s="84"/>
      <c r="UBB1871" s="84"/>
      <c r="UBC1871" s="84"/>
      <c r="UBD1871" s="84"/>
      <c r="UBE1871" s="84"/>
      <c r="UBF1871" s="84"/>
      <c r="UBG1871" s="84"/>
      <c r="UBH1871" s="84"/>
      <c r="UBI1871" s="84"/>
      <c r="UBJ1871" s="84"/>
      <c r="UBK1871" s="84"/>
      <c r="UBL1871" s="84"/>
      <c r="UBM1871" s="84"/>
      <c r="UBN1871" s="84"/>
      <c r="UBO1871" s="84"/>
      <c r="UBP1871" s="84"/>
      <c r="UBQ1871" s="84"/>
      <c r="UBR1871" s="84"/>
      <c r="UBS1871" s="84"/>
      <c r="UBT1871" s="84"/>
      <c r="UBU1871" s="84"/>
      <c r="UBV1871" s="84"/>
      <c r="UBW1871" s="84"/>
      <c r="UBX1871" s="84"/>
      <c r="UBY1871" s="84"/>
      <c r="UBZ1871" s="84"/>
      <c r="UCA1871" s="84"/>
      <c r="UCB1871" s="84"/>
      <c r="UCC1871" s="84"/>
      <c r="UCD1871" s="84"/>
      <c r="UCE1871" s="84"/>
      <c r="UCF1871" s="84"/>
      <c r="UCG1871" s="84"/>
      <c r="UCH1871" s="84"/>
      <c r="UCI1871" s="84"/>
      <c r="UCJ1871" s="84"/>
      <c r="UCK1871" s="84"/>
      <c r="UCL1871" s="84"/>
      <c r="UCM1871" s="84"/>
      <c r="UCN1871" s="84"/>
      <c r="UCO1871" s="84"/>
      <c r="UCP1871" s="84"/>
      <c r="UCQ1871" s="84"/>
      <c r="UCR1871" s="84"/>
      <c r="UCS1871" s="84"/>
      <c r="UCT1871" s="84"/>
      <c r="UCU1871" s="84"/>
      <c r="UCV1871" s="84"/>
      <c r="UCW1871" s="84"/>
      <c r="UCX1871" s="84"/>
      <c r="UCY1871" s="84"/>
      <c r="UCZ1871" s="84"/>
      <c r="UDA1871" s="84"/>
      <c r="UDB1871" s="84"/>
      <c r="UDC1871" s="84"/>
      <c r="UDD1871" s="84"/>
      <c r="UDE1871" s="84"/>
      <c r="UDF1871" s="84"/>
      <c r="UDG1871" s="84"/>
      <c r="UDH1871" s="84"/>
      <c r="UDI1871" s="84"/>
      <c r="UDJ1871" s="84"/>
      <c r="UDK1871" s="84"/>
      <c r="UDL1871" s="84"/>
      <c r="UDM1871" s="84"/>
      <c r="UDN1871" s="84"/>
      <c r="UDO1871" s="84"/>
      <c r="UDP1871" s="84"/>
      <c r="UDQ1871" s="84"/>
      <c r="UDR1871" s="84"/>
      <c r="UDS1871" s="84"/>
      <c r="UDT1871" s="84"/>
      <c r="UDU1871" s="84"/>
      <c r="UDV1871" s="84"/>
      <c r="UDW1871" s="84"/>
      <c r="UDX1871" s="84"/>
      <c r="UDY1871" s="84"/>
      <c r="UDZ1871" s="84"/>
      <c r="UEA1871" s="84"/>
      <c r="UEB1871" s="84"/>
      <c r="UEC1871" s="84"/>
      <c r="UED1871" s="84"/>
      <c r="UEE1871" s="84"/>
      <c r="UEF1871" s="84"/>
      <c r="UEG1871" s="84"/>
      <c r="UEH1871" s="84"/>
      <c r="UEI1871" s="84"/>
      <c r="UEJ1871" s="84"/>
      <c r="UEK1871" s="84"/>
      <c r="UEL1871" s="84"/>
      <c r="UEM1871" s="84"/>
      <c r="UEN1871" s="84"/>
      <c r="UEO1871" s="84"/>
      <c r="UEP1871" s="84"/>
      <c r="UEQ1871" s="84"/>
      <c r="UER1871" s="84"/>
      <c r="UES1871" s="84"/>
      <c r="UET1871" s="84"/>
      <c r="UEU1871" s="84"/>
      <c r="UEV1871" s="84"/>
      <c r="UEW1871" s="84"/>
      <c r="UEX1871" s="84"/>
      <c r="UEY1871" s="84"/>
      <c r="UEZ1871" s="84"/>
      <c r="UFA1871" s="84"/>
      <c r="UFB1871" s="84"/>
      <c r="UFC1871" s="84"/>
      <c r="UFD1871" s="84"/>
      <c r="UFE1871" s="84"/>
      <c r="UFF1871" s="84"/>
      <c r="UFG1871" s="84"/>
      <c r="UFH1871" s="84"/>
      <c r="UFI1871" s="84"/>
      <c r="UFJ1871" s="84"/>
      <c r="UFK1871" s="84"/>
      <c r="UFL1871" s="84"/>
      <c r="UFM1871" s="84"/>
      <c r="UFN1871" s="84"/>
      <c r="UFO1871" s="84"/>
      <c r="UFP1871" s="84"/>
      <c r="UFQ1871" s="84"/>
      <c r="UFR1871" s="84"/>
      <c r="UFS1871" s="84"/>
      <c r="UFT1871" s="84"/>
      <c r="UFU1871" s="84"/>
      <c r="UFV1871" s="84"/>
      <c r="UFW1871" s="84"/>
      <c r="UFX1871" s="84"/>
      <c r="UFY1871" s="84"/>
      <c r="UFZ1871" s="84"/>
      <c r="UGA1871" s="84"/>
      <c r="UGB1871" s="84"/>
      <c r="UGC1871" s="84"/>
      <c r="UGD1871" s="84"/>
      <c r="UGE1871" s="84"/>
      <c r="UGF1871" s="84"/>
      <c r="UGG1871" s="84"/>
      <c r="UGH1871" s="84"/>
      <c r="UGI1871" s="84"/>
      <c r="UGJ1871" s="84"/>
      <c r="UGK1871" s="84"/>
      <c r="UGL1871" s="84"/>
      <c r="UGM1871" s="84"/>
      <c r="UGN1871" s="84"/>
      <c r="UGO1871" s="84"/>
      <c r="UGP1871" s="84"/>
      <c r="UGQ1871" s="84"/>
      <c r="UGR1871" s="84"/>
      <c r="UGS1871" s="84"/>
      <c r="UGT1871" s="84"/>
      <c r="UGU1871" s="84"/>
      <c r="UGV1871" s="84"/>
      <c r="UGW1871" s="84"/>
      <c r="UGX1871" s="84"/>
      <c r="UGY1871" s="84"/>
      <c r="UGZ1871" s="84"/>
      <c r="UHA1871" s="84"/>
      <c r="UHB1871" s="84"/>
      <c r="UHC1871" s="84"/>
      <c r="UHD1871" s="84"/>
      <c r="UHE1871" s="84"/>
      <c r="UHF1871" s="84"/>
      <c r="UHG1871" s="84"/>
      <c r="UHH1871" s="84"/>
      <c r="UHI1871" s="84"/>
      <c r="UHJ1871" s="84"/>
      <c r="UHK1871" s="84"/>
      <c r="UHL1871" s="84"/>
      <c r="UHM1871" s="84"/>
      <c r="UHN1871" s="84"/>
      <c r="UHO1871" s="84"/>
      <c r="UHP1871" s="84"/>
      <c r="UHQ1871" s="84"/>
      <c r="UHR1871" s="84"/>
      <c r="UHS1871" s="84"/>
      <c r="UHT1871" s="84"/>
      <c r="UHU1871" s="84"/>
      <c r="UHV1871" s="84"/>
      <c r="UHW1871" s="84"/>
      <c r="UHX1871" s="84"/>
      <c r="UHY1871" s="84"/>
      <c r="UHZ1871" s="84"/>
      <c r="UIA1871" s="84"/>
      <c r="UIB1871" s="84"/>
      <c r="UIC1871" s="84"/>
      <c r="UID1871" s="84"/>
      <c r="UIE1871" s="84"/>
      <c r="UIF1871" s="84"/>
      <c r="UIG1871" s="84"/>
      <c r="UIH1871" s="84"/>
      <c r="UII1871" s="84"/>
      <c r="UIJ1871" s="84"/>
      <c r="UIK1871" s="84"/>
      <c r="UIL1871" s="84"/>
      <c r="UIM1871" s="84"/>
      <c r="UIN1871" s="84"/>
      <c r="UIO1871" s="84"/>
      <c r="UIP1871" s="84"/>
      <c r="UIQ1871" s="84"/>
      <c r="UIR1871" s="84"/>
      <c r="UIS1871" s="84"/>
      <c r="UIT1871" s="84"/>
      <c r="UIU1871" s="84"/>
      <c r="UIV1871" s="84"/>
      <c r="UIW1871" s="84"/>
      <c r="UIX1871" s="84"/>
      <c r="UIY1871" s="84"/>
      <c r="UIZ1871" s="84"/>
      <c r="UJA1871" s="84"/>
      <c r="UJB1871" s="84"/>
      <c r="UJC1871" s="84"/>
      <c r="UJD1871" s="84"/>
      <c r="UJE1871" s="84"/>
      <c r="UJF1871" s="84"/>
      <c r="UJG1871" s="84"/>
      <c r="UJH1871" s="84"/>
      <c r="UJI1871" s="84"/>
      <c r="UJJ1871" s="84"/>
      <c r="UJK1871" s="84"/>
      <c r="UJL1871" s="84"/>
      <c r="UJM1871" s="84"/>
      <c r="UJN1871" s="84"/>
      <c r="UJO1871" s="84"/>
      <c r="UJP1871" s="84"/>
      <c r="UJQ1871" s="84"/>
      <c r="UJR1871" s="84"/>
      <c r="UJS1871" s="84"/>
      <c r="UJT1871" s="84"/>
      <c r="UJU1871" s="84"/>
      <c r="UJV1871" s="84"/>
      <c r="UJW1871" s="84"/>
      <c r="UJX1871" s="84"/>
      <c r="UJY1871" s="84"/>
      <c r="UJZ1871" s="84"/>
      <c r="UKA1871" s="84"/>
      <c r="UKB1871" s="84"/>
      <c r="UKC1871" s="84"/>
      <c r="UKD1871" s="84"/>
      <c r="UKE1871" s="84"/>
      <c r="UKF1871" s="84"/>
      <c r="UKG1871" s="84"/>
      <c r="UKH1871" s="84"/>
      <c r="UKI1871" s="84"/>
      <c r="UKJ1871" s="84"/>
      <c r="UKK1871" s="84"/>
      <c r="UKL1871" s="84"/>
      <c r="UKM1871" s="84"/>
      <c r="UKN1871" s="84"/>
      <c r="UKO1871" s="84"/>
      <c r="UKP1871" s="84"/>
      <c r="UKQ1871" s="84"/>
      <c r="UKR1871" s="84"/>
      <c r="UKS1871" s="84"/>
      <c r="UKT1871" s="84"/>
      <c r="UKU1871" s="84"/>
      <c r="UKV1871" s="84"/>
      <c r="UKW1871" s="84"/>
      <c r="UKX1871" s="84"/>
      <c r="UKY1871" s="84"/>
      <c r="UKZ1871" s="84"/>
      <c r="ULA1871" s="84"/>
      <c r="ULB1871" s="84"/>
      <c r="ULC1871" s="84"/>
      <c r="ULD1871" s="84"/>
      <c r="ULE1871" s="84"/>
      <c r="ULF1871" s="84"/>
      <c r="ULG1871" s="84"/>
      <c r="ULH1871" s="84"/>
      <c r="ULI1871" s="84"/>
      <c r="ULJ1871" s="84"/>
      <c r="ULK1871" s="84"/>
      <c r="ULL1871" s="84"/>
      <c r="ULM1871" s="84"/>
      <c r="ULN1871" s="84"/>
      <c r="ULO1871" s="84"/>
      <c r="ULP1871" s="84"/>
      <c r="ULQ1871" s="84"/>
      <c r="ULR1871" s="84"/>
      <c r="ULS1871" s="84"/>
      <c r="ULT1871" s="84"/>
      <c r="ULU1871" s="84"/>
      <c r="ULV1871" s="84"/>
      <c r="ULW1871" s="84"/>
      <c r="ULX1871" s="84"/>
      <c r="ULY1871" s="84"/>
      <c r="ULZ1871" s="84"/>
      <c r="UMA1871" s="84"/>
      <c r="UMB1871" s="84"/>
      <c r="UMC1871" s="84"/>
      <c r="UMD1871" s="84"/>
      <c r="UME1871" s="84"/>
      <c r="UMF1871" s="84"/>
      <c r="UMG1871" s="84"/>
      <c r="UMH1871" s="84"/>
      <c r="UMI1871" s="84"/>
      <c r="UMJ1871" s="84"/>
      <c r="UMK1871" s="84"/>
      <c r="UML1871" s="84"/>
      <c r="UMM1871" s="84"/>
      <c r="UMN1871" s="84"/>
      <c r="UMO1871" s="84"/>
      <c r="UMP1871" s="84"/>
      <c r="UMQ1871" s="84"/>
      <c r="UMR1871" s="84"/>
      <c r="UMS1871" s="84"/>
      <c r="UMT1871" s="84"/>
      <c r="UMU1871" s="84"/>
      <c r="UMV1871" s="84"/>
      <c r="UMW1871" s="84"/>
      <c r="UMX1871" s="84"/>
      <c r="UMY1871" s="84"/>
      <c r="UMZ1871" s="84"/>
      <c r="UNA1871" s="84"/>
      <c r="UNB1871" s="84"/>
      <c r="UNC1871" s="84"/>
      <c r="UND1871" s="84"/>
      <c r="UNE1871" s="84"/>
      <c r="UNF1871" s="84"/>
      <c r="UNG1871" s="84"/>
      <c r="UNH1871" s="84"/>
      <c r="UNI1871" s="84"/>
      <c r="UNJ1871" s="84"/>
      <c r="UNK1871" s="84"/>
      <c r="UNL1871" s="84"/>
      <c r="UNM1871" s="84"/>
      <c r="UNN1871" s="84"/>
      <c r="UNO1871" s="84"/>
      <c r="UNP1871" s="84"/>
      <c r="UNQ1871" s="84"/>
      <c r="UNR1871" s="84"/>
      <c r="UNS1871" s="84"/>
      <c r="UNT1871" s="84"/>
      <c r="UNU1871" s="84"/>
      <c r="UNV1871" s="84"/>
      <c r="UNW1871" s="84"/>
      <c r="UNX1871" s="84"/>
      <c r="UNY1871" s="84"/>
      <c r="UNZ1871" s="84"/>
      <c r="UOA1871" s="84"/>
      <c r="UOB1871" s="84"/>
      <c r="UOC1871" s="84"/>
      <c r="UOD1871" s="84"/>
      <c r="UOE1871" s="84"/>
      <c r="UOF1871" s="84"/>
      <c r="UOG1871" s="84"/>
      <c r="UOH1871" s="84"/>
      <c r="UOI1871" s="84"/>
      <c r="UOJ1871" s="84"/>
      <c r="UOK1871" s="84"/>
      <c r="UOL1871" s="84"/>
      <c r="UOM1871" s="84"/>
      <c r="UON1871" s="84"/>
      <c r="UOO1871" s="84"/>
      <c r="UOP1871" s="84"/>
      <c r="UOQ1871" s="84"/>
      <c r="UOR1871" s="84"/>
      <c r="UOS1871" s="84"/>
      <c r="UOT1871" s="84"/>
      <c r="UOU1871" s="84"/>
      <c r="UOV1871" s="84"/>
      <c r="UOW1871" s="84"/>
      <c r="UOX1871" s="84"/>
      <c r="UOY1871" s="84"/>
      <c r="UOZ1871" s="84"/>
      <c r="UPA1871" s="84"/>
      <c r="UPB1871" s="84"/>
      <c r="UPC1871" s="84"/>
      <c r="UPD1871" s="84"/>
      <c r="UPE1871" s="84"/>
      <c r="UPF1871" s="84"/>
      <c r="UPG1871" s="84"/>
      <c r="UPH1871" s="84"/>
      <c r="UPI1871" s="84"/>
      <c r="UPJ1871" s="84"/>
      <c r="UPK1871" s="84"/>
      <c r="UPL1871" s="84"/>
      <c r="UPM1871" s="84"/>
      <c r="UPN1871" s="84"/>
      <c r="UPO1871" s="84"/>
      <c r="UPP1871" s="84"/>
      <c r="UPQ1871" s="84"/>
      <c r="UPR1871" s="84"/>
      <c r="UPS1871" s="84"/>
      <c r="UPT1871" s="84"/>
      <c r="UPU1871" s="84"/>
      <c r="UPV1871" s="84"/>
      <c r="UPW1871" s="84"/>
      <c r="UPX1871" s="84"/>
      <c r="UPY1871" s="84"/>
      <c r="UPZ1871" s="84"/>
      <c r="UQA1871" s="84"/>
      <c r="UQB1871" s="84"/>
      <c r="UQC1871" s="84"/>
      <c r="UQD1871" s="84"/>
      <c r="UQE1871" s="84"/>
      <c r="UQF1871" s="84"/>
      <c r="UQG1871" s="84"/>
      <c r="UQH1871" s="84"/>
      <c r="UQI1871" s="84"/>
      <c r="UQJ1871" s="84"/>
      <c r="UQK1871" s="84"/>
      <c r="UQL1871" s="84"/>
      <c r="UQM1871" s="84"/>
      <c r="UQN1871" s="84"/>
      <c r="UQO1871" s="84"/>
      <c r="UQP1871" s="84"/>
      <c r="UQQ1871" s="84"/>
      <c r="UQR1871" s="84"/>
      <c r="UQS1871" s="84"/>
      <c r="UQT1871" s="84"/>
      <c r="UQU1871" s="84"/>
      <c r="UQV1871" s="84"/>
      <c r="UQW1871" s="84"/>
      <c r="UQX1871" s="84"/>
      <c r="UQY1871" s="84"/>
      <c r="UQZ1871" s="84"/>
      <c r="URA1871" s="84"/>
      <c r="URB1871" s="84"/>
      <c r="URC1871" s="84"/>
      <c r="URD1871" s="84"/>
      <c r="URE1871" s="84"/>
      <c r="URF1871" s="84"/>
      <c r="URG1871" s="84"/>
      <c r="URH1871" s="84"/>
      <c r="URI1871" s="84"/>
      <c r="URJ1871" s="84"/>
      <c r="URK1871" s="84"/>
      <c r="URL1871" s="84"/>
      <c r="URM1871" s="84"/>
      <c r="URN1871" s="84"/>
      <c r="URO1871" s="84"/>
      <c r="URP1871" s="84"/>
      <c r="URQ1871" s="84"/>
      <c r="URR1871" s="84"/>
      <c r="URS1871" s="84"/>
      <c r="URT1871" s="84"/>
      <c r="URU1871" s="84"/>
      <c r="URV1871" s="84"/>
      <c r="URW1871" s="84"/>
      <c r="URX1871" s="84"/>
      <c r="URY1871" s="84"/>
      <c r="URZ1871" s="84"/>
      <c r="USA1871" s="84"/>
      <c r="USB1871" s="84"/>
      <c r="USC1871" s="84"/>
      <c r="USD1871" s="84"/>
      <c r="USE1871" s="84"/>
      <c r="USF1871" s="84"/>
      <c r="USG1871" s="84"/>
      <c r="USH1871" s="84"/>
      <c r="USI1871" s="84"/>
      <c r="USJ1871" s="84"/>
      <c r="USK1871" s="84"/>
      <c r="USL1871" s="84"/>
      <c r="USM1871" s="84"/>
      <c r="USN1871" s="84"/>
      <c r="USO1871" s="84"/>
      <c r="USP1871" s="84"/>
      <c r="USQ1871" s="84"/>
      <c r="USR1871" s="84"/>
      <c r="USS1871" s="84"/>
      <c r="UST1871" s="84"/>
      <c r="USU1871" s="84"/>
      <c r="USV1871" s="84"/>
      <c r="USW1871" s="84"/>
      <c r="USX1871" s="84"/>
      <c r="USY1871" s="84"/>
      <c r="USZ1871" s="84"/>
      <c r="UTA1871" s="84"/>
      <c r="UTB1871" s="84"/>
      <c r="UTC1871" s="84"/>
      <c r="UTD1871" s="84"/>
      <c r="UTE1871" s="84"/>
      <c r="UTF1871" s="84"/>
      <c r="UTG1871" s="84"/>
      <c r="UTH1871" s="84"/>
      <c r="UTI1871" s="84"/>
      <c r="UTJ1871" s="84"/>
      <c r="UTK1871" s="84"/>
      <c r="UTL1871" s="84"/>
      <c r="UTM1871" s="84"/>
      <c r="UTN1871" s="84"/>
      <c r="UTO1871" s="84"/>
      <c r="UTP1871" s="84"/>
      <c r="UTQ1871" s="84"/>
      <c r="UTR1871" s="84"/>
      <c r="UTS1871" s="84"/>
      <c r="UTT1871" s="84"/>
      <c r="UTU1871" s="84"/>
      <c r="UTV1871" s="84"/>
      <c r="UTW1871" s="84"/>
      <c r="UTX1871" s="84"/>
      <c r="UTY1871" s="84"/>
      <c r="UTZ1871" s="84"/>
      <c r="UUA1871" s="84"/>
      <c r="UUB1871" s="84"/>
      <c r="UUC1871" s="84"/>
      <c r="UUD1871" s="84"/>
      <c r="UUE1871" s="84"/>
      <c r="UUF1871" s="84"/>
      <c r="UUG1871" s="84"/>
      <c r="UUH1871" s="84"/>
      <c r="UUI1871" s="84"/>
      <c r="UUJ1871" s="84"/>
      <c r="UUK1871" s="84"/>
      <c r="UUL1871" s="84"/>
      <c r="UUM1871" s="84"/>
      <c r="UUN1871" s="84"/>
      <c r="UUO1871" s="84"/>
      <c r="UUP1871" s="84"/>
      <c r="UUQ1871" s="84"/>
      <c r="UUR1871" s="84"/>
      <c r="UUS1871" s="84"/>
      <c r="UUT1871" s="84"/>
      <c r="UUU1871" s="84"/>
      <c r="UUV1871" s="84"/>
      <c r="UUW1871" s="84"/>
      <c r="UUX1871" s="84"/>
      <c r="UUY1871" s="84"/>
      <c r="UUZ1871" s="84"/>
      <c r="UVA1871" s="84"/>
      <c r="UVB1871" s="84"/>
      <c r="UVC1871" s="84"/>
      <c r="UVD1871" s="84"/>
      <c r="UVE1871" s="84"/>
      <c r="UVF1871" s="84"/>
      <c r="UVG1871" s="84"/>
      <c r="UVH1871" s="84"/>
      <c r="UVI1871" s="84"/>
      <c r="UVJ1871" s="84"/>
      <c r="UVK1871" s="84"/>
      <c r="UVL1871" s="84"/>
      <c r="UVM1871" s="84"/>
      <c r="UVN1871" s="84"/>
      <c r="UVO1871" s="84"/>
      <c r="UVP1871" s="84"/>
      <c r="UVQ1871" s="84"/>
      <c r="UVR1871" s="84"/>
      <c r="UVS1871" s="84"/>
      <c r="UVT1871" s="84"/>
      <c r="UVU1871" s="84"/>
      <c r="UVV1871" s="84"/>
      <c r="UVW1871" s="84"/>
      <c r="UVX1871" s="84"/>
      <c r="UVY1871" s="84"/>
      <c r="UVZ1871" s="84"/>
      <c r="UWA1871" s="84"/>
      <c r="UWB1871" s="84"/>
      <c r="UWC1871" s="84"/>
      <c r="UWD1871" s="84"/>
      <c r="UWE1871" s="84"/>
      <c r="UWF1871" s="84"/>
      <c r="UWG1871" s="84"/>
      <c r="UWH1871" s="84"/>
      <c r="UWI1871" s="84"/>
      <c r="UWJ1871" s="84"/>
      <c r="UWK1871" s="84"/>
      <c r="UWL1871" s="84"/>
      <c r="UWM1871" s="84"/>
      <c r="UWN1871" s="84"/>
      <c r="UWO1871" s="84"/>
      <c r="UWP1871" s="84"/>
      <c r="UWQ1871" s="84"/>
      <c r="UWR1871" s="84"/>
      <c r="UWS1871" s="84"/>
      <c r="UWT1871" s="84"/>
      <c r="UWU1871" s="84"/>
      <c r="UWV1871" s="84"/>
      <c r="UWW1871" s="84"/>
      <c r="UWX1871" s="84"/>
      <c r="UWY1871" s="84"/>
      <c r="UWZ1871" s="84"/>
      <c r="UXA1871" s="84"/>
      <c r="UXB1871" s="84"/>
      <c r="UXC1871" s="84"/>
      <c r="UXD1871" s="84"/>
      <c r="UXE1871" s="84"/>
      <c r="UXF1871" s="84"/>
      <c r="UXG1871" s="84"/>
      <c r="UXH1871" s="84"/>
      <c r="UXI1871" s="84"/>
      <c r="UXJ1871" s="84"/>
      <c r="UXK1871" s="84"/>
      <c r="UXL1871" s="84"/>
      <c r="UXM1871" s="84"/>
      <c r="UXN1871" s="84"/>
      <c r="UXO1871" s="84"/>
      <c r="UXP1871" s="84"/>
      <c r="UXQ1871" s="84"/>
      <c r="UXR1871" s="84"/>
      <c r="UXS1871" s="84"/>
      <c r="UXT1871" s="84"/>
      <c r="UXU1871" s="84"/>
      <c r="UXV1871" s="84"/>
      <c r="UXW1871" s="84"/>
      <c r="UXX1871" s="84"/>
      <c r="UXY1871" s="84"/>
      <c r="UXZ1871" s="84"/>
      <c r="UYA1871" s="84"/>
      <c r="UYB1871" s="84"/>
      <c r="UYC1871" s="84"/>
      <c r="UYD1871" s="84"/>
      <c r="UYE1871" s="84"/>
      <c r="UYF1871" s="84"/>
      <c r="UYG1871" s="84"/>
      <c r="UYH1871" s="84"/>
      <c r="UYI1871" s="84"/>
      <c r="UYJ1871" s="84"/>
      <c r="UYK1871" s="84"/>
      <c r="UYL1871" s="84"/>
      <c r="UYM1871" s="84"/>
      <c r="UYN1871" s="84"/>
      <c r="UYO1871" s="84"/>
      <c r="UYP1871" s="84"/>
      <c r="UYQ1871" s="84"/>
      <c r="UYR1871" s="84"/>
      <c r="UYS1871" s="84"/>
      <c r="UYT1871" s="84"/>
      <c r="UYU1871" s="84"/>
      <c r="UYV1871" s="84"/>
      <c r="UYW1871" s="84"/>
      <c r="UYX1871" s="84"/>
      <c r="UYY1871" s="84"/>
      <c r="UYZ1871" s="84"/>
      <c r="UZA1871" s="84"/>
      <c r="UZB1871" s="84"/>
      <c r="UZC1871" s="84"/>
      <c r="UZD1871" s="84"/>
      <c r="UZE1871" s="84"/>
      <c r="UZF1871" s="84"/>
      <c r="UZG1871" s="84"/>
      <c r="UZH1871" s="84"/>
      <c r="UZI1871" s="84"/>
      <c r="UZJ1871" s="84"/>
      <c r="UZK1871" s="84"/>
      <c r="UZL1871" s="84"/>
      <c r="UZM1871" s="84"/>
      <c r="UZN1871" s="84"/>
      <c r="UZO1871" s="84"/>
      <c r="UZP1871" s="84"/>
      <c r="UZQ1871" s="84"/>
      <c r="UZR1871" s="84"/>
      <c r="UZS1871" s="84"/>
      <c r="UZT1871" s="84"/>
      <c r="UZU1871" s="84"/>
      <c r="UZV1871" s="84"/>
      <c r="UZW1871" s="84"/>
      <c r="UZX1871" s="84"/>
      <c r="UZY1871" s="84"/>
      <c r="UZZ1871" s="84"/>
      <c r="VAA1871" s="84"/>
      <c r="VAB1871" s="84"/>
      <c r="VAC1871" s="84"/>
      <c r="VAD1871" s="84"/>
      <c r="VAE1871" s="84"/>
      <c r="VAF1871" s="84"/>
      <c r="VAG1871" s="84"/>
      <c r="VAH1871" s="84"/>
      <c r="VAI1871" s="84"/>
      <c r="VAJ1871" s="84"/>
      <c r="VAK1871" s="84"/>
      <c r="VAL1871" s="84"/>
      <c r="VAM1871" s="84"/>
      <c r="VAN1871" s="84"/>
      <c r="VAO1871" s="84"/>
      <c r="VAP1871" s="84"/>
      <c r="VAQ1871" s="84"/>
      <c r="VAR1871" s="84"/>
      <c r="VAS1871" s="84"/>
      <c r="VAT1871" s="84"/>
      <c r="VAU1871" s="84"/>
      <c r="VAV1871" s="84"/>
      <c r="VAW1871" s="84"/>
      <c r="VAX1871" s="84"/>
      <c r="VAY1871" s="84"/>
      <c r="VAZ1871" s="84"/>
      <c r="VBA1871" s="84"/>
      <c r="VBB1871" s="84"/>
      <c r="VBC1871" s="84"/>
      <c r="VBD1871" s="84"/>
      <c r="VBE1871" s="84"/>
      <c r="VBF1871" s="84"/>
      <c r="VBG1871" s="84"/>
      <c r="VBH1871" s="84"/>
      <c r="VBI1871" s="84"/>
      <c r="VBJ1871" s="84"/>
      <c r="VBK1871" s="84"/>
      <c r="VBL1871" s="84"/>
      <c r="VBM1871" s="84"/>
      <c r="VBN1871" s="84"/>
      <c r="VBO1871" s="84"/>
      <c r="VBP1871" s="84"/>
      <c r="VBQ1871" s="84"/>
      <c r="VBR1871" s="84"/>
      <c r="VBS1871" s="84"/>
      <c r="VBT1871" s="84"/>
      <c r="VBU1871" s="84"/>
      <c r="VBV1871" s="84"/>
      <c r="VBW1871" s="84"/>
      <c r="VBX1871" s="84"/>
      <c r="VBY1871" s="84"/>
      <c r="VBZ1871" s="84"/>
      <c r="VCA1871" s="84"/>
      <c r="VCB1871" s="84"/>
      <c r="VCC1871" s="84"/>
      <c r="VCD1871" s="84"/>
      <c r="VCE1871" s="84"/>
      <c r="VCF1871" s="84"/>
      <c r="VCG1871" s="84"/>
      <c r="VCH1871" s="84"/>
      <c r="VCI1871" s="84"/>
      <c r="VCJ1871" s="84"/>
      <c r="VCK1871" s="84"/>
      <c r="VCL1871" s="84"/>
      <c r="VCM1871" s="84"/>
      <c r="VCN1871" s="84"/>
      <c r="VCO1871" s="84"/>
      <c r="VCP1871" s="84"/>
      <c r="VCQ1871" s="84"/>
      <c r="VCR1871" s="84"/>
      <c r="VCS1871" s="84"/>
      <c r="VCT1871" s="84"/>
      <c r="VCU1871" s="84"/>
      <c r="VCV1871" s="84"/>
      <c r="VCW1871" s="84"/>
      <c r="VCX1871" s="84"/>
      <c r="VCY1871" s="84"/>
      <c r="VCZ1871" s="84"/>
      <c r="VDA1871" s="84"/>
      <c r="VDB1871" s="84"/>
      <c r="VDC1871" s="84"/>
      <c r="VDD1871" s="84"/>
      <c r="VDE1871" s="84"/>
      <c r="VDF1871" s="84"/>
      <c r="VDG1871" s="84"/>
      <c r="VDH1871" s="84"/>
      <c r="VDI1871" s="84"/>
      <c r="VDJ1871" s="84"/>
      <c r="VDK1871" s="84"/>
      <c r="VDL1871" s="84"/>
      <c r="VDM1871" s="84"/>
      <c r="VDN1871" s="84"/>
      <c r="VDO1871" s="84"/>
      <c r="VDP1871" s="84"/>
      <c r="VDQ1871" s="84"/>
      <c r="VDR1871" s="84"/>
      <c r="VDS1871" s="84"/>
      <c r="VDT1871" s="84"/>
      <c r="VDU1871" s="84"/>
      <c r="VDV1871" s="84"/>
      <c r="VDW1871" s="84"/>
      <c r="VDX1871" s="84"/>
      <c r="VDY1871" s="84"/>
      <c r="VDZ1871" s="84"/>
      <c r="VEA1871" s="84"/>
      <c r="VEB1871" s="84"/>
      <c r="VEC1871" s="84"/>
      <c r="VED1871" s="84"/>
      <c r="VEE1871" s="84"/>
      <c r="VEF1871" s="84"/>
      <c r="VEG1871" s="84"/>
      <c r="VEH1871" s="84"/>
      <c r="VEI1871" s="84"/>
      <c r="VEJ1871" s="84"/>
      <c r="VEK1871" s="84"/>
      <c r="VEL1871" s="84"/>
      <c r="VEM1871" s="84"/>
      <c r="VEN1871" s="84"/>
      <c r="VEO1871" s="84"/>
      <c r="VEP1871" s="84"/>
      <c r="VEQ1871" s="84"/>
      <c r="VER1871" s="84"/>
      <c r="VES1871" s="84"/>
      <c r="VET1871" s="84"/>
      <c r="VEU1871" s="84"/>
      <c r="VEV1871" s="84"/>
      <c r="VEW1871" s="84"/>
      <c r="VEX1871" s="84"/>
      <c r="VEY1871" s="84"/>
      <c r="VEZ1871" s="84"/>
      <c r="VFA1871" s="84"/>
      <c r="VFB1871" s="84"/>
      <c r="VFC1871" s="84"/>
      <c r="VFD1871" s="84"/>
      <c r="VFE1871" s="84"/>
      <c r="VFF1871" s="84"/>
      <c r="VFG1871" s="84"/>
      <c r="VFH1871" s="84"/>
      <c r="VFI1871" s="84"/>
      <c r="VFJ1871" s="84"/>
      <c r="VFK1871" s="84"/>
      <c r="VFL1871" s="84"/>
      <c r="VFM1871" s="84"/>
      <c r="VFN1871" s="84"/>
      <c r="VFO1871" s="84"/>
      <c r="VFP1871" s="84"/>
      <c r="VFQ1871" s="84"/>
      <c r="VFR1871" s="84"/>
      <c r="VFS1871" s="84"/>
      <c r="VFT1871" s="84"/>
      <c r="VFU1871" s="84"/>
      <c r="VFV1871" s="84"/>
      <c r="VFW1871" s="84"/>
      <c r="VFX1871" s="84"/>
      <c r="VFY1871" s="84"/>
      <c r="VFZ1871" s="84"/>
      <c r="VGA1871" s="84"/>
      <c r="VGB1871" s="84"/>
      <c r="VGC1871" s="84"/>
      <c r="VGD1871" s="84"/>
      <c r="VGE1871" s="84"/>
      <c r="VGF1871" s="84"/>
      <c r="VGG1871" s="84"/>
      <c r="VGH1871" s="84"/>
      <c r="VGI1871" s="84"/>
      <c r="VGJ1871" s="84"/>
      <c r="VGK1871" s="84"/>
      <c r="VGL1871" s="84"/>
      <c r="VGM1871" s="84"/>
      <c r="VGN1871" s="84"/>
      <c r="VGO1871" s="84"/>
      <c r="VGP1871" s="84"/>
      <c r="VGQ1871" s="84"/>
      <c r="VGR1871" s="84"/>
      <c r="VGS1871" s="84"/>
      <c r="VGT1871" s="84"/>
      <c r="VGU1871" s="84"/>
      <c r="VGV1871" s="84"/>
      <c r="VGW1871" s="84"/>
      <c r="VGX1871" s="84"/>
      <c r="VGY1871" s="84"/>
      <c r="VGZ1871" s="84"/>
      <c r="VHA1871" s="84"/>
      <c r="VHB1871" s="84"/>
      <c r="VHC1871" s="84"/>
      <c r="VHD1871" s="84"/>
      <c r="VHE1871" s="84"/>
      <c r="VHF1871" s="84"/>
      <c r="VHG1871" s="84"/>
      <c r="VHH1871" s="84"/>
      <c r="VHI1871" s="84"/>
      <c r="VHJ1871" s="84"/>
      <c r="VHK1871" s="84"/>
      <c r="VHL1871" s="84"/>
      <c r="VHM1871" s="84"/>
      <c r="VHN1871" s="84"/>
      <c r="VHO1871" s="84"/>
      <c r="VHP1871" s="84"/>
      <c r="VHQ1871" s="84"/>
      <c r="VHR1871" s="84"/>
      <c r="VHS1871" s="84"/>
      <c r="VHT1871" s="84"/>
      <c r="VHU1871" s="84"/>
      <c r="VHV1871" s="84"/>
      <c r="VHW1871" s="84"/>
      <c r="VHX1871" s="84"/>
      <c r="VHY1871" s="84"/>
      <c r="VHZ1871" s="84"/>
      <c r="VIA1871" s="84"/>
      <c r="VIB1871" s="84"/>
      <c r="VIC1871" s="84"/>
      <c r="VID1871" s="84"/>
      <c r="VIE1871" s="84"/>
      <c r="VIF1871" s="84"/>
      <c r="VIG1871" s="84"/>
      <c r="VIH1871" s="84"/>
      <c r="VII1871" s="84"/>
      <c r="VIJ1871" s="84"/>
      <c r="VIK1871" s="84"/>
      <c r="VIL1871" s="84"/>
      <c r="VIM1871" s="84"/>
      <c r="VIN1871" s="84"/>
      <c r="VIO1871" s="84"/>
      <c r="VIP1871" s="84"/>
      <c r="VIQ1871" s="84"/>
      <c r="VIR1871" s="84"/>
      <c r="VIS1871" s="84"/>
      <c r="VIT1871" s="84"/>
      <c r="VIU1871" s="84"/>
      <c r="VIV1871" s="84"/>
      <c r="VIW1871" s="84"/>
      <c r="VIX1871" s="84"/>
      <c r="VIY1871" s="84"/>
      <c r="VIZ1871" s="84"/>
      <c r="VJA1871" s="84"/>
      <c r="VJB1871" s="84"/>
      <c r="VJC1871" s="84"/>
      <c r="VJD1871" s="84"/>
      <c r="VJE1871" s="84"/>
      <c r="VJF1871" s="84"/>
      <c r="VJG1871" s="84"/>
      <c r="VJH1871" s="84"/>
      <c r="VJI1871" s="84"/>
      <c r="VJJ1871" s="84"/>
      <c r="VJK1871" s="84"/>
      <c r="VJL1871" s="84"/>
      <c r="VJM1871" s="84"/>
      <c r="VJN1871" s="84"/>
      <c r="VJO1871" s="84"/>
      <c r="VJP1871" s="84"/>
      <c r="VJQ1871" s="84"/>
      <c r="VJR1871" s="84"/>
      <c r="VJS1871" s="84"/>
      <c r="VJT1871" s="84"/>
      <c r="VJU1871" s="84"/>
      <c r="VJV1871" s="84"/>
      <c r="VJW1871" s="84"/>
      <c r="VJX1871" s="84"/>
      <c r="VJY1871" s="84"/>
      <c r="VJZ1871" s="84"/>
      <c r="VKA1871" s="84"/>
      <c r="VKB1871" s="84"/>
      <c r="VKC1871" s="84"/>
      <c r="VKD1871" s="84"/>
      <c r="VKE1871" s="84"/>
      <c r="VKF1871" s="84"/>
      <c r="VKG1871" s="84"/>
      <c r="VKH1871" s="84"/>
      <c r="VKI1871" s="84"/>
      <c r="VKJ1871" s="84"/>
      <c r="VKK1871" s="84"/>
      <c r="VKL1871" s="84"/>
      <c r="VKM1871" s="84"/>
      <c r="VKN1871" s="84"/>
      <c r="VKO1871" s="84"/>
      <c r="VKP1871" s="84"/>
      <c r="VKQ1871" s="84"/>
      <c r="VKR1871" s="84"/>
      <c r="VKS1871" s="84"/>
      <c r="VKT1871" s="84"/>
      <c r="VKU1871" s="84"/>
      <c r="VKV1871" s="84"/>
      <c r="VKW1871" s="84"/>
      <c r="VKX1871" s="84"/>
      <c r="VKY1871" s="84"/>
      <c r="VKZ1871" s="84"/>
      <c r="VLA1871" s="84"/>
      <c r="VLB1871" s="84"/>
      <c r="VLC1871" s="84"/>
      <c r="VLD1871" s="84"/>
      <c r="VLE1871" s="84"/>
      <c r="VLF1871" s="84"/>
      <c r="VLG1871" s="84"/>
      <c r="VLH1871" s="84"/>
      <c r="VLI1871" s="84"/>
      <c r="VLJ1871" s="84"/>
      <c r="VLK1871" s="84"/>
      <c r="VLL1871" s="84"/>
      <c r="VLM1871" s="84"/>
      <c r="VLN1871" s="84"/>
      <c r="VLO1871" s="84"/>
      <c r="VLP1871" s="84"/>
      <c r="VLQ1871" s="84"/>
      <c r="VLR1871" s="84"/>
      <c r="VLS1871" s="84"/>
      <c r="VLT1871" s="84"/>
      <c r="VLU1871" s="84"/>
      <c r="VLV1871" s="84"/>
      <c r="VLW1871" s="84"/>
      <c r="VLX1871" s="84"/>
      <c r="VLY1871" s="84"/>
      <c r="VLZ1871" s="84"/>
      <c r="VMA1871" s="84"/>
      <c r="VMB1871" s="84"/>
      <c r="VMC1871" s="84"/>
      <c r="VMD1871" s="84"/>
      <c r="VME1871" s="84"/>
      <c r="VMF1871" s="84"/>
      <c r="VMG1871" s="84"/>
      <c r="VMH1871" s="84"/>
      <c r="VMI1871" s="84"/>
      <c r="VMJ1871" s="84"/>
      <c r="VMK1871" s="84"/>
      <c r="VML1871" s="84"/>
      <c r="VMM1871" s="84"/>
      <c r="VMN1871" s="84"/>
      <c r="VMO1871" s="84"/>
      <c r="VMP1871" s="84"/>
      <c r="VMQ1871" s="84"/>
      <c r="VMR1871" s="84"/>
      <c r="VMS1871" s="84"/>
      <c r="VMT1871" s="84"/>
      <c r="VMU1871" s="84"/>
      <c r="VMV1871" s="84"/>
      <c r="VMW1871" s="84"/>
      <c r="VMX1871" s="84"/>
      <c r="VMY1871" s="84"/>
      <c r="VMZ1871" s="84"/>
      <c r="VNA1871" s="84"/>
      <c r="VNB1871" s="84"/>
      <c r="VNC1871" s="84"/>
      <c r="VND1871" s="84"/>
      <c r="VNE1871" s="84"/>
      <c r="VNF1871" s="84"/>
      <c r="VNG1871" s="84"/>
      <c r="VNH1871" s="84"/>
      <c r="VNI1871" s="84"/>
      <c r="VNJ1871" s="84"/>
      <c r="VNK1871" s="84"/>
      <c r="VNL1871" s="84"/>
      <c r="VNM1871" s="84"/>
      <c r="VNN1871" s="84"/>
      <c r="VNO1871" s="84"/>
      <c r="VNP1871" s="84"/>
      <c r="VNQ1871" s="84"/>
      <c r="VNR1871" s="84"/>
      <c r="VNS1871" s="84"/>
      <c r="VNT1871" s="84"/>
      <c r="VNU1871" s="84"/>
      <c r="VNV1871" s="84"/>
      <c r="VNW1871" s="84"/>
      <c r="VNX1871" s="84"/>
      <c r="VNY1871" s="84"/>
      <c r="VNZ1871" s="84"/>
      <c r="VOA1871" s="84"/>
      <c r="VOB1871" s="84"/>
      <c r="VOC1871" s="84"/>
      <c r="VOD1871" s="84"/>
      <c r="VOE1871" s="84"/>
      <c r="VOF1871" s="84"/>
      <c r="VOG1871" s="84"/>
      <c r="VOH1871" s="84"/>
      <c r="VOI1871" s="84"/>
      <c r="VOJ1871" s="84"/>
      <c r="VOK1871" s="84"/>
      <c r="VOL1871" s="84"/>
      <c r="VOM1871" s="84"/>
      <c r="VON1871" s="84"/>
      <c r="VOO1871" s="84"/>
      <c r="VOP1871" s="84"/>
      <c r="VOQ1871" s="84"/>
      <c r="VOR1871" s="84"/>
      <c r="VOS1871" s="84"/>
      <c r="VOT1871" s="84"/>
      <c r="VOU1871" s="84"/>
      <c r="VOV1871" s="84"/>
      <c r="VOW1871" s="84"/>
      <c r="VOX1871" s="84"/>
      <c r="VOY1871" s="84"/>
      <c r="VOZ1871" s="84"/>
      <c r="VPA1871" s="84"/>
      <c r="VPB1871" s="84"/>
      <c r="VPC1871" s="84"/>
      <c r="VPD1871" s="84"/>
      <c r="VPE1871" s="84"/>
      <c r="VPF1871" s="84"/>
      <c r="VPG1871" s="84"/>
      <c r="VPH1871" s="84"/>
      <c r="VPI1871" s="84"/>
      <c r="VPJ1871" s="84"/>
      <c r="VPK1871" s="84"/>
      <c r="VPL1871" s="84"/>
      <c r="VPM1871" s="84"/>
      <c r="VPN1871" s="84"/>
      <c r="VPO1871" s="84"/>
      <c r="VPP1871" s="84"/>
      <c r="VPQ1871" s="84"/>
      <c r="VPR1871" s="84"/>
      <c r="VPS1871" s="84"/>
      <c r="VPT1871" s="84"/>
      <c r="VPU1871" s="84"/>
      <c r="VPV1871" s="84"/>
      <c r="VPW1871" s="84"/>
      <c r="VPX1871" s="84"/>
      <c r="VPY1871" s="84"/>
      <c r="VPZ1871" s="84"/>
      <c r="VQA1871" s="84"/>
      <c r="VQB1871" s="84"/>
      <c r="VQC1871" s="84"/>
      <c r="VQD1871" s="84"/>
      <c r="VQE1871" s="84"/>
      <c r="VQF1871" s="84"/>
      <c r="VQG1871" s="84"/>
      <c r="VQH1871" s="84"/>
      <c r="VQI1871" s="84"/>
      <c r="VQJ1871" s="84"/>
      <c r="VQK1871" s="84"/>
      <c r="VQL1871" s="84"/>
      <c r="VQM1871" s="84"/>
      <c r="VQN1871" s="84"/>
      <c r="VQO1871" s="84"/>
      <c r="VQP1871" s="84"/>
      <c r="VQQ1871" s="84"/>
      <c r="VQR1871" s="84"/>
      <c r="VQS1871" s="84"/>
      <c r="VQT1871" s="84"/>
      <c r="VQU1871" s="84"/>
      <c r="VQV1871" s="84"/>
      <c r="VQW1871" s="84"/>
      <c r="VQX1871" s="84"/>
      <c r="VQY1871" s="84"/>
      <c r="VQZ1871" s="84"/>
      <c r="VRA1871" s="84"/>
      <c r="VRB1871" s="84"/>
      <c r="VRC1871" s="84"/>
      <c r="VRD1871" s="84"/>
      <c r="VRE1871" s="84"/>
      <c r="VRF1871" s="84"/>
      <c r="VRG1871" s="84"/>
      <c r="VRH1871" s="84"/>
      <c r="VRI1871" s="84"/>
      <c r="VRJ1871" s="84"/>
      <c r="VRK1871" s="84"/>
      <c r="VRL1871" s="84"/>
      <c r="VRM1871" s="84"/>
      <c r="VRN1871" s="84"/>
      <c r="VRO1871" s="84"/>
      <c r="VRP1871" s="84"/>
      <c r="VRQ1871" s="84"/>
      <c r="VRR1871" s="84"/>
      <c r="VRS1871" s="84"/>
      <c r="VRT1871" s="84"/>
      <c r="VRU1871" s="84"/>
      <c r="VRV1871" s="84"/>
      <c r="VRW1871" s="84"/>
      <c r="VRX1871" s="84"/>
      <c r="VRY1871" s="84"/>
      <c r="VRZ1871" s="84"/>
      <c r="VSA1871" s="84"/>
      <c r="VSB1871" s="84"/>
      <c r="VSC1871" s="84"/>
      <c r="VSD1871" s="84"/>
      <c r="VSE1871" s="84"/>
      <c r="VSF1871" s="84"/>
      <c r="VSG1871" s="84"/>
      <c r="VSH1871" s="84"/>
      <c r="VSI1871" s="84"/>
      <c r="VSJ1871" s="84"/>
      <c r="VSK1871" s="84"/>
      <c r="VSL1871" s="84"/>
      <c r="VSM1871" s="84"/>
      <c r="VSN1871" s="84"/>
      <c r="VSO1871" s="84"/>
      <c r="VSP1871" s="84"/>
      <c r="VSQ1871" s="84"/>
      <c r="VSR1871" s="84"/>
      <c r="VSS1871" s="84"/>
      <c r="VST1871" s="84"/>
      <c r="VSU1871" s="84"/>
      <c r="VSV1871" s="84"/>
      <c r="VSW1871" s="84"/>
      <c r="VSX1871" s="84"/>
      <c r="VSY1871" s="84"/>
      <c r="VSZ1871" s="84"/>
      <c r="VTA1871" s="84"/>
      <c r="VTB1871" s="84"/>
      <c r="VTC1871" s="84"/>
      <c r="VTD1871" s="84"/>
      <c r="VTE1871" s="84"/>
      <c r="VTF1871" s="84"/>
      <c r="VTG1871" s="84"/>
      <c r="VTH1871" s="84"/>
      <c r="VTI1871" s="84"/>
      <c r="VTJ1871" s="84"/>
      <c r="VTK1871" s="84"/>
      <c r="VTL1871" s="84"/>
      <c r="VTM1871" s="84"/>
      <c r="VTN1871" s="84"/>
      <c r="VTO1871" s="84"/>
      <c r="VTP1871" s="84"/>
      <c r="VTQ1871" s="84"/>
      <c r="VTR1871" s="84"/>
      <c r="VTS1871" s="84"/>
      <c r="VTT1871" s="84"/>
      <c r="VTU1871" s="84"/>
      <c r="VTV1871" s="84"/>
      <c r="VTW1871" s="84"/>
      <c r="VTX1871" s="84"/>
      <c r="VTY1871" s="84"/>
      <c r="VTZ1871" s="84"/>
      <c r="VUA1871" s="84"/>
      <c r="VUB1871" s="84"/>
      <c r="VUC1871" s="84"/>
      <c r="VUD1871" s="84"/>
      <c r="VUE1871" s="84"/>
      <c r="VUF1871" s="84"/>
      <c r="VUG1871" s="84"/>
      <c r="VUH1871" s="84"/>
      <c r="VUI1871" s="84"/>
      <c r="VUJ1871" s="84"/>
      <c r="VUK1871" s="84"/>
      <c r="VUL1871" s="84"/>
      <c r="VUM1871" s="84"/>
      <c r="VUN1871" s="84"/>
      <c r="VUO1871" s="84"/>
      <c r="VUP1871" s="84"/>
      <c r="VUQ1871" s="84"/>
      <c r="VUR1871" s="84"/>
      <c r="VUS1871" s="84"/>
      <c r="VUT1871" s="84"/>
      <c r="VUU1871" s="84"/>
      <c r="VUV1871" s="84"/>
      <c r="VUW1871" s="84"/>
      <c r="VUX1871" s="84"/>
      <c r="VUY1871" s="84"/>
      <c r="VUZ1871" s="84"/>
      <c r="VVA1871" s="84"/>
      <c r="VVB1871" s="84"/>
      <c r="VVC1871" s="84"/>
      <c r="VVD1871" s="84"/>
      <c r="VVE1871" s="84"/>
      <c r="VVF1871" s="84"/>
      <c r="VVG1871" s="84"/>
      <c r="VVH1871" s="84"/>
      <c r="VVI1871" s="84"/>
      <c r="VVJ1871" s="84"/>
      <c r="VVK1871" s="84"/>
      <c r="VVL1871" s="84"/>
      <c r="VVM1871" s="84"/>
      <c r="VVN1871" s="84"/>
      <c r="VVO1871" s="84"/>
      <c r="VVP1871" s="84"/>
      <c r="VVQ1871" s="84"/>
      <c r="VVR1871" s="84"/>
      <c r="VVS1871" s="84"/>
      <c r="VVT1871" s="84"/>
      <c r="VVU1871" s="84"/>
      <c r="VVV1871" s="84"/>
      <c r="VVW1871" s="84"/>
      <c r="VVX1871" s="84"/>
      <c r="VVY1871" s="84"/>
      <c r="VVZ1871" s="84"/>
      <c r="VWA1871" s="84"/>
      <c r="VWB1871" s="84"/>
      <c r="VWC1871" s="84"/>
      <c r="VWD1871" s="84"/>
      <c r="VWE1871" s="84"/>
      <c r="VWF1871" s="84"/>
      <c r="VWG1871" s="84"/>
      <c r="VWH1871" s="84"/>
      <c r="VWI1871" s="84"/>
      <c r="VWJ1871" s="84"/>
      <c r="VWK1871" s="84"/>
      <c r="VWL1871" s="84"/>
      <c r="VWM1871" s="84"/>
      <c r="VWN1871" s="84"/>
      <c r="VWO1871" s="84"/>
      <c r="VWP1871" s="84"/>
      <c r="VWQ1871" s="84"/>
      <c r="VWR1871" s="84"/>
      <c r="VWS1871" s="84"/>
      <c r="VWT1871" s="84"/>
      <c r="VWU1871" s="84"/>
      <c r="VWV1871" s="84"/>
      <c r="VWW1871" s="84"/>
      <c r="VWX1871" s="84"/>
      <c r="VWY1871" s="84"/>
      <c r="VWZ1871" s="84"/>
      <c r="VXA1871" s="84"/>
      <c r="VXB1871" s="84"/>
      <c r="VXC1871" s="84"/>
      <c r="VXD1871" s="84"/>
      <c r="VXE1871" s="84"/>
      <c r="VXF1871" s="84"/>
      <c r="VXG1871" s="84"/>
      <c r="VXH1871" s="84"/>
      <c r="VXI1871" s="84"/>
      <c r="VXJ1871" s="84"/>
      <c r="VXK1871" s="84"/>
      <c r="VXL1871" s="84"/>
      <c r="VXM1871" s="84"/>
      <c r="VXN1871" s="84"/>
      <c r="VXO1871" s="84"/>
      <c r="VXP1871" s="84"/>
      <c r="VXQ1871" s="84"/>
      <c r="VXR1871" s="84"/>
      <c r="VXS1871" s="84"/>
      <c r="VXT1871" s="84"/>
      <c r="VXU1871" s="84"/>
      <c r="VXV1871" s="84"/>
      <c r="VXW1871" s="84"/>
      <c r="VXX1871" s="84"/>
      <c r="VXY1871" s="84"/>
      <c r="VXZ1871" s="84"/>
      <c r="VYA1871" s="84"/>
      <c r="VYB1871" s="84"/>
      <c r="VYC1871" s="84"/>
      <c r="VYD1871" s="84"/>
      <c r="VYE1871" s="84"/>
      <c r="VYF1871" s="84"/>
      <c r="VYG1871" s="84"/>
      <c r="VYH1871" s="84"/>
      <c r="VYI1871" s="84"/>
      <c r="VYJ1871" s="84"/>
      <c r="VYK1871" s="84"/>
      <c r="VYL1871" s="84"/>
      <c r="VYM1871" s="84"/>
      <c r="VYN1871" s="84"/>
      <c r="VYO1871" s="84"/>
      <c r="VYP1871" s="84"/>
      <c r="VYQ1871" s="84"/>
      <c r="VYR1871" s="84"/>
      <c r="VYS1871" s="84"/>
      <c r="VYT1871" s="84"/>
      <c r="VYU1871" s="84"/>
      <c r="VYV1871" s="84"/>
      <c r="VYW1871" s="84"/>
      <c r="VYX1871" s="84"/>
      <c r="VYY1871" s="84"/>
      <c r="VYZ1871" s="84"/>
      <c r="VZA1871" s="84"/>
      <c r="VZB1871" s="84"/>
      <c r="VZC1871" s="84"/>
      <c r="VZD1871" s="84"/>
      <c r="VZE1871" s="84"/>
      <c r="VZF1871" s="84"/>
      <c r="VZG1871" s="84"/>
      <c r="VZH1871" s="84"/>
      <c r="VZI1871" s="84"/>
      <c r="VZJ1871" s="84"/>
      <c r="VZK1871" s="84"/>
      <c r="VZL1871" s="84"/>
      <c r="VZM1871" s="84"/>
      <c r="VZN1871" s="84"/>
      <c r="VZO1871" s="84"/>
      <c r="VZP1871" s="84"/>
      <c r="VZQ1871" s="84"/>
      <c r="VZR1871" s="84"/>
      <c r="VZS1871" s="84"/>
      <c r="VZT1871" s="84"/>
      <c r="VZU1871" s="84"/>
      <c r="VZV1871" s="84"/>
      <c r="VZW1871" s="84"/>
      <c r="VZX1871" s="84"/>
      <c r="VZY1871" s="84"/>
      <c r="VZZ1871" s="84"/>
      <c r="WAA1871" s="84"/>
      <c r="WAB1871" s="84"/>
      <c r="WAC1871" s="84"/>
      <c r="WAD1871" s="84"/>
      <c r="WAE1871" s="84"/>
      <c r="WAF1871" s="84"/>
      <c r="WAG1871" s="84"/>
      <c r="WAH1871" s="84"/>
      <c r="WAI1871" s="84"/>
      <c r="WAJ1871" s="84"/>
      <c r="WAK1871" s="84"/>
      <c r="WAL1871" s="84"/>
      <c r="WAM1871" s="84"/>
      <c r="WAN1871" s="84"/>
      <c r="WAO1871" s="84"/>
      <c r="WAP1871" s="84"/>
      <c r="WAQ1871" s="84"/>
      <c r="WAR1871" s="84"/>
      <c r="WAS1871" s="84"/>
      <c r="WAT1871" s="84"/>
      <c r="WAU1871" s="84"/>
      <c r="WAV1871" s="84"/>
      <c r="WAW1871" s="84"/>
      <c r="WAX1871" s="84"/>
      <c r="WAY1871" s="84"/>
      <c r="WAZ1871" s="84"/>
      <c r="WBA1871" s="84"/>
      <c r="WBB1871" s="84"/>
      <c r="WBC1871" s="84"/>
      <c r="WBD1871" s="84"/>
      <c r="WBE1871" s="84"/>
      <c r="WBF1871" s="84"/>
      <c r="WBG1871" s="84"/>
      <c r="WBH1871" s="84"/>
      <c r="WBI1871" s="84"/>
      <c r="WBJ1871" s="84"/>
      <c r="WBK1871" s="84"/>
      <c r="WBL1871" s="84"/>
      <c r="WBM1871" s="84"/>
      <c r="WBN1871" s="84"/>
      <c r="WBO1871" s="84"/>
      <c r="WBP1871" s="84"/>
      <c r="WBQ1871" s="84"/>
      <c r="WBR1871" s="84"/>
      <c r="WBS1871" s="84"/>
      <c r="WBT1871" s="84"/>
      <c r="WBU1871" s="84"/>
      <c r="WBV1871" s="84"/>
      <c r="WBW1871" s="84"/>
      <c r="WBX1871" s="84"/>
      <c r="WBY1871" s="84"/>
      <c r="WBZ1871" s="84"/>
      <c r="WCA1871" s="84"/>
      <c r="WCB1871" s="84"/>
      <c r="WCC1871" s="84"/>
      <c r="WCD1871" s="84"/>
      <c r="WCE1871" s="84"/>
      <c r="WCF1871" s="84"/>
      <c r="WCG1871" s="84"/>
      <c r="WCH1871" s="84"/>
      <c r="WCI1871" s="84"/>
      <c r="WCJ1871" s="84"/>
      <c r="WCK1871" s="84"/>
      <c r="WCL1871" s="84"/>
      <c r="WCM1871" s="84"/>
      <c r="WCN1871" s="84"/>
      <c r="WCO1871" s="84"/>
      <c r="WCP1871" s="84"/>
      <c r="WCQ1871" s="84"/>
      <c r="WCR1871" s="84"/>
      <c r="WCS1871" s="84"/>
      <c r="WCT1871" s="84"/>
      <c r="WCU1871" s="84"/>
      <c r="WCV1871" s="84"/>
      <c r="WCW1871" s="84"/>
      <c r="WCX1871" s="84"/>
      <c r="WCY1871" s="84"/>
      <c r="WCZ1871" s="84"/>
      <c r="WDA1871" s="84"/>
      <c r="WDB1871" s="84"/>
      <c r="WDC1871" s="84"/>
      <c r="WDD1871" s="84"/>
      <c r="WDE1871" s="84"/>
      <c r="WDF1871" s="84"/>
      <c r="WDG1871" s="84"/>
      <c r="WDH1871" s="84"/>
      <c r="WDI1871" s="84"/>
      <c r="WDJ1871" s="84"/>
      <c r="WDK1871" s="84"/>
      <c r="WDL1871" s="84"/>
      <c r="WDM1871" s="84"/>
      <c r="WDN1871" s="84"/>
      <c r="WDO1871" s="84"/>
      <c r="WDP1871" s="84"/>
      <c r="WDQ1871" s="84"/>
      <c r="WDR1871" s="84"/>
      <c r="WDS1871" s="84"/>
      <c r="WDT1871" s="84"/>
      <c r="WDU1871" s="84"/>
      <c r="WDV1871" s="84"/>
      <c r="WDW1871" s="84"/>
      <c r="WDX1871" s="84"/>
      <c r="WDY1871" s="84"/>
      <c r="WDZ1871" s="84"/>
      <c r="WEA1871" s="84"/>
      <c r="WEB1871" s="84"/>
      <c r="WEC1871" s="84"/>
      <c r="WED1871" s="84"/>
      <c r="WEE1871" s="84"/>
      <c r="WEF1871" s="84"/>
      <c r="WEG1871" s="84"/>
      <c r="WEH1871" s="84"/>
      <c r="WEI1871" s="84"/>
      <c r="WEJ1871" s="84"/>
      <c r="WEK1871" s="84"/>
      <c r="WEL1871" s="84"/>
      <c r="WEM1871" s="84"/>
      <c r="WEN1871" s="84"/>
      <c r="WEO1871" s="84"/>
      <c r="WEP1871" s="84"/>
      <c r="WEQ1871" s="84"/>
      <c r="WER1871" s="84"/>
      <c r="WES1871" s="84"/>
      <c r="WET1871" s="84"/>
      <c r="WEU1871" s="84"/>
      <c r="WEV1871" s="84"/>
      <c r="WEW1871" s="84"/>
      <c r="WEX1871" s="84"/>
      <c r="WEY1871" s="84"/>
      <c r="WEZ1871" s="84"/>
      <c r="WFA1871" s="84"/>
      <c r="WFB1871" s="84"/>
      <c r="WFC1871" s="84"/>
      <c r="WFD1871" s="84"/>
      <c r="WFE1871" s="84"/>
      <c r="WFF1871" s="84"/>
      <c r="WFG1871" s="84"/>
      <c r="WFH1871" s="84"/>
      <c r="WFI1871" s="84"/>
      <c r="WFJ1871" s="84"/>
      <c r="WFK1871" s="84"/>
      <c r="WFL1871" s="84"/>
      <c r="WFM1871" s="84"/>
      <c r="WFN1871" s="84"/>
      <c r="WFO1871" s="84"/>
      <c r="WFP1871" s="84"/>
      <c r="WFQ1871" s="84"/>
      <c r="WFR1871" s="84"/>
      <c r="WFS1871" s="84"/>
      <c r="WFT1871" s="84"/>
      <c r="WFU1871" s="84"/>
      <c r="WFV1871" s="84"/>
      <c r="WFW1871" s="84"/>
      <c r="WFX1871" s="84"/>
      <c r="WFY1871" s="84"/>
      <c r="WFZ1871" s="84"/>
      <c r="WGA1871" s="84"/>
      <c r="WGB1871" s="84"/>
      <c r="WGC1871" s="84"/>
      <c r="WGD1871" s="84"/>
      <c r="WGE1871" s="84"/>
      <c r="WGF1871" s="84"/>
      <c r="WGG1871" s="84"/>
      <c r="WGH1871" s="84"/>
      <c r="WGI1871" s="84"/>
      <c r="WGJ1871" s="84"/>
      <c r="WGK1871" s="84"/>
      <c r="WGL1871" s="84"/>
      <c r="WGM1871" s="84"/>
      <c r="WGN1871" s="84"/>
      <c r="WGO1871" s="84"/>
      <c r="WGP1871" s="84"/>
      <c r="WGQ1871" s="84"/>
      <c r="WGR1871" s="84"/>
      <c r="WGS1871" s="84"/>
      <c r="WGT1871" s="84"/>
      <c r="WGU1871" s="84"/>
      <c r="WGV1871" s="84"/>
      <c r="WGW1871" s="84"/>
      <c r="WGX1871" s="84"/>
      <c r="WGY1871" s="84"/>
      <c r="WGZ1871" s="84"/>
      <c r="WHA1871" s="84"/>
      <c r="WHB1871" s="84"/>
      <c r="WHC1871" s="84"/>
      <c r="WHD1871" s="84"/>
      <c r="WHE1871" s="84"/>
      <c r="WHF1871" s="84"/>
      <c r="WHG1871" s="84"/>
      <c r="WHH1871" s="84"/>
      <c r="WHI1871" s="84"/>
      <c r="WHJ1871" s="84"/>
      <c r="WHK1871" s="84"/>
      <c r="WHL1871" s="84"/>
      <c r="WHM1871" s="84"/>
      <c r="WHN1871" s="84"/>
      <c r="WHO1871" s="84"/>
      <c r="WHP1871" s="84"/>
      <c r="WHQ1871" s="84"/>
      <c r="WHR1871" s="84"/>
      <c r="WHS1871" s="84"/>
      <c r="WHT1871" s="84"/>
      <c r="WHU1871" s="84"/>
      <c r="WHV1871" s="84"/>
      <c r="WHW1871" s="84"/>
      <c r="WHX1871" s="84"/>
      <c r="WHY1871" s="84"/>
      <c r="WHZ1871" s="84"/>
      <c r="WIA1871" s="84"/>
      <c r="WIB1871" s="84"/>
      <c r="WIC1871" s="84"/>
      <c r="WID1871" s="84"/>
      <c r="WIE1871" s="84"/>
      <c r="WIF1871" s="84"/>
      <c r="WIG1871" s="84"/>
      <c r="WIH1871" s="84"/>
      <c r="WII1871" s="84"/>
      <c r="WIJ1871" s="84"/>
      <c r="WIK1871" s="84"/>
      <c r="WIL1871" s="84"/>
      <c r="WIM1871" s="84"/>
      <c r="WIN1871" s="84"/>
      <c r="WIO1871" s="84"/>
      <c r="WIP1871" s="84"/>
      <c r="WIQ1871" s="84"/>
      <c r="WIR1871" s="84"/>
      <c r="WIS1871" s="84"/>
      <c r="WIT1871" s="84"/>
      <c r="WIU1871" s="84"/>
      <c r="WIV1871" s="84"/>
      <c r="WIW1871" s="84"/>
      <c r="WIX1871" s="84"/>
      <c r="WIY1871" s="84"/>
      <c r="WIZ1871" s="84"/>
      <c r="WJA1871" s="84"/>
      <c r="WJB1871" s="84"/>
      <c r="WJC1871" s="84"/>
      <c r="WJD1871" s="84"/>
      <c r="WJE1871" s="84"/>
      <c r="WJF1871" s="84"/>
      <c r="WJG1871" s="84"/>
      <c r="WJH1871" s="84"/>
      <c r="WJI1871" s="84"/>
      <c r="WJJ1871" s="84"/>
      <c r="WJK1871" s="84"/>
      <c r="WJL1871" s="84"/>
      <c r="WJM1871" s="84"/>
      <c r="WJN1871" s="84"/>
      <c r="WJO1871" s="84"/>
      <c r="WJP1871" s="84"/>
      <c r="WJQ1871" s="84"/>
      <c r="WJR1871" s="84"/>
      <c r="WJS1871" s="84"/>
      <c r="WJT1871" s="84"/>
      <c r="WJU1871" s="84"/>
      <c r="WJV1871" s="84"/>
      <c r="WJW1871" s="84"/>
      <c r="WJX1871" s="84"/>
      <c r="WJY1871" s="84"/>
      <c r="WJZ1871" s="84"/>
      <c r="WKA1871" s="84"/>
      <c r="WKB1871" s="84"/>
      <c r="WKC1871" s="84"/>
      <c r="WKD1871" s="84"/>
      <c r="WKE1871" s="84"/>
      <c r="WKF1871" s="84"/>
      <c r="WKG1871" s="84"/>
      <c r="WKH1871" s="84"/>
      <c r="WKI1871" s="84"/>
      <c r="WKJ1871" s="84"/>
      <c r="WKK1871" s="84"/>
      <c r="WKL1871" s="84"/>
      <c r="WKM1871" s="84"/>
      <c r="WKN1871" s="84"/>
      <c r="WKO1871" s="84"/>
      <c r="WKP1871" s="84"/>
      <c r="WKQ1871" s="84"/>
      <c r="WKR1871" s="84"/>
      <c r="WKS1871" s="84"/>
      <c r="WKT1871" s="84"/>
      <c r="WKU1871" s="84"/>
      <c r="WKV1871" s="84"/>
      <c r="WKW1871" s="84"/>
      <c r="WKX1871" s="84"/>
      <c r="WKY1871" s="84"/>
      <c r="WKZ1871" s="84"/>
      <c r="WLA1871" s="84"/>
      <c r="WLB1871" s="84"/>
      <c r="WLC1871" s="84"/>
      <c r="WLD1871" s="84"/>
      <c r="WLE1871" s="84"/>
      <c r="WLF1871" s="84"/>
      <c r="WLG1871" s="84"/>
      <c r="WLH1871" s="84"/>
      <c r="WLI1871" s="84"/>
      <c r="WLJ1871" s="84"/>
      <c r="WLK1871" s="84"/>
      <c r="WLL1871" s="84"/>
      <c r="WLM1871" s="84"/>
      <c r="WLN1871" s="84"/>
      <c r="WLO1871" s="84"/>
      <c r="WLP1871" s="84"/>
      <c r="WLQ1871" s="84"/>
      <c r="WLR1871" s="84"/>
      <c r="WLS1871" s="84"/>
      <c r="WLT1871" s="84"/>
      <c r="WLU1871" s="84"/>
      <c r="WLV1871" s="84"/>
      <c r="WLW1871" s="84"/>
      <c r="WLX1871" s="84"/>
      <c r="WLY1871" s="84"/>
      <c r="WLZ1871" s="84"/>
      <c r="WMA1871" s="84"/>
      <c r="WMB1871" s="84"/>
      <c r="WMC1871" s="84"/>
      <c r="WMD1871" s="84"/>
      <c r="WME1871" s="84"/>
      <c r="WMF1871" s="84"/>
      <c r="WMG1871" s="84"/>
      <c r="WMH1871" s="84"/>
      <c r="WMI1871" s="84"/>
      <c r="WMJ1871" s="84"/>
      <c r="WMK1871" s="84"/>
      <c r="WML1871" s="84"/>
      <c r="WMM1871" s="84"/>
      <c r="WMN1871" s="84"/>
      <c r="WMO1871" s="84"/>
      <c r="WMP1871" s="84"/>
      <c r="WMQ1871" s="84"/>
      <c r="WMR1871" s="84"/>
      <c r="WMS1871" s="84"/>
      <c r="WMT1871" s="84"/>
      <c r="WMU1871" s="84"/>
      <c r="WMV1871" s="84"/>
      <c r="WMW1871" s="84"/>
      <c r="WMX1871" s="84"/>
      <c r="WMY1871" s="84"/>
      <c r="WMZ1871" s="84"/>
      <c r="WNA1871" s="84"/>
      <c r="WNB1871" s="84"/>
      <c r="WNC1871" s="84"/>
      <c r="WND1871" s="84"/>
      <c r="WNE1871" s="84"/>
      <c r="WNF1871" s="84"/>
      <c r="WNG1871" s="84"/>
      <c r="WNH1871" s="84"/>
      <c r="WNI1871" s="84"/>
      <c r="WNJ1871" s="84"/>
      <c r="WNK1871" s="84"/>
      <c r="WNL1871" s="84"/>
      <c r="WNM1871" s="84"/>
      <c r="WNN1871" s="84"/>
      <c r="WNO1871" s="84"/>
      <c r="WNP1871" s="84"/>
      <c r="WNQ1871" s="84"/>
      <c r="WNR1871" s="84"/>
      <c r="WNS1871" s="84"/>
      <c r="WNT1871" s="84"/>
      <c r="WNU1871" s="84"/>
      <c r="WNV1871" s="84"/>
      <c r="WNW1871" s="84"/>
      <c r="WNX1871" s="84"/>
      <c r="WNY1871" s="84"/>
      <c r="WNZ1871" s="84"/>
      <c r="WOA1871" s="84"/>
      <c r="WOB1871" s="84"/>
      <c r="WOC1871" s="84"/>
      <c r="WOD1871" s="84"/>
      <c r="WOE1871" s="84"/>
      <c r="WOF1871" s="84"/>
      <c r="WOG1871" s="84"/>
      <c r="WOH1871" s="84"/>
      <c r="WOI1871" s="84"/>
      <c r="WOJ1871" s="84"/>
      <c r="WOK1871" s="84"/>
      <c r="WOL1871" s="84"/>
      <c r="WOM1871" s="84"/>
      <c r="WON1871" s="84"/>
      <c r="WOO1871" s="84"/>
      <c r="WOP1871" s="84"/>
      <c r="WOQ1871" s="84"/>
      <c r="WOR1871" s="84"/>
      <c r="WOS1871" s="84"/>
      <c r="WOT1871" s="84"/>
      <c r="WOU1871" s="84"/>
      <c r="WOV1871" s="84"/>
      <c r="WOW1871" s="84"/>
      <c r="WOX1871" s="84"/>
      <c r="WOY1871" s="84"/>
      <c r="WOZ1871" s="84"/>
      <c r="WPA1871" s="84"/>
      <c r="WPB1871" s="84"/>
      <c r="WPC1871" s="84"/>
      <c r="WPD1871" s="84"/>
      <c r="WPE1871" s="84"/>
      <c r="WPF1871" s="84"/>
      <c r="WPG1871" s="84"/>
      <c r="WPH1871" s="84"/>
      <c r="WPI1871" s="84"/>
      <c r="WPJ1871" s="84"/>
      <c r="WPK1871" s="84"/>
      <c r="WPL1871" s="84"/>
      <c r="WPM1871" s="84"/>
      <c r="WPN1871" s="84"/>
      <c r="WPO1871" s="84"/>
      <c r="WPP1871" s="84"/>
      <c r="WPQ1871" s="84"/>
      <c r="WPR1871" s="84"/>
      <c r="WPS1871" s="84"/>
      <c r="WPT1871" s="84"/>
      <c r="WPU1871" s="84"/>
      <c r="WPV1871" s="84"/>
      <c r="WPW1871" s="84"/>
      <c r="WPX1871" s="84"/>
      <c r="WPY1871" s="84"/>
      <c r="WPZ1871" s="84"/>
      <c r="WQA1871" s="84"/>
      <c r="WQB1871" s="84"/>
      <c r="WQC1871" s="84"/>
      <c r="WQD1871" s="84"/>
      <c r="WQE1871" s="84"/>
      <c r="WQF1871" s="84"/>
      <c r="WQG1871" s="84"/>
      <c r="WQH1871" s="84"/>
      <c r="WQI1871" s="84"/>
      <c r="WQJ1871" s="84"/>
      <c r="WQK1871" s="84"/>
      <c r="WQL1871" s="84"/>
      <c r="WQM1871" s="84"/>
      <c r="WQN1871" s="84"/>
      <c r="WQO1871" s="84"/>
      <c r="WQP1871" s="84"/>
      <c r="WQQ1871" s="84"/>
      <c r="WQR1871" s="84"/>
      <c r="WQS1871" s="84"/>
      <c r="WQT1871" s="84"/>
      <c r="WQU1871" s="84"/>
      <c r="WQV1871" s="84"/>
      <c r="WQW1871" s="84"/>
      <c r="WQX1871" s="84"/>
      <c r="WQY1871" s="84"/>
      <c r="WQZ1871" s="84"/>
      <c r="WRA1871" s="84"/>
      <c r="WRB1871" s="84"/>
      <c r="WRC1871" s="84"/>
      <c r="WRD1871" s="84"/>
      <c r="WRE1871" s="84"/>
      <c r="WRF1871" s="84"/>
      <c r="WRG1871" s="84"/>
      <c r="WRH1871" s="84"/>
      <c r="WRI1871" s="84"/>
    </row>
    <row r="1872" spans="1:16025" ht="13.5" customHeight="1" thickBot="1" x14ac:dyDescent="0.3">
      <c r="A1872" s="119">
        <v>50101634</v>
      </c>
      <c r="B1872" s="101" t="str">
        <f t="shared" ca="1" si="102"/>
        <v>Fruta fresca</v>
      </c>
      <c r="C1872" s="106" t="s">
        <v>18873</v>
      </c>
      <c r="D1872" s="103">
        <v>21</v>
      </c>
      <c r="E1872" s="104">
        <v>95</v>
      </c>
      <c r="F1872" s="70">
        <f t="shared" ca="1" si="103"/>
        <v>1995</v>
      </c>
      <c r="G1872" s="45"/>
      <c r="H1872" s="84"/>
      <c r="I1872" s="84"/>
      <c r="J1872" s="84"/>
      <c r="K1872" s="84"/>
      <c r="L1872" s="84"/>
      <c r="M1872" s="84"/>
      <c r="N1872" s="84"/>
      <c r="O1872" s="84"/>
      <c r="P1872" s="84"/>
      <c r="Q1872" s="84"/>
      <c r="R1872" s="84"/>
      <c r="S1872" s="84"/>
      <c r="T1872" s="84"/>
      <c r="U1872" s="84"/>
      <c r="V1872" s="84"/>
      <c r="W1872" s="84"/>
      <c r="X1872" s="84"/>
      <c r="Y1872" s="84"/>
      <c r="Z1872" s="84"/>
      <c r="AA1872" s="84"/>
      <c r="AB1872" s="84"/>
      <c r="AC1872" s="84"/>
      <c r="AD1872" s="84"/>
      <c r="AE1872" s="84"/>
      <c r="AF1872" s="84"/>
      <c r="AG1872" s="84"/>
      <c r="AH1872" s="84"/>
      <c r="AI1872" s="84"/>
      <c r="AJ1872" s="84"/>
      <c r="AK1872" s="84"/>
      <c r="AL1872" s="84"/>
      <c r="AM1872" s="84"/>
      <c r="AN1872" s="84"/>
      <c r="AO1872" s="84"/>
      <c r="AP1872" s="84"/>
      <c r="AQ1872" s="84"/>
      <c r="AR1872" s="84"/>
      <c r="AS1872" s="84"/>
      <c r="AT1872" s="84"/>
      <c r="AU1872" s="84"/>
      <c r="AV1872" s="84"/>
      <c r="AW1872" s="84"/>
      <c r="AX1872" s="84"/>
      <c r="AY1872" s="84"/>
      <c r="AZ1872" s="84"/>
      <c r="BA1872" s="84"/>
      <c r="BB1872" s="84"/>
      <c r="BC1872" s="84"/>
      <c r="BD1872" s="84"/>
      <c r="BE1872" s="84"/>
      <c r="BF1872" s="84"/>
      <c r="BG1872" s="84"/>
      <c r="BH1872" s="84"/>
      <c r="BI1872" s="84"/>
      <c r="BJ1872" s="84"/>
      <c r="BK1872" s="84"/>
      <c r="BL1872" s="84"/>
      <c r="BM1872" s="84"/>
      <c r="BN1872" s="84"/>
      <c r="BO1872" s="84"/>
      <c r="BP1872" s="84"/>
      <c r="BQ1872" s="84"/>
      <c r="BR1872" s="84"/>
      <c r="BS1872" s="84"/>
      <c r="BT1872" s="84"/>
      <c r="BU1872" s="84"/>
      <c r="BV1872" s="84"/>
      <c r="BW1872" s="84"/>
      <c r="BX1872" s="84"/>
      <c r="BY1872" s="84"/>
      <c r="BZ1872" s="84"/>
      <c r="CA1872" s="84"/>
      <c r="CB1872" s="84"/>
      <c r="CC1872" s="84"/>
      <c r="CD1872" s="84"/>
      <c r="CE1872" s="84"/>
      <c r="CF1872" s="84"/>
      <c r="CG1872" s="84"/>
      <c r="CH1872" s="84"/>
      <c r="CI1872" s="84"/>
      <c r="CJ1872" s="84"/>
      <c r="CK1872" s="84"/>
      <c r="CL1872" s="84"/>
      <c r="CM1872" s="84"/>
      <c r="CN1872" s="84"/>
      <c r="CO1872" s="84"/>
      <c r="CP1872" s="84"/>
      <c r="CQ1872" s="84"/>
      <c r="CR1872" s="84"/>
      <c r="CS1872" s="84"/>
      <c r="CT1872" s="84"/>
      <c r="CU1872" s="84"/>
      <c r="CV1872" s="84"/>
      <c r="CW1872" s="84"/>
      <c r="CX1872" s="84"/>
      <c r="CY1872" s="84"/>
      <c r="CZ1872" s="84"/>
      <c r="DA1872" s="84"/>
      <c r="DB1872" s="84"/>
      <c r="DC1872" s="84"/>
      <c r="DD1872" s="84"/>
      <c r="DE1872" s="84"/>
      <c r="DF1872" s="84"/>
      <c r="DG1872" s="84"/>
      <c r="DH1872" s="84"/>
      <c r="DI1872" s="84"/>
      <c r="DJ1872" s="84"/>
      <c r="DK1872" s="84"/>
      <c r="DL1872" s="84"/>
      <c r="DM1872" s="84"/>
      <c r="DN1872" s="84"/>
      <c r="DO1872" s="84"/>
      <c r="DP1872" s="84"/>
      <c r="DQ1872" s="84"/>
      <c r="DR1872" s="84"/>
      <c r="DS1872" s="84"/>
      <c r="DT1872" s="84"/>
      <c r="DU1872" s="84"/>
      <c r="DV1872" s="84"/>
      <c r="DW1872" s="84"/>
      <c r="DX1872" s="84"/>
      <c r="DY1872" s="84"/>
      <c r="DZ1872" s="84"/>
      <c r="EA1872" s="84"/>
      <c r="EB1872" s="84"/>
      <c r="EC1872" s="84"/>
      <c r="ED1872" s="84"/>
      <c r="EE1872" s="84"/>
      <c r="EF1872" s="84"/>
      <c r="EG1872" s="84"/>
      <c r="EH1872" s="84"/>
      <c r="EI1872" s="84"/>
      <c r="EJ1872" s="84"/>
      <c r="EK1872" s="84"/>
      <c r="EL1872" s="84"/>
      <c r="EM1872" s="84"/>
      <c r="EN1872" s="84"/>
      <c r="EO1872" s="84"/>
      <c r="EP1872" s="84"/>
      <c r="EQ1872" s="84"/>
      <c r="ER1872" s="84"/>
      <c r="ES1872" s="84"/>
      <c r="ET1872" s="84"/>
      <c r="EU1872" s="84"/>
      <c r="EV1872" s="84"/>
      <c r="EW1872" s="84"/>
      <c r="EX1872" s="84"/>
      <c r="EY1872" s="84"/>
      <c r="EZ1872" s="84"/>
      <c r="FA1872" s="84"/>
      <c r="FB1872" s="84"/>
      <c r="FC1872" s="84"/>
      <c r="FD1872" s="84"/>
      <c r="FE1872" s="84"/>
      <c r="FF1872" s="84"/>
      <c r="FG1872" s="84"/>
      <c r="FH1872" s="84"/>
      <c r="FI1872" s="84"/>
      <c r="FJ1872" s="84"/>
      <c r="FK1872" s="84"/>
      <c r="FL1872" s="84"/>
      <c r="FM1872" s="84"/>
      <c r="FN1872" s="84"/>
      <c r="FO1872" s="84"/>
      <c r="FP1872" s="84"/>
      <c r="FQ1872" s="84"/>
      <c r="FR1872" s="84"/>
      <c r="FS1872" s="84"/>
      <c r="FT1872" s="84"/>
      <c r="FU1872" s="84"/>
      <c r="FV1872" s="84"/>
      <c r="FW1872" s="84"/>
      <c r="FX1872" s="84"/>
      <c r="FY1872" s="84"/>
      <c r="FZ1872" s="84"/>
      <c r="GA1872" s="84"/>
      <c r="GB1872" s="84"/>
      <c r="GC1872" s="84"/>
      <c r="GD1872" s="84"/>
      <c r="GE1872" s="84"/>
      <c r="GF1872" s="84"/>
      <c r="GG1872" s="84"/>
      <c r="GH1872" s="84"/>
      <c r="GI1872" s="84"/>
      <c r="GJ1872" s="84"/>
      <c r="GK1872" s="84"/>
      <c r="GL1872" s="84"/>
      <c r="GM1872" s="84"/>
      <c r="GN1872" s="84"/>
      <c r="GO1872" s="84"/>
      <c r="GP1872" s="84"/>
      <c r="GQ1872" s="84"/>
      <c r="GR1872" s="84"/>
      <c r="GS1872" s="84"/>
      <c r="GT1872" s="84"/>
      <c r="GU1872" s="84"/>
      <c r="GV1872" s="84"/>
      <c r="GW1872" s="84"/>
      <c r="GX1872" s="84"/>
      <c r="GY1872" s="84"/>
      <c r="GZ1872" s="84"/>
      <c r="HA1872" s="84"/>
      <c r="HB1872" s="84"/>
      <c r="HC1872" s="84"/>
      <c r="HD1872" s="84"/>
      <c r="HE1872" s="84"/>
      <c r="HF1872" s="84"/>
      <c r="HG1872" s="84"/>
      <c r="HH1872" s="84"/>
      <c r="HI1872" s="84"/>
      <c r="HJ1872" s="84"/>
      <c r="HK1872" s="84"/>
      <c r="HL1872" s="84"/>
      <c r="HM1872" s="84"/>
      <c r="HN1872" s="84"/>
      <c r="HO1872" s="84"/>
      <c r="HP1872" s="84"/>
      <c r="HQ1872" s="84"/>
      <c r="HR1872" s="84"/>
      <c r="HS1872" s="84"/>
      <c r="HT1872" s="84"/>
      <c r="HU1872" s="84"/>
      <c r="HV1872" s="84"/>
      <c r="HW1872" s="84"/>
      <c r="HX1872" s="84"/>
      <c r="HY1872" s="84"/>
      <c r="HZ1872" s="84"/>
      <c r="IA1872" s="84"/>
      <c r="IB1872" s="84"/>
      <c r="IC1872" s="84"/>
      <c r="ID1872" s="84"/>
      <c r="IE1872" s="84"/>
      <c r="IF1872" s="84"/>
      <c r="IG1872" s="84"/>
      <c r="IH1872" s="84"/>
      <c r="II1872" s="84"/>
      <c r="IJ1872" s="84"/>
      <c r="IK1872" s="84"/>
      <c r="IL1872" s="84"/>
      <c r="IM1872" s="84"/>
      <c r="IN1872" s="84"/>
      <c r="IO1872" s="84"/>
      <c r="IP1872" s="84"/>
      <c r="IQ1872" s="84"/>
      <c r="IR1872" s="84"/>
      <c r="IS1872" s="84"/>
      <c r="IT1872" s="84"/>
      <c r="IU1872" s="84"/>
      <c r="IV1872" s="84"/>
      <c r="IW1872" s="84"/>
      <c r="IX1872" s="84"/>
      <c r="IY1872" s="84"/>
      <c r="IZ1872" s="84"/>
      <c r="JA1872" s="84"/>
      <c r="JB1872" s="84"/>
      <c r="JC1872" s="84"/>
      <c r="JD1872" s="84"/>
      <c r="JE1872" s="84"/>
      <c r="JF1872" s="84"/>
      <c r="JG1872" s="84"/>
      <c r="JH1872" s="84"/>
      <c r="JI1872" s="84"/>
      <c r="JJ1872" s="84"/>
      <c r="JK1872" s="84"/>
      <c r="JL1872" s="84"/>
      <c r="JM1872" s="84"/>
      <c r="JN1872" s="84"/>
      <c r="JO1872" s="84"/>
      <c r="JP1872" s="84"/>
      <c r="JQ1872" s="84"/>
      <c r="JR1872" s="84"/>
      <c r="JS1872" s="84"/>
      <c r="JT1872" s="84"/>
      <c r="JU1872" s="84"/>
      <c r="JV1872" s="84"/>
      <c r="JW1872" s="84"/>
      <c r="JX1872" s="84"/>
      <c r="JY1872" s="84"/>
      <c r="JZ1872" s="84"/>
      <c r="KA1872" s="84"/>
      <c r="KB1872" s="84"/>
      <c r="KC1872" s="84"/>
      <c r="KD1872" s="84"/>
      <c r="KE1872" s="84"/>
      <c r="KF1872" s="84"/>
      <c r="KG1872" s="84"/>
      <c r="KH1872" s="84"/>
      <c r="KI1872" s="84"/>
      <c r="KJ1872" s="84"/>
      <c r="KK1872" s="84"/>
      <c r="KL1872" s="84"/>
      <c r="KM1872" s="84"/>
      <c r="KN1872" s="84"/>
      <c r="KO1872" s="84"/>
      <c r="KP1872" s="84"/>
      <c r="KQ1872" s="84"/>
      <c r="KR1872" s="84"/>
      <c r="KS1872" s="84"/>
      <c r="KT1872" s="84"/>
      <c r="KU1872" s="84"/>
      <c r="KV1872" s="84"/>
      <c r="KW1872" s="84"/>
      <c r="KX1872" s="84"/>
      <c r="KY1872" s="84"/>
      <c r="KZ1872" s="84"/>
      <c r="LA1872" s="84"/>
      <c r="LB1872" s="84"/>
      <c r="LC1872" s="84"/>
      <c r="LD1872" s="84"/>
      <c r="LE1872" s="84"/>
      <c r="LF1872" s="84"/>
      <c r="LG1872" s="84"/>
      <c r="LH1872" s="84"/>
      <c r="LI1872" s="84"/>
      <c r="LJ1872" s="84"/>
      <c r="LK1872" s="84"/>
      <c r="LL1872" s="84"/>
      <c r="LM1872" s="84"/>
      <c r="LN1872" s="84"/>
      <c r="LO1872" s="84"/>
      <c r="LP1872" s="84"/>
      <c r="LQ1872" s="84"/>
      <c r="LR1872" s="84"/>
      <c r="LS1872" s="84"/>
      <c r="LT1872" s="84"/>
      <c r="LU1872" s="84"/>
      <c r="LV1872" s="84"/>
      <c r="LW1872" s="84"/>
      <c r="LX1872" s="84"/>
      <c r="LY1872" s="84"/>
      <c r="LZ1872" s="84"/>
      <c r="MA1872" s="84"/>
      <c r="MB1872" s="84"/>
      <c r="MC1872" s="84"/>
      <c r="MD1872" s="84"/>
      <c r="ME1872" s="84"/>
      <c r="MF1872" s="84"/>
      <c r="MG1872" s="84"/>
      <c r="MH1872" s="84"/>
      <c r="MI1872" s="84"/>
      <c r="MJ1872" s="84"/>
      <c r="MK1872" s="84"/>
      <c r="ML1872" s="84"/>
      <c r="MM1872" s="84"/>
      <c r="MN1872" s="84"/>
      <c r="MO1872" s="84"/>
      <c r="MP1872" s="84"/>
      <c r="MQ1872" s="84"/>
      <c r="MR1872" s="84"/>
      <c r="MS1872" s="84"/>
      <c r="MT1872" s="84"/>
      <c r="MU1872" s="84"/>
      <c r="MV1872" s="84"/>
      <c r="MW1872" s="84"/>
      <c r="MX1872" s="84"/>
      <c r="MY1872" s="84"/>
      <c r="MZ1872" s="84"/>
      <c r="NA1872" s="84"/>
      <c r="NB1872" s="84"/>
      <c r="NC1872" s="84"/>
      <c r="ND1872" s="84"/>
      <c r="NE1872" s="84"/>
      <c r="NF1872" s="84"/>
      <c r="NG1872" s="84"/>
      <c r="NH1872" s="84"/>
      <c r="NI1872" s="84"/>
      <c r="NJ1872" s="84"/>
      <c r="NK1872" s="84"/>
      <c r="NL1872" s="84"/>
      <c r="NM1872" s="84"/>
      <c r="NN1872" s="84"/>
      <c r="NO1872" s="84"/>
      <c r="NP1872" s="84"/>
      <c r="NQ1872" s="84"/>
      <c r="NR1872" s="84"/>
      <c r="NS1872" s="84"/>
      <c r="NT1872" s="84"/>
      <c r="NU1872" s="84"/>
      <c r="NV1872" s="84"/>
      <c r="NW1872" s="84"/>
      <c r="NX1872" s="84"/>
      <c r="NY1872" s="84"/>
      <c r="NZ1872" s="84"/>
      <c r="OA1872" s="84"/>
      <c r="OB1872" s="84"/>
      <c r="OC1872" s="84"/>
      <c r="OD1872" s="84"/>
      <c r="OE1872" s="84"/>
      <c r="OF1872" s="84"/>
      <c r="OG1872" s="84"/>
      <c r="OH1872" s="84"/>
      <c r="OI1872" s="84"/>
      <c r="OJ1872" s="84"/>
      <c r="OK1872" s="84"/>
      <c r="OL1872" s="84"/>
      <c r="OM1872" s="84"/>
      <c r="ON1872" s="84"/>
      <c r="OO1872" s="84"/>
      <c r="OP1872" s="84"/>
      <c r="OQ1872" s="84"/>
      <c r="OR1872" s="84"/>
      <c r="OS1872" s="84"/>
      <c r="OT1872" s="84"/>
      <c r="OU1872" s="84"/>
      <c r="OV1872" s="84"/>
      <c r="OW1872" s="84"/>
      <c r="OX1872" s="84"/>
      <c r="OY1872" s="84"/>
      <c r="OZ1872" s="84"/>
      <c r="PA1872" s="84"/>
      <c r="PB1872" s="84"/>
      <c r="PC1872" s="84"/>
      <c r="PD1872" s="84"/>
      <c r="PE1872" s="84"/>
      <c r="PF1872" s="84"/>
      <c r="PG1872" s="84"/>
      <c r="PH1872" s="84"/>
      <c r="PI1872" s="84"/>
      <c r="PJ1872" s="84"/>
      <c r="PK1872" s="84"/>
      <c r="PL1872" s="84"/>
      <c r="PM1872" s="84"/>
      <c r="PN1872" s="84"/>
      <c r="PO1872" s="84"/>
      <c r="PP1872" s="84"/>
      <c r="PQ1872" s="84"/>
      <c r="PR1872" s="84"/>
      <c r="PS1872" s="84"/>
      <c r="PT1872" s="84"/>
      <c r="PU1872" s="84"/>
      <c r="PV1872" s="84"/>
      <c r="PW1872" s="84"/>
      <c r="PX1872" s="84"/>
      <c r="PY1872" s="84"/>
      <c r="PZ1872" s="84"/>
      <c r="QA1872" s="84"/>
      <c r="QB1872" s="84"/>
      <c r="QC1872" s="84"/>
      <c r="QD1872" s="84"/>
      <c r="QE1872" s="84"/>
      <c r="QF1872" s="84"/>
      <c r="QG1872" s="84"/>
      <c r="QH1872" s="84"/>
      <c r="QI1872" s="84"/>
      <c r="QJ1872" s="84"/>
      <c r="QK1872" s="84"/>
      <c r="QL1872" s="84"/>
      <c r="QM1872" s="84"/>
      <c r="QN1872" s="84"/>
      <c r="QO1872" s="84"/>
      <c r="QP1872" s="84"/>
      <c r="QQ1872" s="84"/>
      <c r="QR1872" s="84"/>
      <c r="QS1872" s="84"/>
      <c r="QT1872" s="84"/>
      <c r="QU1872" s="84"/>
      <c r="QV1872" s="84"/>
      <c r="QW1872" s="84"/>
      <c r="QX1872" s="84"/>
      <c r="QY1872" s="84"/>
      <c r="QZ1872" s="84"/>
      <c r="RA1872" s="84"/>
      <c r="RB1872" s="84"/>
      <c r="RC1872" s="84"/>
      <c r="RD1872" s="84"/>
      <c r="RE1872" s="84"/>
      <c r="RF1872" s="84"/>
      <c r="RG1872" s="84"/>
      <c r="RH1872" s="84"/>
      <c r="RI1872" s="84"/>
      <c r="RJ1872" s="84"/>
      <c r="RK1872" s="84"/>
      <c r="RL1872" s="84"/>
      <c r="RM1872" s="84"/>
      <c r="RN1872" s="84"/>
      <c r="RO1872" s="84"/>
      <c r="RP1872" s="84"/>
      <c r="RQ1872" s="84"/>
      <c r="RR1872" s="84"/>
      <c r="RS1872" s="84"/>
      <c r="RT1872" s="84"/>
      <c r="RU1872" s="84"/>
      <c r="RV1872" s="84"/>
      <c r="RW1872" s="84"/>
      <c r="RX1872" s="84"/>
      <c r="RY1872" s="84"/>
      <c r="RZ1872" s="84"/>
      <c r="SA1872" s="84"/>
      <c r="SB1872" s="84"/>
      <c r="SC1872" s="84"/>
      <c r="SD1872" s="84"/>
      <c r="SE1872" s="84"/>
      <c r="SF1872" s="84"/>
      <c r="SG1872" s="84"/>
      <c r="SH1872" s="84"/>
      <c r="SI1872" s="84"/>
      <c r="SJ1872" s="84"/>
      <c r="SK1872" s="84"/>
      <c r="SL1872" s="84"/>
      <c r="SM1872" s="84"/>
      <c r="SN1872" s="84"/>
      <c r="SO1872" s="84"/>
      <c r="SP1872" s="84"/>
      <c r="SQ1872" s="84"/>
      <c r="SR1872" s="84"/>
      <c r="SS1872" s="84"/>
      <c r="ST1872" s="84"/>
      <c r="SU1872" s="84"/>
      <c r="SV1872" s="84"/>
      <c r="SW1872" s="84"/>
      <c r="SX1872" s="84"/>
      <c r="SY1872" s="84"/>
      <c r="SZ1872" s="84"/>
      <c r="TA1872" s="84"/>
      <c r="TB1872" s="84"/>
      <c r="TC1872" s="84"/>
      <c r="TD1872" s="84"/>
      <c r="TE1872" s="84"/>
      <c r="TF1872" s="84"/>
      <c r="TG1872" s="84"/>
      <c r="TH1872" s="84"/>
      <c r="TI1872" s="84"/>
      <c r="TJ1872" s="84"/>
      <c r="TK1872" s="84"/>
      <c r="TL1872" s="84"/>
      <c r="TM1872" s="84"/>
      <c r="TN1872" s="84"/>
      <c r="TO1872" s="84"/>
      <c r="TP1872" s="84"/>
      <c r="TQ1872" s="84"/>
      <c r="TR1872" s="84"/>
      <c r="TS1872" s="84"/>
      <c r="TT1872" s="84"/>
      <c r="TU1872" s="84"/>
      <c r="TV1872" s="84"/>
      <c r="TW1872" s="84"/>
      <c r="TX1872" s="84"/>
      <c r="TY1872" s="84"/>
      <c r="TZ1872" s="84"/>
      <c r="UA1872" s="84"/>
      <c r="UB1872" s="84"/>
      <c r="UC1872" s="84"/>
      <c r="UD1872" s="84"/>
      <c r="UE1872" s="84"/>
      <c r="UF1872" s="84"/>
      <c r="UG1872" s="84"/>
      <c r="UH1872" s="84"/>
      <c r="UI1872" s="84"/>
      <c r="UJ1872" s="84"/>
      <c r="UK1872" s="84"/>
      <c r="UL1872" s="84"/>
      <c r="UM1872" s="84"/>
      <c r="UN1872" s="84"/>
      <c r="UO1872" s="84"/>
      <c r="UP1872" s="84"/>
      <c r="UQ1872" s="84"/>
      <c r="UR1872" s="84"/>
      <c r="US1872" s="84"/>
      <c r="UT1872" s="84"/>
      <c r="UU1872" s="84"/>
      <c r="UV1872" s="84"/>
      <c r="UW1872" s="84"/>
      <c r="UX1872" s="84"/>
      <c r="UY1872" s="84"/>
      <c r="UZ1872" s="84"/>
      <c r="VA1872" s="84"/>
      <c r="VB1872" s="84"/>
      <c r="VC1872" s="84"/>
      <c r="VD1872" s="84"/>
      <c r="VE1872" s="84"/>
      <c r="VF1872" s="84"/>
      <c r="VG1872" s="84"/>
      <c r="VH1872" s="84"/>
      <c r="VI1872" s="84"/>
      <c r="VJ1872" s="84"/>
      <c r="VK1872" s="84"/>
      <c r="VL1872" s="84"/>
      <c r="VM1872" s="84"/>
      <c r="VN1872" s="84"/>
      <c r="VO1872" s="84"/>
      <c r="VP1872" s="84"/>
      <c r="VQ1872" s="84"/>
      <c r="VR1872" s="84"/>
      <c r="VS1872" s="84"/>
      <c r="VT1872" s="84"/>
      <c r="VU1872" s="84"/>
      <c r="VV1872" s="84"/>
      <c r="VW1872" s="84"/>
      <c r="VX1872" s="84"/>
      <c r="VY1872" s="84"/>
      <c r="VZ1872" s="84"/>
      <c r="WA1872" s="84"/>
      <c r="WB1872" s="84"/>
      <c r="WC1872" s="84"/>
      <c r="WD1872" s="84"/>
      <c r="WE1872" s="84"/>
      <c r="WF1872" s="84"/>
      <c r="WG1872" s="84"/>
      <c r="WH1872" s="84"/>
      <c r="WI1872" s="84"/>
      <c r="WJ1872" s="84"/>
      <c r="WK1872" s="84"/>
      <c r="WL1872" s="84"/>
      <c r="WM1872" s="84"/>
      <c r="WN1872" s="84"/>
      <c r="WO1872" s="84"/>
      <c r="WP1872" s="84"/>
      <c r="WQ1872" s="84"/>
      <c r="WR1872" s="84"/>
      <c r="WS1872" s="84"/>
      <c r="WT1872" s="84"/>
      <c r="WU1872" s="84"/>
      <c r="WV1872" s="84"/>
      <c r="WW1872" s="84"/>
      <c r="WX1872" s="84"/>
      <c r="WY1872" s="84"/>
      <c r="WZ1872" s="84"/>
      <c r="XA1872" s="84"/>
      <c r="XB1872" s="84"/>
      <c r="XC1872" s="84"/>
      <c r="XD1872" s="84"/>
      <c r="XE1872" s="84"/>
      <c r="XF1872" s="84"/>
      <c r="XG1872" s="84"/>
      <c r="XH1872" s="84"/>
      <c r="XI1872" s="84"/>
      <c r="XJ1872" s="84"/>
      <c r="XK1872" s="84"/>
      <c r="XL1872" s="84"/>
      <c r="XM1872" s="84"/>
      <c r="XN1872" s="84"/>
      <c r="XO1872" s="84"/>
      <c r="XP1872" s="84"/>
      <c r="XQ1872" s="84"/>
      <c r="XR1872" s="84"/>
      <c r="XS1872" s="84"/>
      <c r="XT1872" s="84"/>
      <c r="XU1872" s="84"/>
      <c r="XV1872" s="84"/>
      <c r="XW1872" s="84"/>
      <c r="XX1872" s="84"/>
      <c r="XY1872" s="84"/>
      <c r="XZ1872" s="84"/>
      <c r="YA1872" s="84"/>
      <c r="YB1872" s="84"/>
      <c r="YC1872" s="84"/>
      <c r="YD1872" s="84"/>
      <c r="YE1872" s="84"/>
      <c r="YF1872" s="84"/>
      <c r="YG1872" s="84"/>
      <c r="YH1872" s="84"/>
      <c r="YI1872" s="84"/>
      <c r="YJ1872" s="84"/>
      <c r="YK1872" s="84"/>
      <c r="YL1872" s="84"/>
      <c r="YM1872" s="84"/>
      <c r="YN1872" s="84"/>
      <c r="YO1872" s="84"/>
      <c r="YP1872" s="84"/>
      <c r="YQ1872" s="84"/>
      <c r="YR1872" s="84"/>
      <c r="YS1872" s="84"/>
      <c r="YT1872" s="84"/>
      <c r="YU1872" s="84"/>
      <c r="YV1872" s="84"/>
      <c r="YW1872" s="84"/>
      <c r="YX1872" s="84"/>
      <c r="YY1872" s="84"/>
      <c r="YZ1872" s="84"/>
      <c r="ZA1872" s="84"/>
      <c r="ZB1872" s="84"/>
      <c r="ZC1872" s="84"/>
      <c r="ZD1872" s="84"/>
      <c r="ZE1872" s="84"/>
      <c r="ZF1872" s="84"/>
      <c r="ZG1872" s="84"/>
      <c r="ZH1872" s="84"/>
      <c r="ZI1872" s="84"/>
      <c r="ZJ1872" s="84"/>
      <c r="ZK1872" s="84"/>
      <c r="ZL1872" s="84"/>
      <c r="ZM1872" s="84"/>
      <c r="ZN1872" s="84"/>
      <c r="ZO1872" s="84"/>
      <c r="ZP1872" s="84"/>
      <c r="ZQ1872" s="84"/>
      <c r="ZR1872" s="84"/>
      <c r="ZS1872" s="84"/>
      <c r="ZT1872" s="84"/>
      <c r="ZU1872" s="84"/>
      <c r="ZV1872" s="84"/>
      <c r="ZW1872" s="84"/>
      <c r="ZX1872" s="84"/>
      <c r="ZY1872" s="84"/>
      <c r="ZZ1872" s="84"/>
      <c r="AAA1872" s="84"/>
      <c r="AAB1872" s="84"/>
      <c r="AAC1872" s="84"/>
      <c r="AAD1872" s="84"/>
      <c r="AAE1872" s="84"/>
      <c r="AAF1872" s="84"/>
      <c r="AAG1872" s="84"/>
      <c r="AAH1872" s="84"/>
      <c r="AAI1872" s="84"/>
      <c r="AAJ1872" s="84"/>
      <c r="AAK1872" s="84"/>
      <c r="AAL1872" s="84"/>
      <c r="AAM1872" s="84"/>
      <c r="AAN1872" s="84"/>
      <c r="AAO1872" s="84"/>
      <c r="AAP1872" s="84"/>
      <c r="AAQ1872" s="84"/>
      <c r="AAR1872" s="84"/>
      <c r="AAS1872" s="84"/>
      <c r="AAT1872" s="84"/>
      <c r="AAU1872" s="84"/>
      <c r="AAV1872" s="84"/>
      <c r="AAW1872" s="84"/>
      <c r="AAX1872" s="84"/>
      <c r="AAY1872" s="84"/>
      <c r="AAZ1872" s="84"/>
      <c r="ABA1872" s="84"/>
      <c r="ABB1872" s="84"/>
      <c r="ABC1872" s="84"/>
      <c r="ABD1872" s="84"/>
      <c r="ABE1872" s="84"/>
      <c r="ABF1872" s="84"/>
      <c r="ABG1872" s="84"/>
      <c r="ABH1872" s="84"/>
      <c r="ABI1872" s="84"/>
      <c r="ABJ1872" s="84"/>
      <c r="ABK1872" s="84"/>
      <c r="ABL1872" s="84"/>
      <c r="ABM1872" s="84"/>
      <c r="ABN1872" s="84"/>
      <c r="ABO1872" s="84"/>
      <c r="ABP1872" s="84"/>
      <c r="ABQ1872" s="84"/>
      <c r="ABR1872" s="84"/>
      <c r="ABS1872" s="84"/>
      <c r="ABT1872" s="84"/>
      <c r="ABU1872" s="84"/>
      <c r="ABV1872" s="84"/>
      <c r="ABW1872" s="84"/>
      <c r="ABX1872" s="84"/>
      <c r="ABY1872" s="84"/>
      <c r="ABZ1872" s="84"/>
      <c r="ACA1872" s="84"/>
      <c r="ACB1872" s="84"/>
      <c r="ACC1872" s="84"/>
      <c r="ACD1872" s="84"/>
      <c r="ACE1872" s="84"/>
      <c r="ACF1872" s="84"/>
      <c r="ACG1872" s="84"/>
      <c r="ACH1872" s="84"/>
      <c r="ACI1872" s="84"/>
      <c r="ACJ1872" s="84"/>
      <c r="ACK1872" s="84"/>
      <c r="ACL1872" s="84"/>
      <c r="ACM1872" s="84"/>
      <c r="ACN1872" s="84"/>
      <c r="ACO1872" s="84"/>
      <c r="ACP1872" s="84"/>
      <c r="ACQ1872" s="84"/>
      <c r="ACR1872" s="84"/>
      <c r="ACS1872" s="84"/>
      <c r="ACT1872" s="84"/>
      <c r="ACU1872" s="84"/>
      <c r="ACV1872" s="84"/>
      <c r="ACW1872" s="84"/>
      <c r="ACX1872" s="84"/>
      <c r="ACY1872" s="84"/>
      <c r="ACZ1872" s="84"/>
      <c r="ADA1872" s="84"/>
      <c r="ADB1872" s="84"/>
      <c r="ADC1872" s="84"/>
      <c r="ADD1872" s="84"/>
      <c r="ADE1872" s="84"/>
      <c r="ADF1872" s="84"/>
      <c r="ADG1872" s="84"/>
      <c r="ADH1872" s="84"/>
      <c r="ADI1872" s="84"/>
      <c r="ADJ1872" s="84"/>
      <c r="ADK1872" s="84"/>
      <c r="ADL1872" s="84"/>
      <c r="ADM1872" s="84"/>
      <c r="ADN1872" s="84"/>
      <c r="ADO1872" s="84"/>
      <c r="ADP1872" s="84"/>
      <c r="ADQ1872" s="84"/>
      <c r="ADR1872" s="84"/>
      <c r="ADS1872" s="84"/>
      <c r="ADT1872" s="84"/>
      <c r="ADU1872" s="84"/>
      <c r="ADV1872" s="84"/>
      <c r="ADW1872" s="84"/>
      <c r="ADX1872" s="84"/>
      <c r="ADY1872" s="84"/>
      <c r="ADZ1872" s="84"/>
      <c r="AEA1872" s="84"/>
      <c r="AEB1872" s="84"/>
      <c r="AEC1872" s="84"/>
      <c r="AED1872" s="84"/>
      <c r="AEE1872" s="84"/>
      <c r="AEF1872" s="84"/>
      <c r="AEG1872" s="84"/>
      <c r="AEH1872" s="84"/>
      <c r="AEI1872" s="84"/>
      <c r="AEJ1872" s="84"/>
      <c r="AEK1872" s="84"/>
      <c r="AEL1872" s="84"/>
      <c r="AEM1872" s="84"/>
      <c r="AEN1872" s="84"/>
      <c r="AEO1872" s="84"/>
      <c r="AEP1872" s="84"/>
      <c r="AEQ1872" s="84"/>
      <c r="AER1872" s="84"/>
      <c r="AES1872" s="84"/>
      <c r="AET1872" s="84"/>
      <c r="AEU1872" s="84"/>
      <c r="AEV1872" s="84"/>
      <c r="AEW1872" s="84"/>
      <c r="AEX1872" s="84"/>
      <c r="AEY1872" s="84"/>
      <c r="AEZ1872" s="84"/>
      <c r="AFA1872" s="84"/>
      <c r="AFB1872" s="84"/>
      <c r="AFC1872" s="84"/>
      <c r="AFD1872" s="84"/>
      <c r="AFE1872" s="84"/>
      <c r="AFF1872" s="84"/>
      <c r="AFG1872" s="84"/>
      <c r="AFH1872" s="84"/>
      <c r="AFI1872" s="84"/>
      <c r="AFJ1872" s="84"/>
      <c r="AFK1872" s="84"/>
      <c r="AFL1872" s="84"/>
      <c r="AFM1872" s="84"/>
      <c r="AFN1872" s="84"/>
      <c r="AFO1872" s="84"/>
      <c r="AFP1872" s="84"/>
      <c r="AFQ1872" s="84"/>
      <c r="AFR1872" s="84"/>
      <c r="AFS1872" s="84"/>
      <c r="AFT1872" s="84"/>
      <c r="AFU1872" s="84"/>
      <c r="AFV1872" s="84"/>
      <c r="AFW1872" s="84"/>
      <c r="AFX1872" s="84"/>
      <c r="AFY1872" s="84"/>
      <c r="AFZ1872" s="84"/>
      <c r="AGA1872" s="84"/>
      <c r="AGB1872" s="84"/>
      <c r="AGC1872" s="84"/>
      <c r="AGD1872" s="84"/>
      <c r="AGE1872" s="84"/>
      <c r="AGF1872" s="84"/>
      <c r="AGG1872" s="84"/>
      <c r="AGH1872" s="84"/>
      <c r="AGI1872" s="84"/>
      <c r="AGJ1872" s="84"/>
      <c r="AGK1872" s="84"/>
      <c r="AGL1872" s="84"/>
      <c r="AGM1872" s="84"/>
      <c r="AGN1872" s="84"/>
      <c r="AGO1872" s="84"/>
      <c r="AGP1872" s="84"/>
      <c r="AGQ1872" s="84"/>
      <c r="AGR1872" s="84"/>
      <c r="AGS1872" s="84"/>
      <c r="AGT1872" s="84"/>
      <c r="AGU1872" s="84"/>
      <c r="AGV1872" s="84"/>
      <c r="AGW1872" s="84"/>
      <c r="AGX1872" s="84"/>
      <c r="AGY1872" s="84"/>
      <c r="AGZ1872" s="84"/>
      <c r="AHA1872" s="84"/>
      <c r="AHB1872" s="84"/>
      <c r="AHC1872" s="84"/>
      <c r="AHD1872" s="84"/>
      <c r="AHE1872" s="84"/>
      <c r="AHF1872" s="84"/>
      <c r="AHG1872" s="84"/>
      <c r="AHH1872" s="84"/>
      <c r="AHI1872" s="84"/>
      <c r="AHJ1872" s="84"/>
      <c r="AHK1872" s="84"/>
      <c r="AHL1872" s="84"/>
      <c r="AHM1872" s="84"/>
      <c r="AHN1872" s="84"/>
      <c r="AHO1872" s="84"/>
      <c r="AHP1872" s="84"/>
      <c r="AHQ1872" s="84"/>
      <c r="AHR1872" s="84"/>
      <c r="AHS1872" s="84"/>
      <c r="AHT1872" s="84"/>
      <c r="AHU1872" s="84"/>
      <c r="AHV1872" s="84"/>
      <c r="AHW1872" s="84"/>
      <c r="AHX1872" s="84"/>
      <c r="AHY1872" s="84"/>
      <c r="AHZ1872" s="84"/>
      <c r="AIA1872" s="84"/>
      <c r="AIB1872" s="84"/>
      <c r="AIC1872" s="84"/>
      <c r="AID1872" s="84"/>
      <c r="AIE1872" s="84"/>
      <c r="AIF1872" s="84"/>
      <c r="AIG1872" s="84"/>
      <c r="AIH1872" s="84"/>
      <c r="AII1872" s="84"/>
      <c r="AIJ1872" s="84"/>
      <c r="AIK1872" s="84"/>
      <c r="AIL1872" s="84"/>
      <c r="AIM1872" s="84"/>
      <c r="AIN1872" s="84"/>
      <c r="AIO1872" s="84"/>
      <c r="AIP1872" s="84"/>
      <c r="AIQ1872" s="84"/>
      <c r="AIR1872" s="84"/>
      <c r="AIS1872" s="84"/>
      <c r="AIT1872" s="84"/>
      <c r="AIU1872" s="84"/>
      <c r="AIV1872" s="84"/>
      <c r="AIW1872" s="84"/>
      <c r="AIX1872" s="84"/>
      <c r="AIY1872" s="84"/>
      <c r="AIZ1872" s="84"/>
      <c r="AJA1872" s="84"/>
      <c r="AJB1872" s="84"/>
      <c r="AJC1872" s="84"/>
      <c r="AJD1872" s="84"/>
      <c r="AJE1872" s="84"/>
      <c r="AJF1872" s="84"/>
      <c r="AJG1872" s="84"/>
      <c r="AJH1872" s="84"/>
      <c r="AJI1872" s="84"/>
      <c r="AJJ1872" s="84"/>
      <c r="AJK1872" s="84"/>
      <c r="AJL1872" s="84"/>
      <c r="AJM1872" s="84"/>
      <c r="AJN1872" s="84"/>
      <c r="AJO1872" s="84"/>
      <c r="AJP1872" s="84"/>
      <c r="AJQ1872" s="84"/>
      <c r="AJR1872" s="84"/>
      <c r="AJS1872" s="84"/>
      <c r="AJT1872" s="84"/>
      <c r="AJU1872" s="84"/>
      <c r="AJV1872" s="84"/>
      <c r="AJW1872" s="84"/>
      <c r="AJX1872" s="84"/>
      <c r="AJY1872" s="84"/>
      <c r="AJZ1872" s="84"/>
      <c r="AKA1872" s="84"/>
      <c r="AKB1872" s="84"/>
      <c r="AKC1872" s="84"/>
      <c r="AKD1872" s="84"/>
      <c r="AKE1872" s="84"/>
      <c r="AKF1872" s="84"/>
      <c r="AKG1872" s="84"/>
      <c r="AKH1872" s="84"/>
      <c r="AKI1872" s="84"/>
      <c r="AKJ1872" s="84"/>
      <c r="AKK1872" s="84"/>
      <c r="AKL1872" s="84"/>
      <c r="AKM1872" s="84"/>
      <c r="AKN1872" s="84"/>
      <c r="AKO1872" s="84"/>
      <c r="AKP1872" s="84"/>
      <c r="AKQ1872" s="84"/>
      <c r="AKR1872" s="84"/>
      <c r="AKS1872" s="84"/>
      <c r="AKT1872" s="84"/>
      <c r="AKU1872" s="84"/>
      <c r="AKV1872" s="84"/>
      <c r="AKW1872" s="84"/>
      <c r="AKX1872" s="84"/>
      <c r="AKY1872" s="84"/>
      <c r="AKZ1872" s="84"/>
      <c r="ALA1872" s="84"/>
      <c r="ALB1872" s="84"/>
      <c r="ALC1872" s="84"/>
      <c r="ALD1872" s="84"/>
      <c r="ALE1872" s="84"/>
      <c r="ALF1872" s="84"/>
      <c r="ALG1872" s="84"/>
      <c r="ALH1872" s="84"/>
      <c r="ALI1872" s="84"/>
      <c r="ALJ1872" s="84"/>
      <c r="ALK1872" s="84"/>
      <c r="ALL1872" s="84"/>
      <c r="ALM1872" s="84"/>
      <c r="ALN1872" s="84"/>
      <c r="ALO1872" s="84"/>
      <c r="ALP1872" s="84"/>
      <c r="ALQ1872" s="84"/>
      <c r="ALR1872" s="84"/>
      <c r="ALS1872" s="84"/>
      <c r="ALT1872" s="84"/>
      <c r="ALU1872" s="84"/>
      <c r="ALV1872" s="84"/>
      <c r="ALW1872" s="84"/>
      <c r="ALX1872" s="84"/>
      <c r="ALY1872" s="84"/>
      <c r="ALZ1872" s="84"/>
      <c r="AMA1872" s="84"/>
      <c r="AMB1872" s="84"/>
      <c r="AMC1872" s="84"/>
      <c r="AMD1872" s="84"/>
      <c r="AME1872" s="84"/>
      <c r="AMF1872" s="84"/>
      <c r="AMG1872" s="84"/>
      <c r="AMH1872" s="84"/>
      <c r="AMI1872" s="84"/>
      <c r="AMJ1872" s="84"/>
      <c r="AMK1872" s="84"/>
      <c r="AML1872" s="84"/>
      <c r="AMM1872" s="84"/>
      <c r="AMN1872" s="84"/>
      <c r="AMO1872" s="84"/>
      <c r="AMP1872" s="84"/>
      <c r="AMQ1872" s="84"/>
      <c r="AMR1872" s="84"/>
      <c r="AMS1872" s="84"/>
      <c r="AMT1872" s="84"/>
      <c r="AMU1872" s="84"/>
      <c r="AMV1872" s="84"/>
      <c r="AMW1872" s="84"/>
      <c r="AMX1872" s="84"/>
      <c r="AMY1872" s="84"/>
      <c r="AMZ1872" s="84"/>
      <c r="ANA1872" s="84"/>
      <c r="ANB1872" s="84"/>
      <c r="ANC1872" s="84"/>
      <c r="AND1872" s="84"/>
      <c r="ANE1872" s="84"/>
      <c r="ANF1872" s="84"/>
      <c r="ANG1872" s="84"/>
      <c r="ANH1872" s="84"/>
      <c r="ANI1872" s="84"/>
      <c r="ANJ1872" s="84"/>
      <c r="ANK1872" s="84"/>
      <c r="ANL1872" s="84"/>
      <c r="ANM1872" s="84"/>
      <c r="ANN1872" s="84"/>
      <c r="ANO1872" s="84"/>
      <c r="ANP1872" s="84"/>
      <c r="ANQ1872" s="84"/>
      <c r="ANR1872" s="84"/>
      <c r="ANS1872" s="84"/>
      <c r="ANT1872" s="84"/>
      <c r="ANU1872" s="84"/>
      <c r="ANV1872" s="84"/>
      <c r="ANW1872" s="84"/>
      <c r="ANX1872" s="84"/>
      <c r="ANY1872" s="84"/>
      <c r="ANZ1872" s="84"/>
      <c r="AOA1872" s="84"/>
      <c r="AOB1872" s="84"/>
      <c r="AOC1872" s="84"/>
      <c r="AOD1872" s="84"/>
      <c r="AOE1872" s="84"/>
      <c r="AOF1872" s="84"/>
      <c r="AOG1872" s="84"/>
      <c r="AOH1872" s="84"/>
      <c r="AOI1872" s="84"/>
      <c r="AOJ1872" s="84"/>
      <c r="AOK1872" s="84"/>
      <c r="AOL1872" s="84"/>
      <c r="AOM1872" s="84"/>
      <c r="AON1872" s="84"/>
      <c r="AOO1872" s="84"/>
      <c r="AOP1872" s="84"/>
      <c r="AOQ1872" s="84"/>
      <c r="AOR1872" s="84"/>
      <c r="AOS1872" s="84"/>
      <c r="AOT1872" s="84"/>
      <c r="AOU1872" s="84"/>
      <c r="AOV1872" s="84"/>
      <c r="AOW1872" s="84"/>
      <c r="AOX1872" s="84"/>
      <c r="AOY1872" s="84"/>
      <c r="AOZ1872" s="84"/>
      <c r="APA1872" s="84"/>
      <c r="APB1872" s="84"/>
      <c r="APC1872" s="84"/>
      <c r="APD1872" s="84"/>
      <c r="APE1872" s="84"/>
      <c r="APF1872" s="84"/>
      <c r="APG1872" s="84"/>
      <c r="APH1872" s="84"/>
      <c r="API1872" s="84"/>
      <c r="APJ1872" s="84"/>
      <c r="APK1872" s="84"/>
      <c r="APL1872" s="84"/>
      <c r="APM1872" s="84"/>
      <c r="APN1872" s="84"/>
      <c r="APO1872" s="84"/>
      <c r="APP1872" s="84"/>
      <c r="APQ1872" s="84"/>
      <c r="APR1872" s="84"/>
      <c r="APS1872" s="84"/>
      <c r="APT1872" s="84"/>
      <c r="APU1872" s="84"/>
      <c r="APV1872" s="84"/>
      <c r="APW1872" s="84"/>
      <c r="APX1872" s="84"/>
      <c r="APY1872" s="84"/>
      <c r="APZ1872" s="84"/>
      <c r="AQA1872" s="84"/>
      <c r="AQB1872" s="84"/>
      <c r="AQC1872" s="84"/>
      <c r="AQD1872" s="84"/>
      <c r="AQE1872" s="84"/>
      <c r="AQF1872" s="84"/>
      <c r="AQG1872" s="84"/>
      <c r="AQH1872" s="84"/>
      <c r="AQI1872" s="84"/>
      <c r="AQJ1872" s="84"/>
      <c r="AQK1872" s="84"/>
      <c r="AQL1872" s="84"/>
      <c r="AQM1872" s="84"/>
      <c r="AQN1872" s="84"/>
      <c r="AQO1872" s="84"/>
      <c r="AQP1872" s="84"/>
      <c r="AQQ1872" s="84"/>
      <c r="AQR1872" s="84"/>
      <c r="AQS1872" s="84"/>
      <c r="AQT1872" s="84"/>
      <c r="AQU1872" s="84"/>
      <c r="AQV1872" s="84"/>
      <c r="AQW1872" s="84"/>
      <c r="AQX1872" s="84"/>
      <c r="AQY1872" s="84"/>
      <c r="AQZ1872" s="84"/>
      <c r="ARA1872" s="84"/>
      <c r="ARB1872" s="84"/>
      <c r="ARC1872" s="84"/>
      <c r="ARD1872" s="84"/>
      <c r="ARE1872" s="84"/>
      <c r="ARF1872" s="84"/>
      <c r="ARG1872" s="84"/>
      <c r="ARH1872" s="84"/>
      <c r="ARI1872" s="84"/>
      <c r="ARJ1872" s="84"/>
      <c r="ARK1872" s="84"/>
      <c r="ARL1872" s="84"/>
      <c r="ARM1872" s="84"/>
      <c r="ARN1872" s="84"/>
      <c r="ARO1872" s="84"/>
      <c r="ARP1872" s="84"/>
      <c r="ARQ1872" s="84"/>
      <c r="ARR1872" s="84"/>
      <c r="ARS1872" s="84"/>
      <c r="ART1872" s="84"/>
      <c r="ARU1872" s="84"/>
      <c r="ARV1872" s="84"/>
      <c r="ARW1872" s="84"/>
      <c r="ARX1872" s="84"/>
      <c r="ARY1872" s="84"/>
      <c r="ARZ1872" s="84"/>
      <c r="ASA1872" s="84"/>
      <c r="ASB1872" s="84"/>
      <c r="ASC1872" s="84"/>
      <c r="ASD1872" s="84"/>
      <c r="ASE1872" s="84"/>
      <c r="ASF1872" s="84"/>
      <c r="ASG1872" s="84"/>
      <c r="ASH1872" s="84"/>
      <c r="ASI1872" s="84"/>
      <c r="ASJ1872" s="84"/>
      <c r="ASK1872" s="84"/>
      <c r="ASL1872" s="84"/>
      <c r="ASM1872" s="84"/>
      <c r="ASN1872" s="84"/>
      <c r="ASO1872" s="84"/>
      <c r="ASP1872" s="84"/>
      <c r="ASQ1872" s="84"/>
      <c r="ASR1872" s="84"/>
      <c r="ASS1872" s="84"/>
      <c r="AST1872" s="84"/>
      <c r="ASU1872" s="84"/>
      <c r="ASV1872" s="84"/>
      <c r="ASW1872" s="84"/>
      <c r="ASX1872" s="84"/>
      <c r="ASY1872" s="84"/>
      <c r="ASZ1872" s="84"/>
      <c r="ATA1872" s="84"/>
      <c r="ATB1872" s="84"/>
      <c r="ATC1872" s="84"/>
      <c r="ATD1872" s="84"/>
      <c r="ATE1872" s="84"/>
      <c r="ATF1872" s="84"/>
      <c r="ATG1872" s="84"/>
      <c r="ATH1872" s="84"/>
      <c r="ATI1872" s="84"/>
      <c r="ATJ1872" s="84"/>
      <c r="ATK1872" s="84"/>
      <c r="ATL1872" s="84"/>
      <c r="ATM1872" s="84"/>
      <c r="ATN1872" s="84"/>
      <c r="ATO1872" s="84"/>
      <c r="ATP1872" s="84"/>
      <c r="ATQ1872" s="84"/>
      <c r="ATR1872" s="84"/>
      <c r="ATS1872" s="84"/>
      <c r="ATT1872" s="84"/>
      <c r="ATU1872" s="84"/>
      <c r="ATV1872" s="84"/>
      <c r="ATW1872" s="84"/>
      <c r="ATX1872" s="84"/>
      <c r="ATY1872" s="84"/>
      <c r="ATZ1872" s="84"/>
      <c r="AUA1872" s="84"/>
      <c r="AUB1872" s="84"/>
      <c r="AUC1872" s="84"/>
      <c r="AUD1872" s="84"/>
      <c r="AUE1872" s="84"/>
      <c r="AUF1872" s="84"/>
      <c r="AUG1872" s="84"/>
      <c r="AUH1872" s="84"/>
      <c r="AUI1872" s="84"/>
      <c r="AUJ1872" s="84"/>
      <c r="AUK1872" s="84"/>
      <c r="AUL1872" s="84"/>
      <c r="AUM1872" s="84"/>
      <c r="AUN1872" s="84"/>
      <c r="AUO1872" s="84"/>
      <c r="AUP1872" s="84"/>
      <c r="AUQ1872" s="84"/>
      <c r="AUR1872" s="84"/>
      <c r="AUS1872" s="84"/>
      <c r="AUT1872" s="84"/>
      <c r="AUU1872" s="84"/>
      <c r="AUV1872" s="84"/>
      <c r="AUW1872" s="84"/>
      <c r="AUX1872" s="84"/>
      <c r="AUY1872" s="84"/>
      <c r="AUZ1872" s="84"/>
      <c r="AVA1872" s="84"/>
      <c r="AVB1872" s="84"/>
      <c r="AVC1872" s="84"/>
      <c r="AVD1872" s="84"/>
      <c r="AVE1872" s="84"/>
      <c r="AVF1872" s="84"/>
      <c r="AVG1872" s="84"/>
      <c r="AVH1872" s="84"/>
      <c r="AVI1872" s="84"/>
      <c r="AVJ1872" s="84"/>
      <c r="AVK1872" s="84"/>
      <c r="AVL1872" s="84"/>
      <c r="AVM1872" s="84"/>
      <c r="AVN1872" s="84"/>
      <c r="AVO1872" s="84"/>
      <c r="AVP1872" s="84"/>
      <c r="AVQ1872" s="84"/>
      <c r="AVR1872" s="84"/>
      <c r="AVS1872" s="84"/>
      <c r="AVT1872" s="84"/>
      <c r="AVU1872" s="84"/>
      <c r="AVV1872" s="84"/>
      <c r="AVW1872" s="84"/>
      <c r="AVX1872" s="84"/>
      <c r="AVY1872" s="84"/>
      <c r="AVZ1872" s="84"/>
      <c r="AWA1872" s="84"/>
      <c r="AWB1872" s="84"/>
      <c r="AWC1872" s="84"/>
      <c r="AWD1872" s="84"/>
      <c r="AWE1872" s="84"/>
      <c r="AWF1872" s="84"/>
      <c r="AWG1872" s="84"/>
      <c r="AWH1872" s="84"/>
      <c r="AWI1872" s="84"/>
      <c r="AWJ1872" s="84"/>
      <c r="AWK1872" s="84"/>
      <c r="AWL1872" s="84"/>
      <c r="AWM1872" s="84"/>
      <c r="AWN1872" s="84"/>
      <c r="AWO1872" s="84"/>
      <c r="AWP1872" s="84"/>
      <c r="AWQ1872" s="84"/>
      <c r="AWR1872" s="84"/>
      <c r="AWS1872" s="84"/>
      <c r="AWT1872" s="84"/>
      <c r="AWU1872" s="84"/>
      <c r="AWV1872" s="84"/>
      <c r="AWW1872" s="84"/>
      <c r="AWX1872" s="84"/>
      <c r="AWY1872" s="84"/>
      <c r="AWZ1872" s="84"/>
      <c r="AXA1872" s="84"/>
      <c r="AXB1872" s="84"/>
      <c r="AXC1872" s="84"/>
      <c r="AXD1872" s="84"/>
      <c r="AXE1872" s="84"/>
      <c r="AXF1872" s="84"/>
      <c r="AXG1872" s="84"/>
      <c r="AXH1872" s="84"/>
      <c r="AXI1872" s="84"/>
      <c r="AXJ1872" s="84"/>
      <c r="AXK1872" s="84"/>
      <c r="AXL1872" s="84"/>
      <c r="AXM1872" s="84"/>
      <c r="AXN1872" s="84"/>
      <c r="AXO1872" s="84"/>
      <c r="AXP1872" s="84"/>
      <c r="AXQ1872" s="84"/>
      <c r="AXR1872" s="84"/>
      <c r="AXS1872" s="84"/>
      <c r="AXT1872" s="84"/>
      <c r="AXU1872" s="84"/>
      <c r="AXV1872" s="84"/>
      <c r="AXW1872" s="84"/>
      <c r="AXX1872" s="84"/>
      <c r="AXY1872" s="84"/>
      <c r="AXZ1872" s="84"/>
      <c r="AYA1872" s="84"/>
      <c r="AYB1872" s="84"/>
      <c r="AYC1872" s="84"/>
      <c r="AYD1872" s="84"/>
      <c r="AYE1872" s="84"/>
      <c r="AYF1872" s="84"/>
      <c r="AYG1872" s="84"/>
      <c r="AYH1872" s="84"/>
      <c r="AYI1872" s="84"/>
      <c r="AYJ1872" s="84"/>
      <c r="AYK1872" s="84"/>
      <c r="AYL1872" s="84"/>
      <c r="AYM1872" s="84"/>
      <c r="AYN1872" s="84"/>
      <c r="AYO1872" s="84"/>
      <c r="AYP1872" s="84"/>
      <c r="AYQ1872" s="84"/>
      <c r="AYR1872" s="84"/>
      <c r="AYS1872" s="84"/>
      <c r="AYT1872" s="84"/>
      <c r="AYU1872" s="84"/>
      <c r="AYV1872" s="84"/>
      <c r="AYW1872" s="84"/>
      <c r="AYX1872" s="84"/>
      <c r="AYY1872" s="84"/>
      <c r="AYZ1872" s="84"/>
      <c r="AZA1872" s="84"/>
      <c r="AZB1872" s="84"/>
      <c r="AZC1872" s="84"/>
      <c r="AZD1872" s="84"/>
      <c r="AZE1872" s="84"/>
      <c r="AZF1872" s="84"/>
      <c r="AZG1872" s="84"/>
      <c r="AZH1872" s="84"/>
      <c r="AZI1872" s="84"/>
      <c r="AZJ1872" s="84"/>
      <c r="AZK1872" s="84"/>
      <c r="AZL1872" s="84"/>
      <c r="AZM1872" s="84"/>
      <c r="AZN1872" s="84"/>
      <c r="AZO1872" s="84"/>
      <c r="AZP1872" s="84"/>
      <c r="AZQ1872" s="84"/>
      <c r="AZR1872" s="84"/>
      <c r="AZS1872" s="84"/>
      <c r="AZT1872" s="84"/>
      <c r="AZU1872" s="84"/>
      <c r="AZV1872" s="84"/>
      <c r="AZW1872" s="84"/>
      <c r="AZX1872" s="84"/>
      <c r="AZY1872" s="84"/>
      <c r="AZZ1872" s="84"/>
      <c r="BAA1872" s="84"/>
      <c r="BAB1872" s="84"/>
      <c r="BAC1872" s="84"/>
      <c r="BAD1872" s="84"/>
      <c r="BAE1872" s="84"/>
      <c r="BAF1872" s="84"/>
      <c r="BAG1872" s="84"/>
      <c r="BAH1872" s="84"/>
      <c r="BAI1872" s="84"/>
      <c r="BAJ1872" s="84"/>
      <c r="BAK1872" s="84"/>
      <c r="BAL1872" s="84"/>
      <c r="BAM1872" s="84"/>
      <c r="BAN1872" s="84"/>
      <c r="BAO1872" s="84"/>
      <c r="BAP1872" s="84"/>
      <c r="BAQ1872" s="84"/>
      <c r="BAR1872" s="84"/>
      <c r="BAS1872" s="84"/>
      <c r="BAT1872" s="84"/>
      <c r="BAU1872" s="84"/>
      <c r="BAV1872" s="84"/>
      <c r="BAW1872" s="84"/>
      <c r="BAX1872" s="84"/>
      <c r="BAY1872" s="84"/>
      <c r="BAZ1872" s="84"/>
      <c r="BBA1872" s="84"/>
      <c r="BBB1872" s="84"/>
      <c r="BBC1872" s="84"/>
      <c r="BBD1872" s="84"/>
      <c r="BBE1872" s="84"/>
      <c r="BBF1872" s="84"/>
      <c r="BBG1872" s="84"/>
      <c r="BBH1872" s="84"/>
      <c r="BBI1872" s="84"/>
      <c r="BBJ1872" s="84"/>
      <c r="BBK1872" s="84"/>
      <c r="BBL1872" s="84"/>
      <c r="BBM1872" s="84"/>
      <c r="BBN1872" s="84"/>
      <c r="BBO1872" s="84"/>
      <c r="BBP1872" s="84"/>
      <c r="BBQ1872" s="84"/>
      <c r="BBR1872" s="84"/>
      <c r="BBS1872" s="84"/>
      <c r="BBT1872" s="84"/>
      <c r="BBU1872" s="84"/>
      <c r="BBV1872" s="84"/>
      <c r="BBW1872" s="84"/>
      <c r="BBX1872" s="84"/>
      <c r="BBY1872" s="84"/>
      <c r="BBZ1872" s="84"/>
      <c r="BCA1872" s="84"/>
      <c r="BCB1872" s="84"/>
      <c r="BCC1872" s="84"/>
      <c r="BCD1872" s="84"/>
      <c r="BCE1872" s="84"/>
      <c r="BCF1872" s="84"/>
      <c r="BCG1872" s="84"/>
      <c r="BCH1872" s="84"/>
      <c r="BCI1872" s="84"/>
      <c r="BCJ1872" s="84"/>
      <c r="BCK1872" s="84"/>
      <c r="BCL1872" s="84"/>
      <c r="BCM1872" s="84"/>
      <c r="BCN1872" s="84"/>
      <c r="BCO1872" s="84"/>
      <c r="BCP1872" s="84"/>
      <c r="BCQ1872" s="84"/>
      <c r="BCR1872" s="84"/>
      <c r="BCS1872" s="84"/>
      <c r="BCT1872" s="84"/>
      <c r="BCU1872" s="84"/>
      <c r="BCV1872" s="84"/>
      <c r="BCW1872" s="84"/>
      <c r="BCX1872" s="84"/>
      <c r="BCY1872" s="84"/>
      <c r="BCZ1872" s="84"/>
      <c r="BDA1872" s="84"/>
      <c r="BDB1872" s="84"/>
      <c r="BDC1872" s="84"/>
      <c r="BDD1872" s="84"/>
      <c r="BDE1872" s="84"/>
      <c r="BDF1872" s="84"/>
      <c r="BDG1872" s="84"/>
      <c r="BDH1872" s="84"/>
      <c r="BDI1872" s="84"/>
      <c r="BDJ1872" s="84"/>
      <c r="BDK1872" s="84"/>
      <c r="BDL1872" s="84"/>
      <c r="BDM1872" s="84"/>
      <c r="BDN1872" s="84"/>
      <c r="BDO1872" s="84"/>
      <c r="BDP1872" s="84"/>
      <c r="BDQ1872" s="84"/>
      <c r="BDR1872" s="84"/>
      <c r="BDS1872" s="84"/>
      <c r="BDT1872" s="84"/>
      <c r="BDU1872" s="84"/>
      <c r="BDV1872" s="84"/>
      <c r="BDW1872" s="84"/>
      <c r="BDX1872" s="84"/>
      <c r="BDY1872" s="84"/>
      <c r="BDZ1872" s="84"/>
      <c r="BEA1872" s="84"/>
      <c r="BEB1872" s="84"/>
      <c r="BEC1872" s="84"/>
      <c r="BED1872" s="84"/>
      <c r="BEE1872" s="84"/>
      <c r="BEF1872" s="84"/>
      <c r="BEG1872" s="84"/>
      <c r="BEH1872" s="84"/>
      <c r="BEI1872" s="84"/>
      <c r="BEJ1872" s="84"/>
      <c r="BEK1872" s="84"/>
      <c r="BEL1872" s="84"/>
      <c r="BEM1872" s="84"/>
      <c r="BEN1872" s="84"/>
      <c r="BEO1872" s="84"/>
      <c r="BEP1872" s="84"/>
      <c r="BEQ1872" s="84"/>
      <c r="BER1872" s="84"/>
      <c r="BES1872" s="84"/>
      <c r="BET1872" s="84"/>
      <c r="BEU1872" s="84"/>
      <c r="BEV1872" s="84"/>
      <c r="BEW1872" s="84"/>
      <c r="BEX1872" s="84"/>
      <c r="BEY1872" s="84"/>
      <c r="BEZ1872" s="84"/>
      <c r="BFA1872" s="84"/>
      <c r="BFB1872" s="84"/>
      <c r="BFC1872" s="84"/>
      <c r="BFD1872" s="84"/>
      <c r="BFE1872" s="84"/>
      <c r="BFF1872" s="84"/>
      <c r="BFG1872" s="84"/>
      <c r="BFH1872" s="84"/>
      <c r="BFI1872" s="84"/>
      <c r="BFJ1872" s="84"/>
      <c r="BFK1872" s="84"/>
      <c r="BFL1872" s="84"/>
      <c r="BFM1872" s="84"/>
      <c r="BFN1872" s="84"/>
      <c r="BFO1872" s="84"/>
      <c r="BFP1872" s="84"/>
      <c r="BFQ1872" s="84"/>
      <c r="BFR1872" s="84"/>
      <c r="BFS1872" s="84"/>
      <c r="BFT1872" s="84"/>
      <c r="BFU1872" s="84"/>
      <c r="BFV1872" s="84"/>
      <c r="BFW1872" s="84"/>
      <c r="BFX1872" s="84"/>
      <c r="BFY1872" s="84"/>
      <c r="BFZ1872" s="84"/>
      <c r="BGA1872" s="84"/>
      <c r="BGB1872" s="84"/>
      <c r="BGC1872" s="84"/>
      <c r="BGD1872" s="84"/>
      <c r="BGE1872" s="84"/>
      <c r="BGF1872" s="84"/>
      <c r="BGG1872" s="84"/>
      <c r="BGH1872" s="84"/>
      <c r="BGI1872" s="84"/>
      <c r="BGJ1872" s="84"/>
      <c r="BGK1872" s="84"/>
      <c r="BGL1872" s="84"/>
      <c r="BGM1872" s="84"/>
      <c r="BGN1872" s="84"/>
      <c r="BGO1872" s="84"/>
      <c r="BGP1872" s="84"/>
      <c r="BGQ1872" s="84"/>
      <c r="BGR1872" s="84"/>
      <c r="BGS1872" s="84"/>
      <c r="BGT1872" s="84"/>
      <c r="BGU1872" s="84"/>
      <c r="BGV1872" s="84"/>
      <c r="BGW1872" s="84"/>
      <c r="BGX1872" s="84"/>
      <c r="BGY1872" s="84"/>
      <c r="BGZ1872" s="84"/>
      <c r="BHA1872" s="84"/>
      <c r="BHB1872" s="84"/>
      <c r="BHC1872" s="84"/>
      <c r="BHD1872" s="84"/>
      <c r="BHE1872" s="84"/>
      <c r="BHF1872" s="84"/>
      <c r="BHG1872" s="84"/>
      <c r="BHH1872" s="84"/>
      <c r="BHI1872" s="84"/>
      <c r="BHJ1872" s="84"/>
      <c r="BHK1872" s="84"/>
      <c r="BHL1872" s="84"/>
      <c r="BHM1872" s="84"/>
      <c r="BHN1872" s="84"/>
      <c r="BHO1872" s="84"/>
      <c r="BHP1872" s="84"/>
      <c r="BHQ1872" s="84"/>
      <c r="BHR1872" s="84"/>
      <c r="BHS1872" s="84"/>
      <c r="BHT1872" s="84"/>
      <c r="BHU1872" s="84"/>
      <c r="BHV1872" s="84"/>
      <c r="BHW1872" s="84"/>
      <c r="BHX1872" s="84"/>
      <c r="BHY1872" s="84"/>
      <c r="BHZ1872" s="84"/>
      <c r="BIA1872" s="84"/>
      <c r="BIB1872" s="84"/>
      <c r="BIC1872" s="84"/>
      <c r="BID1872" s="84"/>
      <c r="BIE1872" s="84"/>
      <c r="BIF1872" s="84"/>
      <c r="BIG1872" s="84"/>
      <c r="BIH1872" s="84"/>
      <c r="BII1872" s="84"/>
      <c r="BIJ1872" s="84"/>
      <c r="BIK1872" s="84"/>
      <c r="BIL1872" s="84"/>
      <c r="BIM1872" s="84"/>
      <c r="BIN1872" s="84"/>
      <c r="BIO1872" s="84"/>
      <c r="BIP1872" s="84"/>
      <c r="BIQ1872" s="84"/>
      <c r="BIR1872" s="84"/>
      <c r="BIS1872" s="84"/>
      <c r="BIT1872" s="84"/>
      <c r="BIU1872" s="84"/>
      <c r="BIV1872" s="84"/>
      <c r="BIW1872" s="84"/>
      <c r="BIX1872" s="84"/>
      <c r="BIY1872" s="84"/>
      <c r="BIZ1872" s="84"/>
      <c r="BJA1872" s="84"/>
      <c r="BJB1872" s="84"/>
      <c r="BJC1872" s="84"/>
      <c r="BJD1872" s="84"/>
      <c r="BJE1872" s="84"/>
      <c r="BJF1872" s="84"/>
      <c r="BJG1872" s="84"/>
      <c r="BJH1872" s="84"/>
      <c r="BJI1872" s="84"/>
      <c r="BJJ1872" s="84"/>
      <c r="BJK1872" s="84"/>
      <c r="BJL1872" s="84"/>
      <c r="BJM1872" s="84"/>
      <c r="BJN1872" s="84"/>
      <c r="BJO1872" s="84"/>
      <c r="BJP1872" s="84"/>
      <c r="BJQ1872" s="84"/>
      <c r="BJR1872" s="84"/>
      <c r="BJS1872" s="84"/>
      <c r="BJT1872" s="84"/>
      <c r="BJU1872" s="84"/>
      <c r="BJV1872" s="84"/>
      <c r="BJW1872" s="84"/>
      <c r="BJX1872" s="84"/>
      <c r="BJY1872" s="84"/>
      <c r="BJZ1872" s="84"/>
      <c r="BKA1872" s="84"/>
      <c r="BKB1872" s="84"/>
      <c r="BKC1872" s="84"/>
      <c r="BKD1872" s="84"/>
      <c r="BKE1872" s="84"/>
      <c r="BKF1872" s="84"/>
      <c r="BKG1872" s="84"/>
      <c r="BKH1872" s="84"/>
      <c r="BKI1872" s="84"/>
      <c r="BKJ1872" s="84"/>
      <c r="BKK1872" s="84"/>
      <c r="BKL1872" s="84"/>
      <c r="BKM1872" s="84"/>
      <c r="BKN1872" s="84"/>
      <c r="BKO1872" s="84"/>
      <c r="BKP1872" s="84"/>
      <c r="BKQ1872" s="84"/>
      <c r="BKR1872" s="84"/>
      <c r="BKS1872" s="84"/>
      <c r="BKT1872" s="84"/>
      <c r="BKU1872" s="84"/>
      <c r="BKV1872" s="84"/>
      <c r="BKW1872" s="84"/>
      <c r="BKX1872" s="84"/>
      <c r="BKY1872" s="84"/>
      <c r="BKZ1872" s="84"/>
      <c r="BLA1872" s="84"/>
      <c r="BLB1872" s="84"/>
      <c r="BLC1872" s="84"/>
      <c r="BLD1872" s="84"/>
      <c r="BLE1872" s="84"/>
      <c r="BLF1872" s="84"/>
      <c r="BLG1872" s="84"/>
      <c r="BLH1872" s="84"/>
      <c r="BLI1872" s="84"/>
      <c r="BLJ1872" s="84"/>
      <c r="BLK1872" s="84"/>
      <c r="BLL1872" s="84"/>
      <c r="BLM1872" s="84"/>
      <c r="BLN1872" s="84"/>
      <c r="BLO1872" s="84"/>
      <c r="BLP1872" s="84"/>
      <c r="BLQ1872" s="84"/>
      <c r="BLR1872" s="84"/>
      <c r="BLS1872" s="84"/>
      <c r="BLT1872" s="84"/>
      <c r="BLU1872" s="84"/>
      <c r="BLV1872" s="84"/>
      <c r="BLW1872" s="84"/>
      <c r="BLX1872" s="84"/>
      <c r="BLY1872" s="84"/>
      <c r="BLZ1872" s="84"/>
      <c r="BMA1872" s="84"/>
      <c r="BMB1872" s="84"/>
      <c r="BMC1872" s="84"/>
      <c r="BMD1872" s="84"/>
      <c r="BME1872" s="84"/>
      <c r="BMF1872" s="84"/>
      <c r="BMG1872" s="84"/>
      <c r="BMH1872" s="84"/>
      <c r="BMI1872" s="84"/>
      <c r="BMJ1872" s="84"/>
      <c r="BMK1872" s="84"/>
      <c r="BML1872" s="84"/>
      <c r="BMM1872" s="84"/>
      <c r="BMN1872" s="84"/>
      <c r="BMO1872" s="84"/>
      <c r="BMP1872" s="84"/>
      <c r="BMQ1872" s="84"/>
      <c r="BMR1872" s="84"/>
      <c r="BMS1872" s="84"/>
      <c r="BMT1872" s="84"/>
      <c r="BMU1872" s="84"/>
      <c r="BMV1872" s="84"/>
      <c r="BMW1872" s="84"/>
      <c r="BMX1872" s="84"/>
      <c r="BMY1872" s="84"/>
      <c r="BMZ1872" s="84"/>
      <c r="BNA1872" s="84"/>
      <c r="BNB1872" s="84"/>
      <c r="BNC1872" s="84"/>
      <c r="BND1872" s="84"/>
      <c r="BNE1872" s="84"/>
      <c r="BNF1872" s="84"/>
      <c r="BNG1872" s="84"/>
      <c r="BNH1872" s="84"/>
      <c r="BNI1872" s="84"/>
      <c r="BNJ1872" s="84"/>
      <c r="BNK1872" s="84"/>
      <c r="BNL1872" s="84"/>
      <c r="BNM1872" s="84"/>
      <c r="BNN1872" s="84"/>
      <c r="BNO1872" s="84"/>
      <c r="BNP1872" s="84"/>
      <c r="BNQ1872" s="84"/>
      <c r="BNR1872" s="84"/>
      <c r="BNS1872" s="84"/>
      <c r="BNT1872" s="84"/>
      <c r="BNU1872" s="84"/>
      <c r="BNV1872" s="84"/>
      <c r="BNW1872" s="84"/>
      <c r="BNX1872" s="84"/>
      <c r="BNY1872" s="84"/>
      <c r="BNZ1872" s="84"/>
      <c r="BOA1872" s="84"/>
      <c r="BOB1872" s="84"/>
      <c r="BOC1872" s="84"/>
      <c r="BOD1872" s="84"/>
      <c r="BOE1872" s="84"/>
      <c r="BOF1872" s="84"/>
      <c r="BOG1872" s="84"/>
      <c r="BOH1872" s="84"/>
      <c r="BOI1872" s="84"/>
      <c r="BOJ1872" s="84"/>
      <c r="BOK1872" s="84"/>
      <c r="BOL1872" s="84"/>
      <c r="BOM1872" s="84"/>
      <c r="BON1872" s="84"/>
      <c r="BOO1872" s="84"/>
      <c r="BOP1872" s="84"/>
      <c r="BOQ1872" s="84"/>
      <c r="BOR1872" s="84"/>
      <c r="BOS1872" s="84"/>
      <c r="BOT1872" s="84"/>
      <c r="BOU1872" s="84"/>
      <c r="BOV1872" s="84"/>
      <c r="BOW1872" s="84"/>
      <c r="BOX1872" s="84"/>
      <c r="BOY1872" s="84"/>
      <c r="BOZ1872" s="84"/>
      <c r="BPA1872" s="84"/>
      <c r="BPB1872" s="84"/>
      <c r="BPC1872" s="84"/>
      <c r="BPD1872" s="84"/>
      <c r="BPE1872" s="84"/>
      <c r="BPF1872" s="84"/>
      <c r="BPG1872" s="84"/>
      <c r="BPH1872" s="84"/>
      <c r="BPI1872" s="84"/>
      <c r="BPJ1872" s="84"/>
      <c r="BPK1872" s="84"/>
      <c r="BPL1872" s="84"/>
      <c r="BPM1872" s="84"/>
      <c r="BPN1872" s="84"/>
      <c r="BPO1872" s="84"/>
      <c r="BPP1872" s="84"/>
      <c r="BPQ1872" s="84"/>
      <c r="BPR1872" s="84"/>
      <c r="BPS1872" s="84"/>
      <c r="BPT1872" s="84"/>
      <c r="BPU1872" s="84"/>
      <c r="BPV1872" s="84"/>
      <c r="BPW1872" s="84"/>
      <c r="BPX1872" s="84"/>
      <c r="BPY1872" s="84"/>
      <c r="BPZ1872" s="84"/>
      <c r="BQA1872" s="84"/>
      <c r="BQB1872" s="84"/>
      <c r="BQC1872" s="84"/>
      <c r="BQD1872" s="84"/>
      <c r="BQE1872" s="84"/>
      <c r="BQF1872" s="84"/>
      <c r="BQG1872" s="84"/>
      <c r="BQH1872" s="84"/>
      <c r="BQI1872" s="84"/>
      <c r="BQJ1872" s="84"/>
      <c r="BQK1872" s="84"/>
      <c r="BQL1872" s="84"/>
      <c r="BQM1872" s="84"/>
      <c r="BQN1872" s="84"/>
      <c r="BQO1872" s="84"/>
      <c r="BQP1872" s="84"/>
      <c r="BQQ1872" s="84"/>
      <c r="BQR1872" s="84"/>
      <c r="BQS1872" s="84"/>
      <c r="BQT1872" s="84"/>
      <c r="BQU1872" s="84"/>
      <c r="BQV1872" s="84"/>
      <c r="BQW1872" s="84"/>
      <c r="BQX1872" s="84"/>
      <c r="BQY1872" s="84"/>
      <c r="BQZ1872" s="84"/>
      <c r="BRA1872" s="84"/>
      <c r="BRB1872" s="84"/>
      <c r="BRC1872" s="84"/>
      <c r="BRD1872" s="84"/>
      <c r="BRE1872" s="84"/>
      <c r="BRF1872" s="84"/>
      <c r="BRG1872" s="84"/>
      <c r="BRH1872" s="84"/>
      <c r="BRI1872" s="84"/>
      <c r="BRJ1872" s="84"/>
      <c r="BRK1872" s="84"/>
      <c r="BRL1872" s="84"/>
      <c r="BRM1872" s="84"/>
      <c r="BRN1872" s="84"/>
      <c r="BRO1872" s="84"/>
      <c r="BRP1872" s="84"/>
      <c r="BRQ1872" s="84"/>
      <c r="BRR1872" s="84"/>
      <c r="BRS1872" s="84"/>
      <c r="BRT1872" s="84"/>
      <c r="BRU1872" s="84"/>
      <c r="BRV1872" s="84"/>
      <c r="BRW1872" s="84"/>
      <c r="BRX1872" s="84"/>
      <c r="BRY1872" s="84"/>
      <c r="BRZ1872" s="84"/>
      <c r="BSA1872" s="84"/>
      <c r="BSB1872" s="84"/>
      <c r="BSC1872" s="84"/>
      <c r="BSD1872" s="84"/>
      <c r="BSE1872" s="84"/>
      <c r="BSF1872" s="84"/>
      <c r="BSG1872" s="84"/>
      <c r="BSH1872" s="84"/>
      <c r="BSI1872" s="84"/>
      <c r="BSJ1872" s="84"/>
      <c r="BSK1872" s="84"/>
      <c r="BSL1872" s="84"/>
      <c r="BSM1872" s="84"/>
      <c r="BSN1872" s="84"/>
      <c r="BSO1872" s="84"/>
      <c r="BSP1872" s="84"/>
      <c r="BSQ1872" s="84"/>
      <c r="BSR1872" s="84"/>
      <c r="BSS1872" s="84"/>
      <c r="BST1872" s="84"/>
      <c r="BSU1872" s="84"/>
      <c r="BSV1872" s="84"/>
      <c r="BSW1872" s="84"/>
      <c r="BSX1872" s="84"/>
      <c r="BSY1872" s="84"/>
      <c r="BSZ1872" s="84"/>
      <c r="BTA1872" s="84"/>
      <c r="BTB1872" s="84"/>
      <c r="BTC1872" s="84"/>
      <c r="BTD1872" s="84"/>
      <c r="BTE1872" s="84"/>
      <c r="BTF1872" s="84"/>
      <c r="BTG1872" s="84"/>
      <c r="BTH1872" s="84"/>
      <c r="BTI1872" s="84"/>
      <c r="BTJ1872" s="84"/>
      <c r="BTK1872" s="84"/>
      <c r="BTL1872" s="84"/>
      <c r="BTM1872" s="84"/>
      <c r="BTN1872" s="84"/>
      <c r="BTO1872" s="84"/>
      <c r="BTP1872" s="84"/>
      <c r="BTQ1872" s="84"/>
      <c r="BTR1872" s="84"/>
      <c r="BTS1872" s="84"/>
      <c r="BTT1872" s="84"/>
      <c r="BTU1872" s="84"/>
      <c r="BTV1872" s="84"/>
      <c r="BTW1872" s="84"/>
      <c r="BTX1872" s="84"/>
      <c r="BTY1872" s="84"/>
      <c r="BTZ1872" s="84"/>
      <c r="BUA1872" s="84"/>
      <c r="BUB1872" s="84"/>
      <c r="BUC1872" s="84"/>
      <c r="BUD1872" s="84"/>
      <c r="BUE1872" s="84"/>
      <c r="BUF1872" s="84"/>
      <c r="BUG1872" s="84"/>
      <c r="BUH1872" s="84"/>
      <c r="BUI1872" s="84"/>
      <c r="BUJ1872" s="84"/>
      <c r="BUK1872" s="84"/>
      <c r="BUL1872" s="84"/>
      <c r="BUM1872" s="84"/>
      <c r="BUN1872" s="84"/>
      <c r="BUO1872" s="84"/>
      <c r="BUP1872" s="84"/>
      <c r="BUQ1872" s="84"/>
      <c r="BUR1872" s="84"/>
      <c r="BUS1872" s="84"/>
      <c r="BUT1872" s="84"/>
      <c r="BUU1872" s="84"/>
      <c r="BUV1872" s="84"/>
      <c r="BUW1872" s="84"/>
      <c r="BUX1872" s="84"/>
      <c r="BUY1872" s="84"/>
      <c r="BUZ1872" s="84"/>
      <c r="BVA1872" s="84"/>
      <c r="BVB1872" s="84"/>
      <c r="BVC1872" s="84"/>
      <c r="BVD1872" s="84"/>
      <c r="BVE1872" s="84"/>
      <c r="BVF1872" s="84"/>
      <c r="BVG1872" s="84"/>
      <c r="BVH1872" s="84"/>
      <c r="BVI1872" s="84"/>
      <c r="BVJ1872" s="84"/>
      <c r="BVK1872" s="84"/>
      <c r="BVL1872" s="84"/>
      <c r="BVM1872" s="84"/>
      <c r="BVN1872" s="84"/>
      <c r="BVO1872" s="84"/>
      <c r="BVP1872" s="84"/>
      <c r="BVQ1872" s="84"/>
      <c r="BVR1872" s="84"/>
      <c r="BVS1872" s="84"/>
      <c r="BVT1872" s="84"/>
      <c r="BVU1872" s="84"/>
      <c r="BVV1872" s="84"/>
      <c r="BVW1872" s="84"/>
      <c r="BVX1872" s="84"/>
      <c r="BVY1872" s="84"/>
      <c r="BVZ1872" s="84"/>
      <c r="BWA1872" s="84"/>
      <c r="BWB1872" s="84"/>
      <c r="BWC1872" s="84"/>
      <c r="BWD1872" s="84"/>
      <c r="BWE1872" s="84"/>
      <c r="BWF1872" s="84"/>
      <c r="BWG1872" s="84"/>
      <c r="BWH1872" s="84"/>
      <c r="BWI1872" s="84"/>
      <c r="BWJ1872" s="84"/>
      <c r="BWK1872" s="84"/>
      <c r="BWL1872" s="84"/>
      <c r="BWM1872" s="84"/>
      <c r="BWN1872" s="84"/>
      <c r="BWO1872" s="84"/>
      <c r="BWP1872" s="84"/>
      <c r="BWQ1872" s="84"/>
      <c r="BWR1872" s="84"/>
      <c r="BWS1872" s="84"/>
      <c r="BWT1872" s="84"/>
      <c r="BWU1872" s="84"/>
      <c r="BWV1872" s="84"/>
      <c r="BWW1872" s="84"/>
      <c r="BWX1872" s="84"/>
      <c r="BWY1872" s="84"/>
      <c r="BWZ1872" s="84"/>
      <c r="BXA1872" s="84"/>
      <c r="BXB1872" s="84"/>
      <c r="BXC1872" s="84"/>
      <c r="BXD1872" s="84"/>
      <c r="BXE1872" s="84"/>
      <c r="BXF1872" s="84"/>
      <c r="BXG1872" s="84"/>
      <c r="BXH1872" s="84"/>
      <c r="BXI1872" s="84"/>
      <c r="BXJ1872" s="84"/>
      <c r="BXK1872" s="84"/>
      <c r="BXL1872" s="84"/>
      <c r="BXM1872" s="84"/>
      <c r="BXN1872" s="84"/>
      <c r="BXO1872" s="84"/>
      <c r="BXP1872" s="84"/>
      <c r="BXQ1872" s="84"/>
      <c r="BXR1872" s="84"/>
      <c r="BXS1872" s="84"/>
      <c r="BXT1872" s="84"/>
      <c r="BXU1872" s="84"/>
      <c r="BXV1872" s="84"/>
      <c r="BXW1872" s="84"/>
      <c r="BXX1872" s="84"/>
      <c r="BXY1872" s="84"/>
      <c r="BXZ1872" s="84"/>
      <c r="BYA1872" s="84"/>
      <c r="BYB1872" s="84"/>
      <c r="BYC1872" s="84"/>
      <c r="BYD1872" s="84"/>
      <c r="BYE1872" s="84"/>
      <c r="BYF1872" s="84"/>
      <c r="BYG1872" s="84"/>
      <c r="BYH1872" s="84"/>
      <c r="BYI1872" s="84"/>
      <c r="BYJ1872" s="84"/>
      <c r="BYK1872" s="84"/>
      <c r="BYL1872" s="84"/>
      <c r="BYM1872" s="84"/>
      <c r="BYN1872" s="84"/>
      <c r="BYO1872" s="84"/>
      <c r="BYP1872" s="84"/>
      <c r="BYQ1872" s="84"/>
      <c r="BYR1872" s="84"/>
      <c r="BYS1872" s="84"/>
      <c r="BYT1872" s="84"/>
      <c r="BYU1872" s="84"/>
      <c r="BYV1872" s="84"/>
      <c r="BYW1872" s="84"/>
      <c r="BYX1872" s="84"/>
      <c r="BYY1872" s="84"/>
      <c r="BYZ1872" s="84"/>
      <c r="BZA1872" s="84"/>
      <c r="BZB1872" s="84"/>
      <c r="BZC1872" s="84"/>
      <c r="BZD1872" s="84"/>
      <c r="BZE1872" s="84"/>
      <c r="BZF1872" s="84"/>
      <c r="BZG1872" s="84"/>
      <c r="BZH1872" s="84"/>
      <c r="BZI1872" s="84"/>
      <c r="BZJ1872" s="84"/>
      <c r="BZK1872" s="84"/>
      <c r="BZL1872" s="84"/>
      <c r="BZM1872" s="84"/>
      <c r="BZN1872" s="84"/>
      <c r="BZO1872" s="84"/>
      <c r="BZP1872" s="84"/>
      <c r="BZQ1872" s="84"/>
      <c r="BZR1872" s="84"/>
      <c r="BZS1872" s="84"/>
      <c r="BZT1872" s="84"/>
      <c r="BZU1872" s="84"/>
      <c r="BZV1872" s="84"/>
      <c r="BZW1872" s="84"/>
      <c r="BZX1872" s="84"/>
      <c r="BZY1872" s="84"/>
      <c r="BZZ1872" s="84"/>
      <c r="CAA1872" s="84"/>
      <c r="CAB1872" s="84"/>
      <c r="CAC1872" s="84"/>
      <c r="CAD1872" s="84"/>
      <c r="CAE1872" s="84"/>
      <c r="CAF1872" s="84"/>
      <c r="CAG1872" s="84"/>
      <c r="CAH1872" s="84"/>
      <c r="CAI1872" s="84"/>
      <c r="CAJ1872" s="84"/>
      <c r="CAK1872" s="84"/>
      <c r="CAL1872" s="84"/>
      <c r="CAM1872" s="84"/>
      <c r="CAN1872" s="84"/>
      <c r="CAO1872" s="84"/>
      <c r="CAP1872" s="84"/>
      <c r="CAQ1872" s="84"/>
      <c r="CAR1872" s="84"/>
      <c r="CAS1872" s="84"/>
      <c r="CAT1872" s="84"/>
      <c r="CAU1872" s="84"/>
      <c r="CAV1872" s="84"/>
      <c r="CAW1872" s="84"/>
      <c r="CAX1872" s="84"/>
      <c r="CAY1872" s="84"/>
      <c r="CAZ1872" s="84"/>
      <c r="CBA1872" s="84"/>
      <c r="CBB1872" s="84"/>
      <c r="CBC1872" s="84"/>
      <c r="CBD1872" s="84"/>
      <c r="CBE1872" s="84"/>
      <c r="CBF1872" s="84"/>
      <c r="CBG1872" s="84"/>
      <c r="CBH1872" s="84"/>
      <c r="CBI1872" s="84"/>
      <c r="CBJ1872" s="84"/>
      <c r="CBK1872" s="84"/>
      <c r="CBL1872" s="84"/>
      <c r="CBM1872" s="84"/>
      <c r="CBN1872" s="84"/>
      <c r="CBO1872" s="84"/>
      <c r="CBP1872" s="84"/>
      <c r="CBQ1872" s="84"/>
      <c r="CBR1872" s="84"/>
      <c r="CBS1872" s="84"/>
      <c r="CBT1872" s="84"/>
      <c r="CBU1872" s="84"/>
      <c r="CBV1872" s="84"/>
      <c r="CBW1872" s="84"/>
      <c r="CBX1872" s="84"/>
      <c r="CBY1872" s="84"/>
      <c r="CBZ1872" s="84"/>
      <c r="CCA1872" s="84"/>
      <c r="CCB1872" s="84"/>
      <c r="CCC1872" s="84"/>
      <c r="CCD1872" s="84"/>
      <c r="CCE1872" s="84"/>
      <c r="CCF1872" s="84"/>
      <c r="CCG1872" s="84"/>
      <c r="CCH1872" s="84"/>
      <c r="CCI1872" s="84"/>
      <c r="CCJ1872" s="84"/>
      <c r="CCK1872" s="84"/>
      <c r="CCL1872" s="84"/>
      <c r="CCM1872" s="84"/>
      <c r="CCN1872" s="84"/>
      <c r="CCO1872" s="84"/>
      <c r="CCP1872" s="84"/>
      <c r="CCQ1872" s="84"/>
      <c r="CCR1872" s="84"/>
      <c r="CCS1872" s="84"/>
      <c r="CCT1872" s="84"/>
      <c r="CCU1872" s="84"/>
      <c r="CCV1872" s="84"/>
      <c r="CCW1872" s="84"/>
      <c r="CCX1872" s="84"/>
      <c r="CCY1872" s="84"/>
      <c r="CCZ1872" s="84"/>
      <c r="CDA1872" s="84"/>
      <c r="CDB1872" s="84"/>
      <c r="CDC1872" s="84"/>
      <c r="CDD1872" s="84"/>
      <c r="CDE1872" s="84"/>
      <c r="CDF1872" s="84"/>
      <c r="CDG1872" s="84"/>
      <c r="CDH1872" s="84"/>
      <c r="CDI1872" s="84"/>
      <c r="CDJ1872" s="84"/>
      <c r="CDK1872" s="84"/>
      <c r="CDL1872" s="84"/>
      <c r="CDM1872" s="84"/>
      <c r="CDN1872" s="84"/>
      <c r="CDO1872" s="84"/>
      <c r="CDP1872" s="84"/>
      <c r="CDQ1872" s="84"/>
      <c r="CDR1872" s="84"/>
      <c r="CDS1872" s="84"/>
      <c r="CDT1872" s="84"/>
      <c r="CDU1872" s="84"/>
      <c r="CDV1872" s="84"/>
      <c r="CDW1872" s="84"/>
      <c r="CDX1872" s="84"/>
      <c r="CDY1872" s="84"/>
      <c r="CDZ1872" s="84"/>
      <c r="CEA1872" s="84"/>
      <c r="CEB1872" s="84"/>
      <c r="CEC1872" s="84"/>
      <c r="CED1872" s="84"/>
      <c r="CEE1872" s="84"/>
      <c r="CEF1872" s="84"/>
      <c r="CEG1872" s="84"/>
      <c r="CEH1872" s="84"/>
      <c r="CEI1872" s="84"/>
      <c r="CEJ1872" s="84"/>
      <c r="CEK1872" s="84"/>
      <c r="CEL1872" s="84"/>
      <c r="CEM1872" s="84"/>
      <c r="CEN1872" s="84"/>
      <c r="CEO1872" s="84"/>
      <c r="CEP1872" s="84"/>
      <c r="CEQ1872" s="84"/>
      <c r="CER1872" s="84"/>
      <c r="CES1872" s="84"/>
      <c r="CET1872" s="84"/>
      <c r="CEU1872" s="84"/>
      <c r="CEV1872" s="84"/>
      <c r="CEW1872" s="84"/>
      <c r="CEX1872" s="84"/>
      <c r="CEY1872" s="84"/>
      <c r="CEZ1872" s="84"/>
      <c r="CFA1872" s="84"/>
      <c r="CFB1872" s="84"/>
      <c r="CFC1872" s="84"/>
      <c r="CFD1872" s="84"/>
      <c r="CFE1872" s="84"/>
      <c r="CFF1872" s="84"/>
      <c r="CFG1872" s="84"/>
      <c r="CFH1872" s="84"/>
      <c r="CFI1872" s="84"/>
      <c r="CFJ1872" s="84"/>
      <c r="CFK1872" s="84"/>
      <c r="CFL1872" s="84"/>
      <c r="CFM1872" s="84"/>
      <c r="CFN1872" s="84"/>
      <c r="CFO1872" s="84"/>
      <c r="CFP1872" s="84"/>
      <c r="CFQ1872" s="84"/>
      <c r="CFR1872" s="84"/>
      <c r="CFS1872" s="84"/>
      <c r="CFT1872" s="84"/>
      <c r="CFU1872" s="84"/>
      <c r="CFV1872" s="84"/>
      <c r="CFW1872" s="84"/>
      <c r="CFX1872" s="84"/>
      <c r="CFY1872" s="84"/>
      <c r="CFZ1872" s="84"/>
      <c r="CGA1872" s="84"/>
      <c r="CGB1872" s="84"/>
      <c r="CGC1872" s="84"/>
      <c r="CGD1872" s="84"/>
      <c r="CGE1872" s="84"/>
      <c r="CGF1872" s="84"/>
      <c r="CGG1872" s="84"/>
      <c r="CGH1872" s="84"/>
      <c r="CGI1872" s="84"/>
      <c r="CGJ1872" s="84"/>
      <c r="CGK1872" s="84"/>
      <c r="CGL1872" s="84"/>
      <c r="CGM1872" s="84"/>
      <c r="CGN1872" s="84"/>
      <c r="CGO1872" s="84"/>
      <c r="CGP1872" s="84"/>
      <c r="CGQ1872" s="84"/>
      <c r="CGR1872" s="84"/>
      <c r="CGS1872" s="84"/>
      <c r="CGT1872" s="84"/>
      <c r="CGU1872" s="84"/>
      <c r="CGV1872" s="84"/>
      <c r="CGW1872" s="84"/>
      <c r="CGX1872" s="84"/>
      <c r="CGY1872" s="84"/>
      <c r="CGZ1872" s="84"/>
      <c r="CHA1872" s="84"/>
      <c r="CHB1872" s="84"/>
      <c r="CHC1872" s="84"/>
      <c r="CHD1872" s="84"/>
      <c r="CHE1872" s="84"/>
      <c r="CHF1872" s="84"/>
      <c r="CHG1872" s="84"/>
      <c r="CHH1872" s="84"/>
      <c r="CHI1872" s="84"/>
      <c r="CHJ1872" s="84"/>
      <c r="CHK1872" s="84"/>
      <c r="CHL1872" s="84"/>
      <c r="CHM1872" s="84"/>
      <c r="CHN1872" s="84"/>
      <c r="CHO1872" s="84"/>
      <c r="CHP1872" s="84"/>
      <c r="CHQ1872" s="84"/>
      <c r="CHR1872" s="84"/>
      <c r="CHS1872" s="84"/>
      <c r="CHT1872" s="84"/>
      <c r="CHU1872" s="84"/>
      <c r="CHV1872" s="84"/>
      <c r="CHW1872" s="84"/>
      <c r="CHX1872" s="84"/>
      <c r="CHY1872" s="84"/>
      <c r="CHZ1872" s="84"/>
      <c r="CIA1872" s="84"/>
      <c r="CIB1872" s="84"/>
      <c r="CIC1872" s="84"/>
      <c r="CID1872" s="84"/>
      <c r="CIE1872" s="84"/>
      <c r="CIF1872" s="84"/>
      <c r="CIG1872" s="84"/>
      <c r="CIH1872" s="84"/>
      <c r="CII1872" s="84"/>
      <c r="CIJ1872" s="84"/>
      <c r="CIK1872" s="84"/>
      <c r="CIL1872" s="84"/>
      <c r="CIM1872" s="84"/>
      <c r="CIN1872" s="84"/>
      <c r="CIO1872" s="84"/>
      <c r="CIP1872" s="84"/>
      <c r="CIQ1872" s="84"/>
      <c r="CIR1872" s="84"/>
      <c r="CIS1872" s="84"/>
      <c r="CIT1872" s="84"/>
      <c r="CIU1872" s="84"/>
      <c r="CIV1872" s="84"/>
      <c r="CIW1872" s="84"/>
      <c r="CIX1872" s="84"/>
      <c r="CIY1872" s="84"/>
      <c r="CIZ1872" s="84"/>
      <c r="CJA1872" s="84"/>
      <c r="CJB1872" s="84"/>
      <c r="CJC1872" s="84"/>
      <c r="CJD1872" s="84"/>
      <c r="CJE1872" s="84"/>
      <c r="CJF1872" s="84"/>
      <c r="CJG1872" s="84"/>
      <c r="CJH1872" s="84"/>
      <c r="CJI1872" s="84"/>
      <c r="CJJ1872" s="84"/>
      <c r="CJK1872" s="84"/>
      <c r="CJL1872" s="84"/>
      <c r="CJM1872" s="84"/>
      <c r="CJN1872" s="84"/>
      <c r="CJO1872" s="84"/>
      <c r="CJP1872" s="84"/>
      <c r="CJQ1872" s="84"/>
      <c r="CJR1872" s="84"/>
      <c r="CJS1872" s="84"/>
      <c r="CJT1872" s="84"/>
      <c r="CJU1872" s="84"/>
      <c r="CJV1872" s="84"/>
      <c r="CJW1872" s="84"/>
      <c r="CJX1872" s="84"/>
      <c r="CJY1872" s="84"/>
      <c r="CJZ1872" s="84"/>
      <c r="CKA1872" s="84"/>
      <c r="CKB1872" s="84"/>
      <c r="CKC1872" s="84"/>
      <c r="CKD1872" s="84"/>
      <c r="CKE1872" s="84"/>
      <c r="CKF1872" s="84"/>
      <c r="CKG1872" s="84"/>
      <c r="CKH1872" s="84"/>
      <c r="CKI1872" s="84"/>
      <c r="CKJ1872" s="84"/>
      <c r="CKK1872" s="84"/>
      <c r="CKL1872" s="84"/>
      <c r="CKM1872" s="84"/>
      <c r="CKN1872" s="84"/>
      <c r="CKO1872" s="84"/>
      <c r="CKP1872" s="84"/>
      <c r="CKQ1872" s="84"/>
      <c r="CKR1872" s="84"/>
      <c r="CKS1872" s="84"/>
      <c r="CKT1872" s="84"/>
      <c r="CKU1872" s="84"/>
      <c r="CKV1872" s="84"/>
      <c r="CKW1872" s="84"/>
      <c r="CKX1872" s="84"/>
      <c r="CKY1872" s="84"/>
      <c r="CKZ1872" s="84"/>
      <c r="CLA1872" s="84"/>
      <c r="CLB1872" s="84"/>
      <c r="CLC1872" s="84"/>
      <c r="CLD1872" s="84"/>
      <c r="CLE1872" s="84"/>
      <c r="CLF1872" s="84"/>
      <c r="CLG1872" s="84"/>
      <c r="CLH1872" s="84"/>
      <c r="CLI1872" s="84"/>
      <c r="CLJ1872" s="84"/>
      <c r="CLK1872" s="84"/>
      <c r="CLL1872" s="84"/>
      <c r="CLM1872" s="84"/>
      <c r="CLN1872" s="84"/>
      <c r="CLO1872" s="84"/>
      <c r="CLP1872" s="84"/>
      <c r="CLQ1872" s="84"/>
      <c r="CLR1872" s="84"/>
      <c r="CLS1872" s="84"/>
      <c r="CLT1872" s="84"/>
      <c r="CLU1872" s="84"/>
      <c r="CLV1872" s="84"/>
      <c r="CLW1872" s="84"/>
      <c r="CLX1872" s="84"/>
      <c r="CLY1872" s="84"/>
      <c r="CLZ1872" s="84"/>
      <c r="CMA1872" s="84"/>
      <c r="CMB1872" s="84"/>
      <c r="CMC1872" s="84"/>
      <c r="CMD1872" s="84"/>
      <c r="CME1872" s="84"/>
      <c r="CMF1872" s="84"/>
      <c r="CMG1872" s="84"/>
      <c r="CMH1872" s="84"/>
      <c r="CMI1872" s="84"/>
      <c r="CMJ1872" s="84"/>
      <c r="CMK1872" s="84"/>
      <c r="CML1872" s="84"/>
      <c r="CMM1872" s="84"/>
      <c r="CMN1872" s="84"/>
      <c r="CMO1872" s="84"/>
      <c r="CMP1872" s="84"/>
      <c r="CMQ1872" s="84"/>
      <c r="CMR1872" s="84"/>
      <c r="CMS1872" s="84"/>
      <c r="CMT1872" s="84"/>
      <c r="CMU1872" s="84"/>
      <c r="CMV1872" s="84"/>
      <c r="CMW1872" s="84"/>
      <c r="CMX1872" s="84"/>
      <c r="CMY1872" s="84"/>
      <c r="CMZ1872" s="84"/>
      <c r="CNA1872" s="84"/>
      <c r="CNB1872" s="84"/>
      <c r="CNC1872" s="84"/>
      <c r="CND1872" s="84"/>
      <c r="CNE1872" s="84"/>
      <c r="CNF1872" s="84"/>
      <c r="CNG1872" s="84"/>
      <c r="CNH1872" s="84"/>
      <c r="CNI1872" s="84"/>
      <c r="CNJ1872" s="84"/>
      <c r="CNK1872" s="84"/>
      <c r="CNL1872" s="84"/>
      <c r="CNM1872" s="84"/>
      <c r="CNN1872" s="84"/>
      <c r="CNO1872" s="84"/>
      <c r="CNP1872" s="84"/>
      <c r="CNQ1872" s="84"/>
      <c r="CNR1872" s="84"/>
      <c r="CNS1872" s="84"/>
      <c r="CNT1872" s="84"/>
      <c r="CNU1872" s="84"/>
      <c r="CNV1872" s="84"/>
      <c r="CNW1872" s="84"/>
      <c r="CNX1872" s="84"/>
      <c r="CNY1872" s="84"/>
      <c r="CNZ1872" s="84"/>
      <c r="COA1872" s="84"/>
      <c r="COB1872" s="84"/>
      <c r="COC1872" s="84"/>
      <c r="COD1872" s="84"/>
      <c r="COE1872" s="84"/>
      <c r="COF1872" s="84"/>
      <c r="COG1872" s="84"/>
      <c r="COH1872" s="84"/>
      <c r="COI1872" s="84"/>
      <c r="COJ1872" s="84"/>
      <c r="COK1872" s="84"/>
      <c r="COL1872" s="84"/>
      <c r="COM1872" s="84"/>
      <c r="CON1872" s="84"/>
      <c r="COO1872" s="84"/>
      <c r="COP1872" s="84"/>
      <c r="COQ1872" s="84"/>
      <c r="COR1872" s="84"/>
      <c r="COS1872" s="84"/>
      <c r="COT1872" s="84"/>
      <c r="COU1872" s="84"/>
      <c r="COV1872" s="84"/>
      <c r="COW1872" s="84"/>
      <c r="COX1872" s="84"/>
      <c r="COY1872" s="84"/>
      <c r="COZ1872" s="84"/>
      <c r="CPA1872" s="84"/>
      <c r="CPB1872" s="84"/>
      <c r="CPC1872" s="84"/>
      <c r="CPD1872" s="84"/>
      <c r="CPE1872" s="84"/>
      <c r="CPF1872" s="84"/>
      <c r="CPG1872" s="84"/>
      <c r="CPH1872" s="84"/>
      <c r="CPI1872" s="84"/>
      <c r="CPJ1872" s="84"/>
      <c r="CPK1872" s="84"/>
      <c r="CPL1872" s="84"/>
      <c r="CPM1872" s="84"/>
      <c r="CPN1872" s="84"/>
      <c r="CPO1872" s="84"/>
      <c r="CPP1872" s="84"/>
      <c r="CPQ1872" s="84"/>
      <c r="CPR1872" s="84"/>
      <c r="CPS1872" s="84"/>
      <c r="CPT1872" s="84"/>
      <c r="CPU1872" s="84"/>
      <c r="CPV1872" s="84"/>
      <c r="CPW1872" s="84"/>
      <c r="CPX1872" s="84"/>
      <c r="CPY1872" s="84"/>
      <c r="CPZ1872" s="84"/>
      <c r="CQA1872" s="84"/>
      <c r="CQB1872" s="84"/>
      <c r="CQC1872" s="84"/>
      <c r="CQD1872" s="84"/>
      <c r="CQE1872" s="84"/>
      <c r="CQF1872" s="84"/>
      <c r="CQG1872" s="84"/>
      <c r="CQH1872" s="84"/>
      <c r="CQI1872" s="84"/>
      <c r="CQJ1872" s="84"/>
      <c r="CQK1872" s="84"/>
      <c r="CQL1872" s="84"/>
      <c r="CQM1872" s="84"/>
      <c r="CQN1872" s="84"/>
      <c r="CQO1872" s="84"/>
      <c r="CQP1872" s="84"/>
      <c r="CQQ1872" s="84"/>
      <c r="CQR1872" s="84"/>
      <c r="CQS1872" s="84"/>
      <c r="CQT1872" s="84"/>
      <c r="CQU1872" s="84"/>
      <c r="CQV1872" s="84"/>
      <c r="CQW1872" s="84"/>
      <c r="CQX1872" s="84"/>
      <c r="CQY1872" s="84"/>
      <c r="CQZ1872" s="84"/>
      <c r="CRA1872" s="84"/>
      <c r="CRB1872" s="84"/>
      <c r="CRC1872" s="84"/>
      <c r="CRD1872" s="84"/>
      <c r="CRE1872" s="84"/>
      <c r="CRF1872" s="84"/>
      <c r="CRG1872" s="84"/>
      <c r="CRH1872" s="84"/>
      <c r="CRI1872" s="84"/>
      <c r="CRJ1872" s="84"/>
      <c r="CRK1872" s="84"/>
      <c r="CRL1872" s="84"/>
      <c r="CRM1872" s="84"/>
      <c r="CRN1872" s="84"/>
      <c r="CRO1872" s="84"/>
      <c r="CRP1872" s="84"/>
      <c r="CRQ1872" s="84"/>
      <c r="CRR1872" s="84"/>
      <c r="CRS1872" s="84"/>
      <c r="CRT1872" s="84"/>
      <c r="CRU1872" s="84"/>
      <c r="CRV1872" s="84"/>
      <c r="CRW1872" s="84"/>
      <c r="CRX1872" s="84"/>
      <c r="CRY1872" s="84"/>
      <c r="CRZ1872" s="84"/>
      <c r="CSA1872" s="84"/>
      <c r="CSB1872" s="84"/>
      <c r="CSC1872" s="84"/>
      <c r="CSD1872" s="84"/>
      <c r="CSE1872" s="84"/>
      <c r="CSF1872" s="84"/>
      <c r="CSG1872" s="84"/>
      <c r="CSH1872" s="84"/>
      <c r="CSI1872" s="84"/>
      <c r="CSJ1872" s="84"/>
      <c r="CSK1872" s="84"/>
      <c r="CSL1872" s="84"/>
      <c r="CSM1872" s="84"/>
      <c r="CSN1872" s="84"/>
      <c r="CSO1872" s="84"/>
      <c r="CSP1872" s="84"/>
      <c r="CSQ1872" s="84"/>
      <c r="CSR1872" s="84"/>
      <c r="CSS1872" s="84"/>
      <c r="CST1872" s="84"/>
      <c r="CSU1872" s="84"/>
      <c r="CSV1872" s="84"/>
      <c r="CSW1872" s="84"/>
      <c r="CSX1872" s="84"/>
      <c r="CSY1872" s="84"/>
      <c r="CSZ1872" s="84"/>
      <c r="CTA1872" s="84"/>
      <c r="CTB1872" s="84"/>
      <c r="CTC1872" s="84"/>
      <c r="CTD1872" s="84"/>
      <c r="CTE1872" s="84"/>
      <c r="CTF1872" s="84"/>
      <c r="CTG1872" s="84"/>
      <c r="CTH1872" s="84"/>
      <c r="CTI1872" s="84"/>
      <c r="CTJ1872" s="84"/>
      <c r="CTK1872" s="84"/>
      <c r="CTL1872" s="84"/>
      <c r="CTM1872" s="84"/>
      <c r="CTN1872" s="84"/>
      <c r="CTO1872" s="84"/>
      <c r="CTP1872" s="84"/>
      <c r="CTQ1872" s="84"/>
      <c r="CTR1872" s="84"/>
      <c r="CTS1872" s="84"/>
      <c r="CTT1872" s="84"/>
      <c r="CTU1872" s="84"/>
      <c r="CTV1872" s="84"/>
      <c r="CTW1872" s="84"/>
      <c r="CTX1872" s="84"/>
      <c r="CTY1872" s="84"/>
      <c r="CTZ1872" s="84"/>
      <c r="CUA1872" s="84"/>
      <c r="CUB1872" s="84"/>
      <c r="CUC1872" s="84"/>
      <c r="CUD1872" s="84"/>
      <c r="CUE1872" s="84"/>
      <c r="CUF1872" s="84"/>
      <c r="CUG1872" s="84"/>
      <c r="CUH1872" s="84"/>
      <c r="CUI1872" s="84"/>
      <c r="CUJ1872" s="84"/>
      <c r="CUK1872" s="84"/>
      <c r="CUL1872" s="84"/>
      <c r="CUM1872" s="84"/>
      <c r="CUN1872" s="84"/>
      <c r="CUO1872" s="84"/>
      <c r="CUP1872" s="84"/>
      <c r="CUQ1872" s="84"/>
      <c r="CUR1872" s="84"/>
      <c r="CUS1872" s="84"/>
      <c r="CUT1872" s="84"/>
      <c r="CUU1872" s="84"/>
      <c r="CUV1872" s="84"/>
      <c r="CUW1872" s="84"/>
      <c r="CUX1872" s="84"/>
      <c r="CUY1872" s="84"/>
      <c r="CUZ1872" s="84"/>
      <c r="CVA1872" s="84"/>
      <c r="CVB1872" s="84"/>
      <c r="CVC1872" s="84"/>
      <c r="CVD1872" s="84"/>
      <c r="CVE1872" s="84"/>
      <c r="CVF1872" s="84"/>
      <c r="CVG1872" s="84"/>
      <c r="CVH1872" s="84"/>
      <c r="CVI1872" s="84"/>
      <c r="CVJ1872" s="84"/>
      <c r="CVK1872" s="84"/>
      <c r="CVL1872" s="84"/>
      <c r="CVM1872" s="84"/>
      <c r="CVN1872" s="84"/>
      <c r="CVO1872" s="84"/>
      <c r="CVP1872" s="84"/>
      <c r="CVQ1872" s="84"/>
      <c r="CVR1872" s="84"/>
      <c r="CVS1872" s="84"/>
      <c r="CVT1872" s="84"/>
      <c r="CVU1872" s="84"/>
      <c r="CVV1872" s="84"/>
      <c r="CVW1872" s="84"/>
      <c r="CVX1872" s="84"/>
      <c r="CVY1872" s="84"/>
      <c r="CVZ1872" s="84"/>
      <c r="CWA1872" s="84"/>
      <c r="CWB1872" s="84"/>
      <c r="CWC1872" s="84"/>
      <c r="CWD1872" s="84"/>
      <c r="CWE1872" s="84"/>
      <c r="CWF1872" s="84"/>
      <c r="CWG1872" s="84"/>
      <c r="CWH1872" s="84"/>
      <c r="CWI1872" s="84"/>
      <c r="CWJ1872" s="84"/>
      <c r="CWK1872" s="84"/>
      <c r="CWL1872" s="84"/>
      <c r="CWM1872" s="84"/>
      <c r="CWN1872" s="84"/>
      <c r="CWO1872" s="84"/>
      <c r="CWP1872" s="84"/>
      <c r="CWQ1872" s="84"/>
      <c r="CWR1872" s="84"/>
      <c r="CWS1872" s="84"/>
      <c r="CWT1872" s="84"/>
      <c r="CWU1872" s="84"/>
      <c r="CWV1872" s="84"/>
      <c r="CWW1872" s="84"/>
      <c r="CWX1872" s="84"/>
      <c r="CWY1872" s="84"/>
      <c r="CWZ1872" s="84"/>
      <c r="CXA1872" s="84"/>
      <c r="CXB1872" s="84"/>
      <c r="CXC1872" s="84"/>
      <c r="CXD1872" s="84"/>
      <c r="CXE1872" s="84"/>
      <c r="CXF1872" s="84"/>
      <c r="CXG1872" s="84"/>
      <c r="CXH1872" s="84"/>
      <c r="CXI1872" s="84"/>
      <c r="CXJ1872" s="84"/>
      <c r="CXK1872" s="84"/>
      <c r="CXL1872" s="84"/>
      <c r="CXM1872" s="84"/>
      <c r="CXN1872" s="84"/>
      <c r="CXO1872" s="84"/>
      <c r="CXP1872" s="84"/>
      <c r="CXQ1872" s="84"/>
      <c r="CXR1872" s="84"/>
      <c r="CXS1872" s="84"/>
      <c r="CXT1872" s="84"/>
      <c r="CXU1872" s="84"/>
      <c r="CXV1872" s="84"/>
      <c r="CXW1872" s="84"/>
      <c r="CXX1872" s="84"/>
      <c r="CXY1872" s="84"/>
      <c r="CXZ1872" s="84"/>
      <c r="CYA1872" s="84"/>
      <c r="CYB1872" s="84"/>
      <c r="CYC1872" s="84"/>
      <c r="CYD1872" s="84"/>
      <c r="CYE1872" s="84"/>
      <c r="CYF1872" s="84"/>
      <c r="CYG1872" s="84"/>
      <c r="CYH1872" s="84"/>
      <c r="CYI1872" s="84"/>
      <c r="CYJ1872" s="84"/>
      <c r="CYK1872" s="84"/>
      <c r="CYL1872" s="84"/>
      <c r="CYM1872" s="84"/>
      <c r="CYN1872" s="84"/>
      <c r="CYO1872" s="84"/>
      <c r="CYP1872" s="84"/>
      <c r="CYQ1872" s="84"/>
      <c r="CYR1872" s="84"/>
      <c r="CYS1872" s="84"/>
      <c r="CYT1872" s="84"/>
      <c r="CYU1872" s="84"/>
      <c r="CYV1872" s="84"/>
      <c r="CYW1872" s="84"/>
      <c r="CYX1872" s="84"/>
      <c r="CYY1872" s="84"/>
      <c r="CYZ1872" s="84"/>
      <c r="CZA1872" s="84"/>
      <c r="CZB1872" s="84"/>
      <c r="CZC1872" s="84"/>
      <c r="CZD1872" s="84"/>
      <c r="CZE1872" s="84"/>
      <c r="CZF1872" s="84"/>
      <c r="CZG1872" s="84"/>
      <c r="CZH1872" s="84"/>
      <c r="CZI1872" s="84"/>
      <c r="CZJ1872" s="84"/>
      <c r="CZK1872" s="84"/>
      <c r="CZL1872" s="84"/>
      <c r="CZM1872" s="84"/>
      <c r="CZN1872" s="84"/>
      <c r="CZO1872" s="84"/>
      <c r="CZP1872" s="84"/>
      <c r="CZQ1872" s="84"/>
      <c r="CZR1872" s="84"/>
      <c r="CZS1872" s="84"/>
      <c r="CZT1872" s="84"/>
      <c r="CZU1872" s="84"/>
      <c r="CZV1872" s="84"/>
      <c r="CZW1872" s="84"/>
      <c r="CZX1872" s="84"/>
      <c r="CZY1872" s="84"/>
      <c r="CZZ1872" s="84"/>
      <c r="DAA1872" s="84"/>
      <c r="DAB1872" s="84"/>
      <c r="DAC1872" s="84"/>
      <c r="DAD1872" s="84"/>
      <c r="DAE1872" s="84"/>
      <c r="DAF1872" s="84"/>
      <c r="DAG1872" s="84"/>
      <c r="DAH1872" s="84"/>
      <c r="DAI1872" s="84"/>
      <c r="DAJ1872" s="84"/>
      <c r="DAK1872" s="84"/>
      <c r="DAL1872" s="84"/>
      <c r="DAM1872" s="84"/>
      <c r="DAN1872" s="84"/>
      <c r="DAO1872" s="84"/>
      <c r="DAP1872" s="84"/>
      <c r="DAQ1872" s="84"/>
      <c r="DAR1872" s="84"/>
      <c r="DAS1872" s="84"/>
      <c r="DAT1872" s="84"/>
      <c r="DAU1872" s="84"/>
      <c r="DAV1872" s="84"/>
      <c r="DAW1872" s="84"/>
      <c r="DAX1872" s="84"/>
      <c r="DAY1872" s="84"/>
      <c r="DAZ1872" s="84"/>
      <c r="DBA1872" s="84"/>
      <c r="DBB1872" s="84"/>
      <c r="DBC1872" s="84"/>
      <c r="DBD1872" s="84"/>
      <c r="DBE1872" s="84"/>
      <c r="DBF1872" s="84"/>
      <c r="DBG1872" s="84"/>
      <c r="DBH1872" s="84"/>
      <c r="DBI1872" s="84"/>
      <c r="DBJ1872" s="84"/>
      <c r="DBK1872" s="84"/>
      <c r="DBL1872" s="84"/>
      <c r="DBM1872" s="84"/>
      <c r="DBN1872" s="84"/>
      <c r="DBO1872" s="84"/>
      <c r="DBP1872" s="84"/>
      <c r="DBQ1872" s="84"/>
      <c r="DBR1872" s="84"/>
      <c r="DBS1872" s="84"/>
      <c r="DBT1872" s="84"/>
      <c r="DBU1872" s="84"/>
      <c r="DBV1872" s="84"/>
      <c r="DBW1872" s="84"/>
      <c r="DBX1872" s="84"/>
      <c r="DBY1872" s="84"/>
      <c r="DBZ1872" s="84"/>
      <c r="DCA1872" s="84"/>
      <c r="DCB1872" s="84"/>
      <c r="DCC1872" s="84"/>
      <c r="DCD1872" s="84"/>
      <c r="DCE1872" s="84"/>
      <c r="DCF1872" s="84"/>
      <c r="DCG1872" s="84"/>
      <c r="DCH1872" s="84"/>
      <c r="DCI1872" s="84"/>
      <c r="DCJ1872" s="84"/>
      <c r="DCK1872" s="84"/>
      <c r="DCL1872" s="84"/>
      <c r="DCM1872" s="84"/>
      <c r="DCN1872" s="84"/>
      <c r="DCO1872" s="84"/>
      <c r="DCP1872" s="84"/>
      <c r="DCQ1872" s="84"/>
      <c r="DCR1872" s="84"/>
      <c r="DCS1872" s="84"/>
      <c r="DCT1872" s="84"/>
      <c r="DCU1872" s="84"/>
      <c r="DCV1872" s="84"/>
      <c r="DCW1872" s="84"/>
      <c r="DCX1872" s="84"/>
      <c r="DCY1872" s="84"/>
      <c r="DCZ1872" s="84"/>
      <c r="DDA1872" s="84"/>
      <c r="DDB1872" s="84"/>
      <c r="DDC1872" s="84"/>
      <c r="DDD1872" s="84"/>
      <c r="DDE1872" s="84"/>
      <c r="DDF1872" s="84"/>
      <c r="DDG1872" s="84"/>
      <c r="DDH1872" s="84"/>
      <c r="DDI1872" s="84"/>
      <c r="DDJ1872" s="84"/>
      <c r="DDK1872" s="84"/>
      <c r="DDL1872" s="84"/>
      <c r="DDM1872" s="84"/>
      <c r="DDN1872" s="84"/>
      <c r="DDO1872" s="84"/>
      <c r="DDP1872" s="84"/>
      <c r="DDQ1872" s="84"/>
      <c r="DDR1872" s="84"/>
      <c r="DDS1872" s="84"/>
      <c r="DDT1872" s="84"/>
      <c r="DDU1872" s="84"/>
      <c r="DDV1872" s="84"/>
      <c r="DDW1872" s="84"/>
      <c r="DDX1872" s="84"/>
      <c r="DDY1872" s="84"/>
      <c r="DDZ1872" s="84"/>
      <c r="DEA1872" s="84"/>
      <c r="DEB1872" s="84"/>
      <c r="DEC1872" s="84"/>
      <c r="DED1872" s="84"/>
      <c r="DEE1872" s="84"/>
      <c r="DEF1872" s="84"/>
      <c r="DEG1872" s="84"/>
      <c r="DEH1872" s="84"/>
      <c r="DEI1872" s="84"/>
      <c r="DEJ1872" s="84"/>
      <c r="DEK1872" s="84"/>
      <c r="DEL1872" s="84"/>
      <c r="DEM1872" s="84"/>
      <c r="DEN1872" s="84"/>
      <c r="DEO1872" s="84"/>
      <c r="DEP1872" s="84"/>
      <c r="DEQ1872" s="84"/>
      <c r="DER1872" s="84"/>
      <c r="DES1872" s="84"/>
      <c r="DET1872" s="84"/>
      <c r="DEU1872" s="84"/>
      <c r="DEV1872" s="84"/>
      <c r="DEW1872" s="84"/>
      <c r="DEX1872" s="84"/>
      <c r="DEY1872" s="84"/>
      <c r="DEZ1872" s="84"/>
      <c r="DFA1872" s="84"/>
      <c r="DFB1872" s="84"/>
      <c r="DFC1872" s="84"/>
      <c r="DFD1872" s="84"/>
      <c r="DFE1872" s="84"/>
      <c r="DFF1872" s="84"/>
      <c r="DFG1872" s="84"/>
      <c r="DFH1872" s="84"/>
      <c r="DFI1872" s="84"/>
      <c r="DFJ1872" s="84"/>
      <c r="DFK1872" s="84"/>
      <c r="DFL1872" s="84"/>
      <c r="DFM1872" s="84"/>
      <c r="DFN1872" s="84"/>
      <c r="DFO1872" s="84"/>
      <c r="DFP1872" s="84"/>
      <c r="DFQ1872" s="84"/>
      <c r="DFR1872" s="84"/>
      <c r="DFS1872" s="84"/>
      <c r="DFT1872" s="84"/>
      <c r="DFU1872" s="84"/>
      <c r="DFV1872" s="84"/>
      <c r="DFW1872" s="84"/>
      <c r="DFX1872" s="84"/>
      <c r="DFY1872" s="84"/>
      <c r="DFZ1872" s="84"/>
      <c r="DGA1872" s="84"/>
      <c r="DGB1872" s="84"/>
      <c r="DGC1872" s="84"/>
      <c r="DGD1872" s="84"/>
      <c r="DGE1872" s="84"/>
      <c r="DGF1872" s="84"/>
      <c r="DGG1872" s="84"/>
      <c r="DGH1872" s="84"/>
      <c r="DGI1872" s="84"/>
      <c r="DGJ1872" s="84"/>
      <c r="DGK1872" s="84"/>
      <c r="DGL1872" s="84"/>
      <c r="DGM1872" s="84"/>
      <c r="DGN1872" s="84"/>
      <c r="DGO1872" s="84"/>
      <c r="DGP1872" s="84"/>
      <c r="DGQ1872" s="84"/>
      <c r="DGR1872" s="84"/>
      <c r="DGS1872" s="84"/>
      <c r="DGT1872" s="84"/>
      <c r="DGU1872" s="84"/>
      <c r="DGV1872" s="84"/>
      <c r="DGW1872" s="84"/>
      <c r="DGX1872" s="84"/>
      <c r="DGY1872" s="84"/>
      <c r="DGZ1872" s="84"/>
      <c r="DHA1872" s="84"/>
      <c r="DHB1872" s="84"/>
      <c r="DHC1872" s="84"/>
      <c r="DHD1872" s="84"/>
      <c r="DHE1872" s="84"/>
      <c r="DHF1872" s="84"/>
      <c r="DHG1872" s="84"/>
      <c r="DHH1872" s="84"/>
      <c r="DHI1872" s="84"/>
      <c r="DHJ1872" s="84"/>
      <c r="DHK1872" s="84"/>
      <c r="DHL1872" s="84"/>
      <c r="DHM1872" s="84"/>
      <c r="DHN1872" s="84"/>
      <c r="DHO1872" s="84"/>
      <c r="DHP1872" s="84"/>
      <c r="DHQ1872" s="84"/>
      <c r="DHR1872" s="84"/>
      <c r="DHS1872" s="84"/>
      <c r="DHT1872" s="84"/>
      <c r="DHU1872" s="84"/>
      <c r="DHV1872" s="84"/>
      <c r="DHW1872" s="84"/>
      <c r="DHX1872" s="84"/>
      <c r="DHY1872" s="84"/>
      <c r="DHZ1872" s="84"/>
      <c r="DIA1872" s="84"/>
      <c r="DIB1872" s="84"/>
      <c r="DIC1872" s="84"/>
      <c r="DID1872" s="84"/>
      <c r="DIE1872" s="84"/>
      <c r="DIF1872" s="84"/>
      <c r="DIG1872" s="84"/>
      <c r="DIH1872" s="84"/>
      <c r="DII1872" s="84"/>
      <c r="DIJ1872" s="84"/>
      <c r="DIK1872" s="84"/>
      <c r="DIL1872" s="84"/>
      <c r="DIM1872" s="84"/>
      <c r="DIN1872" s="84"/>
      <c r="DIO1872" s="84"/>
      <c r="DIP1872" s="84"/>
      <c r="DIQ1872" s="84"/>
      <c r="DIR1872" s="84"/>
      <c r="DIS1872" s="84"/>
      <c r="DIT1872" s="84"/>
      <c r="DIU1872" s="84"/>
      <c r="DIV1872" s="84"/>
      <c r="DIW1872" s="84"/>
      <c r="DIX1872" s="84"/>
      <c r="DIY1872" s="84"/>
      <c r="DIZ1872" s="84"/>
      <c r="DJA1872" s="84"/>
      <c r="DJB1872" s="84"/>
      <c r="DJC1872" s="84"/>
      <c r="DJD1872" s="84"/>
      <c r="DJE1872" s="84"/>
      <c r="DJF1872" s="84"/>
      <c r="DJG1872" s="84"/>
      <c r="DJH1872" s="84"/>
      <c r="DJI1872" s="84"/>
      <c r="DJJ1872" s="84"/>
      <c r="DJK1872" s="84"/>
      <c r="DJL1872" s="84"/>
      <c r="DJM1872" s="84"/>
      <c r="DJN1872" s="84"/>
      <c r="DJO1872" s="84"/>
      <c r="DJP1872" s="84"/>
      <c r="DJQ1872" s="84"/>
      <c r="DJR1872" s="84"/>
      <c r="DJS1872" s="84"/>
      <c r="DJT1872" s="84"/>
      <c r="DJU1872" s="84"/>
      <c r="DJV1872" s="84"/>
      <c r="DJW1872" s="84"/>
      <c r="DJX1872" s="84"/>
      <c r="DJY1872" s="84"/>
      <c r="DJZ1872" s="84"/>
      <c r="DKA1872" s="84"/>
      <c r="DKB1872" s="84"/>
      <c r="DKC1872" s="84"/>
      <c r="DKD1872" s="84"/>
      <c r="DKE1872" s="84"/>
      <c r="DKF1872" s="84"/>
      <c r="DKG1872" s="84"/>
      <c r="DKH1872" s="84"/>
      <c r="DKI1872" s="84"/>
      <c r="DKJ1872" s="84"/>
      <c r="DKK1872" s="84"/>
      <c r="DKL1872" s="84"/>
      <c r="DKM1872" s="84"/>
      <c r="DKN1872" s="84"/>
      <c r="DKO1872" s="84"/>
      <c r="DKP1872" s="84"/>
      <c r="DKQ1872" s="84"/>
      <c r="DKR1872" s="84"/>
      <c r="DKS1872" s="84"/>
      <c r="DKT1872" s="84"/>
      <c r="DKU1872" s="84"/>
      <c r="DKV1872" s="84"/>
      <c r="DKW1872" s="84"/>
      <c r="DKX1872" s="84"/>
      <c r="DKY1872" s="84"/>
      <c r="DKZ1872" s="84"/>
      <c r="DLA1872" s="84"/>
      <c r="DLB1872" s="84"/>
      <c r="DLC1872" s="84"/>
      <c r="DLD1872" s="84"/>
      <c r="DLE1872" s="84"/>
      <c r="DLF1872" s="84"/>
      <c r="DLG1872" s="84"/>
      <c r="DLH1872" s="84"/>
      <c r="DLI1872" s="84"/>
      <c r="DLJ1872" s="84"/>
      <c r="DLK1872" s="84"/>
      <c r="DLL1872" s="84"/>
      <c r="DLM1872" s="84"/>
      <c r="DLN1872" s="84"/>
      <c r="DLO1872" s="84"/>
      <c r="DLP1872" s="84"/>
      <c r="DLQ1872" s="84"/>
      <c r="DLR1872" s="84"/>
      <c r="DLS1872" s="84"/>
      <c r="DLT1872" s="84"/>
      <c r="DLU1872" s="84"/>
      <c r="DLV1872" s="84"/>
      <c r="DLW1872" s="84"/>
      <c r="DLX1872" s="84"/>
      <c r="DLY1872" s="84"/>
      <c r="DLZ1872" s="84"/>
      <c r="DMA1872" s="84"/>
      <c r="DMB1872" s="84"/>
      <c r="DMC1872" s="84"/>
      <c r="DMD1872" s="84"/>
      <c r="DME1872" s="84"/>
      <c r="DMF1872" s="84"/>
      <c r="DMG1872" s="84"/>
      <c r="DMH1872" s="84"/>
      <c r="DMI1872" s="84"/>
      <c r="DMJ1872" s="84"/>
      <c r="DMK1872" s="84"/>
      <c r="DML1872" s="84"/>
      <c r="DMM1872" s="84"/>
      <c r="DMN1872" s="84"/>
      <c r="DMO1872" s="84"/>
      <c r="DMP1872" s="84"/>
      <c r="DMQ1872" s="84"/>
      <c r="DMR1872" s="84"/>
      <c r="DMS1872" s="84"/>
      <c r="DMT1872" s="84"/>
      <c r="DMU1872" s="84"/>
      <c r="DMV1872" s="84"/>
      <c r="DMW1872" s="84"/>
      <c r="DMX1872" s="84"/>
      <c r="DMY1872" s="84"/>
      <c r="DMZ1872" s="84"/>
      <c r="DNA1872" s="84"/>
      <c r="DNB1872" s="84"/>
      <c r="DNC1872" s="84"/>
      <c r="DND1872" s="84"/>
      <c r="DNE1872" s="84"/>
      <c r="DNF1872" s="84"/>
      <c r="DNG1872" s="84"/>
      <c r="DNH1872" s="84"/>
      <c r="DNI1872" s="84"/>
      <c r="DNJ1872" s="84"/>
      <c r="DNK1872" s="84"/>
      <c r="DNL1872" s="84"/>
      <c r="DNM1872" s="84"/>
      <c r="DNN1872" s="84"/>
      <c r="DNO1872" s="84"/>
      <c r="DNP1872" s="84"/>
      <c r="DNQ1872" s="84"/>
      <c r="DNR1872" s="84"/>
      <c r="DNS1872" s="84"/>
      <c r="DNT1872" s="84"/>
      <c r="DNU1872" s="84"/>
      <c r="DNV1872" s="84"/>
      <c r="DNW1872" s="84"/>
      <c r="DNX1872" s="84"/>
      <c r="DNY1872" s="84"/>
      <c r="DNZ1872" s="84"/>
      <c r="DOA1872" s="84"/>
      <c r="DOB1872" s="84"/>
      <c r="DOC1872" s="84"/>
      <c r="DOD1872" s="84"/>
      <c r="DOE1872" s="84"/>
      <c r="DOF1872" s="84"/>
      <c r="DOG1872" s="84"/>
      <c r="DOH1872" s="84"/>
      <c r="DOI1872" s="84"/>
      <c r="DOJ1872" s="84"/>
      <c r="DOK1872" s="84"/>
      <c r="DOL1872" s="84"/>
      <c r="DOM1872" s="84"/>
      <c r="DON1872" s="84"/>
      <c r="DOO1872" s="84"/>
      <c r="DOP1872" s="84"/>
      <c r="DOQ1872" s="84"/>
      <c r="DOR1872" s="84"/>
      <c r="DOS1872" s="84"/>
      <c r="DOT1872" s="84"/>
      <c r="DOU1872" s="84"/>
      <c r="DOV1872" s="84"/>
      <c r="DOW1872" s="84"/>
      <c r="DOX1872" s="84"/>
      <c r="DOY1872" s="84"/>
      <c r="DOZ1872" s="84"/>
      <c r="DPA1872" s="84"/>
      <c r="DPB1872" s="84"/>
      <c r="DPC1872" s="84"/>
      <c r="DPD1872" s="84"/>
      <c r="DPE1872" s="84"/>
      <c r="DPF1872" s="84"/>
      <c r="DPG1872" s="84"/>
      <c r="DPH1872" s="84"/>
      <c r="DPI1872" s="84"/>
      <c r="DPJ1872" s="84"/>
      <c r="DPK1872" s="84"/>
      <c r="DPL1872" s="84"/>
      <c r="DPM1872" s="84"/>
      <c r="DPN1872" s="84"/>
      <c r="DPO1872" s="84"/>
      <c r="DPP1872" s="84"/>
      <c r="DPQ1872" s="84"/>
      <c r="DPR1872" s="84"/>
      <c r="DPS1872" s="84"/>
      <c r="DPT1872" s="84"/>
      <c r="DPU1872" s="84"/>
      <c r="DPV1872" s="84"/>
      <c r="DPW1872" s="84"/>
      <c r="DPX1872" s="84"/>
      <c r="DPY1872" s="84"/>
      <c r="DPZ1872" s="84"/>
      <c r="DQA1872" s="84"/>
      <c r="DQB1872" s="84"/>
      <c r="DQC1872" s="84"/>
      <c r="DQD1872" s="84"/>
      <c r="DQE1872" s="84"/>
      <c r="DQF1872" s="84"/>
      <c r="DQG1872" s="84"/>
      <c r="DQH1872" s="84"/>
      <c r="DQI1872" s="84"/>
      <c r="DQJ1872" s="84"/>
      <c r="DQK1872" s="84"/>
      <c r="DQL1872" s="84"/>
      <c r="DQM1872" s="84"/>
      <c r="DQN1872" s="84"/>
      <c r="DQO1872" s="84"/>
      <c r="DQP1872" s="84"/>
      <c r="DQQ1872" s="84"/>
      <c r="DQR1872" s="84"/>
      <c r="DQS1872" s="84"/>
      <c r="DQT1872" s="84"/>
      <c r="DQU1872" s="84"/>
      <c r="DQV1872" s="84"/>
      <c r="DQW1872" s="84"/>
      <c r="DQX1872" s="84"/>
      <c r="DQY1872" s="84"/>
      <c r="DQZ1872" s="84"/>
      <c r="DRA1872" s="84"/>
      <c r="DRB1872" s="84"/>
      <c r="DRC1872" s="84"/>
      <c r="DRD1872" s="84"/>
      <c r="DRE1872" s="84"/>
      <c r="DRF1872" s="84"/>
      <c r="DRG1872" s="84"/>
      <c r="DRH1872" s="84"/>
      <c r="DRI1872" s="84"/>
      <c r="DRJ1872" s="84"/>
      <c r="DRK1872" s="84"/>
      <c r="DRL1872" s="84"/>
      <c r="DRM1872" s="84"/>
      <c r="DRN1872" s="84"/>
      <c r="DRO1872" s="84"/>
      <c r="DRP1872" s="84"/>
      <c r="DRQ1872" s="84"/>
      <c r="DRR1872" s="84"/>
      <c r="DRS1872" s="84"/>
      <c r="DRT1872" s="84"/>
      <c r="DRU1872" s="84"/>
      <c r="DRV1872" s="84"/>
      <c r="DRW1872" s="84"/>
      <c r="DRX1872" s="84"/>
      <c r="DRY1872" s="84"/>
      <c r="DRZ1872" s="84"/>
      <c r="DSA1872" s="84"/>
      <c r="DSB1872" s="84"/>
      <c r="DSC1872" s="84"/>
      <c r="DSD1872" s="84"/>
      <c r="DSE1872" s="84"/>
      <c r="DSF1872" s="84"/>
      <c r="DSG1872" s="84"/>
      <c r="DSH1872" s="84"/>
      <c r="DSI1872" s="84"/>
      <c r="DSJ1872" s="84"/>
      <c r="DSK1872" s="84"/>
      <c r="DSL1872" s="84"/>
      <c r="DSM1872" s="84"/>
      <c r="DSN1872" s="84"/>
      <c r="DSO1872" s="84"/>
      <c r="DSP1872" s="84"/>
      <c r="DSQ1872" s="84"/>
      <c r="DSR1872" s="84"/>
      <c r="DSS1872" s="84"/>
      <c r="DST1872" s="84"/>
      <c r="DSU1872" s="84"/>
      <c r="DSV1872" s="84"/>
      <c r="DSW1872" s="84"/>
      <c r="DSX1872" s="84"/>
      <c r="DSY1872" s="84"/>
      <c r="DSZ1872" s="84"/>
      <c r="DTA1872" s="84"/>
      <c r="DTB1872" s="84"/>
      <c r="DTC1872" s="84"/>
      <c r="DTD1872" s="84"/>
      <c r="DTE1872" s="84"/>
      <c r="DTF1872" s="84"/>
      <c r="DTG1872" s="84"/>
      <c r="DTH1872" s="84"/>
      <c r="DTI1872" s="84"/>
      <c r="DTJ1872" s="84"/>
      <c r="DTK1872" s="84"/>
      <c r="DTL1872" s="84"/>
      <c r="DTM1872" s="84"/>
      <c r="DTN1872" s="84"/>
      <c r="DTO1872" s="84"/>
      <c r="DTP1872" s="84"/>
      <c r="DTQ1872" s="84"/>
      <c r="DTR1872" s="84"/>
      <c r="DTS1872" s="84"/>
      <c r="DTT1872" s="84"/>
      <c r="DTU1872" s="84"/>
      <c r="DTV1872" s="84"/>
      <c r="DTW1872" s="84"/>
      <c r="DTX1872" s="84"/>
      <c r="DTY1872" s="84"/>
      <c r="DTZ1872" s="84"/>
      <c r="DUA1872" s="84"/>
      <c r="DUB1872" s="84"/>
      <c r="DUC1872" s="84"/>
      <c r="DUD1872" s="84"/>
      <c r="DUE1872" s="84"/>
      <c r="DUF1872" s="84"/>
      <c r="DUG1872" s="84"/>
      <c r="DUH1872" s="84"/>
      <c r="DUI1872" s="84"/>
      <c r="DUJ1872" s="84"/>
      <c r="DUK1872" s="84"/>
      <c r="DUL1872" s="84"/>
      <c r="DUM1872" s="84"/>
      <c r="DUN1872" s="84"/>
      <c r="DUO1872" s="84"/>
      <c r="DUP1872" s="84"/>
      <c r="DUQ1872" s="84"/>
      <c r="DUR1872" s="84"/>
      <c r="DUS1872" s="84"/>
      <c r="DUT1872" s="84"/>
      <c r="DUU1872" s="84"/>
      <c r="DUV1872" s="84"/>
      <c r="DUW1872" s="84"/>
      <c r="DUX1872" s="84"/>
      <c r="DUY1872" s="84"/>
      <c r="DUZ1872" s="84"/>
      <c r="DVA1872" s="84"/>
      <c r="DVB1872" s="84"/>
      <c r="DVC1872" s="84"/>
      <c r="DVD1872" s="84"/>
      <c r="DVE1872" s="84"/>
      <c r="DVF1872" s="84"/>
      <c r="DVG1872" s="84"/>
      <c r="DVH1872" s="84"/>
      <c r="DVI1872" s="84"/>
      <c r="DVJ1872" s="84"/>
      <c r="DVK1872" s="84"/>
      <c r="DVL1872" s="84"/>
      <c r="DVM1872" s="84"/>
      <c r="DVN1872" s="84"/>
      <c r="DVO1872" s="84"/>
      <c r="DVP1872" s="84"/>
      <c r="DVQ1872" s="84"/>
      <c r="DVR1872" s="84"/>
      <c r="DVS1872" s="84"/>
      <c r="DVT1872" s="84"/>
      <c r="DVU1872" s="84"/>
      <c r="DVV1872" s="84"/>
      <c r="DVW1872" s="84"/>
      <c r="DVX1872" s="84"/>
      <c r="DVY1872" s="84"/>
      <c r="DVZ1872" s="84"/>
      <c r="DWA1872" s="84"/>
      <c r="DWB1872" s="84"/>
      <c r="DWC1872" s="84"/>
      <c r="DWD1872" s="84"/>
      <c r="DWE1872" s="84"/>
      <c r="DWF1872" s="84"/>
      <c r="DWG1872" s="84"/>
      <c r="DWH1872" s="84"/>
      <c r="DWI1872" s="84"/>
      <c r="DWJ1872" s="84"/>
      <c r="DWK1872" s="84"/>
      <c r="DWL1872" s="84"/>
      <c r="DWM1872" s="84"/>
      <c r="DWN1872" s="84"/>
      <c r="DWO1872" s="84"/>
      <c r="DWP1872" s="84"/>
      <c r="DWQ1872" s="84"/>
      <c r="DWR1872" s="84"/>
      <c r="DWS1872" s="84"/>
      <c r="DWT1872" s="84"/>
      <c r="DWU1872" s="84"/>
      <c r="DWV1872" s="84"/>
      <c r="DWW1872" s="84"/>
      <c r="DWX1872" s="84"/>
      <c r="DWY1872" s="84"/>
      <c r="DWZ1872" s="84"/>
      <c r="DXA1872" s="84"/>
      <c r="DXB1872" s="84"/>
      <c r="DXC1872" s="84"/>
      <c r="DXD1872" s="84"/>
      <c r="DXE1872" s="84"/>
      <c r="DXF1872" s="84"/>
      <c r="DXG1872" s="84"/>
      <c r="DXH1872" s="84"/>
      <c r="DXI1872" s="84"/>
      <c r="DXJ1872" s="84"/>
      <c r="DXK1872" s="84"/>
      <c r="DXL1872" s="84"/>
      <c r="DXM1872" s="84"/>
      <c r="DXN1872" s="84"/>
      <c r="DXO1872" s="84"/>
      <c r="DXP1872" s="84"/>
      <c r="DXQ1872" s="84"/>
      <c r="DXR1872" s="84"/>
      <c r="DXS1872" s="84"/>
      <c r="DXT1872" s="84"/>
      <c r="DXU1872" s="84"/>
      <c r="DXV1872" s="84"/>
      <c r="DXW1872" s="84"/>
      <c r="DXX1872" s="84"/>
      <c r="DXY1872" s="84"/>
      <c r="DXZ1872" s="84"/>
      <c r="DYA1872" s="84"/>
      <c r="DYB1872" s="84"/>
      <c r="DYC1872" s="84"/>
      <c r="DYD1872" s="84"/>
      <c r="DYE1872" s="84"/>
      <c r="DYF1872" s="84"/>
      <c r="DYG1872" s="84"/>
      <c r="DYH1872" s="84"/>
      <c r="DYI1872" s="84"/>
      <c r="DYJ1872" s="84"/>
      <c r="DYK1872" s="84"/>
      <c r="DYL1872" s="84"/>
      <c r="DYM1872" s="84"/>
      <c r="DYN1872" s="84"/>
      <c r="DYO1872" s="84"/>
      <c r="DYP1872" s="84"/>
      <c r="DYQ1872" s="84"/>
      <c r="DYR1872" s="84"/>
      <c r="DYS1872" s="84"/>
      <c r="DYT1872" s="84"/>
      <c r="DYU1872" s="84"/>
      <c r="DYV1872" s="84"/>
      <c r="DYW1872" s="84"/>
      <c r="DYX1872" s="84"/>
      <c r="DYY1872" s="84"/>
      <c r="DYZ1872" s="84"/>
      <c r="DZA1872" s="84"/>
      <c r="DZB1872" s="84"/>
      <c r="DZC1872" s="84"/>
      <c r="DZD1872" s="84"/>
      <c r="DZE1872" s="84"/>
      <c r="DZF1872" s="84"/>
      <c r="DZG1872" s="84"/>
      <c r="DZH1872" s="84"/>
      <c r="DZI1872" s="84"/>
      <c r="DZJ1872" s="84"/>
      <c r="DZK1872" s="84"/>
      <c r="DZL1872" s="84"/>
      <c r="DZM1872" s="84"/>
      <c r="DZN1872" s="84"/>
      <c r="DZO1872" s="84"/>
      <c r="DZP1872" s="84"/>
      <c r="DZQ1872" s="84"/>
      <c r="DZR1872" s="84"/>
      <c r="DZS1872" s="84"/>
      <c r="DZT1872" s="84"/>
      <c r="DZU1872" s="84"/>
      <c r="DZV1872" s="84"/>
      <c r="DZW1872" s="84"/>
      <c r="DZX1872" s="84"/>
      <c r="DZY1872" s="84"/>
      <c r="DZZ1872" s="84"/>
      <c r="EAA1872" s="84"/>
      <c r="EAB1872" s="84"/>
      <c r="EAC1872" s="84"/>
      <c r="EAD1872" s="84"/>
      <c r="EAE1872" s="84"/>
      <c r="EAF1872" s="84"/>
      <c r="EAG1872" s="84"/>
      <c r="EAH1872" s="84"/>
      <c r="EAI1872" s="84"/>
      <c r="EAJ1872" s="84"/>
      <c r="EAK1872" s="84"/>
      <c r="EAL1872" s="84"/>
      <c r="EAM1872" s="84"/>
      <c r="EAN1872" s="84"/>
      <c r="EAO1872" s="84"/>
      <c r="EAP1872" s="84"/>
      <c r="EAQ1872" s="84"/>
      <c r="EAR1872" s="84"/>
      <c r="EAS1872" s="84"/>
      <c r="EAT1872" s="84"/>
      <c r="EAU1872" s="84"/>
      <c r="EAV1872" s="84"/>
      <c r="EAW1872" s="84"/>
      <c r="EAX1872" s="84"/>
      <c r="EAY1872" s="84"/>
      <c r="EAZ1872" s="84"/>
      <c r="EBA1872" s="84"/>
      <c r="EBB1872" s="84"/>
      <c r="EBC1872" s="84"/>
      <c r="EBD1872" s="84"/>
      <c r="EBE1872" s="84"/>
      <c r="EBF1872" s="84"/>
      <c r="EBG1872" s="84"/>
      <c r="EBH1872" s="84"/>
      <c r="EBI1872" s="84"/>
      <c r="EBJ1872" s="84"/>
      <c r="EBK1872" s="84"/>
      <c r="EBL1872" s="84"/>
      <c r="EBM1872" s="84"/>
      <c r="EBN1872" s="84"/>
      <c r="EBO1872" s="84"/>
      <c r="EBP1872" s="84"/>
      <c r="EBQ1872" s="84"/>
      <c r="EBR1872" s="84"/>
      <c r="EBS1872" s="84"/>
      <c r="EBT1872" s="84"/>
      <c r="EBU1872" s="84"/>
      <c r="EBV1872" s="84"/>
      <c r="EBW1872" s="84"/>
      <c r="EBX1872" s="84"/>
      <c r="EBY1872" s="84"/>
      <c r="EBZ1872" s="84"/>
      <c r="ECA1872" s="84"/>
      <c r="ECB1872" s="84"/>
      <c r="ECC1872" s="84"/>
      <c r="ECD1872" s="84"/>
      <c r="ECE1872" s="84"/>
      <c r="ECF1872" s="84"/>
      <c r="ECG1872" s="84"/>
      <c r="ECH1872" s="84"/>
      <c r="ECI1872" s="84"/>
      <c r="ECJ1872" s="84"/>
      <c r="ECK1872" s="84"/>
      <c r="ECL1872" s="84"/>
      <c r="ECM1872" s="84"/>
      <c r="ECN1872" s="84"/>
      <c r="ECO1872" s="84"/>
      <c r="ECP1872" s="84"/>
      <c r="ECQ1872" s="84"/>
      <c r="ECR1872" s="84"/>
      <c r="ECS1872" s="84"/>
      <c r="ECT1872" s="84"/>
      <c r="ECU1872" s="84"/>
      <c r="ECV1872" s="84"/>
      <c r="ECW1872" s="84"/>
      <c r="ECX1872" s="84"/>
      <c r="ECY1872" s="84"/>
      <c r="ECZ1872" s="84"/>
      <c r="EDA1872" s="84"/>
      <c r="EDB1872" s="84"/>
      <c r="EDC1872" s="84"/>
      <c r="EDD1872" s="84"/>
      <c r="EDE1872" s="84"/>
      <c r="EDF1872" s="84"/>
      <c r="EDG1872" s="84"/>
      <c r="EDH1872" s="84"/>
      <c r="EDI1872" s="84"/>
      <c r="EDJ1872" s="84"/>
      <c r="EDK1872" s="84"/>
      <c r="EDL1872" s="84"/>
      <c r="EDM1872" s="84"/>
      <c r="EDN1872" s="84"/>
      <c r="EDO1872" s="84"/>
      <c r="EDP1872" s="84"/>
      <c r="EDQ1872" s="84"/>
      <c r="EDR1872" s="84"/>
      <c r="EDS1872" s="84"/>
      <c r="EDT1872" s="84"/>
      <c r="EDU1872" s="84"/>
      <c r="EDV1872" s="84"/>
      <c r="EDW1872" s="84"/>
      <c r="EDX1872" s="84"/>
      <c r="EDY1872" s="84"/>
      <c r="EDZ1872" s="84"/>
      <c r="EEA1872" s="84"/>
      <c r="EEB1872" s="84"/>
      <c r="EEC1872" s="84"/>
      <c r="EED1872" s="84"/>
      <c r="EEE1872" s="84"/>
      <c r="EEF1872" s="84"/>
      <c r="EEG1872" s="84"/>
      <c r="EEH1872" s="84"/>
      <c r="EEI1872" s="84"/>
      <c r="EEJ1872" s="84"/>
      <c r="EEK1872" s="84"/>
      <c r="EEL1872" s="84"/>
      <c r="EEM1872" s="84"/>
      <c r="EEN1872" s="84"/>
      <c r="EEO1872" s="84"/>
      <c r="EEP1872" s="84"/>
      <c r="EEQ1872" s="84"/>
      <c r="EER1872" s="84"/>
      <c r="EES1872" s="84"/>
      <c r="EET1872" s="84"/>
      <c r="EEU1872" s="84"/>
      <c r="EEV1872" s="84"/>
      <c r="EEW1872" s="84"/>
      <c r="EEX1872" s="84"/>
      <c r="EEY1872" s="84"/>
      <c r="EEZ1872" s="84"/>
      <c r="EFA1872" s="84"/>
      <c r="EFB1872" s="84"/>
      <c r="EFC1872" s="84"/>
      <c r="EFD1872" s="84"/>
      <c r="EFE1872" s="84"/>
      <c r="EFF1872" s="84"/>
      <c r="EFG1872" s="84"/>
      <c r="EFH1872" s="84"/>
      <c r="EFI1872" s="84"/>
      <c r="EFJ1872" s="84"/>
      <c r="EFK1872" s="84"/>
      <c r="EFL1872" s="84"/>
      <c r="EFM1872" s="84"/>
      <c r="EFN1872" s="84"/>
      <c r="EFO1872" s="84"/>
      <c r="EFP1872" s="84"/>
      <c r="EFQ1872" s="84"/>
      <c r="EFR1872" s="84"/>
      <c r="EFS1872" s="84"/>
      <c r="EFT1872" s="84"/>
      <c r="EFU1872" s="84"/>
      <c r="EFV1872" s="84"/>
      <c r="EFW1872" s="84"/>
      <c r="EFX1872" s="84"/>
      <c r="EFY1872" s="84"/>
      <c r="EFZ1872" s="84"/>
      <c r="EGA1872" s="84"/>
      <c r="EGB1872" s="84"/>
      <c r="EGC1872" s="84"/>
      <c r="EGD1872" s="84"/>
      <c r="EGE1872" s="84"/>
      <c r="EGF1872" s="84"/>
      <c r="EGG1872" s="84"/>
      <c r="EGH1872" s="84"/>
      <c r="EGI1872" s="84"/>
      <c r="EGJ1872" s="84"/>
      <c r="EGK1872" s="84"/>
      <c r="EGL1872" s="84"/>
      <c r="EGM1872" s="84"/>
      <c r="EGN1872" s="84"/>
      <c r="EGO1872" s="84"/>
      <c r="EGP1872" s="84"/>
      <c r="EGQ1872" s="84"/>
      <c r="EGR1872" s="84"/>
      <c r="EGS1872" s="84"/>
      <c r="EGT1872" s="84"/>
      <c r="EGU1872" s="84"/>
      <c r="EGV1872" s="84"/>
      <c r="EGW1872" s="84"/>
      <c r="EGX1872" s="84"/>
      <c r="EGY1872" s="84"/>
      <c r="EGZ1872" s="84"/>
      <c r="EHA1872" s="84"/>
      <c r="EHB1872" s="84"/>
      <c r="EHC1872" s="84"/>
      <c r="EHD1872" s="84"/>
      <c r="EHE1872" s="84"/>
      <c r="EHF1872" s="84"/>
      <c r="EHG1872" s="84"/>
      <c r="EHH1872" s="84"/>
      <c r="EHI1872" s="84"/>
      <c r="EHJ1872" s="84"/>
      <c r="EHK1872" s="84"/>
      <c r="EHL1872" s="84"/>
      <c r="EHM1872" s="84"/>
      <c r="EHN1872" s="84"/>
      <c r="EHO1872" s="84"/>
      <c r="EHP1872" s="84"/>
      <c r="EHQ1872" s="84"/>
      <c r="EHR1872" s="84"/>
      <c r="EHS1872" s="84"/>
      <c r="EHT1872" s="84"/>
      <c r="EHU1872" s="84"/>
      <c r="EHV1872" s="84"/>
      <c r="EHW1872" s="84"/>
      <c r="EHX1872" s="84"/>
      <c r="EHY1872" s="84"/>
      <c r="EHZ1872" s="84"/>
      <c r="EIA1872" s="84"/>
      <c r="EIB1872" s="84"/>
      <c r="EIC1872" s="84"/>
      <c r="EID1872" s="84"/>
      <c r="EIE1872" s="84"/>
      <c r="EIF1872" s="84"/>
      <c r="EIG1872" s="84"/>
      <c r="EIH1872" s="84"/>
      <c r="EII1872" s="84"/>
      <c r="EIJ1872" s="84"/>
      <c r="EIK1872" s="84"/>
      <c r="EIL1872" s="84"/>
      <c r="EIM1872" s="84"/>
      <c r="EIN1872" s="84"/>
      <c r="EIO1872" s="84"/>
      <c r="EIP1872" s="84"/>
      <c r="EIQ1872" s="84"/>
      <c r="EIR1872" s="84"/>
      <c r="EIS1872" s="84"/>
      <c r="EIT1872" s="84"/>
      <c r="EIU1872" s="84"/>
      <c r="EIV1872" s="84"/>
      <c r="EIW1872" s="84"/>
      <c r="EIX1872" s="84"/>
      <c r="EIY1872" s="84"/>
      <c r="EIZ1872" s="84"/>
      <c r="EJA1872" s="84"/>
      <c r="EJB1872" s="84"/>
      <c r="EJC1872" s="84"/>
      <c r="EJD1872" s="84"/>
      <c r="EJE1872" s="84"/>
      <c r="EJF1872" s="84"/>
      <c r="EJG1872" s="84"/>
      <c r="EJH1872" s="84"/>
      <c r="EJI1872" s="84"/>
      <c r="EJJ1872" s="84"/>
      <c r="EJK1872" s="84"/>
      <c r="EJL1872" s="84"/>
      <c r="EJM1872" s="84"/>
      <c r="EJN1872" s="84"/>
      <c r="EJO1872" s="84"/>
      <c r="EJP1872" s="84"/>
      <c r="EJQ1872" s="84"/>
      <c r="EJR1872" s="84"/>
      <c r="EJS1872" s="84"/>
      <c r="EJT1872" s="84"/>
      <c r="EJU1872" s="84"/>
      <c r="EJV1872" s="84"/>
      <c r="EJW1872" s="84"/>
      <c r="EJX1872" s="84"/>
      <c r="EJY1872" s="84"/>
      <c r="EJZ1872" s="84"/>
      <c r="EKA1872" s="84"/>
      <c r="EKB1872" s="84"/>
      <c r="EKC1872" s="84"/>
      <c r="EKD1872" s="84"/>
      <c r="EKE1872" s="84"/>
      <c r="EKF1872" s="84"/>
      <c r="EKG1872" s="84"/>
      <c r="EKH1872" s="84"/>
      <c r="EKI1872" s="84"/>
      <c r="EKJ1872" s="84"/>
      <c r="EKK1872" s="84"/>
      <c r="EKL1872" s="84"/>
      <c r="EKM1872" s="84"/>
      <c r="EKN1872" s="84"/>
      <c r="EKO1872" s="84"/>
      <c r="EKP1872" s="84"/>
      <c r="EKQ1872" s="84"/>
      <c r="EKR1872" s="84"/>
      <c r="EKS1872" s="84"/>
      <c r="EKT1872" s="84"/>
      <c r="EKU1872" s="84"/>
      <c r="EKV1872" s="84"/>
      <c r="EKW1872" s="84"/>
      <c r="EKX1872" s="84"/>
      <c r="EKY1872" s="84"/>
      <c r="EKZ1872" s="84"/>
      <c r="ELA1872" s="84"/>
      <c r="ELB1872" s="84"/>
      <c r="ELC1872" s="84"/>
      <c r="ELD1872" s="84"/>
      <c r="ELE1872" s="84"/>
      <c r="ELF1872" s="84"/>
      <c r="ELG1872" s="84"/>
      <c r="ELH1872" s="84"/>
      <c r="ELI1872" s="84"/>
      <c r="ELJ1872" s="84"/>
      <c r="ELK1872" s="84"/>
      <c r="ELL1872" s="84"/>
      <c r="ELM1872" s="84"/>
      <c r="ELN1872" s="84"/>
      <c r="ELO1872" s="84"/>
      <c r="ELP1872" s="84"/>
      <c r="ELQ1872" s="84"/>
      <c r="ELR1872" s="84"/>
      <c r="ELS1872" s="84"/>
      <c r="ELT1872" s="84"/>
      <c r="ELU1872" s="84"/>
      <c r="ELV1872" s="84"/>
      <c r="ELW1872" s="84"/>
      <c r="ELX1872" s="84"/>
      <c r="ELY1872" s="84"/>
      <c r="ELZ1872" s="84"/>
      <c r="EMA1872" s="84"/>
      <c r="EMB1872" s="84"/>
      <c r="EMC1872" s="84"/>
      <c r="EMD1872" s="84"/>
      <c r="EME1872" s="84"/>
      <c r="EMF1872" s="84"/>
      <c r="EMG1872" s="84"/>
      <c r="EMH1872" s="84"/>
      <c r="EMI1872" s="84"/>
      <c r="EMJ1872" s="84"/>
      <c r="EMK1872" s="84"/>
      <c r="EML1872" s="84"/>
      <c r="EMM1872" s="84"/>
      <c r="EMN1872" s="84"/>
      <c r="EMO1872" s="84"/>
      <c r="EMP1872" s="84"/>
      <c r="EMQ1872" s="84"/>
      <c r="EMR1872" s="84"/>
      <c r="EMS1872" s="84"/>
      <c r="EMT1872" s="84"/>
      <c r="EMU1872" s="84"/>
      <c r="EMV1872" s="84"/>
      <c r="EMW1872" s="84"/>
      <c r="EMX1872" s="84"/>
      <c r="EMY1872" s="84"/>
      <c r="EMZ1872" s="84"/>
      <c r="ENA1872" s="84"/>
      <c r="ENB1872" s="84"/>
      <c r="ENC1872" s="84"/>
      <c r="END1872" s="84"/>
      <c r="ENE1872" s="84"/>
      <c r="ENF1872" s="84"/>
      <c r="ENG1872" s="84"/>
      <c r="ENH1872" s="84"/>
      <c r="ENI1872" s="84"/>
      <c r="ENJ1872" s="84"/>
      <c r="ENK1872" s="84"/>
      <c r="ENL1872" s="84"/>
      <c r="ENM1872" s="84"/>
      <c r="ENN1872" s="84"/>
      <c r="ENO1872" s="84"/>
      <c r="ENP1872" s="84"/>
      <c r="ENQ1872" s="84"/>
      <c r="ENR1872" s="84"/>
      <c r="ENS1872" s="84"/>
      <c r="ENT1872" s="84"/>
      <c r="ENU1872" s="84"/>
      <c r="ENV1872" s="84"/>
      <c r="ENW1872" s="84"/>
      <c r="ENX1872" s="84"/>
      <c r="ENY1872" s="84"/>
      <c r="ENZ1872" s="84"/>
      <c r="EOA1872" s="84"/>
      <c r="EOB1872" s="84"/>
      <c r="EOC1872" s="84"/>
      <c r="EOD1872" s="84"/>
      <c r="EOE1872" s="84"/>
      <c r="EOF1872" s="84"/>
      <c r="EOG1872" s="84"/>
      <c r="EOH1872" s="84"/>
      <c r="EOI1872" s="84"/>
      <c r="EOJ1872" s="84"/>
      <c r="EOK1872" s="84"/>
      <c r="EOL1872" s="84"/>
      <c r="EOM1872" s="84"/>
      <c r="EON1872" s="84"/>
      <c r="EOO1872" s="84"/>
      <c r="EOP1872" s="84"/>
      <c r="EOQ1872" s="84"/>
      <c r="EOR1872" s="84"/>
      <c r="EOS1872" s="84"/>
      <c r="EOT1872" s="84"/>
      <c r="EOU1872" s="84"/>
      <c r="EOV1872" s="84"/>
      <c r="EOW1872" s="84"/>
      <c r="EOX1872" s="84"/>
      <c r="EOY1872" s="84"/>
      <c r="EOZ1872" s="84"/>
      <c r="EPA1872" s="84"/>
      <c r="EPB1872" s="84"/>
      <c r="EPC1872" s="84"/>
      <c r="EPD1872" s="84"/>
      <c r="EPE1872" s="84"/>
      <c r="EPF1872" s="84"/>
      <c r="EPG1872" s="84"/>
      <c r="EPH1872" s="84"/>
      <c r="EPI1872" s="84"/>
      <c r="EPJ1872" s="84"/>
      <c r="EPK1872" s="84"/>
      <c r="EPL1872" s="84"/>
      <c r="EPM1872" s="84"/>
      <c r="EPN1872" s="84"/>
      <c r="EPO1872" s="84"/>
      <c r="EPP1872" s="84"/>
      <c r="EPQ1872" s="84"/>
      <c r="EPR1872" s="84"/>
      <c r="EPS1872" s="84"/>
      <c r="EPT1872" s="84"/>
      <c r="EPU1872" s="84"/>
      <c r="EPV1872" s="84"/>
      <c r="EPW1872" s="84"/>
      <c r="EPX1872" s="84"/>
      <c r="EPY1872" s="84"/>
      <c r="EPZ1872" s="84"/>
      <c r="EQA1872" s="84"/>
      <c r="EQB1872" s="84"/>
      <c r="EQC1872" s="84"/>
      <c r="EQD1872" s="84"/>
      <c r="EQE1872" s="84"/>
      <c r="EQF1872" s="84"/>
      <c r="EQG1872" s="84"/>
      <c r="EQH1872" s="84"/>
      <c r="EQI1872" s="84"/>
      <c r="EQJ1872" s="84"/>
      <c r="EQK1872" s="84"/>
      <c r="EQL1872" s="84"/>
      <c r="EQM1872" s="84"/>
      <c r="EQN1872" s="84"/>
      <c r="EQO1872" s="84"/>
      <c r="EQP1872" s="84"/>
      <c r="EQQ1872" s="84"/>
      <c r="EQR1872" s="84"/>
      <c r="EQS1872" s="84"/>
      <c r="EQT1872" s="84"/>
      <c r="EQU1872" s="84"/>
      <c r="EQV1872" s="84"/>
      <c r="EQW1872" s="84"/>
      <c r="EQX1872" s="84"/>
      <c r="EQY1872" s="84"/>
      <c r="EQZ1872" s="84"/>
      <c r="ERA1872" s="84"/>
      <c r="ERB1872" s="84"/>
      <c r="ERC1872" s="84"/>
      <c r="ERD1872" s="84"/>
      <c r="ERE1872" s="84"/>
      <c r="ERF1872" s="84"/>
      <c r="ERG1872" s="84"/>
      <c r="ERH1872" s="84"/>
      <c r="ERI1872" s="84"/>
      <c r="ERJ1872" s="84"/>
      <c r="ERK1872" s="84"/>
      <c r="ERL1872" s="84"/>
      <c r="ERM1872" s="84"/>
      <c r="ERN1872" s="84"/>
      <c r="ERO1872" s="84"/>
      <c r="ERP1872" s="84"/>
      <c r="ERQ1872" s="84"/>
      <c r="ERR1872" s="84"/>
      <c r="ERS1872" s="84"/>
      <c r="ERT1872" s="84"/>
      <c r="ERU1872" s="84"/>
      <c r="ERV1872" s="84"/>
      <c r="ERW1872" s="84"/>
      <c r="ERX1872" s="84"/>
      <c r="ERY1872" s="84"/>
      <c r="ERZ1872" s="84"/>
      <c r="ESA1872" s="84"/>
      <c r="ESB1872" s="84"/>
      <c r="ESC1872" s="84"/>
      <c r="ESD1872" s="84"/>
      <c r="ESE1872" s="84"/>
      <c r="ESF1872" s="84"/>
      <c r="ESG1872" s="84"/>
      <c r="ESH1872" s="84"/>
      <c r="ESI1872" s="84"/>
      <c r="ESJ1872" s="84"/>
      <c r="ESK1872" s="84"/>
      <c r="ESL1872" s="84"/>
      <c r="ESM1872" s="84"/>
      <c r="ESN1872" s="84"/>
      <c r="ESO1872" s="84"/>
      <c r="ESP1872" s="84"/>
      <c r="ESQ1872" s="84"/>
      <c r="ESR1872" s="84"/>
      <c r="ESS1872" s="84"/>
      <c r="EST1872" s="84"/>
      <c r="ESU1872" s="84"/>
      <c r="ESV1872" s="84"/>
      <c r="ESW1872" s="84"/>
      <c r="ESX1872" s="84"/>
      <c r="ESY1872" s="84"/>
      <c r="ESZ1872" s="84"/>
      <c r="ETA1872" s="84"/>
      <c r="ETB1872" s="84"/>
      <c r="ETC1872" s="84"/>
      <c r="ETD1872" s="84"/>
      <c r="ETE1872" s="84"/>
      <c r="ETF1872" s="84"/>
      <c r="ETG1872" s="84"/>
      <c r="ETH1872" s="84"/>
      <c r="ETI1872" s="84"/>
      <c r="ETJ1872" s="84"/>
      <c r="ETK1872" s="84"/>
      <c r="ETL1872" s="84"/>
      <c r="ETM1872" s="84"/>
      <c r="ETN1872" s="84"/>
      <c r="ETO1872" s="84"/>
      <c r="ETP1872" s="84"/>
      <c r="ETQ1872" s="84"/>
      <c r="ETR1872" s="84"/>
      <c r="ETS1872" s="84"/>
      <c r="ETT1872" s="84"/>
      <c r="ETU1872" s="84"/>
      <c r="ETV1872" s="84"/>
      <c r="ETW1872" s="84"/>
      <c r="ETX1872" s="84"/>
      <c r="ETY1872" s="84"/>
      <c r="ETZ1872" s="84"/>
      <c r="EUA1872" s="84"/>
      <c r="EUB1872" s="84"/>
      <c r="EUC1872" s="84"/>
      <c r="EUD1872" s="84"/>
      <c r="EUE1872" s="84"/>
      <c r="EUF1872" s="84"/>
      <c r="EUG1872" s="84"/>
      <c r="EUH1872" s="84"/>
      <c r="EUI1872" s="84"/>
      <c r="EUJ1872" s="84"/>
      <c r="EUK1872" s="84"/>
      <c r="EUL1872" s="84"/>
      <c r="EUM1872" s="84"/>
      <c r="EUN1872" s="84"/>
      <c r="EUO1872" s="84"/>
      <c r="EUP1872" s="84"/>
      <c r="EUQ1872" s="84"/>
      <c r="EUR1872" s="84"/>
      <c r="EUS1872" s="84"/>
      <c r="EUT1872" s="84"/>
      <c r="EUU1872" s="84"/>
      <c r="EUV1872" s="84"/>
      <c r="EUW1872" s="84"/>
      <c r="EUX1872" s="84"/>
      <c r="EUY1872" s="84"/>
      <c r="EUZ1872" s="84"/>
      <c r="EVA1872" s="84"/>
      <c r="EVB1872" s="84"/>
      <c r="EVC1872" s="84"/>
      <c r="EVD1872" s="84"/>
      <c r="EVE1872" s="84"/>
      <c r="EVF1872" s="84"/>
      <c r="EVG1872" s="84"/>
      <c r="EVH1872" s="84"/>
      <c r="EVI1872" s="84"/>
      <c r="EVJ1872" s="84"/>
      <c r="EVK1872" s="84"/>
      <c r="EVL1872" s="84"/>
      <c r="EVM1872" s="84"/>
      <c r="EVN1872" s="84"/>
      <c r="EVO1872" s="84"/>
      <c r="EVP1872" s="84"/>
      <c r="EVQ1872" s="84"/>
      <c r="EVR1872" s="84"/>
      <c r="EVS1872" s="84"/>
      <c r="EVT1872" s="84"/>
      <c r="EVU1872" s="84"/>
      <c r="EVV1872" s="84"/>
      <c r="EVW1872" s="84"/>
      <c r="EVX1872" s="84"/>
      <c r="EVY1872" s="84"/>
      <c r="EVZ1872" s="84"/>
      <c r="EWA1872" s="84"/>
      <c r="EWB1872" s="84"/>
      <c r="EWC1872" s="84"/>
      <c r="EWD1872" s="84"/>
      <c r="EWE1872" s="84"/>
      <c r="EWF1872" s="84"/>
      <c r="EWG1872" s="84"/>
      <c r="EWH1872" s="84"/>
      <c r="EWI1872" s="84"/>
      <c r="EWJ1872" s="84"/>
      <c r="EWK1872" s="84"/>
      <c r="EWL1872" s="84"/>
      <c r="EWM1872" s="84"/>
      <c r="EWN1872" s="84"/>
      <c r="EWO1872" s="84"/>
      <c r="EWP1872" s="84"/>
      <c r="EWQ1872" s="84"/>
      <c r="EWR1872" s="84"/>
      <c r="EWS1872" s="84"/>
      <c r="EWT1872" s="84"/>
      <c r="EWU1872" s="84"/>
      <c r="EWV1872" s="84"/>
      <c r="EWW1872" s="84"/>
      <c r="EWX1872" s="84"/>
      <c r="EWY1872" s="84"/>
      <c r="EWZ1872" s="84"/>
      <c r="EXA1872" s="84"/>
      <c r="EXB1872" s="84"/>
      <c r="EXC1872" s="84"/>
      <c r="EXD1872" s="84"/>
      <c r="EXE1872" s="84"/>
      <c r="EXF1872" s="84"/>
      <c r="EXG1872" s="84"/>
      <c r="EXH1872" s="84"/>
      <c r="EXI1872" s="84"/>
      <c r="EXJ1872" s="84"/>
      <c r="EXK1872" s="84"/>
      <c r="EXL1872" s="84"/>
      <c r="EXM1872" s="84"/>
      <c r="EXN1872" s="84"/>
      <c r="EXO1872" s="84"/>
      <c r="EXP1872" s="84"/>
      <c r="EXQ1872" s="84"/>
      <c r="EXR1872" s="84"/>
      <c r="EXS1872" s="84"/>
      <c r="EXT1872" s="84"/>
      <c r="EXU1872" s="84"/>
      <c r="EXV1872" s="84"/>
      <c r="EXW1872" s="84"/>
      <c r="EXX1872" s="84"/>
      <c r="EXY1872" s="84"/>
      <c r="EXZ1872" s="84"/>
      <c r="EYA1872" s="84"/>
      <c r="EYB1872" s="84"/>
      <c r="EYC1872" s="84"/>
      <c r="EYD1872" s="84"/>
      <c r="EYE1872" s="84"/>
      <c r="EYF1872" s="84"/>
      <c r="EYG1872" s="84"/>
      <c r="EYH1872" s="84"/>
      <c r="EYI1872" s="84"/>
      <c r="EYJ1872" s="84"/>
      <c r="EYK1872" s="84"/>
      <c r="EYL1872" s="84"/>
      <c r="EYM1872" s="84"/>
      <c r="EYN1872" s="84"/>
      <c r="EYO1872" s="84"/>
      <c r="EYP1872" s="84"/>
      <c r="EYQ1872" s="84"/>
      <c r="EYR1872" s="84"/>
      <c r="EYS1872" s="84"/>
      <c r="EYT1872" s="84"/>
      <c r="EYU1872" s="84"/>
      <c r="EYV1872" s="84"/>
      <c r="EYW1872" s="84"/>
      <c r="EYX1872" s="84"/>
      <c r="EYY1872" s="84"/>
      <c r="EYZ1872" s="84"/>
      <c r="EZA1872" s="84"/>
      <c r="EZB1872" s="84"/>
      <c r="EZC1872" s="84"/>
      <c r="EZD1872" s="84"/>
      <c r="EZE1872" s="84"/>
      <c r="EZF1872" s="84"/>
      <c r="EZG1872" s="84"/>
      <c r="EZH1872" s="84"/>
      <c r="EZI1872" s="84"/>
      <c r="EZJ1872" s="84"/>
      <c r="EZK1872" s="84"/>
      <c r="EZL1872" s="84"/>
      <c r="EZM1872" s="84"/>
      <c r="EZN1872" s="84"/>
      <c r="EZO1872" s="84"/>
      <c r="EZP1872" s="84"/>
      <c r="EZQ1872" s="84"/>
      <c r="EZR1872" s="84"/>
      <c r="EZS1872" s="84"/>
      <c r="EZT1872" s="84"/>
      <c r="EZU1872" s="84"/>
      <c r="EZV1872" s="84"/>
      <c r="EZW1872" s="84"/>
      <c r="EZX1872" s="84"/>
      <c r="EZY1872" s="84"/>
      <c r="EZZ1872" s="84"/>
      <c r="FAA1872" s="84"/>
      <c r="FAB1872" s="84"/>
      <c r="FAC1872" s="84"/>
      <c r="FAD1872" s="84"/>
      <c r="FAE1872" s="84"/>
      <c r="FAF1872" s="84"/>
      <c r="FAG1872" s="84"/>
      <c r="FAH1872" s="84"/>
      <c r="FAI1872" s="84"/>
      <c r="FAJ1872" s="84"/>
      <c r="FAK1872" s="84"/>
      <c r="FAL1872" s="84"/>
      <c r="FAM1872" s="84"/>
      <c r="FAN1872" s="84"/>
      <c r="FAO1872" s="84"/>
      <c r="FAP1872" s="84"/>
      <c r="FAQ1872" s="84"/>
      <c r="FAR1872" s="84"/>
      <c r="FAS1872" s="84"/>
      <c r="FAT1872" s="84"/>
      <c r="FAU1872" s="84"/>
      <c r="FAV1872" s="84"/>
      <c r="FAW1872" s="84"/>
      <c r="FAX1872" s="84"/>
      <c r="FAY1872" s="84"/>
      <c r="FAZ1872" s="84"/>
      <c r="FBA1872" s="84"/>
      <c r="FBB1872" s="84"/>
      <c r="FBC1872" s="84"/>
      <c r="FBD1872" s="84"/>
      <c r="FBE1872" s="84"/>
      <c r="FBF1872" s="84"/>
      <c r="FBG1872" s="84"/>
      <c r="FBH1872" s="84"/>
      <c r="FBI1872" s="84"/>
      <c r="FBJ1872" s="84"/>
      <c r="FBK1872" s="84"/>
      <c r="FBL1872" s="84"/>
      <c r="FBM1872" s="84"/>
      <c r="FBN1872" s="84"/>
      <c r="FBO1872" s="84"/>
      <c r="FBP1872" s="84"/>
      <c r="FBQ1872" s="84"/>
      <c r="FBR1872" s="84"/>
      <c r="FBS1872" s="84"/>
      <c r="FBT1872" s="84"/>
      <c r="FBU1872" s="84"/>
      <c r="FBV1872" s="84"/>
      <c r="FBW1872" s="84"/>
      <c r="FBX1872" s="84"/>
      <c r="FBY1872" s="84"/>
      <c r="FBZ1872" s="84"/>
      <c r="FCA1872" s="84"/>
      <c r="FCB1872" s="84"/>
      <c r="FCC1872" s="84"/>
      <c r="FCD1872" s="84"/>
      <c r="FCE1872" s="84"/>
      <c r="FCF1872" s="84"/>
      <c r="FCG1872" s="84"/>
      <c r="FCH1872" s="84"/>
      <c r="FCI1872" s="84"/>
      <c r="FCJ1872" s="84"/>
      <c r="FCK1872" s="84"/>
      <c r="FCL1872" s="84"/>
      <c r="FCM1872" s="84"/>
      <c r="FCN1872" s="84"/>
      <c r="FCO1872" s="84"/>
      <c r="FCP1872" s="84"/>
      <c r="FCQ1872" s="84"/>
      <c r="FCR1872" s="84"/>
      <c r="FCS1872" s="84"/>
      <c r="FCT1872" s="84"/>
      <c r="FCU1872" s="84"/>
      <c r="FCV1872" s="84"/>
      <c r="FCW1872" s="84"/>
      <c r="FCX1872" s="84"/>
      <c r="FCY1872" s="84"/>
      <c r="FCZ1872" s="84"/>
      <c r="FDA1872" s="84"/>
      <c r="FDB1872" s="84"/>
      <c r="FDC1872" s="84"/>
      <c r="FDD1872" s="84"/>
      <c r="FDE1872" s="84"/>
      <c r="FDF1872" s="84"/>
      <c r="FDG1872" s="84"/>
      <c r="FDH1872" s="84"/>
      <c r="FDI1872" s="84"/>
      <c r="FDJ1872" s="84"/>
      <c r="FDK1872" s="84"/>
      <c r="FDL1872" s="84"/>
      <c r="FDM1872" s="84"/>
      <c r="FDN1872" s="84"/>
      <c r="FDO1872" s="84"/>
      <c r="FDP1872" s="84"/>
      <c r="FDQ1872" s="84"/>
      <c r="FDR1872" s="84"/>
      <c r="FDS1872" s="84"/>
      <c r="FDT1872" s="84"/>
      <c r="FDU1872" s="84"/>
      <c r="FDV1872" s="84"/>
      <c r="FDW1872" s="84"/>
      <c r="FDX1872" s="84"/>
      <c r="FDY1872" s="84"/>
      <c r="FDZ1872" s="84"/>
      <c r="FEA1872" s="84"/>
      <c r="FEB1872" s="84"/>
      <c r="FEC1872" s="84"/>
      <c r="FED1872" s="84"/>
      <c r="FEE1872" s="84"/>
      <c r="FEF1872" s="84"/>
      <c r="FEG1872" s="84"/>
      <c r="FEH1872" s="84"/>
      <c r="FEI1872" s="84"/>
      <c r="FEJ1872" s="84"/>
      <c r="FEK1872" s="84"/>
      <c r="FEL1872" s="84"/>
      <c r="FEM1872" s="84"/>
      <c r="FEN1872" s="84"/>
      <c r="FEO1872" s="84"/>
      <c r="FEP1872" s="84"/>
      <c r="FEQ1872" s="84"/>
      <c r="FER1872" s="84"/>
      <c r="FES1872" s="84"/>
      <c r="FET1872" s="84"/>
      <c r="FEU1872" s="84"/>
      <c r="FEV1872" s="84"/>
      <c r="FEW1872" s="84"/>
      <c r="FEX1872" s="84"/>
      <c r="FEY1872" s="84"/>
      <c r="FEZ1872" s="84"/>
      <c r="FFA1872" s="84"/>
      <c r="FFB1872" s="84"/>
      <c r="FFC1872" s="84"/>
      <c r="FFD1872" s="84"/>
      <c r="FFE1872" s="84"/>
      <c r="FFF1872" s="84"/>
      <c r="FFG1872" s="84"/>
      <c r="FFH1872" s="84"/>
      <c r="FFI1872" s="84"/>
      <c r="FFJ1872" s="84"/>
      <c r="FFK1872" s="84"/>
      <c r="FFL1872" s="84"/>
      <c r="FFM1872" s="84"/>
      <c r="FFN1872" s="84"/>
      <c r="FFO1872" s="84"/>
      <c r="FFP1872" s="84"/>
      <c r="FFQ1872" s="84"/>
      <c r="FFR1872" s="84"/>
      <c r="FFS1872" s="84"/>
      <c r="FFT1872" s="84"/>
      <c r="FFU1872" s="84"/>
      <c r="FFV1872" s="84"/>
      <c r="FFW1872" s="84"/>
      <c r="FFX1872" s="84"/>
      <c r="FFY1872" s="84"/>
      <c r="FFZ1872" s="84"/>
      <c r="FGA1872" s="84"/>
      <c r="FGB1872" s="84"/>
      <c r="FGC1872" s="84"/>
      <c r="FGD1872" s="84"/>
      <c r="FGE1872" s="84"/>
      <c r="FGF1872" s="84"/>
      <c r="FGG1872" s="84"/>
      <c r="FGH1872" s="84"/>
      <c r="FGI1872" s="84"/>
      <c r="FGJ1872" s="84"/>
      <c r="FGK1872" s="84"/>
      <c r="FGL1872" s="84"/>
      <c r="FGM1872" s="84"/>
      <c r="FGN1872" s="84"/>
      <c r="FGO1872" s="84"/>
      <c r="FGP1872" s="84"/>
      <c r="FGQ1872" s="84"/>
      <c r="FGR1872" s="84"/>
      <c r="FGS1872" s="84"/>
      <c r="FGT1872" s="84"/>
      <c r="FGU1872" s="84"/>
      <c r="FGV1872" s="84"/>
      <c r="FGW1872" s="84"/>
      <c r="FGX1872" s="84"/>
      <c r="FGY1872" s="84"/>
      <c r="FGZ1872" s="84"/>
      <c r="FHA1872" s="84"/>
      <c r="FHB1872" s="84"/>
      <c r="FHC1872" s="84"/>
      <c r="FHD1872" s="84"/>
      <c r="FHE1872" s="84"/>
      <c r="FHF1872" s="84"/>
      <c r="FHG1872" s="84"/>
      <c r="FHH1872" s="84"/>
      <c r="FHI1872" s="84"/>
      <c r="FHJ1872" s="84"/>
      <c r="FHK1872" s="84"/>
      <c r="FHL1872" s="84"/>
      <c r="FHM1872" s="84"/>
      <c r="FHN1872" s="84"/>
      <c r="FHO1872" s="84"/>
      <c r="FHP1872" s="84"/>
      <c r="FHQ1872" s="84"/>
      <c r="FHR1872" s="84"/>
      <c r="FHS1872" s="84"/>
      <c r="FHT1872" s="84"/>
      <c r="FHU1872" s="84"/>
      <c r="FHV1872" s="84"/>
      <c r="FHW1872" s="84"/>
      <c r="FHX1872" s="84"/>
      <c r="FHY1872" s="84"/>
      <c r="FHZ1872" s="84"/>
      <c r="FIA1872" s="84"/>
      <c r="FIB1872" s="84"/>
      <c r="FIC1872" s="84"/>
      <c r="FID1872" s="84"/>
      <c r="FIE1872" s="84"/>
      <c r="FIF1872" s="84"/>
      <c r="FIG1872" s="84"/>
      <c r="FIH1872" s="84"/>
      <c r="FII1872" s="84"/>
      <c r="FIJ1872" s="84"/>
      <c r="FIK1872" s="84"/>
      <c r="FIL1872" s="84"/>
      <c r="FIM1872" s="84"/>
      <c r="FIN1872" s="84"/>
      <c r="FIO1872" s="84"/>
      <c r="FIP1872" s="84"/>
      <c r="FIQ1872" s="84"/>
      <c r="FIR1872" s="84"/>
      <c r="FIS1872" s="84"/>
      <c r="FIT1872" s="84"/>
      <c r="FIU1872" s="84"/>
      <c r="FIV1872" s="84"/>
      <c r="FIW1872" s="84"/>
      <c r="FIX1872" s="84"/>
      <c r="FIY1872" s="84"/>
      <c r="FIZ1872" s="84"/>
      <c r="FJA1872" s="84"/>
      <c r="FJB1872" s="84"/>
      <c r="FJC1872" s="84"/>
      <c r="FJD1872" s="84"/>
      <c r="FJE1872" s="84"/>
      <c r="FJF1872" s="84"/>
      <c r="FJG1872" s="84"/>
      <c r="FJH1872" s="84"/>
      <c r="FJI1872" s="84"/>
      <c r="FJJ1872" s="84"/>
      <c r="FJK1872" s="84"/>
      <c r="FJL1872" s="84"/>
      <c r="FJM1872" s="84"/>
      <c r="FJN1872" s="84"/>
      <c r="FJO1872" s="84"/>
      <c r="FJP1872" s="84"/>
      <c r="FJQ1872" s="84"/>
      <c r="FJR1872" s="84"/>
      <c r="FJS1872" s="84"/>
      <c r="FJT1872" s="84"/>
      <c r="FJU1872" s="84"/>
      <c r="FJV1872" s="84"/>
      <c r="FJW1872" s="84"/>
      <c r="FJX1872" s="84"/>
      <c r="FJY1872" s="84"/>
      <c r="FJZ1872" s="84"/>
      <c r="FKA1872" s="84"/>
      <c r="FKB1872" s="84"/>
      <c r="FKC1872" s="84"/>
      <c r="FKD1872" s="84"/>
      <c r="FKE1872" s="84"/>
      <c r="FKF1872" s="84"/>
      <c r="FKG1872" s="84"/>
      <c r="FKH1872" s="84"/>
      <c r="FKI1872" s="84"/>
      <c r="FKJ1872" s="84"/>
      <c r="FKK1872" s="84"/>
      <c r="FKL1872" s="84"/>
      <c r="FKM1872" s="84"/>
      <c r="FKN1872" s="84"/>
      <c r="FKO1872" s="84"/>
      <c r="FKP1872" s="84"/>
      <c r="FKQ1872" s="84"/>
      <c r="FKR1872" s="84"/>
      <c r="FKS1872" s="84"/>
      <c r="FKT1872" s="84"/>
      <c r="FKU1872" s="84"/>
      <c r="FKV1872" s="84"/>
      <c r="FKW1872" s="84"/>
      <c r="FKX1872" s="84"/>
      <c r="FKY1872" s="84"/>
      <c r="FKZ1872" s="84"/>
      <c r="FLA1872" s="84"/>
      <c r="FLB1872" s="84"/>
      <c r="FLC1872" s="84"/>
      <c r="FLD1872" s="84"/>
      <c r="FLE1872" s="84"/>
      <c r="FLF1872" s="84"/>
      <c r="FLG1872" s="84"/>
      <c r="FLH1872" s="84"/>
      <c r="FLI1872" s="84"/>
      <c r="FLJ1872" s="84"/>
      <c r="FLK1872" s="84"/>
      <c r="FLL1872" s="84"/>
      <c r="FLM1872" s="84"/>
      <c r="FLN1872" s="84"/>
      <c r="FLO1872" s="84"/>
      <c r="FLP1872" s="84"/>
      <c r="FLQ1872" s="84"/>
      <c r="FLR1872" s="84"/>
      <c r="FLS1872" s="84"/>
      <c r="FLT1872" s="84"/>
      <c r="FLU1872" s="84"/>
      <c r="FLV1872" s="84"/>
      <c r="FLW1872" s="84"/>
      <c r="FLX1872" s="84"/>
      <c r="FLY1872" s="84"/>
      <c r="FLZ1872" s="84"/>
      <c r="FMA1872" s="84"/>
      <c r="FMB1872" s="84"/>
      <c r="FMC1872" s="84"/>
      <c r="FMD1872" s="84"/>
      <c r="FME1872" s="84"/>
      <c r="FMF1872" s="84"/>
      <c r="FMG1872" s="84"/>
      <c r="FMH1872" s="84"/>
      <c r="FMI1872" s="84"/>
      <c r="FMJ1872" s="84"/>
      <c r="FMK1872" s="84"/>
      <c r="FML1872" s="84"/>
      <c r="FMM1872" s="84"/>
      <c r="FMN1872" s="84"/>
      <c r="FMO1872" s="84"/>
      <c r="FMP1872" s="84"/>
      <c r="FMQ1872" s="84"/>
      <c r="FMR1872" s="84"/>
      <c r="FMS1872" s="84"/>
      <c r="FMT1872" s="84"/>
      <c r="FMU1872" s="84"/>
      <c r="FMV1872" s="84"/>
      <c r="FMW1872" s="84"/>
      <c r="FMX1872" s="84"/>
      <c r="FMY1872" s="84"/>
      <c r="FMZ1872" s="84"/>
      <c r="FNA1872" s="84"/>
      <c r="FNB1872" s="84"/>
      <c r="FNC1872" s="84"/>
      <c r="FND1872" s="84"/>
      <c r="FNE1872" s="84"/>
      <c r="FNF1872" s="84"/>
      <c r="FNG1872" s="84"/>
      <c r="FNH1872" s="84"/>
      <c r="FNI1872" s="84"/>
      <c r="FNJ1872" s="84"/>
      <c r="FNK1872" s="84"/>
      <c r="FNL1872" s="84"/>
      <c r="FNM1872" s="84"/>
      <c r="FNN1872" s="84"/>
      <c r="FNO1872" s="84"/>
      <c r="FNP1872" s="84"/>
      <c r="FNQ1872" s="84"/>
      <c r="FNR1872" s="84"/>
      <c r="FNS1872" s="84"/>
      <c r="FNT1872" s="84"/>
      <c r="FNU1872" s="84"/>
      <c r="FNV1872" s="84"/>
      <c r="FNW1872" s="84"/>
      <c r="FNX1872" s="84"/>
      <c r="FNY1872" s="84"/>
      <c r="FNZ1872" s="84"/>
      <c r="FOA1872" s="84"/>
      <c r="FOB1872" s="84"/>
      <c r="FOC1872" s="84"/>
      <c r="FOD1872" s="84"/>
      <c r="FOE1872" s="84"/>
      <c r="FOF1872" s="84"/>
      <c r="FOG1872" s="84"/>
      <c r="FOH1872" s="84"/>
      <c r="FOI1872" s="84"/>
      <c r="FOJ1872" s="84"/>
      <c r="FOK1872" s="84"/>
      <c r="FOL1872" s="84"/>
      <c r="FOM1872" s="84"/>
      <c r="FON1872" s="84"/>
      <c r="FOO1872" s="84"/>
      <c r="FOP1872" s="84"/>
      <c r="FOQ1872" s="84"/>
      <c r="FOR1872" s="84"/>
      <c r="FOS1872" s="84"/>
      <c r="FOT1872" s="84"/>
      <c r="FOU1872" s="84"/>
      <c r="FOV1872" s="84"/>
      <c r="FOW1872" s="84"/>
      <c r="FOX1872" s="84"/>
      <c r="FOY1872" s="84"/>
      <c r="FOZ1872" s="84"/>
      <c r="FPA1872" s="84"/>
      <c r="FPB1872" s="84"/>
      <c r="FPC1872" s="84"/>
      <c r="FPD1872" s="84"/>
      <c r="FPE1872" s="84"/>
      <c r="FPF1872" s="84"/>
      <c r="FPG1872" s="84"/>
      <c r="FPH1872" s="84"/>
      <c r="FPI1872" s="84"/>
      <c r="FPJ1872" s="84"/>
      <c r="FPK1872" s="84"/>
      <c r="FPL1872" s="84"/>
      <c r="FPM1872" s="84"/>
      <c r="FPN1872" s="84"/>
      <c r="FPO1872" s="84"/>
      <c r="FPP1872" s="84"/>
      <c r="FPQ1872" s="84"/>
      <c r="FPR1872" s="84"/>
      <c r="FPS1872" s="84"/>
      <c r="FPT1872" s="84"/>
      <c r="FPU1872" s="84"/>
      <c r="FPV1872" s="84"/>
      <c r="FPW1872" s="84"/>
      <c r="FPX1872" s="84"/>
      <c r="FPY1872" s="84"/>
      <c r="FPZ1872" s="84"/>
      <c r="FQA1872" s="84"/>
      <c r="FQB1872" s="84"/>
      <c r="FQC1872" s="84"/>
      <c r="FQD1872" s="84"/>
      <c r="FQE1872" s="84"/>
      <c r="FQF1872" s="84"/>
      <c r="FQG1872" s="84"/>
      <c r="FQH1872" s="84"/>
      <c r="FQI1872" s="84"/>
      <c r="FQJ1872" s="84"/>
      <c r="FQK1872" s="84"/>
      <c r="FQL1872" s="84"/>
      <c r="FQM1872" s="84"/>
      <c r="FQN1872" s="84"/>
      <c r="FQO1872" s="84"/>
      <c r="FQP1872" s="84"/>
      <c r="FQQ1872" s="84"/>
      <c r="FQR1872" s="84"/>
      <c r="FQS1872" s="84"/>
      <c r="FQT1872" s="84"/>
      <c r="FQU1872" s="84"/>
      <c r="FQV1872" s="84"/>
      <c r="FQW1872" s="84"/>
      <c r="FQX1872" s="84"/>
      <c r="FQY1872" s="84"/>
      <c r="FQZ1872" s="84"/>
      <c r="FRA1872" s="84"/>
      <c r="FRB1872" s="84"/>
      <c r="FRC1872" s="84"/>
      <c r="FRD1872" s="84"/>
      <c r="FRE1872" s="84"/>
      <c r="FRF1872" s="84"/>
      <c r="FRG1872" s="84"/>
      <c r="FRH1872" s="84"/>
      <c r="FRI1872" s="84"/>
      <c r="FRJ1872" s="84"/>
      <c r="FRK1872" s="84"/>
      <c r="FRL1872" s="84"/>
      <c r="FRM1872" s="84"/>
      <c r="FRN1872" s="84"/>
      <c r="FRO1872" s="84"/>
      <c r="FRP1872" s="84"/>
      <c r="FRQ1872" s="84"/>
      <c r="FRR1872" s="84"/>
      <c r="FRS1872" s="84"/>
      <c r="FRT1872" s="84"/>
      <c r="FRU1872" s="84"/>
      <c r="FRV1872" s="84"/>
      <c r="FRW1872" s="84"/>
      <c r="FRX1872" s="84"/>
      <c r="FRY1872" s="84"/>
      <c r="FRZ1872" s="84"/>
      <c r="FSA1872" s="84"/>
      <c r="FSB1872" s="84"/>
      <c r="FSC1872" s="84"/>
      <c r="FSD1872" s="84"/>
      <c r="FSE1872" s="84"/>
      <c r="FSF1872" s="84"/>
      <c r="FSG1872" s="84"/>
      <c r="FSH1872" s="84"/>
      <c r="FSI1872" s="84"/>
      <c r="FSJ1872" s="84"/>
      <c r="FSK1872" s="84"/>
      <c r="FSL1872" s="84"/>
      <c r="FSM1872" s="84"/>
      <c r="FSN1872" s="84"/>
      <c r="FSO1872" s="84"/>
      <c r="FSP1872" s="84"/>
      <c r="FSQ1872" s="84"/>
      <c r="FSR1872" s="84"/>
      <c r="FSS1872" s="84"/>
      <c r="FST1872" s="84"/>
      <c r="FSU1872" s="84"/>
      <c r="FSV1872" s="84"/>
      <c r="FSW1872" s="84"/>
      <c r="FSX1872" s="84"/>
      <c r="FSY1872" s="84"/>
      <c r="FSZ1872" s="84"/>
      <c r="FTA1872" s="84"/>
      <c r="FTB1872" s="84"/>
      <c r="FTC1872" s="84"/>
      <c r="FTD1872" s="84"/>
      <c r="FTE1872" s="84"/>
      <c r="FTF1872" s="84"/>
      <c r="FTG1872" s="84"/>
      <c r="FTH1872" s="84"/>
      <c r="FTI1872" s="84"/>
      <c r="FTJ1872" s="84"/>
      <c r="FTK1872" s="84"/>
      <c r="FTL1872" s="84"/>
      <c r="FTM1872" s="84"/>
      <c r="FTN1872" s="84"/>
      <c r="FTO1872" s="84"/>
      <c r="FTP1872" s="84"/>
      <c r="FTQ1872" s="84"/>
      <c r="FTR1872" s="84"/>
      <c r="FTS1872" s="84"/>
      <c r="FTT1872" s="84"/>
      <c r="FTU1872" s="84"/>
      <c r="FTV1872" s="84"/>
      <c r="FTW1872" s="84"/>
      <c r="FTX1872" s="84"/>
      <c r="FTY1872" s="84"/>
      <c r="FTZ1872" s="84"/>
      <c r="FUA1872" s="84"/>
      <c r="FUB1872" s="84"/>
      <c r="FUC1872" s="84"/>
      <c r="FUD1872" s="84"/>
      <c r="FUE1872" s="84"/>
      <c r="FUF1872" s="84"/>
      <c r="FUG1872" s="84"/>
      <c r="FUH1872" s="84"/>
      <c r="FUI1872" s="84"/>
      <c r="FUJ1872" s="84"/>
      <c r="FUK1872" s="84"/>
      <c r="FUL1872" s="84"/>
      <c r="FUM1872" s="84"/>
      <c r="FUN1872" s="84"/>
      <c r="FUO1872" s="84"/>
      <c r="FUP1872" s="84"/>
      <c r="FUQ1872" s="84"/>
      <c r="FUR1872" s="84"/>
      <c r="FUS1872" s="84"/>
      <c r="FUT1872" s="84"/>
      <c r="FUU1872" s="84"/>
      <c r="FUV1872" s="84"/>
      <c r="FUW1872" s="84"/>
      <c r="FUX1872" s="84"/>
      <c r="FUY1872" s="84"/>
      <c r="FUZ1872" s="84"/>
      <c r="FVA1872" s="84"/>
      <c r="FVB1872" s="84"/>
      <c r="FVC1872" s="84"/>
      <c r="FVD1872" s="84"/>
      <c r="FVE1872" s="84"/>
      <c r="FVF1872" s="84"/>
      <c r="FVG1872" s="84"/>
      <c r="FVH1872" s="84"/>
      <c r="FVI1872" s="84"/>
      <c r="FVJ1872" s="84"/>
      <c r="FVK1872" s="84"/>
      <c r="FVL1872" s="84"/>
      <c r="FVM1872" s="84"/>
      <c r="FVN1872" s="84"/>
      <c r="FVO1872" s="84"/>
      <c r="FVP1872" s="84"/>
      <c r="FVQ1872" s="84"/>
      <c r="FVR1872" s="84"/>
      <c r="FVS1872" s="84"/>
      <c r="FVT1872" s="84"/>
      <c r="FVU1872" s="84"/>
      <c r="FVV1872" s="84"/>
      <c r="FVW1872" s="84"/>
      <c r="FVX1872" s="84"/>
      <c r="FVY1872" s="84"/>
      <c r="FVZ1872" s="84"/>
      <c r="FWA1872" s="84"/>
      <c r="FWB1872" s="84"/>
      <c r="FWC1872" s="84"/>
      <c r="FWD1872" s="84"/>
      <c r="FWE1872" s="84"/>
      <c r="FWF1872" s="84"/>
      <c r="FWG1872" s="84"/>
      <c r="FWH1872" s="84"/>
      <c r="FWI1872" s="84"/>
      <c r="FWJ1872" s="84"/>
      <c r="FWK1872" s="84"/>
      <c r="FWL1872" s="84"/>
      <c r="FWM1872" s="84"/>
      <c r="FWN1872" s="84"/>
      <c r="FWO1872" s="84"/>
      <c r="FWP1872" s="84"/>
      <c r="FWQ1872" s="84"/>
      <c r="FWR1872" s="84"/>
      <c r="FWS1872" s="84"/>
      <c r="FWT1872" s="84"/>
      <c r="FWU1872" s="84"/>
      <c r="FWV1872" s="84"/>
      <c r="FWW1872" s="84"/>
      <c r="FWX1872" s="84"/>
      <c r="FWY1872" s="84"/>
      <c r="FWZ1872" s="84"/>
      <c r="FXA1872" s="84"/>
      <c r="FXB1872" s="84"/>
      <c r="FXC1872" s="84"/>
      <c r="FXD1872" s="84"/>
      <c r="FXE1872" s="84"/>
      <c r="FXF1872" s="84"/>
      <c r="FXG1872" s="84"/>
      <c r="FXH1872" s="84"/>
      <c r="FXI1872" s="84"/>
      <c r="FXJ1872" s="84"/>
      <c r="FXK1872" s="84"/>
      <c r="FXL1872" s="84"/>
      <c r="FXM1872" s="84"/>
      <c r="FXN1872" s="84"/>
      <c r="FXO1872" s="84"/>
      <c r="FXP1872" s="84"/>
      <c r="FXQ1872" s="84"/>
      <c r="FXR1872" s="84"/>
      <c r="FXS1872" s="84"/>
      <c r="FXT1872" s="84"/>
      <c r="FXU1872" s="84"/>
      <c r="FXV1872" s="84"/>
      <c r="FXW1872" s="84"/>
      <c r="FXX1872" s="84"/>
      <c r="FXY1872" s="84"/>
      <c r="FXZ1872" s="84"/>
      <c r="FYA1872" s="84"/>
      <c r="FYB1872" s="84"/>
      <c r="FYC1872" s="84"/>
      <c r="FYD1872" s="84"/>
      <c r="FYE1872" s="84"/>
      <c r="FYF1872" s="84"/>
      <c r="FYG1872" s="84"/>
      <c r="FYH1872" s="84"/>
      <c r="FYI1872" s="84"/>
      <c r="FYJ1872" s="84"/>
      <c r="FYK1872" s="84"/>
      <c r="FYL1872" s="84"/>
      <c r="FYM1872" s="84"/>
      <c r="FYN1872" s="84"/>
      <c r="FYO1872" s="84"/>
      <c r="FYP1872" s="84"/>
      <c r="FYQ1872" s="84"/>
      <c r="FYR1872" s="84"/>
      <c r="FYS1872" s="84"/>
      <c r="FYT1872" s="84"/>
      <c r="FYU1872" s="84"/>
      <c r="FYV1872" s="84"/>
      <c r="FYW1872" s="84"/>
      <c r="FYX1872" s="84"/>
      <c r="FYY1872" s="84"/>
      <c r="FYZ1872" s="84"/>
      <c r="FZA1872" s="84"/>
      <c r="FZB1872" s="84"/>
      <c r="FZC1872" s="84"/>
      <c r="FZD1872" s="84"/>
      <c r="FZE1872" s="84"/>
      <c r="FZF1872" s="84"/>
      <c r="FZG1872" s="84"/>
      <c r="FZH1872" s="84"/>
      <c r="FZI1872" s="84"/>
      <c r="FZJ1872" s="84"/>
      <c r="FZK1872" s="84"/>
      <c r="FZL1872" s="84"/>
      <c r="FZM1872" s="84"/>
      <c r="FZN1872" s="84"/>
      <c r="FZO1872" s="84"/>
      <c r="FZP1872" s="84"/>
      <c r="FZQ1872" s="84"/>
      <c r="FZR1872" s="84"/>
      <c r="FZS1872" s="84"/>
      <c r="FZT1872" s="84"/>
      <c r="FZU1872" s="84"/>
      <c r="FZV1872" s="84"/>
      <c r="FZW1872" s="84"/>
      <c r="FZX1872" s="84"/>
      <c r="FZY1872" s="84"/>
      <c r="FZZ1872" s="84"/>
      <c r="GAA1872" s="84"/>
      <c r="GAB1872" s="84"/>
      <c r="GAC1872" s="84"/>
      <c r="GAD1872" s="84"/>
      <c r="GAE1872" s="84"/>
      <c r="GAF1872" s="84"/>
      <c r="GAG1872" s="84"/>
      <c r="GAH1872" s="84"/>
      <c r="GAI1872" s="84"/>
      <c r="GAJ1872" s="84"/>
      <c r="GAK1872" s="84"/>
      <c r="GAL1872" s="84"/>
      <c r="GAM1872" s="84"/>
      <c r="GAN1872" s="84"/>
      <c r="GAO1872" s="84"/>
      <c r="GAP1872" s="84"/>
      <c r="GAQ1872" s="84"/>
      <c r="GAR1872" s="84"/>
      <c r="GAS1872" s="84"/>
      <c r="GAT1872" s="84"/>
      <c r="GAU1872" s="84"/>
      <c r="GAV1872" s="84"/>
      <c r="GAW1872" s="84"/>
      <c r="GAX1872" s="84"/>
      <c r="GAY1872" s="84"/>
      <c r="GAZ1872" s="84"/>
      <c r="GBA1872" s="84"/>
      <c r="GBB1872" s="84"/>
      <c r="GBC1872" s="84"/>
      <c r="GBD1872" s="84"/>
      <c r="GBE1872" s="84"/>
      <c r="GBF1872" s="84"/>
      <c r="GBG1872" s="84"/>
      <c r="GBH1872" s="84"/>
      <c r="GBI1872" s="84"/>
      <c r="GBJ1872" s="84"/>
      <c r="GBK1872" s="84"/>
      <c r="GBL1872" s="84"/>
      <c r="GBM1872" s="84"/>
      <c r="GBN1872" s="84"/>
      <c r="GBO1872" s="84"/>
      <c r="GBP1872" s="84"/>
      <c r="GBQ1872" s="84"/>
      <c r="GBR1872" s="84"/>
      <c r="GBS1872" s="84"/>
      <c r="GBT1872" s="84"/>
      <c r="GBU1872" s="84"/>
      <c r="GBV1872" s="84"/>
      <c r="GBW1872" s="84"/>
      <c r="GBX1872" s="84"/>
      <c r="GBY1872" s="84"/>
      <c r="GBZ1872" s="84"/>
      <c r="GCA1872" s="84"/>
      <c r="GCB1872" s="84"/>
      <c r="GCC1872" s="84"/>
      <c r="GCD1872" s="84"/>
      <c r="GCE1872" s="84"/>
      <c r="GCF1872" s="84"/>
      <c r="GCG1872" s="84"/>
      <c r="GCH1872" s="84"/>
      <c r="GCI1872" s="84"/>
      <c r="GCJ1872" s="84"/>
      <c r="GCK1872" s="84"/>
      <c r="GCL1872" s="84"/>
      <c r="GCM1872" s="84"/>
      <c r="GCN1872" s="84"/>
      <c r="GCO1872" s="84"/>
      <c r="GCP1872" s="84"/>
      <c r="GCQ1872" s="84"/>
      <c r="GCR1872" s="84"/>
      <c r="GCS1872" s="84"/>
      <c r="GCT1872" s="84"/>
      <c r="GCU1872" s="84"/>
      <c r="GCV1872" s="84"/>
      <c r="GCW1872" s="84"/>
      <c r="GCX1872" s="84"/>
      <c r="GCY1872" s="84"/>
      <c r="GCZ1872" s="84"/>
      <c r="GDA1872" s="84"/>
      <c r="GDB1872" s="84"/>
      <c r="GDC1872" s="84"/>
      <c r="GDD1872" s="84"/>
      <c r="GDE1872" s="84"/>
      <c r="GDF1872" s="84"/>
      <c r="GDG1872" s="84"/>
      <c r="GDH1872" s="84"/>
      <c r="GDI1872" s="84"/>
      <c r="GDJ1872" s="84"/>
      <c r="GDK1872" s="84"/>
      <c r="GDL1872" s="84"/>
      <c r="GDM1872" s="84"/>
      <c r="GDN1872" s="84"/>
      <c r="GDO1872" s="84"/>
      <c r="GDP1872" s="84"/>
      <c r="GDQ1872" s="84"/>
      <c r="GDR1872" s="84"/>
      <c r="GDS1872" s="84"/>
      <c r="GDT1872" s="84"/>
      <c r="GDU1872" s="84"/>
      <c r="GDV1872" s="84"/>
      <c r="GDW1872" s="84"/>
      <c r="GDX1872" s="84"/>
      <c r="GDY1872" s="84"/>
      <c r="GDZ1872" s="84"/>
      <c r="GEA1872" s="84"/>
      <c r="GEB1872" s="84"/>
      <c r="GEC1872" s="84"/>
      <c r="GED1872" s="84"/>
      <c r="GEE1872" s="84"/>
      <c r="GEF1872" s="84"/>
      <c r="GEG1872" s="84"/>
      <c r="GEH1872" s="84"/>
      <c r="GEI1872" s="84"/>
      <c r="GEJ1872" s="84"/>
      <c r="GEK1872" s="84"/>
      <c r="GEL1872" s="84"/>
      <c r="GEM1872" s="84"/>
      <c r="GEN1872" s="84"/>
      <c r="GEO1872" s="84"/>
      <c r="GEP1872" s="84"/>
      <c r="GEQ1872" s="84"/>
      <c r="GER1872" s="84"/>
      <c r="GES1872" s="84"/>
      <c r="GET1872" s="84"/>
      <c r="GEU1872" s="84"/>
      <c r="GEV1872" s="84"/>
      <c r="GEW1872" s="84"/>
      <c r="GEX1872" s="84"/>
      <c r="GEY1872" s="84"/>
      <c r="GEZ1872" s="84"/>
      <c r="GFA1872" s="84"/>
      <c r="GFB1872" s="84"/>
      <c r="GFC1872" s="84"/>
      <c r="GFD1872" s="84"/>
      <c r="GFE1872" s="84"/>
      <c r="GFF1872" s="84"/>
      <c r="GFG1872" s="84"/>
      <c r="GFH1872" s="84"/>
      <c r="GFI1872" s="84"/>
      <c r="GFJ1872" s="84"/>
      <c r="GFK1872" s="84"/>
      <c r="GFL1872" s="84"/>
      <c r="GFM1872" s="84"/>
      <c r="GFN1872" s="84"/>
      <c r="GFO1872" s="84"/>
      <c r="GFP1872" s="84"/>
      <c r="GFQ1872" s="84"/>
      <c r="GFR1872" s="84"/>
      <c r="GFS1872" s="84"/>
      <c r="GFT1872" s="84"/>
      <c r="GFU1872" s="84"/>
      <c r="GFV1872" s="84"/>
      <c r="GFW1872" s="84"/>
      <c r="GFX1872" s="84"/>
      <c r="GFY1872" s="84"/>
      <c r="GFZ1872" s="84"/>
      <c r="GGA1872" s="84"/>
      <c r="GGB1872" s="84"/>
      <c r="GGC1872" s="84"/>
      <c r="GGD1872" s="84"/>
      <c r="GGE1872" s="84"/>
      <c r="GGF1872" s="84"/>
      <c r="GGG1872" s="84"/>
      <c r="GGH1872" s="84"/>
      <c r="GGI1872" s="84"/>
      <c r="GGJ1872" s="84"/>
      <c r="GGK1872" s="84"/>
      <c r="GGL1872" s="84"/>
      <c r="GGM1872" s="84"/>
      <c r="GGN1872" s="84"/>
      <c r="GGO1872" s="84"/>
      <c r="GGP1872" s="84"/>
      <c r="GGQ1872" s="84"/>
      <c r="GGR1872" s="84"/>
      <c r="GGS1872" s="84"/>
      <c r="GGT1872" s="84"/>
      <c r="GGU1872" s="84"/>
      <c r="GGV1872" s="84"/>
      <c r="GGW1872" s="84"/>
      <c r="GGX1872" s="84"/>
      <c r="GGY1872" s="84"/>
      <c r="GGZ1872" s="84"/>
      <c r="GHA1872" s="84"/>
      <c r="GHB1872" s="84"/>
      <c r="GHC1872" s="84"/>
      <c r="GHD1872" s="84"/>
      <c r="GHE1872" s="84"/>
      <c r="GHF1872" s="84"/>
      <c r="GHG1872" s="84"/>
      <c r="GHH1872" s="84"/>
      <c r="GHI1872" s="84"/>
      <c r="GHJ1872" s="84"/>
      <c r="GHK1872" s="84"/>
      <c r="GHL1872" s="84"/>
      <c r="GHM1872" s="84"/>
      <c r="GHN1872" s="84"/>
      <c r="GHO1872" s="84"/>
      <c r="GHP1872" s="84"/>
      <c r="GHQ1872" s="84"/>
      <c r="GHR1872" s="84"/>
      <c r="GHS1872" s="84"/>
      <c r="GHT1872" s="84"/>
      <c r="GHU1872" s="84"/>
      <c r="GHV1872" s="84"/>
      <c r="GHW1872" s="84"/>
      <c r="GHX1872" s="84"/>
      <c r="GHY1872" s="84"/>
      <c r="GHZ1872" s="84"/>
      <c r="GIA1872" s="84"/>
      <c r="GIB1872" s="84"/>
      <c r="GIC1872" s="84"/>
      <c r="GID1872" s="84"/>
      <c r="GIE1872" s="84"/>
      <c r="GIF1872" s="84"/>
      <c r="GIG1872" s="84"/>
      <c r="GIH1872" s="84"/>
      <c r="GII1872" s="84"/>
      <c r="GIJ1872" s="84"/>
      <c r="GIK1872" s="84"/>
      <c r="GIL1872" s="84"/>
      <c r="GIM1872" s="84"/>
      <c r="GIN1872" s="84"/>
      <c r="GIO1872" s="84"/>
      <c r="GIP1872" s="84"/>
      <c r="GIQ1872" s="84"/>
      <c r="GIR1872" s="84"/>
      <c r="GIS1872" s="84"/>
      <c r="GIT1872" s="84"/>
      <c r="GIU1872" s="84"/>
      <c r="GIV1872" s="84"/>
      <c r="GIW1872" s="84"/>
      <c r="GIX1872" s="84"/>
      <c r="GIY1872" s="84"/>
      <c r="GIZ1872" s="84"/>
      <c r="GJA1872" s="84"/>
      <c r="GJB1872" s="84"/>
      <c r="GJC1872" s="84"/>
      <c r="GJD1872" s="84"/>
      <c r="GJE1872" s="84"/>
      <c r="GJF1872" s="84"/>
      <c r="GJG1872" s="84"/>
      <c r="GJH1872" s="84"/>
      <c r="GJI1872" s="84"/>
      <c r="GJJ1872" s="84"/>
      <c r="GJK1872" s="84"/>
      <c r="GJL1872" s="84"/>
      <c r="GJM1872" s="84"/>
      <c r="GJN1872" s="84"/>
      <c r="GJO1872" s="84"/>
      <c r="GJP1872" s="84"/>
      <c r="GJQ1872" s="84"/>
      <c r="GJR1872" s="84"/>
      <c r="GJS1872" s="84"/>
      <c r="GJT1872" s="84"/>
      <c r="GJU1872" s="84"/>
      <c r="GJV1872" s="84"/>
      <c r="GJW1872" s="84"/>
      <c r="GJX1872" s="84"/>
      <c r="GJY1872" s="84"/>
      <c r="GJZ1872" s="84"/>
      <c r="GKA1872" s="84"/>
      <c r="GKB1872" s="84"/>
      <c r="GKC1872" s="84"/>
      <c r="GKD1872" s="84"/>
      <c r="GKE1872" s="84"/>
      <c r="GKF1872" s="84"/>
      <c r="GKG1872" s="84"/>
      <c r="GKH1872" s="84"/>
      <c r="GKI1872" s="84"/>
      <c r="GKJ1872" s="84"/>
      <c r="GKK1872" s="84"/>
      <c r="GKL1872" s="84"/>
      <c r="GKM1872" s="84"/>
      <c r="GKN1872" s="84"/>
      <c r="GKO1872" s="84"/>
      <c r="GKP1872" s="84"/>
      <c r="GKQ1872" s="84"/>
      <c r="GKR1872" s="84"/>
      <c r="GKS1872" s="84"/>
      <c r="GKT1872" s="84"/>
      <c r="GKU1872" s="84"/>
      <c r="GKV1872" s="84"/>
      <c r="GKW1872" s="84"/>
      <c r="GKX1872" s="84"/>
      <c r="GKY1872" s="84"/>
      <c r="GKZ1872" s="84"/>
      <c r="GLA1872" s="84"/>
      <c r="GLB1872" s="84"/>
      <c r="GLC1872" s="84"/>
      <c r="GLD1872" s="84"/>
      <c r="GLE1872" s="84"/>
      <c r="GLF1872" s="84"/>
      <c r="GLG1872" s="84"/>
      <c r="GLH1872" s="84"/>
      <c r="GLI1872" s="84"/>
      <c r="GLJ1872" s="84"/>
      <c r="GLK1872" s="84"/>
      <c r="GLL1872" s="84"/>
      <c r="GLM1872" s="84"/>
      <c r="GLN1872" s="84"/>
      <c r="GLO1872" s="84"/>
      <c r="GLP1872" s="84"/>
      <c r="GLQ1872" s="84"/>
      <c r="GLR1872" s="84"/>
      <c r="GLS1872" s="84"/>
      <c r="GLT1872" s="84"/>
      <c r="GLU1872" s="84"/>
      <c r="GLV1872" s="84"/>
      <c r="GLW1872" s="84"/>
      <c r="GLX1872" s="84"/>
      <c r="GLY1872" s="84"/>
      <c r="GLZ1872" s="84"/>
      <c r="GMA1872" s="84"/>
      <c r="GMB1872" s="84"/>
      <c r="GMC1872" s="84"/>
      <c r="GMD1872" s="84"/>
      <c r="GME1872" s="84"/>
      <c r="GMF1872" s="84"/>
      <c r="GMG1872" s="84"/>
      <c r="GMH1872" s="84"/>
      <c r="GMI1872" s="84"/>
      <c r="GMJ1872" s="84"/>
      <c r="GMK1872" s="84"/>
      <c r="GML1872" s="84"/>
      <c r="GMM1872" s="84"/>
      <c r="GMN1872" s="84"/>
      <c r="GMO1872" s="84"/>
      <c r="GMP1872" s="84"/>
      <c r="GMQ1872" s="84"/>
      <c r="GMR1872" s="84"/>
      <c r="GMS1872" s="84"/>
      <c r="GMT1872" s="84"/>
      <c r="GMU1872" s="84"/>
      <c r="GMV1872" s="84"/>
      <c r="GMW1872" s="84"/>
      <c r="GMX1872" s="84"/>
      <c r="GMY1872" s="84"/>
      <c r="GMZ1872" s="84"/>
      <c r="GNA1872" s="84"/>
      <c r="GNB1872" s="84"/>
      <c r="GNC1872" s="84"/>
      <c r="GND1872" s="84"/>
      <c r="GNE1872" s="84"/>
      <c r="GNF1872" s="84"/>
      <c r="GNG1872" s="84"/>
      <c r="GNH1872" s="84"/>
      <c r="GNI1872" s="84"/>
      <c r="GNJ1872" s="84"/>
      <c r="GNK1872" s="84"/>
      <c r="GNL1872" s="84"/>
      <c r="GNM1872" s="84"/>
      <c r="GNN1872" s="84"/>
      <c r="GNO1872" s="84"/>
      <c r="GNP1872" s="84"/>
      <c r="GNQ1872" s="84"/>
      <c r="GNR1872" s="84"/>
      <c r="GNS1872" s="84"/>
      <c r="GNT1872" s="84"/>
      <c r="GNU1872" s="84"/>
      <c r="GNV1872" s="84"/>
      <c r="GNW1872" s="84"/>
      <c r="GNX1872" s="84"/>
      <c r="GNY1872" s="84"/>
      <c r="GNZ1872" s="84"/>
      <c r="GOA1872" s="84"/>
      <c r="GOB1872" s="84"/>
      <c r="GOC1872" s="84"/>
      <c r="GOD1872" s="84"/>
      <c r="GOE1872" s="84"/>
      <c r="GOF1872" s="84"/>
      <c r="GOG1872" s="84"/>
      <c r="GOH1872" s="84"/>
      <c r="GOI1872" s="84"/>
      <c r="GOJ1872" s="84"/>
      <c r="GOK1872" s="84"/>
      <c r="GOL1872" s="84"/>
      <c r="GOM1872" s="84"/>
      <c r="GON1872" s="84"/>
      <c r="GOO1872" s="84"/>
      <c r="GOP1872" s="84"/>
      <c r="GOQ1872" s="84"/>
      <c r="GOR1872" s="84"/>
      <c r="GOS1872" s="84"/>
      <c r="GOT1872" s="84"/>
      <c r="GOU1872" s="84"/>
      <c r="GOV1872" s="84"/>
      <c r="GOW1872" s="84"/>
      <c r="GOX1872" s="84"/>
      <c r="GOY1872" s="84"/>
      <c r="GOZ1872" s="84"/>
      <c r="GPA1872" s="84"/>
      <c r="GPB1872" s="84"/>
      <c r="GPC1872" s="84"/>
      <c r="GPD1872" s="84"/>
      <c r="GPE1872" s="84"/>
      <c r="GPF1872" s="84"/>
      <c r="GPG1872" s="84"/>
      <c r="GPH1872" s="84"/>
      <c r="GPI1872" s="84"/>
      <c r="GPJ1872" s="84"/>
      <c r="GPK1872" s="84"/>
      <c r="GPL1872" s="84"/>
      <c r="GPM1872" s="84"/>
      <c r="GPN1872" s="84"/>
      <c r="GPO1872" s="84"/>
      <c r="GPP1872" s="84"/>
      <c r="GPQ1872" s="84"/>
      <c r="GPR1872" s="84"/>
      <c r="GPS1872" s="84"/>
      <c r="GPT1872" s="84"/>
      <c r="GPU1872" s="84"/>
      <c r="GPV1872" s="84"/>
      <c r="GPW1872" s="84"/>
      <c r="GPX1872" s="84"/>
      <c r="GPY1872" s="84"/>
      <c r="GPZ1872" s="84"/>
      <c r="GQA1872" s="84"/>
      <c r="GQB1872" s="84"/>
      <c r="GQC1872" s="84"/>
      <c r="GQD1872" s="84"/>
      <c r="GQE1872" s="84"/>
      <c r="GQF1872" s="84"/>
      <c r="GQG1872" s="84"/>
      <c r="GQH1872" s="84"/>
      <c r="GQI1872" s="84"/>
      <c r="GQJ1872" s="84"/>
      <c r="GQK1872" s="84"/>
      <c r="GQL1872" s="84"/>
      <c r="GQM1872" s="84"/>
      <c r="GQN1872" s="84"/>
      <c r="GQO1872" s="84"/>
      <c r="GQP1872" s="84"/>
      <c r="GQQ1872" s="84"/>
      <c r="GQR1872" s="84"/>
      <c r="GQS1872" s="84"/>
      <c r="GQT1872" s="84"/>
      <c r="GQU1872" s="84"/>
      <c r="GQV1872" s="84"/>
      <c r="GQW1872" s="84"/>
      <c r="GQX1872" s="84"/>
      <c r="GQY1872" s="84"/>
      <c r="GQZ1872" s="84"/>
      <c r="GRA1872" s="84"/>
      <c r="GRB1872" s="84"/>
      <c r="GRC1872" s="84"/>
      <c r="GRD1872" s="84"/>
      <c r="GRE1872" s="84"/>
      <c r="GRF1872" s="84"/>
      <c r="GRG1872" s="84"/>
      <c r="GRH1872" s="84"/>
      <c r="GRI1872" s="84"/>
      <c r="GRJ1872" s="84"/>
      <c r="GRK1872" s="84"/>
      <c r="GRL1872" s="84"/>
      <c r="GRM1872" s="84"/>
      <c r="GRN1872" s="84"/>
      <c r="GRO1872" s="84"/>
      <c r="GRP1872" s="84"/>
      <c r="GRQ1872" s="84"/>
      <c r="GRR1872" s="84"/>
      <c r="GRS1872" s="84"/>
      <c r="GRT1872" s="84"/>
      <c r="GRU1872" s="84"/>
      <c r="GRV1872" s="84"/>
      <c r="GRW1872" s="84"/>
      <c r="GRX1872" s="84"/>
      <c r="GRY1872" s="84"/>
      <c r="GRZ1872" s="84"/>
      <c r="GSA1872" s="84"/>
      <c r="GSB1872" s="84"/>
      <c r="GSC1872" s="84"/>
      <c r="GSD1872" s="84"/>
      <c r="GSE1872" s="84"/>
      <c r="GSF1872" s="84"/>
      <c r="GSG1872" s="84"/>
      <c r="GSH1872" s="84"/>
      <c r="GSI1872" s="84"/>
      <c r="GSJ1872" s="84"/>
      <c r="GSK1872" s="84"/>
      <c r="GSL1872" s="84"/>
      <c r="GSM1872" s="84"/>
      <c r="GSN1872" s="84"/>
      <c r="GSO1872" s="84"/>
      <c r="GSP1872" s="84"/>
      <c r="GSQ1872" s="84"/>
      <c r="GSR1872" s="84"/>
      <c r="GSS1872" s="84"/>
      <c r="GST1872" s="84"/>
      <c r="GSU1872" s="84"/>
      <c r="GSV1872" s="84"/>
      <c r="GSW1872" s="84"/>
      <c r="GSX1872" s="84"/>
      <c r="GSY1872" s="84"/>
      <c r="GSZ1872" s="84"/>
      <c r="GTA1872" s="84"/>
      <c r="GTB1872" s="84"/>
      <c r="GTC1872" s="84"/>
      <c r="GTD1872" s="84"/>
      <c r="GTE1872" s="84"/>
      <c r="GTF1872" s="84"/>
      <c r="GTG1872" s="84"/>
      <c r="GTH1872" s="84"/>
      <c r="GTI1872" s="84"/>
      <c r="GTJ1872" s="84"/>
      <c r="GTK1872" s="84"/>
      <c r="GTL1872" s="84"/>
      <c r="GTM1872" s="84"/>
      <c r="GTN1872" s="84"/>
      <c r="GTO1872" s="84"/>
      <c r="GTP1872" s="84"/>
      <c r="GTQ1872" s="84"/>
      <c r="GTR1872" s="84"/>
      <c r="GTS1872" s="84"/>
      <c r="GTT1872" s="84"/>
      <c r="GTU1872" s="84"/>
      <c r="GTV1872" s="84"/>
      <c r="GTW1872" s="84"/>
      <c r="GTX1872" s="84"/>
      <c r="GTY1872" s="84"/>
      <c r="GTZ1872" s="84"/>
      <c r="GUA1872" s="84"/>
      <c r="GUB1872" s="84"/>
      <c r="GUC1872" s="84"/>
      <c r="GUD1872" s="84"/>
      <c r="GUE1872" s="84"/>
      <c r="GUF1872" s="84"/>
      <c r="GUG1872" s="84"/>
      <c r="GUH1872" s="84"/>
      <c r="GUI1872" s="84"/>
      <c r="GUJ1872" s="84"/>
      <c r="GUK1872" s="84"/>
      <c r="GUL1872" s="84"/>
      <c r="GUM1872" s="84"/>
      <c r="GUN1872" s="84"/>
      <c r="GUO1872" s="84"/>
      <c r="GUP1872" s="84"/>
      <c r="GUQ1872" s="84"/>
      <c r="GUR1872" s="84"/>
      <c r="GUS1872" s="84"/>
      <c r="GUT1872" s="84"/>
      <c r="GUU1872" s="84"/>
      <c r="GUV1872" s="84"/>
      <c r="GUW1872" s="84"/>
      <c r="GUX1872" s="84"/>
      <c r="GUY1872" s="84"/>
      <c r="GUZ1872" s="84"/>
      <c r="GVA1872" s="84"/>
      <c r="GVB1872" s="84"/>
      <c r="GVC1872" s="84"/>
      <c r="GVD1872" s="84"/>
      <c r="GVE1872" s="84"/>
      <c r="GVF1872" s="84"/>
      <c r="GVG1872" s="84"/>
      <c r="GVH1872" s="84"/>
      <c r="GVI1872" s="84"/>
      <c r="GVJ1872" s="84"/>
      <c r="GVK1872" s="84"/>
      <c r="GVL1872" s="84"/>
      <c r="GVM1872" s="84"/>
      <c r="GVN1872" s="84"/>
      <c r="GVO1872" s="84"/>
      <c r="GVP1872" s="84"/>
      <c r="GVQ1872" s="84"/>
      <c r="GVR1872" s="84"/>
      <c r="GVS1872" s="84"/>
      <c r="GVT1872" s="84"/>
      <c r="GVU1872" s="84"/>
      <c r="GVV1872" s="84"/>
      <c r="GVW1872" s="84"/>
      <c r="GVX1872" s="84"/>
      <c r="GVY1872" s="84"/>
      <c r="GVZ1872" s="84"/>
      <c r="GWA1872" s="84"/>
      <c r="GWB1872" s="84"/>
      <c r="GWC1872" s="84"/>
      <c r="GWD1872" s="84"/>
      <c r="GWE1872" s="84"/>
      <c r="GWF1872" s="84"/>
      <c r="GWG1872" s="84"/>
      <c r="GWH1872" s="84"/>
      <c r="GWI1872" s="84"/>
      <c r="GWJ1872" s="84"/>
      <c r="GWK1872" s="84"/>
      <c r="GWL1872" s="84"/>
      <c r="GWM1872" s="84"/>
      <c r="GWN1872" s="84"/>
      <c r="GWO1872" s="84"/>
      <c r="GWP1872" s="84"/>
      <c r="GWQ1872" s="84"/>
      <c r="GWR1872" s="84"/>
      <c r="GWS1872" s="84"/>
      <c r="GWT1872" s="84"/>
      <c r="GWU1872" s="84"/>
      <c r="GWV1872" s="84"/>
      <c r="GWW1872" s="84"/>
      <c r="GWX1872" s="84"/>
      <c r="GWY1872" s="84"/>
      <c r="GWZ1872" s="84"/>
      <c r="GXA1872" s="84"/>
      <c r="GXB1872" s="84"/>
      <c r="GXC1872" s="84"/>
      <c r="GXD1872" s="84"/>
      <c r="GXE1872" s="84"/>
      <c r="GXF1872" s="84"/>
      <c r="GXG1872" s="84"/>
      <c r="GXH1872" s="84"/>
      <c r="GXI1872" s="84"/>
      <c r="GXJ1872" s="84"/>
      <c r="GXK1872" s="84"/>
      <c r="GXL1872" s="84"/>
      <c r="GXM1872" s="84"/>
      <c r="GXN1872" s="84"/>
      <c r="GXO1872" s="84"/>
      <c r="GXP1872" s="84"/>
      <c r="GXQ1872" s="84"/>
      <c r="GXR1872" s="84"/>
      <c r="GXS1872" s="84"/>
      <c r="GXT1872" s="84"/>
      <c r="GXU1872" s="84"/>
      <c r="GXV1872" s="84"/>
      <c r="GXW1872" s="84"/>
      <c r="GXX1872" s="84"/>
      <c r="GXY1872" s="84"/>
      <c r="GXZ1872" s="84"/>
      <c r="GYA1872" s="84"/>
      <c r="GYB1872" s="84"/>
      <c r="GYC1872" s="84"/>
      <c r="GYD1872" s="84"/>
      <c r="GYE1872" s="84"/>
      <c r="GYF1872" s="84"/>
      <c r="GYG1872" s="84"/>
      <c r="GYH1872" s="84"/>
      <c r="GYI1872" s="84"/>
      <c r="GYJ1872" s="84"/>
      <c r="GYK1872" s="84"/>
      <c r="GYL1872" s="84"/>
      <c r="GYM1872" s="84"/>
      <c r="GYN1872" s="84"/>
      <c r="GYO1872" s="84"/>
      <c r="GYP1872" s="84"/>
      <c r="GYQ1872" s="84"/>
      <c r="GYR1872" s="84"/>
      <c r="GYS1872" s="84"/>
      <c r="GYT1872" s="84"/>
      <c r="GYU1872" s="84"/>
      <c r="GYV1872" s="84"/>
      <c r="GYW1872" s="84"/>
      <c r="GYX1872" s="84"/>
      <c r="GYY1872" s="84"/>
      <c r="GYZ1872" s="84"/>
      <c r="GZA1872" s="84"/>
      <c r="GZB1872" s="84"/>
      <c r="GZC1872" s="84"/>
      <c r="GZD1872" s="84"/>
      <c r="GZE1872" s="84"/>
      <c r="GZF1872" s="84"/>
      <c r="GZG1872" s="84"/>
      <c r="GZH1872" s="84"/>
      <c r="GZI1872" s="84"/>
      <c r="GZJ1872" s="84"/>
      <c r="GZK1872" s="84"/>
      <c r="GZL1872" s="84"/>
      <c r="GZM1872" s="84"/>
      <c r="GZN1872" s="84"/>
      <c r="GZO1872" s="84"/>
      <c r="GZP1872" s="84"/>
      <c r="GZQ1872" s="84"/>
      <c r="GZR1872" s="84"/>
      <c r="GZS1872" s="84"/>
      <c r="GZT1872" s="84"/>
      <c r="GZU1872" s="84"/>
      <c r="GZV1872" s="84"/>
      <c r="GZW1872" s="84"/>
      <c r="GZX1872" s="84"/>
      <c r="GZY1872" s="84"/>
      <c r="GZZ1872" s="84"/>
      <c r="HAA1872" s="84"/>
      <c r="HAB1872" s="84"/>
      <c r="HAC1872" s="84"/>
      <c r="HAD1872" s="84"/>
      <c r="HAE1872" s="84"/>
      <c r="HAF1872" s="84"/>
      <c r="HAG1872" s="84"/>
      <c r="HAH1872" s="84"/>
      <c r="HAI1872" s="84"/>
      <c r="HAJ1872" s="84"/>
      <c r="HAK1872" s="84"/>
      <c r="HAL1872" s="84"/>
      <c r="HAM1872" s="84"/>
      <c r="HAN1872" s="84"/>
      <c r="HAO1872" s="84"/>
      <c r="HAP1872" s="84"/>
      <c r="HAQ1872" s="84"/>
      <c r="HAR1872" s="84"/>
      <c r="HAS1872" s="84"/>
      <c r="HAT1872" s="84"/>
      <c r="HAU1872" s="84"/>
      <c r="HAV1872" s="84"/>
      <c r="HAW1872" s="84"/>
      <c r="HAX1872" s="84"/>
      <c r="HAY1872" s="84"/>
      <c r="HAZ1872" s="84"/>
      <c r="HBA1872" s="84"/>
      <c r="HBB1872" s="84"/>
      <c r="HBC1872" s="84"/>
      <c r="HBD1872" s="84"/>
      <c r="HBE1872" s="84"/>
      <c r="HBF1872" s="84"/>
      <c r="HBG1872" s="84"/>
      <c r="HBH1872" s="84"/>
      <c r="HBI1872" s="84"/>
      <c r="HBJ1872" s="84"/>
      <c r="HBK1872" s="84"/>
      <c r="HBL1872" s="84"/>
      <c r="HBM1872" s="84"/>
      <c r="HBN1872" s="84"/>
      <c r="HBO1872" s="84"/>
      <c r="HBP1872" s="84"/>
      <c r="HBQ1872" s="84"/>
      <c r="HBR1872" s="84"/>
      <c r="HBS1872" s="84"/>
      <c r="HBT1872" s="84"/>
      <c r="HBU1872" s="84"/>
      <c r="HBV1872" s="84"/>
      <c r="HBW1872" s="84"/>
      <c r="HBX1872" s="84"/>
      <c r="HBY1872" s="84"/>
      <c r="HBZ1872" s="84"/>
      <c r="HCA1872" s="84"/>
      <c r="HCB1872" s="84"/>
      <c r="HCC1872" s="84"/>
      <c r="HCD1872" s="84"/>
      <c r="HCE1872" s="84"/>
      <c r="HCF1872" s="84"/>
      <c r="HCG1872" s="84"/>
      <c r="HCH1872" s="84"/>
      <c r="HCI1872" s="84"/>
      <c r="HCJ1872" s="84"/>
      <c r="HCK1872" s="84"/>
      <c r="HCL1872" s="84"/>
      <c r="HCM1872" s="84"/>
      <c r="HCN1872" s="84"/>
      <c r="HCO1872" s="84"/>
      <c r="HCP1872" s="84"/>
      <c r="HCQ1872" s="84"/>
      <c r="HCR1872" s="84"/>
      <c r="HCS1872" s="84"/>
      <c r="HCT1872" s="84"/>
      <c r="HCU1872" s="84"/>
      <c r="HCV1872" s="84"/>
      <c r="HCW1872" s="84"/>
      <c r="HCX1872" s="84"/>
      <c r="HCY1872" s="84"/>
      <c r="HCZ1872" s="84"/>
      <c r="HDA1872" s="84"/>
      <c r="HDB1872" s="84"/>
      <c r="HDC1872" s="84"/>
      <c r="HDD1872" s="84"/>
      <c r="HDE1872" s="84"/>
      <c r="HDF1872" s="84"/>
      <c r="HDG1872" s="84"/>
      <c r="HDH1872" s="84"/>
      <c r="HDI1872" s="84"/>
      <c r="HDJ1872" s="84"/>
      <c r="HDK1872" s="84"/>
      <c r="HDL1872" s="84"/>
      <c r="HDM1872" s="84"/>
      <c r="HDN1872" s="84"/>
      <c r="HDO1872" s="84"/>
      <c r="HDP1872" s="84"/>
      <c r="HDQ1872" s="84"/>
      <c r="HDR1872" s="84"/>
      <c r="HDS1872" s="84"/>
      <c r="HDT1872" s="84"/>
      <c r="HDU1872" s="84"/>
      <c r="HDV1872" s="84"/>
      <c r="HDW1872" s="84"/>
      <c r="HDX1872" s="84"/>
      <c r="HDY1872" s="84"/>
      <c r="HDZ1872" s="84"/>
      <c r="HEA1872" s="84"/>
      <c r="HEB1872" s="84"/>
      <c r="HEC1872" s="84"/>
      <c r="HED1872" s="84"/>
      <c r="HEE1872" s="84"/>
      <c r="HEF1872" s="84"/>
      <c r="HEG1872" s="84"/>
      <c r="HEH1872" s="84"/>
      <c r="HEI1872" s="84"/>
      <c r="HEJ1872" s="84"/>
      <c r="HEK1872" s="84"/>
      <c r="HEL1872" s="84"/>
      <c r="HEM1872" s="84"/>
      <c r="HEN1872" s="84"/>
      <c r="HEO1872" s="84"/>
      <c r="HEP1872" s="84"/>
      <c r="HEQ1872" s="84"/>
      <c r="HER1872" s="84"/>
      <c r="HES1872" s="84"/>
      <c r="HET1872" s="84"/>
      <c r="HEU1872" s="84"/>
      <c r="HEV1872" s="84"/>
      <c r="HEW1872" s="84"/>
      <c r="HEX1872" s="84"/>
      <c r="HEY1872" s="84"/>
      <c r="HEZ1872" s="84"/>
      <c r="HFA1872" s="84"/>
      <c r="HFB1872" s="84"/>
      <c r="HFC1872" s="84"/>
      <c r="HFD1872" s="84"/>
      <c r="HFE1872" s="84"/>
      <c r="HFF1872" s="84"/>
      <c r="HFG1872" s="84"/>
      <c r="HFH1872" s="84"/>
      <c r="HFI1872" s="84"/>
      <c r="HFJ1872" s="84"/>
      <c r="HFK1872" s="84"/>
      <c r="HFL1872" s="84"/>
      <c r="HFM1872" s="84"/>
      <c r="HFN1872" s="84"/>
      <c r="HFO1872" s="84"/>
      <c r="HFP1872" s="84"/>
      <c r="HFQ1872" s="84"/>
      <c r="HFR1872" s="84"/>
      <c r="HFS1872" s="84"/>
      <c r="HFT1872" s="84"/>
      <c r="HFU1872" s="84"/>
      <c r="HFV1872" s="84"/>
      <c r="HFW1872" s="84"/>
      <c r="HFX1872" s="84"/>
      <c r="HFY1872" s="84"/>
      <c r="HFZ1872" s="84"/>
      <c r="HGA1872" s="84"/>
      <c r="HGB1872" s="84"/>
      <c r="HGC1872" s="84"/>
      <c r="HGD1872" s="84"/>
      <c r="HGE1872" s="84"/>
      <c r="HGF1872" s="84"/>
      <c r="HGG1872" s="84"/>
      <c r="HGH1872" s="84"/>
      <c r="HGI1872" s="84"/>
      <c r="HGJ1872" s="84"/>
      <c r="HGK1872" s="84"/>
      <c r="HGL1872" s="84"/>
      <c r="HGM1872" s="84"/>
      <c r="HGN1872" s="84"/>
      <c r="HGO1872" s="84"/>
      <c r="HGP1872" s="84"/>
      <c r="HGQ1872" s="84"/>
      <c r="HGR1872" s="84"/>
      <c r="HGS1872" s="84"/>
      <c r="HGT1872" s="84"/>
      <c r="HGU1872" s="84"/>
      <c r="HGV1872" s="84"/>
      <c r="HGW1872" s="84"/>
      <c r="HGX1872" s="84"/>
      <c r="HGY1872" s="84"/>
      <c r="HGZ1872" s="84"/>
      <c r="HHA1872" s="84"/>
      <c r="HHB1872" s="84"/>
      <c r="HHC1872" s="84"/>
      <c r="HHD1872" s="84"/>
      <c r="HHE1872" s="84"/>
      <c r="HHF1872" s="84"/>
      <c r="HHG1872" s="84"/>
      <c r="HHH1872" s="84"/>
      <c r="HHI1872" s="84"/>
      <c r="HHJ1872" s="84"/>
      <c r="HHK1872" s="84"/>
      <c r="HHL1872" s="84"/>
      <c r="HHM1872" s="84"/>
      <c r="HHN1872" s="84"/>
      <c r="HHO1872" s="84"/>
      <c r="HHP1872" s="84"/>
      <c r="HHQ1872" s="84"/>
      <c r="HHR1872" s="84"/>
      <c r="HHS1872" s="84"/>
      <c r="HHT1872" s="84"/>
      <c r="HHU1872" s="84"/>
      <c r="HHV1872" s="84"/>
      <c r="HHW1872" s="84"/>
      <c r="HHX1872" s="84"/>
      <c r="HHY1872" s="84"/>
      <c r="HHZ1872" s="84"/>
      <c r="HIA1872" s="84"/>
      <c r="HIB1872" s="84"/>
      <c r="HIC1872" s="84"/>
      <c r="HID1872" s="84"/>
      <c r="HIE1872" s="84"/>
      <c r="HIF1872" s="84"/>
      <c r="HIG1872" s="84"/>
      <c r="HIH1872" s="84"/>
      <c r="HII1872" s="84"/>
      <c r="HIJ1872" s="84"/>
      <c r="HIK1872" s="84"/>
      <c r="HIL1872" s="84"/>
      <c r="HIM1872" s="84"/>
      <c r="HIN1872" s="84"/>
      <c r="HIO1872" s="84"/>
      <c r="HIP1872" s="84"/>
      <c r="HIQ1872" s="84"/>
      <c r="HIR1872" s="84"/>
      <c r="HIS1872" s="84"/>
      <c r="HIT1872" s="84"/>
      <c r="HIU1872" s="84"/>
      <c r="HIV1872" s="84"/>
      <c r="HIW1872" s="84"/>
      <c r="HIX1872" s="84"/>
      <c r="HIY1872" s="84"/>
      <c r="HIZ1872" s="84"/>
      <c r="HJA1872" s="84"/>
      <c r="HJB1872" s="84"/>
      <c r="HJC1872" s="84"/>
      <c r="HJD1872" s="84"/>
      <c r="HJE1872" s="84"/>
      <c r="HJF1872" s="84"/>
      <c r="HJG1872" s="84"/>
      <c r="HJH1872" s="84"/>
      <c r="HJI1872" s="84"/>
      <c r="HJJ1872" s="84"/>
      <c r="HJK1872" s="84"/>
      <c r="HJL1872" s="84"/>
      <c r="HJM1872" s="84"/>
      <c r="HJN1872" s="84"/>
      <c r="HJO1872" s="84"/>
      <c r="HJP1872" s="84"/>
      <c r="HJQ1872" s="84"/>
      <c r="HJR1872" s="84"/>
      <c r="HJS1872" s="84"/>
      <c r="HJT1872" s="84"/>
      <c r="HJU1872" s="84"/>
      <c r="HJV1872" s="84"/>
      <c r="HJW1872" s="84"/>
      <c r="HJX1872" s="84"/>
      <c r="HJY1872" s="84"/>
      <c r="HJZ1872" s="84"/>
      <c r="HKA1872" s="84"/>
      <c r="HKB1872" s="84"/>
      <c r="HKC1872" s="84"/>
      <c r="HKD1872" s="84"/>
      <c r="HKE1872" s="84"/>
      <c r="HKF1872" s="84"/>
      <c r="HKG1872" s="84"/>
      <c r="HKH1872" s="84"/>
      <c r="HKI1872" s="84"/>
      <c r="HKJ1872" s="84"/>
      <c r="HKK1872" s="84"/>
      <c r="HKL1872" s="84"/>
      <c r="HKM1872" s="84"/>
      <c r="HKN1872" s="84"/>
      <c r="HKO1872" s="84"/>
      <c r="HKP1872" s="84"/>
      <c r="HKQ1872" s="84"/>
      <c r="HKR1872" s="84"/>
      <c r="HKS1872" s="84"/>
      <c r="HKT1872" s="84"/>
      <c r="HKU1872" s="84"/>
      <c r="HKV1872" s="84"/>
      <c r="HKW1872" s="84"/>
      <c r="HKX1872" s="84"/>
      <c r="HKY1872" s="84"/>
      <c r="HKZ1872" s="84"/>
      <c r="HLA1872" s="84"/>
      <c r="HLB1872" s="84"/>
      <c r="HLC1872" s="84"/>
      <c r="HLD1872" s="84"/>
      <c r="HLE1872" s="84"/>
      <c r="HLF1872" s="84"/>
      <c r="HLG1872" s="84"/>
      <c r="HLH1872" s="84"/>
      <c r="HLI1872" s="84"/>
      <c r="HLJ1872" s="84"/>
      <c r="HLK1872" s="84"/>
      <c r="HLL1872" s="84"/>
      <c r="HLM1872" s="84"/>
      <c r="HLN1872" s="84"/>
      <c r="HLO1872" s="84"/>
      <c r="HLP1872" s="84"/>
      <c r="HLQ1872" s="84"/>
      <c r="HLR1872" s="84"/>
      <c r="HLS1872" s="84"/>
      <c r="HLT1872" s="84"/>
      <c r="HLU1872" s="84"/>
      <c r="HLV1872" s="84"/>
      <c r="HLW1872" s="84"/>
      <c r="HLX1872" s="84"/>
      <c r="HLY1872" s="84"/>
      <c r="HLZ1872" s="84"/>
      <c r="HMA1872" s="84"/>
      <c r="HMB1872" s="84"/>
      <c r="HMC1872" s="84"/>
      <c r="HMD1872" s="84"/>
      <c r="HME1872" s="84"/>
      <c r="HMF1872" s="84"/>
      <c r="HMG1872" s="84"/>
      <c r="HMH1872" s="84"/>
      <c r="HMI1872" s="84"/>
      <c r="HMJ1872" s="84"/>
      <c r="HMK1872" s="84"/>
      <c r="HML1872" s="84"/>
      <c r="HMM1872" s="84"/>
      <c r="HMN1872" s="84"/>
      <c r="HMO1872" s="84"/>
      <c r="HMP1872" s="84"/>
      <c r="HMQ1872" s="84"/>
      <c r="HMR1872" s="84"/>
      <c r="HMS1872" s="84"/>
      <c r="HMT1872" s="84"/>
      <c r="HMU1872" s="84"/>
      <c r="HMV1872" s="84"/>
      <c r="HMW1872" s="84"/>
      <c r="HMX1872" s="84"/>
      <c r="HMY1872" s="84"/>
      <c r="HMZ1872" s="84"/>
      <c r="HNA1872" s="84"/>
      <c r="HNB1872" s="84"/>
      <c r="HNC1872" s="84"/>
      <c r="HND1872" s="84"/>
      <c r="HNE1872" s="84"/>
      <c r="HNF1872" s="84"/>
      <c r="HNG1872" s="84"/>
      <c r="HNH1872" s="84"/>
      <c r="HNI1872" s="84"/>
      <c r="HNJ1872" s="84"/>
      <c r="HNK1872" s="84"/>
      <c r="HNL1872" s="84"/>
      <c r="HNM1872" s="84"/>
      <c r="HNN1872" s="84"/>
      <c r="HNO1872" s="84"/>
      <c r="HNP1872" s="84"/>
      <c r="HNQ1872" s="84"/>
      <c r="HNR1872" s="84"/>
      <c r="HNS1872" s="84"/>
      <c r="HNT1872" s="84"/>
      <c r="HNU1872" s="84"/>
      <c r="HNV1872" s="84"/>
      <c r="HNW1872" s="84"/>
      <c r="HNX1872" s="84"/>
      <c r="HNY1872" s="84"/>
      <c r="HNZ1872" s="84"/>
      <c r="HOA1872" s="84"/>
      <c r="HOB1872" s="84"/>
      <c r="HOC1872" s="84"/>
      <c r="HOD1872" s="84"/>
      <c r="HOE1872" s="84"/>
      <c r="HOF1872" s="84"/>
      <c r="HOG1872" s="84"/>
      <c r="HOH1872" s="84"/>
      <c r="HOI1872" s="84"/>
      <c r="HOJ1872" s="84"/>
      <c r="HOK1872" s="84"/>
      <c r="HOL1872" s="84"/>
      <c r="HOM1872" s="84"/>
      <c r="HON1872" s="84"/>
      <c r="HOO1872" s="84"/>
      <c r="HOP1872" s="84"/>
      <c r="HOQ1872" s="84"/>
      <c r="HOR1872" s="84"/>
      <c r="HOS1872" s="84"/>
      <c r="HOT1872" s="84"/>
      <c r="HOU1872" s="84"/>
      <c r="HOV1872" s="84"/>
      <c r="HOW1872" s="84"/>
      <c r="HOX1872" s="84"/>
      <c r="HOY1872" s="84"/>
      <c r="HOZ1872" s="84"/>
      <c r="HPA1872" s="84"/>
      <c r="HPB1872" s="84"/>
      <c r="HPC1872" s="84"/>
      <c r="HPD1872" s="84"/>
      <c r="HPE1872" s="84"/>
      <c r="HPF1872" s="84"/>
      <c r="HPG1872" s="84"/>
      <c r="HPH1872" s="84"/>
      <c r="HPI1872" s="84"/>
      <c r="HPJ1872" s="84"/>
      <c r="HPK1872" s="84"/>
      <c r="HPL1872" s="84"/>
      <c r="HPM1872" s="84"/>
      <c r="HPN1872" s="84"/>
      <c r="HPO1872" s="84"/>
      <c r="HPP1872" s="84"/>
      <c r="HPQ1872" s="84"/>
      <c r="HPR1872" s="84"/>
      <c r="HPS1872" s="84"/>
      <c r="HPT1872" s="84"/>
      <c r="HPU1872" s="84"/>
      <c r="HPV1872" s="84"/>
      <c r="HPW1872" s="84"/>
      <c r="HPX1872" s="84"/>
      <c r="HPY1872" s="84"/>
      <c r="HPZ1872" s="84"/>
      <c r="HQA1872" s="84"/>
      <c r="HQB1872" s="84"/>
      <c r="HQC1872" s="84"/>
      <c r="HQD1872" s="84"/>
      <c r="HQE1872" s="84"/>
      <c r="HQF1872" s="84"/>
      <c r="HQG1872" s="84"/>
      <c r="HQH1872" s="84"/>
      <c r="HQI1872" s="84"/>
      <c r="HQJ1872" s="84"/>
      <c r="HQK1872" s="84"/>
      <c r="HQL1872" s="84"/>
      <c r="HQM1872" s="84"/>
      <c r="HQN1872" s="84"/>
      <c r="HQO1872" s="84"/>
      <c r="HQP1872" s="84"/>
      <c r="HQQ1872" s="84"/>
      <c r="HQR1872" s="84"/>
      <c r="HQS1872" s="84"/>
      <c r="HQT1872" s="84"/>
      <c r="HQU1872" s="84"/>
      <c r="HQV1872" s="84"/>
      <c r="HQW1872" s="84"/>
      <c r="HQX1872" s="84"/>
      <c r="HQY1872" s="84"/>
      <c r="HQZ1872" s="84"/>
      <c r="HRA1872" s="84"/>
      <c r="HRB1872" s="84"/>
      <c r="HRC1872" s="84"/>
      <c r="HRD1872" s="84"/>
      <c r="HRE1872" s="84"/>
      <c r="HRF1872" s="84"/>
      <c r="HRG1872" s="84"/>
      <c r="HRH1872" s="84"/>
      <c r="HRI1872" s="84"/>
      <c r="HRJ1872" s="84"/>
      <c r="HRK1872" s="84"/>
      <c r="HRL1872" s="84"/>
      <c r="HRM1872" s="84"/>
      <c r="HRN1872" s="84"/>
      <c r="HRO1872" s="84"/>
      <c r="HRP1872" s="84"/>
      <c r="HRQ1872" s="84"/>
      <c r="HRR1872" s="84"/>
      <c r="HRS1872" s="84"/>
      <c r="HRT1872" s="84"/>
      <c r="HRU1872" s="84"/>
      <c r="HRV1872" s="84"/>
      <c r="HRW1872" s="84"/>
      <c r="HRX1872" s="84"/>
      <c r="HRY1872" s="84"/>
      <c r="HRZ1872" s="84"/>
      <c r="HSA1872" s="84"/>
      <c r="HSB1872" s="84"/>
      <c r="HSC1872" s="84"/>
      <c r="HSD1872" s="84"/>
      <c r="HSE1872" s="84"/>
      <c r="HSF1872" s="84"/>
      <c r="HSG1872" s="84"/>
      <c r="HSH1872" s="84"/>
      <c r="HSI1872" s="84"/>
      <c r="HSJ1872" s="84"/>
      <c r="HSK1872" s="84"/>
      <c r="HSL1872" s="84"/>
      <c r="HSM1872" s="84"/>
      <c r="HSN1872" s="84"/>
      <c r="HSO1872" s="84"/>
      <c r="HSP1872" s="84"/>
      <c r="HSQ1872" s="84"/>
      <c r="HSR1872" s="84"/>
      <c r="HSS1872" s="84"/>
      <c r="HST1872" s="84"/>
      <c r="HSU1872" s="84"/>
      <c r="HSV1872" s="84"/>
      <c r="HSW1872" s="84"/>
      <c r="HSX1872" s="84"/>
      <c r="HSY1872" s="84"/>
      <c r="HSZ1872" s="84"/>
      <c r="HTA1872" s="84"/>
      <c r="HTB1872" s="84"/>
      <c r="HTC1872" s="84"/>
      <c r="HTD1872" s="84"/>
      <c r="HTE1872" s="84"/>
      <c r="HTF1872" s="84"/>
      <c r="HTG1872" s="84"/>
      <c r="HTH1872" s="84"/>
      <c r="HTI1872" s="84"/>
      <c r="HTJ1872" s="84"/>
      <c r="HTK1872" s="84"/>
      <c r="HTL1872" s="84"/>
      <c r="HTM1872" s="84"/>
      <c r="HTN1872" s="84"/>
      <c r="HTO1872" s="84"/>
      <c r="HTP1872" s="84"/>
      <c r="HTQ1872" s="84"/>
      <c r="HTR1872" s="84"/>
      <c r="HTS1872" s="84"/>
      <c r="HTT1872" s="84"/>
      <c r="HTU1872" s="84"/>
      <c r="HTV1872" s="84"/>
      <c r="HTW1872" s="84"/>
      <c r="HTX1872" s="84"/>
      <c r="HTY1872" s="84"/>
      <c r="HTZ1872" s="84"/>
      <c r="HUA1872" s="84"/>
      <c r="HUB1872" s="84"/>
      <c r="HUC1872" s="84"/>
      <c r="HUD1872" s="84"/>
      <c r="HUE1872" s="84"/>
      <c r="HUF1872" s="84"/>
      <c r="HUG1872" s="84"/>
      <c r="HUH1872" s="84"/>
      <c r="HUI1872" s="84"/>
      <c r="HUJ1872" s="84"/>
      <c r="HUK1872" s="84"/>
      <c r="HUL1872" s="84"/>
      <c r="HUM1872" s="84"/>
      <c r="HUN1872" s="84"/>
      <c r="HUO1872" s="84"/>
      <c r="HUP1872" s="84"/>
      <c r="HUQ1872" s="84"/>
      <c r="HUR1872" s="84"/>
      <c r="HUS1872" s="84"/>
      <c r="HUT1872" s="84"/>
      <c r="HUU1872" s="84"/>
      <c r="HUV1872" s="84"/>
      <c r="HUW1872" s="84"/>
      <c r="HUX1872" s="84"/>
      <c r="HUY1872" s="84"/>
      <c r="HUZ1872" s="84"/>
      <c r="HVA1872" s="84"/>
      <c r="HVB1872" s="84"/>
      <c r="HVC1872" s="84"/>
      <c r="HVD1872" s="84"/>
      <c r="HVE1872" s="84"/>
      <c r="HVF1872" s="84"/>
      <c r="HVG1872" s="84"/>
      <c r="HVH1872" s="84"/>
      <c r="HVI1872" s="84"/>
      <c r="HVJ1872" s="84"/>
      <c r="HVK1872" s="84"/>
      <c r="HVL1872" s="84"/>
      <c r="HVM1872" s="84"/>
      <c r="HVN1872" s="84"/>
      <c r="HVO1872" s="84"/>
      <c r="HVP1872" s="84"/>
      <c r="HVQ1872" s="84"/>
      <c r="HVR1872" s="84"/>
      <c r="HVS1872" s="84"/>
      <c r="HVT1872" s="84"/>
      <c r="HVU1872" s="84"/>
      <c r="HVV1872" s="84"/>
      <c r="HVW1872" s="84"/>
      <c r="HVX1872" s="84"/>
      <c r="HVY1872" s="84"/>
      <c r="HVZ1872" s="84"/>
      <c r="HWA1872" s="84"/>
      <c r="HWB1872" s="84"/>
      <c r="HWC1872" s="84"/>
      <c r="HWD1872" s="84"/>
      <c r="HWE1872" s="84"/>
      <c r="HWF1872" s="84"/>
      <c r="HWG1872" s="84"/>
      <c r="HWH1872" s="84"/>
      <c r="HWI1872" s="84"/>
      <c r="HWJ1872" s="84"/>
      <c r="HWK1872" s="84"/>
      <c r="HWL1872" s="84"/>
      <c r="HWM1872" s="84"/>
      <c r="HWN1872" s="84"/>
      <c r="HWO1872" s="84"/>
      <c r="HWP1872" s="84"/>
      <c r="HWQ1872" s="84"/>
      <c r="HWR1872" s="84"/>
      <c r="HWS1872" s="84"/>
      <c r="HWT1872" s="84"/>
      <c r="HWU1872" s="84"/>
      <c r="HWV1872" s="84"/>
      <c r="HWW1872" s="84"/>
      <c r="HWX1872" s="84"/>
      <c r="HWY1872" s="84"/>
      <c r="HWZ1872" s="84"/>
      <c r="HXA1872" s="84"/>
      <c r="HXB1872" s="84"/>
      <c r="HXC1872" s="84"/>
      <c r="HXD1872" s="84"/>
      <c r="HXE1872" s="84"/>
      <c r="HXF1872" s="84"/>
      <c r="HXG1872" s="84"/>
      <c r="HXH1872" s="84"/>
      <c r="HXI1872" s="84"/>
      <c r="HXJ1872" s="84"/>
      <c r="HXK1872" s="84"/>
      <c r="HXL1872" s="84"/>
      <c r="HXM1872" s="84"/>
      <c r="HXN1872" s="84"/>
      <c r="HXO1872" s="84"/>
      <c r="HXP1872" s="84"/>
      <c r="HXQ1872" s="84"/>
      <c r="HXR1872" s="84"/>
      <c r="HXS1872" s="84"/>
      <c r="HXT1872" s="84"/>
      <c r="HXU1872" s="84"/>
      <c r="HXV1872" s="84"/>
      <c r="HXW1872" s="84"/>
      <c r="HXX1872" s="84"/>
      <c r="HXY1872" s="84"/>
      <c r="HXZ1872" s="84"/>
      <c r="HYA1872" s="84"/>
      <c r="HYB1872" s="84"/>
      <c r="HYC1872" s="84"/>
      <c r="HYD1872" s="84"/>
      <c r="HYE1872" s="84"/>
      <c r="HYF1872" s="84"/>
      <c r="HYG1872" s="84"/>
      <c r="HYH1872" s="84"/>
      <c r="HYI1872" s="84"/>
      <c r="HYJ1872" s="84"/>
      <c r="HYK1872" s="84"/>
      <c r="HYL1872" s="84"/>
      <c r="HYM1872" s="84"/>
      <c r="HYN1872" s="84"/>
      <c r="HYO1872" s="84"/>
      <c r="HYP1872" s="84"/>
      <c r="HYQ1872" s="84"/>
      <c r="HYR1872" s="84"/>
      <c r="HYS1872" s="84"/>
      <c r="HYT1872" s="84"/>
      <c r="HYU1872" s="84"/>
      <c r="HYV1872" s="84"/>
      <c r="HYW1872" s="84"/>
      <c r="HYX1872" s="84"/>
      <c r="HYY1872" s="84"/>
      <c r="HYZ1872" s="84"/>
      <c r="HZA1872" s="84"/>
      <c r="HZB1872" s="84"/>
      <c r="HZC1872" s="84"/>
      <c r="HZD1872" s="84"/>
      <c r="HZE1872" s="84"/>
      <c r="HZF1872" s="84"/>
      <c r="HZG1872" s="84"/>
      <c r="HZH1872" s="84"/>
      <c r="HZI1872" s="84"/>
      <c r="HZJ1872" s="84"/>
      <c r="HZK1872" s="84"/>
      <c r="HZL1872" s="84"/>
      <c r="HZM1872" s="84"/>
      <c r="HZN1872" s="84"/>
      <c r="HZO1872" s="84"/>
      <c r="HZP1872" s="84"/>
      <c r="HZQ1872" s="84"/>
      <c r="HZR1872" s="84"/>
      <c r="HZS1872" s="84"/>
      <c r="HZT1872" s="84"/>
      <c r="HZU1872" s="84"/>
      <c r="HZV1872" s="84"/>
      <c r="HZW1872" s="84"/>
      <c r="HZX1872" s="84"/>
      <c r="HZY1872" s="84"/>
      <c r="HZZ1872" s="84"/>
      <c r="IAA1872" s="84"/>
      <c r="IAB1872" s="84"/>
      <c r="IAC1872" s="84"/>
      <c r="IAD1872" s="84"/>
      <c r="IAE1872" s="84"/>
      <c r="IAF1872" s="84"/>
      <c r="IAG1872" s="84"/>
      <c r="IAH1872" s="84"/>
      <c r="IAI1872" s="84"/>
      <c r="IAJ1872" s="84"/>
      <c r="IAK1872" s="84"/>
      <c r="IAL1872" s="84"/>
      <c r="IAM1872" s="84"/>
      <c r="IAN1872" s="84"/>
      <c r="IAO1872" s="84"/>
      <c r="IAP1872" s="84"/>
      <c r="IAQ1872" s="84"/>
      <c r="IAR1872" s="84"/>
      <c r="IAS1872" s="84"/>
      <c r="IAT1872" s="84"/>
      <c r="IAU1872" s="84"/>
      <c r="IAV1872" s="84"/>
      <c r="IAW1872" s="84"/>
      <c r="IAX1872" s="84"/>
      <c r="IAY1872" s="84"/>
      <c r="IAZ1872" s="84"/>
      <c r="IBA1872" s="84"/>
      <c r="IBB1872" s="84"/>
      <c r="IBC1872" s="84"/>
      <c r="IBD1872" s="84"/>
      <c r="IBE1872" s="84"/>
      <c r="IBF1872" s="84"/>
      <c r="IBG1872" s="84"/>
      <c r="IBH1872" s="84"/>
      <c r="IBI1872" s="84"/>
      <c r="IBJ1872" s="84"/>
      <c r="IBK1872" s="84"/>
      <c r="IBL1872" s="84"/>
      <c r="IBM1872" s="84"/>
      <c r="IBN1872" s="84"/>
      <c r="IBO1872" s="84"/>
      <c r="IBP1872" s="84"/>
      <c r="IBQ1872" s="84"/>
      <c r="IBR1872" s="84"/>
      <c r="IBS1872" s="84"/>
      <c r="IBT1872" s="84"/>
      <c r="IBU1872" s="84"/>
      <c r="IBV1872" s="84"/>
      <c r="IBW1872" s="84"/>
      <c r="IBX1872" s="84"/>
      <c r="IBY1872" s="84"/>
      <c r="IBZ1872" s="84"/>
      <c r="ICA1872" s="84"/>
      <c r="ICB1872" s="84"/>
      <c r="ICC1872" s="84"/>
      <c r="ICD1872" s="84"/>
      <c r="ICE1872" s="84"/>
      <c r="ICF1872" s="84"/>
      <c r="ICG1872" s="84"/>
      <c r="ICH1872" s="84"/>
      <c r="ICI1872" s="84"/>
      <c r="ICJ1872" s="84"/>
      <c r="ICK1872" s="84"/>
      <c r="ICL1872" s="84"/>
      <c r="ICM1872" s="84"/>
      <c r="ICN1872" s="84"/>
      <c r="ICO1872" s="84"/>
      <c r="ICP1872" s="84"/>
      <c r="ICQ1872" s="84"/>
      <c r="ICR1872" s="84"/>
      <c r="ICS1872" s="84"/>
      <c r="ICT1872" s="84"/>
      <c r="ICU1872" s="84"/>
      <c r="ICV1872" s="84"/>
      <c r="ICW1872" s="84"/>
      <c r="ICX1872" s="84"/>
      <c r="ICY1872" s="84"/>
      <c r="ICZ1872" s="84"/>
      <c r="IDA1872" s="84"/>
      <c r="IDB1872" s="84"/>
      <c r="IDC1872" s="84"/>
      <c r="IDD1872" s="84"/>
      <c r="IDE1872" s="84"/>
      <c r="IDF1872" s="84"/>
      <c r="IDG1872" s="84"/>
      <c r="IDH1872" s="84"/>
      <c r="IDI1872" s="84"/>
      <c r="IDJ1872" s="84"/>
      <c r="IDK1872" s="84"/>
      <c r="IDL1872" s="84"/>
      <c r="IDM1872" s="84"/>
      <c r="IDN1872" s="84"/>
      <c r="IDO1872" s="84"/>
      <c r="IDP1872" s="84"/>
      <c r="IDQ1872" s="84"/>
      <c r="IDR1872" s="84"/>
      <c r="IDS1872" s="84"/>
      <c r="IDT1872" s="84"/>
      <c r="IDU1872" s="84"/>
      <c r="IDV1872" s="84"/>
      <c r="IDW1872" s="84"/>
      <c r="IDX1872" s="84"/>
      <c r="IDY1872" s="84"/>
      <c r="IDZ1872" s="84"/>
      <c r="IEA1872" s="84"/>
      <c r="IEB1872" s="84"/>
      <c r="IEC1872" s="84"/>
      <c r="IED1872" s="84"/>
      <c r="IEE1872" s="84"/>
      <c r="IEF1872" s="84"/>
      <c r="IEG1872" s="84"/>
      <c r="IEH1872" s="84"/>
      <c r="IEI1872" s="84"/>
      <c r="IEJ1872" s="84"/>
      <c r="IEK1872" s="84"/>
      <c r="IEL1872" s="84"/>
      <c r="IEM1872" s="84"/>
      <c r="IEN1872" s="84"/>
      <c r="IEO1872" s="84"/>
      <c r="IEP1872" s="84"/>
      <c r="IEQ1872" s="84"/>
      <c r="IER1872" s="84"/>
      <c r="IES1872" s="84"/>
      <c r="IET1872" s="84"/>
      <c r="IEU1872" s="84"/>
      <c r="IEV1872" s="84"/>
      <c r="IEW1872" s="84"/>
      <c r="IEX1872" s="84"/>
      <c r="IEY1872" s="84"/>
      <c r="IEZ1872" s="84"/>
      <c r="IFA1872" s="84"/>
      <c r="IFB1872" s="84"/>
      <c r="IFC1872" s="84"/>
      <c r="IFD1872" s="84"/>
      <c r="IFE1872" s="84"/>
      <c r="IFF1872" s="84"/>
      <c r="IFG1872" s="84"/>
      <c r="IFH1872" s="84"/>
      <c r="IFI1872" s="84"/>
      <c r="IFJ1872" s="84"/>
      <c r="IFK1872" s="84"/>
      <c r="IFL1872" s="84"/>
      <c r="IFM1872" s="84"/>
      <c r="IFN1872" s="84"/>
      <c r="IFO1872" s="84"/>
      <c r="IFP1872" s="84"/>
      <c r="IFQ1872" s="84"/>
      <c r="IFR1872" s="84"/>
      <c r="IFS1872" s="84"/>
      <c r="IFT1872" s="84"/>
      <c r="IFU1872" s="84"/>
      <c r="IFV1872" s="84"/>
      <c r="IFW1872" s="84"/>
      <c r="IFX1872" s="84"/>
      <c r="IFY1872" s="84"/>
      <c r="IFZ1872" s="84"/>
      <c r="IGA1872" s="84"/>
      <c r="IGB1872" s="84"/>
      <c r="IGC1872" s="84"/>
      <c r="IGD1872" s="84"/>
      <c r="IGE1872" s="84"/>
      <c r="IGF1872" s="84"/>
      <c r="IGG1872" s="84"/>
      <c r="IGH1872" s="84"/>
      <c r="IGI1872" s="84"/>
      <c r="IGJ1872" s="84"/>
      <c r="IGK1872" s="84"/>
      <c r="IGL1872" s="84"/>
      <c r="IGM1872" s="84"/>
      <c r="IGN1872" s="84"/>
      <c r="IGO1872" s="84"/>
      <c r="IGP1872" s="84"/>
      <c r="IGQ1872" s="84"/>
      <c r="IGR1872" s="84"/>
      <c r="IGS1872" s="84"/>
      <c r="IGT1872" s="84"/>
      <c r="IGU1872" s="84"/>
      <c r="IGV1872" s="84"/>
      <c r="IGW1872" s="84"/>
      <c r="IGX1872" s="84"/>
      <c r="IGY1872" s="84"/>
      <c r="IGZ1872" s="84"/>
      <c r="IHA1872" s="84"/>
      <c r="IHB1872" s="84"/>
      <c r="IHC1872" s="84"/>
      <c r="IHD1872" s="84"/>
      <c r="IHE1872" s="84"/>
      <c r="IHF1872" s="84"/>
      <c r="IHG1872" s="84"/>
      <c r="IHH1872" s="84"/>
      <c r="IHI1872" s="84"/>
      <c r="IHJ1872" s="84"/>
      <c r="IHK1872" s="84"/>
      <c r="IHL1872" s="84"/>
      <c r="IHM1872" s="84"/>
      <c r="IHN1872" s="84"/>
      <c r="IHO1872" s="84"/>
      <c r="IHP1872" s="84"/>
      <c r="IHQ1872" s="84"/>
      <c r="IHR1872" s="84"/>
      <c r="IHS1872" s="84"/>
      <c r="IHT1872" s="84"/>
      <c r="IHU1872" s="84"/>
      <c r="IHV1872" s="84"/>
      <c r="IHW1872" s="84"/>
      <c r="IHX1872" s="84"/>
      <c r="IHY1872" s="84"/>
      <c r="IHZ1872" s="84"/>
      <c r="IIA1872" s="84"/>
      <c r="IIB1872" s="84"/>
      <c r="IIC1872" s="84"/>
      <c r="IID1872" s="84"/>
      <c r="IIE1872" s="84"/>
      <c r="IIF1872" s="84"/>
      <c r="IIG1872" s="84"/>
      <c r="IIH1872" s="84"/>
      <c r="III1872" s="84"/>
      <c r="IIJ1872" s="84"/>
      <c r="IIK1872" s="84"/>
      <c r="IIL1872" s="84"/>
      <c r="IIM1872" s="84"/>
      <c r="IIN1872" s="84"/>
      <c r="IIO1872" s="84"/>
      <c r="IIP1872" s="84"/>
      <c r="IIQ1872" s="84"/>
      <c r="IIR1872" s="84"/>
      <c r="IIS1872" s="84"/>
      <c r="IIT1872" s="84"/>
      <c r="IIU1872" s="84"/>
      <c r="IIV1872" s="84"/>
      <c r="IIW1872" s="84"/>
      <c r="IIX1872" s="84"/>
      <c r="IIY1872" s="84"/>
      <c r="IIZ1872" s="84"/>
      <c r="IJA1872" s="84"/>
      <c r="IJB1872" s="84"/>
      <c r="IJC1872" s="84"/>
      <c r="IJD1872" s="84"/>
      <c r="IJE1872" s="84"/>
      <c r="IJF1872" s="84"/>
      <c r="IJG1872" s="84"/>
      <c r="IJH1872" s="84"/>
      <c r="IJI1872" s="84"/>
      <c r="IJJ1872" s="84"/>
      <c r="IJK1872" s="84"/>
      <c r="IJL1872" s="84"/>
      <c r="IJM1872" s="84"/>
      <c r="IJN1872" s="84"/>
      <c r="IJO1872" s="84"/>
      <c r="IJP1872" s="84"/>
      <c r="IJQ1872" s="84"/>
      <c r="IJR1872" s="84"/>
      <c r="IJS1872" s="84"/>
      <c r="IJT1872" s="84"/>
      <c r="IJU1872" s="84"/>
      <c r="IJV1872" s="84"/>
      <c r="IJW1872" s="84"/>
      <c r="IJX1872" s="84"/>
      <c r="IJY1872" s="84"/>
      <c r="IJZ1872" s="84"/>
      <c r="IKA1872" s="84"/>
      <c r="IKB1872" s="84"/>
      <c r="IKC1872" s="84"/>
      <c r="IKD1872" s="84"/>
      <c r="IKE1872" s="84"/>
      <c r="IKF1872" s="84"/>
      <c r="IKG1872" s="84"/>
      <c r="IKH1872" s="84"/>
      <c r="IKI1872" s="84"/>
      <c r="IKJ1872" s="84"/>
      <c r="IKK1872" s="84"/>
      <c r="IKL1872" s="84"/>
      <c r="IKM1872" s="84"/>
      <c r="IKN1872" s="84"/>
      <c r="IKO1872" s="84"/>
      <c r="IKP1872" s="84"/>
      <c r="IKQ1872" s="84"/>
      <c r="IKR1872" s="84"/>
      <c r="IKS1872" s="84"/>
      <c r="IKT1872" s="84"/>
      <c r="IKU1872" s="84"/>
      <c r="IKV1872" s="84"/>
      <c r="IKW1872" s="84"/>
      <c r="IKX1872" s="84"/>
      <c r="IKY1872" s="84"/>
      <c r="IKZ1872" s="84"/>
      <c r="ILA1872" s="84"/>
      <c r="ILB1872" s="84"/>
      <c r="ILC1872" s="84"/>
      <c r="ILD1872" s="84"/>
      <c r="ILE1872" s="84"/>
      <c r="ILF1872" s="84"/>
      <c r="ILG1872" s="84"/>
      <c r="ILH1872" s="84"/>
      <c r="ILI1872" s="84"/>
      <c r="ILJ1872" s="84"/>
      <c r="ILK1872" s="84"/>
      <c r="ILL1872" s="84"/>
      <c r="ILM1872" s="84"/>
      <c r="ILN1872" s="84"/>
      <c r="ILO1872" s="84"/>
      <c r="ILP1872" s="84"/>
      <c r="ILQ1872" s="84"/>
      <c r="ILR1872" s="84"/>
      <c r="ILS1872" s="84"/>
      <c r="ILT1872" s="84"/>
      <c r="ILU1872" s="84"/>
      <c r="ILV1872" s="84"/>
      <c r="ILW1872" s="84"/>
      <c r="ILX1872" s="84"/>
      <c r="ILY1872" s="84"/>
      <c r="ILZ1872" s="84"/>
      <c r="IMA1872" s="84"/>
      <c r="IMB1872" s="84"/>
      <c r="IMC1872" s="84"/>
      <c r="IMD1872" s="84"/>
      <c r="IME1872" s="84"/>
      <c r="IMF1872" s="84"/>
      <c r="IMG1872" s="84"/>
      <c r="IMH1872" s="84"/>
      <c r="IMI1872" s="84"/>
      <c r="IMJ1872" s="84"/>
      <c r="IMK1872" s="84"/>
      <c r="IML1872" s="84"/>
      <c r="IMM1872" s="84"/>
      <c r="IMN1872" s="84"/>
      <c r="IMO1872" s="84"/>
      <c r="IMP1872" s="84"/>
      <c r="IMQ1872" s="84"/>
      <c r="IMR1872" s="84"/>
      <c r="IMS1872" s="84"/>
      <c r="IMT1872" s="84"/>
      <c r="IMU1872" s="84"/>
      <c r="IMV1872" s="84"/>
      <c r="IMW1872" s="84"/>
      <c r="IMX1872" s="84"/>
      <c r="IMY1872" s="84"/>
      <c r="IMZ1872" s="84"/>
      <c r="INA1872" s="84"/>
      <c r="INB1872" s="84"/>
      <c r="INC1872" s="84"/>
      <c r="IND1872" s="84"/>
      <c r="INE1872" s="84"/>
      <c r="INF1872" s="84"/>
      <c r="ING1872" s="84"/>
      <c r="INH1872" s="84"/>
      <c r="INI1872" s="84"/>
      <c r="INJ1872" s="84"/>
      <c r="INK1872" s="84"/>
      <c r="INL1872" s="84"/>
      <c r="INM1872" s="84"/>
      <c r="INN1872" s="84"/>
      <c r="INO1872" s="84"/>
      <c r="INP1872" s="84"/>
      <c r="INQ1872" s="84"/>
      <c r="INR1872" s="84"/>
      <c r="INS1872" s="84"/>
      <c r="INT1872" s="84"/>
      <c r="INU1872" s="84"/>
      <c r="INV1872" s="84"/>
      <c r="INW1872" s="84"/>
      <c r="INX1872" s="84"/>
      <c r="INY1872" s="84"/>
      <c r="INZ1872" s="84"/>
      <c r="IOA1872" s="84"/>
      <c r="IOB1872" s="84"/>
      <c r="IOC1872" s="84"/>
      <c r="IOD1872" s="84"/>
      <c r="IOE1872" s="84"/>
      <c r="IOF1872" s="84"/>
      <c r="IOG1872" s="84"/>
      <c r="IOH1872" s="84"/>
      <c r="IOI1872" s="84"/>
      <c r="IOJ1872" s="84"/>
      <c r="IOK1872" s="84"/>
      <c r="IOL1872" s="84"/>
      <c r="IOM1872" s="84"/>
      <c r="ION1872" s="84"/>
      <c r="IOO1872" s="84"/>
      <c r="IOP1872" s="84"/>
      <c r="IOQ1872" s="84"/>
      <c r="IOR1872" s="84"/>
      <c r="IOS1872" s="84"/>
      <c r="IOT1872" s="84"/>
      <c r="IOU1872" s="84"/>
      <c r="IOV1872" s="84"/>
      <c r="IOW1872" s="84"/>
      <c r="IOX1872" s="84"/>
      <c r="IOY1872" s="84"/>
      <c r="IOZ1872" s="84"/>
      <c r="IPA1872" s="84"/>
      <c r="IPB1872" s="84"/>
      <c r="IPC1872" s="84"/>
      <c r="IPD1872" s="84"/>
      <c r="IPE1872" s="84"/>
      <c r="IPF1872" s="84"/>
      <c r="IPG1872" s="84"/>
      <c r="IPH1872" s="84"/>
      <c r="IPI1872" s="84"/>
      <c r="IPJ1872" s="84"/>
      <c r="IPK1872" s="84"/>
      <c r="IPL1872" s="84"/>
      <c r="IPM1872" s="84"/>
      <c r="IPN1872" s="84"/>
      <c r="IPO1872" s="84"/>
      <c r="IPP1872" s="84"/>
      <c r="IPQ1872" s="84"/>
      <c r="IPR1872" s="84"/>
      <c r="IPS1872" s="84"/>
      <c r="IPT1872" s="84"/>
      <c r="IPU1872" s="84"/>
      <c r="IPV1872" s="84"/>
      <c r="IPW1872" s="84"/>
      <c r="IPX1872" s="84"/>
      <c r="IPY1872" s="84"/>
      <c r="IPZ1872" s="84"/>
      <c r="IQA1872" s="84"/>
      <c r="IQB1872" s="84"/>
      <c r="IQC1872" s="84"/>
      <c r="IQD1872" s="84"/>
      <c r="IQE1872" s="84"/>
      <c r="IQF1872" s="84"/>
      <c r="IQG1872" s="84"/>
      <c r="IQH1872" s="84"/>
      <c r="IQI1872" s="84"/>
      <c r="IQJ1872" s="84"/>
      <c r="IQK1872" s="84"/>
      <c r="IQL1872" s="84"/>
      <c r="IQM1872" s="84"/>
      <c r="IQN1872" s="84"/>
      <c r="IQO1872" s="84"/>
      <c r="IQP1872" s="84"/>
      <c r="IQQ1872" s="84"/>
      <c r="IQR1872" s="84"/>
      <c r="IQS1872" s="84"/>
      <c r="IQT1872" s="84"/>
      <c r="IQU1872" s="84"/>
      <c r="IQV1872" s="84"/>
      <c r="IQW1872" s="84"/>
      <c r="IQX1872" s="84"/>
      <c r="IQY1872" s="84"/>
      <c r="IQZ1872" s="84"/>
      <c r="IRA1872" s="84"/>
      <c r="IRB1872" s="84"/>
      <c r="IRC1872" s="84"/>
      <c r="IRD1872" s="84"/>
      <c r="IRE1872" s="84"/>
      <c r="IRF1872" s="84"/>
      <c r="IRG1872" s="84"/>
      <c r="IRH1872" s="84"/>
      <c r="IRI1872" s="84"/>
      <c r="IRJ1872" s="84"/>
      <c r="IRK1872" s="84"/>
      <c r="IRL1872" s="84"/>
      <c r="IRM1872" s="84"/>
      <c r="IRN1872" s="84"/>
      <c r="IRO1872" s="84"/>
      <c r="IRP1872" s="84"/>
      <c r="IRQ1872" s="84"/>
      <c r="IRR1872" s="84"/>
      <c r="IRS1872" s="84"/>
      <c r="IRT1872" s="84"/>
      <c r="IRU1872" s="84"/>
      <c r="IRV1872" s="84"/>
      <c r="IRW1872" s="84"/>
      <c r="IRX1872" s="84"/>
      <c r="IRY1872" s="84"/>
      <c r="IRZ1872" s="84"/>
      <c r="ISA1872" s="84"/>
      <c r="ISB1872" s="84"/>
      <c r="ISC1872" s="84"/>
      <c r="ISD1872" s="84"/>
      <c r="ISE1872" s="84"/>
      <c r="ISF1872" s="84"/>
      <c r="ISG1872" s="84"/>
      <c r="ISH1872" s="84"/>
      <c r="ISI1872" s="84"/>
      <c r="ISJ1872" s="84"/>
      <c r="ISK1872" s="84"/>
      <c r="ISL1872" s="84"/>
      <c r="ISM1872" s="84"/>
      <c r="ISN1872" s="84"/>
      <c r="ISO1872" s="84"/>
      <c r="ISP1872" s="84"/>
      <c r="ISQ1872" s="84"/>
      <c r="ISR1872" s="84"/>
      <c r="ISS1872" s="84"/>
      <c r="IST1872" s="84"/>
      <c r="ISU1872" s="84"/>
      <c r="ISV1872" s="84"/>
      <c r="ISW1872" s="84"/>
      <c r="ISX1872" s="84"/>
      <c r="ISY1872" s="84"/>
      <c r="ISZ1872" s="84"/>
      <c r="ITA1872" s="84"/>
      <c r="ITB1872" s="84"/>
      <c r="ITC1872" s="84"/>
      <c r="ITD1872" s="84"/>
      <c r="ITE1872" s="84"/>
      <c r="ITF1872" s="84"/>
      <c r="ITG1872" s="84"/>
      <c r="ITH1872" s="84"/>
      <c r="ITI1872" s="84"/>
      <c r="ITJ1872" s="84"/>
      <c r="ITK1872" s="84"/>
      <c r="ITL1872" s="84"/>
      <c r="ITM1872" s="84"/>
      <c r="ITN1872" s="84"/>
      <c r="ITO1872" s="84"/>
      <c r="ITP1872" s="84"/>
      <c r="ITQ1872" s="84"/>
      <c r="ITR1872" s="84"/>
      <c r="ITS1872" s="84"/>
      <c r="ITT1872" s="84"/>
      <c r="ITU1872" s="84"/>
      <c r="ITV1872" s="84"/>
      <c r="ITW1872" s="84"/>
      <c r="ITX1872" s="84"/>
      <c r="ITY1872" s="84"/>
      <c r="ITZ1872" s="84"/>
      <c r="IUA1872" s="84"/>
      <c r="IUB1872" s="84"/>
      <c r="IUC1872" s="84"/>
      <c r="IUD1872" s="84"/>
      <c r="IUE1872" s="84"/>
      <c r="IUF1872" s="84"/>
      <c r="IUG1872" s="84"/>
      <c r="IUH1872" s="84"/>
      <c r="IUI1872" s="84"/>
      <c r="IUJ1872" s="84"/>
      <c r="IUK1872" s="84"/>
      <c r="IUL1872" s="84"/>
      <c r="IUM1872" s="84"/>
      <c r="IUN1872" s="84"/>
      <c r="IUO1872" s="84"/>
      <c r="IUP1872" s="84"/>
      <c r="IUQ1872" s="84"/>
      <c r="IUR1872" s="84"/>
      <c r="IUS1872" s="84"/>
      <c r="IUT1872" s="84"/>
      <c r="IUU1872" s="84"/>
      <c r="IUV1872" s="84"/>
      <c r="IUW1872" s="84"/>
      <c r="IUX1872" s="84"/>
      <c r="IUY1872" s="84"/>
      <c r="IUZ1872" s="84"/>
      <c r="IVA1872" s="84"/>
      <c r="IVB1872" s="84"/>
      <c r="IVC1872" s="84"/>
      <c r="IVD1872" s="84"/>
      <c r="IVE1872" s="84"/>
      <c r="IVF1872" s="84"/>
      <c r="IVG1872" s="84"/>
      <c r="IVH1872" s="84"/>
      <c r="IVI1872" s="84"/>
      <c r="IVJ1872" s="84"/>
      <c r="IVK1872" s="84"/>
      <c r="IVL1872" s="84"/>
      <c r="IVM1872" s="84"/>
      <c r="IVN1872" s="84"/>
      <c r="IVO1872" s="84"/>
      <c r="IVP1872" s="84"/>
      <c r="IVQ1872" s="84"/>
      <c r="IVR1872" s="84"/>
      <c r="IVS1872" s="84"/>
      <c r="IVT1872" s="84"/>
      <c r="IVU1872" s="84"/>
      <c r="IVV1872" s="84"/>
      <c r="IVW1872" s="84"/>
      <c r="IVX1872" s="84"/>
      <c r="IVY1872" s="84"/>
      <c r="IVZ1872" s="84"/>
      <c r="IWA1872" s="84"/>
      <c r="IWB1872" s="84"/>
      <c r="IWC1872" s="84"/>
      <c r="IWD1872" s="84"/>
      <c r="IWE1872" s="84"/>
      <c r="IWF1872" s="84"/>
      <c r="IWG1872" s="84"/>
      <c r="IWH1872" s="84"/>
      <c r="IWI1872" s="84"/>
      <c r="IWJ1872" s="84"/>
      <c r="IWK1872" s="84"/>
      <c r="IWL1872" s="84"/>
      <c r="IWM1872" s="84"/>
      <c r="IWN1872" s="84"/>
      <c r="IWO1872" s="84"/>
      <c r="IWP1872" s="84"/>
      <c r="IWQ1872" s="84"/>
      <c r="IWR1872" s="84"/>
      <c r="IWS1872" s="84"/>
      <c r="IWT1872" s="84"/>
      <c r="IWU1872" s="84"/>
      <c r="IWV1872" s="84"/>
      <c r="IWW1872" s="84"/>
      <c r="IWX1872" s="84"/>
      <c r="IWY1872" s="84"/>
      <c r="IWZ1872" s="84"/>
      <c r="IXA1872" s="84"/>
      <c r="IXB1872" s="84"/>
      <c r="IXC1872" s="84"/>
      <c r="IXD1872" s="84"/>
      <c r="IXE1872" s="84"/>
      <c r="IXF1872" s="84"/>
      <c r="IXG1872" s="84"/>
      <c r="IXH1872" s="84"/>
      <c r="IXI1872" s="84"/>
      <c r="IXJ1872" s="84"/>
      <c r="IXK1872" s="84"/>
      <c r="IXL1872" s="84"/>
      <c r="IXM1872" s="84"/>
      <c r="IXN1872" s="84"/>
      <c r="IXO1872" s="84"/>
      <c r="IXP1872" s="84"/>
      <c r="IXQ1872" s="84"/>
      <c r="IXR1872" s="84"/>
      <c r="IXS1872" s="84"/>
      <c r="IXT1872" s="84"/>
      <c r="IXU1872" s="84"/>
      <c r="IXV1872" s="84"/>
      <c r="IXW1872" s="84"/>
      <c r="IXX1872" s="84"/>
      <c r="IXY1872" s="84"/>
      <c r="IXZ1872" s="84"/>
      <c r="IYA1872" s="84"/>
      <c r="IYB1872" s="84"/>
      <c r="IYC1872" s="84"/>
      <c r="IYD1872" s="84"/>
      <c r="IYE1872" s="84"/>
      <c r="IYF1872" s="84"/>
      <c r="IYG1872" s="84"/>
      <c r="IYH1872" s="84"/>
      <c r="IYI1872" s="84"/>
      <c r="IYJ1872" s="84"/>
      <c r="IYK1872" s="84"/>
      <c r="IYL1872" s="84"/>
      <c r="IYM1872" s="84"/>
      <c r="IYN1872" s="84"/>
      <c r="IYO1872" s="84"/>
      <c r="IYP1872" s="84"/>
      <c r="IYQ1872" s="84"/>
      <c r="IYR1872" s="84"/>
      <c r="IYS1872" s="84"/>
      <c r="IYT1872" s="84"/>
      <c r="IYU1872" s="84"/>
      <c r="IYV1872" s="84"/>
      <c r="IYW1872" s="84"/>
      <c r="IYX1872" s="84"/>
      <c r="IYY1872" s="84"/>
      <c r="IYZ1872" s="84"/>
      <c r="IZA1872" s="84"/>
      <c r="IZB1872" s="84"/>
      <c r="IZC1872" s="84"/>
      <c r="IZD1872" s="84"/>
      <c r="IZE1872" s="84"/>
      <c r="IZF1872" s="84"/>
      <c r="IZG1872" s="84"/>
      <c r="IZH1872" s="84"/>
      <c r="IZI1872" s="84"/>
      <c r="IZJ1872" s="84"/>
      <c r="IZK1872" s="84"/>
      <c r="IZL1872" s="84"/>
      <c r="IZM1872" s="84"/>
      <c r="IZN1872" s="84"/>
      <c r="IZO1872" s="84"/>
      <c r="IZP1872" s="84"/>
      <c r="IZQ1872" s="84"/>
      <c r="IZR1872" s="84"/>
      <c r="IZS1872" s="84"/>
      <c r="IZT1872" s="84"/>
      <c r="IZU1872" s="84"/>
      <c r="IZV1872" s="84"/>
      <c r="IZW1872" s="84"/>
      <c r="IZX1872" s="84"/>
      <c r="IZY1872" s="84"/>
      <c r="IZZ1872" s="84"/>
      <c r="JAA1872" s="84"/>
      <c r="JAB1872" s="84"/>
      <c r="JAC1872" s="84"/>
      <c r="JAD1872" s="84"/>
      <c r="JAE1872" s="84"/>
      <c r="JAF1872" s="84"/>
      <c r="JAG1872" s="84"/>
      <c r="JAH1872" s="84"/>
      <c r="JAI1872" s="84"/>
      <c r="JAJ1872" s="84"/>
      <c r="JAK1872" s="84"/>
      <c r="JAL1872" s="84"/>
      <c r="JAM1872" s="84"/>
      <c r="JAN1872" s="84"/>
      <c r="JAO1872" s="84"/>
      <c r="JAP1872" s="84"/>
      <c r="JAQ1872" s="84"/>
      <c r="JAR1872" s="84"/>
      <c r="JAS1872" s="84"/>
      <c r="JAT1872" s="84"/>
      <c r="JAU1872" s="84"/>
      <c r="JAV1872" s="84"/>
      <c r="JAW1872" s="84"/>
      <c r="JAX1872" s="84"/>
      <c r="JAY1872" s="84"/>
      <c r="JAZ1872" s="84"/>
      <c r="JBA1872" s="84"/>
      <c r="JBB1872" s="84"/>
      <c r="JBC1872" s="84"/>
      <c r="JBD1872" s="84"/>
      <c r="JBE1872" s="84"/>
      <c r="JBF1872" s="84"/>
      <c r="JBG1872" s="84"/>
      <c r="JBH1872" s="84"/>
      <c r="JBI1872" s="84"/>
      <c r="JBJ1872" s="84"/>
      <c r="JBK1872" s="84"/>
      <c r="JBL1872" s="84"/>
      <c r="JBM1872" s="84"/>
      <c r="JBN1872" s="84"/>
      <c r="JBO1872" s="84"/>
      <c r="JBP1872" s="84"/>
      <c r="JBQ1872" s="84"/>
      <c r="JBR1872" s="84"/>
      <c r="JBS1872" s="84"/>
      <c r="JBT1872" s="84"/>
      <c r="JBU1872" s="84"/>
      <c r="JBV1872" s="84"/>
      <c r="JBW1872" s="84"/>
      <c r="JBX1872" s="84"/>
      <c r="JBY1872" s="84"/>
      <c r="JBZ1872" s="84"/>
      <c r="JCA1872" s="84"/>
      <c r="JCB1872" s="84"/>
      <c r="JCC1872" s="84"/>
      <c r="JCD1872" s="84"/>
      <c r="JCE1872" s="84"/>
      <c r="JCF1872" s="84"/>
      <c r="JCG1872" s="84"/>
      <c r="JCH1872" s="84"/>
      <c r="JCI1872" s="84"/>
      <c r="JCJ1872" s="84"/>
      <c r="JCK1872" s="84"/>
      <c r="JCL1872" s="84"/>
      <c r="JCM1872" s="84"/>
      <c r="JCN1872" s="84"/>
      <c r="JCO1872" s="84"/>
      <c r="JCP1872" s="84"/>
      <c r="JCQ1872" s="84"/>
      <c r="JCR1872" s="84"/>
      <c r="JCS1872" s="84"/>
      <c r="JCT1872" s="84"/>
      <c r="JCU1872" s="84"/>
      <c r="JCV1872" s="84"/>
      <c r="JCW1872" s="84"/>
      <c r="JCX1872" s="84"/>
      <c r="JCY1872" s="84"/>
      <c r="JCZ1872" s="84"/>
      <c r="JDA1872" s="84"/>
      <c r="JDB1872" s="84"/>
      <c r="JDC1872" s="84"/>
      <c r="JDD1872" s="84"/>
      <c r="JDE1872" s="84"/>
      <c r="JDF1872" s="84"/>
      <c r="JDG1872" s="84"/>
      <c r="JDH1872" s="84"/>
      <c r="JDI1872" s="84"/>
      <c r="JDJ1872" s="84"/>
      <c r="JDK1872" s="84"/>
      <c r="JDL1872" s="84"/>
      <c r="JDM1872" s="84"/>
      <c r="JDN1872" s="84"/>
      <c r="JDO1872" s="84"/>
      <c r="JDP1872" s="84"/>
      <c r="JDQ1872" s="84"/>
      <c r="JDR1872" s="84"/>
      <c r="JDS1872" s="84"/>
      <c r="JDT1872" s="84"/>
      <c r="JDU1872" s="84"/>
      <c r="JDV1872" s="84"/>
      <c r="JDW1872" s="84"/>
      <c r="JDX1872" s="84"/>
      <c r="JDY1872" s="84"/>
      <c r="JDZ1872" s="84"/>
      <c r="JEA1872" s="84"/>
      <c r="JEB1872" s="84"/>
      <c r="JEC1872" s="84"/>
      <c r="JED1872" s="84"/>
      <c r="JEE1872" s="84"/>
      <c r="JEF1872" s="84"/>
      <c r="JEG1872" s="84"/>
      <c r="JEH1872" s="84"/>
      <c r="JEI1872" s="84"/>
      <c r="JEJ1872" s="84"/>
      <c r="JEK1872" s="84"/>
      <c r="JEL1872" s="84"/>
      <c r="JEM1872" s="84"/>
      <c r="JEN1872" s="84"/>
      <c r="JEO1872" s="84"/>
      <c r="JEP1872" s="84"/>
      <c r="JEQ1872" s="84"/>
      <c r="JER1872" s="84"/>
      <c r="JES1872" s="84"/>
      <c r="JET1872" s="84"/>
      <c r="JEU1872" s="84"/>
      <c r="JEV1872" s="84"/>
      <c r="JEW1872" s="84"/>
      <c r="JEX1872" s="84"/>
      <c r="JEY1872" s="84"/>
      <c r="JEZ1872" s="84"/>
      <c r="JFA1872" s="84"/>
      <c r="JFB1872" s="84"/>
      <c r="JFC1872" s="84"/>
      <c r="JFD1872" s="84"/>
      <c r="JFE1872" s="84"/>
      <c r="JFF1872" s="84"/>
      <c r="JFG1872" s="84"/>
      <c r="JFH1872" s="84"/>
      <c r="JFI1872" s="84"/>
      <c r="JFJ1872" s="84"/>
      <c r="JFK1872" s="84"/>
      <c r="JFL1872" s="84"/>
      <c r="JFM1872" s="84"/>
      <c r="JFN1872" s="84"/>
      <c r="JFO1872" s="84"/>
      <c r="JFP1872" s="84"/>
      <c r="JFQ1872" s="84"/>
      <c r="JFR1872" s="84"/>
      <c r="JFS1872" s="84"/>
      <c r="JFT1872" s="84"/>
      <c r="JFU1872" s="84"/>
      <c r="JFV1872" s="84"/>
      <c r="JFW1872" s="84"/>
      <c r="JFX1872" s="84"/>
      <c r="JFY1872" s="84"/>
      <c r="JFZ1872" s="84"/>
      <c r="JGA1872" s="84"/>
      <c r="JGB1872" s="84"/>
      <c r="JGC1872" s="84"/>
      <c r="JGD1872" s="84"/>
      <c r="JGE1872" s="84"/>
      <c r="JGF1872" s="84"/>
      <c r="JGG1872" s="84"/>
      <c r="JGH1872" s="84"/>
      <c r="JGI1872" s="84"/>
      <c r="JGJ1872" s="84"/>
      <c r="JGK1872" s="84"/>
      <c r="JGL1872" s="84"/>
      <c r="JGM1872" s="84"/>
      <c r="JGN1872" s="84"/>
      <c r="JGO1872" s="84"/>
      <c r="JGP1872" s="84"/>
      <c r="JGQ1872" s="84"/>
      <c r="JGR1872" s="84"/>
      <c r="JGS1872" s="84"/>
      <c r="JGT1872" s="84"/>
      <c r="JGU1872" s="84"/>
      <c r="JGV1872" s="84"/>
      <c r="JGW1872" s="84"/>
      <c r="JGX1872" s="84"/>
      <c r="JGY1872" s="84"/>
      <c r="JGZ1872" s="84"/>
      <c r="JHA1872" s="84"/>
      <c r="JHB1872" s="84"/>
      <c r="JHC1872" s="84"/>
      <c r="JHD1872" s="84"/>
      <c r="JHE1872" s="84"/>
      <c r="JHF1872" s="84"/>
      <c r="JHG1872" s="84"/>
      <c r="JHH1872" s="84"/>
      <c r="JHI1872" s="84"/>
      <c r="JHJ1872" s="84"/>
      <c r="JHK1872" s="84"/>
      <c r="JHL1872" s="84"/>
      <c r="JHM1872" s="84"/>
      <c r="JHN1872" s="84"/>
      <c r="JHO1872" s="84"/>
      <c r="JHP1872" s="84"/>
      <c r="JHQ1872" s="84"/>
      <c r="JHR1872" s="84"/>
      <c r="JHS1872" s="84"/>
      <c r="JHT1872" s="84"/>
      <c r="JHU1872" s="84"/>
      <c r="JHV1872" s="84"/>
      <c r="JHW1872" s="84"/>
      <c r="JHX1872" s="84"/>
      <c r="JHY1872" s="84"/>
      <c r="JHZ1872" s="84"/>
      <c r="JIA1872" s="84"/>
      <c r="JIB1872" s="84"/>
      <c r="JIC1872" s="84"/>
      <c r="JID1872" s="84"/>
      <c r="JIE1872" s="84"/>
      <c r="JIF1872" s="84"/>
      <c r="JIG1872" s="84"/>
      <c r="JIH1872" s="84"/>
      <c r="JII1872" s="84"/>
      <c r="JIJ1872" s="84"/>
      <c r="JIK1872" s="84"/>
      <c r="JIL1872" s="84"/>
      <c r="JIM1872" s="84"/>
      <c r="JIN1872" s="84"/>
      <c r="JIO1872" s="84"/>
      <c r="JIP1872" s="84"/>
      <c r="JIQ1872" s="84"/>
      <c r="JIR1872" s="84"/>
      <c r="JIS1872" s="84"/>
      <c r="JIT1872" s="84"/>
      <c r="JIU1872" s="84"/>
      <c r="JIV1872" s="84"/>
      <c r="JIW1872" s="84"/>
      <c r="JIX1872" s="84"/>
      <c r="JIY1872" s="84"/>
      <c r="JIZ1872" s="84"/>
      <c r="JJA1872" s="84"/>
      <c r="JJB1872" s="84"/>
      <c r="JJC1872" s="84"/>
      <c r="JJD1872" s="84"/>
      <c r="JJE1872" s="84"/>
      <c r="JJF1872" s="84"/>
      <c r="JJG1872" s="84"/>
      <c r="JJH1872" s="84"/>
      <c r="JJI1872" s="84"/>
      <c r="JJJ1872" s="84"/>
      <c r="JJK1872" s="84"/>
      <c r="JJL1872" s="84"/>
      <c r="JJM1872" s="84"/>
      <c r="JJN1872" s="84"/>
      <c r="JJO1872" s="84"/>
      <c r="JJP1872" s="84"/>
      <c r="JJQ1872" s="84"/>
      <c r="JJR1872" s="84"/>
      <c r="JJS1872" s="84"/>
      <c r="JJT1872" s="84"/>
      <c r="JJU1872" s="84"/>
      <c r="JJV1872" s="84"/>
      <c r="JJW1872" s="84"/>
      <c r="JJX1872" s="84"/>
      <c r="JJY1872" s="84"/>
      <c r="JJZ1872" s="84"/>
      <c r="JKA1872" s="84"/>
      <c r="JKB1872" s="84"/>
      <c r="JKC1872" s="84"/>
      <c r="JKD1872" s="84"/>
      <c r="JKE1872" s="84"/>
      <c r="JKF1872" s="84"/>
      <c r="JKG1872" s="84"/>
      <c r="JKH1872" s="84"/>
      <c r="JKI1872" s="84"/>
      <c r="JKJ1872" s="84"/>
      <c r="JKK1872" s="84"/>
      <c r="JKL1872" s="84"/>
      <c r="JKM1872" s="84"/>
      <c r="JKN1872" s="84"/>
      <c r="JKO1872" s="84"/>
      <c r="JKP1872" s="84"/>
      <c r="JKQ1872" s="84"/>
      <c r="JKR1872" s="84"/>
      <c r="JKS1872" s="84"/>
      <c r="JKT1872" s="84"/>
      <c r="JKU1872" s="84"/>
      <c r="JKV1872" s="84"/>
      <c r="JKW1872" s="84"/>
      <c r="JKX1872" s="84"/>
      <c r="JKY1872" s="84"/>
      <c r="JKZ1872" s="84"/>
      <c r="JLA1872" s="84"/>
      <c r="JLB1872" s="84"/>
      <c r="JLC1872" s="84"/>
      <c r="JLD1872" s="84"/>
      <c r="JLE1872" s="84"/>
      <c r="JLF1872" s="84"/>
      <c r="JLG1872" s="84"/>
      <c r="JLH1872" s="84"/>
      <c r="JLI1872" s="84"/>
      <c r="JLJ1872" s="84"/>
      <c r="JLK1872" s="84"/>
      <c r="JLL1872" s="84"/>
      <c r="JLM1872" s="84"/>
      <c r="JLN1872" s="84"/>
      <c r="JLO1872" s="84"/>
      <c r="JLP1872" s="84"/>
      <c r="JLQ1872" s="84"/>
      <c r="JLR1872" s="84"/>
      <c r="JLS1872" s="84"/>
      <c r="JLT1872" s="84"/>
      <c r="JLU1872" s="84"/>
      <c r="JLV1872" s="84"/>
      <c r="JLW1872" s="84"/>
      <c r="JLX1872" s="84"/>
      <c r="JLY1872" s="84"/>
      <c r="JLZ1872" s="84"/>
      <c r="JMA1872" s="84"/>
      <c r="JMB1872" s="84"/>
      <c r="JMC1872" s="84"/>
      <c r="JMD1872" s="84"/>
      <c r="JME1872" s="84"/>
      <c r="JMF1872" s="84"/>
      <c r="JMG1872" s="84"/>
      <c r="JMH1872" s="84"/>
      <c r="JMI1872" s="84"/>
      <c r="JMJ1872" s="84"/>
      <c r="JMK1872" s="84"/>
      <c r="JML1872" s="84"/>
      <c r="JMM1872" s="84"/>
      <c r="JMN1872" s="84"/>
      <c r="JMO1872" s="84"/>
      <c r="JMP1872" s="84"/>
      <c r="JMQ1872" s="84"/>
      <c r="JMR1872" s="84"/>
      <c r="JMS1872" s="84"/>
      <c r="JMT1872" s="84"/>
      <c r="JMU1872" s="84"/>
      <c r="JMV1872" s="84"/>
      <c r="JMW1872" s="84"/>
      <c r="JMX1872" s="84"/>
      <c r="JMY1872" s="84"/>
      <c r="JMZ1872" s="84"/>
      <c r="JNA1872" s="84"/>
      <c r="JNB1872" s="84"/>
      <c r="JNC1872" s="84"/>
      <c r="JND1872" s="84"/>
      <c r="JNE1872" s="84"/>
      <c r="JNF1872" s="84"/>
      <c r="JNG1872" s="84"/>
      <c r="JNH1872" s="84"/>
      <c r="JNI1872" s="84"/>
      <c r="JNJ1872" s="84"/>
      <c r="JNK1872" s="84"/>
      <c r="JNL1872" s="84"/>
      <c r="JNM1872" s="84"/>
      <c r="JNN1872" s="84"/>
      <c r="JNO1872" s="84"/>
      <c r="JNP1872" s="84"/>
      <c r="JNQ1872" s="84"/>
      <c r="JNR1872" s="84"/>
      <c r="JNS1872" s="84"/>
      <c r="JNT1872" s="84"/>
      <c r="JNU1872" s="84"/>
      <c r="JNV1872" s="84"/>
      <c r="JNW1872" s="84"/>
      <c r="JNX1872" s="84"/>
      <c r="JNY1872" s="84"/>
      <c r="JNZ1872" s="84"/>
      <c r="JOA1872" s="84"/>
      <c r="JOB1872" s="84"/>
      <c r="JOC1872" s="84"/>
      <c r="JOD1872" s="84"/>
      <c r="JOE1872" s="84"/>
      <c r="JOF1872" s="84"/>
      <c r="JOG1872" s="84"/>
      <c r="JOH1872" s="84"/>
      <c r="JOI1872" s="84"/>
      <c r="JOJ1872" s="84"/>
      <c r="JOK1872" s="84"/>
      <c r="JOL1872" s="84"/>
      <c r="JOM1872" s="84"/>
      <c r="JON1872" s="84"/>
      <c r="JOO1872" s="84"/>
      <c r="JOP1872" s="84"/>
      <c r="JOQ1872" s="84"/>
      <c r="JOR1872" s="84"/>
      <c r="JOS1872" s="84"/>
      <c r="JOT1872" s="84"/>
      <c r="JOU1872" s="84"/>
      <c r="JOV1872" s="84"/>
      <c r="JOW1872" s="84"/>
      <c r="JOX1872" s="84"/>
      <c r="JOY1872" s="84"/>
      <c r="JOZ1872" s="84"/>
      <c r="JPA1872" s="84"/>
      <c r="JPB1872" s="84"/>
      <c r="JPC1872" s="84"/>
      <c r="JPD1872" s="84"/>
      <c r="JPE1872" s="84"/>
      <c r="JPF1872" s="84"/>
      <c r="JPG1872" s="84"/>
      <c r="JPH1872" s="84"/>
      <c r="JPI1872" s="84"/>
      <c r="JPJ1872" s="84"/>
      <c r="JPK1872" s="84"/>
      <c r="JPL1872" s="84"/>
      <c r="JPM1872" s="84"/>
      <c r="JPN1872" s="84"/>
      <c r="JPO1872" s="84"/>
      <c r="JPP1872" s="84"/>
      <c r="JPQ1872" s="84"/>
      <c r="JPR1872" s="84"/>
      <c r="JPS1872" s="84"/>
      <c r="JPT1872" s="84"/>
      <c r="JPU1872" s="84"/>
      <c r="JPV1872" s="84"/>
      <c r="JPW1872" s="84"/>
      <c r="JPX1872" s="84"/>
      <c r="JPY1872" s="84"/>
      <c r="JPZ1872" s="84"/>
      <c r="JQA1872" s="84"/>
      <c r="JQB1872" s="84"/>
      <c r="JQC1872" s="84"/>
      <c r="JQD1872" s="84"/>
      <c r="JQE1872" s="84"/>
      <c r="JQF1872" s="84"/>
      <c r="JQG1872" s="84"/>
      <c r="JQH1872" s="84"/>
      <c r="JQI1872" s="84"/>
      <c r="JQJ1872" s="84"/>
      <c r="JQK1872" s="84"/>
      <c r="JQL1872" s="84"/>
      <c r="JQM1872" s="84"/>
      <c r="JQN1872" s="84"/>
      <c r="JQO1872" s="84"/>
      <c r="JQP1872" s="84"/>
      <c r="JQQ1872" s="84"/>
      <c r="JQR1872" s="84"/>
      <c r="JQS1872" s="84"/>
      <c r="JQT1872" s="84"/>
      <c r="JQU1872" s="84"/>
      <c r="JQV1872" s="84"/>
      <c r="JQW1872" s="84"/>
      <c r="JQX1872" s="84"/>
      <c r="JQY1872" s="84"/>
      <c r="JQZ1872" s="84"/>
      <c r="JRA1872" s="84"/>
      <c r="JRB1872" s="84"/>
      <c r="JRC1872" s="84"/>
      <c r="JRD1872" s="84"/>
      <c r="JRE1872" s="84"/>
      <c r="JRF1872" s="84"/>
      <c r="JRG1872" s="84"/>
      <c r="JRH1872" s="84"/>
      <c r="JRI1872" s="84"/>
      <c r="JRJ1872" s="84"/>
      <c r="JRK1872" s="84"/>
      <c r="JRL1872" s="84"/>
      <c r="JRM1872" s="84"/>
      <c r="JRN1872" s="84"/>
      <c r="JRO1872" s="84"/>
      <c r="JRP1872" s="84"/>
      <c r="JRQ1872" s="84"/>
      <c r="JRR1872" s="84"/>
      <c r="JRS1872" s="84"/>
      <c r="JRT1872" s="84"/>
      <c r="JRU1872" s="84"/>
      <c r="JRV1872" s="84"/>
      <c r="JRW1872" s="84"/>
      <c r="JRX1872" s="84"/>
      <c r="JRY1872" s="84"/>
      <c r="JRZ1872" s="84"/>
      <c r="JSA1872" s="84"/>
      <c r="JSB1872" s="84"/>
      <c r="JSC1872" s="84"/>
      <c r="JSD1872" s="84"/>
      <c r="JSE1872" s="84"/>
      <c r="JSF1872" s="84"/>
      <c r="JSG1872" s="84"/>
      <c r="JSH1872" s="84"/>
      <c r="JSI1872" s="84"/>
      <c r="JSJ1872" s="84"/>
      <c r="JSK1872" s="84"/>
      <c r="JSL1872" s="84"/>
      <c r="JSM1872" s="84"/>
      <c r="JSN1872" s="84"/>
      <c r="JSO1872" s="84"/>
      <c r="JSP1872" s="84"/>
      <c r="JSQ1872" s="84"/>
      <c r="JSR1872" s="84"/>
      <c r="JSS1872" s="84"/>
      <c r="JST1872" s="84"/>
      <c r="JSU1872" s="84"/>
      <c r="JSV1872" s="84"/>
      <c r="JSW1872" s="84"/>
      <c r="JSX1872" s="84"/>
      <c r="JSY1872" s="84"/>
      <c r="JSZ1872" s="84"/>
      <c r="JTA1872" s="84"/>
      <c r="JTB1872" s="84"/>
      <c r="JTC1872" s="84"/>
      <c r="JTD1872" s="84"/>
      <c r="JTE1872" s="84"/>
      <c r="JTF1872" s="84"/>
      <c r="JTG1872" s="84"/>
      <c r="JTH1872" s="84"/>
      <c r="JTI1872" s="84"/>
      <c r="JTJ1872" s="84"/>
      <c r="JTK1872" s="84"/>
      <c r="JTL1872" s="84"/>
      <c r="JTM1872" s="84"/>
      <c r="JTN1872" s="84"/>
      <c r="JTO1872" s="84"/>
      <c r="JTP1872" s="84"/>
      <c r="JTQ1872" s="84"/>
      <c r="JTR1872" s="84"/>
      <c r="JTS1872" s="84"/>
      <c r="JTT1872" s="84"/>
      <c r="JTU1872" s="84"/>
      <c r="JTV1872" s="84"/>
      <c r="JTW1872" s="84"/>
      <c r="JTX1872" s="84"/>
      <c r="JTY1872" s="84"/>
      <c r="JTZ1872" s="84"/>
      <c r="JUA1872" s="84"/>
      <c r="JUB1872" s="84"/>
      <c r="JUC1872" s="84"/>
      <c r="JUD1872" s="84"/>
      <c r="JUE1872" s="84"/>
      <c r="JUF1872" s="84"/>
      <c r="JUG1872" s="84"/>
      <c r="JUH1872" s="84"/>
      <c r="JUI1872" s="84"/>
      <c r="JUJ1872" s="84"/>
      <c r="JUK1872" s="84"/>
      <c r="JUL1872" s="84"/>
      <c r="JUM1872" s="84"/>
      <c r="JUN1872" s="84"/>
      <c r="JUO1872" s="84"/>
      <c r="JUP1872" s="84"/>
      <c r="JUQ1872" s="84"/>
      <c r="JUR1872" s="84"/>
      <c r="JUS1872" s="84"/>
      <c r="JUT1872" s="84"/>
      <c r="JUU1872" s="84"/>
      <c r="JUV1872" s="84"/>
      <c r="JUW1872" s="84"/>
      <c r="JUX1872" s="84"/>
      <c r="JUY1872" s="84"/>
      <c r="JUZ1872" s="84"/>
      <c r="JVA1872" s="84"/>
      <c r="JVB1872" s="84"/>
      <c r="JVC1872" s="84"/>
      <c r="JVD1872" s="84"/>
      <c r="JVE1872" s="84"/>
      <c r="JVF1872" s="84"/>
      <c r="JVG1872" s="84"/>
      <c r="JVH1872" s="84"/>
      <c r="JVI1872" s="84"/>
      <c r="JVJ1872" s="84"/>
      <c r="JVK1872" s="84"/>
      <c r="JVL1872" s="84"/>
      <c r="JVM1872" s="84"/>
      <c r="JVN1872" s="84"/>
      <c r="JVO1872" s="84"/>
      <c r="JVP1872" s="84"/>
      <c r="JVQ1872" s="84"/>
      <c r="JVR1872" s="84"/>
      <c r="JVS1872" s="84"/>
      <c r="JVT1872" s="84"/>
      <c r="JVU1872" s="84"/>
      <c r="JVV1872" s="84"/>
      <c r="JVW1872" s="84"/>
      <c r="JVX1872" s="84"/>
      <c r="JVY1872" s="84"/>
      <c r="JVZ1872" s="84"/>
      <c r="JWA1872" s="84"/>
      <c r="JWB1872" s="84"/>
      <c r="JWC1872" s="84"/>
      <c r="JWD1872" s="84"/>
      <c r="JWE1872" s="84"/>
      <c r="JWF1872" s="84"/>
      <c r="JWG1872" s="84"/>
      <c r="JWH1872" s="84"/>
      <c r="JWI1872" s="84"/>
      <c r="JWJ1872" s="84"/>
      <c r="JWK1872" s="84"/>
      <c r="JWL1872" s="84"/>
      <c r="JWM1872" s="84"/>
      <c r="JWN1872" s="84"/>
      <c r="JWO1872" s="84"/>
      <c r="JWP1872" s="84"/>
      <c r="JWQ1872" s="84"/>
      <c r="JWR1872" s="84"/>
      <c r="JWS1872" s="84"/>
      <c r="JWT1872" s="84"/>
      <c r="JWU1872" s="84"/>
      <c r="JWV1872" s="84"/>
      <c r="JWW1872" s="84"/>
      <c r="JWX1872" s="84"/>
      <c r="JWY1872" s="84"/>
      <c r="JWZ1872" s="84"/>
      <c r="JXA1872" s="84"/>
      <c r="JXB1872" s="84"/>
      <c r="JXC1872" s="84"/>
      <c r="JXD1872" s="84"/>
      <c r="JXE1872" s="84"/>
      <c r="JXF1872" s="84"/>
      <c r="JXG1872" s="84"/>
      <c r="JXH1872" s="84"/>
      <c r="JXI1872" s="84"/>
      <c r="JXJ1872" s="84"/>
      <c r="JXK1872" s="84"/>
      <c r="JXL1872" s="84"/>
      <c r="JXM1872" s="84"/>
      <c r="JXN1872" s="84"/>
      <c r="JXO1872" s="84"/>
      <c r="JXP1872" s="84"/>
      <c r="JXQ1872" s="84"/>
      <c r="JXR1872" s="84"/>
      <c r="JXS1872" s="84"/>
      <c r="JXT1872" s="84"/>
      <c r="JXU1872" s="84"/>
      <c r="JXV1872" s="84"/>
      <c r="JXW1872" s="84"/>
      <c r="JXX1872" s="84"/>
      <c r="JXY1872" s="84"/>
      <c r="JXZ1872" s="84"/>
      <c r="JYA1872" s="84"/>
      <c r="JYB1872" s="84"/>
      <c r="JYC1872" s="84"/>
      <c r="JYD1872" s="84"/>
      <c r="JYE1872" s="84"/>
      <c r="JYF1872" s="84"/>
      <c r="JYG1872" s="84"/>
      <c r="JYH1872" s="84"/>
      <c r="JYI1872" s="84"/>
      <c r="JYJ1872" s="84"/>
      <c r="JYK1872" s="84"/>
      <c r="JYL1872" s="84"/>
      <c r="JYM1872" s="84"/>
      <c r="JYN1872" s="84"/>
      <c r="JYO1872" s="84"/>
      <c r="JYP1872" s="84"/>
      <c r="JYQ1872" s="84"/>
      <c r="JYR1872" s="84"/>
      <c r="JYS1872" s="84"/>
      <c r="JYT1872" s="84"/>
      <c r="JYU1872" s="84"/>
      <c r="JYV1872" s="84"/>
      <c r="JYW1872" s="84"/>
      <c r="JYX1872" s="84"/>
      <c r="JYY1872" s="84"/>
      <c r="JYZ1872" s="84"/>
      <c r="JZA1872" s="84"/>
      <c r="JZB1872" s="84"/>
      <c r="JZC1872" s="84"/>
      <c r="JZD1872" s="84"/>
      <c r="JZE1872" s="84"/>
      <c r="JZF1872" s="84"/>
      <c r="JZG1872" s="84"/>
      <c r="JZH1872" s="84"/>
      <c r="JZI1872" s="84"/>
      <c r="JZJ1872" s="84"/>
      <c r="JZK1872" s="84"/>
      <c r="JZL1872" s="84"/>
      <c r="JZM1872" s="84"/>
      <c r="JZN1872" s="84"/>
      <c r="JZO1872" s="84"/>
      <c r="JZP1872" s="84"/>
      <c r="JZQ1872" s="84"/>
      <c r="JZR1872" s="84"/>
      <c r="JZS1872" s="84"/>
      <c r="JZT1872" s="84"/>
      <c r="JZU1872" s="84"/>
      <c r="JZV1872" s="84"/>
      <c r="JZW1872" s="84"/>
      <c r="JZX1872" s="84"/>
      <c r="JZY1872" s="84"/>
      <c r="JZZ1872" s="84"/>
      <c r="KAA1872" s="84"/>
      <c r="KAB1872" s="84"/>
      <c r="KAC1872" s="84"/>
      <c r="KAD1872" s="84"/>
      <c r="KAE1872" s="84"/>
      <c r="KAF1872" s="84"/>
      <c r="KAG1872" s="84"/>
      <c r="KAH1872" s="84"/>
      <c r="KAI1872" s="84"/>
      <c r="KAJ1872" s="84"/>
      <c r="KAK1872" s="84"/>
      <c r="KAL1872" s="84"/>
      <c r="KAM1872" s="84"/>
      <c r="KAN1872" s="84"/>
      <c r="KAO1872" s="84"/>
      <c r="KAP1872" s="84"/>
      <c r="KAQ1872" s="84"/>
      <c r="KAR1872" s="84"/>
      <c r="KAS1872" s="84"/>
      <c r="KAT1872" s="84"/>
      <c r="KAU1872" s="84"/>
      <c r="KAV1872" s="84"/>
      <c r="KAW1872" s="84"/>
      <c r="KAX1872" s="84"/>
      <c r="KAY1872" s="84"/>
      <c r="KAZ1872" s="84"/>
      <c r="KBA1872" s="84"/>
      <c r="KBB1872" s="84"/>
      <c r="KBC1872" s="84"/>
      <c r="KBD1872" s="84"/>
      <c r="KBE1872" s="84"/>
      <c r="KBF1872" s="84"/>
      <c r="KBG1872" s="84"/>
      <c r="KBH1872" s="84"/>
      <c r="KBI1872" s="84"/>
      <c r="KBJ1872" s="84"/>
      <c r="KBK1872" s="84"/>
      <c r="KBL1872" s="84"/>
      <c r="KBM1872" s="84"/>
      <c r="KBN1872" s="84"/>
      <c r="KBO1872" s="84"/>
      <c r="KBP1872" s="84"/>
      <c r="KBQ1872" s="84"/>
      <c r="KBR1872" s="84"/>
      <c r="KBS1872" s="84"/>
      <c r="KBT1872" s="84"/>
      <c r="KBU1872" s="84"/>
      <c r="KBV1872" s="84"/>
      <c r="KBW1872" s="84"/>
      <c r="KBX1872" s="84"/>
      <c r="KBY1872" s="84"/>
      <c r="KBZ1872" s="84"/>
      <c r="KCA1872" s="84"/>
      <c r="KCB1872" s="84"/>
      <c r="KCC1872" s="84"/>
      <c r="KCD1872" s="84"/>
      <c r="KCE1872" s="84"/>
      <c r="KCF1872" s="84"/>
      <c r="KCG1872" s="84"/>
      <c r="KCH1872" s="84"/>
      <c r="KCI1872" s="84"/>
      <c r="KCJ1872" s="84"/>
      <c r="KCK1872" s="84"/>
      <c r="KCL1872" s="84"/>
      <c r="KCM1872" s="84"/>
      <c r="KCN1872" s="84"/>
      <c r="KCO1872" s="84"/>
      <c r="KCP1872" s="84"/>
      <c r="KCQ1872" s="84"/>
      <c r="KCR1872" s="84"/>
      <c r="KCS1872" s="84"/>
      <c r="KCT1872" s="84"/>
      <c r="KCU1872" s="84"/>
      <c r="KCV1872" s="84"/>
      <c r="KCW1872" s="84"/>
      <c r="KCX1872" s="84"/>
      <c r="KCY1872" s="84"/>
      <c r="KCZ1872" s="84"/>
      <c r="KDA1872" s="84"/>
      <c r="KDB1872" s="84"/>
      <c r="KDC1872" s="84"/>
      <c r="KDD1872" s="84"/>
      <c r="KDE1872" s="84"/>
      <c r="KDF1872" s="84"/>
      <c r="KDG1872" s="84"/>
      <c r="KDH1872" s="84"/>
      <c r="KDI1872" s="84"/>
      <c r="KDJ1872" s="84"/>
      <c r="KDK1872" s="84"/>
      <c r="KDL1872" s="84"/>
      <c r="KDM1872" s="84"/>
      <c r="KDN1872" s="84"/>
      <c r="KDO1872" s="84"/>
      <c r="KDP1872" s="84"/>
      <c r="KDQ1872" s="84"/>
      <c r="KDR1872" s="84"/>
      <c r="KDS1872" s="84"/>
      <c r="KDT1872" s="84"/>
      <c r="KDU1872" s="84"/>
      <c r="KDV1872" s="84"/>
      <c r="KDW1872" s="84"/>
      <c r="KDX1872" s="84"/>
      <c r="KDY1872" s="84"/>
      <c r="KDZ1872" s="84"/>
      <c r="KEA1872" s="84"/>
      <c r="KEB1872" s="84"/>
      <c r="KEC1872" s="84"/>
      <c r="KED1872" s="84"/>
      <c r="KEE1872" s="84"/>
      <c r="KEF1872" s="84"/>
      <c r="KEG1872" s="84"/>
      <c r="KEH1872" s="84"/>
      <c r="KEI1872" s="84"/>
      <c r="KEJ1872" s="84"/>
      <c r="KEK1872" s="84"/>
      <c r="KEL1872" s="84"/>
      <c r="KEM1872" s="84"/>
      <c r="KEN1872" s="84"/>
      <c r="KEO1872" s="84"/>
      <c r="KEP1872" s="84"/>
      <c r="KEQ1872" s="84"/>
      <c r="KER1872" s="84"/>
      <c r="KES1872" s="84"/>
      <c r="KET1872" s="84"/>
      <c r="KEU1872" s="84"/>
      <c r="KEV1872" s="84"/>
      <c r="KEW1872" s="84"/>
      <c r="KEX1872" s="84"/>
      <c r="KEY1872" s="84"/>
      <c r="KEZ1872" s="84"/>
      <c r="KFA1872" s="84"/>
      <c r="KFB1872" s="84"/>
      <c r="KFC1872" s="84"/>
      <c r="KFD1872" s="84"/>
      <c r="KFE1872" s="84"/>
      <c r="KFF1872" s="84"/>
      <c r="KFG1872" s="84"/>
      <c r="KFH1872" s="84"/>
      <c r="KFI1872" s="84"/>
      <c r="KFJ1872" s="84"/>
      <c r="KFK1872" s="84"/>
      <c r="KFL1872" s="84"/>
      <c r="KFM1872" s="84"/>
      <c r="KFN1872" s="84"/>
      <c r="KFO1872" s="84"/>
      <c r="KFP1872" s="84"/>
      <c r="KFQ1872" s="84"/>
      <c r="KFR1872" s="84"/>
      <c r="KFS1872" s="84"/>
      <c r="KFT1872" s="84"/>
      <c r="KFU1872" s="84"/>
      <c r="KFV1872" s="84"/>
      <c r="KFW1872" s="84"/>
      <c r="KFX1872" s="84"/>
      <c r="KFY1872" s="84"/>
      <c r="KFZ1872" s="84"/>
      <c r="KGA1872" s="84"/>
      <c r="KGB1872" s="84"/>
      <c r="KGC1872" s="84"/>
      <c r="KGD1872" s="84"/>
      <c r="KGE1872" s="84"/>
      <c r="KGF1872" s="84"/>
      <c r="KGG1872" s="84"/>
      <c r="KGH1872" s="84"/>
      <c r="KGI1872" s="84"/>
      <c r="KGJ1872" s="84"/>
      <c r="KGK1872" s="84"/>
      <c r="KGL1872" s="84"/>
      <c r="KGM1872" s="84"/>
      <c r="KGN1872" s="84"/>
      <c r="KGO1872" s="84"/>
      <c r="KGP1872" s="84"/>
      <c r="KGQ1872" s="84"/>
      <c r="KGR1872" s="84"/>
      <c r="KGS1872" s="84"/>
      <c r="KGT1872" s="84"/>
      <c r="KGU1872" s="84"/>
      <c r="KGV1872" s="84"/>
      <c r="KGW1872" s="84"/>
      <c r="KGX1872" s="84"/>
      <c r="KGY1872" s="84"/>
      <c r="KGZ1872" s="84"/>
      <c r="KHA1872" s="84"/>
      <c r="KHB1872" s="84"/>
      <c r="KHC1872" s="84"/>
      <c r="KHD1872" s="84"/>
      <c r="KHE1872" s="84"/>
      <c r="KHF1872" s="84"/>
      <c r="KHG1872" s="84"/>
      <c r="KHH1872" s="84"/>
      <c r="KHI1872" s="84"/>
      <c r="KHJ1872" s="84"/>
      <c r="KHK1872" s="84"/>
      <c r="KHL1872" s="84"/>
      <c r="KHM1872" s="84"/>
      <c r="KHN1872" s="84"/>
      <c r="KHO1872" s="84"/>
      <c r="KHP1872" s="84"/>
      <c r="KHQ1872" s="84"/>
      <c r="KHR1872" s="84"/>
      <c r="KHS1872" s="84"/>
      <c r="KHT1872" s="84"/>
      <c r="KHU1872" s="84"/>
      <c r="KHV1872" s="84"/>
      <c r="KHW1872" s="84"/>
      <c r="KHX1872" s="84"/>
      <c r="KHY1872" s="84"/>
      <c r="KHZ1872" s="84"/>
      <c r="KIA1872" s="84"/>
      <c r="KIB1872" s="84"/>
      <c r="KIC1872" s="84"/>
      <c r="KID1872" s="84"/>
      <c r="KIE1872" s="84"/>
      <c r="KIF1872" s="84"/>
      <c r="KIG1872" s="84"/>
      <c r="KIH1872" s="84"/>
      <c r="KII1872" s="84"/>
      <c r="KIJ1872" s="84"/>
      <c r="KIK1872" s="84"/>
      <c r="KIL1872" s="84"/>
      <c r="KIM1872" s="84"/>
      <c r="KIN1872" s="84"/>
      <c r="KIO1872" s="84"/>
      <c r="KIP1872" s="84"/>
      <c r="KIQ1872" s="84"/>
      <c r="KIR1872" s="84"/>
      <c r="KIS1872" s="84"/>
      <c r="KIT1872" s="84"/>
      <c r="KIU1872" s="84"/>
      <c r="KIV1872" s="84"/>
      <c r="KIW1872" s="84"/>
      <c r="KIX1872" s="84"/>
      <c r="KIY1872" s="84"/>
      <c r="KIZ1872" s="84"/>
      <c r="KJA1872" s="84"/>
      <c r="KJB1872" s="84"/>
      <c r="KJC1872" s="84"/>
      <c r="KJD1872" s="84"/>
      <c r="KJE1872" s="84"/>
      <c r="KJF1872" s="84"/>
      <c r="KJG1872" s="84"/>
      <c r="KJH1872" s="84"/>
      <c r="KJI1872" s="84"/>
      <c r="KJJ1872" s="84"/>
      <c r="KJK1872" s="84"/>
      <c r="KJL1872" s="84"/>
      <c r="KJM1872" s="84"/>
      <c r="KJN1872" s="84"/>
      <c r="KJO1872" s="84"/>
      <c r="KJP1872" s="84"/>
      <c r="KJQ1872" s="84"/>
      <c r="KJR1872" s="84"/>
      <c r="KJS1872" s="84"/>
      <c r="KJT1872" s="84"/>
      <c r="KJU1872" s="84"/>
      <c r="KJV1872" s="84"/>
      <c r="KJW1872" s="84"/>
      <c r="KJX1872" s="84"/>
      <c r="KJY1872" s="84"/>
      <c r="KJZ1872" s="84"/>
      <c r="KKA1872" s="84"/>
      <c r="KKB1872" s="84"/>
      <c r="KKC1872" s="84"/>
      <c r="KKD1872" s="84"/>
      <c r="KKE1872" s="84"/>
      <c r="KKF1872" s="84"/>
      <c r="KKG1872" s="84"/>
      <c r="KKH1872" s="84"/>
      <c r="KKI1872" s="84"/>
      <c r="KKJ1872" s="84"/>
      <c r="KKK1872" s="84"/>
      <c r="KKL1872" s="84"/>
      <c r="KKM1872" s="84"/>
      <c r="KKN1872" s="84"/>
      <c r="KKO1872" s="84"/>
      <c r="KKP1872" s="84"/>
      <c r="KKQ1872" s="84"/>
      <c r="KKR1872" s="84"/>
      <c r="KKS1872" s="84"/>
      <c r="KKT1872" s="84"/>
      <c r="KKU1872" s="84"/>
      <c r="KKV1872" s="84"/>
      <c r="KKW1872" s="84"/>
      <c r="KKX1872" s="84"/>
      <c r="KKY1872" s="84"/>
      <c r="KKZ1872" s="84"/>
      <c r="KLA1872" s="84"/>
      <c r="KLB1872" s="84"/>
      <c r="KLC1872" s="84"/>
      <c r="KLD1872" s="84"/>
      <c r="KLE1872" s="84"/>
      <c r="KLF1872" s="84"/>
      <c r="KLG1872" s="84"/>
      <c r="KLH1872" s="84"/>
      <c r="KLI1872" s="84"/>
      <c r="KLJ1872" s="84"/>
      <c r="KLK1872" s="84"/>
      <c r="KLL1872" s="84"/>
      <c r="KLM1872" s="84"/>
      <c r="KLN1872" s="84"/>
      <c r="KLO1872" s="84"/>
      <c r="KLP1872" s="84"/>
      <c r="KLQ1872" s="84"/>
      <c r="KLR1872" s="84"/>
      <c r="KLS1872" s="84"/>
      <c r="KLT1872" s="84"/>
      <c r="KLU1872" s="84"/>
      <c r="KLV1872" s="84"/>
      <c r="KLW1872" s="84"/>
      <c r="KLX1872" s="84"/>
      <c r="KLY1872" s="84"/>
      <c r="KLZ1872" s="84"/>
      <c r="KMA1872" s="84"/>
      <c r="KMB1872" s="84"/>
      <c r="KMC1872" s="84"/>
      <c r="KMD1872" s="84"/>
      <c r="KME1872" s="84"/>
      <c r="KMF1872" s="84"/>
      <c r="KMG1872" s="84"/>
      <c r="KMH1872" s="84"/>
      <c r="KMI1872" s="84"/>
      <c r="KMJ1872" s="84"/>
      <c r="KMK1872" s="84"/>
      <c r="KML1872" s="84"/>
      <c r="KMM1872" s="84"/>
      <c r="KMN1872" s="84"/>
      <c r="KMO1872" s="84"/>
      <c r="KMP1872" s="84"/>
      <c r="KMQ1872" s="84"/>
      <c r="KMR1872" s="84"/>
      <c r="KMS1872" s="84"/>
      <c r="KMT1872" s="84"/>
      <c r="KMU1872" s="84"/>
      <c r="KMV1872" s="84"/>
      <c r="KMW1872" s="84"/>
      <c r="KMX1872" s="84"/>
      <c r="KMY1872" s="84"/>
      <c r="KMZ1872" s="84"/>
      <c r="KNA1872" s="84"/>
      <c r="KNB1872" s="84"/>
      <c r="KNC1872" s="84"/>
      <c r="KND1872" s="84"/>
      <c r="KNE1872" s="84"/>
      <c r="KNF1872" s="84"/>
      <c r="KNG1872" s="84"/>
      <c r="KNH1872" s="84"/>
      <c r="KNI1872" s="84"/>
      <c r="KNJ1872" s="84"/>
      <c r="KNK1872" s="84"/>
      <c r="KNL1872" s="84"/>
      <c r="KNM1872" s="84"/>
      <c r="KNN1872" s="84"/>
      <c r="KNO1872" s="84"/>
      <c r="KNP1872" s="84"/>
      <c r="KNQ1872" s="84"/>
      <c r="KNR1872" s="84"/>
      <c r="KNS1872" s="84"/>
      <c r="KNT1872" s="84"/>
      <c r="KNU1872" s="84"/>
      <c r="KNV1872" s="84"/>
      <c r="KNW1872" s="84"/>
      <c r="KNX1872" s="84"/>
      <c r="KNY1872" s="84"/>
      <c r="KNZ1872" s="84"/>
      <c r="KOA1872" s="84"/>
      <c r="KOB1872" s="84"/>
      <c r="KOC1872" s="84"/>
      <c r="KOD1872" s="84"/>
      <c r="KOE1872" s="84"/>
      <c r="KOF1872" s="84"/>
      <c r="KOG1872" s="84"/>
      <c r="KOH1872" s="84"/>
      <c r="KOI1872" s="84"/>
      <c r="KOJ1872" s="84"/>
      <c r="KOK1872" s="84"/>
      <c r="KOL1872" s="84"/>
      <c r="KOM1872" s="84"/>
      <c r="KON1872" s="84"/>
      <c r="KOO1872" s="84"/>
      <c r="KOP1872" s="84"/>
      <c r="KOQ1872" s="84"/>
      <c r="KOR1872" s="84"/>
      <c r="KOS1872" s="84"/>
      <c r="KOT1872" s="84"/>
      <c r="KOU1872" s="84"/>
      <c r="KOV1872" s="84"/>
      <c r="KOW1872" s="84"/>
      <c r="KOX1872" s="84"/>
      <c r="KOY1872" s="84"/>
      <c r="KOZ1872" s="84"/>
      <c r="KPA1872" s="84"/>
      <c r="KPB1872" s="84"/>
      <c r="KPC1872" s="84"/>
      <c r="KPD1872" s="84"/>
      <c r="KPE1872" s="84"/>
      <c r="KPF1872" s="84"/>
      <c r="KPG1872" s="84"/>
      <c r="KPH1872" s="84"/>
      <c r="KPI1872" s="84"/>
      <c r="KPJ1872" s="84"/>
      <c r="KPK1872" s="84"/>
      <c r="KPL1872" s="84"/>
      <c r="KPM1872" s="84"/>
      <c r="KPN1872" s="84"/>
      <c r="KPO1872" s="84"/>
      <c r="KPP1872" s="84"/>
      <c r="KPQ1872" s="84"/>
      <c r="KPR1872" s="84"/>
      <c r="KPS1872" s="84"/>
      <c r="KPT1872" s="84"/>
      <c r="KPU1872" s="84"/>
      <c r="KPV1872" s="84"/>
      <c r="KPW1872" s="84"/>
      <c r="KPX1872" s="84"/>
      <c r="KPY1872" s="84"/>
      <c r="KPZ1872" s="84"/>
      <c r="KQA1872" s="84"/>
      <c r="KQB1872" s="84"/>
      <c r="KQC1872" s="84"/>
      <c r="KQD1872" s="84"/>
      <c r="KQE1872" s="84"/>
      <c r="KQF1872" s="84"/>
      <c r="KQG1872" s="84"/>
      <c r="KQH1872" s="84"/>
      <c r="KQI1872" s="84"/>
      <c r="KQJ1872" s="84"/>
      <c r="KQK1872" s="84"/>
      <c r="KQL1872" s="84"/>
      <c r="KQM1872" s="84"/>
      <c r="KQN1872" s="84"/>
      <c r="KQO1872" s="84"/>
      <c r="KQP1872" s="84"/>
      <c r="KQQ1872" s="84"/>
      <c r="KQR1872" s="84"/>
      <c r="KQS1872" s="84"/>
      <c r="KQT1872" s="84"/>
      <c r="KQU1872" s="84"/>
      <c r="KQV1872" s="84"/>
      <c r="KQW1872" s="84"/>
      <c r="KQX1872" s="84"/>
      <c r="KQY1872" s="84"/>
      <c r="KQZ1872" s="84"/>
      <c r="KRA1872" s="84"/>
      <c r="KRB1872" s="84"/>
      <c r="KRC1872" s="84"/>
      <c r="KRD1872" s="84"/>
      <c r="KRE1872" s="84"/>
      <c r="KRF1872" s="84"/>
      <c r="KRG1872" s="84"/>
      <c r="KRH1872" s="84"/>
      <c r="KRI1872" s="84"/>
      <c r="KRJ1872" s="84"/>
      <c r="KRK1872" s="84"/>
      <c r="KRL1872" s="84"/>
      <c r="KRM1872" s="84"/>
      <c r="KRN1872" s="84"/>
      <c r="KRO1872" s="84"/>
      <c r="KRP1872" s="84"/>
      <c r="KRQ1872" s="84"/>
      <c r="KRR1872" s="84"/>
      <c r="KRS1872" s="84"/>
      <c r="KRT1872" s="84"/>
      <c r="KRU1872" s="84"/>
      <c r="KRV1872" s="84"/>
      <c r="KRW1872" s="84"/>
      <c r="KRX1872" s="84"/>
      <c r="KRY1872" s="84"/>
      <c r="KRZ1872" s="84"/>
      <c r="KSA1872" s="84"/>
      <c r="KSB1872" s="84"/>
      <c r="KSC1872" s="84"/>
      <c r="KSD1872" s="84"/>
      <c r="KSE1872" s="84"/>
      <c r="KSF1872" s="84"/>
      <c r="KSG1872" s="84"/>
      <c r="KSH1872" s="84"/>
      <c r="KSI1872" s="84"/>
      <c r="KSJ1872" s="84"/>
      <c r="KSK1872" s="84"/>
      <c r="KSL1872" s="84"/>
      <c r="KSM1872" s="84"/>
      <c r="KSN1872" s="84"/>
      <c r="KSO1872" s="84"/>
      <c r="KSP1872" s="84"/>
      <c r="KSQ1872" s="84"/>
      <c r="KSR1872" s="84"/>
      <c r="KSS1872" s="84"/>
      <c r="KST1872" s="84"/>
      <c r="KSU1872" s="84"/>
      <c r="KSV1872" s="84"/>
      <c r="KSW1872" s="84"/>
      <c r="KSX1872" s="84"/>
      <c r="KSY1872" s="84"/>
      <c r="KSZ1872" s="84"/>
      <c r="KTA1872" s="84"/>
      <c r="KTB1872" s="84"/>
      <c r="KTC1872" s="84"/>
      <c r="KTD1872" s="84"/>
      <c r="KTE1872" s="84"/>
      <c r="KTF1872" s="84"/>
      <c r="KTG1872" s="84"/>
      <c r="KTH1872" s="84"/>
      <c r="KTI1872" s="84"/>
      <c r="KTJ1872" s="84"/>
      <c r="KTK1872" s="84"/>
      <c r="KTL1872" s="84"/>
      <c r="KTM1872" s="84"/>
      <c r="KTN1872" s="84"/>
      <c r="KTO1872" s="84"/>
      <c r="KTP1872" s="84"/>
      <c r="KTQ1872" s="84"/>
      <c r="KTR1872" s="84"/>
      <c r="KTS1872" s="84"/>
      <c r="KTT1872" s="84"/>
      <c r="KTU1872" s="84"/>
      <c r="KTV1872" s="84"/>
      <c r="KTW1872" s="84"/>
      <c r="KTX1872" s="84"/>
      <c r="KTY1872" s="84"/>
      <c r="KTZ1872" s="84"/>
      <c r="KUA1872" s="84"/>
      <c r="KUB1872" s="84"/>
      <c r="KUC1872" s="84"/>
      <c r="KUD1872" s="84"/>
      <c r="KUE1872" s="84"/>
      <c r="KUF1872" s="84"/>
      <c r="KUG1872" s="84"/>
      <c r="KUH1872" s="84"/>
      <c r="KUI1872" s="84"/>
      <c r="KUJ1872" s="84"/>
      <c r="KUK1872" s="84"/>
      <c r="KUL1872" s="84"/>
      <c r="KUM1872" s="84"/>
      <c r="KUN1872" s="84"/>
      <c r="KUO1872" s="84"/>
      <c r="KUP1872" s="84"/>
      <c r="KUQ1872" s="84"/>
      <c r="KUR1872" s="84"/>
      <c r="KUS1872" s="84"/>
      <c r="KUT1872" s="84"/>
      <c r="KUU1872" s="84"/>
      <c r="KUV1872" s="84"/>
      <c r="KUW1872" s="84"/>
      <c r="KUX1872" s="84"/>
      <c r="KUY1872" s="84"/>
      <c r="KUZ1872" s="84"/>
      <c r="KVA1872" s="84"/>
      <c r="KVB1872" s="84"/>
      <c r="KVC1872" s="84"/>
      <c r="KVD1872" s="84"/>
      <c r="KVE1872" s="84"/>
      <c r="KVF1872" s="84"/>
      <c r="KVG1872" s="84"/>
      <c r="KVH1872" s="84"/>
      <c r="KVI1872" s="84"/>
      <c r="KVJ1872" s="84"/>
      <c r="KVK1872" s="84"/>
      <c r="KVL1872" s="84"/>
      <c r="KVM1872" s="84"/>
      <c r="KVN1872" s="84"/>
      <c r="KVO1872" s="84"/>
      <c r="KVP1872" s="84"/>
      <c r="KVQ1872" s="84"/>
      <c r="KVR1872" s="84"/>
      <c r="KVS1872" s="84"/>
      <c r="KVT1872" s="84"/>
      <c r="KVU1872" s="84"/>
      <c r="KVV1872" s="84"/>
      <c r="KVW1872" s="84"/>
      <c r="KVX1872" s="84"/>
      <c r="KVY1872" s="84"/>
      <c r="KVZ1872" s="84"/>
      <c r="KWA1872" s="84"/>
      <c r="KWB1872" s="84"/>
      <c r="KWC1872" s="84"/>
      <c r="KWD1872" s="84"/>
      <c r="KWE1872" s="84"/>
      <c r="KWF1872" s="84"/>
      <c r="KWG1872" s="84"/>
      <c r="KWH1872" s="84"/>
      <c r="KWI1872" s="84"/>
      <c r="KWJ1872" s="84"/>
      <c r="KWK1872" s="84"/>
      <c r="KWL1872" s="84"/>
      <c r="KWM1872" s="84"/>
      <c r="KWN1872" s="84"/>
      <c r="KWO1872" s="84"/>
      <c r="KWP1872" s="84"/>
      <c r="KWQ1872" s="84"/>
      <c r="KWR1872" s="84"/>
      <c r="KWS1872" s="84"/>
      <c r="KWT1872" s="84"/>
      <c r="KWU1872" s="84"/>
      <c r="KWV1872" s="84"/>
      <c r="KWW1872" s="84"/>
      <c r="KWX1872" s="84"/>
      <c r="KWY1872" s="84"/>
      <c r="KWZ1872" s="84"/>
      <c r="KXA1872" s="84"/>
      <c r="KXB1872" s="84"/>
      <c r="KXC1872" s="84"/>
      <c r="KXD1872" s="84"/>
      <c r="KXE1872" s="84"/>
      <c r="KXF1872" s="84"/>
      <c r="KXG1872" s="84"/>
      <c r="KXH1872" s="84"/>
      <c r="KXI1872" s="84"/>
      <c r="KXJ1872" s="84"/>
      <c r="KXK1872" s="84"/>
      <c r="KXL1872" s="84"/>
      <c r="KXM1872" s="84"/>
      <c r="KXN1872" s="84"/>
      <c r="KXO1872" s="84"/>
      <c r="KXP1872" s="84"/>
      <c r="KXQ1872" s="84"/>
      <c r="KXR1872" s="84"/>
      <c r="KXS1872" s="84"/>
      <c r="KXT1872" s="84"/>
      <c r="KXU1872" s="84"/>
      <c r="KXV1872" s="84"/>
      <c r="KXW1872" s="84"/>
      <c r="KXX1872" s="84"/>
      <c r="KXY1872" s="84"/>
      <c r="KXZ1872" s="84"/>
      <c r="KYA1872" s="84"/>
      <c r="KYB1872" s="84"/>
      <c r="KYC1872" s="84"/>
      <c r="KYD1872" s="84"/>
      <c r="KYE1872" s="84"/>
      <c r="KYF1872" s="84"/>
      <c r="KYG1872" s="84"/>
      <c r="KYH1872" s="84"/>
      <c r="KYI1872" s="84"/>
      <c r="KYJ1872" s="84"/>
      <c r="KYK1872" s="84"/>
      <c r="KYL1872" s="84"/>
      <c r="KYM1872" s="84"/>
      <c r="KYN1872" s="84"/>
      <c r="KYO1872" s="84"/>
      <c r="KYP1872" s="84"/>
      <c r="KYQ1872" s="84"/>
      <c r="KYR1872" s="84"/>
      <c r="KYS1872" s="84"/>
      <c r="KYT1872" s="84"/>
      <c r="KYU1872" s="84"/>
      <c r="KYV1872" s="84"/>
      <c r="KYW1872" s="84"/>
      <c r="KYX1872" s="84"/>
      <c r="KYY1872" s="84"/>
      <c r="KYZ1872" s="84"/>
      <c r="KZA1872" s="84"/>
      <c r="KZB1872" s="84"/>
      <c r="KZC1872" s="84"/>
      <c r="KZD1872" s="84"/>
      <c r="KZE1872" s="84"/>
      <c r="KZF1872" s="84"/>
      <c r="KZG1872" s="84"/>
      <c r="KZH1872" s="84"/>
      <c r="KZI1872" s="84"/>
      <c r="KZJ1872" s="84"/>
      <c r="KZK1872" s="84"/>
      <c r="KZL1872" s="84"/>
      <c r="KZM1872" s="84"/>
      <c r="KZN1872" s="84"/>
      <c r="KZO1872" s="84"/>
      <c r="KZP1872" s="84"/>
      <c r="KZQ1872" s="84"/>
      <c r="KZR1872" s="84"/>
      <c r="KZS1872" s="84"/>
      <c r="KZT1872" s="84"/>
      <c r="KZU1872" s="84"/>
      <c r="KZV1872" s="84"/>
      <c r="KZW1872" s="84"/>
      <c r="KZX1872" s="84"/>
      <c r="KZY1872" s="84"/>
      <c r="KZZ1872" s="84"/>
      <c r="LAA1872" s="84"/>
      <c r="LAB1872" s="84"/>
      <c r="LAC1872" s="84"/>
      <c r="LAD1872" s="84"/>
      <c r="LAE1872" s="84"/>
      <c r="LAF1872" s="84"/>
      <c r="LAG1872" s="84"/>
      <c r="LAH1872" s="84"/>
      <c r="LAI1872" s="84"/>
      <c r="LAJ1872" s="84"/>
      <c r="LAK1872" s="84"/>
      <c r="LAL1872" s="84"/>
      <c r="LAM1872" s="84"/>
      <c r="LAN1872" s="84"/>
      <c r="LAO1872" s="84"/>
      <c r="LAP1872" s="84"/>
      <c r="LAQ1872" s="84"/>
      <c r="LAR1872" s="84"/>
      <c r="LAS1872" s="84"/>
      <c r="LAT1872" s="84"/>
      <c r="LAU1872" s="84"/>
      <c r="LAV1872" s="84"/>
      <c r="LAW1872" s="84"/>
      <c r="LAX1872" s="84"/>
      <c r="LAY1872" s="84"/>
      <c r="LAZ1872" s="84"/>
      <c r="LBA1872" s="84"/>
      <c r="LBB1872" s="84"/>
      <c r="LBC1872" s="84"/>
      <c r="LBD1872" s="84"/>
      <c r="LBE1872" s="84"/>
      <c r="LBF1872" s="84"/>
      <c r="LBG1872" s="84"/>
      <c r="LBH1872" s="84"/>
      <c r="LBI1872" s="84"/>
      <c r="LBJ1872" s="84"/>
      <c r="LBK1872" s="84"/>
      <c r="LBL1872" s="84"/>
      <c r="LBM1872" s="84"/>
      <c r="LBN1872" s="84"/>
      <c r="LBO1872" s="84"/>
      <c r="LBP1872" s="84"/>
      <c r="LBQ1872" s="84"/>
      <c r="LBR1872" s="84"/>
      <c r="LBS1872" s="84"/>
      <c r="LBT1872" s="84"/>
      <c r="LBU1872" s="84"/>
      <c r="LBV1872" s="84"/>
      <c r="LBW1872" s="84"/>
      <c r="LBX1872" s="84"/>
      <c r="LBY1872" s="84"/>
      <c r="LBZ1872" s="84"/>
      <c r="LCA1872" s="84"/>
      <c r="LCB1872" s="84"/>
      <c r="LCC1872" s="84"/>
      <c r="LCD1872" s="84"/>
      <c r="LCE1872" s="84"/>
      <c r="LCF1872" s="84"/>
      <c r="LCG1872" s="84"/>
      <c r="LCH1872" s="84"/>
      <c r="LCI1872" s="84"/>
      <c r="LCJ1872" s="84"/>
      <c r="LCK1872" s="84"/>
      <c r="LCL1872" s="84"/>
      <c r="LCM1872" s="84"/>
      <c r="LCN1872" s="84"/>
      <c r="LCO1872" s="84"/>
      <c r="LCP1872" s="84"/>
      <c r="LCQ1872" s="84"/>
      <c r="LCR1872" s="84"/>
      <c r="LCS1872" s="84"/>
      <c r="LCT1872" s="84"/>
      <c r="LCU1872" s="84"/>
      <c r="LCV1872" s="84"/>
      <c r="LCW1872" s="84"/>
      <c r="LCX1872" s="84"/>
      <c r="LCY1872" s="84"/>
      <c r="LCZ1872" s="84"/>
      <c r="LDA1872" s="84"/>
      <c r="LDB1872" s="84"/>
      <c r="LDC1872" s="84"/>
      <c r="LDD1872" s="84"/>
      <c r="LDE1872" s="84"/>
      <c r="LDF1872" s="84"/>
      <c r="LDG1872" s="84"/>
      <c r="LDH1872" s="84"/>
      <c r="LDI1872" s="84"/>
      <c r="LDJ1872" s="84"/>
      <c r="LDK1872" s="84"/>
      <c r="LDL1872" s="84"/>
      <c r="LDM1872" s="84"/>
      <c r="LDN1872" s="84"/>
      <c r="LDO1872" s="84"/>
      <c r="LDP1872" s="84"/>
      <c r="LDQ1872" s="84"/>
      <c r="LDR1872" s="84"/>
      <c r="LDS1872" s="84"/>
      <c r="LDT1872" s="84"/>
      <c r="LDU1872" s="84"/>
      <c r="LDV1872" s="84"/>
      <c r="LDW1872" s="84"/>
      <c r="LDX1872" s="84"/>
      <c r="LDY1872" s="84"/>
      <c r="LDZ1872" s="84"/>
      <c r="LEA1872" s="84"/>
      <c r="LEB1872" s="84"/>
      <c r="LEC1872" s="84"/>
      <c r="LED1872" s="84"/>
      <c r="LEE1872" s="84"/>
      <c r="LEF1872" s="84"/>
      <c r="LEG1872" s="84"/>
      <c r="LEH1872" s="84"/>
      <c r="LEI1872" s="84"/>
      <c r="LEJ1872" s="84"/>
      <c r="LEK1872" s="84"/>
      <c r="LEL1872" s="84"/>
      <c r="LEM1872" s="84"/>
      <c r="LEN1872" s="84"/>
      <c r="LEO1872" s="84"/>
      <c r="LEP1872" s="84"/>
      <c r="LEQ1872" s="84"/>
      <c r="LER1872" s="84"/>
      <c r="LES1872" s="84"/>
      <c r="LET1872" s="84"/>
      <c r="LEU1872" s="84"/>
      <c r="LEV1872" s="84"/>
      <c r="LEW1872" s="84"/>
      <c r="LEX1872" s="84"/>
      <c r="LEY1872" s="84"/>
      <c r="LEZ1872" s="84"/>
      <c r="LFA1872" s="84"/>
      <c r="LFB1872" s="84"/>
      <c r="LFC1872" s="84"/>
      <c r="LFD1872" s="84"/>
      <c r="LFE1872" s="84"/>
      <c r="LFF1872" s="84"/>
      <c r="LFG1872" s="84"/>
      <c r="LFH1872" s="84"/>
      <c r="LFI1872" s="84"/>
      <c r="LFJ1872" s="84"/>
      <c r="LFK1872" s="84"/>
      <c r="LFL1872" s="84"/>
      <c r="LFM1872" s="84"/>
      <c r="LFN1872" s="84"/>
      <c r="LFO1872" s="84"/>
      <c r="LFP1872" s="84"/>
      <c r="LFQ1872" s="84"/>
      <c r="LFR1872" s="84"/>
      <c r="LFS1872" s="84"/>
      <c r="LFT1872" s="84"/>
      <c r="LFU1872" s="84"/>
      <c r="LFV1872" s="84"/>
      <c r="LFW1872" s="84"/>
      <c r="LFX1872" s="84"/>
      <c r="LFY1872" s="84"/>
      <c r="LFZ1872" s="84"/>
      <c r="LGA1872" s="84"/>
      <c r="LGB1872" s="84"/>
      <c r="LGC1872" s="84"/>
      <c r="LGD1872" s="84"/>
      <c r="LGE1872" s="84"/>
      <c r="LGF1872" s="84"/>
      <c r="LGG1872" s="84"/>
      <c r="LGH1872" s="84"/>
      <c r="LGI1872" s="84"/>
      <c r="LGJ1872" s="84"/>
      <c r="LGK1872" s="84"/>
      <c r="LGL1872" s="84"/>
      <c r="LGM1872" s="84"/>
      <c r="LGN1872" s="84"/>
      <c r="LGO1872" s="84"/>
      <c r="LGP1872" s="84"/>
      <c r="LGQ1872" s="84"/>
      <c r="LGR1872" s="84"/>
      <c r="LGS1872" s="84"/>
      <c r="LGT1872" s="84"/>
      <c r="LGU1872" s="84"/>
      <c r="LGV1872" s="84"/>
      <c r="LGW1872" s="84"/>
      <c r="LGX1872" s="84"/>
      <c r="LGY1872" s="84"/>
      <c r="LGZ1872" s="84"/>
      <c r="LHA1872" s="84"/>
      <c r="LHB1872" s="84"/>
      <c r="LHC1872" s="84"/>
      <c r="LHD1872" s="84"/>
      <c r="LHE1872" s="84"/>
      <c r="LHF1872" s="84"/>
      <c r="LHG1872" s="84"/>
      <c r="LHH1872" s="84"/>
      <c r="LHI1872" s="84"/>
      <c r="LHJ1872" s="84"/>
      <c r="LHK1872" s="84"/>
      <c r="LHL1872" s="84"/>
      <c r="LHM1872" s="84"/>
      <c r="LHN1872" s="84"/>
      <c r="LHO1872" s="84"/>
      <c r="LHP1872" s="84"/>
      <c r="LHQ1872" s="84"/>
      <c r="LHR1872" s="84"/>
      <c r="LHS1872" s="84"/>
      <c r="LHT1872" s="84"/>
      <c r="LHU1872" s="84"/>
      <c r="LHV1872" s="84"/>
      <c r="LHW1872" s="84"/>
      <c r="LHX1872" s="84"/>
      <c r="LHY1872" s="84"/>
      <c r="LHZ1872" s="84"/>
      <c r="LIA1872" s="84"/>
      <c r="LIB1872" s="84"/>
      <c r="LIC1872" s="84"/>
      <c r="LID1872" s="84"/>
      <c r="LIE1872" s="84"/>
      <c r="LIF1872" s="84"/>
      <c r="LIG1872" s="84"/>
      <c r="LIH1872" s="84"/>
      <c r="LII1872" s="84"/>
      <c r="LIJ1872" s="84"/>
      <c r="LIK1872" s="84"/>
      <c r="LIL1872" s="84"/>
      <c r="LIM1872" s="84"/>
      <c r="LIN1872" s="84"/>
      <c r="LIO1872" s="84"/>
      <c r="LIP1872" s="84"/>
      <c r="LIQ1872" s="84"/>
      <c r="LIR1872" s="84"/>
      <c r="LIS1872" s="84"/>
      <c r="LIT1872" s="84"/>
      <c r="LIU1872" s="84"/>
      <c r="LIV1872" s="84"/>
      <c r="LIW1872" s="84"/>
      <c r="LIX1872" s="84"/>
      <c r="LIY1872" s="84"/>
      <c r="LIZ1872" s="84"/>
      <c r="LJA1872" s="84"/>
      <c r="LJB1872" s="84"/>
      <c r="LJC1872" s="84"/>
      <c r="LJD1872" s="84"/>
      <c r="LJE1872" s="84"/>
      <c r="LJF1872" s="84"/>
      <c r="LJG1872" s="84"/>
      <c r="LJH1872" s="84"/>
      <c r="LJI1872" s="84"/>
      <c r="LJJ1872" s="84"/>
      <c r="LJK1872" s="84"/>
      <c r="LJL1872" s="84"/>
      <c r="LJM1872" s="84"/>
      <c r="LJN1872" s="84"/>
      <c r="LJO1872" s="84"/>
      <c r="LJP1872" s="84"/>
      <c r="LJQ1872" s="84"/>
      <c r="LJR1872" s="84"/>
      <c r="LJS1872" s="84"/>
      <c r="LJT1872" s="84"/>
      <c r="LJU1872" s="84"/>
      <c r="LJV1872" s="84"/>
      <c r="LJW1872" s="84"/>
      <c r="LJX1872" s="84"/>
      <c r="LJY1872" s="84"/>
      <c r="LJZ1872" s="84"/>
      <c r="LKA1872" s="84"/>
      <c r="LKB1872" s="84"/>
      <c r="LKC1872" s="84"/>
      <c r="LKD1872" s="84"/>
      <c r="LKE1872" s="84"/>
      <c r="LKF1872" s="84"/>
      <c r="LKG1872" s="84"/>
      <c r="LKH1872" s="84"/>
      <c r="LKI1872" s="84"/>
      <c r="LKJ1872" s="84"/>
      <c r="LKK1872" s="84"/>
      <c r="LKL1872" s="84"/>
      <c r="LKM1872" s="84"/>
      <c r="LKN1872" s="84"/>
      <c r="LKO1872" s="84"/>
      <c r="LKP1872" s="84"/>
      <c r="LKQ1872" s="84"/>
      <c r="LKR1872" s="84"/>
      <c r="LKS1872" s="84"/>
      <c r="LKT1872" s="84"/>
      <c r="LKU1872" s="84"/>
      <c r="LKV1872" s="84"/>
      <c r="LKW1872" s="84"/>
      <c r="LKX1872" s="84"/>
      <c r="LKY1872" s="84"/>
      <c r="LKZ1872" s="84"/>
      <c r="LLA1872" s="84"/>
      <c r="LLB1872" s="84"/>
      <c r="LLC1872" s="84"/>
      <c r="LLD1872" s="84"/>
      <c r="LLE1872" s="84"/>
      <c r="LLF1872" s="84"/>
      <c r="LLG1872" s="84"/>
      <c r="LLH1872" s="84"/>
      <c r="LLI1872" s="84"/>
      <c r="LLJ1872" s="84"/>
      <c r="LLK1872" s="84"/>
      <c r="LLL1872" s="84"/>
      <c r="LLM1872" s="84"/>
      <c r="LLN1872" s="84"/>
      <c r="LLO1872" s="84"/>
      <c r="LLP1872" s="84"/>
      <c r="LLQ1872" s="84"/>
      <c r="LLR1872" s="84"/>
      <c r="LLS1872" s="84"/>
      <c r="LLT1872" s="84"/>
      <c r="LLU1872" s="84"/>
      <c r="LLV1872" s="84"/>
      <c r="LLW1872" s="84"/>
      <c r="LLX1872" s="84"/>
      <c r="LLY1872" s="84"/>
      <c r="LLZ1872" s="84"/>
      <c r="LMA1872" s="84"/>
      <c r="LMB1872" s="84"/>
      <c r="LMC1872" s="84"/>
      <c r="LMD1872" s="84"/>
      <c r="LME1872" s="84"/>
      <c r="LMF1872" s="84"/>
      <c r="LMG1872" s="84"/>
      <c r="LMH1872" s="84"/>
      <c r="LMI1872" s="84"/>
      <c r="LMJ1872" s="84"/>
      <c r="LMK1872" s="84"/>
      <c r="LML1872" s="84"/>
      <c r="LMM1872" s="84"/>
      <c r="LMN1872" s="84"/>
      <c r="LMO1872" s="84"/>
      <c r="LMP1872" s="84"/>
      <c r="LMQ1872" s="84"/>
      <c r="LMR1872" s="84"/>
      <c r="LMS1872" s="84"/>
      <c r="LMT1872" s="84"/>
      <c r="LMU1872" s="84"/>
      <c r="LMV1872" s="84"/>
      <c r="LMW1872" s="84"/>
      <c r="LMX1872" s="84"/>
      <c r="LMY1872" s="84"/>
      <c r="LMZ1872" s="84"/>
      <c r="LNA1872" s="84"/>
      <c r="LNB1872" s="84"/>
      <c r="LNC1872" s="84"/>
      <c r="LND1872" s="84"/>
      <c r="LNE1872" s="84"/>
      <c r="LNF1872" s="84"/>
      <c r="LNG1872" s="84"/>
      <c r="LNH1872" s="84"/>
      <c r="LNI1872" s="84"/>
      <c r="LNJ1872" s="84"/>
      <c r="LNK1872" s="84"/>
      <c r="LNL1872" s="84"/>
      <c r="LNM1872" s="84"/>
      <c r="LNN1872" s="84"/>
      <c r="LNO1872" s="84"/>
      <c r="LNP1872" s="84"/>
      <c r="LNQ1872" s="84"/>
      <c r="LNR1872" s="84"/>
      <c r="LNS1872" s="84"/>
      <c r="LNT1872" s="84"/>
      <c r="LNU1872" s="84"/>
      <c r="LNV1872" s="84"/>
      <c r="LNW1872" s="84"/>
      <c r="LNX1872" s="84"/>
      <c r="LNY1872" s="84"/>
      <c r="LNZ1872" s="84"/>
      <c r="LOA1872" s="84"/>
      <c r="LOB1872" s="84"/>
      <c r="LOC1872" s="84"/>
      <c r="LOD1872" s="84"/>
      <c r="LOE1872" s="84"/>
      <c r="LOF1872" s="84"/>
      <c r="LOG1872" s="84"/>
      <c r="LOH1872" s="84"/>
      <c r="LOI1872" s="84"/>
      <c r="LOJ1872" s="84"/>
      <c r="LOK1872" s="84"/>
      <c r="LOL1872" s="84"/>
      <c r="LOM1872" s="84"/>
      <c r="LON1872" s="84"/>
      <c r="LOO1872" s="84"/>
      <c r="LOP1872" s="84"/>
      <c r="LOQ1872" s="84"/>
      <c r="LOR1872" s="84"/>
      <c r="LOS1872" s="84"/>
      <c r="LOT1872" s="84"/>
      <c r="LOU1872" s="84"/>
      <c r="LOV1872" s="84"/>
      <c r="LOW1872" s="84"/>
      <c r="LOX1872" s="84"/>
      <c r="LOY1872" s="84"/>
      <c r="LOZ1872" s="84"/>
      <c r="LPA1872" s="84"/>
      <c r="LPB1872" s="84"/>
      <c r="LPC1872" s="84"/>
      <c r="LPD1872" s="84"/>
      <c r="LPE1872" s="84"/>
      <c r="LPF1872" s="84"/>
      <c r="LPG1872" s="84"/>
      <c r="LPH1872" s="84"/>
      <c r="LPI1872" s="84"/>
      <c r="LPJ1872" s="84"/>
      <c r="LPK1872" s="84"/>
      <c r="LPL1872" s="84"/>
      <c r="LPM1872" s="84"/>
      <c r="LPN1872" s="84"/>
      <c r="LPO1872" s="84"/>
      <c r="LPP1872" s="84"/>
      <c r="LPQ1872" s="84"/>
      <c r="LPR1872" s="84"/>
      <c r="LPS1872" s="84"/>
      <c r="LPT1872" s="84"/>
      <c r="LPU1872" s="84"/>
      <c r="LPV1872" s="84"/>
      <c r="LPW1872" s="84"/>
      <c r="LPX1872" s="84"/>
      <c r="LPY1872" s="84"/>
      <c r="LPZ1872" s="84"/>
      <c r="LQA1872" s="84"/>
      <c r="LQB1872" s="84"/>
      <c r="LQC1872" s="84"/>
      <c r="LQD1872" s="84"/>
      <c r="LQE1872" s="84"/>
      <c r="LQF1872" s="84"/>
      <c r="LQG1872" s="84"/>
      <c r="LQH1872" s="84"/>
      <c r="LQI1872" s="84"/>
      <c r="LQJ1872" s="84"/>
      <c r="LQK1872" s="84"/>
      <c r="LQL1872" s="84"/>
      <c r="LQM1872" s="84"/>
      <c r="LQN1872" s="84"/>
      <c r="LQO1872" s="84"/>
      <c r="LQP1872" s="84"/>
      <c r="LQQ1872" s="84"/>
      <c r="LQR1872" s="84"/>
      <c r="LQS1872" s="84"/>
      <c r="LQT1872" s="84"/>
      <c r="LQU1872" s="84"/>
      <c r="LQV1872" s="84"/>
      <c r="LQW1872" s="84"/>
      <c r="LQX1872" s="84"/>
      <c r="LQY1872" s="84"/>
      <c r="LQZ1872" s="84"/>
      <c r="LRA1872" s="84"/>
      <c r="LRB1872" s="84"/>
      <c r="LRC1872" s="84"/>
      <c r="LRD1872" s="84"/>
      <c r="LRE1872" s="84"/>
      <c r="LRF1872" s="84"/>
      <c r="LRG1872" s="84"/>
      <c r="LRH1872" s="84"/>
      <c r="LRI1872" s="84"/>
      <c r="LRJ1872" s="84"/>
      <c r="LRK1872" s="84"/>
      <c r="LRL1872" s="84"/>
      <c r="LRM1872" s="84"/>
      <c r="LRN1872" s="84"/>
      <c r="LRO1872" s="84"/>
      <c r="LRP1872" s="84"/>
      <c r="LRQ1872" s="84"/>
      <c r="LRR1872" s="84"/>
      <c r="LRS1872" s="84"/>
      <c r="LRT1872" s="84"/>
      <c r="LRU1872" s="84"/>
      <c r="LRV1872" s="84"/>
      <c r="LRW1872" s="84"/>
      <c r="LRX1872" s="84"/>
      <c r="LRY1872" s="84"/>
      <c r="LRZ1872" s="84"/>
      <c r="LSA1872" s="84"/>
      <c r="LSB1872" s="84"/>
      <c r="LSC1872" s="84"/>
      <c r="LSD1872" s="84"/>
      <c r="LSE1872" s="84"/>
      <c r="LSF1872" s="84"/>
      <c r="LSG1872" s="84"/>
      <c r="LSH1872" s="84"/>
      <c r="LSI1872" s="84"/>
      <c r="LSJ1872" s="84"/>
      <c r="LSK1872" s="84"/>
      <c r="LSL1872" s="84"/>
      <c r="LSM1872" s="84"/>
      <c r="LSN1872" s="84"/>
      <c r="LSO1872" s="84"/>
      <c r="LSP1872" s="84"/>
      <c r="LSQ1872" s="84"/>
      <c r="LSR1872" s="84"/>
      <c r="LSS1872" s="84"/>
      <c r="LST1872" s="84"/>
      <c r="LSU1872" s="84"/>
      <c r="LSV1872" s="84"/>
      <c r="LSW1872" s="84"/>
      <c r="LSX1872" s="84"/>
      <c r="LSY1872" s="84"/>
      <c r="LSZ1872" s="84"/>
      <c r="LTA1872" s="84"/>
      <c r="LTB1872" s="84"/>
      <c r="LTC1872" s="84"/>
      <c r="LTD1872" s="84"/>
      <c r="LTE1872" s="84"/>
      <c r="LTF1872" s="84"/>
      <c r="LTG1872" s="84"/>
      <c r="LTH1872" s="84"/>
      <c r="LTI1872" s="84"/>
      <c r="LTJ1872" s="84"/>
      <c r="LTK1872" s="84"/>
      <c r="LTL1872" s="84"/>
      <c r="LTM1872" s="84"/>
      <c r="LTN1872" s="84"/>
      <c r="LTO1872" s="84"/>
      <c r="LTP1872" s="84"/>
      <c r="LTQ1872" s="84"/>
      <c r="LTR1872" s="84"/>
      <c r="LTS1872" s="84"/>
      <c r="LTT1872" s="84"/>
      <c r="LTU1872" s="84"/>
      <c r="LTV1872" s="84"/>
      <c r="LTW1872" s="84"/>
      <c r="LTX1872" s="84"/>
      <c r="LTY1872" s="84"/>
      <c r="LTZ1872" s="84"/>
      <c r="LUA1872" s="84"/>
      <c r="LUB1872" s="84"/>
      <c r="LUC1872" s="84"/>
      <c r="LUD1872" s="84"/>
      <c r="LUE1872" s="84"/>
      <c r="LUF1872" s="84"/>
      <c r="LUG1872" s="84"/>
      <c r="LUH1872" s="84"/>
      <c r="LUI1872" s="84"/>
      <c r="LUJ1872" s="84"/>
      <c r="LUK1872" s="84"/>
      <c r="LUL1872" s="84"/>
      <c r="LUM1872" s="84"/>
      <c r="LUN1872" s="84"/>
      <c r="LUO1872" s="84"/>
      <c r="LUP1872" s="84"/>
      <c r="LUQ1872" s="84"/>
      <c r="LUR1872" s="84"/>
      <c r="LUS1872" s="84"/>
      <c r="LUT1872" s="84"/>
      <c r="LUU1872" s="84"/>
      <c r="LUV1872" s="84"/>
      <c r="LUW1872" s="84"/>
      <c r="LUX1872" s="84"/>
      <c r="LUY1872" s="84"/>
      <c r="LUZ1872" s="84"/>
      <c r="LVA1872" s="84"/>
      <c r="LVB1872" s="84"/>
      <c r="LVC1872" s="84"/>
      <c r="LVD1872" s="84"/>
      <c r="LVE1872" s="84"/>
      <c r="LVF1872" s="84"/>
      <c r="LVG1872" s="84"/>
      <c r="LVH1872" s="84"/>
      <c r="LVI1872" s="84"/>
      <c r="LVJ1872" s="84"/>
      <c r="LVK1872" s="84"/>
      <c r="LVL1872" s="84"/>
      <c r="LVM1872" s="84"/>
      <c r="LVN1872" s="84"/>
      <c r="LVO1872" s="84"/>
      <c r="LVP1872" s="84"/>
      <c r="LVQ1872" s="84"/>
      <c r="LVR1872" s="84"/>
      <c r="LVS1872" s="84"/>
      <c r="LVT1872" s="84"/>
      <c r="LVU1872" s="84"/>
      <c r="LVV1872" s="84"/>
      <c r="LVW1872" s="84"/>
      <c r="LVX1872" s="84"/>
      <c r="LVY1872" s="84"/>
      <c r="LVZ1872" s="84"/>
      <c r="LWA1872" s="84"/>
      <c r="LWB1872" s="84"/>
      <c r="LWC1872" s="84"/>
      <c r="LWD1872" s="84"/>
      <c r="LWE1872" s="84"/>
      <c r="LWF1872" s="84"/>
      <c r="LWG1872" s="84"/>
      <c r="LWH1872" s="84"/>
      <c r="LWI1872" s="84"/>
      <c r="LWJ1872" s="84"/>
      <c r="LWK1872" s="84"/>
      <c r="LWL1872" s="84"/>
      <c r="LWM1872" s="84"/>
      <c r="LWN1872" s="84"/>
      <c r="LWO1872" s="84"/>
      <c r="LWP1872" s="84"/>
      <c r="LWQ1872" s="84"/>
      <c r="LWR1872" s="84"/>
      <c r="LWS1872" s="84"/>
      <c r="LWT1872" s="84"/>
      <c r="LWU1872" s="84"/>
      <c r="LWV1872" s="84"/>
      <c r="LWW1872" s="84"/>
      <c r="LWX1872" s="84"/>
      <c r="LWY1872" s="84"/>
      <c r="LWZ1872" s="84"/>
      <c r="LXA1872" s="84"/>
      <c r="LXB1872" s="84"/>
      <c r="LXC1872" s="84"/>
      <c r="LXD1872" s="84"/>
      <c r="LXE1872" s="84"/>
      <c r="LXF1872" s="84"/>
      <c r="LXG1872" s="84"/>
      <c r="LXH1872" s="84"/>
      <c r="LXI1872" s="84"/>
      <c r="LXJ1872" s="84"/>
      <c r="LXK1872" s="84"/>
      <c r="LXL1872" s="84"/>
      <c r="LXM1872" s="84"/>
      <c r="LXN1872" s="84"/>
      <c r="LXO1872" s="84"/>
      <c r="LXP1872" s="84"/>
      <c r="LXQ1872" s="84"/>
      <c r="LXR1872" s="84"/>
      <c r="LXS1872" s="84"/>
      <c r="LXT1872" s="84"/>
      <c r="LXU1872" s="84"/>
      <c r="LXV1872" s="84"/>
      <c r="LXW1872" s="84"/>
      <c r="LXX1872" s="84"/>
      <c r="LXY1872" s="84"/>
      <c r="LXZ1872" s="84"/>
      <c r="LYA1872" s="84"/>
      <c r="LYB1872" s="84"/>
      <c r="LYC1872" s="84"/>
      <c r="LYD1872" s="84"/>
      <c r="LYE1872" s="84"/>
      <c r="LYF1872" s="84"/>
      <c r="LYG1872" s="84"/>
      <c r="LYH1872" s="84"/>
      <c r="LYI1872" s="84"/>
      <c r="LYJ1872" s="84"/>
      <c r="LYK1872" s="84"/>
      <c r="LYL1872" s="84"/>
      <c r="LYM1872" s="84"/>
      <c r="LYN1872" s="84"/>
      <c r="LYO1872" s="84"/>
      <c r="LYP1872" s="84"/>
      <c r="LYQ1872" s="84"/>
      <c r="LYR1872" s="84"/>
      <c r="LYS1872" s="84"/>
      <c r="LYT1872" s="84"/>
      <c r="LYU1872" s="84"/>
      <c r="LYV1872" s="84"/>
      <c r="LYW1872" s="84"/>
      <c r="LYX1872" s="84"/>
      <c r="LYY1872" s="84"/>
      <c r="LYZ1872" s="84"/>
      <c r="LZA1872" s="84"/>
      <c r="LZB1872" s="84"/>
      <c r="LZC1872" s="84"/>
      <c r="LZD1872" s="84"/>
      <c r="LZE1872" s="84"/>
      <c r="LZF1872" s="84"/>
      <c r="LZG1872" s="84"/>
      <c r="LZH1872" s="84"/>
      <c r="LZI1872" s="84"/>
      <c r="LZJ1872" s="84"/>
      <c r="LZK1872" s="84"/>
      <c r="LZL1872" s="84"/>
      <c r="LZM1872" s="84"/>
      <c r="LZN1872" s="84"/>
      <c r="LZO1872" s="84"/>
      <c r="LZP1872" s="84"/>
      <c r="LZQ1872" s="84"/>
      <c r="LZR1872" s="84"/>
      <c r="LZS1872" s="84"/>
      <c r="LZT1872" s="84"/>
      <c r="LZU1872" s="84"/>
      <c r="LZV1872" s="84"/>
      <c r="LZW1872" s="84"/>
      <c r="LZX1872" s="84"/>
      <c r="LZY1872" s="84"/>
      <c r="LZZ1872" s="84"/>
      <c r="MAA1872" s="84"/>
      <c r="MAB1872" s="84"/>
      <c r="MAC1872" s="84"/>
      <c r="MAD1872" s="84"/>
      <c r="MAE1872" s="84"/>
      <c r="MAF1872" s="84"/>
      <c r="MAG1872" s="84"/>
      <c r="MAH1872" s="84"/>
      <c r="MAI1872" s="84"/>
      <c r="MAJ1872" s="84"/>
      <c r="MAK1872" s="84"/>
      <c r="MAL1872" s="84"/>
      <c r="MAM1872" s="84"/>
      <c r="MAN1872" s="84"/>
      <c r="MAO1872" s="84"/>
      <c r="MAP1872" s="84"/>
      <c r="MAQ1872" s="84"/>
      <c r="MAR1872" s="84"/>
      <c r="MAS1872" s="84"/>
      <c r="MAT1872" s="84"/>
      <c r="MAU1872" s="84"/>
      <c r="MAV1872" s="84"/>
      <c r="MAW1872" s="84"/>
      <c r="MAX1872" s="84"/>
      <c r="MAY1872" s="84"/>
      <c r="MAZ1872" s="84"/>
      <c r="MBA1872" s="84"/>
      <c r="MBB1872" s="84"/>
      <c r="MBC1872" s="84"/>
      <c r="MBD1872" s="84"/>
      <c r="MBE1872" s="84"/>
      <c r="MBF1872" s="84"/>
      <c r="MBG1872" s="84"/>
      <c r="MBH1872" s="84"/>
      <c r="MBI1872" s="84"/>
      <c r="MBJ1872" s="84"/>
      <c r="MBK1872" s="84"/>
      <c r="MBL1872" s="84"/>
      <c r="MBM1872" s="84"/>
      <c r="MBN1872" s="84"/>
      <c r="MBO1872" s="84"/>
      <c r="MBP1872" s="84"/>
      <c r="MBQ1872" s="84"/>
      <c r="MBR1872" s="84"/>
      <c r="MBS1872" s="84"/>
      <c r="MBT1872" s="84"/>
      <c r="MBU1872" s="84"/>
      <c r="MBV1872" s="84"/>
      <c r="MBW1872" s="84"/>
      <c r="MBX1872" s="84"/>
      <c r="MBY1872" s="84"/>
      <c r="MBZ1872" s="84"/>
      <c r="MCA1872" s="84"/>
      <c r="MCB1872" s="84"/>
      <c r="MCC1872" s="84"/>
      <c r="MCD1872" s="84"/>
      <c r="MCE1872" s="84"/>
      <c r="MCF1872" s="84"/>
      <c r="MCG1872" s="84"/>
      <c r="MCH1872" s="84"/>
      <c r="MCI1872" s="84"/>
      <c r="MCJ1872" s="84"/>
      <c r="MCK1872" s="84"/>
      <c r="MCL1872" s="84"/>
      <c r="MCM1872" s="84"/>
      <c r="MCN1872" s="84"/>
      <c r="MCO1872" s="84"/>
      <c r="MCP1872" s="84"/>
      <c r="MCQ1872" s="84"/>
      <c r="MCR1872" s="84"/>
      <c r="MCS1872" s="84"/>
      <c r="MCT1872" s="84"/>
      <c r="MCU1872" s="84"/>
      <c r="MCV1872" s="84"/>
      <c r="MCW1872" s="84"/>
      <c r="MCX1872" s="84"/>
      <c r="MCY1872" s="84"/>
      <c r="MCZ1872" s="84"/>
      <c r="MDA1872" s="84"/>
      <c r="MDB1872" s="84"/>
      <c r="MDC1872" s="84"/>
      <c r="MDD1872" s="84"/>
      <c r="MDE1872" s="84"/>
      <c r="MDF1872" s="84"/>
      <c r="MDG1872" s="84"/>
      <c r="MDH1872" s="84"/>
      <c r="MDI1872" s="84"/>
      <c r="MDJ1872" s="84"/>
      <c r="MDK1872" s="84"/>
      <c r="MDL1872" s="84"/>
      <c r="MDM1872" s="84"/>
      <c r="MDN1872" s="84"/>
      <c r="MDO1872" s="84"/>
      <c r="MDP1872" s="84"/>
      <c r="MDQ1872" s="84"/>
      <c r="MDR1872" s="84"/>
      <c r="MDS1872" s="84"/>
      <c r="MDT1872" s="84"/>
      <c r="MDU1872" s="84"/>
      <c r="MDV1872" s="84"/>
      <c r="MDW1872" s="84"/>
      <c r="MDX1872" s="84"/>
      <c r="MDY1872" s="84"/>
      <c r="MDZ1872" s="84"/>
      <c r="MEA1872" s="84"/>
      <c r="MEB1872" s="84"/>
      <c r="MEC1872" s="84"/>
      <c r="MED1872" s="84"/>
      <c r="MEE1872" s="84"/>
      <c r="MEF1872" s="84"/>
      <c r="MEG1872" s="84"/>
      <c r="MEH1872" s="84"/>
      <c r="MEI1872" s="84"/>
      <c r="MEJ1872" s="84"/>
      <c r="MEK1872" s="84"/>
      <c r="MEL1872" s="84"/>
      <c r="MEM1872" s="84"/>
      <c r="MEN1872" s="84"/>
      <c r="MEO1872" s="84"/>
      <c r="MEP1872" s="84"/>
      <c r="MEQ1872" s="84"/>
      <c r="MER1872" s="84"/>
      <c r="MES1872" s="84"/>
      <c r="MET1872" s="84"/>
      <c r="MEU1872" s="84"/>
      <c r="MEV1872" s="84"/>
      <c r="MEW1872" s="84"/>
      <c r="MEX1872" s="84"/>
      <c r="MEY1872" s="84"/>
      <c r="MEZ1872" s="84"/>
      <c r="MFA1872" s="84"/>
      <c r="MFB1872" s="84"/>
      <c r="MFC1872" s="84"/>
      <c r="MFD1872" s="84"/>
      <c r="MFE1872" s="84"/>
      <c r="MFF1872" s="84"/>
      <c r="MFG1872" s="84"/>
      <c r="MFH1872" s="84"/>
      <c r="MFI1872" s="84"/>
      <c r="MFJ1872" s="84"/>
      <c r="MFK1872" s="84"/>
      <c r="MFL1872" s="84"/>
      <c r="MFM1872" s="84"/>
      <c r="MFN1872" s="84"/>
      <c r="MFO1872" s="84"/>
      <c r="MFP1872" s="84"/>
      <c r="MFQ1872" s="84"/>
      <c r="MFR1872" s="84"/>
      <c r="MFS1872" s="84"/>
      <c r="MFT1872" s="84"/>
      <c r="MFU1872" s="84"/>
      <c r="MFV1872" s="84"/>
      <c r="MFW1872" s="84"/>
      <c r="MFX1872" s="84"/>
      <c r="MFY1872" s="84"/>
      <c r="MFZ1872" s="84"/>
      <c r="MGA1872" s="84"/>
      <c r="MGB1872" s="84"/>
      <c r="MGC1872" s="84"/>
      <c r="MGD1872" s="84"/>
      <c r="MGE1872" s="84"/>
      <c r="MGF1872" s="84"/>
      <c r="MGG1872" s="84"/>
      <c r="MGH1872" s="84"/>
      <c r="MGI1872" s="84"/>
      <c r="MGJ1872" s="84"/>
      <c r="MGK1872" s="84"/>
      <c r="MGL1872" s="84"/>
      <c r="MGM1872" s="84"/>
      <c r="MGN1872" s="84"/>
      <c r="MGO1872" s="84"/>
      <c r="MGP1872" s="84"/>
      <c r="MGQ1872" s="84"/>
      <c r="MGR1872" s="84"/>
      <c r="MGS1872" s="84"/>
      <c r="MGT1872" s="84"/>
      <c r="MGU1872" s="84"/>
      <c r="MGV1872" s="84"/>
      <c r="MGW1872" s="84"/>
      <c r="MGX1872" s="84"/>
      <c r="MGY1872" s="84"/>
      <c r="MGZ1872" s="84"/>
      <c r="MHA1872" s="84"/>
      <c r="MHB1872" s="84"/>
      <c r="MHC1872" s="84"/>
      <c r="MHD1872" s="84"/>
      <c r="MHE1872" s="84"/>
      <c r="MHF1872" s="84"/>
      <c r="MHG1872" s="84"/>
      <c r="MHH1872" s="84"/>
      <c r="MHI1872" s="84"/>
      <c r="MHJ1872" s="84"/>
      <c r="MHK1872" s="84"/>
      <c r="MHL1872" s="84"/>
      <c r="MHM1872" s="84"/>
      <c r="MHN1872" s="84"/>
      <c r="MHO1872" s="84"/>
      <c r="MHP1872" s="84"/>
      <c r="MHQ1872" s="84"/>
      <c r="MHR1872" s="84"/>
      <c r="MHS1872" s="84"/>
      <c r="MHT1872" s="84"/>
      <c r="MHU1872" s="84"/>
      <c r="MHV1872" s="84"/>
      <c r="MHW1872" s="84"/>
      <c r="MHX1872" s="84"/>
      <c r="MHY1872" s="84"/>
      <c r="MHZ1872" s="84"/>
      <c r="MIA1872" s="84"/>
      <c r="MIB1872" s="84"/>
      <c r="MIC1872" s="84"/>
      <c r="MID1872" s="84"/>
      <c r="MIE1872" s="84"/>
      <c r="MIF1872" s="84"/>
      <c r="MIG1872" s="84"/>
      <c r="MIH1872" s="84"/>
      <c r="MII1872" s="84"/>
      <c r="MIJ1872" s="84"/>
      <c r="MIK1872" s="84"/>
      <c r="MIL1872" s="84"/>
      <c r="MIM1872" s="84"/>
      <c r="MIN1872" s="84"/>
      <c r="MIO1872" s="84"/>
      <c r="MIP1872" s="84"/>
      <c r="MIQ1872" s="84"/>
      <c r="MIR1872" s="84"/>
      <c r="MIS1872" s="84"/>
      <c r="MIT1872" s="84"/>
      <c r="MIU1872" s="84"/>
      <c r="MIV1872" s="84"/>
      <c r="MIW1872" s="84"/>
      <c r="MIX1872" s="84"/>
      <c r="MIY1872" s="84"/>
      <c r="MIZ1872" s="84"/>
      <c r="MJA1872" s="84"/>
      <c r="MJB1872" s="84"/>
      <c r="MJC1872" s="84"/>
      <c r="MJD1872" s="84"/>
      <c r="MJE1872" s="84"/>
      <c r="MJF1872" s="84"/>
      <c r="MJG1872" s="84"/>
      <c r="MJH1872" s="84"/>
      <c r="MJI1872" s="84"/>
      <c r="MJJ1872" s="84"/>
      <c r="MJK1872" s="84"/>
      <c r="MJL1872" s="84"/>
      <c r="MJM1872" s="84"/>
      <c r="MJN1872" s="84"/>
      <c r="MJO1872" s="84"/>
      <c r="MJP1872" s="84"/>
      <c r="MJQ1872" s="84"/>
      <c r="MJR1872" s="84"/>
      <c r="MJS1872" s="84"/>
      <c r="MJT1872" s="84"/>
      <c r="MJU1872" s="84"/>
      <c r="MJV1872" s="84"/>
      <c r="MJW1872" s="84"/>
      <c r="MJX1872" s="84"/>
      <c r="MJY1872" s="84"/>
      <c r="MJZ1872" s="84"/>
      <c r="MKA1872" s="84"/>
      <c r="MKB1872" s="84"/>
      <c r="MKC1872" s="84"/>
      <c r="MKD1872" s="84"/>
      <c r="MKE1872" s="84"/>
      <c r="MKF1872" s="84"/>
      <c r="MKG1872" s="84"/>
      <c r="MKH1872" s="84"/>
      <c r="MKI1872" s="84"/>
      <c r="MKJ1872" s="84"/>
      <c r="MKK1872" s="84"/>
      <c r="MKL1872" s="84"/>
      <c r="MKM1872" s="84"/>
      <c r="MKN1872" s="84"/>
      <c r="MKO1872" s="84"/>
      <c r="MKP1872" s="84"/>
      <c r="MKQ1872" s="84"/>
      <c r="MKR1872" s="84"/>
      <c r="MKS1872" s="84"/>
      <c r="MKT1872" s="84"/>
      <c r="MKU1872" s="84"/>
      <c r="MKV1872" s="84"/>
      <c r="MKW1872" s="84"/>
      <c r="MKX1872" s="84"/>
      <c r="MKY1872" s="84"/>
      <c r="MKZ1872" s="84"/>
      <c r="MLA1872" s="84"/>
      <c r="MLB1872" s="84"/>
      <c r="MLC1872" s="84"/>
      <c r="MLD1872" s="84"/>
      <c r="MLE1872" s="84"/>
      <c r="MLF1872" s="84"/>
      <c r="MLG1872" s="84"/>
      <c r="MLH1872" s="84"/>
      <c r="MLI1872" s="84"/>
      <c r="MLJ1872" s="84"/>
      <c r="MLK1872" s="84"/>
      <c r="MLL1872" s="84"/>
      <c r="MLM1872" s="84"/>
      <c r="MLN1872" s="84"/>
      <c r="MLO1872" s="84"/>
      <c r="MLP1872" s="84"/>
      <c r="MLQ1872" s="84"/>
      <c r="MLR1872" s="84"/>
      <c r="MLS1872" s="84"/>
      <c r="MLT1872" s="84"/>
      <c r="MLU1872" s="84"/>
      <c r="MLV1872" s="84"/>
      <c r="MLW1872" s="84"/>
      <c r="MLX1872" s="84"/>
      <c r="MLY1872" s="84"/>
      <c r="MLZ1872" s="84"/>
      <c r="MMA1872" s="84"/>
      <c r="MMB1872" s="84"/>
      <c r="MMC1872" s="84"/>
      <c r="MMD1872" s="84"/>
      <c r="MME1872" s="84"/>
      <c r="MMF1872" s="84"/>
      <c r="MMG1872" s="84"/>
      <c r="MMH1872" s="84"/>
      <c r="MMI1872" s="84"/>
      <c r="MMJ1872" s="84"/>
      <c r="MMK1872" s="84"/>
      <c r="MML1872" s="84"/>
      <c r="MMM1872" s="84"/>
      <c r="MMN1872" s="84"/>
      <c r="MMO1872" s="84"/>
      <c r="MMP1872" s="84"/>
      <c r="MMQ1872" s="84"/>
      <c r="MMR1872" s="84"/>
      <c r="MMS1872" s="84"/>
      <c r="MMT1872" s="84"/>
      <c r="MMU1872" s="84"/>
      <c r="MMV1872" s="84"/>
      <c r="MMW1872" s="84"/>
      <c r="MMX1872" s="84"/>
      <c r="MMY1872" s="84"/>
      <c r="MMZ1872" s="84"/>
      <c r="MNA1872" s="84"/>
      <c r="MNB1872" s="84"/>
      <c r="MNC1872" s="84"/>
      <c r="MND1872" s="84"/>
      <c r="MNE1872" s="84"/>
      <c r="MNF1872" s="84"/>
      <c r="MNG1872" s="84"/>
      <c r="MNH1872" s="84"/>
      <c r="MNI1872" s="84"/>
      <c r="MNJ1872" s="84"/>
      <c r="MNK1872" s="84"/>
      <c r="MNL1872" s="84"/>
      <c r="MNM1872" s="84"/>
      <c r="MNN1872" s="84"/>
      <c r="MNO1872" s="84"/>
      <c r="MNP1872" s="84"/>
      <c r="MNQ1872" s="84"/>
      <c r="MNR1872" s="84"/>
      <c r="MNS1872" s="84"/>
      <c r="MNT1872" s="84"/>
      <c r="MNU1872" s="84"/>
      <c r="MNV1872" s="84"/>
      <c r="MNW1872" s="84"/>
      <c r="MNX1872" s="84"/>
      <c r="MNY1872" s="84"/>
      <c r="MNZ1872" s="84"/>
      <c r="MOA1872" s="84"/>
      <c r="MOB1872" s="84"/>
      <c r="MOC1872" s="84"/>
      <c r="MOD1872" s="84"/>
      <c r="MOE1872" s="84"/>
      <c r="MOF1872" s="84"/>
      <c r="MOG1872" s="84"/>
      <c r="MOH1872" s="84"/>
      <c r="MOI1872" s="84"/>
      <c r="MOJ1872" s="84"/>
      <c r="MOK1872" s="84"/>
      <c r="MOL1872" s="84"/>
      <c r="MOM1872" s="84"/>
      <c r="MON1872" s="84"/>
      <c r="MOO1872" s="84"/>
      <c r="MOP1872" s="84"/>
      <c r="MOQ1872" s="84"/>
      <c r="MOR1872" s="84"/>
      <c r="MOS1872" s="84"/>
      <c r="MOT1872" s="84"/>
      <c r="MOU1872" s="84"/>
      <c r="MOV1872" s="84"/>
      <c r="MOW1872" s="84"/>
      <c r="MOX1872" s="84"/>
      <c r="MOY1872" s="84"/>
      <c r="MOZ1872" s="84"/>
      <c r="MPA1872" s="84"/>
      <c r="MPB1872" s="84"/>
      <c r="MPC1872" s="84"/>
      <c r="MPD1872" s="84"/>
      <c r="MPE1872" s="84"/>
      <c r="MPF1872" s="84"/>
      <c r="MPG1872" s="84"/>
      <c r="MPH1872" s="84"/>
      <c r="MPI1872" s="84"/>
      <c r="MPJ1872" s="84"/>
      <c r="MPK1872" s="84"/>
      <c r="MPL1872" s="84"/>
      <c r="MPM1872" s="84"/>
      <c r="MPN1872" s="84"/>
      <c r="MPO1872" s="84"/>
      <c r="MPP1872" s="84"/>
      <c r="MPQ1872" s="84"/>
      <c r="MPR1872" s="84"/>
      <c r="MPS1872" s="84"/>
      <c r="MPT1872" s="84"/>
      <c r="MPU1872" s="84"/>
      <c r="MPV1872" s="84"/>
      <c r="MPW1872" s="84"/>
      <c r="MPX1872" s="84"/>
      <c r="MPY1872" s="84"/>
      <c r="MPZ1872" s="84"/>
      <c r="MQA1872" s="84"/>
      <c r="MQB1872" s="84"/>
      <c r="MQC1872" s="84"/>
      <c r="MQD1872" s="84"/>
      <c r="MQE1872" s="84"/>
      <c r="MQF1872" s="84"/>
      <c r="MQG1872" s="84"/>
      <c r="MQH1872" s="84"/>
      <c r="MQI1872" s="84"/>
      <c r="MQJ1872" s="84"/>
      <c r="MQK1872" s="84"/>
      <c r="MQL1872" s="84"/>
      <c r="MQM1872" s="84"/>
      <c r="MQN1872" s="84"/>
      <c r="MQO1872" s="84"/>
      <c r="MQP1872" s="84"/>
      <c r="MQQ1872" s="84"/>
      <c r="MQR1872" s="84"/>
      <c r="MQS1872" s="84"/>
      <c r="MQT1872" s="84"/>
      <c r="MQU1872" s="84"/>
      <c r="MQV1872" s="84"/>
      <c r="MQW1872" s="84"/>
      <c r="MQX1872" s="84"/>
      <c r="MQY1872" s="84"/>
      <c r="MQZ1872" s="84"/>
      <c r="MRA1872" s="84"/>
      <c r="MRB1872" s="84"/>
      <c r="MRC1872" s="84"/>
      <c r="MRD1872" s="84"/>
      <c r="MRE1872" s="84"/>
      <c r="MRF1872" s="84"/>
      <c r="MRG1872" s="84"/>
      <c r="MRH1872" s="84"/>
      <c r="MRI1872" s="84"/>
      <c r="MRJ1872" s="84"/>
      <c r="MRK1872" s="84"/>
      <c r="MRL1872" s="84"/>
      <c r="MRM1872" s="84"/>
      <c r="MRN1872" s="84"/>
      <c r="MRO1872" s="84"/>
      <c r="MRP1872" s="84"/>
      <c r="MRQ1872" s="84"/>
      <c r="MRR1872" s="84"/>
      <c r="MRS1872" s="84"/>
      <c r="MRT1872" s="84"/>
      <c r="MRU1872" s="84"/>
      <c r="MRV1872" s="84"/>
      <c r="MRW1872" s="84"/>
      <c r="MRX1872" s="84"/>
      <c r="MRY1872" s="84"/>
      <c r="MRZ1872" s="84"/>
      <c r="MSA1872" s="84"/>
      <c r="MSB1872" s="84"/>
      <c r="MSC1872" s="84"/>
      <c r="MSD1872" s="84"/>
      <c r="MSE1872" s="84"/>
      <c r="MSF1872" s="84"/>
      <c r="MSG1872" s="84"/>
      <c r="MSH1872" s="84"/>
      <c r="MSI1872" s="84"/>
      <c r="MSJ1872" s="84"/>
      <c r="MSK1872" s="84"/>
      <c r="MSL1872" s="84"/>
      <c r="MSM1872" s="84"/>
      <c r="MSN1872" s="84"/>
      <c r="MSO1872" s="84"/>
      <c r="MSP1872" s="84"/>
      <c r="MSQ1872" s="84"/>
      <c r="MSR1872" s="84"/>
      <c r="MSS1872" s="84"/>
      <c r="MST1872" s="84"/>
      <c r="MSU1872" s="84"/>
      <c r="MSV1872" s="84"/>
      <c r="MSW1872" s="84"/>
      <c r="MSX1872" s="84"/>
      <c r="MSY1872" s="84"/>
      <c r="MSZ1872" s="84"/>
      <c r="MTA1872" s="84"/>
      <c r="MTB1872" s="84"/>
      <c r="MTC1872" s="84"/>
      <c r="MTD1872" s="84"/>
      <c r="MTE1872" s="84"/>
      <c r="MTF1872" s="84"/>
      <c r="MTG1872" s="84"/>
      <c r="MTH1872" s="84"/>
      <c r="MTI1872" s="84"/>
      <c r="MTJ1872" s="84"/>
      <c r="MTK1872" s="84"/>
      <c r="MTL1872" s="84"/>
      <c r="MTM1872" s="84"/>
      <c r="MTN1872" s="84"/>
      <c r="MTO1872" s="84"/>
      <c r="MTP1872" s="84"/>
      <c r="MTQ1872" s="84"/>
      <c r="MTR1872" s="84"/>
      <c r="MTS1872" s="84"/>
      <c r="MTT1872" s="84"/>
      <c r="MTU1872" s="84"/>
      <c r="MTV1872" s="84"/>
      <c r="MTW1872" s="84"/>
      <c r="MTX1872" s="84"/>
      <c r="MTY1872" s="84"/>
      <c r="MTZ1872" s="84"/>
      <c r="MUA1872" s="84"/>
      <c r="MUB1872" s="84"/>
      <c r="MUC1872" s="84"/>
      <c r="MUD1872" s="84"/>
      <c r="MUE1872" s="84"/>
      <c r="MUF1872" s="84"/>
      <c r="MUG1872" s="84"/>
      <c r="MUH1872" s="84"/>
      <c r="MUI1872" s="84"/>
      <c r="MUJ1872" s="84"/>
      <c r="MUK1872" s="84"/>
      <c r="MUL1872" s="84"/>
      <c r="MUM1872" s="84"/>
      <c r="MUN1872" s="84"/>
      <c r="MUO1872" s="84"/>
      <c r="MUP1872" s="84"/>
      <c r="MUQ1872" s="84"/>
      <c r="MUR1872" s="84"/>
      <c r="MUS1872" s="84"/>
      <c r="MUT1872" s="84"/>
      <c r="MUU1872" s="84"/>
      <c r="MUV1872" s="84"/>
      <c r="MUW1872" s="84"/>
      <c r="MUX1872" s="84"/>
      <c r="MUY1872" s="84"/>
      <c r="MUZ1872" s="84"/>
      <c r="MVA1872" s="84"/>
      <c r="MVB1872" s="84"/>
      <c r="MVC1872" s="84"/>
      <c r="MVD1872" s="84"/>
      <c r="MVE1872" s="84"/>
      <c r="MVF1872" s="84"/>
      <c r="MVG1872" s="84"/>
      <c r="MVH1872" s="84"/>
      <c r="MVI1872" s="84"/>
      <c r="MVJ1872" s="84"/>
      <c r="MVK1872" s="84"/>
      <c r="MVL1872" s="84"/>
      <c r="MVM1872" s="84"/>
      <c r="MVN1872" s="84"/>
      <c r="MVO1872" s="84"/>
      <c r="MVP1872" s="84"/>
      <c r="MVQ1872" s="84"/>
      <c r="MVR1872" s="84"/>
      <c r="MVS1872" s="84"/>
      <c r="MVT1872" s="84"/>
      <c r="MVU1872" s="84"/>
      <c r="MVV1872" s="84"/>
      <c r="MVW1872" s="84"/>
      <c r="MVX1872" s="84"/>
      <c r="MVY1872" s="84"/>
      <c r="MVZ1872" s="84"/>
      <c r="MWA1872" s="84"/>
      <c r="MWB1872" s="84"/>
      <c r="MWC1872" s="84"/>
      <c r="MWD1872" s="84"/>
      <c r="MWE1872" s="84"/>
      <c r="MWF1872" s="84"/>
      <c r="MWG1872" s="84"/>
      <c r="MWH1872" s="84"/>
      <c r="MWI1872" s="84"/>
      <c r="MWJ1872" s="84"/>
      <c r="MWK1872" s="84"/>
      <c r="MWL1872" s="84"/>
      <c r="MWM1872" s="84"/>
      <c r="MWN1872" s="84"/>
      <c r="MWO1872" s="84"/>
      <c r="MWP1872" s="84"/>
      <c r="MWQ1872" s="84"/>
      <c r="MWR1872" s="84"/>
      <c r="MWS1872" s="84"/>
      <c r="MWT1872" s="84"/>
      <c r="MWU1872" s="84"/>
      <c r="MWV1872" s="84"/>
      <c r="MWW1872" s="84"/>
      <c r="MWX1872" s="84"/>
      <c r="MWY1872" s="84"/>
      <c r="MWZ1872" s="84"/>
      <c r="MXA1872" s="84"/>
      <c r="MXB1872" s="84"/>
      <c r="MXC1872" s="84"/>
      <c r="MXD1872" s="84"/>
      <c r="MXE1872" s="84"/>
      <c r="MXF1872" s="84"/>
      <c r="MXG1872" s="84"/>
      <c r="MXH1872" s="84"/>
      <c r="MXI1872" s="84"/>
      <c r="MXJ1872" s="84"/>
      <c r="MXK1872" s="84"/>
      <c r="MXL1872" s="84"/>
      <c r="MXM1872" s="84"/>
      <c r="MXN1872" s="84"/>
      <c r="MXO1872" s="84"/>
      <c r="MXP1872" s="84"/>
      <c r="MXQ1872" s="84"/>
      <c r="MXR1872" s="84"/>
      <c r="MXS1872" s="84"/>
      <c r="MXT1872" s="84"/>
      <c r="MXU1872" s="84"/>
      <c r="MXV1872" s="84"/>
      <c r="MXW1872" s="84"/>
      <c r="MXX1872" s="84"/>
      <c r="MXY1872" s="84"/>
      <c r="MXZ1872" s="84"/>
      <c r="MYA1872" s="84"/>
      <c r="MYB1872" s="84"/>
      <c r="MYC1872" s="84"/>
      <c r="MYD1872" s="84"/>
      <c r="MYE1872" s="84"/>
      <c r="MYF1872" s="84"/>
      <c r="MYG1872" s="84"/>
      <c r="MYH1872" s="84"/>
      <c r="MYI1872" s="84"/>
      <c r="MYJ1872" s="84"/>
      <c r="MYK1872" s="84"/>
      <c r="MYL1872" s="84"/>
      <c r="MYM1872" s="84"/>
      <c r="MYN1872" s="84"/>
      <c r="MYO1872" s="84"/>
      <c r="MYP1872" s="84"/>
      <c r="MYQ1872" s="84"/>
      <c r="MYR1872" s="84"/>
      <c r="MYS1872" s="84"/>
      <c r="MYT1872" s="84"/>
      <c r="MYU1872" s="84"/>
      <c r="MYV1872" s="84"/>
      <c r="MYW1872" s="84"/>
      <c r="MYX1872" s="84"/>
      <c r="MYY1872" s="84"/>
      <c r="MYZ1872" s="84"/>
      <c r="MZA1872" s="84"/>
      <c r="MZB1872" s="84"/>
      <c r="MZC1872" s="84"/>
      <c r="MZD1872" s="84"/>
      <c r="MZE1872" s="84"/>
      <c r="MZF1872" s="84"/>
      <c r="MZG1872" s="84"/>
      <c r="MZH1872" s="84"/>
      <c r="MZI1872" s="84"/>
      <c r="MZJ1872" s="84"/>
      <c r="MZK1872" s="84"/>
      <c r="MZL1872" s="84"/>
      <c r="MZM1872" s="84"/>
      <c r="MZN1872" s="84"/>
      <c r="MZO1872" s="84"/>
      <c r="MZP1872" s="84"/>
      <c r="MZQ1872" s="84"/>
      <c r="MZR1872" s="84"/>
      <c r="MZS1872" s="84"/>
      <c r="MZT1872" s="84"/>
      <c r="MZU1872" s="84"/>
      <c r="MZV1872" s="84"/>
      <c r="MZW1872" s="84"/>
      <c r="MZX1872" s="84"/>
      <c r="MZY1872" s="84"/>
      <c r="MZZ1872" s="84"/>
      <c r="NAA1872" s="84"/>
      <c r="NAB1872" s="84"/>
      <c r="NAC1872" s="84"/>
      <c r="NAD1872" s="84"/>
      <c r="NAE1872" s="84"/>
      <c r="NAF1872" s="84"/>
      <c r="NAG1872" s="84"/>
      <c r="NAH1872" s="84"/>
      <c r="NAI1872" s="84"/>
      <c r="NAJ1872" s="84"/>
      <c r="NAK1872" s="84"/>
      <c r="NAL1872" s="84"/>
      <c r="NAM1872" s="84"/>
      <c r="NAN1872" s="84"/>
      <c r="NAO1872" s="84"/>
      <c r="NAP1872" s="84"/>
      <c r="NAQ1872" s="84"/>
      <c r="NAR1872" s="84"/>
      <c r="NAS1872" s="84"/>
      <c r="NAT1872" s="84"/>
      <c r="NAU1872" s="84"/>
      <c r="NAV1872" s="84"/>
      <c r="NAW1872" s="84"/>
      <c r="NAX1872" s="84"/>
      <c r="NAY1872" s="84"/>
      <c r="NAZ1872" s="84"/>
      <c r="NBA1872" s="84"/>
      <c r="NBB1872" s="84"/>
      <c r="NBC1872" s="84"/>
      <c r="NBD1872" s="84"/>
      <c r="NBE1872" s="84"/>
      <c r="NBF1872" s="84"/>
      <c r="NBG1872" s="84"/>
      <c r="NBH1872" s="84"/>
      <c r="NBI1872" s="84"/>
      <c r="NBJ1872" s="84"/>
      <c r="NBK1872" s="84"/>
      <c r="NBL1872" s="84"/>
      <c r="NBM1872" s="84"/>
      <c r="NBN1872" s="84"/>
      <c r="NBO1872" s="84"/>
      <c r="NBP1872" s="84"/>
      <c r="NBQ1872" s="84"/>
      <c r="NBR1872" s="84"/>
      <c r="NBS1872" s="84"/>
      <c r="NBT1872" s="84"/>
      <c r="NBU1872" s="84"/>
      <c r="NBV1872" s="84"/>
      <c r="NBW1872" s="84"/>
      <c r="NBX1872" s="84"/>
      <c r="NBY1872" s="84"/>
      <c r="NBZ1872" s="84"/>
      <c r="NCA1872" s="84"/>
      <c r="NCB1872" s="84"/>
      <c r="NCC1872" s="84"/>
      <c r="NCD1872" s="84"/>
      <c r="NCE1872" s="84"/>
      <c r="NCF1872" s="84"/>
      <c r="NCG1872" s="84"/>
      <c r="NCH1872" s="84"/>
      <c r="NCI1872" s="84"/>
      <c r="NCJ1872" s="84"/>
      <c r="NCK1872" s="84"/>
      <c r="NCL1872" s="84"/>
      <c r="NCM1872" s="84"/>
      <c r="NCN1872" s="84"/>
      <c r="NCO1872" s="84"/>
      <c r="NCP1872" s="84"/>
      <c r="NCQ1872" s="84"/>
      <c r="NCR1872" s="84"/>
      <c r="NCS1872" s="84"/>
      <c r="NCT1872" s="84"/>
      <c r="NCU1872" s="84"/>
      <c r="NCV1872" s="84"/>
      <c r="NCW1872" s="84"/>
      <c r="NCX1872" s="84"/>
      <c r="NCY1872" s="84"/>
      <c r="NCZ1872" s="84"/>
      <c r="NDA1872" s="84"/>
      <c r="NDB1872" s="84"/>
      <c r="NDC1872" s="84"/>
      <c r="NDD1872" s="84"/>
      <c r="NDE1872" s="84"/>
      <c r="NDF1872" s="84"/>
      <c r="NDG1872" s="84"/>
      <c r="NDH1872" s="84"/>
      <c r="NDI1872" s="84"/>
      <c r="NDJ1872" s="84"/>
      <c r="NDK1872" s="84"/>
      <c r="NDL1872" s="84"/>
      <c r="NDM1872" s="84"/>
      <c r="NDN1872" s="84"/>
      <c r="NDO1872" s="84"/>
      <c r="NDP1872" s="84"/>
      <c r="NDQ1872" s="84"/>
      <c r="NDR1872" s="84"/>
      <c r="NDS1872" s="84"/>
      <c r="NDT1872" s="84"/>
      <c r="NDU1872" s="84"/>
      <c r="NDV1872" s="84"/>
      <c r="NDW1872" s="84"/>
      <c r="NDX1872" s="84"/>
      <c r="NDY1872" s="84"/>
      <c r="NDZ1872" s="84"/>
      <c r="NEA1872" s="84"/>
      <c r="NEB1872" s="84"/>
      <c r="NEC1872" s="84"/>
      <c r="NED1872" s="84"/>
      <c r="NEE1872" s="84"/>
      <c r="NEF1872" s="84"/>
      <c r="NEG1872" s="84"/>
      <c r="NEH1872" s="84"/>
      <c r="NEI1872" s="84"/>
      <c r="NEJ1872" s="84"/>
      <c r="NEK1872" s="84"/>
      <c r="NEL1872" s="84"/>
      <c r="NEM1872" s="84"/>
      <c r="NEN1872" s="84"/>
      <c r="NEO1872" s="84"/>
      <c r="NEP1872" s="84"/>
      <c r="NEQ1872" s="84"/>
      <c r="NER1872" s="84"/>
      <c r="NES1872" s="84"/>
      <c r="NET1872" s="84"/>
      <c r="NEU1872" s="84"/>
      <c r="NEV1872" s="84"/>
      <c r="NEW1872" s="84"/>
      <c r="NEX1872" s="84"/>
      <c r="NEY1872" s="84"/>
      <c r="NEZ1872" s="84"/>
      <c r="NFA1872" s="84"/>
      <c r="NFB1872" s="84"/>
      <c r="NFC1872" s="84"/>
      <c r="NFD1872" s="84"/>
      <c r="NFE1872" s="84"/>
      <c r="NFF1872" s="84"/>
      <c r="NFG1872" s="84"/>
      <c r="NFH1872" s="84"/>
      <c r="NFI1872" s="84"/>
      <c r="NFJ1872" s="84"/>
      <c r="NFK1872" s="84"/>
      <c r="NFL1872" s="84"/>
      <c r="NFM1872" s="84"/>
      <c r="NFN1872" s="84"/>
      <c r="NFO1872" s="84"/>
      <c r="NFP1872" s="84"/>
      <c r="NFQ1872" s="84"/>
      <c r="NFR1872" s="84"/>
      <c r="NFS1872" s="84"/>
      <c r="NFT1872" s="84"/>
      <c r="NFU1872" s="84"/>
      <c r="NFV1872" s="84"/>
      <c r="NFW1872" s="84"/>
      <c r="NFX1872" s="84"/>
      <c r="NFY1872" s="84"/>
      <c r="NFZ1872" s="84"/>
      <c r="NGA1872" s="84"/>
      <c r="NGB1872" s="84"/>
      <c r="NGC1872" s="84"/>
      <c r="NGD1872" s="84"/>
      <c r="NGE1872" s="84"/>
      <c r="NGF1872" s="84"/>
      <c r="NGG1872" s="84"/>
      <c r="NGH1872" s="84"/>
      <c r="NGI1872" s="84"/>
      <c r="NGJ1872" s="84"/>
      <c r="NGK1872" s="84"/>
      <c r="NGL1872" s="84"/>
      <c r="NGM1872" s="84"/>
      <c r="NGN1872" s="84"/>
      <c r="NGO1872" s="84"/>
      <c r="NGP1872" s="84"/>
      <c r="NGQ1872" s="84"/>
      <c r="NGR1872" s="84"/>
      <c r="NGS1872" s="84"/>
      <c r="NGT1872" s="84"/>
      <c r="NGU1872" s="84"/>
      <c r="NGV1872" s="84"/>
      <c r="NGW1872" s="84"/>
      <c r="NGX1872" s="84"/>
      <c r="NGY1872" s="84"/>
      <c r="NGZ1872" s="84"/>
      <c r="NHA1872" s="84"/>
      <c r="NHB1872" s="84"/>
      <c r="NHC1872" s="84"/>
      <c r="NHD1872" s="84"/>
      <c r="NHE1872" s="84"/>
      <c r="NHF1872" s="84"/>
      <c r="NHG1872" s="84"/>
      <c r="NHH1872" s="84"/>
      <c r="NHI1872" s="84"/>
      <c r="NHJ1872" s="84"/>
      <c r="NHK1872" s="84"/>
      <c r="NHL1872" s="84"/>
      <c r="NHM1872" s="84"/>
      <c r="NHN1872" s="84"/>
      <c r="NHO1872" s="84"/>
      <c r="NHP1872" s="84"/>
      <c r="NHQ1872" s="84"/>
      <c r="NHR1872" s="84"/>
      <c r="NHS1872" s="84"/>
      <c r="NHT1872" s="84"/>
      <c r="NHU1872" s="84"/>
      <c r="NHV1872" s="84"/>
      <c r="NHW1872" s="84"/>
      <c r="NHX1872" s="84"/>
      <c r="NHY1872" s="84"/>
      <c r="NHZ1872" s="84"/>
      <c r="NIA1872" s="84"/>
      <c r="NIB1872" s="84"/>
      <c r="NIC1872" s="84"/>
      <c r="NID1872" s="84"/>
      <c r="NIE1872" s="84"/>
      <c r="NIF1872" s="84"/>
      <c r="NIG1872" s="84"/>
      <c r="NIH1872" s="84"/>
      <c r="NII1872" s="84"/>
      <c r="NIJ1872" s="84"/>
      <c r="NIK1872" s="84"/>
      <c r="NIL1872" s="84"/>
      <c r="NIM1872" s="84"/>
      <c r="NIN1872" s="84"/>
      <c r="NIO1872" s="84"/>
      <c r="NIP1872" s="84"/>
      <c r="NIQ1872" s="84"/>
      <c r="NIR1872" s="84"/>
      <c r="NIS1872" s="84"/>
      <c r="NIT1872" s="84"/>
      <c r="NIU1872" s="84"/>
      <c r="NIV1872" s="84"/>
      <c r="NIW1872" s="84"/>
      <c r="NIX1872" s="84"/>
      <c r="NIY1872" s="84"/>
      <c r="NIZ1872" s="84"/>
      <c r="NJA1872" s="84"/>
      <c r="NJB1872" s="84"/>
      <c r="NJC1872" s="84"/>
      <c r="NJD1872" s="84"/>
      <c r="NJE1872" s="84"/>
      <c r="NJF1872" s="84"/>
      <c r="NJG1872" s="84"/>
      <c r="NJH1872" s="84"/>
      <c r="NJI1872" s="84"/>
      <c r="NJJ1872" s="84"/>
      <c r="NJK1872" s="84"/>
      <c r="NJL1872" s="84"/>
      <c r="NJM1872" s="84"/>
      <c r="NJN1872" s="84"/>
      <c r="NJO1872" s="84"/>
      <c r="NJP1872" s="84"/>
      <c r="NJQ1872" s="84"/>
      <c r="NJR1872" s="84"/>
      <c r="NJS1872" s="84"/>
      <c r="NJT1872" s="84"/>
      <c r="NJU1872" s="84"/>
      <c r="NJV1872" s="84"/>
      <c r="NJW1872" s="84"/>
      <c r="NJX1872" s="84"/>
      <c r="NJY1872" s="84"/>
      <c r="NJZ1872" s="84"/>
      <c r="NKA1872" s="84"/>
      <c r="NKB1872" s="84"/>
      <c r="NKC1872" s="84"/>
      <c r="NKD1872" s="84"/>
      <c r="NKE1872" s="84"/>
      <c r="NKF1872" s="84"/>
      <c r="NKG1872" s="84"/>
      <c r="NKH1872" s="84"/>
      <c r="NKI1872" s="84"/>
      <c r="NKJ1872" s="84"/>
      <c r="NKK1872" s="84"/>
      <c r="NKL1872" s="84"/>
      <c r="NKM1872" s="84"/>
      <c r="NKN1872" s="84"/>
      <c r="NKO1872" s="84"/>
      <c r="NKP1872" s="84"/>
      <c r="NKQ1872" s="84"/>
      <c r="NKR1872" s="84"/>
      <c r="NKS1872" s="84"/>
      <c r="NKT1872" s="84"/>
      <c r="NKU1872" s="84"/>
      <c r="NKV1872" s="84"/>
      <c r="NKW1872" s="84"/>
      <c r="NKX1872" s="84"/>
      <c r="NKY1872" s="84"/>
      <c r="NKZ1872" s="84"/>
      <c r="NLA1872" s="84"/>
      <c r="NLB1872" s="84"/>
      <c r="NLC1872" s="84"/>
      <c r="NLD1872" s="84"/>
      <c r="NLE1872" s="84"/>
      <c r="NLF1872" s="84"/>
      <c r="NLG1872" s="84"/>
      <c r="NLH1872" s="84"/>
      <c r="NLI1872" s="84"/>
      <c r="NLJ1872" s="84"/>
      <c r="NLK1872" s="84"/>
      <c r="NLL1872" s="84"/>
      <c r="NLM1872" s="84"/>
      <c r="NLN1872" s="84"/>
      <c r="NLO1872" s="84"/>
      <c r="NLP1872" s="84"/>
      <c r="NLQ1872" s="84"/>
      <c r="NLR1872" s="84"/>
      <c r="NLS1872" s="84"/>
      <c r="NLT1872" s="84"/>
      <c r="NLU1872" s="84"/>
      <c r="NLV1872" s="84"/>
      <c r="NLW1872" s="84"/>
      <c r="NLX1872" s="84"/>
      <c r="NLY1872" s="84"/>
      <c r="NLZ1872" s="84"/>
      <c r="NMA1872" s="84"/>
      <c r="NMB1872" s="84"/>
      <c r="NMC1872" s="84"/>
      <c r="NMD1872" s="84"/>
      <c r="NME1872" s="84"/>
      <c r="NMF1872" s="84"/>
      <c r="NMG1872" s="84"/>
      <c r="NMH1872" s="84"/>
      <c r="NMI1872" s="84"/>
      <c r="NMJ1872" s="84"/>
      <c r="NMK1872" s="84"/>
      <c r="NML1872" s="84"/>
      <c r="NMM1872" s="84"/>
      <c r="NMN1872" s="84"/>
      <c r="NMO1872" s="84"/>
      <c r="NMP1872" s="84"/>
      <c r="NMQ1872" s="84"/>
      <c r="NMR1872" s="84"/>
      <c r="NMS1872" s="84"/>
      <c r="NMT1872" s="84"/>
      <c r="NMU1872" s="84"/>
      <c r="NMV1872" s="84"/>
      <c r="NMW1872" s="84"/>
      <c r="NMX1872" s="84"/>
      <c r="NMY1872" s="84"/>
      <c r="NMZ1872" s="84"/>
      <c r="NNA1872" s="84"/>
      <c r="NNB1872" s="84"/>
      <c r="NNC1872" s="84"/>
      <c r="NND1872" s="84"/>
      <c r="NNE1872" s="84"/>
      <c r="NNF1872" s="84"/>
      <c r="NNG1872" s="84"/>
      <c r="NNH1872" s="84"/>
      <c r="NNI1872" s="84"/>
      <c r="NNJ1872" s="84"/>
      <c r="NNK1872" s="84"/>
      <c r="NNL1872" s="84"/>
      <c r="NNM1872" s="84"/>
      <c r="NNN1872" s="84"/>
      <c r="NNO1872" s="84"/>
      <c r="NNP1872" s="84"/>
      <c r="NNQ1872" s="84"/>
      <c r="NNR1872" s="84"/>
      <c r="NNS1872" s="84"/>
      <c r="NNT1872" s="84"/>
      <c r="NNU1872" s="84"/>
      <c r="NNV1872" s="84"/>
      <c r="NNW1872" s="84"/>
      <c r="NNX1872" s="84"/>
      <c r="NNY1872" s="84"/>
      <c r="NNZ1872" s="84"/>
      <c r="NOA1872" s="84"/>
      <c r="NOB1872" s="84"/>
      <c r="NOC1872" s="84"/>
      <c r="NOD1872" s="84"/>
      <c r="NOE1872" s="84"/>
      <c r="NOF1872" s="84"/>
      <c r="NOG1872" s="84"/>
      <c r="NOH1872" s="84"/>
      <c r="NOI1872" s="84"/>
      <c r="NOJ1872" s="84"/>
      <c r="NOK1872" s="84"/>
      <c r="NOL1872" s="84"/>
      <c r="NOM1872" s="84"/>
      <c r="NON1872" s="84"/>
      <c r="NOO1872" s="84"/>
      <c r="NOP1872" s="84"/>
      <c r="NOQ1872" s="84"/>
      <c r="NOR1872" s="84"/>
      <c r="NOS1872" s="84"/>
      <c r="NOT1872" s="84"/>
      <c r="NOU1872" s="84"/>
      <c r="NOV1872" s="84"/>
      <c r="NOW1872" s="84"/>
      <c r="NOX1872" s="84"/>
      <c r="NOY1872" s="84"/>
      <c r="NOZ1872" s="84"/>
      <c r="NPA1872" s="84"/>
      <c r="NPB1872" s="84"/>
      <c r="NPC1872" s="84"/>
      <c r="NPD1872" s="84"/>
      <c r="NPE1872" s="84"/>
      <c r="NPF1872" s="84"/>
      <c r="NPG1872" s="84"/>
      <c r="NPH1872" s="84"/>
      <c r="NPI1872" s="84"/>
      <c r="NPJ1872" s="84"/>
      <c r="NPK1872" s="84"/>
      <c r="NPL1872" s="84"/>
      <c r="NPM1872" s="84"/>
      <c r="NPN1872" s="84"/>
      <c r="NPO1872" s="84"/>
      <c r="NPP1872" s="84"/>
      <c r="NPQ1872" s="84"/>
      <c r="NPR1872" s="84"/>
      <c r="NPS1872" s="84"/>
      <c r="NPT1872" s="84"/>
      <c r="NPU1872" s="84"/>
      <c r="NPV1872" s="84"/>
      <c r="NPW1872" s="84"/>
      <c r="NPX1872" s="84"/>
      <c r="NPY1872" s="84"/>
      <c r="NPZ1872" s="84"/>
      <c r="NQA1872" s="84"/>
      <c r="NQB1872" s="84"/>
      <c r="NQC1872" s="84"/>
      <c r="NQD1872" s="84"/>
      <c r="NQE1872" s="84"/>
      <c r="NQF1872" s="84"/>
      <c r="NQG1872" s="84"/>
      <c r="NQH1872" s="84"/>
      <c r="NQI1872" s="84"/>
      <c r="NQJ1872" s="84"/>
      <c r="NQK1872" s="84"/>
      <c r="NQL1872" s="84"/>
      <c r="NQM1872" s="84"/>
      <c r="NQN1872" s="84"/>
      <c r="NQO1872" s="84"/>
      <c r="NQP1872" s="84"/>
      <c r="NQQ1872" s="84"/>
      <c r="NQR1872" s="84"/>
      <c r="NQS1872" s="84"/>
      <c r="NQT1872" s="84"/>
      <c r="NQU1872" s="84"/>
      <c r="NQV1872" s="84"/>
      <c r="NQW1872" s="84"/>
      <c r="NQX1872" s="84"/>
      <c r="NQY1872" s="84"/>
      <c r="NQZ1872" s="84"/>
      <c r="NRA1872" s="84"/>
      <c r="NRB1872" s="84"/>
      <c r="NRC1872" s="84"/>
      <c r="NRD1872" s="84"/>
      <c r="NRE1872" s="84"/>
      <c r="NRF1872" s="84"/>
      <c r="NRG1872" s="84"/>
      <c r="NRH1872" s="84"/>
      <c r="NRI1872" s="84"/>
      <c r="NRJ1872" s="84"/>
      <c r="NRK1872" s="84"/>
      <c r="NRL1872" s="84"/>
      <c r="NRM1872" s="84"/>
      <c r="NRN1872" s="84"/>
      <c r="NRO1872" s="84"/>
      <c r="NRP1872" s="84"/>
      <c r="NRQ1872" s="84"/>
      <c r="NRR1872" s="84"/>
      <c r="NRS1872" s="84"/>
      <c r="NRT1872" s="84"/>
      <c r="NRU1872" s="84"/>
      <c r="NRV1872" s="84"/>
      <c r="NRW1872" s="84"/>
      <c r="NRX1872" s="84"/>
      <c r="NRY1872" s="84"/>
      <c r="NRZ1872" s="84"/>
      <c r="NSA1872" s="84"/>
      <c r="NSB1872" s="84"/>
      <c r="NSC1872" s="84"/>
      <c r="NSD1872" s="84"/>
      <c r="NSE1872" s="84"/>
      <c r="NSF1872" s="84"/>
      <c r="NSG1872" s="84"/>
      <c r="NSH1872" s="84"/>
      <c r="NSI1872" s="84"/>
      <c r="NSJ1872" s="84"/>
      <c r="NSK1872" s="84"/>
      <c r="NSL1872" s="84"/>
      <c r="NSM1872" s="84"/>
      <c r="NSN1872" s="84"/>
      <c r="NSO1872" s="84"/>
      <c r="NSP1872" s="84"/>
      <c r="NSQ1872" s="84"/>
      <c r="NSR1872" s="84"/>
      <c r="NSS1872" s="84"/>
      <c r="NST1872" s="84"/>
      <c r="NSU1872" s="84"/>
      <c r="NSV1872" s="84"/>
      <c r="NSW1872" s="84"/>
      <c r="NSX1872" s="84"/>
      <c r="NSY1872" s="84"/>
      <c r="NSZ1872" s="84"/>
      <c r="NTA1872" s="84"/>
      <c r="NTB1872" s="84"/>
      <c r="NTC1872" s="84"/>
      <c r="NTD1872" s="84"/>
      <c r="NTE1872" s="84"/>
      <c r="NTF1872" s="84"/>
      <c r="NTG1872" s="84"/>
      <c r="NTH1872" s="84"/>
      <c r="NTI1872" s="84"/>
      <c r="NTJ1872" s="84"/>
      <c r="NTK1872" s="84"/>
      <c r="NTL1872" s="84"/>
      <c r="NTM1872" s="84"/>
      <c r="NTN1872" s="84"/>
      <c r="NTO1872" s="84"/>
      <c r="NTP1872" s="84"/>
      <c r="NTQ1872" s="84"/>
      <c r="NTR1872" s="84"/>
      <c r="NTS1872" s="84"/>
      <c r="NTT1872" s="84"/>
      <c r="NTU1872" s="84"/>
      <c r="NTV1872" s="84"/>
      <c r="NTW1872" s="84"/>
      <c r="NTX1872" s="84"/>
      <c r="NTY1872" s="84"/>
      <c r="NTZ1872" s="84"/>
      <c r="NUA1872" s="84"/>
      <c r="NUB1872" s="84"/>
      <c r="NUC1872" s="84"/>
      <c r="NUD1872" s="84"/>
      <c r="NUE1872" s="84"/>
      <c r="NUF1872" s="84"/>
      <c r="NUG1872" s="84"/>
      <c r="NUH1872" s="84"/>
      <c r="NUI1872" s="84"/>
      <c r="NUJ1872" s="84"/>
      <c r="NUK1872" s="84"/>
      <c r="NUL1872" s="84"/>
      <c r="NUM1872" s="84"/>
      <c r="NUN1872" s="84"/>
      <c r="NUO1872" s="84"/>
      <c r="NUP1872" s="84"/>
      <c r="NUQ1872" s="84"/>
      <c r="NUR1872" s="84"/>
      <c r="NUS1872" s="84"/>
      <c r="NUT1872" s="84"/>
      <c r="NUU1872" s="84"/>
      <c r="NUV1872" s="84"/>
      <c r="NUW1872" s="84"/>
      <c r="NUX1872" s="84"/>
      <c r="NUY1872" s="84"/>
      <c r="NUZ1872" s="84"/>
      <c r="NVA1872" s="84"/>
      <c r="NVB1872" s="84"/>
      <c r="NVC1872" s="84"/>
      <c r="NVD1872" s="84"/>
      <c r="NVE1872" s="84"/>
      <c r="NVF1872" s="84"/>
      <c r="NVG1872" s="84"/>
      <c r="NVH1872" s="84"/>
      <c r="NVI1872" s="84"/>
      <c r="NVJ1872" s="84"/>
      <c r="NVK1872" s="84"/>
      <c r="NVL1872" s="84"/>
      <c r="NVM1872" s="84"/>
      <c r="NVN1872" s="84"/>
      <c r="NVO1872" s="84"/>
      <c r="NVP1872" s="84"/>
      <c r="NVQ1872" s="84"/>
      <c r="NVR1872" s="84"/>
      <c r="NVS1872" s="84"/>
      <c r="NVT1872" s="84"/>
      <c r="NVU1872" s="84"/>
      <c r="NVV1872" s="84"/>
      <c r="NVW1872" s="84"/>
      <c r="NVX1872" s="84"/>
      <c r="NVY1872" s="84"/>
      <c r="NVZ1872" s="84"/>
      <c r="NWA1872" s="84"/>
      <c r="NWB1872" s="84"/>
      <c r="NWC1872" s="84"/>
      <c r="NWD1872" s="84"/>
      <c r="NWE1872" s="84"/>
      <c r="NWF1872" s="84"/>
      <c r="NWG1872" s="84"/>
      <c r="NWH1872" s="84"/>
      <c r="NWI1872" s="84"/>
      <c r="NWJ1872" s="84"/>
      <c r="NWK1872" s="84"/>
      <c r="NWL1872" s="84"/>
      <c r="NWM1872" s="84"/>
      <c r="NWN1872" s="84"/>
      <c r="NWO1872" s="84"/>
      <c r="NWP1872" s="84"/>
      <c r="NWQ1872" s="84"/>
      <c r="NWR1872" s="84"/>
      <c r="NWS1872" s="84"/>
      <c r="NWT1872" s="84"/>
      <c r="NWU1872" s="84"/>
      <c r="NWV1872" s="84"/>
      <c r="NWW1872" s="84"/>
      <c r="NWX1872" s="84"/>
      <c r="NWY1872" s="84"/>
      <c r="NWZ1872" s="84"/>
      <c r="NXA1872" s="84"/>
      <c r="NXB1872" s="84"/>
      <c r="NXC1872" s="84"/>
      <c r="NXD1872" s="84"/>
      <c r="NXE1872" s="84"/>
      <c r="NXF1872" s="84"/>
      <c r="NXG1872" s="84"/>
      <c r="NXH1872" s="84"/>
      <c r="NXI1872" s="84"/>
      <c r="NXJ1872" s="84"/>
      <c r="NXK1872" s="84"/>
      <c r="NXL1872" s="84"/>
      <c r="NXM1872" s="84"/>
      <c r="NXN1872" s="84"/>
      <c r="NXO1872" s="84"/>
      <c r="NXP1872" s="84"/>
      <c r="NXQ1872" s="84"/>
      <c r="NXR1872" s="84"/>
      <c r="NXS1872" s="84"/>
      <c r="NXT1872" s="84"/>
      <c r="NXU1872" s="84"/>
      <c r="NXV1872" s="84"/>
      <c r="NXW1872" s="84"/>
      <c r="NXX1872" s="84"/>
      <c r="NXY1872" s="84"/>
      <c r="NXZ1872" s="84"/>
      <c r="NYA1872" s="84"/>
      <c r="NYB1872" s="84"/>
      <c r="NYC1872" s="84"/>
      <c r="NYD1872" s="84"/>
      <c r="NYE1872" s="84"/>
      <c r="NYF1872" s="84"/>
      <c r="NYG1872" s="84"/>
      <c r="NYH1872" s="84"/>
      <c r="NYI1872" s="84"/>
      <c r="NYJ1872" s="84"/>
      <c r="NYK1872" s="84"/>
      <c r="NYL1872" s="84"/>
      <c r="NYM1872" s="84"/>
      <c r="NYN1872" s="84"/>
      <c r="NYO1872" s="84"/>
      <c r="NYP1872" s="84"/>
      <c r="NYQ1872" s="84"/>
      <c r="NYR1872" s="84"/>
      <c r="NYS1872" s="84"/>
      <c r="NYT1872" s="84"/>
      <c r="NYU1872" s="84"/>
      <c r="NYV1872" s="84"/>
      <c r="NYW1872" s="84"/>
      <c r="NYX1872" s="84"/>
      <c r="NYY1872" s="84"/>
      <c r="NYZ1872" s="84"/>
      <c r="NZA1872" s="84"/>
      <c r="NZB1872" s="84"/>
      <c r="NZC1872" s="84"/>
      <c r="NZD1872" s="84"/>
      <c r="NZE1872" s="84"/>
      <c r="NZF1872" s="84"/>
      <c r="NZG1872" s="84"/>
      <c r="NZH1872" s="84"/>
      <c r="NZI1872" s="84"/>
      <c r="NZJ1872" s="84"/>
      <c r="NZK1872" s="84"/>
      <c r="NZL1872" s="84"/>
      <c r="NZM1872" s="84"/>
      <c r="NZN1872" s="84"/>
      <c r="NZO1872" s="84"/>
      <c r="NZP1872" s="84"/>
      <c r="NZQ1872" s="84"/>
      <c r="NZR1872" s="84"/>
      <c r="NZS1872" s="84"/>
      <c r="NZT1872" s="84"/>
      <c r="NZU1872" s="84"/>
      <c r="NZV1872" s="84"/>
      <c r="NZW1872" s="84"/>
      <c r="NZX1872" s="84"/>
      <c r="NZY1872" s="84"/>
      <c r="NZZ1872" s="84"/>
      <c r="OAA1872" s="84"/>
      <c r="OAB1872" s="84"/>
      <c r="OAC1872" s="84"/>
      <c r="OAD1872" s="84"/>
      <c r="OAE1872" s="84"/>
      <c r="OAF1872" s="84"/>
      <c r="OAG1872" s="84"/>
      <c r="OAH1872" s="84"/>
      <c r="OAI1872" s="84"/>
      <c r="OAJ1872" s="84"/>
      <c r="OAK1872" s="84"/>
      <c r="OAL1872" s="84"/>
      <c r="OAM1872" s="84"/>
      <c r="OAN1872" s="84"/>
      <c r="OAO1872" s="84"/>
      <c r="OAP1872" s="84"/>
      <c r="OAQ1872" s="84"/>
      <c r="OAR1872" s="84"/>
      <c r="OAS1872" s="84"/>
      <c r="OAT1872" s="84"/>
      <c r="OAU1872" s="84"/>
      <c r="OAV1872" s="84"/>
      <c r="OAW1872" s="84"/>
      <c r="OAX1872" s="84"/>
      <c r="OAY1872" s="84"/>
      <c r="OAZ1872" s="84"/>
      <c r="OBA1872" s="84"/>
      <c r="OBB1872" s="84"/>
      <c r="OBC1872" s="84"/>
      <c r="OBD1872" s="84"/>
      <c r="OBE1872" s="84"/>
      <c r="OBF1872" s="84"/>
      <c r="OBG1872" s="84"/>
      <c r="OBH1872" s="84"/>
      <c r="OBI1872" s="84"/>
      <c r="OBJ1872" s="84"/>
      <c r="OBK1872" s="84"/>
      <c r="OBL1872" s="84"/>
      <c r="OBM1872" s="84"/>
      <c r="OBN1872" s="84"/>
      <c r="OBO1872" s="84"/>
      <c r="OBP1872" s="84"/>
      <c r="OBQ1872" s="84"/>
      <c r="OBR1872" s="84"/>
      <c r="OBS1872" s="84"/>
      <c r="OBT1872" s="84"/>
      <c r="OBU1872" s="84"/>
      <c r="OBV1872" s="84"/>
      <c r="OBW1872" s="84"/>
      <c r="OBX1872" s="84"/>
      <c r="OBY1872" s="84"/>
      <c r="OBZ1872" s="84"/>
      <c r="OCA1872" s="84"/>
      <c r="OCB1872" s="84"/>
      <c r="OCC1872" s="84"/>
      <c r="OCD1872" s="84"/>
      <c r="OCE1872" s="84"/>
      <c r="OCF1872" s="84"/>
      <c r="OCG1872" s="84"/>
      <c r="OCH1872" s="84"/>
      <c r="OCI1872" s="84"/>
      <c r="OCJ1872" s="84"/>
      <c r="OCK1872" s="84"/>
      <c r="OCL1872" s="84"/>
      <c r="OCM1872" s="84"/>
      <c r="OCN1872" s="84"/>
      <c r="OCO1872" s="84"/>
      <c r="OCP1872" s="84"/>
      <c r="OCQ1872" s="84"/>
      <c r="OCR1872" s="84"/>
      <c r="OCS1872" s="84"/>
      <c r="OCT1872" s="84"/>
      <c r="OCU1872" s="84"/>
      <c r="OCV1872" s="84"/>
      <c r="OCW1872" s="84"/>
      <c r="OCX1872" s="84"/>
      <c r="OCY1872" s="84"/>
      <c r="OCZ1872" s="84"/>
      <c r="ODA1872" s="84"/>
      <c r="ODB1872" s="84"/>
      <c r="ODC1872" s="84"/>
      <c r="ODD1872" s="84"/>
      <c r="ODE1872" s="84"/>
      <c r="ODF1872" s="84"/>
      <c r="ODG1872" s="84"/>
      <c r="ODH1872" s="84"/>
      <c r="ODI1872" s="84"/>
      <c r="ODJ1872" s="84"/>
      <c r="ODK1872" s="84"/>
      <c r="ODL1872" s="84"/>
      <c r="ODM1872" s="84"/>
      <c r="ODN1872" s="84"/>
      <c r="ODO1872" s="84"/>
      <c r="ODP1872" s="84"/>
      <c r="ODQ1872" s="84"/>
      <c r="ODR1872" s="84"/>
      <c r="ODS1872" s="84"/>
      <c r="ODT1872" s="84"/>
      <c r="ODU1872" s="84"/>
      <c r="ODV1872" s="84"/>
      <c r="ODW1872" s="84"/>
      <c r="ODX1872" s="84"/>
      <c r="ODY1872" s="84"/>
      <c r="ODZ1872" s="84"/>
      <c r="OEA1872" s="84"/>
      <c r="OEB1872" s="84"/>
      <c r="OEC1872" s="84"/>
      <c r="OED1872" s="84"/>
      <c r="OEE1872" s="84"/>
      <c r="OEF1872" s="84"/>
      <c r="OEG1872" s="84"/>
      <c r="OEH1872" s="84"/>
      <c r="OEI1872" s="84"/>
      <c r="OEJ1872" s="84"/>
      <c r="OEK1872" s="84"/>
      <c r="OEL1872" s="84"/>
      <c r="OEM1872" s="84"/>
      <c r="OEN1872" s="84"/>
      <c r="OEO1872" s="84"/>
      <c r="OEP1872" s="84"/>
      <c r="OEQ1872" s="84"/>
      <c r="OER1872" s="84"/>
      <c r="OES1872" s="84"/>
      <c r="OET1872" s="84"/>
      <c r="OEU1872" s="84"/>
      <c r="OEV1872" s="84"/>
      <c r="OEW1872" s="84"/>
      <c r="OEX1872" s="84"/>
      <c r="OEY1872" s="84"/>
      <c r="OEZ1872" s="84"/>
      <c r="OFA1872" s="84"/>
      <c r="OFB1872" s="84"/>
      <c r="OFC1872" s="84"/>
      <c r="OFD1872" s="84"/>
      <c r="OFE1872" s="84"/>
      <c r="OFF1872" s="84"/>
      <c r="OFG1872" s="84"/>
      <c r="OFH1872" s="84"/>
      <c r="OFI1872" s="84"/>
      <c r="OFJ1872" s="84"/>
      <c r="OFK1872" s="84"/>
      <c r="OFL1872" s="84"/>
      <c r="OFM1872" s="84"/>
      <c r="OFN1872" s="84"/>
      <c r="OFO1872" s="84"/>
      <c r="OFP1872" s="84"/>
      <c r="OFQ1872" s="84"/>
      <c r="OFR1872" s="84"/>
      <c r="OFS1872" s="84"/>
      <c r="OFT1872" s="84"/>
      <c r="OFU1872" s="84"/>
      <c r="OFV1872" s="84"/>
      <c r="OFW1872" s="84"/>
      <c r="OFX1872" s="84"/>
      <c r="OFY1872" s="84"/>
      <c r="OFZ1872" s="84"/>
      <c r="OGA1872" s="84"/>
      <c r="OGB1872" s="84"/>
      <c r="OGC1872" s="84"/>
      <c r="OGD1872" s="84"/>
      <c r="OGE1872" s="84"/>
      <c r="OGF1872" s="84"/>
      <c r="OGG1872" s="84"/>
      <c r="OGH1872" s="84"/>
      <c r="OGI1872" s="84"/>
      <c r="OGJ1872" s="84"/>
      <c r="OGK1872" s="84"/>
      <c r="OGL1872" s="84"/>
      <c r="OGM1872" s="84"/>
      <c r="OGN1872" s="84"/>
      <c r="OGO1872" s="84"/>
      <c r="OGP1872" s="84"/>
      <c r="OGQ1872" s="84"/>
      <c r="OGR1872" s="84"/>
      <c r="OGS1872" s="84"/>
      <c r="OGT1872" s="84"/>
      <c r="OGU1872" s="84"/>
      <c r="OGV1872" s="84"/>
      <c r="OGW1872" s="84"/>
      <c r="OGX1872" s="84"/>
      <c r="OGY1872" s="84"/>
      <c r="OGZ1872" s="84"/>
      <c r="OHA1872" s="84"/>
      <c r="OHB1872" s="84"/>
      <c r="OHC1872" s="84"/>
      <c r="OHD1872" s="84"/>
      <c r="OHE1872" s="84"/>
      <c r="OHF1872" s="84"/>
      <c r="OHG1872" s="84"/>
      <c r="OHH1872" s="84"/>
      <c r="OHI1872" s="84"/>
      <c r="OHJ1872" s="84"/>
      <c r="OHK1872" s="84"/>
      <c r="OHL1872" s="84"/>
      <c r="OHM1872" s="84"/>
      <c r="OHN1872" s="84"/>
      <c r="OHO1872" s="84"/>
      <c r="OHP1872" s="84"/>
      <c r="OHQ1872" s="84"/>
      <c r="OHR1872" s="84"/>
      <c r="OHS1872" s="84"/>
      <c r="OHT1872" s="84"/>
      <c r="OHU1872" s="84"/>
      <c r="OHV1872" s="84"/>
      <c r="OHW1872" s="84"/>
      <c r="OHX1872" s="84"/>
      <c r="OHY1872" s="84"/>
      <c r="OHZ1872" s="84"/>
      <c r="OIA1872" s="84"/>
      <c r="OIB1872" s="84"/>
      <c r="OIC1872" s="84"/>
      <c r="OID1872" s="84"/>
      <c r="OIE1872" s="84"/>
      <c r="OIF1872" s="84"/>
      <c r="OIG1872" s="84"/>
      <c r="OIH1872" s="84"/>
      <c r="OII1872" s="84"/>
      <c r="OIJ1872" s="84"/>
      <c r="OIK1872" s="84"/>
      <c r="OIL1872" s="84"/>
      <c r="OIM1872" s="84"/>
      <c r="OIN1872" s="84"/>
      <c r="OIO1872" s="84"/>
      <c r="OIP1872" s="84"/>
      <c r="OIQ1872" s="84"/>
      <c r="OIR1872" s="84"/>
      <c r="OIS1872" s="84"/>
      <c r="OIT1872" s="84"/>
      <c r="OIU1872" s="84"/>
      <c r="OIV1872" s="84"/>
      <c r="OIW1872" s="84"/>
      <c r="OIX1872" s="84"/>
      <c r="OIY1872" s="84"/>
      <c r="OIZ1872" s="84"/>
      <c r="OJA1872" s="84"/>
      <c r="OJB1872" s="84"/>
      <c r="OJC1872" s="84"/>
      <c r="OJD1872" s="84"/>
      <c r="OJE1872" s="84"/>
      <c r="OJF1872" s="84"/>
      <c r="OJG1872" s="84"/>
      <c r="OJH1872" s="84"/>
      <c r="OJI1872" s="84"/>
      <c r="OJJ1872" s="84"/>
      <c r="OJK1872" s="84"/>
      <c r="OJL1872" s="84"/>
      <c r="OJM1872" s="84"/>
      <c r="OJN1872" s="84"/>
      <c r="OJO1872" s="84"/>
      <c r="OJP1872" s="84"/>
      <c r="OJQ1872" s="84"/>
      <c r="OJR1872" s="84"/>
      <c r="OJS1872" s="84"/>
      <c r="OJT1872" s="84"/>
      <c r="OJU1872" s="84"/>
      <c r="OJV1872" s="84"/>
      <c r="OJW1872" s="84"/>
      <c r="OJX1872" s="84"/>
      <c r="OJY1872" s="84"/>
      <c r="OJZ1872" s="84"/>
      <c r="OKA1872" s="84"/>
      <c r="OKB1872" s="84"/>
      <c r="OKC1872" s="84"/>
      <c r="OKD1872" s="84"/>
      <c r="OKE1872" s="84"/>
      <c r="OKF1872" s="84"/>
      <c r="OKG1872" s="84"/>
      <c r="OKH1872" s="84"/>
      <c r="OKI1872" s="84"/>
      <c r="OKJ1872" s="84"/>
      <c r="OKK1872" s="84"/>
      <c r="OKL1872" s="84"/>
      <c r="OKM1872" s="84"/>
      <c r="OKN1872" s="84"/>
      <c r="OKO1872" s="84"/>
      <c r="OKP1872" s="84"/>
      <c r="OKQ1872" s="84"/>
      <c r="OKR1872" s="84"/>
      <c r="OKS1872" s="84"/>
      <c r="OKT1872" s="84"/>
      <c r="OKU1872" s="84"/>
      <c r="OKV1872" s="84"/>
      <c r="OKW1872" s="84"/>
      <c r="OKX1872" s="84"/>
      <c r="OKY1872" s="84"/>
      <c r="OKZ1872" s="84"/>
      <c r="OLA1872" s="84"/>
      <c r="OLB1872" s="84"/>
      <c r="OLC1872" s="84"/>
      <c r="OLD1872" s="84"/>
      <c r="OLE1872" s="84"/>
      <c r="OLF1872" s="84"/>
      <c r="OLG1872" s="84"/>
      <c r="OLH1872" s="84"/>
      <c r="OLI1872" s="84"/>
      <c r="OLJ1872" s="84"/>
      <c r="OLK1872" s="84"/>
      <c r="OLL1872" s="84"/>
      <c r="OLM1872" s="84"/>
      <c r="OLN1872" s="84"/>
      <c r="OLO1872" s="84"/>
      <c r="OLP1872" s="84"/>
      <c r="OLQ1872" s="84"/>
      <c r="OLR1872" s="84"/>
      <c r="OLS1872" s="84"/>
      <c r="OLT1872" s="84"/>
      <c r="OLU1872" s="84"/>
      <c r="OLV1872" s="84"/>
      <c r="OLW1872" s="84"/>
      <c r="OLX1872" s="84"/>
      <c r="OLY1872" s="84"/>
      <c r="OLZ1872" s="84"/>
      <c r="OMA1872" s="84"/>
      <c r="OMB1872" s="84"/>
      <c r="OMC1872" s="84"/>
      <c r="OMD1872" s="84"/>
      <c r="OME1872" s="84"/>
      <c r="OMF1872" s="84"/>
      <c r="OMG1872" s="84"/>
      <c r="OMH1872" s="84"/>
      <c r="OMI1872" s="84"/>
      <c r="OMJ1872" s="84"/>
      <c r="OMK1872" s="84"/>
      <c r="OML1872" s="84"/>
      <c r="OMM1872" s="84"/>
      <c r="OMN1872" s="84"/>
      <c r="OMO1872" s="84"/>
      <c r="OMP1872" s="84"/>
      <c r="OMQ1872" s="84"/>
      <c r="OMR1872" s="84"/>
      <c r="OMS1872" s="84"/>
      <c r="OMT1872" s="84"/>
      <c r="OMU1872" s="84"/>
      <c r="OMV1872" s="84"/>
      <c r="OMW1872" s="84"/>
      <c r="OMX1872" s="84"/>
      <c r="OMY1872" s="84"/>
      <c r="OMZ1872" s="84"/>
      <c r="ONA1872" s="84"/>
      <c r="ONB1872" s="84"/>
      <c r="ONC1872" s="84"/>
      <c r="OND1872" s="84"/>
      <c r="ONE1872" s="84"/>
      <c r="ONF1872" s="84"/>
      <c r="ONG1872" s="84"/>
      <c r="ONH1872" s="84"/>
      <c r="ONI1872" s="84"/>
      <c r="ONJ1872" s="84"/>
      <c r="ONK1872" s="84"/>
      <c r="ONL1872" s="84"/>
      <c r="ONM1872" s="84"/>
      <c r="ONN1872" s="84"/>
      <c r="ONO1872" s="84"/>
      <c r="ONP1872" s="84"/>
      <c r="ONQ1872" s="84"/>
      <c r="ONR1872" s="84"/>
      <c r="ONS1872" s="84"/>
      <c r="ONT1872" s="84"/>
      <c r="ONU1872" s="84"/>
      <c r="ONV1872" s="84"/>
      <c r="ONW1872" s="84"/>
      <c r="ONX1872" s="84"/>
      <c r="ONY1872" s="84"/>
      <c r="ONZ1872" s="84"/>
      <c r="OOA1872" s="84"/>
      <c r="OOB1872" s="84"/>
      <c r="OOC1872" s="84"/>
      <c r="OOD1872" s="84"/>
      <c r="OOE1872" s="84"/>
      <c r="OOF1872" s="84"/>
      <c r="OOG1872" s="84"/>
      <c r="OOH1872" s="84"/>
      <c r="OOI1872" s="84"/>
      <c r="OOJ1872" s="84"/>
      <c r="OOK1872" s="84"/>
      <c r="OOL1872" s="84"/>
      <c r="OOM1872" s="84"/>
      <c r="OON1872" s="84"/>
      <c r="OOO1872" s="84"/>
      <c r="OOP1872" s="84"/>
      <c r="OOQ1872" s="84"/>
      <c r="OOR1872" s="84"/>
      <c r="OOS1872" s="84"/>
      <c r="OOT1872" s="84"/>
      <c r="OOU1872" s="84"/>
      <c r="OOV1872" s="84"/>
      <c r="OOW1872" s="84"/>
      <c r="OOX1872" s="84"/>
      <c r="OOY1872" s="84"/>
      <c r="OOZ1872" s="84"/>
      <c r="OPA1872" s="84"/>
      <c r="OPB1872" s="84"/>
      <c r="OPC1872" s="84"/>
      <c r="OPD1872" s="84"/>
      <c r="OPE1872" s="84"/>
      <c r="OPF1872" s="84"/>
      <c r="OPG1872" s="84"/>
      <c r="OPH1872" s="84"/>
      <c r="OPI1872" s="84"/>
      <c r="OPJ1872" s="84"/>
      <c r="OPK1872" s="84"/>
      <c r="OPL1872" s="84"/>
      <c r="OPM1872" s="84"/>
      <c r="OPN1872" s="84"/>
      <c r="OPO1872" s="84"/>
      <c r="OPP1872" s="84"/>
      <c r="OPQ1872" s="84"/>
      <c r="OPR1872" s="84"/>
      <c r="OPS1872" s="84"/>
      <c r="OPT1872" s="84"/>
      <c r="OPU1872" s="84"/>
      <c r="OPV1872" s="84"/>
      <c r="OPW1872" s="84"/>
      <c r="OPX1872" s="84"/>
      <c r="OPY1872" s="84"/>
      <c r="OPZ1872" s="84"/>
      <c r="OQA1872" s="84"/>
      <c r="OQB1872" s="84"/>
      <c r="OQC1872" s="84"/>
      <c r="OQD1872" s="84"/>
      <c r="OQE1872" s="84"/>
      <c r="OQF1872" s="84"/>
      <c r="OQG1872" s="84"/>
      <c r="OQH1872" s="84"/>
      <c r="OQI1872" s="84"/>
      <c r="OQJ1872" s="84"/>
      <c r="OQK1872" s="84"/>
      <c r="OQL1872" s="84"/>
      <c r="OQM1872" s="84"/>
      <c r="OQN1872" s="84"/>
      <c r="OQO1872" s="84"/>
      <c r="OQP1872" s="84"/>
      <c r="OQQ1872" s="84"/>
      <c r="OQR1872" s="84"/>
      <c r="OQS1872" s="84"/>
      <c r="OQT1872" s="84"/>
      <c r="OQU1872" s="84"/>
      <c r="OQV1872" s="84"/>
      <c r="OQW1872" s="84"/>
      <c r="OQX1872" s="84"/>
      <c r="OQY1872" s="84"/>
      <c r="OQZ1872" s="84"/>
      <c r="ORA1872" s="84"/>
      <c r="ORB1872" s="84"/>
      <c r="ORC1872" s="84"/>
      <c r="ORD1872" s="84"/>
      <c r="ORE1872" s="84"/>
      <c r="ORF1872" s="84"/>
      <c r="ORG1872" s="84"/>
      <c r="ORH1872" s="84"/>
      <c r="ORI1872" s="84"/>
      <c r="ORJ1872" s="84"/>
      <c r="ORK1872" s="84"/>
      <c r="ORL1872" s="84"/>
      <c r="ORM1872" s="84"/>
      <c r="ORN1872" s="84"/>
      <c r="ORO1872" s="84"/>
      <c r="ORP1872" s="84"/>
      <c r="ORQ1872" s="84"/>
      <c r="ORR1872" s="84"/>
      <c r="ORS1872" s="84"/>
      <c r="ORT1872" s="84"/>
      <c r="ORU1872" s="84"/>
      <c r="ORV1872" s="84"/>
      <c r="ORW1872" s="84"/>
      <c r="ORX1872" s="84"/>
      <c r="ORY1872" s="84"/>
      <c r="ORZ1872" s="84"/>
      <c r="OSA1872" s="84"/>
      <c r="OSB1872" s="84"/>
      <c r="OSC1872" s="84"/>
      <c r="OSD1872" s="84"/>
      <c r="OSE1872" s="84"/>
      <c r="OSF1872" s="84"/>
      <c r="OSG1872" s="84"/>
      <c r="OSH1872" s="84"/>
      <c r="OSI1872" s="84"/>
      <c r="OSJ1872" s="84"/>
      <c r="OSK1872" s="84"/>
      <c r="OSL1872" s="84"/>
      <c r="OSM1872" s="84"/>
      <c r="OSN1872" s="84"/>
      <c r="OSO1872" s="84"/>
      <c r="OSP1872" s="84"/>
      <c r="OSQ1872" s="84"/>
      <c r="OSR1872" s="84"/>
      <c r="OSS1872" s="84"/>
      <c r="OST1872" s="84"/>
      <c r="OSU1872" s="84"/>
      <c r="OSV1872" s="84"/>
      <c r="OSW1872" s="84"/>
      <c r="OSX1872" s="84"/>
      <c r="OSY1872" s="84"/>
      <c r="OSZ1872" s="84"/>
      <c r="OTA1872" s="84"/>
      <c r="OTB1872" s="84"/>
      <c r="OTC1872" s="84"/>
      <c r="OTD1872" s="84"/>
      <c r="OTE1872" s="84"/>
      <c r="OTF1872" s="84"/>
      <c r="OTG1872" s="84"/>
      <c r="OTH1872" s="84"/>
      <c r="OTI1872" s="84"/>
      <c r="OTJ1872" s="84"/>
      <c r="OTK1872" s="84"/>
      <c r="OTL1872" s="84"/>
      <c r="OTM1872" s="84"/>
      <c r="OTN1872" s="84"/>
      <c r="OTO1872" s="84"/>
      <c r="OTP1872" s="84"/>
      <c r="OTQ1872" s="84"/>
      <c r="OTR1872" s="84"/>
      <c r="OTS1872" s="84"/>
      <c r="OTT1872" s="84"/>
      <c r="OTU1872" s="84"/>
      <c r="OTV1872" s="84"/>
      <c r="OTW1872" s="84"/>
      <c r="OTX1872" s="84"/>
      <c r="OTY1872" s="84"/>
      <c r="OTZ1872" s="84"/>
      <c r="OUA1872" s="84"/>
      <c r="OUB1872" s="84"/>
      <c r="OUC1872" s="84"/>
      <c r="OUD1872" s="84"/>
      <c r="OUE1872" s="84"/>
      <c r="OUF1872" s="84"/>
      <c r="OUG1872" s="84"/>
      <c r="OUH1872" s="84"/>
      <c r="OUI1872" s="84"/>
      <c r="OUJ1872" s="84"/>
      <c r="OUK1872" s="84"/>
      <c r="OUL1872" s="84"/>
      <c r="OUM1872" s="84"/>
      <c r="OUN1872" s="84"/>
      <c r="OUO1872" s="84"/>
      <c r="OUP1872" s="84"/>
      <c r="OUQ1872" s="84"/>
      <c r="OUR1872" s="84"/>
      <c r="OUS1872" s="84"/>
      <c r="OUT1872" s="84"/>
      <c r="OUU1872" s="84"/>
      <c r="OUV1872" s="84"/>
      <c r="OUW1872" s="84"/>
      <c r="OUX1872" s="84"/>
      <c r="OUY1872" s="84"/>
      <c r="OUZ1872" s="84"/>
      <c r="OVA1872" s="84"/>
      <c r="OVB1872" s="84"/>
      <c r="OVC1872" s="84"/>
      <c r="OVD1872" s="84"/>
      <c r="OVE1872" s="84"/>
      <c r="OVF1872" s="84"/>
      <c r="OVG1872" s="84"/>
      <c r="OVH1872" s="84"/>
      <c r="OVI1872" s="84"/>
      <c r="OVJ1872" s="84"/>
      <c r="OVK1872" s="84"/>
      <c r="OVL1872" s="84"/>
      <c r="OVM1872" s="84"/>
      <c r="OVN1872" s="84"/>
      <c r="OVO1872" s="84"/>
      <c r="OVP1872" s="84"/>
      <c r="OVQ1872" s="84"/>
      <c r="OVR1872" s="84"/>
      <c r="OVS1872" s="84"/>
      <c r="OVT1872" s="84"/>
      <c r="OVU1872" s="84"/>
      <c r="OVV1872" s="84"/>
      <c r="OVW1872" s="84"/>
      <c r="OVX1872" s="84"/>
      <c r="OVY1872" s="84"/>
      <c r="OVZ1872" s="84"/>
      <c r="OWA1872" s="84"/>
      <c r="OWB1872" s="84"/>
      <c r="OWC1872" s="84"/>
      <c r="OWD1872" s="84"/>
      <c r="OWE1872" s="84"/>
      <c r="OWF1872" s="84"/>
      <c r="OWG1872" s="84"/>
      <c r="OWH1872" s="84"/>
      <c r="OWI1872" s="84"/>
      <c r="OWJ1872" s="84"/>
      <c r="OWK1872" s="84"/>
      <c r="OWL1872" s="84"/>
      <c r="OWM1872" s="84"/>
      <c r="OWN1872" s="84"/>
      <c r="OWO1872" s="84"/>
      <c r="OWP1872" s="84"/>
      <c r="OWQ1872" s="84"/>
      <c r="OWR1872" s="84"/>
      <c r="OWS1872" s="84"/>
      <c r="OWT1872" s="84"/>
      <c r="OWU1872" s="84"/>
      <c r="OWV1872" s="84"/>
      <c r="OWW1872" s="84"/>
      <c r="OWX1872" s="84"/>
      <c r="OWY1872" s="84"/>
      <c r="OWZ1872" s="84"/>
      <c r="OXA1872" s="84"/>
      <c r="OXB1872" s="84"/>
      <c r="OXC1872" s="84"/>
      <c r="OXD1872" s="84"/>
      <c r="OXE1872" s="84"/>
      <c r="OXF1872" s="84"/>
      <c r="OXG1872" s="84"/>
      <c r="OXH1872" s="84"/>
      <c r="OXI1872" s="84"/>
      <c r="OXJ1872" s="84"/>
      <c r="OXK1872" s="84"/>
      <c r="OXL1872" s="84"/>
      <c r="OXM1872" s="84"/>
      <c r="OXN1872" s="84"/>
      <c r="OXO1872" s="84"/>
      <c r="OXP1872" s="84"/>
      <c r="OXQ1872" s="84"/>
      <c r="OXR1872" s="84"/>
      <c r="OXS1872" s="84"/>
      <c r="OXT1872" s="84"/>
      <c r="OXU1872" s="84"/>
      <c r="OXV1872" s="84"/>
      <c r="OXW1872" s="84"/>
      <c r="OXX1872" s="84"/>
      <c r="OXY1872" s="84"/>
      <c r="OXZ1872" s="84"/>
      <c r="OYA1872" s="84"/>
      <c r="OYB1872" s="84"/>
      <c r="OYC1872" s="84"/>
      <c r="OYD1872" s="84"/>
      <c r="OYE1872" s="84"/>
      <c r="OYF1872" s="84"/>
      <c r="OYG1872" s="84"/>
      <c r="OYH1872" s="84"/>
      <c r="OYI1872" s="84"/>
      <c r="OYJ1872" s="84"/>
      <c r="OYK1872" s="84"/>
      <c r="OYL1872" s="84"/>
      <c r="OYM1872" s="84"/>
      <c r="OYN1872" s="84"/>
      <c r="OYO1872" s="84"/>
      <c r="OYP1872" s="84"/>
      <c r="OYQ1872" s="84"/>
      <c r="OYR1872" s="84"/>
      <c r="OYS1872" s="84"/>
      <c r="OYT1872" s="84"/>
      <c r="OYU1872" s="84"/>
      <c r="OYV1872" s="84"/>
      <c r="OYW1872" s="84"/>
      <c r="OYX1872" s="84"/>
      <c r="OYY1872" s="84"/>
      <c r="OYZ1872" s="84"/>
      <c r="OZA1872" s="84"/>
      <c r="OZB1872" s="84"/>
      <c r="OZC1872" s="84"/>
      <c r="OZD1872" s="84"/>
      <c r="OZE1872" s="84"/>
      <c r="OZF1872" s="84"/>
      <c r="OZG1872" s="84"/>
      <c r="OZH1872" s="84"/>
      <c r="OZI1872" s="84"/>
      <c r="OZJ1872" s="84"/>
      <c r="OZK1872" s="84"/>
      <c r="OZL1872" s="84"/>
      <c r="OZM1872" s="84"/>
      <c r="OZN1872" s="84"/>
      <c r="OZO1872" s="84"/>
      <c r="OZP1872" s="84"/>
      <c r="OZQ1872" s="84"/>
      <c r="OZR1872" s="84"/>
      <c r="OZS1872" s="84"/>
      <c r="OZT1872" s="84"/>
      <c r="OZU1872" s="84"/>
      <c r="OZV1872" s="84"/>
      <c r="OZW1872" s="84"/>
      <c r="OZX1872" s="84"/>
      <c r="OZY1872" s="84"/>
      <c r="OZZ1872" s="84"/>
      <c r="PAA1872" s="84"/>
      <c r="PAB1872" s="84"/>
      <c r="PAC1872" s="84"/>
      <c r="PAD1872" s="84"/>
      <c r="PAE1872" s="84"/>
      <c r="PAF1872" s="84"/>
      <c r="PAG1872" s="84"/>
      <c r="PAH1872" s="84"/>
      <c r="PAI1872" s="84"/>
      <c r="PAJ1872" s="84"/>
      <c r="PAK1872" s="84"/>
      <c r="PAL1872" s="84"/>
      <c r="PAM1872" s="84"/>
      <c r="PAN1872" s="84"/>
      <c r="PAO1872" s="84"/>
      <c r="PAP1872" s="84"/>
      <c r="PAQ1872" s="84"/>
      <c r="PAR1872" s="84"/>
      <c r="PAS1872" s="84"/>
      <c r="PAT1872" s="84"/>
      <c r="PAU1872" s="84"/>
      <c r="PAV1872" s="84"/>
      <c r="PAW1872" s="84"/>
      <c r="PAX1872" s="84"/>
      <c r="PAY1872" s="84"/>
      <c r="PAZ1872" s="84"/>
      <c r="PBA1872" s="84"/>
      <c r="PBB1872" s="84"/>
      <c r="PBC1872" s="84"/>
      <c r="PBD1872" s="84"/>
      <c r="PBE1872" s="84"/>
      <c r="PBF1872" s="84"/>
      <c r="PBG1872" s="84"/>
      <c r="PBH1872" s="84"/>
      <c r="PBI1872" s="84"/>
      <c r="PBJ1872" s="84"/>
      <c r="PBK1872" s="84"/>
      <c r="PBL1872" s="84"/>
      <c r="PBM1872" s="84"/>
      <c r="PBN1872" s="84"/>
      <c r="PBO1872" s="84"/>
      <c r="PBP1872" s="84"/>
      <c r="PBQ1872" s="84"/>
      <c r="PBR1872" s="84"/>
      <c r="PBS1872" s="84"/>
      <c r="PBT1872" s="84"/>
      <c r="PBU1872" s="84"/>
      <c r="PBV1872" s="84"/>
      <c r="PBW1872" s="84"/>
      <c r="PBX1872" s="84"/>
      <c r="PBY1872" s="84"/>
      <c r="PBZ1872" s="84"/>
      <c r="PCA1872" s="84"/>
      <c r="PCB1872" s="84"/>
      <c r="PCC1872" s="84"/>
      <c r="PCD1872" s="84"/>
      <c r="PCE1872" s="84"/>
      <c r="PCF1872" s="84"/>
      <c r="PCG1872" s="84"/>
      <c r="PCH1872" s="84"/>
      <c r="PCI1872" s="84"/>
      <c r="PCJ1872" s="84"/>
      <c r="PCK1872" s="84"/>
      <c r="PCL1872" s="84"/>
      <c r="PCM1872" s="84"/>
      <c r="PCN1872" s="84"/>
      <c r="PCO1872" s="84"/>
      <c r="PCP1872" s="84"/>
      <c r="PCQ1872" s="84"/>
      <c r="PCR1872" s="84"/>
      <c r="PCS1872" s="84"/>
      <c r="PCT1872" s="84"/>
      <c r="PCU1872" s="84"/>
      <c r="PCV1872" s="84"/>
      <c r="PCW1872" s="84"/>
      <c r="PCX1872" s="84"/>
      <c r="PCY1872" s="84"/>
      <c r="PCZ1872" s="84"/>
      <c r="PDA1872" s="84"/>
      <c r="PDB1872" s="84"/>
      <c r="PDC1872" s="84"/>
      <c r="PDD1872" s="84"/>
      <c r="PDE1872" s="84"/>
      <c r="PDF1872" s="84"/>
      <c r="PDG1872" s="84"/>
      <c r="PDH1872" s="84"/>
      <c r="PDI1872" s="84"/>
      <c r="PDJ1872" s="84"/>
      <c r="PDK1872" s="84"/>
      <c r="PDL1872" s="84"/>
      <c r="PDM1872" s="84"/>
      <c r="PDN1872" s="84"/>
      <c r="PDO1872" s="84"/>
      <c r="PDP1872" s="84"/>
      <c r="PDQ1872" s="84"/>
      <c r="PDR1872" s="84"/>
      <c r="PDS1872" s="84"/>
      <c r="PDT1872" s="84"/>
      <c r="PDU1872" s="84"/>
      <c r="PDV1872" s="84"/>
      <c r="PDW1872" s="84"/>
      <c r="PDX1872" s="84"/>
      <c r="PDY1872" s="84"/>
      <c r="PDZ1872" s="84"/>
      <c r="PEA1872" s="84"/>
      <c r="PEB1872" s="84"/>
      <c r="PEC1872" s="84"/>
      <c r="PED1872" s="84"/>
      <c r="PEE1872" s="84"/>
      <c r="PEF1872" s="84"/>
      <c r="PEG1872" s="84"/>
      <c r="PEH1872" s="84"/>
      <c r="PEI1872" s="84"/>
      <c r="PEJ1872" s="84"/>
      <c r="PEK1872" s="84"/>
      <c r="PEL1872" s="84"/>
      <c r="PEM1872" s="84"/>
      <c r="PEN1872" s="84"/>
      <c r="PEO1872" s="84"/>
      <c r="PEP1872" s="84"/>
      <c r="PEQ1872" s="84"/>
      <c r="PER1872" s="84"/>
      <c r="PES1872" s="84"/>
      <c r="PET1872" s="84"/>
      <c r="PEU1872" s="84"/>
      <c r="PEV1872" s="84"/>
      <c r="PEW1872" s="84"/>
      <c r="PEX1872" s="84"/>
      <c r="PEY1872" s="84"/>
      <c r="PEZ1872" s="84"/>
      <c r="PFA1872" s="84"/>
      <c r="PFB1872" s="84"/>
      <c r="PFC1872" s="84"/>
      <c r="PFD1872" s="84"/>
      <c r="PFE1872" s="84"/>
      <c r="PFF1872" s="84"/>
      <c r="PFG1872" s="84"/>
      <c r="PFH1872" s="84"/>
      <c r="PFI1872" s="84"/>
      <c r="PFJ1872" s="84"/>
      <c r="PFK1872" s="84"/>
      <c r="PFL1872" s="84"/>
      <c r="PFM1872" s="84"/>
      <c r="PFN1872" s="84"/>
      <c r="PFO1872" s="84"/>
      <c r="PFP1872" s="84"/>
      <c r="PFQ1872" s="84"/>
      <c r="PFR1872" s="84"/>
      <c r="PFS1872" s="84"/>
      <c r="PFT1872" s="84"/>
      <c r="PFU1872" s="84"/>
      <c r="PFV1872" s="84"/>
      <c r="PFW1872" s="84"/>
      <c r="PFX1872" s="84"/>
      <c r="PFY1872" s="84"/>
      <c r="PFZ1872" s="84"/>
      <c r="PGA1872" s="84"/>
      <c r="PGB1872" s="84"/>
      <c r="PGC1872" s="84"/>
      <c r="PGD1872" s="84"/>
      <c r="PGE1872" s="84"/>
      <c r="PGF1872" s="84"/>
      <c r="PGG1872" s="84"/>
      <c r="PGH1872" s="84"/>
      <c r="PGI1872" s="84"/>
      <c r="PGJ1872" s="84"/>
      <c r="PGK1872" s="84"/>
      <c r="PGL1872" s="84"/>
      <c r="PGM1872" s="84"/>
      <c r="PGN1872" s="84"/>
      <c r="PGO1872" s="84"/>
      <c r="PGP1872" s="84"/>
      <c r="PGQ1872" s="84"/>
      <c r="PGR1872" s="84"/>
      <c r="PGS1872" s="84"/>
      <c r="PGT1872" s="84"/>
      <c r="PGU1872" s="84"/>
      <c r="PGV1872" s="84"/>
      <c r="PGW1872" s="84"/>
      <c r="PGX1872" s="84"/>
      <c r="PGY1872" s="84"/>
      <c r="PGZ1872" s="84"/>
      <c r="PHA1872" s="84"/>
      <c r="PHB1872" s="84"/>
      <c r="PHC1872" s="84"/>
      <c r="PHD1872" s="84"/>
      <c r="PHE1872" s="84"/>
      <c r="PHF1872" s="84"/>
      <c r="PHG1872" s="84"/>
      <c r="PHH1872" s="84"/>
      <c r="PHI1872" s="84"/>
      <c r="PHJ1872" s="84"/>
      <c r="PHK1872" s="84"/>
      <c r="PHL1872" s="84"/>
      <c r="PHM1872" s="84"/>
      <c r="PHN1872" s="84"/>
      <c r="PHO1872" s="84"/>
      <c r="PHP1872" s="84"/>
      <c r="PHQ1872" s="84"/>
      <c r="PHR1872" s="84"/>
      <c r="PHS1872" s="84"/>
      <c r="PHT1872" s="84"/>
      <c r="PHU1872" s="84"/>
      <c r="PHV1872" s="84"/>
      <c r="PHW1872" s="84"/>
      <c r="PHX1872" s="84"/>
      <c r="PHY1872" s="84"/>
      <c r="PHZ1872" s="84"/>
      <c r="PIA1872" s="84"/>
      <c r="PIB1872" s="84"/>
      <c r="PIC1872" s="84"/>
      <c r="PID1872" s="84"/>
      <c r="PIE1872" s="84"/>
      <c r="PIF1872" s="84"/>
      <c r="PIG1872" s="84"/>
      <c r="PIH1872" s="84"/>
      <c r="PII1872" s="84"/>
      <c r="PIJ1872" s="84"/>
      <c r="PIK1872" s="84"/>
      <c r="PIL1872" s="84"/>
      <c r="PIM1872" s="84"/>
      <c r="PIN1872" s="84"/>
      <c r="PIO1872" s="84"/>
      <c r="PIP1872" s="84"/>
      <c r="PIQ1872" s="84"/>
      <c r="PIR1872" s="84"/>
      <c r="PIS1872" s="84"/>
      <c r="PIT1872" s="84"/>
      <c r="PIU1872" s="84"/>
      <c r="PIV1872" s="84"/>
      <c r="PIW1872" s="84"/>
      <c r="PIX1872" s="84"/>
      <c r="PIY1872" s="84"/>
      <c r="PIZ1872" s="84"/>
      <c r="PJA1872" s="84"/>
      <c r="PJB1872" s="84"/>
      <c r="PJC1872" s="84"/>
      <c r="PJD1872" s="84"/>
      <c r="PJE1872" s="84"/>
      <c r="PJF1872" s="84"/>
      <c r="PJG1872" s="84"/>
      <c r="PJH1872" s="84"/>
      <c r="PJI1872" s="84"/>
      <c r="PJJ1872" s="84"/>
      <c r="PJK1872" s="84"/>
      <c r="PJL1872" s="84"/>
      <c r="PJM1872" s="84"/>
      <c r="PJN1872" s="84"/>
      <c r="PJO1872" s="84"/>
      <c r="PJP1872" s="84"/>
      <c r="PJQ1872" s="84"/>
      <c r="PJR1872" s="84"/>
      <c r="PJS1872" s="84"/>
      <c r="PJT1872" s="84"/>
      <c r="PJU1872" s="84"/>
      <c r="PJV1872" s="84"/>
      <c r="PJW1872" s="84"/>
      <c r="PJX1872" s="84"/>
      <c r="PJY1872" s="84"/>
      <c r="PJZ1872" s="84"/>
      <c r="PKA1872" s="84"/>
      <c r="PKB1872" s="84"/>
      <c r="PKC1872" s="84"/>
      <c r="PKD1872" s="84"/>
      <c r="PKE1872" s="84"/>
      <c r="PKF1872" s="84"/>
      <c r="PKG1872" s="84"/>
      <c r="PKH1872" s="84"/>
      <c r="PKI1872" s="84"/>
      <c r="PKJ1872" s="84"/>
      <c r="PKK1872" s="84"/>
      <c r="PKL1872" s="84"/>
      <c r="PKM1872" s="84"/>
      <c r="PKN1872" s="84"/>
      <c r="PKO1872" s="84"/>
      <c r="PKP1872" s="84"/>
      <c r="PKQ1872" s="84"/>
      <c r="PKR1872" s="84"/>
      <c r="PKS1872" s="84"/>
      <c r="PKT1872" s="84"/>
      <c r="PKU1872" s="84"/>
      <c r="PKV1872" s="84"/>
      <c r="PKW1872" s="84"/>
      <c r="PKX1872" s="84"/>
      <c r="PKY1872" s="84"/>
      <c r="PKZ1872" s="84"/>
      <c r="PLA1872" s="84"/>
      <c r="PLB1872" s="84"/>
      <c r="PLC1872" s="84"/>
      <c r="PLD1872" s="84"/>
      <c r="PLE1872" s="84"/>
      <c r="PLF1872" s="84"/>
      <c r="PLG1872" s="84"/>
      <c r="PLH1872" s="84"/>
      <c r="PLI1872" s="84"/>
      <c r="PLJ1872" s="84"/>
      <c r="PLK1872" s="84"/>
      <c r="PLL1872" s="84"/>
      <c r="PLM1872" s="84"/>
      <c r="PLN1872" s="84"/>
      <c r="PLO1872" s="84"/>
      <c r="PLP1872" s="84"/>
      <c r="PLQ1872" s="84"/>
      <c r="PLR1872" s="84"/>
      <c r="PLS1872" s="84"/>
      <c r="PLT1872" s="84"/>
      <c r="PLU1872" s="84"/>
      <c r="PLV1872" s="84"/>
      <c r="PLW1872" s="84"/>
      <c r="PLX1872" s="84"/>
      <c r="PLY1872" s="84"/>
      <c r="PLZ1872" s="84"/>
      <c r="PMA1872" s="84"/>
      <c r="PMB1872" s="84"/>
      <c r="PMC1872" s="84"/>
      <c r="PMD1872" s="84"/>
      <c r="PME1872" s="84"/>
      <c r="PMF1872" s="84"/>
      <c r="PMG1872" s="84"/>
      <c r="PMH1872" s="84"/>
      <c r="PMI1872" s="84"/>
      <c r="PMJ1872" s="84"/>
      <c r="PMK1872" s="84"/>
      <c r="PML1872" s="84"/>
      <c r="PMM1872" s="84"/>
      <c r="PMN1872" s="84"/>
      <c r="PMO1872" s="84"/>
      <c r="PMP1872" s="84"/>
      <c r="PMQ1872" s="84"/>
      <c r="PMR1872" s="84"/>
      <c r="PMS1872" s="84"/>
      <c r="PMT1872" s="84"/>
      <c r="PMU1872" s="84"/>
      <c r="PMV1872" s="84"/>
      <c r="PMW1872" s="84"/>
      <c r="PMX1872" s="84"/>
      <c r="PMY1872" s="84"/>
      <c r="PMZ1872" s="84"/>
      <c r="PNA1872" s="84"/>
      <c r="PNB1872" s="84"/>
      <c r="PNC1872" s="84"/>
      <c r="PND1872" s="84"/>
      <c r="PNE1872" s="84"/>
      <c r="PNF1872" s="84"/>
      <c r="PNG1872" s="84"/>
      <c r="PNH1872" s="84"/>
      <c r="PNI1872" s="84"/>
      <c r="PNJ1872" s="84"/>
      <c r="PNK1872" s="84"/>
      <c r="PNL1872" s="84"/>
      <c r="PNM1872" s="84"/>
      <c r="PNN1872" s="84"/>
      <c r="PNO1872" s="84"/>
      <c r="PNP1872" s="84"/>
      <c r="PNQ1872" s="84"/>
      <c r="PNR1872" s="84"/>
      <c r="PNS1872" s="84"/>
      <c r="PNT1872" s="84"/>
      <c r="PNU1872" s="84"/>
      <c r="PNV1872" s="84"/>
      <c r="PNW1872" s="84"/>
      <c r="PNX1872" s="84"/>
      <c r="PNY1872" s="84"/>
      <c r="PNZ1872" s="84"/>
      <c r="POA1872" s="84"/>
      <c r="POB1872" s="84"/>
      <c r="POC1872" s="84"/>
      <c r="POD1872" s="84"/>
      <c r="POE1872" s="84"/>
      <c r="POF1872" s="84"/>
      <c r="POG1872" s="84"/>
      <c r="POH1872" s="84"/>
      <c r="POI1872" s="84"/>
      <c r="POJ1872" s="84"/>
      <c r="POK1872" s="84"/>
      <c r="POL1872" s="84"/>
      <c r="POM1872" s="84"/>
      <c r="PON1872" s="84"/>
      <c r="POO1872" s="84"/>
      <c r="POP1872" s="84"/>
      <c r="POQ1872" s="84"/>
      <c r="POR1872" s="84"/>
      <c r="POS1872" s="84"/>
      <c r="POT1872" s="84"/>
      <c r="POU1872" s="84"/>
      <c r="POV1872" s="84"/>
      <c r="POW1872" s="84"/>
      <c r="POX1872" s="84"/>
      <c r="POY1872" s="84"/>
      <c r="POZ1872" s="84"/>
      <c r="PPA1872" s="84"/>
      <c r="PPB1872" s="84"/>
      <c r="PPC1872" s="84"/>
      <c r="PPD1872" s="84"/>
      <c r="PPE1872" s="84"/>
      <c r="PPF1872" s="84"/>
      <c r="PPG1872" s="84"/>
      <c r="PPH1872" s="84"/>
      <c r="PPI1872" s="84"/>
      <c r="PPJ1872" s="84"/>
      <c r="PPK1872" s="84"/>
      <c r="PPL1872" s="84"/>
      <c r="PPM1872" s="84"/>
      <c r="PPN1872" s="84"/>
      <c r="PPO1872" s="84"/>
      <c r="PPP1872" s="84"/>
      <c r="PPQ1872" s="84"/>
      <c r="PPR1872" s="84"/>
      <c r="PPS1872" s="84"/>
      <c r="PPT1872" s="84"/>
      <c r="PPU1872" s="84"/>
      <c r="PPV1872" s="84"/>
      <c r="PPW1872" s="84"/>
      <c r="PPX1872" s="84"/>
      <c r="PPY1872" s="84"/>
      <c r="PPZ1872" s="84"/>
      <c r="PQA1872" s="84"/>
      <c r="PQB1872" s="84"/>
      <c r="PQC1872" s="84"/>
      <c r="PQD1872" s="84"/>
      <c r="PQE1872" s="84"/>
      <c r="PQF1872" s="84"/>
      <c r="PQG1872" s="84"/>
      <c r="PQH1872" s="84"/>
      <c r="PQI1872" s="84"/>
      <c r="PQJ1872" s="84"/>
      <c r="PQK1872" s="84"/>
      <c r="PQL1872" s="84"/>
      <c r="PQM1872" s="84"/>
      <c r="PQN1872" s="84"/>
      <c r="PQO1872" s="84"/>
      <c r="PQP1872" s="84"/>
      <c r="PQQ1872" s="84"/>
      <c r="PQR1872" s="84"/>
      <c r="PQS1872" s="84"/>
      <c r="PQT1872" s="84"/>
      <c r="PQU1872" s="84"/>
      <c r="PQV1872" s="84"/>
      <c r="PQW1872" s="84"/>
      <c r="PQX1872" s="84"/>
      <c r="PQY1872" s="84"/>
      <c r="PQZ1872" s="84"/>
      <c r="PRA1872" s="84"/>
      <c r="PRB1872" s="84"/>
      <c r="PRC1872" s="84"/>
      <c r="PRD1872" s="84"/>
      <c r="PRE1872" s="84"/>
      <c r="PRF1872" s="84"/>
      <c r="PRG1872" s="84"/>
      <c r="PRH1872" s="84"/>
      <c r="PRI1872" s="84"/>
      <c r="PRJ1872" s="84"/>
      <c r="PRK1872" s="84"/>
      <c r="PRL1872" s="84"/>
      <c r="PRM1872" s="84"/>
      <c r="PRN1872" s="84"/>
      <c r="PRO1872" s="84"/>
      <c r="PRP1872" s="84"/>
      <c r="PRQ1872" s="84"/>
      <c r="PRR1872" s="84"/>
      <c r="PRS1872" s="84"/>
      <c r="PRT1872" s="84"/>
      <c r="PRU1872" s="84"/>
      <c r="PRV1872" s="84"/>
      <c r="PRW1872" s="84"/>
      <c r="PRX1872" s="84"/>
      <c r="PRY1872" s="84"/>
      <c r="PRZ1872" s="84"/>
      <c r="PSA1872" s="84"/>
      <c r="PSB1872" s="84"/>
      <c r="PSC1872" s="84"/>
      <c r="PSD1872" s="84"/>
      <c r="PSE1872" s="84"/>
      <c r="PSF1872" s="84"/>
      <c r="PSG1872" s="84"/>
      <c r="PSH1872" s="84"/>
      <c r="PSI1872" s="84"/>
      <c r="PSJ1872" s="84"/>
      <c r="PSK1872" s="84"/>
      <c r="PSL1872" s="84"/>
      <c r="PSM1872" s="84"/>
      <c r="PSN1872" s="84"/>
      <c r="PSO1872" s="84"/>
      <c r="PSP1872" s="84"/>
      <c r="PSQ1872" s="84"/>
      <c r="PSR1872" s="84"/>
      <c r="PSS1872" s="84"/>
      <c r="PST1872" s="84"/>
      <c r="PSU1872" s="84"/>
      <c r="PSV1872" s="84"/>
      <c r="PSW1872" s="84"/>
      <c r="PSX1872" s="84"/>
      <c r="PSY1872" s="84"/>
      <c r="PSZ1872" s="84"/>
      <c r="PTA1872" s="84"/>
      <c r="PTB1872" s="84"/>
      <c r="PTC1872" s="84"/>
      <c r="PTD1872" s="84"/>
      <c r="PTE1872" s="84"/>
      <c r="PTF1872" s="84"/>
      <c r="PTG1872" s="84"/>
      <c r="PTH1872" s="84"/>
      <c r="PTI1872" s="84"/>
      <c r="PTJ1872" s="84"/>
      <c r="PTK1872" s="84"/>
      <c r="PTL1872" s="84"/>
      <c r="PTM1872" s="84"/>
      <c r="PTN1872" s="84"/>
      <c r="PTO1872" s="84"/>
      <c r="PTP1872" s="84"/>
      <c r="PTQ1872" s="84"/>
      <c r="PTR1872" s="84"/>
      <c r="PTS1872" s="84"/>
      <c r="PTT1872" s="84"/>
      <c r="PTU1872" s="84"/>
      <c r="PTV1872" s="84"/>
      <c r="PTW1872" s="84"/>
      <c r="PTX1872" s="84"/>
      <c r="PTY1872" s="84"/>
      <c r="PTZ1872" s="84"/>
      <c r="PUA1872" s="84"/>
      <c r="PUB1872" s="84"/>
      <c r="PUC1872" s="84"/>
      <c r="PUD1872" s="84"/>
      <c r="PUE1872" s="84"/>
      <c r="PUF1872" s="84"/>
      <c r="PUG1872" s="84"/>
      <c r="PUH1872" s="84"/>
      <c r="PUI1872" s="84"/>
      <c r="PUJ1872" s="84"/>
      <c r="PUK1872" s="84"/>
      <c r="PUL1872" s="84"/>
      <c r="PUM1872" s="84"/>
      <c r="PUN1872" s="84"/>
      <c r="PUO1872" s="84"/>
      <c r="PUP1872" s="84"/>
      <c r="PUQ1872" s="84"/>
      <c r="PUR1872" s="84"/>
      <c r="PUS1872" s="84"/>
      <c r="PUT1872" s="84"/>
      <c r="PUU1872" s="84"/>
      <c r="PUV1872" s="84"/>
      <c r="PUW1872" s="84"/>
      <c r="PUX1872" s="84"/>
      <c r="PUY1872" s="84"/>
      <c r="PUZ1872" s="84"/>
      <c r="PVA1872" s="84"/>
      <c r="PVB1872" s="84"/>
      <c r="PVC1872" s="84"/>
      <c r="PVD1872" s="84"/>
      <c r="PVE1872" s="84"/>
      <c r="PVF1872" s="84"/>
      <c r="PVG1872" s="84"/>
      <c r="PVH1872" s="84"/>
      <c r="PVI1872" s="84"/>
      <c r="PVJ1872" s="84"/>
      <c r="PVK1872" s="84"/>
      <c r="PVL1872" s="84"/>
      <c r="PVM1872" s="84"/>
      <c r="PVN1872" s="84"/>
      <c r="PVO1872" s="84"/>
      <c r="PVP1872" s="84"/>
      <c r="PVQ1872" s="84"/>
      <c r="PVR1872" s="84"/>
      <c r="PVS1872" s="84"/>
      <c r="PVT1872" s="84"/>
      <c r="PVU1872" s="84"/>
      <c r="PVV1872" s="84"/>
      <c r="PVW1872" s="84"/>
      <c r="PVX1872" s="84"/>
      <c r="PVY1872" s="84"/>
      <c r="PVZ1872" s="84"/>
      <c r="PWA1872" s="84"/>
      <c r="PWB1872" s="84"/>
      <c r="PWC1872" s="84"/>
      <c r="PWD1872" s="84"/>
      <c r="PWE1872" s="84"/>
      <c r="PWF1872" s="84"/>
      <c r="PWG1872" s="84"/>
      <c r="PWH1872" s="84"/>
      <c r="PWI1872" s="84"/>
      <c r="PWJ1872" s="84"/>
      <c r="PWK1872" s="84"/>
      <c r="PWL1872" s="84"/>
      <c r="PWM1872" s="84"/>
      <c r="PWN1872" s="84"/>
      <c r="PWO1872" s="84"/>
      <c r="PWP1872" s="84"/>
      <c r="PWQ1872" s="84"/>
      <c r="PWR1872" s="84"/>
      <c r="PWS1872" s="84"/>
      <c r="PWT1872" s="84"/>
      <c r="PWU1872" s="84"/>
      <c r="PWV1872" s="84"/>
      <c r="PWW1872" s="84"/>
      <c r="PWX1872" s="84"/>
      <c r="PWY1872" s="84"/>
      <c r="PWZ1872" s="84"/>
      <c r="PXA1872" s="84"/>
      <c r="PXB1872" s="84"/>
      <c r="PXC1872" s="84"/>
      <c r="PXD1872" s="84"/>
      <c r="PXE1872" s="84"/>
      <c r="PXF1872" s="84"/>
      <c r="PXG1872" s="84"/>
      <c r="PXH1872" s="84"/>
      <c r="PXI1872" s="84"/>
      <c r="PXJ1872" s="84"/>
      <c r="PXK1872" s="84"/>
      <c r="PXL1872" s="84"/>
      <c r="PXM1872" s="84"/>
      <c r="PXN1872" s="84"/>
      <c r="PXO1872" s="84"/>
      <c r="PXP1872" s="84"/>
      <c r="PXQ1872" s="84"/>
      <c r="PXR1872" s="84"/>
      <c r="PXS1872" s="84"/>
      <c r="PXT1872" s="84"/>
      <c r="PXU1872" s="84"/>
      <c r="PXV1872" s="84"/>
      <c r="PXW1872" s="84"/>
      <c r="PXX1872" s="84"/>
      <c r="PXY1872" s="84"/>
      <c r="PXZ1872" s="84"/>
      <c r="PYA1872" s="84"/>
      <c r="PYB1872" s="84"/>
      <c r="PYC1872" s="84"/>
      <c r="PYD1872" s="84"/>
      <c r="PYE1872" s="84"/>
      <c r="PYF1872" s="84"/>
      <c r="PYG1872" s="84"/>
      <c r="PYH1872" s="84"/>
      <c r="PYI1872" s="84"/>
      <c r="PYJ1872" s="84"/>
      <c r="PYK1872" s="84"/>
      <c r="PYL1872" s="84"/>
      <c r="PYM1872" s="84"/>
      <c r="PYN1872" s="84"/>
      <c r="PYO1872" s="84"/>
      <c r="PYP1872" s="84"/>
      <c r="PYQ1872" s="84"/>
      <c r="PYR1872" s="84"/>
      <c r="PYS1872" s="84"/>
      <c r="PYT1872" s="84"/>
      <c r="PYU1872" s="84"/>
      <c r="PYV1872" s="84"/>
      <c r="PYW1872" s="84"/>
      <c r="PYX1872" s="84"/>
      <c r="PYY1872" s="84"/>
      <c r="PYZ1872" s="84"/>
      <c r="PZA1872" s="84"/>
      <c r="PZB1872" s="84"/>
      <c r="PZC1872" s="84"/>
      <c r="PZD1872" s="84"/>
      <c r="PZE1872" s="84"/>
      <c r="PZF1872" s="84"/>
      <c r="PZG1872" s="84"/>
      <c r="PZH1872" s="84"/>
      <c r="PZI1872" s="84"/>
      <c r="PZJ1872" s="84"/>
      <c r="PZK1872" s="84"/>
      <c r="PZL1872" s="84"/>
      <c r="PZM1872" s="84"/>
      <c r="PZN1872" s="84"/>
      <c r="PZO1872" s="84"/>
      <c r="PZP1872" s="84"/>
      <c r="PZQ1872" s="84"/>
      <c r="PZR1872" s="84"/>
      <c r="PZS1872" s="84"/>
      <c r="PZT1872" s="84"/>
      <c r="PZU1872" s="84"/>
      <c r="PZV1872" s="84"/>
      <c r="PZW1872" s="84"/>
      <c r="PZX1872" s="84"/>
      <c r="PZY1872" s="84"/>
      <c r="PZZ1872" s="84"/>
      <c r="QAA1872" s="84"/>
      <c r="QAB1872" s="84"/>
      <c r="QAC1872" s="84"/>
      <c r="QAD1872" s="84"/>
      <c r="QAE1872" s="84"/>
      <c r="QAF1872" s="84"/>
      <c r="QAG1872" s="84"/>
      <c r="QAH1872" s="84"/>
      <c r="QAI1872" s="84"/>
      <c r="QAJ1872" s="84"/>
      <c r="QAK1872" s="84"/>
      <c r="QAL1872" s="84"/>
      <c r="QAM1872" s="84"/>
      <c r="QAN1872" s="84"/>
      <c r="QAO1872" s="84"/>
      <c r="QAP1872" s="84"/>
      <c r="QAQ1872" s="84"/>
      <c r="QAR1872" s="84"/>
      <c r="QAS1872" s="84"/>
      <c r="QAT1872" s="84"/>
      <c r="QAU1872" s="84"/>
      <c r="QAV1872" s="84"/>
      <c r="QAW1872" s="84"/>
      <c r="QAX1872" s="84"/>
      <c r="QAY1872" s="84"/>
      <c r="QAZ1872" s="84"/>
      <c r="QBA1872" s="84"/>
      <c r="QBB1872" s="84"/>
      <c r="QBC1872" s="84"/>
      <c r="QBD1872" s="84"/>
      <c r="QBE1872" s="84"/>
      <c r="QBF1872" s="84"/>
      <c r="QBG1872" s="84"/>
      <c r="QBH1872" s="84"/>
      <c r="QBI1872" s="84"/>
      <c r="QBJ1872" s="84"/>
      <c r="QBK1872" s="84"/>
      <c r="QBL1872" s="84"/>
      <c r="QBM1872" s="84"/>
      <c r="QBN1872" s="84"/>
      <c r="QBO1872" s="84"/>
      <c r="QBP1872" s="84"/>
      <c r="QBQ1872" s="84"/>
      <c r="QBR1872" s="84"/>
      <c r="QBS1872" s="84"/>
      <c r="QBT1872" s="84"/>
      <c r="QBU1872" s="84"/>
      <c r="QBV1872" s="84"/>
      <c r="QBW1872" s="84"/>
      <c r="QBX1872" s="84"/>
      <c r="QBY1872" s="84"/>
      <c r="QBZ1872" s="84"/>
      <c r="QCA1872" s="84"/>
      <c r="QCB1872" s="84"/>
      <c r="QCC1872" s="84"/>
      <c r="QCD1872" s="84"/>
      <c r="QCE1872" s="84"/>
      <c r="QCF1872" s="84"/>
      <c r="QCG1872" s="84"/>
      <c r="QCH1872" s="84"/>
      <c r="QCI1872" s="84"/>
      <c r="QCJ1872" s="84"/>
      <c r="QCK1872" s="84"/>
      <c r="QCL1872" s="84"/>
      <c r="QCM1872" s="84"/>
      <c r="QCN1872" s="84"/>
      <c r="QCO1872" s="84"/>
      <c r="QCP1872" s="84"/>
      <c r="QCQ1872" s="84"/>
      <c r="QCR1872" s="84"/>
      <c r="QCS1872" s="84"/>
      <c r="QCT1872" s="84"/>
      <c r="QCU1872" s="84"/>
      <c r="QCV1872" s="84"/>
      <c r="QCW1872" s="84"/>
      <c r="QCX1872" s="84"/>
      <c r="QCY1872" s="84"/>
      <c r="QCZ1872" s="84"/>
      <c r="QDA1872" s="84"/>
      <c r="QDB1872" s="84"/>
      <c r="QDC1872" s="84"/>
      <c r="QDD1872" s="84"/>
      <c r="QDE1872" s="84"/>
      <c r="QDF1872" s="84"/>
      <c r="QDG1872" s="84"/>
      <c r="QDH1872" s="84"/>
      <c r="QDI1872" s="84"/>
      <c r="QDJ1872" s="84"/>
      <c r="QDK1872" s="84"/>
      <c r="QDL1872" s="84"/>
      <c r="QDM1872" s="84"/>
      <c r="QDN1872" s="84"/>
      <c r="QDO1872" s="84"/>
      <c r="QDP1872" s="84"/>
      <c r="QDQ1872" s="84"/>
      <c r="QDR1872" s="84"/>
      <c r="QDS1872" s="84"/>
      <c r="QDT1872" s="84"/>
      <c r="QDU1872" s="84"/>
      <c r="QDV1872" s="84"/>
      <c r="QDW1872" s="84"/>
      <c r="QDX1872" s="84"/>
      <c r="QDY1872" s="84"/>
      <c r="QDZ1872" s="84"/>
      <c r="QEA1872" s="84"/>
      <c r="QEB1872" s="84"/>
      <c r="QEC1872" s="84"/>
      <c r="QED1872" s="84"/>
      <c r="QEE1872" s="84"/>
      <c r="QEF1872" s="84"/>
      <c r="QEG1872" s="84"/>
      <c r="QEH1872" s="84"/>
      <c r="QEI1872" s="84"/>
      <c r="QEJ1872" s="84"/>
      <c r="QEK1872" s="84"/>
      <c r="QEL1872" s="84"/>
      <c r="QEM1872" s="84"/>
      <c r="QEN1872" s="84"/>
      <c r="QEO1872" s="84"/>
      <c r="QEP1872" s="84"/>
      <c r="QEQ1872" s="84"/>
      <c r="QER1872" s="84"/>
      <c r="QES1872" s="84"/>
      <c r="QET1872" s="84"/>
      <c r="QEU1872" s="84"/>
      <c r="QEV1872" s="84"/>
      <c r="QEW1872" s="84"/>
      <c r="QEX1872" s="84"/>
      <c r="QEY1872" s="84"/>
      <c r="QEZ1872" s="84"/>
      <c r="QFA1872" s="84"/>
      <c r="QFB1872" s="84"/>
      <c r="QFC1872" s="84"/>
      <c r="QFD1872" s="84"/>
      <c r="QFE1872" s="84"/>
      <c r="QFF1872" s="84"/>
      <c r="QFG1872" s="84"/>
      <c r="QFH1872" s="84"/>
      <c r="QFI1872" s="84"/>
      <c r="QFJ1872" s="84"/>
      <c r="QFK1872" s="84"/>
      <c r="QFL1872" s="84"/>
      <c r="QFM1872" s="84"/>
      <c r="QFN1872" s="84"/>
      <c r="QFO1872" s="84"/>
      <c r="QFP1872" s="84"/>
      <c r="QFQ1872" s="84"/>
      <c r="QFR1872" s="84"/>
      <c r="QFS1872" s="84"/>
      <c r="QFT1872" s="84"/>
      <c r="QFU1872" s="84"/>
      <c r="QFV1872" s="84"/>
      <c r="QFW1872" s="84"/>
      <c r="QFX1872" s="84"/>
      <c r="QFY1872" s="84"/>
      <c r="QFZ1872" s="84"/>
      <c r="QGA1872" s="84"/>
      <c r="QGB1872" s="84"/>
      <c r="QGC1872" s="84"/>
      <c r="QGD1872" s="84"/>
      <c r="QGE1872" s="84"/>
      <c r="QGF1872" s="84"/>
      <c r="QGG1872" s="84"/>
      <c r="QGH1872" s="84"/>
      <c r="QGI1872" s="84"/>
      <c r="QGJ1872" s="84"/>
      <c r="QGK1872" s="84"/>
      <c r="QGL1872" s="84"/>
      <c r="QGM1872" s="84"/>
      <c r="QGN1872" s="84"/>
      <c r="QGO1872" s="84"/>
      <c r="QGP1872" s="84"/>
      <c r="QGQ1872" s="84"/>
      <c r="QGR1872" s="84"/>
      <c r="QGS1872" s="84"/>
      <c r="QGT1872" s="84"/>
      <c r="QGU1872" s="84"/>
      <c r="QGV1872" s="84"/>
      <c r="QGW1872" s="84"/>
      <c r="QGX1872" s="84"/>
      <c r="QGY1872" s="84"/>
      <c r="QGZ1872" s="84"/>
      <c r="QHA1872" s="84"/>
      <c r="QHB1872" s="84"/>
      <c r="QHC1872" s="84"/>
      <c r="QHD1872" s="84"/>
      <c r="QHE1872" s="84"/>
      <c r="QHF1872" s="84"/>
      <c r="QHG1872" s="84"/>
      <c r="QHH1872" s="84"/>
      <c r="QHI1872" s="84"/>
      <c r="QHJ1872" s="84"/>
      <c r="QHK1872" s="84"/>
      <c r="QHL1872" s="84"/>
      <c r="QHM1872" s="84"/>
      <c r="QHN1872" s="84"/>
      <c r="QHO1872" s="84"/>
      <c r="QHP1872" s="84"/>
      <c r="QHQ1872" s="84"/>
      <c r="QHR1872" s="84"/>
      <c r="QHS1872" s="84"/>
      <c r="QHT1872" s="84"/>
      <c r="QHU1872" s="84"/>
      <c r="QHV1872" s="84"/>
      <c r="QHW1872" s="84"/>
      <c r="QHX1872" s="84"/>
      <c r="QHY1872" s="84"/>
      <c r="QHZ1872" s="84"/>
      <c r="QIA1872" s="84"/>
      <c r="QIB1872" s="84"/>
      <c r="QIC1872" s="84"/>
      <c r="QID1872" s="84"/>
      <c r="QIE1872" s="84"/>
      <c r="QIF1872" s="84"/>
      <c r="QIG1872" s="84"/>
      <c r="QIH1872" s="84"/>
      <c r="QII1872" s="84"/>
      <c r="QIJ1872" s="84"/>
      <c r="QIK1872" s="84"/>
      <c r="QIL1872" s="84"/>
      <c r="QIM1872" s="84"/>
      <c r="QIN1872" s="84"/>
      <c r="QIO1872" s="84"/>
      <c r="QIP1872" s="84"/>
      <c r="QIQ1872" s="84"/>
      <c r="QIR1872" s="84"/>
      <c r="QIS1872" s="84"/>
      <c r="QIT1872" s="84"/>
      <c r="QIU1872" s="84"/>
      <c r="QIV1872" s="84"/>
      <c r="QIW1872" s="84"/>
      <c r="QIX1872" s="84"/>
      <c r="QIY1872" s="84"/>
      <c r="QIZ1872" s="84"/>
      <c r="QJA1872" s="84"/>
      <c r="QJB1872" s="84"/>
      <c r="QJC1872" s="84"/>
      <c r="QJD1872" s="84"/>
      <c r="QJE1872" s="84"/>
      <c r="QJF1872" s="84"/>
      <c r="QJG1872" s="84"/>
      <c r="QJH1872" s="84"/>
      <c r="QJI1872" s="84"/>
      <c r="QJJ1872" s="84"/>
      <c r="QJK1872" s="84"/>
      <c r="QJL1872" s="84"/>
      <c r="QJM1872" s="84"/>
      <c r="QJN1872" s="84"/>
      <c r="QJO1872" s="84"/>
      <c r="QJP1872" s="84"/>
      <c r="QJQ1872" s="84"/>
      <c r="QJR1872" s="84"/>
      <c r="QJS1872" s="84"/>
      <c r="QJT1872" s="84"/>
      <c r="QJU1872" s="84"/>
      <c r="QJV1872" s="84"/>
      <c r="QJW1872" s="84"/>
      <c r="QJX1872" s="84"/>
      <c r="QJY1872" s="84"/>
      <c r="QJZ1872" s="84"/>
      <c r="QKA1872" s="84"/>
      <c r="QKB1872" s="84"/>
      <c r="QKC1872" s="84"/>
      <c r="QKD1872" s="84"/>
      <c r="QKE1872" s="84"/>
      <c r="QKF1872" s="84"/>
      <c r="QKG1872" s="84"/>
      <c r="QKH1872" s="84"/>
      <c r="QKI1872" s="84"/>
      <c r="QKJ1872" s="84"/>
      <c r="QKK1872" s="84"/>
      <c r="QKL1872" s="84"/>
      <c r="QKM1872" s="84"/>
      <c r="QKN1872" s="84"/>
      <c r="QKO1872" s="84"/>
      <c r="QKP1872" s="84"/>
      <c r="QKQ1872" s="84"/>
      <c r="QKR1872" s="84"/>
      <c r="QKS1872" s="84"/>
      <c r="QKT1872" s="84"/>
      <c r="QKU1872" s="84"/>
      <c r="QKV1872" s="84"/>
      <c r="QKW1872" s="84"/>
      <c r="QKX1872" s="84"/>
      <c r="QKY1872" s="84"/>
      <c r="QKZ1872" s="84"/>
      <c r="QLA1872" s="84"/>
      <c r="QLB1872" s="84"/>
      <c r="QLC1872" s="84"/>
      <c r="QLD1872" s="84"/>
      <c r="QLE1872" s="84"/>
      <c r="QLF1872" s="84"/>
      <c r="QLG1872" s="84"/>
      <c r="QLH1872" s="84"/>
      <c r="QLI1872" s="84"/>
      <c r="QLJ1872" s="84"/>
      <c r="QLK1872" s="84"/>
      <c r="QLL1872" s="84"/>
      <c r="QLM1872" s="84"/>
      <c r="QLN1872" s="84"/>
      <c r="QLO1872" s="84"/>
      <c r="QLP1872" s="84"/>
      <c r="QLQ1872" s="84"/>
      <c r="QLR1872" s="84"/>
      <c r="QLS1872" s="84"/>
      <c r="QLT1872" s="84"/>
      <c r="QLU1872" s="84"/>
      <c r="QLV1872" s="84"/>
      <c r="QLW1872" s="84"/>
      <c r="QLX1872" s="84"/>
      <c r="QLY1872" s="84"/>
      <c r="QLZ1872" s="84"/>
      <c r="QMA1872" s="84"/>
      <c r="QMB1872" s="84"/>
      <c r="QMC1872" s="84"/>
      <c r="QMD1872" s="84"/>
      <c r="QME1872" s="84"/>
      <c r="QMF1872" s="84"/>
      <c r="QMG1872" s="84"/>
      <c r="QMH1872" s="84"/>
      <c r="QMI1872" s="84"/>
      <c r="QMJ1872" s="84"/>
      <c r="QMK1872" s="84"/>
      <c r="QML1872" s="84"/>
      <c r="QMM1872" s="84"/>
      <c r="QMN1872" s="84"/>
      <c r="QMO1872" s="84"/>
      <c r="QMP1872" s="84"/>
      <c r="QMQ1872" s="84"/>
      <c r="QMR1872" s="84"/>
      <c r="QMS1872" s="84"/>
      <c r="QMT1872" s="84"/>
      <c r="QMU1872" s="84"/>
      <c r="QMV1872" s="84"/>
      <c r="QMW1872" s="84"/>
      <c r="QMX1872" s="84"/>
      <c r="QMY1872" s="84"/>
      <c r="QMZ1872" s="84"/>
      <c r="QNA1872" s="84"/>
      <c r="QNB1872" s="84"/>
      <c r="QNC1872" s="84"/>
      <c r="QND1872" s="84"/>
      <c r="QNE1872" s="84"/>
      <c r="QNF1872" s="84"/>
      <c r="QNG1872" s="84"/>
      <c r="QNH1872" s="84"/>
      <c r="QNI1872" s="84"/>
      <c r="QNJ1872" s="84"/>
      <c r="QNK1872" s="84"/>
      <c r="QNL1872" s="84"/>
      <c r="QNM1872" s="84"/>
      <c r="QNN1872" s="84"/>
      <c r="QNO1872" s="84"/>
      <c r="QNP1872" s="84"/>
      <c r="QNQ1872" s="84"/>
      <c r="QNR1872" s="84"/>
      <c r="QNS1872" s="84"/>
      <c r="QNT1872" s="84"/>
      <c r="QNU1872" s="84"/>
      <c r="QNV1872" s="84"/>
      <c r="QNW1872" s="84"/>
      <c r="QNX1872" s="84"/>
      <c r="QNY1872" s="84"/>
      <c r="QNZ1872" s="84"/>
      <c r="QOA1872" s="84"/>
      <c r="QOB1872" s="84"/>
      <c r="QOC1872" s="84"/>
      <c r="QOD1872" s="84"/>
      <c r="QOE1872" s="84"/>
      <c r="QOF1872" s="84"/>
      <c r="QOG1872" s="84"/>
      <c r="QOH1872" s="84"/>
      <c r="QOI1872" s="84"/>
      <c r="QOJ1872" s="84"/>
      <c r="QOK1872" s="84"/>
      <c r="QOL1872" s="84"/>
      <c r="QOM1872" s="84"/>
      <c r="QON1872" s="84"/>
      <c r="QOO1872" s="84"/>
      <c r="QOP1872" s="84"/>
      <c r="QOQ1872" s="84"/>
      <c r="QOR1872" s="84"/>
      <c r="QOS1872" s="84"/>
      <c r="QOT1872" s="84"/>
      <c r="QOU1872" s="84"/>
      <c r="QOV1872" s="84"/>
      <c r="QOW1872" s="84"/>
      <c r="QOX1872" s="84"/>
      <c r="QOY1872" s="84"/>
      <c r="QOZ1872" s="84"/>
      <c r="QPA1872" s="84"/>
      <c r="QPB1872" s="84"/>
      <c r="QPC1872" s="84"/>
      <c r="QPD1872" s="84"/>
      <c r="QPE1872" s="84"/>
      <c r="QPF1872" s="84"/>
      <c r="QPG1872" s="84"/>
      <c r="QPH1872" s="84"/>
      <c r="QPI1872" s="84"/>
      <c r="QPJ1872" s="84"/>
      <c r="QPK1872" s="84"/>
      <c r="QPL1872" s="84"/>
      <c r="QPM1872" s="84"/>
      <c r="QPN1872" s="84"/>
      <c r="QPO1872" s="84"/>
      <c r="QPP1872" s="84"/>
      <c r="QPQ1872" s="84"/>
      <c r="QPR1872" s="84"/>
      <c r="QPS1872" s="84"/>
      <c r="QPT1872" s="84"/>
      <c r="QPU1872" s="84"/>
      <c r="QPV1872" s="84"/>
      <c r="QPW1872" s="84"/>
      <c r="QPX1872" s="84"/>
      <c r="QPY1872" s="84"/>
      <c r="QPZ1872" s="84"/>
      <c r="QQA1872" s="84"/>
      <c r="QQB1872" s="84"/>
      <c r="QQC1872" s="84"/>
      <c r="QQD1872" s="84"/>
      <c r="QQE1872" s="84"/>
      <c r="QQF1872" s="84"/>
      <c r="QQG1872" s="84"/>
      <c r="QQH1872" s="84"/>
      <c r="QQI1872" s="84"/>
      <c r="QQJ1872" s="84"/>
      <c r="QQK1872" s="84"/>
      <c r="QQL1872" s="84"/>
      <c r="QQM1872" s="84"/>
      <c r="QQN1872" s="84"/>
      <c r="QQO1872" s="84"/>
      <c r="QQP1872" s="84"/>
      <c r="QQQ1872" s="84"/>
      <c r="QQR1872" s="84"/>
      <c r="QQS1872" s="84"/>
      <c r="QQT1872" s="84"/>
      <c r="QQU1872" s="84"/>
      <c r="QQV1872" s="84"/>
      <c r="QQW1872" s="84"/>
      <c r="QQX1872" s="84"/>
      <c r="QQY1872" s="84"/>
      <c r="QQZ1872" s="84"/>
      <c r="QRA1872" s="84"/>
      <c r="QRB1872" s="84"/>
      <c r="QRC1872" s="84"/>
      <c r="QRD1872" s="84"/>
      <c r="QRE1872" s="84"/>
      <c r="QRF1872" s="84"/>
      <c r="QRG1872" s="84"/>
      <c r="QRH1872" s="84"/>
      <c r="QRI1872" s="84"/>
      <c r="QRJ1872" s="84"/>
      <c r="QRK1872" s="84"/>
      <c r="QRL1872" s="84"/>
      <c r="QRM1872" s="84"/>
      <c r="QRN1872" s="84"/>
      <c r="QRO1872" s="84"/>
      <c r="QRP1872" s="84"/>
      <c r="QRQ1872" s="84"/>
      <c r="QRR1872" s="84"/>
      <c r="QRS1872" s="84"/>
      <c r="QRT1872" s="84"/>
      <c r="QRU1872" s="84"/>
      <c r="QRV1872" s="84"/>
      <c r="QRW1872" s="84"/>
      <c r="QRX1872" s="84"/>
      <c r="QRY1872" s="84"/>
      <c r="QRZ1872" s="84"/>
      <c r="QSA1872" s="84"/>
      <c r="QSB1872" s="84"/>
      <c r="QSC1872" s="84"/>
      <c r="QSD1872" s="84"/>
      <c r="QSE1872" s="84"/>
      <c r="QSF1872" s="84"/>
      <c r="QSG1872" s="84"/>
      <c r="QSH1872" s="84"/>
      <c r="QSI1872" s="84"/>
      <c r="QSJ1872" s="84"/>
      <c r="QSK1872" s="84"/>
      <c r="QSL1872" s="84"/>
      <c r="QSM1872" s="84"/>
      <c r="QSN1872" s="84"/>
      <c r="QSO1872" s="84"/>
      <c r="QSP1872" s="84"/>
      <c r="QSQ1872" s="84"/>
      <c r="QSR1872" s="84"/>
      <c r="QSS1872" s="84"/>
      <c r="QST1872" s="84"/>
      <c r="QSU1872" s="84"/>
      <c r="QSV1872" s="84"/>
      <c r="QSW1872" s="84"/>
      <c r="QSX1872" s="84"/>
      <c r="QSY1872" s="84"/>
      <c r="QSZ1872" s="84"/>
      <c r="QTA1872" s="84"/>
      <c r="QTB1872" s="84"/>
      <c r="QTC1872" s="84"/>
      <c r="QTD1872" s="84"/>
      <c r="QTE1872" s="84"/>
      <c r="QTF1872" s="84"/>
      <c r="QTG1872" s="84"/>
      <c r="QTH1872" s="84"/>
      <c r="QTI1872" s="84"/>
      <c r="QTJ1872" s="84"/>
      <c r="QTK1872" s="84"/>
      <c r="QTL1872" s="84"/>
      <c r="QTM1872" s="84"/>
      <c r="QTN1872" s="84"/>
      <c r="QTO1872" s="84"/>
      <c r="QTP1872" s="84"/>
      <c r="QTQ1872" s="84"/>
      <c r="QTR1872" s="84"/>
      <c r="QTS1872" s="84"/>
      <c r="QTT1872" s="84"/>
      <c r="QTU1872" s="84"/>
      <c r="QTV1872" s="84"/>
      <c r="QTW1872" s="84"/>
      <c r="QTX1872" s="84"/>
      <c r="QTY1872" s="84"/>
      <c r="QTZ1872" s="84"/>
      <c r="QUA1872" s="84"/>
      <c r="QUB1872" s="84"/>
      <c r="QUC1872" s="84"/>
      <c r="QUD1872" s="84"/>
      <c r="QUE1872" s="84"/>
      <c r="QUF1872" s="84"/>
      <c r="QUG1872" s="84"/>
      <c r="QUH1872" s="84"/>
      <c r="QUI1872" s="84"/>
      <c r="QUJ1872" s="84"/>
      <c r="QUK1872" s="84"/>
      <c r="QUL1872" s="84"/>
      <c r="QUM1872" s="84"/>
      <c r="QUN1872" s="84"/>
      <c r="QUO1872" s="84"/>
      <c r="QUP1872" s="84"/>
      <c r="QUQ1872" s="84"/>
      <c r="QUR1872" s="84"/>
      <c r="QUS1872" s="84"/>
      <c r="QUT1872" s="84"/>
      <c r="QUU1872" s="84"/>
      <c r="QUV1872" s="84"/>
      <c r="QUW1872" s="84"/>
      <c r="QUX1872" s="84"/>
      <c r="QUY1872" s="84"/>
      <c r="QUZ1872" s="84"/>
      <c r="QVA1872" s="84"/>
      <c r="QVB1872" s="84"/>
      <c r="QVC1872" s="84"/>
      <c r="QVD1872" s="84"/>
      <c r="QVE1872" s="84"/>
      <c r="QVF1872" s="84"/>
      <c r="QVG1872" s="84"/>
      <c r="QVH1872" s="84"/>
      <c r="QVI1872" s="84"/>
      <c r="QVJ1872" s="84"/>
      <c r="QVK1872" s="84"/>
      <c r="QVL1872" s="84"/>
      <c r="QVM1872" s="84"/>
      <c r="QVN1872" s="84"/>
      <c r="QVO1872" s="84"/>
      <c r="QVP1872" s="84"/>
      <c r="QVQ1872" s="84"/>
      <c r="QVR1872" s="84"/>
      <c r="QVS1872" s="84"/>
      <c r="QVT1872" s="84"/>
      <c r="QVU1872" s="84"/>
      <c r="QVV1872" s="84"/>
      <c r="QVW1872" s="84"/>
      <c r="QVX1872" s="84"/>
      <c r="QVY1872" s="84"/>
      <c r="QVZ1872" s="84"/>
      <c r="QWA1872" s="84"/>
      <c r="QWB1872" s="84"/>
      <c r="QWC1872" s="84"/>
      <c r="QWD1872" s="84"/>
      <c r="QWE1872" s="84"/>
      <c r="QWF1872" s="84"/>
      <c r="QWG1872" s="84"/>
      <c r="QWH1872" s="84"/>
      <c r="QWI1872" s="84"/>
      <c r="QWJ1872" s="84"/>
      <c r="QWK1872" s="84"/>
      <c r="QWL1872" s="84"/>
      <c r="QWM1872" s="84"/>
      <c r="QWN1872" s="84"/>
      <c r="QWO1872" s="84"/>
      <c r="QWP1872" s="84"/>
      <c r="QWQ1872" s="84"/>
      <c r="QWR1872" s="84"/>
      <c r="QWS1872" s="84"/>
      <c r="QWT1872" s="84"/>
      <c r="QWU1872" s="84"/>
      <c r="QWV1872" s="84"/>
      <c r="QWW1872" s="84"/>
      <c r="QWX1872" s="84"/>
      <c r="QWY1872" s="84"/>
      <c r="QWZ1872" s="84"/>
      <c r="QXA1872" s="84"/>
      <c r="QXB1872" s="84"/>
      <c r="QXC1872" s="84"/>
      <c r="QXD1872" s="84"/>
      <c r="QXE1872" s="84"/>
      <c r="QXF1872" s="84"/>
      <c r="QXG1872" s="84"/>
      <c r="QXH1872" s="84"/>
      <c r="QXI1872" s="84"/>
      <c r="QXJ1872" s="84"/>
      <c r="QXK1872" s="84"/>
      <c r="QXL1872" s="84"/>
      <c r="QXM1872" s="84"/>
      <c r="QXN1872" s="84"/>
      <c r="QXO1872" s="84"/>
      <c r="QXP1872" s="84"/>
      <c r="QXQ1872" s="84"/>
      <c r="QXR1872" s="84"/>
      <c r="QXS1872" s="84"/>
      <c r="QXT1872" s="84"/>
      <c r="QXU1872" s="84"/>
      <c r="QXV1872" s="84"/>
      <c r="QXW1872" s="84"/>
      <c r="QXX1872" s="84"/>
      <c r="QXY1872" s="84"/>
      <c r="QXZ1872" s="84"/>
      <c r="QYA1872" s="84"/>
      <c r="QYB1872" s="84"/>
      <c r="QYC1872" s="84"/>
      <c r="QYD1872" s="84"/>
      <c r="QYE1872" s="84"/>
      <c r="QYF1872" s="84"/>
      <c r="QYG1872" s="84"/>
      <c r="QYH1872" s="84"/>
      <c r="QYI1872" s="84"/>
      <c r="QYJ1872" s="84"/>
      <c r="QYK1872" s="84"/>
      <c r="QYL1872" s="84"/>
      <c r="QYM1872" s="84"/>
      <c r="QYN1872" s="84"/>
      <c r="QYO1872" s="84"/>
      <c r="QYP1872" s="84"/>
      <c r="QYQ1872" s="84"/>
      <c r="QYR1872" s="84"/>
      <c r="QYS1872" s="84"/>
      <c r="QYT1872" s="84"/>
      <c r="QYU1872" s="84"/>
      <c r="QYV1872" s="84"/>
      <c r="QYW1872" s="84"/>
      <c r="QYX1872" s="84"/>
      <c r="QYY1872" s="84"/>
      <c r="QYZ1872" s="84"/>
      <c r="QZA1872" s="84"/>
      <c r="QZB1872" s="84"/>
      <c r="QZC1872" s="84"/>
      <c r="QZD1872" s="84"/>
      <c r="QZE1872" s="84"/>
      <c r="QZF1872" s="84"/>
      <c r="QZG1872" s="84"/>
      <c r="QZH1872" s="84"/>
      <c r="QZI1872" s="84"/>
      <c r="QZJ1872" s="84"/>
      <c r="QZK1872" s="84"/>
      <c r="QZL1872" s="84"/>
      <c r="QZM1872" s="84"/>
      <c r="QZN1872" s="84"/>
      <c r="QZO1872" s="84"/>
      <c r="QZP1872" s="84"/>
      <c r="QZQ1872" s="84"/>
      <c r="QZR1872" s="84"/>
      <c r="QZS1872" s="84"/>
      <c r="QZT1872" s="84"/>
      <c r="QZU1872" s="84"/>
      <c r="QZV1872" s="84"/>
      <c r="QZW1872" s="84"/>
      <c r="QZX1872" s="84"/>
      <c r="QZY1872" s="84"/>
      <c r="QZZ1872" s="84"/>
      <c r="RAA1872" s="84"/>
      <c r="RAB1872" s="84"/>
      <c r="RAC1872" s="84"/>
      <c r="RAD1872" s="84"/>
      <c r="RAE1872" s="84"/>
      <c r="RAF1872" s="84"/>
      <c r="RAG1872" s="84"/>
      <c r="RAH1872" s="84"/>
      <c r="RAI1872" s="84"/>
      <c r="RAJ1872" s="84"/>
      <c r="RAK1872" s="84"/>
      <c r="RAL1872" s="84"/>
      <c r="RAM1872" s="84"/>
      <c r="RAN1872" s="84"/>
      <c r="RAO1872" s="84"/>
      <c r="RAP1872" s="84"/>
      <c r="RAQ1872" s="84"/>
      <c r="RAR1872" s="84"/>
      <c r="RAS1872" s="84"/>
      <c r="RAT1872" s="84"/>
      <c r="RAU1872" s="84"/>
      <c r="RAV1872" s="84"/>
      <c r="RAW1872" s="84"/>
      <c r="RAX1872" s="84"/>
      <c r="RAY1872" s="84"/>
      <c r="RAZ1872" s="84"/>
      <c r="RBA1872" s="84"/>
      <c r="RBB1872" s="84"/>
      <c r="RBC1872" s="84"/>
      <c r="RBD1872" s="84"/>
      <c r="RBE1872" s="84"/>
      <c r="RBF1872" s="84"/>
      <c r="RBG1872" s="84"/>
      <c r="RBH1872" s="84"/>
      <c r="RBI1872" s="84"/>
      <c r="RBJ1872" s="84"/>
      <c r="RBK1872" s="84"/>
      <c r="RBL1872" s="84"/>
      <c r="RBM1872" s="84"/>
      <c r="RBN1872" s="84"/>
      <c r="RBO1872" s="84"/>
      <c r="RBP1872" s="84"/>
      <c r="RBQ1872" s="84"/>
      <c r="RBR1872" s="84"/>
      <c r="RBS1872" s="84"/>
      <c r="RBT1872" s="84"/>
      <c r="RBU1872" s="84"/>
      <c r="RBV1872" s="84"/>
      <c r="RBW1872" s="84"/>
      <c r="RBX1872" s="84"/>
      <c r="RBY1872" s="84"/>
      <c r="RBZ1872" s="84"/>
      <c r="RCA1872" s="84"/>
      <c r="RCB1872" s="84"/>
      <c r="RCC1872" s="84"/>
      <c r="RCD1872" s="84"/>
      <c r="RCE1872" s="84"/>
      <c r="RCF1872" s="84"/>
      <c r="RCG1872" s="84"/>
      <c r="RCH1872" s="84"/>
      <c r="RCI1872" s="84"/>
      <c r="RCJ1872" s="84"/>
      <c r="RCK1872" s="84"/>
      <c r="RCL1872" s="84"/>
      <c r="RCM1872" s="84"/>
      <c r="RCN1872" s="84"/>
      <c r="RCO1872" s="84"/>
      <c r="RCP1872" s="84"/>
      <c r="RCQ1872" s="84"/>
      <c r="RCR1872" s="84"/>
      <c r="RCS1872" s="84"/>
      <c r="RCT1872" s="84"/>
      <c r="RCU1872" s="84"/>
      <c r="RCV1872" s="84"/>
      <c r="RCW1872" s="84"/>
      <c r="RCX1872" s="84"/>
      <c r="RCY1872" s="84"/>
      <c r="RCZ1872" s="84"/>
      <c r="RDA1872" s="84"/>
      <c r="RDB1872" s="84"/>
      <c r="RDC1872" s="84"/>
      <c r="RDD1872" s="84"/>
      <c r="RDE1872" s="84"/>
      <c r="RDF1872" s="84"/>
      <c r="RDG1872" s="84"/>
      <c r="RDH1872" s="84"/>
      <c r="RDI1872" s="84"/>
      <c r="RDJ1872" s="84"/>
      <c r="RDK1872" s="84"/>
      <c r="RDL1872" s="84"/>
      <c r="RDM1872" s="84"/>
      <c r="RDN1872" s="84"/>
      <c r="RDO1872" s="84"/>
      <c r="RDP1872" s="84"/>
      <c r="RDQ1872" s="84"/>
      <c r="RDR1872" s="84"/>
      <c r="RDS1872" s="84"/>
      <c r="RDT1872" s="84"/>
      <c r="RDU1872" s="84"/>
      <c r="RDV1872" s="84"/>
      <c r="RDW1872" s="84"/>
      <c r="RDX1872" s="84"/>
      <c r="RDY1872" s="84"/>
      <c r="RDZ1872" s="84"/>
      <c r="REA1872" s="84"/>
      <c r="REB1872" s="84"/>
      <c r="REC1872" s="84"/>
      <c r="RED1872" s="84"/>
      <c r="REE1872" s="84"/>
      <c r="REF1872" s="84"/>
      <c r="REG1872" s="84"/>
      <c r="REH1872" s="84"/>
      <c r="REI1872" s="84"/>
      <c r="REJ1872" s="84"/>
      <c r="REK1872" s="84"/>
      <c r="REL1872" s="84"/>
      <c r="REM1872" s="84"/>
      <c r="REN1872" s="84"/>
      <c r="REO1872" s="84"/>
      <c r="REP1872" s="84"/>
      <c r="REQ1872" s="84"/>
      <c r="RER1872" s="84"/>
      <c r="RES1872" s="84"/>
      <c r="RET1872" s="84"/>
      <c r="REU1872" s="84"/>
      <c r="REV1872" s="84"/>
      <c r="REW1872" s="84"/>
      <c r="REX1872" s="84"/>
      <c r="REY1872" s="84"/>
      <c r="REZ1872" s="84"/>
      <c r="RFA1872" s="84"/>
      <c r="RFB1872" s="84"/>
      <c r="RFC1872" s="84"/>
      <c r="RFD1872" s="84"/>
      <c r="RFE1872" s="84"/>
      <c r="RFF1872" s="84"/>
      <c r="RFG1872" s="84"/>
      <c r="RFH1872" s="84"/>
      <c r="RFI1872" s="84"/>
      <c r="RFJ1872" s="84"/>
      <c r="RFK1872" s="84"/>
      <c r="RFL1872" s="84"/>
      <c r="RFM1872" s="84"/>
      <c r="RFN1872" s="84"/>
      <c r="RFO1872" s="84"/>
      <c r="RFP1872" s="84"/>
      <c r="RFQ1872" s="84"/>
      <c r="RFR1872" s="84"/>
      <c r="RFS1872" s="84"/>
      <c r="RFT1872" s="84"/>
      <c r="RFU1872" s="84"/>
      <c r="RFV1872" s="84"/>
      <c r="RFW1872" s="84"/>
      <c r="RFX1872" s="84"/>
      <c r="RFY1872" s="84"/>
      <c r="RFZ1872" s="84"/>
      <c r="RGA1872" s="84"/>
      <c r="RGB1872" s="84"/>
      <c r="RGC1872" s="84"/>
      <c r="RGD1872" s="84"/>
      <c r="RGE1872" s="84"/>
      <c r="RGF1872" s="84"/>
      <c r="RGG1872" s="84"/>
      <c r="RGH1872" s="84"/>
      <c r="RGI1872" s="84"/>
      <c r="RGJ1872" s="84"/>
      <c r="RGK1872" s="84"/>
      <c r="RGL1872" s="84"/>
      <c r="RGM1872" s="84"/>
      <c r="RGN1872" s="84"/>
      <c r="RGO1872" s="84"/>
      <c r="RGP1872" s="84"/>
      <c r="RGQ1872" s="84"/>
      <c r="RGR1872" s="84"/>
      <c r="RGS1872" s="84"/>
      <c r="RGT1872" s="84"/>
      <c r="RGU1872" s="84"/>
      <c r="RGV1872" s="84"/>
      <c r="RGW1872" s="84"/>
      <c r="RGX1872" s="84"/>
      <c r="RGY1872" s="84"/>
      <c r="RGZ1872" s="84"/>
      <c r="RHA1872" s="84"/>
      <c r="RHB1872" s="84"/>
      <c r="RHC1872" s="84"/>
      <c r="RHD1872" s="84"/>
      <c r="RHE1872" s="84"/>
      <c r="RHF1872" s="84"/>
      <c r="RHG1872" s="84"/>
      <c r="RHH1872" s="84"/>
      <c r="RHI1872" s="84"/>
      <c r="RHJ1872" s="84"/>
      <c r="RHK1872" s="84"/>
      <c r="RHL1872" s="84"/>
      <c r="RHM1872" s="84"/>
      <c r="RHN1872" s="84"/>
      <c r="RHO1872" s="84"/>
      <c r="RHP1872" s="84"/>
      <c r="RHQ1872" s="84"/>
      <c r="RHR1872" s="84"/>
      <c r="RHS1872" s="84"/>
      <c r="RHT1872" s="84"/>
      <c r="RHU1872" s="84"/>
      <c r="RHV1872" s="84"/>
      <c r="RHW1872" s="84"/>
      <c r="RHX1872" s="84"/>
      <c r="RHY1872" s="84"/>
      <c r="RHZ1872" s="84"/>
      <c r="RIA1872" s="84"/>
      <c r="RIB1872" s="84"/>
      <c r="RIC1872" s="84"/>
      <c r="RID1872" s="84"/>
      <c r="RIE1872" s="84"/>
      <c r="RIF1872" s="84"/>
      <c r="RIG1872" s="84"/>
      <c r="RIH1872" s="84"/>
      <c r="RII1872" s="84"/>
      <c r="RIJ1872" s="84"/>
      <c r="RIK1872" s="84"/>
      <c r="RIL1872" s="84"/>
      <c r="RIM1872" s="84"/>
      <c r="RIN1872" s="84"/>
      <c r="RIO1872" s="84"/>
      <c r="RIP1872" s="84"/>
      <c r="RIQ1872" s="84"/>
      <c r="RIR1872" s="84"/>
      <c r="RIS1872" s="84"/>
      <c r="RIT1872" s="84"/>
      <c r="RIU1872" s="84"/>
      <c r="RIV1872" s="84"/>
      <c r="RIW1872" s="84"/>
      <c r="RIX1872" s="84"/>
      <c r="RIY1872" s="84"/>
      <c r="RIZ1872" s="84"/>
      <c r="RJA1872" s="84"/>
      <c r="RJB1872" s="84"/>
      <c r="RJC1872" s="84"/>
      <c r="RJD1872" s="84"/>
      <c r="RJE1872" s="84"/>
      <c r="RJF1872" s="84"/>
      <c r="RJG1872" s="84"/>
      <c r="RJH1872" s="84"/>
      <c r="RJI1872" s="84"/>
      <c r="RJJ1872" s="84"/>
      <c r="RJK1872" s="84"/>
      <c r="RJL1872" s="84"/>
      <c r="RJM1872" s="84"/>
      <c r="RJN1872" s="84"/>
      <c r="RJO1872" s="84"/>
      <c r="RJP1872" s="84"/>
      <c r="RJQ1872" s="84"/>
      <c r="RJR1872" s="84"/>
      <c r="RJS1872" s="84"/>
      <c r="RJT1872" s="84"/>
      <c r="RJU1872" s="84"/>
      <c r="RJV1872" s="84"/>
      <c r="RJW1872" s="84"/>
      <c r="RJX1872" s="84"/>
      <c r="RJY1872" s="84"/>
      <c r="RJZ1872" s="84"/>
      <c r="RKA1872" s="84"/>
      <c r="RKB1872" s="84"/>
      <c r="RKC1872" s="84"/>
      <c r="RKD1872" s="84"/>
      <c r="RKE1872" s="84"/>
      <c r="RKF1872" s="84"/>
      <c r="RKG1872" s="84"/>
      <c r="RKH1872" s="84"/>
      <c r="RKI1872" s="84"/>
      <c r="RKJ1872" s="84"/>
      <c r="RKK1872" s="84"/>
      <c r="RKL1872" s="84"/>
      <c r="RKM1872" s="84"/>
      <c r="RKN1872" s="84"/>
      <c r="RKO1872" s="84"/>
      <c r="RKP1872" s="84"/>
      <c r="RKQ1872" s="84"/>
      <c r="RKR1872" s="84"/>
      <c r="RKS1872" s="84"/>
      <c r="RKT1872" s="84"/>
      <c r="RKU1872" s="84"/>
      <c r="RKV1872" s="84"/>
      <c r="RKW1872" s="84"/>
      <c r="RKX1872" s="84"/>
      <c r="RKY1872" s="84"/>
      <c r="RKZ1872" s="84"/>
      <c r="RLA1872" s="84"/>
      <c r="RLB1872" s="84"/>
      <c r="RLC1872" s="84"/>
      <c r="RLD1872" s="84"/>
      <c r="RLE1872" s="84"/>
      <c r="RLF1872" s="84"/>
      <c r="RLG1872" s="84"/>
      <c r="RLH1872" s="84"/>
      <c r="RLI1872" s="84"/>
      <c r="RLJ1872" s="84"/>
      <c r="RLK1872" s="84"/>
      <c r="RLL1872" s="84"/>
      <c r="RLM1872" s="84"/>
      <c r="RLN1872" s="84"/>
      <c r="RLO1872" s="84"/>
      <c r="RLP1872" s="84"/>
      <c r="RLQ1872" s="84"/>
      <c r="RLR1872" s="84"/>
      <c r="RLS1872" s="84"/>
      <c r="RLT1872" s="84"/>
      <c r="RLU1872" s="84"/>
      <c r="RLV1872" s="84"/>
      <c r="RLW1872" s="84"/>
      <c r="RLX1872" s="84"/>
      <c r="RLY1872" s="84"/>
      <c r="RLZ1872" s="84"/>
      <c r="RMA1872" s="84"/>
      <c r="RMB1872" s="84"/>
      <c r="RMC1872" s="84"/>
      <c r="RMD1872" s="84"/>
      <c r="RME1872" s="84"/>
      <c r="RMF1872" s="84"/>
      <c r="RMG1872" s="84"/>
      <c r="RMH1872" s="84"/>
      <c r="RMI1872" s="84"/>
      <c r="RMJ1872" s="84"/>
      <c r="RMK1872" s="84"/>
      <c r="RML1872" s="84"/>
      <c r="RMM1872" s="84"/>
      <c r="RMN1872" s="84"/>
      <c r="RMO1872" s="84"/>
      <c r="RMP1872" s="84"/>
      <c r="RMQ1872" s="84"/>
      <c r="RMR1872" s="84"/>
      <c r="RMS1872" s="84"/>
      <c r="RMT1872" s="84"/>
      <c r="RMU1872" s="84"/>
      <c r="RMV1872" s="84"/>
      <c r="RMW1872" s="84"/>
      <c r="RMX1872" s="84"/>
      <c r="RMY1872" s="84"/>
      <c r="RMZ1872" s="84"/>
      <c r="RNA1872" s="84"/>
      <c r="RNB1872" s="84"/>
      <c r="RNC1872" s="84"/>
      <c r="RND1872" s="84"/>
      <c r="RNE1872" s="84"/>
      <c r="RNF1872" s="84"/>
      <c r="RNG1872" s="84"/>
      <c r="RNH1872" s="84"/>
      <c r="RNI1872" s="84"/>
      <c r="RNJ1872" s="84"/>
      <c r="RNK1872" s="84"/>
      <c r="RNL1872" s="84"/>
      <c r="RNM1872" s="84"/>
      <c r="RNN1872" s="84"/>
      <c r="RNO1872" s="84"/>
      <c r="RNP1872" s="84"/>
      <c r="RNQ1872" s="84"/>
      <c r="RNR1872" s="84"/>
      <c r="RNS1872" s="84"/>
      <c r="RNT1872" s="84"/>
      <c r="RNU1872" s="84"/>
      <c r="RNV1872" s="84"/>
      <c r="RNW1872" s="84"/>
      <c r="RNX1872" s="84"/>
      <c r="RNY1872" s="84"/>
      <c r="RNZ1872" s="84"/>
      <c r="ROA1872" s="84"/>
      <c r="ROB1872" s="84"/>
      <c r="ROC1872" s="84"/>
      <c r="ROD1872" s="84"/>
      <c r="ROE1872" s="84"/>
      <c r="ROF1872" s="84"/>
      <c r="ROG1872" s="84"/>
      <c r="ROH1872" s="84"/>
      <c r="ROI1872" s="84"/>
      <c r="ROJ1872" s="84"/>
      <c r="ROK1872" s="84"/>
      <c r="ROL1872" s="84"/>
      <c r="ROM1872" s="84"/>
      <c r="RON1872" s="84"/>
      <c r="ROO1872" s="84"/>
      <c r="ROP1872" s="84"/>
      <c r="ROQ1872" s="84"/>
      <c r="ROR1872" s="84"/>
      <c r="ROS1872" s="84"/>
      <c r="ROT1872" s="84"/>
      <c r="ROU1872" s="84"/>
      <c r="ROV1872" s="84"/>
      <c r="ROW1872" s="84"/>
      <c r="ROX1872" s="84"/>
      <c r="ROY1872" s="84"/>
      <c r="ROZ1872" s="84"/>
      <c r="RPA1872" s="84"/>
      <c r="RPB1872" s="84"/>
      <c r="RPC1872" s="84"/>
      <c r="RPD1872" s="84"/>
      <c r="RPE1872" s="84"/>
      <c r="RPF1872" s="84"/>
      <c r="RPG1872" s="84"/>
      <c r="RPH1872" s="84"/>
      <c r="RPI1872" s="84"/>
      <c r="RPJ1872" s="84"/>
      <c r="RPK1872" s="84"/>
      <c r="RPL1872" s="84"/>
      <c r="RPM1872" s="84"/>
      <c r="RPN1872" s="84"/>
      <c r="RPO1872" s="84"/>
      <c r="RPP1872" s="84"/>
      <c r="RPQ1872" s="84"/>
      <c r="RPR1872" s="84"/>
      <c r="RPS1872" s="84"/>
      <c r="RPT1872" s="84"/>
      <c r="RPU1872" s="84"/>
      <c r="RPV1872" s="84"/>
      <c r="RPW1872" s="84"/>
      <c r="RPX1872" s="84"/>
      <c r="RPY1872" s="84"/>
      <c r="RPZ1872" s="84"/>
      <c r="RQA1872" s="84"/>
      <c r="RQB1872" s="84"/>
      <c r="RQC1872" s="84"/>
      <c r="RQD1872" s="84"/>
      <c r="RQE1872" s="84"/>
      <c r="RQF1872" s="84"/>
      <c r="RQG1872" s="84"/>
      <c r="RQH1872" s="84"/>
      <c r="RQI1872" s="84"/>
      <c r="RQJ1872" s="84"/>
      <c r="RQK1872" s="84"/>
      <c r="RQL1872" s="84"/>
      <c r="RQM1872" s="84"/>
      <c r="RQN1872" s="84"/>
      <c r="RQO1872" s="84"/>
      <c r="RQP1872" s="84"/>
      <c r="RQQ1872" s="84"/>
      <c r="RQR1872" s="84"/>
      <c r="RQS1872" s="84"/>
      <c r="RQT1872" s="84"/>
      <c r="RQU1872" s="84"/>
      <c r="RQV1872" s="84"/>
      <c r="RQW1872" s="84"/>
      <c r="RQX1872" s="84"/>
      <c r="RQY1872" s="84"/>
      <c r="RQZ1872" s="84"/>
      <c r="RRA1872" s="84"/>
      <c r="RRB1872" s="84"/>
      <c r="RRC1872" s="84"/>
      <c r="RRD1872" s="84"/>
      <c r="RRE1872" s="84"/>
      <c r="RRF1872" s="84"/>
      <c r="RRG1872" s="84"/>
      <c r="RRH1872" s="84"/>
      <c r="RRI1872" s="84"/>
      <c r="RRJ1872" s="84"/>
      <c r="RRK1872" s="84"/>
      <c r="RRL1872" s="84"/>
      <c r="RRM1872" s="84"/>
      <c r="RRN1872" s="84"/>
      <c r="RRO1872" s="84"/>
      <c r="RRP1872" s="84"/>
      <c r="RRQ1872" s="84"/>
      <c r="RRR1872" s="84"/>
      <c r="RRS1872" s="84"/>
      <c r="RRT1872" s="84"/>
      <c r="RRU1872" s="84"/>
      <c r="RRV1872" s="84"/>
      <c r="RRW1872" s="84"/>
      <c r="RRX1872" s="84"/>
      <c r="RRY1872" s="84"/>
      <c r="RRZ1872" s="84"/>
      <c r="RSA1872" s="84"/>
      <c r="RSB1872" s="84"/>
      <c r="RSC1872" s="84"/>
      <c r="RSD1872" s="84"/>
      <c r="RSE1872" s="84"/>
      <c r="RSF1872" s="84"/>
      <c r="RSG1872" s="84"/>
      <c r="RSH1872" s="84"/>
      <c r="RSI1872" s="84"/>
      <c r="RSJ1872" s="84"/>
      <c r="RSK1872" s="84"/>
      <c r="RSL1872" s="84"/>
      <c r="RSM1872" s="84"/>
      <c r="RSN1872" s="84"/>
      <c r="RSO1872" s="84"/>
      <c r="RSP1872" s="84"/>
      <c r="RSQ1872" s="84"/>
      <c r="RSR1872" s="84"/>
      <c r="RSS1872" s="84"/>
      <c r="RST1872" s="84"/>
      <c r="RSU1872" s="84"/>
      <c r="RSV1872" s="84"/>
      <c r="RSW1872" s="84"/>
      <c r="RSX1872" s="84"/>
      <c r="RSY1872" s="84"/>
      <c r="RSZ1872" s="84"/>
      <c r="RTA1872" s="84"/>
      <c r="RTB1872" s="84"/>
      <c r="RTC1872" s="84"/>
      <c r="RTD1872" s="84"/>
      <c r="RTE1872" s="84"/>
      <c r="RTF1872" s="84"/>
      <c r="RTG1872" s="84"/>
      <c r="RTH1872" s="84"/>
      <c r="RTI1872" s="84"/>
      <c r="RTJ1872" s="84"/>
      <c r="RTK1872" s="84"/>
      <c r="RTL1872" s="84"/>
      <c r="RTM1872" s="84"/>
      <c r="RTN1872" s="84"/>
      <c r="RTO1872" s="84"/>
      <c r="RTP1872" s="84"/>
      <c r="RTQ1872" s="84"/>
      <c r="RTR1872" s="84"/>
      <c r="RTS1872" s="84"/>
      <c r="RTT1872" s="84"/>
      <c r="RTU1872" s="84"/>
      <c r="RTV1872" s="84"/>
      <c r="RTW1872" s="84"/>
      <c r="RTX1872" s="84"/>
      <c r="RTY1872" s="84"/>
      <c r="RTZ1872" s="84"/>
      <c r="RUA1872" s="84"/>
      <c r="RUB1872" s="84"/>
      <c r="RUC1872" s="84"/>
      <c r="RUD1872" s="84"/>
      <c r="RUE1872" s="84"/>
      <c r="RUF1872" s="84"/>
      <c r="RUG1872" s="84"/>
      <c r="RUH1872" s="84"/>
      <c r="RUI1872" s="84"/>
      <c r="RUJ1872" s="84"/>
      <c r="RUK1872" s="84"/>
      <c r="RUL1872" s="84"/>
      <c r="RUM1872" s="84"/>
      <c r="RUN1872" s="84"/>
      <c r="RUO1872" s="84"/>
      <c r="RUP1872" s="84"/>
      <c r="RUQ1872" s="84"/>
      <c r="RUR1872" s="84"/>
      <c r="RUS1872" s="84"/>
      <c r="RUT1872" s="84"/>
      <c r="RUU1872" s="84"/>
      <c r="RUV1872" s="84"/>
      <c r="RUW1872" s="84"/>
      <c r="RUX1872" s="84"/>
      <c r="RUY1872" s="84"/>
      <c r="RUZ1872" s="84"/>
      <c r="RVA1872" s="84"/>
      <c r="RVB1872" s="84"/>
      <c r="RVC1872" s="84"/>
      <c r="RVD1872" s="84"/>
      <c r="RVE1872" s="84"/>
      <c r="RVF1872" s="84"/>
      <c r="RVG1872" s="84"/>
      <c r="RVH1872" s="84"/>
      <c r="RVI1872" s="84"/>
      <c r="RVJ1872" s="84"/>
      <c r="RVK1872" s="84"/>
      <c r="RVL1872" s="84"/>
      <c r="RVM1872" s="84"/>
      <c r="RVN1872" s="84"/>
      <c r="RVO1872" s="84"/>
      <c r="RVP1872" s="84"/>
      <c r="RVQ1872" s="84"/>
      <c r="RVR1872" s="84"/>
      <c r="RVS1872" s="84"/>
      <c r="RVT1872" s="84"/>
      <c r="RVU1872" s="84"/>
      <c r="RVV1872" s="84"/>
      <c r="RVW1872" s="84"/>
      <c r="RVX1872" s="84"/>
      <c r="RVY1872" s="84"/>
      <c r="RVZ1872" s="84"/>
      <c r="RWA1872" s="84"/>
      <c r="RWB1872" s="84"/>
      <c r="RWC1872" s="84"/>
      <c r="RWD1872" s="84"/>
      <c r="RWE1872" s="84"/>
      <c r="RWF1872" s="84"/>
      <c r="RWG1872" s="84"/>
      <c r="RWH1872" s="84"/>
      <c r="RWI1872" s="84"/>
      <c r="RWJ1872" s="84"/>
      <c r="RWK1872" s="84"/>
      <c r="RWL1872" s="84"/>
      <c r="RWM1872" s="84"/>
      <c r="RWN1872" s="84"/>
      <c r="RWO1872" s="84"/>
      <c r="RWP1872" s="84"/>
      <c r="RWQ1872" s="84"/>
      <c r="RWR1872" s="84"/>
      <c r="RWS1872" s="84"/>
      <c r="RWT1872" s="84"/>
      <c r="RWU1872" s="84"/>
      <c r="RWV1872" s="84"/>
      <c r="RWW1872" s="84"/>
      <c r="RWX1872" s="84"/>
      <c r="RWY1872" s="84"/>
      <c r="RWZ1872" s="84"/>
      <c r="RXA1872" s="84"/>
      <c r="RXB1872" s="84"/>
      <c r="RXC1872" s="84"/>
      <c r="RXD1872" s="84"/>
      <c r="RXE1872" s="84"/>
      <c r="RXF1872" s="84"/>
      <c r="RXG1872" s="84"/>
      <c r="RXH1872" s="84"/>
      <c r="RXI1872" s="84"/>
      <c r="RXJ1872" s="84"/>
      <c r="RXK1872" s="84"/>
      <c r="RXL1872" s="84"/>
      <c r="RXM1872" s="84"/>
      <c r="RXN1872" s="84"/>
      <c r="RXO1872" s="84"/>
      <c r="RXP1872" s="84"/>
      <c r="RXQ1872" s="84"/>
      <c r="RXR1872" s="84"/>
      <c r="RXS1872" s="84"/>
      <c r="RXT1872" s="84"/>
      <c r="RXU1872" s="84"/>
      <c r="RXV1872" s="84"/>
      <c r="RXW1872" s="84"/>
      <c r="RXX1872" s="84"/>
      <c r="RXY1872" s="84"/>
      <c r="RXZ1872" s="84"/>
      <c r="RYA1872" s="84"/>
      <c r="RYB1872" s="84"/>
      <c r="RYC1872" s="84"/>
      <c r="RYD1872" s="84"/>
      <c r="RYE1872" s="84"/>
      <c r="RYF1872" s="84"/>
      <c r="RYG1872" s="84"/>
      <c r="RYH1872" s="84"/>
      <c r="RYI1872" s="84"/>
      <c r="RYJ1872" s="84"/>
      <c r="RYK1872" s="84"/>
      <c r="RYL1872" s="84"/>
      <c r="RYM1872" s="84"/>
      <c r="RYN1872" s="84"/>
      <c r="RYO1872" s="84"/>
      <c r="RYP1872" s="84"/>
      <c r="RYQ1872" s="84"/>
      <c r="RYR1872" s="84"/>
      <c r="RYS1872" s="84"/>
      <c r="RYT1872" s="84"/>
      <c r="RYU1872" s="84"/>
      <c r="RYV1872" s="84"/>
      <c r="RYW1872" s="84"/>
      <c r="RYX1872" s="84"/>
      <c r="RYY1872" s="84"/>
      <c r="RYZ1872" s="84"/>
      <c r="RZA1872" s="84"/>
      <c r="RZB1872" s="84"/>
      <c r="RZC1872" s="84"/>
      <c r="RZD1872" s="84"/>
      <c r="RZE1872" s="84"/>
      <c r="RZF1872" s="84"/>
      <c r="RZG1872" s="84"/>
      <c r="RZH1872" s="84"/>
      <c r="RZI1872" s="84"/>
      <c r="RZJ1872" s="84"/>
      <c r="RZK1872" s="84"/>
      <c r="RZL1872" s="84"/>
      <c r="RZM1872" s="84"/>
      <c r="RZN1872" s="84"/>
      <c r="RZO1872" s="84"/>
      <c r="RZP1872" s="84"/>
      <c r="RZQ1872" s="84"/>
      <c r="RZR1872" s="84"/>
      <c r="RZS1872" s="84"/>
      <c r="RZT1872" s="84"/>
      <c r="RZU1872" s="84"/>
      <c r="RZV1872" s="84"/>
      <c r="RZW1872" s="84"/>
      <c r="RZX1872" s="84"/>
      <c r="RZY1872" s="84"/>
      <c r="RZZ1872" s="84"/>
      <c r="SAA1872" s="84"/>
      <c r="SAB1872" s="84"/>
      <c r="SAC1872" s="84"/>
      <c r="SAD1872" s="84"/>
      <c r="SAE1872" s="84"/>
      <c r="SAF1872" s="84"/>
      <c r="SAG1872" s="84"/>
      <c r="SAH1872" s="84"/>
      <c r="SAI1872" s="84"/>
      <c r="SAJ1872" s="84"/>
      <c r="SAK1872" s="84"/>
      <c r="SAL1872" s="84"/>
      <c r="SAM1872" s="84"/>
      <c r="SAN1872" s="84"/>
      <c r="SAO1872" s="84"/>
      <c r="SAP1872" s="84"/>
      <c r="SAQ1872" s="84"/>
      <c r="SAR1872" s="84"/>
      <c r="SAS1872" s="84"/>
      <c r="SAT1872" s="84"/>
      <c r="SAU1872" s="84"/>
      <c r="SAV1872" s="84"/>
      <c r="SAW1872" s="84"/>
      <c r="SAX1872" s="84"/>
      <c r="SAY1872" s="84"/>
      <c r="SAZ1872" s="84"/>
      <c r="SBA1872" s="84"/>
      <c r="SBB1872" s="84"/>
      <c r="SBC1872" s="84"/>
      <c r="SBD1872" s="84"/>
      <c r="SBE1872" s="84"/>
      <c r="SBF1872" s="84"/>
      <c r="SBG1872" s="84"/>
      <c r="SBH1872" s="84"/>
      <c r="SBI1872" s="84"/>
      <c r="SBJ1872" s="84"/>
      <c r="SBK1872" s="84"/>
      <c r="SBL1872" s="84"/>
      <c r="SBM1872" s="84"/>
      <c r="SBN1872" s="84"/>
      <c r="SBO1872" s="84"/>
      <c r="SBP1872" s="84"/>
      <c r="SBQ1872" s="84"/>
      <c r="SBR1872" s="84"/>
      <c r="SBS1872" s="84"/>
      <c r="SBT1872" s="84"/>
      <c r="SBU1872" s="84"/>
      <c r="SBV1872" s="84"/>
      <c r="SBW1872" s="84"/>
      <c r="SBX1872" s="84"/>
      <c r="SBY1872" s="84"/>
      <c r="SBZ1872" s="84"/>
      <c r="SCA1872" s="84"/>
      <c r="SCB1872" s="84"/>
      <c r="SCC1872" s="84"/>
      <c r="SCD1872" s="84"/>
      <c r="SCE1872" s="84"/>
      <c r="SCF1872" s="84"/>
      <c r="SCG1872" s="84"/>
      <c r="SCH1872" s="84"/>
      <c r="SCI1872" s="84"/>
      <c r="SCJ1872" s="84"/>
      <c r="SCK1872" s="84"/>
      <c r="SCL1872" s="84"/>
      <c r="SCM1872" s="84"/>
      <c r="SCN1872" s="84"/>
      <c r="SCO1872" s="84"/>
      <c r="SCP1872" s="84"/>
      <c r="SCQ1872" s="84"/>
      <c r="SCR1872" s="84"/>
      <c r="SCS1872" s="84"/>
      <c r="SCT1872" s="84"/>
      <c r="SCU1872" s="84"/>
      <c r="SCV1872" s="84"/>
      <c r="SCW1872" s="84"/>
      <c r="SCX1872" s="84"/>
      <c r="SCY1872" s="84"/>
      <c r="SCZ1872" s="84"/>
      <c r="SDA1872" s="84"/>
      <c r="SDB1872" s="84"/>
      <c r="SDC1872" s="84"/>
      <c r="SDD1872" s="84"/>
      <c r="SDE1872" s="84"/>
      <c r="SDF1872" s="84"/>
      <c r="SDG1872" s="84"/>
      <c r="SDH1872" s="84"/>
      <c r="SDI1872" s="84"/>
      <c r="SDJ1872" s="84"/>
      <c r="SDK1872" s="84"/>
      <c r="SDL1872" s="84"/>
      <c r="SDM1872" s="84"/>
      <c r="SDN1872" s="84"/>
      <c r="SDO1872" s="84"/>
      <c r="SDP1872" s="84"/>
      <c r="SDQ1872" s="84"/>
      <c r="SDR1872" s="84"/>
      <c r="SDS1872" s="84"/>
      <c r="SDT1872" s="84"/>
      <c r="SDU1872" s="84"/>
      <c r="SDV1872" s="84"/>
      <c r="SDW1872" s="84"/>
      <c r="SDX1872" s="84"/>
      <c r="SDY1872" s="84"/>
      <c r="SDZ1872" s="84"/>
      <c r="SEA1872" s="84"/>
      <c r="SEB1872" s="84"/>
      <c r="SEC1872" s="84"/>
      <c r="SED1872" s="84"/>
      <c r="SEE1872" s="84"/>
      <c r="SEF1872" s="84"/>
      <c r="SEG1872" s="84"/>
      <c r="SEH1872" s="84"/>
      <c r="SEI1872" s="84"/>
      <c r="SEJ1872" s="84"/>
      <c r="SEK1872" s="84"/>
      <c r="SEL1872" s="84"/>
      <c r="SEM1872" s="84"/>
      <c r="SEN1872" s="84"/>
      <c r="SEO1872" s="84"/>
      <c r="SEP1872" s="84"/>
      <c r="SEQ1872" s="84"/>
      <c r="SER1872" s="84"/>
      <c r="SES1872" s="84"/>
      <c r="SET1872" s="84"/>
      <c r="SEU1872" s="84"/>
      <c r="SEV1872" s="84"/>
      <c r="SEW1872" s="84"/>
      <c r="SEX1872" s="84"/>
      <c r="SEY1872" s="84"/>
      <c r="SEZ1872" s="84"/>
      <c r="SFA1872" s="84"/>
      <c r="SFB1872" s="84"/>
      <c r="SFC1872" s="84"/>
      <c r="SFD1872" s="84"/>
      <c r="SFE1872" s="84"/>
      <c r="SFF1872" s="84"/>
      <c r="SFG1872" s="84"/>
      <c r="SFH1872" s="84"/>
      <c r="SFI1872" s="84"/>
      <c r="SFJ1872" s="84"/>
      <c r="SFK1872" s="84"/>
      <c r="SFL1872" s="84"/>
      <c r="SFM1872" s="84"/>
      <c r="SFN1872" s="84"/>
      <c r="SFO1872" s="84"/>
      <c r="SFP1872" s="84"/>
      <c r="SFQ1872" s="84"/>
      <c r="SFR1872" s="84"/>
      <c r="SFS1872" s="84"/>
      <c r="SFT1872" s="84"/>
      <c r="SFU1872" s="84"/>
      <c r="SFV1872" s="84"/>
      <c r="SFW1872" s="84"/>
      <c r="SFX1872" s="84"/>
      <c r="SFY1872" s="84"/>
      <c r="SFZ1872" s="84"/>
      <c r="SGA1872" s="84"/>
      <c r="SGB1872" s="84"/>
      <c r="SGC1872" s="84"/>
      <c r="SGD1872" s="84"/>
      <c r="SGE1872" s="84"/>
      <c r="SGF1872" s="84"/>
      <c r="SGG1872" s="84"/>
      <c r="SGH1872" s="84"/>
      <c r="SGI1872" s="84"/>
      <c r="SGJ1872" s="84"/>
      <c r="SGK1872" s="84"/>
      <c r="SGL1872" s="84"/>
      <c r="SGM1872" s="84"/>
      <c r="SGN1872" s="84"/>
      <c r="SGO1872" s="84"/>
      <c r="SGP1872" s="84"/>
      <c r="SGQ1872" s="84"/>
      <c r="SGR1872" s="84"/>
      <c r="SGS1872" s="84"/>
      <c r="SGT1872" s="84"/>
      <c r="SGU1872" s="84"/>
      <c r="SGV1872" s="84"/>
      <c r="SGW1872" s="84"/>
      <c r="SGX1872" s="84"/>
      <c r="SGY1872" s="84"/>
      <c r="SGZ1872" s="84"/>
      <c r="SHA1872" s="84"/>
      <c r="SHB1872" s="84"/>
      <c r="SHC1872" s="84"/>
      <c r="SHD1872" s="84"/>
      <c r="SHE1872" s="84"/>
      <c r="SHF1872" s="84"/>
      <c r="SHG1872" s="84"/>
      <c r="SHH1872" s="84"/>
      <c r="SHI1872" s="84"/>
      <c r="SHJ1872" s="84"/>
      <c r="SHK1872" s="84"/>
      <c r="SHL1872" s="84"/>
      <c r="SHM1872" s="84"/>
      <c r="SHN1872" s="84"/>
      <c r="SHO1872" s="84"/>
      <c r="SHP1872" s="84"/>
      <c r="SHQ1872" s="84"/>
      <c r="SHR1872" s="84"/>
      <c r="SHS1872" s="84"/>
      <c r="SHT1872" s="84"/>
      <c r="SHU1872" s="84"/>
      <c r="SHV1872" s="84"/>
      <c r="SHW1872" s="84"/>
      <c r="SHX1872" s="84"/>
      <c r="SHY1872" s="84"/>
      <c r="SHZ1872" s="84"/>
      <c r="SIA1872" s="84"/>
      <c r="SIB1872" s="84"/>
      <c r="SIC1872" s="84"/>
      <c r="SID1872" s="84"/>
      <c r="SIE1872" s="84"/>
      <c r="SIF1872" s="84"/>
      <c r="SIG1872" s="84"/>
      <c r="SIH1872" s="84"/>
      <c r="SII1872" s="84"/>
      <c r="SIJ1872" s="84"/>
      <c r="SIK1872" s="84"/>
      <c r="SIL1872" s="84"/>
      <c r="SIM1872" s="84"/>
      <c r="SIN1872" s="84"/>
      <c r="SIO1872" s="84"/>
      <c r="SIP1872" s="84"/>
      <c r="SIQ1872" s="84"/>
      <c r="SIR1872" s="84"/>
      <c r="SIS1872" s="84"/>
      <c r="SIT1872" s="84"/>
      <c r="SIU1872" s="84"/>
      <c r="SIV1872" s="84"/>
      <c r="SIW1872" s="84"/>
      <c r="SIX1872" s="84"/>
      <c r="SIY1872" s="84"/>
      <c r="SIZ1872" s="84"/>
      <c r="SJA1872" s="84"/>
      <c r="SJB1872" s="84"/>
      <c r="SJC1872" s="84"/>
      <c r="SJD1872" s="84"/>
      <c r="SJE1872" s="84"/>
      <c r="SJF1872" s="84"/>
      <c r="SJG1872" s="84"/>
      <c r="SJH1872" s="84"/>
      <c r="SJI1872" s="84"/>
      <c r="SJJ1872" s="84"/>
      <c r="SJK1872" s="84"/>
      <c r="SJL1872" s="84"/>
      <c r="SJM1872" s="84"/>
      <c r="SJN1872" s="84"/>
      <c r="SJO1872" s="84"/>
      <c r="SJP1872" s="84"/>
      <c r="SJQ1872" s="84"/>
      <c r="SJR1872" s="84"/>
      <c r="SJS1872" s="84"/>
      <c r="SJT1872" s="84"/>
      <c r="SJU1872" s="84"/>
      <c r="SJV1872" s="84"/>
      <c r="SJW1872" s="84"/>
      <c r="SJX1872" s="84"/>
      <c r="SJY1872" s="84"/>
      <c r="SJZ1872" s="84"/>
      <c r="SKA1872" s="84"/>
      <c r="SKB1872" s="84"/>
      <c r="SKC1872" s="84"/>
      <c r="SKD1872" s="84"/>
      <c r="SKE1872" s="84"/>
      <c r="SKF1872" s="84"/>
      <c r="SKG1872" s="84"/>
      <c r="SKH1872" s="84"/>
      <c r="SKI1872" s="84"/>
      <c r="SKJ1872" s="84"/>
      <c r="SKK1872" s="84"/>
      <c r="SKL1872" s="84"/>
      <c r="SKM1872" s="84"/>
      <c r="SKN1872" s="84"/>
      <c r="SKO1872" s="84"/>
      <c r="SKP1872" s="84"/>
      <c r="SKQ1872" s="84"/>
      <c r="SKR1872" s="84"/>
      <c r="SKS1872" s="84"/>
      <c r="SKT1872" s="84"/>
      <c r="SKU1872" s="84"/>
      <c r="SKV1872" s="84"/>
      <c r="SKW1872" s="84"/>
      <c r="SKX1872" s="84"/>
      <c r="SKY1872" s="84"/>
      <c r="SKZ1872" s="84"/>
      <c r="SLA1872" s="84"/>
      <c r="SLB1872" s="84"/>
      <c r="SLC1872" s="84"/>
      <c r="SLD1872" s="84"/>
      <c r="SLE1872" s="84"/>
      <c r="SLF1872" s="84"/>
      <c r="SLG1872" s="84"/>
      <c r="SLH1872" s="84"/>
      <c r="SLI1872" s="84"/>
      <c r="SLJ1872" s="84"/>
      <c r="SLK1872" s="84"/>
      <c r="SLL1872" s="84"/>
      <c r="SLM1872" s="84"/>
      <c r="SLN1872" s="84"/>
      <c r="SLO1872" s="84"/>
      <c r="SLP1872" s="84"/>
      <c r="SLQ1872" s="84"/>
      <c r="SLR1872" s="84"/>
      <c r="SLS1872" s="84"/>
      <c r="SLT1872" s="84"/>
      <c r="SLU1872" s="84"/>
      <c r="SLV1872" s="84"/>
      <c r="SLW1872" s="84"/>
      <c r="SLX1872" s="84"/>
      <c r="SLY1872" s="84"/>
      <c r="SLZ1872" s="84"/>
      <c r="SMA1872" s="84"/>
      <c r="SMB1872" s="84"/>
      <c r="SMC1872" s="84"/>
      <c r="SMD1872" s="84"/>
      <c r="SME1872" s="84"/>
      <c r="SMF1872" s="84"/>
      <c r="SMG1872" s="84"/>
      <c r="SMH1872" s="84"/>
      <c r="SMI1872" s="84"/>
      <c r="SMJ1872" s="84"/>
      <c r="SMK1872" s="84"/>
      <c r="SML1872" s="84"/>
      <c r="SMM1872" s="84"/>
      <c r="SMN1872" s="84"/>
      <c r="SMO1872" s="84"/>
      <c r="SMP1872" s="84"/>
      <c r="SMQ1872" s="84"/>
      <c r="SMR1872" s="84"/>
      <c r="SMS1872" s="84"/>
      <c r="SMT1872" s="84"/>
      <c r="SMU1872" s="84"/>
      <c r="SMV1872" s="84"/>
      <c r="SMW1872" s="84"/>
      <c r="SMX1872" s="84"/>
      <c r="SMY1872" s="84"/>
      <c r="SMZ1872" s="84"/>
      <c r="SNA1872" s="84"/>
      <c r="SNB1872" s="84"/>
      <c r="SNC1872" s="84"/>
      <c r="SND1872" s="84"/>
      <c r="SNE1872" s="84"/>
      <c r="SNF1872" s="84"/>
      <c r="SNG1872" s="84"/>
      <c r="SNH1872" s="84"/>
      <c r="SNI1872" s="84"/>
      <c r="SNJ1872" s="84"/>
      <c r="SNK1872" s="84"/>
      <c r="SNL1872" s="84"/>
      <c r="SNM1872" s="84"/>
      <c r="SNN1872" s="84"/>
      <c r="SNO1872" s="84"/>
      <c r="SNP1872" s="84"/>
      <c r="SNQ1872" s="84"/>
      <c r="SNR1872" s="84"/>
      <c r="SNS1872" s="84"/>
      <c r="SNT1872" s="84"/>
      <c r="SNU1872" s="84"/>
      <c r="SNV1872" s="84"/>
      <c r="SNW1872" s="84"/>
      <c r="SNX1872" s="84"/>
      <c r="SNY1872" s="84"/>
      <c r="SNZ1872" s="84"/>
      <c r="SOA1872" s="84"/>
      <c r="SOB1872" s="84"/>
      <c r="SOC1872" s="84"/>
      <c r="SOD1872" s="84"/>
      <c r="SOE1872" s="84"/>
      <c r="SOF1872" s="84"/>
      <c r="SOG1872" s="84"/>
      <c r="SOH1872" s="84"/>
      <c r="SOI1872" s="84"/>
      <c r="SOJ1872" s="84"/>
      <c r="SOK1872" s="84"/>
      <c r="SOL1872" s="84"/>
      <c r="SOM1872" s="84"/>
      <c r="SON1872" s="84"/>
      <c r="SOO1872" s="84"/>
      <c r="SOP1872" s="84"/>
      <c r="SOQ1872" s="84"/>
      <c r="SOR1872" s="84"/>
      <c r="SOS1872" s="84"/>
      <c r="SOT1872" s="84"/>
      <c r="SOU1872" s="84"/>
      <c r="SOV1872" s="84"/>
      <c r="SOW1872" s="84"/>
      <c r="SOX1872" s="84"/>
      <c r="SOY1872" s="84"/>
      <c r="SOZ1872" s="84"/>
      <c r="SPA1872" s="84"/>
      <c r="SPB1872" s="84"/>
      <c r="SPC1872" s="84"/>
      <c r="SPD1872" s="84"/>
      <c r="SPE1872" s="84"/>
      <c r="SPF1872" s="84"/>
      <c r="SPG1872" s="84"/>
      <c r="SPH1872" s="84"/>
      <c r="SPI1872" s="84"/>
      <c r="SPJ1872" s="84"/>
      <c r="SPK1872" s="84"/>
      <c r="SPL1872" s="84"/>
      <c r="SPM1872" s="84"/>
      <c r="SPN1872" s="84"/>
      <c r="SPO1872" s="84"/>
      <c r="SPP1872" s="84"/>
      <c r="SPQ1872" s="84"/>
      <c r="SPR1872" s="84"/>
      <c r="SPS1872" s="84"/>
      <c r="SPT1872" s="84"/>
      <c r="SPU1872" s="84"/>
      <c r="SPV1872" s="84"/>
      <c r="SPW1872" s="84"/>
      <c r="SPX1872" s="84"/>
      <c r="SPY1872" s="84"/>
      <c r="SPZ1872" s="84"/>
      <c r="SQA1872" s="84"/>
      <c r="SQB1872" s="84"/>
      <c r="SQC1872" s="84"/>
      <c r="SQD1872" s="84"/>
      <c r="SQE1872" s="84"/>
      <c r="SQF1872" s="84"/>
      <c r="SQG1872" s="84"/>
      <c r="SQH1872" s="84"/>
      <c r="SQI1872" s="84"/>
      <c r="SQJ1872" s="84"/>
      <c r="SQK1872" s="84"/>
      <c r="SQL1872" s="84"/>
      <c r="SQM1872" s="84"/>
      <c r="SQN1872" s="84"/>
      <c r="SQO1872" s="84"/>
      <c r="SQP1872" s="84"/>
      <c r="SQQ1872" s="84"/>
      <c r="SQR1872" s="84"/>
      <c r="SQS1872" s="84"/>
      <c r="SQT1872" s="84"/>
      <c r="SQU1872" s="84"/>
      <c r="SQV1872" s="84"/>
      <c r="SQW1872" s="84"/>
      <c r="SQX1872" s="84"/>
      <c r="SQY1872" s="84"/>
      <c r="SQZ1872" s="84"/>
      <c r="SRA1872" s="84"/>
      <c r="SRB1872" s="84"/>
      <c r="SRC1872" s="84"/>
      <c r="SRD1872" s="84"/>
      <c r="SRE1872" s="84"/>
      <c r="SRF1872" s="84"/>
      <c r="SRG1872" s="84"/>
      <c r="SRH1872" s="84"/>
      <c r="SRI1872" s="84"/>
      <c r="SRJ1872" s="84"/>
      <c r="SRK1872" s="84"/>
      <c r="SRL1872" s="84"/>
      <c r="SRM1872" s="84"/>
      <c r="SRN1872" s="84"/>
      <c r="SRO1872" s="84"/>
      <c r="SRP1872" s="84"/>
      <c r="SRQ1872" s="84"/>
      <c r="SRR1872" s="84"/>
      <c r="SRS1872" s="84"/>
      <c r="SRT1872" s="84"/>
      <c r="SRU1872" s="84"/>
      <c r="SRV1872" s="84"/>
      <c r="SRW1872" s="84"/>
      <c r="SRX1872" s="84"/>
      <c r="SRY1872" s="84"/>
      <c r="SRZ1872" s="84"/>
      <c r="SSA1872" s="84"/>
      <c r="SSB1872" s="84"/>
      <c r="SSC1872" s="84"/>
      <c r="SSD1872" s="84"/>
      <c r="SSE1872" s="84"/>
      <c r="SSF1872" s="84"/>
      <c r="SSG1872" s="84"/>
      <c r="SSH1872" s="84"/>
      <c r="SSI1872" s="84"/>
      <c r="SSJ1872" s="84"/>
      <c r="SSK1872" s="84"/>
      <c r="SSL1872" s="84"/>
      <c r="SSM1872" s="84"/>
      <c r="SSN1872" s="84"/>
      <c r="SSO1872" s="84"/>
      <c r="SSP1872" s="84"/>
      <c r="SSQ1872" s="84"/>
      <c r="SSR1872" s="84"/>
      <c r="SSS1872" s="84"/>
      <c r="SST1872" s="84"/>
      <c r="SSU1872" s="84"/>
      <c r="SSV1872" s="84"/>
      <c r="SSW1872" s="84"/>
      <c r="SSX1872" s="84"/>
      <c r="SSY1872" s="84"/>
      <c r="SSZ1872" s="84"/>
      <c r="STA1872" s="84"/>
      <c r="STB1872" s="84"/>
      <c r="STC1872" s="84"/>
      <c r="STD1872" s="84"/>
      <c r="STE1872" s="84"/>
      <c r="STF1872" s="84"/>
      <c r="STG1872" s="84"/>
      <c r="STH1872" s="84"/>
      <c r="STI1872" s="84"/>
      <c r="STJ1872" s="84"/>
      <c r="STK1872" s="84"/>
      <c r="STL1872" s="84"/>
      <c r="STM1872" s="84"/>
      <c r="STN1872" s="84"/>
      <c r="STO1872" s="84"/>
      <c r="STP1872" s="84"/>
      <c r="STQ1872" s="84"/>
      <c r="STR1872" s="84"/>
      <c r="STS1872" s="84"/>
      <c r="STT1872" s="84"/>
      <c r="STU1872" s="84"/>
      <c r="STV1872" s="84"/>
      <c r="STW1872" s="84"/>
      <c r="STX1872" s="84"/>
      <c r="STY1872" s="84"/>
      <c r="STZ1872" s="84"/>
      <c r="SUA1872" s="84"/>
      <c r="SUB1872" s="84"/>
      <c r="SUC1872" s="84"/>
      <c r="SUD1872" s="84"/>
      <c r="SUE1872" s="84"/>
      <c r="SUF1872" s="84"/>
      <c r="SUG1872" s="84"/>
      <c r="SUH1872" s="84"/>
      <c r="SUI1872" s="84"/>
      <c r="SUJ1872" s="84"/>
      <c r="SUK1872" s="84"/>
      <c r="SUL1872" s="84"/>
      <c r="SUM1872" s="84"/>
      <c r="SUN1872" s="84"/>
      <c r="SUO1872" s="84"/>
      <c r="SUP1872" s="84"/>
      <c r="SUQ1872" s="84"/>
      <c r="SUR1872" s="84"/>
      <c r="SUS1872" s="84"/>
      <c r="SUT1872" s="84"/>
      <c r="SUU1872" s="84"/>
      <c r="SUV1872" s="84"/>
      <c r="SUW1872" s="84"/>
      <c r="SUX1872" s="84"/>
      <c r="SUY1872" s="84"/>
      <c r="SUZ1872" s="84"/>
      <c r="SVA1872" s="84"/>
      <c r="SVB1872" s="84"/>
      <c r="SVC1872" s="84"/>
      <c r="SVD1872" s="84"/>
      <c r="SVE1872" s="84"/>
      <c r="SVF1872" s="84"/>
      <c r="SVG1872" s="84"/>
      <c r="SVH1872" s="84"/>
      <c r="SVI1872" s="84"/>
      <c r="SVJ1872" s="84"/>
      <c r="SVK1872" s="84"/>
      <c r="SVL1872" s="84"/>
      <c r="SVM1872" s="84"/>
      <c r="SVN1872" s="84"/>
      <c r="SVO1872" s="84"/>
      <c r="SVP1872" s="84"/>
      <c r="SVQ1872" s="84"/>
      <c r="SVR1872" s="84"/>
      <c r="SVS1872" s="84"/>
      <c r="SVT1872" s="84"/>
      <c r="SVU1872" s="84"/>
      <c r="SVV1872" s="84"/>
      <c r="SVW1872" s="84"/>
      <c r="SVX1872" s="84"/>
      <c r="SVY1872" s="84"/>
      <c r="SVZ1872" s="84"/>
      <c r="SWA1872" s="84"/>
      <c r="SWB1872" s="84"/>
      <c r="SWC1872" s="84"/>
      <c r="SWD1872" s="84"/>
      <c r="SWE1872" s="84"/>
      <c r="SWF1872" s="84"/>
      <c r="SWG1872" s="84"/>
      <c r="SWH1872" s="84"/>
      <c r="SWI1872" s="84"/>
      <c r="SWJ1872" s="84"/>
      <c r="SWK1872" s="84"/>
      <c r="SWL1872" s="84"/>
      <c r="SWM1872" s="84"/>
      <c r="SWN1872" s="84"/>
      <c r="SWO1872" s="84"/>
      <c r="SWP1872" s="84"/>
      <c r="SWQ1872" s="84"/>
      <c r="SWR1872" s="84"/>
      <c r="SWS1872" s="84"/>
      <c r="SWT1872" s="84"/>
      <c r="SWU1872" s="84"/>
      <c r="SWV1872" s="84"/>
      <c r="SWW1872" s="84"/>
      <c r="SWX1872" s="84"/>
      <c r="SWY1872" s="84"/>
      <c r="SWZ1872" s="84"/>
      <c r="SXA1872" s="84"/>
      <c r="SXB1872" s="84"/>
      <c r="SXC1872" s="84"/>
      <c r="SXD1872" s="84"/>
      <c r="SXE1872" s="84"/>
      <c r="SXF1872" s="84"/>
      <c r="SXG1872" s="84"/>
      <c r="SXH1872" s="84"/>
      <c r="SXI1872" s="84"/>
      <c r="SXJ1872" s="84"/>
      <c r="SXK1872" s="84"/>
      <c r="SXL1872" s="84"/>
      <c r="SXM1872" s="84"/>
      <c r="SXN1872" s="84"/>
      <c r="SXO1872" s="84"/>
      <c r="SXP1872" s="84"/>
      <c r="SXQ1872" s="84"/>
      <c r="SXR1872" s="84"/>
      <c r="SXS1872" s="84"/>
      <c r="SXT1872" s="84"/>
      <c r="SXU1872" s="84"/>
      <c r="SXV1872" s="84"/>
      <c r="SXW1872" s="84"/>
      <c r="SXX1872" s="84"/>
      <c r="SXY1872" s="84"/>
      <c r="SXZ1872" s="84"/>
      <c r="SYA1872" s="84"/>
      <c r="SYB1872" s="84"/>
      <c r="SYC1872" s="84"/>
      <c r="SYD1872" s="84"/>
      <c r="SYE1872" s="84"/>
      <c r="SYF1872" s="84"/>
      <c r="SYG1872" s="84"/>
      <c r="SYH1872" s="84"/>
      <c r="SYI1872" s="84"/>
      <c r="SYJ1872" s="84"/>
      <c r="SYK1872" s="84"/>
      <c r="SYL1872" s="84"/>
      <c r="SYM1872" s="84"/>
      <c r="SYN1872" s="84"/>
      <c r="SYO1872" s="84"/>
      <c r="SYP1872" s="84"/>
      <c r="SYQ1872" s="84"/>
      <c r="SYR1872" s="84"/>
      <c r="SYS1872" s="84"/>
      <c r="SYT1872" s="84"/>
      <c r="SYU1872" s="84"/>
      <c r="SYV1872" s="84"/>
      <c r="SYW1872" s="84"/>
      <c r="SYX1872" s="84"/>
      <c r="SYY1872" s="84"/>
      <c r="SYZ1872" s="84"/>
      <c r="SZA1872" s="84"/>
      <c r="SZB1872" s="84"/>
      <c r="SZC1872" s="84"/>
      <c r="SZD1872" s="84"/>
      <c r="SZE1872" s="84"/>
      <c r="SZF1872" s="84"/>
      <c r="SZG1872" s="84"/>
      <c r="SZH1872" s="84"/>
      <c r="SZI1872" s="84"/>
      <c r="SZJ1872" s="84"/>
      <c r="SZK1872" s="84"/>
      <c r="SZL1872" s="84"/>
      <c r="SZM1872" s="84"/>
      <c r="SZN1872" s="84"/>
      <c r="SZO1872" s="84"/>
      <c r="SZP1872" s="84"/>
      <c r="SZQ1872" s="84"/>
      <c r="SZR1872" s="84"/>
      <c r="SZS1872" s="84"/>
      <c r="SZT1872" s="84"/>
      <c r="SZU1872" s="84"/>
      <c r="SZV1872" s="84"/>
      <c r="SZW1872" s="84"/>
      <c r="SZX1872" s="84"/>
      <c r="SZY1872" s="84"/>
      <c r="SZZ1872" s="84"/>
      <c r="TAA1872" s="84"/>
      <c r="TAB1872" s="84"/>
      <c r="TAC1872" s="84"/>
      <c r="TAD1872" s="84"/>
      <c r="TAE1872" s="84"/>
      <c r="TAF1872" s="84"/>
      <c r="TAG1872" s="84"/>
      <c r="TAH1872" s="84"/>
      <c r="TAI1872" s="84"/>
      <c r="TAJ1872" s="84"/>
      <c r="TAK1872" s="84"/>
      <c r="TAL1872" s="84"/>
      <c r="TAM1872" s="84"/>
      <c r="TAN1872" s="84"/>
      <c r="TAO1872" s="84"/>
      <c r="TAP1872" s="84"/>
      <c r="TAQ1872" s="84"/>
      <c r="TAR1872" s="84"/>
      <c r="TAS1872" s="84"/>
      <c r="TAT1872" s="84"/>
      <c r="TAU1872" s="84"/>
      <c r="TAV1872" s="84"/>
      <c r="TAW1872" s="84"/>
      <c r="TAX1872" s="84"/>
      <c r="TAY1872" s="84"/>
      <c r="TAZ1872" s="84"/>
      <c r="TBA1872" s="84"/>
      <c r="TBB1872" s="84"/>
      <c r="TBC1872" s="84"/>
      <c r="TBD1872" s="84"/>
      <c r="TBE1872" s="84"/>
      <c r="TBF1872" s="84"/>
      <c r="TBG1872" s="84"/>
      <c r="TBH1872" s="84"/>
      <c r="TBI1872" s="84"/>
      <c r="TBJ1872" s="84"/>
      <c r="TBK1872" s="84"/>
      <c r="TBL1872" s="84"/>
      <c r="TBM1872" s="84"/>
      <c r="TBN1872" s="84"/>
      <c r="TBO1872" s="84"/>
      <c r="TBP1872" s="84"/>
      <c r="TBQ1872" s="84"/>
      <c r="TBR1872" s="84"/>
      <c r="TBS1872" s="84"/>
      <c r="TBT1872" s="84"/>
      <c r="TBU1872" s="84"/>
      <c r="TBV1872" s="84"/>
      <c r="TBW1872" s="84"/>
      <c r="TBX1872" s="84"/>
      <c r="TBY1872" s="84"/>
      <c r="TBZ1872" s="84"/>
      <c r="TCA1872" s="84"/>
      <c r="TCB1872" s="84"/>
      <c r="TCC1872" s="84"/>
      <c r="TCD1872" s="84"/>
      <c r="TCE1872" s="84"/>
      <c r="TCF1872" s="84"/>
      <c r="TCG1872" s="84"/>
      <c r="TCH1872" s="84"/>
      <c r="TCI1872" s="84"/>
      <c r="TCJ1872" s="84"/>
      <c r="TCK1872" s="84"/>
      <c r="TCL1872" s="84"/>
      <c r="TCM1872" s="84"/>
      <c r="TCN1872" s="84"/>
      <c r="TCO1872" s="84"/>
      <c r="TCP1872" s="84"/>
      <c r="TCQ1872" s="84"/>
      <c r="TCR1872" s="84"/>
      <c r="TCS1872" s="84"/>
      <c r="TCT1872" s="84"/>
      <c r="TCU1872" s="84"/>
      <c r="TCV1872" s="84"/>
      <c r="TCW1872" s="84"/>
      <c r="TCX1872" s="84"/>
      <c r="TCY1872" s="84"/>
      <c r="TCZ1872" s="84"/>
      <c r="TDA1872" s="84"/>
      <c r="TDB1872" s="84"/>
      <c r="TDC1872" s="84"/>
      <c r="TDD1872" s="84"/>
      <c r="TDE1872" s="84"/>
      <c r="TDF1872" s="84"/>
      <c r="TDG1872" s="84"/>
      <c r="TDH1872" s="84"/>
      <c r="TDI1872" s="84"/>
      <c r="TDJ1872" s="84"/>
      <c r="TDK1872" s="84"/>
      <c r="TDL1872" s="84"/>
      <c r="TDM1872" s="84"/>
      <c r="TDN1872" s="84"/>
      <c r="TDO1872" s="84"/>
      <c r="TDP1872" s="84"/>
      <c r="TDQ1872" s="84"/>
      <c r="TDR1872" s="84"/>
      <c r="TDS1872" s="84"/>
      <c r="TDT1872" s="84"/>
      <c r="TDU1872" s="84"/>
      <c r="TDV1872" s="84"/>
      <c r="TDW1872" s="84"/>
      <c r="TDX1872" s="84"/>
      <c r="TDY1872" s="84"/>
      <c r="TDZ1872" s="84"/>
      <c r="TEA1872" s="84"/>
      <c r="TEB1872" s="84"/>
      <c r="TEC1872" s="84"/>
      <c r="TED1872" s="84"/>
      <c r="TEE1872" s="84"/>
      <c r="TEF1872" s="84"/>
      <c r="TEG1872" s="84"/>
      <c r="TEH1872" s="84"/>
      <c r="TEI1872" s="84"/>
      <c r="TEJ1872" s="84"/>
      <c r="TEK1872" s="84"/>
      <c r="TEL1872" s="84"/>
      <c r="TEM1872" s="84"/>
      <c r="TEN1872" s="84"/>
      <c r="TEO1872" s="84"/>
      <c r="TEP1872" s="84"/>
      <c r="TEQ1872" s="84"/>
      <c r="TER1872" s="84"/>
      <c r="TES1872" s="84"/>
      <c r="TET1872" s="84"/>
      <c r="TEU1872" s="84"/>
      <c r="TEV1872" s="84"/>
      <c r="TEW1872" s="84"/>
      <c r="TEX1872" s="84"/>
      <c r="TEY1872" s="84"/>
      <c r="TEZ1872" s="84"/>
      <c r="TFA1872" s="84"/>
      <c r="TFB1872" s="84"/>
      <c r="TFC1872" s="84"/>
      <c r="TFD1872" s="84"/>
      <c r="TFE1872" s="84"/>
      <c r="TFF1872" s="84"/>
      <c r="TFG1872" s="84"/>
      <c r="TFH1872" s="84"/>
      <c r="TFI1872" s="84"/>
      <c r="TFJ1872" s="84"/>
      <c r="TFK1872" s="84"/>
      <c r="TFL1872" s="84"/>
      <c r="TFM1872" s="84"/>
      <c r="TFN1872" s="84"/>
      <c r="TFO1872" s="84"/>
      <c r="TFP1872" s="84"/>
      <c r="TFQ1872" s="84"/>
      <c r="TFR1872" s="84"/>
      <c r="TFS1872" s="84"/>
      <c r="TFT1872" s="84"/>
      <c r="TFU1872" s="84"/>
      <c r="TFV1872" s="84"/>
      <c r="TFW1872" s="84"/>
      <c r="TFX1872" s="84"/>
      <c r="TFY1872" s="84"/>
      <c r="TFZ1872" s="84"/>
      <c r="TGA1872" s="84"/>
      <c r="TGB1872" s="84"/>
      <c r="TGC1872" s="84"/>
      <c r="TGD1872" s="84"/>
      <c r="TGE1872" s="84"/>
      <c r="TGF1872" s="84"/>
      <c r="TGG1872" s="84"/>
      <c r="TGH1872" s="84"/>
      <c r="TGI1872" s="84"/>
      <c r="TGJ1872" s="84"/>
      <c r="TGK1872" s="84"/>
      <c r="TGL1872" s="84"/>
      <c r="TGM1872" s="84"/>
      <c r="TGN1872" s="84"/>
      <c r="TGO1872" s="84"/>
      <c r="TGP1872" s="84"/>
      <c r="TGQ1872" s="84"/>
      <c r="TGR1872" s="84"/>
      <c r="TGS1872" s="84"/>
      <c r="TGT1872" s="84"/>
      <c r="TGU1872" s="84"/>
      <c r="TGV1872" s="84"/>
      <c r="TGW1872" s="84"/>
      <c r="TGX1872" s="84"/>
      <c r="TGY1872" s="84"/>
      <c r="TGZ1872" s="84"/>
      <c r="THA1872" s="84"/>
      <c r="THB1872" s="84"/>
      <c r="THC1872" s="84"/>
      <c r="THD1872" s="84"/>
      <c r="THE1872" s="84"/>
      <c r="THF1872" s="84"/>
      <c r="THG1872" s="84"/>
      <c r="THH1872" s="84"/>
      <c r="THI1872" s="84"/>
      <c r="THJ1872" s="84"/>
      <c r="THK1872" s="84"/>
      <c r="THL1872" s="84"/>
      <c r="THM1872" s="84"/>
      <c r="THN1872" s="84"/>
      <c r="THO1872" s="84"/>
      <c r="THP1872" s="84"/>
      <c r="THQ1872" s="84"/>
      <c r="THR1872" s="84"/>
      <c r="THS1872" s="84"/>
      <c r="THT1872" s="84"/>
      <c r="THU1872" s="84"/>
      <c r="THV1872" s="84"/>
      <c r="THW1872" s="84"/>
      <c r="THX1872" s="84"/>
      <c r="THY1872" s="84"/>
      <c r="THZ1872" s="84"/>
      <c r="TIA1872" s="84"/>
      <c r="TIB1872" s="84"/>
      <c r="TIC1872" s="84"/>
      <c r="TID1872" s="84"/>
      <c r="TIE1872" s="84"/>
      <c r="TIF1872" s="84"/>
      <c r="TIG1872" s="84"/>
      <c r="TIH1872" s="84"/>
      <c r="TII1872" s="84"/>
      <c r="TIJ1872" s="84"/>
      <c r="TIK1872" s="84"/>
      <c r="TIL1872" s="84"/>
      <c r="TIM1872" s="84"/>
      <c r="TIN1872" s="84"/>
      <c r="TIO1872" s="84"/>
      <c r="TIP1872" s="84"/>
      <c r="TIQ1872" s="84"/>
      <c r="TIR1872" s="84"/>
      <c r="TIS1872" s="84"/>
      <c r="TIT1872" s="84"/>
      <c r="TIU1872" s="84"/>
      <c r="TIV1872" s="84"/>
      <c r="TIW1872" s="84"/>
      <c r="TIX1872" s="84"/>
      <c r="TIY1872" s="84"/>
      <c r="TIZ1872" s="84"/>
      <c r="TJA1872" s="84"/>
      <c r="TJB1872" s="84"/>
      <c r="TJC1872" s="84"/>
      <c r="TJD1872" s="84"/>
      <c r="TJE1872" s="84"/>
      <c r="TJF1872" s="84"/>
      <c r="TJG1872" s="84"/>
      <c r="TJH1872" s="84"/>
      <c r="TJI1872" s="84"/>
      <c r="TJJ1872" s="84"/>
      <c r="TJK1872" s="84"/>
      <c r="TJL1872" s="84"/>
      <c r="TJM1872" s="84"/>
      <c r="TJN1872" s="84"/>
      <c r="TJO1872" s="84"/>
      <c r="TJP1872" s="84"/>
      <c r="TJQ1872" s="84"/>
      <c r="TJR1872" s="84"/>
      <c r="TJS1872" s="84"/>
      <c r="TJT1872" s="84"/>
      <c r="TJU1872" s="84"/>
      <c r="TJV1872" s="84"/>
      <c r="TJW1872" s="84"/>
      <c r="TJX1872" s="84"/>
      <c r="TJY1872" s="84"/>
      <c r="TJZ1872" s="84"/>
      <c r="TKA1872" s="84"/>
      <c r="TKB1872" s="84"/>
      <c r="TKC1872" s="84"/>
      <c r="TKD1872" s="84"/>
      <c r="TKE1872" s="84"/>
      <c r="TKF1872" s="84"/>
      <c r="TKG1872" s="84"/>
      <c r="TKH1872" s="84"/>
      <c r="TKI1872" s="84"/>
      <c r="TKJ1872" s="84"/>
      <c r="TKK1872" s="84"/>
      <c r="TKL1872" s="84"/>
      <c r="TKM1872" s="84"/>
      <c r="TKN1872" s="84"/>
      <c r="TKO1872" s="84"/>
      <c r="TKP1872" s="84"/>
      <c r="TKQ1872" s="84"/>
      <c r="TKR1872" s="84"/>
      <c r="TKS1872" s="84"/>
      <c r="TKT1872" s="84"/>
      <c r="TKU1872" s="84"/>
      <c r="TKV1872" s="84"/>
      <c r="TKW1872" s="84"/>
      <c r="TKX1872" s="84"/>
      <c r="TKY1872" s="84"/>
      <c r="TKZ1872" s="84"/>
      <c r="TLA1872" s="84"/>
      <c r="TLB1872" s="84"/>
      <c r="TLC1872" s="84"/>
      <c r="TLD1872" s="84"/>
      <c r="TLE1872" s="84"/>
      <c r="TLF1872" s="84"/>
      <c r="TLG1872" s="84"/>
      <c r="TLH1872" s="84"/>
      <c r="TLI1872" s="84"/>
      <c r="TLJ1872" s="84"/>
      <c r="TLK1872" s="84"/>
      <c r="TLL1872" s="84"/>
      <c r="TLM1872" s="84"/>
      <c r="TLN1872" s="84"/>
      <c r="TLO1872" s="84"/>
      <c r="TLP1872" s="84"/>
      <c r="TLQ1872" s="84"/>
      <c r="TLR1872" s="84"/>
      <c r="TLS1872" s="84"/>
      <c r="TLT1872" s="84"/>
      <c r="TLU1872" s="84"/>
      <c r="TLV1872" s="84"/>
      <c r="TLW1872" s="84"/>
      <c r="TLX1872" s="84"/>
      <c r="TLY1872" s="84"/>
      <c r="TLZ1872" s="84"/>
      <c r="TMA1872" s="84"/>
      <c r="TMB1872" s="84"/>
      <c r="TMC1872" s="84"/>
      <c r="TMD1872" s="84"/>
      <c r="TME1872" s="84"/>
      <c r="TMF1872" s="84"/>
      <c r="TMG1872" s="84"/>
      <c r="TMH1872" s="84"/>
      <c r="TMI1872" s="84"/>
      <c r="TMJ1872" s="84"/>
      <c r="TMK1872" s="84"/>
      <c r="TML1872" s="84"/>
      <c r="TMM1872" s="84"/>
      <c r="TMN1872" s="84"/>
      <c r="TMO1872" s="84"/>
      <c r="TMP1872" s="84"/>
      <c r="TMQ1872" s="84"/>
      <c r="TMR1872" s="84"/>
      <c r="TMS1872" s="84"/>
      <c r="TMT1872" s="84"/>
      <c r="TMU1872" s="84"/>
      <c r="TMV1872" s="84"/>
      <c r="TMW1872" s="84"/>
      <c r="TMX1872" s="84"/>
      <c r="TMY1872" s="84"/>
      <c r="TMZ1872" s="84"/>
      <c r="TNA1872" s="84"/>
      <c r="TNB1872" s="84"/>
      <c r="TNC1872" s="84"/>
      <c r="TND1872" s="84"/>
      <c r="TNE1872" s="84"/>
      <c r="TNF1872" s="84"/>
      <c r="TNG1872" s="84"/>
      <c r="TNH1872" s="84"/>
      <c r="TNI1872" s="84"/>
      <c r="TNJ1872" s="84"/>
      <c r="TNK1872" s="84"/>
      <c r="TNL1872" s="84"/>
      <c r="TNM1872" s="84"/>
      <c r="TNN1872" s="84"/>
      <c r="TNO1872" s="84"/>
      <c r="TNP1872" s="84"/>
      <c r="TNQ1872" s="84"/>
      <c r="TNR1872" s="84"/>
      <c r="TNS1872" s="84"/>
      <c r="TNT1872" s="84"/>
      <c r="TNU1872" s="84"/>
      <c r="TNV1872" s="84"/>
      <c r="TNW1872" s="84"/>
      <c r="TNX1872" s="84"/>
      <c r="TNY1872" s="84"/>
      <c r="TNZ1872" s="84"/>
      <c r="TOA1872" s="84"/>
      <c r="TOB1872" s="84"/>
      <c r="TOC1872" s="84"/>
      <c r="TOD1872" s="84"/>
      <c r="TOE1872" s="84"/>
      <c r="TOF1872" s="84"/>
      <c r="TOG1872" s="84"/>
      <c r="TOH1872" s="84"/>
      <c r="TOI1872" s="84"/>
      <c r="TOJ1872" s="84"/>
      <c r="TOK1872" s="84"/>
      <c r="TOL1872" s="84"/>
      <c r="TOM1872" s="84"/>
      <c r="TON1872" s="84"/>
      <c r="TOO1872" s="84"/>
      <c r="TOP1872" s="84"/>
      <c r="TOQ1872" s="84"/>
      <c r="TOR1872" s="84"/>
      <c r="TOS1872" s="84"/>
      <c r="TOT1872" s="84"/>
      <c r="TOU1872" s="84"/>
      <c r="TOV1872" s="84"/>
      <c r="TOW1872" s="84"/>
      <c r="TOX1872" s="84"/>
      <c r="TOY1872" s="84"/>
      <c r="TOZ1872" s="84"/>
      <c r="TPA1872" s="84"/>
      <c r="TPB1872" s="84"/>
      <c r="TPC1872" s="84"/>
      <c r="TPD1872" s="84"/>
      <c r="TPE1872" s="84"/>
      <c r="TPF1872" s="84"/>
      <c r="TPG1872" s="84"/>
      <c r="TPH1872" s="84"/>
      <c r="TPI1872" s="84"/>
      <c r="TPJ1872" s="84"/>
      <c r="TPK1872" s="84"/>
      <c r="TPL1872" s="84"/>
      <c r="TPM1872" s="84"/>
      <c r="TPN1872" s="84"/>
      <c r="TPO1872" s="84"/>
      <c r="TPP1872" s="84"/>
      <c r="TPQ1872" s="84"/>
      <c r="TPR1872" s="84"/>
      <c r="TPS1872" s="84"/>
      <c r="TPT1872" s="84"/>
      <c r="TPU1872" s="84"/>
      <c r="TPV1872" s="84"/>
      <c r="TPW1872" s="84"/>
      <c r="TPX1872" s="84"/>
      <c r="TPY1872" s="84"/>
      <c r="TPZ1872" s="84"/>
      <c r="TQA1872" s="84"/>
      <c r="TQB1872" s="84"/>
      <c r="TQC1872" s="84"/>
      <c r="TQD1872" s="84"/>
      <c r="TQE1872" s="84"/>
      <c r="TQF1872" s="84"/>
      <c r="TQG1872" s="84"/>
      <c r="TQH1872" s="84"/>
      <c r="TQI1872" s="84"/>
      <c r="TQJ1872" s="84"/>
      <c r="TQK1872" s="84"/>
      <c r="TQL1872" s="84"/>
      <c r="TQM1872" s="84"/>
      <c r="TQN1872" s="84"/>
      <c r="TQO1872" s="84"/>
      <c r="TQP1872" s="84"/>
      <c r="TQQ1872" s="84"/>
      <c r="TQR1872" s="84"/>
      <c r="TQS1872" s="84"/>
      <c r="TQT1872" s="84"/>
      <c r="TQU1872" s="84"/>
      <c r="TQV1872" s="84"/>
      <c r="TQW1872" s="84"/>
      <c r="TQX1872" s="84"/>
      <c r="TQY1872" s="84"/>
      <c r="TQZ1872" s="84"/>
      <c r="TRA1872" s="84"/>
      <c r="TRB1872" s="84"/>
      <c r="TRC1872" s="84"/>
      <c r="TRD1872" s="84"/>
      <c r="TRE1872" s="84"/>
      <c r="TRF1872" s="84"/>
      <c r="TRG1872" s="84"/>
      <c r="TRH1872" s="84"/>
      <c r="TRI1872" s="84"/>
      <c r="TRJ1872" s="84"/>
      <c r="TRK1872" s="84"/>
      <c r="TRL1872" s="84"/>
      <c r="TRM1872" s="84"/>
      <c r="TRN1872" s="84"/>
      <c r="TRO1872" s="84"/>
      <c r="TRP1872" s="84"/>
      <c r="TRQ1872" s="84"/>
      <c r="TRR1872" s="84"/>
      <c r="TRS1872" s="84"/>
      <c r="TRT1872" s="84"/>
      <c r="TRU1872" s="84"/>
      <c r="TRV1872" s="84"/>
      <c r="TRW1872" s="84"/>
      <c r="TRX1872" s="84"/>
      <c r="TRY1872" s="84"/>
      <c r="TRZ1872" s="84"/>
      <c r="TSA1872" s="84"/>
      <c r="TSB1872" s="84"/>
      <c r="TSC1872" s="84"/>
      <c r="TSD1872" s="84"/>
      <c r="TSE1872" s="84"/>
      <c r="TSF1872" s="84"/>
      <c r="TSG1872" s="84"/>
      <c r="TSH1872" s="84"/>
      <c r="TSI1872" s="84"/>
      <c r="TSJ1872" s="84"/>
      <c r="TSK1872" s="84"/>
      <c r="TSL1872" s="84"/>
      <c r="TSM1872" s="84"/>
      <c r="TSN1872" s="84"/>
      <c r="TSO1872" s="84"/>
      <c r="TSP1872" s="84"/>
      <c r="TSQ1872" s="84"/>
      <c r="TSR1872" s="84"/>
      <c r="TSS1872" s="84"/>
      <c r="TST1872" s="84"/>
      <c r="TSU1872" s="84"/>
      <c r="TSV1872" s="84"/>
      <c r="TSW1872" s="84"/>
      <c r="TSX1872" s="84"/>
      <c r="TSY1872" s="84"/>
      <c r="TSZ1872" s="84"/>
      <c r="TTA1872" s="84"/>
      <c r="TTB1872" s="84"/>
      <c r="TTC1872" s="84"/>
      <c r="TTD1872" s="84"/>
      <c r="TTE1872" s="84"/>
      <c r="TTF1872" s="84"/>
      <c r="TTG1872" s="84"/>
      <c r="TTH1872" s="84"/>
      <c r="TTI1872" s="84"/>
      <c r="TTJ1872" s="84"/>
      <c r="TTK1872" s="84"/>
      <c r="TTL1872" s="84"/>
      <c r="TTM1872" s="84"/>
      <c r="TTN1872" s="84"/>
      <c r="TTO1872" s="84"/>
      <c r="TTP1872" s="84"/>
      <c r="TTQ1872" s="84"/>
      <c r="TTR1872" s="84"/>
      <c r="TTS1872" s="84"/>
      <c r="TTT1872" s="84"/>
      <c r="TTU1872" s="84"/>
      <c r="TTV1872" s="84"/>
      <c r="TTW1872" s="84"/>
      <c r="TTX1872" s="84"/>
      <c r="TTY1872" s="84"/>
      <c r="TTZ1872" s="84"/>
      <c r="TUA1872" s="84"/>
      <c r="TUB1872" s="84"/>
      <c r="TUC1872" s="84"/>
      <c r="TUD1872" s="84"/>
      <c r="TUE1872" s="84"/>
      <c r="TUF1872" s="84"/>
      <c r="TUG1872" s="84"/>
      <c r="TUH1872" s="84"/>
      <c r="TUI1872" s="84"/>
      <c r="TUJ1872" s="84"/>
      <c r="TUK1872" s="84"/>
      <c r="TUL1872" s="84"/>
      <c r="TUM1872" s="84"/>
      <c r="TUN1872" s="84"/>
      <c r="TUO1872" s="84"/>
      <c r="TUP1872" s="84"/>
      <c r="TUQ1872" s="84"/>
      <c r="TUR1872" s="84"/>
      <c r="TUS1872" s="84"/>
      <c r="TUT1872" s="84"/>
      <c r="TUU1872" s="84"/>
      <c r="TUV1872" s="84"/>
      <c r="TUW1872" s="84"/>
      <c r="TUX1872" s="84"/>
      <c r="TUY1872" s="84"/>
      <c r="TUZ1872" s="84"/>
      <c r="TVA1872" s="84"/>
      <c r="TVB1872" s="84"/>
      <c r="TVC1872" s="84"/>
      <c r="TVD1872" s="84"/>
      <c r="TVE1872" s="84"/>
      <c r="TVF1872" s="84"/>
      <c r="TVG1872" s="84"/>
      <c r="TVH1872" s="84"/>
      <c r="TVI1872" s="84"/>
      <c r="TVJ1872" s="84"/>
      <c r="TVK1872" s="84"/>
      <c r="TVL1872" s="84"/>
      <c r="TVM1872" s="84"/>
      <c r="TVN1872" s="84"/>
      <c r="TVO1872" s="84"/>
      <c r="TVP1872" s="84"/>
      <c r="TVQ1872" s="84"/>
      <c r="TVR1872" s="84"/>
      <c r="TVS1872" s="84"/>
      <c r="TVT1872" s="84"/>
      <c r="TVU1872" s="84"/>
      <c r="TVV1872" s="84"/>
      <c r="TVW1872" s="84"/>
      <c r="TVX1872" s="84"/>
      <c r="TVY1872" s="84"/>
      <c r="TVZ1872" s="84"/>
      <c r="TWA1872" s="84"/>
      <c r="TWB1872" s="84"/>
      <c r="TWC1872" s="84"/>
      <c r="TWD1872" s="84"/>
      <c r="TWE1872" s="84"/>
      <c r="TWF1872" s="84"/>
      <c r="TWG1872" s="84"/>
      <c r="TWH1872" s="84"/>
      <c r="TWI1872" s="84"/>
      <c r="TWJ1872" s="84"/>
      <c r="TWK1872" s="84"/>
      <c r="TWL1872" s="84"/>
      <c r="TWM1872" s="84"/>
      <c r="TWN1872" s="84"/>
      <c r="TWO1872" s="84"/>
      <c r="TWP1872" s="84"/>
      <c r="TWQ1872" s="84"/>
      <c r="TWR1872" s="84"/>
      <c r="TWS1872" s="84"/>
      <c r="TWT1872" s="84"/>
      <c r="TWU1872" s="84"/>
      <c r="TWV1872" s="84"/>
      <c r="TWW1872" s="84"/>
      <c r="TWX1872" s="84"/>
      <c r="TWY1872" s="84"/>
      <c r="TWZ1872" s="84"/>
      <c r="TXA1872" s="84"/>
      <c r="TXB1872" s="84"/>
      <c r="TXC1872" s="84"/>
      <c r="TXD1872" s="84"/>
      <c r="TXE1872" s="84"/>
      <c r="TXF1872" s="84"/>
      <c r="TXG1872" s="84"/>
      <c r="TXH1872" s="84"/>
      <c r="TXI1872" s="84"/>
      <c r="TXJ1872" s="84"/>
      <c r="TXK1872" s="84"/>
      <c r="TXL1872" s="84"/>
      <c r="TXM1872" s="84"/>
      <c r="TXN1872" s="84"/>
      <c r="TXO1872" s="84"/>
      <c r="TXP1872" s="84"/>
      <c r="TXQ1872" s="84"/>
      <c r="TXR1872" s="84"/>
      <c r="TXS1872" s="84"/>
      <c r="TXT1872" s="84"/>
      <c r="TXU1872" s="84"/>
      <c r="TXV1872" s="84"/>
      <c r="TXW1872" s="84"/>
      <c r="TXX1872" s="84"/>
      <c r="TXY1872" s="84"/>
      <c r="TXZ1872" s="84"/>
      <c r="TYA1872" s="84"/>
      <c r="TYB1872" s="84"/>
      <c r="TYC1872" s="84"/>
      <c r="TYD1872" s="84"/>
      <c r="TYE1872" s="84"/>
      <c r="TYF1872" s="84"/>
      <c r="TYG1872" s="84"/>
      <c r="TYH1872" s="84"/>
      <c r="TYI1872" s="84"/>
      <c r="TYJ1872" s="84"/>
      <c r="TYK1872" s="84"/>
      <c r="TYL1872" s="84"/>
      <c r="TYM1872" s="84"/>
      <c r="TYN1872" s="84"/>
      <c r="TYO1872" s="84"/>
      <c r="TYP1872" s="84"/>
      <c r="TYQ1872" s="84"/>
      <c r="TYR1872" s="84"/>
      <c r="TYS1872" s="84"/>
      <c r="TYT1872" s="84"/>
      <c r="TYU1872" s="84"/>
      <c r="TYV1872" s="84"/>
      <c r="TYW1872" s="84"/>
      <c r="TYX1872" s="84"/>
      <c r="TYY1872" s="84"/>
      <c r="TYZ1872" s="84"/>
      <c r="TZA1872" s="84"/>
      <c r="TZB1872" s="84"/>
      <c r="TZC1872" s="84"/>
      <c r="TZD1872" s="84"/>
      <c r="TZE1872" s="84"/>
      <c r="TZF1872" s="84"/>
      <c r="TZG1872" s="84"/>
      <c r="TZH1872" s="84"/>
      <c r="TZI1872" s="84"/>
      <c r="TZJ1872" s="84"/>
      <c r="TZK1872" s="84"/>
      <c r="TZL1872" s="84"/>
      <c r="TZM1872" s="84"/>
      <c r="TZN1872" s="84"/>
      <c r="TZO1872" s="84"/>
      <c r="TZP1872" s="84"/>
      <c r="TZQ1872" s="84"/>
      <c r="TZR1872" s="84"/>
      <c r="TZS1872" s="84"/>
      <c r="TZT1872" s="84"/>
      <c r="TZU1872" s="84"/>
      <c r="TZV1872" s="84"/>
      <c r="TZW1872" s="84"/>
      <c r="TZX1872" s="84"/>
      <c r="TZY1872" s="84"/>
      <c r="TZZ1872" s="84"/>
      <c r="UAA1872" s="84"/>
      <c r="UAB1872" s="84"/>
      <c r="UAC1872" s="84"/>
      <c r="UAD1872" s="84"/>
      <c r="UAE1872" s="84"/>
      <c r="UAF1872" s="84"/>
      <c r="UAG1872" s="84"/>
      <c r="UAH1872" s="84"/>
      <c r="UAI1872" s="84"/>
      <c r="UAJ1872" s="84"/>
      <c r="UAK1872" s="84"/>
      <c r="UAL1872" s="84"/>
      <c r="UAM1872" s="84"/>
      <c r="UAN1872" s="84"/>
      <c r="UAO1872" s="84"/>
      <c r="UAP1872" s="84"/>
      <c r="UAQ1872" s="84"/>
      <c r="UAR1872" s="84"/>
      <c r="UAS1872" s="84"/>
      <c r="UAT1872" s="84"/>
      <c r="UAU1872" s="84"/>
      <c r="UAV1872" s="84"/>
      <c r="UAW1872" s="84"/>
      <c r="UAX1872" s="84"/>
      <c r="UAY1872" s="84"/>
      <c r="UAZ1872" s="84"/>
      <c r="UBA1872" s="84"/>
      <c r="UBB1872" s="84"/>
      <c r="UBC1872" s="84"/>
      <c r="UBD1872" s="84"/>
      <c r="UBE1872" s="84"/>
      <c r="UBF1872" s="84"/>
      <c r="UBG1872" s="84"/>
      <c r="UBH1872" s="84"/>
      <c r="UBI1872" s="84"/>
      <c r="UBJ1872" s="84"/>
      <c r="UBK1872" s="84"/>
      <c r="UBL1872" s="84"/>
      <c r="UBM1872" s="84"/>
      <c r="UBN1872" s="84"/>
      <c r="UBO1872" s="84"/>
      <c r="UBP1872" s="84"/>
      <c r="UBQ1872" s="84"/>
      <c r="UBR1872" s="84"/>
      <c r="UBS1872" s="84"/>
      <c r="UBT1872" s="84"/>
      <c r="UBU1872" s="84"/>
      <c r="UBV1872" s="84"/>
      <c r="UBW1872" s="84"/>
      <c r="UBX1872" s="84"/>
      <c r="UBY1872" s="84"/>
      <c r="UBZ1872" s="84"/>
      <c r="UCA1872" s="84"/>
      <c r="UCB1872" s="84"/>
      <c r="UCC1872" s="84"/>
      <c r="UCD1872" s="84"/>
      <c r="UCE1872" s="84"/>
      <c r="UCF1872" s="84"/>
      <c r="UCG1872" s="84"/>
      <c r="UCH1872" s="84"/>
      <c r="UCI1872" s="84"/>
      <c r="UCJ1872" s="84"/>
      <c r="UCK1872" s="84"/>
      <c r="UCL1872" s="84"/>
      <c r="UCM1872" s="84"/>
      <c r="UCN1872" s="84"/>
      <c r="UCO1872" s="84"/>
      <c r="UCP1872" s="84"/>
      <c r="UCQ1872" s="84"/>
      <c r="UCR1872" s="84"/>
      <c r="UCS1872" s="84"/>
      <c r="UCT1872" s="84"/>
      <c r="UCU1872" s="84"/>
      <c r="UCV1872" s="84"/>
      <c r="UCW1872" s="84"/>
      <c r="UCX1872" s="84"/>
      <c r="UCY1872" s="84"/>
      <c r="UCZ1872" s="84"/>
      <c r="UDA1872" s="84"/>
      <c r="UDB1872" s="84"/>
      <c r="UDC1872" s="84"/>
      <c r="UDD1872" s="84"/>
      <c r="UDE1872" s="84"/>
      <c r="UDF1872" s="84"/>
      <c r="UDG1872" s="84"/>
      <c r="UDH1872" s="84"/>
      <c r="UDI1872" s="84"/>
      <c r="UDJ1872" s="84"/>
      <c r="UDK1872" s="84"/>
      <c r="UDL1872" s="84"/>
      <c r="UDM1872" s="84"/>
      <c r="UDN1872" s="84"/>
      <c r="UDO1872" s="84"/>
      <c r="UDP1872" s="84"/>
      <c r="UDQ1872" s="84"/>
      <c r="UDR1872" s="84"/>
      <c r="UDS1872" s="84"/>
      <c r="UDT1872" s="84"/>
      <c r="UDU1872" s="84"/>
      <c r="UDV1872" s="84"/>
      <c r="UDW1872" s="84"/>
      <c r="UDX1872" s="84"/>
      <c r="UDY1872" s="84"/>
      <c r="UDZ1872" s="84"/>
      <c r="UEA1872" s="84"/>
      <c r="UEB1872" s="84"/>
      <c r="UEC1872" s="84"/>
      <c r="UED1872" s="84"/>
      <c r="UEE1872" s="84"/>
      <c r="UEF1872" s="84"/>
      <c r="UEG1872" s="84"/>
      <c r="UEH1872" s="84"/>
      <c r="UEI1872" s="84"/>
      <c r="UEJ1872" s="84"/>
      <c r="UEK1872" s="84"/>
      <c r="UEL1872" s="84"/>
      <c r="UEM1872" s="84"/>
      <c r="UEN1872" s="84"/>
      <c r="UEO1872" s="84"/>
      <c r="UEP1872" s="84"/>
      <c r="UEQ1872" s="84"/>
      <c r="UER1872" s="84"/>
      <c r="UES1872" s="84"/>
      <c r="UET1872" s="84"/>
      <c r="UEU1872" s="84"/>
      <c r="UEV1872" s="84"/>
      <c r="UEW1872" s="84"/>
      <c r="UEX1872" s="84"/>
      <c r="UEY1872" s="84"/>
      <c r="UEZ1872" s="84"/>
      <c r="UFA1872" s="84"/>
      <c r="UFB1872" s="84"/>
      <c r="UFC1872" s="84"/>
      <c r="UFD1872" s="84"/>
      <c r="UFE1872" s="84"/>
      <c r="UFF1872" s="84"/>
      <c r="UFG1872" s="84"/>
      <c r="UFH1872" s="84"/>
      <c r="UFI1872" s="84"/>
      <c r="UFJ1872" s="84"/>
      <c r="UFK1872" s="84"/>
      <c r="UFL1872" s="84"/>
      <c r="UFM1872" s="84"/>
      <c r="UFN1872" s="84"/>
      <c r="UFO1872" s="84"/>
      <c r="UFP1872" s="84"/>
      <c r="UFQ1872" s="84"/>
      <c r="UFR1872" s="84"/>
      <c r="UFS1872" s="84"/>
      <c r="UFT1872" s="84"/>
      <c r="UFU1872" s="84"/>
      <c r="UFV1872" s="84"/>
      <c r="UFW1872" s="84"/>
      <c r="UFX1872" s="84"/>
      <c r="UFY1872" s="84"/>
      <c r="UFZ1872" s="84"/>
      <c r="UGA1872" s="84"/>
      <c r="UGB1872" s="84"/>
      <c r="UGC1872" s="84"/>
      <c r="UGD1872" s="84"/>
      <c r="UGE1872" s="84"/>
      <c r="UGF1872" s="84"/>
      <c r="UGG1872" s="84"/>
      <c r="UGH1872" s="84"/>
      <c r="UGI1872" s="84"/>
      <c r="UGJ1872" s="84"/>
      <c r="UGK1872" s="84"/>
      <c r="UGL1872" s="84"/>
      <c r="UGM1872" s="84"/>
      <c r="UGN1872" s="84"/>
      <c r="UGO1872" s="84"/>
      <c r="UGP1872" s="84"/>
      <c r="UGQ1872" s="84"/>
      <c r="UGR1872" s="84"/>
      <c r="UGS1872" s="84"/>
      <c r="UGT1872" s="84"/>
      <c r="UGU1872" s="84"/>
      <c r="UGV1872" s="84"/>
      <c r="UGW1872" s="84"/>
      <c r="UGX1872" s="84"/>
      <c r="UGY1872" s="84"/>
      <c r="UGZ1872" s="84"/>
      <c r="UHA1872" s="84"/>
      <c r="UHB1872" s="84"/>
      <c r="UHC1872" s="84"/>
      <c r="UHD1872" s="84"/>
      <c r="UHE1872" s="84"/>
      <c r="UHF1872" s="84"/>
      <c r="UHG1872" s="84"/>
      <c r="UHH1872" s="84"/>
      <c r="UHI1872" s="84"/>
      <c r="UHJ1872" s="84"/>
      <c r="UHK1872" s="84"/>
      <c r="UHL1872" s="84"/>
      <c r="UHM1872" s="84"/>
      <c r="UHN1872" s="84"/>
      <c r="UHO1872" s="84"/>
      <c r="UHP1872" s="84"/>
      <c r="UHQ1872" s="84"/>
      <c r="UHR1872" s="84"/>
      <c r="UHS1872" s="84"/>
      <c r="UHT1872" s="84"/>
      <c r="UHU1872" s="84"/>
      <c r="UHV1872" s="84"/>
      <c r="UHW1872" s="84"/>
      <c r="UHX1872" s="84"/>
      <c r="UHY1872" s="84"/>
      <c r="UHZ1872" s="84"/>
      <c r="UIA1872" s="84"/>
      <c r="UIB1872" s="84"/>
      <c r="UIC1872" s="84"/>
      <c r="UID1872" s="84"/>
      <c r="UIE1872" s="84"/>
      <c r="UIF1872" s="84"/>
      <c r="UIG1872" s="84"/>
      <c r="UIH1872" s="84"/>
      <c r="UII1872" s="84"/>
      <c r="UIJ1872" s="84"/>
      <c r="UIK1872" s="84"/>
      <c r="UIL1872" s="84"/>
      <c r="UIM1872" s="84"/>
      <c r="UIN1872" s="84"/>
      <c r="UIO1872" s="84"/>
      <c r="UIP1872" s="84"/>
      <c r="UIQ1872" s="84"/>
      <c r="UIR1872" s="84"/>
      <c r="UIS1872" s="84"/>
      <c r="UIT1872" s="84"/>
      <c r="UIU1872" s="84"/>
      <c r="UIV1872" s="84"/>
      <c r="UIW1872" s="84"/>
      <c r="UIX1872" s="84"/>
      <c r="UIY1872" s="84"/>
      <c r="UIZ1872" s="84"/>
      <c r="UJA1872" s="84"/>
      <c r="UJB1872" s="84"/>
      <c r="UJC1872" s="84"/>
      <c r="UJD1872" s="84"/>
      <c r="UJE1872" s="84"/>
      <c r="UJF1872" s="84"/>
      <c r="UJG1872" s="84"/>
      <c r="UJH1872" s="84"/>
      <c r="UJI1872" s="84"/>
      <c r="UJJ1872" s="84"/>
      <c r="UJK1872" s="84"/>
      <c r="UJL1872" s="84"/>
      <c r="UJM1872" s="84"/>
      <c r="UJN1872" s="84"/>
      <c r="UJO1872" s="84"/>
      <c r="UJP1872" s="84"/>
      <c r="UJQ1872" s="84"/>
      <c r="UJR1872" s="84"/>
      <c r="UJS1872" s="84"/>
      <c r="UJT1872" s="84"/>
      <c r="UJU1872" s="84"/>
      <c r="UJV1872" s="84"/>
      <c r="UJW1872" s="84"/>
      <c r="UJX1872" s="84"/>
      <c r="UJY1872" s="84"/>
      <c r="UJZ1872" s="84"/>
      <c r="UKA1872" s="84"/>
      <c r="UKB1872" s="84"/>
      <c r="UKC1872" s="84"/>
      <c r="UKD1872" s="84"/>
      <c r="UKE1872" s="84"/>
      <c r="UKF1872" s="84"/>
      <c r="UKG1872" s="84"/>
      <c r="UKH1872" s="84"/>
      <c r="UKI1872" s="84"/>
      <c r="UKJ1872" s="84"/>
      <c r="UKK1872" s="84"/>
      <c r="UKL1872" s="84"/>
      <c r="UKM1872" s="84"/>
      <c r="UKN1872" s="84"/>
      <c r="UKO1872" s="84"/>
      <c r="UKP1872" s="84"/>
      <c r="UKQ1872" s="84"/>
      <c r="UKR1872" s="84"/>
      <c r="UKS1872" s="84"/>
      <c r="UKT1872" s="84"/>
      <c r="UKU1872" s="84"/>
      <c r="UKV1872" s="84"/>
      <c r="UKW1872" s="84"/>
      <c r="UKX1872" s="84"/>
      <c r="UKY1872" s="84"/>
      <c r="UKZ1872" s="84"/>
      <c r="ULA1872" s="84"/>
      <c r="ULB1872" s="84"/>
      <c r="ULC1872" s="84"/>
      <c r="ULD1872" s="84"/>
      <c r="ULE1872" s="84"/>
      <c r="ULF1872" s="84"/>
      <c r="ULG1872" s="84"/>
      <c r="ULH1872" s="84"/>
      <c r="ULI1872" s="84"/>
      <c r="ULJ1872" s="84"/>
      <c r="ULK1872" s="84"/>
      <c r="ULL1872" s="84"/>
      <c r="ULM1872" s="84"/>
      <c r="ULN1872" s="84"/>
      <c r="ULO1872" s="84"/>
      <c r="ULP1872" s="84"/>
      <c r="ULQ1872" s="84"/>
      <c r="ULR1872" s="84"/>
      <c r="ULS1872" s="84"/>
      <c r="ULT1872" s="84"/>
      <c r="ULU1872" s="84"/>
      <c r="ULV1872" s="84"/>
      <c r="ULW1872" s="84"/>
      <c r="ULX1872" s="84"/>
      <c r="ULY1872" s="84"/>
      <c r="ULZ1872" s="84"/>
      <c r="UMA1872" s="84"/>
      <c r="UMB1872" s="84"/>
      <c r="UMC1872" s="84"/>
      <c r="UMD1872" s="84"/>
      <c r="UME1872" s="84"/>
      <c r="UMF1872" s="84"/>
      <c r="UMG1872" s="84"/>
      <c r="UMH1872" s="84"/>
      <c r="UMI1872" s="84"/>
      <c r="UMJ1872" s="84"/>
      <c r="UMK1872" s="84"/>
      <c r="UML1872" s="84"/>
      <c r="UMM1872" s="84"/>
      <c r="UMN1872" s="84"/>
      <c r="UMO1872" s="84"/>
      <c r="UMP1872" s="84"/>
      <c r="UMQ1872" s="84"/>
      <c r="UMR1872" s="84"/>
      <c r="UMS1872" s="84"/>
      <c r="UMT1872" s="84"/>
      <c r="UMU1872" s="84"/>
      <c r="UMV1872" s="84"/>
      <c r="UMW1872" s="84"/>
      <c r="UMX1872" s="84"/>
      <c r="UMY1872" s="84"/>
      <c r="UMZ1872" s="84"/>
      <c r="UNA1872" s="84"/>
      <c r="UNB1872" s="84"/>
      <c r="UNC1872" s="84"/>
      <c r="UND1872" s="84"/>
      <c r="UNE1872" s="84"/>
      <c r="UNF1872" s="84"/>
      <c r="UNG1872" s="84"/>
      <c r="UNH1872" s="84"/>
      <c r="UNI1872" s="84"/>
      <c r="UNJ1872" s="84"/>
      <c r="UNK1872" s="84"/>
      <c r="UNL1872" s="84"/>
      <c r="UNM1872" s="84"/>
      <c r="UNN1872" s="84"/>
      <c r="UNO1872" s="84"/>
      <c r="UNP1872" s="84"/>
      <c r="UNQ1872" s="84"/>
      <c r="UNR1872" s="84"/>
      <c r="UNS1872" s="84"/>
      <c r="UNT1872" s="84"/>
      <c r="UNU1872" s="84"/>
      <c r="UNV1872" s="84"/>
      <c r="UNW1872" s="84"/>
      <c r="UNX1872" s="84"/>
      <c r="UNY1872" s="84"/>
      <c r="UNZ1872" s="84"/>
      <c r="UOA1872" s="84"/>
      <c r="UOB1872" s="84"/>
      <c r="UOC1872" s="84"/>
      <c r="UOD1872" s="84"/>
      <c r="UOE1872" s="84"/>
      <c r="UOF1872" s="84"/>
      <c r="UOG1872" s="84"/>
      <c r="UOH1872" s="84"/>
      <c r="UOI1872" s="84"/>
      <c r="UOJ1872" s="84"/>
      <c r="UOK1872" s="84"/>
      <c r="UOL1872" s="84"/>
      <c r="UOM1872" s="84"/>
      <c r="UON1872" s="84"/>
      <c r="UOO1872" s="84"/>
      <c r="UOP1872" s="84"/>
      <c r="UOQ1872" s="84"/>
      <c r="UOR1872" s="84"/>
      <c r="UOS1872" s="84"/>
      <c r="UOT1872" s="84"/>
      <c r="UOU1872" s="84"/>
      <c r="UOV1872" s="84"/>
      <c r="UOW1872" s="84"/>
      <c r="UOX1872" s="84"/>
      <c r="UOY1872" s="84"/>
      <c r="UOZ1872" s="84"/>
      <c r="UPA1872" s="84"/>
      <c r="UPB1872" s="84"/>
      <c r="UPC1872" s="84"/>
      <c r="UPD1872" s="84"/>
      <c r="UPE1872" s="84"/>
      <c r="UPF1872" s="84"/>
      <c r="UPG1872" s="84"/>
      <c r="UPH1872" s="84"/>
      <c r="UPI1872" s="84"/>
      <c r="UPJ1872" s="84"/>
      <c r="UPK1872" s="84"/>
      <c r="UPL1872" s="84"/>
      <c r="UPM1872" s="84"/>
      <c r="UPN1872" s="84"/>
      <c r="UPO1872" s="84"/>
      <c r="UPP1872" s="84"/>
      <c r="UPQ1872" s="84"/>
      <c r="UPR1872" s="84"/>
      <c r="UPS1872" s="84"/>
      <c r="UPT1872" s="84"/>
      <c r="UPU1872" s="84"/>
      <c r="UPV1872" s="84"/>
      <c r="UPW1872" s="84"/>
      <c r="UPX1872" s="84"/>
      <c r="UPY1872" s="84"/>
      <c r="UPZ1872" s="84"/>
      <c r="UQA1872" s="84"/>
      <c r="UQB1872" s="84"/>
      <c r="UQC1872" s="84"/>
      <c r="UQD1872" s="84"/>
      <c r="UQE1872" s="84"/>
      <c r="UQF1872" s="84"/>
      <c r="UQG1872" s="84"/>
      <c r="UQH1872" s="84"/>
      <c r="UQI1872" s="84"/>
      <c r="UQJ1872" s="84"/>
      <c r="UQK1872" s="84"/>
      <c r="UQL1872" s="84"/>
      <c r="UQM1872" s="84"/>
      <c r="UQN1872" s="84"/>
      <c r="UQO1872" s="84"/>
      <c r="UQP1872" s="84"/>
      <c r="UQQ1872" s="84"/>
      <c r="UQR1872" s="84"/>
      <c r="UQS1872" s="84"/>
      <c r="UQT1872" s="84"/>
      <c r="UQU1872" s="84"/>
      <c r="UQV1872" s="84"/>
      <c r="UQW1872" s="84"/>
      <c r="UQX1872" s="84"/>
      <c r="UQY1872" s="84"/>
      <c r="UQZ1872" s="84"/>
      <c r="URA1872" s="84"/>
      <c r="URB1872" s="84"/>
      <c r="URC1872" s="84"/>
      <c r="URD1872" s="84"/>
      <c r="URE1872" s="84"/>
      <c r="URF1872" s="84"/>
      <c r="URG1872" s="84"/>
      <c r="URH1872" s="84"/>
      <c r="URI1872" s="84"/>
      <c r="URJ1872" s="84"/>
      <c r="URK1872" s="84"/>
      <c r="URL1872" s="84"/>
      <c r="URM1872" s="84"/>
      <c r="URN1872" s="84"/>
      <c r="URO1872" s="84"/>
      <c r="URP1872" s="84"/>
      <c r="URQ1872" s="84"/>
      <c r="URR1872" s="84"/>
      <c r="URS1872" s="84"/>
      <c r="URT1872" s="84"/>
      <c r="URU1872" s="84"/>
      <c r="URV1872" s="84"/>
      <c r="URW1872" s="84"/>
      <c r="URX1872" s="84"/>
      <c r="URY1872" s="84"/>
      <c r="URZ1872" s="84"/>
      <c r="USA1872" s="84"/>
      <c r="USB1872" s="84"/>
      <c r="USC1872" s="84"/>
      <c r="USD1872" s="84"/>
      <c r="USE1872" s="84"/>
      <c r="USF1872" s="84"/>
      <c r="USG1872" s="84"/>
      <c r="USH1872" s="84"/>
      <c r="USI1872" s="84"/>
      <c r="USJ1872" s="84"/>
      <c r="USK1872" s="84"/>
      <c r="USL1872" s="84"/>
      <c r="USM1872" s="84"/>
      <c r="USN1872" s="84"/>
      <c r="USO1872" s="84"/>
      <c r="USP1872" s="84"/>
      <c r="USQ1872" s="84"/>
      <c r="USR1872" s="84"/>
      <c r="USS1872" s="84"/>
      <c r="UST1872" s="84"/>
      <c r="USU1872" s="84"/>
      <c r="USV1872" s="84"/>
      <c r="USW1872" s="84"/>
      <c r="USX1872" s="84"/>
      <c r="USY1872" s="84"/>
      <c r="USZ1872" s="84"/>
      <c r="UTA1872" s="84"/>
      <c r="UTB1872" s="84"/>
      <c r="UTC1872" s="84"/>
      <c r="UTD1872" s="84"/>
      <c r="UTE1872" s="84"/>
      <c r="UTF1872" s="84"/>
      <c r="UTG1872" s="84"/>
      <c r="UTH1872" s="84"/>
      <c r="UTI1872" s="84"/>
      <c r="UTJ1872" s="84"/>
      <c r="UTK1872" s="84"/>
      <c r="UTL1872" s="84"/>
      <c r="UTM1872" s="84"/>
      <c r="UTN1872" s="84"/>
      <c r="UTO1872" s="84"/>
      <c r="UTP1872" s="84"/>
      <c r="UTQ1872" s="84"/>
      <c r="UTR1872" s="84"/>
      <c r="UTS1872" s="84"/>
      <c r="UTT1872" s="84"/>
      <c r="UTU1872" s="84"/>
      <c r="UTV1872" s="84"/>
      <c r="UTW1872" s="84"/>
      <c r="UTX1872" s="84"/>
      <c r="UTY1872" s="84"/>
      <c r="UTZ1872" s="84"/>
      <c r="UUA1872" s="84"/>
      <c r="UUB1872" s="84"/>
      <c r="UUC1872" s="84"/>
      <c r="UUD1872" s="84"/>
      <c r="UUE1872" s="84"/>
      <c r="UUF1872" s="84"/>
      <c r="UUG1872" s="84"/>
      <c r="UUH1872" s="84"/>
      <c r="UUI1872" s="84"/>
      <c r="UUJ1872" s="84"/>
      <c r="UUK1872" s="84"/>
      <c r="UUL1872" s="84"/>
      <c r="UUM1872" s="84"/>
      <c r="UUN1872" s="84"/>
      <c r="UUO1872" s="84"/>
      <c r="UUP1872" s="84"/>
      <c r="UUQ1872" s="84"/>
      <c r="UUR1872" s="84"/>
      <c r="UUS1872" s="84"/>
      <c r="UUT1872" s="84"/>
      <c r="UUU1872" s="84"/>
      <c r="UUV1872" s="84"/>
      <c r="UUW1872" s="84"/>
      <c r="UUX1872" s="84"/>
      <c r="UUY1872" s="84"/>
      <c r="UUZ1872" s="84"/>
      <c r="UVA1872" s="84"/>
      <c r="UVB1872" s="84"/>
      <c r="UVC1872" s="84"/>
      <c r="UVD1872" s="84"/>
      <c r="UVE1872" s="84"/>
      <c r="UVF1872" s="84"/>
      <c r="UVG1872" s="84"/>
      <c r="UVH1872" s="84"/>
      <c r="UVI1872" s="84"/>
      <c r="UVJ1872" s="84"/>
      <c r="UVK1872" s="84"/>
      <c r="UVL1872" s="84"/>
      <c r="UVM1872" s="84"/>
      <c r="UVN1872" s="84"/>
      <c r="UVO1872" s="84"/>
      <c r="UVP1872" s="84"/>
      <c r="UVQ1872" s="84"/>
      <c r="UVR1872" s="84"/>
      <c r="UVS1872" s="84"/>
      <c r="UVT1872" s="84"/>
      <c r="UVU1872" s="84"/>
      <c r="UVV1872" s="84"/>
      <c r="UVW1872" s="84"/>
      <c r="UVX1872" s="84"/>
      <c r="UVY1872" s="84"/>
      <c r="UVZ1872" s="84"/>
      <c r="UWA1872" s="84"/>
      <c r="UWB1872" s="84"/>
      <c r="UWC1872" s="84"/>
      <c r="UWD1872" s="84"/>
      <c r="UWE1872" s="84"/>
      <c r="UWF1872" s="84"/>
      <c r="UWG1872" s="84"/>
      <c r="UWH1872" s="84"/>
      <c r="UWI1872" s="84"/>
      <c r="UWJ1872" s="84"/>
      <c r="UWK1872" s="84"/>
      <c r="UWL1872" s="84"/>
      <c r="UWM1872" s="84"/>
      <c r="UWN1872" s="84"/>
      <c r="UWO1872" s="84"/>
      <c r="UWP1872" s="84"/>
      <c r="UWQ1872" s="84"/>
      <c r="UWR1872" s="84"/>
      <c r="UWS1872" s="84"/>
      <c r="UWT1872" s="84"/>
      <c r="UWU1872" s="84"/>
      <c r="UWV1872" s="84"/>
      <c r="UWW1872" s="84"/>
      <c r="UWX1872" s="84"/>
      <c r="UWY1872" s="84"/>
      <c r="UWZ1872" s="84"/>
      <c r="UXA1872" s="84"/>
      <c r="UXB1872" s="84"/>
      <c r="UXC1872" s="84"/>
      <c r="UXD1872" s="84"/>
      <c r="UXE1872" s="84"/>
      <c r="UXF1872" s="84"/>
      <c r="UXG1872" s="84"/>
      <c r="UXH1872" s="84"/>
      <c r="UXI1872" s="84"/>
      <c r="UXJ1872" s="84"/>
      <c r="UXK1872" s="84"/>
      <c r="UXL1872" s="84"/>
      <c r="UXM1872" s="84"/>
      <c r="UXN1872" s="84"/>
      <c r="UXO1872" s="84"/>
      <c r="UXP1872" s="84"/>
      <c r="UXQ1872" s="84"/>
      <c r="UXR1872" s="84"/>
      <c r="UXS1872" s="84"/>
      <c r="UXT1872" s="84"/>
      <c r="UXU1872" s="84"/>
      <c r="UXV1872" s="84"/>
      <c r="UXW1872" s="84"/>
      <c r="UXX1872" s="84"/>
      <c r="UXY1872" s="84"/>
      <c r="UXZ1872" s="84"/>
      <c r="UYA1872" s="84"/>
      <c r="UYB1872" s="84"/>
      <c r="UYC1872" s="84"/>
      <c r="UYD1872" s="84"/>
      <c r="UYE1872" s="84"/>
      <c r="UYF1872" s="84"/>
      <c r="UYG1872" s="84"/>
      <c r="UYH1872" s="84"/>
      <c r="UYI1872" s="84"/>
      <c r="UYJ1872" s="84"/>
      <c r="UYK1872" s="84"/>
      <c r="UYL1872" s="84"/>
      <c r="UYM1872" s="84"/>
      <c r="UYN1872" s="84"/>
      <c r="UYO1872" s="84"/>
      <c r="UYP1872" s="84"/>
      <c r="UYQ1872" s="84"/>
      <c r="UYR1872" s="84"/>
      <c r="UYS1872" s="84"/>
      <c r="UYT1872" s="84"/>
      <c r="UYU1872" s="84"/>
      <c r="UYV1872" s="84"/>
      <c r="UYW1872" s="84"/>
      <c r="UYX1872" s="84"/>
      <c r="UYY1872" s="84"/>
      <c r="UYZ1872" s="84"/>
      <c r="UZA1872" s="84"/>
      <c r="UZB1872" s="84"/>
      <c r="UZC1872" s="84"/>
      <c r="UZD1872" s="84"/>
      <c r="UZE1872" s="84"/>
      <c r="UZF1872" s="84"/>
      <c r="UZG1872" s="84"/>
      <c r="UZH1872" s="84"/>
      <c r="UZI1872" s="84"/>
      <c r="UZJ1872" s="84"/>
      <c r="UZK1872" s="84"/>
      <c r="UZL1872" s="84"/>
      <c r="UZM1872" s="84"/>
      <c r="UZN1872" s="84"/>
      <c r="UZO1872" s="84"/>
      <c r="UZP1872" s="84"/>
      <c r="UZQ1872" s="84"/>
      <c r="UZR1872" s="84"/>
      <c r="UZS1872" s="84"/>
      <c r="UZT1872" s="84"/>
      <c r="UZU1872" s="84"/>
      <c r="UZV1872" s="84"/>
      <c r="UZW1872" s="84"/>
      <c r="UZX1872" s="84"/>
      <c r="UZY1872" s="84"/>
      <c r="UZZ1872" s="84"/>
      <c r="VAA1872" s="84"/>
      <c r="VAB1872" s="84"/>
      <c r="VAC1872" s="84"/>
      <c r="VAD1872" s="84"/>
      <c r="VAE1872" s="84"/>
      <c r="VAF1872" s="84"/>
      <c r="VAG1872" s="84"/>
      <c r="VAH1872" s="84"/>
      <c r="VAI1872" s="84"/>
      <c r="VAJ1872" s="84"/>
      <c r="VAK1872" s="84"/>
      <c r="VAL1872" s="84"/>
      <c r="VAM1872" s="84"/>
      <c r="VAN1872" s="84"/>
      <c r="VAO1872" s="84"/>
      <c r="VAP1872" s="84"/>
      <c r="VAQ1872" s="84"/>
      <c r="VAR1872" s="84"/>
      <c r="VAS1872" s="84"/>
      <c r="VAT1872" s="84"/>
      <c r="VAU1872" s="84"/>
      <c r="VAV1872" s="84"/>
      <c r="VAW1872" s="84"/>
      <c r="VAX1872" s="84"/>
      <c r="VAY1872" s="84"/>
      <c r="VAZ1872" s="84"/>
      <c r="VBA1872" s="84"/>
      <c r="VBB1872" s="84"/>
      <c r="VBC1872" s="84"/>
      <c r="VBD1872" s="84"/>
      <c r="VBE1872" s="84"/>
      <c r="VBF1872" s="84"/>
      <c r="VBG1872" s="84"/>
      <c r="VBH1872" s="84"/>
      <c r="VBI1872" s="84"/>
      <c r="VBJ1872" s="84"/>
      <c r="VBK1872" s="84"/>
      <c r="VBL1872" s="84"/>
      <c r="VBM1872" s="84"/>
      <c r="VBN1872" s="84"/>
      <c r="VBO1872" s="84"/>
      <c r="VBP1872" s="84"/>
      <c r="VBQ1872" s="84"/>
      <c r="VBR1872" s="84"/>
      <c r="VBS1872" s="84"/>
      <c r="VBT1872" s="84"/>
      <c r="VBU1872" s="84"/>
      <c r="VBV1872" s="84"/>
      <c r="VBW1872" s="84"/>
      <c r="VBX1872" s="84"/>
      <c r="VBY1872" s="84"/>
      <c r="VBZ1872" s="84"/>
      <c r="VCA1872" s="84"/>
      <c r="VCB1872" s="84"/>
      <c r="VCC1872" s="84"/>
      <c r="VCD1872" s="84"/>
      <c r="VCE1872" s="84"/>
      <c r="VCF1872" s="84"/>
      <c r="VCG1872" s="84"/>
      <c r="VCH1872" s="84"/>
      <c r="VCI1872" s="84"/>
      <c r="VCJ1872" s="84"/>
      <c r="VCK1872" s="84"/>
      <c r="VCL1872" s="84"/>
      <c r="VCM1872" s="84"/>
      <c r="VCN1872" s="84"/>
      <c r="VCO1872" s="84"/>
      <c r="VCP1872" s="84"/>
      <c r="VCQ1872" s="84"/>
      <c r="VCR1872" s="84"/>
      <c r="VCS1872" s="84"/>
      <c r="VCT1872" s="84"/>
      <c r="VCU1872" s="84"/>
      <c r="VCV1872" s="84"/>
      <c r="VCW1872" s="84"/>
      <c r="VCX1872" s="84"/>
      <c r="VCY1872" s="84"/>
      <c r="VCZ1872" s="84"/>
      <c r="VDA1872" s="84"/>
      <c r="VDB1872" s="84"/>
      <c r="VDC1872" s="84"/>
      <c r="VDD1872" s="84"/>
      <c r="VDE1872" s="84"/>
      <c r="VDF1872" s="84"/>
      <c r="VDG1872" s="84"/>
      <c r="VDH1872" s="84"/>
      <c r="VDI1872" s="84"/>
      <c r="VDJ1872" s="84"/>
      <c r="VDK1872" s="84"/>
      <c r="VDL1872" s="84"/>
      <c r="VDM1872" s="84"/>
      <c r="VDN1872" s="84"/>
      <c r="VDO1872" s="84"/>
      <c r="VDP1872" s="84"/>
      <c r="VDQ1872" s="84"/>
      <c r="VDR1872" s="84"/>
      <c r="VDS1872" s="84"/>
      <c r="VDT1872" s="84"/>
      <c r="VDU1872" s="84"/>
      <c r="VDV1872" s="84"/>
      <c r="VDW1872" s="84"/>
      <c r="VDX1872" s="84"/>
      <c r="VDY1872" s="84"/>
      <c r="VDZ1872" s="84"/>
      <c r="VEA1872" s="84"/>
      <c r="VEB1872" s="84"/>
      <c r="VEC1872" s="84"/>
      <c r="VED1872" s="84"/>
      <c r="VEE1872" s="84"/>
      <c r="VEF1872" s="84"/>
      <c r="VEG1872" s="84"/>
      <c r="VEH1872" s="84"/>
      <c r="VEI1872" s="84"/>
      <c r="VEJ1872" s="84"/>
      <c r="VEK1872" s="84"/>
      <c r="VEL1872" s="84"/>
      <c r="VEM1872" s="84"/>
      <c r="VEN1872" s="84"/>
      <c r="VEO1872" s="84"/>
      <c r="VEP1872" s="84"/>
      <c r="VEQ1872" s="84"/>
      <c r="VER1872" s="84"/>
      <c r="VES1872" s="84"/>
      <c r="VET1872" s="84"/>
      <c r="VEU1872" s="84"/>
      <c r="VEV1872" s="84"/>
      <c r="VEW1872" s="84"/>
      <c r="VEX1872" s="84"/>
      <c r="VEY1872" s="84"/>
      <c r="VEZ1872" s="84"/>
      <c r="VFA1872" s="84"/>
      <c r="VFB1872" s="84"/>
      <c r="VFC1872" s="84"/>
      <c r="VFD1872" s="84"/>
      <c r="VFE1872" s="84"/>
      <c r="VFF1872" s="84"/>
      <c r="VFG1872" s="84"/>
      <c r="VFH1872" s="84"/>
      <c r="VFI1872" s="84"/>
      <c r="VFJ1872" s="84"/>
      <c r="VFK1872" s="84"/>
      <c r="VFL1872" s="84"/>
      <c r="VFM1872" s="84"/>
      <c r="VFN1872" s="84"/>
      <c r="VFO1872" s="84"/>
      <c r="VFP1872" s="84"/>
      <c r="VFQ1872" s="84"/>
      <c r="VFR1872" s="84"/>
      <c r="VFS1872" s="84"/>
      <c r="VFT1872" s="84"/>
      <c r="VFU1872" s="84"/>
      <c r="VFV1872" s="84"/>
      <c r="VFW1872" s="84"/>
      <c r="VFX1872" s="84"/>
      <c r="VFY1872" s="84"/>
      <c r="VFZ1872" s="84"/>
      <c r="VGA1872" s="84"/>
      <c r="VGB1872" s="84"/>
      <c r="VGC1872" s="84"/>
      <c r="VGD1872" s="84"/>
      <c r="VGE1872" s="84"/>
      <c r="VGF1872" s="84"/>
      <c r="VGG1872" s="84"/>
      <c r="VGH1872" s="84"/>
      <c r="VGI1872" s="84"/>
      <c r="VGJ1872" s="84"/>
      <c r="VGK1872" s="84"/>
      <c r="VGL1872" s="84"/>
      <c r="VGM1872" s="84"/>
      <c r="VGN1872" s="84"/>
      <c r="VGO1872" s="84"/>
      <c r="VGP1872" s="84"/>
      <c r="VGQ1872" s="84"/>
      <c r="VGR1872" s="84"/>
      <c r="VGS1872" s="84"/>
      <c r="VGT1872" s="84"/>
      <c r="VGU1872" s="84"/>
      <c r="VGV1872" s="84"/>
      <c r="VGW1872" s="84"/>
      <c r="VGX1872" s="84"/>
      <c r="VGY1872" s="84"/>
      <c r="VGZ1872" s="84"/>
      <c r="VHA1872" s="84"/>
      <c r="VHB1872" s="84"/>
      <c r="VHC1872" s="84"/>
      <c r="VHD1872" s="84"/>
      <c r="VHE1872" s="84"/>
      <c r="VHF1872" s="84"/>
      <c r="VHG1872" s="84"/>
      <c r="VHH1872" s="84"/>
      <c r="VHI1872" s="84"/>
      <c r="VHJ1872" s="84"/>
      <c r="VHK1872" s="84"/>
      <c r="VHL1872" s="84"/>
      <c r="VHM1872" s="84"/>
      <c r="VHN1872" s="84"/>
      <c r="VHO1872" s="84"/>
      <c r="VHP1872" s="84"/>
      <c r="VHQ1872" s="84"/>
      <c r="VHR1872" s="84"/>
      <c r="VHS1872" s="84"/>
      <c r="VHT1872" s="84"/>
      <c r="VHU1872" s="84"/>
      <c r="VHV1872" s="84"/>
      <c r="VHW1872" s="84"/>
      <c r="VHX1872" s="84"/>
      <c r="VHY1872" s="84"/>
      <c r="VHZ1872" s="84"/>
      <c r="VIA1872" s="84"/>
      <c r="VIB1872" s="84"/>
      <c r="VIC1872" s="84"/>
      <c r="VID1872" s="84"/>
      <c r="VIE1872" s="84"/>
      <c r="VIF1872" s="84"/>
      <c r="VIG1872" s="84"/>
      <c r="VIH1872" s="84"/>
      <c r="VII1872" s="84"/>
      <c r="VIJ1872" s="84"/>
      <c r="VIK1872" s="84"/>
      <c r="VIL1872" s="84"/>
      <c r="VIM1872" s="84"/>
      <c r="VIN1872" s="84"/>
      <c r="VIO1872" s="84"/>
      <c r="VIP1872" s="84"/>
      <c r="VIQ1872" s="84"/>
      <c r="VIR1872" s="84"/>
      <c r="VIS1872" s="84"/>
      <c r="VIT1872" s="84"/>
      <c r="VIU1872" s="84"/>
      <c r="VIV1872" s="84"/>
      <c r="VIW1872" s="84"/>
      <c r="VIX1872" s="84"/>
      <c r="VIY1872" s="84"/>
      <c r="VIZ1872" s="84"/>
      <c r="VJA1872" s="84"/>
      <c r="VJB1872" s="84"/>
      <c r="VJC1872" s="84"/>
      <c r="VJD1872" s="84"/>
      <c r="VJE1872" s="84"/>
      <c r="VJF1872" s="84"/>
      <c r="VJG1872" s="84"/>
      <c r="VJH1872" s="84"/>
      <c r="VJI1872" s="84"/>
      <c r="VJJ1872" s="84"/>
      <c r="VJK1872" s="84"/>
      <c r="VJL1872" s="84"/>
      <c r="VJM1872" s="84"/>
      <c r="VJN1872" s="84"/>
      <c r="VJO1872" s="84"/>
      <c r="VJP1872" s="84"/>
      <c r="VJQ1872" s="84"/>
      <c r="VJR1872" s="84"/>
      <c r="VJS1872" s="84"/>
      <c r="VJT1872" s="84"/>
      <c r="VJU1872" s="84"/>
      <c r="VJV1872" s="84"/>
      <c r="VJW1872" s="84"/>
      <c r="VJX1872" s="84"/>
      <c r="VJY1872" s="84"/>
      <c r="VJZ1872" s="84"/>
      <c r="VKA1872" s="84"/>
      <c r="VKB1872" s="84"/>
      <c r="VKC1872" s="84"/>
      <c r="VKD1872" s="84"/>
      <c r="VKE1872" s="84"/>
      <c r="VKF1872" s="84"/>
      <c r="VKG1872" s="84"/>
      <c r="VKH1872" s="84"/>
      <c r="VKI1872" s="84"/>
      <c r="VKJ1872" s="84"/>
      <c r="VKK1872" s="84"/>
      <c r="VKL1872" s="84"/>
      <c r="VKM1872" s="84"/>
      <c r="VKN1872" s="84"/>
      <c r="VKO1872" s="84"/>
      <c r="VKP1872" s="84"/>
      <c r="VKQ1872" s="84"/>
      <c r="VKR1872" s="84"/>
      <c r="VKS1872" s="84"/>
      <c r="VKT1872" s="84"/>
      <c r="VKU1872" s="84"/>
      <c r="VKV1872" s="84"/>
      <c r="VKW1872" s="84"/>
      <c r="VKX1872" s="84"/>
      <c r="VKY1872" s="84"/>
      <c r="VKZ1872" s="84"/>
      <c r="VLA1872" s="84"/>
      <c r="VLB1872" s="84"/>
      <c r="VLC1872" s="84"/>
      <c r="VLD1872" s="84"/>
      <c r="VLE1872" s="84"/>
      <c r="VLF1872" s="84"/>
      <c r="VLG1872" s="84"/>
      <c r="VLH1872" s="84"/>
      <c r="VLI1872" s="84"/>
      <c r="VLJ1872" s="84"/>
      <c r="VLK1872" s="84"/>
      <c r="VLL1872" s="84"/>
      <c r="VLM1872" s="84"/>
      <c r="VLN1872" s="84"/>
      <c r="VLO1872" s="84"/>
      <c r="VLP1872" s="84"/>
      <c r="VLQ1872" s="84"/>
      <c r="VLR1872" s="84"/>
      <c r="VLS1872" s="84"/>
      <c r="VLT1872" s="84"/>
      <c r="VLU1872" s="84"/>
      <c r="VLV1872" s="84"/>
      <c r="VLW1872" s="84"/>
      <c r="VLX1872" s="84"/>
      <c r="VLY1872" s="84"/>
      <c r="VLZ1872" s="84"/>
      <c r="VMA1872" s="84"/>
      <c r="VMB1872" s="84"/>
      <c r="VMC1872" s="84"/>
      <c r="VMD1872" s="84"/>
      <c r="VME1872" s="84"/>
      <c r="VMF1872" s="84"/>
      <c r="VMG1872" s="84"/>
      <c r="VMH1872" s="84"/>
      <c r="VMI1872" s="84"/>
      <c r="VMJ1872" s="84"/>
      <c r="VMK1872" s="84"/>
      <c r="VML1872" s="84"/>
      <c r="VMM1872" s="84"/>
      <c r="VMN1872" s="84"/>
      <c r="VMO1872" s="84"/>
      <c r="VMP1872" s="84"/>
      <c r="VMQ1872" s="84"/>
      <c r="VMR1872" s="84"/>
      <c r="VMS1872" s="84"/>
      <c r="VMT1872" s="84"/>
      <c r="VMU1872" s="84"/>
      <c r="VMV1872" s="84"/>
      <c r="VMW1872" s="84"/>
      <c r="VMX1872" s="84"/>
      <c r="VMY1872" s="84"/>
      <c r="VMZ1872" s="84"/>
      <c r="VNA1872" s="84"/>
      <c r="VNB1872" s="84"/>
      <c r="VNC1872" s="84"/>
      <c r="VND1872" s="84"/>
      <c r="VNE1872" s="84"/>
      <c r="VNF1872" s="84"/>
      <c r="VNG1872" s="84"/>
      <c r="VNH1872" s="84"/>
      <c r="VNI1872" s="84"/>
      <c r="VNJ1872" s="84"/>
      <c r="VNK1872" s="84"/>
      <c r="VNL1872" s="84"/>
      <c r="VNM1872" s="84"/>
      <c r="VNN1872" s="84"/>
      <c r="VNO1872" s="84"/>
      <c r="VNP1872" s="84"/>
      <c r="VNQ1872" s="84"/>
      <c r="VNR1872" s="84"/>
      <c r="VNS1872" s="84"/>
      <c r="VNT1872" s="84"/>
      <c r="VNU1872" s="84"/>
      <c r="VNV1872" s="84"/>
      <c r="VNW1872" s="84"/>
      <c r="VNX1872" s="84"/>
      <c r="VNY1872" s="84"/>
      <c r="VNZ1872" s="84"/>
      <c r="VOA1872" s="84"/>
      <c r="VOB1872" s="84"/>
      <c r="VOC1872" s="84"/>
      <c r="VOD1872" s="84"/>
      <c r="VOE1872" s="84"/>
      <c r="VOF1872" s="84"/>
      <c r="VOG1872" s="84"/>
      <c r="VOH1872" s="84"/>
      <c r="VOI1872" s="84"/>
      <c r="VOJ1872" s="84"/>
      <c r="VOK1872" s="84"/>
      <c r="VOL1872" s="84"/>
      <c r="VOM1872" s="84"/>
      <c r="VON1872" s="84"/>
      <c r="VOO1872" s="84"/>
      <c r="VOP1872" s="84"/>
      <c r="VOQ1872" s="84"/>
      <c r="VOR1872" s="84"/>
      <c r="VOS1872" s="84"/>
      <c r="VOT1872" s="84"/>
      <c r="VOU1872" s="84"/>
      <c r="VOV1872" s="84"/>
      <c r="VOW1872" s="84"/>
      <c r="VOX1872" s="84"/>
      <c r="VOY1872" s="84"/>
      <c r="VOZ1872" s="84"/>
      <c r="VPA1872" s="84"/>
      <c r="VPB1872" s="84"/>
      <c r="VPC1872" s="84"/>
      <c r="VPD1872" s="84"/>
      <c r="VPE1872" s="84"/>
      <c r="VPF1872" s="84"/>
      <c r="VPG1872" s="84"/>
      <c r="VPH1872" s="84"/>
      <c r="VPI1872" s="84"/>
      <c r="VPJ1872" s="84"/>
      <c r="VPK1872" s="84"/>
      <c r="VPL1872" s="84"/>
      <c r="VPM1872" s="84"/>
      <c r="VPN1872" s="84"/>
      <c r="VPO1872" s="84"/>
      <c r="VPP1872" s="84"/>
      <c r="VPQ1872" s="84"/>
      <c r="VPR1872" s="84"/>
      <c r="VPS1872" s="84"/>
      <c r="VPT1872" s="84"/>
      <c r="VPU1872" s="84"/>
      <c r="VPV1872" s="84"/>
      <c r="VPW1872" s="84"/>
      <c r="VPX1872" s="84"/>
      <c r="VPY1872" s="84"/>
      <c r="VPZ1872" s="84"/>
      <c r="VQA1872" s="84"/>
      <c r="VQB1872" s="84"/>
      <c r="VQC1872" s="84"/>
      <c r="VQD1872" s="84"/>
      <c r="VQE1872" s="84"/>
      <c r="VQF1872" s="84"/>
      <c r="VQG1872" s="84"/>
      <c r="VQH1872" s="84"/>
      <c r="VQI1872" s="84"/>
      <c r="VQJ1872" s="84"/>
      <c r="VQK1872" s="84"/>
      <c r="VQL1872" s="84"/>
      <c r="VQM1872" s="84"/>
      <c r="VQN1872" s="84"/>
      <c r="VQO1872" s="84"/>
      <c r="VQP1872" s="84"/>
      <c r="VQQ1872" s="84"/>
      <c r="VQR1872" s="84"/>
      <c r="VQS1872" s="84"/>
      <c r="VQT1872" s="84"/>
      <c r="VQU1872" s="84"/>
      <c r="VQV1872" s="84"/>
      <c r="VQW1872" s="84"/>
      <c r="VQX1872" s="84"/>
      <c r="VQY1872" s="84"/>
      <c r="VQZ1872" s="84"/>
      <c r="VRA1872" s="84"/>
      <c r="VRB1872" s="84"/>
      <c r="VRC1872" s="84"/>
      <c r="VRD1872" s="84"/>
      <c r="VRE1872" s="84"/>
      <c r="VRF1872" s="84"/>
      <c r="VRG1872" s="84"/>
      <c r="VRH1872" s="84"/>
      <c r="VRI1872" s="84"/>
      <c r="VRJ1872" s="84"/>
      <c r="VRK1872" s="84"/>
      <c r="VRL1872" s="84"/>
      <c r="VRM1872" s="84"/>
      <c r="VRN1872" s="84"/>
      <c r="VRO1872" s="84"/>
      <c r="VRP1872" s="84"/>
      <c r="VRQ1872" s="84"/>
      <c r="VRR1872" s="84"/>
      <c r="VRS1872" s="84"/>
      <c r="VRT1872" s="84"/>
      <c r="VRU1872" s="84"/>
      <c r="VRV1872" s="84"/>
      <c r="VRW1872" s="84"/>
      <c r="VRX1872" s="84"/>
      <c r="VRY1872" s="84"/>
      <c r="VRZ1872" s="84"/>
      <c r="VSA1872" s="84"/>
      <c r="VSB1872" s="84"/>
      <c r="VSC1872" s="84"/>
      <c r="VSD1872" s="84"/>
      <c r="VSE1872" s="84"/>
      <c r="VSF1872" s="84"/>
      <c r="VSG1872" s="84"/>
      <c r="VSH1872" s="84"/>
      <c r="VSI1872" s="84"/>
      <c r="VSJ1872" s="84"/>
      <c r="VSK1872" s="84"/>
      <c r="VSL1872" s="84"/>
      <c r="VSM1872" s="84"/>
      <c r="VSN1872" s="84"/>
      <c r="VSO1872" s="84"/>
      <c r="VSP1872" s="84"/>
      <c r="VSQ1872" s="84"/>
      <c r="VSR1872" s="84"/>
      <c r="VSS1872" s="84"/>
      <c r="VST1872" s="84"/>
      <c r="VSU1872" s="84"/>
      <c r="VSV1872" s="84"/>
      <c r="VSW1872" s="84"/>
      <c r="VSX1872" s="84"/>
      <c r="VSY1872" s="84"/>
      <c r="VSZ1872" s="84"/>
      <c r="VTA1872" s="84"/>
      <c r="VTB1872" s="84"/>
      <c r="VTC1872" s="84"/>
      <c r="VTD1872" s="84"/>
      <c r="VTE1872" s="84"/>
      <c r="VTF1872" s="84"/>
      <c r="VTG1872" s="84"/>
      <c r="VTH1872" s="84"/>
      <c r="VTI1872" s="84"/>
      <c r="VTJ1872" s="84"/>
      <c r="VTK1872" s="84"/>
      <c r="VTL1872" s="84"/>
      <c r="VTM1872" s="84"/>
      <c r="VTN1872" s="84"/>
      <c r="VTO1872" s="84"/>
      <c r="VTP1872" s="84"/>
      <c r="VTQ1872" s="84"/>
      <c r="VTR1872" s="84"/>
      <c r="VTS1872" s="84"/>
      <c r="VTT1872" s="84"/>
      <c r="VTU1872" s="84"/>
      <c r="VTV1872" s="84"/>
      <c r="VTW1872" s="84"/>
      <c r="VTX1872" s="84"/>
      <c r="VTY1872" s="84"/>
      <c r="VTZ1872" s="84"/>
      <c r="VUA1872" s="84"/>
      <c r="VUB1872" s="84"/>
      <c r="VUC1872" s="84"/>
      <c r="VUD1872" s="84"/>
      <c r="VUE1872" s="84"/>
      <c r="VUF1872" s="84"/>
      <c r="VUG1872" s="84"/>
      <c r="VUH1872" s="84"/>
      <c r="VUI1872" s="84"/>
      <c r="VUJ1872" s="84"/>
      <c r="VUK1872" s="84"/>
      <c r="VUL1872" s="84"/>
      <c r="VUM1872" s="84"/>
      <c r="VUN1872" s="84"/>
      <c r="VUO1872" s="84"/>
      <c r="VUP1872" s="84"/>
      <c r="VUQ1872" s="84"/>
      <c r="VUR1872" s="84"/>
      <c r="VUS1872" s="84"/>
      <c r="VUT1872" s="84"/>
      <c r="VUU1872" s="84"/>
      <c r="VUV1872" s="84"/>
      <c r="VUW1872" s="84"/>
      <c r="VUX1872" s="84"/>
      <c r="VUY1872" s="84"/>
      <c r="VUZ1872" s="84"/>
      <c r="VVA1872" s="84"/>
      <c r="VVB1872" s="84"/>
      <c r="VVC1872" s="84"/>
      <c r="VVD1872" s="84"/>
      <c r="VVE1872" s="84"/>
      <c r="VVF1872" s="84"/>
      <c r="VVG1872" s="84"/>
      <c r="VVH1872" s="84"/>
      <c r="VVI1872" s="84"/>
      <c r="VVJ1872" s="84"/>
      <c r="VVK1872" s="84"/>
      <c r="VVL1872" s="84"/>
      <c r="VVM1872" s="84"/>
      <c r="VVN1872" s="84"/>
      <c r="VVO1872" s="84"/>
      <c r="VVP1872" s="84"/>
      <c r="VVQ1872" s="84"/>
      <c r="VVR1872" s="84"/>
      <c r="VVS1872" s="84"/>
      <c r="VVT1872" s="84"/>
      <c r="VVU1872" s="84"/>
      <c r="VVV1872" s="84"/>
      <c r="VVW1872" s="84"/>
      <c r="VVX1872" s="84"/>
      <c r="VVY1872" s="84"/>
      <c r="VVZ1872" s="84"/>
      <c r="VWA1872" s="84"/>
      <c r="VWB1872" s="84"/>
      <c r="VWC1872" s="84"/>
      <c r="VWD1872" s="84"/>
      <c r="VWE1872" s="84"/>
      <c r="VWF1872" s="84"/>
      <c r="VWG1872" s="84"/>
      <c r="VWH1872" s="84"/>
      <c r="VWI1872" s="84"/>
      <c r="VWJ1872" s="84"/>
      <c r="VWK1872" s="84"/>
      <c r="VWL1872" s="84"/>
      <c r="VWM1872" s="84"/>
      <c r="VWN1872" s="84"/>
      <c r="VWO1872" s="84"/>
      <c r="VWP1872" s="84"/>
      <c r="VWQ1872" s="84"/>
      <c r="VWR1872" s="84"/>
      <c r="VWS1872" s="84"/>
      <c r="VWT1872" s="84"/>
      <c r="VWU1872" s="84"/>
      <c r="VWV1872" s="84"/>
      <c r="VWW1872" s="84"/>
      <c r="VWX1872" s="84"/>
      <c r="VWY1872" s="84"/>
      <c r="VWZ1872" s="84"/>
      <c r="VXA1872" s="84"/>
      <c r="VXB1872" s="84"/>
      <c r="VXC1872" s="84"/>
      <c r="VXD1872" s="84"/>
      <c r="VXE1872" s="84"/>
      <c r="VXF1872" s="84"/>
      <c r="VXG1872" s="84"/>
      <c r="VXH1872" s="84"/>
      <c r="VXI1872" s="84"/>
      <c r="VXJ1872" s="84"/>
      <c r="VXK1872" s="84"/>
      <c r="VXL1872" s="84"/>
      <c r="VXM1872" s="84"/>
      <c r="VXN1872" s="84"/>
      <c r="VXO1872" s="84"/>
      <c r="VXP1872" s="84"/>
      <c r="VXQ1872" s="84"/>
      <c r="VXR1872" s="84"/>
      <c r="VXS1872" s="84"/>
      <c r="VXT1872" s="84"/>
      <c r="VXU1872" s="84"/>
      <c r="VXV1872" s="84"/>
      <c r="VXW1872" s="84"/>
      <c r="VXX1872" s="84"/>
      <c r="VXY1872" s="84"/>
      <c r="VXZ1872" s="84"/>
      <c r="VYA1872" s="84"/>
      <c r="VYB1872" s="84"/>
      <c r="VYC1872" s="84"/>
      <c r="VYD1872" s="84"/>
      <c r="VYE1872" s="84"/>
      <c r="VYF1872" s="84"/>
      <c r="VYG1872" s="84"/>
      <c r="VYH1872" s="84"/>
      <c r="VYI1872" s="84"/>
      <c r="VYJ1872" s="84"/>
      <c r="VYK1872" s="84"/>
      <c r="VYL1872" s="84"/>
      <c r="VYM1872" s="84"/>
      <c r="VYN1872" s="84"/>
      <c r="VYO1872" s="84"/>
      <c r="VYP1872" s="84"/>
      <c r="VYQ1872" s="84"/>
      <c r="VYR1872" s="84"/>
      <c r="VYS1872" s="84"/>
      <c r="VYT1872" s="84"/>
      <c r="VYU1872" s="84"/>
      <c r="VYV1872" s="84"/>
      <c r="VYW1872" s="84"/>
      <c r="VYX1872" s="84"/>
      <c r="VYY1872" s="84"/>
      <c r="VYZ1872" s="84"/>
      <c r="VZA1872" s="84"/>
      <c r="VZB1872" s="84"/>
      <c r="VZC1872" s="84"/>
      <c r="VZD1872" s="84"/>
      <c r="VZE1872" s="84"/>
      <c r="VZF1872" s="84"/>
      <c r="VZG1872" s="84"/>
      <c r="VZH1872" s="84"/>
      <c r="VZI1872" s="84"/>
      <c r="VZJ1872" s="84"/>
      <c r="VZK1872" s="84"/>
      <c r="VZL1872" s="84"/>
      <c r="VZM1872" s="84"/>
      <c r="VZN1872" s="84"/>
      <c r="VZO1872" s="84"/>
      <c r="VZP1872" s="84"/>
      <c r="VZQ1872" s="84"/>
      <c r="VZR1872" s="84"/>
      <c r="VZS1872" s="84"/>
      <c r="VZT1872" s="84"/>
      <c r="VZU1872" s="84"/>
      <c r="VZV1872" s="84"/>
      <c r="VZW1872" s="84"/>
      <c r="VZX1872" s="84"/>
      <c r="VZY1872" s="84"/>
      <c r="VZZ1872" s="84"/>
      <c r="WAA1872" s="84"/>
      <c r="WAB1872" s="84"/>
      <c r="WAC1872" s="84"/>
      <c r="WAD1872" s="84"/>
      <c r="WAE1872" s="84"/>
      <c r="WAF1872" s="84"/>
      <c r="WAG1872" s="84"/>
      <c r="WAH1872" s="84"/>
      <c r="WAI1872" s="84"/>
      <c r="WAJ1872" s="84"/>
      <c r="WAK1872" s="84"/>
      <c r="WAL1872" s="84"/>
      <c r="WAM1872" s="84"/>
      <c r="WAN1872" s="84"/>
      <c r="WAO1872" s="84"/>
      <c r="WAP1872" s="84"/>
      <c r="WAQ1872" s="84"/>
      <c r="WAR1872" s="84"/>
      <c r="WAS1872" s="84"/>
      <c r="WAT1872" s="84"/>
      <c r="WAU1872" s="84"/>
      <c r="WAV1872" s="84"/>
      <c r="WAW1872" s="84"/>
      <c r="WAX1872" s="84"/>
      <c r="WAY1872" s="84"/>
      <c r="WAZ1872" s="84"/>
      <c r="WBA1872" s="84"/>
      <c r="WBB1872" s="84"/>
      <c r="WBC1872" s="84"/>
      <c r="WBD1872" s="84"/>
      <c r="WBE1872" s="84"/>
      <c r="WBF1872" s="84"/>
      <c r="WBG1872" s="84"/>
      <c r="WBH1872" s="84"/>
      <c r="WBI1872" s="84"/>
      <c r="WBJ1872" s="84"/>
      <c r="WBK1872" s="84"/>
      <c r="WBL1872" s="84"/>
      <c r="WBM1872" s="84"/>
      <c r="WBN1872" s="84"/>
      <c r="WBO1872" s="84"/>
      <c r="WBP1872" s="84"/>
      <c r="WBQ1872" s="84"/>
      <c r="WBR1872" s="84"/>
      <c r="WBS1872" s="84"/>
      <c r="WBT1872" s="84"/>
      <c r="WBU1872" s="84"/>
      <c r="WBV1872" s="84"/>
      <c r="WBW1872" s="84"/>
      <c r="WBX1872" s="84"/>
      <c r="WBY1872" s="84"/>
      <c r="WBZ1872" s="84"/>
      <c r="WCA1872" s="84"/>
      <c r="WCB1872" s="84"/>
      <c r="WCC1872" s="84"/>
      <c r="WCD1872" s="84"/>
      <c r="WCE1872" s="84"/>
      <c r="WCF1872" s="84"/>
      <c r="WCG1872" s="84"/>
      <c r="WCH1872" s="84"/>
      <c r="WCI1872" s="84"/>
      <c r="WCJ1872" s="84"/>
      <c r="WCK1872" s="84"/>
      <c r="WCL1872" s="84"/>
      <c r="WCM1872" s="84"/>
      <c r="WCN1872" s="84"/>
      <c r="WCO1872" s="84"/>
      <c r="WCP1872" s="84"/>
      <c r="WCQ1872" s="84"/>
      <c r="WCR1872" s="84"/>
      <c r="WCS1872" s="84"/>
      <c r="WCT1872" s="84"/>
      <c r="WCU1872" s="84"/>
      <c r="WCV1872" s="84"/>
      <c r="WCW1872" s="84"/>
      <c r="WCX1872" s="84"/>
      <c r="WCY1872" s="84"/>
      <c r="WCZ1872" s="84"/>
      <c r="WDA1872" s="84"/>
      <c r="WDB1872" s="84"/>
      <c r="WDC1872" s="84"/>
      <c r="WDD1872" s="84"/>
      <c r="WDE1872" s="84"/>
      <c r="WDF1872" s="84"/>
      <c r="WDG1872" s="84"/>
      <c r="WDH1872" s="84"/>
      <c r="WDI1872" s="84"/>
      <c r="WDJ1872" s="84"/>
      <c r="WDK1872" s="84"/>
      <c r="WDL1872" s="84"/>
      <c r="WDM1872" s="84"/>
      <c r="WDN1872" s="84"/>
      <c r="WDO1872" s="84"/>
      <c r="WDP1872" s="84"/>
      <c r="WDQ1872" s="84"/>
      <c r="WDR1872" s="84"/>
      <c r="WDS1872" s="84"/>
      <c r="WDT1872" s="84"/>
      <c r="WDU1872" s="84"/>
      <c r="WDV1872" s="84"/>
      <c r="WDW1872" s="84"/>
      <c r="WDX1872" s="84"/>
      <c r="WDY1872" s="84"/>
      <c r="WDZ1872" s="84"/>
      <c r="WEA1872" s="84"/>
      <c r="WEB1872" s="84"/>
      <c r="WEC1872" s="84"/>
      <c r="WED1872" s="84"/>
      <c r="WEE1872" s="84"/>
      <c r="WEF1872" s="84"/>
      <c r="WEG1872" s="84"/>
      <c r="WEH1872" s="84"/>
      <c r="WEI1872" s="84"/>
      <c r="WEJ1872" s="84"/>
      <c r="WEK1872" s="84"/>
      <c r="WEL1872" s="84"/>
      <c r="WEM1872" s="84"/>
      <c r="WEN1872" s="84"/>
      <c r="WEO1872" s="84"/>
      <c r="WEP1872" s="84"/>
      <c r="WEQ1872" s="84"/>
      <c r="WER1872" s="84"/>
      <c r="WES1872" s="84"/>
      <c r="WET1872" s="84"/>
      <c r="WEU1872" s="84"/>
      <c r="WEV1872" s="84"/>
      <c r="WEW1872" s="84"/>
      <c r="WEX1872" s="84"/>
      <c r="WEY1872" s="84"/>
      <c r="WEZ1872" s="84"/>
      <c r="WFA1872" s="84"/>
      <c r="WFB1872" s="84"/>
      <c r="WFC1872" s="84"/>
      <c r="WFD1872" s="84"/>
      <c r="WFE1872" s="84"/>
      <c r="WFF1872" s="84"/>
      <c r="WFG1872" s="84"/>
      <c r="WFH1872" s="84"/>
      <c r="WFI1872" s="84"/>
      <c r="WFJ1872" s="84"/>
      <c r="WFK1872" s="84"/>
      <c r="WFL1872" s="84"/>
      <c r="WFM1872" s="84"/>
      <c r="WFN1872" s="84"/>
      <c r="WFO1872" s="84"/>
      <c r="WFP1872" s="84"/>
      <c r="WFQ1872" s="84"/>
      <c r="WFR1872" s="84"/>
      <c r="WFS1872" s="84"/>
      <c r="WFT1872" s="84"/>
      <c r="WFU1872" s="84"/>
      <c r="WFV1872" s="84"/>
      <c r="WFW1872" s="84"/>
      <c r="WFX1872" s="84"/>
      <c r="WFY1872" s="84"/>
      <c r="WFZ1872" s="84"/>
      <c r="WGA1872" s="84"/>
      <c r="WGB1872" s="84"/>
      <c r="WGC1872" s="84"/>
      <c r="WGD1872" s="84"/>
      <c r="WGE1872" s="84"/>
      <c r="WGF1872" s="84"/>
      <c r="WGG1872" s="84"/>
      <c r="WGH1872" s="84"/>
      <c r="WGI1872" s="84"/>
      <c r="WGJ1872" s="84"/>
      <c r="WGK1872" s="84"/>
      <c r="WGL1872" s="84"/>
      <c r="WGM1872" s="84"/>
      <c r="WGN1872" s="84"/>
      <c r="WGO1872" s="84"/>
      <c r="WGP1872" s="84"/>
      <c r="WGQ1872" s="84"/>
      <c r="WGR1872" s="84"/>
      <c r="WGS1872" s="84"/>
      <c r="WGT1872" s="84"/>
      <c r="WGU1872" s="84"/>
      <c r="WGV1872" s="84"/>
      <c r="WGW1872" s="84"/>
      <c r="WGX1872" s="84"/>
      <c r="WGY1872" s="84"/>
      <c r="WGZ1872" s="84"/>
      <c r="WHA1872" s="84"/>
      <c r="WHB1872" s="84"/>
      <c r="WHC1872" s="84"/>
      <c r="WHD1872" s="84"/>
      <c r="WHE1872" s="84"/>
      <c r="WHF1872" s="84"/>
      <c r="WHG1872" s="84"/>
      <c r="WHH1872" s="84"/>
      <c r="WHI1872" s="84"/>
      <c r="WHJ1872" s="84"/>
      <c r="WHK1872" s="84"/>
      <c r="WHL1872" s="84"/>
      <c r="WHM1872" s="84"/>
      <c r="WHN1872" s="84"/>
      <c r="WHO1872" s="84"/>
      <c r="WHP1872" s="84"/>
      <c r="WHQ1872" s="84"/>
      <c r="WHR1872" s="84"/>
      <c r="WHS1872" s="84"/>
      <c r="WHT1872" s="84"/>
      <c r="WHU1872" s="84"/>
      <c r="WHV1872" s="84"/>
      <c r="WHW1872" s="84"/>
      <c r="WHX1872" s="84"/>
      <c r="WHY1872" s="84"/>
      <c r="WHZ1872" s="84"/>
      <c r="WIA1872" s="84"/>
      <c r="WIB1872" s="84"/>
      <c r="WIC1872" s="84"/>
      <c r="WID1872" s="84"/>
      <c r="WIE1872" s="84"/>
      <c r="WIF1872" s="84"/>
      <c r="WIG1872" s="84"/>
      <c r="WIH1872" s="84"/>
      <c r="WII1872" s="84"/>
      <c r="WIJ1872" s="84"/>
      <c r="WIK1872" s="84"/>
      <c r="WIL1872" s="84"/>
      <c r="WIM1872" s="84"/>
      <c r="WIN1872" s="84"/>
      <c r="WIO1872" s="84"/>
      <c r="WIP1872" s="84"/>
      <c r="WIQ1872" s="84"/>
      <c r="WIR1872" s="84"/>
      <c r="WIS1872" s="84"/>
      <c r="WIT1872" s="84"/>
      <c r="WIU1872" s="84"/>
      <c r="WIV1872" s="84"/>
      <c r="WIW1872" s="84"/>
      <c r="WIX1872" s="84"/>
      <c r="WIY1872" s="84"/>
      <c r="WIZ1872" s="84"/>
      <c r="WJA1872" s="84"/>
      <c r="WJB1872" s="84"/>
      <c r="WJC1872" s="84"/>
      <c r="WJD1872" s="84"/>
      <c r="WJE1872" s="84"/>
      <c r="WJF1872" s="84"/>
      <c r="WJG1872" s="84"/>
      <c r="WJH1872" s="84"/>
      <c r="WJI1872" s="84"/>
      <c r="WJJ1872" s="84"/>
      <c r="WJK1872" s="84"/>
      <c r="WJL1872" s="84"/>
      <c r="WJM1872" s="84"/>
      <c r="WJN1872" s="84"/>
      <c r="WJO1872" s="84"/>
      <c r="WJP1872" s="84"/>
      <c r="WJQ1872" s="84"/>
      <c r="WJR1872" s="84"/>
      <c r="WJS1872" s="84"/>
      <c r="WJT1872" s="84"/>
      <c r="WJU1872" s="84"/>
      <c r="WJV1872" s="84"/>
      <c r="WJW1872" s="84"/>
      <c r="WJX1872" s="84"/>
      <c r="WJY1872" s="84"/>
      <c r="WJZ1872" s="84"/>
      <c r="WKA1872" s="84"/>
      <c r="WKB1872" s="84"/>
      <c r="WKC1872" s="84"/>
      <c r="WKD1872" s="84"/>
      <c r="WKE1872" s="84"/>
      <c r="WKF1872" s="84"/>
      <c r="WKG1872" s="84"/>
      <c r="WKH1872" s="84"/>
      <c r="WKI1872" s="84"/>
      <c r="WKJ1872" s="84"/>
      <c r="WKK1872" s="84"/>
      <c r="WKL1872" s="84"/>
      <c r="WKM1872" s="84"/>
      <c r="WKN1872" s="84"/>
      <c r="WKO1872" s="84"/>
      <c r="WKP1872" s="84"/>
      <c r="WKQ1872" s="84"/>
      <c r="WKR1872" s="84"/>
      <c r="WKS1872" s="84"/>
      <c r="WKT1872" s="84"/>
      <c r="WKU1872" s="84"/>
      <c r="WKV1872" s="84"/>
      <c r="WKW1872" s="84"/>
      <c r="WKX1872" s="84"/>
      <c r="WKY1872" s="84"/>
      <c r="WKZ1872" s="84"/>
      <c r="WLA1872" s="84"/>
      <c r="WLB1872" s="84"/>
      <c r="WLC1872" s="84"/>
      <c r="WLD1872" s="84"/>
      <c r="WLE1872" s="84"/>
      <c r="WLF1872" s="84"/>
      <c r="WLG1872" s="84"/>
      <c r="WLH1872" s="84"/>
      <c r="WLI1872" s="84"/>
      <c r="WLJ1872" s="84"/>
      <c r="WLK1872" s="84"/>
      <c r="WLL1872" s="84"/>
      <c r="WLM1872" s="84"/>
      <c r="WLN1872" s="84"/>
      <c r="WLO1872" s="84"/>
      <c r="WLP1872" s="84"/>
      <c r="WLQ1872" s="84"/>
      <c r="WLR1872" s="84"/>
      <c r="WLS1872" s="84"/>
      <c r="WLT1872" s="84"/>
      <c r="WLU1872" s="84"/>
      <c r="WLV1872" s="84"/>
      <c r="WLW1872" s="84"/>
      <c r="WLX1872" s="84"/>
      <c r="WLY1872" s="84"/>
      <c r="WLZ1872" s="84"/>
      <c r="WMA1872" s="84"/>
      <c r="WMB1872" s="84"/>
      <c r="WMC1872" s="84"/>
      <c r="WMD1872" s="84"/>
      <c r="WME1872" s="84"/>
      <c r="WMF1872" s="84"/>
      <c r="WMG1872" s="84"/>
      <c r="WMH1872" s="84"/>
      <c r="WMI1872" s="84"/>
      <c r="WMJ1872" s="84"/>
      <c r="WMK1872" s="84"/>
      <c r="WML1872" s="84"/>
      <c r="WMM1872" s="84"/>
      <c r="WMN1872" s="84"/>
      <c r="WMO1872" s="84"/>
      <c r="WMP1872" s="84"/>
      <c r="WMQ1872" s="84"/>
      <c r="WMR1872" s="84"/>
      <c r="WMS1872" s="84"/>
      <c r="WMT1872" s="84"/>
      <c r="WMU1872" s="84"/>
      <c r="WMV1872" s="84"/>
      <c r="WMW1872" s="84"/>
      <c r="WMX1872" s="84"/>
      <c r="WMY1872" s="84"/>
      <c r="WMZ1872" s="84"/>
      <c r="WNA1872" s="84"/>
      <c r="WNB1872" s="84"/>
      <c r="WNC1872" s="84"/>
      <c r="WND1872" s="84"/>
      <c r="WNE1872" s="84"/>
      <c r="WNF1872" s="84"/>
      <c r="WNG1872" s="84"/>
      <c r="WNH1872" s="84"/>
      <c r="WNI1872" s="84"/>
      <c r="WNJ1872" s="84"/>
      <c r="WNK1872" s="84"/>
      <c r="WNL1872" s="84"/>
      <c r="WNM1872" s="84"/>
      <c r="WNN1872" s="84"/>
      <c r="WNO1872" s="84"/>
      <c r="WNP1872" s="84"/>
      <c r="WNQ1872" s="84"/>
      <c r="WNR1872" s="84"/>
      <c r="WNS1872" s="84"/>
      <c r="WNT1872" s="84"/>
      <c r="WNU1872" s="84"/>
      <c r="WNV1872" s="84"/>
      <c r="WNW1872" s="84"/>
      <c r="WNX1872" s="84"/>
      <c r="WNY1872" s="84"/>
      <c r="WNZ1872" s="84"/>
      <c r="WOA1872" s="84"/>
      <c r="WOB1872" s="84"/>
      <c r="WOC1872" s="84"/>
      <c r="WOD1872" s="84"/>
      <c r="WOE1872" s="84"/>
      <c r="WOF1872" s="84"/>
      <c r="WOG1872" s="84"/>
      <c r="WOH1872" s="84"/>
      <c r="WOI1872" s="84"/>
      <c r="WOJ1872" s="84"/>
      <c r="WOK1872" s="84"/>
      <c r="WOL1872" s="84"/>
      <c r="WOM1872" s="84"/>
      <c r="WON1872" s="84"/>
      <c r="WOO1872" s="84"/>
      <c r="WOP1872" s="84"/>
      <c r="WOQ1872" s="84"/>
      <c r="WOR1872" s="84"/>
      <c r="WOS1872" s="84"/>
      <c r="WOT1872" s="84"/>
      <c r="WOU1872" s="84"/>
      <c r="WOV1872" s="84"/>
      <c r="WOW1872" s="84"/>
      <c r="WOX1872" s="84"/>
      <c r="WOY1872" s="84"/>
      <c r="WOZ1872" s="84"/>
      <c r="WPA1872" s="84"/>
      <c r="WPB1872" s="84"/>
      <c r="WPC1872" s="84"/>
      <c r="WPD1872" s="84"/>
      <c r="WPE1872" s="84"/>
      <c r="WPF1872" s="84"/>
      <c r="WPG1872" s="84"/>
      <c r="WPH1872" s="84"/>
      <c r="WPI1872" s="84"/>
      <c r="WPJ1872" s="84"/>
      <c r="WPK1872" s="84"/>
      <c r="WPL1872" s="84"/>
      <c r="WPM1872" s="84"/>
      <c r="WPN1872" s="84"/>
      <c r="WPO1872" s="84"/>
      <c r="WPP1872" s="84"/>
      <c r="WPQ1872" s="84"/>
      <c r="WPR1872" s="84"/>
      <c r="WPS1872" s="84"/>
      <c r="WPT1872" s="84"/>
      <c r="WPU1872" s="84"/>
      <c r="WPV1872" s="84"/>
      <c r="WPW1872" s="84"/>
      <c r="WPX1872" s="84"/>
      <c r="WPY1872" s="84"/>
      <c r="WPZ1872" s="84"/>
      <c r="WQA1872" s="84"/>
      <c r="WQB1872" s="84"/>
      <c r="WQC1872" s="84"/>
      <c r="WQD1872" s="84"/>
      <c r="WQE1872" s="84"/>
      <c r="WQF1872" s="84"/>
      <c r="WQG1872" s="84"/>
      <c r="WQH1872" s="84"/>
      <c r="WQI1872" s="84"/>
      <c r="WQJ1872" s="84"/>
      <c r="WQK1872" s="84"/>
      <c r="WQL1872" s="84"/>
      <c r="WQM1872" s="84"/>
      <c r="WQN1872" s="84"/>
      <c r="WQO1872" s="84"/>
      <c r="WQP1872" s="84"/>
      <c r="WQQ1872" s="84"/>
      <c r="WQR1872" s="84"/>
      <c r="WQS1872" s="84"/>
      <c r="WQT1872" s="84"/>
      <c r="WQU1872" s="84"/>
      <c r="WQV1872" s="84"/>
      <c r="WQW1872" s="84"/>
      <c r="WQX1872" s="84"/>
      <c r="WQY1872" s="84"/>
      <c r="WQZ1872" s="84"/>
      <c r="WRA1872" s="84"/>
      <c r="WRB1872" s="84"/>
      <c r="WRC1872" s="84"/>
      <c r="WRD1872" s="84"/>
      <c r="WRE1872" s="84"/>
      <c r="WRF1872" s="84"/>
      <c r="WRG1872" s="84"/>
      <c r="WRH1872" s="84"/>
      <c r="WRI1872" s="84"/>
    </row>
    <row r="1873" spans="1:16025" ht="13.5" customHeight="1" thickBot="1" x14ac:dyDescent="0.3">
      <c r="A1873" s="119">
        <v>48111102</v>
      </c>
      <c r="B1873" s="101" t="str">
        <f t="shared" ca="1" si="102"/>
        <v>Máquinas de bolas de dulce o novedades para niños</v>
      </c>
      <c r="C1873" s="106" t="s">
        <v>18873</v>
      </c>
      <c r="D1873" s="103">
        <v>3</v>
      </c>
      <c r="E1873" s="104">
        <v>200</v>
      </c>
      <c r="F1873" s="70">
        <f t="shared" ca="1" si="103"/>
        <v>600</v>
      </c>
      <c r="G1873" s="45"/>
      <c r="H1873" s="84"/>
      <c r="I1873" s="84"/>
      <c r="J1873" s="84"/>
      <c r="K1873" s="84"/>
      <c r="L1873" s="84"/>
      <c r="M1873" s="84"/>
      <c r="N1873" s="84"/>
      <c r="O1873" s="84"/>
      <c r="P1873" s="84"/>
      <c r="Q1873" s="84"/>
      <c r="R1873" s="84"/>
      <c r="S1873" s="84"/>
      <c r="T1873" s="84"/>
      <c r="U1873" s="84"/>
      <c r="V1873" s="84"/>
      <c r="W1873" s="84"/>
      <c r="X1873" s="84"/>
      <c r="Y1873" s="84"/>
      <c r="Z1873" s="84"/>
      <c r="AA1873" s="84"/>
      <c r="AB1873" s="84"/>
      <c r="AC1873" s="84"/>
      <c r="AD1873" s="84"/>
      <c r="AE1873" s="84"/>
      <c r="AF1873" s="84"/>
      <c r="AG1873" s="84"/>
      <c r="AH1873" s="84"/>
      <c r="AI1873" s="84"/>
      <c r="AJ1873" s="84"/>
      <c r="AK1873" s="84"/>
      <c r="AL1873" s="84"/>
      <c r="AM1873" s="84"/>
      <c r="AN1873" s="84"/>
      <c r="AO1873" s="84"/>
      <c r="AP1873" s="84"/>
      <c r="AQ1873" s="84"/>
      <c r="AR1873" s="84"/>
      <c r="AS1873" s="84"/>
      <c r="AT1873" s="84"/>
      <c r="AU1873" s="84"/>
      <c r="AV1873" s="84"/>
      <c r="AW1873" s="84"/>
      <c r="AX1873" s="84"/>
      <c r="AY1873" s="84"/>
      <c r="AZ1873" s="84"/>
      <c r="BA1873" s="84"/>
      <c r="BB1873" s="84"/>
      <c r="BC1873" s="84"/>
      <c r="BD1873" s="84"/>
      <c r="BE1873" s="84"/>
      <c r="BF1873" s="84"/>
      <c r="BG1873" s="84"/>
      <c r="BH1873" s="84"/>
      <c r="BI1873" s="84"/>
      <c r="BJ1873" s="84"/>
      <c r="BK1873" s="84"/>
      <c r="BL1873" s="84"/>
      <c r="BM1873" s="84"/>
      <c r="BN1873" s="84"/>
      <c r="BO1873" s="84"/>
      <c r="BP1873" s="84"/>
      <c r="BQ1873" s="84"/>
      <c r="BR1873" s="84"/>
      <c r="BS1873" s="84"/>
      <c r="BT1873" s="84"/>
      <c r="BU1873" s="84"/>
      <c r="BV1873" s="84"/>
      <c r="BW1873" s="84"/>
      <c r="BX1873" s="84"/>
      <c r="BY1873" s="84"/>
      <c r="BZ1873" s="84"/>
      <c r="CA1873" s="84"/>
      <c r="CB1873" s="84"/>
      <c r="CC1873" s="84"/>
      <c r="CD1873" s="84"/>
      <c r="CE1873" s="84"/>
      <c r="CF1873" s="84"/>
      <c r="CG1873" s="84"/>
      <c r="CH1873" s="84"/>
      <c r="CI1873" s="84"/>
      <c r="CJ1873" s="84"/>
      <c r="CK1873" s="84"/>
      <c r="CL1873" s="84"/>
      <c r="CM1873" s="84"/>
      <c r="CN1873" s="84"/>
      <c r="CO1873" s="84"/>
      <c r="CP1873" s="84"/>
      <c r="CQ1873" s="84"/>
      <c r="CR1873" s="84"/>
      <c r="CS1873" s="84"/>
      <c r="CT1873" s="84"/>
      <c r="CU1873" s="84"/>
      <c r="CV1873" s="84"/>
      <c r="CW1873" s="84"/>
      <c r="CX1873" s="84"/>
      <c r="CY1873" s="84"/>
      <c r="CZ1873" s="84"/>
      <c r="DA1873" s="84"/>
      <c r="DB1873" s="84"/>
      <c r="DC1873" s="84"/>
      <c r="DD1873" s="84"/>
      <c r="DE1873" s="84"/>
      <c r="DF1873" s="84"/>
      <c r="DG1873" s="84"/>
      <c r="DH1873" s="84"/>
      <c r="DI1873" s="84"/>
      <c r="DJ1873" s="84"/>
      <c r="DK1873" s="84"/>
      <c r="DL1873" s="84"/>
      <c r="DM1873" s="84"/>
      <c r="DN1873" s="84"/>
      <c r="DO1873" s="84"/>
      <c r="DP1873" s="84"/>
      <c r="DQ1873" s="84"/>
      <c r="DR1873" s="84"/>
      <c r="DS1873" s="84"/>
      <c r="DT1873" s="84"/>
      <c r="DU1873" s="84"/>
      <c r="DV1873" s="84"/>
      <c r="DW1873" s="84"/>
      <c r="DX1873" s="84"/>
      <c r="DY1873" s="84"/>
      <c r="DZ1873" s="84"/>
      <c r="EA1873" s="84"/>
      <c r="EB1873" s="84"/>
      <c r="EC1873" s="84"/>
      <c r="ED1873" s="84"/>
      <c r="EE1873" s="84"/>
      <c r="EF1873" s="84"/>
      <c r="EG1873" s="84"/>
      <c r="EH1873" s="84"/>
      <c r="EI1873" s="84"/>
      <c r="EJ1873" s="84"/>
      <c r="EK1873" s="84"/>
      <c r="EL1873" s="84"/>
      <c r="EM1873" s="84"/>
      <c r="EN1873" s="84"/>
      <c r="EO1873" s="84"/>
      <c r="EP1873" s="84"/>
      <c r="EQ1873" s="84"/>
      <c r="ER1873" s="84"/>
      <c r="ES1873" s="84"/>
      <c r="ET1873" s="84"/>
      <c r="EU1873" s="84"/>
      <c r="EV1873" s="84"/>
      <c r="EW1873" s="84"/>
      <c r="EX1873" s="84"/>
      <c r="EY1873" s="84"/>
      <c r="EZ1873" s="84"/>
      <c r="FA1873" s="84"/>
      <c r="FB1873" s="84"/>
      <c r="FC1873" s="84"/>
      <c r="FD1873" s="84"/>
      <c r="FE1873" s="84"/>
      <c r="FF1873" s="84"/>
      <c r="FG1873" s="84"/>
      <c r="FH1873" s="84"/>
      <c r="FI1873" s="84"/>
      <c r="FJ1873" s="84"/>
      <c r="FK1873" s="84"/>
      <c r="FL1873" s="84"/>
      <c r="FM1873" s="84"/>
      <c r="FN1873" s="84"/>
      <c r="FO1873" s="84"/>
      <c r="FP1873" s="84"/>
      <c r="FQ1873" s="84"/>
      <c r="FR1873" s="84"/>
      <c r="FS1873" s="84"/>
      <c r="FT1873" s="84"/>
      <c r="FU1873" s="84"/>
      <c r="FV1873" s="84"/>
      <c r="FW1873" s="84"/>
      <c r="FX1873" s="84"/>
      <c r="FY1873" s="84"/>
      <c r="FZ1873" s="84"/>
      <c r="GA1873" s="84"/>
      <c r="GB1873" s="84"/>
      <c r="GC1873" s="84"/>
      <c r="GD1873" s="84"/>
      <c r="GE1873" s="84"/>
      <c r="GF1873" s="84"/>
      <c r="GG1873" s="84"/>
      <c r="GH1873" s="84"/>
      <c r="GI1873" s="84"/>
      <c r="GJ1873" s="84"/>
      <c r="GK1873" s="84"/>
      <c r="GL1873" s="84"/>
      <c r="GM1873" s="84"/>
      <c r="GN1873" s="84"/>
      <c r="GO1873" s="84"/>
      <c r="GP1873" s="84"/>
      <c r="GQ1873" s="84"/>
      <c r="GR1873" s="84"/>
      <c r="GS1873" s="84"/>
      <c r="GT1873" s="84"/>
      <c r="GU1873" s="84"/>
      <c r="GV1873" s="84"/>
      <c r="GW1873" s="84"/>
      <c r="GX1873" s="84"/>
      <c r="GY1873" s="84"/>
      <c r="GZ1873" s="84"/>
      <c r="HA1873" s="84"/>
      <c r="HB1873" s="84"/>
      <c r="HC1873" s="84"/>
      <c r="HD1873" s="84"/>
      <c r="HE1873" s="84"/>
      <c r="HF1873" s="84"/>
      <c r="HG1873" s="84"/>
      <c r="HH1873" s="84"/>
      <c r="HI1873" s="84"/>
      <c r="HJ1873" s="84"/>
      <c r="HK1873" s="84"/>
      <c r="HL1873" s="84"/>
      <c r="HM1873" s="84"/>
      <c r="HN1873" s="84"/>
      <c r="HO1873" s="84"/>
      <c r="HP1873" s="84"/>
      <c r="HQ1873" s="84"/>
      <c r="HR1873" s="84"/>
      <c r="HS1873" s="84"/>
      <c r="HT1873" s="84"/>
      <c r="HU1873" s="84"/>
      <c r="HV1873" s="84"/>
      <c r="HW1873" s="84"/>
      <c r="HX1873" s="84"/>
      <c r="HY1873" s="84"/>
      <c r="HZ1873" s="84"/>
      <c r="IA1873" s="84"/>
      <c r="IB1873" s="84"/>
      <c r="IC1873" s="84"/>
      <c r="ID1873" s="84"/>
      <c r="IE1873" s="84"/>
      <c r="IF1873" s="84"/>
      <c r="IG1873" s="84"/>
      <c r="IH1873" s="84"/>
      <c r="II1873" s="84"/>
      <c r="IJ1873" s="84"/>
      <c r="IK1873" s="84"/>
      <c r="IL1873" s="84"/>
      <c r="IM1873" s="84"/>
      <c r="IN1873" s="84"/>
      <c r="IO1873" s="84"/>
      <c r="IP1873" s="84"/>
      <c r="IQ1873" s="84"/>
      <c r="IR1873" s="84"/>
      <c r="IS1873" s="84"/>
      <c r="IT1873" s="84"/>
      <c r="IU1873" s="84"/>
      <c r="IV1873" s="84"/>
      <c r="IW1873" s="84"/>
      <c r="IX1873" s="84"/>
      <c r="IY1873" s="84"/>
      <c r="IZ1873" s="84"/>
      <c r="JA1873" s="84"/>
      <c r="JB1873" s="84"/>
      <c r="JC1873" s="84"/>
      <c r="JD1873" s="84"/>
      <c r="JE1873" s="84"/>
      <c r="JF1873" s="84"/>
      <c r="JG1873" s="84"/>
      <c r="JH1873" s="84"/>
      <c r="JI1873" s="84"/>
      <c r="JJ1873" s="84"/>
      <c r="JK1873" s="84"/>
      <c r="JL1873" s="84"/>
      <c r="JM1873" s="84"/>
      <c r="JN1873" s="84"/>
      <c r="JO1873" s="84"/>
      <c r="JP1873" s="84"/>
      <c r="JQ1873" s="84"/>
      <c r="JR1873" s="84"/>
      <c r="JS1873" s="84"/>
      <c r="JT1873" s="84"/>
      <c r="JU1873" s="84"/>
      <c r="JV1873" s="84"/>
      <c r="JW1873" s="84"/>
      <c r="JX1873" s="84"/>
      <c r="JY1873" s="84"/>
      <c r="JZ1873" s="84"/>
      <c r="KA1873" s="84"/>
      <c r="KB1873" s="84"/>
      <c r="KC1873" s="84"/>
      <c r="KD1873" s="84"/>
      <c r="KE1873" s="84"/>
      <c r="KF1873" s="84"/>
      <c r="KG1873" s="84"/>
      <c r="KH1873" s="84"/>
      <c r="KI1873" s="84"/>
      <c r="KJ1873" s="84"/>
      <c r="KK1873" s="84"/>
      <c r="KL1873" s="84"/>
      <c r="KM1873" s="84"/>
      <c r="KN1873" s="84"/>
      <c r="KO1873" s="84"/>
      <c r="KP1873" s="84"/>
      <c r="KQ1873" s="84"/>
      <c r="KR1873" s="84"/>
      <c r="KS1873" s="84"/>
      <c r="KT1873" s="84"/>
      <c r="KU1873" s="84"/>
      <c r="KV1873" s="84"/>
      <c r="KW1873" s="84"/>
      <c r="KX1873" s="84"/>
      <c r="KY1873" s="84"/>
      <c r="KZ1873" s="84"/>
      <c r="LA1873" s="84"/>
      <c r="LB1873" s="84"/>
      <c r="LC1873" s="84"/>
      <c r="LD1873" s="84"/>
      <c r="LE1873" s="84"/>
      <c r="LF1873" s="84"/>
      <c r="LG1873" s="84"/>
      <c r="LH1873" s="84"/>
      <c r="LI1873" s="84"/>
      <c r="LJ1873" s="84"/>
      <c r="LK1873" s="84"/>
      <c r="LL1873" s="84"/>
      <c r="LM1873" s="84"/>
      <c r="LN1873" s="84"/>
      <c r="LO1873" s="84"/>
      <c r="LP1873" s="84"/>
      <c r="LQ1873" s="84"/>
      <c r="LR1873" s="84"/>
      <c r="LS1873" s="84"/>
      <c r="LT1873" s="84"/>
      <c r="LU1873" s="84"/>
      <c r="LV1873" s="84"/>
      <c r="LW1873" s="84"/>
      <c r="LX1873" s="84"/>
      <c r="LY1873" s="84"/>
      <c r="LZ1873" s="84"/>
      <c r="MA1873" s="84"/>
      <c r="MB1873" s="84"/>
      <c r="MC1873" s="84"/>
      <c r="MD1873" s="84"/>
      <c r="ME1873" s="84"/>
      <c r="MF1873" s="84"/>
      <c r="MG1873" s="84"/>
      <c r="MH1873" s="84"/>
      <c r="MI1873" s="84"/>
      <c r="MJ1873" s="84"/>
      <c r="MK1873" s="84"/>
      <c r="ML1873" s="84"/>
      <c r="MM1873" s="84"/>
      <c r="MN1873" s="84"/>
      <c r="MO1873" s="84"/>
      <c r="MP1873" s="84"/>
      <c r="MQ1873" s="84"/>
      <c r="MR1873" s="84"/>
      <c r="MS1873" s="84"/>
      <c r="MT1873" s="84"/>
      <c r="MU1873" s="84"/>
      <c r="MV1873" s="84"/>
      <c r="MW1873" s="84"/>
      <c r="MX1873" s="84"/>
      <c r="MY1873" s="84"/>
      <c r="MZ1873" s="84"/>
      <c r="NA1873" s="84"/>
      <c r="NB1873" s="84"/>
      <c r="NC1873" s="84"/>
      <c r="ND1873" s="84"/>
      <c r="NE1873" s="84"/>
      <c r="NF1873" s="84"/>
      <c r="NG1873" s="84"/>
      <c r="NH1873" s="84"/>
      <c r="NI1873" s="84"/>
      <c r="NJ1873" s="84"/>
      <c r="NK1873" s="84"/>
      <c r="NL1873" s="84"/>
      <c r="NM1873" s="84"/>
      <c r="NN1873" s="84"/>
      <c r="NO1873" s="84"/>
      <c r="NP1873" s="84"/>
      <c r="NQ1873" s="84"/>
      <c r="NR1873" s="84"/>
      <c r="NS1873" s="84"/>
      <c r="NT1873" s="84"/>
      <c r="NU1873" s="84"/>
      <c r="NV1873" s="84"/>
      <c r="NW1873" s="84"/>
      <c r="NX1873" s="84"/>
      <c r="NY1873" s="84"/>
      <c r="NZ1873" s="84"/>
      <c r="OA1873" s="84"/>
      <c r="OB1873" s="84"/>
      <c r="OC1873" s="84"/>
      <c r="OD1873" s="84"/>
      <c r="OE1873" s="84"/>
      <c r="OF1873" s="84"/>
      <c r="OG1873" s="84"/>
      <c r="OH1873" s="84"/>
      <c r="OI1873" s="84"/>
      <c r="OJ1873" s="84"/>
      <c r="OK1873" s="84"/>
      <c r="OL1873" s="84"/>
      <c r="OM1873" s="84"/>
      <c r="ON1873" s="84"/>
      <c r="OO1873" s="84"/>
      <c r="OP1873" s="84"/>
      <c r="OQ1873" s="84"/>
      <c r="OR1873" s="84"/>
      <c r="OS1873" s="84"/>
      <c r="OT1873" s="84"/>
      <c r="OU1873" s="84"/>
      <c r="OV1873" s="84"/>
      <c r="OW1873" s="84"/>
      <c r="OX1873" s="84"/>
      <c r="OY1873" s="84"/>
      <c r="OZ1873" s="84"/>
      <c r="PA1873" s="84"/>
      <c r="PB1873" s="84"/>
      <c r="PC1873" s="84"/>
      <c r="PD1873" s="84"/>
      <c r="PE1873" s="84"/>
      <c r="PF1873" s="84"/>
      <c r="PG1873" s="84"/>
      <c r="PH1873" s="84"/>
      <c r="PI1873" s="84"/>
      <c r="PJ1873" s="84"/>
      <c r="PK1873" s="84"/>
      <c r="PL1873" s="84"/>
      <c r="PM1873" s="84"/>
      <c r="PN1873" s="84"/>
      <c r="PO1873" s="84"/>
      <c r="PP1873" s="84"/>
      <c r="PQ1873" s="84"/>
      <c r="PR1873" s="84"/>
      <c r="PS1873" s="84"/>
      <c r="PT1873" s="84"/>
      <c r="PU1873" s="84"/>
      <c r="PV1873" s="84"/>
      <c r="PW1873" s="84"/>
      <c r="PX1873" s="84"/>
      <c r="PY1873" s="84"/>
      <c r="PZ1873" s="84"/>
      <c r="QA1873" s="84"/>
      <c r="QB1873" s="84"/>
      <c r="QC1873" s="84"/>
      <c r="QD1873" s="84"/>
      <c r="QE1873" s="84"/>
      <c r="QF1873" s="84"/>
      <c r="QG1873" s="84"/>
      <c r="QH1873" s="84"/>
      <c r="QI1873" s="84"/>
      <c r="QJ1873" s="84"/>
      <c r="QK1873" s="84"/>
      <c r="QL1873" s="84"/>
      <c r="QM1873" s="84"/>
      <c r="QN1873" s="84"/>
      <c r="QO1873" s="84"/>
      <c r="QP1873" s="84"/>
      <c r="QQ1873" s="84"/>
      <c r="QR1873" s="84"/>
      <c r="QS1873" s="84"/>
      <c r="QT1873" s="84"/>
      <c r="QU1873" s="84"/>
      <c r="QV1873" s="84"/>
      <c r="QW1873" s="84"/>
      <c r="QX1873" s="84"/>
      <c r="QY1873" s="84"/>
      <c r="QZ1873" s="84"/>
      <c r="RA1873" s="84"/>
      <c r="RB1873" s="84"/>
      <c r="RC1873" s="84"/>
      <c r="RD1873" s="84"/>
      <c r="RE1873" s="84"/>
      <c r="RF1873" s="84"/>
      <c r="RG1873" s="84"/>
      <c r="RH1873" s="84"/>
      <c r="RI1873" s="84"/>
      <c r="RJ1873" s="84"/>
      <c r="RK1873" s="84"/>
      <c r="RL1873" s="84"/>
      <c r="RM1873" s="84"/>
      <c r="RN1873" s="84"/>
      <c r="RO1873" s="84"/>
      <c r="RP1873" s="84"/>
      <c r="RQ1873" s="84"/>
      <c r="RR1873" s="84"/>
      <c r="RS1873" s="84"/>
      <c r="RT1873" s="84"/>
      <c r="RU1873" s="84"/>
      <c r="RV1873" s="84"/>
      <c r="RW1873" s="84"/>
      <c r="RX1873" s="84"/>
      <c r="RY1873" s="84"/>
      <c r="RZ1873" s="84"/>
      <c r="SA1873" s="84"/>
      <c r="SB1873" s="84"/>
      <c r="SC1873" s="84"/>
      <c r="SD1873" s="84"/>
      <c r="SE1873" s="84"/>
      <c r="SF1873" s="84"/>
      <c r="SG1873" s="84"/>
      <c r="SH1873" s="84"/>
      <c r="SI1873" s="84"/>
      <c r="SJ1873" s="84"/>
      <c r="SK1873" s="84"/>
      <c r="SL1873" s="84"/>
      <c r="SM1873" s="84"/>
      <c r="SN1873" s="84"/>
      <c r="SO1873" s="84"/>
      <c r="SP1873" s="84"/>
      <c r="SQ1873" s="84"/>
      <c r="SR1873" s="84"/>
      <c r="SS1873" s="84"/>
      <c r="ST1873" s="84"/>
      <c r="SU1873" s="84"/>
      <c r="SV1873" s="84"/>
      <c r="SW1873" s="84"/>
      <c r="SX1873" s="84"/>
      <c r="SY1873" s="84"/>
      <c r="SZ1873" s="84"/>
      <c r="TA1873" s="84"/>
      <c r="TB1873" s="84"/>
      <c r="TC1873" s="84"/>
      <c r="TD1873" s="84"/>
      <c r="TE1873" s="84"/>
      <c r="TF1873" s="84"/>
      <c r="TG1873" s="84"/>
      <c r="TH1873" s="84"/>
      <c r="TI1873" s="84"/>
      <c r="TJ1873" s="84"/>
      <c r="TK1873" s="84"/>
      <c r="TL1873" s="84"/>
      <c r="TM1873" s="84"/>
      <c r="TN1873" s="84"/>
      <c r="TO1873" s="84"/>
      <c r="TP1873" s="84"/>
      <c r="TQ1873" s="84"/>
      <c r="TR1873" s="84"/>
      <c r="TS1873" s="84"/>
      <c r="TT1873" s="84"/>
      <c r="TU1873" s="84"/>
      <c r="TV1873" s="84"/>
      <c r="TW1873" s="84"/>
      <c r="TX1873" s="84"/>
      <c r="TY1873" s="84"/>
      <c r="TZ1873" s="84"/>
      <c r="UA1873" s="84"/>
      <c r="UB1873" s="84"/>
      <c r="UC1873" s="84"/>
      <c r="UD1873" s="84"/>
      <c r="UE1873" s="84"/>
      <c r="UF1873" s="84"/>
      <c r="UG1873" s="84"/>
      <c r="UH1873" s="84"/>
      <c r="UI1873" s="84"/>
      <c r="UJ1873" s="84"/>
      <c r="UK1873" s="84"/>
      <c r="UL1873" s="84"/>
      <c r="UM1873" s="84"/>
      <c r="UN1873" s="84"/>
      <c r="UO1873" s="84"/>
      <c r="UP1873" s="84"/>
      <c r="UQ1873" s="84"/>
      <c r="UR1873" s="84"/>
      <c r="US1873" s="84"/>
      <c r="UT1873" s="84"/>
      <c r="UU1873" s="84"/>
      <c r="UV1873" s="84"/>
      <c r="UW1873" s="84"/>
      <c r="UX1873" s="84"/>
      <c r="UY1873" s="84"/>
      <c r="UZ1873" s="84"/>
      <c r="VA1873" s="84"/>
      <c r="VB1873" s="84"/>
      <c r="VC1873" s="84"/>
      <c r="VD1873" s="84"/>
      <c r="VE1873" s="84"/>
      <c r="VF1873" s="84"/>
      <c r="VG1873" s="84"/>
      <c r="VH1873" s="84"/>
      <c r="VI1873" s="84"/>
      <c r="VJ1873" s="84"/>
      <c r="VK1873" s="84"/>
      <c r="VL1873" s="84"/>
      <c r="VM1873" s="84"/>
      <c r="VN1873" s="84"/>
      <c r="VO1873" s="84"/>
      <c r="VP1873" s="84"/>
      <c r="VQ1873" s="84"/>
      <c r="VR1873" s="84"/>
      <c r="VS1873" s="84"/>
      <c r="VT1873" s="84"/>
      <c r="VU1873" s="84"/>
      <c r="VV1873" s="84"/>
      <c r="VW1873" s="84"/>
      <c r="VX1873" s="84"/>
      <c r="VY1873" s="84"/>
      <c r="VZ1873" s="84"/>
      <c r="WA1873" s="84"/>
      <c r="WB1873" s="84"/>
      <c r="WC1873" s="84"/>
      <c r="WD1873" s="84"/>
      <c r="WE1873" s="84"/>
      <c r="WF1873" s="84"/>
      <c r="WG1873" s="84"/>
      <c r="WH1873" s="84"/>
      <c r="WI1873" s="84"/>
      <c r="WJ1873" s="84"/>
      <c r="WK1873" s="84"/>
      <c r="WL1873" s="84"/>
      <c r="WM1873" s="84"/>
      <c r="WN1873" s="84"/>
      <c r="WO1873" s="84"/>
      <c r="WP1873" s="84"/>
      <c r="WQ1873" s="84"/>
      <c r="WR1873" s="84"/>
      <c r="WS1873" s="84"/>
      <c r="WT1873" s="84"/>
      <c r="WU1873" s="84"/>
      <c r="WV1873" s="84"/>
      <c r="WW1873" s="84"/>
      <c r="WX1873" s="84"/>
      <c r="WY1873" s="84"/>
      <c r="WZ1873" s="84"/>
      <c r="XA1873" s="84"/>
      <c r="XB1873" s="84"/>
      <c r="XC1873" s="84"/>
      <c r="XD1873" s="84"/>
      <c r="XE1873" s="84"/>
      <c r="XF1873" s="84"/>
      <c r="XG1873" s="84"/>
      <c r="XH1873" s="84"/>
      <c r="XI1873" s="84"/>
      <c r="XJ1873" s="84"/>
      <c r="XK1873" s="84"/>
      <c r="XL1873" s="84"/>
      <c r="XM1873" s="84"/>
      <c r="XN1873" s="84"/>
      <c r="XO1873" s="84"/>
      <c r="XP1873" s="84"/>
      <c r="XQ1873" s="84"/>
      <c r="XR1873" s="84"/>
      <c r="XS1873" s="84"/>
      <c r="XT1873" s="84"/>
      <c r="XU1873" s="84"/>
      <c r="XV1873" s="84"/>
      <c r="XW1873" s="84"/>
      <c r="XX1873" s="84"/>
      <c r="XY1873" s="84"/>
      <c r="XZ1873" s="84"/>
      <c r="YA1873" s="84"/>
      <c r="YB1873" s="84"/>
      <c r="YC1873" s="84"/>
      <c r="YD1873" s="84"/>
      <c r="YE1873" s="84"/>
      <c r="YF1873" s="84"/>
      <c r="YG1873" s="84"/>
      <c r="YH1873" s="84"/>
      <c r="YI1873" s="84"/>
      <c r="YJ1873" s="84"/>
      <c r="YK1873" s="84"/>
      <c r="YL1873" s="84"/>
      <c r="YM1873" s="84"/>
      <c r="YN1873" s="84"/>
      <c r="YO1873" s="84"/>
      <c r="YP1873" s="84"/>
      <c r="YQ1873" s="84"/>
      <c r="YR1873" s="84"/>
      <c r="YS1873" s="84"/>
      <c r="YT1873" s="84"/>
      <c r="YU1873" s="84"/>
      <c r="YV1873" s="84"/>
      <c r="YW1873" s="84"/>
      <c r="YX1873" s="84"/>
      <c r="YY1873" s="84"/>
      <c r="YZ1873" s="84"/>
      <c r="ZA1873" s="84"/>
      <c r="ZB1873" s="84"/>
      <c r="ZC1873" s="84"/>
      <c r="ZD1873" s="84"/>
      <c r="ZE1873" s="84"/>
      <c r="ZF1873" s="84"/>
      <c r="ZG1873" s="84"/>
      <c r="ZH1873" s="84"/>
      <c r="ZI1873" s="84"/>
      <c r="ZJ1873" s="84"/>
      <c r="ZK1873" s="84"/>
      <c r="ZL1873" s="84"/>
      <c r="ZM1873" s="84"/>
      <c r="ZN1873" s="84"/>
      <c r="ZO1873" s="84"/>
      <c r="ZP1873" s="84"/>
      <c r="ZQ1873" s="84"/>
      <c r="ZR1873" s="84"/>
      <c r="ZS1873" s="84"/>
      <c r="ZT1873" s="84"/>
      <c r="ZU1873" s="84"/>
      <c r="ZV1873" s="84"/>
      <c r="ZW1873" s="84"/>
      <c r="ZX1873" s="84"/>
      <c r="ZY1873" s="84"/>
      <c r="ZZ1873" s="84"/>
      <c r="AAA1873" s="84"/>
      <c r="AAB1873" s="84"/>
      <c r="AAC1873" s="84"/>
      <c r="AAD1873" s="84"/>
      <c r="AAE1873" s="84"/>
      <c r="AAF1873" s="84"/>
      <c r="AAG1873" s="84"/>
      <c r="AAH1873" s="84"/>
      <c r="AAI1873" s="84"/>
      <c r="AAJ1873" s="84"/>
      <c r="AAK1873" s="84"/>
      <c r="AAL1873" s="84"/>
      <c r="AAM1873" s="84"/>
      <c r="AAN1873" s="84"/>
      <c r="AAO1873" s="84"/>
      <c r="AAP1873" s="84"/>
      <c r="AAQ1873" s="84"/>
      <c r="AAR1873" s="84"/>
      <c r="AAS1873" s="84"/>
      <c r="AAT1873" s="84"/>
      <c r="AAU1873" s="84"/>
      <c r="AAV1873" s="84"/>
      <c r="AAW1873" s="84"/>
      <c r="AAX1873" s="84"/>
      <c r="AAY1873" s="84"/>
      <c r="AAZ1873" s="84"/>
      <c r="ABA1873" s="84"/>
      <c r="ABB1873" s="84"/>
      <c r="ABC1873" s="84"/>
      <c r="ABD1873" s="84"/>
      <c r="ABE1873" s="84"/>
      <c r="ABF1873" s="84"/>
      <c r="ABG1873" s="84"/>
      <c r="ABH1873" s="84"/>
      <c r="ABI1873" s="84"/>
      <c r="ABJ1873" s="84"/>
      <c r="ABK1873" s="84"/>
      <c r="ABL1873" s="84"/>
      <c r="ABM1873" s="84"/>
      <c r="ABN1873" s="84"/>
      <c r="ABO1873" s="84"/>
      <c r="ABP1873" s="84"/>
      <c r="ABQ1873" s="84"/>
      <c r="ABR1873" s="84"/>
      <c r="ABS1873" s="84"/>
      <c r="ABT1873" s="84"/>
      <c r="ABU1873" s="84"/>
      <c r="ABV1873" s="84"/>
      <c r="ABW1873" s="84"/>
      <c r="ABX1873" s="84"/>
      <c r="ABY1873" s="84"/>
      <c r="ABZ1873" s="84"/>
      <c r="ACA1873" s="84"/>
      <c r="ACB1873" s="84"/>
      <c r="ACC1873" s="84"/>
      <c r="ACD1873" s="84"/>
      <c r="ACE1873" s="84"/>
      <c r="ACF1873" s="84"/>
      <c r="ACG1873" s="84"/>
      <c r="ACH1873" s="84"/>
      <c r="ACI1873" s="84"/>
      <c r="ACJ1873" s="84"/>
      <c r="ACK1873" s="84"/>
      <c r="ACL1873" s="84"/>
      <c r="ACM1873" s="84"/>
      <c r="ACN1873" s="84"/>
      <c r="ACO1873" s="84"/>
      <c r="ACP1873" s="84"/>
      <c r="ACQ1873" s="84"/>
      <c r="ACR1873" s="84"/>
      <c r="ACS1873" s="84"/>
      <c r="ACT1873" s="84"/>
      <c r="ACU1873" s="84"/>
      <c r="ACV1873" s="84"/>
      <c r="ACW1873" s="84"/>
      <c r="ACX1873" s="84"/>
      <c r="ACY1873" s="84"/>
      <c r="ACZ1873" s="84"/>
      <c r="ADA1873" s="84"/>
      <c r="ADB1873" s="84"/>
      <c r="ADC1873" s="84"/>
      <c r="ADD1873" s="84"/>
      <c r="ADE1873" s="84"/>
      <c r="ADF1873" s="84"/>
      <c r="ADG1873" s="84"/>
      <c r="ADH1873" s="84"/>
      <c r="ADI1873" s="84"/>
      <c r="ADJ1873" s="84"/>
      <c r="ADK1873" s="84"/>
      <c r="ADL1873" s="84"/>
      <c r="ADM1873" s="84"/>
      <c r="ADN1873" s="84"/>
      <c r="ADO1873" s="84"/>
      <c r="ADP1873" s="84"/>
      <c r="ADQ1873" s="84"/>
      <c r="ADR1873" s="84"/>
      <c r="ADS1873" s="84"/>
      <c r="ADT1873" s="84"/>
      <c r="ADU1873" s="84"/>
      <c r="ADV1873" s="84"/>
      <c r="ADW1873" s="84"/>
      <c r="ADX1873" s="84"/>
      <c r="ADY1873" s="84"/>
      <c r="ADZ1873" s="84"/>
      <c r="AEA1873" s="84"/>
      <c r="AEB1873" s="84"/>
      <c r="AEC1873" s="84"/>
      <c r="AED1873" s="84"/>
      <c r="AEE1873" s="84"/>
      <c r="AEF1873" s="84"/>
      <c r="AEG1873" s="84"/>
      <c r="AEH1873" s="84"/>
      <c r="AEI1873" s="84"/>
      <c r="AEJ1873" s="84"/>
      <c r="AEK1873" s="84"/>
      <c r="AEL1873" s="84"/>
      <c r="AEM1873" s="84"/>
      <c r="AEN1873" s="84"/>
      <c r="AEO1873" s="84"/>
      <c r="AEP1873" s="84"/>
      <c r="AEQ1873" s="84"/>
      <c r="AER1873" s="84"/>
      <c r="AES1873" s="84"/>
      <c r="AET1873" s="84"/>
      <c r="AEU1873" s="84"/>
      <c r="AEV1873" s="84"/>
      <c r="AEW1873" s="84"/>
      <c r="AEX1873" s="84"/>
      <c r="AEY1873" s="84"/>
      <c r="AEZ1873" s="84"/>
      <c r="AFA1873" s="84"/>
      <c r="AFB1873" s="84"/>
      <c r="AFC1873" s="84"/>
      <c r="AFD1873" s="84"/>
      <c r="AFE1873" s="84"/>
      <c r="AFF1873" s="84"/>
      <c r="AFG1873" s="84"/>
      <c r="AFH1873" s="84"/>
      <c r="AFI1873" s="84"/>
      <c r="AFJ1873" s="84"/>
      <c r="AFK1873" s="84"/>
      <c r="AFL1873" s="84"/>
      <c r="AFM1873" s="84"/>
      <c r="AFN1873" s="84"/>
      <c r="AFO1873" s="84"/>
      <c r="AFP1873" s="84"/>
      <c r="AFQ1873" s="84"/>
      <c r="AFR1873" s="84"/>
      <c r="AFS1873" s="84"/>
      <c r="AFT1873" s="84"/>
      <c r="AFU1873" s="84"/>
      <c r="AFV1873" s="84"/>
      <c r="AFW1873" s="84"/>
      <c r="AFX1873" s="84"/>
      <c r="AFY1873" s="84"/>
      <c r="AFZ1873" s="84"/>
      <c r="AGA1873" s="84"/>
      <c r="AGB1873" s="84"/>
      <c r="AGC1873" s="84"/>
      <c r="AGD1873" s="84"/>
      <c r="AGE1873" s="84"/>
      <c r="AGF1873" s="84"/>
      <c r="AGG1873" s="84"/>
      <c r="AGH1873" s="84"/>
      <c r="AGI1873" s="84"/>
      <c r="AGJ1873" s="84"/>
      <c r="AGK1873" s="84"/>
      <c r="AGL1873" s="84"/>
      <c r="AGM1873" s="84"/>
      <c r="AGN1873" s="84"/>
      <c r="AGO1873" s="84"/>
      <c r="AGP1873" s="84"/>
      <c r="AGQ1873" s="84"/>
      <c r="AGR1873" s="84"/>
      <c r="AGS1873" s="84"/>
      <c r="AGT1873" s="84"/>
      <c r="AGU1873" s="84"/>
      <c r="AGV1873" s="84"/>
      <c r="AGW1873" s="84"/>
      <c r="AGX1873" s="84"/>
      <c r="AGY1873" s="84"/>
      <c r="AGZ1873" s="84"/>
      <c r="AHA1873" s="84"/>
      <c r="AHB1873" s="84"/>
      <c r="AHC1873" s="84"/>
      <c r="AHD1873" s="84"/>
      <c r="AHE1873" s="84"/>
      <c r="AHF1873" s="84"/>
      <c r="AHG1873" s="84"/>
      <c r="AHH1873" s="84"/>
      <c r="AHI1873" s="84"/>
      <c r="AHJ1873" s="84"/>
      <c r="AHK1873" s="84"/>
      <c r="AHL1873" s="84"/>
      <c r="AHM1873" s="84"/>
      <c r="AHN1873" s="84"/>
      <c r="AHO1873" s="84"/>
      <c r="AHP1873" s="84"/>
      <c r="AHQ1873" s="84"/>
      <c r="AHR1873" s="84"/>
      <c r="AHS1873" s="84"/>
      <c r="AHT1873" s="84"/>
      <c r="AHU1873" s="84"/>
      <c r="AHV1873" s="84"/>
      <c r="AHW1873" s="84"/>
      <c r="AHX1873" s="84"/>
      <c r="AHY1873" s="84"/>
      <c r="AHZ1873" s="84"/>
      <c r="AIA1873" s="84"/>
      <c r="AIB1873" s="84"/>
      <c r="AIC1873" s="84"/>
      <c r="AID1873" s="84"/>
      <c r="AIE1873" s="84"/>
      <c r="AIF1873" s="84"/>
      <c r="AIG1873" s="84"/>
      <c r="AIH1873" s="84"/>
      <c r="AII1873" s="84"/>
      <c r="AIJ1873" s="84"/>
      <c r="AIK1873" s="84"/>
      <c r="AIL1873" s="84"/>
      <c r="AIM1873" s="84"/>
      <c r="AIN1873" s="84"/>
      <c r="AIO1873" s="84"/>
      <c r="AIP1873" s="84"/>
      <c r="AIQ1873" s="84"/>
      <c r="AIR1873" s="84"/>
      <c r="AIS1873" s="84"/>
      <c r="AIT1873" s="84"/>
      <c r="AIU1873" s="84"/>
      <c r="AIV1873" s="84"/>
      <c r="AIW1873" s="84"/>
      <c r="AIX1873" s="84"/>
      <c r="AIY1873" s="84"/>
      <c r="AIZ1873" s="84"/>
      <c r="AJA1873" s="84"/>
      <c r="AJB1873" s="84"/>
      <c r="AJC1873" s="84"/>
      <c r="AJD1873" s="84"/>
      <c r="AJE1873" s="84"/>
      <c r="AJF1873" s="84"/>
      <c r="AJG1873" s="84"/>
      <c r="AJH1873" s="84"/>
      <c r="AJI1873" s="84"/>
      <c r="AJJ1873" s="84"/>
      <c r="AJK1873" s="84"/>
      <c r="AJL1873" s="84"/>
      <c r="AJM1873" s="84"/>
      <c r="AJN1873" s="84"/>
      <c r="AJO1873" s="84"/>
      <c r="AJP1873" s="84"/>
      <c r="AJQ1873" s="84"/>
      <c r="AJR1873" s="84"/>
      <c r="AJS1873" s="84"/>
      <c r="AJT1873" s="84"/>
      <c r="AJU1873" s="84"/>
      <c r="AJV1873" s="84"/>
      <c r="AJW1873" s="84"/>
      <c r="AJX1873" s="84"/>
      <c r="AJY1873" s="84"/>
      <c r="AJZ1873" s="84"/>
      <c r="AKA1873" s="84"/>
      <c r="AKB1873" s="84"/>
      <c r="AKC1873" s="84"/>
      <c r="AKD1873" s="84"/>
      <c r="AKE1873" s="84"/>
      <c r="AKF1873" s="84"/>
      <c r="AKG1873" s="84"/>
      <c r="AKH1873" s="84"/>
      <c r="AKI1873" s="84"/>
      <c r="AKJ1873" s="84"/>
      <c r="AKK1873" s="84"/>
      <c r="AKL1873" s="84"/>
      <c r="AKM1873" s="84"/>
      <c r="AKN1873" s="84"/>
      <c r="AKO1873" s="84"/>
      <c r="AKP1873" s="84"/>
      <c r="AKQ1873" s="84"/>
      <c r="AKR1873" s="84"/>
      <c r="AKS1873" s="84"/>
      <c r="AKT1873" s="84"/>
      <c r="AKU1873" s="84"/>
      <c r="AKV1873" s="84"/>
      <c r="AKW1873" s="84"/>
      <c r="AKX1873" s="84"/>
      <c r="AKY1873" s="84"/>
      <c r="AKZ1873" s="84"/>
      <c r="ALA1873" s="84"/>
      <c r="ALB1873" s="84"/>
      <c r="ALC1873" s="84"/>
      <c r="ALD1873" s="84"/>
      <c r="ALE1873" s="84"/>
      <c r="ALF1873" s="84"/>
      <c r="ALG1873" s="84"/>
      <c r="ALH1873" s="84"/>
      <c r="ALI1873" s="84"/>
      <c r="ALJ1873" s="84"/>
      <c r="ALK1873" s="84"/>
      <c r="ALL1873" s="84"/>
      <c r="ALM1873" s="84"/>
      <c r="ALN1873" s="84"/>
      <c r="ALO1873" s="84"/>
      <c r="ALP1873" s="84"/>
      <c r="ALQ1873" s="84"/>
      <c r="ALR1873" s="84"/>
      <c r="ALS1873" s="84"/>
      <c r="ALT1873" s="84"/>
      <c r="ALU1873" s="84"/>
      <c r="ALV1873" s="84"/>
      <c r="ALW1873" s="84"/>
      <c r="ALX1873" s="84"/>
      <c r="ALY1873" s="84"/>
      <c r="ALZ1873" s="84"/>
      <c r="AMA1873" s="84"/>
      <c r="AMB1873" s="84"/>
      <c r="AMC1873" s="84"/>
      <c r="AMD1873" s="84"/>
      <c r="AME1873" s="84"/>
      <c r="AMF1873" s="84"/>
      <c r="AMG1873" s="84"/>
      <c r="AMH1873" s="84"/>
      <c r="AMI1873" s="84"/>
      <c r="AMJ1873" s="84"/>
      <c r="AMK1873" s="84"/>
      <c r="AML1873" s="84"/>
      <c r="AMM1873" s="84"/>
      <c r="AMN1873" s="84"/>
      <c r="AMO1873" s="84"/>
      <c r="AMP1873" s="84"/>
      <c r="AMQ1873" s="84"/>
      <c r="AMR1873" s="84"/>
      <c r="AMS1873" s="84"/>
      <c r="AMT1873" s="84"/>
      <c r="AMU1873" s="84"/>
      <c r="AMV1873" s="84"/>
      <c r="AMW1873" s="84"/>
      <c r="AMX1873" s="84"/>
      <c r="AMY1873" s="84"/>
      <c r="AMZ1873" s="84"/>
      <c r="ANA1873" s="84"/>
      <c r="ANB1873" s="84"/>
      <c r="ANC1873" s="84"/>
      <c r="AND1873" s="84"/>
      <c r="ANE1873" s="84"/>
      <c r="ANF1873" s="84"/>
      <c r="ANG1873" s="84"/>
      <c r="ANH1873" s="84"/>
      <c r="ANI1873" s="84"/>
      <c r="ANJ1873" s="84"/>
      <c r="ANK1873" s="84"/>
      <c r="ANL1873" s="84"/>
      <c r="ANM1873" s="84"/>
      <c r="ANN1873" s="84"/>
      <c r="ANO1873" s="84"/>
      <c r="ANP1873" s="84"/>
      <c r="ANQ1873" s="84"/>
      <c r="ANR1873" s="84"/>
      <c r="ANS1873" s="84"/>
      <c r="ANT1873" s="84"/>
      <c r="ANU1873" s="84"/>
      <c r="ANV1873" s="84"/>
      <c r="ANW1873" s="84"/>
      <c r="ANX1873" s="84"/>
      <c r="ANY1873" s="84"/>
      <c r="ANZ1873" s="84"/>
      <c r="AOA1873" s="84"/>
      <c r="AOB1873" s="84"/>
      <c r="AOC1873" s="84"/>
      <c r="AOD1873" s="84"/>
      <c r="AOE1873" s="84"/>
      <c r="AOF1873" s="84"/>
      <c r="AOG1873" s="84"/>
      <c r="AOH1873" s="84"/>
      <c r="AOI1873" s="84"/>
      <c r="AOJ1873" s="84"/>
      <c r="AOK1873" s="84"/>
      <c r="AOL1873" s="84"/>
      <c r="AOM1873" s="84"/>
      <c r="AON1873" s="84"/>
      <c r="AOO1873" s="84"/>
      <c r="AOP1873" s="84"/>
      <c r="AOQ1873" s="84"/>
      <c r="AOR1873" s="84"/>
      <c r="AOS1873" s="84"/>
      <c r="AOT1873" s="84"/>
      <c r="AOU1873" s="84"/>
      <c r="AOV1873" s="84"/>
      <c r="AOW1873" s="84"/>
      <c r="AOX1873" s="84"/>
      <c r="AOY1873" s="84"/>
      <c r="AOZ1873" s="84"/>
      <c r="APA1873" s="84"/>
      <c r="APB1873" s="84"/>
      <c r="APC1873" s="84"/>
      <c r="APD1873" s="84"/>
      <c r="APE1873" s="84"/>
      <c r="APF1873" s="84"/>
      <c r="APG1873" s="84"/>
      <c r="APH1873" s="84"/>
      <c r="API1873" s="84"/>
      <c r="APJ1873" s="84"/>
      <c r="APK1873" s="84"/>
      <c r="APL1873" s="84"/>
      <c r="APM1873" s="84"/>
      <c r="APN1873" s="84"/>
      <c r="APO1873" s="84"/>
      <c r="APP1873" s="84"/>
      <c r="APQ1873" s="84"/>
      <c r="APR1873" s="84"/>
      <c r="APS1873" s="84"/>
      <c r="APT1873" s="84"/>
      <c r="APU1873" s="84"/>
      <c r="APV1873" s="84"/>
      <c r="APW1873" s="84"/>
      <c r="APX1873" s="84"/>
      <c r="APY1873" s="84"/>
      <c r="APZ1873" s="84"/>
      <c r="AQA1873" s="84"/>
      <c r="AQB1873" s="84"/>
      <c r="AQC1873" s="84"/>
      <c r="AQD1873" s="84"/>
      <c r="AQE1873" s="84"/>
      <c r="AQF1873" s="84"/>
      <c r="AQG1873" s="84"/>
      <c r="AQH1873" s="84"/>
      <c r="AQI1873" s="84"/>
      <c r="AQJ1873" s="84"/>
      <c r="AQK1873" s="84"/>
      <c r="AQL1873" s="84"/>
      <c r="AQM1873" s="84"/>
      <c r="AQN1873" s="84"/>
      <c r="AQO1873" s="84"/>
      <c r="AQP1873" s="84"/>
      <c r="AQQ1873" s="84"/>
      <c r="AQR1873" s="84"/>
      <c r="AQS1873" s="84"/>
      <c r="AQT1873" s="84"/>
      <c r="AQU1873" s="84"/>
      <c r="AQV1873" s="84"/>
      <c r="AQW1873" s="84"/>
      <c r="AQX1873" s="84"/>
      <c r="AQY1873" s="84"/>
      <c r="AQZ1873" s="84"/>
      <c r="ARA1873" s="84"/>
      <c r="ARB1873" s="84"/>
      <c r="ARC1873" s="84"/>
      <c r="ARD1873" s="84"/>
      <c r="ARE1873" s="84"/>
      <c r="ARF1873" s="84"/>
      <c r="ARG1873" s="84"/>
      <c r="ARH1873" s="84"/>
      <c r="ARI1873" s="84"/>
      <c r="ARJ1873" s="84"/>
      <c r="ARK1873" s="84"/>
      <c r="ARL1873" s="84"/>
      <c r="ARM1873" s="84"/>
      <c r="ARN1873" s="84"/>
      <c r="ARO1873" s="84"/>
      <c r="ARP1873" s="84"/>
      <c r="ARQ1873" s="84"/>
      <c r="ARR1873" s="84"/>
      <c r="ARS1873" s="84"/>
      <c r="ART1873" s="84"/>
      <c r="ARU1873" s="84"/>
      <c r="ARV1873" s="84"/>
      <c r="ARW1873" s="84"/>
      <c r="ARX1873" s="84"/>
      <c r="ARY1873" s="84"/>
      <c r="ARZ1873" s="84"/>
      <c r="ASA1873" s="84"/>
      <c r="ASB1873" s="84"/>
      <c r="ASC1873" s="84"/>
      <c r="ASD1873" s="84"/>
      <c r="ASE1873" s="84"/>
      <c r="ASF1873" s="84"/>
      <c r="ASG1873" s="84"/>
      <c r="ASH1873" s="84"/>
      <c r="ASI1873" s="84"/>
      <c r="ASJ1873" s="84"/>
      <c r="ASK1873" s="84"/>
      <c r="ASL1873" s="84"/>
      <c r="ASM1873" s="84"/>
      <c r="ASN1873" s="84"/>
      <c r="ASO1873" s="84"/>
      <c r="ASP1873" s="84"/>
      <c r="ASQ1873" s="84"/>
      <c r="ASR1873" s="84"/>
      <c r="ASS1873" s="84"/>
      <c r="AST1873" s="84"/>
      <c r="ASU1873" s="84"/>
      <c r="ASV1873" s="84"/>
      <c r="ASW1873" s="84"/>
      <c r="ASX1873" s="84"/>
      <c r="ASY1873" s="84"/>
      <c r="ASZ1873" s="84"/>
      <c r="ATA1873" s="84"/>
      <c r="ATB1873" s="84"/>
      <c r="ATC1873" s="84"/>
      <c r="ATD1873" s="84"/>
      <c r="ATE1873" s="84"/>
      <c r="ATF1873" s="84"/>
      <c r="ATG1873" s="84"/>
      <c r="ATH1873" s="84"/>
      <c r="ATI1873" s="84"/>
      <c r="ATJ1873" s="84"/>
      <c r="ATK1873" s="84"/>
      <c r="ATL1873" s="84"/>
      <c r="ATM1873" s="84"/>
      <c r="ATN1873" s="84"/>
      <c r="ATO1873" s="84"/>
      <c r="ATP1873" s="84"/>
      <c r="ATQ1873" s="84"/>
      <c r="ATR1873" s="84"/>
      <c r="ATS1873" s="84"/>
      <c r="ATT1873" s="84"/>
      <c r="ATU1873" s="84"/>
      <c r="ATV1873" s="84"/>
      <c r="ATW1873" s="84"/>
      <c r="ATX1873" s="84"/>
      <c r="ATY1873" s="84"/>
      <c r="ATZ1873" s="84"/>
      <c r="AUA1873" s="84"/>
      <c r="AUB1873" s="84"/>
      <c r="AUC1873" s="84"/>
      <c r="AUD1873" s="84"/>
      <c r="AUE1873" s="84"/>
      <c r="AUF1873" s="84"/>
      <c r="AUG1873" s="84"/>
      <c r="AUH1873" s="84"/>
      <c r="AUI1873" s="84"/>
      <c r="AUJ1873" s="84"/>
      <c r="AUK1873" s="84"/>
      <c r="AUL1873" s="84"/>
      <c r="AUM1873" s="84"/>
      <c r="AUN1873" s="84"/>
      <c r="AUO1873" s="84"/>
      <c r="AUP1873" s="84"/>
      <c r="AUQ1873" s="84"/>
      <c r="AUR1873" s="84"/>
      <c r="AUS1873" s="84"/>
      <c r="AUT1873" s="84"/>
      <c r="AUU1873" s="84"/>
      <c r="AUV1873" s="84"/>
      <c r="AUW1873" s="84"/>
      <c r="AUX1873" s="84"/>
      <c r="AUY1873" s="84"/>
      <c r="AUZ1873" s="84"/>
      <c r="AVA1873" s="84"/>
      <c r="AVB1873" s="84"/>
      <c r="AVC1873" s="84"/>
      <c r="AVD1873" s="84"/>
      <c r="AVE1873" s="84"/>
      <c r="AVF1873" s="84"/>
      <c r="AVG1873" s="84"/>
      <c r="AVH1873" s="84"/>
      <c r="AVI1873" s="84"/>
      <c r="AVJ1873" s="84"/>
      <c r="AVK1873" s="84"/>
      <c r="AVL1873" s="84"/>
      <c r="AVM1873" s="84"/>
      <c r="AVN1873" s="84"/>
      <c r="AVO1873" s="84"/>
      <c r="AVP1873" s="84"/>
      <c r="AVQ1873" s="84"/>
      <c r="AVR1873" s="84"/>
      <c r="AVS1873" s="84"/>
      <c r="AVT1873" s="84"/>
      <c r="AVU1873" s="84"/>
      <c r="AVV1873" s="84"/>
      <c r="AVW1873" s="84"/>
      <c r="AVX1873" s="84"/>
      <c r="AVY1873" s="84"/>
      <c r="AVZ1873" s="84"/>
      <c r="AWA1873" s="84"/>
      <c r="AWB1873" s="84"/>
      <c r="AWC1873" s="84"/>
      <c r="AWD1873" s="84"/>
      <c r="AWE1873" s="84"/>
      <c r="AWF1873" s="84"/>
      <c r="AWG1873" s="84"/>
      <c r="AWH1873" s="84"/>
      <c r="AWI1873" s="84"/>
      <c r="AWJ1873" s="84"/>
      <c r="AWK1873" s="84"/>
      <c r="AWL1873" s="84"/>
      <c r="AWM1873" s="84"/>
      <c r="AWN1873" s="84"/>
      <c r="AWO1873" s="84"/>
      <c r="AWP1873" s="84"/>
      <c r="AWQ1873" s="84"/>
      <c r="AWR1873" s="84"/>
      <c r="AWS1873" s="84"/>
      <c r="AWT1873" s="84"/>
      <c r="AWU1873" s="84"/>
      <c r="AWV1873" s="84"/>
      <c r="AWW1873" s="84"/>
      <c r="AWX1873" s="84"/>
      <c r="AWY1873" s="84"/>
      <c r="AWZ1873" s="84"/>
      <c r="AXA1873" s="84"/>
      <c r="AXB1873" s="84"/>
      <c r="AXC1873" s="84"/>
      <c r="AXD1873" s="84"/>
      <c r="AXE1873" s="84"/>
      <c r="AXF1873" s="84"/>
      <c r="AXG1873" s="84"/>
      <c r="AXH1873" s="84"/>
      <c r="AXI1873" s="84"/>
      <c r="AXJ1873" s="84"/>
      <c r="AXK1873" s="84"/>
      <c r="AXL1873" s="84"/>
      <c r="AXM1873" s="84"/>
      <c r="AXN1873" s="84"/>
      <c r="AXO1873" s="84"/>
      <c r="AXP1873" s="84"/>
      <c r="AXQ1873" s="84"/>
      <c r="AXR1873" s="84"/>
      <c r="AXS1873" s="84"/>
      <c r="AXT1873" s="84"/>
      <c r="AXU1873" s="84"/>
      <c r="AXV1873" s="84"/>
      <c r="AXW1873" s="84"/>
      <c r="AXX1873" s="84"/>
      <c r="AXY1873" s="84"/>
      <c r="AXZ1873" s="84"/>
      <c r="AYA1873" s="84"/>
      <c r="AYB1873" s="84"/>
      <c r="AYC1873" s="84"/>
      <c r="AYD1873" s="84"/>
      <c r="AYE1873" s="84"/>
      <c r="AYF1873" s="84"/>
      <c r="AYG1873" s="84"/>
      <c r="AYH1873" s="84"/>
      <c r="AYI1873" s="84"/>
      <c r="AYJ1873" s="84"/>
      <c r="AYK1873" s="84"/>
      <c r="AYL1873" s="84"/>
      <c r="AYM1873" s="84"/>
      <c r="AYN1873" s="84"/>
      <c r="AYO1873" s="84"/>
      <c r="AYP1873" s="84"/>
      <c r="AYQ1873" s="84"/>
      <c r="AYR1873" s="84"/>
      <c r="AYS1873" s="84"/>
      <c r="AYT1873" s="84"/>
      <c r="AYU1873" s="84"/>
      <c r="AYV1873" s="84"/>
      <c r="AYW1873" s="84"/>
      <c r="AYX1873" s="84"/>
      <c r="AYY1873" s="84"/>
      <c r="AYZ1873" s="84"/>
      <c r="AZA1873" s="84"/>
      <c r="AZB1873" s="84"/>
      <c r="AZC1873" s="84"/>
      <c r="AZD1873" s="84"/>
      <c r="AZE1873" s="84"/>
      <c r="AZF1873" s="84"/>
      <c r="AZG1873" s="84"/>
      <c r="AZH1873" s="84"/>
      <c r="AZI1873" s="84"/>
      <c r="AZJ1873" s="84"/>
      <c r="AZK1873" s="84"/>
      <c r="AZL1873" s="84"/>
      <c r="AZM1873" s="84"/>
      <c r="AZN1873" s="84"/>
      <c r="AZO1873" s="84"/>
      <c r="AZP1873" s="84"/>
      <c r="AZQ1873" s="84"/>
      <c r="AZR1873" s="84"/>
      <c r="AZS1873" s="84"/>
      <c r="AZT1873" s="84"/>
      <c r="AZU1873" s="84"/>
      <c r="AZV1873" s="84"/>
      <c r="AZW1873" s="84"/>
      <c r="AZX1873" s="84"/>
      <c r="AZY1873" s="84"/>
      <c r="AZZ1873" s="84"/>
      <c r="BAA1873" s="84"/>
      <c r="BAB1873" s="84"/>
      <c r="BAC1873" s="84"/>
      <c r="BAD1873" s="84"/>
      <c r="BAE1873" s="84"/>
      <c r="BAF1873" s="84"/>
      <c r="BAG1873" s="84"/>
      <c r="BAH1873" s="84"/>
      <c r="BAI1873" s="84"/>
      <c r="BAJ1873" s="84"/>
      <c r="BAK1873" s="84"/>
      <c r="BAL1873" s="84"/>
      <c r="BAM1873" s="84"/>
      <c r="BAN1873" s="84"/>
      <c r="BAO1873" s="84"/>
      <c r="BAP1873" s="84"/>
      <c r="BAQ1873" s="84"/>
      <c r="BAR1873" s="84"/>
      <c r="BAS1873" s="84"/>
      <c r="BAT1873" s="84"/>
      <c r="BAU1873" s="84"/>
      <c r="BAV1873" s="84"/>
      <c r="BAW1873" s="84"/>
      <c r="BAX1873" s="84"/>
      <c r="BAY1873" s="84"/>
      <c r="BAZ1873" s="84"/>
      <c r="BBA1873" s="84"/>
      <c r="BBB1873" s="84"/>
      <c r="BBC1873" s="84"/>
      <c r="BBD1873" s="84"/>
      <c r="BBE1873" s="84"/>
      <c r="BBF1873" s="84"/>
      <c r="BBG1873" s="84"/>
      <c r="BBH1873" s="84"/>
      <c r="BBI1873" s="84"/>
      <c r="BBJ1873" s="84"/>
      <c r="BBK1873" s="84"/>
      <c r="BBL1873" s="84"/>
      <c r="BBM1873" s="84"/>
      <c r="BBN1873" s="84"/>
      <c r="BBO1873" s="84"/>
      <c r="BBP1873" s="84"/>
      <c r="BBQ1873" s="84"/>
      <c r="BBR1873" s="84"/>
      <c r="BBS1873" s="84"/>
      <c r="BBT1873" s="84"/>
      <c r="BBU1873" s="84"/>
      <c r="BBV1873" s="84"/>
      <c r="BBW1873" s="84"/>
      <c r="BBX1873" s="84"/>
      <c r="BBY1873" s="84"/>
      <c r="BBZ1873" s="84"/>
      <c r="BCA1873" s="84"/>
      <c r="BCB1873" s="84"/>
      <c r="BCC1873" s="84"/>
      <c r="BCD1873" s="84"/>
      <c r="BCE1873" s="84"/>
      <c r="BCF1873" s="84"/>
      <c r="BCG1873" s="84"/>
      <c r="BCH1873" s="84"/>
      <c r="BCI1873" s="84"/>
      <c r="BCJ1873" s="84"/>
      <c r="BCK1873" s="84"/>
      <c r="BCL1873" s="84"/>
      <c r="BCM1873" s="84"/>
      <c r="BCN1873" s="84"/>
      <c r="BCO1873" s="84"/>
      <c r="BCP1873" s="84"/>
      <c r="BCQ1873" s="84"/>
      <c r="BCR1873" s="84"/>
      <c r="BCS1873" s="84"/>
      <c r="BCT1873" s="84"/>
      <c r="BCU1873" s="84"/>
      <c r="BCV1873" s="84"/>
      <c r="BCW1873" s="84"/>
      <c r="BCX1873" s="84"/>
      <c r="BCY1873" s="84"/>
      <c r="BCZ1873" s="84"/>
      <c r="BDA1873" s="84"/>
      <c r="BDB1873" s="84"/>
      <c r="BDC1873" s="84"/>
      <c r="BDD1873" s="84"/>
      <c r="BDE1873" s="84"/>
      <c r="BDF1873" s="84"/>
      <c r="BDG1873" s="84"/>
      <c r="BDH1873" s="84"/>
      <c r="BDI1873" s="84"/>
      <c r="BDJ1873" s="84"/>
      <c r="BDK1873" s="84"/>
      <c r="BDL1873" s="84"/>
      <c r="BDM1873" s="84"/>
      <c r="BDN1873" s="84"/>
      <c r="BDO1873" s="84"/>
      <c r="BDP1873" s="84"/>
      <c r="BDQ1873" s="84"/>
      <c r="BDR1873" s="84"/>
      <c r="BDS1873" s="84"/>
      <c r="BDT1873" s="84"/>
      <c r="BDU1873" s="84"/>
      <c r="BDV1873" s="84"/>
      <c r="BDW1873" s="84"/>
      <c r="BDX1873" s="84"/>
      <c r="BDY1873" s="84"/>
      <c r="BDZ1873" s="84"/>
      <c r="BEA1873" s="84"/>
      <c r="BEB1873" s="84"/>
      <c r="BEC1873" s="84"/>
      <c r="BED1873" s="84"/>
      <c r="BEE1873" s="84"/>
      <c r="BEF1873" s="84"/>
      <c r="BEG1873" s="84"/>
      <c r="BEH1873" s="84"/>
      <c r="BEI1873" s="84"/>
      <c r="BEJ1873" s="84"/>
      <c r="BEK1873" s="84"/>
      <c r="BEL1873" s="84"/>
      <c r="BEM1873" s="84"/>
      <c r="BEN1873" s="84"/>
      <c r="BEO1873" s="84"/>
      <c r="BEP1873" s="84"/>
      <c r="BEQ1873" s="84"/>
      <c r="BER1873" s="84"/>
      <c r="BES1873" s="84"/>
      <c r="BET1873" s="84"/>
      <c r="BEU1873" s="84"/>
      <c r="BEV1873" s="84"/>
      <c r="BEW1873" s="84"/>
      <c r="BEX1873" s="84"/>
      <c r="BEY1873" s="84"/>
      <c r="BEZ1873" s="84"/>
      <c r="BFA1873" s="84"/>
      <c r="BFB1873" s="84"/>
      <c r="BFC1873" s="84"/>
      <c r="BFD1873" s="84"/>
      <c r="BFE1873" s="84"/>
      <c r="BFF1873" s="84"/>
      <c r="BFG1873" s="84"/>
      <c r="BFH1873" s="84"/>
      <c r="BFI1873" s="84"/>
      <c r="BFJ1873" s="84"/>
      <c r="BFK1873" s="84"/>
      <c r="BFL1873" s="84"/>
      <c r="BFM1873" s="84"/>
      <c r="BFN1873" s="84"/>
      <c r="BFO1873" s="84"/>
      <c r="BFP1873" s="84"/>
      <c r="BFQ1873" s="84"/>
      <c r="BFR1873" s="84"/>
      <c r="BFS1873" s="84"/>
      <c r="BFT1873" s="84"/>
      <c r="BFU1873" s="84"/>
      <c r="BFV1873" s="84"/>
      <c r="BFW1873" s="84"/>
      <c r="BFX1873" s="84"/>
      <c r="BFY1873" s="84"/>
      <c r="BFZ1873" s="84"/>
      <c r="BGA1873" s="84"/>
      <c r="BGB1873" s="84"/>
      <c r="BGC1873" s="84"/>
      <c r="BGD1873" s="84"/>
      <c r="BGE1873" s="84"/>
      <c r="BGF1873" s="84"/>
      <c r="BGG1873" s="84"/>
      <c r="BGH1873" s="84"/>
      <c r="BGI1873" s="84"/>
      <c r="BGJ1873" s="84"/>
      <c r="BGK1873" s="84"/>
      <c r="BGL1873" s="84"/>
      <c r="BGM1873" s="84"/>
      <c r="BGN1873" s="84"/>
      <c r="BGO1873" s="84"/>
      <c r="BGP1873" s="84"/>
      <c r="BGQ1873" s="84"/>
      <c r="BGR1873" s="84"/>
      <c r="BGS1873" s="84"/>
      <c r="BGT1873" s="84"/>
      <c r="BGU1873" s="84"/>
      <c r="BGV1873" s="84"/>
      <c r="BGW1873" s="84"/>
      <c r="BGX1873" s="84"/>
      <c r="BGY1873" s="84"/>
      <c r="BGZ1873" s="84"/>
      <c r="BHA1873" s="84"/>
      <c r="BHB1873" s="84"/>
      <c r="BHC1873" s="84"/>
      <c r="BHD1873" s="84"/>
      <c r="BHE1873" s="84"/>
      <c r="BHF1873" s="84"/>
      <c r="BHG1873" s="84"/>
      <c r="BHH1873" s="84"/>
      <c r="BHI1873" s="84"/>
      <c r="BHJ1873" s="84"/>
      <c r="BHK1873" s="84"/>
      <c r="BHL1873" s="84"/>
      <c r="BHM1873" s="84"/>
      <c r="BHN1873" s="84"/>
      <c r="BHO1873" s="84"/>
      <c r="BHP1873" s="84"/>
      <c r="BHQ1873" s="84"/>
      <c r="BHR1873" s="84"/>
      <c r="BHS1873" s="84"/>
      <c r="BHT1873" s="84"/>
      <c r="BHU1873" s="84"/>
      <c r="BHV1873" s="84"/>
      <c r="BHW1873" s="84"/>
      <c r="BHX1873" s="84"/>
      <c r="BHY1873" s="84"/>
      <c r="BHZ1873" s="84"/>
      <c r="BIA1873" s="84"/>
      <c r="BIB1873" s="84"/>
      <c r="BIC1873" s="84"/>
      <c r="BID1873" s="84"/>
      <c r="BIE1873" s="84"/>
      <c r="BIF1873" s="84"/>
      <c r="BIG1873" s="84"/>
      <c r="BIH1873" s="84"/>
      <c r="BII1873" s="84"/>
      <c r="BIJ1873" s="84"/>
      <c r="BIK1873" s="84"/>
      <c r="BIL1873" s="84"/>
      <c r="BIM1873" s="84"/>
      <c r="BIN1873" s="84"/>
      <c r="BIO1873" s="84"/>
      <c r="BIP1873" s="84"/>
      <c r="BIQ1873" s="84"/>
      <c r="BIR1873" s="84"/>
      <c r="BIS1873" s="84"/>
      <c r="BIT1873" s="84"/>
      <c r="BIU1873" s="84"/>
      <c r="BIV1873" s="84"/>
      <c r="BIW1873" s="84"/>
      <c r="BIX1873" s="84"/>
      <c r="BIY1873" s="84"/>
      <c r="BIZ1873" s="84"/>
      <c r="BJA1873" s="84"/>
      <c r="BJB1873" s="84"/>
      <c r="BJC1873" s="84"/>
      <c r="BJD1873" s="84"/>
      <c r="BJE1873" s="84"/>
      <c r="BJF1873" s="84"/>
      <c r="BJG1873" s="84"/>
      <c r="BJH1873" s="84"/>
      <c r="BJI1873" s="84"/>
      <c r="BJJ1873" s="84"/>
      <c r="BJK1873" s="84"/>
      <c r="BJL1873" s="84"/>
      <c r="BJM1873" s="84"/>
      <c r="BJN1873" s="84"/>
      <c r="BJO1873" s="84"/>
      <c r="BJP1873" s="84"/>
      <c r="BJQ1873" s="84"/>
      <c r="BJR1873" s="84"/>
      <c r="BJS1873" s="84"/>
      <c r="BJT1873" s="84"/>
      <c r="BJU1873" s="84"/>
      <c r="BJV1873" s="84"/>
      <c r="BJW1873" s="84"/>
      <c r="BJX1873" s="84"/>
      <c r="BJY1873" s="84"/>
      <c r="BJZ1873" s="84"/>
      <c r="BKA1873" s="84"/>
      <c r="BKB1873" s="84"/>
      <c r="BKC1873" s="84"/>
      <c r="BKD1873" s="84"/>
      <c r="BKE1873" s="84"/>
      <c r="BKF1873" s="84"/>
      <c r="BKG1873" s="84"/>
      <c r="BKH1873" s="84"/>
      <c r="BKI1873" s="84"/>
      <c r="BKJ1873" s="84"/>
      <c r="BKK1873" s="84"/>
      <c r="BKL1873" s="84"/>
      <c r="BKM1873" s="84"/>
      <c r="BKN1873" s="84"/>
      <c r="BKO1873" s="84"/>
      <c r="BKP1873" s="84"/>
      <c r="BKQ1873" s="84"/>
      <c r="BKR1873" s="84"/>
      <c r="BKS1873" s="84"/>
      <c r="BKT1873" s="84"/>
      <c r="BKU1873" s="84"/>
      <c r="BKV1873" s="84"/>
      <c r="BKW1873" s="84"/>
      <c r="BKX1873" s="84"/>
      <c r="BKY1873" s="84"/>
      <c r="BKZ1873" s="84"/>
      <c r="BLA1873" s="84"/>
      <c r="BLB1873" s="84"/>
      <c r="BLC1873" s="84"/>
      <c r="BLD1873" s="84"/>
      <c r="BLE1873" s="84"/>
      <c r="BLF1873" s="84"/>
      <c r="BLG1873" s="84"/>
      <c r="BLH1873" s="84"/>
      <c r="BLI1873" s="84"/>
      <c r="BLJ1873" s="84"/>
      <c r="BLK1873" s="84"/>
      <c r="BLL1873" s="84"/>
      <c r="BLM1873" s="84"/>
      <c r="BLN1873" s="84"/>
      <c r="BLO1873" s="84"/>
      <c r="BLP1873" s="84"/>
      <c r="BLQ1873" s="84"/>
      <c r="BLR1873" s="84"/>
      <c r="BLS1873" s="84"/>
      <c r="BLT1873" s="84"/>
      <c r="BLU1873" s="84"/>
      <c r="BLV1873" s="84"/>
      <c r="BLW1873" s="84"/>
      <c r="BLX1873" s="84"/>
      <c r="BLY1873" s="84"/>
      <c r="BLZ1873" s="84"/>
      <c r="BMA1873" s="84"/>
      <c r="BMB1873" s="84"/>
      <c r="BMC1873" s="84"/>
      <c r="BMD1873" s="84"/>
      <c r="BME1873" s="84"/>
      <c r="BMF1873" s="84"/>
      <c r="BMG1873" s="84"/>
      <c r="BMH1873" s="84"/>
      <c r="BMI1873" s="84"/>
      <c r="BMJ1873" s="84"/>
      <c r="BMK1873" s="84"/>
      <c r="BML1873" s="84"/>
      <c r="BMM1873" s="84"/>
      <c r="BMN1873" s="84"/>
      <c r="BMO1873" s="84"/>
      <c r="BMP1873" s="84"/>
      <c r="BMQ1873" s="84"/>
      <c r="BMR1873" s="84"/>
      <c r="BMS1873" s="84"/>
      <c r="BMT1873" s="84"/>
      <c r="BMU1873" s="84"/>
      <c r="BMV1873" s="84"/>
      <c r="BMW1873" s="84"/>
      <c r="BMX1873" s="84"/>
      <c r="BMY1873" s="84"/>
      <c r="BMZ1873" s="84"/>
      <c r="BNA1873" s="84"/>
      <c r="BNB1873" s="84"/>
      <c r="BNC1873" s="84"/>
      <c r="BND1873" s="84"/>
      <c r="BNE1873" s="84"/>
      <c r="BNF1873" s="84"/>
      <c r="BNG1873" s="84"/>
      <c r="BNH1873" s="84"/>
      <c r="BNI1873" s="84"/>
      <c r="BNJ1873" s="84"/>
      <c r="BNK1873" s="84"/>
      <c r="BNL1873" s="84"/>
      <c r="BNM1873" s="84"/>
      <c r="BNN1873" s="84"/>
      <c r="BNO1873" s="84"/>
      <c r="BNP1873" s="84"/>
      <c r="BNQ1873" s="84"/>
      <c r="BNR1873" s="84"/>
      <c r="BNS1873" s="84"/>
      <c r="BNT1873" s="84"/>
      <c r="BNU1873" s="84"/>
      <c r="BNV1873" s="84"/>
      <c r="BNW1873" s="84"/>
      <c r="BNX1873" s="84"/>
      <c r="BNY1873" s="84"/>
      <c r="BNZ1873" s="84"/>
      <c r="BOA1873" s="84"/>
      <c r="BOB1873" s="84"/>
      <c r="BOC1873" s="84"/>
      <c r="BOD1873" s="84"/>
      <c r="BOE1873" s="84"/>
      <c r="BOF1873" s="84"/>
      <c r="BOG1873" s="84"/>
      <c r="BOH1873" s="84"/>
      <c r="BOI1873" s="84"/>
      <c r="BOJ1873" s="84"/>
      <c r="BOK1873" s="84"/>
      <c r="BOL1873" s="84"/>
      <c r="BOM1873" s="84"/>
      <c r="BON1873" s="84"/>
      <c r="BOO1873" s="84"/>
      <c r="BOP1873" s="84"/>
      <c r="BOQ1873" s="84"/>
      <c r="BOR1873" s="84"/>
      <c r="BOS1873" s="84"/>
      <c r="BOT1873" s="84"/>
      <c r="BOU1873" s="84"/>
      <c r="BOV1873" s="84"/>
      <c r="BOW1873" s="84"/>
      <c r="BOX1873" s="84"/>
      <c r="BOY1873" s="84"/>
      <c r="BOZ1873" s="84"/>
      <c r="BPA1873" s="84"/>
      <c r="BPB1873" s="84"/>
      <c r="BPC1873" s="84"/>
      <c r="BPD1873" s="84"/>
      <c r="BPE1873" s="84"/>
      <c r="BPF1873" s="84"/>
      <c r="BPG1873" s="84"/>
      <c r="BPH1873" s="84"/>
      <c r="BPI1873" s="84"/>
      <c r="BPJ1873" s="84"/>
      <c r="BPK1873" s="84"/>
      <c r="BPL1873" s="84"/>
      <c r="BPM1873" s="84"/>
      <c r="BPN1873" s="84"/>
      <c r="BPO1873" s="84"/>
      <c r="BPP1873" s="84"/>
      <c r="BPQ1873" s="84"/>
      <c r="BPR1873" s="84"/>
      <c r="BPS1873" s="84"/>
      <c r="BPT1873" s="84"/>
      <c r="BPU1873" s="84"/>
      <c r="BPV1873" s="84"/>
      <c r="BPW1873" s="84"/>
      <c r="BPX1873" s="84"/>
      <c r="BPY1873" s="84"/>
      <c r="BPZ1873" s="84"/>
      <c r="BQA1873" s="84"/>
      <c r="BQB1873" s="84"/>
      <c r="BQC1873" s="84"/>
      <c r="BQD1873" s="84"/>
      <c r="BQE1873" s="84"/>
      <c r="BQF1873" s="84"/>
      <c r="BQG1873" s="84"/>
      <c r="BQH1873" s="84"/>
      <c r="BQI1873" s="84"/>
      <c r="BQJ1873" s="84"/>
      <c r="BQK1873" s="84"/>
      <c r="BQL1873" s="84"/>
      <c r="BQM1873" s="84"/>
      <c r="BQN1873" s="84"/>
      <c r="BQO1873" s="84"/>
      <c r="BQP1873" s="84"/>
      <c r="BQQ1873" s="84"/>
      <c r="BQR1873" s="84"/>
      <c r="BQS1873" s="84"/>
      <c r="BQT1873" s="84"/>
      <c r="BQU1873" s="84"/>
      <c r="BQV1873" s="84"/>
      <c r="BQW1873" s="84"/>
      <c r="BQX1873" s="84"/>
      <c r="BQY1873" s="84"/>
      <c r="BQZ1873" s="84"/>
      <c r="BRA1873" s="84"/>
      <c r="BRB1873" s="84"/>
      <c r="BRC1873" s="84"/>
      <c r="BRD1873" s="84"/>
      <c r="BRE1873" s="84"/>
      <c r="BRF1873" s="84"/>
      <c r="BRG1873" s="84"/>
      <c r="BRH1873" s="84"/>
      <c r="BRI1873" s="84"/>
      <c r="BRJ1873" s="84"/>
      <c r="BRK1873" s="84"/>
      <c r="BRL1873" s="84"/>
      <c r="BRM1873" s="84"/>
      <c r="BRN1873" s="84"/>
      <c r="BRO1873" s="84"/>
      <c r="BRP1873" s="84"/>
      <c r="BRQ1873" s="84"/>
      <c r="BRR1873" s="84"/>
      <c r="BRS1873" s="84"/>
      <c r="BRT1873" s="84"/>
      <c r="BRU1873" s="84"/>
      <c r="BRV1873" s="84"/>
      <c r="BRW1873" s="84"/>
      <c r="BRX1873" s="84"/>
      <c r="BRY1873" s="84"/>
      <c r="BRZ1873" s="84"/>
      <c r="BSA1873" s="84"/>
      <c r="BSB1873" s="84"/>
      <c r="BSC1873" s="84"/>
      <c r="BSD1873" s="84"/>
      <c r="BSE1873" s="84"/>
      <c r="BSF1873" s="84"/>
      <c r="BSG1873" s="84"/>
      <c r="BSH1873" s="84"/>
      <c r="BSI1873" s="84"/>
      <c r="BSJ1873" s="84"/>
      <c r="BSK1873" s="84"/>
      <c r="BSL1873" s="84"/>
      <c r="BSM1873" s="84"/>
      <c r="BSN1873" s="84"/>
      <c r="BSO1873" s="84"/>
      <c r="BSP1873" s="84"/>
      <c r="BSQ1873" s="84"/>
      <c r="BSR1873" s="84"/>
      <c r="BSS1873" s="84"/>
      <c r="BST1873" s="84"/>
      <c r="BSU1873" s="84"/>
      <c r="BSV1873" s="84"/>
      <c r="BSW1873" s="84"/>
      <c r="BSX1873" s="84"/>
      <c r="BSY1873" s="84"/>
      <c r="BSZ1873" s="84"/>
      <c r="BTA1873" s="84"/>
      <c r="BTB1873" s="84"/>
      <c r="BTC1873" s="84"/>
      <c r="BTD1873" s="84"/>
      <c r="BTE1873" s="84"/>
      <c r="BTF1873" s="84"/>
      <c r="BTG1873" s="84"/>
      <c r="BTH1873" s="84"/>
      <c r="BTI1873" s="84"/>
      <c r="BTJ1873" s="84"/>
      <c r="BTK1873" s="84"/>
      <c r="BTL1873" s="84"/>
      <c r="BTM1873" s="84"/>
      <c r="BTN1873" s="84"/>
      <c r="BTO1873" s="84"/>
      <c r="BTP1873" s="84"/>
      <c r="BTQ1873" s="84"/>
      <c r="BTR1873" s="84"/>
      <c r="BTS1873" s="84"/>
      <c r="BTT1873" s="84"/>
      <c r="BTU1873" s="84"/>
      <c r="BTV1873" s="84"/>
      <c r="BTW1873" s="84"/>
      <c r="BTX1873" s="84"/>
      <c r="BTY1873" s="84"/>
      <c r="BTZ1873" s="84"/>
      <c r="BUA1873" s="84"/>
      <c r="BUB1873" s="84"/>
      <c r="BUC1873" s="84"/>
      <c r="BUD1873" s="84"/>
      <c r="BUE1873" s="84"/>
      <c r="BUF1873" s="84"/>
      <c r="BUG1873" s="84"/>
      <c r="BUH1873" s="84"/>
      <c r="BUI1873" s="84"/>
      <c r="BUJ1873" s="84"/>
      <c r="BUK1873" s="84"/>
      <c r="BUL1873" s="84"/>
      <c r="BUM1873" s="84"/>
      <c r="BUN1873" s="84"/>
      <c r="BUO1873" s="84"/>
      <c r="BUP1873" s="84"/>
      <c r="BUQ1873" s="84"/>
      <c r="BUR1873" s="84"/>
      <c r="BUS1873" s="84"/>
      <c r="BUT1873" s="84"/>
      <c r="BUU1873" s="84"/>
      <c r="BUV1873" s="84"/>
      <c r="BUW1873" s="84"/>
      <c r="BUX1873" s="84"/>
      <c r="BUY1873" s="84"/>
      <c r="BUZ1873" s="84"/>
      <c r="BVA1873" s="84"/>
      <c r="BVB1873" s="84"/>
      <c r="BVC1873" s="84"/>
      <c r="BVD1873" s="84"/>
      <c r="BVE1873" s="84"/>
      <c r="BVF1873" s="84"/>
      <c r="BVG1873" s="84"/>
      <c r="BVH1873" s="84"/>
      <c r="BVI1873" s="84"/>
      <c r="BVJ1873" s="84"/>
      <c r="BVK1873" s="84"/>
      <c r="BVL1873" s="84"/>
      <c r="BVM1873" s="84"/>
      <c r="BVN1873" s="84"/>
      <c r="BVO1873" s="84"/>
      <c r="BVP1873" s="84"/>
      <c r="BVQ1873" s="84"/>
      <c r="BVR1873" s="84"/>
      <c r="BVS1873" s="84"/>
      <c r="BVT1873" s="84"/>
      <c r="BVU1873" s="84"/>
      <c r="BVV1873" s="84"/>
      <c r="BVW1873" s="84"/>
      <c r="BVX1873" s="84"/>
      <c r="BVY1873" s="84"/>
      <c r="BVZ1873" s="84"/>
      <c r="BWA1873" s="84"/>
      <c r="BWB1873" s="84"/>
      <c r="BWC1873" s="84"/>
      <c r="BWD1873" s="84"/>
      <c r="BWE1873" s="84"/>
      <c r="BWF1873" s="84"/>
      <c r="BWG1873" s="84"/>
      <c r="BWH1873" s="84"/>
      <c r="BWI1873" s="84"/>
      <c r="BWJ1873" s="84"/>
      <c r="BWK1873" s="84"/>
      <c r="BWL1873" s="84"/>
      <c r="BWM1873" s="84"/>
      <c r="BWN1873" s="84"/>
      <c r="BWO1873" s="84"/>
      <c r="BWP1873" s="84"/>
      <c r="BWQ1873" s="84"/>
      <c r="BWR1873" s="84"/>
      <c r="BWS1873" s="84"/>
      <c r="BWT1873" s="84"/>
      <c r="BWU1873" s="84"/>
      <c r="BWV1873" s="84"/>
      <c r="BWW1873" s="84"/>
      <c r="BWX1873" s="84"/>
      <c r="BWY1873" s="84"/>
      <c r="BWZ1873" s="84"/>
      <c r="BXA1873" s="84"/>
      <c r="BXB1873" s="84"/>
      <c r="BXC1873" s="84"/>
      <c r="BXD1873" s="84"/>
      <c r="BXE1873" s="84"/>
      <c r="BXF1873" s="84"/>
      <c r="BXG1873" s="84"/>
      <c r="BXH1873" s="84"/>
      <c r="BXI1873" s="84"/>
      <c r="BXJ1873" s="84"/>
      <c r="BXK1873" s="84"/>
      <c r="BXL1873" s="84"/>
      <c r="BXM1873" s="84"/>
      <c r="BXN1873" s="84"/>
      <c r="BXO1873" s="84"/>
      <c r="BXP1873" s="84"/>
      <c r="BXQ1873" s="84"/>
      <c r="BXR1873" s="84"/>
      <c r="BXS1873" s="84"/>
      <c r="BXT1873" s="84"/>
      <c r="BXU1873" s="84"/>
      <c r="BXV1873" s="84"/>
      <c r="BXW1873" s="84"/>
      <c r="BXX1873" s="84"/>
      <c r="BXY1873" s="84"/>
      <c r="BXZ1873" s="84"/>
      <c r="BYA1873" s="84"/>
      <c r="BYB1873" s="84"/>
      <c r="BYC1873" s="84"/>
      <c r="BYD1873" s="84"/>
      <c r="BYE1873" s="84"/>
      <c r="BYF1873" s="84"/>
      <c r="BYG1873" s="84"/>
      <c r="BYH1873" s="84"/>
      <c r="BYI1873" s="84"/>
      <c r="BYJ1873" s="84"/>
      <c r="BYK1873" s="84"/>
      <c r="BYL1873" s="84"/>
      <c r="BYM1873" s="84"/>
      <c r="BYN1873" s="84"/>
      <c r="BYO1873" s="84"/>
      <c r="BYP1873" s="84"/>
      <c r="BYQ1873" s="84"/>
      <c r="BYR1873" s="84"/>
      <c r="BYS1873" s="84"/>
      <c r="BYT1873" s="84"/>
      <c r="BYU1873" s="84"/>
      <c r="BYV1873" s="84"/>
      <c r="BYW1873" s="84"/>
      <c r="BYX1873" s="84"/>
      <c r="BYY1873" s="84"/>
      <c r="BYZ1873" s="84"/>
      <c r="BZA1873" s="84"/>
      <c r="BZB1873" s="84"/>
      <c r="BZC1873" s="84"/>
      <c r="BZD1873" s="84"/>
      <c r="BZE1873" s="84"/>
      <c r="BZF1873" s="84"/>
      <c r="BZG1873" s="84"/>
      <c r="BZH1873" s="84"/>
      <c r="BZI1873" s="84"/>
      <c r="BZJ1873" s="84"/>
      <c r="BZK1873" s="84"/>
      <c r="BZL1873" s="84"/>
      <c r="BZM1873" s="84"/>
      <c r="BZN1873" s="84"/>
      <c r="BZO1873" s="84"/>
      <c r="BZP1873" s="84"/>
      <c r="BZQ1873" s="84"/>
      <c r="BZR1873" s="84"/>
      <c r="BZS1873" s="84"/>
      <c r="BZT1873" s="84"/>
      <c r="BZU1873" s="84"/>
      <c r="BZV1873" s="84"/>
      <c r="BZW1873" s="84"/>
      <c r="BZX1873" s="84"/>
      <c r="BZY1873" s="84"/>
      <c r="BZZ1873" s="84"/>
      <c r="CAA1873" s="84"/>
      <c r="CAB1873" s="84"/>
      <c r="CAC1873" s="84"/>
      <c r="CAD1873" s="84"/>
      <c r="CAE1873" s="84"/>
      <c r="CAF1873" s="84"/>
      <c r="CAG1873" s="84"/>
      <c r="CAH1873" s="84"/>
      <c r="CAI1873" s="84"/>
      <c r="CAJ1873" s="84"/>
      <c r="CAK1873" s="84"/>
      <c r="CAL1873" s="84"/>
      <c r="CAM1873" s="84"/>
      <c r="CAN1873" s="84"/>
      <c r="CAO1873" s="84"/>
      <c r="CAP1873" s="84"/>
      <c r="CAQ1873" s="84"/>
      <c r="CAR1873" s="84"/>
      <c r="CAS1873" s="84"/>
      <c r="CAT1873" s="84"/>
      <c r="CAU1873" s="84"/>
      <c r="CAV1873" s="84"/>
      <c r="CAW1873" s="84"/>
      <c r="CAX1873" s="84"/>
      <c r="CAY1873" s="84"/>
      <c r="CAZ1873" s="84"/>
      <c r="CBA1873" s="84"/>
      <c r="CBB1873" s="84"/>
      <c r="CBC1873" s="84"/>
      <c r="CBD1873" s="84"/>
      <c r="CBE1873" s="84"/>
      <c r="CBF1873" s="84"/>
      <c r="CBG1873" s="84"/>
      <c r="CBH1873" s="84"/>
      <c r="CBI1873" s="84"/>
      <c r="CBJ1873" s="84"/>
      <c r="CBK1873" s="84"/>
      <c r="CBL1873" s="84"/>
      <c r="CBM1873" s="84"/>
      <c r="CBN1873" s="84"/>
      <c r="CBO1873" s="84"/>
      <c r="CBP1873" s="84"/>
      <c r="CBQ1873" s="84"/>
      <c r="CBR1873" s="84"/>
      <c r="CBS1873" s="84"/>
      <c r="CBT1873" s="84"/>
      <c r="CBU1873" s="84"/>
      <c r="CBV1873" s="84"/>
      <c r="CBW1873" s="84"/>
      <c r="CBX1873" s="84"/>
      <c r="CBY1873" s="84"/>
      <c r="CBZ1873" s="84"/>
      <c r="CCA1873" s="84"/>
      <c r="CCB1873" s="84"/>
      <c r="CCC1873" s="84"/>
      <c r="CCD1873" s="84"/>
      <c r="CCE1873" s="84"/>
      <c r="CCF1873" s="84"/>
      <c r="CCG1873" s="84"/>
      <c r="CCH1873" s="84"/>
      <c r="CCI1873" s="84"/>
      <c r="CCJ1873" s="84"/>
      <c r="CCK1873" s="84"/>
      <c r="CCL1873" s="84"/>
      <c r="CCM1873" s="84"/>
      <c r="CCN1873" s="84"/>
      <c r="CCO1873" s="84"/>
      <c r="CCP1873" s="84"/>
      <c r="CCQ1873" s="84"/>
      <c r="CCR1873" s="84"/>
      <c r="CCS1873" s="84"/>
      <c r="CCT1873" s="84"/>
      <c r="CCU1873" s="84"/>
      <c r="CCV1873" s="84"/>
      <c r="CCW1873" s="84"/>
      <c r="CCX1873" s="84"/>
      <c r="CCY1873" s="84"/>
      <c r="CCZ1873" s="84"/>
      <c r="CDA1873" s="84"/>
      <c r="CDB1873" s="84"/>
      <c r="CDC1873" s="84"/>
      <c r="CDD1873" s="84"/>
      <c r="CDE1873" s="84"/>
      <c r="CDF1873" s="84"/>
      <c r="CDG1873" s="84"/>
      <c r="CDH1873" s="84"/>
      <c r="CDI1873" s="84"/>
      <c r="CDJ1873" s="84"/>
      <c r="CDK1873" s="84"/>
      <c r="CDL1873" s="84"/>
      <c r="CDM1873" s="84"/>
      <c r="CDN1873" s="84"/>
      <c r="CDO1873" s="84"/>
      <c r="CDP1873" s="84"/>
      <c r="CDQ1873" s="84"/>
      <c r="CDR1873" s="84"/>
      <c r="CDS1873" s="84"/>
      <c r="CDT1873" s="84"/>
      <c r="CDU1873" s="84"/>
      <c r="CDV1873" s="84"/>
      <c r="CDW1873" s="84"/>
      <c r="CDX1873" s="84"/>
      <c r="CDY1873" s="84"/>
      <c r="CDZ1873" s="84"/>
      <c r="CEA1873" s="84"/>
      <c r="CEB1873" s="84"/>
      <c r="CEC1873" s="84"/>
      <c r="CED1873" s="84"/>
      <c r="CEE1873" s="84"/>
      <c r="CEF1873" s="84"/>
      <c r="CEG1873" s="84"/>
      <c r="CEH1873" s="84"/>
      <c r="CEI1873" s="84"/>
      <c r="CEJ1873" s="84"/>
      <c r="CEK1873" s="84"/>
      <c r="CEL1873" s="84"/>
      <c r="CEM1873" s="84"/>
      <c r="CEN1873" s="84"/>
      <c r="CEO1873" s="84"/>
      <c r="CEP1873" s="84"/>
      <c r="CEQ1873" s="84"/>
      <c r="CER1873" s="84"/>
      <c r="CES1873" s="84"/>
      <c r="CET1873" s="84"/>
      <c r="CEU1873" s="84"/>
      <c r="CEV1873" s="84"/>
      <c r="CEW1873" s="84"/>
      <c r="CEX1873" s="84"/>
      <c r="CEY1873" s="84"/>
      <c r="CEZ1873" s="84"/>
      <c r="CFA1873" s="84"/>
      <c r="CFB1873" s="84"/>
      <c r="CFC1873" s="84"/>
      <c r="CFD1873" s="84"/>
      <c r="CFE1873" s="84"/>
      <c r="CFF1873" s="84"/>
      <c r="CFG1873" s="84"/>
      <c r="CFH1873" s="84"/>
      <c r="CFI1873" s="84"/>
      <c r="CFJ1873" s="84"/>
      <c r="CFK1873" s="84"/>
      <c r="CFL1873" s="84"/>
      <c r="CFM1873" s="84"/>
      <c r="CFN1873" s="84"/>
      <c r="CFO1873" s="84"/>
      <c r="CFP1873" s="84"/>
      <c r="CFQ1873" s="84"/>
      <c r="CFR1873" s="84"/>
      <c r="CFS1873" s="84"/>
      <c r="CFT1873" s="84"/>
      <c r="CFU1873" s="84"/>
      <c r="CFV1873" s="84"/>
      <c r="CFW1873" s="84"/>
      <c r="CFX1873" s="84"/>
      <c r="CFY1873" s="84"/>
      <c r="CFZ1873" s="84"/>
      <c r="CGA1873" s="84"/>
      <c r="CGB1873" s="84"/>
      <c r="CGC1873" s="84"/>
      <c r="CGD1873" s="84"/>
      <c r="CGE1873" s="84"/>
      <c r="CGF1873" s="84"/>
      <c r="CGG1873" s="84"/>
      <c r="CGH1873" s="84"/>
      <c r="CGI1873" s="84"/>
      <c r="CGJ1873" s="84"/>
      <c r="CGK1873" s="84"/>
      <c r="CGL1873" s="84"/>
      <c r="CGM1873" s="84"/>
      <c r="CGN1873" s="84"/>
      <c r="CGO1873" s="84"/>
      <c r="CGP1873" s="84"/>
      <c r="CGQ1873" s="84"/>
      <c r="CGR1873" s="84"/>
      <c r="CGS1873" s="84"/>
      <c r="CGT1873" s="84"/>
      <c r="CGU1873" s="84"/>
      <c r="CGV1873" s="84"/>
      <c r="CGW1873" s="84"/>
      <c r="CGX1873" s="84"/>
      <c r="CGY1873" s="84"/>
      <c r="CGZ1873" s="84"/>
      <c r="CHA1873" s="84"/>
      <c r="CHB1873" s="84"/>
      <c r="CHC1873" s="84"/>
      <c r="CHD1873" s="84"/>
      <c r="CHE1873" s="84"/>
      <c r="CHF1873" s="84"/>
      <c r="CHG1873" s="84"/>
      <c r="CHH1873" s="84"/>
      <c r="CHI1873" s="84"/>
      <c r="CHJ1873" s="84"/>
      <c r="CHK1873" s="84"/>
      <c r="CHL1873" s="84"/>
      <c r="CHM1873" s="84"/>
      <c r="CHN1873" s="84"/>
      <c r="CHO1873" s="84"/>
      <c r="CHP1873" s="84"/>
      <c r="CHQ1873" s="84"/>
      <c r="CHR1873" s="84"/>
      <c r="CHS1873" s="84"/>
      <c r="CHT1873" s="84"/>
      <c r="CHU1873" s="84"/>
      <c r="CHV1873" s="84"/>
      <c r="CHW1873" s="84"/>
      <c r="CHX1873" s="84"/>
      <c r="CHY1873" s="84"/>
      <c r="CHZ1873" s="84"/>
      <c r="CIA1873" s="84"/>
      <c r="CIB1873" s="84"/>
      <c r="CIC1873" s="84"/>
      <c r="CID1873" s="84"/>
      <c r="CIE1873" s="84"/>
      <c r="CIF1873" s="84"/>
      <c r="CIG1873" s="84"/>
      <c r="CIH1873" s="84"/>
      <c r="CII1873" s="84"/>
      <c r="CIJ1873" s="84"/>
      <c r="CIK1873" s="84"/>
      <c r="CIL1873" s="84"/>
      <c r="CIM1873" s="84"/>
      <c r="CIN1873" s="84"/>
      <c r="CIO1873" s="84"/>
      <c r="CIP1873" s="84"/>
      <c r="CIQ1873" s="84"/>
      <c r="CIR1873" s="84"/>
      <c r="CIS1873" s="84"/>
      <c r="CIT1873" s="84"/>
      <c r="CIU1873" s="84"/>
      <c r="CIV1873" s="84"/>
      <c r="CIW1873" s="84"/>
      <c r="CIX1873" s="84"/>
      <c r="CIY1873" s="84"/>
      <c r="CIZ1873" s="84"/>
      <c r="CJA1873" s="84"/>
      <c r="CJB1873" s="84"/>
      <c r="CJC1873" s="84"/>
      <c r="CJD1873" s="84"/>
      <c r="CJE1873" s="84"/>
      <c r="CJF1873" s="84"/>
      <c r="CJG1873" s="84"/>
      <c r="CJH1873" s="84"/>
      <c r="CJI1873" s="84"/>
      <c r="CJJ1873" s="84"/>
      <c r="CJK1873" s="84"/>
      <c r="CJL1873" s="84"/>
      <c r="CJM1873" s="84"/>
      <c r="CJN1873" s="84"/>
      <c r="CJO1873" s="84"/>
      <c r="CJP1873" s="84"/>
      <c r="CJQ1873" s="84"/>
      <c r="CJR1873" s="84"/>
      <c r="CJS1873" s="84"/>
      <c r="CJT1873" s="84"/>
      <c r="CJU1873" s="84"/>
      <c r="CJV1873" s="84"/>
      <c r="CJW1873" s="84"/>
      <c r="CJX1873" s="84"/>
      <c r="CJY1873" s="84"/>
      <c r="CJZ1873" s="84"/>
      <c r="CKA1873" s="84"/>
      <c r="CKB1873" s="84"/>
      <c r="CKC1873" s="84"/>
      <c r="CKD1873" s="84"/>
      <c r="CKE1873" s="84"/>
      <c r="CKF1873" s="84"/>
      <c r="CKG1873" s="84"/>
      <c r="CKH1873" s="84"/>
      <c r="CKI1873" s="84"/>
      <c r="CKJ1873" s="84"/>
      <c r="CKK1873" s="84"/>
      <c r="CKL1873" s="84"/>
      <c r="CKM1873" s="84"/>
      <c r="CKN1873" s="84"/>
      <c r="CKO1873" s="84"/>
      <c r="CKP1873" s="84"/>
      <c r="CKQ1873" s="84"/>
      <c r="CKR1873" s="84"/>
      <c r="CKS1873" s="84"/>
      <c r="CKT1873" s="84"/>
      <c r="CKU1873" s="84"/>
      <c r="CKV1873" s="84"/>
      <c r="CKW1873" s="84"/>
      <c r="CKX1873" s="84"/>
      <c r="CKY1873" s="84"/>
      <c r="CKZ1873" s="84"/>
      <c r="CLA1873" s="84"/>
      <c r="CLB1873" s="84"/>
      <c r="CLC1873" s="84"/>
      <c r="CLD1873" s="84"/>
      <c r="CLE1873" s="84"/>
      <c r="CLF1873" s="84"/>
      <c r="CLG1873" s="84"/>
      <c r="CLH1873" s="84"/>
      <c r="CLI1873" s="84"/>
      <c r="CLJ1873" s="84"/>
      <c r="CLK1873" s="84"/>
      <c r="CLL1873" s="84"/>
      <c r="CLM1873" s="84"/>
      <c r="CLN1873" s="84"/>
      <c r="CLO1873" s="84"/>
      <c r="CLP1873" s="84"/>
      <c r="CLQ1873" s="84"/>
      <c r="CLR1873" s="84"/>
      <c r="CLS1873" s="84"/>
      <c r="CLT1873" s="84"/>
      <c r="CLU1873" s="84"/>
      <c r="CLV1873" s="84"/>
      <c r="CLW1873" s="84"/>
      <c r="CLX1873" s="84"/>
      <c r="CLY1873" s="84"/>
      <c r="CLZ1873" s="84"/>
      <c r="CMA1873" s="84"/>
      <c r="CMB1873" s="84"/>
      <c r="CMC1873" s="84"/>
      <c r="CMD1873" s="84"/>
      <c r="CME1873" s="84"/>
      <c r="CMF1873" s="84"/>
      <c r="CMG1873" s="84"/>
      <c r="CMH1873" s="84"/>
      <c r="CMI1873" s="84"/>
      <c r="CMJ1873" s="84"/>
      <c r="CMK1873" s="84"/>
      <c r="CML1873" s="84"/>
      <c r="CMM1873" s="84"/>
      <c r="CMN1873" s="84"/>
      <c r="CMO1873" s="84"/>
      <c r="CMP1873" s="84"/>
      <c r="CMQ1873" s="84"/>
      <c r="CMR1873" s="84"/>
      <c r="CMS1873" s="84"/>
      <c r="CMT1873" s="84"/>
      <c r="CMU1873" s="84"/>
      <c r="CMV1873" s="84"/>
      <c r="CMW1873" s="84"/>
      <c r="CMX1873" s="84"/>
      <c r="CMY1873" s="84"/>
      <c r="CMZ1873" s="84"/>
      <c r="CNA1873" s="84"/>
      <c r="CNB1873" s="84"/>
      <c r="CNC1873" s="84"/>
      <c r="CND1873" s="84"/>
      <c r="CNE1873" s="84"/>
      <c r="CNF1873" s="84"/>
      <c r="CNG1873" s="84"/>
      <c r="CNH1873" s="84"/>
      <c r="CNI1873" s="84"/>
      <c r="CNJ1873" s="84"/>
      <c r="CNK1873" s="84"/>
      <c r="CNL1873" s="84"/>
      <c r="CNM1873" s="84"/>
      <c r="CNN1873" s="84"/>
      <c r="CNO1873" s="84"/>
      <c r="CNP1873" s="84"/>
      <c r="CNQ1873" s="84"/>
      <c r="CNR1873" s="84"/>
      <c r="CNS1873" s="84"/>
      <c r="CNT1873" s="84"/>
      <c r="CNU1873" s="84"/>
      <c r="CNV1873" s="84"/>
      <c r="CNW1873" s="84"/>
      <c r="CNX1873" s="84"/>
      <c r="CNY1873" s="84"/>
      <c r="CNZ1873" s="84"/>
      <c r="COA1873" s="84"/>
      <c r="COB1873" s="84"/>
      <c r="COC1873" s="84"/>
      <c r="COD1873" s="84"/>
      <c r="COE1873" s="84"/>
      <c r="COF1873" s="84"/>
      <c r="COG1873" s="84"/>
      <c r="COH1873" s="84"/>
      <c r="COI1873" s="84"/>
      <c r="COJ1873" s="84"/>
      <c r="COK1873" s="84"/>
      <c r="COL1873" s="84"/>
      <c r="COM1873" s="84"/>
      <c r="CON1873" s="84"/>
      <c r="COO1873" s="84"/>
      <c r="COP1873" s="84"/>
      <c r="COQ1873" s="84"/>
      <c r="COR1873" s="84"/>
      <c r="COS1873" s="84"/>
      <c r="COT1873" s="84"/>
      <c r="COU1873" s="84"/>
      <c r="COV1873" s="84"/>
      <c r="COW1873" s="84"/>
      <c r="COX1873" s="84"/>
      <c r="COY1873" s="84"/>
      <c r="COZ1873" s="84"/>
      <c r="CPA1873" s="84"/>
      <c r="CPB1873" s="84"/>
      <c r="CPC1873" s="84"/>
      <c r="CPD1873" s="84"/>
      <c r="CPE1873" s="84"/>
      <c r="CPF1873" s="84"/>
      <c r="CPG1873" s="84"/>
      <c r="CPH1873" s="84"/>
      <c r="CPI1873" s="84"/>
      <c r="CPJ1873" s="84"/>
      <c r="CPK1873" s="84"/>
      <c r="CPL1873" s="84"/>
      <c r="CPM1873" s="84"/>
      <c r="CPN1873" s="84"/>
      <c r="CPO1873" s="84"/>
      <c r="CPP1873" s="84"/>
      <c r="CPQ1873" s="84"/>
      <c r="CPR1873" s="84"/>
      <c r="CPS1873" s="84"/>
      <c r="CPT1873" s="84"/>
      <c r="CPU1873" s="84"/>
      <c r="CPV1873" s="84"/>
      <c r="CPW1873" s="84"/>
      <c r="CPX1873" s="84"/>
      <c r="CPY1873" s="84"/>
      <c r="CPZ1873" s="84"/>
      <c r="CQA1873" s="84"/>
      <c r="CQB1873" s="84"/>
      <c r="CQC1873" s="84"/>
      <c r="CQD1873" s="84"/>
      <c r="CQE1873" s="84"/>
      <c r="CQF1873" s="84"/>
      <c r="CQG1873" s="84"/>
      <c r="CQH1873" s="84"/>
      <c r="CQI1873" s="84"/>
      <c r="CQJ1873" s="84"/>
      <c r="CQK1873" s="84"/>
      <c r="CQL1873" s="84"/>
      <c r="CQM1873" s="84"/>
      <c r="CQN1873" s="84"/>
      <c r="CQO1873" s="84"/>
      <c r="CQP1873" s="84"/>
      <c r="CQQ1873" s="84"/>
      <c r="CQR1873" s="84"/>
      <c r="CQS1873" s="84"/>
      <c r="CQT1873" s="84"/>
      <c r="CQU1873" s="84"/>
      <c r="CQV1873" s="84"/>
      <c r="CQW1873" s="84"/>
      <c r="CQX1873" s="84"/>
      <c r="CQY1873" s="84"/>
      <c r="CQZ1873" s="84"/>
      <c r="CRA1873" s="84"/>
      <c r="CRB1873" s="84"/>
      <c r="CRC1873" s="84"/>
      <c r="CRD1873" s="84"/>
      <c r="CRE1873" s="84"/>
      <c r="CRF1873" s="84"/>
      <c r="CRG1873" s="84"/>
      <c r="CRH1873" s="84"/>
      <c r="CRI1873" s="84"/>
      <c r="CRJ1873" s="84"/>
      <c r="CRK1873" s="84"/>
      <c r="CRL1873" s="84"/>
      <c r="CRM1873" s="84"/>
      <c r="CRN1873" s="84"/>
      <c r="CRO1873" s="84"/>
      <c r="CRP1873" s="84"/>
      <c r="CRQ1873" s="84"/>
      <c r="CRR1873" s="84"/>
      <c r="CRS1873" s="84"/>
      <c r="CRT1873" s="84"/>
      <c r="CRU1873" s="84"/>
      <c r="CRV1873" s="84"/>
      <c r="CRW1873" s="84"/>
      <c r="CRX1873" s="84"/>
      <c r="CRY1873" s="84"/>
      <c r="CRZ1873" s="84"/>
      <c r="CSA1873" s="84"/>
      <c r="CSB1873" s="84"/>
      <c r="CSC1873" s="84"/>
      <c r="CSD1873" s="84"/>
      <c r="CSE1873" s="84"/>
      <c r="CSF1873" s="84"/>
      <c r="CSG1873" s="84"/>
      <c r="CSH1873" s="84"/>
      <c r="CSI1873" s="84"/>
      <c r="CSJ1873" s="84"/>
      <c r="CSK1873" s="84"/>
      <c r="CSL1873" s="84"/>
      <c r="CSM1873" s="84"/>
      <c r="CSN1873" s="84"/>
      <c r="CSO1873" s="84"/>
      <c r="CSP1873" s="84"/>
      <c r="CSQ1873" s="84"/>
      <c r="CSR1873" s="84"/>
      <c r="CSS1873" s="84"/>
      <c r="CST1873" s="84"/>
      <c r="CSU1873" s="84"/>
      <c r="CSV1873" s="84"/>
      <c r="CSW1873" s="84"/>
      <c r="CSX1873" s="84"/>
      <c r="CSY1873" s="84"/>
      <c r="CSZ1873" s="84"/>
      <c r="CTA1873" s="84"/>
      <c r="CTB1873" s="84"/>
      <c r="CTC1873" s="84"/>
      <c r="CTD1873" s="84"/>
      <c r="CTE1873" s="84"/>
      <c r="CTF1873" s="84"/>
      <c r="CTG1873" s="84"/>
      <c r="CTH1873" s="84"/>
      <c r="CTI1873" s="84"/>
      <c r="CTJ1873" s="84"/>
      <c r="CTK1873" s="84"/>
      <c r="CTL1873" s="84"/>
      <c r="CTM1873" s="84"/>
      <c r="CTN1873" s="84"/>
      <c r="CTO1873" s="84"/>
      <c r="CTP1873" s="84"/>
      <c r="CTQ1873" s="84"/>
      <c r="CTR1873" s="84"/>
      <c r="CTS1873" s="84"/>
      <c r="CTT1873" s="84"/>
      <c r="CTU1873" s="84"/>
      <c r="CTV1873" s="84"/>
      <c r="CTW1873" s="84"/>
      <c r="CTX1873" s="84"/>
      <c r="CTY1873" s="84"/>
      <c r="CTZ1873" s="84"/>
      <c r="CUA1873" s="84"/>
      <c r="CUB1873" s="84"/>
      <c r="CUC1873" s="84"/>
      <c r="CUD1873" s="84"/>
      <c r="CUE1873" s="84"/>
      <c r="CUF1873" s="84"/>
      <c r="CUG1873" s="84"/>
      <c r="CUH1873" s="84"/>
      <c r="CUI1873" s="84"/>
      <c r="CUJ1873" s="84"/>
      <c r="CUK1873" s="84"/>
      <c r="CUL1873" s="84"/>
      <c r="CUM1873" s="84"/>
      <c r="CUN1873" s="84"/>
      <c r="CUO1873" s="84"/>
      <c r="CUP1873" s="84"/>
      <c r="CUQ1873" s="84"/>
      <c r="CUR1873" s="84"/>
      <c r="CUS1873" s="84"/>
      <c r="CUT1873" s="84"/>
      <c r="CUU1873" s="84"/>
      <c r="CUV1873" s="84"/>
      <c r="CUW1873" s="84"/>
      <c r="CUX1873" s="84"/>
      <c r="CUY1873" s="84"/>
      <c r="CUZ1873" s="84"/>
      <c r="CVA1873" s="84"/>
      <c r="CVB1873" s="84"/>
      <c r="CVC1873" s="84"/>
      <c r="CVD1873" s="84"/>
      <c r="CVE1873" s="84"/>
      <c r="CVF1873" s="84"/>
      <c r="CVG1873" s="84"/>
      <c r="CVH1873" s="84"/>
      <c r="CVI1873" s="84"/>
      <c r="CVJ1873" s="84"/>
      <c r="CVK1873" s="84"/>
      <c r="CVL1873" s="84"/>
      <c r="CVM1873" s="84"/>
      <c r="CVN1873" s="84"/>
      <c r="CVO1873" s="84"/>
      <c r="CVP1873" s="84"/>
      <c r="CVQ1873" s="84"/>
      <c r="CVR1873" s="84"/>
      <c r="CVS1873" s="84"/>
      <c r="CVT1873" s="84"/>
      <c r="CVU1873" s="84"/>
      <c r="CVV1873" s="84"/>
      <c r="CVW1873" s="84"/>
      <c r="CVX1873" s="84"/>
      <c r="CVY1873" s="84"/>
      <c r="CVZ1873" s="84"/>
      <c r="CWA1873" s="84"/>
      <c r="CWB1873" s="84"/>
      <c r="CWC1873" s="84"/>
      <c r="CWD1873" s="84"/>
      <c r="CWE1873" s="84"/>
      <c r="CWF1873" s="84"/>
      <c r="CWG1873" s="84"/>
      <c r="CWH1873" s="84"/>
      <c r="CWI1873" s="84"/>
      <c r="CWJ1873" s="84"/>
      <c r="CWK1873" s="84"/>
      <c r="CWL1873" s="84"/>
      <c r="CWM1873" s="84"/>
      <c r="CWN1873" s="84"/>
      <c r="CWO1873" s="84"/>
      <c r="CWP1873" s="84"/>
      <c r="CWQ1873" s="84"/>
      <c r="CWR1873" s="84"/>
      <c r="CWS1873" s="84"/>
      <c r="CWT1873" s="84"/>
      <c r="CWU1873" s="84"/>
      <c r="CWV1873" s="84"/>
      <c r="CWW1873" s="84"/>
      <c r="CWX1873" s="84"/>
      <c r="CWY1873" s="84"/>
      <c r="CWZ1873" s="84"/>
      <c r="CXA1873" s="84"/>
      <c r="CXB1873" s="84"/>
      <c r="CXC1873" s="84"/>
      <c r="CXD1873" s="84"/>
      <c r="CXE1873" s="84"/>
      <c r="CXF1873" s="84"/>
      <c r="CXG1873" s="84"/>
      <c r="CXH1873" s="84"/>
      <c r="CXI1873" s="84"/>
      <c r="CXJ1873" s="84"/>
      <c r="CXK1873" s="84"/>
      <c r="CXL1873" s="84"/>
      <c r="CXM1873" s="84"/>
      <c r="CXN1873" s="84"/>
      <c r="CXO1873" s="84"/>
      <c r="CXP1873" s="84"/>
      <c r="CXQ1873" s="84"/>
      <c r="CXR1873" s="84"/>
      <c r="CXS1873" s="84"/>
      <c r="CXT1873" s="84"/>
      <c r="CXU1873" s="84"/>
      <c r="CXV1873" s="84"/>
      <c r="CXW1873" s="84"/>
      <c r="CXX1873" s="84"/>
      <c r="CXY1873" s="84"/>
      <c r="CXZ1873" s="84"/>
      <c r="CYA1873" s="84"/>
      <c r="CYB1873" s="84"/>
      <c r="CYC1873" s="84"/>
      <c r="CYD1873" s="84"/>
      <c r="CYE1873" s="84"/>
      <c r="CYF1873" s="84"/>
      <c r="CYG1873" s="84"/>
      <c r="CYH1873" s="84"/>
      <c r="CYI1873" s="84"/>
      <c r="CYJ1873" s="84"/>
      <c r="CYK1873" s="84"/>
      <c r="CYL1873" s="84"/>
      <c r="CYM1873" s="84"/>
      <c r="CYN1873" s="84"/>
      <c r="CYO1873" s="84"/>
      <c r="CYP1873" s="84"/>
      <c r="CYQ1873" s="84"/>
      <c r="CYR1873" s="84"/>
      <c r="CYS1873" s="84"/>
      <c r="CYT1873" s="84"/>
      <c r="CYU1873" s="84"/>
      <c r="CYV1873" s="84"/>
      <c r="CYW1873" s="84"/>
      <c r="CYX1873" s="84"/>
      <c r="CYY1873" s="84"/>
      <c r="CYZ1873" s="84"/>
      <c r="CZA1873" s="84"/>
      <c r="CZB1873" s="84"/>
      <c r="CZC1873" s="84"/>
      <c r="CZD1873" s="84"/>
      <c r="CZE1873" s="84"/>
      <c r="CZF1873" s="84"/>
      <c r="CZG1873" s="84"/>
      <c r="CZH1873" s="84"/>
      <c r="CZI1873" s="84"/>
      <c r="CZJ1873" s="84"/>
      <c r="CZK1873" s="84"/>
      <c r="CZL1873" s="84"/>
      <c r="CZM1873" s="84"/>
      <c r="CZN1873" s="84"/>
      <c r="CZO1873" s="84"/>
      <c r="CZP1873" s="84"/>
      <c r="CZQ1873" s="84"/>
      <c r="CZR1873" s="84"/>
      <c r="CZS1873" s="84"/>
      <c r="CZT1873" s="84"/>
      <c r="CZU1873" s="84"/>
      <c r="CZV1873" s="84"/>
      <c r="CZW1873" s="84"/>
      <c r="CZX1873" s="84"/>
      <c r="CZY1873" s="84"/>
      <c r="CZZ1873" s="84"/>
      <c r="DAA1873" s="84"/>
      <c r="DAB1873" s="84"/>
      <c r="DAC1873" s="84"/>
      <c r="DAD1873" s="84"/>
      <c r="DAE1873" s="84"/>
      <c r="DAF1873" s="84"/>
      <c r="DAG1873" s="84"/>
      <c r="DAH1873" s="84"/>
      <c r="DAI1873" s="84"/>
      <c r="DAJ1873" s="84"/>
      <c r="DAK1873" s="84"/>
      <c r="DAL1873" s="84"/>
      <c r="DAM1873" s="84"/>
      <c r="DAN1873" s="84"/>
      <c r="DAO1873" s="84"/>
      <c r="DAP1873" s="84"/>
      <c r="DAQ1873" s="84"/>
      <c r="DAR1873" s="84"/>
      <c r="DAS1873" s="84"/>
      <c r="DAT1873" s="84"/>
      <c r="DAU1873" s="84"/>
      <c r="DAV1873" s="84"/>
      <c r="DAW1873" s="84"/>
      <c r="DAX1873" s="84"/>
      <c r="DAY1873" s="84"/>
      <c r="DAZ1873" s="84"/>
      <c r="DBA1873" s="84"/>
      <c r="DBB1873" s="84"/>
      <c r="DBC1873" s="84"/>
      <c r="DBD1873" s="84"/>
      <c r="DBE1873" s="84"/>
      <c r="DBF1873" s="84"/>
      <c r="DBG1873" s="84"/>
      <c r="DBH1873" s="84"/>
      <c r="DBI1873" s="84"/>
      <c r="DBJ1873" s="84"/>
      <c r="DBK1873" s="84"/>
      <c r="DBL1873" s="84"/>
      <c r="DBM1873" s="84"/>
      <c r="DBN1873" s="84"/>
      <c r="DBO1873" s="84"/>
      <c r="DBP1873" s="84"/>
      <c r="DBQ1873" s="84"/>
      <c r="DBR1873" s="84"/>
      <c r="DBS1873" s="84"/>
      <c r="DBT1873" s="84"/>
      <c r="DBU1873" s="84"/>
      <c r="DBV1873" s="84"/>
      <c r="DBW1873" s="84"/>
      <c r="DBX1873" s="84"/>
      <c r="DBY1873" s="84"/>
      <c r="DBZ1873" s="84"/>
      <c r="DCA1873" s="84"/>
      <c r="DCB1873" s="84"/>
      <c r="DCC1873" s="84"/>
      <c r="DCD1873" s="84"/>
      <c r="DCE1873" s="84"/>
      <c r="DCF1873" s="84"/>
      <c r="DCG1873" s="84"/>
      <c r="DCH1873" s="84"/>
      <c r="DCI1873" s="84"/>
      <c r="DCJ1873" s="84"/>
      <c r="DCK1873" s="84"/>
      <c r="DCL1873" s="84"/>
      <c r="DCM1873" s="84"/>
      <c r="DCN1873" s="84"/>
      <c r="DCO1873" s="84"/>
      <c r="DCP1873" s="84"/>
      <c r="DCQ1873" s="84"/>
      <c r="DCR1873" s="84"/>
      <c r="DCS1873" s="84"/>
      <c r="DCT1873" s="84"/>
      <c r="DCU1873" s="84"/>
      <c r="DCV1873" s="84"/>
      <c r="DCW1873" s="84"/>
      <c r="DCX1873" s="84"/>
      <c r="DCY1873" s="84"/>
      <c r="DCZ1873" s="84"/>
      <c r="DDA1873" s="84"/>
      <c r="DDB1873" s="84"/>
      <c r="DDC1873" s="84"/>
      <c r="DDD1873" s="84"/>
      <c r="DDE1873" s="84"/>
      <c r="DDF1873" s="84"/>
      <c r="DDG1873" s="84"/>
      <c r="DDH1873" s="84"/>
      <c r="DDI1873" s="84"/>
      <c r="DDJ1873" s="84"/>
      <c r="DDK1873" s="84"/>
      <c r="DDL1873" s="84"/>
      <c r="DDM1873" s="84"/>
      <c r="DDN1873" s="84"/>
      <c r="DDO1873" s="84"/>
      <c r="DDP1873" s="84"/>
      <c r="DDQ1873" s="84"/>
      <c r="DDR1873" s="84"/>
      <c r="DDS1873" s="84"/>
      <c r="DDT1873" s="84"/>
      <c r="DDU1873" s="84"/>
      <c r="DDV1873" s="84"/>
      <c r="DDW1873" s="84"/>
      <c r="DDX1873" s="84"/>
      <c r="DDY1873" s="84"/>
      <c r="DDZ1873" s="84"/>
      <c r="DEA1873" s="84"/>
      <c r="DEB1873" s="84"/>
      <c r="DEC1873" s="84"/>
      <c r="DED1873" s="84"/>
      <c r="DEE1873" s="84"/>
      <c r="DEF1873" s="84"/>
      <c r="DEG1873" s="84"/>
      <c r="DEH1873" s="84"/>
      <c r="DEI1873" s="84"/>
      <c r="DEJ1873" s="84"/>
      <c r="DEK1873" s="84"/>
      <c r="DEL1873" s="84"/>
      <c r="DEM1873" s="84"/>
      <c r="DEN1873" s="84"/>
      <c r="DEO1873" s="84"/>
      <c r="DEP1873" s="84"/>
      <c r="DEQ1873" s="84"/>
      <c r="DER1873" s="84"/>
      <c r="DES1873" s="84"/>
      <c r="DET1873" s="84"/>
      <c r="DEU1873" s="84"/>
      <c r="DEV1873" s="84"/>
      <c r="DEW1873" s="84"/>
      <c r="DEX1873" s="84"/>
      <c r="DEY1873" s="84"/>
      <c r="DEZ1873" s="84"/>
      <c r="DFA1873" s="84"/>
      <c r="DFB1873" s="84"/>
      <c r="DFC1873" s="84"/>
      <c r="DFD1873" s="84"/>
      <c r="DFE1873" s="84"/>
      <c r="DFF1873" s="84"/>
      <c r="DFG1873" s="84"/>
      <c r="DFH1873" s="84"/>
      <c r="DFI1873" s="84"/>
      <c r="DFJ1873" s="84"/>
      <c r="DFK1873" s="84"/>
      <c r="DFL1873" s="84"/>
      <c r="DFM1873" s="84"/>
      <c r="DFN1873" s="84"/>
      <c r="DFO1873" s="84"/>
      <c r="DFP1873" s="84"/>
      <c r="DFQ1873" s="84"/>
      <c r="DFR1873" s="84"/>
      <c r="DFS1873" s="84"/>
      <c r="DFT1873" s="84"/>
      <c r="DFU1873" s="84"/>
      <c r="DFV1873" s="84"/>
      <c r="DFW1873" s="84"/>
      <c r="DFX1873" s="84"/>
      <c r="DFY1873" s="84"/>
      <c r="DFZ1873" s="84"/>
      <c r="DGA1873" s="84"/>
      <c r="DGB1873" s="84"/>
      <c r="DGC1873" s="84"/>
      <c r="DGD1873" s="84"/>
      <c r="DGE1873" s="84"/>
      <c r="DGF1873" s="84"/>
      <c r="DGG1873" s="84"/>
      <c r="DGH1873" s="84"/>
      <c r="DGI1873" s="84"/>
      <c r="DGJ1873" s="84"/>
      <c r="DGK1873" s="84"/>
      <c r="DGL1873" s="84"/>
      <c r="DGM1873" s="84"/>
      <c r="DGN1873" s="84"/>
      <c r="DGO1873" s="84"/>
      <c r="DGP1873" s="84"/>
      <c r="DGQ1873" s="84"/>
      <c r="DGR1873" s="84"/>
      <c r="DGS1873" s="84"/>
      <c r="DGT1873" s="84"/>
      <c r="DGU1873" s="84"/>
      <c r="DGV1873" s="84"/>
      <c r="DGW1873" s="84"/>
      <c r="DGX1873" s="84"/>
      <c r="DGY1873" s="84"/>
      <c r="DGZ1873" s="84"/>
      <c r="DHA1873" s="84"/>
      <c r="DHB1873" s="84"/>
      <c r="DHC1873" s="84"/>
      <c r="DHD1873" s="84"/>
      <c r="DHE1873" s="84"/>
      <c r="DHF1873" s="84"/>
      <c r="DHG1873" s="84"/>
      <c r="DHH1873" s="84"/>
      <c r="DHI1873" s="84"/>
      <c r="DHJ1873" s="84"/>
      <c r="DHK1873" s="84"/>
      <c r="DHL1873" s="84"/>
      <c r="DHM1873" s="84"/>
      <c r="DHN1873" s="84"/>
      <c r="DHO1873" s="84"/>
      <c r="DHP1873" s="84"/>
      <c r="DHQ1873" s="84"/>
      <c r="DHR1873" s="84"/>
      <c r="DHS1873" s="84"/>
      <c r="DHT1873" s="84"/>
      <c r="DHU1873" s="84"/>
      <c r="DHV1873" s="84"/>
      <c r="DHW1873" s="84"/>
      <c r="DHX1873" s="84"/>
      <c r="DHY1873" s="84"/>
      <c r="DHZ1873" s="84"/>
      <c r="DIA1873" s="84"/>
      <c r="DIB1873" s="84"/>
      <c r="DIC1873" s="84"/>
      <c r="DID1873" s="84"/>
      <c r="DIE1873" s="84"/>
      <c r="DIF1873" s="84"/>
      <c r="DIG1873" s="84"/>
      <c r="DIH1873" s="84"/>
      <c r="DII1873" s="84"/>
      <c r="DIJ1873" s="84"/>
      <c r="DIK1873" s="84"/>
      <c r="DIL1873" s="84"/>
      <c r="DIM1873" s="84"/>
      <c r="DIN1873" s="84"/>
      <c r="DIO1873" s="84"/>
      <c r="DIP1873" s="84"/>
      <c r="DIQ1873" s="84"/>
      <c r="DIR1873" s="84"/>
      <c r="DIS1873" s="84"/>
      <c r="DIT1873" s="84"/>
      <c r="DIU1873" s="84"/>
      <c r="DIV1873" s="84"/>
      <c r="DIW1873" s="84"/>
      <c r="DIX1873" s="84"/>
      <c r="DIY1873" s="84"/>
      <c r="DIZ1873" s="84"/>
      <c r="DJA1873" s="84"/>
      <c r="DJB1873" s="84"/>
      <c r="DJC1873" s="84"/>
      <c r="DJD1873" s="84"/>
      <c r="DJE1873" s="84"/>
      <c r="DJF1873" s="84"/>
      <c r="DJG1873" s="84"/>
      <c r="DJH1873" s="84"/>
      <c r="DJI1873" s="84"/>
      <c r="DJJ1873" s="84"/>
      <c r="DJK1873" s="84"/>
      <c r="DJL1873" s="84"/>
      <c r="DJM1873" s="84"/>
      <c r="DJN1873" s="84"/>
      <c r="DJO1873" s="84"/>
      <c r="DJP1873" s="84"/>
      <c r="DJQ1873" s="84"/>
      <c r="DJR1873" s="84"/>
      <c r="DJS1873" s="84"/>
      <c r="DJT1873" s="84"/>
      <c r="DJU1873" s="84"/>
      <c r="DJV1873" s="84"/>
      <c r="DJW1873" s="84"/>
      <c r="DJX1873" s="84"/>
      <c r="DJY1873" s="84"/>
      <c r="DJZ1873" s="84"/>
      <c r="DKA1873" s="84"/>
      <c r="DKB1873" s="84"/>
      <c r="DKC1873" s="84"/>
      <c r="DKD1873" s="84"/>
      <c r="DKE1873" s="84"/>
      <c r="DKF1873" s="84"/>
      <c r="DKG1873" s="84"/>
      <c r="DKH1873" s="84"/>
      <c r="DKI1873" s="84"/>
      <c r="DKJ1873" s="84"/>
      <c r="DKK1873" s="84"/>
      <c r="DKL1873" s="84"/>
      <c r="DKM1873" s="84"/>
      <c r="DKN1873" s="84"/>
      <c r="DKO1873" s="84"/>
      <c r="DKP1873" s="84"/>
      <c r="DKQ1873" s="84"/>
      <c r="DKR1873" s="84"/>
      <c r="DKS1873" s="84"/>
      <c r="DKT1873" s="84"/>
      <c r="DKU1873" s="84"/>
      <c r="DKV1873" s="84"/>
      <c r="DKW1873" s="84"/>
      <c r="DKX1873" s="84"/>
      <c r="DKY1873" s="84"/>
      <c r="DKZ1873" s="84"/>
      <c r="DLA1873" s="84"/>
      <c r="DLB1873" s="84"/>
      <c r="DLC1873" s="84"/>
      <c r="DLD1873" s="84"/>
      <c r="DLE1873" s="84"/>
      <c r="DLF1873" s="84"/>
      <c r="DLG1873" s="84"/>
      <c r="DLH1873" s="84"/>
      <c r="DLI1873" s="84"/>
      <c r="DLJ1873" s="84"/>
      <c r="DLK1873" s="84"/>
      <c r="DLL1873" s="84"/>
      <c r="DLM1873" s="84"/>
      <c r="DLN1873" s="84"/>
      <c r="DLO1873" s="84"/>
      <c r="DLP1873" s="84"/>
      <c r="DLQ1873" s="84"/>
      <c r="DLR1873" s="84"/>
      <c r="DLS1873" s="84"/>
      <c r="DLT1873" s="84"/>
      <c r="DLU1873" s="84"/>
      <c r="DLV1873" s="84"/>
      <c r="DLW1873" s="84"/>
      <c r="DLX1873" s="84"/>
      <c r="DLY1873" s="84"/>
      <c r="DLZ1873" s="84"/>
      <c r="DMA1873" s="84"/>
      <c r="DMB1873" s="84"/>
      <c r="DMC1873" s="84"/>
      <c r="DMD1873" s="84"/>
      <c r="DME1873" s="84"/>
      <c r="DMF1873" s="84"/>
      <c r="DMG1873" s="84"/>
      <c r="DMH1873" s="84"/>
      <c r="DMI1873" s="84"/>
      <c r="DMJ1873" s="84"/>
      <c r="DMK1873" s="84"/>
      <c r="DML1873" s="84"/>
      <c r="DMM1873" s="84"/>
      <c r="DMN1873" s="84"/>
      <c r="DMO1873" s="84"/>
      <c r="DMP1873" s="84"/>
      <c r="DMQ1873" s="84"/>
      <c r="DMR1873" s="84"/>
      <c r="DMS1873" s="84"/>
      <c r="DMT1873" s="84"/>
      <c r="DMU1873" s="84"/>
      <c r="DMV1873" s="84"/>
      <c r="DMW1873" s="84"/>
      <c r="DMX1873" s="84"/>
      <c r="DMY1873" s="84"/>
      <c r="DMZ1873" s="84"/>
      <c r="DNA1873" s="84"/>
      <c r="DNB1873" s="84"/>
      <c r="DNC1873" s="84"/>
      <c r="DND1873" s="84"/>
      <c r="DNE1873" s="84"/>
      <c r="DNF1873" s="84"/>
      <c r="DNG1873" s="84"/>
      <c r="DNH1873" s="84"/>
      <c r="DNI1873" s="84"/>
      <c r="DNJ1873" s="84"/>
      <c r="DNK1873" s="84"/>
      <c r="DNL1873" s="84"/>
      <c r="DNM1873" s="84"/>
      <c r="DNN1873" s="84"/>
      <c r="DNO1873" s="84"/>
      <c r="DNP1873" s="84"/>
      <c r="DNQ1873" s="84"/>
      <c r="DNR1873" s="84"/>
      <c r="DNS1873" s="84"/>
      <c r="DNT1873" s="84"/>
      <c r="DNU1873" s="84"/>
      <c r="DNV1873" s="84"/>
      <c r="DNW1873" s="84"/>
      <c r="DNX1873" s="84"/>
      <c r="DNY1873" s="84"/>
      <c r="DNZ1873" s="84"/>
      <c r="DOA1873" s="84"/>
      <c r="DOB1873" s="84"/>
      <c r="DOC1873" s="84"/>
      <c r="DOD1873" s="84"/>
      <c r="DOE1873" s="84"/>
      <c r="DOF1873" s="84"/>
      <c r="DOG1873" s="84"/>
      <c r="DOH1873" s="84"/>
      <c r="DOI1873" s="84"/>
      <c r="DOJ1873" s="84"/>
      <c r="DOK1873" s="84"/>
      <c r="DOL1873" s="84"/>
      <c r="DOM1873" s="84"/>
      <c r="DON1873" s="84"/>
      <c r="DOO1873" s="84"/>
      <c r="DOP1873" s="84"/>
      <c r="DOQ1873" s="84"/>
      <c r="DOR1873" s="84"/>
      <c r="DOS1873" s="84"/>
      <c r="DOT1873" s="84"/>
      <c r="DOU1873" s="84"/>
      <c r="DOV1873" s="84"/>
      <c r="DOW1873" s="84"/>
      <c r="DOX1873" s="84"/>
      <c r="DOY1873" s="84"/>
      <c r="DOZ1873" s="84"/>
      <c r="DPA1873" s="84"/>
      <c r="DPB1873" s="84"/>
      <c r="DPC1873" s="84"/>
      <c r="DPD1873" s="84"/>
      <c r="DPE1873" s="84"/>
      <c r="DPF1873" s="84"/>
      <c r="DPG1873" s="84"/>
      <c r="DPH1873" s="84"/>
      <c r="DPI1873" s="84"/>
      <c r="DPJ1873" s="84"/>
      <c r="DPK1873" s="84"/>
      <c r="DPL1873" s="84"/>
      <c r="DPM1873" s="84"/>
      <c r="DPN1873" s="84"/>
      <c r="DPO1873" s="84"/>
      <c r="DPP1873" s="84"/>
      <c r="DPQ1873" s="84"/>
      <c r="DPR1873" s="84"/>
      <c r="DPS1873" s="84"/>
      <c r="DPT1873" s="84"/>
      <c r="DPU1873" s="84"/>
      <c r="DPV1873" s="84"/>
      <c r="DPW1873" s="84"/>
      <c r="DPX1873" s="84"/>
      <c r="DPY1873" s="84"/>
      <c r="DPZ1873" s="84"/>
      <c r="DQA1873" s="84"/>
      <c r="DQB1873" s="84"/>
      <c r="DQC1873" s="84"/>
      <c r="DQD1873" s="84"/>
      <c r="DQE1873" s="84"/>
      <c r="DQF1873" s="84"/>
      <c r="DQG1873" s="84"/>
      <c r="DQH1873" s="84"/>
      <c r="DQI1873" s="84"/>
      <c r="DQJ1873" s="84"/>
      <c r="DQK1873" s="84"/>
      <c r="DQL1873" s="84"/>
      <c r="DQM1873" s="84"/>
      <c r="DQN1873" s="84"/>
      <c r="DQO1873" s="84"/>
      <c r="DQP1873" s="84"/>
      <c r="DQQ1873" s="84"/>
      <c r="DQR1873" s="84"/>
      <c r="DQS1873" s="84"/>
      <c r="DQT1873" s="84"/>
      <c r="DQU1873" s="84"/>
      <c r="DQV1873" s="84"/>
      <c r="DQW1873" s="84"/>
      <c r="DQX1873" s="84"/>
      <c r="DQY1873" s="84"/>
      <c r="DQZ1873" s="84"/>
      <c r="DRA1873" s="84"/>
      <c r="DRB1873" s="84"/>
      <c r="DRC1873" s="84"/>
      <c r="DRD1873" s="84"/>
      <c r="DRE1873" s="84"/>
      <c r="DRF1873" s="84"/>
      <c r="DRG1873" s="84"/>
      <c r="DRH1873" s="84"/>
      <c r="DRI1873" s="84"/>
      <c r="DRJ1873" s="84"/>
      <c r="DRK1873" s="84"/>
      <c r="DRL1873" s="84"/>
      <c r="DRM1873" s="84"/>
      <c r="DRN1873" s="84"/>
      <c r="DRO1873" s="84"/>
      <c r="DRP1873" s="84"/>
      <c r="DRQ1873" s="84"/>
      <c r="DRR1873" s="84"/>
      <c r="DRS1873" s="84"/>
      <c r="DRT1873" s="84"/>
      <c r="DRU1873" s="84"/>
      <c r="DRV1873" s="84"/>
      <c r="DRW1873" s="84"/>
      <c r="DRX1873" s="84"/>
      <c r="DRY1873" s="84"/>
      <c r="DRZ1873" s="84"/>
      <c r="DSA1873" s="84"/>
      <c r="DSB1873" s="84"/>
      <c r="DSC1873" s="84"/>
      <c r="DSD1873" s="84"/>
      <c r="DSE1873" s="84"/>
      <c r="DSF1873" s="84"/>
      <c r="DSG1873" s="84"/>
      <c r="DSH1873" s="84"/>
      <c r="DSI1873" s="84"/>
      <c r="DSJ1873" s="84"/>
      <c r="DSK1873" s="84"/>
      <c r="DSL1873" s="84"/>
      <c r="DSM1873" s="84"/>
      <c r="DSN1873" s="84"/>
      <c r="DSO1873" s="84"/>
      <c r="DSP1873" s="84"/>
      <c r="DSQ1873" s="84"/>
      <c r="DSR1873" s="84"/>
      <c r="DSS1873" s="84"/>
      <c r="DST1873" s="84"/>
      <c r="DSU1873" s="84"/>
      <c r="DSV1873" s="84"/>
      <c r="DSW1873" s="84"/>
      <c r="DSX1873" s="84"/>
      <c r="DSY1873" s="84"/>
      <c r="DSZ1873" s="84"/>
      <c r="DTA1873" s="84"/>
      <c r="DTB1873" s="84"/>
      <c r="DTC1873" s="84"/>
      <c r="DTD1873" s="84"/>
      <c r="DTE1873" s="84"/>
      <c r="DTF1873" s="84"/>
      <c r="DTG1873" s="84"/>
      <c r="DTH1873" s="84"/>
      <c r="DTI1873" s="84"/>
      <c r="DTJ1873" s="84"/>
      <c r="DTK1873" s="84"/>
      <c r="DTL1873" s="84"/>
      <c r="DTM1873" s="84"/>
      <c r="DTN1873" s="84"/>
      <c r="DTO1873" s="84"/>
      <c r="DTP1873" s="84"/>
      <c r="DTQ1873" s="84"/>
      <c r="DTR1873" s="84"/>
      <c r="DTS1873" s="84"/>
      <c r="DTT1873" s="84"/>
      <c r="DTU1873" s="84"/>
      <c r="DTV1873" s="84"/>
      <c r="DTW1873" s="84"/>
      <c r="DTX1873" s="84"/>
      <c r="DTY1873" s="84"/>
      <c r="DTZ1873" s="84"/>
      <c r="DUA1873" s="84"/>
      <c r="DUB1873" s="84"/>
      <c r="DUC1873" s="84"/>
      <c r="DUD1873" s="84"/>
      <c r="DUE1873" s="84"/>
      <c r="DUF1873" s="84"/>
      <c r="DUG1873" s="84"/>
      <c r="DUH1873" s="84"/>
      <c r="DUI1873" s="84"/>
      <c r="DUJ1873" s="84"/>
      <c r="DUK1873" s="84"/>
      <c r="DUL1873" s="84"/>
      <c r="DUM1873" s="84"/>
      <c r="DUN1873" s="84"/>
      <c r="DUO1873" s="84"/>
      <c r="DUP1873" s="84"/>
      <c r="DUQ1873" s="84"/>
      <c r="DUR1873" s="84"/>
      <c r="DUS1873" s="84"/>
      <c r="DUT1873" s="84"/>
      <c r="DUU1873" s="84"/>
      <c r="DUV1873" s="84"/>
      <c r="DUW1873" s="84"/>
      <c r="DUX1873" s="84"/>
      <c r="DUY1873" s="84"/>
      <c r="DUZ1873" s="84"/>
      <c r="DVA1873" s="84"/>
      <c r="DVB1873" s="84"/>
      <c r="DVC1873" s="84"/>
      <c r="DVD1873" s="84"/>
      <c r="DVE1873" s="84"/>
      <c r="DVF1873" s="84"/>
      <c r="DVG1873" s="84"/>
      <c r="DVH1873" s="84"/>
      <c r="DVI1873" s="84"/>
      <c r="DVJ1873" s="84"/>
      <c r="DVK1873" s="84"/>
      <c r="DVL1873" s="84"/>
      <c r="DVM1873" s="84"/>
      <c r="DVN1873" s="84"/>
      <c r="DVO1873" s="84"/>
      <c r="DVP1873" s="84"/>
      <c r="DVQ1873" s="84"/>
      <c r="DVR1873" s="84"/>
      <c r="DVS1873" s="84"/>
      <c r="DVT1873" s="84"/>
      <c r="DVU1873" s="84"/>
      <c r="DVV1873" s="84"/>
      <c r="DVW1873" s="84"/>
      <c r="DVX1873" s="84"/>
      <c r="DVY1873" s="84"/>
      <c r="DVZ1873" s="84"/>
      <c r="DWA1873" s="84"/>
      <c r="DWB1873" s="84"/>
      <c r="DWC1873" s="84"/>
      <c r="DWD1873" s="84"/>
      <c r="DWE1873" s="84"/>
      <c r="DWF1873" s="84"/>
      <c r="DWG1873" s="84"/>
      <c r="DWH1873" s="84"/>
      <c r="DWI1873" s="84"/>
      <c r="DWJ1873" s="84"/>
      <c r="DWK1873" s="84"/>
      <c r="DWL1873" s="84"/>
      <c r="DWM1873" s="84"/>
      <c r="DWN1873" s="84"/>
      <c r="DWO1873" s="84"/>
      <c r="DWP1873" s="84"/>
      <c r="DWQ1873" s="84"/>
      <c r="DWR1873" s="84"/>
      <c r="DWS1873" s="84"/>
      <c r="DWT1873" s="84"/>
      <c r="DWU1873" s="84"/>
      <c r="DWV1873" s="84"/>
      <c r="DWW1873" s="84"/>
      <c r="DWX1873" s="84"/>
      <c r="DWY1873" s="84"/>
      <c r="DWZ1873" s="84"/>
      <c r="DXA1873" s="84"/>
      <c r="DXB1873" s="84"/>
      <c r="DXC1873" s="84"/>
      <c r="DXD1873" s="84"/>
      <c r="DXE1873" s="84"/>
      <c r="DXF1873" s="84"/>
      <c r="DXG1873" s="84"/>
      <c r="DXH1873" s="84"/>
      <c r="DXI1873" s="84"/>
      <c r="DXJ1873" s="84"/>
      <c r="DXK1873" s="84"/>
      <c r="DXL1873" s="84"/>
      <c r="DXM1873" s="84"/>
      <c r="DXN1873" s="84"/>
      <c r="DXO1873" s="84"/>
      <c r="DXP1873" s="84"/>
      <c r="DXQ1873" s="84"/>
      <c r="DXR1873" s="84"/>
      <c r="DXS1873" s="84"/>
      <c r="DXT1873" s="84"/>
      <c r="DXU1873" s="84"/>
      <c r="DXV1873" s="84"/>
      <c r="DXW1873" s="84"/>
      <c r="DXX1873" s="84"/>
      <c r="DXY1873" s="84"/>
      <c r="DXZ1873" s="84"/>
      <c r="DYA1873" s="84"/>
      <c r="DYB1873" s="84"/>
      <c r="DYC1873" s="84"/>
      <c r="DYD1873" s="84"/>
      <c r="DYE1873" s="84"/>
      <c r="DYF1873" s="84"/>
      <c r="DYG1873" s="84"/>
      <c r="DYH1873" s="84"/>
      <c r="DYI1873" s="84"/>
      <c r="DYJ1873" s="84"/>
      <c r="DYK1873" s="84"/>
      <c r="DYL1873" s="84"/>
      <c r="DYM1873" s="84"/>
      <c r="DYN1873" s="84"/>
      <c r="DYO1873" s="84"/>
      <c r="DYP1873" s="84"/>
      <c r="DYQ1873" s="84"/>
      <c r="DYR1873" s="84"/>
      <c r="DYS1873" s="84"/>
      <c r="DYT1873" s="84"/>
      <c r="DYU1873" s="84"/>
      <c r="DYV1873" s="84"/>
      <c r="DYW1873" s="84"/>
      <c r="DYX1873" s="84"/>
      <c r="DYY1873" s="84"/>
      <c r="DYZ1873" s="84"/>
      <c r="DZA1873" s="84"/>
      <c r="DZB1873" s="84"/>
      <c r="DZC1873" s="84"/>
      <c r="DZD1873" s="84"/>
      <c r="DZE1873" s="84"/>
      <c r="DZF1873" s="84"/>
      <c r="DZG1873" s="84"/>
      <c r="DZH1873" s="84"/>
      <c r="DZI1873" s="84"/>
      <c r="DZJ1873" s="84"/>
      <c r="DZK1873" s="84"/>
      <c r="DZL1873" s="84"/>
      <c r="DZM1873" s="84"/>
      <c r="DZN1873" s="84"/>
      <c r="DZO1873" s="84"/>
      <c r="DZP1873" s="84"/>
      <c r="DZQ1873" s="84"/>
      <c r="DZR1873" s="84"/>
      <c r="DZS1873" s="84"/>
      <c r="DZT1873" s="84"/>
      <c r="DZU1873" s="84"/>
      <c r="DZV1873" s="84"/>
      <c r="DZW1873" s="84"/>
      <c r="DZX1873" s="84"/>
      <c r="DZY1873" s="84"/>
      <c r="DZZ1873" s="84"/>
      <c r="EAA1873" s="84"/>
      <c r="EAB1873" s="84"/>
      <c r="EAC1873" s="84"/>
      <c r="EAD1873" s="84"/>
      <c r="EAE1873" s="84"/>
      <c r="EAF1873" s="84"/>
      <c r="EAG1873" s="84"/>
      <c r="EAH1873" s="84"/>
      <c r="EAI1873" s="84"/>
      <c r="EAJ1873" s="84"/>
      <c r="EAK1873" s="84"/>
      <c r="EAL1873" s="84"/>
      <c r="EAM1873" s="84"/>
      <c r="EAN1873" s="84"/>
      <c r="EAO1873" s="84"/>
      <c r="EAP1873" s="84"/>
      <c r="EAQ1873" s="84"/>
      <c r="EAR1873" s="84"/>
      <c r="EAS1873" s="84"/>
      <c r="EAT1873" s="84"/>
      <c r="EAU1873" s="84"/>
      <c r="EAV1873" s="84"/>
      <c r="EAW1873" s="84"/>
      <c r="EAX1873" s="84"/>
      <c r="EAY1873" s="84"/>
      <c r="EAZ1873" s="84"/>
      <c r="EBA1873" s="84"/>
      <c r="EBB1873" s="84"/>
      <c r="EBC1873" s="84"/>
      <c r="EBD1873" s="84"/>
      <c r="EBE1873" s="84"/>
      <c r="EBF1873" s="84"/>
      <c r="EBG1873" s="84"/>
      <c r="EBH1873" s="84"/>
      <c r="EBI1873" s="84"/>
      <c r="EBJ1873" s="84"/>
      <c r="EBK1873" s="84"/>
      <c r="EBL1873" s="84"/>
      <c r="EBM1873" s="84"/>
      <c r="EBN1873" s="84"/>
      <c r="EBO1873" s="84"/>
      <c r="EBP1873" s="84"/>
      <c r="EBQ1873" s="84"/>
      <c r="EBR1873" s="84"/>
      <c r="EBS1873" s="84"/>
      <c r="EBT1873" s="84"/>
      <c r="EBU1873" s="84"/>
      <c r="EBV1873" s="84"/>
      <c r="EBW1873" s="84"/>
      <c r="EBX1873" s="84"/>
      <c r="EBY1873" s="84"/>
      <c r="EBZ1873" s="84"/>
      <c r="ECA1873" s="84"/>
      <c r="ECB1873" s="84"/>
      <c r="ECC1873" s="84"/>
      <c r="ECD1873" s="84"/>
      <c r="ECE1873" s="84"/>
      <c r="ECF1873" s="84"/>
      <c r="ECG1873" s="84"/>
      <c r="ECH1873" s="84"/>
      <c r="ECI1873" s="84"/>
      <c r="ECJ1873" s="84"/>
      <c r="ECK1873" s="84"/>
      <c r="ECL1873" s="84"/>
      <c r="ECM1873" s="84"/>
      <c r="ECN1873" s="84"/>
      <c r="ECO1873" s="84"/>
      <c r="ECP1873" s="84"/>
      <c r="ECQ1873" s="84"/>
      <c r="ECR1873" s="84"/>
      <c r="ECS1873" s="84"/>
      <c r="ECT1873" s="84"/>
      <c r="ECU1873" s="84"/>
      <c r="ECV1873" s="84"/>
      <c r="ECW1873" s="84"/>
      <c r="ECX1873" s="84"/>
      <c r="ECY1873" s="84"/>
      <c r="ECZ1873" s="84"/>
      <c r="EDA1873" s="84"/>
      <c r="EDB1873" s="84"/>
      <c r="EDC1873" s="84"/>
      <c r="EDD1873" s="84"/>
      <c r="EDE1873" s="84"/>
      <c r="EDF1873" s="84"/>
      <c r="EDG1873" s="84"/>
      <c r="EDH1873" s="84"/>
      <c r="EDI1873" s="84"/>
      <c r="EDJ1873" s="84"/>
      <c r="EDK1873" s="84"/>
      <c r="EDL1873" s="84"/>
      <c r="EDM1873" s="84"/>
      <c r="EDN1873" s="84"/>
      <c r="EDO1873" s="84"/>
      <c r="EDP1873" s="84"/>
      <c r="EDQ1873" s="84"/>
      <c r="EDR1873" s="84"/>
      <c r="EDS1873" s="84"/>
      <c r="EDT1873" s="84"/>
      <c r="EDU1873" s="84"/>
      <c r="EDV1873" s="84"/>
      <c r="EDW1873" s="84"/>
      <c r="EDX1873" s="84"/>
      <c r="EDY1873" s="84"/>
      <c r="EDZ1873" s="84"/>
      <c r="EEA1873" s="84"/>
      <c r="EEB1873" s="84"/>
      <c r="EEC1873" s="84"/>
      <c r="EED1873" s="84"/>
      <c r="EEE1873" s="84"/>
      <c r="EEF1873" s="84"/>
      <c r="EEG1873" s="84"/>
      <c r="EEH1873" s="84"/>
      <c r="EEI1873" s="84"/>
      <c r="EEJ1873" s="84"/>
      <c r="EEK1873" s="84"/>
      <c r="EEL1873" s="84"/>
      <c r="EEM1873" s="84"/>
      <c r="EEN1873" s="84"/>
      <c r="EEO1873" s="84"/>
      <c r="EEP1873" s="84"/>
      <c r="EEQ1873" s="84"/>
      <c r="EER1873" s="84"/>
      <c r="EES1873" s="84"/>
      <c r="EET1873" s="84"/>
      <c r="EEU1873" s="84"/>
      <c r="EEV1873" s="84"/>
      <c r="EEW1873" s="84"/>
      <c r="EEX1873" s="84"/>
      <c r="EEY1873" s="84"/>
      <c r="EEZ1873" s="84"/>
      <c r="EFA1873" s="84"/>
      <c r="EFB1873" s="84"/>
      <c r="EFC1873" s="84"/>
      <c r="EFD1873" s="84"/>
      <c r="EFE1873" s="84"/>
      <c r="EFF1873" s="84"/>
      <c r="EFG1873" s="84"/>
      <c r="EFH1873" s="84"/>
      <c r="EFI1873" s="84"/>
      <c r="EFJ1873" s="84"/>
      <c r="EFK1873" s="84"/>
      <c r="EFL1873" s="84"/>
      <c r="EFM1873" s="84"/>
      <c r="EFN1873" s="84"/>
      <c r="EFO1873" s="84"/>
      <c r="EFP1873" s="84"/>
      <c r="EFQ1873" s="84"/>
      <c r="EFR1873" s="84"/>
      <c r="EFS1873" s="84"/>
      <c r="EFT1873" s="84"/>
      <c r="EFU1873" s="84"/>
      <c r="EFV1873" s="84"/>
      <c r="EFW1873" s="84"/>
      <c r="EFX1873" s="84"/>
      <c r="EFY1873" s="84"/>
      <c r="EFZ1873" s="84"/>
      <c r="EGA1873" s="84"/>
      <c r="EGB1873" s="84"/>
      <c r="EGC1873" s="84"/>
      <c r="EGD1873" s="84"/>
      <c r="EGE1873" s="84"/>
      <c r="EGF1873" s="84"/>
      <c r="EGG1873" s="84"/>
      <c r="EGH1873" s="84"/>
      <c r="EGI1873" s="84"/>
      <c r="EGJ1873" s="84"/>
      <c r="EGK1873" s="84"/>
      <c r="EGL1873" s="84"/>
      <c r="EGM1873" s="84"/>
      <c r="EGN1873" s="84"/>
      <c r="EGO1873" s="84"/>
      <c r="EGP1873" s="84"/>
      <c r="EGQ1873" s="84"/>
      <c r="EGR1873" s="84"/>
      <c r="EGS1873" s="84"/>
      <c r="EGT1873" s="84"/>
      <c r="EGU1873" s="84"/>
      <c r="EGV1873" s="84"/>
      <c r="EGW1873" s="84"/>
      <c r="EGX1873" s="84"/>
      <c r="EGY1873" s="84"/>
      <c r="EGZ1873" s="84"/>
      <c r="EHA1873" s="84"/>
      <c r="EHB1873" s="84"/>
      <c r="EHC1873" s="84"/>
      <c r="EHD1873" s="84"/>
      <c r="EHE1873" s="84"/>
      <c r="EHF1873" s="84"/>
      <c r="EHG1873" s="84"/>
      <c r="EHH1873" s="84"/>
      <c r="EHI1873" s="84"/>
      <c r="EHJ1873" s="84"/>
      <c r="EHK1873" s="84"/>
      <c r="EHL1873" s="84"/>
      <c r="EHM1873" s="84"/>
      <c r="EHN1873" s="84"/>
      <c r="EHO1873" s="84"/>
      <c r="EHP1873" s="84"/>
      <c r="EHQ1873" s="84"/>
      <c r="EHR1873" s="84"/>
      <c r="EHS1873" s="84"/>
      <c r="EHT1873" s="84"/>
      <c r="EHU1873" s="84"/>
      <c r="EHV1873" s="84"/>
      <c r="EHW1873" s="84"/>
      <c r="EHX1873" s="84"/>
      <c r="EHY1873" s="84"/>
      <c r="EHZ1873" s="84"/>
      <c r="EIA1873" s="84"/>
      <c r="EIB1873" s="84"/>
      <c r="EIC1873" s="84"/>
      <c r="EID1873" s="84"/>
      <c r="EIE1873" s="84"/>
      <c r="EIF1873" s="84"/>
      <c r="EIG1873" s="84"/>
      <c r="EIH1873" s="84"/>
      <c r="EII1873" s="84"/>
      <c r="EIJ1873" s="84"/>
      <c r="EIK1873" s="84"/>
      <c r="EIL1873" s="84"/>
      <c r="EIM1873" s="84"/>
      <c r="EIN1873" s="84"/>
      <c r="EIO1873" s="84"/>
      <c r="EIP1873" s="84"/>
      <c r="EIQ1873" s="84"/>
      <c r="EIR1873" s="84"/>
      <c r="EIS1873" s="84"/>
      <c r="EIT1873" s="84"/>
      <c r="EIU1873" s="84"/>
      <c r="EIV1873" s="84"/>
      <c r="EIW1873" s="84"/>
      <c r="EIX1873" s="84"/>
      <c r="EIY1873" s="84"/>
      <c r="EIZ1873" s="84"/>
      <c r="EJA1873" s="84"/>
      <c r="EJB1873" s="84"/>
      <c r="EJC1873" s="84"/>
      <c r="EJD1873" s="84"/>
      <c r="EJE1873" s="84"/>
      <c r="EJF1873" s="84"/>
      <c r="EJG1873" s="84"/>
      <c r="EJH1873" s="84"/>
      <c r="EJI1873" s="84"/>
      <c r="EJJ1873" s="84"/>
      <c r="EJK1873" s="84"/>
      <c r="EJL1873" s="84"/>
      <c r="EJM1873" s="84"/>
      <c r="EJN1873" s="84"/>
      <c r="EJO1873" s="84"/>
      <c r="EJP1873" s="84"/>
      <c r="EJQ1873" s="84"/>
      <c r="EJR1873" s="84"/>
      <c r="EJS1873" s="84"/>
      <c r="EJT1873" s="84"/>
      <c r="EJU1873" s="84"/>
      <c r="EJV1873" s="84"/>
      <c r="EJW1873" s="84"/>
      <c r="EJX1873" s="84"/>
      <c r="EJY1873" s="84"/>
      <c r="EJZ1873" s="84"/>
      <c r="EKA1873" s="84"/>
      <c r="EKB1873" s="84"/>
      <c r="EKC1873" s="84"/>
      <c r="EKD1873" s="84"/>
      <c r="EKE1873" s="84"/>
      <c r="EKF1873" s="84"/>
      <c r="EKG1873" s="84"/>
      <c r="EKH1873" s="84"/>
      <c r="EKI1873" s="84"/>
      <c r="EKJ1873" s="84"/>
      <c r="EKK1873" s="84"/>
      <c r="EKL1873" s="84"/>
      <c r="EKM1873" s="84"/>
      <c r="EKN1873" s="84"/>
      <c r="EKO1873" s="84"/>
      <c r="EKP1873" s="84"/>
      <c r="EKQ1873" s="84"/>
      <c r="EKR1873" s="84"/>
      <c r="EKS1873" s="84"/>
      <c r="EKT1873" s="84"/>
      <c r="EKU1873" s="84"/>
      <c r="EKV1873" s="84"/>
      <c r="EKW1873" s="84"/>
      <c r="EKX1873" s="84"/>
      <c r="EKY1873" s="84"/>
      <c r="EKZ1873" s="84"/>
      <c r="ELA1873" s="84"/>
      <c r="ELB1873" s="84"/>
      <c r="ELC1873" s="84"/>
      <c r="ELD1873" s="84"/>
      <c r="ELE1873" s="84"/>
      <c r="ELF1873" s="84"/>
      <c r="ELG1873" s="84"/>
      <c r="ELH1873" s="84"/>
      <c r="ELI1873" s="84"/>
      <c r="ELJ1873" s="84"/>
      <c r="ELK1873" s="84"/>
      <c r="ELL1873" s="84"/>
      <c r="ELM1873" s="84"/>
      <c r="ELN1873" s="84"/>
      <c r="ELO1873" s="84"/>
      <c r="ELP1873" s="84"/>
      <c r="ELQ1873" s="84"/>
      <c r="ELR1873" s="84"/>
      <c r="ELS1873" s="84"/>
      <c r="ELT1873" s="84"/>
      <c r="ELU1873" s="84"/>
      <c r="ELV1873" s="84"/>
      <c r="ELW1873" s="84"/>
      <c r="ELX1873" s="84"/>
      <c r="ELY1873" s="84"/>
      <c r="ELZ1873" s="84"/>
      <c r="EMA1873" s="84"/>
      <c r="EMB1873" s="84"/>
      <c r="EMC1873" s="84"/>
      <c r="EMD1873" s="84"/>
      <c r="EME1873" s="84"/>
      <c r="EMF1873" s="84"/>
      <c r="EMG1873" s="84"/>
      <c r="EMH1873" s="84"/>
      <c r="EMI1873" s="84"/>
      <c r="EMJ1873" s="84"/>
      <c r="EMK1873" s="84"/>
      <c r="EML1873" s="84"/>
      <c r="EMM1873" s="84"/>
      <c r="EMN1873" s="84"/>
      <c r="EMO1873" s="84"/>
      <c r="EMP1873" s="84"/>
      <c r="EMQ1873" s="84"/>
      <c r="EMR1873" s="84"/>
      <c r="EMS1873" s="84"/>
      <c r="EMT1873" s="84"/>
      <c r="EMU1873" s="84"/>
      <c r="EMV1873" s="84"/>
      <c r="EMW1873" s="84"/>
      <c r="EMX1873" s="84"/>
      <c r="EMY1873" s="84"/>
      <c r="EMZ1873" s="84"/>
      <c r="ENA1873" s="84"/>
      <c r="ENB1873" s="84"/>
      <c r="ENC1873" s="84"/>
      <c r="END1873" s="84"/>
      <c r="ENE1873" s="84"/>
      <c r="ENF1873" s="84"/>
      <c r="ENG1873" s="84"/>
      <c r="ENH1873" s="84"/>
      <c r="ENI1873" s="84"/>
      <c r="ENJ1873" s="84"/>
      <c r="ENK1873" s="84"/>
      <c r="ENL1873" s="84"/>
      <c r="ENM1873" s="84"/>
      <c r="ENN1873" s="84"/>
      <c r="ENO1873" s="84"/>
      <c r="ENP1873" s="84"/>
      <c r="ENQ1873" s="84"/>
      <c r="ENR1873" s="84"/>
      <c r="ENS1873" s="84"/>
      <c r="ENT1873" s="84"/>
      <c r="ENU1873" s="84"/>
      <c r="ENV1873" s="84"/>
      <c r="ENW1873" s="84"/>
      <c r="ENX1873" s="84"/>
      <c r="ENY1873" s="84"/>
      <c r="ENZ1873" s="84"/>
      <c r="EOA1873" s="84"/>
      <c r="EOB1873" s="84"/>
      <c r="EOC1873" s="84"/>
      <c r="EOD1873" s="84"/>
      <c r="EOE1873" s="84"/>
      <c r="EOF1873" s="84"/>
      <c r="EOG1873" s="84"/>
      <c r="EOH1873" s="84"/>
      <c r="EOI1873" s="84"/>
      <c r="EOJ1873" s="84"/>
      <c r="EOK1873" s="84"/>
      <c r="EOL1873" s="84"/>
      <c r="EOM1873" s="84"/>
      <c r="EON1873" s="84"/>
      <c r="EOO1873" s="84"/>
      <c r="EOP1873" s="84"/>
      <c r="EOQ1873" s="84"/>
      <c r="EOR1873" s="84"/>
      <c r="EOS1873" s="84"/>
      <c r="EOT1873" s="84"/>
      <c r="EOU1873" s="84"/>
      <c r="EOV1873" s="84"/>
      <c r="EOW1873" s="84"/>
      <c r="EOX1873" s="84"/>
      <c r="EOY1873" s="84"/>
      <c r="EOZ1873" s="84"/>
      <c r="EPA1873" s="84"/>
      <c r="EPB1873" s="84"/>
      <c r="EPC1873" s="84"/>
      <c r="EPD1873" s="84"/>
      <c r="EPE1873" s="84"/>
      <c r="EPF1873" s="84"/>
      <c r="EPG1873" s="84"/>
      <c r="EPH1873" s="84"/>
      <c r="EPI1873" s="84"/>
      <c r="EPJ1873" s="84"/>
      <c r="EPK1873" s="84"/>
      <c r="EPL1873" s="84"/>
      <c r="EPM1873" s="84"/>
      <c r="EPN1873" s="84"/>
      <c r="EPO1873" s="84"/>
      <c r="EPP1873" s="84"/>
      <c r="EPQ1873" s="84"/>
      <c r="EPR1873" s="84"/>
      <c r="EPS1873" s="84"/>
      <c r="EPT1873" s="84"/>
      <c r="EPU1873" s="84"/>
      <c r="EPV1873" s="84"/>
      <c r="EPW1873" s="84"/>
      <c r="EPX1873" s="84"/>
      <c r="EPY1873" s="84"/>
      <c r="EPZ1873" s="84"/>
      <c r="EQA1873" s="84"/>
      <c r="EQB1873" s="84"/>
      <c r="EQC1873" s="84"/>
      <c r="EQD1873" s="84"/>
      <c r="EQE1873" s="84"/>
      <c r="EQF1873" s="84"/>
      <c r="EQG1873" s="84"/>
      <c r="EQH1873" s="84"/>
      <c r="EQI1873" s="84"/>
      <c r="EQJ1873" s="84"/>
      <c r="EQK1873" s="84"/>
      <c r="EQL1873" s="84"/>
      <c r="EQM1873" s="84"/>
      <c r="EQN1873" s="84"/>
      <c r="EQO1873" s="84"/>
      <c r="EQP1873" s="84"/>
      <c r="EQQ1873" s="84"/>
      <c r="EQR1873" s="84"/>
      <c r="EQS1873" s="84"/>
      <c r="EQT1873" s="84"/>
      <c r="EQU1873" s="84"/>
      <c r="EQV1873" s="84"/>
      <c r="EQW1873" s="84"/>
      <c r="EQX1873" s="84"/>
      <c r="EQY1873" s="84"/>
      <c r="EQZ1873" s="84"/>
      <c r="ERA1873" s="84"/>
      <c r="ERB1873" s="84"/>
      <c r="ERC1873" s="84"/>
      <c r="ERD1873" s="84"/>
      <c r="ERE1873" s="84"/>
      <c r="ERF1873" s="84"/>
      <c r="ERG1873" s="84"/>
      <c r="ERH1873" s="84"/>
      <c r="ERI1873" s="84"/>
      <c r="ERJ1873" s="84"/>
      <c r="ERK1873" s="84"/>
      <c r="ERL1873" s="84"/>
      <c r="ERM1873" s="84"/>
      <c r="ERN1873" s="84"/>
      <c r="ERO1873" s="84"/>
      <c r="ERP1873" s="84"/>
      <c r="ERQ1873" s="84"/>
      <c r="ERR1873" s="84"/>
      <c r="ERS1873" s="84"/>
      <c r="ERT1873" s="84"/>
      <c r="ERU1873" s="84"/>
      <c r="ERV1873" s="84"/>
      <c r="ERW1873" s="84"/>
      <c r="ERX1873" s="84"/>
      <c r="ERY1873" s="84"/>
      <c r="ERZ1873" s="84"/>
      <c r="ESA1873" s="84"/>
      <c r="ESB1873" s="84"/>
      <c r="ESC1873" s="84"/>
      <c r="ESD1873" s="84"/>
      <c r="ESE1873" s="84"/>
      <c r="ESF1873" s="84"/>
      <c r="ESG1873" s="84"/>
      <c r="ESH1873" s="84"/>
      <c r="ESI1873" s="84"/>
      <c r="ESJ1873" s="84"/>
      <c r="ESK1873" s="84"/>
      <c r="ESL1873" s="84"/>
      <c r="ESM1873" s="84"/>
      <c r="ESN1873" s="84"/>
      <c r="ESO1873" s="84"/>
      <c r="ESP1873" s="84"/>
      <c r="ESQ1873" s="84"/>
      <c r="ESR1873" s="84"/>
      <c r="ESS1873" s="84"/>
      <c r="EST1873" s="84"/>
      <c r="ESU1873" s="84"/>
      <c r="ESV1873" s="84"/>
      <c r="ESW1873" s="84"/>
      <c r="ESX1873" s="84"/>
      <c r="ESY1873" s="84"/>
      <c r="ESZ1873" s="84"/>
      <c r="ETA1873" s="84"/>
      <c r="ETB1873" s="84"/>
      <c r="ETC1873" s="84"/>
      <c r="ETD1873" s="84"/>
      <c r="ETE1873" s="84"/>
      <c r="ETF1873" s="84"/>
      <c r="ETG1873" s="84"/>
      <c r="ETH1873" s="84"/>
      <c r="ETI1873" s="84"/>
      <c r="ETJ1873" s="84"/>
      <c r="ETK1873" s="84"/>
      <c r="ETL1873" s="84"/>
      <c r="ETM1873" s="84"/>
      <c r="ETN1873" s="84"/>
      <c r="ETO1873" s="84"/>
      <c r="ETP1873" s="84"/>
      <c r="ETQ1873" s="84"/>
      <c r="ETR1873" s="84"/>
      <c r="ETS1873" s="84"/>
      <c r="ETT1873" s="84"/>
      <c r="ETU1873" s="84"/>
      <c r="ETV1873" s="84"/>
      <c r="ETW1873" s="84"/>
      <c r="ETX1873" s="84"/>
      <c r="ETY1873" s="84"/>
      <c r="ETZ1873" s="84"/>
      <c r="EUA1873" s="84"/>
      <c r="EUB1873" s="84"/>
      <c r="EUC1873" s="84"/>
      <c r="EUD1873" s="84"/>
      <c r="EUE1873" s="84"/>
      <c r="EUF1873" s="84"/>
      <c r="EUG1873" s="84"/>
      <c r="EUH1873" s="84"/>
      <c r="EUI1873" s="84"/>
      <c r="EUJ1873" s="84"/>
      <c r="EUK1873" s="84"/>
      <c r="EUL1873" s="84"/>
      <c r="EUM1873" s="84"/>
      <c r="EUN1873" s="84"/>
      <c r="EUO1873" s="84"/>
      <c r="EUP1873" s="84"/>
      <c r="EUQ1873" s="84"/>
      <c r="EUR1873" s="84"/>
      <c r="EUS1873" s="84"/>
      <c r="EUT1873" s="84"/>
      <c r="EUU1873" s="84"/>
      <c r="EUV1873" s="84"/>
      <c r="EUW1873" s="84"/>
      <c r="EUX1873" s="84"/>
      <c r="EUY1873" s="84"/>
      <c r="EUZ1873" s="84"/>
      <c r="EVA1873" s="84"/>
      <c r="EVB1873" s="84"/>
      <c r="EVC1873" s="84"/>
      <c r="EVD1873" s="84"/>
      <c r="EVE1873" s="84"/>
      <c r="EVF1873" s="84"/>
      <c r="EVG1873" s="84"/>
      <c r="EVH1873" s="84"/>
      <c r="EVI1873" s="84"/>
      <c r="EVJ1873" s="84"/>
      <c r="EVK1873" s="84"/>
      <c r="EVL1873" s="84"/>
      <c r="EVM1873" s="84"/>
      <c r="EVN1873" s="84"/>
      <c r="EVO1873" s="84"/>
      <c r="EVP1873" s="84"/>
      <c r="EVQ1873" s="84"/>
      <c r="EVR1873" s="84"/>
      <c r="EVS1873" s="84"/>
      <c r="EVT1873" s="84"/>
      <c r="EVU1873" s="84"/>
      <c r="EVV1873" s="84"/>
      <c r="EVW1873" s="84"/>
      <c r="EVX1873" s="84"/>
      <c r="EVY1873" s="84"/>
      <c r="EVZ1873" s="84"/>
      <c r="EWA1873" s="84"/>
      <c r="EWB1873" s="84"/>
      <c r="EWC1873" s="84"/>
      <c r="EWD1873" s="84"/>
      <c r="EWE1873" s="84"/>
      <c r="EWF1873" s="84"/>
      <c r="EWG1873" s="84"/>
      <c r="EWH1873" s="84"/>
      <c r="EWI1873" s="84"/>
      <c r="EWJ1873" s="84"/>
      <c r="EWK1873" s="84"/>
      <c r="EWL1873" s="84"/>
      <c r="EWM1873" s="84"/>
      <c r="EWN1873" s="84"/>
      <c r="EWO1873" s="84"/>
      <c r="EWP1873" s="84"/>
      <c r="EWQ1873" s="84"/>
      <c r="EWR1873" s="84"/>
      <c r="EWS1873" s="84"/>
      <c r="EWT1873" s="84"/>
      <c r="EWU1873" s="84"/>
      <c r="EWV1873" s="84"/>
      <c r="EWW1873" s="84"/>
      <c r="EWX1873" s="84"/>
      <c r="EWY1873" s="84"/>
      <c r="EWZ1873" s="84"/>
      <c r="EXA1873" s="84"/>
      <c r="EXB1873" s="84"/>
      <c r="EXC1873" s="84"/>
      <c r="EXD1873" s="84"/>
      <c r="EXE1873" s="84"/>
      <c r="EXF1873" s="84"/>
      <c r="EXG1873" s="84"/>
      <c r="EXH1873" s="84"/>
      <c r="EXI1873" s="84"/>
      <c r="EXJ1873" s="84"/>
      <c r="EXK1873" s="84"/>
      <c r="EXL1873" s="84"/>
      <c r="EXM1873" s="84"/>
      <c r="EXN1873" s="84"/>
      <c r="EXO1873" s="84"/>
      <c r="EXP1873" s="84"/>
      <c r="EXQ1873" s="84"/>
      <c r="EXR1873" s="84"/>
      <c r="EXS1873" s="84"/>
      <c r="EXT1873" s="84"/>
      <c r="EXU1873" s="84"/>
      <c r="EXV1873" s="84"/>
      <c r="EXW1873" s="84"/>
      <c r="EXX1873" s="84"/>
      <c r="EXY1873" s="84"/>
      <c r="EXZ1873" s="84"/>
      <c r="EYA1873" s="84"/>
      <c r="EYB1873" s="84"/>
      <c r="EYC1873" s="84"/>
      <c r="EYD1873" s="84"/>
      <c r="EYE1873" s="84"/>
      <c r="EYF1873" s="84"/>
      <c r="EYG1873" s="84"/>
      <c r="EYH1873" s="84"/>
      <c r="EYI1873" s="84"/>
      <c r="EYJ1873" s="84"/>
      <c r="EYK1873" s="84"/>
      <c r="EYL1873" s="84"/>
      <c r="EYM1873" s="84"/>
      <c r="EYN1873" s="84"/>
      <c r="EYO1873" s="84"/>
      <c r="EYP1873" s="84"/>
      <c r="EYQ1873" s="84"/>
      <c r="EYR1873" s="84"/>
      <c r="EYS1873" s="84"/>
      <c r="EYT1873" s="84"/>
      <c r="EYU1873" s="84"/>
      <c r="EYV1873" s="84"/>
      <c r="EYW1873" s="84"/>
      <c r="EYX1873" s="84"/>
      <c r="EYY1873" s="84"/>
      <c r="EYZ1873" s="84"/>
      <c r="EZA1873" s="84"/>
      <c r="EZB1873" s="84"/>
      <c r="EZC1873" s="84"/>
      <c r="EZD1873" s="84"/>
      <c r="EZE1873" s="84"/>
      <c r="EZF1873" s="84"/>
      <c r="EZG1873" s="84"/>
      <c r="EZH1873" s="84"/>
      <c r="EZI1873" s="84"/>
      <c r="EZJ1873" s="84"/>
      <c r="EZK1873" s="84"/>
      <c r="EZL1873" s="84"/>
      <c r="EZM1873" s="84"/>
      <c r="EZN1873" s="84"/>
      <c r="EZO1873" s="84"/>
      <c r="EZP1873" s="84"/>
      <c r="EZQ1873" s="84"/>
      <c r="EZR1873" s="84"/>
      <c r="EZS1873" s="84"/>
      <c r="EZT1873" s="84"/>
      <c r="EZU1873" s="84"/>
      <c r="EZV1873" s="84"/>
      <c r="EZW1873" s="84"/>
      <c r="EZX1873" s="84"/>
      <c r="EZY1873" s="84"/>
      <c r="EZZ1873" s="84"/>
      <c r="FAA1873" s="84"/>
      <c r="FAB1873" s="84"/>
      <c r="FAC1873" s="84"/>
      <c r="FAD1873" s="84"/>
      <c r="FAE1873" s="84"/>
      <c r="FAF1873" s="84"/>
      <c r="FAG1873" s="84"/>
      <c r="FAH1873" s="84"/>
      <c r="FAI1873" s="84"/>
      <c r="FAJ1873" s="84"/>
      <c r="FAK1873" s="84"/>
      <c r="FAL1873" s="84"/>
      <c r="FAM1873" s="84"/>
      <c r="FAN1873" s="84"/>
      <c r="FAO1873" s="84"/>
      <c r="FAP1873" s="84"/>
      <c r="FAQ1873" s="84"/>
      <c r="FAR1873" s="84"/>
      <c r="FAS1873" s="84"/>
      <c r="FAT1873" s="84"/>
      <c r="FAU1873" s="84"/>
      <c r="FAV1873" s="84"/>
      <c r="FAW1873" s="84"/>
      <c r="FAX1873" s="84"/>
      <c r="FAY1873" s="84"/>
      <c r="FAZ1873" s="84"/>
      <c r="FBA1873" s="84"/>
      <c r="FBB1873" s="84"/>
      <c r="FBC1873" s="84"/>
      <c r="FBD1873" s="84"/>
      <c r="FBE1873" s="84"/>
      <c r="FBF1873" s="84"/>
      <c r="FBG1873" s="84"/>
      <c r="FBH1873" s="84"/>
      <c r="FBI1873" s="84"/>
      <c r="FBJ1873" s="84"/>
      <c r="FBK1873" s="84"/>
      <c r="FBL1873" s="84"/>
      <c r="FBM1873" s="84"/>
      <c r="FBN1873" s="84"/>
      <c r="FBO1873" s="84"/>
      <c r="FBP1873" s="84"/>
      <c r="FBQ1873" s="84"/>
      <c r="FBR1873" s="84"/>
      <c r="FBS1873" s="84"/>
      <c r="FBT1873" s="84"/>
      <c r="FBU1873" s="84"/>
      <c r="FBV1873" s="84"/>
      <c r="FBW1873" s="84"/>
      <c r="FBX1873" s="84"/>
      <c r="FBY1873" s="84"/>
      <c r="FBZ1873" s="84"/>
      <c r="FCA1873" s="84"/>
      <c r="FCB1873" s="84"/>
      <c r="FCC1873" s="84"/>
      <c r="FCD1873" s="84"/>
      <c r="FCE1873" s="84"/>
      <c r="FCF1873" s="84"/>
      <c r="FCG1873" s="84"/>
      <c r="FCH1873" s="84"/>
      <c r="FCI1873" s="84"/>
      <c r="FCJ1873" s="84"/>
      <c r="FCK1873" s="84"/>
      <c r="FCL1873" s="84"/>
      <c r="FCM1873" s="84"/>
      <c r="FCN1873" s="84"/>
      <c r="FCO1873" s="84"/>
      <c r="FCP1873" s="84"/>
      <c r="FCQ1873" s="84"/>
      <c r="FCR1873" s="84"/>
      <c r="FCS1873" s="84"/>
      <c r="FCT1873" s="84"/>
      <c r="FCU1873" s="84"/>
      <c r="FCV1873" s="84"/>
      <c r="FCW1873" s="84"/>
      <c r="FCX1873" s="84"/>
      <c r="FCY1873" s="84"/>
      <c r="FCZ1873" s="84"/>
      <c r="FDA1873" s="84"/>
      <c r="FDB1873" s="84"/>
      <c r="FDC1873" s="84"/>
      <c r="FDD1873" s="84"/>
      <c r="FDE1873" s="84"/>
      <c r="FDF1873" s="84"/>
      <c r="FDG1873" s="84"/>
      <c r="FDH1873" s="84"/>
      <c r="FDI1873" s="84"/>
      <c r="FDJ1873" s="84"/>
      <c r="FDK1873" s="84"/>
      <c r="FDL1873" s="84"/>
      <c r="FDM1873" s="84"/>
      <c r="FDN1873" s="84"/>
      <c r="FDO1873" s="84"/>
      <c r="FDP1873" s="84"/>
      <c r="FDQ1873" s="84"/>
      <c r="FDR1873" s="84"/>
      <c r="FDS1873" s="84"/>
      <c r="FDT1873" s="84"/>
      <c r="FDU1873" s="84"/>
      <c r="FDV1873" s="84"/>
      <c r="FDW1873" s="84"/>
      <c r="FDX1873" s="84"/>
      <c r="FDY1873" s="84"/>
      <c r="FDZ1873" s="84"/>
      <c r="FEA1873" s="84"/>
      <c r="FEB1873" s="84"/>
      <c r="FEC1873" s="84"/>
      <c r="FED1873" s="84"/>
      <c r="FEE1873" s="84"/>
      <c r="FEF1873" s="84"/>
      <c r="FEG1873" s="84"/>
      <c r="FEH1873" s="84"/>
      <c r="FEI1873" s="84"/>
      <c r="FEJ1873" s="84"/>
      <c r="FEK1873" s="84"/>
      <c r="FEL1873" s="84"/>
      <c r="FEM1873" s="84"/>
      <c r="FEN1873" s="84"/>
      <c r="FEO1873" s="84"/>
      <c r="FEP1873" s="84"/>
      <c r="FEQ1873" s="84"/>
      <c r="FER1873" s="84"/>
      <c r="FES1873" s="84"/>
      <c r="FET1873" s="84"/>
      <c r="FEU1873" s="84"/>
      <c r="FEV1873" s="84"/>
      <c r="FEW1873" s="84"/>
      <c r="FEX1873" s="84"/>
      <c r="FEY1873" s="84"/>
      <c r="FEZ1873" s="84"/>
      <c r="FFA1873" s="84"/>
      <c r="FFB1873" s="84"/>
      <c r="FFC1873" s="84"/>
      <c r="FFD1873" s="84"/>
      <c r="FFE1873" s="84"/>
      <c r="FFF1873" s="84"/>
      <c r="FFG1873" s="84"/>
      <c r="FFH1873" s="84"/>
      <c r="FFI1873" s="84"/>
      <c r="FFJ1873" s="84"/>
      <c r="FFK1873" s="84"/>
      <c r="FFL1873" s="84"/>
      <c r="FFM1873" s="84"/>
      <c r="FFN1873" s="84"/>
      <c r="FFO1873" s="84"/>
      <c r="FFP1873" s="84"/>
      <c r="FFQ1873" s="84"/>
      <c r="FFR1873" s="84"/>
      <c r="FFS1873" s="84"/>
      <c r="FFT1873" s="84"/>
      <c r="FFU1873" s="84"/>
      <c r="FFV1873" s="84"/>
      <c r="FFW1873" s="84"/>
      <c r="FFX1873" s="84"/>
      <c r="FFY1873" s="84"/>
      <c r="FFZ1873" s="84"/>
      <c r="FGA1873" s="84"/>
      <c r="FGB1873" s="84"/>
      <c r="FGC1873" s="84"/>
      <c r="FGD1873" s="84"/>
      <c r="FGE1873" s="84"/>
      <c r="FGF1873" s="84"/>
      <c r="FGG1873" s="84"/>
      <c r="FGH1873" s="84"/>
      <c r="FGI1873" s="84"/>
      <c r="FGJ1873" s="84"/>
      <c r="FGK1873" s="84"/>
      <c r="FGL1873" s="84"/>
      <c r="FGM1873" s="84"/>
      <c r="FGN1873" s="84"/>
      <c r="FGO1873" s="84"/>
      <c r="FGP1873" s="84"/>
      <c r="FGQ1873" s="84"/>
      <c r="FGR1873" s="84"/>
      <c r="FGS1873" s="84"/>
      <c r="FGT1873" s="84"/>
      <c r="FGU1873" s="84"/>
      <c r="FGV1873" s="84"/>
      <c r="FGW1873" s="84"/>
      <c r="FGX1873" s="84"/>
      <c r="FGY1873" s="84"/>
      <c r="FGZ1873" s="84"/>
      <c r="FHA1873" s="84"/>
      <c r="FHB1873" s="84"/>
      <c r="FHC1873" s="84"/>
      <c r="FHD1873" s="84"/>
      <c r="FHE1873" s="84"/>
      <c r="FHF1873" s="84"/>
      <c r="FHG1873" s="84"/>
      <c r="FHH1873" s="84"/>
      <c r="FHI1873" s="84"/>
      <c r="FHJ1873" s="84"/>
      <c r="FHK1873" s="84"/>
      <c r="FHL1873" s="84"/>
      <c r="FHM1873" s="84"/>
      <c r="FHN1873" s="84"/>
      <c r="FHO1873" s="84"/>
      <c r="FHP1873" s="84"/>
      <c r="FHQ1873" s="84"/>
      <c r="FHR1873" s="84"/>
      <c r="FHS1873" s="84"/>
      <c r="FHT1873" s="84"/>
      <c r="FHU1873" s="84"/>
      <c r="FHV1873" s="84"/>
      <c r="FHW1873" s="84"/>
      <c r="FHX1873" s="84"/>
      <c r="FHY1873" s="84"/>
      <c r="FHZ1873" s="84"/>
      <c r="FIA1873" s="84"/>
      <c r="FIB1873" s="84"/>
      <c r="FIC1873" s="84"/>
      <c r="FID1873" s="84"/>
      <c r="FIE1873" s="84"/>
      <c r="FIF1873" s="84"/>
      <c r="FIG1873" s="84"/>
      <c r="FIH1873" s="84"/>
      <c r="FII1873" s="84"/>
      <c r="FIJ1873" s="84"/>
      <c r="FIK1873" s="84"/>
      <c r="FIL1873" s="84"/>
      <c r="FIM1873" s="84"/>
      <c r="FIN1873" s="84"/>
      <c r="FIO1873" s="84"/>
      <c r="FIP1873" s="84"/>
      <c r="FIQ1873" s="84"/>
      <c r="FIR1873" s="84"/>
      <c r="FIS1873" s="84"/>
      <c r="FIT1873" s="84"/>
      <c r="FIU1873" s="84"/>
      <c r="FIV1873" s="84"/>
      <c r="FIW1873" s="84"/>
      <c r="FIX1873" s="84"/>
      <c r="FIY1873" s="84"/>
      <c r="FIZ1873" s="84"/>
      <c r="FJA1873" s="84"/>
      <c r="FJB1873" s="84"/>
      <c r="FJC1873" s="84"/>
      <c r="FJD1873" s="84"/>
      <c r="FJE1873" s="84"/>
      <c r="FJF1873" s="84"/>
      <c r="FJG1873" s="84"/>
      <c r="FJH1873" s="84"/>
      <c r="FJI1873" s="84"/>
      <c r="FJJ1873" s="84"/>
      <c r="FJK1873" s="84"/>
      <c r="FJL1873" s="84"/>
      <c r="FJM1873" s="84"/>
      <c r="FJN1873" s="84"/>
      <c r="FJO1873" s="84"/>
      <c r="FJP1873" s="84"/>
      <c r="FJQ1873" s="84"/>
      <c r="FJR1873" s="84"/>
      <c r="FJS1873" s="84"/>
      <c r="FJT1873" s="84"/>
      <c r="FJU1873" s="84"/>
      <c r="FJV1873" s="84"/>
      <c r="FJW1873" s="84"/>
      <c r="FJX1873" s="84"/>
      <c r="FJY1873" s="84"/>
      <c r="FJZ1873" s="84"/>
      <c r="FKA1873" s="84"/>
      <c r="FKB1873" s="84"/>
      <c r="FKC1873" s="84"/>
      <c r="FKD1873" s="84"/>
      <c r="FKE1873" s="84"/>
      <c r="FKF1873" s="84"/>
      <c r="FKG1873" s="84"/>
      <c r="FKH1873" s="84"/>
      <c r="FKI1873" s="84"/>
      <c r="FKJ1873" s="84"/>
      <c r="FKK1873" s="84"/>
      <c r="FKL1873" s="84"/>
      <c r="FKM1873" s="84"/>
      <c r="FKN1873" s="84"/>
      <c r="FKO1873" s="84"/>
      <c r="FKP1873" s="84"/>
      <c r="FKQ1873" s="84"/>
      <c r="FKR1873" s="84"/>
      <c r="FKS1873" s="84"/>
      <c r="FKT1873" s="84"/>
      <c r="FKU1873" s="84"/>
      <c r="FKV1873" s="84"/>
      <c r="FKW1873" s="84"/>
      <c r="FKX1873" s="84"/>
      <c r="FKY1873" s="84"/>
      <c r="FKZ1873" s="84"/>
      <c r="FLA1873" s="84"/>
      <c r="FLB1873" s="84"/>
      <c r="FLC1873" s="84"/>
      <c r="FLD1873" s="84"/>
      <c r="FLE1873" s="84"/>
      <c r="FLF1873" s="84"/>
      <c r="FLG1873" s="84"/>
      <c r="FLH1873" s="84"/>
      <c r="FLI1873" s="84"/>
      <c r="FLJ1873" s="84"/>
      <c r="FLK1873" s="84"/>
      <c r="FLL1873" s="84"/>
      <c r="FLM1873" s="84"/>
      <c r="FLN1873" s="84"/>
      <c r="FLO1873" s="84"/>
      <c r="FLP1873" s="84"/>
      <c r="FLQ1873" s="84"/>
      <c r="FLR1873" s="84"/>
      <c r="FLS1873" s="84"/>
      <c r="FLT1873" s="84"/>
      <c r="FLU1873" s="84"/>
      <c r="FLV1873" s="84"/>
      <c r="FLW1873" s="84"/>
      <c r="FLX1873" s="84"/>
      <c r="FLY1873" s="84"/>
      <c r="FLZ1873" s="84"/>
      <c r="FMA1873" s="84"/>
      <c r="FMB1873" s="84"/>
      <c r="FMC1873" s="84"/>
      <c r="FMD1873" s="84"/>
      <c r="FME1873" s="84"/>
      <c r="FMF1873" s="84"/>
      <c r="FMG1873" s="84"/>
      <c r="FMH1873" s="84"/>
      <c r="FMI1873" s="84"/>
      <c r="FMJ1873" s="84"/>
      <c r="FMK1873" s="84"/>
      <c r="FML1873" s="84"/>
      <c r="FMM1873" s="84"/>
      <c r="FMN1873" s="84"/>
      <c r="FMO1873" s="84"/>
      <c r="FMP1873" s="84"/>
      <c r="FMQ1873" s="84"/>
      <c r="FMR1873" s="84"/>
      <c r="FMS1873" s="84"/>
      <c r="FMT1873" s="84"/>
      <c r="FMU1873" s="84"/>
      <c r="FMV1873" s="84"/>
      <c r="FMW1873" s="84"/>
      <c r="FMX1873" s="84"/>
      <c r="FMY1873" s="84"/>
      <c r="FMZ1873" s="84"/>
      <c r="FNA1873" s="84"/>
      <c r="FNB1873" s="84"/>
      <c r="FNC1873" s="84"/>
      <c r="FND1873" s="84"/>
      <c r="FNE1873" s="84"/>
      <c r="FNF1873" s="84"/>
      <c r="FNG1873" s="84"/>
      <c r="FNH1873" s="84"/>
      <c r="FNI1873" s="84"/>
      <c r="FNJ1873" s="84"/>
      <c r="FNK1873" s="84"/>
      <c r="FNL1873" s="84"/>
      <c r="FNM1873" s="84"/>
      <c r="FNN1873" s="84"/>
      <c r="FNO1873" s="84"/>
      <c r="FNP1873" s="84"/>
      <c r="FNQ1873" s="84"/>
      <c r="FNR1873" s="84"/>
      <c r="FNS1873" s="84"/>
      <c r="FNT1873" s="84"/>
      <c r="FNU1873" s="84"/>
      <c r="FNV1873" s="84"/>
      <c r="FNW1873" s="84"/>
      <c r="FNX1873" s="84"/>
      <c r="FNY1873" s="84"/>
      <c r="FNZ1873" s="84"/>
      <c r="FOA1873" s="84"/>
      <c r="FOB1873" s="84"/>
      <c r="FOC1873" s="84"/>
      <c r="FOD1873" s="84"/>
      <c r="FOE1873" s="84"/>
      <c r="FOF1873" s="84"/>
      <c r="FOG1873" s="84"/>
      <c r="FOH1873" s="84"/>
      <c r="FOI1873" s="84"/>
      <c r="FOJ1873" s="84"/>
      <c r="FOK1873" s="84"/>
      <c r="FOL1873" s="84"/>
      <c r="FOM1873" s="84"/>
      <c r="FON1873" s="84"/>
      <c r="FOO1873" s="84"/>
      <c r="FOP1873" s="84"/>
      <c r="FOQ1873" s="84"/>
      <c r="FOR1873" s="84"/>
      <c r="FOS1873" s="84"/>
      <c r="FOT1873" s="84"/>
      <c r="FOU1873" s="84"/>
      <c r="FOV1873" s="84"/>
      <c r="FOW1873" s="84"/>
      <c r="FOX1873" s="84"/>
      <c r="FOY1873" s="84"/>
      <c r="FOZ1873" s="84"/>
      <c r="FPA1873" s="84"/>
      <c r="FPB1873" s="84"/>
      <c r="FPC1873" s="84"/>
      <c r="FPD1873" s="84"/>
      <c r="FPE1873" s="84"/>
      <c r="FPF1873" s="84"/>
      <c r="FPG1873" s="84"/>
      <c r="FPH1873" s="84"/>
      <c r="FPI1873" s="84"/>
      <c r="FPJ1873" s="84"/>
      <c r="FPK1873" s="84"/>
      <c r="FPL1873" s="84"/>
      <c r="FPM1873" s="84"/>
      <c r="FPN1873" s="84"/>
      <c r="FPO1873" s="84"/>
      <c r="FPP1873" s="84"/>
      <c r="FPQ1873" s="84"/>
      <c r="FPR1873" s="84"/>
      <c r="FPS1873" s="84"/>
      <c r="FPT1873" s="84"/>
      <c r="FPU1873" s="84"/>
      <c r="FPV1873" s="84"/>
      <c r="FPW1873" s="84"/>
      <c r="FPX1873" s="84"/>
      <c r="FPY1873" s="84"/>
      <c r="FPZ1873" s="84"/>
      <c r="FQA1873" s="84"/>
      <c r="FQB1873" s="84"/>
      <c r="FQC1873" s="84"/>
      <c r="FQD1873" s="84"/>
      <c r="FQE1873" s="84"/>
      <c r="FQF1873" s="84"/>
      <c r="FQG1873" s="84"/>
      <c r="FQH1873" s="84"/>
      <c r="FQI1873" s="84"/>
      <c r="FQJ1873" s="84"/>
      <c r="FQK1873" s="84"/>
      <c r="FQL1873" s="84"/>
      <c r="FQM1873" s="84"/>
      <c r="FQN1873" s="84"/>
      <c r="FQO1873" s="84"/>
      <c r="FQP1873" s="84"/>
      <c r="FQQ1873" s="84"/>
      <c r="FQR1873" s="84"/>
      <c r="FQS1873" s="84"/>
      <c r="FQT1873" s="84"/>
      <c r="FQU1873" s="84"/>
      <c r="FQV1873" s="84"/>
      <c r="FQW1873" s="84"/>
      <c r="FQX1873" s="84"/>
      <c r="FQY1873" s="84"/>
      <c r="FQZ1873" s="84"/>
      <c r="FRA1873" s="84"/>
      <c r="FRB1873" s="84"/>
      <c r="FRC1873" s="84"/>
      <c r="FRD1873" s="84"/>
      <c r="FRE1873" s="84"/>
      <c r="FRF1873" s="84"/>
      <c r="FRG1873" s="84"/>
      <c r="FRH1873" s="84"/>
      <c r="FRI1873" s="84"/>
      <c r="FRJ1873" s="84"/>
      <c r="FRK1873" s="84"/>
      <c r="FRL1873" s="84"/>
      <c r="FRM1873" s="84"/>
      <c r="FRN1873" s="84"/>
      <c r="FRO1873" s="84"/>
      <c r="FRP1873" s="84"/>
      <c r="FRQ1873" s="84"/>
      <c r="FRR1873" s="84"/>
      <c r="FRS1873" s="84"/>
      <c r="FRT1873" s="84"/>
      <c r="FRU1873" s="84"/>
      <c r="FRV1873" s="84"/>
      <c r="FRW1873" s="84"/>
      <c r="FRX1873" s="84"/>
      <c r="FRY1873" s="84"/>
      <c r="FRZ1873" s="84"/>
      <c r="FSA1873" s="84"/>
      <c r="FSB1873" s="84"/>
      <c r="FSC1873" s="84"/>
      <c r="FSD1873" s="84"/>
      <c r="FSE1873" s="84"/>
      <c r="FSF1873" s="84"/>
      <c r="FSG1873" s="84"/>
      <c r="FSH1873" s="84"/>
      <c r="FSI1873" s="84"/>
      <c r="FSJ1873" s="84"/>
      <c r="FSK1873" s="84"/>
      <c r="FSL1873" s="84"/>
      <c r="FSM1873" s="84"/>
      <c r="FSN1873" s="84"/>
      <c r="FSO1873" s="84"/>
      <c r="FSP1873" s="84"/>
      <c r="FSQ1873" s="84"/>
      <c r="FSR1873" s="84"/>
      <c r="FSS1873" s="84"/>
      <c r="FST1873" s="84"/>
      <c r="FSU1873" s="84"/>
      <c r="FSV1873" s="84"/>
      <c r="FSW1873" s="84"/>
      <c r="FSX1873" s="84"/>
      <c r="FSY1873" s="84"/>
      <c r="FSZ1873" s="84"/>
      <c r="FTA1873" s="84"/>
      <c r="FTB1873" s="84"/>
      <c r="FTC1873" s="84"/>
      <c r="FTD1873" s="84"/>
      <c r="FTE1873" s="84"/>
      <c r="FTF1873" s="84"/>
      <c r="FTG1873" s="84"/>
      <c r="FTH1873" s="84"/>
      <c r="FTI1873" s="84"/>
      <c r="FTJ1873" s="84"/>
      <c r="FTK1873" s="84"/>
      <c r="FTL1873" s="84"/>
      <c r="FTM1873" s="84"/>
      <c r="FTN1873" s="84"/>
      <c r="FTO1873" s="84"/>
      <c r="FTP1873" s="84"/>
      <c r="FTQ1873" s="84"/>
      <c r="FTR1873" s="84"/>
      <c r="FTS1873" s="84"/>
      <c r="FTT1873" s="84"/>
      <c r="FTU1873" s="84"/>
      <c r="FTV1873" s="84"/>
      <c r="FTW1873" s="84"/>
      <c r="FTX1873" s="84"/>
      <c r="FTY1873" s="84"/>
      <c r="FTZ1873" s="84"/>
      <c r="FUA1873" s="84"/>
      <c r="FUB1873" s="84"/>
      <c r="FUC1873" s="84"/>
      <c r="FUD1873" s="84"/>
      <c r="FUE1873" s="84"/>
      <c r="FUF1873" s="84"/>
      <c r="FUG1873" s="84"/>
      <c r="FUH1873" s="84"/>
      <c r="FUI1873" s="84"/>
      <c r="FUJ1873" s="84"/>
      <c r="FUK1873" s="84"/>
      <c r="FUL1873" s="84"/>
      <c r="FUM1873" s="84"/>
      <c r="FUN1873" s="84"/>
      <c r="FUO1873" s="84"/>
      <c r="FUP1873" s="84"/>
      <c r="FUQ1873" s="84"/>
      <c r="FUR1873" s="84"/>
      <c r="FUS1873" s="84"/>
      <c r="FUT1873" s="84"/>
      <c r="FUU1873" s="84"/>
      <c r="FUV1873" s="84"/>
      <c r="FUW1873" s="84"/>
      <c r="FUX1873" s="84"/>
      <c r="FUY1873" s="84"/>
      <c r="FUZ1873" s="84"/>
      <c r="FVA1873" s="84"/>
      <c r="FVB1873" s="84"/>
      <c r="FVC1873" s="84"/>
      <c r="FVD1873" s="84"/>
      <c r="FVE1873" s="84"/>
      <c r="FVF1873" s="84"/>
      <c r="FVG1873" s="84"/>
      <c r="FVH1873" s="84"/>
      <c r="FVI1873" s="84"/>
      <c r="FVJ1873" s="84"/>
      <c r="FVK1873" s="84"/>
      <c r="FVL1873" s="84"/>
      <c r="FVM1873" s="84"/>
      <c r="FVN1873" s="84"/>
      <c r="FVO1873" s="84"/>
      <c r="FVP1873" s="84"/>
      <c r="FVQ1873" s="84"/>
      <c r="FVR1873" s="84"/>
      <c r="FVS1873" s="84"/>
      <c r="FVT1873" s="84"/>
      <c r="FVU1873" s="84"/>
      <c r="FVV1873" s="84"/>
      <c r="FVW1873" s="84"/>
      <c r="FVX1873" s="84"/>
      <c r="FVY1873" s="84"/>
      <c r="FVZ1873" s="84"/>
      <c r="FWA1873" s="84"/>
      <c r="FWB1873" s="84"/>
      <c r="FWC1873" s="84"/>
      <c r="FWD1873" s="84"/>
      <c r="FWE1873" s="84"/>
      <c r="FWF1873" s="84"/>
      <c r="FWG1873" s="84"/>
      <c r="FWH1873" s="84"/>
      <c r="FWI1873" s="84"/>
      <c r="FWJ1873" s="84"/>
      <c r="FWK1873" s="84"/>
      <c r="FWL1873" s="84"/>
      <c r="FWM1873" s="84"/>
      <c r="FWN1873" s="84"/>
      <c r="FWO1873" s="84"/>
      <c r="FWP1873" s="84"/>
      <c r="FWQ1873" s="84"/>
      <c r="FWR1873" s="84"/>
      <c r="FWS1873" s="84"/>
      <c r="FWT1873" s="84"/>
      <c r="FWU1873" s="84"/>
      <c r="FWV1873" s="84"/>
      <c r="FWW1873" s="84"/>
      <c r="FWX1873" s="84"/>
      <c r="FWY1873" s="84"/>
      <c r="FWZ1873" s="84"/>
      <c r="FXA1873" s="84"/>
      <c r="FXB1873" s="84"/>
      <c r="FXC1873" s="84"/>
      <c r="FXD1873" s="84"/>
      <c r="FXE1873" s="84"/>
      <c r="FXF1873" s="84"/>
      <c r="FXG1873" s="84"/>
      <c r="FXH1873" s="84"/>
      <c r="FXI1873" s="84"/>
      <c r="FXJ1873" s="84"/>
      <c r="FXK1873" s="84"/>
      <c r="FXL1873" s="84"/>
      <c r="FXM1873" s="84"/>
      <c r="FXN1873" s="84"/>
      <c r="FXO1873" s="84"/>
      <c r="FXP1873" s="84"/>
      <c r="FXQ1873" s="84"/>
      <c r="FXR1873" s="84"/>
      <c r="FXS1873" s="84"/>
      <c r="FXT1873" s="84"/>
      <c r="FXU1873" s="84"/>
      <c r="FXV1873" s="84"/>
      <c r="FXW1873" s="84"/>
      <c r="FXX1873" s="84"/>
      <c r="FXY1873" s="84"/>
      <c r="FXZ1873" s="84"/>
      <c r="FYA1873" s="84"/>
      <c r="FYB1873" s="84"/>
      <c r="FYC1873" s="84"/>
      <c r="FYD1873" s="84"/>
      <c r="FYE1873" s="84"/>
      <c r="FYF1873" s="84"/>
      <c r="FYG1873" s="84"/>
      <c r="FYH1873" s="84"/>
      <c r="FYI1873" s="84"/>
      <c r="FYJ1873" s="84"/>
      <c r="FYK1873" s="84"/>
      <c r="FYL1873" s="84"/>
      <c r="FYM1873" s="84"/>
      <c r="FYN1873" s="84"/>
      <c r="FYO1873" s="84"/>
      <c r="FYP1873" s="84"/>
      <c r="FYQ1873" s="84"/>
      <c r="FYR1873" s="84"/>
      <c r="FYS1873" s="84"/>
      <c r="FYT1873" s="84"/>
      <c r="FYU1873" s="84"/>
      <c r="FYV1873" s="84"/>
      <c r="FYW1873" s="84"/>
      <c r="FYX1873" s="84"/>
      <c r="FYY1873" s="84"/>
      <c r="FYZ1873" s="84"/>
      <c r="FZA1873" s="84"/>
      <c r="FZB1873" s="84"/>
      <c r="FZC1873" s="84"/>
      <c r="FZD1873" s="84"/>
      <c r="FZE1873" s="84"/>
      <c r="FZF1873" s="84"/>
      <c r="FZG1873" s="84"/>
      <c r="FZH1873" s="84"/>
      <c r="FZI1873" s="84"/>
      <c r="FZJ1873" s="84"/>
      <c r="FZK1873" s="84"/>
      <c r="FZL1873" s="84"/>
      <c r="FZM1873" s="84"/>
      <c r="FZN1873" s="84"/>
      <c r="FZO1873" s="84"/>
      <c r="FZP1873" s="84"/>
      <c r="FZQ1873" s="84"/>
      <c r="FZR1873" s="84"/>
      <c r="FZS1873" s="84"/>
      <c r="FZT1873" s="84"/>
      <c r="FZU1873" s="84"/>
      <c r="FZV1873" s="84"/>
      <c r="FZW1873" s="84"/>
      <c r="FZX1873" s="84"/>
      <c r="FZY1873" s="84"/>
      <c r="FZZ1873" s="84"/>
      <c r="GAA1873" s="84"/>
      <c r="GAB1873" s="84"/>
      <c r="GAC1873" s="84"/>
      <c r="GAD1873" s="84"/>
      <c r="GAE1873" s="84"/>
      <c r="GAF1873" s="84"/>
      <c r="GAG1873" s="84"/>
      <c r="GAH1873" s="84"/>
      <c r="GAI1873" s="84"/>
      <c r="GAJ1873" s="84"/>
      <c r="GAK1873" s="84"/>
      <c r="GAL1873" s="84"/>
      <c r="GAM1873" s="84"/>
      <c r="GAN1873" s="84"/>
      <c r="GAO1873" s="84"/>
      <c r="GAP1873" s="84"/>
      <c r="GAQ1873" s="84"/>
      <c r="GAR1873" s="84"/>
      <c r="GAS1873" s="84"/>
      <c r="GAT1873" s="84"/>
      <c r="GAU1873" s="84"/>
      <c r="GAV1873" s="84"/>
      <c r="GAW1873" s="84"/>
      <c r="GAX1873" s="84"/>
      <c r="GAY1873" s="84"/>
      <c r="GAZ1873" s="84"/>
      <c r="GBA1873" s="84"/>
      <c r="GBB1873" s="84"/>
      <c r="GBC1873" s="84"/>
      <c r="GBD1873" s="84"/>
      <c r="GBE1873" s="84"/>
      <c r="GBF1873" s="84"/>
      <c r="GBG1873" s="84"/>
      <c r="GBH1873" s="84"/>
      <c r="GBI1873" s="84"/>
      <c r="GBJ1873" s="84"/>
      <c r="GBK1873" s="84"/>
      <c r="GBL1873" s="84"/>
      <c r="GBM1873" s="84"/>
      <c r="GBN1873" s="84"/>
      <c r="GBO1873" s="84"/>
      <c r="GBP1873" s="84"/>
      <c r="GBQ1873" s="84"/>
      <c r="GBR1873" s="84"/>
      <c r="GBS1873" s="84"/>
      <c r="GBT1873" s="84"/>
      <c r="GBU1873" s="84"/>
      <c r="GBV1873" s="84"/>
      <c r="GBW1873" s="84"/>
      <c r="GBX1873" s="84"/>
      <c r="GBY1873" s="84"/>
      <c r="GBZ1873" s="84"/>
      <c r="GCA1873" s="84"/>
      <c r="GCB1873" s="84"/>
      <c r="GCC1873" s="84"/>
      <c r="GCD1873" s="84"/>
      <c r="GCE1873" s="84"/>
      <c r="GCF1873" s="84"/>
      <c r="GCG1873" s="84"/>
      <c r="GCH1873" s="84"/>
      <c r="GCI1873" s="84"/>
      <c r="GCJ1873" s="84"/>
      <c r="GCK1873" s="84"/>
      <c r="GCL1873" s="84"/>
      <c r="GCM1873" s="84"/>
      <c r="GCN1873" s="84"/>
      <c r="GCO1873" s="84"/>
      <c r="GCP1873" s="84"/>
      <c r="GCQ1873" s="84"/>
      <c r="GCR1873" s="84"/>
      <c r="GCS1873" s="84"/>
      <c r="GCT1873" s="84"/>
      <c r="GCU1873" s="84"/>
      <c r="GCV1873" s="84"/>
      <c r="GCW1873" s="84"/>
      <c r="GCX1873" s="84"/>
      <c r="GCY1873" s="84"/>
      <c r="GCZ1873" s="84"/>
      <c r="GDA1873" s="84"/>
      <c r="GDB1873" s="84"/>
      <c r="GDC1873" s="84"/>
      <c r="GDD1873" s="84"/>
      <c r="GDE1873" s="84"/>
      <c r="GDF1873" s="84"/>
      <c r="GDG1873" s="84"/>
      <c r="GDH1873" s="84"/>
      <c r="GDI1873" s="84"/>
      <c r="GDJ1873" s="84"/>
      <c r="GDK1873" s="84"/>
      <c r="GDL1873" s="84"/>
      <c r="GDM1873" s="84"/>
      <c r="GDN1873" s="84"/>
      <c r="GDO1873" s="84"/>
      <c r="GDP1873" s="84"/>
      <c r="GDQ1873" s="84"/>
      <c r="GDR1873" s="84"/>
      <c r="GDS1873" s="84"/>
      <c r="GDT1873" s="84"/>
      <c r="GDU1873" s="84"/>
      <c r="GDV1873" s="84"/>
      <c r="GDW1873" s="84"/>
      <c r="GDX1873" s="84"/>
      <c r="GDY1873" s="84"/>
      <c r="GDZ1873" s="84"/>
      <c r="GEA1873" s="84"/>
      <c r="GEB1873" s="84"/>
      <c r="GEC1873" s="84"/>
      <c r="GED1873" s="84"/>
      <c r="GEE1873" s="84"/>
      <c r="GEF1873" s="84"/>
      <c r="GEG1873" s="84"/>
      <c r="GEH1873" s="84"/>
      <c r="GEI1873" s="84"/>
      <c r="GEJ1873" s="84"/>
      <c r="GEK1873" s="84"/>
      <c r="GEL1873" s="84"/>
      <c r="GEM1873" s="84"/>
      <c r="GEN1873" s="84"/>
      <c r="GEO1873" s="84"/>
      <c r="GEP1873" s="84"/>
      <c r="GEQ1873" s="84"/>
      <c r="GER1873" s="84"/>
      <c r="GES1873" s="84"/>
      <c r="GET1873" s="84"/>
      <c r="GEU1873" s="84"/>
      <c r="GEV1873" s="84"/>
      <c r="GEW1873" s="84"/>
      <c r="GEX1873" s="84"/>
      <c r="GEY1873" s="84"/>
      <c r="GEZ1873" s="84"/>
      <c r="GFA1873" s="84"/>
      <c r="GFB1873" s="84"/>
      <c r="GFC1873" s="84"/>
      <c r="GFD1873" s="84"/>
      <c r="GFE1873" s="84"/>
      <c r="GFF1873" s="84"/>
      <c r="GFG1873" s="84"/>
      <c r="GFH1873" s="84"/>
      <c r="GFI1873" s="84"/>
      <c r="GFJ1873" s="84"/>
      <c r="GFK1873" s="84"/>
      <c r="GFL1873" s="84"/>
      <c r="GFM1873" s="84"/>
      <c r="GFN1873" s="84"/>
      <c r="GFO1873" s="84"/>
      <c r="GFP1873" s="84"/>
      <c r="GFQ1873" s="84"/>
      <c r="GFR1873" s="84"/>
      <c r="GFS1873" s="84"/>
      <c r="GFT1873" s="84"/>
      <c r="GFU1873" s="84"/>
      <c r="GFV1873" s="84"/>
      <c r="GFW1873" s="84"/>
      <c r="GFX1873" s="84"/>
      <c r="GFY1873" s="84"/>
      <c r="GFZ1873" s="84"/>
      <c r="GGA1873" s="84"/>
      <c r="GGB1873" s="84"/>
      <c r="GGC1873" s="84"/>
      <c r="GGD1873" s="84"/>
      <c r="GGE1873" s="84"/>
      <c r="GGF1873" s="84"/>
      <c r="GGG1873" s="84"/>
      <c r="GGH1873" s="84"/>
      <c r="GGI1873" s="84"/>
      <c r="GGJ1873" s="84"/>
      <c r="GGK1873" s="84"/>
      <c r="GGL1873" s="84"/>
      <c r="GGM1873" s="84"/>
      <c r="GGN1873" s="84"/>
      <c r="GGO1873" s="84"/>
      <c r="GGP1873" s="84"/>
      <c r="GGQ1873" s="84"/>
      <c r="GGR1873" s="84"/>
      <c r="GGS1873" s="84"/>
      <c r="GGT1873" s="84"/>
      <c r="GGU1873" s="84"/>
      <c r="GGV1873" s="84"/>
      <c r="GGW1873" s="84"/>
      <c r="GGX1873" s="84"/>
      <c r="GGY1873" s="84"/>
      <c r="GGZ1873" s="84"/>
      <c r="GHA1873" s="84"/>
      <c r="GHB1873" s="84"/>
      <c r="GHC1873" s="84"/>
      <c r="GHD1873" s="84"/>
      <c r="GHE1873" s="84"/>
      <c r="GHF1873" s="84"/>
      <c r="GHG1873" s="84"/>
      <c r="GHH1873" s="84"/>
      <c r="GHI1873" s="84"/>
      <c r="GHJ1873" s="84"/>
      <c r="GHK1873" s="84"/>
      <c r="GHL1873" s="84"/>
      <c r="GHM1873" s="84"/>
      <c r="GHN1873" s="84"/>
      <c r="GHO1873" s="84"/>
      <c r="GHP1873" s="84"/>
      <c r="GHQ1873" s="84"/>
      <c r="GHR1873" s="84"/>
      <c r="GHS1873" s="84"/>
      <c r="GHT1873" s="84"/>
      <c r="GHU1873" s="84"/>
      <c r="GHV1873" s="84"/>
      <c r="GHW1873" s="84"/>
      <c r="GHX1873" s="84"/>
      <c r="GHY1873" s="84"/>
      <c r="GHZ1873" s="84"/>
      <c r="GIA1873" s="84"/>
      <c r="GIB1873" s="84"/>
      <c r="GIC1873" s="84"/>
      <c r="GID1873" s="84"/>
      <c r="GIE1873" s="84"/>
      <c r="GIF1873" s="84"/>
      <c r="GIG1873" s="84"/>
      <c r="GIH1873" s="84"/>
      <c r="GII1873" s="84"/>
      <c r="GIJ1873" s="84"/>
      <c r="GIK1873" s="84"/>
      <c r="GIL1873" s="84"/>
      <c r="GIM1873" s="84"/>
      <c r="GIN1873" s="84"/>
      <c r="GIO1873" s="84"/>
      <c r="GIP1873" s="84"/>
      <c r="GIQ1873" s="84"/>
      <c r="GIR1873" s="84"/>
      <c r="GIS1873" s="84"/>
      <c r="GIT1873" s="84"/>
      <c r="GIU1873" s="84"/>
      <c r="GIV1873" s="84"/>
      <c r="GIW1873" s="84"/>
      <c r="GIX1873" s="84"/>
      <c r="GIY1873" s="84"/>
      <c r="GIZ1873" s="84"/>
      <c r="GJA1873" s="84"/>
      <c r="GJB1873" s="84"/>
      <c r="GJC1873" s="84"/>
      <c r="GJD1873" s="84"/>
      <c r="GJE1873" s="84"/>
      <c r="GJF1873" s="84"/>
      <c r="GJG1873" s="84"/>
      <c r="GJH1873" s="84"/>
      <c r="GJI1873" s="84"/>
      <c r="GJJ1873" s="84"/>
      <c r="GJK1873" s="84"/>
      <c r="GJL1873" s="84"/>
      <c r="GJM1873" s="84"/>
      <c r="GJN1873" s="84"/>
      <c r="GJO1873" s="84"/>
      <c r="GJP1873" s="84"/>
      <c r="GJQ1873" s="84"/>
      <c r="GJR1873" s="84"/>
      <c r="GJS1873" s="84"/>
      <c r="GJT1873" s="84"/>
      <c r="GJU1873" s="84"/>
      <c r="GJV1873" s="84"/>
      <c r="GJW1873" s="84"/>
      <c r="GJX1873" s="84"/>
      <c r="GJY1873" s="84"/>
      <c r="GJZ1873" s="84"/>
      <c r="GKA1873" s="84"/>
      <c r="GKB1873" s="84"/>
      <c r="GKC1873" s="84"/>
      <c r="GKD1873" s="84"/>
      <c r="GKE1873" s="84"/>
      <c r="GKF1873" s="84"/>
      <c r="GKG1873" s="84"/>
      <c r="GKH1873" s="84"/>
      <c r="GKI1873" s="84"/>
      <c r="GKJ1873" s="84"/>
      <c r="GKK1873" s="84"/>
      <c r="GKL1873" s="84"/>
      <c r="GKM1873" s="84"/>
      <c r="GKN1873" s="84"/>
      <c r="GKO1873" s="84"/>
      <c r="GKP1873" s="84"/>
      <c r="GKQ1873" s="84"/>
      <c r="GKR1873" s="84"/>
      <c r="GKS1873" s="84"/>
      <c r="GKT1873" s="84"/>
      <c r="GKU1873" s="84"/>
      <c r="GKV1873" s="84"/>
      <c r="GKW1873" s="84"/>
      <c r="GKX1873" s="84"/>
      <c r="GKY1873" s="84"/>
      <c r="GKZ1873" s="84"/>
      <c r="GLA1873" s="84"/>
      <c r="GLB1873" s="84"/>
      <c r="GLC1873" s="84"/>
      <c r="GLD1873" s="84"/>
      <c r="GLE1873" s="84"/>
      <c r="GLF1873" s="84"/>
      <c r="GLG1873" s="84"/>
      <c r="GLH1873" s="84"/>
      <c r="GLI1873" s="84"/>
      <c r="GLJ1873" s="84"/>
      <c r="GLK1873" s="84"/>
      <c r="GLL1873" s="84"/>
      <c r="GLM1873" s="84"/>
      <c r="GLN1873" s="84"/>
      <c r="GLO1873" s="84"/>
      <c r="GLP1873" s="84"/>
      <c r="GLQ1873" s="84"/>
      <c r="GLR1873" s="84"/>
      <c r="GLS1873" s="84"/>
      <c r="GLT1873" s="84"/>
      <c r="GLU1873" s="84"/>
      <c r="GLV1873" s="84"/>
      <c r="GLW1873" s="84"/>
      <c r="GLX1873" s="84"/>
      <c r="GLY1873" s="84"/>
      <c r="GLZ1873" s="84"/>
      <c r="GMA1873" s="84"/>
      <c r="GMB1873" s="84"/>
      <c r="GMC1873" s="84"/>
      <c r="GMD1873" s="84"/>
      <c r="GME1873" s="84"/>
      <c r="GMF1873" s="84"/>
      <c r="GMG1873" s="84"/>
      <c r="GMH1873" s="84"/>
      <c r="GMI1873" s="84"/>
      <c r="GMJ1873" s="84"/>
      <c r="GMK1873" s="84"/>
      <c r="GML1873" s="84"/>
      <c r="GMM1873" s="84"/>
      <c r="GMN1873" s="84"/>
      <c r="GMO1873" s="84"/>
      <c r="GMP1873" s="84"/>
      <c r="GMQ1873" s="84"/>
      <c r="GMR1873" s="84"/>
      <c r="GMS1873" s="84"/>
      <c r="GMT1873" s="84"/>
      <c r="GMU1873" s="84"/>
      <c r="GMV1873" s="84"/>
      <c r="GMW1873" s="84"/>
      <c r="GMX1873" s="84"/>
      <c r="GMY1873" s="84"/>
      <c r="GMZ1873" s="84"/>
      <c r="GNA1873" s="84"/>
      <c r="GNB1873" s="84"/>
      <c r="GNC1873" s="84"/>
      <c r="GND1873" s="84"/>
      <c r="GNE1873" s="84"/>
      <c r="GNF1873" s="84"/>
      <c r="GNG1873" s="84"/>
      <c r="GNH1873" s="84"/>
      <c r="GNI1873" s="84"/>
      <c r="GNJ1873" s="84"/>
      <c r="GNK1873" s="84"/>
      <c r="GNL1873" s="84"/>
      <c r="GNM1873" s="84"/>
      <c r="GNN1873" s="84"/>
      <c r="GNO1873" s="84"/>
      <c r="GNP1873" s="84"/>
      <c r="GNQ1873" s="84"/>
      <c r="GNR1873" s="84"/>
      <c r="GNS1873" s="84"/>
      <c r="GNT1873" s="84"/>
      <c r="GNU1873" s="84"/>
      <c r="GNV1873" s="84"/>
      <c r="GNW1873" s="84"/>
      <c r="GNX1873" s="84"/>
      <c r="GNY1873" s="84"/>
      <c r="GNZ1873" s="84"/>
      <c r="GOA1873" s="84"/>
      <c r="GOB1873" s="84"/>
      <c r="GOC1873" s="84"/>
      <c r="GOD1873" s="84"/>
      <c r="GOE1873" s="84"/>
      <c r="GOF1873" s="84"/>
      <c r="GOG1873" s="84"/>
      <c r="GOH1873" s="84"/>
      <c r="GOI1873" s="84"/>
      <c r="GOJ1873" s="84"/>
      <c r="GOK1873" s="84"/>
      <c r="GOL1873" s="84"/>
      <c r="GOM1873" s="84"/>
      <c r="GON1873" s="84"/>
      <c r="GOO1873" s="84"/>
      <c r="GOP1873" s="84"/>
      <c r="GOQ1873" s="84"/>
      <c r="GOR1873" s="84"/>
      <c r="GOS1873" s="84"/>
      <c r="GOT1873" s="84"/>
      <c r="GOU1873" s="84"/>
      <c r="GOV1873" s="84"/>
      <c r="GOW1873" s="84"/>
      <c r="GOX1873" s="84"/>
      <c r="GOY1873" s="84"/>
      <c r="GOZ1873" s="84"/>
      <c r="GPA1873" s="84"/>
      <c r="GPB1873" s="84"/>
      <c r="GPC1873" s="84"/>
      <c r="GPD1873" s="84"/>
      <c r="GPE1873" s="84"/>
      <c r="GPF1873" s="84"/>
      <c r="GPG1873" s="84"/>
      <c r="GPH1873" s="84"/>
      <c r="GPI1873" s="84"/>
      <c r="GPJ1873" s="84"/>
      <c r="GPK1873" s="84"/>
      <c r="GPL1873" s="84"/>
      <c r="GPM1873" s="84"/>
      <c r="GPN1873" s="84"/>
      <c r="GPO1873" s="84"/>
      <c r="GPP1873" s="84"/>
      <c r="GPQ1873" s="84"/>
      <c r="GPR1873" s="84"/>
      <c r="GPS1873" s="84"/>
      <c r="GPT1873" s="84"/>
      <c r="GPU1873" s="84"/>
      <c r="GPV1873" s="84"/>
      <c r="GPW1873" s="84"/>
      <c r="GPX1873" s="84"/>
      <c r="GPY1873" s="84"/>
      <c r="GPZ1873" s="84"/>
      <c r="GQA1873" s="84"/>
      <c r="GQB1873" s="84"/>
      <c r="GQC1873" s="84"/>
      <c r="GQD1873" s="84"/>
      <c r="GQE1873" s="84"/>
      <c r="GQF1873" s="84"/>
      <c r="GQG1873" s="84"/>
      <c r="GQH1873" s="84"/>
      <c r="GQI1873" s="84"/>
      <c r="GQJ1873" s="84"/>
      <c r="GQK1873" s="84"/>
      <c r="GQL1873" s="84"/>
      <c r="GQM1873" s="84"/>
      <c r="GQN1873" s="84"/>
      <c r="GQO1873" s="84"/>
      <c r="GQP1873" s="84"/>
      <c r="GQQ1873" s="84"/>
      <c r="GQR1873" s="84"/>
      <c r="GQS1873" s="84"/>
      <c r="GQT1873" s="84"/>
      <c r="GQU1873" s="84"/>
      <c r="GQV1873" s="84"/>
      <c r="GQW1873" s="84"/>
      <c r="GQX1873" s="84"/>
      <c r="GQY1873" s="84"/>
      <c r="GQZ1873" s="84"/>
      <c r="GRA1873" s="84"/>
      <c r="GRB1873" s="84"/>
      <c r="GRC1873" s="84"/>
      <c r="GRD1873" s="84"/>
      <c r="GRE1873" s="84"/>
      <c r="GRF1873" s="84"/>
      <c r="GRG1873" s="84"/>
      <c r="GRH1873" s="84"/>
      <c r="GRI1873" s="84"/>
      <c r="GRJ1873" s="84"/>
      <c r="GRK1873" s="84"/>
      <c r="GRL1873" s="84"/>
      <c r="GRM1873" s="84"/>
      <c r="GRN1873" s="84"/>
      <c r="GRO1873" s="84"/>
      <c r="GRP1873" s="84"/>
      <c r="GRQ1873" s="84"/>
      <c r="GRR1873" s="84"/>
      <c r="GRS1873" s="84"/>
      <c r="GRT1873" s="84"/>
      <c r="GRU1873" s="84"/>
      <c r="GRV1873" s="84"/>
      <c r="GRW1873" s="84"/>
      <c r="GRX1873" s="84"/>
      <c r="GRY1873" s="84"/>
      <c r="GRZ1873" s="84"/>
      <c r="GSA1873" s="84"/>
      <c r="GSB1873" s="84"/>
      <c r="GSC1873" s="84"/>
      <c r="GSD1873" s="84"/>
      <c r="GSE1873" s="84"/>
      <c r="GSF1873" s="84"/>
      <c r="GSG1873" s="84"/>
      <c r="GSH1873" s="84"/>
      <c r="GSI1873" s="84"/>
      <c r="GSJ1873" s="84"/>
      <c r="GSK1873" s="84"/>
      <c r="GSL1873" s="84"/>
      <c r="GSM1873" s="84"/>
      <c r="GSN1873" s="84"/>
      <c r="GSO1873" s="84"/>
      <c r="GSP1873" s="84"/>
      <c r="GSQ1873" s="84"/>
      <c r="GSR1873" s="84"/>
      <c r="GSS1873" s="84"/>
      <c r="GST1873" s="84"/>
      <c r="GSU1873" s="84"/>
      <c r="GSV1873" s="84"/>
      <c r="GSW1873" s="84"/>
      <c r="GSX1873" s="84"/>
      <c r="GSY1873" s="84"/>
      <c r="GSZ1873" s="84"/>
      <c r="GTA1873" s="84"/>
      <c r="GTB1873" s="84"/>
      <c r="GTC1873" s="84"/>
      <c r="GTD1873" s="84"/>
      <c r="GTE1873" s="84"/>
      <c r="GTF1873" s="84"/>
      <c r="GTG1873" s="84"/>
      <c r="GTH1873" s="84"/>
      <c r="GTI1873" s="84"/>
      <c r="GTJ1873" s="84"/>
      <c r="GTK1873" s="84"/>
      <c r="GTL1873" s="84"/>
      <c r="GTM1873" s="84"/>
      <c r="GTN1873" s="84"/>
      <c r="GTO1873" s="84"/>
      <c r="GTP1873" s="84"/>
      <c r="GTQ1873" s="84"/>
      <c r="GTR1873" s="84"/>
      <c r="GTS1873" s="84"/>
      <c r="GTT1873" s="84"/>
      <c r="GTU1873" s="84"/>
      <c r="GTV1873" s="84"/>
      <c r="GTW1873" s="84"/>
      <c r="GTX1873" s="84"/>
      <c r="GTY1873" s="84"/>
      <c r="GTZ1873" s="84"/>
      <c r="GUA1873" s="84"/>
      <c r="GUB1873" s="84"/>
      <c r="GUC1873" s="84"/>
      <c r="GUD1873" s="84"/>
      <c r="GUE1873" s="84"/>
      <c r="GUF1873" s="84"/>
      <c r="GUG1873" s="84"/>
      <c r="GUH1873" s="84"/>
      <c r="GUI1873" s="84"/>
      <c r="GUJ1873" s="84"/>
      <c r="GUK1873" s="84"/>
      <c r="GUL1873" s="84"/>
      <c r="GUM1873" s="84"/>
      <c r="GUN1873" s="84"/>
      <c r="GUO1873" s="84"/>
      <c r="GUP1873" s="84"/>
      <c r="GUQ1873" s="84"/>
      <c r="GUR1873" s="84"/>
      <c r="GUS1873" s="84"/>
      <c r="GUT1873" s="84"/>
      <c r="GUU1873" s="84"/>
      <c r="GUV1873" s="84"/>
      <c r="GUW1873" s="84"/>
      <c r="GUX1873" s="84"/>
      <c r="GUY1873" s="84"/>
      <c r="GUZ1873" s="84"/>
      <c r="GVA1873" s="84"/>
      <c r="GVB1873" s="84"/>
      <c r="GVC1873" s="84"/>
      <c r="GVD1873" s="84"/>
      <c r="GVE1873" s="84"/>
      <c r="GVF1873" s="84"/>
      <c r="GVG1873" s="84"/>
      <c r="GVH1873" s="84"/>
      <c r="GVI1873" s="84"/>
      <c r="GVJ1873" s="84"/>
      <c r="GVK1873" s="84"/>
      <c r="GVL1873" s="84"/>
      <c r="GVM1873" s="84"/>
      <c r="GVN1873" s="84"/>
      <c r="GVO1873" s="84"/>
      <c r="GVP1873" s="84"/>
      <c r="GVQ1873" s="84"/>
      <c r="GVR1873" s="84"/>
      <c r="GVS1873" s="84"/>
      <c r="GVT1873" s="84"/>
      <c r="GVU1873" s="84"/>
      <c r="GVV1873" s="84"/>
      <c r="GVW1873" s="84"/>
      <c r="GVX1873" s="84"/>
      <c r="GVY1873" s="84"/>
      <c r="GVZ1873" s="84"/>
      <c r="GWA1873" s="84"/>
      <c r="GWB1873" s="84"/>
      <c r="GWC1873" s="84"/>
      <c r="GWD1873" s="84"/>
      <c r="GWE1873" s="84"/>
      <c r="GWF1873" s="84"/>
      <c r="GWG1873" s="84"/>
      <c r="GWH1873" s="84"/>
      <c r="GWI1873" s="84"/>
      <c r="GWJ1873" s="84"/>
      <c r="GWK1873" s="84"/>
      <c r="GWL1873" s="84"/>
      <c r="GWM1873" s="84"/>
      <c r="GWN1873" s="84"/>
      <c r="GWO1873" s="84"/>
      <c r="GWP1873" s="84"/>
      <c r="GWQ1873" s="84"/>
      <c r="GWR1873" s="84"/>
      <c r="GWS1873" s="84"/>
      <c r="GWT1873" s="84"/>
      <c r="GWU1873" s="84"/>
      <c r="GWV1873" s="84"/>
      <c r="GWW1873" s="84"/>
      <c r="GWX1873" s="84"/>
      <c r="GWY1873" s="84"/>
      <c r="GWZ1873" s="84"/>
      <c r="GXA1873" s="84"/>
      <c r="GXB1873" s="84"/>
      <c r="GXC1873" s="84"/>
      <c r="GXD1873" s="84"/>
      <c r="GXE1873" s="84"/>
      <c r="GXF1873" s="84"/>
      <c r="GXG1873" s="84"/>
      <c r="GXH1873" s="84"/>
      <c r="GXI1873" s="84"/>
      <c r="GXJ1873" s="84"/>
      <c r="GXK1873" s="84"/>
      <c r="GXL1873" s="84"/>
      <c r="GXM1873" s="84"/>
      <c r="GXN1873" s="84"/>
      <c r="GXO1873" s="84"/>
      <c r="GXP1873" s="84"/>
      <c r="GXQ1873" s="84"/>
      <c r="GXR1873" s="84"/>
      <c r="GXS1873" s="84"/>
      <c r="GXT1873" s="84"/>
      <c r="GXU1873" s="84"/>
      <c r="GXV1873" s="84"/>
      <c r="GXW1873" s="84"/>
      <c r="GXX1873" s="84"/>
      <c r="GXY1873" s="84"/>
      <c r="GXZ1873" s="84"/>
      <c r="GYA1873" s="84"/>
      <c r="GYB1873" s="84"/>
      <c r="GYC1873" s="84"/>
      <c r="GYD1873" s="84"/>
      <c r="GYE1873" s="84"/>
      <c r="GYF1873" s="84"/>
      <c r="GYG1873" s="84"/>
      <c r="GYH1873" s="84"/>
      <c r="GYI1873" s="84"/>
      <c r="GYJ1873" s="84"/>
      <c r="GYK1873" s="84"/>
      <c r="GYL1873" s="84"/>
      <c r="GYM1873" s="84"/>
      <c r="GYN1873" s="84"/>
      <c r="GYO1873" s="84"/>
      <c r="GYP1873" s="84"/>
      <c r="GYQ1873" s="84"/>
      <c r="GYR1873" s="84"/>
      <c r="GYS1873" s="84"/>
      <c r="GYT1873" s="84"/>
      <c r="GYU1873" s="84"/>
      <c r="GYV1873" s="84"/>
      <c r="GYW1873" s="84"/>
      <c r="GYX1873" s="84"/>
      <c r="GYY1873" s="84"/>
      <c r="GYZ1873" s="84"/>
      <c r="GZA1873" s="84"/>
      <c r="GZB1873" s="84"/>
      <c r="GZC1873" s="84"/>
      <c r="GZD1873" s="84"/>
      <c r="GZE1873" s="84"/>
      <c r="GZF1873" s="84"/>
      <c r="GZG1873" s="84"/>
      <c r="GZH1873" s="84"/>
      <c r="GZI1873" s="84"/>
      <c r="GZJ1873" s="84"/>
      <c r="GZK1873" s="84"/>
      <c r="GZL1873" s="84"/>
      <c r="GZM1873" s="84"/>
      <c r="GZN1873" s="84"/>
      <c r="GZO1873" s="84"/>
      <c r="GZP1873" s="84"/>
      <c r="GZQ1873" s="84"/>
      <c r="GZR1873" s="84"/>
      <c r="GZS1873" s="84"/>
      <c r="GZT1873" s="84"/>
      <c r="GZU1873" s="84"/>
      <c r="GZV1873" s="84"/>
      <c r="GZW1873" s="84"/>
      <c r="GZX1873" s="84"/>
      <c r="GZY1873" s="84"/>
      <c r="GZZ1873" s="84"/>
      <c r="HAA1873" s="84"/>
      <c r="HAB1873" s="84"/>
      <c r="HAC1873" s="84"/>
      <c r="HAD1873" s="84"/>
      <c r="HAE1873" s="84"/>
      <c r="HAF1873" s="84"/>
      <c r="HAG1873" s="84"/>
      <c r="HAH1873" s="84"/>
      <c r="HAI1873" s="84"/>
      <c r="HAJ1873" s="84"/>
      <c r="HAK1873" s="84"/>
      <c r="HAL1873" s="84"/>
      <c r="HAM1873" s="84"/>
      <c r="HAN1873" s="84"/>
      <c r="HAO1873" s="84"/>
      <c r="HAP1873" s="84"/>
      <c r="HAQ1873" s="84"/>
      <c r="HAR1873" s="84"/>
      <c r="HAS1873" s="84"/>
      <c r="HAT1873" s="84"/>
      <c r="HAU1873" s="84"/>
      <c r="HAV1873" s="84"/>
      <c r="HAW1873" s="84"/>
      <c r="HAX1873" s="84"/>
      <c r="HAY1873" s="84"/>
      <c r="HAZ1873" s="84"/>
      <c r="HBA1873" s="84"/>
      <c r="HBB1873" s="84"/>
      <c r="HBC1873" s="84"/>
      <c r="HBD1873" s="84"/>
      <c r="HBE1873" s="84"/>
      <c r="HBF1873" s="84"/>
      <c r="HBG1873" s="84"/>
      <c r="HBH1873" s="84"/>
      <c r="HBI1873" s="84"/>
      <c r="HBJ1873" s="84"/>
      <c r="HBK1873" s="84"/>
      <c r="HBL1873" s="84"/>
      <c r="HBM1873" s="84"/>
      <c r="HBN1873" s="84"/>
      <c r="HBO1873" s="84"/>
      <c r="HBP1873" s="84"/>
      <c r="HBQ1873" s="84"/>
      <c r="HBR1873" s="84"/>
      <c r="HBS1873" s="84"/>
      <c r="HBT1873" s="84"/>
      <c r="HBU1873" s="84"/>
      <c r="HBV1873" s="84"/>
      <c r="HBW1873" s="84"/>
      <c r="HBX1873" s="84"/>
      <c r="HBY1873" s="84"/>
      <c r="HBZ1873" s="84"/>
      <c r="HCA1873" s="84"/>
      <c r="HCB1873" s="84"/>
      <c r="HCC1873" s="84"/>
      <c r="HCD1873" s="84"/>
      <c r="HCE1873" s="84"/>
      <c r="HCF1873" s="84"/>
      <c r="HCG1873" s="84"/>
      <c r="HCH1873" s="84"/>
      <c r="HCI1873" s="84"/>
      <c r="HCJ1873" s="84"/>
      <c r="HCK1873" s="84"/>
      <c r="HCL1873" s="84"/>
      <c r="HCM1873" s="84"/>
      <c r="HCN1873" s="84"/>
      <c r="HCO1873" s="84"/>
      <c r="HCP1873" s="84"/>
      <c r="HCQ1873" s="84"/>
      <c r="HCR1873" s="84"/>
      <c r="HCS1873" s="84"/>
      <c r="HCT1873" s="84"/>
      <c r="HCU1873" s="84"/>
      <c r="HCV1873" s="84"/>
      <c r="HCW1873" s="84"/>
      <c r="HCX1873" s="84"/>
      <c r="HCY1873" s="84"/>
      <c r="HCZ1873" s="84"/>
      <c r="HDA1873" s="84"/>
      <c r="HDB1873" s="84"/>
      <c r="HDC1873" s="84"/>
      <c r="HDD1873" s="84"/>
      <c r="HDE1873" s="84"/>
      <c r="HDF1873" s="84"/>
      <c r="HDG1873" s="84"/>
      <c r="HDH1873" s="84"/>
      <c r="HDI1873" s="84"/>
      <c r="HDJ1873" s="84"/>
      <c r="HDK1873" s="84"/>
      <c r="HDL1873" s="84"/>
      <c r="HDM1873" s="84"/>
      <c r="HDN1873" s="84"/>
      <c r="HDO1873" s="84"/>
      <c r="HDP1873" s="84"/>
      <c r="HDQ1873" s="84"/>
      <c r="HDR1873" s="84"/>
      <c r="HDS1873" s="84"/>
      <c r="HDT1873" s="84"/>
      <c r="HDU1873" s="84"/>
      <c r="HDV1873" s="84"/>
      <c r="HDW1873" s="84"/>
      <c r="HDX1873" s="84"/>
      <c r="HDY1873" s="84"/>
      <c r="HDZ1873" s="84"/>
      <c r="HEA1873" s="84"/>
      <c r="HEB1873" s="84"/>
      <c r="HEC1873" s="84"/>
      <c r="HED1873" s="84"/>
      <c r="HEE1873" s="84"/>
      <c r="HEF1873" s="84"/>
      <c r="HEG1873" s="84"/>
      <c r="HEH1873" s="84"/>
      <c r="HEI1873" s="84"/>
      <c r="HEJ1873" s="84"/>
      <c r="HEK1873" s="84"/>
      <c r="HEL1873" s="84"/>
      <c r="HEM1873" s="84"/>
      <c r="HEN1873" s="84"/>
      <c r="HEO1873" s="84"/>
      <c r="HEP1873" s="84"/>
      <c r="HEQ1873" s="84"/>
      <c r="HER1873" s="84"/>
      <c r="HES1873" s="84"/>
      <c r="HET1873" s="84"/>
      <c r="HEU1873" s="84"/>
      <c r="HEV1873" s="84"/>
      <c r="HEW1873" s="84"/>
      <c r="HEX1873" s="84"/>
      <c r="HEY1873" s="84"/>
      <c r="HEZ1873" s="84"/>
      <c r="HFA1873" s="84"/>
      <c r="HFB1873" s="84"/>
      <c r="HFC1873" s="84"/>
      <c r="HFD1873" s="84"/>
      <c r="HFE1873" s="84"/>
      <c r="HFF1873" s="84"/>
      <c r="HFG1873" s="84"/>
      <c r="HFH1873" s="84"/>
      <c r="HFI1873" s="84"/>
      <c r="HFJ1873" s="84"/>
      <c r="HFK1873" s="84"/>
      <c r="HFL1873" s="84"/>
      <c r="HFM1873" s="84"/>
      <c r="HFN1873" s="84"/>
      <c r="HFO1873" s="84"/>
      <c r="HFP1873" s="84"/>
      <c r="HFQ1873" s="84"/>
      <c r="HFR1873" s="84"/>
      <c r="HFS1873" s="84"/>
      <c r="HFT1873" s="84"/>
      <c r="HFU1873" s="84"/>
      <c r="HFV1873" s="84"/>
      <c r="HFW1873" s="84"/>
      <c r="HFX1873" s="84"/>
      <c r="HFY1873" s="84"/>
      <c r="HFZ1873" s="84"/>
      <c r="HGA1873" s="84"/>
      <c r="HGB1873" s="84"/>
      <c r="HGC1873" s="84"/>
      <c r="HGD1873" s="84"/>
      <c r="HGE1873" s="84"/>
      <c r="HGF1873" s="84"/>
      <c r="HGG1873" s="84"/>
      <c r="HGH1873" s="84"/>
      <c r="HGI1873" s="84"/>
      <c r="HGJ1873" s="84"/>
      <c r="HGK1873" s="84"/>
      <c r="HGL1873" s="84"/>
      <c r="HGM1873" s="84"/>
      <c r="HGN1873" s="84"/>
      <c r="HGO1873" s="84"/>
      <c r="HGP1873" s="84"/>
      <c r="HGQ1873" s="84"/>
      <c r="HGR1873" s="84"/>
      <c r="HGS1873" s="84"/>
      <c r="HGT1873" s="84"/>
      <c r="HGU1873" s="84"/>
      <c r="HGV1873" s="84"/>
      <c r="HGW1873" s="84"/>
      <c r="HGX1873" s="84"/>
      <c r="HGY1873" s="84"/>
      <c r="HGZ1873" s="84"/>
      <c r="HHA1873" s="84"/>
      <c r="HHB1873" s="84"/>
      <c r="HHC1873" s="84"/>
      <c r="HHD1873" s="84"/>
      <c r="HHE1873" s="84"/>
      <c r="HHF1873" s="84"/>
      <c r="HHG1873" s="84"/>
      <c r="HHH1873" s="84"/>
      <c r="HHI1873" s="84"/>
      <c r="HHJ1873" s="84"/>
      <c r="HHK1873" s="84"/>
      <c r="HHL1873" s="84"/>
      <c r="HHM1873" s="84"/>
      <c r="HHN1873" s="84"/>
      <c r="HHO1873" s="84"/>
      <c r="HHP1873" s="84"/>
      <c r="HHQ1873" s="84"/>
      <c r="HHR1873" s="84"/>
      <c r="HHS1873" s="84"/>
      <c r="HHT1873" s="84"/>
      <c r="HHU1873" s="84"/>
      <c r="HHV1873" s="84"/>
      <c r="HHW1873" s="84"/>
      <c r="HHX1873" s="84"/>
      <c r="HHY1873" s="84"/>
      <c r="HHZ1873" s="84"/>
      <c r="HIA1873" s="84"/>
      <c r="HIB1873" s="84"/>
      <c r="HIC1873" s="84"/>
      <c r="HID1873" s="84"/>
      <c r="HIE1873" s="84"/>
      <c r="HIF1873" s="84"/>
      <c r="HIG1873" s="84"/>
      <c r="HIH1873" s="84"/>
      <c r="HII1873" s="84"/>
      <c r="HIJ1873" s="84"/>
      <c r="HIK1873" s="84"/>
      <c r="HIL1873" s="84"/>
      <c r="HIM1873" s="84"/>
      <c r="HIN1873" s="84"/>
      <c r="HIO1873" s="84"/>
      <c r="HIP1873" s="84"/>
      <c r="HIQ1873" s="84"/>
      <c r="HIR1873" s="84"/>
      <c r="HIS1873" s="84"/>
      <c r="HIT1873" s="84"/>
      <c r="HIU1873" s="84"/>
      <c r="HIV1873" s="84"/>
      <c r="HIW1873" s="84"/>
      <c r="HIX1873" s="84"/>
      <c r="HIY1873" s="84"/>
      <c r="HIZ1873" s="84"/>
      <c r="HJA1873" s="84"/>
      <c r="HJB1873" s="84"/>
      <c r="HJC1873" s="84"/>
      <c r="HJD1873" s="84"/>
      <c r="HJE1873" s="84"/>
      <c r="HJF1873" s="84"/>
      <c r="HJG1873" s="84"/>
      <c r="HJH1873" s="84"/>
      <c r="HJI1873" s="84"/>
      <c r="HJJ1873" s="84"/>
      <c r="HJK1873" s="84"/>
      <c r="HJL1873" s="84"/>
      <c r="HJM1873" s="84"/>
      <c r="HJN1873" s="84"/>
      <c r="HJO1873" s="84"/>
      <c r="HJP1873" s="84"/>
      <c r="HJQ1873" s="84"/>
      <c r="HJR1873" s="84"/>
      <c r="HJS1873" s="84"/>
      <c r="HJT1873" s="84"/>
      <c r="HJU1873" s="84"/>
      <c r="HJV1873" s="84"/>
      <c r="HJW1873" s="84"/>
      <c r="HJX1873" s="84"/>
      <c r="HJY1873" s="84"/>
      <c r="HJZ1873" s="84"/>
      <c r="HKA1873" s="84"/>
      <c r="HKB1873" s="84"/>
      <c r="HKC1873" s="84"/>
      <c r="HKD1873" s="84"/>
      <c r="HKE1873" s="84"/>
      <c r="HKF1873" s="84"/>
      <c r="HKG1873" s="84"/>
      <c r="HKH1873" s="84"/>
      <c r="HKI1873" s="84"/>
      <c r="HKJ1873" s="84"/>
      <c r="HKK1873" s="84"/>
      <c r="HKL1873" s="84"/>
      <c r="HKM1873" s="84"/>
      <c r="HKN1873" s="84"/>
      <c r="HKO1873" s="84"/>
      <c r="HKP1873" s="84"/>
      <c r="HKQ1873" s="84"/>
      <c r="HKR1873" s="84"/>
      <c r="HKS1873" s="84"/>
      <c r="HKT1873" s="84"/>
      <c r="HKU1873" s="84"/>
      <c r="HKV1873" s="84"/>
      <c r="HKW1873" s="84"/>
      <c r="HKX1873" s="84"/>
      <c r="HKY1873" s="84"/>
      <c r="HKZ1873" s="84"/>
      <c r="HLA1873" s="84"/>
      <c r="HLB1873" s="84"/>
      <c r="HLC1873" s="84"/>
      <c r="HLD1873" s="84"/>
      <c r="HLE1873" s="84"/>
      <c r="HLF1873" s="84"/>
      <c r="HLG1873" s="84"/>
      <c r="HLH1873" s="84"/>
      <c r="HLI1873" s="84"/>
      <c r="HLJ1873" s="84"/>
      <c r="HLK1873" s="84"/>
      <c r="HLL1873" s="84"/>
      <c r="HLM1873" s="84"/>
      <c r="HLN1873" s="84"/>
      <c r="HLO1873" s="84"/>
      <c r="HLP1873" s="84"/>
      <c r="HLQ1873" s="84"/>
      <c r="HLR1873" s="84"/>
      <c r="HLS1873" s="84"/>
      <c r="HLT1873" s="84"/>
      <c r="HLU1873" s="84"/>
      <c r="HLV1873" s="84"/>
      <c r="HLW1873" s="84"/>
      <c r="HLX1873" s="84"/>
      <c r="HLY1873" s="84"/>
      <c r="HLZ1873" s="84"/>
      <c r="HMA1873" s="84"/>
      <c r="HMB1873" s="84"/>
      <c r="HMC1873" s="84"/>
      <c r="HMD1873" s="84"/>
      <c r="HME1873" s="84"/>
      <c r="HMF1873" s="84"/>
      <c r="HMG1873" s="84"/>
      <c r="HMH1873" s="84"/>
      <c r="HMI1873" s="84"/>
      <c r="HMJ1873" s="84"/>
      <c r="HMK1873" s="84"/>
      <c r="HML1873" s="84"/>
      <c r="HMM1873" s="84"/>
      <c r="HMN1873" s="84"/>
      <c r="HMO1873" s="84"/>
      <c r="HMP1873" s="84"/>
      <c r="HMQ1873" s="84"/>
      <c r="HMR1873" s="84"/>
      <c r="HMS1873" s="84"/>
      <c r="HMT1873" s="84"/>
      <c r="HMU1873" s="84"/>
      <c r="HMV1873" s="84"/>
      <c r="HMW1873" s="84"/>
      <c r="HMX1873" s="84"/>
      <c r="HMY1873" s="84"/>
      <c r="HMZ1873" s="84"/>
      <c r="HNA1873" s="84"/>
      <c r="HNB1873" s="84"/>
      <c r="HNC1873" s="84"/>
      <c r="HND1873" s="84"/>
      <c r="HNE1873" s="84"/>
      <c r="HNF1873" s="84"/>
      <c r="HNG1873" s="84"/>
      <c r="HNH1873" s="84"/>
      <c r="HNI1873" s="84"/>
      <c r="HNJ1873" s="84"/>
      <c r="HNK1873" s="84"/>
      <c r="HNL1873" s="84"/>
      <c r="HNM1873" s="84"/>
      <c r="HNN1873" s="84"/>
      <c r="HNO1873" s="84"/>
      <c r="HNP1873" s="84"/>
      <c r="HNQ1873" s="84"/>
      <c r="HNR1873" s="84"/>
      <c r="HNS1873" s="84"/>
      <c r="HNT1873" s="84"/>
      <c r="HNU1873" s="84"/>
      <c r="HNV1873" s="84"/>
      <c r="HNW1873" s="84"/>
      <c r="HNX1873" s="84"/>
      <c r="HNY1873" s="84"/>
      <c r="HNZ1873" s="84"/>
      <c r="HOA1873" s="84"/>
      <c r="HOB1873" s="84"/>
      <c r="HOC1873" s="84"/>
      <c r="HOD1873" s="84"/>
      <c r="HOE1873" s="84"/>
      <c r="HOF1873" s="84"/>
      <c r="HOG1873" s="84"/>
      <c r="HOH1873" s="84"/>
      <c r="HOI1873" s="84"/>
      <c r="HOJ1873" s="84"/>
      <c r="HOK1873" s="84"/>
      <c r="HOL1873" s="84"/>
      <c r="HOM1873" s="84"/>
      <c r="HON1873" s="84"/>
      <c r="HOO1873" s="84"/>
      <c r="HOP1873" s="84"/>
      <c r="HOQ1873" s="84"/>
      <c r="HOR1873" s="84"/>
      <c r="HOS1873" s="84"/>
      <c r="HOT1873" s="84"/>
      <c r="HOU1873" s="84"/>
      <c r="HOV1873" s="84"/>
      <c r="HOW1873" s="84"/>
      <c r="HOX1873" s="84"/>
      <c r="HOY1873" s="84"/>
      <c r="HOZ1873" s="84"/>
      <c r="HPA1873" s="84"/>
      <c r="HPB1873" s="84"/>
      <c r="HPC1873" s="84"/>
      <c r="HPD1873" s="84"/>
      <c r="HPE1873" s="84"/>
      <c r="HPF1873" s="84"/>
      <c r="HPG1873" s="84"/>
      <c r="HPH1873" s="84"/>
      <c r="HPI1873" s="84"/>
      <c r="HPJ1873" s="84"/>
      <c r="HPK1873" s="84"/>
      <c r="HPL1873" s="84"/>
      <c r="HPM1873" s="84"/>
      <c r="HPN1873" s="84"/>
      <c r="HPO1873" s="84"/>
      <c r="HPP1873" s="84"/>
      <c r="HPQ1873" s="84"/>
      <c r="HPR1873" s="84"/>
      <c r="HPS1873" s="84"/>
      <c r="HPT1873" s="84"/>
      <c r="HPU1873" s="84"/>
      <c r="HPV1873" s="84"/>
      <c r="HPW1873" s="84"/>
      <c r="HPX1873" s="84"/>
      <c r="HPY1873" s="84"/>
      <c r="HPZ1873" s="84"/>
      <c r="HQA1873" s="84"/>
      <c r="HQB1873" s="84"/>
      <c r="HQC1873" s="84"/>
      <c r="HQD1873" s="84"/>
      <c r="HQE1873" s="84"/>
      <c r="HQF1873" s="84"/>
      <c r="HQG1873" s="84"/>
      <c r="HQH1873" s="84"/>
      <c r="HQI1873" s="84"/>
      <c r="HQJ1873" s="84"/>
      <c r="HQK1873" s="84"/>
      <c r="HQL1873" s="84"/>
      <c r="HQM1873" s="84"/>
      <c r="HQN1873" s="84"/>
      <c r="HQO1873" s="84"/>
      <c r="HQP1873" s="84"/>
      <c r="HQQ1873" s="84"/>
      <c r="HQR1873" s="84"/>
      <c r="HQS1873" s="84"/>
      <c r="HQT1873" s="84"/>
      <c r="HQU1873" s="84"/>
      <c r="HQV1873" s="84"/>
      <c r="HQW1873" s="84"/>
      <c r="HQX1873" s="84"/>
      <c r="HQY1873" s="84"/>
      <c r="HQZ1873" s="84"/>
      <c r="HRA1873" s="84"/>
      <c r="HRB1873" s="84"/>
      <c r="HRC1873" s="84"/>
      <c r="HRD1873" s="84"/>
      <c r="HRE1873" s="84"/>
      <c r="HRF1873" s="84"/>
      <c r="HRG1873" s="84"/>
      <c r="HRH1873" s="84"/>
      <c r="HRI1873" s="84"/>
      <c r="HRJ1873" s="84"/>
      <c r="HRK1873" s="84"/>
      <c r="HRL1873" s="84"/>
      <c r="HRM1873" s="84"/>
      <c r="HRN1873" s="84"/>
      <c r="HRO1873" s="84"/>
      <c r="HRP1873" s="84"/>
      <c r="HRQ1873" s="84"/>
      <c r="HRR1873" s="84"/>
      <c r="HRS1873" s="84"/>
      <c r="HRT1873" s="84"/>
      <c r="HRU1873" s="84"/>
      <c r="HRV1873" s="84"/>
      <c r="HRW1873" s="84"/>
      <c r="HRX1873" s="84"/>
      <c r="HRY1873" s="84"/>
      <c r="HRZ1873" s="84"/>
      <c r="HSA1873" s="84"/>
      <c r="HSB1873" s="84"/>
      <c r="HSC1873" s="84"/>
      <c r="HSD1873" s="84"/>
      <c r="HSE1873" s="84"/>
      <c r="HSF1873" s="84"/>
      <c r="HSG1873" s="84"/>
      <c r="HSH1873" s="84"/>
      <c r="HSI1873" s="84"/>
      <c r="HSJ1873" s="84"/>
      <c r="HSK1873" s="84"/>
      <c r="HSL1873" s="84"/>
      <c r="HSM1873" s="84"/>
      <c r="HSN1873" s="84"/>
      <c r="HSO1873" s="84"/>
      <c r="HSP1873" s="84"/>
      <c r="HSQ1873" s="84"/>
      <c r="HSR1873" s="84"/>
      <c r="HSS1873" s="84"/>
      <c r="HST1873" s="84"/>
      <c r="HSU1873" s="84"/>
      <c r="HSV1873" s="84"/>
      <c r="HSW1873" s="84"/>
      <c r="HSX1873" s="84"/>
      <c r="HSY1873" s="84"/>
      <c r="HSZ1873" s="84"/>
      <c r="HTA1873" s="84"/>
      <c r="HTB1873" s="84"/>
      <c r="HTC1873" s="84"/>
      <c r="HTD1873" s="84"/>
      <c r="HTE1873" s="84"/>
      <c r="HTF1873" s="84"/>
      <c r="HTG1873" s="84"/>
      <c r="HTH1873" s="84"/>
      <c r="HTI1873" s="84"/>
      <c r="HTJ1873" s="84"/>
      <c r="HTK1873" s="84"/>
      <c r="HTL1873" s="84"/>
      <c r="HTM1873" s="84"/>
      <c r="HTN1873" s="84"/>
      <c r="HTO1873" s="84"/>
      <c r="HTP1873" s="84"/>
      <c r="HTQ1873" s="84"/>
      <c r="HTR1873" s="84"/>
      <c r="HTS1873" s="84"/>
      <c r="HTT1873" s="84"/>
      <c r="HTU1873" s="84"/>
      <c r="HTV1873" s="84"/>
      <c r="HTW1873" s="84"/>
      <c r="HTX1873" s="84"/>
      <c r="HTY1873" s="84"/>
      <c r="HTZ1873" s="84"/>
      <c r="HUA1873" s="84"/>
      <c r="HUB1873" s="84"/>
      <c r="HUC1873" s="84"/>
      <c r="HUD1873" s="84"/>
      <c r="HUE1873" s="84"/>
      <c r="HUF1873" s="84"/>
      <c r="HUG1873" s="84"/>
      <c r="HUH1873" s="84"/>
      <c r="HUI1873" s="84"/>
      <c r="HUJ1873" s="84"/>
      <c r="HUK1873" s="84"/>
      <c r="HUL1873" s="84"/>
      <c r="HUM1873" s="84"/>
      <c r="HUN1873" s="84"/>
      <c r="HUO1873" s="84"/>
      <c r="HUP1873" s="84"/>
      <c r="HUQ1873" s="84"/>
      <c r="HUR1873" s="84"/>
      <c r="HUS1873" s="84"/>
      <c r="HUT1873" s="84"/>
      <c r="HUU1873" s="84"/>
      <c r="HUV1873" s="84"/>
      <c r="HUW1873" s="84"/>
      <c r="HUX1873" s="84"/>
      <c r="HUY1873" s="84"/>
      <c r="HUZ1873" s="84"/>
      <c r="HVA1873" s="84"/>
      <c r="HVB1873" s="84"/>
      <c r="HVC1873" s="84"/>
      <c r="HVD1873" s="84"/>
      <c r="HVE1873" s="84"/>
      <c r="HVF1873" s="84"/>
      <c r="HVG1873" s="84"/>
      <c r="HVH1873" s="84"/>
      <c r="HVI1873" s="84"/>
      <c r="HVJ1873" s="84"/>
      <c r="HVK1873" s="84"/>
      <c r="HVL1873" s="84"/>
      <c r="HVM1873" s="84"/>
      <c r="HVN1873" s="84"/>
      <c r="HVO1873" s="84"/>
      <c r="HVP1873" s="84"/>
      <c r="HVQ1873" s="84"/>
      <c r="HVR1873" s="84"/>
      <c r="HVS1873" s="84"/>
      <c r="HVT1873" s="84"/>
      <c r="HVU1873" s="84"/>
      <c r="HVV1873" s="84"/>
      <c r="HVW1873" s="84"/>
      <c r="HVX1873" s="84"/>
      <c r="HVY1873" s="84"/>
      <c r="HVZ1873" s="84"/>
      <c r="HWA1873" s="84"/>
      <c r="HWB1873" s="84"/>
      <c r="HWC1873" s="84"/>
      <c r="HWD1873" s="84"/>
      <c r="HWE1873" s="84"/>
      <c r="HWF1873" s="84"/>
      <c r="HWG1873" s="84"/>
      <c r="HWH1873" s="84"/>
      <c r="HWI1873" s="84"/>
      <c r="HWJ1873" s="84"/>
      <c r="HWK1873" s="84"/>
      <c r="HWL1873" s="84"/>
      <c r="HWM1873" s="84"/>
      <c r="HWN1873" s="84"/>
      <c r="HWO1873" s="84"/>
      <c r="HWP1873" s="84"/>
      <c r="HWQ1873" s="84"/>
      <c r="HWR1873" s="84"/>
      <c r="HWS1873" s="84"/>
      <c r="HWT1873" s="84"/>
      <c r="HWU1873" s="84"/>
      <c r="HWV1873" s="84"/>
      <c r="HWW1873" s="84"/>
      <c r="HWX1873" s="84"/>
      <c r="HWY1873" s="84"/>
      <c r="HWZ1873" s="84"/>
      <c r="HXA1873" s="84"/>
      <c r="HXB1873" s="84"/>
      <c r="HXC1873" s="84"/>
      <c r="HXD1873" s="84"/>
      <c r="HXE1873" s="84"/>
      <c r="HXF1873" s="84"/>
      <c r="HXG1873" s="84"/>
      <c r="HXH1873" s="84"/>
      <c r="HXI1873" s="84"/>
      <c r="HXJ1873" s="84"/>
      <c r="HXK1873" s="84"/>
      <c r="HXL1873" s="84"/>
      <c r="HXM1873" s="84"/>
      <c r="HXN1873" s="84"/>
      <c r="HXO1873" s="84"/>
      <c r="HXP1873" s="84"/>
      <c r="HXQ1873" s="84"/>
      <c r="HXR1873" s="84"/>
      <c r="HXS1873" s="84"/>
      <c r="HXT1873" s="84"/>
      <c r="HXU1873" s="84"/>
      <c r="HXV1873" s="84"/>
      <c r="HXW1873" s="84"/>
      <c r="HXX1873" s="84"/>
      <c r="HXY1873" s="84"/>
      <c r="HXZ1873" s="84"/>
      <c r="HYA1873" s="84"/>
      <c r="HYB1873" s="84"/>
      <c r="HYC1873" s="84"/>
      <c r="HYD1873" s="84"/>
      <c r="HYE1873" s="84"/>
      <c r="HYF1873" s="84"/>
      <c r="HYG1873" s="84"/>
      <c r="HYH1873" s="84"/>
      <c r="HYI1873" s="84"/>
      <c r="HYJ1873" s="84"/>
      <c r="HYK1873" s="84"/>
      <c r="HYL1873" s="84"/>
      <c r="HYM1873" s="84"/>
      <c r="HYN1873" s="84"/>
      <c r="HYO1873" s="84"/>
      <c r="HYP1873" s="84"/>
      <c r="HYQ1873" s="84"/>
      <c r="HYR1873" s="84"/>
      <c r="HYS1873" s="84"/>
      <c r="HYT1873" s="84"/>
      <c r="HYU1873" s="84"/>
      <c r="HYV1873" s="84"/>
      <c r="HYW1873" s="84"/>
      <c r="HYX1873" s="84"/>
      <c r="HYY1873" s="84"/>
      <c r="HYZ1873" s="84"/>
      <c r="HZA1873" s="84"/>
      <c r="HZB1873" s="84"/>
      <c r="HZC1873" s="84"/>
      <c r="HZD1873" s="84"/>
      <c r="HZE1873" s="84"/>
      <c r="HZF1873" s="84"/>
      <c r="HZG1873" s="84"/>
      <c r="HZH1873" s="84"/>
      <c r="HZI1873" s="84"/>
      <c r="HZJ1873" s="84"/>
      <c r="HZK1873" s="84"/>
      <c r="HZL1873" s="84"/>
      <c r="HZM1873" s="84"/>
      <c r="HZN1873" s="84"/>
      <c r="HZO1873" s="84"/>
      <c r="HZP1873" s="84"/>
      <c r="HZQ1873" s="84"/>
      <c r="HZR1873" s="84"/>
      <c r="HZS1873" s="84"/>
      <c r="HZT1873" s="84"/>
      <c r="HZU1873" s="84"/>
      <c r="HZV1873" s="84"/>
      <c r="HZW1873" s="84"/>
      <c r="HZX1873" s="84"/>
      <c r="HZY1873" s="84"/>
      <c r="HZZ1873" s="84"/>
      <c r="IAA1873" s="84"/>
      <c r="IAB1873" s="84"/>
      <c r="IAC1873" s="84"/>
      <c r="IAD1873" s="84"/>
      <c r="IAE1873" s="84"/>
      <c r="IAF1873" s="84"/>
      <c r="IAG1873" s="84"/>
      <c r="IAH1873" s="84"/>
      <c r="IAI1873" s="84"/>
      <c r="IAJ1873" s="84"/>
      <c r="IAK1873" s="84"/>
      <c r="IAL1873" s="84"/>
      <c r="IAM1873" s="84"/>
      <c r="IAN1873" s="84"/>
      <c r="IAO1873" s="84"/>
      <c r="IAP1873" s="84"/>
      <c r="IAQ1873" s="84"/>
      <c r="IAR1873" s="84"/>
      <c r="IAS1873" s="84"/>
      <c r="IAT1873" s="84"/>
      <c r="IAU1873" s="84"/>
      <c r="IAV1873" s="84"/>
      <c r="IAW1873" s="84"/>
      <c r="IAX1873" s="84"/>
      <c r="IAY1873" s="84"/>
      <c r="IAZ1873" s="84"/>
      <c r="IBA1873" s="84"/>
      <c r="IBB1873" s="84"/>
      <c r="IBC1873" s="84"/>
      <c r="IBD1873" s="84"/>
      <c r="IBE1873" s="84"/>
      <c r="IBF1873" s="84"/>
      <c r="IBG1873" s="84"/>
      <c r="IBH1873" s="84"/>
      <c r="IBI1873" s="84"/>
      <c r="IBJ1873" s="84"/>
      <c r="IBK1873" s="84"/>
      <c r="IBL1873" s="84"/>
      <c r="IBM1873" s="84"/>
      <c r="IBN1873" s="84"/>
      <c r="IBO1873" s="84"/>
      <c r="IBP1873" s="84"/>
      <c r="IBQ1873" s="84"/>
      <c r="IBR1873" s="84"/>
      <c r="IBS1873" s="84"/>
      <c r="IBT1873" s="84"/>
      <c r="IBU1873" s="84"/>
      <c r="IBV1873" s="84"/>
      <c r="IBW1873" s="84"/>
      <c r="IBX1873" s="84"/>
      <c r="IBY1873" s="84"/>
      <c r="IBZ1873" s="84"/>
      <c r="ICA1873" s="84"/>
      <c r="ICB1873" s="84"/>
      <c r="ICC1873" s="84"/>
      <c r="ICD1873" s="84"/>
      <c r="ICE1873" s="84"/>
      <c r="ICF1873" s="84"/>
      <c r="ICG1873" s="84"/>
      <c r="ICH1873" s="84"/>
      <c r="ICI1873" s="84"/>
      <c r="ICJ1873" s="84"/>
      <c r="ICK1873" s="84"/>
      <c r="ICL1873" s="84"/>
      <c r="ICM1873" s="84"/>
      <c r="ICN1873" s="84"/>
      <c r="ICO1873" s="84"/>
      <c r="ICP1873" s="84"/>
      <c r="ICQ1873" s="84"/>
      <c r="ICR1873" s="84"/>
      <c r="ICS1873" s="84"/>
      <c r="ICT1873" s="84"/>
      <c r="ICU1873" s="84"/>
      <c r="ICV1873" s="84"/>
      <c r="ICW1873" s="84"/>
      <c r="ICX1873" s="84"/>
      <c r="ICY1873" s="84"/>
      <c r="ICZ1873" s="84"/>
      <c r="IDA1873" s="84"/>
      <c r="IDB1873" s="84"/>
      <c r="IDC1873" s="84"/>
      <c r="IDD1873" s="84"/>
      <c r="IDE1873" s="84"/>
      <c r="IDF1873" s="84"/>
      <c r="IDG1873" s="84"/>
      <c r="IDH1873" s="84"/>
      <c r="IDI1873" s="84"/>
      <c r="IDJ1873" s="84"/>
      <c r="IDK1873" s="84"/>
      <c r="IDL1873" s="84"/>
      <c r="IDM1873" s="84"/>
      <c r="IDN1873" s="84"/>
      <c r="IDO1873" s="84"/>
      <c r="IDP1873" s="84"/>
      <c r="IDQ1873" s="84"/>
      <c r="IDR1873" s="84"/>
      <c r="IDS1873" s="84"/>
      <c r="IDT1873" s="84"/>
      <c r="IDU1873" s="84"/>
      <c r="IDV1873" s="84"/>
      <c r="IDW1873" s="84"/>
      <c r="IDX1873" s="84"/>
      <c r="IDY1873" s="84"/>
      <c r="IDZ1873" s="84"/>
      <c r="IEA1873" s="84"/>
      <c r="IEB1873" s="84"/>
      <c r="IEC1873" s="84"/>
      <c r="IED1873" s="84"/>
      <c r="IEE1873" s="84"/>
      <c r="IEF1873" s="84"/>
      <c r="IEG1873" s="84"/>
      <c r="IEH1873" s="84"/>
      <c r="IEI1873" s="84"/>
      <c r="IEJ1873" s="84"/>
      <c r="IEK1873" s="84"/>
      <c r="IEL1873" s="84"/>
      <c r="IEM1873" s="84"/>
      <c r="IEN1873" s="84"/>
      <c r="IEO1873" s="84"/>
      <c r="IEP1873" s="84"/>
      <c r="IEQ1873" s="84"/>
      <c r="IER1873" s="84"/>
      <c r="IES1873" s="84"/>
      <c r="IET1873" s="84"/>
      <c r="IEU1873" s="84"/>
      <c r="IEV1873" s="84"/>
      <c r="IEW1873" s="84"/>
      <c r="IEX1873" s="84"/>
      <c r="IEY1873" s="84"/>
      <c r="IEZ1873" s="84"/>
      <c r="IFA1873" s="84"/>
      <c r="IFB1873" s="84"/>
      <c r="IFC1873" s="84"/>
      <c r="IFD1873" s="84"/>
      <c r="IFE1873" s="84"/>
      <c r="IFF1873" s="84"/>
      <c r="IFG1873" s="84"/>
      <c r="IFH1873" s="84"/>
      <c r="IFI1873" s="84"/>
      <c r="IFJ1873" s="84"/>
      <c r="IFK1873" s="84"/>
      <c r="IFL1873" s="84"/>
      <c r="IFM1873" s="84"/>
      <c r="IFN1873" s="84"/>
      <c r="IFO1873" s="84"/>
      <c r="IFP1873" s="84"/>
      <c r="IFQ1873" s="84"/>
      <c r="IFR1873" s="84"/>
      <c r="IFS1873" s="84"/>
      <c r="IFT1873" s="84"/>
      <c r="IFU1873" s="84"/>
      <c r="IFV1873" s="84"/>
      <c r="IFW1873" s="84"/>
      <c r="IFX1873" s="84"/>
      <c r="IFY1873" s="84"/>
      <c r="IFZ1873" s="84"/>
      <c r="IGA1873" s="84"/>
      <c r="IGB1873" s="84"/>
      <c r="IGC1873" s="84"/>
      <c r="IGD1873" s="84"/>
      <c r="IGE1873" s="84"/>
      <c r="IGF1873" s="84"/>
      <c r="IGG1873" s="84"/>
      <c r="IGH1873" s="84"/>
      <c r="IGI1873" s="84"/>
      <c r="IGJ1873" s="84"/>
      <c r="IGK1873" s="84"/>
      <c r="IGL1873" s="84"/>
      <c r="IGM1873" s="84"/>
      <c r="IGN1873" s="84"/>
      <c r="IGO1873" s="84"/>
      <c r="IGP1873" s="84"/>
      <c r="IGQ1873" s="84"/>
      <c r="IGR1873" s="84"/>
      <c r="IGS1873" s="84"/>
      <c r="IGT1873" s="84"/>
      <c r="IGU1873" s="84"/>
      <c r="IGV1873" s="84"/>
      <c r="IGW1873" s="84"/>
      <c r="IGX1873" s="84"/>
      <c r="IGY1873" s="84"/>
      <c r="IGZ1873" s="84"/>
      <c r="IHA1873" s="84"/>
      <c r="IHB1873" s="84"/>
      <c r="IHC1873" s="84"/>
      <c r="IHD1873" s="84"/>
      <c r="IHE1873" s="84"/>
      <c r="IHF1873" s="84"/>
      <c r="IHG1873" s="84"/>
      <c r="IHH1873" s="84"/>
      <c r="IHI1873" s="84"/>
      <c r="IHJ1873" s="84"/>
      <c r="IHK1873" s="84"/>
      <c r="IHL1873" s="84"/>
      <c r="IHM1873" s="84"/>
      <c r="IHN1873" s="84"/>
      <c r="IHO1873" s="84"/>
      <c r="IHP1873" s="84"/>
      <c r="IHQ1873" s="84"/>
      <c r="IHR1873" s="84"/>
      <c r="IHS1873" s="84"/>
      <c r="IHT1873" s="84"/>
      <c r="IHU1873" s="84"/>
      <c r="IHV1873" s="84"/>
      <c r="IHW1873" s="84"/>
      <c r="IHX1873" s="84"/>
      <c r="IHY1873" s="84"/>
      <c r="IHZ1873" s="84"/>
      <c r="IIA1873" s="84"/>
      <c r="IIB1873" s="84"/>
      <c r="IIC1873" s="84"/>
      <c r="IID1873" s="84"/>
      <c r="IIE1873" s="84"/>
      <c r="IIF1873" s="84"/>
      <c r="IIG1873" s="84"/>
      <c r="IIH1873" s="84"/>
      <c r="III1873" s="84"/>
      <c r="IIJ1873" s="84"/>
      <c r="IIK1873" s="84"/>
      <c r="IIL1873" s="84"/>
      <c r="IIM1873" s="84"/>
      <c r="IIN1873" s="84"/>
      <c r="IIO1873" s="84"/>
      <c r="IIP1873" s="84"/>
      <c r="IIQ1873" s="84"/>
      <c r="IIR1873" s="84"/>
      <c r="IIS1873" s="84"/>
      <c r="IIT1873" s="84"/>
      <c r="IIU1873" s="84"/>
      <c r="IIV1873" s="84"/>
      <c r="IIW1873" s="84"/>
      <c r="IIX1873" s="84"/>
      <c r="IIY1873" s="84"/>
      <c r="IIZ1873" s="84"/>
      <c r="IJA1873" s="84"/>
      <c r="IJB1873" s="84"/>
      <c r="IJC1873" s="84"/>
      <c r="IJD1873" s="84"/>
      <c r="IJE1873" s="84"/>
      <c r="IJF1873" s="84"/>
      <c r="IJG1873" s="84"/>
      <c r="IJH1873" s="84"/>
      <c r="IJI1873" s="84"/>
      <c r="IJJ1873" s="84"/>
      <c r="IJK1873" s="84"/>
      <c r="IJL1873" s="84"/>
      <c r="IJM1873" s="84"/>
      <c r="IJN1873" s="84"/>
      <c r="IJO1873" s="84"/>
      <c r="IJP1873" s="84"/>
      <c r="IJQ1873" s="84"/>
      <c r="IJR1873" s="84"/>
      <c r="IJS1873" s="84"/>
      <c r="IJT1873" s="84"/>
      <c r="IJU1873" s="84"/>
      <c r="IJV1873" s="84"/>
      <c r="IJW1873" s="84"/>
      <c r="IJX1873" s="84"/>
      <c r="IJY1873" s="84"/>
      <c r="IJZ1873" s="84"/>
      <c r="IKA1873" s="84"/>
      <c r="IKB1873" s="84"/>
      <c r="IKC1873" s="84"/>
      <c r="IKD1873" s="84"/>
      <c r="IKE1873" s="84"/>
      <c r="IKF1873" s="84"/>
      <c r="IKG1873" s="84"/>
      <c r="IKH1873" s="84"/>
      <c r="IKI1873" s="84"/>
      <c r="IKJ1873" s="84"/>
      <c r="IKK1873" s="84"/>
      <c r="IKL1873" s="84"/>
      <c r="IKM1873" s="84"/>
      <c r="IKN1873" s="84"/>
      <c r="IKO1873" s="84"/>
      <c r="IKP1873" s="84"/>
      <c r="IKQ1873" s="84"/>
      <c r="IKR1873" s="84"/>
      <c r="IKS1873" s="84"/>
      <c r="IKT1873" s="84"/>
      <c r="IKU1873" s="84"/>
      <c r="IKV1873" s="84"/>
      <c r="IKW1873" s="84"/>
      <c r="IKX1873" s="84"/>
      <c r="IKY1873" s="84"/>
      <c r="IKZ1873" s="84"/>
      <c r="ILA1873" s="84"/>
      <c r="ILB1873" s="84"/>
      <c r="ILC1873" s="84"/>
      <c r="ILD1873" s="84"/>
      <c r="ILE1873" s="84"/>
      <c r="ILF1873" s="84"/>
      <c r="ILG1873" s="84"/>
      <c r="ILH1873" s="84"/>
      <c r="ILI1873" s="84"/>
      <c r="ILJ1873" s="84"/>
      <c r="ILK1873" s="84"/>
      <c r="ILL1873" s="84"/>
      <c r="ILM1873" s="84"/>
      <c r="ILN1873" s="84"/>
      <c r="ILO1873" s="84"/>
      <c r="ILP1873" s="84"/>
      <c r="ILQ1873" s="84"/>
      <c r="ILR1873" s="84"/>
      <c r="ILS1873" s="84"/>
      <c r="ILT1873" s="84"/>
      <c r="ILU1873" s="84"/>
      <c r="ILV1873" s="84"/>
      <c r="ILW1873" s="84"/>
      <c r="ILX1873" s="84"/>
      <c r="ILY1873" s="84"/>
      <c r="ILZ1873" s="84"/>
      <c r="IMA1873" s="84"/>
      <c r="IMB1873" s="84"/>
      <c r="IMC1873" s="84"/>
      <c r="IMD1873" s="84"/>
      <c r="IME1873" s="84"/>
      <c r="IMF1873" s="84"/>
      <c r="IMG1873" s="84"/>
      <c r="IMH1873" s="84"/>
      <c r="IMI1873" s="84"/>
      <c r="IMJ1873" s="84"/>
      <c r="IMK1873" s="84"/>
      <c r="IML1873" s="84"/>
      <c r="IMM1873" s="84"/>
      <c r="IMN1873" s="84"/>
      <c r="IMO1873" s="84"/>
      <c r="IMP1873" s="84"/>
      <c r="IMQ1873" s="84"/>
      <c r="IMR1873" s="84"/>
      <c r="IMS1873" s="84"/>
      <c r="IMT1873" s="84"/>
      <c r="IMU1873" s="84"/>
      <c r="IMV1873" s="84"/>
      <c r="IMW1873" s="84"/>
      <c r="IMX1873" s="84"/>
      <c r="IMY1873" s="84"/>
      <c r="IMZ1873" s="84"/>
      <c r="INA1873" s="84"/>
      <c r="INB1873" s="84"/>
      <c r="INC1873" s="84"/>
      <c r="IND1873" s="84"/>
      <c r="INE1873" s="84"/>
      <c r="INF1873" s="84"/>
      <c r="ING1873" s="84"/>
      <c r="INH1873" s="84"/>
      <c r="INI1873" s="84"/>
      <c r="INJ1873" s="84"/>
      <c r="INK1873" s="84"/>
      <c r="INL1873" s="84"/>
      <c r="INM1873" s="84"/>
      <c r="INN1873" s="84"/>
      <c r="INO1873" s="84"/>
      <c r="INP1873" s="84"/>
      <c r="INQ1873" s="84"/>
      <c r="INR1873" s="84"/>
      <c r="INS1873" s="84"/>
      <c r="INT1873" s="84"/>
      <c r="INU1873" s="84"/>
      <c r="INV1873" s="84"/>
      <c r="INW1873" s="84"/>
      <c r="INX1873" s="84"/>
      <c r="INY1873" s="84"/>
      <c r="INZ1873" s="84"/>
      <c r="IOA1873" s="84"/>
      <c r="IOB1873" s="84"/>
      <c r="IOC1873" s="84"/>
      <c r="IOD1873" s="84"/>
      <c r="IOE1873" s="84"/>
      <c r="IOF1873" s="84"/>
      <c r="IOG1873" s="84"/>
      <c r="IOH1873" s="84"/>
      <c r="IOI1873" s="84"/>
      <c r="IOJ1873" s="84"/>
      <c r="IOK1873" s="84"/>
      <c r="IOL1873" s="84"/>
      <c r="IOM1873" s="84"/>
      <c r="ION1873" s="84"/>
      <c r="IOO1873" s="84"/>
      <c r="IOP1873" s="84"/>
      <c r="IOQ1873" s="84"/>
      <c r="IOR1873" s="84"/>
      <c r="IOS1873" s="84"/>
      <c r="IOT1873" s="84"/>
      <c r="IOU1873" s="84"/>
      <c r="IOV1873" s="84"/>
      <c r="IOW1873" s="84"/>
      <c r="IOX1873" s="84"/>
      <c r="IOY1873" s="84"/>
      <c r="IOZ1873" s="84"/>
      <c r="IPA1873" s="84"/>
      <c r="IPB1873" s="84"/>
      <c r="IPC1873" s="84"/>
      <c r="IPD1873" s="84"/>
      <c r="IPE1873" s="84"/>
      <c r="IPF1873" s="84"/>
      <c r="IPG1873" s="84"/>
      <c r="IPH1873" s="84"/>
      <c r="IPI1873" s="84"/>
      <c r="IPJ1873" s="84"/>
      <c r="IPK1873" s="84"/>
      <c r="IPL1873" s="84"/>
      <c r="IPM1873" s="84"/>
      <c r="IPN1873" s="84"/>
      <c r="IPO1873" s="84"/>
      <c r="IPP1873" s="84"/>
      <c r="IPQ1873" s="84"/>
      <c r="IPR1873" s="84"/>
      <c r="IPS1873" s="84"/>
      <c r="IPT1873" s="84"/>
      <c r="IPU1873" s="84"/>
      <c r="IPV1873" s="84"/>
      <c r="IPW1873" s="84"/>
      <c r="IPX1873" s="84"/>
      <c r="IPY1873" s="84"/>
      <c r="IPZ1873" s="84"/>
      <c r="IQA1873" s="84"/>
      <c r="IQB1873" s="84"/>
      <c r="IQC1873" s="84"/>
      <c r="IQD1873" s="84"/>
      <c r="IQE1873" s="84"/>
      <c r="IQF1873" s="84"/>
      <c r="IQG1873" s="84"/>
      <c r="IQH1873" s="84"/>
      <c r="IQI1873" s="84"/>
      <c r="IQJ1873" s="84"/>
      <c r="IQK1873" s="84"/>
      <c r="IQL1873" s="84"/>
      <c r="IQM1873" s="84"/>
      <c r="IQN1873" s="84"/>
      <c r="IQO1873" s="84"/>
      <c r="IQP1873" s="84"/>
      <c r="IQQ1873" s="84"/>
      <c r="IQR1873" s="84"/>
      <c r="IQS1873" s="84"/>
      <c r="IQT1873" s="84"/>
      <c r="IQU1873" s="84"/>
      <c r="IQV1873" s="84"/>
      <c r="IQW1873" s="84"/>
      <c r="IQX1873" s="84"/>
      <c r="IQY1873" s="84"/>
      <c r="IQZ1873" s="84"/>
      <c r="IRA1873" s="84"/>
      <c r="IRB1873" s="84"/>
      <c r="IRC1873" s="84"/>
      <c r="IRD1873" s="84"/>
      <c r="IRE1873" s="84"/>
      <c r="IRF1873" s="84"/>
      <c r="IRG1873" s="84"/>
      <c r="IRH1873" s="84"/>
      <c r="IRI1873" s="84"/>
      <c r="IRJ1873" s="84"/>
      <c r="IRK1873" s="84"/>
      <c r="IRL1873" s="84"/>
      <c r="IRM1873" s="84"/>
      <c r="IRN1873" s="84"/>
      <c r="IRO1873" s="84"/>
      <c r="IRP1873" s="84"/>
      <c r="IRQ1873" s="84"/>
      <c r="IRR1873" s="84"/>
      <c r="IRS1873" s="84"/>
      <c r="IRT1873" s="84"/>
      <c r="IRU1873" s="84"/>
      <c r="IRV1873" s="84"/>
      <c r="IRW1873" s="84"/>
      <c r="IRX1873" s="84"/>
      <c r="IRY1873" s="84"/>
      <c r="IRZ1873" s="84"/>
      <c r="ISA1873" s="84"/>
      <c r="ISB1873" s="84"/>
      <c r="ISC1873" s="84"/>
      <c r="ISD1873" s="84"/>
      <c r="ISE1873" s="84"/>
      <c r="ISF1873" s="84"/>
      <c r="ISG1873" s="84"/>
      <c r="ISH1873" s="84"/>
      <c r="ISI1873" s="84"/>
      <c r="ISJ1873" s="84"/>
      <c r="ISK1873" s="84"/>
      <c r="ISL1873" s="84"/>
      <c r="ISM1873" s="84"/>
      <c r="ISN1873" s="84"/>
      <c r="ISO1873" s="84"/>
      <c r="ISP1873" s="84"/>
      <c r="ISQ1873" s="84"/>
      <c r="ISR1873" s="84"/>
      <c r="ISS1873" s="84"/>
      <c r="IST1873" s="84"/>
      <c r="ISU1873" s="84"/>
      <c r="ISV1873" s="84"/>
      <c r="ISW1873" s="84"/>
      <c r="ISX1873" s="84"/>
      <c r="ISY1873" s="84"/>
      <c r="ISZ1873" s="84"/>
      <c r="ITA1873" s="84"/>
      <c r="ITB1873" s="84"/>
      <c r="ITC1873" s="84"/>
      <c r="ITD1873" s="84"/>
      <c r="ITE1873" s="84"/>
      <c r="ITF1873" s="84"/>
      <c r="ITG1873" s="84"/>
      <c r="ITH1873" s="84"/>
      <c r="ITI1873" s="84"/>
      <c r="ITJ1873" s="84"/>
      <c r="ITK1873" s="84"/>
      <c r="ITL1873" s="84"/>
      <c r="ITM1873" s="84"/>
      <c r="ITN1873" s="84"/>
      <c r="ITO1873" s="84"/>
      <c r="ITP1873" s="84"/>
      <c r="ITQ1873" s="84"/>
      <c r="ITR1873" s="84"/>
      <c r="ITS1873" s="84"/>
      <c r="ITT1873" s="84"/>
      <c r="ITU1873" s="84"/>
      <c r="ITV1873" s="84"/>
      <c r="ITW1873" s="84"/>
      <c r="ITX1873" s="84"/>
      <c r="ITY1873" s="84"/>
      <c r="ITZ1873" s="84"/>
      <c r="IUA1873" s="84"/>
      <c r="IUB1873" s="84"/>
      <c r="IUC1873" s="84"/>
      <c r="IUD1873" s="84"/>
      <c r="IUE1873" s="84"/>
      <c r="IUF1873" s="84"/>
      <c r="IUG1873" s="84"/>
      <c r="IUH1873" s="84"/>
      <c r="IUI1873" s="84"/>
      <c r="IUJ1873" s="84"/>
      <c r="IUK1873" s="84"/>
      <c r="IUL1873" s="84"/>
      <c r="IUM1873" s="84"/>
      <c r="IUN1873" s="84"/>
      <c r="IUO1873" s="84"/>
      <c r="IUP1873" s="84"/>
      <c r="IUQ1873" s="84"/>
      <c r="IUR1873" s="84"/>
      <c r="IUS1873" s="84"/>
      <c r="IUT1873" s="84"/>
      <c r="IUU1873" s="84"/>
      <c r="IUV1873" s="84"/>
      <c r="IUW1873" s="84"/>
      <c r="IUX1873" s="84"/>
      <c r="IUY1873" s="84"/>
      <c r="IUZ1873" s="84"/>
      <c r="IVA1873" s="84"/>
      <c r="IVB1873" s="84"/>
      <c r="IVC1873" s="84"/>
      <c r="IVD1873" s="84"/>
      <c r="IVE1873" s="84"/>
      <c r="IVF1873" s="84"/>
      <c r="IVG1873" s="84"/>
      <c r="IVH1873" s="84"/>
      <c r="IVI1873" s="84"/>
      <c r="IVJ1873" s="84"/>
      <c r="IVK1873" s="84"/>
      <c r="IVL1873" s="84"/>
      <c r="IVM1873" s="84"/>
      <c r="IVN1873" s="84"/>
      <c r="IVO1873" s="84"/>
      <c r="IVP1873" s="84"/>
      <c r="IVQ1873" s="84"/>
      <c r="IVR1873" s="84"/>
      <c r="IVS1873" s="84"/>
      <c r="IVT1873" s="84"/>
      <c r="IVU1873" s="84"/>
      <c r="IVV1873" s="84"/>
      <c r="IVW1873" s="84"/>
      <c r="IVX1873" s="84"/>
      <c r="IVY1873" s="84"/>
      <c r="IVZ1873" s="84"/>
      <c r="IWA1873" s="84"/>
      <c r="IWB1873" s="84"/>
      <c r="IWC1873" s="84"/>
      <c r="IWD1873" s="84"/>
      <c r="IWE1873" s="84"/>
      <c r="IWF1873" s="84"/>
      <c r="IWG1873" s="84"/>
      <c r="IWH1873" s="84"/>
      <c r="IWI1873" s="84"/>
      <c r="IWJ1873" s="84"/>
      <c r="IWK1873" s="84"/>
      <c r="IWL1873" s="84"/>
      <c r="IWM1873" s="84"/>
      <c r="IWN1873" s="84"/>
      <c r="IWO1873" s="84"/>
      <c r="IWP1873" s="84"/>
      <c r="IWQ1873" s="84"/>
      <c r="IWR1873" s="84"/>
      <c r="IWS1873" s="84"/>
      <c r="IWT1873" s="84"/>
      <c r="IWU1873" s="84"/>
      <c r="IWV1873" s="84"/>
      <c r="IWW1873" s="84"/>
      <c r="IWX1873" s="84"/>
      <c r="IWY1873" s="84"/>
      <c r="IWZ1873" s="84"/>
      <c r="IXA1873" s="84"/>
      <c r="IXB1873" s="84"/>
      <c r="IXC1873" s="84"/>
      <c r="IXD1873" s="84"/>
      <c r="IXE1873" s="84"/>
      <c r="IXF1873" s="84"/>
      <c r="IXG1873" s="84"/>
      <c r="IXH1873" s="84"/>
      <c r="IXI1873" s="84"/>
      <c r="IXJ1873" s="84"/>
      <c r="IXK1873" s="84"/>
      <c r="IXL1873" s="84"/>
      <c r="IXM1873" s="84"/>
      <c r="IXN1873" s="84"/>
      <c r="IXO1873" s="84"/>
      <c r="IXP1873" s="84"/>
      <c r="IXQ1873" s="84"/>
      <c r="IXR1873" s="84"/>
      <c r="IXS1873" s="84"/>
      <c r="IXT1873" s="84"/>
      <c r="IXU1873" s="84"/>
      <c r="IXV1873" s="84"/>
      <c r="IXW1873" s="84"/>
      <c r="IXX1873" s="84"/>
      <c r="IXY1873" s="84"/>
      <c r="IXZ1873" s="84"/>
      <c r="IYA1873" s="84"/>
      <c r="IYB1873" s="84"/>
      <c r="IYC1873" s="84"/>
      <c r="IYD1873" s="84"/>
      <c r="IYE1873" s="84"/>
      <c r="IYF1873" s="84"/>
      <c r="IYG1873" s="84"/>
      <c r="IYH1873" s="84"/>
      <c r="IYI1873" s="84"/>
      <c r="IYJ1873" s="84"/>
      <c r="IYK1873" s="84"/>
      <c r="IYL1873" s="84"/>
      <c r="IYM1873" s="84"/>
      <c r="IYN1873" s="84"/>
      <c r="IYO1873" s="84"/>
      <c r="IYP1873" s="84"/>
      <c r="IYQ1873" s="84"/>
      <c r="IYR1873" s="84"/>
      <c r="IYS1873" s="84"/>
      <c r="IYT1873" s="84"/>
      <c r="IYU1873" s="84"/>
      <c r="IYV1873" s="84"/>
      <c r="IYW1873" s="84"/>
      <c r="IYX1873" s="84"/>
      <c r="IYY1873" s="84"/>
      <c r="IYZ1873" s="84"/>
      <c r="IZA1873" s="84"/>
      <c r="IZB1873" s="84"/>
      <c r="IZC1873" s="84"/>
      <c r="IZD1873" s="84"/>
      <c r="IZE1873" s="84"/>
      <c r="IZF1873" s="84"/>
      <c r="IZG1873" s="84"/>
      <c r="IZH1873" s="84"/>
      <c r="IZI1873" s="84"/>
      <c r="IZJ1873" s="84"/>
      <c r="IZK1873" s="84"/>
      <c r="IZL1873" s="84"/>
      <c r="IZM1873" s="84"/>
      <c r="IZN1873" s="84"/>
      <c r="IZO1873" s="84"/>
      <c r="IZP1873" s="84"/>
      <c r="IZQ1873" s="84"/>
      <c r="IZR1873" s="84"/>
      <c r="IZS1873" s="84"/>
      <c r="IZT1873" s="84"/>
      <c r="IZU1873" s="84"/>
      <c r="IZV1873" s="84"/>
      <c r="IZW1873" s="84"/>
      <c r="IZX1873" s="84"/>
      <c r="IZY1873" s="84"/>
      <c r="IZZ1873" s="84"/>
      <c r="JAA1873" s="84"/>
      <c r="JAB1873" s="84"/>
      <c r="JAC1873" s="84"/>
      <c r="JAD1873" s="84"/>
      <c r="JAE1873" s="84"/>
      <c r="JAF1873" s="84"/>
      <c r="JAG1873" s="84"/>
      <c r="JAH1873" s="84"/>
      <c r="JAI1873" s="84"/>
      <c r="JAJ1873" s="84"/>
      <c r="JAK1873" s="84"/>
      <c r="JAL1873" s="84"/>
      <c r="JAM1873" s="84"/>
      <c r="JAN1873" s="84"/>
      <c r="JAO1873" s="84"/>
      <c r="JAP1873" s="84"/>
      <c r="JAQ1873" s="84"/>
      <c r="JAR1873" s="84"/>
      <c r="JAS1873" s="84"/>
      <c r="JAT1873" s="84"/>
      <c r="JAU1873" s="84"/>
      <c r="JAV1873" s="84"/>
      <c r="JAW1873" s="84"/>
      <c r="JAX1873" s="84"/>
      <c r="JAY1873" s="84"/>
      <c r="JAZ1873" s="84"/>
      <c r="JBA1873" s="84"/>
      <c r="JBB1873" s="84"/>
      <c r="JBC1873" s="84"/>
      <c r="JBD1873" s="84"/>
      <c r="JBE1873" s="84"/>
      <c r="JBF1873" s="84"/>
      <c r="JBG1873" s="84"/>
      <c r="JBH1873" s="84"/>
      <c r="JBI1873" s="84"/>
      <c r="JBJ1873" s="84"/>
      <c r="JBK1873" s="84"/>
      <c r="JBL1873" s="84"/>
      <c r="JBM1873" s="84"/>
      <c r="JBN1873" s="84"/>
      <c r="JBO1873" s="84"/>
      <c r="JBP1873" s="84"/>
      <c r="JBQ1873" s="84"/>
      <c r="JBR1873" s="84"/>
      <c r="JBS1873" s="84"/>
      <c r="JBT1873" s="84"/>
      <c r="JBU1873" s="84"/>
      <c r="JBV1873" s="84"/>
      <c r="JBW1873" s="84"/>
      <c r="JBX1873" s="84"/>
      <c r="JBY1873" s="84"/>
      <c r="JBZ1873" s="84"/>
      <c r="JCA1873" s="84"/>
      <c r="JCB1873" s="84"/>
      <c r="JCC1873" s="84"/>
      <c r="JCD1873" s="84"/>
      <c r="JCE1873" s="84"/>
      <c r="JCF1873" s="84"/>
      <c r="JCG1873" s="84"/>
      <c r="JCH1873" s="84"/>
      <c r="JCI1873" s="84"/>
      <c r="JCJ1873" s="84"/>
      <c r="JCK1873" s="84"/>
      <c r="JCL1873" s="84"/>
      <c r="JCM1873" s="84"/>
      <c r="JCN1873" s="84"/>
      <c r="JCO1873" s="84"/>
      <c r="JCP1873" s="84"/>
      <c r="JCQ1873" s="84"/>
      <c r="JCR1873" s="84"/>
      <c r="JCS1873" s="84"/>
      <c r="JCT1873" s="84"/>
      <c r="JCU1873" s="84"/>
      <c r="JCV1873" s="84"/>
      <c r="JCW1873" s="84"/>
      <c r="JCX1873" s="84"/>
      <c r="JCY1873" s="84"/>
      <c r="JCZ1873" s="84"/>
      <c r="JDA1873" s="84"/>
      <c r="JDB1873" s="84"/>
      <c r="JDC1873" s="84"/>
      <c r="JDD1873" s="84"/>
      <c r="JDE1873" s="84"/>
      <c r="JDF1873" s="84"/>
      <c r="JDG1873" s="84"/>
      <c r="JDH1873" s="84"/>
      <c r="JDI1873" s="84"/>
      <c r="JDJ1873" s="84"/>
      <c r="JDK1873" s="84"/>
      <c r="JDL1873" s="84"/>
      <c r="JDM1873" s="84"/>
      <c r="JDN1873" s="84"/>
      <c r="JDO1873" s="84"/>
      <c r="JDP1873" s="84"/>
      <c r="JDQ1873" s="84"/>
      <c r="JDR1873" s="84"/>
      <c r="JDS1873" s="84"/>
      <c r="JDT1873" s="84"/>
      <c r="JDU1873" s="84"/>
      <c r="JDV1873" s="84"/>
      <c r="JDW1873" s="84"/>
      <c r="JDX1873" s="84"/>
      <c r="JDY1873" s="84"/>
      <c r="JDZ1873" s="84"/>
      <c r="JEA1873" s="84"/>
      <c r="JEB1873" s="84"/>
      <c r="JEC1873" s="84"/>
      <c r="JED1873" s="84"/>
      <c r="JEE1873" s="84"/>
      <c r="JEF1873" s="84"/>
      <c r="JEG1873" s="84"/>
      <c r="JEH1873" s="84"/>
      <c r="JEI1873" s="84"/>
      <c r="JEJ1873" s="84"/>
      <c r="JEK1873" s="84"/>
      <c r="JEL1873" s="84"/>
      <c r="JEM1873" s="84"/>
      <c r="JEN1873" s="84"/>
      <c r="JEO1873" s="84"/>
      <c r="JEP1873" s="84"/>
      <c r="JEQ1873" s="84"/>
      <c r="JER1873" s="84"/>
      <c r="JES1873" s="84"/>
      <c r="JET1873" s="84"/>
      <c r="JEU1873" s="84"/>
      <c r="JEV1873" s="84"/>
      <c r="JEW1873" s="84"/>
      <c r="JEX1873" s="84"/>
      <c r="JEY1873" s="84"/>
      <c r="JEZ1873" s="84"/>
      <c r="JFA1873" s="84"/>
      <c r="JFB1873" s="84"/>
      <c r="JFC1873" s="84"/>
      <c r="JFD1873" s="84"/>
      <c r="JFE1873" s="84"/>
      <c r="JFF1873" s="84"/>
      <c r="JFG1873" s="84"/>
      <c r="JFH1873" s="84"/>
      <c r="JFI1873" s="84"/>
      <c r="JFJ1873" s="84"/>
      <c r="JFK1873" s="84"/>
      <c r="JFL1873" s="84"/>
      <c r="JFM1873" s="84"/>
      <c r="JFN1873" s="84"/>
      <c r="JFO1873" s="84"/>
      <c r="JFP1873" s="84"/>
      <c r="JFQ1873" s="84"/>
      <c r="JFR1873" s="84"/>
      <c r="JFS1873" s="84"/>
      <c r="JFT1873" s="84"/>
      <c r="JFU1873" s="84"/>
      <c r="JFV1873" s="84"/>
      <c r="JFW1873" s="84"/>
      <c r="JFX1873" s="84"/>
      <c r="JFY1873" s="84"/>
      <c r="JFZ1873" s="84"/>
      <c r="JGA1873" s="84"/>
      <c r="JGB1873" s="84"/>
      <c r="JGC1873" s="84"/>
      <c r="JGD1873" s="84"/>
      <c r="JGE1873" s="84"/>
      <c r="JGF1873" s="84"/>
      <c r="JGG1873" s="84"/>
      <c r="JGH1873" s="84"/>
      <c r="JGI1873" s="84"/>
      <c r="JGJ1873" s="84"/>
      <c r="JGK1873" s="84"/>
      <c r="JGL1873" s="84"/>
      <c r="JGM1873" s="84"/>
      <c r="JGN1873" s="84"/>
      <c r="JGO1873" s="84"/>
      <c r="JGP1873" s="84"/>
      <c r="JGQ1873" s="84"/>
      <c r="JGR1873" s="84"/>
      <c r="JGS1873" s="84"/>
      <c r="JGT1873" s="84"/>
      <c r="JGU1873" s="84"/>
      <c r="JGV1873" s="84"/>
      <c r="JGW1873" s="84"/>
      <c r="JGX1873" s="84"/>
      <c r="JGY1873" s="84"/>
      <c r="JGZ1873" s="84"/>
      <c r="JHA1873" s="84"/>
      <c r="JHB1873" s="84"/>
      <c r="JHC1873" s="84"/>
      <c r="JHD1873" s="84"/>
      <c r="JHE1873" s="84"/>
      <c r="JHF1873" s="84"/>
      <c r="JHG1873" s="84"/>
      <c r="JHH1873" s="84"/>
      <c r="JHI1873" s="84"/>
      <c r="JHJ1873" s="84"/>
      <c r="JHK1873" s="84"/>
      <c r="JHL1873" s="84"/>
      <c r="JHM1873" s="84"/>
      <c r="JHN1873" s="84"/>
      <c r="JHO1873" s="84"/>
      <c r="JHP1873" s="84"/>
      <c r="JHQ1873" s="84"/>
      <c r="JHR1873" s="84"/>
      <c r="JHS1873" s="84"/>
      <c r="JHT1873" s="84"/>
      <c r="JHU1873" s="84"/>
      <c r="JHV1873" s="84"/>
      <c r="JHW1873" s="84"/>
      <c r="JHX1873" s="84"/>
      <c r="JHY1873" s="84"/>
      <c r="JHZ1873" s="84"/>
      <c r="JIA1873" s="84"/>
      <c r="JIB1873" s="84"/>
      <c r="JIC1873" s="84"/>
      <c r="JID1873" s="84"/>
      <c r="JIE1873" s="84"/>
      <c r="JIF1873" s="84"/>
      <c r="JIG1873" s="84"/>
      <c r="JIH1873" s="84"/>
      <c r="JII1873" s="84"/>
      <c r="JIJ1873" s="84"/>
      <c r="JIK1873" s="84"/>
      <c r="JIL1873" s="84"/>
      <c r="JIM1873" s="84"/>
      <c r="JIN1873" s="84"/>
      <c r="JIO1873" s="84"/>
      <c r="JIP1873" s="84"/>
      <c r="JIQ1873" s="84"/>
      <c r="JIR1873" s="84"/>
      <c r="JIS1873" s="84"/>
      <c r="JIT1873" s="84"/>
      <c r="JIU1873" s="84"/>
      <c r="JIV1873" s="84"/>
      <c r="JIW1873" s="84"/>
      <c r="JIX1873" s="84"/>
      <c r="JIY1873" s="84"/>
      <c r="JIZ1873" s="84"/>
      <c r="JJA1873" s="84"/>
      <c r="JJB1873" s="84"/>
      <c r="JJC1873" s="84"/>
      <c r="JJD1873" s="84"/>
      <c r="JJE1873" s="84"/>
      <c r="JJF1873" s="84"/>
      <c r="JJG1873" s="84"/>
      <c r="JJH1873" s="84"/>
      <c r="JJI1873" s="84"/>
      <c r="JJJ1873" s="84"/>
      <c r="JJK1873" s="84"/>
      <c r="JJL1873" s="84"/>
      <c r="JJM1873" s="84"/>
      <c r="JJN1873" s="84"/>
      <c r="JJO1873" s="84"/>
      <c r="JJP1873" s="84"/>
      <c r="JJQ1873" s="84"/>
      <c r="JJR1873" s="84"/>
      <c r="JJS1873" s="84"/>
      <c r="JJT1873" s="84"/>
      <c r="JJU1873" s="84"/>
      <c r="JJV1873" s="84"/>
      <c r="JJW1873" s="84"/>
      <c r="JJX1873" s="84"/>
      <c r="JJY1873" s="84"/>
      <c r="JJZ1873" s="84"/>
      <c r="JKA1873" s="84"/>
      <c r="JKB1873" s="84"/>
      <c r="JKC1873" s="84"/>
      <c r="JKD1873" s="84"/>
      <c r="JKE1873" s="84"/>
      <c r="JKF1873" s="84"/>
      <c r="JKG1873" s="84"/>
      <c r="JKH1873" s="84"/>
      <c r="JKI1873" s="84"/>
      <c r="JKJ1873" s="84"/>
      <c r="JKK1873" s="84"/>
      <c r="JKL1873" s="84"/>
      <c r="JKM1873" s="84"/>
      <c r="JKN1873" s="84"/>
      <c r="JKO1873" s="84"/>
      <c r="JKP1873" s="84"/>
      <c r="JKQ1873" s="84"/>
      <c r="JKR1873" s="84"/>
      <c r="JKS1873" s="84"/>
      <c r="JKT1873" s="84"/>
      <c r="JKU1873" s="84"/>
      <c r="JKV1873" s="84"/>
      <c r="JKW1873" s="84"/>
      <c r="JKX1873" s="84"/>
      <c r="JKY1873" s="84"/>
      <c r="JKZ1873" s="84"/>
      <c r="JLA1873" s="84"/>
      <c r="JLB1873" s="84"/>
      <c r="JLC1873" s="84"/>
      <c r="JLD1873" s="84"/>
      <c r="JLE1873" s="84"/>
      <c r="JLF1873" s="84"/>
      <c r="JLG1873" s="84"/>
      <c r="JLH1873" s="84"/>
      <c r="JLI1873" s="84"/>
      <c r="JLJ1873" s="84"/>
      <c r="JLK1873" s="84"/>
      <c r="JLL1873" s="84"/>
      <c r="JLM1873" s="84"/>
      <c r="JLN1873" s="84"/>
      <c r="JLO1873" s="84"/>
      <c r="JLP1873" s="84"/>
      <c r="JLQ1873" s="84"/>
      <c r="JLR1873" s="84"/>
      <c r="JLS1873" s="84"/>
      <c r="JLT1873" s="84"/>
      <c r="JLU1873" s="84"/>
      <c r="JLV1873" s="84"/>
      <c r="JLW1873" s="84"/>
      <c r="JLX1873" s="84"/>
      <c r="JLY1873" s="84"/>
      <c r="JLZ1873" s="84"/>
      <c r="JMA1873" s="84"/>
      <c r="JMB1873" s="84"/>
      <c r="JMC1873" s="84"/>
      <c r="JMD1873" s="84"/>
      <c r="JME1873" s="84"/>
      <c r="JMF1873" s="84"/>
      <c r="JMG1873" s="84"/>
      <c r="JMH1873" s="84"/>
      <c r="JMI1873" s="84"/>
      <c r="JMJ1873" s="84"/>
      <c r="JMK1873" s="84"/>
      <c r="JML1873" s="84"/>
      <c r="JMM1873" s="84"/>
      <c r="JMN1873" s="84"/>
      <c r="JMO1873" s="84"/>
      <c r="JMP1873" s="84"/>
      <c r="JMQ1873" s="84"/>
      <c r="JMR1873" s="84"/>
      <c r="JMS1873" s="84"/>
      <c r="JMT1873" s="84"/>
      <c r="JMU1873" s="84"/>
      <c r="JMV1873" s="84"/>
      <c r="JMW1873" s="84"/>
      <c r="JMX1873" s="84"/>
      <c r="JMY1873" s="84"/>
      <c r="JMZ1873" s="84"/>
      <c r="JNA1873" s="84"/>
      <c r="JNB1873" s="84"/>
      <c r="JNC1873" s="84"/>
      <c r="JND1873" s="84"/>
      <c r="JNE1873" s="84"/>
      <c r="JNF1873" s="84"/>
      <c r="JNG1873" s="84"/>
      <c r="JNH1873" s="84"/>
      <c r="JNI1873" s="84"/>
      <c r="JNJ1873" s="84"/>
      <c r="JNK1873" s="84"/>
      <c r="JNL1873" s="84"/>
      <c r="JNM1873" s="84"/>
      <c r="JNN1873" s="84"/>
      <c r="JNO1873" s="84"/>
      <c r="JNP1873" s="84"/>
      <c r="JNQ1873" s="84"/>
      <c r="JNR1873" s="84"/>
      <c r="JNS1873" s="84"/>
      <c r="JNT1873" s="84"/>
      <c r="JNU1873" s="84"/>
      <c r="JNV1873" s="84"/>
      <c r="JNW1873" s="84"/>
      <c r="JNX1873" s="84"/>
      <c r="JNY1873" s="84"/>
      <c r="JNZ1873" s="84"/>
      <c r="JOA1873" s="84"/>
      <c r="JOB1873" s="84"/>
      <c r="JOC1873" s="84"/>
      <c r="JOD1873" s="84"/>
      <c r="JOE1873" s="84"/>
      <c r="JOF1873" s="84"/>
      <c r="JOG1873" s="84"/>
      <c r="JOH1873" s="84"/>
      <c r="JOI1873" s="84"/>
      <c r="JOJ1873" s="84"/>
      <c r="JOK1873" s="84"/>
      <c r="JOL1873" s="84"/>
      <c r="JOM1873" s="84"/>
      <c r="JON1873" s="84"/>
      <c r="JOO1873" s="84"/>
      <c r="JOP1873" s="84"/>
      <c r="JOQ1873" s="84"/>
      <c r="JOR1873" s="84"/>
      <c r="JOS1873" s="84"/>
      <c r="JOT1873" s="84"/>
      <c r="JOU1873" s="84"/>
      <c r="JOV1873" s="84"/>
      <c r="JOW1873" s="84"/>
      <c r="JOX1873" s="84"/>
      <c r="JOY1873" s="84"/>
      <c r="JOZ1873" s="84"/>
      <c r="JPA1873" s="84"/>
      <c r="JPB1873" s="84"/>
      <c r="JPC1873" s="84"/>
      <c r="JPD1873" s="84"/>
      <c r="JPE1873" s="84"/>
      <c r="JPF1873" s="84"/>
      <c r="JPG1873" s="84"/>
      <c r="JPH1873" s="84"/>
      <c r="JPI1873" s="84"/>
      <c r="JPJ1873" s="84"/>
      <c r="JPK1873" s="84"/>
      <c r="JPL1873" s="84"/>
      <c r="JPM1873" s="84"/>
      <c r="JPN1873" s="84"/>
      <c r="JPO1873" s="84"/>
      <c r="JPP1873" s="84"/>
      <c r="JPQ1873" s="84"/>
      <c r="JPR1873" s="84"/>
      <c r="JPS1873" s="84"/>
      <c r="JPT1873" s="84"/>
      <c r="JPU1873" s="84"/>
      <c r="JPV1873" s="84"/>
      <c r="JPW1873" s="84"/>
      <c r="JPX1873" s="84"/>
      <c r="JPY1873" s="84"/>
      <c r="JPZ1873" s="84"/>
      <c r="JQA1873" s="84"/>
      <c r="JQB1873" s="84"/>
      <c r="JQC1873" s="84"/>
      <c r="JQD1873" s="84"/>
      <c r="JQE1873" s="84"/>
      <c r="JQF1873" s="84"/>
      <c r="JQG1873" s="84"/>
      <c r="JQH1873" s="84"/>
      <c r="JQI1873" s="84"/>
      <c r="JQJ1873" s="84"/>
      <c r="JQK1873" s="84"/>
      <c r="JQL1873" s="84"/>
      <c r="JQM1873" s="84"/>
      <c r="JQN1873" s="84"/>
      <c r="JQO1873" s="84"/>
      <c r="JQP1873" s="84"/>
      <c r="JQQ1873" s="84"/>
      <c r="JQR1873" s="84"/>
      <c r="JQS1873" s="84"/>
      <c r="JQT1873" s="84"/>
      <c r="JQU1873" s="84"/>
      <c r="JQV1873" s="84"/>
      <c r="JQW1873" s="84"/>
      <c r="JQX1873" s="84"/>
      <c r="JQY1873" s="84"/>
      <c r="JQZ1873" s="84"/>
      <c r="JRA1873" s="84"/>
      <c r="JRB1873" s="84"/>
      <c r="JRC1873" s="84"/>
      <c r="JRD1873" s="84"/>
      <c r="JRE1873" s="84"/>
      <c r="JRF1873" s="84"/>
      <c r="JRG1873" s="84"/>
      <c r="JRH1873" s="84"/>
      <c r="JRI1873" s="84"/>
      <c r="JRJ1873" s="84"/>
      <c r="JRK1873" s="84"/>
      <c r="JRL1873" s="84"/>
      <c r="JRM1873" s="84"/>
      <c r="JRN1873" s="84"/>
      <c r="JRO1873" s="84"/>
      <c r="JRP1873" s="84"/>
      <c r="JRQ1873" s="84"/>
      <c r="JRR1873" s="84"/>
      <c r="JRS1873" s="84"/>
      <c r="JRT1873" s="84"/>
      <c r="JRU1873" s="84"/>
      <c r="JRV1873" s="84"/>
      <c r="JRW1873" s="84"/>
      <c r="JRX1873" s="84"/>
      <c r="JRY1873" s="84"/>
      <c r="JRZ1873" s="84"/>
      <c r="JSA1873" s="84"/>
      <c r="JSB1873" s="84"/>
      <c r="JSC1873" s="84"/>
      <c r="JSD1873" s="84"/>
      <c r="JSE1873" s="84"/>
      <c r="JSF1873" s="84"/>
      <c r="JSG1873" s="84"/>
      <c r="JSH1873" s="84"/>
      <c r="JSI1873" s="84"/>
      <c r="JSJ1873" s="84"/>
      <c r="JSK1873" s="84"/>
      <c r="JSL1873" s="84"/>
      <c r="JSM1873" s="84"/>
      <c r="JSN1873" s="84"/>
      <c r="JSO1873" s="84"/>
      <c r="JSP1873" s="84"/>
      <c r="JSQ1873" s="84"/>
      <c r="JSR1873" s="84"/>
      <c r="JSS1873" s="84"/>
      <c r="JST1873" s="84"/>
      <c r="JSU1873" s="84"/>
      <c r="JSV1873" s="84"/>
      <c r="JSW1873" s="84"/>
      <c r="JSX1873" s="84"/>
      <c r="JSY1873" s="84"/>
      <c r="JSZ1873" s="84"/>
      <c r="JTA1873" s="84"/>
      <c r="JTB1873" s="84"/>
      <c r="JTC1873" s="84"/>
      <c r="JTD1873" s="84"/>
      <c r="JTE1873" s="84"/>
      <c r="JTF1873" s="84"/>
      <c r="JTG1873" s="84"/>
      <c r="JTH1873" s="84"/>
      <c r="JTI1873" s="84"/>
      <c r="JTJ1873" s="84"/>
      <c r="JTK1873" s="84"/>
      <c r="JTL1873" s="84"/>
      <c r="JTM1873" s="84"/>
      <c r="JTN1873" s="84"/>
      <c r="JTO1873" s="84"/>
      <c r="JTP1873" s="84"/>
      <c r="JTQ1873" s="84"/>
      <c r="JTR1873" s="84"/>
      <c r="JTS1873" s="84"/>
      <c r="JTT1873" s="84"/>
      <c r="JTU1873" s="84"/>
      <c r="JTV1873" s="84"/>
      <c r="JTW1873" s="84"/>
      <c r="JTX1873" s="84"/>
      <c r="JTY1873" s="84"/>
      <c r="JTZ1873" s="84"/>
      <c r="JUA1873" s="84"/>
      <c r="JUB1873" s="84"/>
      <c r="JUC1873" s="84"/>
      <c r="JUD1873" s="84"/>
      <c r="JUE1873" s="84"/>
      <c r="JUF1873" s="84"/>
      <c r="JUG1873" s="84"/>
      <c r="JUH1873" s="84"/>
      <c r="JUI1873" s="84"/>
      <c r="JUJ1873" s="84"/>
      <c r="JUK1873" s="84"/>
      <c r="JUL1873" s="84"/>
      <c r="JUM1873" s="84"/>
      <c r="JUN1873" s="84"/>
      <c r="JUO1873" s="84"/>
      <c r="JUP1873" s="84"/>
      <c r="JUQ1873" s="84"/>
      <c r="JUR1873" s="84"/>
      <c r="JUS1873" s="84"/>
      <c r="JUT1873" s="84"/>
      <c r="JUU1873" s="84"/>
      <c r="JUV1873" s="84"/>
      <c r="JUW1873" s="84"/>
      <c r="JUX1873" s="84"/>
      <c r="JUY1873" s="84"/>
      <c r="JUZ1873" s="84"/>
      <c r="JVA1873" s="84"/>
      <c r="JVB1873" s="84"/>
      <c r="JVC1873" s="84"/>
      <c r="JVD1873" s="84"/>
      <c r="JVE1873" s="84"/>
      <c r="JVF1873" s="84"/>
      <c r="JVG1873" s="84"/>
      <c r="JVH1873" s="84"/>
      <c r="JVI1873" s="84"/>
      <c r="JVJ1873" s="84"/>
      <c r="JVK1873" s="84"/>
      <c r="JVL1873" s="84"/>
      <c r="JVM1873" s="84"/>
      <c r="JVN1873" s="84"/>
      <c r="JVO1873" s="84"/>
      <c r="JVP1873" s="84"/>
      <c r="JVQ1873" s="84"/>
      <c r="JVR1873" s="84"/>
      <c r="JVS1873" s="84"/>
      <c r="JVT1873" s="84"/>
      <c r="JVU1873" s="84"/>
      <c r="JVV1873" s="84"/>
      <c r="JVW1873" s="84"/>
      <c r="JVX1873" s="84"/>
      <c r="JVY1873" s="84"/>
      <c r="JVZ1873" s="84"/>
      <c r="JWA1873" s="84"/>
      <c r="JWB1873" s="84"/>
      <c r="JWC1873" s="84"/>
      <c r="JWD1873" s="84"/>
      <c r="JWE1873" s="84"/>
      <c r="JWF1873" s="84"/>
      <c r="JWG1873" s="84"/>
      <c r="JWH1873" s="84"/>
      <c r="JWI1873" s="84"/>
      <c r="JWJ1873" s="84"/>
      <c r="JWK1873" s="84"/>
      <c r="JWL1873" s="84"/>
      <c r="JWM1873" s="84"/>
      <c r="JWN1873" s="84"/>
      <c r="JWO1873" s="84"/>
      <c r="JWP1873" s="84"/>
      <c r="JWQ1873" s="84"/>
      <c r="JWR1873" s="84"/>
      <c r="JWS1873" s="84"/>
      <c r="JWT1873" s="84"/>
      <c r="JWU1873" s="84"/>
      <c r="JWV1873" s="84"/>
      <c r="JWW1873" s="84"/>
      <c r="JWX1873" s="84"/>
      <c r="JWY1873" s="84"/>
      <c r="JWZ1873" s="84"/>
      <c r="JXA1873" s="84"/>
      <c r="JXB1873" s="84"/>
      <c r="JXC1873" s="84"/>
      <c r="JXD1873" s="84"/>
      <c r="JXE1873" s="84"/>
      <c r="JXF1873" s="84"/>
      <c r="JXG1873" s="84"/>
      <c r="JXH1873" s="84"/>
      <c r="JXI1873" s="84"/>
      <c r="JXJ1873" s="84"/>
      <c r="JXK1873" s="84"/>
      <c r="JXL1873" s="84"/>
      <c r="JXM1873" s="84"/>
      <c r="JXN1873" s="84"/>
      <c r="JXO1873" s="84"/>
      <c r="JXP1873" s="84"/>
      <c r="JXQ1873" s="84"/>
      <c r="JXR1873" s="84"/>
      <c r="JXS1873" s="84"/>
      <c r="JXT1873" s="84"/>
      <c r="JXU1873" s="84"/>
      <c r="JXV1873" s="84"/>
      <c r="JXW1873" s="84"/>
      <c r="JXX1873" s="84"/>
      <c r="JXY1873" s="84"/>
      <c r="JXZ1873" s="84"/>
      <c r="JYA1873" s="84"/>
      <c r="JYB1873" s="84"/>
      <c r="JYC1873" s="84"/>
      <c r="JYD1873" s="84"/>
      <c r="JYE1873" s="84"/>
      <c r="JYF1873" s="84"/>
      <c r="JYG1873" s="84"/>
      <c r="JYH1873" s="84"/>
      <c r="JYI1873" s="84"/>
      <c r="JYJ1873" s="84"/>
      <c r="JYK1873" s="84"/>
      <c r="JYL1873" s="84"/>
      <c r="JYM1873" s="84"/>
      <c r="JYN1873" s="84"/>
      <c r="JYO1873" s="84"/>
      <c r="JYP1873" s="84"/>
      <c r="JYQ1873" s="84"/>
      <c r="JYR1873" s="84"/>
      <c r="JYS1873" s="84"/>
      <c r="JYT1873" s="84"/>
      <c r="JYU1873" s="84"/>
      <c r="JYV1873" s="84"/>
      <c r="JYW1873" s="84"/>
      <c r="JYX1873" s="84"/>
      <c r="JYY1873" s="84"/>
      <c r="JYZ1873" s="84"/>
      <c r="JZA1873" s="84"/>
      <c r="JZB1873" s="84"/>
      <c r="JZC1873" s="84"/>
      <c r="JZD1873" s="84"/>
      <c r="JZE1873" s="84"/>
      <c r="JZF1873" s="84"/>
      <c r="JZG1873" s="84"/>
      <c r="JZH1873" s="84"/>
      <c r="JZI1873" s="84"/>
      <c r="JZJ1873" s="84"/>
      <c r="JZK1873" s="84"/>
      <c r="JZL1873" s="84"/>
      <c r="JZM1873" s="84"/>
      <c r="JZN1873" s="84"/>
      <c r="JZO1873" s="84"/>
      <c r="JZP1873" s="84"/>
      <c r="JZQ1873" s="84"/>
      <c r="JZR1873" s="84"/>
      <c r="JZS1873" s="84"/>
      <c r="JZT1873" s="84"/>
      <c r="JZU1873" s="84"/>
      <c r="JZV1873" s="84"/>
      <c r="JZW1873" s="84"/>
      <c r="JZX1873" s="84"/>
      <c r="JZY1873" s="84"/>
      <c r="JZZ1873" s="84"/>
      <c r="KAA1873" s="84"/>
      <c r="KAB1873" s="84"/>
      <c r="KAC1873" s="84"/>
      <c r="KAD1873" s="84"/>
      <c r="KAE1873" s="84"/>
      <c r="KAF1873" s="84"/>
      <c r="KAG1873" s="84"/>
      <c r="KAH1873" s="84"/>
      <c r="KAI1873" s="84"/>
      <c r="KAJ1873" s="84"/>
      <c r="KAK1873" s="84"/>
      <c r="KAL1873" s="84"/>
      <c r="KAM1873" s="84"/>
      <c r="KAN1873" s="84"/>
      <c r="KAO1873" s="84"/>
      <c r="KAP1873" s="84"/>
      <c r="KAQ1873" s="84"/>
      <c r="KAR1873" s="84"/>
      <c r="KAS1873" s="84"/>
      <c r="KAT1873" s="84"/>
      <c r="KAU1873" s="84"/>
      <c r="KAV1873" s="84"/>
      <c r="KAW1873" s="84"/>
      <c r="KAX1873" s="84"/>
      <c r="KAY1873" s="84"/>
      <c r="KAZ1873" s="84"/>
      <c r="KBA1873" s="84"/>
      <c r="KBB1873" s="84"/>
      <c r="KBC1873" s="84"/>
      <c r="KBD1873" s="84"/>
      <c r="KBE1873" s="84"/>
      <c r="KBF1873" s="84"/>
      <c r="KBG1873" s="84"/>
      <c r="KBH1873" s="84"/>
      <c r="KBI1873" s="84"/>
      <c r="KBJ1873" s="84"/>
      <c r="KBK1873" s="84"/>
      <c r="KBL1873" s="84"/>
      <c r="KBM1873" s="84"/>
      <c r="KBN1873" s="84"/>
      <c r="KBO1873" s="84"/>
      <c r="KBP1873" s="84"/>
      <c r="KBQ1873" s="84"/>
      <c r="KBR1873" s="84"/>
      <c r="KBS1873" s="84"/>
      <c r="KBT1873" s="84"/>
      <c r="KBU1873" s="84"/>
      <c r="KBV1873" s="84"/>
      <c r="KBW1873" s="84"/>
      <c r="KBX1873" s="84"/>
      <c r="KBY1873" s="84"/>
      <c r="KBZ1873" s="84"/>
      <c r="KCA1873" s="84"/>
      <c r="KCB1873" s="84"/>
      <c r="KCC1873" s="84"/>
      <c r="KCD1873" s="84"/>
      <c r="KCE1873" s="84"/>
      <c r="KCF1873" s="84"/>
      <c r="KCG1873" s="84"/>
      <c r="KCH1873" s="84"/>
      <c r="KCI1873" s="84"/>
      <c r="KCJ1873" s="84"/>
      <c r="KCK1873" s="84"/>
      <c r="KCL1873" s="84"/>
      <c r="KCM1873" s="84"/>
      <c r="KCN1873" s="84"/>
      <c r="KCO1873" s="84"/>
      <c r="KCP1873" s="84"/>
      <c r="KCQ1873" s="84"/>
      <c r="KCR1873" s="84"/>
      <c r="KCS1873" s="84"/>
      <c r="KCT1873" s="84"/>
      <c r="KCU1873" s="84"/>
      <c r="KCV1873" s="84"/>
      <c r="KCW1873" s="84"/>
      <c r="KCX1873" s="84"/>
      <c r="KCY1873" s="84"/>
      <c r="KCZ1873" s="84"/>
      <c r="KDA1873" s="84"/>
      <c r="KDB1873" s="84"/>
      <c r="KDC1873" s="84"/>
      <c r="KDD1873" s="84"/>
      <c r="KDE1873" s="84"/>
      <c r="KDF1873" s="84"/>
      <c r="KDG1873" s="84"/>
      <c r="KDH1873" s="84"/>
      <c r="KDI1873" s="84"/>
      <c r="KDJ1873" s="84"/>
      <c r="KDK1873" s="84"/>
      <c r="KDL1873" s="84"/>
      <c r="KDM1873" s="84"/>
      <c r="KDN1873" s="84"/>
      <c r="KDO1873" s="84"/>
      <c r="KDP1873" s="84"/>
      <c r="KDQ1873" s="84"/>
      <c r="KDR1873" s="84"/>
      <c r="KDS1873" s="84"/>
      <c r="KDT1873" s="84"/>
      <c r="KDU1873" s="84"/>
      <c r="KDV1873" s="84"/>
      <c r="KDW1873" s="84"/>
      <c r="KDX1873" s="84"/>
      <c r="KDY1873" s="84"/>
      <c r="KDZ1873" s="84"/>
      <c r="KEA1873" s="84"/>
      <c r="KEB1873" s="84"/>
      <c r="KEC1873" s="84"/>
      <c r="KED1873" s="84"/>
      <c r="KEE1873" s="84"/>
      <c r="KEF1873" s="84"/>
      <c r="KEG1873" s="84"/>
      <c r="KEH1873" s="84"/>
      <c r="KEI1873" s="84"/>
      <c r="KEJ1873" s="84"/>
      <c r="KEK1873" s="84"/>
      <c r="KEL1873" s="84"/>
      <c r="KEM1873" s="84"/>
      <c r="KEN1873" s="84"/>
      <c r="KEO1873" s="84"/>
      <c r="KEP1873" s="84"/>
      <c r="KEQ1873" s="84"/>
      <c r="KER1873" s="84"/>
      <c r="KES1873" s="84"/>
      <c r="KET1873" s="84"/>
      <c r="KEU1873" s="84"/>
      <c r="KEV1873" s="84"/>
      <c r="KEW1873" s="84"/>
      <c r="KEX1873" s="84"/>
      <c r="KEY1873" s="84"/>
      <c r="KEZ1873" s="84"/>
      <c r="KFA1873" s="84"/>
      <c r="KFB1873" s="84"/>
      <c r="KFC1873" s="84"/>
      <c r="KFD1873" s="84"/>
      <c r="KFE1873" s="84"/>
      <c r="KFF1873" s="84"/>
      <c r="KFG1873" s="84"/>
      <c r="KFH1873" s="84"/>
      <c r="KFI1873" s="84"/>
      <c r="KFJ1873" s="84"/>
      <c r="KFK1873" s="84"/>
      <c r="KFL1873" s="84"/>
      <c r="KFM1873" s="84"/>
      <c r="KFN1873" s="84"/>
      <c r="KFO1873" s="84"/>
      <c r="KFP1873" s="84"/>
      <c r="KFQ1873" s="84"/>
      <c r="KFR1873" s="84"/>
      <c r="KFS1873" s="84"/>
      <c r="KFT1873" s="84"/>
      <c r="KFU1873" s="84"/>
      <c r="KFV1873" s="84"/>
      <c r="KFW1873" s="84"/>
      <c r="KFX1873" s="84"/>
      <c r="KFY1873" s="84"/>
      <c r="KFZ1873" s="84"/>
      <c r="KGA1873" s="84"/>
      <c r="KGB1873" s="84"/>
      <c r="KGC1873" s="84"/>
      <c r="KGD1873" s="84"/>
      <c r="KGE1873" s="84"/>
      <c r="KGF1873" s="84"/>
      <c r="KGG1873" s="84"/>
      <c r="KGH1873" s="84"/>
      <c r="KGI1873" s="84"/>
      <c r="KGJ1873" s="84"/>
      <c r="KGK1873" s="84"/>
      <c r="KGL1873" s="84"/>
      <c r="KGM1873" s="84"/>
      <c r="KGN1873" s="84"/>
      <c r="KGO1873" s="84"/>
      <c r="KGP1873" s="84"/>
      <c r="KGQ1873" s="84"/>
      <c r="KGR1873" s="84"/>
      <c r="KGS1873" s="84"/>
      <c r="KGT1873" s="84"/>
      <c r="KGU1873" s="84"/>
      <c r="KGV1873" s="84"/>
      <c r="KGW1873" s="84"/>
      <c r="KGX1873" s="84"/>
      <c r="KGY1873" s="84"/>
      <c r="KGZ1873" s="84"/>
      <c r="KHA1873" s="84"/>
      <c r="KHB1873" s="84"/>
      <c r="KHC1873" s="84"/>
      <c r="KHD1873" s="84"/>
      <c r="KHE1873" s="84"/>
      <c r="KHF1873" s="84"/>
      <c r="KHG1873" s="84"/>
      <c r="KHH1873" s="84"/>
      <c r="KHI1873" s="84"/>
      <c r="KHJ1873" s="84"/>
      <c r="KHK1873" s="84"/>
      <c r="KHL1873" s="84"/>
      <c r="KHM1873" s="84"/>
      <c r="KHN1873" s="84"/>
      <c r="KHO1873" s="84"/>
      <c r="KHP1873" s="84"/>
      <c r="KHQ1873" s="84"/>
      <c r="KHR1873" s="84"/>
      <c r="KHS1873" s="84"/>
      <c r="KHT1873" s="84"/>
      <c r="KHU1873" s="84"/>
      <c r="KHV1873" s="84"/>
      <c r="KHW1873" s="84"/>
      <c r="KHX1873" s="84"/>
      <c r="KHY1873" s="84"/>
      <c r="KHZ1873" s="84"/>
      <c r="KIA1873" s="84"/>
      <c r="KIB1873" s="84"/>
      <c r="KIC1873" s="84"/>
      <c r="KID1873" s="84"/>
      <c r="KIE1873" s="84"/>
      <c r="KIF1873" s="84"/>
      <c r="KIG1873" s="84"/>
      <c r="KIH1873" s="84"/>
      <c r="KII1873" s="84"/>
      <c r="KIJ1873" s="84"/>
      <c r="KIK1873" s="84"/>
      <c r="KIL1873" s="84"/>
      <c r="KIM1873" s="84"/>
      <c r="KIN1873" s="84"/>
      <c r="KIO1873" s="84"/>
      <c r="KIP1873" s="84"/>
      <c r="KIQ1873" s="84"/>
      <c r="KIR1873" s="84"/>
      <c r="KIS1873" s="84"/>
      <c r="KIT1873" s="84"/>
      <c r="KIU1873" s="84"/>
      <c r="KIV1873" s="84"/>
      <c r="KIW1873" s="84"/>
      <c r="KIX1873" s="84"/>
      <c r="KIY1873" s="84"/>
      <c r="KIZ1873" s="84"/>
      <c r="KJA1873" s="84"/>
      <c r="KJB1873" s="84"/>
      <c r="KJC1873" s="84"/>
      <c r="KJD1873" s="84"/>
      <c r="KJE1873" s="84"/>
      <c r="KJF1873" s="84"/>
      <c r="KJG1873" s="84"/>
      <c r="KJH1873" s="84"/>
      <c r="KJI1873" s="84"/>
      <c r="KJJ1873" s="84"/>
      <c r="KJK1873" s="84"/>
      <c r="KJL1873" s="84"/>
      <c r="KJM1873" s="84"/>
      <c r="KJN1873" s="84"/>
      <c r="KJO1873" s="84"/>
      <c r="KJP1873" s="84"/>
      <c r="KJQ1873" s="84"/>
      <c r="KJR1873" s="84"/>
      <c r="KJS1873" s="84"/>
      <c r="KJT1873" s="84"/>
      <c r="KJU1873" s="84"/>
      <c r="KJV1873" s="84"/>
      <c r="KJW1873" s="84"/>
      <c r="KJX1873" s="84"/>
      <c r="KJY1873" s="84"/>
      <c r="KJZ1873" s="84"/>
      <c r="KKA1873" s="84"/>
      <c r="KKB1873" s="84"/>
      <c r="KKC1873" s="84"/>
      <c r="KKD1873" s="84"/>
      <c r="KKE1873" s="84"/>
      <c r="KKF1873" s="84"/>
      <c r="KKG1873" s="84"/>
      <c r="KKH1873" s="84"/>
      <c r="KKI1873" s="84"/>
      <c r="KKJ1873" s="84"/>
      <c r="KKK1873" s="84"/>
      <c r="KKL1873" s="84"/>
      <c r="KKM1873" s="84"/>
      <c r="KKN1873" s="84"/>
      <c r="KKO1873" s="84"/>
      <c r="KKP1873" s="84"/>
      <c r="KKQ1873" s="84"/>
      <c r="KKR1873" s="84"/>
      <c r="KKS1873" s="84"/>
      <c r="KKT1873" s="84"/>
      <c r="KKU1873" s="84"/>
      <c r="KKV1873" s="84"/>
      <c r="KKW1873" s="84"/>
      <c r="KKX1873" s="84"/>
      <c r="KKY1873" s="84"/>
      <c r="KKZ1873" s="84"/>
      <c r="KLA1873" s="84"/>
      <c r="KLB1873" s="84"/>
      <c r="KLC1873" s="84"/>
      <c r="KLD1873" s="84"/>
      <c r="KLE1873" s="84"/>
      <c r="KLF1873" s="84"/>
      <c r="KLG1873" s="84"/>
      <c r="KLH1873" s="84"/>
      <c r="KLI1873" s="84"/>
      <c r="KLJ1873" s="84"/>
      <c r="KLK1873" s="84"/>
      <c r="KLL1873" s="84"/>
      <c r="KLM1873" s="84"/>
      <c r="KLN1873" s="84"/>
      <c r="KLO1873" s="84"/>
      <c r="KLP1873" s="84"/>
      <c r="KLQ1873" s="84"/>
      <c r="KLR1873" s="84"/>
      <c r="KLS1873" s="84"/>
      <c r="KLT1873" s="84"/>
      <c r="KLU1873" s="84"/>
      <c r="KLV1873" s="84"/>
      <c r="KLW1873" s="84"/>
      <c r="KLX1873" s="84"/>
      <c r="KLY1873" s="84"/>
      <c r="KLZ1873" s="84"/>
      <c r="KMA1873" s="84"/>
      <c r="KMB1873" s="84"/>
      <c r="KMC1873" s="84"/>
      <c r="KMD1873" s="84"/>
      <c r="KME1873" s="84"/>
      <c r="KMF1873" s="84"/>
      <c r="KMG1873" s="84"/>
      <c r="KMH1873" s="84"/>
      <c r="KMI1873" s="84"/>
      <c r="KMJ1873" s="84"/>
      <c r="KMK1873" s="84"/>
      <c r="KML1873" s="84"/>
      <c r="KMM1873" s="84"/>
      <c r="KMN1873" s="84"/>
      <c r="KMO1873" s="84"/>
      <c r="KMP1873" s="84"/>
      <c r="KMQ1873" s="84"/>
      <c r="KMR1873" s="84"/>
      <c r="KMS1873" s="84"/>
      <c r="KMT1873" s="84"/>
      <c r="KMU1873" s="84"/>
      <c r="KMV1873" s="84"/>
      <c r="KMW1873" s="84"/>
      <c r="KMX1873" s="84"/>
      <c r="KMY1873" s="84"/>
      <c r="KMZ1873" s="84"/>
      <c r="KNA1873" s="84"/>
      <c r="KNB1873" s="84"/>
      <c r="KNC1873" s="84"/>
      <c r="KND1873" s="84"/>
      <c r="KNE1873" s="84"/>
      <c r="KNF1873" s="84"/>
      <c r="KNG1873" s="84"/>
      <c r="KNH1873" s="84"/>
      <c r="KNI1873" s="84"/>
      <c r="KNJ1873" s="84"/>
      <c r="KNK1873" s="84"/>
      <c r="KNL1873" s="84"/>
      <c r="KNM1873" s="84"/>
      <c r="KNN1873" s="84"/>
      <c r="KNO1873" s="84"/>
      <c r="KNP1873" s="84"/>
      <c r="KNQ1873" s="84"/>
      <c r="KNR1873" s="84"/>
      <c r="KNS1873" s="84"/>
      <c r="KNT1873" s="84"/>
      <c r="KNU1873" s="84"/>
      <c r="KNV1873" s="84"/>
      <c r="KNW1873" s="84"/>
      <c r="KNX1873" s="84"/>
      <c r="KNY1873" s="84"/>
      <c r="KNZ1873" s="84"/>
      <c r="KOA1873" s="84"/>
      <c r="KOB1873" s="84"/>
      <c r="KOC1873" s="84"/>
      <c r="KOD1873" s="84"/>
      <c r="KOE1873" s="84"/>
      <c r="KOF1873" s="84"/>
      <c r="KOG1873" s="84"/>
      <c r="KOH1873" s="84"/>
      <c r="KOI1873" s="84"/>
      <c r="KOJ1873" s="84"/>
      <c r="KOK1873" s="84"/>
      <c r="KOL1873" s="84"/>
      <c r="KOM1873" s="84"/>
      <c r="KON1873" s="84"/>
      <c r="KOO1873" s="84"/>
      <c r="KOP1873" s="84"/>
      <c r="KOQ1873" s="84"/>
      <c r="KOR1873" s="84"/>
      <c r="KOS1873" s="84"/>
      <c r="KOT1873" s="84"/>
      <c r="KOU1873" s="84"/>
      <c r="KOV1873" s="84"/>
      <c r="KOW1873" s="84"/>
      <c r="KOX1873" s="84"/>
      <c r="KOY1873" s="84"/>
      <c r="KOZ1873" s="84"/>
      <c r="KPA1873" s="84"/>
      <c r="KPB1873" s="84"/>
      <c r="KPC1873" s="84"/>
      <c r="KPD1873" s="84"/>
      <c r="KPE1873" s="84"/>
      <c r="KPF1873" s="84"/>
      <c r="KPG1873" s="84"/>
      <c r="KPH1873" s="84"/>
      <c r="KPI1873" s="84"/>
      <c r="KPJ1873" s="84"/>
      <c r="KPK1873" s="84"/>
      <c r="KPL1873" s="84"/>
      <c r="KPM1873" s="84"/>
      <c r="KPN1873" s="84"/>
      <c r="KPO1873" s="84"/>
      <c r="KPP1873" s="84"/>
      <c r="KPQ1873" s="84"/>
      <c r="KPR1873" s="84"/>
      <c r="KPS1873" s="84"/>
      <c r="KPT1873" s="84"/>
      <c r="KPU1873" s="84"/>
      <c r="KPV1873" s="84"/>
      <c r="KPW1873" s="84"/>
      <c r="KPX1873" s="84"/>
      <c r="KPY1873" s="84"/>
      <c r="KPZ1873" s="84"/>
      <c r="KQA1873" s="84"/>
      <c r="KQB1873" s="84"/>
      <c r="KQC1873" s="84"/>
      <c r="KQD1873" s="84"/>
      <c r="KQE1873" s="84"/>
      <c r="KQF1873" s="84"/>
      <c r="KQG1873" s="84"/>
      <c r="KQH1873" s="84"/>
      <c r="KQI1873" s="84"/>
      <c r="KQJ1873" s="84"/>
      <c r="KQK1873" s="84"/>
      <c r="KQL1873" s="84"/>
      <c r="KQM1873" s="84"/>
      <c r="KQN1873" s="84"/>
      <c r="KQO1873" s="84"/>
      <c r="KQP1873" s="84"/>
      <c r="KQQ1873" s="84"/>
      <c r="KQR1873" s="84"/>
      <c r="KQS1873" s="84"/>
      <c r="KQT1873" s="84"/>
      <c r="KQU1873" s="84"/>
      <c r="KQV1873" s="84"/>
      <c r="KQW1873" s="84"/>
      <c r="KQX1873" s="84"/>
      <c r="KQY1873" s="84"/>
      <c r="KQZ1873" s="84"/>
      <c r="KRA1873" s="84"/>
      <c r="KRB1873" s="84"/>
      <c r="KRC1873" s="84"/>
      <c r="KRD1873" s="84"/>
      <c r="KRE1873" s="84"/>
      <c r="KRF1873" s="84"/>
      <c r="KRG1873" s="84"/>
      <c r="KRH1873" s="84"/>
      <c r="KRI1873" s="84"/>
      <c r="KRJ1873" s="84"/>
      <c r="KRK1873" s="84"/>
      <c r="KRL1873" s="84"/>
      <c r="KRM1873" s="84"/>
      <c r="KRN1873" s="84"/>
      <c r="KRO1873" s="84"/>
      <c r="KRP1873" s="84"/>
      <c r="KRQ1873" s="84"/>
      <c r="KRR1873" s="84"/>
      <c r="KRS1873" s="84"/>
      <c r="KRT1873" s="84"/>
      <c r="KRU1873" s="84"/>
      <c r="KRV1873" s="84"/>
      <c r="KRW1873" s="84"/>
      <c r="KRX1873" s="84"/>
      <c r="KRY1873" s="84"/>
      <c r="KRZ1873" s="84"/>
      <c r="KSA1873" s="84"/>
      <c r="KSB1873" s="84"/>
      <c r="KSC1873" s="84"/>
      <c r="KSD1873" s="84"/>
      <c r="KSE1873" s="84"/>
      <c r="KSF1873" s="84"/>
      <c r="KSG1873" s="84"/>
      <c r="KSH1873" s="84"/>
      <c r="KSI1873" s="84"/>
      <c r="KSJ1873" s="84"/>
      <c r="KSK1873" s="84"/>
      <c r="KSL1873" s="84"/>
      <c r="KSM1873" s="84"/>
      <c r="KSN1873" s="84"/>
      <c r="KSO1873" s="84"/>
      <c r="KSP1873" s="84"/>
      <c r="KSQ1873" s="84"/>
      <c r="KSR1873" s="84"/>
      <c r="KSS1873" s="84"/>
      <c r="KST1873" s="84"/>
      <c r="KSU1873" s="84"/>
      <c r="KSV1873" s="84"/>
      <c r="KSW1873" s="84"/>
      <c r="KSX1873" s="84"/>
      <c r="KSY1873" s="84"/>
      <c r="KSZ1873" s="84"/>
      <c r="KTA1873" s="84"/>
      <c r="KTB1873" s="84"/>
      <c r="KTC1873" s="84"/>
      <c r="KTD1873" s="84"/>
      <c r="KTE1873" s="84"/>
      <c r="KTF1873" s="84"/>
      <c r="KTG1873" s="84"/>
      <c r="KTH1873" s="84"/>
      <c r="KTI1873" s="84"/>
      <c r="KTJ1873" s="84"/>
      <c r="KTK1873" s="84"/>
      <c r="KTL1873" s="84"/>
      <c r="KTM1873" s="84"/>
      <c r="KTN1873" s="84"/>
      <c r="KTO1873" s="84"/>
      <c r="KTP1873" s="84"/>
      <c r="KTQ1873" s="84"/>
      <c r="KTR1873" s="84"/>
      <c r="KTS1873" s="84"/>
      <c r="KTT1873" s="84"/>
      <c r="KTU1873" s="84"/>
      <c r="KTV1873" s="84"/>
      <c r="KTW1873" s="84"/>
      <c r="KTX1873" s="84"/>
      <c r="KTY1873" s="84"/>
      <c r="KTZ1873" s="84"/>
      <c r="KUA1873" s="84"/>
      <c r="KUB1873" s="84"/>
      <c r="KUC1873" s="84"/>
      <c r="KUD1873" s="84"/>
      <c r="KUE1873" s="84"/>
      <c r="KUF1873" s="84"/>
      <c r="KUG1873" s="84"/>
      <c r="KUH1873" s="84"/>
      <c r="KUI1873" s="84"/>
      <c r="KUJ1873" s="84"/>
      <c r="KUK1873" s="84"/>
      <c r="KUL1873" s="84"/>
      <c r="KUM1873" s="84"/>
      <c r="KUN1873" s="84"/>
      <c r="KUO1873" s="84"/>
      <c r="KUP1873" s="84"/>
      <c r="KUQ1873" s="84"/>
      <c r="KUR1873" s="84"/>
      <c r="KUS1873" s="84"/>
      <c r="KUT1873" s="84"/>
      <c r="KUU1873" s="84"/>
      <c r="KUV1873" s="84"/>
      <c r="KUW1873" s="84"/>
      <c r="KUX1873" s="84"/>
      <c r="KUY1873" s="84"/>
      <c r="KUZ1873" s="84"/>
      <c r="KVA1873" s="84"/>
      <c r="KVB1873" s="84"/>
      <c r="KVC1873" s="84"/>
      <c r="KVD1873" s="84"/>
      <c r="KVE1873" s="84"/>
      <c r="KVF1873" s="84"/>
      <c r="KVG1873" s="84"/>
      <c r="KVH1873" s="84"/>
      <c r="KVI1873" s="84"/>
      <c r="KVJ1873" s="84"/>
      <c r="KVK1873" s="84"/>
      <c r="KVL1873" s="84"/>
      <c r="KVM1873" s="84"/>
      <c r="KVN1873" s="84"/>
      <c r="KVO1873" s="84"/>
      <c r="KVP1873" s="84"/>
      <c r="KVQ1873" s="84"/>
      <c r="KVR1873" s="84"/>
      <c r="KVS1873" s="84"/>
      <c r="KVT1873" s="84"/>
      <c r="KVU1873" s="84"/>
      <c r="KVV1873" s="84"/>
      <c r="KVW1873" s="84"/>
      <c r="KVX1873" s="84"/>
      <c r="KVY1873" s="84"/>
      <c r="KVZ1873" s="84"/>
      <c r="KWA1873" s="84"/>
      <c r="KWB1873" s="84"/>
      <c r="KWC1873" s="84"/>
      <c r="KWD1873" s="84"/>
      <c r="KWE1873" s="84"/>
      <c r="KWF1873" s="84"/>
      <c r="KWG1873" s="84"/>
      <c r="KWH1873" s="84"/>
      <c r="KWI1873" s="84"/>
      <c r="KWJ1873" s="84"/>
      <c r="KWK1873" s="84"/>
      <c r="KWL1873" s="84"/>
      <c r="KWM1873" s="84"/>
      <c r="KWN1873" s="84"/>
      <c r="KWO1873" s="84"/>
      <c r="KWP1873" s="84"/>
      <c r="KWQ1873" s="84"/>
      <c r="KWR1873" s="84"/>
      <c r="KWS1873" s="84"/>
      <c r="KWT1873" s="84"/>
      <c r="KWU1873" s="84"/>
      <c r="KWV1873" s="84"/>
      <c r="KWW1873" s="84"/>
      <c r="KWX1873" s="84"/>
      <c r="KWY1873" s="84"/>
      <c r="KWZ1873" s="84"/>
      <c r="KXA1873" s="84"/>
      <c r="KXB1873" s="84"/>
      <c r="KXC1873" s="84"/>
      <c r="KXD1873" s="84"/>
      <c r="KXE1873" s="84"/>
      <c r="KXF1873" s="84"/>
      <c r="KXG1873" s="84"/>
      <c r="KXH1873" s="84"/>
      <c r="KXI1873" s="84"/>
      <c r="KXJ1873" s="84"/>
      <c r="KXK1873" s="84"/>
      <c r="KXL1873" s="84"/>
      <c r="KXM1873" s="84"/>
      <c r="KXN1873" s="84"/>
      <c r="KXO1873" s="84"/>
      <c r="KXP1873" s="84"/>
      <c r="KXQ1873" s="84"/>
      <c r="KXR1873" s="84"/>
      <c r="KXS1873" s="84"/>
      <c r="KXT1873" s="84"/>
      <c r="KXU1873" s="84"/>
      <c r="KXV1873" s="84"/>
      <c r="KXW1873" s="84"/>
      <c r="KXX1873" s="84"/>
      <c r="KXY1873" s="84"/>
      <c r="KXZ1873" s="84"/>
      <c r="KYA1873" s="84"/>
      <c r="KYB1873" s="84"/>
      <c r="KYC1873" s="84"/>
      <c r="KYD1873" s="84"/>
      <c r="KYE1873" s="84"/>
      <c r="KYF1873" s="84"/>
      <c r="KYG1873" s="84"/>
      <c r="KYH1873" s="84"/>
      <c r="KYI1873" s="84"/>
      <c r="KYJ1873" s="84"/>
      <c r="KYK1873" s="84"/>
      <c r="KYL1873" s="84"/>
      <c r="KYM1873" s="84"/>
      <c r="KYN1873" s="84"/>
      <c r="KYO1873" s="84"/>
      <c r="KYP1873" s="84"/>
      <c r="KYQ1873" s="84"/>
      <c r="KYR1873" s="84"/>
      <c r="KYS1873" s="84"/>
      <c r="KYT1873" s="84"/>
      <c r="KYU1873" s="84"/>
      <c r="KYV1873" s="84"/>
      <c r="KYW1873" s="84"/>
      <c r="KYX1873" s="84"/>
      <c r="KYY1873" s="84"/>
      <c r="KYZ1873" s="84"/>
      <c r="KZA1873" s="84"/>
      <c r="KZB1873" s="84"/>
      <c r="KZC1873" s="84"/>
      <c r="KZD1873" s="84"/>
      <c r="KZE1873" s="84"/>
      <c r="KZF1873" s="84"/>
      <c r="KZG1873" s="84"/>
      <c r="KZH1873" s="84"/>
      <c r="KZI1873" s="84"/>
      <c r="KZJ1873" s="84"/>
      <c r="KZK1873" s="84"/>
      <c r="KZL1873" s="84"/>
      <c r="KZM1873" s="84"/>
      <c r="KZN1873" s="84"/>
      <c r="KZO1873" s="84"/>
      <c r="KZP1873" s="84"/>
      <c r="KZQ1873" s="84"/>
      <c r="KZR1873" s="84"/>
      <c r="KZS1873" s="84"/>
      <c r="KZT1873" s="84"/>
      <c r="KZU1873" s="84"/>
      <c r="KZV1873" s="84"/>
      <c r="KZW1873" s="84"/>
      <c r="KZX1873" s="84"/>
      <c r="KZY1873" s="84"/>
      <c r="KZZ1873" s="84"/>
      <c r="LAA1873" s="84"/>
      <c r="LAB1873" s="84"/>
      <c r="LAC1873" s="84"/>
      <c r="LAD1873" s="84"/>
      <c r="LAE1873" s="84"/>
      <c r="LAF1873" s="84"/>
      <c r="LAG1873" s="84"/>
      <c r="LAH1873" s="84"/>
      <c r="LAI1873" s="84"/>
      <c r="LAJ1873" s="84"/>
      <c r="LAK1873" s="84"/>
      <c r="LAL1873" s="84"/>
      <c r="LAM1873" s="84"/>
      <c r="LAN1873" s="84"/>
      <c r="LAO1873" s="84"/>
      <c r="LAP1873" s="84"/>
      <c r="LAQ1873" s="84"/>
      <c r="LAR1873" s="84"/>
      <c r="LAS1873" s="84"/>
      <c r="LAT1873" s="84"/>
      <c r="LAU1873" s="84"/>
      <c r="LAV1873" s="84"/>
      <c r="LAW1873" s="84"/>
      <c r="LAX1873" s="84"/>
      <c r="LAY1873" s="84"/>
      <c r="LAZ1873" s="84"/>
      <c r="LBA1873" s="84"/>
      <c r="LBB1873" s="84"/>
      <c r="LBC1873" s="84"/>
      <c r="LBD1873" s="84"/>
      <c r="LBE1873" s="84"/>
      <c r="LBF1873" s="84"/>
      <c r="LBG1873" s="84"/>
      <c r="LBH1873" s="84"/>
      <c r="LBI1873" s="84"/>
      <c r="LBJ1873" s="84"/>
      <c r="LBK1873" s="84"/>
      <c r="LBL1873" s="84"/>
      <c r="LBM1873" s="84"/>
      <c r="LBN1873" s="84"/>
      <c r="LBO1873" s="84"/>
      <c r="LBP1873" s="84"/>
      <c r="LBQ1873" s="84"/>
      <c r="LBR1873" s="84"/>
      <c r="LBS1873" s="84"/>
      <c r="LBT1873" s="84"/>
      <c r="LBU1873" s="84"/>
      <c r="LBV1873" s="84"/>
      <c r="LBW1873" s="84"/>
      <c r="LBX1873" s="84"/>
      <c r="LBY1873" s="84"/>
      <c r="LBZ1873" s="84"/>
      <c r="LCA1873" s="84"/>
      <c r="LCB1873" s="84"/>
      <c r="LCC1873" s="84"/>
      <c r="LCD1873" s="84"/>
      <c r="LCE1873" s="84"/>
      <c r="LCF1873" s="84"/>
      <c r="LCG1873" s="84"/>
      <c r="LCH1873" s="84"/>
      <c r="LCI1873" s="84"/>
      <c r="LCJ1873" s="84"/>
      <c r="LCK1873" s="84"/>
      <c r="LCL1873" s="84"/>
      <c r="LCM1873" s="84"/>
      <c r="LCN1873" s="84"/>
      <c r="LCO1873" s="84"/>
      <c r="LCP1873" s="84"/>
      <c r="LCQ1873" s="84"/>
      <c r="LCR1873" s="84"/>
      <c r="LCS1873" s="84"/>
      <c r="LCT1873" s="84"/>
      <c r="LCU1873" s="84"/>
      <c r="LCV1873" s="84"/>
      <c r="LCW1873" s="84"/>
      <c r="LCX1873" s="84"/>
      <c r="LCY1873" s="84"/>
      <c r="LCZ1873" s="84"/>
      <c r="LDA1873" s="84"/>
      <c r="LDB1873" s="84"/>
      <c r="LDC1873" s="84"/>
      <c r="LDD1873" s="84"/>
      <c r="LDE1873" s="84"/>
      <c r="LDF1873" s="84"/>
      <c r="LDG1873" s="84"/>
      <c r="LDH1873" s="84"/>
      <c r="LDI1873" s="84"/>
      <c r="LDJ1873" s="84"/>
      <c r="LDK1873" s="84"/>
      <c r="LDL1873" s="84"/>
      <c r="LDM1873" s="84"/>
      <c r="LDN1873" s="84"/>
      <c r="LDO1873" s="84"/>
      <c r="LDP1873" s="84"/>
      <c r="LDQ1873" s="84"/>
      <c r="LDR1873" s="84"/>
      <c r="LDS1873" s="84"/>
      <c r="LDT1873" s="84"/>
      <c r="LDU1873" s="84"/>
      <c r="LDV1873" s="84"/>
      <c r="LDW1873" s="84"/>
      <c r="LDX1873" s="84"/>
      <c r="LDY1873" s="84"/>
      <c r="LDZ1873" s="84"/>
      <c r="LEA1873" s="84"/>
      <c r="LEB1873" s="84"/>
      <c r="LEC1873" s="84"/>
      <c r="LED1873" s="84"/>
      <c r="LEE1873" s="84"/>
      <c r="LEF1873" s="84"/>
      <c r="LEG1873" s="84"/>
      <c r="LEH1873" s="84"/>
      <c r="LEI1873" s="84"/>
      <c r="LEJ1873" s="84"/>
      <c r="LEK1873" s="84"/>
      <c r="LEL1873" s="84"/>
      <c r="LEM1873" s="84"/>
      <c r="LEN1873" s="84"/>
      <c r="LEO1873" s="84"/>
      <c r="LEP1873" s="84"/>
      <c r="LEQ1873" s="84"/>
      <c r="LER1873" s="84"/>
      <c r="LES1873" s="84"/>
      <c r="LET1873" s="84"/>
      <c r="LEU1873" s="84"/>
      <c r="LEV1873" s="84"/>
      <c r="LEW1873" s="84"/>
      <c r="LEX1873" s="84"/>
      <c r="LEY1873" s="84"/>
      <c r="LEZ1873" s="84"/>
      <c r="LFA1873" s="84"/>
      <c r="LFB1873" s="84"/>
      <c r="LFC1873" s="84"/>
      <c r="LFD1873" s="84"/>
      <c r="LFE1873" s="84"/>
      <c r="LFF1873" s="84"/>
      <c r="LFG1873" s="84"/>
      <c r="LFH1873" s="84"/>
      <c r="LFI1873" s="84"/>
      <c r="LFJ1873" s="84"/>
      <c r="LFK1873" s="84"/>
      <c r="LFL1873" s="84"/>
      <c r="LFM1873" s="84"/>
      <c r="LFN1873" s="84"/>
      <c r="LFO1873" s="84"/>
      <c r="LFP1873" s="84"/>
      <c r="LFQ1873" s="84"/>
      <c r="LFR1873" s="84"/>
      <c r="LFS1873" s="84"/>
      <c r="LFT1873" s="84"/>
      <c r="LFU1873" s="84"/>
      <c r="LFV1873" s="84"/>
      <c r="LFW1873" s="84"/>
      <c r="LFX1873" s="84"/>
      <c r="LFY1873" s="84"/>
      <c r="LFZ1873" s="84"/>
      <c r="LGA1873" s="84"/>
      <c r="LGB1873" s="84"/>
      <c r="LGC1873" s="84"/>
      <c r="LGD1873" s="84"/>
      <c r="LGE1873" s="84"/>
      <c r="LGF1873" s="84"/>
      <c r="LGG1873" s="84"/>
      <c r="LGH1873" s="84"/>
      <c r="LGI1873" s="84"/>
      <c r="LGJ1873" s="84"/>
      <c r="LGK1873" s="84"/>
      <c r="LGL1873" s="84"/>
      <c r="LGM1873" s="84"/>
      <c r="LGN1873" s="84"/>
      <c r="LGO1873" s="84"/>
      <c r="LGP1873" s="84"/>
      <c r="LGQ1873" s="84"/>
      <c r="LGR1873" s="84"/>
      <c r="LGS1873" s="84"/>
      <c r="LGT1873" s="84"/>
      <c r="LGU1873" s="84"/>
      <c r="LGV1873" s="84"/>
      <c r="LGW1873" s="84"/>
      <c r="LGX1873" s="84"/>
      <c r="LGY1873" s="84"/>
      <c r="LGZ1873" s="84"/>
      <c r="LHA1873" s="84"/>
      <c r="LHB1873" s="84"/>
      <c r="LHC1873" s="84"/>
      <c r="LHD1873" s="84"/>
      <c r="LHE1873" s="84"/>
      <c r="LHF1873" s="84"/>
      <c r="LHG1873" s="84"/>
      <c r="LHH1873" s="84"/>
      <c r="LHI1873" s="84"/>
      <c r="LHJ1873" s="84"/>
      <c r="LHK1873" s="84"/>
      <c r="LHL1873" s="84"/>
      <c r="LHM1873" s="84"/>
      <c r="LHN1873" s="84"/>
      <c r="LHO1873" s="84"/>
      <c r="LHP1873" s="84"/>
      <c r="LHQ1873" s="84"/>
      <c r="LHR1873" s="84"/>
      <c r="LHS1873" s="84"/>
      <c r="LHT1873" s="84"/>
      <c r="LHU1873" s="84"/>
      <c r="LHV1873" s="84"/>
      <c r="LHW1873" s="84"/>
      <c r="LHX1873" s="84"/>
      <c r="LHY1873" s="84"/>
      <c r="LHZ1873" s="84"/>
      <c r="LIA1873" s="84"/>
      <c r="LIB1873" s="84"/>
      <c r="LIC1873" s="84"/>
      <c r="LID1873" s="84"/>
      <c r="LIE1873" s="84"/>
      <c r="LIF1873" s="84"/>
      <c r="LIG1873" s="84"/>
      <c r="LIH1873" s="84"/>
      <c r="LII1873" s="84"/>
      <c r="LIJ1873" s="84"/>
      <c r="LIK1873" s="84"/>
      <c r="LIL1873" s="84"/>
      <c r="LIM1873" s="84"/>
      <c r="LIN1873" s="84"/>
      <c r="LIO1873" s="84"/>
      <c r="LIP1873" s="84"/>
      <c r="LIQ1873" s="84"/>
      <c r="LIR1873" s="84"/>
      <c r="LIS1873" s="84"/>
      <c r="LIT1873" s="84"/>
      <c r="LIU1873" s="84"/>
      <c r="LIV1873" s="84"/>
      <c r="LIW1873" s="84"/>
      <c r="LIX1873" s="84"/>
      <c r="LIY1873" s="84"/>
      <c r="LIZ1873" s="84"/>
      <c r="LJA1873" s="84"/>
      <c r="LJB1873" s="84"/>
      <c r="LJC1873" s="84"/>
      <c r="LJD1873" s="84"/>
      <c r="LJE1873" s="84"/>
      <c r="LJF1873" s="84"/>
      <c r="LJG1873" s="84"/>
      <c r="LJH1873" s="84"/>
      <c r="LJI1873" s="84"/>
      <c r="LJJ1873" s="84"/>
      <c r="LJK1873" s="84"/>
      <c r="LJL1873" s="84"/>
      <c r="LJM1873" s="84"/>
      <c r="LJN1873" s="84"/>
      <c r="LJO1873" s="84"/>
      <c r="LJP1873" s="84"/>
      <c r="LJQ1873" s="84"/>
      <c r="LJR1873" s="84"/>
      <c r="LJS1873" s="84"/>
      <c r="LJT1873" s="84"/>
      <c r="LJU1873" s="84"/>
      <c r="LJV1873" s="84"/>
      <c r="LJW1873" s="84"/>
      <c r="LJX1873" s="84"/>
      <c r="LJY1873" s="84"/>
      <c r="LJZ1873" s="84"/>
      <c r="LKA1873" s="84"/>
      <c r="LKB1873" s="84"/>
      <c r="LKC1873" s="84"/>
      <c r="LKD1873" s="84"/>
      <c r="LKE1873" s="84"/>
      <c r="LKF1873" s="84"/>
      <c r="LKG1873" s="84"/>
      <c r="LKH1873" s="84"/>
      <c r="LKI1873" s="84"/>
      <c r="LKJ1873" s="84"/>
      <c r="LKK1873" s="84"/>
      <c r="LKL1873" s="84"/>
      <c r="LKM1873" s="84"/>
      <c r="LKN1873" s="84"/>
      <c r="LKO1873" s="84"/>
      <c r="LKP1873" s="84"/>
      <c r="LKQ1873" s="84"/>
      <c r="LKR1873" s="84"/>
      <c r="LKS1873" s="84"/>
      <c r="LKT1873" s="84"/>
      <c r="LKU1873" s="84"/>
      <c r="LKV1873" s="84"/>
      <c r="LKW1873" s="84"/>
      <c r="LKX1873" s="84"/>
      <c r="LKY1873" s="84"/>
      <c r="LKZ1873" s="84"/>
      <c r="LLA1873" s="84"/>
      <c r="LLB1873" s="84"/>
      <c r="LLC1873" s="84"/>
      <c r="LLD1873" s="84"/>
      <c r="LLE1873" s="84"/>
      <c r="LLF1873" s="84"/>
      <c r="LLG1873" s="84"/>
      <c r="LLH1873" s="84"/>
      <c r="LLI1873" s="84"/>
      <c r="LLJ1873" s="84"/>
      <c r="LLK1873" s="84"/>
      <c r="LLL1873" s="84"/>
      <c r="LLM1873" s="84"/>
      <c r="LLN1873" s="84"/>
      <c r="LLO1873" s="84"/>
      <c r="LLP1873" s="84"/>
      <c r="LLQ1873" s="84"/>
      <c r="LLR1873" s="84"/>
      <c r="LLS1873" s="84"/>
      <c r="LLT1873" s="84"/>
      <c r="LLU1873" s="84"/>
      <c r="LLV1873" s="84"/>
      <c r="LLW1873" s="84"/>
      <c r="LLX1873" s="84"/>
      <c r="LLY1873" s="84"/>
      <c r="LLZ1873" s="84"/>
      <c r="LMA1873" s="84"/>
      <c r="LMB1873" s="84"/>
      <c r="LMC1873" s="84"/>
      <c r="LMD1873" s="84"/>
      <c r="LME1873" s="84"/>
      <c r="LMF1873" s="84"/>
      <c r="LMG1873" s="84"/>
      <c r="LMH1873" s="84"/>
      <c r="LMI1873" s="84"/>
      <c r="LMJ1873" s="84"/>
      <c r="LMK1873" s="84"/>
      <c r="LML1873" s="84"/>
      <c r="LMM1873" s="84"/>
      <c r="LMN1873" s="84"/>
      <c r="LMO1873" s="84"/>
      <c r="LMP1873" s="84"/>
      <c r="LMQ1873" s="84"/>
      <c r="LMR1873" s="84"/>
      <c r="LMS1873" s="84"/>
      <c r="LMT1873" s="84"/>
      <c r="LMU1873" s="84"/>
      <c r="LMV1873" s="84"/>
      <c r="LMW1873" s="84"/>
      <c r="LMX1873" s="84"/>
      <c r="LMY1873" s="84"/>
      <c r="LMZ1873" s="84"/>
      <c r="LNA1873" s="84"/>
      <c r="LNB1873" s="84"/>
      <c r="LNC1873" s="84"/>
      <c r="LND1873" s="84"/>
      <c r="LNE1873" s="84"/>
      <c r="LNF1873" s="84"/>
      <c r="LNG1873" s="84"/>
      <c r="LNH1873" s="84"/>
      <c r="LNI1873" s="84"/>
      <c r="LNJ1873" s="84"/>
      <c r="LNK1873" s="84"/>
      <c r="LNL1873" s="84"/>
      <c r="LNM1873" s="84"/>
      <c r="LNN1873" s="84"/>
      <c r="LNO1873" s="84"/>
      <c r="LNP1873" s="84"/>
      <c r="LNQ1873" s="84"/>
      <c r="LNR1873" s="84"/>
      <c r="LNS1873" s="84"/>
      <c r="LNT1873" s="84"/>
      <c r="LNU1873" s="84"/>
      <c r="LNV1873" s="84"/>
      <c r="LNW1873" s="84"/>
      <c r="LNX1873" s="84"/>
      <c r="LNY1873" s="84"/>
      <c r="LNZ1873" s="84"/>
      <c r="LOA1873" s="84"/>
      <c r="LOB1873" s="84"/>
      <c r="LOC1873" s="84"/>
      <c r="LOD1873" s="84"/>
      <c r="LOE1873" s="84"/>
      <c r="LOF1873" s="84"/>
      <c r="LOG1873" s="84"/>
      <c r="LOH1873" s="84"/>
      <c r="LOI1873" s="84"/>
      <c r="LOJ1873" s="84"/>
      <c r="LOK1873" s="84"/>
      <c r="LOL1873" s="84"/>
      <c r="LOM1873" s="84"/>
      <c r="LON1873" s="84"/>
      <c r="LOO1873" s="84"/>
      <c r="LOP1873" s="84"/>
      <c r="LOQ1873" s="84"/>
      <c r="LOR1873" s="84"/>
      <c r="LOS1873" s="84"/>
      <c r="LOT1873" s="84"/>
      <c r="LOU1873" s="84"/>
      <c r="LOV1873" s="84"/>
      <c r="LOW1873" s="84"/>
      <c r="LOX1873" s="84"/>
      <c r="LOY1873" s="84"/>
      <c r="LOZ1873" s="84"/>
      <c r="LPA1873" s="84"/>
      <c r="LPB1873" s="84"/>
      <c r="LPC1873" s="84"/>
      <c r="LPD1873" s="84"/>
      <c r="LPE1873" s="84"/>
      <c r="LPF1873" s="84"/>
      <c r="LPG1873" s="84"/>
      <c r="LPH1873" s="84"/>
      <c r="LPI1873" s="84"/>
      <c r="LPJ1873" s="84"/>
      <c r="LPK1873" s="84"/>
      <c r="LPL1873" s="84"/>
      <c r="LPM1873" s="84"/>
      <c r="LPN1873" s="84"/>
      <c r="LPO1873" s="84"/>
      <c r="LPP1873" s="84"/>
      <c r="LPQ1873" s="84"/>
      <c r="LPR1873" s="84"/>
      <c r="LPS1873" s="84"/>
      <c r="LPT1873" s="84"/>
      <c r="LPU1873" s="84"/>
      <c r="LPV1873" s="84"/>
      <c r="LPW1873" s="84"/>
      <c r="LPX1873" s="84"/>
      <c r="LPY1873" s="84"/>
      <c r="LPZ1873" s="84"/>
      <c r="LQA1873" s="84"/>
      <c r="LQB1873" s="84"/>
      <c r="LQC1873" s="84"/>
      <c r="LQD1873" s="84"/>
      <c r="LQE1873" s="84"/>
      <c r="LQF1873" s="84"/>
      <c r="LQG1873" s="84"/>
      <c r="LQH1873" s="84"/>
      <c r="LQI1873" s="84"/>
      <c r="LQJ1873" s="84"/>
      <c r="LQK1873" s="84"/>
      <c r="LQL1873" s="84"/>
      <c r="LQM1873" s="84"/>
      <c r="LQN1873" s="84"/>
      <c r="LQO1873" s="84"/>
      <c r="LQP1873" s="84"/>
      <c r="LQQ1873" s="84"/>
      <c r="LQR1873" s="84"/>
      <c r="LQS1873" s="84"/>
      <c r="LQT1873" s="84"/>
      <c r="LQU1873" s="84"/>
      <c r="LQV1873" s="84"/>
      <c r="LQW1873" s="84"/>
      <c r="LQX1873" s="84"/>
      <c r="LQY1873" s="84"/>
      <c r="LQZ1873" s="84"/>
      <c r="LRA1873" s="84"/>
      <c r="LRB1873" s="84"/>
      <c r="LRC1873" s="84"/>
      <c r="LRD1873" s="84"/>
      <c r="LRE1873" s="84"/>
      <c r="LRF1873" s="84"/>
      <c r="LRG1873" s="84"/>
      <c r="LRH1873" s="84"/>
      <c r="LRI1873" s="84"/>
      <c r="LRJ1873" s="84"/>
      <c r="LRK1873" s="84"/>
      <c r="LRL1873" s="84"/>
      <c r="LRM1873" s="84"/>
      <c r="LRN1873" s="84"/>
      <c r="LRO1873" s="84"/>
      <c r="LRP1873" s="84"/>
      <c r="LRQ1873" s="84"/>
      <c r="LRR1873" s="84"/>
      <c r="LRS1873" s="84"/>
      <c r="LRT1873" s="84"/>
      <c r="LRU1873" s="84"/>
      <c r="LRV1873" s="84"/>
      <c r="LRW1873" s="84"/>
      <c r="LRX1873" s="84"/>
      <c r="LRY1873" s="84"/>
      <c r="LRZ1873" s="84"/>
      <c r="LSA1873" s="84"/>
      <c r="LSB1873" s="84"/>
      <c r="LSC1873" s="84"/>
      <c r="LSD1873" s="84"/>
      <c r="LSE1873" s="84"/>
      <c r="LSF1873" s="84"/>
      <c r="LSG1873" s="84"/>
      <c r="LSH1873" s="84"/>
      <c r="LSI1873" s="84"/>
      <c r="LSJ1873" s="84"/>
      <c r="LSK1873" s="84"/>
      <c r="LSL1873" s="84"/>
      <c r="LSM1873" s="84"/>
      <c r="LSN1873" s="84"/>
      <c r="LSO1873" s="84"/>
      <c r="LSP1873" s="84"/>
      <c r="LSQ1873" s="84"/>
      <c r="LSR1873" s="84"/>
      <c r="LSS1873" s="84"/>
      <c r="LST1873" s="84"/>
      <c r="LSU1873" s="84"/>
      <c r="LSV1873" s="84"/>
      <c r="LSW1873" s="84"/>
      <c r="LSX1873" s="84"/>
      <c r="LSY1873" s="84"/>
      <c r="LSZ1873" s="84"/>
      <c r="LTA1873" s="84"/>
      <c r="LTB1873" s="84"/>
      <c r="LTC1873" s="84"/>
      <c r="LTD1873" s="84"/>
      <c r="LTE1873" s="84"/>
      <c r="LTF1873" s="84"/>
      <c r="LTG1873" s="84"/>
      <c r="LTH1873" s="84"/>
      <c r="LTI1873" s="84"/>
      <c r="LTJ1873" s="84"/>
      <c r="LTK1873" s="84"/>
      <c r="LTL1873" s="84"/>
      <c r="LTM1873" s="84"/>
      <c r="LTN1873" s="84"/>
      <c r="LTO1873" s="84"/>
      <c r="LTP1873" s="84"/>
      <c r="LTQ1873" s="84"/>
      <c r="LTR1873" s="84"/>
      <c r="LTS1873" s="84"/>
      <c r="LTT1873" s="84"/>
      <c r="LTU1873" s="84"/>
      <c r="LTV1873" s="84"/>
      <c r="LTW1873" s="84"/>
      <c r="LTX1873" s="84"/>
      <c r="LTY1873" s="84"/>
      <c r="LTZ1873" s="84"/>
      <c r="LUA1873" s="84"/>
      <c r="LUB1873" s="84"/>
      <c r="LUC1873" s="84"/>
      <c r="LUD1873" s="84"/>
      <c r="LUE1873" s="84"/>
      <c r="LUF1873" s="84"/>
      <c r="LUG1873" s="84"/>
      <c r="LUH1873" s="84"/>
      <c r="LUI1873" s="84"/>
      <c r="LUJ1873" s="84"/>
      <c r="LUK1873" s="84"/>
      <c r="LUL1873" s="84"/>
      <c r="LUM1873" s="84"/>
      <c r="LUN1873" s="84"/>
      <c r="LUO1873" s="84"/>
      <c r="LUP1873" s="84"/>
      <c r="LUQ1873" s="84"/>
      <c r="LUR1873" s="84"/>
      <c r="LUS1873" s="84"/>
      <c r="LUT1873" s="84"/>
      <c r="LUU1873" s="84"/>
      <c r="LUV1873" s="84"/>
      <c r="LUW1873" s="84"/>
      <c r="LUX1873" s="84"/>
      <c r="LUY1873" s="84"/>
      <c r="LUZ1873" s="84"/>
      <c r="LVA1873" s="84"/>
      <c r="LVB1873" s="84"/>
      <c r="LVC1873" s="84"/>
      <c r="LVD1873" s="84"/>
      <c r="LVE1873" s="84"/>
      <c r="LVF1873" s="84"/>
      <c r="LVG1873" s="84"/>
      <c r="LVH1873" s="84"/>
      <c r="LVI1873" s="84"/>
      <c r="LVJ1873" s="84"/>
      <c r="LVK1873" s="84"/>
      <c r="LVL1873" s="84"/>
      <c r="LVM1873" s="84"/>
      <c r="LVN1873" s="84"/>
      <c r="LVO1873" s="84"/>
      <c r="LVP1873" s="84"/>
      <c r="LVQ1873" s="84"/>
      <c r="LVR1873" s="84"/>
      <c r="LVS1873" s="84"/>
      <c r="LVT1873" s="84"/>
      <c r="LVU1873" s="84"/>
      <c r="LVV1873" s="84"/>
      <c r="LVW1873" s="84"/>
      <c r="LVX1873" s="84"/>
      <c r="LVY1873" s="84"/>
      <c r="LVZ1873" s="84"/>
      <c r="LWA1873" s="84"/>
      <c r="LWB1873" s="84"/>
      <c r="LWC1873" s="84"/>
      <c r="LWD1873" s="84"/>
      <c r="LWE1873" s="84"/>
      <c r="LWF1873" s="84"/>
      <c r="LWG1873" s="84"/>
      <c r="LWH1873" s="84"/>
      <c r="LWI1873" s="84"/>
      <c r="LWJ1873" s="84"/>
      <c r="LWK1873" s="84"/>
      <c r="LWL1873" s="84"/>
      <c r="LWM1873" s="84"/>
      <c r="LWN1873" s="84"/>
      <c r="LWO1873" s="84"/>
      <c r="LWP1873" s="84"/>
      <c r="LWQ1873" s="84"/>
      <c r="LWR1873" s="84"/>
      <c r="LWS1873" s="84"/>
      <c r="LWT1873" s="84"/>
      <c r="LWU1873" s="84"/>
      <c r="LWV1873" s="84"/>
      <c r="LWW1873" s="84"/>
      <c r="LWX1873" s="84"/>
      <c r="LWY1873" s="84"/>
      <c r="LWZ1873" s="84"/>
      <c r="LXA1873" s="84"/>
      <c r="LXB1873" s="84"/>
      <c r="LXC1873" s="84"/>
      <c r="LXD1873" s="84"/>
      <c r="LXE1873" s="84"/>
      <c r="LXF1873" s="84"/>
      <c r="LXG1873" s="84"/>
      <c r="LXH1873" s="84"/>
      <c r="LXI1873" s="84"/>
      <c r="LXJ1873" s="84"/>
      <c r="LXK1873" s="84"/>
      <c r="LXL1873" s="84"/>
      <c r="LXM1873" s="84"/>
      <c r="LXN1873" s="84"/>
      <c r="LXO1873" s="84"/>
      <c r="LXP1873" s="84"/>
      <c r="LXQ1873" s="84"/>
      <c r="LXR1873" s="84"/>
      <c r="LXS1873" s="84"/>
      <c r="LXT1873" s="84"/>
      <c r="LXU1873" s="84"/>
      <c r="LXV1873" s="84"/>
      <c r="LXW1873" s="84"/>
      <c r="LXX1873" s="84"/>
      <c r="LXY1873" s="84"/>
      <c r="LXZ1873" s="84"/>
      <c r="LYA1873" s="84"/>
      <c r="LYB1873" s="84"/>
      <c r="LYC1873" s="84"/>
      <c r="LYD1873" s="84"/>
      <c r="LYE1873" s="84"/>
      <c r="LYF1873" s="84"/>
      <c r="LYG1873" s="84"/>
      <c r="LYH1873" s="84"/>
      <c r="LYI1873" s="84"/>
      <c r="LYJ1873" s="84"/>
      <c r="LYK1873" s="84"/>
      <c r="LYL1873" s="84"/>
      <c r="LYM1873" s="84"/>
      <c r="LYN1873" s="84"/>
      <c r="LYO1873" s="84"/>
      <c r="LYP1873" s="84"/>
      <c r="LYQ1873" s="84"/>
      <c r="LYR1873" s="84"/>
      <c r="LYS1873" s="84"/>
      <c r="LYT1873" s="84"/>
      <c r="LYU1873" s="84"/>
      <c r="LYV1873" s="84"/>
      <c r="LYW1873" s="84"/>
      <c r="LYX1873" s="84"/>
      <c r="LYY1873" s="84"/>
      <c r="LYZ1873" s="84"/>
      <c r="LZA1873" s="84"/>
      <c r="LZB1873" s="84"/>
      <c r="LZC1873" s="84"/>
      <c r="LZD1873" s="84"/>
      <c r="LZE1873" s="84"/>
      <c r="LZF1873" s="84"/>
      <c r="LZG1873" s="84"/>
      <c r="LZH1873" s="84"/>
      <c r="LZI1873" s="84"/>
      <c r="LZJ1873" s="84"/>
      <c r="LZK1873" s="84"/>
      <c r="LZL1873" s="84"/>
      <c r="LZM1873" s="84"/>
      <c r="LZN1873" s="84"/>
      <c r="LZO1873" s="84"/>
      <c r="LZP1873" s="84"/>
      <c r="LZQ1873" s="84"/>
      <c r="LZR1873" s="84"/>
      <c r="LZS1873" s="84"/>
      <c r="LZT1873" s="84"/>
      <c r="LZU1873" s="84"/>
      <c r="LZV1873" s="84"/>
      <c r="LZW1873" s="84"/>
      <c r="LZX1873" s="84"/>
      <c r="LZY1873" s="84"/>
      <c r="LZZ1873" s="84"/>
      <c r="MAA1873" s="84"/>
      <c r="MAB1873" s="84"/>
      <c r="MAC1873" s="84"/>
      <c r="MAD1873" s="84"/>
      <c r="MAE1873" s="84"/>
      <c r="MAF1873" s="84"/>
      <c r="MAG1873" s="84"/>
      <c r="MAH1873" s="84"/>
      <c r="MAI1873" s="84"/>
      <c r="MAJ1873" s="84"/>
      <c r="MAK1873" s="84"/>
      <c r="MAL1873" s="84"/>
      <c r="MAM1873" s="84"/>
      <c r="MAN1873" s="84"/>
      <c r="MAO1873" s="84"/>
      <c r="MAP1873" s="84"/>
      <c r="MAQ1873" s="84"/>
      <c r="MAR1873" s="84"/>
      <c r="MAS1873" s="84"/>
      <c r="MAT1873" s="84"/>
      <c r="MAU1873" s="84"/>
      <c r="MAV1873" s="84"/>
      <c r="MAW1873" s="84"/>
      <c r="MAX1873" s="84"/>
      <c r="MAY1873" s="84"/>
      <c r="MAZ1873" s="84"/>
      <c r="MBA1873" s="84"/>
      <c r="MBB1873" s="84"/>
      <c r="MBC1873" s="84"/>
      <c r="MBD1873" s="84"/>
      <c r="MBE1873" s="84"/>
      <c r="MBF1873" s="84"/>
      <c r="MBG1873" s="84"/>
      <c r="MBH1873" s="84"/>
      <c r="MBI1873" s="84"/>
      <c r="MBJ1873" s="84"/>
      <c r="MBK1873" s="84"/>
      <c r="MBL1873" s="84"/>
      <c r="MBM1873" s="84"/>
      <c r="MBN1873" s="84"/>
      <c r="MBO1873" s="84"/>
      <c r="MBP1873" s="84"/>
      <c r="MBQ1873" s="84"/>
      <c r="MBR1873" s="84"/>
      <c r="MBS1873" s="84"/>
      <c r="MBT1873" s="84"/>
      <c r="MBU1873" s="84"/>
      <c r="MBV1873" s="84"/>
      <c r="MBW1873" s="84"/>
      <c r="MBX1873" s="84"/>
      <c r="MBY1873" s="84"/>
      <c r="MBZ1873" s="84"/>
      <c r="MCA1873" s="84"/>
      <c r="MCB1873" s="84"/>
      <c r="MCC1873" s="84"/>
      <c r="MCD1873" s="84"/>
      <c r="MCE1873" s="84"/>
      <c r="MCF1873" s="84"/>
      <c r="MCG1873" s="84"/>
      <c r="MCH1873" s="84"/>
      <c r="MCI1873" s="84"/>
      <c r="MCJ1873" s="84"/>
      <c r="MCK1873" s="84"/>
      <c r="MCL1873" s="84"/>
      <c r="MCM1873" s="84"/>
      <c r="MCN1873" s="84"/>
      <c r="MCO1873" s="84"/>
      <c r="MCP1873" s="84"/>
      <c r="MCQ1873" s="84"/>
      <c r="MCR1873" s="84"/>
      <c r="MCS1873" s="84"/>
      <c r="MCT1873" s="84"/>
      <c r="MCU1873" s="84"/>
      <c r="MCV1873" s="84"/>
      <c r="MCW1873" s="84"/>
      <c r="MCX1873" s="84"/>
      <c r="MCY1873" s="84"/>
      <c r="MCZ1873" s="84"/>
      <c r="MDA1873" s="84"/>
      <c r="MDB1873" s="84"/>
      <c r="MDC1873" s="84"/>
      <c r="MDD1873" s="84"/>
      <c r="MDE1873" s="84"/>
      <c r="MDF1873" s="84"/>
      <c r="MDG1873" s="84"/>
      <c r="MDH1873" s="84"/>
      <c r="MDI1873" s="84"/>
      <c r="MDJ1873" s="84"/>
      <c r="MDK1873" s="84"/>
      <c r="MDL1873" s="84"/>
      <c r="MDM1873" s="84"/>
      <c r="MDN1873" s="84"/>
      <c r="MDO1873" s="84"/>
      <c r="MDP1873" s="84"/>
      <c r="MDQ1873" s="84"/>
      <c r="MDR1873" s="84"/>
      <c r="MDS1873" s="84"/>
      <c r="MDT1873" s="84"/>
      <c r="MDU1873" s="84"/>
      <c r="MDV1873" s="84"/>
      <c r="MDW1873" s="84"/>
      <c r="MDX1873" s="84"/>
      <c r="MDY1873" s="84"/>
      <c r="MDZ1873" s="84"/>
      <c r="MEA1873" s="84"/>
      <c r="MEB1873" s="84"/>
      <c r="MEC1873" s="84"/>
      <c r="MED1873" s="84"/>
      <c r="MEE1873" s="84"/>
      <c r="MEF1873" s="84"/>
      <c r="MEG1873" s="84"/>
      <c r="MEH1873" s="84"/>
      <c r="MEI1873" s="84"/>
      <c r="MEJ1873" s="84"/>
      <c r="MEK1873" s="84"/>
      <c r="MEL1873" s="84"/>
      <c r="MEM1873" s="84"/>
      <c r="MEN1873" s="84"/>
      <c r="MEO1873" s="84"/>
      <c r="MEP1873" s="84"/>
      <c r="MEQ1873" s="84"/>
      <c r="MER1873" s="84"/>
      <c r="MES1873" s="84"/>
      <c r="MET1873" s="84"/>
      <c r="MEU1873" s="84"/>
      <c r="MEV1873" s="84"/>
      <c r="MEW1873" s="84"/>
      <c r="MEX1873" s="84"/>
      <c r="MEY1873" s="84"/>
      <c r="MEZ1873" s="84"/>
      <c r="MFA1873" s="84"/>
      <c r="MFB1873" s="84"/>
      <c r="MFC1873" s="84"/>
      <c r="MFD1873" s="84"/>
      <c r="MFE1873" s="84"/>
      <c r="MFF1873" s="84"/>
      <c r="MFG1873" s="84"/>
      <c r="MFH1873" s="84"/>
      <c r="MFI1873" s="84"/>
      <c r="MFJ1873" s="84"/>
      <c r="MFK1873" s="84"/>
      <c r="MFL1873" s="84"/>
      <c r="MFM1873" s="84"/>
      <c r="MFN1873" s="84"/>
      <c r="MFO1873" s="84"/>
      <c r="MFP1873" s="84"/>
      <c r="MFQ1873" s="84"/>
      <c r="MFR1873" s="84"/>
      <c r="MFS1873" s="84"/>
      <c r="MFT1873" s="84"/>
      <c r="MFU1873" s="84"/>
      <c r="MFV1873" s="84"/>
      <c r="MFW1873" s="84"/>
      <c r="MFX1873" s="84"/>
      <c r="MFY1873" s="84"/>
      <c r="MFZ1873" s="84"/>
      <c r="MGA1873" s="84"/>
      <c r="MGB1873" s="84"/>
      <c r="MGC1873" s="84"/>
      <c r="MGD1873" s="84"/>
      <c r="MGE1873" s="84"/>
      <c r="MGF1873" s="84"/>
      <c r="MGG1873" s="84"/>
      <c r="MGH1873" s="84"/>
      <c r="MGI1873" s="84"/>
      <c r="MGJ1873" s="84"/>
      <c r="MGK1873" s="84"/>
      <c r="MGL1873" s="84"/>
      <c r="MGM1873" s="84"/>
      <c r="MGN1873" s="84"/>
      <c r="MGO1873" s="84"/>
      <c r="MGP1873" s="84"/>
      <c r="MGQ1873" s="84"/>
      <c r="MGR1873" s="84"/>
      <c r="MGS1873" s="84"/>
      <c r="MGT1873" s="84"/>
      <c r="MGU1873" s="84"/>
      <c r="MGV1873" s="84"/>
      <c r="MGW1873" s="84"/>
      <c r="MGX1873" s="84"/>
      <c r="MGY1873" s="84"/>
      <c r="MGZ1873" s="84"/>
      <c r="MHA1873" s="84"/>
      <c r="MHB1873" s="84"/>
      <c r="MHC1873" s="84"/>
      <c r="MHD1873" s="84"/>
      <c r="MHE1873" s="84"/>
      <c r="MHF1873" s="84"/>
      <c r="MHG1873" s="84"/>
      <c r="MHH1873" s="84"/>
      <c r="MHI1873" s="84"/>
      <c r="MHJ1873" s="84"/>
      <c r="MHK1873" s="84"/>
      <c r="MHL1873" s="84"/>
      <c r="MHM1873" s="84"/>
      <c r="MHN1873" s="84"/>
      <c r="MHO1873" s="84"/>
      <c r="MHP1873" s="84"/>
      <c r="MHQ1873" s="84"/>
      <c r="MHR1873" s="84"/>
      <c r="MHS1873" s="84"/>
      <c r="MHT1873" s="84"/>
      <c r="MHU1873" s="84"/>
      <c r="MHV1873" s="84"/>
      <c r="MHW1873" s="84"/>
      <c r="MHX1873" s="84"/>
      <c r="MHY1873" s="84"/>
      <c r="MHZ1873" s="84"/>
      <c r="MIA1873" s="84"/>
      <c r="MIB1873" s="84"/>
      <c r="MIC1873" s="84"/>
      <c r="MID1873" s="84"/>
      <c r="MIE1873" s="84"/>
      <c r="MIF1873" s="84"/>
      <c r="MIG1873" s="84"/>
      <c r="MIH1873" s="84"/>
      <c r="MII1873" s="84"/>
      <c r="MIJ1873" s="84"/>
      <c r="MIK1873" s="84"/>
      <c r="MIL1873" s="84"/>
      <c r="MIM1873" s="84"/>
      <c r="MIN1873" s="84"/>
      <c r="MIO1873" s="84"/>
      <c r="MIP1873" s="84"/>
      <c r="MIQ1873" s="84"/>
      <c r="MIR1873" s="84"/>
      <c r="MIS1873" s="84"/>
      <c r="MIT1873" s="84"/>
      <c r="MIU1873" s="84"/>
      <c r="MIV1873" s="84"/>
      <c r="MIW1873" s="84"/>
      <c r="MIX1873" s="84"/>
      <c r="MIY1873" s="84"/>
      <c r="MIZ1873" s="84"/>
      <c r="MJA1873" s="84"/>
      <c r="MJB1873" s="84"/>
      <c r="MJC1873" s="84"/>
      <c r="MJD1873" s="84"/>
      <c r="MJE1873" s="84"/>
      <c r="MJF1873" s="84"/>
      <c r="MJG1873" s="84"/>
      <c r="MJH1873" s="84"/>
      <c r="MJI1873" s="84"/>
      <c r="MJJ1873" s="84"/>
      <c r="MJK1873" s="84"/>
      <c r="MJL1873" s="84"/>
      <c r="MJM1873" s="84"/>
      <c r="MJN1873" s="84"/>
      <c r="MJO1873" s="84"/>
      <c r="MJP1873" s="84"/>
      <c r="MJQ1873" s="84"/>
      <c r="MJR1873" s="84"/>
      <c r="MJS1873" s="84"/>
      <c r="MJT1873" s="84"/>
      <c r="MJU1873" s="84"/>
      <c r="MJV1873" s="84"/>
      <c r="MJW1873" s="84"/>
      <c r="MJX1873" s="84"/>
      <c r="MJY1873" s="84"/>
      <c r="MJZ1873" s="84"/>
      <c r="MKA1873" s="84"/>
      <c r="MKB1873" s="84"/>
      <c r="MKC1873" s="84"/>
      <c r="MKD1873" s="84"/>
      <c r="MKE1873" s="84"/>
      <c r="MKF1873" s="84"/>
      <c r="MKG1873" s="84"/>
      <c r="MKH1873" s="84"/>
      <c r="MKI1873" s="84"/>
      <c r="MKJ1873" s="84"/>
      <c r="MKK1873" s="84"/>
      <c r="MKL1873" s="84"/>
      <c r="MKM1873" s="84"/>
      <c r="MKN1873" s="84"/>
      <c r="MKO1873" s="84"/>
      <c r="MKP1873" s="84"/>
      <c r="MKQ1873" s="84"/>
      <c r="MKR1873" s="84"/>
      <c r="MKS1873" s="84"/>
      <c r="MKT1873" s="84"/>
      <c r="MKU1873" s="84"/>
      <c r="MKV1873" s="84"/>
      <c r="MKW1873" s="84"/>
      <c r="MKX1873" s="84"/>
      <c r="MKY1873" s="84"/>
      <c r="MKZ1873" s="84"/>
      <c r="MLA1873" s="84"/>
      <c r="MLB1873" s="84"/>
      <c r="MLC1873" s="84"/>
      <c r="MLD1873" s="84"/>
      <c r="MLE1873" s="84"/>
      <c r="MLF1873" s="84"/>
      <c r="MLG1873" s="84"/>
      <c r="MLH1873" s="84"/>
      <c r="MLI1873" s="84"/>
      <c r="MLJ1873" s="84"/>
      <c r="MLK1873" s="84"/>
      <c r="MLL1873" s="84"/>
      <c r="MLM1873" s="84"/>
      <c r="MLN1873" s="84"/>
      <c r="MLO1873" s="84"/>
      <c r="MLP1873" s="84"/>
      <c r="MLQ1873" s="84"/>
      <c r="MLR1873" s="84"/>
      <c r="MLS1873" s="84"/>
      <c r="MLT1873" s="84"/>
      <c r="MLU1873" s="84"/>
      <c r="MLV1873" s="84"/>
      <c r="MLW1873" s="84"/>
      <c r="MLX1873" s="84"/>
      <c r="MLY1873" s="84"/>
      <c r="MLZ1873" s="84"/>
      <c r="MMA1873" s="84"/>
      <c r="MMB1873" s="84"/>
      <c r="MMC1873" s="84"/>
      <c r="MMD1873" s="84"/>
      <c r="MME1873" s="84"/>
      <c r="MMF1873" s="84"/>
      <c r="MMG1873" s="84"/>
      <c r="MMH1873" s="84"/>
      <c r="MMI1873" s="84"/>
      <c r="MMJ1873" s="84"/>
      <c r="MMK1873" s="84"/>
      <c r="MML1873" s="84"/>
      <c r="MMM1873" s="84"/>
      <c r="MMN1873" s="84"/>
      <c r="MMO1873" s="84"/>
      <c r="MMP1873" s="84"/>
      <c r="MMQ1873" s="84"/>
      <c r="MMR1873" s="84"/>
      <c r="MMS1873" s="84"/>
      <c r="MMT1873" s="84"/>
      <c r="MMU1873" s="84"/>
      <c r="MMV1873" s="84"/>
      <c r="MMW1873" s="84"/>
      <c r="MMX1873" s="84"/>
      <c r="MMY1873" s="84"/>
      <c r="MMZ1873" s="84"/>
      <c r="MNA1873" s="84"/>
      <c r="MNB1873" s="84"/>
      <c r="MNC1873" s="84"/>
      <c r="MND1873" s="84"/>
      <c r="MNE1873" s="84"/>
      <c r="MNF1873" s="84"/>
      <c r="MNG1873" s="84"/>
      <c r="MNH1873" s="84"/>
      <c r="MNI1873" s="84"/>
      <c r="MNJ1873" s="84"/>
      <c r="MNK1873" s="84"/>
      <c r="MNL1873" s="84"/>
      <c r="MNM1873" s="84"/>
      <c r="MNN1873" s="84"/>
      <c r="MNO1873" s="84"/>
      <c r="MNP1873" s="84"/>
      <c r="MNQ1873" s="84"/>
      <c r="MNR1873" s="84"/>
      <c r="MNS1873" s="84"/>
      <c r="MNT1873" s="84"/>
      <c r="MNU1873" s="84"/>
      <c r="MNV1873" s="84"/>
      <c r="MNW1873" s="84"/>
      <c r="MNX1873" s="84"/>
      <c r="MNY1873" s="84"/>
      <c r="MNZ1873" s="84"/>
      <c r="MOA1873" s="84"/>
      <c r="MOB1873" s="84"/>
      <c r="MOC1873" s="84"/>
      <c r="MOD1873" s="84"/>
      <c r="MOE1873" s="84"/>
      <c r="MOF1873" s="84"/>
      <c r="MOG1873" s="84"/>
      <c r="MOH1873" s="84"/>
      <c r="MOI1873" s="84"/>
      <c r="MOJ1873" s="84"/>
      <c r="MOK1873" s="84"/>
      <c r="MOL1873" s="84"/>
      <c r="MOM1873" s="84"/>
      <c r="MON1873" s="84"/>
      <c r="MOO1873" s="84"/>
      <c r="MOP1873" s="84"/>
      <c r="MOQ1873" s="84"/>
      <c r="MOR1873" s="84"/>
      <c r="MOS1873" s="84"/>
      <c r="MOT1873" s="84"/>
      <c r="MOU1873" s="84"/>
      <c r="MOV1873" s="84"/>
      <c r="MOW1873" s="84"/>
      <c r="MOX1873" s="84"/>
      <c r="MOY1873" s="84"/>
      <c r="MOZ1873" s="84"/>
      <c r="MPA1873" s="84"/>
      <c r="MPB1873" s="84"/>
      <c r="MPC1873" s="84"/>
      <c r="MPD1873" s="84"/>
      <c r="MPE1873" s="84"/>
      <c r="MPF1873" s="84"/>
      <c r="MPG1873" s="84"/>
      <c r="MPH1873" s="84"/>
      <c r="MPI1873" s="84"/>
      <c r="MPJ1873" s="84"/>
      <c r="MPK1873" s="84"/>
      <c r="MPL1873" s="84"/>
      <c r="MPM1873" s="84"/>
      <c r="MPN1873" s="84"/>
      <c r="MPO1873" s="84"/>
      <c r="MPP1873" s="84"/>
      <c r="MPQ1873" s="84"/>
      <c r="MPR1873" s="84"/>
      <c r="MPS1873" s="84"/>
      <c r="MPT1873" s="84"/>
      <c r="MPU1873" s="84"/>
      <c r="MPV1873" s="84"/>
      <c r="MPW1873" s="84"/>
      <c r="MPX1873" s="84"/>
      <c r="MPY1873" s="84"/>
      <c r="MPZ1873" s="84"/>
      <c r="MQA1873" s="84"/>
      <c r="MQB1873" s="84"/>
      <c r="MQC1873" s="84"/>
      <c r="MQD1873" s="84"/>
      <c r="MQE1873" s="84"/>
      <c r="MQF1873" s="84"/>
      <c r="MQG1873" s="84"/>
      <c r="MQH1873" s="84"/>
      <c r="MQI1873" s="84"/>
      <c r="MQJ1873" s="84"/>
      <c r="MQK1873" s="84"/>
      <c r="MQL1873" s="84"/>
      <c r="MQM1873" s="84"/>
      <c r="MQN1873" s="84"/>
      <c r="MQO1873" s="84"/>
      <c r="MQP1873" s="84"/>
      <c r="MQQ1873" s="84"/>
      <c r="MQR1873" s="84"/>
      <c r="MQS1873" s="84"/>
      <c r="MQT1873" s="84"/>
      <c r="MQU1873" s="84"/>
      <c r="MQV1873" s="84"/>
      <c r="MQW1873" s="84"/>
      <c r="MQX1873" s="84"/>
      <c r="MQY1873" s="84"/>
      <c r="MQZ1873" s="84"/>
      <c r="MRA1873" s="84"/>
      <c r="MRB1873" s="84"/>
      <c r="MRC1873" s="84"/>
      <c r="MRD1873" s="84"/>
      <c r="MRE1873" s="84"/>
      <c r="MRF1873" s="84"/>
      <c r="MRG1873" s="84"/>
      <c r="MRH1873" s="84"/>
      <c r="MRI1873" s="84"/>
      <c r="MRJ1873" s="84"/>
      <c r="MRK1873" s="84"/>
      <c r="MRL1873" s="84"/>
      <c r="MRM1873" s="84"/>
      <c r="MRN1873" s="84"/>
      <c r="MRO1873" s="84"/>
      <c r="MRP1873" s="84"/>
      <c r="MRQ1873" s="84"/>
      <c r="MRR1873" s="84"/>
      <c r="MRS1873" s="84"/>
      <c r="MRT1873" s="84"/>
      <c r="MRU1873" s="84"/>
      <c r="MRV1873" s="84"/>
      <c r="MRW1873" s="84"/>
      <c r="MRX1873" s="84"/>
      <c r="MRY1873" s="84"/>
      <c r="MRZ1873" s="84"/>
      <c r="MSA1873" s="84"/>
      <c r="MSB1873" s="84"/>
      <c r="MSC1873" s="84"/>
      <c r="MSD1873" s="84"/>
      <c r="MSE1873" s="84"/>
      <c r="MSF1873" s="84"/>
      <c r="MSG1873" s="84"/>
      <c r="MSH1873" s="84"/>
      <c r="MSI1873" s="84"/>
      <c r="MSJ1873" s="84"/>
      <c r="MSK1873" s="84"/>
      <c r="MSL1873" s="84"/>
      <c r="MSM1873" s="84"/>
      <c r="MSN1873" s="84"/>
      <c r="MSO1873" s="84"/>
      <c r="MSP1873" s="84"/>
      <c r="MSQ1873" s="84"/>
      <c r="MSR1873" s="84"/>
      <c r="MSS1873" s="84"/>
      <c r="MST1873" s="84"/>
      <c r="MSU1873" s="84"/>
      <c r="MSV1873" s="84"/>
      <c r="MSW1873" s="84"/>
      <c r="MSX1873" s="84"/>
      <c r="MSY1873" s="84"/>
      <c r="MSZ1873" s="84"/>
      <c r="MTA1873" s="84"/>
      <c r="MTB1873" s="84"/>
      <c r="MTC1873" s="84"/>
      <c r="MTD1873" s="84"/>
      <c r="MTE1873" s="84"/>
      <c r="MTF1873" s="84"/>
      <c r="MTG1873" s="84"/>
      <c r="MTH1873" s="84"/>
      <c r="MTI1873" s="84"/>
      <c r="MTJ1873" s="84"/>
      <c r="MTK1873" s="84"/>
      <c r="MTL1873" s="84"/>
      <c r="MTM1873" s="84"/>
      <c r="MTN1873" s="84"/>
      <c r="MTO1873" s="84"/>
      <c r="MTP1873" s="84"/>
      <c r="MTQ1873" s="84"/>
      <c r="MTR1873" s="84"/>
      <c r="MTS1873" s="84"/>
      <c r="MTT1873" s="84"/>
      <c r="MTU1873" s="84"/>
      <c r="MTV1873" s="84"/>
      <c r="MTW1873" s="84"/>
      <c r="MTX1873" s="84"/>
      <c r="MTY1873" s="84"/>
      <c r="MTZ1873" s="84"/>
      <c r="MUA1873" s="84"/>
      <c r="MUB1873" s="84"/>
      <c r="MUC1873" s="84"/>
      <c r="MUD1873" s="84"/>
      <c r="MUE1873" s="84"/>
      <c r="MUF1873" s="84"/>
      <c r="MUG1873" s="84"/>
      <c r="MUH1873" s="84"/>
      <c r="MUI1873" s="84"/>
      <c r="MUJ1873" s="84"/>
      <c r="MUK1873" s="84"/>
      <c r="MUL1873" s="84"/>
      <c r="MUM1873" s="84"/>
      <c r="MUN1873" s="84"/>
      <c r="MUO1873" s="84"/>
      <c r="MUP1873" s="84"/>
      <c r="MUQ1873" s="84"/>
      <c r="MUR1873" s="84"/>
      <c r="MUS1873" s="84"/>
      <c r="MUT1873" s="84"/>
      <c r="MUU1873" s="84"/>
      <c r="MUV1873" s="84"/>
      <c r="MUW1873" s="84"/>
      <c r="MUX1873" s="84"/>
      <c r="MUY1873" s="84"/>
      <c r="MUZ1873" s="84"/>
      <c r="MVA1873" s="84"/>
      <c r="MVB1873" s="84"/>
      <c r="MVC1873" s="84"/>
      <c r="MVD1873" s="84"/>
      <c r="MVE1873" s="84"/>
      <c r="MVF1873" s="84"/>
      <c r="MVG1873" s="84"/>
      <c r="MVH1873" s="84"/>
      <c r="MVI1873" s="84"/>
      <c r="MVJ1873" s="84"/>
      <c r="MVK1873" s="84"/>
      <c r="MVL1873" s="84"/>
      <c r="MVM1873" s="84"/>
      <c r="MVN1873" s="84"/>
      <c r="MVO1873" s="84"/>
      <c r="MVP1873" s="84"/>
      <c r="MVQ1873" s="84"/>
      <c r="MVR1873" s="84"/>
      <c r="MVS1873" s="84"/>
      <c r="MVT1873" s="84"/>
      <c r="MVU1873" s="84"/>
      <c r="MVV1873" s="84"/>
      <c r="MVW1873" s="84"/>
      <c r="MVX1873" s="84"/>
      <c r="MVY1873" s="84"/>
      <c r="MVZ1873" s="84"/>
      <c r="MWA1873" s="84"/>
      <c r="MWB1873" s="84"/>
      <c r="MWC1873" s="84"/>
      <c r="MWD1873" s="84"/>
      <c r="MWE1873" s="84"/>
      <c r="MWF1873" s="84"/>
      <c r="MWG1873" s="84"/>
      <c r="MWH1873" s="84"/>
      <c r="MWI1873" s="84"/>
      <c r="MWJ1873" s="84"/>
      <c r="MWK1873" s="84"/>
      <c r="MWL1873" s="84"/>
      <c r="MWM1873" s="84"/>
      <c r="MWN1873" s="84"/>
      <c r="MWO1873" s="84"/>
      <c r="MWP1873" s="84"/>
      <c r="MWQ1873" s="84"/>
      <c r="MWR1873" s="84"/>
      <c r="MWS1873" s="84"/>
      <c r="MWT1873" s="84"/>
      <c r="MWU1873" s="84"/>
      <c r="MWV1873" s="84"/>
      <c r="MWW1873" s="84"/>
      <c r="MWX1873" s="84"/>
      <c r="MWY1873" s="84"/>
      <c r="MWZ1873" s="84"/>
      <c r="MXA1873" s="84"/>
      <c r="MXB1873" s="84"/>
      <c r="MXC1873" s="84"/>
      <c r="MXD1873" s="84"/>
      <c r="MXE1873" s="84"/>
      <c r="MXF1873" s="84"/>
      <c r="MXG1873" s="84"/>
      <c r="MXH1873" s="84"/>
      <c r="MXI1873" s="84"/>
      <c r="MXJ1873" s="84"/>
      <c r="MXK1873" s="84"/>
      <c r="MXL1873" s="84"/>
      <c r="MXM1873" s="84"/>
      <c r="MXN1873" s="84"/>
      <c r="MXO1873" s="84"/>
      <c r="MXP1873" s="84"/>
      <c r="MXQ1873" s="84"/>
      <c r="MXR1873" s="84"/>
      <c r="MXS1873" s="84"/>
      <c r="MXT1873" s="84"/>
      <c r="MXU1873" s="84"/>
      <c r="MXV1873" s="84"/>
      <c r="MXW1873" s="84"/>
      <c r="MXX1873" s="84"/>
      <c r="MXY1873" s="84"/>
      <c r="MXZ1873" s="84"/>
      <c r="MYA1873" s="84"/>
      <c r="MYB1873" s="84"/>
      <c r="MYC1873" s="84"/>
      <c r="MYD1873" s="84"/>
      <c r="MYE1873" s="84"/>
      <c r="MYF1873" s="84"/>
      <c r="MYG1873" s="84"/>
      <c r="MYH1873" s="84"/>
      <c r="MYI1873" s="84"/>
      <c r="MYJ1873" s="84"/>
      <c r="MYK1873" s="84"/>
      <c r="MYL1873" s="84"/>
      <c r="MYM1873" s="84"/>
      <c r="MYN1873" s="84"/>
      <c r="MYO1873" s="84"/>
      <c r="MYP1873" s="84"/>
      <c r="MYQ1873" s="84"/>
      <c r="MYR1873" s="84"/>
      <c r="MYS1873" s="84"/>
      <c r="MYT1873" s="84"/>
      <c r="MYU1873" s="84"/>
      <c r="MYV1873" s="84"/>
      <c r="MYW1873" s="84"/>
      <c r="MYX1873" s="84"/>
      <c r="MYY1873" s="84"/>
      <c r="MYZ1873" s="84"/>
      <c r="MZA1873" s="84"/>
      <c r="MZB1873" s="84"/>
      <c r="MZC1873" s="84"/>
      <c r="MZD1873" s="84"/>
      <c r="MZE1873" s="84"/>
      <c r="MZF1873" s="84"/>
      <c r="MZG1873" s="84"/>
      <c r="MZH1873" s="84"/>
      <c r="MZI1873" s="84"/>
      <c r="MZJ1873" s="84"/>
      <c r="MZK1873" s="84"/>
      <c r="MZL1873" s="84"/>
      <c r="MZM1873" s="84"/>
      <c r="MZN1873" s="84"/>
      <c r="MZO1873" s="84"/>
      <c r="MZP1873" s="84"/>
      <c r="MZQ1873" s="84"/>
      <c r="MZR1873" s="84"/>
      <c r="MZS1873" s="84"/>
      <c r="MZT1873" s="84"/>
      <c r="MZU1873" s="84"/>
      <c r="MZV1873" s="84"/>
      <c r="MZW1873" s="84"/>
      <c r="MZX1873" s="84"/>
      <c r="MZY1873" s="84"/>
      <c r="MZZ1873" s="84"/>
      <c r="NAA1873" s="84"/>
      <c r="NAB1873" s="84"/>
      <c r="NAC1873" s="84"/>
      <c r="NAD1873" s="84"/>
      <c r="NAE1873" s="84"/>
      <c r="NAF1873" s="84"/>
      <c r="NAG1873" s="84"/>
      <c r="NAH1873" s="84"/>
      <c r="NAI1873" s="84"/>
      <c r="NAJ1873" s="84"/>
      <c r="NAK1873" s="84"/>
      <c r="NAL1873" s="84"/>
      <c r="NAM1873" s="84"/>
      <c r="NAN1873" s="84"/>
      <c r="NAO1873" s="84"/>
      <c r="NAP1873" s="84"/>
      <c r="NAQ1873" s="84"/>
      <c r="NAR1873" s="84"/>
      <c r="NAS1873" s="84"/>
      <c r="NAT1873" s="84"/>
      <c r="NAU1873" s="84"/>
      <c r="NAV1873" s="84"/>
      <c r="NAW1873" s="84"/>
      <c r="NAX1873" s="84"/>
      <c r="NAY1873" s="84"/>
      <c r="NAZ1873" s="84"/>
      <c r="NBA1873" s="84"/>
      <c r="NBB1873" s="84"/>
      <c r="NBC1873" s="84"/>
      <c r="NBD1873" s="84"/>
      <c r="NBE1873" s="84"/>
      <c r="NBF1873" s="84"/>
      <c r="NBG1873" s="84"/>
      <c r="NBH1873" s="84"/>
      <c r="NBI1873" s="84"/>
      <c r="NBJ1873" s="84"/>
      <c r="NBK1873" s="84"/>
      <c r="NBL1873" s="84"/>
      <c r="NBM1873" s="84"/>
      <c r="NBN1873" s="84"/>
      <c r="NBO1873" s="84"/>
      <c r="NBP1873" s="84"/>
      <c r="NBQ1873" s="84"/>
      <c r="NBR1873" s="84"/>
      <c r="NBS1873" s="84"/>
      <c r="NBT1873" s="84"/>
      <c r="NBU1873" s="84"/>
      <c r="NBV1873" s="84"/>
      <c r="NBW1873" s="84"/>
      <c r="NBX1873" s="84"/>
      <c r="NBY1873" s="84"/>
      <c r="NBZ1873" s="84"/>
      <c r="NCA1873" s="84"/>
      <c r="NCB1873" s="84"/>
      <c r="NCC1873" s="84"/>
      <c r="NCD1873" s="84"/>
      <c r="NCE1873" s="84"/>
      <c r="NCF1873" s="84"/>
      <c r="NCG1873" s="84"/>
      <c r="NCH1873" s="84"/>
      <c r="NCI1873" s="84"/>
      <c r="NCJ1873" s="84"/>
      <c r="NCK1873" s="84"/>
      <c r="NCL1873" s="84"/>
      <c r="NCM1873" s="84"/>
      <c r="NCN1873" s="84"/>
      <c r="NCO1873" s="84"/>
      <c r="NCP1873" s="84"/>
      <c r="NCQ1873" s="84"/>
      <c r="NCR1873" s="84"/>
      <c r="NCS1873" s="84"/>
      <c r="NCT1873" s="84"/>
      <c r="NCU1873" s="84"/>
      <c r="NCV1873" s="84"/>
      <c r="NCW1873" s="84"/>
      <c r="NCX1873" s="84"/>
      <c r="NCY1873" s="84"/>
      <c r="NCZ1873" s="84"/>
      <c r="NDA1873" s="84"/>
      <c r="NDB1873" s="84"/>
      <c r="NDC1873" s="84"/>
      <c r="NDD1873" s="84"/>
      <c r="NDE1873" s="84"/>
      <c r="NDF1873" s="84"/>
      <c r="NDG1873" s="84"/>
      <c r="NDH1873" s="84"/>
      <c r="NDI1873" s="84"/>
      <c r="NDJ1873" s="84"/>
      <c r="NDK1873" s="84"/>
      <c r="NDL1873" s="84"/>
      <c r="NDM1873" s="84"/>
      <c r="NDN1873" s="84"/>
      <c r="NDO1873" s="84"/>
      <c r="NDP1873" s="84"/>
      <c r="NDQ1873" s="84"/>
      <c r="NDR1873" s="84"/>
      <c r="NDS1873" s="84"/>
      <c r="NDT1873" s="84"/>
      <c r="NDU1873" s="84"/>
      <c r="NDV1873" s="84"/>
      <c r="NDW1873" s="84"/>
      <c r="NDX1873" s="84"/>
      <c r="NDY1873" s="84"/>
      <c r="NDZ1873" s="84"/>
      <c r="NEA1873" s="84"/>
      <c r="NEB1873" s="84"/>
      <c r="NEC1873" s="84"/>
      <c r="NED1873" s="84"/>
      <c r="NEE1873" s="84"/>
      <c r="NEF1873" s="84"/>
      <c r="NEG1873" s="84"/>
      <c r="NEH1873" s="84"/>
      <c r="NEI1873" s="84"/>
      <c r="NEJ1873" s="84"/>
      <c r="NEK1873" s="84"/>
      <c r="NEL1873" s="84"/>
      <c r="NEM1873" s="84"/>
      <c r="NEN1873" s="84"/>
      <c r="NEO1873" s="84"/>
      <c r="NEP1873" s="84"/>
      <c r="NEQ1873" s="84"/>
      <c r="NER1873" s="84"/>
      <c r="NES1873" s="84"/>
      <c r="NET1873" s="84"/>
      <c r="NEU1873" s="84"/>
      <c r="NEV1873" s="84"/>
      <c r="NEW1873" s="84"/>
      <c r="NEX1873" s="84"/>
      <c r="NEY1873" s="84"/>
      <c r="NEZ1873" s="84"/>
      <c r="NFA1873" s="84"/>
      <c r="NFB1873" s="84"/>
      <c r="NFC1873" s="84"/>
      <c r="NFD1873" s="84"/>
      <c r="NFE1873" s="84"/>
      <c r="NFF1873" s="84"/>
      <c r="NFG1873" s="84"/>
      <c r="NFH1873" s="84"/>
      <c r="NFI1873" s="84"/>
      <c r="NFJ1873" s="84"/>
      <c r="NFK1873" s="84"/>
      <c r="NFL1873" s="84"/>
      <c r="NFM1873" s="84"/>
      <c r="NFN1873" s="84"/>
      <c r="NFO1873" s="84"/>
      <c r="NFP1873" s="84"/>
      <c r="NFQ1873" s="84"/>
      <c r="NFR1873" s="84"/>
      <c r="NFS1873" s="84"/>
      <c r="NFT1873" s="84"/>
      <c r="NFU1873" s="84"/>
      <c r="NFV1873" s="84"/>
      <c r="NFW1873" s="84"/>
      <c r="NFX1873" s="84"/>
      <c r="NFY1873" s="84"/>
      <c r="NFZ1873" s="84"/>
      <c r="NGA1873" s="84"/>
      <c r="NGB1873" s="84"/>
      <c r="NGC1873" s="84"/>
      <c r="NGD1873" s="84"/>
      <c r="NGE1873" s="84"/>
      <c r="NGF1873" s="84"/>
      <c r="NGG1873" s="84"/>
      <c r="NGH1873" s="84"/>
      <c r="NGI1873" s="84"/>
      <c r="NGJ1873" s="84"/>
      <c r="NGK1873" s="84"/>
      <c r="NGL1873" s="84"/>
      <c r="NGM1873" s="84"/>
      <c r="NGN1873" s="84"/>
      <c r="NGO1873" s="84"/>
      <c r="NGP1873" s="84"/>
      <c r="NGQ1873" s="84"/>
      <c r="NGR1873" s="84"/>
      <c r="NGS1873" s="84"/>
      <c r="NGT1873" s="84"/>
      <c r="NGU1873" s="84"/>
      <c r="NGV1873" s="84"/>
      <c r="NGW1873" s="84"/>
      <c r="NGX1873" s="84"/>
      <c r="NGY1873" s="84"/>
      <c r="NGZ1873" s="84"/>
      <c r="NHA1873" s="84"/>
      <c r="NHB1873" s="84"/>
      <c r="NHC1873" s="84"/>
      <c r="NHD1873" s="84"/>
      <c r="NHE1873" s="84"/>
      <c r="NHF1873" s="84"/>
      <c r="NHG1873" s="84"/>
      <c r="NHH1873" s="84"/>
      <c r="NHI1873" s="84"/>
      <c r="NHJ1873" s="84"/>
      <c r="NHK1873" s="84"/>
      <c r="NHL1873" s="84"/>
      <c r="NHM1873" s="84"/>
      <c r="NHN1873" s="84"/>
      <c r="NHO1873" s="84"/>
      <c r="NHP1873" s="84"/>
      <c r="NHQ1873" s="84"/>
      <c r="NHR1873" s="84"/>
      <c r="NHS1873" s="84"/>
      <c r="NHT1873" s="84"/>
      <c r="NHU1873" s="84"/>
      <c r="NHV1873" s="84"/>
      <c r="NHW1873" s="84"/>
      <c r="NHX1873" s="84"/>
      <c r="NHY1873" s="84"/>
      <c r="NHZ1873" s="84"/>
      <c r="NIA1873" s="84"/>
      <c r="NIB1873" s="84"/>
      <c r="NIC1873" s="84"/>
      <c r="NID1873" s="84"/>
      <c r="NIE1873" s="84"/>
      <c r="NIF1873" s="84"/>
      <c r="NIG1873" s="84"/>
      <c r="NIH1873" s="84"/>
      <c r="NII1873" s="84"/>
      <c r="NIJ1873" s="84"/>
      <c r="NIK1873" s="84"/>
      <c r="NIL1873" s="84"/>
      <c r="NIM1873" s="84"/>
      <c r="NIN1873" s="84"/>
      <c r="NIO1873" s="84"/>
      <c r="NIP1873" s="84"/>
      <c r="NIQ1873" s="84"/>
      <c r="NIR1873" s="84"/>
      <c r="NIS1873" s="84"/>
      <c r="NIT1873" s="84"/>
      <c r="NIU1873" s="84"/>
      <c r="NIV1873" s="84"/>
      <c r="NIW1873" s="84"/>
      <c r="NIX1873" s="84"/>
      <c r="NIY1873" s="84"/>
      <c r="NIZ1873" s="84"/>
      <c r="NJA1873" s="84"/>
      <c r="NJB1873" s="84"/>
      <c r="NJC1873" s="84"/>
      <c r="NJD1873" s="84"/>
      <c r="NJE1873" s="84"/>
      <c r="NJF1873" s="84"/>
      <c r="NJG1873" s="84"/>
      <c r="NJH1873" s="84"/>
      <c r="NJI1873" s="84"/>
      <c r="NJJ1873" s="84"/>
      <c r="NJK1873" s="84"/>
      <c r="NJL1873" s="84"/>
      <c r="NJM1873" s="84"/>
      <c r="NJN1873" s="84"/>
      <c r="NJO1873" s="84"/>
      <c r="NJP1873" s="84"/>
      <c r="NJQ1873" s="84"/>
      <c r="NJR1873" s="84"/>
      <c r="NJS1873" s="84"/>
      <c r="NJT1873" s="84"/>
      <c r="NJU1873" s="84"/>
      <c r="NJV1873" s="84"/>
      <c r="NJW1873" s="84"/>
      <c r="NJX1873" s="84"/>
      <c r="NJY1873" s="84"/>
      <c r="NJZ1873" s="84"/>
      <c r="NKA1873" s="84"/>
      <c r="NKB1873" s="84"/>
      <c r="NKC1873" s="84"/>
      <c r="NKD1873" s="84"/>
      <c r="NKE1873" s="84"/>
      <c r="NKF1873" s="84"/>
      <c r="NKG1873" s="84"/>
      <c r="NKH1873" s="84"/>
      <c r="NKI1873" s="84"/>
      <c r="NKJ1873" s="84"/>
      <c r="NKK1873" s="84"/>
      <c r="NKL1873" s="84"/>
      <c r="NKM1873" s="84"/>
      <c r="NKN1873" s="84"/>
      <c r="NKO1873" s="84"/>
      <c r="NKP1873" s="84"/>
      <c r="NKQ1873" s="84"/>
      <c r="NKR1873" s="84"/>
      <c r="NKS1873" s="84"/>
      <c r="NKT1873" s="84"/>
      <c r="NKU1873" s="84"/>
      <c r="NKV1873" s="84"/>
      <c r="NKW1873" s="84"/>
      <c r="NKX1873" s="84"/>
      <c r="NKY1873" s="84"/>
      <c r="NKZ1873" s="84"/>
      <c r="NLA1873" s="84"/>
      <c r="NLB1873" s="84"/>
      <c r="NLC1873" s="84"/>
      <c r="NLD1873" s="84"/>
      <c r="NLE1873" s="84"/>
      <c r="NLF1873" s="84"/>
      <c r="NLG1873" s="84"/>
      <c r="NLH1873" s="84"/>
      <c r="NLI1873" s="84"/>
      <c r="NLJ1873" s="84"/>
      <c r="NLK1873" s="84"/>
      <c r="NLL1873" s="84"/>
      <c r="NLM1873" s="84"/>
      <c r="NLN1873" s="84"/>
      <c r="NLO1873" s="84"/>
      <c r="NLP1873" s="84"/>
      <c r="NLQ1873" s="84"/>
      <c r="NLR1873" s="84"/>
      <c r="NLS1873" s="84"/>
      <c r="NLT1873" s="84"/>
      <c r="NLU1873" s="84"/>
      <c r="NLV1873" s="84"/>
      <c r="NLW1873" s="84"/>
      <c r="NLX1873" s="84"/>
      <c r="NLY1873" s="84"/>
      <c r="NLZ1873" s="84"/>
      <c r="NMA1873" s="84"/>
      <c r="NMB1873" s="84"/>
      <c r="NMC1873" s="84"/>
      <c r="NMD1873" s="84"/>
      <c r="NME1873" s="84"/>
      <c r="NMF1873" s="84"/>
      <c r="NMG1873" s="84"/>
      <c r="NMH1873" s="84"/>
      <c r="NMI1873" s="84"/>
      <c r="NMJ1873" s="84"/>
      <c r="NMK1873" s="84"/>
      <c r="NML1873" s="84"/>
      <c r="NMM1873" s="84"/>
      <c r="NMN1873" s="84"/>
      <c r="NMO1873" s="84"/>
      <c r="NMP1873" s="84"/>
      <c r="NMQ1873" s="84"/>
      <c r="NMR1873" s="84"/>
      <c r="NMS1873" s="84"/>
      <c r="NMT1873" s="84"/>
      <c r="NMU1873" s="84"/>
      <c r="NMV1873" s="84"/>
      <c r="NMW1873" s="84"/>
      <c r="NMX1873" s="84"/>
      <c r="NMY1873" s="84"/>
      <c r="NMZ1873" s="84"/>
      <c r="NNA1873" s="84"/>
      <c r="NNB1873" s="84"/>
      <c r="NNC1873" s="84"/>
      <c r="NND1873" s="84"/>
      <c r="NNE1873" s="84"/>
      <c r="NNF1873" s="84"/>
      <c r="NNG1873" s="84"/>
      <c r="NNH1873" s="84"/>
      <c r="NNI1873" s="84"/>
      <c r="NNJ1873" s="84"/>
      <c r="NNK1873" s="84"/>
      <c r="NNL1873" s="84"/>
      <c r="NNM1873" s="84"/>
      <c r="NNN1873" s="84"/>
      <c r="NNO1873" s="84"/>
      <c r="NNP1873" s="84"/>
      <c r="NNQ1873" s="84"/>
      <c r="NNR1873" s="84"/>
      <c r="NNS1873" s="84"/>
      <c r="NNT1873" s="84"/>
      <c r="NNU1873" s="84"/>
      <c r="NNV1873" s="84"/>
      <c r="NNW1873" s="84"/>
      <c r="NNX1873" s="84"/>
      <c r="NNY1873" s="84"/>
      <c r="NNZ1873" s="84"/>
      <c r="NOA1873" s="84"/>
      <c r="NOB1873" s="84"/>
      <c r="NOC1873" s="84"/>
      <c r="NOD1873" s="84"/>
      <c r="NOE1873" s="84"/>
      <c r="NOF1873" s="84"/>
      <c r="NOG1873" s="84"/>
      <c r="NOH1873" s="84"/>
      <c r="NOI1873" s="84"/>
      <c r="NOJ1873" s="84"/>
      <c r="NOK1873" s="84"/>
      <c r="NOL1873" s="84"/>
      <c r="NOM1873" s="84"/>
      <c r="NON1873" s="84"/>
      <c r="NOO1873" s="84"/>
      <c r="NOP1873" s="84"/>
      <c r="NOQ1873" s="84"/>
      <c r="NOR1873" s="84"/>
      <c r="NOS1873" s="84"/>
      <c r="NOT1873" s="84"/>
      <c r="NOU1873" s="84"/>
      <c r="NOV1873" s="84"/>
      <c r="NOW1873" s="84"/>
      <c r="NOX1873" s="84"/>
      <c r="NOY1873" s="84"/>
      <c r="NOZ1873" s="84"/>
      <c r="NPA1873" s="84"/>
      <c r="NPB1873" s="84"/>
      <c r="NPC1873" s="84"/>
      <c r="NPD1873" s="84"/>
      <c r="NPE1873" s="84"/>
      <c r="NPF1873" s="84"/>
      <c r="NPG1873" s="84"/>
      <c r="NPH1873" s="84"/>
      <c r="NPI1873" s="84"/>
      <c r="NPJ1873" s="84"/>
      <c r="NPK1873" s="84"/>
      <c r="NPL1873" s="84"/>
      <c r="NPM1873" s="84"/>
      <c r="NPN1873" s="84"/>
      <c r="NPO1873" s="84"/>
      <c r="NPP1873" s="84"/>
      <c r="NPQ1873" s="84"/>
      <c r="NPR1873" s="84"/>
      <c r="NPS1873" s="84"/>
      <c r="NPT1873" s="84"/>
      <c r="NPU1873" s="84"/>
      <c r="NPV1873" s="84"/>
      <c r="NPW1873" s="84"/>
      <c r="NPX1873" s="84"/>
      <c r="NPY1873" s="84"/>
      <c r="NPZ1873" s="84"/>
      <c r="NQA1873" s="84"/>
      <c r="NQB1873" s="84"/>
      <c r="NQC1873" s="84"/>
      <c r="NQD1873" s="84"/>
      <c r="NQE1873" s="84"/>
      <c r="NQF1873" s="84"/>
      <c r="NQG1873" s="84"/>
      <c r="NQH1873" s="84"/>
      <c r="NQI1873" s="84"/>
      <c r="NQJ1873" s="84"/>
      <c r="NQK1873" s="84"/>
      <c r="NQL1873" s="84"/>
      <c r="NQM1873" s="84"/>
      <c r="NQN1873" s="84"/>
      <c r="NQO1873" s="84"/>
      <c r="NQP1873" s="84"/>
      <c r="NQQ1873" s="84"/>
      <c r="NQR1873" s="84"/>
      <c r="NQS1873" s="84"/>
      <c r="NQT1873" s="84"/>
      <c r="NQU1873" s="84"/>
      <c r="NQV1873" s="84"/>
      <c r="NQW1873" s="84"/>
      <c r="NQX1873" s="84"/>
      <c r="NQY1873" s="84"/>
      <c r="NQZ1873" s="84"/>
      <c r="NRA1873" s="84"/>
      <c r="NRB1873" s="84"/>
      <c r="NRC1873" s="84"/>
      <c r="NRD1873" s="84"/>
      <c r="NRE1873" s="84"/>
      <c r="NRF1873" s="84"/>
      <c r="NRG1873" s="84"/>
      <c r="NRH1873" s="84"/>
      <c r="NRI1873" s="84"/>
      <c r="NRJ1873" s="84"/>
      <c r="NRK1873" s="84"/>
      <c r="NRL1873" s="84"/>
      <c r="NRM1873" s="84"/>
      <c r="NRN1873" s="84"/>
      <c r="NRO1873" s="84"/>
      <c r="NRP1873" s="84"/>
      <c r="NRQ1873" s="84"/>
      <c r="NRR1873" s="84"/>
      <c r="NRS1873" s="84"/>
      <c r="NRT1873" s="84"/>
      <c r="NRU1873" s="84"/>
      <c r="NRV1873" s="84"/>
      <c r="NRW1873" s="84"/>
      <c r="NRX1873" s="84"/>
      <c r="NRY1873" s="84"/>
      <c r="NRZ1873" s="84"/>
      <c r="NSA1873" s="84"/>
      <c r="NSB1873" s="84"/>
      <c r="NSC1873" s="84"/>
      <c r="NSD1873" s="84"/>
      <c r="NSE1873" s="84"/>
      <c r="NSF1873" s="84"/>
      <c r="NSG1873" s="84"/>
      <c r="NSH1873" s="84"/>
      <c r="NSI1873" s="84"/>
      <c r="NSJ1873" s="84"/>
      <c r="NSK1873" s="84"/>
      <c r="NSL1873" s="84"/>
      <c r="NSM1873" s="84"/>
      <c r="NSN1873" s="84"/>
      <c r="NSO1873" s="84"/>
      <c r="NSP1873" s="84"/>
      <c r="NSQ1873" s="84"/>
      <c r="NSR1873" s="84"/>
      <c r="NSS1873" s="84"/>
      <c r="NST1873" s="84"/>
      <c r="NSU1873" s="84"/>
      <c r="NSV1873" s="84"/>
      <c r="NSW1873" s="84"/>
      <c r="NSX1873" s="84"/>
      <c r="NSY1873" s="84"/>
      <c r="NSZ1873" s="84"/>
      <c r="NTA1873" s="84"/>
      <c r="NTB1873" s="84"/>
      <c r="NTC1873" s="84"/>
      <c r="NTD1873" s="84"/>
      <c r="NTE1873" s="84"/>
      <c r="NTF1873" s="84"/>
      <c r="NTG1873" s="84"/>
      <c r="NTH1873" s="84"/>
      <c r="NTI1873" s="84"/>
      <c r="NTJ1873" s="84"/>
      <c r="NTK1873" s="84"/>
      <c r="NTL1873" s="84"/>
      <c r="NTM1873" s="84"/>
      <c r="NTN1873" s="84"/>
      <c r="NTO1873" s="84"/>
      <c r="NTP1873" s="84"/>
      <c r="NTQ1873" s="84"/>
      <c r="NTR1873" s="84"/>
      <c r="NTS1873" s="84"/>
      <c r="NTT1873" s="84"/>
      <c r="NTU1873" s="84"/>
      <c r="NTV1873" s="84"/>
      <c r="NTW1873" s="84"/>
      <c r="NTX1873" s="84"/>
      <c r="NTY1873" s="84"/>
      <c r="NTZ1873" s="84"/>
      <c r="NUA1873" s="84"/>
      <c r="NUB1873" s="84"/>
      <c r="NUC1873" s="84"/>
      <c r="NUD1873" s="84"/>
      <c r="NUE1873" s="84"/>
      <c r="NUF1873" s="84"/>
      <c r="NUG1873" s="84"/>
      <c r="NUH1873" s="84"/>
      <c r="NUI1873" s="84"/>
      <c r="NUJ1873" s="84"/>
      <c r="NUK1873" s="84"/>
      <c r="NUL1873" s="84"/>
      <c r="NUM1873" s="84"/>
      <c r="NUN1873" s="84"/>
      <c r="NUO1873" s="84"/>
      <c r="NUP1873" s="84"/>
      <c r="NUQ1873" s="84"/>
      <c r="NUR1873" s="84"/>
      <c r="NUS1873" s="84"/>
      <c r="NUT1873" s="84"/>
      <c r="NUU1873" s="84"/>
      <c r="NUV1873" s="84"/>
      <c r="NUW1873" s="84"/>
      <c r="NUX1873" s="84"/>
      <c r="NUY1873" s="84"/>
      <c r="NUZ1873" s="84"/>
      <c r="NVA1873" s="84"/>
      <c r="NVB1873" s="84"/>
      <c r="NVC1873" s="84"/>
      <c r="NVD1873" s="84"/>
      <c r="NVE1873" s="84"/>
      <c r="NVF1873" s="84"/>
      <c r="NVG1873" s="84"/>
      <c r="NVH1873" s="84"/>
      <c r="NVI1873" s="84"/>
      <c r="NVJ1873" s="84"/>
      <c r="NVK1873" s="84"/>
      <c r="NVL1873" s="84"/>
      <c r="NVM1873" s="84"/>
      <c r="NVN1873" s="84"/>
      <c r="NVO1873" s="84"/>
      <c r="NVP1873" s="84"/>
      <c r="NVQ1873" s="84"/>
      <c r="NVR1873" s="84"/>
      <c r="NVS1873" s="84"/>
      <c r="NVT1873" s="84"/>
      <c r="NVU1873" s="84"/>
      <c r="NVV1873" s="84"/>
      <c r="NVW1873" s="84"/>
      <c r="NVX1873" s="84"/>
      <c r="NVY1873" s="84"/>
      <c r="NVZ1873" s="84"/>
      <c r="NWA1873" s="84"/>
      <c r="NWB1873" s="84"/>
      <c r="NWC1873" s="84"/>
      <c r="NWD1873" s="84"/>
      <c r="NWE1873" s="84"/>
      <c r="NWF1873" s="84"/>
      <c r="NWG1873" s="84"/>
      <c r="NWH1873" s="84"/>
      <c r="NWI1873" s="84"/>
      <c r="NWJ1873" s="84"/>
      <c r="NWK1873" s="84"/>
      <c r="NWL1873" s="84"/>
      <c r="NWM1873" s="84"/>
      <c r="NWN1873" s="84"/>
      <c r="NWO1873" s="84"/>
      <c r="NWP1873" s="84"/>
      <c r="NWQ1873" s="84"/>
      <c r="NWR1873" s="84"/>
      <c r="NWS1873" s="84"/>
      <c r="NWT1873" s="84"/>
      <c r="NWU1873" s="84"/>
      <c r="NWV1873" s="84"/>
      <c r="NWW1873" s="84"/>
      <c r="NWX1873" s="84"/>
      <c r="NWY1873" s="84"/>
      <c r="NWZ1873" s="84"/>
      <c r="NXA1873" s="84"/>
      <c r="NXB1873" s="84"/>
      <c r="NXC1873" s="84"/>
      <c r="NXD1873" s="84"/>
      <c r="NXE1873" s="84"/>
      <c r="NXF1873" s="84"/>
      <c r="NXG1873" s="84"/>
      <c r="NXH1873" s="84"/>
      <c r="NXI1873" s="84"/>
      <c r="NXJ1873" s="84"/>
      <c r="NXK1873" s="84"/>
      <c r="NXL1873" s="84"/>
      <c r="NXM1873" s="84"/>
      <c r="NXN1873" s="84"/>
      <c r="NXO1873" s="84"/>
      <c r="NXP1873" s="84"/>
      <c r="NXQ1873" s="84"/>
      <c r="NXR1873" s="84"/>
      <c r="NXS1873" s="84"/>
      <c r="NXT1873" s="84"/>
      <c r="NXU1873" s="84"/>
      <c r="NXV1873" s="84"/>
      <c r="NXW1873" s="84"/>
      <c r="NXX1873" s="84"/>
      <c r="NXY1873" s="84"/>
      <c r="NXZ1873" s="84"/>
      <c r="NYA1873" s="84"/>
      <c r="NYB1873" s="84"/>
      <c r="NYC1873" s="84"/>
      <c r="NYD1873" s="84"/>
      <c r="NYE1873" s="84"/>
      <c r="NYF1873" s="84"/>
      <c r="NYG1873" s="84"/>
      <c r="NYH1873" s="84"/>
      <c r="NYI1873" s="84"/>
      <c r="NYJ1873" s="84"/>
      <c r="NYK1873" s="84"/>
      <c r="NYL1873" s="84"/>
      <c r="NYM1873" s="84"/>
      <c r="NYN1873" s="84"/>
      <c r="NYO1873" s="84"/>
      <c r="NYP1873" s="84"/>
      <c r="NYQ1873" s="84"/>
      <c r="NYR1873" s="84"/>
      <c r="NYS1873" s="84"/>
      <c r="NYT1873" s="84"/>
      <c r="NYU1873" s="84"/>
      <c r="NYV1873" s="84"/>
      <c r="NYW1873" s="84"/>
      <c r="NYX1873" s="84"/>
      <c r="NYY1873" s="84"/>
      <c r="NYZ1873" s="84"/>
      <c r="NZA1873" s="84"/>
      <c r="NZB1873" s="84"/>
      <c r="NZC1873" s="84"/>
      <c r="NZD1873" s="84"/>
      <c r="NZE1873" s="84"/>
      <c r="NZF1873" s="84"/>
      <c r="NZG1873" s="84"/>
      <c r="NZH1873" s="84"/>
      <c r="NZI1873" s="84"/>
      <c r="NZJ1873" s="84"/>
      <c r="NZK1873" s="84"/>
      <c r="NZL1873" s="84"/>
      <c r="NZM1873" s="84"/>
      <c r="NZN1873" s="84"/>
      <c r="NZO1873" s="84"/>
      <c r="NZP1873" s="84"/>
      <c r="NZQ1873" s="84"/>
      <c r="NZR1873" s="84"/>
      <c r="NZS1873" s="84"/>
      <c r="NZT1873" s="84"/>
      <c r="NZU1873" s="84"/>
      <c r="NZV1873" s="84"/>
      <c r="NZW1873" s="84"/>
      <c r="NZX1873" s="84"/>
      <c r="NZY1873" s="84"/>
      <c r="NZZ1873" s="84"/>
      <c r="OAA1873" s="84"/>
      <c r="OAB1873" s="84"/>
      <c r="OAC1873" s="84"/>
      <c r="OAD1873" s="84"/>
      <c r="OAE1873" s="84"/>
      <c r="OAF1873" s="84"/>
      <c r="OAG1873" s="84"/>
      <c r="OAH1873" s="84"/>
      <c r="OAI1873" s="84"/>
      <c r="OAJ1873" s="84"/>
      <c r="OAK1873" s="84"/>
      <c r="OAL1873" s="84"/>
      <c r="OAM1873" s="84"/>
      <c r="OAN1873" s="84"/>
      <c r="OAO1873" s="84"/>
      <c r="OAP1873" s="84"/>
      <c r="OAQ1873" s="84"/>
      <c r="OAR1873" s="84"/>
      <c r="OAS1873" s="84"/>
      <c r="OAT1873" s="84"/>
      <c r="OAU1873" s="84"/>
      <c r="OAV1873" s="84"/>
      <c r="OAW1873" s="84"/>
      <c r="OAX1873" s="84"/>
      <c r="OAY1873" s="84"/>
      <c r="OAZ1873" s="84"/>
      <c r="OBA1873" s="84"/>
      <c r="OBB1873" s="84"/>
      <c r="OBC1873" s="84"/>
      <c r="OBD1873" s="84"/>
      <c r="OBE1873" s="84"/>
      <c r="OBF1873" s="84"/>
      <c r="OBG1873" s="84"/>
      <c r="OBH1873" s="84"/>
      <c r="OBI1873" s="84"/>
      <c r="OBJ1873" s="84"/>
      <c r="OBK1873" s="84"/>
      <c r="OBL1873" s="84"/>
      <c r="OBM1873" s="84"/>
      <c r="OBN1873" s="84"/>
      <c r="OBO1873" s="84"/>
      <c r="OBP1873" s="84"/>
      <c r="OBQ1873" s="84"/>
      <c r="OBR1873" s="84"/>
      <c r="OBS1873" s="84"/>
      <c r="OBT1873" s="84"/>
      <c r="OBU1873" s="84"/>
      <c r="OBV1873" s="84"/>
      <c r="OBW1873" s="84"/>
      <c r="OBX1873" s="84"/>
      <c r="OBY1873" s="84"/>
      <c r="OBZ1873" s="84"/>
      <c r="OCA1873" s="84"/>
      <c r="OCB1873" s="84"/>
      <c r="OCC1873" s="84"/>
      <c r="OCD1873" s="84"/>
      <c r="OCE1873" s="84"/>
      <c r="OCF1873" s="84"/>
      <c r="OCG1873" s="84"/>
      <c r="OCH1873" s="84"/>
      <c r="OCI1873" s="84"/>
      <c r="OCJ1873" s="84"/>
      <c r="OCK1873" s="84"/>
      <c r="OCL1873" s="84"/>
      <c r="OCM1873" s="84"/>
      <c r="OCN1873" s="84"/>
      <c r="OCO1873" s="84"/>
      <c r="OCP1873" s="84"/>
      <c r="OCQ1873" s="84"/>
      <c r="OCR1873" s="84"/>
      <c r="OCS1873" s="84"/>
      <c r="OCT1873" s="84"/>
      <c r="OCU1873" s="84"/>
      <c r="OCV1873" s="84"/>
      <c r="OCW1873" s="84"/>
      <c r="OCX1873" s="84"/>
      <c r="OCY1873" s="84"/>
      <c r="OCZ1873" s="84"/>
      <c r="ODA1873" s="84"/>
      <c r="ODB1873" s="84"/>
      <c r="ODC1873" s="84"/>
      <c r="ODD1873" s="84"/>
      <c r="ODE1873" s="84"/>
      <c r="ODF1873" s="84"/>
      <c r="ODG1873" s="84"/>
      <c r="ODH1873" s="84"/>
      <c r="ODI1873" s="84"/>
      <c r="ODJ1873" s="84"/>
      <c r="ODK1873" s="84"/>
      <c r="ODL1873" s="84"/>
      <c r="ODM1873" s="84"/>
      <c r="ODN1873" s="84"/>
      <c r="ODO1873" s="84"/>
      <c r="ODP1873" s="84"/>
      <c r="ODQ1873" s="84"/>
      <c r="ODR1873" s="84"/>
      <c r="ODS1873" s="84"/>
      <c r="ODT1873" s="84"/>
      <c r="ODU1873" s="84"/>
      <c r="ODV1873" s="84"/>
      <c r="ODW1873" s="84"/>
      <c r="ODX1873" s="84"/>
      <c r="ODY1873" s="84"/>
      <c r="ODZ1873" s="84"/>
      <c r="OEA1873" s="84"/>
      <c r="OEB1873" s="84"/>
      <c r="OEC1873" s="84"/>
      <c r="OED1873" s="84"/>
      <c r="OEE1873" s="84"/>
      <c r="OEF1873" s="84"/>
      <c r="OEG1873" s="84"/>
      <c r="OEH1873" s="84"/>
      <c r="OEI1873" s="84"/>
      <c r="OEJ1873" s="84"/>
      <c r="OEK1873" s="84"/>
      <c r="OEL1873" s="84"/>
      <c r="OEM1873" s="84"/>
      <c r="OEN1873" s="84"/>
      <c r="OEO1873" s="84"/>
      <c r="OEP1873" s="84"/>
      <c r="OEQ1873" s="84"/>
      <c r="OER1873" s="84"/>
      <c r="OES1873" s="84"/>
      <c r="OET1873" s="84"/>
      <c r="OEU1873" s="84"/>
      <c r="OEV1873" s="84"/>
      <c r="OEW1873" s="84"/>
      <c r="OEX1873" s="84"/>
      <c r="OEY1873" s="84"/>
      <c r="OEZ1873" s="84"/>
      <c r="OFA1873" s="84"/>
      <c r="OFB1873" s="84"/>
      <c r="OFC1873" s="84"/>
      <c r="OFD1873" s="84"/>
      <c r="OFE1873" s="84"/>
      <c r="OFF1873" s="84"/>
      <c r="OFG1873" s="84"/>
      <c r="OFH1873" s="84"/>
      <c r="OFI1873" s="84"/>
      <c r="OFJ1873" s="84"/>
      <c r="OFK1873" s="84"/>
      <c r="OFL1873" s="84"/>
      <c r="OFM1873" s="84"/>
      <c r="OFN1873" s="84"/>
      <c r="OFO1873" s="84"/>
      <c r="OFP1873" s="84"/>
      <c r="OFQ1873" s="84"/>
      <c r="OFR1873" s="84"/>
      <c r="OFS1873" s="84"/>
      <c r="OFT1873" s="84"/>
      <c r="OFU1873" s="84"/>
      <c r="OFV1873" s="84"/>
      <c r="OFW1873" s="84"/>
      <c r="OFX1873" s="84"/>
      <c r="OFY1873" s="84"/>
      <c r="OFZ1873" s="84"/>
      <c r="OGA1873" s="84"/>
      <c r="OGB1873" s="84"/>
      <c r="OGC1873" s="84"/>
      <c r="OGD1873" s="84"/>
      <c r="OGE1873" s="84"/>
      <c r="OGF1873" s="84"/>
      <c r="OGG1873" s="84"/>
      <c r="OGH1873" s="84"/>
      <c r="OGI1873" s="84"/>
      <c r="OGJ1873" s="84"/>
      <c r="OGK1873" s="84"/>
      <c r="OGL1873" s="84"/>
      <c r="OGM1873" s="84"/>
      <c r="OGN1873" s="84"/>
      <c r="OGO1873" s="84"/>
      <c r="OGP1873" s="84"/>
      <c r="OGQ1873" s="84"/>
      <c r="OGR1873" s="84"/>
      <c r="OGS1873" s="84"/>
      <c r="OGT1873" s="84"/>
      <c r="OGU1873" s="84"/>
      <c r="OGV1873" s="84"/>
      <c r="OGW1873" s="84"/>
      <c r="OGX1873" s="84"/>
      <c r="OGY1873" s="84"/>
      <c r="OGZ1873" s="84"/>
      <c r="OHA1873" s="84"/>
      <c r="OHB1873" s="84"/>
      <c r="OHC1873" s="84"/>
      <c r="OHD1873" s="84"/>
      <c r="OHE1873" s="84"/>
      <c r="OHF1873" s="84"/>
      <c r="OHG1873" s="84"/>
      <c r="OHH1873" s="84"/>
      <c r="OHI1873" s="84"/>
      <c r="OHJ1873" s="84"/>
      <c r="OHK1873" s="84"/>
      <c r="OHL1873" s="84"/>
      <c r="OHM1873" s="84"/>
      <c r="OHN1873" s="84"/>
      <c r="OHO1873" s="84"/>
      <c r="OHP1873" s="84"/>
      <c r="OHQ1873" s="84"/>
      <c r="OHR1873" s="84"/>
      <c r="OHS1873" s="84"/>
      <c r="OHT1873" s="84"/>
      <c r="OHU1873" s="84"/>
      <c r="OHV1873" s="84"/>
      <c r="OHW1873" s="84"/>
      <c r="OHX1873" s="84"/>
      <c r="OHY1873" s="84"/>
      <c r="OHZ1873" s="84"/>
      <c r="OIA1873" s="84"/>
      <c r="OIB1873" s="84"/>
      <c r="OIC1873" s="84"/>
      <c r="OID1873" s="84"/>
      <c r="OIE1873" s="84"/>
      <c r="OIF1873" s="84"/>
      <c r="OIG1873" s="84"/>
      <c r="OIH1873" s="84"/>
      <c r="OII1873" s="84"/>
      <c r="OIJ1873" s="84"/>
      <c r="OIK1873" s="84"/>
      <c r="OIL1873" s="84"/>
      <c r="OIM1873" s="84"/>
      <c r="OIN1873" s="84"/>
      <c r="OIO1873" s="84"/>
      <c r="OIP1873" s="84"/>
      <c r="OIQ1873" s="84"/>
      <c r="OIR1873" s="84"/>
      <c r="OIS1873" s="84"/>
      <c r="OIT1873" s="84"/>
      <c r="OIU1873" s="84"/>
      <c r="OIV1873" s="84"/>
      <c r="OIW1873" s="84"/>
      <c r="OIX1873" s="84"/>
      <c r="OIY1873" s="84"/>
      <c r="OIZ1873" s="84"/>
      <c r="OJA1873" s="84"/>
      <c r="OJB1873" s="84"/>
      <c r="OJC1873" s="84"/>
      <c r="OJD1873" s="84"/>
      <c r="OJE1873" s="84"/>
      <c r="OJF1873" s="84"/>
      <c r="OJG1873" s="84"/>
      <c r="OJH1873" s="84"/>
      <c r="OJI1873" s="84"/>
      <c r="OJJ1873" s="84"/>
      <c r="OJK1873" s="84"/>
      <c r="OJL1873" s="84"/>
      <c r="OJM1873" s="84"/>
      <c r="OJN1873" s="84"/>
      <c r="OJO1873" s="84"/>
      <c r="OJP1873" s="84"/>
      <c r="OJQ1873" s="84"/>
      <c r="OJR1873" s="84"/>
      <c r="OJS1873" s="84"/>
      <c r="OJT1873" s="84"/>
      <c r="OJU1873" s="84"/>
      <c r="OJV1873" s="84"/>
      <c r="OJW1873" s="84"/>
      <c r="OJX1873" s="84"/>
      <c r="OJY1873" s="84"/>
      <c r="OJZ1873" s="84"/>
      <c r="OKA1873" s="84"/>
      <c r="OKB1873" s="84"/>
      <c r="OKC1873" s="84"/>
      <c r="OKD1873" s="84"/>
      <c r="OKE1873" s="84"/>
      <c r="OKF1873" s="84"/>
      <c r="OKG1873" s="84"/>
      <c r="OKH1873" s="84"/>
      <c r="OKI1873" s="84"/>
      <c r="OKJ1873" s="84"/>
      <c r="OKK1873" s="84"/>
      <c r="OKL1873" s="84"/>
      <c r="OKM1873" s="84"/>
      <c r="OKN1873" s="84"/>
      <c r="OKO1873" s="84"/>
      <c r="OKP1873" s="84"/>
      <c r="OKQ1873" s="84"/>
      <c r="OKR1873" s="84"/>
      <c r="OKS1873" s="84"/>
      <c r="OKT1873" s="84"/>
      <c r="OKU1873" s="84"/>
      <c r="OKV1873" s="84"/>
      <c r="OKW1873" s="84"/>
      <c r="OKX1873" s="84"/>
      <c r="OKY1873" s="84"/>
      <c r="OKZ1873" s="84"/>
      <c r="OLA1873" s="84"/>
      <c r="OLB1873" s="84"/>
      <c r="OLC1873" s="84"/>
      <c r="OLD1873" s="84"/>
      <c r="OLE1873" s="84"/>
      <c r="OLF1873" s="84"/>
      <c r="OLG1873" s="84"/>
      <c r="OLH1873" s="84"/>
      <c r="OLI1873" s="84"/>
      <c r="OLJ1873" s="84"/>
      <c r="OLK1873" s="84"/>
      <c r="OLL1873" s="84"/>
      <c r="OLM1873" s="84"/>
      <c r="OLN1873" s="84"/>
      <c r="OLO1873" s="84"/>
      <c r="OLP1873" s="84"/>
      <c r="OLQ1873" s="84"/>
      <c r="OLR1873" s="84"/>
      <c r="OLS1873" s="84"/>
      <c r="OLT1873" s="84"/>
      <c r="OLU1873" s="84"/>
      <c r="OLV1873" s="84"/>
      <c r="OLW1873" s="84"/>
      <c r="OLX1873" s="84"/>
      <c r="OLY1873" s="84"/>
      <c r="OLZ1873" s="84"/>
      <c r="OMA1873" s="84"/>
      <c r="OMB1873" s="84"/>
      <c r="OMC1873" s="84"/>
      <c r="OMD1873" s="84"/>
      <c r="OME1873" s="84"/>
      <c r="OMF1873" s="84"/>
      <c r="OMG1873" s="84"/>
      <c r="OMH1873" s="84"/>
      <c r="OMI1873" s="84"/>
      <c r="OMJ1873" s="84"/>
      <c r="OMK1873" s="84"/>
      <c r="OML1873" s="84"/>
      <c r="OMM1873" s="84"/>
      <c r="OMN1873" s="84"/>
      <c r="OMO1873" s="84"/>
      <c r="OMP1873" s="84"/>
      <c r="OMQ1873" s="84"/>
      <c r="OMR1873" s="84"/>
      <c r="OMS1873" s="84"/>
      <c r="OMT1873" s="84"/>
      <c r="OMU1873" s="84"/>
      <c r="OMV1873" s="84"/>
      <c r="OMW1873" s="84"/>
      <c r="OMX1873" s="84"/>
      <c r="OMY1873" s="84"/>
      <c r="OMZ1873" s="84"/>
      <c r="ONA1873" s="84"/>
      <c r="ONB1873" s="84"/>
      <c r="ONC1873" s="84"/>
      <c r="OND1873" s="84"/>
      <c r="ONE1873" s="84"/>
      <c r="ONF1873" s="84"/>
      <c r="ONG1873" s="84"/>
      <c r="ONH1873" s="84"/>
      <c r="ONI1873" s="84"/>
      <c r="ONJ1873" s="84"/>
      <c r="ONK1873" s="84"/>
      <c r="ONL1873" s="84"/>
      <c r="ONM1873" s="84"/>
      <c r="ONN1873" s="84"/>
      <c r="ONO1873" s="84"/>
      <c r="ONP1873" s="84"/>
      <c r="ONQ1873" s="84"/>
      <c r="ONR1873" s="84"/>
      <c r="ONS1873" s="84"/>
      <c r="ONT1873" s="84"/>
      <c r="ONU1873" s="84"/>
      <c r="ONV1873" s="84"/>
      <c r="ONW1873" s="84"/>
      <c r="ONX1873" s="84"/>
      <c r="ONY1873" s="84"/>
      <c r="ONZ1873" s="84"/>
      <c r="OOA1873" s="84"/>
      <c r="OOB1873" s="84"/>
      <c r="OOC1873" s="84"/>
      <c r="OOD1873" s="84"/>
      <c r="OOE1873" s="84"/>
      <c r="OOF1873" s="84"/>
      <c r="OOG1873" s="84"/>
      <c r="OOH1873" s="84"/>
      <c r="OOI1873" s="84"/>
      <c r="OOJ1873" s="84"/>
      <c r="OOK1873" s="84"/>
      <c r="OOL1873" s="84"/>
      <c r="OOM1873" s="84"/>
      <c r="OON1873" s="84"/>
      <c r="OOO1873" s="84"/>
      <c r="OOP1873" s="84"/>
      <c r="OOQ1873" s="84"/>
      <c r="OOR1873" s="84"/>
      <c r="OOS1873" s="84"/>
      <c r="OOT1873" s="84"/>
      <c r="OOU1873" s="84"/>
      <c r="OOV1873" s="84"/>
      <c r="OOW1873" s="84"/>
      <c r="OOX1873" s="84"/>
      <c r="OOY1873" s="84"/>
      <c r="OOZ1873" s="84"/>
      <c r="OPA1873" s="84"/>
      <c r="OPB1873" s="84"/>
      <c r="OPC1873" s="84"/>
      <c r="OPD1873" s="84"/>
      <c r="OPE1873" s="84"/>
      <c r="OPF1873" s="84"/>
      <c r="OPG1873" s="84"/>
      <c r="OPH1873" s="84"/>
      <c r="OPI1873" s="84"/>
      <c r="OPJ1873" s="84"/>
      <c r="OPK1873" s="84"/>
      <c r="OPL1873" s="84"/>
      <c r="OPM1873" s="84"/>
      <c r="OPN1873" s="84"/>
      <c r="OPO1873" s="84"/>
      <c r="OPP1873" s="84"/>
      <c r="OPQ1873" s="84"/>
      <c r="OPR1873" s="84"/>
      <c r="OPS1873" s="84"/>
      <c r="OPT1873" s="84"/>
      <c r="OPU1873" s="84"/>
      <c r="OPV1873" s="84"/>
      <c r="OPW1873" s="84"/>
      <c r="OPX1873" s="84"/>
      <c r="OPY1873" s="84"/>
      <c r="OPZ1873" s="84"/>
      <c r="OQA1873" s="84"/>
      <c r="OQB1873" s="84"/>
      <c r="OQC1873" s="84"/>
      <c r="OQD1873" s="84"/>
      <c r="OQE1873" s="84"/>
      <c r="OQF1873" s="84"/>
      <c r="OQG1873" s="84"/>
      <c r="OQH1873" s="84"/>
      <c r="OQI1873" s="84"/>
      <c r="OQJ1873" s="84"/>
      <c r="OQK1873" s="84"/>
      <c r="OQL1873" s="84"/>
      <c r="OQM1873" s="84"/>
      <c r="OQN1873" s="84"/>
      <c r="OQO1873" s="84"/>
      <c r="OQP1873" s="84"/>
      <c r="OQQ1873" s="84"/>
      <c r="OQR1873" s="84"/>
      <c r="OQS1873" s="84"/>
      <c r="OQT1873" s="84"/>
      <c r="OQU1873" s="84"/>
      <c r="OQV1873" s="84"/>
      <c r="OQW1873" s="84"/>
      <c r="OQX1873" s="84"/>
      <c r="OQY1873" s="84"/>
      <c r="OQZ1873" s="84"/>
      <c r="ORA1873" s="84"/>
      <c r="ORB1873" s="84"/>
      <c r="ORC1873" s="84"/>
      <c r="ORD1873" s="84"/>
      <c r="ORE1873" s="84"/>
      <c r="ORF1873" s="84"/>
      <c r="ORG1873" s="84"/>
      <c r="ORH1873" s="84"/>
      <c r="ORI1873" s="84"/>
      <c r="ORJ1873" s="84"/>
      <c r="ORK1873" s="84"/>
      <c r="ORL1873" s="84"/>
      <c r="ORM1873" s="84"/>
      <c r="ORN1873" s="84"/>
      <c r="ORO1873" s="84"/>
      <c r="ORP1873" s="84"/>
      <c r="ORQ1873" s="84"/>
      <c r="ORR1873" s="84"/>
      <c r="ORS1873" s="84"/>
      <c r="ORT1873" s="84"/>
      <c r="ORU1873" s="84"/>
      <c r="ORV1873" s="84"/>
      <c r="ORW1873" s="84"/>
      <c r="ORX1873" s="84"/>
      <c r="ORY1873" s="84"/>
      <c r="ORZ1873" s="84"/>
      <c r="OSA1873" s="84"/>
      <c r="OSB1873" s="84"/>
      <c r="OSC1873" s="84"/>
      <c r="OSD1873" s="84"/>
      <c r="OSE1873" s="84"/>
      <c r="OSF1873" s="84"/>
      <c r="OSG1873" s="84"/>
      <c r="OSH1873" s="84"/>
      <c r="OSI1873" s="84"/>
      <c r="OSJ1873" s="84"/>
      <c r="OSK1873" s="84"/>
      <c r="OSL1873" s="84"/>
      <c r="OSM1873" s="84"/>
      <c r="OSN1873" s="84"/>
      <c r="OSO1873" s="84"/>
      <c r="OSP1873" s="84"/>
      <c r="OSQ1873" s="84"/>
      <c r="OSR1873" s="84"/>
      <c r="OSS1873" s="84"/>
      <c r="OST1873" s="84"/>
      <c r="OSU1873" s="84"/>
      <c r="OSV1873" s="84"/>
      <c r="OSW1873" s="84"/>
      <c r="OSX1873" s="84"/>
      <c r="OSY1873" s="84"/>
      <c r="OSZ1873" s="84"/>
      <c r="OTA1873" s="84"/>
      <c r="OTB1873" s="84"/>
      <c r="OTC1873" s="84"/>
      <c r="OTD1873" s="84"/>
      <c r="OTE1873" s="84"/>
      <c r="OTF1873" s="84"/>
      <c r="OTG1873" s="84"/>
      <c r="OTH1873" s="84"/>
      <c r="OTI1873" s="84"/>
      <c r="OTJ1873" s="84"/>
      <c r="OTK1873" s="84"/>
      <c r="OTL1873" s="84"/>
      <c r="OTM1873" s="84"/>
      <c r="OTN1873" s="84"/>
      <c r="OTO1873" s="84"/>
      <c r="OTP1873" s="84"/>
      <c r="OTQ1873" s="84"/>
      <c r="OTR1873" s="84"/>
      <c r="OTS1873" s="84"/>
      <c r="OTT1873" s="84"/>
      <c r="OTU1873" s="84"/>
      <c r="OTV1873" s="84"/>
      <c r="OTW1873" s="84"/>
      <c r="OTX1873" s="84"/>
      <c r="OTY1873" s="84"/>
      <c r="OTZ1873" s="84"/>
      <c r="OUA1873" s="84"/>
      <c r="OUB1873" s="84"/>
      <c r="OUC1873" s="84"/>
      <c r="OUD1873" s="84"/>
      <c r="OUE1873" s="84"/>
      <c r="OUF1873" s="84"/>
      <c r="OUG1873" s="84"/>
      <c r="OUH1873" s="84"/>
      <c r="OUI1873" s="84"/>
      <c r="OUJ1873" s="84"/>
      <c r="OUK1873" s="84"/>
      <c r="OUL1873" s="84"/>
      <c r="OUM1873" s="84"/>
      <c r="OUN1873" s="84"/>
      <c r="OUO1873" s="84"/>
      <c r="OUP1873" s="84"/>
      <c r="OUQ1873" s="84"/>
      <c r="OUR1873" s="84"/>
      <c r="OUS1873" s="84"/>
      <c r="OUT1873" s="84"/>
      <c r="OUU1873" s="84"/>
      <c r="OUV1873" s="84"/>
      <c r="OUW1873" s="84"/>
      <c r="OUX1873" s="84"/>
      <c r="OUY1873" s="84"/>
      <c r="OUZ1873" s="84"/>
      <c r="OVA1873" s="84"/>
      <c r="OVB1873" s="84"/>
      <c r="OVC1873" s="84"/>
      <c r="OVD1873" s="84"/>
      <c r="OVE1873" s="84"/>
      <c r="OVF1873" s="84"/>
      <c r="OVG1873" s="84"/>
      <c r="OVH1873" s="84"/>
      <c r="OVI1873" s="84"/>
      <c r="OVJ1873" s="84"/>
      <c r="OVK1873" s="84"/>
      <c r="OVL1873" s="84"/>
      <c r="OVM1873" s="84"/>
      <c r="OVN1873" s="84"/>
      <c r="OVO1873" s="84"/>
      <c r="OVP1873" s="84"/>
      <c r="OVQ1873" s="84"/>
      <c r="OVR1873" s="84"/>
      <c r="OVS1873" s="84"/>
      <c r="OVT1873" s="84"/>
      <c r="OVU1873" s="84"/>
      <c r="OVV1873" s="84"/>
      <c r="OVW1873" s="84"/>
      <c r="OVX1873" s="84"/>
      <c r="OVY1873" s="84"/>
      <c r="OVZ1873" s="84"/>
      <c r="OWA1873" s="84"/>
      <c r="OWB1873" s="84"/>
      <c r="OWC1873" s="84"/>
      <c r="OWD1873" s="84"/>
      <c r="OWE1873" s="84"/>
      <c r="OWF1873" s="84"/>
      <c r="OWG1873" s="84"/>
      <c r="OWH1873" s="84"/>
      <c r="OWI1873" s="84"/>
      <c r="OWJ1873" s="84"/>
      <c r="OWK1873" s="84"/>
      <c r="OWL1873" s="84"/>
      <c r="OWM1873" s="84"/>
      <c r="OWN1873" s="84"/>
      <c r="OWO1873" s="84"/>
      <c r="OWP1873" s="84"/>
      <c r="OWQ1873" s="84"/>
      <c r="OWR1873" s="84"/>
      <c r="OWS1873" s="84"/>
      <c r="OWT1873" s="84"/>
      <c r="OWU1873" s="84"/>
      <c r="OWV1873" s="84"/>
      <c r="OWW1873" s="84"/>
      <c r="OWX1873" s="84"/>
      <c r="OWY1873" s="84"/>
      <c r="OWZ1873" s="84"/>
      <c r="OXA1873" s="84"/>
      <c r="OXB1873" s="84"/>
      <c r="OXC1873" s="84"/>
      <c r="OXD1873" s="84"/>
      <c r="OXE1873" s="84"/>
      <c r="OXF1873" s="84"/>
      <c r="OXG1873" s="84"/>
      <c r="OXH1873" s="84"/>
      <c r="OXI1873" s="84"/>
      <c r="OXJ1873" s="84"/>
      <c r="OXK1873" s="84"/>
      <c r="OXL1873" s="84"/>
      <c r="OXM1873" s="84"/>
      <c r="OXN1873" s="84"/>
      <c r="OXO1873" s="84"/>
      <c r="OXP1873" s="84"/>
      <c r="OXQ1873" s="84"/>
      <c r="OXR1873" s="84"/>
      <c r="OXS1873" s="84"/>
      <c r="OXT1873" s="84"/>
      <c r="OXU1873" s="84"/>
      <c r="OXV1873" s="84"/>
      <c r="OXW1873" s="84"/>
      <c r="OXX1873" s="84"/>
      <c r="OXY1873" s="84"/>
      <c r="OXZ1873" s="84"/>
      <c r="OYA1873" s="84"/>
      <c r="OYB1873" s="84"/>
      <c r="OYC1873" s="84"/>
      <c r="OYD1873" s="84"/>
      <c r="OYE1873" s="84"/>
      <c r="OYF1873" s="84"/>
      <c r="OYG1873" s="84"/>
      <c r="OYH1873" s="84"/>
      <c r="OYI1873" s="84"/>
      <c r="OYJ1873" s="84"/>
      <c r="OYK1873" s="84"/>
      <c r="OYL1873" s="84"/>
      <c r="OYM1873" s="84"/>
      <c r="OYN1873" s="84"/>
      <c r="OYO1873" s="84"/>
      <c r="OYP1873" s="84"/>
      <c r="OYQ1873" s="84"/>
      <c r="OYR1873" s="84"/>
      <c r="OYS1873" s="84"/>
      <c r="OYT1873" s="84"/>
      <c r="OYU1873" s="84"/>
      <c r="OYV1873" s="84"/>
      <c r="OYW1873" s="84"/>
      <c r="OYX1873" s="84"/>
      <c r="OYY1873" s="84"/>
      <c r="OYZ1873" s="84"/>
      <c r="OZA1873" s="84"/>
      <c r="OZB1873" s="84"/>
      <c r="OZC1873" s="84"/>
      <c r="OZD1873" s="84"/>
      <c r="OZE1873" s="84"/>
      <c r="OZF1873" s="84"/>
      <c r="OZG1873" s="84"/>
      <c r="OZH1873" s="84"/>
      <c r="OZI1873" s="84"/>
      <c r="OZJ1873" s="84"/>
      <c r="OZK1873" s="84"/>
      <c r="OZL1873" s="84"/>
      <c r="OZM1873" s="84"/>
      <c r="OZN1873" s="84"/>
      <c r="OZO1873" s="84"/>
      <c r="OZP1873" s="84"/>
      <c r="OZQ1873" s="84"/>
      <c r="OZR1873" s="84"/>
      <c r="OZS1873" s="84"/>
      <c r="OZT1873" s="84"/>
      <c r="OZU1873" s="84"/>
      <c r="OZV1873" s="84"/>
      <c r="OZW1873" s="84"/>
      <c r="OZX1873" s="84"/>
      <c r="OZY1873" s="84"/>
      <c r="OZZ1873" s="84"/>
      <c r="PAA1873" s="84"/>
      <c r="PAB1873" s="84"/>
      <c r="PAC1873" s="84"/>
      <c r="PAD1873" s="84"/>
      <c r="PAE1873" s="84"/>
      <c r="PAF1873" s="84"/>
      <c r="PAG1873" s="84"/>
      <c r="PAH1873" s="84"/>
      <c r="PAI1873" s="84"/>
      <c r="PAJ1873" s="84"/>
      <c r="PAK1873" s="84"/>
      <c r="PAL1873" s="84"/>
      <c r="PAM1873" s="84"/>
      <c r="PAN1873" s="84"/>
      <c r="PAO1873" s="84"/>
      <c r="PAP1873" s="84"/>
      <c r="PAQ1873" s="84"/>
      <c r="PAR1873" s="84"/>
      <c r="PAS1873" s="84"/>
      <c r="PAT1873" s="84"/>
      <c r="PAU1873" s="84"/>
      <c r="PAV1873" s="84"/>
      <c r="PAW1873" s="84"/>
      <c r="PAX1873" s="84"/>
      <c r="PAY1873" s="84"/>
      <c r="PAZ1873" s="84"/>
      <c r="PBA1873" s="84"/>
      <c r="PBB1873" s="84"/>
      <c r="PBC1873" s="84"/>
      <c r="PBD1873" s="84"/>
      <c r="PBE1873" s="84"/>
      <c r="PBF1873" s="84"/>
      <c r="PBG1873" s="84"/>
      <c r="PBH1873" s="84"/>
      <c r="PBI1873" s="84"/>
      <c r="PBJ1873" s="84"/>
      <c r="PBK1873" s="84"/>
      <c r="PBL1873" s="84"/>
      <c r="PBM1873" s="84"/>
      <c r="PBN1873" s="84"/>
      <c r="PBO1873" s="84"/>
      <c r="PBP1873" s="84"/>
      <c r="PBQ1873" s="84"/>
      <c r="PBR1873" s="84"/>
      <c r="PBS1873" s="84"/>
      <c r="PBT1873" s="84"/>
      <c r="PBU1873" s="84"/>
      <c r="PBV1873" s="84"/>
      <c r="PBW1873" s="84"/>
      <c r="PBX1873" s="84"/>
      <c r="PBY1873" s="84"/>
      <c r="PBZ1873" s="84"/>
      <c r="PCA1873" s="84"/>
      <c r="PCB1873" s="84"/>
      <c r="PCC1873" s="84"/>
      <c r="PCD1873" s="84"/>
      <c r="PCE1873" s="84"/>
      <c r="PCF1873" s="84"/>
      <c r="PCG1873" s="84"/>
      <c r="PCH1873" s="84"/>
      <c r="PCI1873" s="84"/>
      <c r="PCJ1873" s="84"/>
      <c r="PCK1873" s="84"/>
      <c r="PCL1873" s="84"/>
      <c r="PCM1873" s="84"/>
      <c r="PCN1873" s="84"/>
      <c r="PCO1873" s="84"/>
      <c r="PCP1873" s="84"/>
      <c r="PCQ1873" s="84"/>
      <c r="PCR1873" s="84"/>
      <c r="PCS1873" s="84"/>
      <c r="PCT1873" s="84"/>
      <c r="PCU1873" s="84"/>
      <c r="PCV1873" s="84"/>
      <c r="PCW1873" s="84"/>
      <c r="PCX1873" s="84"/>
      <c r="PCY1873" s="84"/>
      <c r="PCZ1873" s="84"/>
      <c r="PDA1873" s="84"/>
      <c r="PDB1873" s="84"/>
      <c r="PDC1873" s="84"/>
      <c r="PDD1873" s="84"/>
      <c r="PDE1873" s="84"/>
      <c r="PDF1873" s="84"/>
      <c r="PDG1873" s="84"/>
      <c r="PDH1873" s="84"/>
      <c r="PDI1873" s="84"/>
      <c r="PDJ1873" s="84"/>
      <c r="PDK1873" s="84"/>
      <c r="PDL1873" s="84"/>
      <c r="PDM1873" s="84"/>
      <c r="PDN1873" s="84"/>
      <c r="PDO1873" s="84"/>
      <c r="PDP1873" s="84"/>
      <c r="PDQ1873" s="84"/>
      <c r="PDR1873" s="84"/>
      <c r="PDS1873" s="84"/>
      <c r="PDT1873" s="84"/>
      <c r="PDU1873" s="84"/>
      <c r="PDV1873" s="84"/>
      <c r="PDW1873" s="84"/>
      <c r="PDX1873" s="84"/>
      <c r="PDY1873" s="84"/>
      <c r="PDZ1873" s="84"/>
      <c r="PEA1873" s="84"/>
      <c r="PEB1873" s="84"/>
      <c r="PEC1873" s="84"/>
      <c r="PED1873" s="84"/>
      <c r="PEE1873" s="84"/>
      <c r="PEF1873" s="84"/>
      <c r="PEG1873" s="84"/>
      <c r="PEH1873" s="84"/>
      <c r="PEI1873" s="84"/>
      <c r="PEJ1873" s="84"/>
      <c r="PEK1873" s="84"/>
      <c r="PEL1873" s="84"/>
      <c r="PEM1873" s="84"/>
      <c r="PEN1873" s="84"/>
      <c r="PEO1873" s="84"/>
      <c r="PEP1873" s="84"/>
      <c r="PEQ1873" s="84"/>
      <c r="PER1873" s="84"/>
      <c r="PES1873" s="84"/>
      <c r="PET1873" s="84"/>
      <c r="PEU1873" s="84"/>
      <c r="PEV1873" s="84"/>
      <c r="PEW1873" s="84"/>
      <c r="PEX1873" s="84"/>
      <c r="PEY1873" s="84"/>
      <c r="PEZ1873" s="84"/>
      <c r="PFA1873" s="84"/>
      <c r="PFB1873" s="84"/>
      <c r="PFC1873" s="84"/>
      <c r="PFD1873" s="84"/>
      <c r="PFE1873" s="84"/>
      <c r="PFF1873" s="84"/>
      <c r="PFG1873" s="84"/>
      <c r="PFH1873" s="84"/>
      <c r="PFI1873" s="84"/>
      <c r="PFJ1873" s="84"/>
      <c r="PFK1873" s="84"/>
      <c r="PFL1873" s="84"/>
      <c r="PFM1873" s="84"/>
      <c r="PFN1873" s="84"/>
      <c r="PFO1873" s="84"/>
      <c r="PFP1873" s="84"/>
      <c r="PFQ1873" s="84"/>
      <c r="PFR1873" s="84"/>
      <c r="PFS1873" s="84"/>
      <c r="PFT1873" s="84"/>
      <c r="PFU1873" s="84"/>
      <c r="PFV1873" s="84"/>
      <c r="PFW1873" s="84"/>
      <c r="PFX1873" s="84"/>
      <c r="PFY1873" s="84"/>
      <c r="PFZ1873" s="84"/>
      <c r="PGA1873" s="84"/>
      <c r="PGB1873" s="84"/>
      <c r="PGC1873" s="84"/>
      <c r="PGD1873" s="84"/>
      <c r="PGE1873" s="84"/>
      <c r="PGF1873" s="84"/>
      <c r="PGG1873" s="84"/>
      <c r="PGH1873" s="84"/>
      <c r="PGI1873" s="84"/>
      <c r="PGJ1873" s="84"/>
      <c r="PGK1873" s="84"/>
      <c r="PGL1873" s="84"/>
      <c r="PGM1873" s="84"/>
      <c r="PGN1873" s="84"/>
      <c r="PGO1873" s="84"/>
      <c r="PGP1873" s="84"/>
      <c r="PGQ1873" s="84"/>
      <c r="PGR1873" s="84"/>
      <c r="PGS1873" s="84"/>
      <c r="PGT1873" s="84"/>
      <c r="PGU1873" s="84"/>
      <c r="PGV1873" s="84"/>
      <c r="PGW1873" s="84"/>
      <c r="PGX1873" s="84"/>
      <c r="PGY1873" s="84"/>
      <c r="PGZ1873" s="84"/>
      <c r="PHA1873" s="84"/>
      <c r="PHB1873" s="84"/>
      <c r="PHC1873" s="84"/>
      <c r="PHD1873" s="84"/>
      <c r="PHE1873" s="84"/>
      <c r="PHF1873" s="84"/>
      <c r="PHG1873" s="84"/>
      <c r="PHH1873" s="84"/>
      <c r="PHI1873" s="84"/>
      <c r="PHJ1873" s="84"/>
      <c r="PHK1873" s="84"/>
      <c r="PHL1873" s="84"/>
      <c r="PHM1873" s="84"/>
      <c r="PHN1873" s="84"/>
      <c r="PHO1873" s="84"/>
      <c r="PHP1873" s="84"/>
      <c r="PHQ1873" s="84"/>
      <c r="PHR1873" s="84"/>
      <c r="PHS1873" s="84"/>
      <c r="PHT1873" s="84"/>
      <c r="PHU1873" s="84"/>
      <c r="PHV1873" s="84"/>
      <c r="PHW1873" s="84"/>
      <c r="PHX1873" s="84"/>
      <c r="PHY1873" s="84"/>
      <c r="PHZ1873" s="84"/>
      <c r="PIA1873" s="84"/>
      <c r="PIB1873" s="84"/>
      <c r="PIC1873" s="84"/>
      <c r="PID1873" s="84"/>
      <c r="PIE1873" s="84"/>
      <c r="PIF1873" s="84"/>
      <c r="PIG1873" s="84"/>
      <c r="PIH1873" s="84"/>
      <c r="PII1873" s="84"/>
      <c r="PIJ1873" s="84"/>
      <c r="PIK1873" s="84"/>
      <c r="PIL1873" s="84"/>
      <c r="PIM1873" s="84"/>
      <c r="PIN1873" s="84"/>
      <c r="PIO1873" s="84"/>
      <c r="PIP1873" s="84"/>
      <c r="PIQ1873" s="84"/>
      <c r="PIR1873" s="84"/>
      <c r="PIS1873" s="84"/>
      <c r="PIT1873" s="84"/>
      <c r="PIU1873" s="84"/>
      <c r="PIV1873" s="84"/>
      <c r="PIW1873" s="84"/>
      <c r="PIX1873" s="84"/>
      <c r="PIY1873" s="84"/>
      <c r="PIZ1873" s="84"/>
      <c r="PJA1873" s="84"/>
      <c r="PJB1873" s="84"/>
      <c r="PJC1873" s="84"/>
      <c r="PJD1873" s="84"/>
      <c r="PJE1873" s="84"/>
      <c r="PJF1873" s="84"/>
      <c r="PJG1873" s="84"/>
      <c r="PJH1873" s="84"/>
      <c r="PJI1873" s="84"/>
      <c r="PJJ1873" s="84"/>
      <c r="PJK1873" s="84"/>
      <c r="PJL1873" s="84"/>
      <c r="PJM1873" s="84"/>
      <c r="PJN1873" s="84"/>
      <c r="PJO1873" s="84"/>
      <c r="PJP1873" s="84"/>
      <c r="PJQ1873" s="84"/>
      <c r="PJR1873" s="84"/>
      <c r="PJS1873" s="84"/>
      <c r="PJT1873" s="84"/>
      <c r="PJU1873" s="84"/>
      <c r="PJV1873" s="84"/>
      <c r="PJW1873" s="84"/>
      <c r="PJX1873" s="84"/>
      <c r="PJY1873" s="84"/>
      <c r="PJZ1873" s="84"/>
      <c r="PKA1873" s="84"/>
      <c r="PKB1873" s="84"/>
      <c r="PKC1873" s="84"/>
      <c r="PKD1873" s="84"/>
      <c r="PKE1873" s="84"/>
      <c r="PKF1873" s="84"/>
      <c r="PKG1873" s="84"/>
      <c r="PKH1873" s="84"/>
      <c r="PKI1873" s="84"/>
      <c r="PKJ1873" s="84"/>
      <c r="PKK1873" s="84"/>
      <c r="PKL1873" s="84"/>
      <c r="PKM1873" s="84"/>
      <c r="PKN1873" s="84"/>
      <c r="PKO1873" s="84"/>
      <c r="PKP1873" s="84"/>
      <c r="PKQ1873" s="84"/>
      <c r="PKR1873" s="84"/>
      <c r="PKS1873" s="84"/>
      <c r="PKT1873" s="84"/>
      <c r="PKU1873" s="84"/>
      <c r="PKV1873" s="84"/>
      <c r="PKW1873" s="84"/>
      <c r="PKX1873" s="84"/>
      <c r="PKY1873" s="84"/>
      <c r="PKZ1873" s="84"/>
      <c r="PLA1873" s="84"/>
      <c r="PLB1873" s="84"/>
      <c r="PLC1873" s="84"/>
      <c r="PLD1873" s="84"/>
      <c r="PLE1873" s="84"/>
      <c r="PLF1873" s="84"/>
      <c r="PLG1873" s="84"/>
      <c r="PLH1873" s="84"/>
      <c r="PLI1873" s="84"/>
      <c r="PLJ1873" s="84"/>
      <c r="PLK1873" s="84"/>
      <c r="PLL1873" s="84"/>
      <c r="PLM1873" s="84"/>
      <c r="PLN1873" s="84"/>
      <c r="PLO1873" s="84"/>
      <c r="PLP1873" s="84"/>
      <c r="PLQ1873" s="84"/>
      <c r="PLR1873" s="84"/>
      <c r="PLS1873" s="84"/>
      <c r="PLT1873" s="84"/>
      <c r="PLU1873" s="84"/>
      <c r="PLV1873" s="84"/>
      <c r="PLW1873" s="84"/>
      <c r="PLX1873" s="84"/>
      <c r="PLY1873" s="84"/>
      <c r="PLZ1873" s="84"/>
      <c r="PMA1873" s="84"/>
      <c r="PMB1873" s="84"/>
      <c r="PMC1873" s="84"/>
      <c r="PMD1873" s="84"/>
      <c r="PME1873" s="84"/>
      <c r="PMF1873" s="84"/>
      <c r="PMG1873" s="84"/>
      <c r="PMH1873" s="84"/>
      <c r="PMI1873" s="84"/>
      <c r="PMJ1873" s="84"/>
      <c r="PMK1873" s="84"/>
      <c r="PML1873" s="84"/>
      <c r="PMM1873" s="84"/>
      <c r="PMN1873" s="84"/>
      <c r="PMO1873" s="84"/>
      <c r="PMP1873" s="84"/>
      <c r="PMQ1873" s="84"/>
      <c r="PMR1873" s="84"/>
      <c r="PMS1873" s="84"/>
      <c r="PMT1873" s="84"/>
      <c r="PMU1873" s="84"/>
      <c r="PMV1873" s="84"/>
      <c r="PMW1873" s="84"/>
      <c r="PMX1873" s="84"/>
      <c r="PMY1873" s="84"/>
      <c r="PMZ1873" s="84"/>
      <c r="PNA1873" s="84"/>
      <c r="PNB1873" s="84"/>
      <c r="PNC1873" s="84"/>
      <c r="PND1873" s="84"/>
      <c r="PNE1873" s="84"/>
      <c r="PNF1873" s="84"/>
      <c r="PNG1873" s="84"/>
      <c r="PNH1873" s="84"/>
      <c r="PNI1873" s="84"/>
      <c r="PNJ1873" s="84"/>
      <c r="PNK1873" s="84"/>
      <c r="PNL1873" s="84"/>
      <c r="PNM1873" s="84"/>
      <c r="PNN1873" s="84"/>
      <c r="PNO1873" s="84"/>
      <c r="PNP1873" s="84"/>
      <c r="PNQ1873" s="84"/>
      <c r="PNR1873" s="84"/>
      <c r="PNS1873" s="84"/>
      <c r="PNT1873" s="84"/>
      <c r="PNU1873" s="84"/>
      <c r="PNV1873" s="84"/>
      <c r="PNW1873" s="84"/>
      <c r="PNX1873" s="84"/>
      <c r="PNY1873" s="84"/>
      <c r="PNZ1873" s="84"/>
      <c r="POA1873" s="84"/>
      <c r="POB1873" s="84"/>
      <c r="POC1873" s="84"/>
      <c r="POD1873" s="84"/>
      <c r="POE1873" s="84"/>
      <c r="POF1873" s="84"/>
      <c r="POG1873" s="84"/>
      <c r="POH1873" s="84"/>
      <c r="POI1873" s="84"/>
      <c r="POJ1873" s="84"/>
      <c r="POK1873" s="84"/>
      <c r="POL1873" s="84"/>
      <c r="POM1873" s="84"/>
      <c r="PON1873" s="84"/>
      <c r="POO1873" s="84"/>
      <c r="POP1873" s="84"/>
      <c r="POQ1873" s="84"/>
      <c r="POR1873" s="84"/>
      <c r="POS1873" s="84"/>
      <c r="POT1873" s="84"/>
      <c r="POU1873" s="84"/>
      <c r="POV1873" s="84"/>
      <c r="POW1873" s="84"/>
      <c r="POX1873" s="84"/>
      <c r="POY1873" s="84"/>
      <c r="POZ1873" s="84"/>
      <c r="PPA1873" s="84"/>
      <c r="PPB1873" s="84"/>
      <c r="PPC1873" s="84"/>
      <c r="PPD1873" s="84"/>
      <c r="PPE1873" s="84"/>
      <c r="PPF1873" s="84"/>
      <c r="PPG1873" s="84"/>
      <c r="PPH1873" s="84"/>
      <c r="PPI1873" s="84"/>
      <c r="PPJ1873" s="84"/>
      <c r="PPK1873" s="84"/>
      <c r="PPL1873" s="84"/>
      <c r="PPM1873" s="84"/>
      <c r="PPN1873" s="84"/>
      <c r="PPO1873" s="84"/>
      <c r="PPP1873" s="84"/>
      <c r="PPQ1873" s="84"/>
      <c r="PPR1873" s="84"/>
      <c r="PPS1873" s="84"/>
      <c r="PPT1873" s="84"/>
      <c r="PPU1873" s="84"/>
      <c r="PPV1873" s="84"/>
      <c r="PPW1873" s="84"/>
      <c r="PPX1873" s="84"/>
      <c r="PPY1873" s="84"/>
      <c r="PPZ1873" s="84"/>
      <c r="PQA1873" s="84"/>
      <c r="PQB1873" s="84"/>
      <c r="PQC1873" s="84"/>
      <c r="PQD1873" s="84"/>
      <c r="PQE1873" s="84"/>
      <c r="PQF1873" s="84"/>
      <c r="PQG1873" s="84"/>
      <c r="PQH1873" s="84"/>
      <c r="PQI1873" s="84"/>
      <c r="PQJ1873" s="84"/>
      <c r="PQK1873" s="84"/>
      <c r="PQL1873" s="84"/>
      <c r="PQM1873" s="84"/>
      <c r="PQN1873" s="84"/>
      <c r="PQO1873" s="84"/>
      <c r="PQP1873" s="84"/>
      <c r="PQQ1873" s="84"/>
      <c r="PQR1873" s="84"/>
      <c r="PQS1873" s="84"/>
      <c r="PQT1873" s="84"/>
      <c r="PQU1873" s="84"/>
      <c r="PQV1873" s="84"/>
      <c r="PQW1873" s="84"/>
      <c r="PQX1873" s="84"/>
      <c r="PQY1873" s="84"/>
      <c r="PQZ1873" s="84"/>
      <c r="PRA1873" s="84"/>
      <c r="PRB1873" s="84"/>
      <c r="PRC1873" s="84"/>
      <c r="PRD1873" s="84"/>
      <c r="PRE1873" s="84"/>
      <c r="PRF1873" s="84"/>
      <c r="PRG1873" s="84"/>
      <c r="PRH1873" s="84"/>
      <c r="PRI1873" s="84"/>
      <c r="PRJ1873" s="84"/>
      <c r="PRK1873" s="84"/>
      <c r="PRL1873" s="84"/>
      <c r="PRM1873" s="84"/>
      <c r="PRN1873" s="84"/>
      <c r="PRO1873" s="84"/>
      <c r="PRP1873" s="84"/>
      <c r="PRQ1873" s="84"/>
      <c r="PRR1873" s="84"/>
      <c r="PRS1873" s="84"/>
      <c r="PRT1873" s="84"/>
      <c r="PRU1873" s="84"/>
      <c r="PRV1873" s="84"/>
      <c r="PRW1873" s="84"/>
      <c r="PRX1873" s="84"/>
      <c r="PRY1873" s="84"/>
      <c r="PRZ1873" s="84"/>
      <c r="PSA1873" s="84"/>
      <c r="PSB1873" s="84"/>
      <c r="PSC1873" s="84"/>
      <c r="PSD1873" s="84"/>
      <c r="PSE1873" s="84"/>
      <c r="PSF1873" s="84"/>
      <c r="PSG1873" s="84"/>
      <c r="PSH1873" s="84"/>
      <c r="PSI1873" s="84"/>
      <c r="PSJ1873" s="84"/>
      <c r="PSK1873" s="84"/>
      <c r="PSL1873" s="84"/>
      <c r="PSM1873" s="84"/>
      <c r="PSN1873" s="84"/>
      <c r="PSO1873" s="84"/>
      <c r="PSP1873" s="84"/>
      <c r="PSQ1873" s="84"/>
      <c r="PSR1873" s="84"/>
      <c r="PSS1873" s="84"/>
      <c r="PST1873" s="84"/>
      <c r="PSU1873" s="84"/>
      <c r="PSV1873" s="84"/>
      <c r="PSW1873" s="84"/>
      <c r="PSX1873" s="84"/>
      <c r="PSY1873" s="84"/>
      <c r="PSZ1873" s="84"/>
      <c r="PTA1873" s="84"/>
      <c r="PTB1873" s="84"/>
      <c r="PTC1873" s="84"/>
      <c r="PTD1873" s="84"/>
      <c r="PTE1873" s="84"/>
      <c r="PTF1873" s="84"/>
      <c r="PTG1873" s="84"/>
      <c r="PTH1873" s="84"/>
      <c r="PTI1873" s="84"/>
      <c r="PTJ1873" s="84"/>
      <c r="PTK1873" s="84"/>
      <c r="PTL1873" s="84"/>
      <c r="PTM1873" s="84"/>
      <c r="PTN1873" s="84"/>
      <c r="PTO1873" s="84"/>
      <c r="PTP1873" s="84"/>
      <c r="PTQ1873" s="84"/>
      <c r="PTR1873" s="84"/>
      <c r="PTS1873" s="84"/>
      <c r="PTT1873" s="84"/>
      <c r="PTU1873" s="84"/>
      <c r="PTV1873" s="84"/>
      <c r="PTW1873" s="84"/>
      <c r="PTX1873" s="84"/>
      <c r="PTY1873" s="84"/>
      <c r="PTZ1873" s="84"/>
      <c r="PUA1873" s="84"/>
      <c r="PUB1873" s="84"/>
      <c r="PUC1873" s="84"/>
      <c r="PUD1873" s="84"/>
      <c r="PUE1873" s="84"/>
      <c r="PUF1873" s="84"/>
      <c r="PUG1873" s="84"/>
      <c r="PUH1873" s="84"/>
      <c r="PUI1873" s="84"/>
      <c r="PUJ1873" s="84"/>
      <c r="PUK1873" s="84"/>
      <c r="PUL1873" s="84"/>
      <c r="PUM1873" s="84"/>
      <c r="PUN1873" s="84"/>
      <c r="PUO1873" s="84"/>
      <c r="PUP1873" s="84"/>
      <c r="PUQ1873" s="84"/>
      <c r="PUR1873" s="84"/>
      <c r="PUS1873" s="84"/>
      <c r="PUT1873" s="84"/>
      <c r="PUU1873" s="84"/>
      <c r="PUV1873" s="84"/>
      <c r="PUW1873" s="84"/>
      <c r="PUX1873" s="84"/>
      <c r="PUY1873" s="84"/>
      <c r="PUZ1873" s="84"/>
      <c r="PVA1873" s="84"/>
      <c r="PVB1873" s="84"/>
      <c r="PVC1873" s="84"/>
      <c r="PVD1873" s="84"/>
      <c r="PVE1873" s="84"/>
      <c r="PVF1873" s="84"/>
      <c r="PVG1873" s="84"/>
      <c r="PVH1873" s="84"/>
      <c r="PVI1873" s="84"/>
      <c r="PVJ1873" s="84"/>
      <c r="PVK1873" s="84"/>
      <c r="PVL1873" s="84"/>
      <c r="PVM1873" s="84"/>
      <c r="PVN1873" s="84"/>
      <c r="PVO1873" s="84"/>
      <c r="PVP1873" s="84"/>
      <c r="PVQ1873" s="84"/>
      <c r="PVR1873" s="84"/>
      <c r="PVS1873" s="84"/>
      <c r="PVT1873" s="84"/>
      <c r="PVU1873" s="84"/>
      <c r="PVV1873" s="84"/>
      <c r="PVW1873" s="84"/>
      <c r="PVX1873" s="84"/>
      <c r="PVY1873" s="84"/>
      <c r="PVZ1873" s="84"/>
      <c r="PWA1873" s="84"/>
      <c r="PWB1873" s="84"/>
      <c r="PWC1873" s="84"/>
      <c r="PWD1873" s="84"/>
      <c r="PWE1873" s="84"/>
      <c r="PWF1873" s="84"/>
      <c r="PWG1873" s="84"/>
      <c r="PWH1873" s="84"/>
      <c r="PWI1873" s="84"/>
      <c r="PWJ1873" s="84"/>
      <c r="PWK1873" s="84"/>
      <c r="PWL1873" s="84"/>
      <c r="PWM1873" s="84"/>
      <c r="PWN1873" s="84"/>
      <c r="PWO1873" s="84"/>
      <c r="PWP1873" s="84"/>
      <c r="PWQ1873" s="84"/>
      <c r="PWR1873" s="84"/>
      <c r="PWS1873" s="84"/>
      <c r="PWT1873" s="84"/>
      <c r="PWU1873" s="84"/>
      <c r="PWV1873" s="84"/>
      <c r="PWW1873" s="84"/>
      <c r="PWX1873" s="84"/>
      <c r="PWY1873" s="84"/>
      <c r="PWZ1873" s="84"/>
      <c r="PXA1873" s="84"/>
      <c r="PXB1873" s="84"/>
      <c r="PXC1873" s="84"/>
      <c r="PXD1873" s="84"/>
      <c r="PXE1873" s="84"/>
      <c r="PXF1873" s="84"/>
      <c r="PXG1873" s="84"/>
      <c r="PXH1873" s="84"/>
      <c r="PXI1873" s="84"/>
      <c r="PXJ1873" s="84"/>
      <c r="PXK1873" s="84"/>
      <c r="PXL1873" s="84"/>
      <c r="PXM1873" s="84"/>
      <c r="PXN1873" s="84"/>
      <c r="PXO1873" s="84"/>
      <c r="PXP1873" s="84"/>
      <c r="PXQ1873" s="84"/>
      <c r="PXR1873" s="84"/>
      <c r="PXS1873" s="84"/>
      <c r="PXT1873" s="84"/>
      <c r="PXU1873" s="84"/>
      <c r="PXV1873" s="84"/>
      <c r="PXW1873" s="84"/>
      <c r="PXX1873" s="84"/>
      <c r="PXY1873" s="84"/>
      <c r="PXZ1873" s="84"/>
      <c r="PYA1873" s="84"/>
      <c r="PYB1873" s="84"/>
      <c r="PYC1873" s="84"/>
      <c r="PYD1873" s="84"/>
      <c r="PYE1873" s="84"/>
      <c r="PYF1873" s="84"/>
      <c r="PYG1873" s="84"/>
      <c r="PYH1873" s="84"/>
      <c r="PYI1873" s="84"/>
      <c r="PYJ1873" s="84"/>
      <c r="PYK1873" s="84"/>
      <c r="PYL1873" s="84"/>
      <c r="PYM1873" s="84"/>
      <c r="PYN1873" s="84"/>
      <c r="PYO1873" s="84"/>
      <c r="PYP1873" s="84"/>
      <c r="PYQ1873" s="84"/>
      <c r="PYR1873" s="84"/>
      <c r="PYS1873" s="84"/>
      <c r="PYT1873" s="84"/>
      <c r="PYU1873" s="84"/>
      <c r="PYV1873" s="84"/>
      <c r="PYW1873" s="84"/>
      <c r="PYX1873" s="84"/>
      <c r="PYY1873" s="84"/>
      <c r="PYZ1873" s="84"/>
      <c r="PZA1873" s="84"/>
      <c r="PZB1873" s="84"/>
      <c r="PZC1873" s="84"/>
      <c r="PZD1873" s="84"/>
      <c r="PZE1873" s="84"/>
      <c r="PZF1873" s="84"/>
      <c r="PZG1873" s="84"/>
      <c r="PZH1873" s="84"/>
      <c r="PZI1873" s="84"/>
      <c r="PZJ1873" s="84"/>
      <c r="PZK1873" s="84"/>
      <c r="PZL1873" s="84"/>
      <c r="PZM1873" s="84"/>
      <c r="PZN1873" s="84"/>
      <c r="PZO1873" s="84"/>
      <c r="PZP1873" s="84"/>
      <c r="PZQ1873" s="84"/>
      <c r="PZR1873" s="84"/>
      <c r="PZS1873" s="84"/>
      <c r="PZT1873" s="84"/>
      <c r="PZU1873" s="84"/>
      <c r="PZV1873" s="84"/>
      <c r="PZW1873" s="84"/>
      <c r="PZX1873" s="84"/>
      <c r="PZY1873" s="84"/>
      <c r="PZZ1873" s="84"/>
      <c r="QAA1873" s="84"/>
      <c r="QAB1873" s="84"/>
      <c r="QAC1873" s="84"/>
      <c r="QAD1873" s="84"/>
      <c r="QAE1873" s="84"/>
      <c r="QAF1873" s="84"/>
      <c r="QAG1873" s="84"/>
      <c r="QAH1873" s="84"/>
      <c r="QAI1873" s="84"/>
      <c r="QAJ1873" s="84"/>
      <c r="QAK1873" s="84"/>
      <c r="QAL1873" s="84"/>
      <c r="QAM1873" s="84"/>
      <c r="QAN1873" s="84"/>
      <c r="QAO1873" s="84"/>
      <c r="QAP1873" s="84"/>
      <c r="QAQ1873" s="84"/>
      <c r="QAR1873" s="84"/>
      <c r="QAS1873" s="84"/>
      <c r="QAT1873" s="84"/>
      <c r="QAU1873" s="84"/>
      <c r="QAV1873" s="84"/>
      <c r="QAW1873" s="84"/>
      <c r="QAX1873" s="84"/>
      <c r="QAY1873" s="84"/>
      <c r="QAZ1873" s="84"/>
      <c r="QBA1873" s="84"/>
      <c r="QBB1873" s="84"/>
      <c r="QBC1873" s="84"/>
      <c r="QBD1873" s="84"/>
      <c r="QBE1873" s="84"/>
      <c r="QBF1873" s="84"/>
      <c r="QBG1873" s="84"/>
      <c r="QBH1873" s="84"/>
      <c r="QBI1873" s="84"/>
      <c r="QBJ1873" s="84"/>
      <c r="QBK1873" s="84"/>
      <c r="QBL1873" s="84"/>
      <c r="QBM1873" s="84"/>
      <c r="QBN1873" s="84"/>
      <c r="QBO1873" s="84"/>
      <c r="QBP1873" s="84"/>
      <c r="QBQ1873" s="84"/>
      <c r="QBR1873" s="84"/>
      <c r="QBS1873" s="84"/>
      <c r="QBT1873" s="84"/>
      <c r="QBU1873" s="84"/>
      <c r="QBV1873" s="84"/>
      <c r="QBW1873" s="84"/>
      <c r="QBX1873" s="84"/>
      <c r="QBY1873" s="84"/>
      <c r="QBZ1873" s="84"/>
      <c r="QCA1873" s="84"/>
      <c r="QCB1873" s="84"/>
      <c r="QCC1873" s="84"/>
      <c r="QCD1873" s="84"/>
      <c r="QCE1873" s="84"/>
      <c r="QCF1873" s="84"/>
      <c r="QCG1873" s="84"/>
      <c r="QCH1873" s="84"/>
      <c r="QCI1873" s="84"/>
      <c r="QCJ1873" s="84"/>
      <c r="QCK1873" s="84"/>
      <c r="QCL1873" s="84"/>
      <c r="QCM1873" s="84"/>
      <c r="QCN1873" s="84"/>
      <c r="QCO1873" s="84"/>
      <c r="QCP1873" s="84"/>
      <c r="QCQ1873" s="84"/>
      <c r="QCR1873" s="84"/>
      <c r="QCS1873" s="84"/>
      <c r="QCT1873" s="84"/>
      <c r="QCU1873" s="84"/>
      <c r="QCV1873" s="84"/>
      <c r="QCW1873" s="84"/>
      <c r="QCX1873" s="84"/>
      <c r="QCY1873" s="84"/>
      <c r="QCZ1873" s="84"/>
      <c r="QDA1873" s="84"/>
      <c r="QDB1873" s="84"/>
      <c r="QDC1873" s="84"/>
      <c r="QDD1873" s="84"/>
      <c r="QDE1873" s="84"/>
      <c r="QDF1873" s="84"/>
      <c r="QDG1873" s="84"/>
      <c r="QDH1873" s="84"/>
      <c r="QDI1873" s="84"/>
      <c r="QDJ1873" s="84"/>
      <c r="QDK1873" s="84"/>
      <c r="QDL1873" s="84"/>
      <c r="QDM1873" s="84"/>
      <c r="QDN1873" s="84"/>
      <c r="QDO1873" s="84"/>
      <c r="QDP1873" s="84"/>
      <c r="QDQ1873" s="84"/>
      <c r="QDR1873" s="84"/>
      <c r="QDS1873" s="84"/>
      <c r="QDT1873" s="84"/>
      <c r="QDU1873" s="84"/>
      <c r="QDV1873" s="84"/>
      <c r="QDW1873" s="84"/>
      <c r="QDX1873" s="84"/>
      <c r="QDY1873" s="84"/>
      <c r="QDZ1873" s="84"/>
      <c r="QEA1873" s="84"/>
      <c r="QEB1873" s="84"/>
      <c r="QEC1873" s="84"/>
      <c r="QED1873" s="84"/>
      <c r="QEE1873" s="84"/>
      <c r="QEF1873" s="84"/>
      <c r="QEG1873" s="84"/>
      <c r="QEH1873" s="84"/>
      <c r="QEI1873" s="84"/>
      <c r="QEJ1873" s="84"/>
      <c r="QEK1873" s="84"/>
      <c r="QEL1873" s="84"/>
      <c r="QEM1873" s="84"/>
      <c r="QEN1873" s="84"/>
      <c r="QEO1873" s="84"/>
      <c r="QEP1873" s="84"/>
      <c r="QEQ1873" s="84"/>
      <c r="QER1873" s="84"/>
      <c r="QES1873" s="84"/>
      <c r="QET1873" s="84"/>
      <c r="QEU1873" s="84"/>
      <c r="QEV1873" s="84"/>
      <c r="QEW1873" s="84"/>
      <c r="QEX1873" s="84"/>
      <c r="QEY1873" s="84"/>
      <c r="QEZ1873" s="84"/>
      <c r="QFA1873" s="84"/>
      <c r="QFB1873" s="84"/>
      <c r="QFC1873" s="84"/>
      <c r="QFD1873" s="84"/>
      <c r="QFE1873" s="84"/>
      <c r="QFF1873" s="84"/>
      <c r="QFG1873" s="84"/>
      <c r="QFH1873" s="84"/>
      <c r="QFI1873" s="84"/>
      <c r="QFJ1873" s="84"/>
      <c r="QFK1873" s="84"/>
      <c r="QFL1873" s="84"/>
      <c r="QFM1873" s="84"/>
      <c r="QFN1873" s="84"/>
      <c r="QFO1873" s="84"/>
      <c r="QFP1873" s="84"/>
      <c r="QFQ1873" s="84"/>
      <c r="QFR1873" s="84"/>
      <c r="QFS1873" s="84"/>
      <c r="QFT1873" s="84"/>
      <c r="QFU1873" s="84"/>
      <c r="QFV1873" s="84"/>
      <c r="QFW1873" s="84"/>
      <c r="QFX1873" s="84"/>
      <c r="QFY1873" s="84"/>
      <c r="QFZ1873" s="84"/>
      <c r="QGA1873" s="84"/>
      <c r="QGB1873" s="84"/>
      <c r="QGC1873" s="84"/>
      <c r="QGD1873" s="84"/>
      <c r="QGE1873" s="84"/>
      <c r="QGF1873" s="84"/>
      <c r="QGG1873" s="84"/>
      <c r="QGH1873" s="84"/>
      <c r="QGI1873" s="84"/>
      <c r="QGJ1873" s="84"/>
      <c r="QGK1873" s="84"/>
      <c r="QGL1873" s="84"/>
      <c r="QGM1873" s="84"/>
      <c r="QGN1873" s="84"/>
      <c r="QGO1873" s="84"/>
      <c r="QGP1873" s="84"/>
      <c r="QGQ1873" s="84"/>
      <c r="QGR1873" s="84"/>
      <c r="QGS1873" s="84"/>
      <c r="QGT1873" s="84"/>
      <c r="QGU1873" s="84"/>
      <c r="QGV1873" s="84"/>
      <c r="QGW1873" s="84"/>
      <c r="QGX1873" s="84"/>
      <c r="QGY1873" s="84"/>
      <c r="QGZ1873" s="84"/>
      <c r="QHA1873" s="84"/>
      <c r="QHB1873" s="84"/>
      <c r="QHC1873" s="84"/>
      <c r="QHD1873" s="84"/>
      <c r="QHE1873" s="84"/>
      <c r="QHF1873" s="84"/>
      <c r="QHG1873" s="84"/>
      <c r="QHH1873" s="84"/>
      <c r="QHI1873" s="84"/>
      <c r="QHJ1873" s="84"/>
      <c r="QHK1873" s="84"/>
      <c r="QHL1873" s="84"/>
      <c r="QHM1873" s="84"/>
      <c r="QHN1873" s="84"/>
      <c r="QHO1873" s="84"/>
      <c r="QHP1873" s="84"/>
      <c r="QHQ1873" s="84"/>
      <c r="QHR1873" s="84"/>
      <c r="QHS1873" s="84"/>
      <c r="QHT1873" s="84"/>
      <c r="QHU1873" s="84"/>
      <c r="QHV1873" s="84"/>
      <c r="QHW1873" s="84"/>
      <c r="QHX1873" s="84"/>
      <c r="QHY1873" s="84"/>
      <c r="QHZ1873" s="84"/>
      <c r="QIA1873" s="84"/>
      <c r="QIB1873" s="84"/>
      <c r="QIC1873" s="84"/>
      <c r="QID1873" s="84"/>
      <c r="QIE1873" s="84"/>
      <c r="QIF1873" s="84"/>
      <c r="QIG1873" s="84"/>
      <c r="QIH1873" s="84"/>
      <c r="QII1873" s="84"/>
      <c r="QIJ1873" s="84"/>
      <c r="QIK1873" s="84"/>
      <c r="QIL1873" s="84"/>
      <c r="QIM1873" s="84"/>
      <c r="QIN1873" s="84"/>
      <c r="QIO1873" s="84"/>
      <c r="QIP1873" s="84"/>
      <c r="QIQ1873" s="84"/>
      <c r="QIR1873" s="84"/>
      <c r="QIS1873" s="84"/>
      <c r="QIT1873" s="84"/>
      <c r="QIU1873" s="84"/>
      <c r="QIV1873" s="84"/>
      <c r="QIW1873" s="84"/>
      <c r="QIX1873" s="84"/>
      <c r="QIY1873" s="84"/>
      <c r="QIZ1873" s="84"/>
      <c r="QJA1873" s="84"/>
      <c r="QJB1873" s="84"/>
      <c r="QJC1873" s="84"/>
      <c r="QJD1873" s="84"/>
      <c r="QJE1873" s="84"/>
      <c r="QJF1873" s="84"/>
      <c r="QJG1873" s="84"/>
      <c r="QJH1873" s="84"/>
      <c r="QJI1873" s="84"/>
      <c r="QJJ1873" s="84"/>
      <c r="QJK1873" s="84"/>
      <c r="QJL1873" s="84"/>
      <c r="QJM1873" s="84"/>
      <c r="QJN1873" s="84"/>
      <c r="QJO1873" s="84"/>
      <c r="QJP1873" s="84"/>
      <c r="QJQ1873" s="84"/>
      <c r="QJR1873" s="84"/>
      <c r="QJS1873" s="84"/>
      <c r="QJT1873" s="84"/>
      <c r="QJU1873" s="84"/>
      <c r="QJV1873" s="84"/>
      <c r="QJW1873" s="84"/>
      <c r="QJX1873" s="84"/>
      <c r="QJY1873" s="84"/>
      <c r="QJZ1873" s="84"/>
      <c r="QKA1873" s="84"/>
      <c r="QKB1873" s="84"/>
      <c r="QKC1873" s="84"/>
      <c r="QKD1873" s="84"/>
      <c r="QKE1873" s="84"/>
      <c r="QKF1873" s="84"/>
      <c r="QKG1873" s="84"/>
      <c r="QKH1873" s="84"/>
      <c r="QKI1873" s="84"/>
      <c r="QKJ1873" s="84"/>
      <c r="QKK1873" s="84"/>
      <c r="QKL1873" s="84"/>
      <c r="QKM1873" s="84"/>
      <c r="QKN1873" s="84"/>
      <c r="QKO1873" s="84"/>
      <c r="QKP1873" s="84"/>
      <c r="QKQ1873" s="84"/>
      <c r="QKR1873" s="84"/>
      <c r="QKS1873" s="84"/>
      <c r="QKT1873" s="84"/>
      <c r="QKU1873" s="84"/>
      <c r="QKV1873" s="84"/>
      <c r="QKW1873" s="84"/>
      <c r="QKX1873" s="84"/>
      <c r="QKY1873" s="84"/>
      <c r="QKZ1873" s="84"/>
      <c r="QLA1873" s="84"/>
      <c r="QLB1873" s="84"/>
      <c r="QLC1873" s="84"/>
      <c r="QLD1873" s="84"/>
      <c r="QLE1873" s="84"/>
      <c r="QLF1873" s="84"/>
      <c r="QLG1873" s="84"/>
      <c r="QLH1873" s="84"/>
      <c r="QLI1873" s="84"/>
      <c r="QLJ1873" s="84"/>
      <c r="QLK1873" s="84"/>
      <c r="QLL1873" s="84"/>
      <c r="QLM1873" s="84"/>
      <c r="QLN1873" s="84"/>
      <c r="QLO1873" s="84"/>
      <c r="QLP1873" s="84"/>
      <c r="QLQ1873" s="84"/>
      <c r="QLR1873" s="84"/>
      <c r="QLS1873" s="84"/>
      <c r="QLT1873" s="84"/>
      <c r="QLU1873" s="84"/>
      <c r="QLV1873" s="84"/>
      <c r="QLW1873" s="84"/>
      <c r="QLX1873" s="84"/>
      <c r="QLY1873" s="84"/>
      <c r="QLZ1873" s="84"/>
      <c r="QMA1873" s="84"/>
      <c r="QMB1873" s="84"/>
      <c r="QMC1873" s="84"/>
      <c r="QMD1873" s="84"/>
      <c r="QME1873" s="84"/>
      <c r="QMF1873" s="84"/>
      <c r="QMG1873" s="84"/>
      <c r="QMH1873" s="84"/>
      <c r="QMI1873" s="84"/>
      <c r="QMJ1873" s="84"/>
      <c r="QMK1873" s="84"/>
      <c r="QML1873" s="84"/>
      <c r="QMM1873" s="84"/>
      <c r="QMN1873" s="84"/>
      <c r="QMO1873" s="84"/>
      <c r="QMP1873" s="84"/>
      <c r="QMQ1873" s="84"/>
      <c r="QMR1873" s="84"/>
      <c r="QMS1873" s="84"/>
      <c r="QMT1873" s="84"/>
      <c r="QMU1873" s="84"/>
      <c r="QMV1873" s="84"/>
      <c r="QMW1873" s="84"/>
      <c r="QMX1873" s="84"/>
      <c r="QMY1873" s="84"/>
      <c r="QMZ1873" s="84"/>
      <c r="QNA1873" s="84"/>
      <c r="QNB1873" s="84"/>
      <c r="QNC1873" s="84"/>
      <c r="QND1873" s="84"/>
      <c r="QNE1873" s="84"/>
      <c r="QNF1873" s="84"/>
      <c r="QNG1873" s="84"/>
      <c r="QNH1873" s="84"/>
      <c r="QNI1873" s="84"/>
      <c r="QNJ1873" s="84"/>
      <c r="QNK1873" s="84"/>
      <c r="QNL1873" s="84"/>
      <c r="QNM1873" s="84"/>
      <c r="QNN1873" s="84"/>
      <c r="QNO1873" s="84"/>
      <c r="QNP1873" s="84"/>
      <c r="QNQ1873" s="84"/>
      <c r="QNR1873" s="84"/>
      <c r="QNS1873" s="84"/>
      <c r="QNT1873" s="84"/>
      <c r="QNU1873" s="84"/>
      <c r="QNV1873" s="84"/>
      <c r="QNW1873" s="84"/>
      <c r="QNX1873" s="84"/>
      <c r="QNY1873" s="84"/>
      <c r="QNZ1873" s="84"/>
      <c r="QOA1873" s="84"/>
      <c r="QOB1873" s="84"/>
      <c r="QOC1873" s="84"/>
      <c r="QOD1873" s="84"/>
      <c r="QOE1873" s="84"/>
      <c r="QOF1873" s="84"/>
      <c r="QOG1873" s="84"/>
      <c r="QOH1873" s="84"/>
      <c r="QOI1873" s="84"/>
      <c r="QOJ1873" s="84"/>
      <c r="QOK1873" s="84"/>
      <c r="QOL1873" s="84"/>
      <c r="QOM1873" s="84"/>
      <c r="QON1873" s="84"/>
      <c r="QOO1873" s="84"/>
      <c r="QOP1873" s="84"/>
      <c r="QOQ1873" s="84"/>
      <c r="QOR1873" s="84"/>
      <c r="QOS1873" s="84"/>
      <c r="QOT1873" s="84"/>
      <c r="QOU1873" s="84"/>
      <c r="QOV1873" s="84"/>
      <c r="QOW1873" s="84"/>
      <c r="QOX1873" s="84"/>
      <c r="QOY1873" s="84"/>
      <c r="QOZ1873" s="84"/>
      <c r="QPA1873" s="84"/>
      <c r="QPB1873" s="84"/>
      <c r="QPC1873" s="84"/>
      <c r="QPD1873" s="84"/>
      <c r="QPE1873" s="84"/>
      <c r="QPF1873" s="84"/>
      <c r="QPG1873" s="84"/>
      <c r="QPH1873" s="84"/>
      <c r="QPI1873" s="84"/>
      <c r="QPJ1873" s="84"/>
      <c r="QPK1873" s="84"/>
      <c r="QPL1873" s="84"/>
      <c r="QPM1873" s="84"/>
      <c r="QPN1873" s="84"/>
      <c r="QPO1873" s="84"/>
      <c r="QPP1873" s="84"/>
      <c r="QPQ1873" s="84"/>
      <c r="QPR1873" s="84"/>
      <c r="QPS1873" s="84"/>
      <c r="QPT1873" s="84"/>
      <c r="QPU1873" s="84"/>
      <c r="QPV1873" s="84"/>
      <c r="QPW1873" s="84"/>
      <c r="QPX1873" s="84"/>
      <c r="QPY1873" s="84"/>
      <c r="QPZ1873" s="84"/>
      <c r="QQA1873" s="84"/>
      <c r="QQB1873" s="84"/>
      <c r="QQC1873" s="84"/>
      <c r="QQD1873" s="84"/>
      <c r="QQE1873" s="84"/>
      <c r="QQF1873" s="84"/>
      <c r="QQG1873" s="84"/>
      <c r="QQH1873" s="84"/>
      <c r="QQI1873" s="84"/>
      <c r="QQJ1873" s="84"/>
      <c r="QQK1873" s="84"/>
      <c r="QQL1873" s="84"/>
      <c r="QQM1873" s="84"/>
      <c r="QQN1873" s="84"/>
      <c r="QQO1873" s="84"/>
      <c r="QQP1873" s="84"/>
      <c r="QQQ1873" s="84"/>
      <c r="QQR1873" s="84"/>
      <c r="QQS1873" s="84"/>
      <c r="QQT1873" s="84"/>
      <c r="QQU1873" s="84"/>
      <c r="QQV1873" s="84"/>
      <c r="QQW1873" s="84"/>
      <c r="QQX1873" s="84"/>
      <c r="QQY1873" s="84"/>
      <c r="QQZ1873" s="84"/>
      <c r="QRA1873" s="84"/>
      <c r="QRB1873" s="84"/>
      <c r="QRC1873" s="84"/>
      <c r="QRD1873" s="84"/>
      <c r="QRE1873" s="84"/>
      <c r="QRF1873" s="84"/>
      <c r="QRG1873" s="84"/>
      <c r="QRH1873" s="84"/>
      <c r="QRI1873" s="84"/>
      <c r="QRJ1873" s="84"/>
      <c r="QRK1873" s="84"/>
      <c r="QRL1873" s="84"/>
      <c r="QRM1873" s="84"/>
      <c r="QRN1873" s="84"/>
      <c r="QRO1873" s="84"/>
      <c r="QRP1873" s="84"/>
      <c r="QRQ1873" s="84"/>
      <c r="QRR1873" s="84"/>
      <c r="QRS1873" s="84"/>
      <c r="QRT1873" s="84"/>
      <c r="QRU1873" s="84"/>
      <c r="QRV1873" s="84"/>
      <c r="QRW1873" s="84"/>
      <c r="QRX1873" s="84"/>
      <c r="QRY1873" s="84"/>
      <c r="QRZ1873" s="84"/>
      <c r="QSA1873" s="84"/>
      <c r="QSB1873" s="84"/>
      <c r="QSC1873" s="84"/>
      <c r="QSD1873" s="84"/>
      <c r="QSE1873" s="84"/>
      <c r="QSF1873" s="84"/>
      <c r="QSG1873" s="84"/>
      <c r="QSH1873" s="84"/>
      <c r="QSI1873" s="84"/>
      <c r="QSJ1873" s="84"/>
      <c r="QSK1873" s="84"/>
      <c r="QSL1873" s="84"/>
      <c r="QSM1873" s="84"/>
      <c r="QSN1873" s="84"/>
      <c r="QSO1873" s="84"/>
      <c r="QSP1873" s="84"/>
      <c r="QSQ1873" s="84"/>
      <c r="QSR1873" s="84"/>
      <c r="QSS1873" s="84"/>
      <c r="QST1873" s="84"/>
      <c r="QSU1873" s="84"/>
      <c r="QSV1873" s="84"/>
      <c r="QSW1873" s="84"/>
      <c r="QSX1873" s="84"/>
      <c r="QSY1873" s="84"/>
      <c r="QSZ1873" s="84"/>
      <c r="QTA1873" s="84"/>
      <c r="QTB1873" s="84"/>
      <c r="QTC1873" s="84"/>
      <c r="QTD1873" s="84"/>
      <c r="QTE1873" s="84"/>
      <c r="QTF1873" s="84"/>
      <c r="QTG1873" s="84"/>
      <c r="QTH1873" s="84"/>
      <c r="QTI1873" s="84"/>
      <c r="QTJ1873" s="84"/>
      <c r="QTK1873" s="84"/>
      <c r="QTL1873" s="84"/>
      <c r="QTM1873" s="84"/>
      <c r="QTN1873" s="84"/>
      <c r="QTO1873" s="84"/>
      <c r="QTP1873" s="84"/>
      <c r="QTQ1873" s="84"/>
      <c r="QTR1873" s="84"/>
      <c r="QTS1873" s="84"/>
      <c r="QTT1873" s="84"/>
      <c r="QTU1873" s="84"/>
      <c r="QTV1873" s="84"/>
      <c r="QTW1873" s="84"/>
      <c r="QTX1873" s="84"/>
      <c r="QTY1873" s="84"/>
      <c r="QTZ1873" s="84"/>
      <c r="QUA1873" s="84"/>
      <c r="QUB1873" s="84"/>
      <c r="QUC1873" s="84"/>
      <c r="QUD1873" s="84"/>
      <c r="QUE1873" s="84"/>
      <c r="QUF1873" s="84"/>
      <c r="QUG1873" s="84"/>
      <c r="QUH1873" s="84"/>
      <c r="QUI1873" s="84"/>
      <c r="QUJ1873" s="84"/>
      <c r="QUK1873" s="84"/>
      <c r="QUL1873" s="84"/>
      <c r="QUM1873" s="84"/>
      <c r="QUN1873" s="84"/>
      <c r="QUO1873" s="84"/>
      <c r="QUP1873" s="84"/>
      <c r="QUQ1873" s="84"/>
      <c r="QUR1873" s="84"/>
      <c r="QUS1873" s="84"/>
      <c r="QUT1873" s="84"/>
      <c r="QUU1873" s="84"/>
      <c r="QUV1873" s="84"/>
      <c r="QUW1873" s="84"/>
      <c r="QUX1873" s="84"/>
      <c r="QUY1873" s="84"/>
      <c r="QUZ1873" s="84"/>
      <c r="QVA1873" s="84"/>
      <c r="QVB1873" s="84"/>
      <c r="QVC1873" s="84"/>
      <c r="QVD1873" s="84"/>
      <c r="QVE1873" s="84"/>
      <c r="QVF1873" s="84"/>
      <c r="QVG1873" s="84"/>
      <c r="QVH1873" s="84"/>
      <c r="QVI1873" s="84"/>
      <c r="QVJ1873" s="84"/>
      <c r="QVK1873" s="84"/>
      <c r="QVL1873" s="84"/>
      <c r="QVM1873" s="84"/>
      <c r="QVN1873" s="84"/>
      <c r="QVO1873" s="84"/>
      <c r="QVP1873" s="84"/>
      <c r="QVQ1873" s="84"/>
      <c r="QVR1873" s="84"/>
      <c r="QVS1873" s="84"/>
      <c r="QVT1873" s="84"/>
      <c r="QVU1873" s="84"/>
      <c r="QVV1873" s="84"/>
      <c r="QVW1873" s="84"/>
      <c r="QVX1873" s="84"/>
      <c r="QVY1873" s="84"/>
      <c r="QVZ1873" s="84"/>
      <c r="QWA1873" s="84"/>
      <c r="QWB1873" s="84"/>
      <c r="QWC1873" s="84"/>
      <c r="QWD1873" s="84"/>
      <c r="QWE1873" s="84"/>
      <c r="QWF1873" s="84"/>
      <c r="QWG1873" s="84"/>
      <c r="QWH1873" s="84"/>
      <c r="QWI1873" s="84"/>
      <c r="QWJ1873" s="84"/>
      <c r="QWK1873" s="84"/>
      <c r="QWL1873" s="84"/>
      <c r="QWM1873" s="84"/>
      <c r="QWN1873" s="84"/>
      <c r="QWO1873" s="84"/>
      <c r="QWP1873" s="84"/>
      <c r="QWQ1873" s="84"/>
      <c r="QWR1873" s="84"/>
      <c r="QWS1873" s="84"/>
      <c r="QWT1873" s="84"/>
      <c r="QWU1873" s="84"/>
      <c r="QWV1873" s="84"/>
      <c r="QWW1873" s="84"/>
      <c r="QWX1873" s="84"/>
      <c r="QWY1873" s="84"/>
      <c r="QWZ1873" s="84"/>
      <c r="QXA1873" s="84"/>
      <c r="QXB1873" s="84"/>
      <c r="QXC1873" s="84"/>
      <c r="QXD1873" s="84"/>
      <c r="QXE1873" s="84"/>
      <c r="QXF1873" s="84"/>
      <c r="QXG1873" s="84"/>
      <c r="QXH1873" s="84"/>
      <c r="QXI1873" s="84"/>
      <c r="QXJ1873" s="84"/>
      <c r="QXK1873" s="84"/>
      <c r="QXL1873" s="84"/>
      <c r="QXM1873" s="84"/>
      <c r="QXN1873" s="84"/>
      <c r="QXO1873" s="84"/>
      <c r="QXP1873" s="84"/>
      <c r="QXQ1873" s="84"/>
      <c r="QXR1873" s="84"/>
      <c r="QXS1873" s="84"/>
      <c r="QXT1873" s="84"/>
      <c r="QXU1873" s="84"/>
      <c r="QXV1873" s="84"/>
      <c r="QXW1873" s="84"/>
      <c r="QXX1873" s="84"/>
      <c r="QXY1873" s="84"/>
      <c r="QXZ1873" s="84"/>
      <c r="QYA1873" s="84"/>
      <c r="QYB1873" s="84"/>
      <c r="QYC1873" s="84"/>
      <c r="QYD1873" s="84"/>
      <c r="QYE1873" s="84"/>
      <c r="QYF1873" s="84"/>
      <c r="QYG1873" s="84"/>
      <c r="QYH1873" s="84"/>
      <c r="QYI1873" s="84"/>
      <c r="QYJ1873" s="84"/>
      <c r="QYK1873" s="84"/>
      <c r="QYL1873" s="84"/>
      <c r="QYM1873" s="84"/>
      <c r="QYN1873" s="84"/>
      <c r="QYO1873" s="84"/>
      <c r="QYP1873" s="84"/>
      <c r="QYQ1873" s="84"/>
      <c r="QYR1873" s="84"/>
      <c r="QYS1873" s="84"/>
      <c r="QYT1873" s="84"/>
      <c r="QYU1873" s="84"/>
      <c r="QYV1873" s="84"/>
      <c r="QYW1873" s="84"/>
      <c r="QYX1873" s="84"/>
      <c r="QYY1873" s="84"/>
      <c r="QYZ1873" s="84"/>
      <c r="QZA1873" s="84"/>
      <c r="QZB1873" s="84"/>
      <c r="QZC1873" s="84"/>
      <c r="QZD1873" s="84"/>
      <c r="QZE1873" s="84"/>
      <c r="QZF1873" s="84"/>
      <c r="QZG1873" s="84"/>
      <c r="QZH1873" s="84"/>
      <c r="QZI1873" s="84"/>
      <c r="QZJ1873" s="84"/>
      <c r="QZK1873" s="84"/>
      <c r="QZL1873" s="84"/>
      <c r="QZM1873" s="84"/>
      <c r="QZN1873" s="84"/>
      <c r="QZO1873" s="84"/>
      <c r="QZP1873" s="84"/>
      <c r="QZQ1873" s="84"/>
      <c r="QZR1873" s="84"/>
      <c r="QZS1873" s="84"/>
      <c r="QZT1873" s="84"/>
      <c r="QZU1873" s="84"/>
      <c r="QZV1873" s="84"/>
      <c r="QZW1873" s="84"/>
      <c r="QZX1873" s="84"/>
      <c r="QZY1873" s="84"/>
      <c r="QZZ1873" s="84"/>
      <c r="RAA1873" s="84"/>
      <c r="RAB1873" s="84"/>
      <c r="RAC1873" s="84"/>
      <c r="RAD1873" s="84"/>
      <c r="RAE1873" s="84"/>
      <c r="RAF1873" s="84"/>
      <c r="RAG1873" s="84"/>
      <c r="RAH1873" s="84"/>
      <c r="RAI1873" s="84"/>
      <c r="RAJ1873" s="84"/>
      <c r="RAK1873" s="84"/>
      <c r="RAL1873" s="84"/>
      <c r="RAM1873" s="84"/>
      <c r="RAN1873" s="84"/>
      <c r="RAO1873" s="84"/>
      <c r="RAP1873" s="84"/>
      <c r="RAQ1873" s="84"/>
      <c r="RAR1873" s="84"/>
      <c r="RAS1873" s="84"/>
      <c r="RAT1873" s="84"/>
      <c r="RAU1873" s="84"/>
      <c r="RAV1873" s="84"/>
      <c r="RAW1873" s="84"/>
      <c r="RAX1873" s="84"/>
      <c r="RAY1873" s="84"/>
      <c r="RAZ1873" s="84"/>
      <c r="RBA1873" s="84"/>
      <c r="RBB1873" s="84"/>
      <c r="RBC1873" s="84"/>
      <c r="RBD1873" s="84"/>
      <c r="RBE1873" s="84"/>
      <c r="RBF1873" s="84"/>
      <c r="RBG1873" s="84"/>
      <c r="RBH1873" s="84"/>
      <c r="RBI1873" s="84"/>
      <c r="RBJ1873" s="84"/>
      <c r="RBK1873" s="84"/>
      <c r="RBL1873" s="84"/>
      <c r="RBM1873" s="84"/>
      <c r="RBN1873" s="84"/>
      <c r="RBO1873" s="84"/>
      <c r="RBP1873" s="84"/>
      <c r="RBQ1873" s="84"/>
      <c r="RBR1873" s="84"/>
      <c r="RBS1873" s="84"/>
      <c r="RBT1873" s="84"/>
      <c r="RBU1873" s="84"/>
      <c r="RBV1873" s="84"/>
      <c r="RBW1873" s="84"/>
      <c r="RBX1873" s="84"/>
      <c r="RBY1873" s="84"/>
      <c r="RBZ1873" s="84"/>
      <c r="RCA1873" s="84"/>
      <c r="RCB1873" s="84"/>
      <c r="RCC1873" s="84"/>
      <c r="RCD1873" s="84"/>
      <c r="RCE1873" s="84"/>
      <c r="RCF1873" s="84"/>
      <c r="RCG1873" s="84"/>
      <c r="RCH1873" s="84"/>
      <c r="RCI1873" s="84"/>
      <c r="RCJ1873" s="84"/>
      <c r="RCK1873" s="84"/>
      <c r="RCL1873" s="84"/>
      <c r="RCM1873" s="84"/>
      <c r="RCN1873" s="84"/>
      <c r="RCO1873" s="84"/>
      <c r="RCP1873" s="84"/>
      <c r="RCQ1873" s="84"/>
      <c r="RCR1873" s="84"/>
      <c r="RCS1873" s="84"/>
      <c r="RCT1873" s="84"/>
      <c r="RCU1873" s="84"/>
      <c r="RCV1873" s="84"/>
      <c r="RCW1873" s="84"/>
      <c r="RCX1873" s="84"/>
      <c r="RCY1873" s="84"/>
      <c r="RCZ1873" s="84"/>
      <c r="RDA1873" s="84"/>
      <c r="RDB1873" s="84"/>
      <c r="RDC1873" s="84"/>
      <c r="RDD1873" s="84"/>
      <c r="RDE1873" s="84"/>
      <c r="RDF1873" s="84"/>
      <c r="RDG1873" s="84"/>
      <c r="RDH1873" s="84"/>
      <c r="RDI1873" s="84"/>
      <c r="RDJ1873" s="84"/>
      <c r="RDK1873" s="84"/>
      <c r="RDL1873" s="84"/>
      <c r="RDM1873" s="84"/>
      <c r="RDN1873" s="84"/>
      <c r="RDO1873" s="84"/>
      <c r="RDP1873" s="84"/>
      <c r="RDQ1873" s="84"/>
      <c r="RDR1873" s="84"/>
      <c r="RDS1873" s="84"/>
      <c r="RDT1873" s="84"/>
      <c r="RDU1873" s="84"/>
      <c r="RDV1873" s="84"/>
      <c r="RDW1873" s="84"/>
      <c r="RDX1873" s="84"/>
      <c r="RDY1873" s="84"/>
      <c r="RDZ1873" s="84"/>
      <c r="REA1873" s="84"/>
      <c r="REB1873" s="84"/>
      <c r="REC1873" s="84"/>
      <c r="RED1873" s="84"/>
      <c r="REE1873" s="84"/>
      <c r="REF1873" s="84"/>
      <c r="REG1873" s="84"/>
      <c r="REH1873" s="84"/>
      <c r="REI1873" s="84"/>
      <c r="REJ1873" s="84"/>
      <c r="REK1873" s="84"/>
      <c r="REL1873" s="84"/>
      <c r="REM1873" s="84"/>
      <c r="REN1873" s="84"/>
      <c r="REO1873" s="84"/>
      <c r="REP1873" s="84"/>
      <c r="REQ1873" s="84"/>
      <c r="RER1873" s="84"/>
      <c r="RES1873" s="84"/>
      <c r="RET1873" s="84"/>
      <c r="REU1873" s="84"/>
      <c r="REV1873" s="84"/>
      <c r="REW1873" s="84"/>
      <c r="REX1873" s="84"/>
      <c r="REY1873" s="84"/>
      <c r="REZ1873" s="84"/>
      <c r="RFA1873" s="84"/>
      <c r="RFB1873" s="84"/>
      <c r="RFC1873" s="84"/>
      <c r="RFD1873" s="84"/>
      <c r="RFE1873" s="84"/>
      <c r="RFF1873" s="84"/>
      <c r="RFG1873" s="84"/>
      <c r="RFH1873" s="84"/>
      <c r="RFI1873" s="84"/>
      <c r="RFJ1873" s="84"/>
      <c r="RFK1873" s="84"/>
      <c r="RFL1873" s="84"/>
      <c r="RFM1873" s="84"/>
      <c r="RFN1873" s="84"/>
      <c r="RFO1873" s="84"/>
      <c r="RFP1873" s="84"/>
      <c r="RFQ1873" s="84"/>
      <c r="RFR1873" s="84"/>
      <c r="RFS1873" s="84"/>
      <c r="RFT1873" s="84"/>
      <c r="RFU1873" s="84"/>
      <c r="RFV1873" s="84"/>
      <c r="RFW1873" s="84"/>
      <c r="RFX1873" s="84"/>
      <c r="RFY1873" s="84"/>
      <c r="RFZ1873" s="84"/>
      <c r="RGA1873" s="84"/>
      <c r="RGB1873" s="84"/>
      <c r="RGC1873" s="84"/>
      <c r="RGD1873" s="84"/>
      <c r="RGE1873" s="84"/>
      <c r="RGF1873" s="84"/>
      <c r="RGG1873" s="84"/>
      <c r="RGH1873" s="84"/>
      <c r="RGI1873" s="84"/>
      <c r="RGJ1873" s="84"/>
      <c r="RGK1873" s="84"/>
      <c r="RGL1873" s="84"/>
      <c r="RGM1873" s="84"/>
      <c r="RGN1873" s="84"/>
      <c r="RGO1873" s="84"/>
      <c r="RGP1873" s="84"/>
      <c r="RGQ1873" s="84"/>
      <c r="RGR1873" s="84"/>
      <c r="RGS1873" s="84"/>
      <c r="RGT1873" s="84"/>
      <c r="RGU1873" s="84"/>
      <c r="RGV1873" s="84"/>
      <c r="RGW1873" s="84"/>
      <c r="RGX1873" s="84"/>
      <c r="RGY1873" s="84"/>
      <c r="RGZ1873" s="84"/>
      <c r="RHA1873" s="84"/>
      <c r="RHB1873" s="84"/>
      <c r="RHC1873" s="84"/>
      <c r="RHD1873" s="84"/>
      <c r="RHE1873" s="84"/>
      <c r="RHF1873" s="84"/>
      <c r="RHG1873" s="84"/>
      <c r="RHH1873" s="84"/>
      <c r="RHI1873" s="84"/>
      <c r="RHJ1873" s="84"/>
      <c r="RHK1873" s="84"/>
      <c r="RHL1873" s="84"/>
      <c r="RHM1873" s="84"/>
      <c r="RHN1873" s="84"/>
      <c r="RHO1873" s="84"/>
      <c r="RHP1873" s="84"/>
      <c r="RHQ1873" s="84"/>
      <c r="RHR1873" s="84"/>
      <c r="RHS1873" s="84"/>
      <c r="RHT1873" s="84"/>
      <c r="RHU1873" s="84"/>
      <c r="RHV1873" s="84"/>
      <c r="RHW1873" s="84"/>
      <c r="RHX1873" s="84"/>
      <c r="RHY1873" s="84"/>
      <c r="RHZ1873" s="84"/>
      <c r="RIA1873" s="84"/>
      <c r="RIB1873" s="84"/>
      <c r="RIC1873" s="84"/>
      <c r="RID1873" s="84"/>
      <c r="RIE1873" s="84"/>
      <c r="RIF1873" s="84"/>
      <c r="RIG1873" s="84"/>
      <c r="RIH1873" s="84"/>
      <c r="RII1873" s="84"/>
      <c r="RIJ1873" s="84"/>
      <c r="RIK1873" s="84"/>
      <c r="RIL1873" s="84"/>
      <c r="RIM1873" s="84"/>
      <c r="RIN1873" s="84"/>
      <c r="RIO1873" s="84"/>
      <c r="RIP1873" s="84"/>
      <c r="RIQ1873" s="84"/>
      <c r="RIR1873" s="84"/>
      <c r="RIS1873" s="84"/>
      <c r="RIT1873" s="84"/>
      <c r="RIU1873" s="84"/>
      <c r="RIV1873" s="84"/>
      <c r="RIW1873" s="84"/>
      <c r="RIX1873" s="84"/>
      <c r="RIY1873" s="84"/>
      <c r="RIZ1873" s="84"/>
      <c r="RJA1873" s="84"/>
      <c r="RJB1873" s="84"/>
      <c r="RJC1873" s="84"/>
      <c r="RJD1873" s="84"/>
      <c r="RJE1873" s="84"/>
      <c r="RJF1873" s="84"/>
      <c r="RJG1873" s="84"/>
      <c r="RJH1873" s="84"/>
      <c r="RJI1873" s="84"/>
      <c r="RJJ1873" s="84"/>
      <c r="RJK1873" s="84"/>
      <c r="RJL1873" s="84"/>
      <c r="RJM1873" s="84"/>
      <c r="RJN1873" s="84"/>
      <c r="RJO1873" s="84"/>
      <c r="RJP1873" s="84"/>
      <c r="RJQ1873" s="84"/>
      <c r="RJR1873" s="84"/>
      <c r="RJS1873" s="84"/>
      <c r="RJT1873" s="84"/>
      <c r="RJU1873" s="84"/>
      <c r="RJV1873" s="84"/>
      <c r="RJW1873" s="84"/>
      <c r="RJX1873" s="84"/>
      <c r="RJY1873" s="84"/>
      <c r="RJZ1873" s="84"/>
      <c r="RKA1873" s="84"/>
      <c r="RKB1873" s="84"/>
      <c r="RKC1873" s="84"/>
      <c r="RKD1873" s="84"/>
      <c r="RKE1873" s="84"/>
      <c r="RKF1873" s="84"/>
      <c r="RKG1873" s="84"/>
      <c r="RKH1873" s="84"/>
      <c r="RKI1873" s="84"/>
      <c r="RKJ1873" s="84"/>
      <c r="RKK1873" s="84"/>
      <c r="RKL1873" s="84"/>
      <c r="RKM1873" s="84"/>
      <c r="RKN1873" s="84"/>
      <c r="RKO1873" s="84"/>
      <c r="RKP1873" s="84"/>
      <c r="RKQ1873" s="84"/>
      <c r="RKR1873" s="84"/>
      <c r="RKS1873" s="84"/>
      <c r="RKT1873" s="84"/>
      <c r="RKU1873" s="84"/>
      <c r="RKV1873" s="84"/>
      <c r="RKW1873" s="84"/>
      <c r="RKX1873" s="84"/>
      <c r="RKY1873" s="84"/>
      <c r="RKZ1873" s="84"/>
      <c r="RLA1873" s="84"/>
      <c r="RLB1873" s="84"/>
      <c r="RLC1873" s="84"/>
      <c r="RLD1873" s="84"/>
      <c r="RLE1873" s="84"/>
      <c r="RLF1873" s="84"/>
      <c r="RLG1873" s="84"/>
      <c r="RLH1873" s="84"/>
      <c r="RLI1873" s="84"/>
      <c r="RLJ1873" s="84"/>
      <c r="RLK1873" s="84"/>
      <c r="RLL1873" s="84"/>
      <c r="RLM1873" s="84"/>
      <c r="RLN1873" s="84"/>
      <c r="RLO1873" s="84"/>
      <c r="RLP1873" s="84"/>
      <c r="RLQ1873" s="84"/>
      <c r="RLR1873" s="84"/>
      <c r="RLS1873" s="84"/>
      <c r="RLT1873" s="84"/>
      <c r="RLU1873" s="84"/>
      <c r="RLV1873" s="84"/>
      <c r="RLW1873" s="84"/>
      <c r="RLX1873" s="84"/>
      <c r="RLY1873" s="84"/>
      <c r="RLZ1873" s="84"/>
      <c r="RMA1873" s="84"/>
      <c r="RMB1873" s="84"/>
      <c r="RMC1873" s="84"/>
      <c r="RMD1873" s="84"/>
      <c r="RME1873" s="84"/>
      <c r="RMF1873" s="84"/>
      <c r="RMG1873" s="84"/>
      <c r="RMH1873" s="84"/>
      <c r="RMI1873" s="84"/>
      <c r="RMJ1873" s="84"/>
      <c r="RMK1873" s="84"/>
      <c r="RML1873" s="84"/>
      <c r="RMM1873" s="84"/>
      <c r="RMN1873" s="84"/>
      <c r="RMO1873" s="84"/>
      <c r="RMP1873" s="84"/>
      <c r="RMQ1873" s="84"/>
      <c r="RMR1873" s="84"/>
      <c r="RMS1873" s="84"/>
      <c r="RMT1873" s="84"/>
      <c r="RMU1873" s="84"/>
      <c r="RMV1873" s="84"/>
      <c r="RMW1873" s="84"/>
      <c r="RMX1873" s="84"/>
      <c r="RMY1873" s="84"/>
      <c r="RMZ1873" s="84"/>
      <c r="RNA1873" s="84"/>
      <c r="RNB1873" s="84"/>
      <c r="RNC1873" s="84"/>
      <c r="RND1873" s="84"/>
      <c r="RNE1873" s="84"/>
      <c r="RNF1873" s="84"/>
      <c r="RNG1873" s="84"/>
      <c r="RNH1873" s="84"/>
      <c r="RNI1873" s="84"/>
      <c r="RNJ1873" s="84"/>
      <c r="RNK1873" s="84"/>
      <c r="RNL1873" s="84"/>
      <c r="RNM1873" s="84"/>
      <c r="RNN1873" s="84"/>
      <c r="RNO1873" s="84"/>
      <c r="RNP1873" s="84"/>
      <c r="RNQ1873" s="84"/>
      <c r="RNR1873" s="84"/>
      <c r="RNS1873" s="84"/>
      <c r="RNT1873" s="84"/>
      <c r="RNU1873" s="84"/>
      <c r="RNV1873" s="84"/>
      <c r="RNW1873" s="84"/>
      <c r="RNX1873" s="84"/>
      <c r="RNY1873" s="84"/>
      <c r="RNZ1873" s="84"/>
      <c r="ROA1873" s="84"/>
      <c r="ROB1873" s="84"/>
      <c r="ROC1873" s="84"/>
      <c r="ROD1873" s="84"/>
      <c r="ROE1873" s="84"/>
      <c r="ROF1873" s="84"/>
      <c r="ROG1873" s="84"/>
      <c r="ROH1873" s="84"/>
      <c r="ROI1873" s="84"/>
      <c r="ROJ1873" s="84"/>
      <c r="ROK1873" s="84"/>
      <c r="ROL1873" s="84"/>
      <c r="ROM1873" s="84"/>
      <c r="RON1873" s="84"/>
      <c r="ROO1873" s="84"/>
      <c r="ROP1873" s="84"/>
      <c r="ROQ1873" s="84"/>
      <c r="ROR1873" s="84"/>
      <c r="ROS1873" s="84"/>
      <c r="ROT1873" s="84"/>
      <c r="ROU1873" s="84"/>
      <c r="ROV1873" s="84"/>
      <c r="ROW1873" s="84"/>
      <c r="ROX1873" s="84"/>
      <c r="ROY1873" s="84"/>
      <c r="ROZ1873" s="84"/>
      <c r="RPA1873" s="84"/>
      <c r="RPB1873" s="84"/>
      <c r="RPC1873" s="84"/>
      <c r="RPD1873" s="84"/>
      <c r="RPE1873" s="84"/>
      <c r="RPF1873" s="84"/>
      <c r="RPG1873" s="84"/>
      <c r="RPH1873" s="84"/>
      <c r="RPI1873" s="84"/>
      <c r="RPJ1873" s="84"/>
      <c r="RPK1873" s="84"/>
      <c r="RPL1873" s="84"/>
      <c r="RPM1873" s="84"/>
      <c r="RPN1873" s="84"/>
      <c r="RPO1873" s="84"/>
      <c r="RPP1873" s="84"/>
      <c r="RPQ1873" s="84"/>
      <c r="RPR1873" s="84"/>
      <c r="RPS1873" s="84"/>
      <c r="RPT1873" s="84"/>
      <c r="RPU1873" s="84"/>
      <c r="RPV1873" s="84"/>
      <c r="RPW1873" s="84"/>
      <c r="RPX1873" s="84"/>
      <c r="RPY1873" s="84"/>
      <c r="RPZ1873" s="84"/>
      <c r="RQA1873" s="84"/>
      <c r="RQB1873" s="84"/>
      <c r="RQC1873" s="84"/>
      <c r="RQD1873" s="84"/>
      <c r="RQE1873" s="84"/>
      <c r="RQF1873" s="84"/>
      <c r="RQG1873" s="84"/>
      <c r="RQH1873" s="84"/>
      <c r="RQI1873" s="84"/>
      <c r="RQJ1873" s="84"/>
      <c r="RQK1873" s="84"/>
      <c r="RQL1873" s="84"/>
      <c r="RQM1873" s="84"/>
      <c r="RQN1873" s="84"/>
      <c r="RQO1873" s="84"/>
      <c r="RQP1873" s="84"/>
      <c r="RQQ1873" s="84"/>
      <c r="RQR1873" s="84"/>
      <c r="RQS1873" s="84"/>
      <c r="RQT1873" s="84"/>
      <c r="RQU1873" s="84"/>
      <c r="RQV1873" s="84"/>
      <c r="RQW1873" s="84"/>
      <c r="RQX1873" s="84"/>
      <c r="RQY1873" s="84"/>
      <c r="RQZ1873" s="84"/>
      <c r="RRA1873" s="84"/>
      <c r="RRB1873" s="84"/>
      <c r="RRC1873" s="84"/>
      <c r="RRD1873" s="84"/>
      <c r="RRE1873" s="84"/>
      <c r="RRF1873" s="84"/>
      <c r="RRG1873" s="84"/>
      <c r="RRH1873" s="84"/>
      <c r="RRI1873" s="84"/>
      <c r="RRJ1873" s="84"/>
      <c r="RRK1873" s="84"/>
      <c r="RRL1873" s="84"/>
      <c r="RRM1873" s="84"/>
      <c r="RRN1873" s="84"/>
      <c r="RRO1873" s="84"/>
      <c r="RRP1873" s="84"/>
      <c r="RRQ1873" s="84"/>
      <c r="RRR1873" s="84"/>
      <c r="RRS1873" s="84"/>
      <c r="RRT1873" s="84"/>
      <c r="RRU1873" s="84"/>
      <c r="RRV1873" s="84"/>
      <c r="RRW1873" s="84"/>
      <c r="RRX1873" s="84"/>
      <c r="RRY1873" s="84"/>
      <c r="RRZ1873" s="84"/>
      <c r="RSA1873" s="84"/>
      <c r="RSB1873" s="84"/>
      <c r="RSC1873" s="84"/>
      <c r="RSD1873" s="84"/>
      <c r="RSE1873" s="84"/>
      <c r="RSF1873" s="84"/>
      <c r="RSG1873" s="84"/>
      <c r="RSH1873" s="84"/>
      <c r="RSI1873" s="84"/>
      <c r="RSJ1873" s="84"/>
      <c r="RSK1873" s="84"/>
      <c r="RSL1873" s="84"/>
      <c r="RSM1873" s="84"/>
      <c r="RSN1873" s="84"/>
      <c r="RSO1873" s="84"/>
      <c r="RSP1873" s="84"/>
      <c r="RSQ1873" s="84"/>
      <c r="RSR1873" s="84"/>
      <c r="RSS1873" s="84"/>
      <c r="RST1873" s="84"/>
      <c r="RSU1873" s="84"/>
      <c r="RSV1873" s="84"/>
      <c r="RSW1873" s="84"/>
      <c r="RSX1873" s="84"/>
      <c r="RSY1873" s="84"/>
      <c r="RSZ1873" s="84"/>
      <c r="RTA1873" s="84"/>
      <c r="RTB1873" s="84"/>
      <c r="RTC1873" s="84"/>
      <c r="RTD1873" s="84"/>
      <c r="RTE1873" s="84"/>
      <c r="RTF1873" s="84"/>
      <c r="RTG1873" s="84"/>
      <c r="RTH1873" s="84"/>
      <c r="RTI1873" s="84"/>
      <c r="RTJ1873" s="84"/>
      <c r="RTK1873" s="84"/>
      <c r="RTL1873" s="84"/>
      <c r="RTM1873" s="84"/>
      <c r="RTN1873" s="84"/>
      <c r="RTO1873" s="84"/>
      <c r="RTP1873" s="84"/>
      <c r="RTQ1873" s="84"/>
      <c r="RTR1873" s="84"/>
      <c r="RTS1873" s="84"/>
      <c r="RTT1873" s="84"/>
      <c r="RTU1873" s="84"/>
      <c r="RTV1873" s="84"/>
      <c r="RTW1873" s="84"/>
      <c r="RTX1873" s="84"/>
      <c r="RTY1873" s="84"/>
      <c r="RTZ1873" s="84"/>
      <c r="RUA1873" s="84"/>
      <c r="RUB1873" s="84"/>
      <c r="RUC1873" s="84"/>
      <c r="RUD1873" s="84"/>
      <c r="RUE1873" s="84"/>
      <c r="RUF1873" s="84"/>
      <c r="RUG1873" s="84"/>
      <c r="RUH1873" s="84"/>
      <c r="RUI1873" s="84"/>
      <c r="RUJ1873" s="84"/>
      <c r="RUK1873" s="84"/>
      <c r="RUL1873" s="84"/>
      <c r="RUM1873" s="84"/>
      <c r="RUN1873" s="84"/>
      <c r="RUO1873" s="84"/>
      <c r="RUP1873" s="84"/>
      <c r="RUQ1873" s="84"/>
      <c r="RUR1873" s="84"/>
      <c r="RUS1873" s="84"/>
      <c r="RUT1873" s="84"/>
      <c r="RUU1873" s="84"/>
      <c r="RUV1873" s="84"/>
      <c r="RUW1873" s="84"/>
      <c r="RUX1873" s="84"/>
      <c r="RUY1873" s="84"/>
      <c r="RUZ1873" s="84"/>
      <c r="RVA1873" s="84"/>
      <c r="RVB1873" s="84"/>
      <c r="RVC1873" s="84"/>
      <c r="RVD1873" s="84"/>
      <c r="RVE1873" s="84"/>
      <c r="RVF1873" s="84"/>
      <c r="RVG1873" s="84"/>
      <c r="RVH1873" s="84"/>
      <c r="RVI1873" s="84"/>
      <c r="RVJ1873" s="84"/>
      <c r="RVK1873" s="84"/>
      <c r="RVL1873" s="84"/>
      <c r="RVM1873" s="84"/>
      <c r="RVN1873" s="84"/>
      <c r="RVO1873" s="84"/>
      <c r="RVP1873" s="84"/>
      <c r="RVQ1873" s="84"/>
      <c r="RVR1873" s="84"/>
      <c r="RVS1873" s="84"/>
      <c r="RVT1873" s="84"/>
      <c r="RVU1873" s="84"/>
      <c r="RVV1873" s="84"/>
      <c r="RVW1873" s="84"/>
      <c r="RVX1873" s="84"/>
      <c r="RVY1873" s="84"/>
      <c r="RVZ1873" s="84"/>
      <c r="RWA1873" s="84"/>
      <c r="RWB1873" s="84"/>
      <c r="RWC1873" s="84"/>
      <c r="RWD1873" s="84"/>
      <c r="RWE1873" s="84"/>
      <c r="RWF1873" s="84"/>
      <c r="RWG1873" s="84"/>
      <c r="RWH1873" s="84"/>
      <c r="RWI1873" s="84"/>
      <c r="RWJ1873" s="84"/>
      <c r="RWK1873" s="84"/>
      <c r="RWL1873" s="84"/>
      <c r="RWM1873" s="84"/>
      <c r="RWN1873" s="84"/>
      <c r="RWO1873" s="84"/>
      <c r="RWP1873" s="84"/>
      <c r="RWQ1873" s="84"/>
      <c r="RWR1873" s="84"/>
      <c r="RWS1873" s="84"/>
      <c r="RWT1873" s="84"/>
      <c r="RWU1873" s="84"/>
      <c r="RWV1873" s="84"/>
      <c r="RWW1873" s="84"/>
      <c r="RWX1873" s="84"/>
      <c r="RWY1873" s="84"/>
      <c r="RWZ1873" s="84"/>
      <c r="RXA1873" s="84"/>
      <c r="RXB1873" s="84"/>
      <c r="RXC1873" s="84"/>
      <c r="RXD1873" s="84"/>
      <c r="RXE1873" s="84"/>
      <c r="RXF1873" s="84"/>
      <c r="RXG1873" s="84"/>
      <c r="RXH1873" s="84"/>
      <c r="RXI1873" s="84"/>
      <c r="RXJ1873" s="84"/>
      <c r="RXK1873" s="84"/>
      <c r="RXL1873" s="84"/>
      <c r="RXM1873" s="84"/>
      <c r="RXN1873" s="84"/>
      <c r="RXO1873" s="84"/>
      <c r="RXP1873" s="84"/>
      <c r="RXQ1873" s="84"/>
      <c r="RXR1873" s="84"/>
      <c r="RXS1873" s="84"/>
      <c r="RXT1873" s="84"/>
      <c r="RXU1873" s="84"/>
      <c r="RXV1873" s="84"/>
      <c r="RXW1873" s="84"/>
      <c r="RXX1873" s="84"/>
      <c r="RXY1873" s="84"/>
      <c r="RXZ1873" s="84"/>
      <c r="RYA1873" s="84"/>
      <c r="RYB1873" s="84"/>
      <c r="RYC1873" s="84"/>
      <c r="RYD1873" s="84"/>
      <c r="RYE1873" s="84"/>
      <c r="RYF1873" s="84"/>
      <c r="RYG1873" s="84"/>
      <c r="RYH1873" s="84"/>
      <c r="RYI1873" s="84"/>
      <c r="RYJ1873" s="84"/>
      <c r="RYK1873" s="84"/>
      <c r="RYL1873" s="84"/>
      <c r="RYM1873" s="84"/>
      <c r="RYN1873" s="84"/>
      <c r="RYO1873" s="84"/>
      <c r="RYP1873" s="84"/>
      <c r="RYQ1873" s="84"/>
      <c r="RYR1873" s="84"/>
      <c r="RYS1873" s="84"/>
      <c r="RYT1873" s="84"/>
      <c r="RYU1873" s="84"/>
      <c r="RYV1873" s="84"/>
      <c r="RYW1873" s="84"/>
      <c r="RYX1873" s="84"/>
      <c r="RYY1873" s="84"/>
      <c r="RYZ1873" s="84"/>
      <c r="RZA1873" s="84"/>
      <c r="RZB1873" s="84"/>
      <c r="RZC1873" s="84"/>
      <c r="RZD1873" s="84"/>
      <c r="RZE1873" s="84"/>
      <c r="RZF1873" s="84"/>
      <c r="RZG1873" s="84"/>
      <c r="RZH1873" s="84"/>
      <c r="RZI1873" s="84"/>
      <c r="RZJ1873" s="84"/>
      <c r="RZK1873" s="84"/>
      <c r="RZL1873" s="84"/>
      <c r="RZM1873" s="84"/>
      <c r="RZN1873" s="84"/>
      <c r="RZO1873" s="84"/>
      <c r="RZP1873" s="84"/>
      <c r="RZQ1873" s="84"/>
      <c r="RZR1873" s="84"/>
      <c r="RZS1873" s="84"/>
      <c r="RZT1873" s="84"/>
      <c r="RZU1873" s="84"/>
      <c r="RZV1873" s="84"/>
      <c r="RZW1873" s="84"/>
      <c r="RZX1873" s="84"/>
      <c r="RZY1873" s="84"/>
      <c r="RZZ1873" s="84"/>
      <c r="SAA1873" s="84"/>
      <c r="SAB1873" s="84"/>
      <c r="SAC1873" s="84"/>
      <c r="SAD1873" s="84"/>
      <c r="SAE1873" s="84"/>
      <c r="SAF1873" s="84"/>
      <c r="SAG1873" s="84"/>
      <c r="SAH1873" s="84"/>
      <c r="SAI1873" s="84"/>
      <c r="SAJ1873" s="84"/>
      <c r="SAK1873" s="84"/>
      <c r="SAL1873" s="84"/>
      <c r="SAM1873" s="84"/>
      <c r="SAN1873" s="84"/>
      <c r="SAO1873" s="84"/>
      <c r="SAP1873" s="84"/>
      <c r="SAQ1873" s="84"/>
      <c r="SAR1873" s="84"/>
      <c r="SAS1873" s="84"/>
      <c r="SAT1873" s="84"/>
      <c r="SAU1873" s="84"/>
      <c r="SAV1873" s="84"/>
      <c r="SAW1873" s="84"/>
      <c r="SAX1873" s="84"/>
      <c r="SAY1873" s="84"/>
      <c r="SAZ1873" s="84"/>
      <c r="SBA1873" s="84"/>
      <c r="SBB1873" s="84"/>
      <c r="SBC1873" s="84"/>
      <c r="SBD1873" s="84"/>
      <c r="SBE1873" s="84"/>
      <c r="SBF1873" s="84"/>
      <c r="SBG1873" s="84"/>
      <c r="SBH1873" s="84"/>
      <c r="SBI1873" s="84"/>
      <c r="SBJ1873" s="84"/>
      <c r="SBK1873" s="84"/>
      <c r="SBL1873" s="84"/>
      <c r="SBM1873" s="84"/>
      <c r="SBN1873" s="84"/>
      <c r="SBO1873" s="84"/>
      <c r="SBP1873" s="84"/>
      <c r="SBQ1873" s="84"/>
      <c r="SBR1873" s="84"/>
      <c r="SBS1873" s="84"/>
      <c r="SBT1873" s="84"/>
      <c r="SBU1873" s="84"/>
      <c r="SBV1873" s="84"/>
      <c r="SBW1873" s="84"/>
      <c r="SBX1873" s="84"/>
      <c r="SBY1873" s="84"/>
      <c r="SBZ1873" s="84"/>
      <c r="SCA1873" s="84"/>
      <c r="SCB1873" s="84"/>
      <c r="SCC1873" s="84"/>
      <c r="SCD1873" s="84"/>
      <c r="SCE1873" s="84"/>
      <c r="SCF1873" s="84"/>
      <c r="SCG1873" s="84"/>
      <c r="SCH1873" s="84"/>
      <c r="SCI1873" s="84"/>
      <c r="SCJ1873" s="84"/>
      <c r="SCK1873" s="84"/>
      <c r="SCL1873" s="84"/>
      <c r="SCM1873" s="84"/>
      <c r="SCN1873" s="84"/>
      <c r="SCO1873" s="84"/>
      <c r="SCP1873" s="84"/>
      <c r="SCQ1873" s="84"/>
      <c r="SCR1873" s="84"/>
      <c r="SCS1873" s="84"/>
      <c r="SCT1873" s="84"/>
      <c r="SCU1873" s="84"/>
      <c r="SCV1873" s="84"/>
      <c r="SCW1873" s="84"/>
      <c r="SCX1873" s="84"/>
      <c r="SCY1873" s="84"/>
      <c r="SCZ1873" s="84"/>
      <c r="SDA1873" s="84"/>
      <c r="SDB1873" s="84"/>
      <c r="SDC1873" s="84"/>
      <c r="SDD1873" s="84"/>
      <c r="SDE1873" s="84"/>
      <c r="SDF1873" s="84"/>
      <c r="SDG1873" s="84"/>
      <c r="SDH1873" s="84"/>
      <c r="SDI1873" s="84"/>
      <c r="SDJ1873" s="84"/>
      <c r="SDK1873" s="84"/>
      <c r="SDL1873" s="84"/>
      <c r="SDM1873" s="84"/>
      <c r="SDN1873" s="84"/>
      <c r="SDO1873" s="84"/>
      <c r="SDP1873" s="84"/>
      <c r="SDQ1873" s="84"/>
      <c r="SDR1873" s="84"/>
      <c r="SDS1873" s="84"/>
      <c r="SDT1873" s="84"/>
      <c r="SDU1873" s="84"/>
      <c r="SDV1873" s="84"/>
      <c r="SDW1873" s="84"/>
      <c r="SDX1873" s="84"/>
      <c r="SDY1873" s="84"/>
      <c r="SDZ1873" s="84"/>
      <c r="SEA1873" s="84"/>
      <c r="SEB1873" s="84"/>
      <c r="SEC1873" s="84"/>
      <c r="SED1873" s="84"/>
      <c r="SEE1873" s="84"/>
      <c r="SEF1873" s="84"/>
      <c r="SEG1873" s="84"/>
      <c r="SEH1873" s="84"/>
      <c r="SEI1873" s="84"/>
      <c r="SEJ1873" s="84"/>
      <c r="SEK1873" s="84"/>
      <c r="SEL1873" s="84"/>
      <c r="SEM1873" s="84"/>
      <c r="SEN1873" s="84"/>
      <c r="SEO1873" s="84"/>
      <c r="SEP1873" s="84"/>
      <c r="SEQ1873" s="84"/>
      <c r="SER1873" s="84"/>
      <c r="SES1873" s="84"/>
      <c r="SET1873" s="84"/>
      <c r="SEU1873" s="84"/>
      <c r="SEV1873" s="84"/>
      <c r="SEW1873" s="84"/>
      <c r="SEX1873" s="84"/>
      <c r="SEY1873" s="84"/>
      <c r="SEZ1873" s="84"/>
      <c r="SFA1873" s="84"/>
      <c r="SFB1873" s="84"/>
      <c r="SFC1873" s="84"/>
      <c r="SFD1873" s="84"/>
      <c r="SFE1873" s="84"/>
      <c r="SFF1873" s="84"/>
      <c r="SFG1873" s="84"/>
      <c r="SFH1873" s="84"/>
      <c r="SFI1873" s="84"/>
      <c r="SFJ1873" s="84"/>
      <c r="SFK1873" s="84"/>
      <c r="SFL1873" s="84"/>
      <c r="SFM1873" s="84"/>
      <c r="SFN1873" s="84"/>
      <c r="SFO1873" s="84"/>
      <c r="SFP1873" s="84"/>
      <c r="SFQ1873" s="84"/>
      <c r="SFR1873" s="84"/>
      <c r="SFS1873" s="84"/>
      <c r="SFT1873" s="84"/>
      <c r="SFU1873" s="84"/>
      <c r="SFV1873" s="84"/>
      <c r="SFW1873" s="84"/>
      <c r="SFX1873" s="84"/>
      <c r="SFY1873" s="84"/>
      <c r="SFZ1873" s="84"/>
      <c r="SGA1873" s="84"/>
      <c r="SGB1873" s="84"/>
      <c r="SGC1873" s="84"/>
      <c r="SGD1873" s="84"/>
      <c r="SGE1873" s="84"/>
      <c r="SGF1873" s="84"/>
      <c r="SGG1873" s="84"/>
      <c r="SGH1873" s="84"/>
      <c r="SGI1873" s="84"/>
      <c r="SGJ1873" s="84"/>
      <c r="SGK1873" s="84"/>
      <c r="SGL1873" s="84"/>
      <c r="SGM1873" s="84"/>
      <c r="SGN1873" s="84"/>
      <c r="SGO1873" s="84"/>
      <c r="SGP1873" s="84"/>
      <c r="SGQ1873" s="84"/>
      <c r="SGR1873" s="84"/>
      <c r="SGS1873" s="84"/>
      <c r="SGT1873" s="84"/>
      <c r="SGU1873" s="84"/>
      <c r="SGV1873" s="84"/>
      <c r="SGW1873" s="84"/>
      <c r="SGX1873" s="84"/>
      <c r="SGY1873" s="84"/>
      <c r="SGZ1873" s="84"/>
      <c r="SHA1873" s="84"/>
      <c r="SHB1873" s="84"/>
      <c r="SHC1873" s="84"/>
      <c r="SHD1873" s="84"/>
      <c r="SHE1873" s="84"/>
      <c r="SHF1873" s="84"/>
      <c r="SHG1873" s="84"/>
      <c r="SHH1873" s="84"/>
      <c r="SHI1873" s="84"/>
      <c r="SHJ1873" s="84"/>
      <c r="SHK1873" s="84"/>
      <c r="SHL1873" s="84"/>
      <c r="SHM1873" s="84"/>
      <c r="SHN1873" s="84"/>
      <c r="SHO1873" s="84"/>
      <c r="SHP1873" s="84"/>
      <c r="SHQ1873" s="84"/>
      <c r="SHR1873" s="84"/>
      <c r="SHS1873" s="84"/>
      <c r="SHT1873" s="84"/>
      <c r="SHU1873" s="84"/>
      <c r="SHV1873" s="84"/>
      <c r="SHW1873" s="84"/>
      <c r="SHX1873" s="84"/>
      <c r="SHY1873" s="84"/>
      <c r="SHZ1873" s="84"/>
      <c r="SIA1873" s="84"/>
      <c r="SIB1873" s="84"/>
      <c r="SIC1873" s="84"/>
      <c r="SID1873" s="84"/>
      <c r="SIE1873" s="84"/>
      <c r="SIF1873" s="84"/>
      <c r="SIG1873" s="84"/>
      <c r="SIH1873" s="84"/>
      <c r="SII1873" s="84"/>
      <c r="SIJ1873" s="84"/>
      <c r="SIK1873" s="84"/>
      <c r="SIL1873" s="84"/>
      <c r="SIM1873" s="84"/>
      <c r="SIN1873" s="84"/>
      <c r="SIO1873" s="84"/>
      <c r="SIP1873" s="84"/>
      <c r="SIQ1873" s="84"/>
      <c r="SIR1873" s="84"/>
      <c r="SIS1873" s="84"/>
      <c r="SIT1873" s="84"/>
      <c r="SIU1873" s="84"/>
      <c r="SIV1873" s="84"/>
      <c r="SIW1873" s="84"/>
      <c r="SIX1873" s="84"/>
      <c r="SIY1873" s="84"/>
      <c r="SIZ1873" s="84"/>
      <c r="SJA1873" s="84"/>
      <c r="SJB1873" s="84"/>
      <c r="SJC1873" s="84"/>
      <c r="SJD1873" s="84"/>
      <c r="SJE1873" s="84"/>
      <c r="SJF1873" s="84"/>
      <c r="SJG1873" s="84"/>
      <c r="SJH1873" s="84"/>
      <c r="SJI1873" s="84"/>
      <c r="SJJ1873" s="84"/>
      <c r="SJK1873" s="84"/>
      <c r="SJL1873" s="84"/>
      <c r="SJM1873" s="84"/>
      <c r="SJN1873" s="84"/>
      <c r="SJO1873" s="84"/>
      <c r="SJP1873" s="84"/>
      <c r="SJQ1873" s="84"/>
      <c r="SJR1873" s="84"/>
      <c r="SJS1873" s="84"/>
      <c r="SJT1873" s="84"/>
      <c r="SJU1873" s="84"/>
      <c r="SJV1873" s="84"/>
      <c r="SJW1873" s="84"/>
      <c r="SJX1873" s="84"/>
      <c r="SJY1873" s="84"/>
      <c r="SJZ1873" s="84"/>
      <c r="SKA1873" s="84"/>
      <c r="SKB1873" s="84"/>
      <c r="SKC1873" s="84"/>
      <c r="SKD1873" s="84"/>
      <c r="SKE1873" s="84"/>
      <c r="SKF1873" s="84"/>
      <c r="SKG1873" s="84"/>
      <c r="SKH1873" s="84"/>
      <c r="SKI1873" s="84"/>
      <c r="SKJ1873" s="84"/>
      <c r="SKK1873" s="84"/>
      <c r="SKL1873" s="84"/>
      <c r="SKM1873" s="84"/>
      <c r="SKN1873" s="84"/>
      <c r="SKO1873" s="84"/>
      <c r="SKP1873" s="84"/>
      <c r="SKQ1873" s="84"/>
      <c r="SKR1873" s="84"/>
      <c r="SKS1873" s="84"/>
      <c r="SKT1873" s="84"/>
      <c r="SKU1873" s="84"/>
      <c r="SKV1873" s="84"/>
      <c r="SKW1873" s="84"/>
      <c r="SKX1873" s="84"/>
      <c r="SKY1873" s="84"/>
      <c r="SKZ1873" s="84"/>
      <c r="SLA1873" s="84"/>
      <c r="SLB1873" s="84"/>
      <c r="SLC1873" s="84"/>
      <c r="SLD1873" s="84"/>
      <c r="SLE1873" s="84"/>
      <c r="SLF1873" s="84"/>
      <c r="SLG1873" s="84"/>
      <c r="SLH1873" s="84"/>
      <c r="SLI1873" s="84"/>
      <c r="SLJ1873" s="84"/>
      <c r="SLK1873" s="84"/>
      <c r="SLL1873" s="84"/>
      <c r="SLM1873" s="84"/>
      <c r="SLN1873" s="84"/>
      <c r="SLO1873" s="84"/>
      <c r="SLP1873" s="84"/>
      <c r="SLQ1873" s="84"/>
      <c r="SLR1873" s="84"/>
      <c r="SLS1873" s="84"/>
      <c r="SLT1873" s="84"/>
      <c r="SLU1873" s="84"/>
      <c r="SLV1873" s="84"/>
      <c r="SLW1873" s="84"/>
      <c r="SLX1873" s="84"/>
      <c r="SLY1873" s="84"/>
      <c r="SLZ1873" s="84"/>
      <c r="SMA1873" s="84"/>
      <c r="SMB1873" s="84"/>
      <c r="SMC1873" s="84"/>
      <c r="SMD1873" s="84"/>
      <c r="SME1873" s="84"/>
      <c r="SMF1873" s="84"/>
      <c r="SMG1873" s="84"/>
      <c r="SMH1873" s="84"/>
      <c r="SMI1873" s="84"/>
      <c r="SMJ1873" s="84"/>
      <c r="SMK1873" s="84"/>
      <c r="SML1873" s="84"/>
      <c r="SMM1873" s="84"/>
      <c r="SMN1873" s="84"/>
      <c r="SMO1873" s="84"/>
      <c r="SMP1873" s="84"/>
      <c r="SMQ1873" s="84"/>
      <c r="SMR1873" s="84"/>
      <c r="SMS1873" s="84"/>
      <c r="SMT1873" s="84"/>
      <c r="SMU1873" s="84"/>
      <c r="SMV1873" s="84"/>
      <c r="SMW1873" s="84"/>
      <c r="SMX1873" s="84"/>
      <c r="SMY1873" s="84"/>
      <c r="SMZ1873" s="84"/>
      <c r="SNA1873" s="84"/>
      <c r="SNB1873" s="84"/>
      <c r="SNC1873" s="84"/>
      <c r="SND1873" s="84"/>
      <c r="SNE1873" s="84"/>
      <c r="SNF1873" s="84"/>
      <c r="SNG1873" s="84"/>
      <c r="SNH1873" s="84"/>
      <c r="SNI1873" s="84"/>
      <c r="SNJ1873" s="84"/>
      <c r="SNK1873" s="84"/>
      <c r="SNL1873" s="84"/>
      <c r="SNM1873" s="84"/>
      <c r="SNN1873" s="84"/>
      <c r="SNO1873" s="84"/>
      <c r="SNP1873" s="84"/>
      <c r="SNQ1873" s="84"/>
      <c r="SNR1873" s="84"/>
      <c r="SNS1873" s="84"/>
      <c r="SNT1873" s="84"/>
      <c r="SNU1873" s="84"/>
      <c r="SNV1873" s="84"/>
      <c r="SNW1873" s="84"/>
      <c r="SNX1873" s="84"/>
      <c r="SNY1873" s="84"/>
      <c r="SNZ1873" s="84"/>
      <c r="SOA1873" s="84"/>
      <c r="SOB1873" s="84"/>
      <c r="SOC1873" s="84"/>
      <c r="SOD1873" s="84"/>
      <c r="SOE1873" s="84"/>
      <c r="SOF1873" s="84"/>
      <c r="SOG1873" s="84"/>
      <c r="SOH1873" s="84"/>
      <c r="SOI1873" s="84"/>
      <c r="SOJ1873" s="84"/>
      <c r="SOK1873" s="84"/>
      <c r="SOL1873" s="84"/>
      <c r="SOM1873" s="84"/>
      <c r="SON1873" s="84"/>
      <c r="SOO1873" s="84"/>
      <c r="SOP1873" s="84"/>
      <c r="SOQ1873" s="84"/>
      <c r="SOR1873" s="84"/>
      <c r="SOS1873" s="84"/>
      <c r="SOT1873" s="84"/>
      <c r="SOU1873" s="84"/>
      <c r="SOV1873" s="84"/>
      <c r="SOW1873" s="84"/>
      <c r="SOX1873" s="84"/>
      <c r="SOY1873" s="84"/>
      <c r="SOZ1873" s="84"/>
      <c r="SPA1873" s="84"/>
      <c r="SPB1873" s="84"/>
      <c r="SPC1873" s="84"/>
      <c r="SPD1873" s="84"/>
      <c r="SPE1873" s="84"/>
      <c r="SPF1873" s="84"/>
      <c r="SPG1873" s="84"/>
      <c r="SPH1873" s="84"/>
      <c r="SPI1873" s="84"/>
      <c r="SPJ1873" s="84"/>
      <c r="SPK1873" s="84"/>
      <c r="SPL1873" s="84"/>
      <c r="SPM1873" s="84"/>
      <c r="SPN1873" s="84"/>
      <c r="SPO1873" s="84"/>
      <c r="SPP1873" s="84"/>
      <c r="SPQ1873" s="84"/>
      <c r="SPR1873" s="84"/>
      <c r="SPS1873" s="84"/>
      <c r="SPT1873" s="84"/>
      <c r="SPU1873" s="84"/>
      <c r="SPV1873" s="84"/>
      <c r="SPW1873" s="84"/>
      <c r="SPX1873" s="84"/>
      <c r="SPY1873" s="84"/>
      <c r="SPZ1873" s="84"/>
      <c r="SQA1873" s="84"/>
      <c r="SQB1873" s="84"/>
      <c r="SQC1873" s="84"/>
      <c r="SQD1873" s="84"/>
      <c r="SQE1873" s="84"/>
      <c r="SQF1873" s="84"/>
      <c r="SQG1873" s="84"/>
      <c r="SQH1873" s="84"/>
      <c r="SQI1873" s="84"/>
      <c r="SQJ1873" s="84"/>
      <c r="SQK1873" s="84"/>
      <c r="SQL1873" s="84"/>
      <c r="SQM1873" s="84"/>
      <c r="SQN1873" s="84"/>
      <c r="SQO1873" s="84"/>
      <c r="SQP1873" s="84"/>
      <c r="SQQ1873" s="84"/>
      <c r="SQR1873" s="84"/>
      <c r="SQS1873" s="84"/>
      <c r="SQT1873" s="84"/>
      <c r="SQU1873" s="84"/>
      <c r="SQV1873" s="84"/>
      <c r="SQW1873" s="84"/>
      <c r="SQX1873" s="84"/>
      <c r="SQY1873" s="84"/>
      <c r="SQZ1873" s="84"/>
      <c r="SRA1873" s="84"/>
      <c r="SRB1873" s="84"/>
      <c r="SRC1873" s="84"/>
      <c r="SRD1873" s="84"/>
      <c r="SRE1873" s="84"/>
      <c r="SRF1873" s="84"/>
      <c r="SRG1873" s="84"/>
      <c r="SRH1873" s="84"/>
      <c r="SRI1873" s="84"/>
      <c r="SRJ1873" s="84"/>
      <c r="SRK1873" s="84"/>
      <c r="SRL1873" s="84"/>
      <c r="SRM1873" s="84"/>
      <c r="SRN1873" s="84"/>
      <c r="SRO1873" s="84"/>
      <c r="SRP1873" s="84"/>
      <c r="SRQ1873" s="84"/>
      <c r="SRR1873" s="84"/>
      <c r="SRS1873" s="84"/>
      <c r="SRT1873" s="84"/>
      <c r="SRU1873" s="84"/>
      <c r="SRV1873" s="84"/>
      <c r="SRW1873" s="84"/>
      <c r="SRX1873" s="84"/>
      <c r="SRY1873" s="84"/>
      <c r="SRZ1873" s="84"/>
      <c r="SSA1873" s="84"/>
      <c r="SSB1873" s="84"/>
      <c r="SSC1873" s="84"/>
      <c r="SSD1873" s="84"/>
      <c r="SSE1873" s="84"/>
      <c r="SSF1873" s="84"/>
      <c r="SSG1873" s="84"/>
      <c r="SSH1873" s="84"/>
      <c r="SSI1873" s="84"/>
      <c r="SSJ1873" s="84"/>
      <c r="SSK1873" s="84"/>
      <c r="SSL1873" s="84"/>
      <c r="SSM1873" s="84"/>
      <c r="SSN1873" s="84"/>
      <c r="SSO1873" s="84"/>
      <c r="SSP1873" s="84"/>
      <c r="SSQ1873" s="84"/>
      <c r="SSR1873" s="84"/>
      <c r="SSS1873" s="84"/>
      <c r="SST1873" s="84"/>
      <c r="SSU1873" s="84"/>
      <c r="SSV1873" s="84"/>
      <c r="SSW1873" s="84"/>
      <c r="SSX1873" s="84"/>
      <c r="SSY1873" s="84"/>
      <c r="SSZ1873" s="84"/>
      <c r="STA1873" s="84"/>
      <c r="STB1873" s="84"/>
      <c r="STC1873" s="84"/>
      <c r="STD1873" s="84"/>
      <c r="STE1873" s="84"/>
      <c r="STF1873" s="84"/>
      <c r="STG1873" s="84"/>
      <c r="STH1873" s="84"/>
      <c r="STI1873" s="84"/>
      <c r="STJ1873" s="84"/>
      <c r="STK1873" s="84"/>
      <c r="STL1873" s="84"/>
      <c r="STM1873" s="84"/>
      <c r="STN1873" s="84"/>
      <c r="STO1873" s="84"/>
      <c r="STP1873" s="84"/>
      <c r="STQ1873" s="84"/>
      <c r="STR1873" s="84"/>
      <c r="STS1873" s="84"/>
      <c r="STT1873" s="84"/>
      <c r="STU1873" s="84"/>
      <c r="STV1873" s="84"/>
      <c r="STW1873" s="84"/>
      <c r="STX1873" s="84"/>
      <c r="STY1873" s="84"/>
      <c r="STZ1873" s="84"/>
      <c r="SUA1873" s="84"/>
      <c r="SUB1873" s="84"/>
      <c r="SUC1873" s="84"/>
      <c r="SUD1873" s="84"/>
      <c r="SUE1873" s="84"/>
      <c r="SUF1873" s="84"/>
      <c r="SUG1873" s="84"/>
      <c r="SUH1873" s="84"/>
      <c r="SUI1873" s="84"/>
      <c r="SUJ1873" s="84"/>
      <c r="SUK1873" s="84"/>
      <c r="SUL1873" s="84"/>
      <c r="SUM1873" s="84"/>
      <c r="SUN1873" s="84"/>
      <c r="SUO1873" s="84"/>
      <c r="SUP1873" s="84"/>
      <c r="SUQ1873" s="84"/>
      <c r="SUR1873" s="84"/>
      <c r="SUS1873" s="84"/>
      <c r="SUT1873" s="84"/>
      <c r="SUU1873" s="84"/>
      <c r="SUV1873" s="84"/>
      <c r="SUW1873" s="84"/>
      <c r="SUX1873" s="84"/>
      <c r="SUY1873" s="84"/>
      <c r="SUZ1873" s="84"/>
      <c r="SVA1873" s="84"/>
      <c r="SVB1873" s="84"/>
      <c r="SVC1873" s="84"/>
      <c r="SVD1873" s="84"/>
      <c r="SVE1873" s="84"/>
      <c r="SVF1873" s="84"/>
      <c r="SVG1873" s="84"/>
      <c r="SVH1873" s="84"/>
      <c r="SVI1873" s="84"/>
      <c r="SVJ1873" s="84"/>
      <c r="SVK1873" s="84"/>
      <c r="SVL1873" s="84"/>
      <c r="SVM1873" s="84"/>
      <c r="SVN1873" s="84"/>
      <c r="SVO1873" s="84"/>
      <c r="SVP1873" s="84"/>
      <c r="SVQ1873" s="84"/>
      <c r="SVR1873" s="84"/>
      <c r="SVS1873" s="84"/>
      <c r="SVT1873" s="84"/>
      <c r="SVU1873" s="84"/>
      <c r="SVV1873" s="84"/>
      <c r="SVW1873" s="84"/>
      <c r="SVX1873" s="84"/>
      <c r="SVY1873" s="84"/>
      <c r="SVZ1873" s="84"/>
      <c r="SWA1873" s="84"/>
      <c r="SWB1873" s="84"/>
      <c r="SWC1873" s="84"/>
      <c r="SWD1873" s="84"/>
      <c r="SWE1873" s="84"/>
      <c r="SWF1873" s="84"/>
      <c r="SWG1873" s="84"/>
      <c r="SWH1873" s="84"/>
      <c r="SWI1873" s="84"/>
      <c r="SWJ1873" s="84"/>
      <c r="SWK1873" s="84"/>
      <c r="SWL1873" s="84"/>
      <c r="SWM1873" s="84"/>
      <c r="SWN1873" s="84"/>
      <c r="SWO1873" s="84"/>
      <c r="SWP1873" s="84"/>
      <c r="SWQ1873" s="84"/>
      <c r="SWR1873" s="84"/>
      <c r="SWS1873" s="84"/>
      <c r="SWT1873" s="84"/>
      <c r="SWU1873" s="84"/>
      <c r="SWV1873" s="84"/>
      <c r="SWW1873" s="84"/>
      <c r="SWX1873" s="84"/>
      <c r="SWY1873" s="84"/>
      <c r="SWZ1873" s="84"/>
      <c r="SXA1873" s="84"/>
      <c r="SXB1873" s="84"/>
      <c r="SXC1873" s="84"/>
      <c r="SXD1873" s="84"/>
      <c r="SXE1873" s="84"/>
      <c r="SXF1873" s="84"/>
      <c r="SXG1873" s="84"/>
      <c r="SXH1873" s="84"/>
      <c r="SXI1873" s="84"/>
      <c r="SXJ1873" s="84"/>
      <c r="SXK1873" s="84"/>
      <c r="SXL1873" s="84"/>
      <c r="SXM1873" s="84"/>
      <c r="SXN1873" s="84"/>
      <c r="SXO1873" s="84"/>
      <c r="SXP1873" s="84"/>
      <c r="SXQ1873" s="84"/>
      <c r="SXR1873" s="84"/>
      <c r="SXS1873" s="84"/>
      <c r="SXT1873" s="84"/>
      <c r="SXU1873" s="84"/>
      <c r="SXV1873" s="84"/>
      <c r="SXW1873" s="84"/>
      <c r="SXX1873" s="84"/>
      <c r="SXY1873" s="84"/>
      <c r="SXZ1873" s="84"/>
      <c r="SYA1873" s="84"/>
      <c r="SYB1873" s="84"/>
      <c r="SYC1873" s="84"/>
      <c r="SYD1873" s="84"/>
      <c r="SYE1873" s="84"/>
      <c r="SYF1873" s="84"/>
      <c r="SYG1873" s="84"/>
      <c r="SYH1873" s="84"/>
      <c r="SYI1873" s="84"/>
      <c r="SYJ1873" s="84"/>
      <c r="SYK1873" s="84"/>
      <c r="SYL1873" s="84"/>
      <c r="SYM1873" s="84"/>
      <c r="SYN1873" s="84"/>
      <c r="SYO1873" s="84"/>
      <c r="SYP1873" s="84"/>
      <c r="SYQ1873" s="84"/>
      <c r="SYR1873" s="84"/>
      <c r="SYS1873" s="84"/>
      <c r="SYT1873" s="84"/>
      <c r="SYU1873" s="84"/>
      <c r="SYV1873" s="84"/>
      <c r="SYW1873" s="84"/>
      <c r="SYX1873" s="84"/>
      <c r="SYY1873" s="84"/>
      <c r="SYZ1873" s="84"/>
      <c r="SZA1873" s="84"/>
      <c r="SZB1873" s="84"/>
      <c r="SZC1873" s="84"/>
      <c r="SZD1873" s="84"/>
      <c r="SZE1873" s="84"/>
      <c r="SZF1873" s="84"/>
      <c r="SZG1873" s="84"/>
      <c r="SZH1873" s="84"/>
      <c r="SZI1873" s="84"/>
      <c r="SZJ1873" s="84"/>
      <c r="SZK1873" s="84"/>
      <c r="SZL1873" s="84"/>
      <c r="SZM1873" s="84"/>
      <c r="SZN1873" s="84"/>
      <c r="SZO1873" s="84"/>
      <c r="SZP1873" s="84"/>
      <c r="SZQ1873" s="84"/>
      <c r="SZR1873" s="84"/>
      <c r="SZS1873" s="84"/>
      <c r="SZT1873" s="84"/>
      <c r="SZU1873" s="84"/>
      <c r="SZV1873" s="84"/>
      <c r="SZW1873" s="84"/>
      <c r="SZX1873" s="84"/>
      <c r="SZY1873" s="84"/>
      <c r="SZZ1873" s="84"/>
      <c r="TAA1873" s="84"/>
      <c r="TAB1873" s="84"/>
      <c r="TAC1873" s="84"/>
      <c r="TAD1873" s="84"/>
      <c r="TAE1873" s="84"/>
      <c r="TAF1873" s="84"/>
      <c r="TAG1873" s="84"/>
      <c r="TAH1873" s="84"/>
      <c r="TAI1873" s="84"/>
      <c r="TAJ1873" s="84"/>
      <c r="TAK1873" s="84"/>
      <c r="TAL1873" s="84"/>
      <c r="TAM1873" s="84"/>
      <c r="TAN1873" s="84"/>
      <c r="TAO1873" s="84"/>
      <c r="TAP1873" s="84"/>
      <c r="TAQ1873" s="84"/>
      <c r="TAR1873" s="84"/>
      <c r="TAS1873" s="84"/>
      <c r="TAT1873" s="84"/>
      <c r="TAU1873" s="84"/>
      <c r="TAV1873" s="84"/>
      <c r="TAW1873" s="84"/>
      <c r="TAX1873" s="84"/>
      <c r="TAY1873" s="84"/>
      <c r="TAZ1873" s="84"/>
      <c r="TBA1873" s="84"/>
      <c r="TBB1873" s="84"/>
      <c r="TBC1873" s="84"/>
      <c r="TBD1873" s="84"/>
      <c r="TBE1873" s="84"/>
      <c r="TBF1873" s="84"/>
      <c r="TBG1873" s="84"/>
      <c r="TBH1873" s="84"/>
      <c r="TBI1873" s="84"/>
      <c r="TBJ1873" s="84"/>
      <c r="TBK1873" s="84"/>
      <c r="TBL1873" s="84"/>
      <c r="TBM1873" s="84"/>
      <c r="TBN1873" s="84"/>
      <c r="TBO1873" s="84"/>
      <c r="TBP1873" s="84"/>
      <c r="TBQ1873" s="84"/>
      <c r="TBR1873" s="84"/>
      <c r="TBS1873" s="84"/>
      <c r="TBT1873" s="84"/>
      <c r="TBU1873" s="84"/>
      <c r="TBV1873" s="84"/>
      <c r="TBW1873" s="84"/>
      <c r="TBX1873" s="84"/>
      <c r="TBY1873" s="84"/>
      <c r="TBZ1873" s="84"/>
      <c r="TCA1873" s="84"/>
      <c r="TCB1873" s="84"/>
      <c r="TCC1873" s="84"/>
      <c r="TCD1873" s="84"/>
      <c r="TCE1873" s="84"/>
      <c r="TCF1873" s="84"/>
      <c r="TCG1873" s="84"/>
      <c r="TCH1873" s="84"/>
      <c r="TCI1873" s="84"/>
      <c r="TCJ1873" s="84"/>
      <c r="TCK1873" s="84"/>
      <c r="TCL1873" s="84"/>
      <c r="TCM1873" s="84"/>
      <c r="TCN1873" s="84"/>
      <c r="TCO1873" s="84"/>
      <c r="TCP1873" s="84"/>
      <c r="TCQ1873" s="84"/>
      <c r="TCR1873" s="84"/>
      <c r="TCS1873" s="84"/>
      <c r="TCT1873" s="84"/>
      <c r="TCU1873" s="84"/>
      <c r="TCV1873" s="84"/>
      <c r="TCW1873" s="84"/>
      <c r="TCX1873" s="84"/>
      <c r="TCY1873" s="84"/>
      <c r="TCZ1873" s="84"/>
      <c r="TDA1873" s="84"/>
      <c r="TDB1873" s="84"/>
      <c r="TDC1873" s="84"/>
      <c r="TDD1873" s="84"/>
      <c r="TDE1873" s="84"/>
      <c r="TDF1873" s="84"/>
      <c r="TDG1873" s="84"/>
      <c r="TDH1873" s="84"/>
      <c r="TDI1873" s="84"/>
      <c r="TDJ1873" s="84"/>
      <c r="TDK1873" s="84"/>
      <c r="TDL1873" s="84"/>
      <c r="TDM1873" s="84"/>
      <c r="TDN1873" s="84"/>
      <c r="TDO1873" s="84"/>
      <c r="TDP1873" s="84"/>
      <c r="TDQ1873" s="84"/>
      <c r="TDR1873" s="84"/>
      <c r="TDS1873" s="84"/>
      <c r="TDT1873" s="84"/>
      <c r="TDU1873" s="84"/>
      <c r="TDV1873" s="84"/>
      <c r="TDW1873" s="84"/>
      <c r="TDX1873" s="84"/>
      <c r="TDY1873" s="84"/>
      <c r="TDZ1873" s="84"/>
      <c r="TEA1873" s="84"/>
      <c r="TEB1873" s="84"/>
      <c r="TEC1873" s="84"/>
      <c r="TED1873" s="84"/>
      <c r="TEE1873" s="84"/>
      <c r="TEF1873" s="84"/>
      <c r="TEG1873" s="84"/>
      <c r="TEH1873" s="84"/>
      <c r="TEI1873" s="84"/>
      <c r="TEJ1873" s="84"/>
      <c r="TEK1873" s="84"/>
      <c r="TEL1873" s="84"/>
      <c r="TEM1873" s="84"/>
      <c r="TEN1873" s="84"/>
      <c r="TEO1873" s="84"/>
      <c r="TEP1873" s="84"/>
      <c r="TEQ1873" s="84"/>
      <c r="TER1873" s="84"/>
      <c r="TES1873" s="84"/>
      <c r="TET1873" s="84"/>
      <c r="TEU1873" s="84"/>
      <c r="TEV1873" s="84"/>
      <c r="TEW1873" s="84"/>
      <c r="TEX1873" s="84"/>
      <c r="TEY1873" s="84"/>
      <c r="TEZ1873" s="84"/>
      <c r="TFA1873" s="84"/>
      <c r="TFB1873" s="84"/>
      <c r="TFC1873" s="84"/>
      <c r="TFD1873" s="84"/>
      <c r="TFE1873" s="84"/>
      <c r="TFF1873" s="84"/>
      <c r="TFG1873" s="84"/>
      <c r="TFH1873" s="84"/>
      <c r="TFI1873" s="84"/>
      <c r="TFJ1873" s="84"/>
      <c r="TFK1873" s="84"/>
      <c r="TFL1873" s="84"/>
      <c r="TFM1873" s="84"/>
      <c r="TFN1873" s="84"/>
      <c r="TFO1873" s="84"/>
      <c r="TFP1873" s="84"/>
      <c r="TFQ1873" s="84"/>
      <c r="TFR1873" s="84"/>
      <c r="TFS1873" s="84"/>
      <c r="TFT1873" s="84"/>
      <c r="TFU1873" s="84"/>
      <c r="TFV1873" s="84"/>
      <c r="TFW1873" s="84"/>
      <c r="TFX1873" s="84"/>
      <c r="TFY1873" s="84"/>
      <c r="TFZ1873" s="84"/>
      <c r="TGA1873" s="84"/>
      <c r="TGB1873" s="84"/>
      <c r="TGC1873" s="84"/>
      <c r="TGD1873" s="84"/>
      <c r="TGE1873" s="84"/>
      <c r="TGF1873" s="84"/>
      <c r="TGG1873" s="84"/>
      <c r="TGH1873" s="84"/>
      <c r="TGI1873" s="84"/>
      <c r="TGJ1873" s="84"/>
      <c r="TGK1873" s="84"/>
      <c r="TGL1873" s="84"/>
      <c r="TGM1873" s="84"/>
      <c r="TGN1873" s="84"/>
      <c r="TGO1873" s="84"/>
      <c r="TGP1873" s="84"/>
      <c r="TGQ1873" s="84"/>
      <c r="TGR1873" s="84"/>
      <c r="TGS1873" s="84"/>
      <c r="TGT1873" s="84"/>
      <c r="TGU1873" s="84"/>
      <c r="TGV1873" s="84"/>
      <c r="TGW1873" s="84"/>
      <c r="TGX1873" s="84"/>
      <c r="TGY1873" s="84"/>
      <c r="TGZ1873" s="84"/>
      <c r="THA1873" s="84"/>
      <c r="THB1873" s="84"/>
      <c r="THC1873" s="84"/>
      <c r="THD1873" s="84"/>
      <c r="THE1873" s="84"/>
      <c r="THF1873" s="84"/>
      <c r="THG1873" s="84"/>
      <c r="THH1873" s="84"/>
      <c r="THI1873" s="84"/>
      <c r="THJ1873" s="84"/>
      <c r="THK1873" s="84"/>
      <c r="THL1873" s="84"/>
      <c r="THM1873" s="84"/>
      <c r="THN1873" s="84"/>
      <c r="THO1873" s="84"/>
      <c r="THP1873" s="84"/>
      <c r="THQ1873" s="84"/>
      <c r="THR1873" s="84"/>
      <c r="THS1873" s="84"/>
      <c r="THT1873" s="84"/>
      <c r="THU1873" s="84"/>
      <c r="THV1873" s="84"/>
      <c r="THW1873" s="84"/>
      <c r="THX1873" s="84"/>
      <c r="THY1873" s="84"/>
      <c r="THZ1873" s="84"/>
      <c r="TIA1873" s="84"/>
      <c r="TIB1873" s="84"/>
      <c r="TIC1873" s="84"/>
      <c r="TID1873" s="84"/>
      <c r="TIE1873" s="84"/>
      <c r="TIF1873" s="84"/>
      <c r="TIG1873" s="84"/>
      <c r="TIH1873" s="84"/>
      <c r="TII1873" s="84"/>
      <c r="TIJ1873" s="84"/>
      <c r="TIK1873" s="84"/>
      <c r="TIL1873" s="84"/>
      <c r="TIM1873" s="84"/>
      <c r="TIN1873" s="84"/>
      <c r="TIO1873" s="84"/>
      <c r="TIP1873" s="84"/>
      <c r="TIQ1873" s="84"/>
      <c r="TIR1873" s="84"/>
      <c r="TIS1873" s="84"/>
      <c r="TIT1873" s="84"/>
      <c r="TIU1873" s="84"/>
      <c r="TIV1873" s="84"/>
      <c r="TIW1873" s="84"/>
      <c r="TIX1873" s="84"/>
      <c r="TIY1873" s="84"/>
      <c r="TIZ1873" s="84"/>
      <c r="TJA1873" s="84"/>
      <c r="TJB1873" s="84"/>
      <c r="TJC1873" s="84"/>
      <c r="TJD1873" s="84"/>
      <c r="TJE1873" s="84"/>
      <c r="TJF1873" s="84"/>
      <c r="TJG1873" s="84"/>
      <c r="TJH1873" s="84"/>
      <c r="TJI1873" s="84"/>
      <c r="TJJ1873" s="84"/>
      <c r="TJK1873" s="84"/>
      <c r="TJL1873" s="84"/>
      <c r="TJM1873" s="84"/>
      <c r="TJN1873" s="84"/>
      <c r="TJO1873" s="84"/>
      <c r="TJP1873" s="84"/>
      <c r="TJQ1873" s="84"/>
      <c r="TJR1873" s="84"/>
      <c r="TJS1873" s="84"/>
      <c r="TJT1873" s="84"/>
      <c r="TJU1873" s="84"/>
      <c r="TJV1873" s="84"/>
      <c r="TJW1873" s="84"/>
      <c r="TJX1873" s="84"/>
      <c r="TJY1873" s="84"/>
      <c r="TJZ1873" s="84"/>
      <c r="TKA1873" s="84"/>
      <c r="TKB1873" s="84"/>
      <c r="TKC1873" s="84"/>
      <c r="TKD1873" s="84"/>
      <c r="TKE1873" s="84"/>
      <c r="TKF1873" s="84"/>
      <c r="TKG1873" s="84"/>
      <c r="TKH1873" s="84"/>
      <c r="TKI1873" s="84"/>
      <c r="TKJ1873" s="84"/>
      <c r="TKK1873" s="84"/>
      <c r="TKL1873" s="84"/>
      <c r="TKM1873" s="84"/>
      <c r="TKN1873" s="84"/>
      <c r="TKO1873" s="84"/>
      <c r="TKP1873" s="84"/>
      <c r="TKQ1873" s="84"/>
      <c r="TKR1873" s="84"/>
      <c r="TKS1873" s="84"/>
      <c r="TKT1873" s="84"/>
      <c r="TKU1873" s="84"/>
      <c r="TKV1873" s="84"/>
      <c r="TKW1873" s="84"/>
      <c r="TKX1873" s="84"/>
      <c r="TKY1873" s="84"/>
      <c r="TKZ1873" s="84"/>
      <c r="TLA1873" s="84"/>
      <c r="TLB1873" s="84"/>
      <c r="TLC1873" s="84"/>
      <c r="TLD1873" s="84"/>
      <c r="TLE1873" s="84"/>
      <c r="TLF1873" s="84"/>
      <c r="TLG1873" s="84"/>
      <c r="TLH1873" s="84"/>
      <c r="TLI1873" s="84"/>
      <c r="TLJ1873" s="84"/>
      <c r="TLK1873" s="84"/>
      <c r="TLL1873" s="84"/>
      <c r="TLM1873" s="84"/>
      <c r="TLN1873" s="84"/>
      <c r="TLO1873" s="84"/>
      <c r="TLP1873" s="84"/>
      <c r="TLQ1873" s="84"/>
      <c r="TLR1873" s="84"/>
      <c r="TLS1873" s="84"/>
      <c r="TLT1873" s="84"/>
      <c r="TLU1873" s="84"/>
      <c r="TLV1873" s="84"/>
      <c r="TLW1873" s="84"/>
      <c r="TLX1873" s="84"/>
      <c r="TLY1873" s="84"/>
      <c r="TLZ1873" s="84"/>
      <c r="TMA1873" s="84"/>
      <c r="TMB1873" s="84"/>
      <c r="TMC1873" s="84"/>
      <c r="TMD1873" s="84"/>
      <c r="TME1873" s="84"/>
      <c r="TMF1873" s="84"/>
      <c r="TMG1873" s="84"/>
      <c r="TMH1873" s="84"/>
      <c r="TMI1873" s="84"/>
      <c r="TMJ1873" s="84"/>
      <c r="TMK1873" s="84"/>
      <c r="TML1873" s="84"/>
      <c r="TMM1873" s="84"/>
      <c r="TMN1873" s="84"/>
      <c r="TMO1873" s="84"/>
      <c r="TMP1873" s="84"/>
      <c r="TMQ1873" s="84"/>
      <c r="TMR1873" s="84"/>
      <c r="TMS1873" s="84"/>
      <c r="TMT1873" s="84"/>
      <c r="TMU1873" s="84"/>
      <c r="TMV1873" s="84"/>
      <c r="TMW1873" s="84"/>
      <c r="TMX1873" s="84"/>
      <c r="TMY1873" s="84"/>
      <c r="TMZ1873" s="84"/>
      <c r="TNA1873" s="84"/>
      <c r="TNB1873" s="84"/>
      <c r="TNC1873" s="84"/>
      <c r="TND1873" s="84"/>
      <c r="TNE1873" s="84"/>
      <c r="TNF1873" s="84"/>
      <c r="TNG1873" s="84"/>
      <c r="TNH1873" s="84"/>
      <c r="TNI1873" s="84"/>
      <c r="TNJ1873" s="84"/>
      <c r="TNK1873" s="84"/>
      <c r="TNL1873" s="84"/>
      <c r="TNM1873" s="84"/>
      <c r="TNN1873" s="84"/>
      <c r="TNO1873" s="84"/>
      <c r="TNP1873" s="84"/>
      <c r="TNQ1873" s="84"/>
      <c r="TNR1873" s="84"/>
      <c r="TNS1873" s="84"/>
      <c r="TNT1873" s="84"/>
      <c r="TNU1873" s="84"/>
      <c r="TNV1873" s="84"/>
      <c r="TNW1873" s="84"/>
      <c r="TNX1873" s="84"/>
      <c r="TNY1873" s="84"/>
      <c r="TNZ1873" s="84"/>
      <c r="TOA1873" s="84"/>
      <c r="TOB1873" s="84"/>
      <c r="TOC1873" s="84"/>
      <c r="TOD1873" s="84"/>
      <c r="TOE1873" s="84"/>
      <c r="TOF1873" s="84"/>
      <c r="TOG1873" s="84"/>
      <c r="TOH1873" s="84"/>
      <c r="TOI1873" s="84"/>
      <c r="TOJ1873" s="84"/>
      <c r="TOK1873" s="84"/>
      <c r="TOL1873" s="84"/>
      <c r="TOM1873" s="84"/>
      <c r="TON1873" s="84"/>
      <c r="TOO1873" s="84"/>
      <c r="TOP1873" s="84"/>
      <c r="TOQ1873" s="84"/>
      <c r="TOR1873" s="84"/>
      <c r="TOS1873" s="84"/>
      <c r="TOT1873" s="84"/>
      <c r="TOU1873" s="84"/>
      <c r="TOV1873" s="84"/>
      <c r="TOW1873" s="84"/>
      <c r="TOX1873" s="84"/>
      <c r="TOY1873" s="84"/>
      <c r="TOZ1873" s="84"/>
      <c r="TPA1873" s="84"/>
      <c r="TPB1873" s="84"/>
      <c r="TPC1873" s="84"/>
      <c r="TPD1873" s="84"/>
      <c r="TPE1873" s="84"/>
      <c r="TPF1873" s="84"/>
      <c r="TPG1873" s="84"/>
      <c r="TPH1873" s="84"/>
      <c r="TPI1873" s="84"/>
      <c r="TPJ1873" s="84"/>
      <c r="TPK1873" s="84"/>
      <c r="TPL1873" s="84"/>
      <c r="TPM1873" s="84"/>
      <c r="TPN1873" s="84"/>
      <c r="TPO1873" s="84"/>
      <c r="TPP1873" s="84"/>
      <c r="TPQ1873" s="84"/>
      <c r="TPR1873" s="84"/>
      <c r="TPS1873" s="84"/>
      <c r="TPT1873" s="84"/>
      <c r="TPU1873" s="84"/>
      <c r="TPV1873" s="84"/>
      <c r="TPW1873" s="84"/>
      <c r="TPX1873" s="84"/>
      <c r="TPY1873" s="84"/>
      <c r="TPZ1873" s="84"/>
      <c r="TQA1873" s="84"/>
      <c r="TQB1873" s="84"/>
      <c r="TQC1873" s="84"/>
      <c r="TQD1873" s="84"/>
      <c r="TQE1873" s="84"/>
      <c r="TQF1873" s="84"/>
      <c r="TQG1873" s="84"/>
      <c r="TQH1873" s="84"/>
      <c r="TQI1873" s="84"/>
      <c r="TQJ1873" s="84"/>
      <c r="TQK1873" s="84"/>
      <c r="TQL1873" s="84"/>
      <c r="TQM1873" s="84"/>
      <c r="TQN1873" s="84"/>
      <c r="TQO1873" s="84"/>
      <c r="TQP1873" s="84"/>
      <c r="TQQ1873" s="84"/>
      <c r="TQR1873" s="84"/>
      <c r="TQS1873" s="84"/>
      <c r="TQT1873" s="84"/>
      <c r="TQU1873" s="84"/>
      <c r="TQV1873" s="84"/>
      <c r="TQW1873" s="84"/>
      <c r="TQX1873" s="84"/>
      <c r="TQY1873" s="84"/>
      <c r="TQZ1873" s="84"/>
      <c r="TRA1873" s="84"/>
      <c r="TRB1873" s="84"/>
      <c r="TRC1873" s="84"/>
      <c r="TRD1873" s="84"/>
      <c r="TRE1873" s="84"/>
      <c r="TRF1873" s="84"/>
      <c r="TRG1873" s="84"/>
      <c r="TRH1873" s="84"/>
      <c r="TRI1873" s="84"/>
      <c r="TRJ1873" s="84"/>
      <c r="TRK1873" s="84"/>
      <c r="TRL1873" s="84"/>
      <c r="TRM1873" s="84"/>
      <c r="TRN1873" s="84"/>
      <c r="TRO1873" s="84"/>
      <c r="TRP1873" s="84"/>
      <c r="TRQ1873" s="84"/>
      <c r="TRR1873" s="84"/>
      <c r="TRS1873" s="84"/>
      <c r="TRT1873" s="84"/>
      <c r="TRU1873" s="84"/>
      <c r="TRV1873" s="84"/>
      <c r="TRW1873" s="84"/>
      <c r="TRX1873" s="84"/>
      <c r="TRY1873" s="84"/>
      <c r="TRZ1873" s="84"/>
      <c r="TSA1873" s="84"/>
      <c r="TSB1873" s="84"/>
      <c r="TSC1873" s="84"/>
      <c r="TSD1873" s="84"/>
      <c r="TSE1873" s="84"/>
      <c r="TSF1873" s="84"/>
      <c r="TSG1873" s="84"/>
      <c r="TSH1873" s="84"/>
      <c r="TSI1873" s="84"/>
      <c r="TSJ1873" s="84"/>
      <c r="TSK1873" s="84"/>
      <c r="TSL1873" s="84"/>
      <c r="TSM1873" s="84"/>
      <c r="TSN1873" s="84"/>
      <c r="TSO1873" s="84"/>
      <c r="TSP1873" s="84"/>
      <c r="TSQ1873" s="84"/>
      <c r="TSR1873" s="84"/>
      <c r="TSS1873" s="84"/>
      <c r="TST1873" s="84"/>
      <c r="TSU1873" s="84"/>
      <c r="TSV1873" s="84"/>
      <c r="TSW1873" s="84"/>
      <c r="TSX1873" s="84"/>
      <c r="TSY1873" s="84"/>
      <c r="TSZ1873" s="84"/>
      <c r="TTA1873" s="84"/>
      <c r="TTB1873" s="84"/>
      <c r="TTC1873" s="84"/>
      <c r="TTD1873" s="84"/>
      <c r="TTE1873" s="84"/>
      <c r="TTF1873" s="84"/>
      <c r="TTG1873" s="84"/>
      <c r="TTH1873" s="84"/>
      <c r="TTI1873" s="84"/>
      <c r="TTJ1873" s="84"/>
      <c r="TTK1873" s="84"/>
      <c r="TTL1873" s="84"/>
      <c r="TTM1873" s="84"/>
      <c r="TTN1873" s="84"/>
      <c r="TTO1873" s="84"/>
      <c r="TTP1873" s="84"/>
      <c r="TTQ1873" s="84"/>
      <c r="TTR1873" s="84"/>
      <c r="TTS1873" s="84"/>
      <c r="TTT1873" s="84"/>
      <c r="TTU1873" s="84"/>
      <c r="TTV1873" s="84"/>
      <c r="TTW1873" s="84"/>
      <c r="TTX1873" s="84"/>
      <c r="TTY1873" s="84"/>
      <c r="TTZ1873" s="84"/>
      <c r="TUA1873" s="84"/>
      <c r="TUB1873" s="84"/>
      <c r="TUC1873" s="84"/>
      <c r="TUD1873" s="84"/>
      <c r="TUE1873" s="84"/>
      <c r="TUF1873" s="84"/>
      <c r="TUG1873" s="84"/>
      <c r="TUH1873" s="84"/>
      <c r="TUI1873" s="84"/>
      <c r="TUJ1873" s="84"/>
      <c r="TUK1873" s="84"/>
      <c r="TUL1873" s="84"/>
      <c r="TUM1873" s="84"/>
      <c r="TUN1873" s="84"/>
      <c r="TUO1873" s="84"/>
      <c r="TUP1873" s="84"/>
      <c r="TUQ1873" s="84"/>
      <c r="TUR1873" s="84"/>
      <c r="TUS1873" s="84"/>
      <c r="TUT1873" s="84"/>
      <c r="TUU1873" s="84"/>
      <c r="TUV1873" s="84"/>
      <c r="TUW1873" s="84"/>
      <c r="TUX1873" s="84"/>
      <c r="TUY1873" s="84"/>
      <c r="TUZ1873" s="84"/>
      <c r="TVA1873" s="84"/>
      <c r="TVB1873" s="84"/>
      <c r="TVC1873" s="84"/>
      <c r="TVD1873" s="84"/>
      <c r="TVE1873" s="84"/>
      <c r="TVF1873" s="84"/>
      <c r="TVG1873" s="84"/>
      <c r="TVH1873" s="84"/>
      <c r="TVI1873" s="84"/>
      <c r="TVJ1873" s="84"/>
      <c r="TVK1873" s="84"/>
      <c r="TVL1873" s="84"/>
      <c r="TVM1873" s="84"/>
      <c r="TVN1873" s="84"/>
      <c r="TVO1873" s="84"/>
      <c r="TVP1873" s="84"/>
      <c r="TVQ1873" s="84"/>
      <c r="TVR1873" s="84"/>
      <c r="TVS1873" s="84"/>
      <c r="TVT1873" s="84"/>
      <c r="TVU1873" s="84"/>
      <c r="TVV1873" s="84"/>
      <c r="TVW1873" s="84"/>
      <c r="TVX1873" s="84"/>
      <c r="TVY1873" s="84"/>
      <c r="TVZ1873" s="84"/>
      <c r="TWA1873" s="84"/>
      <c r="TWB1873" s="84"/>
      <c r="TWC1873" s="84"/>
      <c r="TWD1873" s="84"/>
      <c r="TWE1873" s="84"/>
      <c r="TWF1873" s="84"/>
      <c r="TWG1873" s="84"/>
      <c r="TWH1873" s="84"/>
      <c r="TWI1873" s="84"/>
      <c r="TWJ1873" s="84"/>
      <c r="TWK1873" s="84"/>
      <c r="TWL1873" s="84"/>
      <c r="TWM1873" s="84"/>
      <c r="TWN1873" s="84"/>
      <c r="TWO1873" s="84"/>
      <c r="TWP1873" s="84"/>
      <c r="TWQ1873" s="84"/>
      <c r="TWR1873" s="84"/>
      <c r="TWS1873" s="84"/>
      <c r="TWT1873" s="84"/>
      <c r="TWU1873" s="84"/>
      <c r="TWV1873" s="84"/>
      <c r="TWW1873" s="84"/>
      <c r="TWX1873" s="84"/>
      <c r="TWY1873" s="84"/>
      <c r="TWZ1873" s="84"/>
      <c r="TXA1873" s="84"/>
      <c r="TXB1873" s="84"/>
      <c r="TXC1873" s="84"/>
      <c r="TXD1873" s="84"/>
      <c r="TXE1873" s="84"/>
      <c r="TXF1873" s="84"/>
      <c r="TXG1873" s="84"/>
      <c r="TXH1873" s="84"/>
      <c r="TXI1873" s="84"/>
      <c r="TXJ1873" s="84"/>
      <c r="TXK1873" s="84"/>
      <c r="TXL1873" s="84"/>
      <c r="TXM1873" s="84"/>
      <c r="TXN1873" s="84"/>
      <c r="TXO1873" s="84"/>
      <c r="TXP1873" s="84"/>
      <c r="TXQ1873" s="84"/>
      <c r="TXR1873" s="84"/>
      <c r="TXS1873" s="84"/>
      <c r="TXT1873" s="84"/>
      <c r="TXU1873" s="84"/>
      <c r="TXV1873" s="84"/>
      <c r="TXW1873" s="84"/>
      <c r="TXX1873" s="84"/>
      <c r="TXY1873" s="84"/>
      <c r="TXZ1873" s="84"/>
      <c r="TYA1873" s="84"/>
      <c r="TYB1873" s="84"/>
      <c r="TYC1873" s="84"/>
      <c r="TYD1873" s="84"/>
      <c r="TYE1873" s="84"/>
      <c r="TYF1873" s="84"/>
      <c r="TYG1873" s="84"/>
      <c r="TYH1873" s="84"/>
      <c r="TYI1873" s="84"/>
      <c r="TYJ1873" s="84"/>
      <c r="TYK1873" s="84"/>
      <c r="TYL1873" s="84"/>
      <c r="TYM1873" s="84"/>
      <c r="TYN1873" s="84"/>
      <c r="TYO1873" s="84"/>
      <c r="TYP1873" s="84"/>
      <c r="TYQ1873" s="84"/>
      <c r="TYR1873" s="84"/>
      <c r="TYS1873" s="84"/>
      <c r="TYT1873" s="84"/>
      <c r="TYU1873" s="84"/>
      <c r="TYV1873" s="84"/>
      <c r="TYW1873" s="84"/>
      <c r="TYX1873" s="84"/>
      <c r="TYY1873" s="84"/>
      <c r="TYZ1873" s="84"/>
      <c r="TZA1873" s="84"/>
      <c r="TZB1873" s="84"/>
      <c r="TZC1873" s="84"/>
      <c r="TZD1873" s="84"/>
      <c r="TZE1873" s="84"/>
      <c r="TZF1873" s="84"/>
      <c r="TZG1873" s="84"/>
      <c r="TZH1873" s="84"/>
      <c r="TZI1873" s="84"/>
      <c r="TZJ1873" s="84"/>
      <c r="TZK1873" s="84"/>
      <c r="TZL1873" s="84"/>
      <c r="TZM1873" s="84"/>
      <c r="TZN1873" s="84"/>
      <c r="TZO1873" s="84"/>
      <c r="TZP1873" s="84"/>
      <c r="TZQ1873" s="84"/>
      <c r="TZR1873" s="84"/>
      <c r="TZS1873" s="84"/>
      <c r="TZT1873" s="84"/>
      <c r="TZU1873" s="84"/>
      <c r="TZV1873" s="84"/>
      <c r="TZW1873" s="84"/>
      <c r="TZX1873" s="84"/>
      <c r="TZY1873" s="84"/>
      <c r="TZZ1873" s="84"/>
      <c r="UAA1873" s="84"/>
      <c r="UAB1873" s="84"/>
      <c r="UAC1873" s="84"/>
      <c r="UAD1873" s="84"/>
      <c r="UAE1873" s="84"/>
      <c r="UAF1873" s="84"/>
      <c r="UAG1873" s="84"/>
      <c r="UAH1873" s="84"/>
      <c r="UAI1873" s="84"/>
      <c r="UAJ1873" s="84"/>
      <c r="UAK1873" s="84"/>
      <c r="UAL1873" s="84"/>
      <c r="UAM1873" s="84"/>
      <c r="UAN1873" s="84"/>
      <c r="UAO1873" s="84"/>
      <c r="UAP1873" s="84"/>
      <c r="UAQ1873" s="84"/>
      <c r="UAR1873" s="84"/>
      <c r="UAS1873" s="84"/>
      <c r="UAT1873" s="84"/>
      <c r="UAU1873" s="84"/>
      <c r="UAV1873" s="84"/>
      <c r="UAW1873" s="84"/>
      <c r="UAX1873" s="84"/>
      <c r="UAY1873" s="84"/>
      <c r="UAZ1873" s="84"/>
      <c r="UBA1873" s="84"/>
      <c r="UBB1873" s="84"/>
      <c r="UBC1873" s="84"/>
      <c r="UBD1873" s="84"/>
      <c r="UBE1873" s="84"/>
      <c r="UBF1873" s="84"/>
      <c r="UBG1873" s="84"/>
      <c r="UBH1873" s="84"/>
      <c r="UBI1873" s="84"/>
      <c r="UBJ1873" s="84"/>
      <c r="UBK1873" s="84"/>
      <c r="UBL1873" s="84"/>
      <c r="UBM1873" s="84"/>
      <c r="UBN1873" s="84"/>
      <c r="UBO1873" s="84"/>
      <c r="UBP1873" s="84"/>
      <c r="UBQ1873" s="84"/>
      <c r="UBR1873" s="84"/>
      <c r="UBS1873" s="84"/>
      <c r="UBT1873" s="84"/>
      <c r="UBU1873" s="84"/>
      <c r="UBV1873" s="84"/>
      <c r="UBW1873" s="84"/>
      <c r="UBX1873" s="84"/>
      <c r="UBY1873" s="84"/>
      <c r="UBZ1873" s="84"/>
      <c r="UCA1873" s="84"/>
      <c r="UCB1873" s="84"/>
      <c r="UCC1873" s="84"/>
      <c r="UCD1873" s="84"/>
      <c r="UCE1873" s="84"/>
      <c r="UCF1873" s="84"/>
      <c r="UCG1873" s="84"/>
      <c r="UCH1873" s="84"/>
      <c r="UCI1873" s="84"/>
      <c r="UCJ1873" s="84"/>
      <c r="UCK1873" s="84"/>
      <c r="UCL1873" s="84"/>
      <c r="UCM1873" s="84"/>
      <c r="UCN1873" s="84"/>
      <c r="UCO1873" s="84"/>
      <c r="UCP1873" s="84"/>
      <c r="UCQ1873" s="84"/>
      <c r="UCR1873" s="84"/>
      <c r="UCS1873" s="84"/>
      <c r="UCT1873" s="84"/>
      <c r="UCU1873" s="84"/>
      <c r="UCV1873" s="84"/>
      <c r="UCW1873" s="84"/>
      <c r="UCX1873" s="84"/>
      <c r="UCY1873" s="84"/>
      <c r="UCZ1873" s="84"/>
      <c r="UDA1873" s="84"/>
      <c r="UDB1873" s="84"/>
      <c r="UDC1873" s="84"/>
      <c r="UDD1873" s="84"/>
      <c r="UDE1873" s="84"/>
      <c r="UDF1873" s="84"/>
      <c r="UDG1873" s="84"/>
      <c r="UDH1873" s="84"/>
      <c r="UDI1873" s="84"/>
      <c r="UDJ1873" s="84"/>
      <c r="UDK1873" s="84"/>
      <c r="UDL1873" s="84"/>
      <c r="UDM1873" s="84"/>
      <c r="UDN1873" s="84"/>
      <c r="UDO1873" s="84"/>
      <c r="UDP1873" s="84"/>
      <c r="UDQ1873" s="84"/>
      <c r="UDR1873" s="84"/>
      <c r="UDS1873" s="84"/>
      <c r="UDT1873" s="84"/>
      <c r="UDU1873" s="84"/>
      <c r="UDV1873" s="84"/>
      <c r="UDW1873" s="84"/>
      <c r="UDX1873" s="84"/>
      <c r="UDY1873" s="84"/>
      <c r="UDZ1873" s="84"/>
      <c r="UEA1873" s="84"/>
      <c r="UEB1873" s="84"/>
      <c r="UEC1873" s="84"/>
      <c r="UED1873" s="84"/>
      <c r="UEE1873" s="84"/>
      <c r="UEF1873" s="84"/>
      <c r="UEG1873" s="84"/>
      <c r="UEH1873" s="84"/>
      <c r="UEI1873" s="84"/>
      <c r="UEJ1873" s="84"/>
      <c r="UEK1873" s="84"/>
      <c r="UEL1873" s="84"/>
      <c r="UEM1873" s="84"/>
      <c r="UEN1873" s="84"/>
      <c r="UEO1873" s="84"/>
      <c r="UEP1873" s="84"/>
      <c r="UEQ1873" s="84"/>
      <c r="UER1873" s="84"/>
      <c r="UES1873" s="84"/>
      <c r="UET1873" s="84"/>
      <c r="UEU1873" s="84"/>
      <c r="UEV1873" s="84"/>
      <c r="UEW1873" s="84"/>
      <c r="UEX1873" s="84"/>
      <c r="UEY1873" s="84"/>
      <c r="UEZ1873" s="84"/>
      <c r="UFA1873" s="84"/>
      <c r="UFB1873" s="84"/>
      <c r="UFC1873" s="84"/>
      <c r="UFD1873" s="84"/>
      <c r="UFE1873" s="84"/>
      <c r="UFF1873" s="84"/>
      <c r="UFG1873" s="84"/>
      <c r="UFH1873" s="84"/>
      <c r="UFI1873" s="84"/>
      <c r="UFJ1873" s="84"/>
      <c r="UFK1873" s="84"/>
      <c r="UFL1873" s="84"/>
      <c r="UFM1873" s="84"/>
      <c r="UFN1873" s="84"/>
      <c r="UFO1873" s="84"/>
      <c r="UFP1873" s="84"/>
      <c r="UFQ1873" s="84"/>
      <c r="UFR1873" s="84"/>
      <c r="UFS1873" s="84"/>
      <c r="UFT1873" s="84"/>
      <c r="UFU1873" s="84"/>
      <c r="UFV1873" s="84"/>
      <c r="UFW1873" s="84"/>
      <c r="UFX1873" s="84"/>
      <c r="UFY1873" s="84"/>
      <c r="UFZ1873" s="84"/>
      <c r="UGA1873" s="84"/>
      <c r="UGB1873" s="84"/>
      <c r="UGC1873" s="84"/>
      <c r="UGD1873" s="84"/>
      <c r="UGE1873" s="84"/>
      <c r="UGF1873" s="84"/>
      <c r="UGG1873" s="84"/>
      <c r="UGH1873" s="84"/>
      <c r="UGI1873" s="84"/>
      <c r="UGJ1873" s="84"/>
      <c r="UGK1873" s="84"/>
      <c r="UGL1873" s="84"/>
      <c r="UGM1873" s="84"/>
      <c r="UGN1873" s="84"/>
      <c r="UGO1873" s="84"/>
      <c r="UGP1873" s="84"/>
      <c r="UGQ1873" s="84"/>
      <c r="UGR1873" s="84"/>
      <c r="UGS1873" s="84"/>
      <c r="UGT1873" s="84"/>
      <c r="UGU1873" s="84"/>
      <c r="UGV1873" s="84"/>
      <c r="UGW1873" s="84"/>
      <c r="UGX1873" s="84"/>
      <c r="UGY1873" s="84"/>
      <c r="UGZ1873" s="84"/>
      <c r="UHA1873" s="84"/>
      <c r="UHB1873" s="84"/>
      <c r="UHC1873" s="84"/>
      <c r="UHD1873" s="84"/>
      <c r="UHE1873" s="84"/>
      <c r="UHF1873" s="84"/>
      <c r="UHG1873" s="84"/>
      <c r="UHH1873" s="84"/>
      <c r="UHI1873" s="84"/>
      <c r="UHJ1873" s="84"/>
      <c r="UHK1873" s="84"/>
      <c r="UHL1873" s="84"/>
      <c r="UHM1873" s="84"/>
      <c r="UHN1873" s="84"/>
      <c r="UHO1873" s="84"/>
      <c r="UHP1873" s="84"/>
      <c r="UHQ1873" s="84"/>
      <c r="UHR1873" s="84"/>
      <c r="UHS1873" s="84"/>
      <c r="UHT1873" s="84"/>
      <c r="UHU1873" s="84"/>
      <c r="UHV1873" s="84"/>
      <c r="UHW1873" s="84"/>
      <c r="UHX1873" s="84"/>
      <c r="UHY1873" s="84"/>
      <c r="UHZ1873" s="84"/>
      <c r="UIA1873" s="84"/>
      <c r="UIB1873" s="84"/>
      <c r="UIC1873" s="84"/>
      <c r="UID1873" s="84"/>
      <c r="UIE1873" s="84"/>
      <c r="UIF1873" s="84"/>
      <c r="UIG1873" s="84"/>
      <c r="UIH1873" s="84"/>
      <c r="UII1873" s="84"/>
      <c r="UIJ1873" s="84"/>
      <c r="UIK1873" s="84"/>
      <c r="UIL1873" s="84"/>
      <c r="UIM1873" s="84"/>
      <c r="UIN1873" s="84"/>
      <c r="UIO1873" s="84"/>
      <c r="UIP1873" s="84"/>
      <c r="UIQ1873" s="84"/>
      <c r="UIR1873" s="84"/>
      <c r="UIS1873" s="84"/>
      <c r="UIT1873" s="84"/>
      <c r="UIU1873" s="84"/>
      <c r="UIV1873" s="84"/>
      <c r="UIW1873" s="84"/>
      <c r="UIX1873" s="84"/>
      <c r="UIY1873" s="84"/>
      <c r="UIZ1873" s="84"/>
      <c r="UJA1873" s="84"/>
      <c r="UJB1873" s="84"/>
      <c r="UJC1873" s="84"/>
      <c r="UJD1873" s="84"/>
      <c r="UJE1873" s="84"/>
      <c r="UJF1873" s="84"/>
      <c r="UJG1873" s="84"/>
      <c r="UJH1873" s="84"/>
      <c r="UJI1873" s="84"/>
      <c r="UJJ1873" s="84"/>
      <c r="UJK1873" s="84"/>
      <c r="UJL1873" s="84"/>
      <c r="UJM1873" s="84"/>
      <c r="UJN1873" s="84"/>
      <c r="UJO1873" s="84"/>
      <c r="UJP1873" s="84"/>
      <c r="UJQ1873" s="84"/>
      <c r="UJR1873" s="84"/>
      <c r="UJS1873" s="84"/>
      <c r="UJT1873" s="84"/>
      <c r="UJU1873" s="84"/>
      <c r="UJV1873" s="84"/>
      <c r="UJW1873" s="84"/>
      <c r="UJX1873" s="84"/>
      <c r="UJY1873" s="84"/>
      <c r="UJZ1873" s="84"/>
      <c r="UKA1873" s="84"/>
      <c r="UKB1873" s="84"/>
      <c r="UKC1873" s="84"/>
      <c r="UKD1873" s="84"/>
      <c r="UKE1873" s="84"/>
      <c r="UKF1873" s="84"/>
      <c r="UKG1873" s="84"/>
      <c r="UKH1873" s="84"/>
      <c r="UKI1873" s="84"/>
      <c r="UKJ1873" s="84"/>
      <c r="UKK1873" s="84"/>
      <c r="UKL1873" s="84"/>
      <c r="UKM1873" s="84"/>
      <c r="UKN1873" s="84"/>
      <c r="UKO1873" s="84"/>
      <c r="UKP1873" s="84"/>
      <c r="UKQ1873" s="84"/>
      <c r="UKR1873" s="84"/>
      <c r="UKS1873" s="84"/>
      <c r="UKT1873" s="84"/>
      <c r="UKU1873" s="84"/>
      <c r="UKV1873" s="84"/>
      <c r="UKW1873" s="84"/>
      <c r="UKX1873" s="84"/>
      <c r="UKY1873" s="84"/>
      <c r="UKZ1873" s="84"/>
      <c r="ULA1873" s="84"/>
      <c r="ULB1873" s="84"/>
      <c r="ULC1873" s="84"/>
      <c r="ULD1873" s="84"/>
      <c r="ULE1873" s="84"/>
      <c r="ULF1873" s="84"/>
      <c r="ULG1873" s="84"/>
      <c r="ULH1873" s="84"/>
      <c r="ULI1873" s="84"/>
      <c r="ULJ1873" s="84"/>
      <c r="ULK1873" s="84"/>
      <c r="ULL1873" s="84"/>
      <c r="ULM1873" s="84"/>
      <c r="ULN1873" s="84"/>
      <c r="ULO1873" s="84"/>
      <c r="ULP1873" s="84"/>
      <c r="ULQ1873" s="84"/>
      <c r="ULR1873" s="84"/>
      <c r="ULS1873" s="84"/>
      <c r="ULT1873" s="84"/>
      <c r="ULU1873" s="84"/>
      <c r="ULV1873" s="84"/>
      <c r="ULW1873" s="84"/>
      <c r="ULX1873" s="84"/>
      <c r="ULY1873" s="84"/>
      <c r="ULZ1873" s="84"/>
      <c r="UMA1873" s="84"/>
      <c r="UMB1873" s="84"/>
      <c r="UMC1873" s="84"/>
      <c r="UMD1873" s="84"/>
      <c r="UME1873" s="84"/>
      <c r="UMF1873" s="84"/>
      <c r="UMG1873" s="84"/>
      <c r="UMH1873" s="84"/>
      <c r="UMI1873" s="84"/>
      <c r="UMJ1873" s="84"/>
      <c r="UMK1873" s="84"/>
      <c r="UML1873" s="84"/>
      <c r="UMM1873" s="84"/>
      <c r="UMN1873" s="84"/>
      <c r="UMO1873" s="84"/>
      <c r="UMP1873" s="84"/>
      <c r="UMQ1873" s="84"/>
      <c r="UMR1873" s="84"/>
      <c r="UMS1873" s="84"/>
      <c r="UMT1873" s="84"/>
      <c r="UMU1873" s="84"/>
      <c r="UMV1873" s="84"/>
      <c r="UMW1873" s="84"/>
      <c r="UMX1873" s="84"/>
      <c r="UMY1873" s="84"/>
      <c r="UMZ1873" s="84"/>
      <c r="UNA1873" s="84"/>
      <c r="UNB1873" s="84"/>
      <c r="UNC1873" s="84"/>
      <c r="UND1873" s="84"/>
      <c r="UNE1873" s="84"/>
      <c r="UNF1873" s="84"/>
      <c r="UNG1873" s="84"/>
      <c r="UNH1873" s="84"/>
      <c r="UNI1873" s="84"/>
      <c r="UNJ1873" s="84"/>
      <c r="UNK1873" s="84"/>
      <c r="UNL1873" s="84"/>
      <c r="UNM1873" s="84"/>
      <c r="UNN1873" s="84"/>
      <c r="UNO1873" s="84"/>
      <c r="UNP1873" s="84"/>
      <c r="UNQ1873" s="84"/>
      <c r="UNR1873" s="84"/>
      <c r="UNS1873" s="84"/>
      <c r="UNT1873" s="84"/>
      <c r="UNU1873" s="84"/>
      <c r="UNV1873" s="84"/>
      <c r="UNW1873" s="84"/>
      <c r="UNX1873" s="84"/>
      <c r="UNY1873" s="84"/>
      <c r="UNZ1873" s="84"/>
      <c r="UOA1873" s="84"/>
      <c r="UOB1873" s="84"/>
      <c r="UOC1873" s="84"/>
      <c r="UOD1873" s="84"/>
      <c r="UOE1873" s="84"/>
      <c r="UOF1873" s="84"/>
      <c r="UOG1873" s="84"/>
      <c r="UOH1873" s="84"/>
      <c r="UOI1873" s="84"/>
      <c r="UOJ1873" s="84"/>
      <c r="UOK1873" s="84"/>
      <c r="UOL1873" s="84"/>
      <c r="UOM1873" s="84"/>
      <c r="UON1873" s="84"/>
      <c r="UOO1873" s="84"/>
      <c r="UOP1873" s="84"/>
      <c r="UOQ1873" s="84"/>
      <c r="UOR1873" s="84"/>
      <c r="UOS1873" s="84"/>
      <c r="UOT1873" s="84"/>
      <c r="UOU1873" s="84"/>
      <c r="UOV1873" s="84"/>
      <c r="UOW1873" s="84"/>
      <c r="UOX1873" s="84"/>
      <c r="UOY1873" s="84"/>
      <c r="UOZ1873" s="84"/>
      <c r="UPA1873" s="84"/>
      <c r="UPB1873" s="84"/>
      <c r="UPC1873" s="84"/>
      <c r="UPD1873" s="84"/>
      <c r="UPE1873" s="84"/>
      <c r="UPF1873" s="84"/>
      <c r="UPG1873" s="84"/>
      <c r="UPH1873" s="84"/>
      <c r="UPI1873" s="84"/>
      <c r="UPJ1873" s="84"/>
      <c r="UPK1873" s="84"/>
      <c r="UPL1873" s="84"/>
      <c r="UPM1873" s="84"/>
      <c r="UPN1873" s="84"/>
      <c r="UPO1873" s="84"/>
      <c r="UPP1873" s="84"/>
      <c r="UPQ1873" s="84"/>
      <c r="UPR1873" s="84"/>
      <c r="UPS1873" s="84"/>
      <c r="UPT1873" s="84"/>
      <c r="UPU1873" s="84"/>
      <c r="UPV1873" s="84"/>
      <c r="UPW1873" s="84"/>
      <c r="UPX1873" s="84"/>
      <c r="UPY1873" s="84"/>
      <c r="UPZ1873" s="84"/>
      <c r="UQA1873" s="84"/>
      <c r="UQB1873" s="84"/>
      <c r="UQC1873" s="84"/>
      <c r="UQD1873" s="84"/>
      <c r="UQE1873" s="84"/>
      <c r="UQF1873" s="84"/>
      <c r="UQG1873" s="84"/>
      <c r="UQH1873" s="84"/>
      <c r="UQI1873" s="84"/>
      <c r="UQJ1873" s="84"/>
      <c r="UQK1873" s="84"/>
      <c r="UQL1873" s="84"/>
      <c r="UQM1873" s="84"/>
      <c r="UQN1873" s="84"/>
      <c r="UQO1873" s="84"/>
      <c r="UQP1873" s="84"/>
      <c r="UQQ1873" s="84"/>
      <c r="UQR1873" s="84"/>
      <c r="UQS1873" s="84"/>
      <c r="UQT1873" s="84"/>
      <c r="UQU1873" s="84"/>
      <c r="UQV1873" s="84"/>
      <c r="UQW1873" s="84"/>
      <c r="UQX1873" s="84"/>
      <c r="UQY1873" s="84"/>
      <c r="UQZ1873" s="84"/>
      <c r="URA1873" s="84"/>
      <c r="URB1873" s="84"/>
      <c r="URC1873" s="84"/>
      <c r="URD1873" s="84"/>
      <c r="URE1873" s="84"/>
      <c r="URF1873" s="84"/>
      <c r="URG1873" s="84"/>
      <c r="URH1873" s="84"/>
      <c r="URI1873" s="84"/>
      <c r="URJ1873" s="84"/>
      <c r="URK1873" s="84"/>
      <c r="URL1873" s="84"/>
      <c r="URM1873" s="84"/>
      <c r="URN1873" s="84"/>
      <c r="URO1873" s="84"/>
      <c r="URP1873" s="84"/>
      <c r="URQ1873" s="84"/>
      <c r="URR1873" s="84"/>
      <c r="URS1873" s="84"/>
      <c r="URT1873" s="84"/>
      <c r="URU1873" s="84"/>
      <c r="URV1873" s="84"/>
      <c r="URW1873" s="84"/>
      <c r="URX1873" s="84"/>
      <c r="URY1873" s="84"/>
      <c r="URZ1873" s="84"/>
      <c r="USA1873" s="84"/>
      <c r="USB1873" s="84"/>
      <c r="USC1873" s="84"/>
      <c r="USD1873" s="84"/>
      <c r="USE1873" s="84"/>
      <c r="USF1873" s="84"/>
      <c r="USG1873" s="84"/>
      <c r="USH1873" s="84"/>
      <c r="USI1873" s="84"/>
      <c r="USJ1873" s="84"/>
      <c r="USK1873" s="84"/>
      <c r="USL1873" s="84"/>
      <c r="USM1873" s="84"/>
      <c r="USN1873" s="84"/>
      <c r="USO1873" s="84"/>
      <c r="USP1873" s="84"/>
      <c r="USQ1873" s="84"/>
      <c r="USR1873" s="84"/>
      <c r="USS1873" s="84"/>
      <c r="UST1873" s="84"/>
      <c r="USU1873" s="84"/>
      <c r="USV1873" s="84"/>
      <c r="USW1873" s="84"/>
      <c r="USX1873" s="84"/>
      <c r="USY1873" s="84"/>
      <c r="USZ1873" s="84"/>
      <c r="UTA1873" s="84"/>
      <c r="UTB1873" s="84"/>
      <c r="UTC1873" s="84"/>
      <c r="UTD1873" s="84"/>
      <c r="UTE1873" s="84"/>
      <c r="UTF1873" s="84"/>
      <c r="UTG1873" s="84"/>
      <c r="UTH1873" s="84"/>
      <c r="UTI1873" s="84"/>
      <c r="UTJ1873" s="84"/>
      <c r="UTK1873" s="84"/>
      <c r="UTL1873" s="84"/>
      <c r="UTM1873" s="84"/>
      <c r="UTN1873" s="84"/>
      <c r="UTO1873" s="84"/>
      <c r="UTP1873" s="84"/>
      <c r="UTQ1873" s="84"/>
      <c r="UTR1873" s="84"/>
      <c r="UTS1873" s="84"/>
      <c r="UTT1873" s="84"/>
      <c r="UTU1873" s="84"/>
      <c r="UTV1873" s="84"/>
      <c r="UTW1873" s="84"/>
      <c r="UTX1873" s="84"/>
      <c r="UTY1873" s="84"/>
      <c r="UTZ1873" s="84"/>
      <c r="UUA1873" s="84"/>
      <c r="UUB1873" s="84"/>
      <c r="UUC1873" s="84"/>
      <c r="UUD1873" s="84"/>
      <c r="UUE1873" s="84"/>
      <c r="UUF1873" s="84"/>
      <c r="UUG1873" s="84"/>
      <c r="UUH1873" s="84"/>
      <c r="UUI1873" s="84"/>
      <c r="UUJ1873" s="84"/>
      <c r="UUK1873" s="84"/>
      <c r="UUL1873" s="84"/>
      <c r="UUM1873" s="84"/>
      <c r="UUN1873" s="84"/>
      <c r="UUO1873" s="84"/>
      <c r="UUP1873" s="84"/>
      <c r="UUQ1873" s="84"/>
      <c r="UUR1873" s="84"/>
      <c r="UUS1873" s="84"/>
      <c r="UUT1873" s="84"/>
      <c r="UUU1873" s="84"/>
      <c r="UUV1873" s="84"/>
      <c r="UUW1873" s="84"/>
      <c r="UUX1873" s="84"/>
      <c r="UUY1873" s="84"/>
      <c r="UUZ1873" s="84"/>
      <c r="UVA1873" s="84"/>
      <c r="UVB1873" s="84"/>
      <c r="UVC1873" s="84"/>
      <c r="UVD1873" s="84"/>
      <c r="UVE1873" s="84"/>
      <c r="UVF1873" s="84"/>
      <c r="UVG1873" s="84"/>
      <c r="UVH1873" s="84"/>
      <c r="UVI1873" s="84"/>
      <c r="UVJ1873" s="84"/>
      <c r="UVK1873" s="84"/>
      <c r="UVL1873" s="84"/>
      <c r="UVM1873" s="84"/>
      <c r="UVN1873" s="84"/>
      <c r="UVO1873" s="84"/>
      <c r="UVP1873" s="84"/>
      <c r="UVQ1873" s="84"/>
      <c r="UVR1873" s="84"/>
      <c r="UVS1873" s="84"/>
      <c r="UVT1873" s="84"/>
      <c r="UVU1873" s="84"/>
      <c r="UVV1873" s="84"/>
      <c r="UVW1873" s="84"/>
      <c r="UVX1873" s="84"/>
      <c r="UVY1873" s="84"/>
      <c r="UVZ1873" s="84"/>
      <c r="UWA1873" s="84"/>
      <c r="UWB1873" s="84"/>
      <c r="UWC1873" s="84"/>
      <c r="UWD1873" s="84"/>
      <c r="UWE1873" s="84"/>
      <c r="UWF1873" s="84"/>
      <c r="UWG1873" s="84"/>
      <c r="UWH1873" s="84"/>
      <c r="UWI1873" s="84"/>
      <c r="UWJ1873" s="84"/>
      <c r="UWK1873" s="84"/>
      <c r="UWL1873" s="84"/>
      <c r="UWM1873" s="84"/>
      <c r="UWN1873" s="84"/>
      <c r="UWO1873" s="84"/>
      <c r="UWP1873" s="84"/>
      <c r="UWQ1873" s="84"/>
      <c r="UWR1873" s="84"/>
      <c r="UWS1873" s="84"/>
      <c r="UWT1873" s="84"/>
      <c r="UWU1873" s="84"/>
      <c r="UWV1873" s="84"/>
      <c r="UWW1873" s="84"/>
      <c r="UWX1873" s="84"/>
      <c r="UWY1873" s="84"/>
      <c r="UWZ1873" s="84"/>
      <c r="UXA1873" s="84"/>
      <c r="UXB1873" s="84"/>
      <c r="UXC1873" s="84"/>
      <c r="UXD1873" s="84"/>
      <c r="UXE1873" s="84"/>
      <c r="UXF1873" s="84"/>
      <c r="UXG1873" s="84"/>
      <c r="UXH1873" s="84"/>
      <c r="UXI1873" s="84"/>
      <c r="UXJ1873" s="84"/>
      <c r="UXK1873" s="84"/>
      <c r="UXL1873" s="84"/>
      <c r="UXM1873" s="84"/>
      <c r="UXN1873" s="84"/>
      <c r="UXO1873" s="84"/>
      <c r="UXP1873" s="84"/>
      <c r="UXQ1873" s="84"/>
      <c r="UXR1873" s="84"/>
      <c r="UXS1873" s="84"/>
      <c r="UXT1873" s="84"/>
      <c r="UXU1873" s="84"/>
      <c r="UXV1873" s="84"/>
      <c r="UXW1873" s="84"/>
      <c r="UXX1873" s="84"/>
      <c r="UXY1873" s="84"/>
      <c r="UXZ1873" s="84"/>
      <c r="UYA1873" s="84"/>
      <c r="UYB1873" s="84"/>
      <c r="UYC1873" s="84"/>
      <c r="UYD1873" s="84"/>
      <c r="UYE1873" s="84"/>
      <c r="UYF1873" s="84"/>
      <c r="UYG1873" s="84"/>
      <c r="UYH1873" s="84"/>
      <c r="UYI1873" s="84"/>
      <c r="UYJ1873" s="84"/>
      <c r="UYK1873" s="84"/>
      <c r="UYL1873" s="84"/>
      <c r="UYM1873" s="84"/>
      <c r="UYN1873" s="84"/>
      <c r="UYO1873" s="84"/>
      <c r="UYP1873" s="84"/>
      <c r="UYQ1873" s="84"/>
      <c r="UYR1873" s="84"/>
      <c r="UYS1873" s="84"/>
      <c r="UYT1873" s="84"/>
      <c r="UYU1873" s="84"/>
      <c r="UYV1873" s="84"/>
      <c r="UYW1873" s="84"/>
      <c r="UYX1873" s="84"/>
      <c r="UYY1873" s="84"/>
      <c r="UYZ1873" s="84"/>
      <c r="UZA1873" s="84"/>
      <c r="UZB1873" s="84"/>
      <c r="UZC1873" s="84"/>
      <c r="UZD1873" s="84"/>
      <c r="UZE1873" s="84"/>
      <c r="UZF1873" s="84"/>
      <c r="UZG1873" s="84"/>
      <c r="UZH1873" s="84"/>
      <c r="UZI1873" s="84"/>
      <c r="UZJ1873" s="84"/>
      <c r="UZK1873" s="84"/>
      <c r="UZL1873" s="84"/>
      <c r="UZM1873" s="84"/>
      <c r="UZN1873" s="84"/>
      <c r="UZO1873" s="84"/>
      <c r="UZP1873" s="84"/>
      <c r="UZQ1873" s="84"/>
      <c r="UZR1873" s="84"/>
      <c r="UZS1873" s="84"/>
      <c r="UZT1873" s="84"/>
      <c r="UZU1873" s="84"/>
      <c r="UZV1873" s="84"/>
      <c r="UZW1873" s="84"/>
      <c r="UZX1873" s="84"/>
      <c r="UZY1873" s="84"/>
      <c r="UZZ1873" s="84"/>
      <c r="VAA1873" s="84"/>
      <c r="VAB1873" s="84"/>
      <c r="VAC1873" s="84"/>
      <c r="VAD1873" s="84"/>
      <c r="VAE1873" s="84"/>
      <c r="VAF1873" s="84"/>
      <c r="VAG1873" s="84"/>
      <c r="VAH1873" s="84"/>
      <c r="VAI1873" s="84"/>
      <c r="VAJ1873" s="84"/>
      <c r="VAK1873" s="84"/>
      <c r="VAL1873" s="84"/>
      <c r="VAM1873" s="84"/>
      <c r="VAN1873" s="84"/>
      <c r="VAO1873" s="84"/>
      <c r="VAP1873" s="84"/>
      <c r="VAQ1873" s="84"/>
      <c r="VAR1873" s="84"/>
      <c r="VAS1873" s="84"/>
      <c r="VAT1873" s="84"/>
      <c r="VAU1873" s="84"/>
      <c r="VAV1873" s="84"/>
      <c r="VAW1873" s="84"/>
      <c r="VAX1873" s="84"/>
      <c r="VAY1873" s="84"/>
      <c r="VAZ1873" s="84"/>
      <c r="VBA1873" s="84"/>
      <c r="VBB1873" s="84"/>
      <c r="VBC1873" s="84"/>
      <c r="VBD1873" s="84"/>
      <c r="VBE1873" s="84"/>
      <c r="VBF1873" s="84"/>
      <c r="VBG1873" s="84"/>
      <c r="VBH1873" s="84"/>
      <c r="VBI1873" s="84"/>
      <c r="VBJ1873" s="84"/>
      <c r="VBK1873" s="84"/>
      <c r="VBL1873" s="84"/>
      <c r="VBM1873" s="84"/>
      <c r="VBN1873" s="84"/>
      <c r="VBO1873" s="84"/>
      <c r="VBP1873" s="84"/>
      <c r="VBQ1873" s="84"/>
      <c r="VBR1873" s="84"/>
      <c r="VBS1873" s="84"/>
      <c r="VBT1873" s="84"/>
      <c r="VBU1873" s="84"/>
      <c r="VBV1873" s="84"/>
      <c r="VBW1873" s="84"/>
      <c r="VBX1873" s="84"/>
      <c r="VBY1873" s="84"/>
      <c r="VBZ1873" s="84"/>
      <c r="VCA1873" s="84"/>
      <c r="VCB1873" s="84"/>
      <c r="VCC1873" s="84"/>
      <c r="VCD1873" s="84"/>
      <c r="VCE1873" s="84"/>
      <c r="VCF1873" s="84"/>
      <c r="VCG1873" s="84"/>
      <c r="VCH1873" s="84"/>
      <c r="VCI1873" s="84"/>
      <c r="VCJ1873" s="84"/>
      <c r="VCK1873" s="84"/>
      <c r="VCL1873" s="84"/>
      <c r="VCM1873" s="84"/>
      <c r="VCN1873" s="84"/>
      <c r="VCO1873" s="84"/>
      <c r="VCP1873" s="84"/>
      <c r="VCQ1873" s="84"/>
      <c r="VCR1873" s="84"/>
      <c r="VCS1873" s="84"/>
      <c r="VCT1873" s="84"/>
      <c r="VCU1873" s="84"/>
      <c r="VCV1873" s="84"/>
      <c r="VCW1873" s="84"/>
      <c r="VCX1873" s="84"/>
      <c r="VCY1873" s="84"/>
      <c r="VCZ1873" s="84"/>
      <c r="VDA1873" s="84"/>
      <c r="VDB1873" s="84"/>
      <c r="VDC1873" s="84"/>
      <c r="VDD1873" s="84"/>
      <c r="VDE1873" s="84"/>
      <c r="VDF1873" s="84"/>
      <c r="VDG1873" s="84"/>
      <c r="VDH1873" s="84"/>
      <c r="VDI1873" s="84"/>
      <c r="VDJ1873" s="84"/>
      <c r="VDK1873" s="84"/>
      <c r="VDL1873" s="84"/>
      <c r="VDM1873" s="84"/>
      <c r="VDN1873" s="84"/>
      <c r="VDO1873" s="84"/>
      <c r="VDP1873" s="84"/>
      <c r="VDQ1873" s="84"/>
      <c r="VDR1873" s="84"/>
      <c r="VDS1873" s="84"/>
      <c r="VDT1873" s="84"/>
      <c r="VDU1873" s="84"/>
      <c r="VDV1873" s="84"/>
      <c r="VDW1873" s="84"/>
      <c r="VDX1873" s="84"/>
      <c r="VDY1873" s="84"/>
      <c r="VDZ1873" s="84"/>
      <c r="VEA1873" s="84"/>
      <c r="VEB1873" s="84"/>
      <c r="VEC1873" s="84"/>
      <c r="VED1873" s="84"/>
      <c r="VEE1873" s="84"/>
      <c r="VEF1873" s="84"/>
      <c r="VEG1873" s="84"/>
      <c r="VEH1873" s="84"/>
      <c r="VEI1873" s="84"/>
      <c r="VEJ1873" s="84"/>
      <c r="VEK1873" s="84"/>
      <c r="VEL1873" s="84"/>
      <c r="VEM1873" s="84"/>
      <c r="VEN1873" s="84"/>
      <c r="VEO1873" s="84"/>
      <c r="VEP1873" s="84"/>
      <c r="VEQ1873" s="84"/>
      <c r="VER1873" s="84"/>
      <c r="VES1873" s="84"/>
      <c r="VET1873" s="84"/>
      <c r="VEU1873" s="84"/>
      <c r="VEV1873" s="84"/>
      <c r="VEW1873" s="84"/>
      <c r="VEX1873" s="84"/>
      <c r="VEY1873" s="84"/>
      <c r="VEZ1873" s="84"/>
      <c r="VFA1873" s="84"/>
      <c r="VFB1873" s="84"/>
      <c r="VFC1873" s="84"/>
      <c r="VFD1873" s="84"/>
      <c r="VFE1873" s="84"/>
      <c r="VFF1873" s="84"/>
      <c r="VFG1873" s="84"/>
      <c r="VFH1873" s="84"/>
      <c r="VFI1873" s="84"/>
      <c r="VFJ1873" s="84"/>
      <c r="VFK1873" s="84"/>
      <c r="VFL1873" s="84"/>
      <c r="VFM1873" s="84"/>
      <c r="VFN1873" s="84"/>
      <c r="VFO1873" s="84"/>
      <c r="VFP1873" s="84"/>
      <c r="VFQ1873" s="84"/>
      <c r="VFR1873" s="84"/>
      <c r="VFS1873" s="84"/>
      <c r="VFT1873" s="84"/>
      <c r="VFU1873" s="84"/>
      <c r="VFV1873" s="84"/>
      <c r="VFW1873" s="84"/>
      <c r="VFX1873" s="84"/>
      <c r="VFY1873" s="84"/>
      <c r="VFZ1873" s="84"/>
      <c r="VGA1873" s="84"/>
      <c r="VGB1873" s="84"/>
      <c r="VGC1873" s="84"/>
      <c r="VGD1873" s="84"/>
      <c r="VGE1873" s="84"/>
      <c r="VGF1873" s="84"/>
      <c r="VGG1873" s="84"/>
      <c r="VGH1873" s="84"/>
      <c r="VGI1873" s="84"/>
      <c r="VGJ1873" s="84"/>
      <c r="VGK1873" s="84"/>
      <c r="VGL1873" s="84"/>
      <c r="VGM1873" s="84"/>
      <c r="VGN1873" s="84"/>
      <c r="VGO1873" s="84"/>
      <c r="VGP1873" s="84"/>
      <c r="VGQ1873" s="84"/>
      <c r="VGR1873" s="84"/>
      <c r="VGS1873" s="84"/>
      <c r="VGT1873" s="84"/>
      <c r="VGU1873" s="84"/>
      <c r="VGV1873" s="84"/>
      <c r="VGW1873" s="84"/>
      <c r="VGX1873" s="84"/>
      <c r="VGY1873" s="84"/>
      <c r="VGZ1873" s="84"/>
      <c r="VHA1873" s="84"/>
      <c r="VHB1873" s="84"/>
      <c r="VHC1873" s="84"/>
      <c r="VHD1873" s="84"/>
      <c r="VHE1873" s="84"/>
      <c r="VHF1873" s="84"/>
      <c r="VHG1873" s="84"/>
      <c r="VHH1873" s="84"/>
      <c r="VHI1873" s="84"/>
      <c r="VHJ1873" s="84"/>
      <c r="VHK1873" s="84"/>
      <c r="VHL1873" s="84"/>
      <c r="VHM1873" s="84"/>
      <c r="VHN1873" s="84"/>
      <c r="VHO1873" s="84"/>
      <c r="VHP1873" s="84"/>
      <c r="VHQ1873" s="84"/>
      <c r="VHR1873" s="84"/>
      <c r="VHS1873" s="84"/>
      <c r="VHT1873" s="84"/>
      <c r="VHU1873" s="84"/>
      <c r="VHV1873" s="84"/>
      <c r="VHW1873" s="84"/>
      <c r="VHX1873" s="84"/>
      <c r="VHY1873" s="84"/>
      <c r="VHZ1873" s="84"/>
      <c r="VIA1873" s="84"/>
      <c r="VIB1873" s="84"/>
      <c r="VIC1873" s="84"/>
      <c r="VID1873" s="84"/>
      <c r="VIE1873" s="84"/>
      <c r="VIF1873" s="84"/>
      <c r="VIG1873" s="84"/>
      <c r="VIH1873" s="84"/>
      <c r="VII1873" s="84"/>
      <c r="VIJ1873" s="84"/>
      <c r="VIK1873" s="84"/>
      <c r="VIL1873" s="84"/>
      <c r="VIM1873" s="84"/>
      <c r="VIN1873" s="84"/>
      <c r="VIO1873" s="84"/>
      <c r="VIP1873" s="84"/>
      <c r="VIQ1873" s="84"/>
      <c r="VIR1873" s="84"/>
      <c r="VIS1873" s="84"/>
      <c r="VIT1873" s="84"/>
      <c r="VIU1873" s="84"/>
      <c r="VIV1873" s="84"/>
      <c r="VIW1873" s="84"/>
      <c r="VIX1873" s="84"/>
      <c r="VIY1873" s="84"/>
      <c r="VIZ1873" s="84"/>
      <c r="VJA1873" s="84"/>
      <c r="VJB1873" s="84"/>
      <c r="VJC1873" s="84"/>
      <c r="VJD1873" s="84"/>
      <c r="VJE1873" s="84"/>
      <c r="VJF1873" s="84"/>
      <c r="VJG1873" s="84"/>
      <c r="VJH1873" s="84"/>
      <c r="VJI1873" s="84"/>
      <c r="VJJ1873" s="84"/>
      <c r="VJK1873" s="84"/>
      <c r="VJL1873" s="84"/>
      <c r="VJM1873" s="84"/>
      <c r="VJN1873" s="84"/>
      <c r="VJO1873" s="84"/>
      <c r="VJP1873" s="84"/>
      <c r="VJQ1873" s="84"/>
      <c r="VJR1873" s="84"/>
      <c r="VJS1873" s="84"/>
      <c r="VJT1873" s="84"/>
      <c r="VJU1873" s="84"/>
      <c r="VJV1873" s="84"/>
      <c r="VJW1873" s="84"/>
      <c r="VJX1873" s="84"/>
      <c r="VJY1873" s="84"/>
      <c r="VJZ1873" s="84"/>
      <c r="VKA1873" s="84"/>
      <c r="VKB1873" s="84"/>
      <c r="VKC1873" s="84"/>
      <c r="VKD1873" s="84"/>
      <c r="VKE1873" s="84"/>
      <c r="VKF1873" s="84"/>
      <c r="VKG1873" s="84"/>
      <c r="VKH1873" s="84"/>
      <c r="VKI1873" s="84"/>
      <c r="VKJ1873" s="84"/>
      <c r="VKK1873" s="84"/>
      <c r="VKL1873" s="84"/>
      <c r="VKM1873" s="84"/>
      <c r="VKN1873" s="84"/>
      <c r="VKO1873" s="84"/>
      <c r="VKP1873" s="84"/>
      <c r="VKQ1873" s="84"/>
      <c r="VKR1873" s="84"/>
      <c r="VKS1873" s="84"/>
      <c r="VKT1873" s="84"/>
      <c r="VKU1873" s="84"/>
      <c r="VKV1873" s="84"/>
      <c r="VKW1873" s="84"/>
      <c r="VKX1873" s="84"/>
      <c r="VKY1873" s="84"/>
      <c r="VKZ1873" s="84"/>
      <c r="VLA1873" s="84"/>
      <c r="VLB1873" s="84"/>
      <c r="VLC1873" s="84"/>
      <c r="VLD1873" s="84"/>
      <c r="VLE1873" s="84"/>
      <c r="VLF1873" s="84"/>
      <c r="VLG1873" s="84"/>
      <c r="VLH1873" s="84"/>
      <c r="VLI1873" s="84"/>
      <c r="VLJ1873" s="84"/>
      <c r="VLK1873" s="84"/>
      <c r="VLL1873" s="84"/>
      <c r="VLM1873" s="84"/>
      <c r="VLN1873" s="84"/>
      <c r="VLO1873" s="84"/>
      <c r="VLP1873" s="84"/>
      <c r="VLQ1873" s="84"/>
      <c r="VLR1873" s="84"/>
      <c r="VLS1873" s="84"/>
      <c r="VLT1873" s="84"/>
      <c r="VLU1873" s="84"/>
      <c r="VLV1873" s="84"/>
      <c r="VLW1873" s="84"/>
      <c r="VLX1873" s="84"/>
      <c r="VLY1873" s="84"/>
      <c r="VLZ1873" s="84"/>
      <c r="VMA1873" s="84"/>
      <c r="VMB1873" s="84"/>
      <c r="VMC1873" s="84"/>
      <c r="VMD1873" s="84"/>
      <c r="VME1873" s="84"/>
      <c r="VMF1873" s="84"/>
      <c r="VMG1873" s="84"/>
      <c r="VMH1873" s="84"/>
      <c r="VMI1873" s="84"/>
      <c r="VMJ1873" s="84"/>
      <c r="VMK1873" s="84"/>
      <c r="VML1873" s="84"/>
      <c r="VMM1873" s="84"/>
      <c r="VMN1873" s="84"/>
      <c r="VMO1873" s="84"/>
      <c r="VMP1873" s="84"/>
      <c r="VMQ1873" s="84"/>
      <c r="VMR1873" s="84"/>
      <c r="VMS1873" s="84"/>
      <c r="VMT1873" s="84"/>
      <c r="VMU1873" s="84"/>
      <c r="VMV1873" s="84"/>
      <c r="VMW1873" s="84"/>
      <c r="VMX1873" s="84"/>
      <c r="VMY1873" s="84"/>
      <c r="VMZ1873" s="84"/>
      <c r="VNA1873" s="84"/>
      <c r="VNB1873" s="84"/>
      <c r="VNC1873" s="84"/>
      <c r="VND1873" s="84"/>
      <c r="VNE1873" s="84"/>
      <c r="VNF1873" s="84"/>
      <c r="VNG1873" s="84"/>
      <c r="VNH1873" s="84"/>
      <c r="VNI1873" s="84"/>
      <c r="VNJ1873" s="84"/>
      <c r="VNK1873" s="84"/>
      <c r="VNL1873" s="84"/>
      <c r="VNM1873" s="84"/>
      <c r="VNN1873" s="84"/>
      <c r="VNO1873" s="84"/>
      <c r="VNP1873" s="84"/>
      <c r="VNQ1873" s="84"/>
      <c r="VNR1873" s="84"/>
      <c r="VNS1873" s="84"/>
      <c r="VNT1873" s="84"/>
      <c r="VNU1873" s="84"/>
      <c r="VNV1873" s="84"/>
      <c r="VNW1873" s="84"/>
      <c r="VNX1873" s="84"/>
      <c r="VNY1873" s="84"/>
      <c r="VNZ1873" s="84"/>
      <c r="VOA1873" s="84"/>
      <c r="VOB1873" s="84"/>
      <c r="VOC1873" s="84"/>
      <c r="VOD1873" s="84"/>
      <c r="VOE1873" s="84"/>
      <c r="VOF1873" s="84"/>
      <c r="VOG1873" s="84"/>
      <c r="VOH1873" s="84"/>
      <c r="VOI1873" s="84"/>
      <c r="VOJ1873" s="84"/>
      <c r="VOK1873" s="84"/>
      <c r="VOL1873" s="84"/>
      <c r="VOM1873" s="84"/>
      <c r="VON1873" s="84"/>
      <c r="VOO1873" s="84"/>
      <c r="VOP1873" s="84"/>
      <c r="VOQ1873" s="84"/>
      <c r="VOR1873" s="84"/>
      <c r="VOS1873" s="84"/>
      <c r="VOT1873" s="84"/>
      <c r="VOU1873" s="84"/>
      <c r="VOV1873" s="84"/>
      <c r="VOW1873" s="84"/>
      <c r="VOX1873" s="84"/>
      <c r="VOY1873" s="84"/>
      <c r="VOZ1873" s="84"/>
      <c r="VPA1873" s="84"/>
      <c r="VPB1873" s="84"/>
      <c r="VPC1873" s="84"/>
      <c r="VPD1873" s="84"/>
      <c r="VPE1873" s="84"/>
      <c r="VPF1873" s="84"/>
      <c r="VPG1873" s="84"/>
      <c r="VPH1873" s="84"/>
      <c r="VPI1873" s="84"/>
      <c r="VPJ1873" s="84"/>
      <c r="VPK1873" s="84"/>
      <c r="VPL1873" s="84"/>
      <c r="VPM1873" s="84"/>
      <c r="VPN1873" s="84"/>
      <c r="VPO1873" s="84"/>
      <c r="VPP1873" s="84"/>
      <c r="VPQ1873" s="84"/>
      <c r="VPR1873" s="84"/>
      <c r="VPS1873" s="84"/>
      <c r="VPT1873" s="84"/>
      <c r="VPU1873" s="84"/>
      <c r="VPV1873" s="84"/>
      <c r="VPW1873" s="84"/>
      <c r="VPX1873" s="84"/>
      <c r="VPY1873" s="84"/>
      <c r="VPZ1873" s="84"/>
      <c r="VQA1873" s="84"/>
      <c r="VQB1873" s="84"/>
      <c r="VQC1873" s="84"/>
      <c r="VQD1873" s="84"/>
      <c r="VQE1873" s="84"/>
      <c r="VQF1873" s="84"/>
      <c r="VQG1873" s="84"/>
      <c r="VQH1873" s="84"/>
      <c r="VQI1873" s="84"/>
      <c r="VQJ1873" s="84"/>
      <c r="VQK1873" s="84"/>
      <c r="VQL1873" s="84"/>
      <c r="VQM1873" s="84"/>
      <c r="VQN1873" s="84"/>
      <c r="VQO1873" s="84"/>
      <c r="VQP1873" s="84"/>
      <c r="VQQ1873" s="84"/>
      <c r="VQR1873" s="84"/>
      <c r="VQS1873" s="84"/>
      <c r="VQT1873" s="84"/>
      <c r="VQU1873" s="84"/>
      <c r="VQV1873" s="84"/>
      <c r="VQW1873" s="84"/>
      <c r="VQX1873" s="84"/>
      <c r="VQY1873" s="84"/>
      <c r="VQZ1873" s="84"/>
      <c r="VRA1873" s="84"/>
      <c r="VRB1873" s="84"/>
      <c r="VRC1873" s="84"/>
      <c r="VRD1873" s="84"/>
      <c r="VRE1873" s="84"/>
      <c r="VRF1873" s="84"/>
      <c r="VRG1873" s="84"/>
      <c r="VRH1873" s="84"/>
      <c r="VRI1873" s="84"/>
      <c r="VRJ1873" s="84"/>
      <c r="VRK1873" s="84"/>
      <c r="VRL1873" s="84"/>
      <c r="VRM1873" s="84"/>
      <c r="VRN1873" s="84"/>
      <c r="VRO1873" s="84"/>
      <c r="VRP1873" s="84"/>
      <c r="VRQ1873" s="84"/>
      <c r="VRR1873" s="84"/>
      <c r="VRS1873" s="84"/>
      <c r="VRT1873" s="84"/>
      <c r="VRU1873" s="84"/>
      <c r="VRV1873" s="84"/>
      <c r="VRW1873" s="84"/>
      <c r="VRX1873" s="84"/>
      <c r="VRY1873" s="84"/>
      <c r="VRZ1873" s="84"/>
      <c r="VSA1873" s="84"/>
      <c r="VSB1873" s="84"/>
      <c r="VSC1873" s="84"/>
      <c r="VSD1873" s="84"/>
      <c r="VSE1873" s="84"/>
      <c r="VSF1873" s="84"/>
      <c r="VSG1873" s="84"/>
      <c r="VSH1873" s="84"/>
      <c r="VSI1873" s="84"/>
      <c r="VSJ1873" s="84"/>
      <c r="VSK1873" s="84"/>
      <c r="VSL1873" s="84"/>
      <c r="VSM1873" s="84"/>
      <c r="VSN1873" s="84"/>
      <c r="VSO1873" s="84"/>
      <c r="VSP1873" s="84"/>
      <c r="VSQ1873" s="84"/>
      <c r="VSR1873" s="84"/>
      <c r="VSS1873" s="84"/>
      <c r="VST1873" s="84"/>
      <c r="VSU1873" s="84"/>
      <c r="VSV1873" s="84"/>
      <c r="VSW1873" s="84"/>
      <c r="VSX1873" s="84"/>
      <c r="VSY1873" s="84"/>
      <c r="VSZ1873" s="84"/>
      <c r="VTA1873" s="84"/>
      <c r="VTB1873" s="84"/>
      <c r="VTC1873" s="84"/>
      <c r="VTD1873" s="84"/>
      <c r="VTE1873" s="84"/>
      <c r="VTF1873" s="84"/>
      <c r="VTG1873" s="84"/>
      <c r="VTH1873" s="84"/>
      <c r="VTI1873" s="84"/>
      <c r="VTJ1873" s="84"/>
      <c r="VTK1873" s="84"/>
      <c r="VTL1873" s="84"/>
      <c r="VTM1873" s="84"/>
      <c r="VTN1873" s="84"/>
      <c r="VTO1873" s="84"/>
      <c r="VTP1873" s="84"/>
      <c r="VTQ1873" s="84"/>
      <c r="VTR1873" s="84"/>
      <c r="VTS1873" s="84"/>
      <c r="VTT1873" s="84"/>
      <c r="VTU1873" s="84"/>
      <c r="VTV1873" s="84"/>
      <c r="VTW1873" s="84"/>
      <c r="VTX1873" s="84"/>
      <c r="VTY1873" s="84"/>
      <c r="VTZ1873" s="84"/>
      <c r="VUA1873" s="84"/>
      <c r="VUB1873" s="84"/>
      <c r="VUC1873" s="84"/>
      <c r="VUD1873" s="84"/>
      <c r="VUE1873" s="84"/>
      <c r="VUF1873" s="84"/>
      <c r="VUG1873" s="84"/>
      <c r="VUH1873" s="84"/>
      <c r="VUI1873" s="84"/>
      <c r="VUJ1873" s="84"/>
      <c r="VUK1873" s="84"/>
      <c r="VUL1873" s="84"/>
      <c r="VUM1873" s="84"/>
      <c r="VUN1873" s="84"/>
      <c r="VUO1873" s="84"/>
      <c r="VUP1873" s="84"/>
      <c r="VUQ1873" s="84"/>
      <c r="VUR1873" s="84"/>
      <c r="VUS1873" s="84"/>
      <c r="VUT1873" s="84"/>
      <c r="VUU1873" s="84"/>
      <c r="VUV1873" s="84"/>
      <c r="VUW1873" s="84"/>
      <c r="VUX1873" s="84"/>
      <c r="VUY1873" s="84"/>
      <c r="VUZ1873" s="84"/>
      <c r="VVA1873" s="84"/>
      <c r="VVB1873" s="84"/>
      <c r="VVC1873" s="84"/>
      <c r="VVD1873" s="84"/>
      <c r="VVE1873" s="84"/>
      <c r="VVF1873" s="84"/>
      <c r="VVG1873" s="84"/>
      <c r="VVH1873" s="84"/>
      <c r="VVI1873" s="84"/>
      <c r="VVJ1873" s="84"/>
      <c r="VVK1873" s="84"/>
      <c r="VVL1873" s="84"/>
      <c r="VVM1873" s="84"/>
      <c r="VVN1873" s="84"/>
      <c r="VVO1873" s="84"/>
      <c r="VVP1873" s="84"/>
      <c r="VVQ1873" s="84"/>
      <c r="VVR1873" s="84"/>
      <c r="VVS1873" s="84"/>
      <c r="VVT1873" s="84"/>
      <c r="VVU1873" s="84"/>
      <c r="VVV1873" s="84"/>
      <c r="VVW1873" s="84"/>
      <c r="VVX1873" s="84"/>
      <c r="VVY1873" s="84"/>
      <c r="VVZ1873" s="84"/>
      <c r="VWA1873" s="84"/>
      <c r="VWB1873" s="84"/>
      <c r="VWC1873" s="84"/>
      <c r="VWD1873" s="84"/>
      <c r="VWE1873" s="84"/>
      <c r="VWF1873" s="84"/>
      <c r="VWG1873" s="84"/>
      <c r="VWH1873" s="84"/>
      <c r="VWI1873" s="84"/>
      <c r="VWJ1873" s="84"/>
      <c r="VWK1873" s="84"/>
      <c r="VWL1873" s="84"/>
      <c r="VWM1873" s="84"/>
      <c r="VWN1873" s="84"/>
      <c r="VWO1873" s="84"/>
      <c r="VWP1873" s="84"/>
      <c r="VWQ1873" s="84"/>
      <c r="VWR1873" s="84"/>
      <c r="VWS1873" s="84"/>
      <c r="VWT1873" s="84"/>
      <c r="VWU1873" s="84"/>
      <c r="VWV1873" s="84"/>
      <c r="VWW1873" s="84"/>
      <c r="VWX1873" s="84"/>
      <c r="VWY1873" s="84"/>
      <c r="VWZ1873" s="84"/>
      <c r="VXA1873" s="84"/>
      <c r="VXB1873" s="84"/>
      <c r="VXC1873" s="84"/>
      <c r="VXD1873" s="84"/>
      <c r="VXE1873" s="84"/>
      <c r="VXF1873" s="84"/>
      <c r="VXG1873" s="84"/>
      <c r="VXH1873" s="84"/>
      <c r="VXI1873" s="84"/>
      <c r="VXJ1873" s="84"/>
      <c r="VXK1873" s="84"/>
      <c r="VXL1873" s="84"/>
      <c r="VXM1873" s="84"/>
      <c r="VXN1873" s="84"/>
      <c r="VXO1873" s="84"/>
      <c r="VXP1873" s="84"/>
      <c r="VXQ1873" s="84"/>
      <c r="VXR1873" s="84"/>
      <c r="VXS1873" s="84"/>
      <c r="VXT1873" s="84"/>
      <c r="VXU1873" s="84"/>
      <c r="VXV1873" s="84"/>
      <c r="VXW1873" s="84"/>
      <c r="VXX1873" s="84"/>
      <c r="VXY1873" s="84"/>
      <c r="VXZ1873" s="84"/>
      <c r="VYA1873" s="84"/>
      <c r="VYB1873" s="84"/>
      <c r="VYC1873" s="84"/>
      <c r="VYD1873" s="84"/>
      <c r="VYE1873" s="84"/>
      <c r="VYF1873" s="84"/>
      <c r="VYG1873" s="84"/>
      <c r="VYH1873" s="84"/>
      <c r="VYI1873" s="84"/>
      <c r="VYJ1873" s="84"/>
      <c r="VYK1873" s="84"/>
      <c r="VYL1873" s="84"/>
      <c r="VYM1873" s="84"/>
      <c r="VYN1873" s="84"/>
      <c r="VYO1873" s="84"/>
      <c r="VYP1873" s="84"/>
      <c r="VYQ1873" s="84"/>
      <c r="VYR1873" s="84"/>
      <c r="VYS1873" s="84"/>
      <c r="VYT1873" s="84"/>
      <c r="VYU1873" s="84"/>
      <c r="VYV1873" s="84"/>
      <c r="VYW1873" s="84"/>
      <c r="VYX1873" s="84"/>
      <c r="VYY1873" s="84"/>
      <c r="VYZ1873" s="84"/>
      <c r="VZA1873" s="84"/>
      <c r="VZB1873" s="84"/>
      <c r="VZC1873" s="84"/>
      <c r="VZD1873" s="84"/>
      <c r="VZE1873" s="84"/>
      <c r="VZF1873" s="84"/>
      <c r="VZG1873" s="84"/>
      <c r="VZH1873" s="84"/>
      <c r="VZI1873" s="84"/>
      <c r="VZJ1873" s="84"/>
      <c r="VZK1873" s="84"/>
      <c r="VZL1873" s="84"/>
      <c r="VZM1873" s="84"/>
      <c r="VZN1873" s="84"/>
      <c r="VZO1873" s="84"/>
      <c r="VZP1873" s="84"/>
      <c r="VZQ1873" s="84"/>
      <c r="VZR1873" s="84"/>
      <c r="VZS1873" s="84"/>
      <c r="VZT1873" s="84"/>
      <c r="VZU1873" s="84"/>
      <c r="VZV1873" s="84"/>
      <c r="VZW1873" s="84"/>
      <c r="VZX1873" s="84"/>
      <c r="VZY1873" s="84"/>
      <c r="VZZ1873" s="84"/>
      <c r="WAA1873" s="84"/>
      <c r="WAB1873" s="84"/>
      <c r="WAC1873" s="84"/>
      <c r="WAD1873" s="84"/>
      <c r="WAE1873" s="84"/>
      <c r="WAF1873" s="84"/>
      <c r="WAG1873" s="84"/>
      <c r="WAH1873" s="84"/>
      <c r="WAI1873" s="84"/>
      <c r="WAJ1873" s="84"/>
      <c r="WAK1873" s="84"/>
      <c r="WAL1873" s="84"/>
      <c r="WAM1873" s="84"/>
      <c r="WAN1873" s="84"/>
      <c r="WAO1873" s="84"/>
      <c r="WAP1873" s="84"/>
      <c r="WAQ1873" s="84"/>
      <c r="WAR1873" s="84"/>
      <c r="WAS1873" s="84"/>
      <c r="WAT1873" s="84"/>
      <c r="WAU1873" s="84"/>
      <c r="WAV1873" s="84"/>
      <c r="WAW1873" s="84"/>
      <c r="WAX1873" s="84"/>
      <c r="WAY1873" s="84"/>
      <c r="WAZ1873" s="84"/>
      <c r="WBA1873" s="84"/>
      <c r="WBB1873" s="84"/>
      <c r="WBC1873" s="84"/>
      <c r="WBD1873" s="84"/>
      <c r="WBE1873" s="84"/>
      <c r="WBF1873" s="84"/>
      <c r="WBG1873" s="84"/>
      <c r="WBH1873" s="84"/>
      <c r="WBI1873" s="84"/>
      <c r="WBJ1873" s="84"/>
      <c r="WBK1873" s="84"/>
      <c r="WBL1873" s="84"/>
      <c r="WBM1873" s="84"/>
      <c r="WBN1873" s="84"/>
      <c r="WBO1873" s="84"/>
      <c r="WBP1873" s="84"/>
      <c r="WBQ1873" s="84"/>
      <c r="WBR1873" s="84"/>
      <c r="WBS1873" s="84"/>
      <c r="WBT1873" s="84"/>
      <c r="WBU1873" s="84"/>
      <c r="WBV1873" s="84"/>
      <c r="WBW1873" s="84"/>
      <c r="WBX1873" s="84"/>
      <c r="WBY1873" s="84"/>
      <c r="WBZ1873" s="84"/>
      <c r="WCA1873" s="84"/>
      <c r="WCB1873" s="84"/>
      <c r="WCC1873" s="84"/>
      <c r="WCD1873" s="84"/>
      <c r="WCE1873" s="84"/>
      <c r="WCF1873" s="84"/>
      <c r="WCG1873" s="84"/>
      <c r="WCH1873" s="84"/>
      <c r="WCI1873" s="84"/>
      <c r="WCJ1873" s="84"/>
      <c r="WCK1873" s="84"/>
      <c r="WCL1873" s="84"/>
      <c r="WCM1873" s="84"/>
      <c r="WCN1873" s="84"/>
      <c r="WCO1873" s="84"/>
      <c r="WCP1873" s="84"/>
      <c r="WCQ1873" s="84"/>
      <c r="WCR1873" s="84"/>
      <c r="WCS1873" s="84"/>
      <c r="WCT1873" s="84"/>
      <c r="WCU1873" s="84"/>
      <c r="WCV1873" s="84"/>
      <c r="WCW1873" s="84"/>
      <c r="WCX1873" s="84"/>
      <c r="WCY1873" s="84"/>
      <c r="WCZ1873" s="84"/>
      <c r="WDA1873" s="84"/>
      <c r="WDB1873" s="84"/>
      <c r="WDC1873" s="84"/>
      <c r="WDD1873" s="84"/>
      <c r="WDE1873" s="84"/>
      <c r="WDF1873" s="84"/>
      <c r="WDG1873" s="84"/>
      <c r="WDH1873" s="84"/>
      <c r="WDI1873" s="84"/>
      <c r="WDJ1873" s="84"/>
      <c r="WDK1873" s="84"/>
      <c r="WDL1873" s="84"/>
      <c r="WDM1873" s="84"/>
      <c r="WDN1873" s="84"/>
      <c r="WDO1873" s="84"/>
      <c r="WDP1873" s="84"/>
      <c r="WDQ1873" s="84"/>
      <c r="WDR1873" s="84"/>
      <c r="WDS1873" s="84"/>
      <c r="WDT1873" s="84"/>
      <c r="WDU1873" s="84"/>
      <c r="WDV1873" s="84"/>
      <c r="WDW1873" s="84"/>
      <c r="WDX1873" s="84"/>
      <c r="WDY1873" s="84"/>
      <c r="WDZ1873" s="84"/>
      <c r="WEA1873" s="84"/>
      <c r="WEB1873" s="84"/>
      <c r="WEC1873" s="84"/>
      <c r="WED1873" s="84"/>
      <c r="WEE1873" s="84"/>
      <c r="WEF1873" s="84"/>
      <c r="WEG1873" s="84"/>
      <c r="WEH1873" s="84"/>
      <c r="WEI1873" s="84"/>
      <c r="WEJ1873" s="84"/>
      <c r="WEK1873" s="84"/>
      <c r="WEL1873" s="84"/>
      <c r="WEM1873" s="84"/>
      <c r="WEN1873" s="84"/>
      <c r="WEO1873" s="84"/>
      <c r="WEP1873" s="84"/>
      <c r="WEQ1873" s="84"/>
      <c r="WER1873" s="84"/>
      <c r="WES1873" s="84"/>
      <c r="WET1873" s="84"/>
      <c r="WEU1873" s="84"/>
      <c r="WEV1873" s="84"/>
      <c r="WEW1873" s="84"/>
      <c r="WEX1873" s="84"/>
      <c r="WEY1873" s="84"/>
      <c r="WEZ1873" s="84"/>
      <c r="WFA1873" s="84"/>
      <c r="WFB1873" s="84"/>
      <c r="WFC1873" s="84"/>
      <c r="WFD1873" s="84"/>
      <c r="WFE1873" s="84"/>
      <c r="WFF1873" s="84"/>
      <c r="WFG1873" s="84"/>
      <c r="WFH1873" s="84"/>
      <c r="WFI1873" s="84"/>
      <c r="WFJ1873" s="84"/>
      <c r="WFK1873" s="84"/>
      <c r="WFL1873" s="84"/>
      <c r="WFM1873" s="84"/>
      <c r="WFN1873" s="84"/>
      <c r="WFO1873" s="84"/>
      <c r="WFP1873" s="84"/>
      <c r="WFQ1873" s="84"/>
      <c r="WFR1873" s="84"/>
      <c r="WFS1873" s="84"/>
      <c r="WFT1873" s="84"/>
      <c r="WFU1873" s="84"/>
      <c r="WFV1873" s="84"/>
      <c r="WFW1873" s="84"/>
      <c r="WFX1873" s="84"/>
      <c r="WFY1873" s="84"/>
      <c r="WFZ1873" s="84"/>
      <c r="WGA1873" s="84"/>
      <c r="WGB1873" s="84"/>
      <c r="WGC1873" s="84"/>
      <c r="WGD1873" s="84"/>
      <c r="WGE1873" s="84"/>
      <c r="WGF1873" s="84"/>
      <c r="WGG1873" s="84"/>
      <c r="WGH1873" s="84"/>
      <c r="WGI1873" s="84"/>
      <c r="WGJ1873" s="84"/>
      <c r="WGK1873" s="84"/>
      <c r="WGL1873" s="84"/>
      <c r="WGM1873" s="84"/>
      <c r="WGN1873" s="84"/>
      <c r="WGO1873" s="84"/>
      <c r="WGP1873" s="84"/>
      <c r="WGQ1873" s="84"/>
      <c r="WGR1873" s="84"/>
      <c r="WGS1873" s="84"/>
      <c r="WGT1873" s="84"/>
      <c r="WGU1873" s="84"/>
      <c r="WGV1873" s="84"/>
      <c r="WGW1873" s="84"/>
      <c r="WGX1873" s="84"/>
      <c r="WGY1873" s="84"/>
      <c r="WGZ1873" s="84"/>
      <c r="WHA1873" s="84"/>
      <c r="WHB1873" s="84"/>
      <c r="WHC1873" s="84"/>
      <c r="WHD1873" s="84"/>
      <c r="WHE1873" s="84"/>
      <c r="WHF1873" s="84"/>
      <c r="WHG1873" s="84"/>
      <c r="WHH1873" s="84"/>
      <c r="WHI1873" s="84"/>
      <c r="WHJ1873" s="84"/>
      <c r="WHK1873" s="84"/>
      <c r="WHL1873" s="84"/>
      <c r="WHM1873" s="84"/>
      <c r="WHN1873" s="84"/>
      <c r="WHO1873" s="84"/>
      <c r="WHP1873" s="84"/>
      <c r="WHQ1873" s="84"/>
      <c r="WHR1873" s="84"/>
      <c r="WHS1873" s="84"/>
      <c r="WHT1873" s="84"/>
      <c r="WHU1873" s="84"/>
      <c r="WHV1873" s="84"/>
      <c r="WHW1873" s="84"/>
      <c r="WHX1873" s="84"/>
      <c r="WHY1873" s="84"/>
      <c r="WHZ1873" s="84"/>
      <c r="WIA1873" s="84"/>
      <c r="WIB1873" s="84"/>
      <c r="WIC1873" s="84"/>
      <c r="WID1873" s="84"/>
      <c r="WIE1873" s="84"/>
      <c r="WIF1873" s="84"/>
      <c r="WIG1873" s="84"/>
      <c r="WIH1873" s="84"/>
      <c r="WII1873" s="84"/>
      <c r="WIJ1873" s="84"/>
      <c r="WIK1873" s="84"/>
      <c r="WIL1873" s="84"/>
      <c r="WIM1873" s="84"/>
      <c r="WIN1873" s="84"/>
      <c r="WIO1873" s="84"/>
      <c r="WIP1873" s="84"/>
      <c r="WIQ1873" s="84"/>
      <c r="WIR1873" s="84"/>
      <c r="WIS1873" s="84"/>
      <c r="WIT1873" s="84"/>
      <c r="WIU1873" s="84"/>
      <c r="WIV1873" s="84"/>
      <c r="WIW1873" s="84"/>
      <c r="WIX1873" s="84"/>
      <c r="WIY1873" s="84"/>
      <c r="WIZ1873" s="84"/>
      <c r="WJA1873" s="84"/>
      <c r="WJB1873" s="84"/>
      <c r="WJC1873" s="84"/>
      <c r="WJD1873" s="84"/>
      <c r="WJE1873" s="84"/>
      <c r="WJF1873" s="84"/>
      <c r="WJG1873" s="84"/>
      <c r="WJH1873" s="84"/>
      <c r="WJI1873" s="84"/>
      <c r="WJJ1873" s="84"/>
      <c r="WJK1873" s="84"/>
      <c r="WJL1873" s="84"/>
      <c r="WJM1873" s="84"/>
      <c r="WJN1873" s="84"/>
      <c r="WJO1873" s="84"/>
      <c r="WJP1873" s="84"/>
      <c r="WJQ1873" s="84"/>
      <c r="WJR1873" s="84"/>
      <c r="WJS1873" s="84"/>
      <c r="WJT1873" s="84"/>
      <c r="WJU1873" s="84"/>
      <c r="WJV1873" s="84"/>
      <c r="WJW1873" s="84"/>
      <c r="WJX1873" s="84"/>
      <c r="WJY1873" s="84"/>
      <c r="WJZ1873" s="84"/>
      <c r="WKA1873" s="84"/>
      <c r="WKB1873" s="84"/>
      <c r="WKC1873" s="84"/>
      <c r="WKD1873" s="84"/>
      <c r="WKE1873" s="84"/>
      <c r="WKF1873" s="84"/>
      <c r="WKG1873" s="84"/>
      <c r="WKH1873" s="84"/>
      <c r="WKI1873" s="84"/>
      <c r="WKJ1873" s="84"/>
      <c r="WKK1873" s="84"/>
      <c r="WKL1873" s="84"/>
      <c r="WKM1873" s="84"/>
      <c r="WKN1873" s="84"/>
      <c r="WKO1873" s="84"/>
      <c r="WKP1873" s="84"/>
      <c r="WKQ1873" s="84"/>
      <c r="WKR1873" s="84"/>
      <c r="WKS1873" s="84"/>
      <c r="WKT1873" s="84"/>
      <c r="WKU1873" s="84"/>
      <c r="WKV1873" s="84"/>
      <c r="WKW1873" s="84"/>
      <c r="WKX1873" s="84"/>
      <c r="WKY1873" s="84"/>
      <c r="WKZ1873" s="84"/>
      <c r="WLA1873" s="84"/>
      <c r="WLB1873" s="84"/>
      <c r="WLC1873" s="84"/>
      <c r="WLD1873" s="84"/>
      <c r="WLE1873" s="84"/>
      <c r="WLF1873" s="84"/>
      <c r="WLG1873" s="84"/>
      <c r="WLH1873" s="84"/>
      <c r="WLI1873" s="84"/>
      <c r="WLJ1873" s="84"/>
      <c r="WLK1873" s="84"/>
      <c r="WLL1873" s="84"/>
      <c r="WLM1873" s="84"/>
      <c r="WLN1873" s="84"/>
      <c r="WLO1873" s="84"/>
      <c r="WLP1873" s="84"/>
      <c r="WLQ1873" s="84"/>
      <c r="WLR1873" s="84"/>
      <c r="WLS1873" s="84"/>
      <c r="WLT1873" s="84"/>
      <c r="WLU1873" s="84"/>
      <c r="WLV1873" s="84"/>
      <c r="WLW1873" s="84"/>
      <c r="WLX1873" s="84"/>
      <c r="WLY1873" s="84"/>
      <c r="WLZ1873" s="84"/>
      <c r="WMA1873" s="84"/>
      <c r="WMB1873" s="84"/>
      <c r="WMC1873" s="84"/>
      <c r="WMD1873" s="84"/>
      <c r="WME1873" s="84"/>
      <c r="WMF1873" s="84"/>
      <c r="WMG1873" s="84"/>
      <c r="WMH1873" s="84"/>
      <c r="WMI1873" s="84"/>
      <c r="WMJ1873" s="84"/>
      <c r="WMK1873" s="84"/>
      <c r="WML1873" s="84"/>
      <c r="WMM1873" s="84"/>
      <c r="WMN1873" s="84"/>
      <c r="WMO1873" s="84"/>
      <c r="WMP1873" s="84"/>
      <c r="WMQ1873" s="84"/>
      <c r="WMR1873" s="84"/>
      <c r="WMS1873" s="84"/>
      <c r="WMT1873" s="84"/>
      <c r="WMU1873" s="84"/>
      <c r="WMV1873" s="84"/>
      <c r="WMW1873" s="84"/>
      <c r="WMX1873" s="84"/>
      <c r="WMY1873" s="84"/>
      <c r="WMZ1873" s="84"/>
      <c r="WNA1873" s="84"/>
      <c r="WNB1873" s="84"/>
      <c r="WNC1873" s="84"/>
      <c r="WND1873" s="84"/>
      <c r="WNE1873" s="84"/>
      <c r="WNF1873" s="84"/>
      <c r="WNG1873" s="84"/>
      <c r="WNH1873" s="84"/>
      <c r="WNI1873" s="84"/>
      <c r="WNJ1873" s="84"/>
      <c r="WNK1873" s="84"/>
      <c r="WNL1873" s="84"/>
      <c r="WNM1873" s="84"/>
      <c r="WNN1873" s="84"/>
      <c r="WNO1873" s="84"/>
      <c r="WNP1873" s="84"/>
      <c r="WNQ1873" s="84"/>
      <c r="WNR1873" s="84"/>
      <c r="WNS1873" s="84"/>
      <c r="WNT1873" s="84"/>
      <c r="WNU1873" s="84"/>
      <c r="WNV1873" s="84"/>
      <c r="WNW1873" s="84"/>
      <c r="WNX1873" s="84"/>
      <c r="WNY1873" s="84"/>
      <c r="WNZ1873" s="84"/>
      <c r="WOA1873" s="84"/>
      <c r="WOB1873" s="84"/>
      <c r="WOC1873" s="84"/>
      <c r="WOD1873" s="84"/>
      <c r="WOE1873" s="84"/>
      <c r="WOF1873" s="84"/>
      <c r="WOG1873" s="84"/>
      <c r="WOH1873" s="84"/>
      <c r="WOI1873" s="84"/>
      <c r="WOJ1873" s="84"/>
      <c r="WOK1873" s="84"/>
      <c r="WOL1873" s="84"/>
      <c r="WOM1873" s="84"/>
      <c r="WON1873" s="84"/>
      <c r="WOO1873" s="84"/>
      <c r="WOP1873" s="84"/>
      <c r="WOQ1873" s="84"/>
      <c r="WOR1873" s="84"/>
      <c r="WOS1873" s="84"/>
      <c r="WOT1873" s="84"/>
      <c r="WOU1873" s="84"/>
      <c r="WOV1873" s="84"/>
      <c r="WOW1873" s="84"/>
      <c r="WOX1873" s="84"/>
      <c r="WOY1873" s="84"/>
      <c r="WOZ1873" s="84"/>
      <c r="WPA1873" s="84"/>
      <c r="WPB1873" s="84"/>
      <c r="WPC1873" s="84"/>
      <c r="WPD1873" s="84"/>
      <c r="WPE1873" s="84"/>
      <c r="WPF1873" s="84"/>
      <c r="WPG1873" s="84"/>
      <c r="WPH1873" s="84"/>
      <c r="WPI1873" s="84"/>
      <c r="WPJ1873" s="84"/>
      <c r="WPK1873" s="84"/>
      <c r="WPL1873" s="84"/>
      <c r="WPM1873" s="84"/>
      <c r="WPN1873" s="84"/>
      <c r="WPO1873" s="84"/>
      <c r="WPP1873" s="84"/>
      <c r="WPQ1873" s="84"/>
      <c r="WPR1873" s="84"/>
      <c r="WPS1873" s="84"/>
      <c r="WPT1873" s="84"/>
      <c r="WPU1873" s="84"/>
      <c r="WPV1873" s="84"/>
      <c r="WPW1873" s="84"/>
      <c r="WPX1873" s="84"/>
      <c r="WPY1873" s="84"/>
      <c r="WPZ1873" s="84"/>
      <c r="WQA1873" s="84"/>
      <c r="WQB1873" s="84"/>
      <c r="WQC1873" s="84"/>
      <c r="WQD1873" s="84"/>
      <c r="WQE1873" s="84"/>
      <c r="WQF1873" s="84"/>
      <c r="WQG1873" s="84"/>
      <c r="WQH1873" s="84"/>
      <c r="WQI1873" s="84"/>
      <c r="WQJ1873" s="84"/>
      <c r="WQK1873" s="84"/>
      <c r="WQL1873" s="84"/>
      <c r="WQM1873" s="84"/>
      <c r="WQN1873" s="84"/>
      <c r="WQO1873" s="84"/>
      <c r="WQP1873" s="84"/>
      <c r="WQQ1873" s="84"/>
      <c r="WQR1873" s="84"/>
      <c r="WQS1873" s="84"/>
      <c r="WQT1873" s="84"/>
      <c r="WQU1873" s="84"/>
      <c r="WQV1873" s="84"/>
      <c r="WQW1873" s="84"/>
      <c r="WQX1873" s="84"/>
      <c r="WQY1873" s="84"/>
      <c r="WQZ1873" s="84"/>
      <c r="WRA1873" s="84"/>
      <c r="WRB1873" s="84"/>
      <c r="WRC1873" s="84"/>
      <c r="WRD1873" s="84"/>
      <c r="WRE1873" s="84"/>
      <c r="WRF1873" s="84"/>
      <c r="WRG1873" s="84"/>
      <c r="WRH1873" s="84"/>
      <c r="WRI1873" s="84"/>
    </row>
    <row r="1874" spans="1:16025" ht="13.5" customHeight="1" thickBot="1" x14ac:dyDescent="0.3">
      <c r="A1874" s="119">
        <v>48111102</v>
      </c>
      <c r="B1874" s="101" t="str">
        <f t="shared" ca="1" si="102"/>
        <v>Máquinas de bolas de dulce o novedades para niños</v>
      </c>
      <c r="C1874" s="106" t="s">
        <v>18873</v>
      </c>
      <c r="D1874" s="103">
        <v>4</v>
      </c>
      <c r="E1874" s="104">
        <v>130</v>
      </c>
      <c r="F1874" s="70">
        <f t="shared" ca="1" si="103"/>
        <v>520</v>
      </c>
      <c r="G1874" s="45"/>
      <c r="H1874" s="84"/>
      <c r="I1874" s="84"/>
      <c r="J1874" s="84"/>
      <c r="K1874" s="84"/>
      <c r="L1874" s="84"/>
      <c r="M1874" s="84"/>
      <c r="N1874" s="84"/>
      <c r="O1874" s="84"/>
      <c r="P1874" s="84"/>
      <c r="Q1874" s="84"/>
      <c r="R1874" s="84"/>
      <c r="S1874" s="84"/>
      <c r="T1874" s="84"/>
      <c r="U1874" s="84"/>
      <c r="V1874" s="84"/>
      <c r="W1874" s="84"/>
      <c r="X1874" s="84"/>
      <c r="Y1874" s="84"/>
      <c r="Z1874" s="84"/>
      <c r="AA1874" s="84"/>
      <c r="AB1874" s="84"/>
      <c r="AC1874" s="84"/>
      <c r="AD1874" s="84"/>
      <c r="AE1874" s="84"/>
      <c r="AF1874" s="84"/>
      <c r="AG1874" s="84"/>
      <c r="AH1874" s="84"/>
      <c r="AI1874" s="84"/>
      <c r="AJ1874" s="84"/>
      <c r="AK1874" s="84"/>
      <c r="AL1874" s="84"/>
      <c r="AM1874" s="84"/>
      <c r="AN1874" s="84"/>
      <c r="AO1874" s="84"/>
      <c r="AP1874" s="84"/>
      <c r="AQ1874" s="84"/>
      <c r="AR1874" s="84"/>
      <c r="AS1874" s="84"/>
      <c r="AT1874" s="84"/>
      <c r="AU1874" s="84"/>
      <c r="AV1874" s="84"/>
      <c r="AW1874" s="84"/>
      <c r="AX1874" s="84"/>
      <c r="AY1874" s="84"/>
      <c r="AZ1874" s="84"/>
      <c r="BA1874" s="84"/>
      <c r="BB1874" s="84"/>
      <c r="BC1874" s="84"/>
      <c r="BD1874" s="84"/>
      <c r="BE1874" s="84"/>
      <c r="BF1874" s="84"/>
      <c r="BG1874" s="84"/>
      <c r="BH1874" s="84"/>
      <c r="BI1874" s="84"/>
      <c r="BJ1874" s="84"/>
      <c r="BK1874" s="84"/>
      <c r="BL1874" s="84"/>
      <c r="BM1874" s="84"/>
      <c r="BN1874" s="84"/>
      <c r="BO1874" s="84"/>
      <c r="BP1874" s="84"/>
      <c r="BQ1874" s="84"/>
      <c r="BR1874" s="84"/>
      <c r="BS1874" s="84"/>
      <c r="BT1874" s="84"/>
      <c r="BU1874" s="84"/>
      <c r="BV1874" s="84"/>
      <c r="BW1874" s="84"/>
      <c r="BX1874" s="84"/>
      <c r="BY1874" s="84"/>
      <c r="BZ1874" s="84"/>
      <c r="CA1874" s="84"/>
      <c r="CB1874" s="84"/>
      <c r="CC1874" s="84"/>
      <c r="CD1874" s="84"/>
      <c r="CE1874" s="84"/>
      <c r="CF1874" s="84"/>
      <c r="CG1874" s="84"/>
      <c r="CH1874" s="84"/>
      <c r="CI1874" s="84"/>
      <c r="CJ1874" s="84"/>
      <c r="CK1874" s="84"/>
      <c r="CL1874" s="84"/>
      <c r="CM1874" s="84"/>
      <c r="CN1874" s="84"/>
      <c r="CO1874" s="84"/>
      <c r="CP1874" s="84"/>
      <c r="CQ1874" s="84"/>
      <c r="CR1874" s="84"/>
      <c r="CS1874" s="84"/>
      <c r="CT1874" s="84"/>
      <c r="CU1874" s="84"/>
      <c r="CV1874" s="84"/>
      <c r="CW1874" s="84"/>
      <c r="CX1874" s="84"/>
      <c r="CY1874" s="84"/>
      <c r="CZ1874" s="84"/>
      <c r="DA1874" s="84"/>
      <c r="DB1874" s="84"/>
      <c r="DC1874" s="84"/>
      <c r="DD1874" s="84"/>
      <c r="DE1874" s="84"/>
      <c r="DF1874" s="84"/>
      <c r="DG1874" s="84"/>
      <c r="DH1874" s="84"/>
      <c r="DI1874" s="84"/>
      <c r="DJ1874" s="84"/>
      <c r="DK1874" s="84"/>
      <c r="DL1874" s="84"/>
      <c r="DM1874" s="84"/>
      <c r="DN1874" s="84"/>
      <c r="DO1874" s="84"/>
      <c r="DP1874" s="84"/>
      <c r="DQ1874" s="84"/>
      <c r="DR1874" s="84"/>
      <c r="DS1874" s="84"/>
      <c r="DT1874" s="84"/>
      <c r="DU1874" s="84"/>
      <c r="DV1874" s="84"/>
      <c r="DW1874" s="84"/>
      <c r="DX1874" s="84"/>
      <c r="DY1874" s="84"/>
      <c r="DZ1874" s="84"/>
      <c r="EA1874" s="84"/>
      <c r="EB1874" s="84"/>
      <c r="EC1874" s="84"/>
      <c r="ED1874" s="84"/>
      <c r="EE1874" s="84"/>
      <c r="EF1874" s="84"/>
      <c r="EG1874" s="84"/>
      <c r="EH1874" s="84"/>
      <c r="EI1874" s="84"/>
      <c r="EJ1874" s="84"/>
      <c r="EK1874" s="84"/>
      <c r="EL1874" s="84"/>
      <c r="EM1874" s="84"/>
      <c r="EN1874" s="84"/>
      <c r="EO1874" s="84"/>
      <c r="EP1874" s="84"/>
      <c r="EQ1874" s="84"/>
      <c r="ER1874" s="84"/>
      <c r="ES1874" s="84"/>
      <c r="ET1874" s="84"/>
      <c r="EU1874" s="84"/>
      <c r="EV1874" s="84"/>
      <c r="EW1874" s="84"/>
      <c r="EX1874" s="84"/>
      <c r="EY1874" s="84"/>
      <c r="EZ1874" s="84"/>
      <c r="FA1874" s="84"/>
      <c r="FB1874" s="84"/>
      <c r="FC1874" s="84"/>
      <c r="FD1874" s="84"/>
      <c r="FE1874" s="84"/>
      <c r="FF1874" s="84"/>
      <c r="FG1874" s="84"/>
      <c r="FH1874" s="84"/>
      <c r="FI1874" s="84"/>
      <c r="FJ1874" s="84"/>
      <c r="FK1874" s="84"/>
      <c r="FL1874" s="84"/>
      <c r="FM1874" s="84"/>
      <c r="FN1874" s="84"/>
      <c r="FO1874" s="84"/>
      <c r="FP1874" s="84"/>
      <c r="FQ1874" s="84"/>
      <c r="FR1874" s="84"/>
      <c r="FS1874" s="84"/>
      <c r="FT1874" s="84"/>
      <c r="FU1874" s="84"/>
      <c r="FV1874" s="84"/>
      <c r="FW1874" s="84"/>
      <c r="FX1874" s="84"/>
      <c r="FY1874" s="84"/>
      <c r="FZ1874" s="84"/>
      <c r="GA1874" s="84"/>
      <c r="GB1874" s="84"/>
      <c r="GC1874" s="84"/>
      <c r="GD1874" s="84"/>
      <c r="GE1874" s="84"/>
      <c r="GF1874" s="84"/>
      <c r="GG1874" s="84"/>
      <c r="GH1874" s="84"/>
      <c r="GI1874" s="84"/>
      <c r="GJ1874" s="84"/>
      <c r="GK1874" s="84"/>
      <c r="GL1874" s="84"/>
      <c r="GM1874" s="84"/>
      <c r="GN1874" s="84"/>
      <c r="GO1874" s="84"/>
      <c r="GP1874" s="84"/>
      <c r="GQ1874" s="84"/>
      <c r="GR1874" s="84"/>
      <c r="GS1874" s="84"/>
      <c r="GT1874" s="84"/>
      <c r="GU1874" s="84"/>
      <c r="GV1874" s="84"/>
      <c r="GW1874" s="84"/>
      <c r="GX1874" s="84"/>
      <c r="GY1874" s="84"/>
      <c r="GZ1874" s="84"/>
      <c r="HA1874" s="84"/>
      <c r="HB1874" s="84"/>
      <c r="HC1874" s="84"/>
      <c r="HD1874" s="84"/>
      <c r="HE1874" s="84"/>
      <c r="HF1874" s="84"/>
      <c r="HG1874" s="84"/>
      <c r="HH1874" s="84"/>
      <c r="HI1874" s="84"/>
      <c r="HJ1874" s="84"/>
      <c r="HK1874" s="84"/>
      <c r="HL1874" s="84"/>
      <c r="HM1874" s="84"/>
      <c r="HN1874" s="84"/>
      <c r="HO1874" s="84"/>
      <c r="HP1874" s="84"/>
      <c r="HQ1874" s="84"/>
      <c r="HR1874" s="84"/>
      <c r="HS1874" s="84"/>
      <c r="HT1874" s="84"/>
      <c r="HU1874" s="84"/>
      <c r="HV1874" s="84"/>
      <c r="HW1874" s="84"/>
      <c r="HX1874" s="84"/>
      <c r="HY1874" s="84"/>
      <c r="HZ1874" s="84"/>
      <c r="IA1874" s="84"/>
      <c r="IB1874" s="84"/>
      <c r="IC1874" s="84"/>
      <c r="ID1874" s="84"/>
      <c r="IE1874" s="84"/>
      <c r="IF1874" s="84"/>
      <c r="IG1874" s="84"/>
      <c r="IH1874" s="84"/>
      <c r="II1874" s="84"/>
      <c r="IJ1874" s="84"/>
      <c r="IK1874" s="84"/>
      <c r="IL1874" s="84"/>
      <c r="IM1874" s="84"/>
      <c r="IN1874" s="84"/>
      <c r="IO1874" s="84"/>
      <c r="IP1874" s="84"/>
      <c r="IQ1874" s="84"/>
      <c r="IR1874" s="84"/>
      <c r="IS1874" s="84"/>
      <c r="IT1874" s="84"/>
      <c r="IU1874" s="84"/>
      <c r="IV1874" s="84"/>
      <c r="IW1874" s="84"/>
      <c r="IX1874" s="84"/>
      <c r="IY1874" s="84"/>
      <c r="IZ1874" s="84"/>
      <c r="JA1874" s="84"/>
      <c r="JB1874" s="84"/>
      <c r="JC1874" s="84"/>
      <c r="JD1874" s="84"/>
      <c r="JE1874" s="84"/>
      <c r="JF1874" s="84"/>
      <c r="JG1874" s="84"/>
      <c r="JH1874" s="84"/>
      <c r="JI1874" s="84"/>
      <c r="JJ1874" s="84"/>
      <c r="JK1874" s="84"/>
      <c r="JL1874" s="84"/>
      <c r="JM1874" s="84"/>
      <c r="JN1874" s="84"/>
      <c r="JO1874" s="84"/>
      <c r="JP1874" s="84"/>
      <c r="JQ1874" s="84"/>
      <c r="JR1874" s="84"/>
      <c r="JS1874" s="84"/>
      <c r="JT1874" s="84"/>
      <c r="JU1874" s="84"/>
      <c r="JV1874" s="84"/>
      <c r="JW1874" s="84"/>
      <c r="JX1874" s="84"/>
      <c r="JY1874" s="84"/>
      <c r="JZ1874" s="84"/>
      <c r="KA1874" s="84"/>
      <c r="KB1874" s="84"/>
      <c r="KC1874" s="84"/>
      <c r="KD1874" s="84"/>
      <c r="KE1874" s="84"/>
      <c r="KF1874" s="84"/>
      <c r="KG1874" s="84"/>
      <c r="KH1874" s="84"/>
      <c r="KI1874" s="84"/>
      <c r="KJ1874" s="84"/>
      <c r="KK1874" s="84"/>
      <c r="KL1874" s="84"/>
      <c r="KM1874" s="84"/>
      <c r="KN1874" s="84"/>
      <c r="KO1874" s="84"/>
      <c r="KP1874" s="84"/>
      <c r="KQ1874" s="84"/>
      <c r="KR1874" s="84"/>
      <c r="KS1874" s="84"/>
      <c r="KT1874" s="84"/>
      <c r="KU1874" s="84"/>
      <c r="KV1874" s="84"/>
      <c r="KW1874" s="84"/>
      <c r="KX1874" s="84"/>
      <c r="KY1874" s="84"/>
      <c r="KZ1874" s="84"/>
      <c r="LA1874" s="84"/>
      <c r="LB1874" s="84"/>
      <c r="LC1874" s="84"/>
      <c r="LD1874" s="84"/>
      <c r="LE1874" s="84"/>
      <c r="LF1874" s="84"/>
      <c r="LG1874" s="84"/>
      <c r="LH1874" s="84"/>
      <c r="LI1874" s="84"/>
      <c r="LJ1874" s="84"/>
      <c r="LK1874" s="84"/>
      <c r="LL1874" s="84"/>
      <c r="LM1874" s="84"/>
      <c r="LN1874" s="84"/>
      <c r="LO1874" s="84"/>
      <c r="LP1874" s="84"/>
      <c r="LQ1874" s="84"/>
      <c r="LR1874" s="84"/>
      <c r="LS1874" s="84"/>
      <c r="LT1874" s="84"/>
      <c r="LU1874" s="84"/>
      <c r="LV1874" s="84"/>
      <c r="LW1874" s="84"/>
      <c r="LX1874" s="84"/>
      <c r="LY1874" s="84"/>
      <c r="LZ1874" s="84"/>
      <c r="MA1874" s="84"/>
      <c r="MB1874" s="84"/>
      <c r="MC1874" s="84"/>
      <c r="MD1874" s="84"/>
      <c r="ME1874" s="84"/>
      <c r="MF1874" s="84"/>
      <c r="MG1874" s="84"/>
      <c r="MH1874" s="84"/>
      <c r="MI1874" s="84"/>
      <c r="MJ1874" s="84"/>
      <c r="MK1874" s="84"/>
      <c r="ML1874" s="84"/>
      <c r="MM1874" s="84"/>
      <c r="MN1874" s="84"/>
      <c r="MO1874" s="84"/>
      <c r="MP1874" s="84"/>
      <c r="MQ1874" s="84"/>
      <c r="MR1874" s="84"/>
      <c r="MS1874" s="84"/>
      <c r="MT1874" s="84"/>
      <c r="MU1874" s="84"/>
      <c r="MV1874" s="84"/>
      <c r="MW1874" s="84"/>
      <c r="MX1874" s="84"/>
      <c r="MY1874" s="84"/>
      <c r="MZ1874" s="84"/>
      <c r="NA1874" s="84"/>
      <c r="NB1874" s="84"/>
      <c r="NC1874" s="84"/>
      <c r="ND1874" s="84"/>
      <c r="NE1874" s="84"/>
      <c r="NF1874" s="84"/>
      <c r="NG1874" s="84"/>
      <c r="NH1874" s="84"/>
      <c r="NI1874" s="84"/>
      <c r="NJ1874" s="84"/>
      <c r="NK1874" s="84"/>
      <c r="NL1874" s="84"/>
      <c r="NM1874" s="84"/>
      <c r="NN1874" s="84"/>
      <c r="NO1874" s="84"/>
      <c r="NP1874" s="84"/>
      <c r="NQ1874" s="84"/>
      <c r="NR1874" s="84"/>
      <c r="NS1874" s="84"/>
      <c r="NT1874" s="84"/>
      <c r="NU1874" s="84"/>
      <c r="NV1874" s="84"/>
      <c r="NW1874" s="84"/>
      <c r="NX1874" s="84"/>
      <c r="NY1874" s="84"/>
      <c r="NZ1874" s="84"/>
      <c r="OA1874" s="84"/>
      <c r="OB1874" s="84"/>
      <c r="OC1874" s="84"/>
      <c r="OD1874" s="84"/>
      <c r="OE1874" s="84"/>
      <c r="OF1874" s="84"/>
      <c r="OG1874" s="84"/>
      <c r="OH1874" s="84"/>
      <c r="OI1874" s="84"/>
      <c r="OJ1874" s="84"/>
      <c r="OK1874" s="84"/>
      <c r="OL1874" s="84"/>
      <c r="OM1874" s="84"/>
      <c r="ON1874" s="84"/>
      <c r="OO1874" s="84"/>
      <c r="OP1874" s="84"/>
      <c r="OQ1874" s="84"/>
      <c r="OR1874" s="84"/>
      <c r="OS1874" s="84"/>
      <c r="OT1874" s="84"/>
      <c r="OU1874" s="84"/>
      <c r="OV1874" s="84"/>
      <c r="OW1874" s="84"/>
      <c r="OX1874" s="84"/>
      <c r="OY1874" s="84"/>
      <c r="OZ1874" s="84"/>
      <c r="PA1874" s="84"/>
      <c r="PB1874" s="84"/>
      <c r="PC1874" s="84"/>
      <c r="PD1874" s="84"/>
      <c r="PE1874" s="84"/>
      <c r="PF1874" s="84"/>
      <c r="PG1874" s="84"/>
      <c r="PH1874" s="84"/>
      <c r="PI1874" s="84"/>
      <c r="PJ1874" s="84"/>
      <c r="PK1874" s="84"/>
      <c r="PL1874" s="84"/>
      <c r="PM1874" s="84"/>
      <c r="PN1874" s="84"/>
      <c r="PO1874" s="84"/>
      <c r="PP1874" s="84"/>
      <c r="PQ1874" s="84"/>
      <c r="PR1874" s="84"/>
      <c r="PS1874" s="84"/>
      <c r="PT1874" s="84"/>
      <c r="PU1874" s="84"/>
      <c r="PV1874" s="84"/>
      <c r="PW1874" s="84"/>
      <c r="PX1874" s="84"/>
      <c r="PY1874" s="84"/>
      <c r="PZ1874" s="84"/>
      <c r="QA1874" s="84"/>
      <c r="QB1874" s="84"/>
      <c r="QC1874" s="84"/>
      <c r="QD1874" s="84"/>
      <c r="QE1874" s="84"/>
      <c r="QF1874" s="84"/>
      <c r="QG1874" s="84"/>
      <c r="QH1874" s="84"/>
      <c r="QI1874" s="84"/>
      <c r="QJ1874" s="84"/>
      <c r="QK1874" s="84"/>
      <c r="QL1874" s="84"/>
      <c r="QM1874" s="84"/>
      <c r="QN1874" s="84"/>
      <c r="QO1874" s="84"/>
      <c r="QP1874" s="84"/>
      <c r="QQ1874" s="84"/>
      <c r="QR1874" s="84"/>
      <c r="QS1874" s="84"/>
      <c r="QT1874" s="84"/>
      <c r="QU1874" s="84"/>
      <c r="QV1874" s="84"/>
      <c r="QW1874" s="84"/>
      <c r="QX1874" s="84"/>
      <c r="QY1874" s="84"/>
      <c r="QZ1874" s="84"/>
      <c r="RA1874" s="84"/>
      <c r="RB1874" s="84"/>
      <c r="RC1874" s="84"/>
      <c r="RD1874" s="84"/>
      <c r="RE1874" s="84"/>
      <c r="RF1874" s="84"/>
      <c r="RG1874" s="84"/>
      <c r="RH1874" s="84"/>
      <c r="RI1874" s="84"/>
      <c r="RJ1874" s="84"/>
      <c r="RK1874" s="84"/>
      <c r="RL1874" s="84"/>
      <c r="RM1874" s="84"/>
      <c r="RN1874" s="84"/>
      <c r="RO1874" s="84"/>
      <c r="RP1874" s="84"/>
      <c r="RQ1874" s="84"/>
      <c r="RR1874" s="84"/>
      <c r="RS1874" s="84"/>
      <c r="RT1874" s="84"/>
      <c r="RU1874" s="84"/>
      <c r="RV1874" s="84"/>
      <c r="RW1874" s="84"/>
      <c r="RX1874" s="84"/>
      <c r="RY1874" s="84"/>
      <c r="RZ1874" s="84"/>
      <c r="SA1874" s="84"/>
      <c r="SB1874" s="84"/>
      <c r="SC1874" s="84"/>
      <c r="SD1874" s="84"/>
      <c r="SE1874" s="84"/>
      <c r="SF1874" s="84"/>
      <c r="SG1874" s="84"/>
      <c r="SH1874" s="84"/>
      <c r="SI1874" s="84"/>
      <c r="SJ1874" s="84"/>
      <c r="SK1874" s="84"/>
      <c r="SL1874" s="84"/>
      <c r="SM1874" s="84"/>
      <c r="SN1874" s="84"/>
      <c r="SO1874" s="84"/>
      <c r="SP1874" s="84"/>
      <c r="SQ1874" s="84"/>
      <c r="SR1874" s="84"/>
      <c r="SS1874" s="84"/>
      <c r="ST1874" s="84"/>
      <c r="SU1874" s="84"/>
      <c r="SV1874" s="84"/>
      <c r="SW1874" s="84"/>
      <c r="SX1874" s="84"/>
      <c r="SY1874" s="84"/>
      <c r="SZ1874" s="84"/>
      <c r="TA1874" s="84"/>
      <c r="TB1874" s="84"/>
      <c r="TC1874" s="84"/>
      <c r="TD1874" s="84"/>
      <c r="TE1874" s="84"/>
      <c r="TF1874" s="84"/>
      <c r="TG1874" s="84"/>
      <c r="TH1874" s="84"/>
      <c r="TI1874" s="84"/>
      <c r="TJ1874" s="84"/>
      <c r="TK1874" s="84"/>
      <c r="TL1874" s="84"/>
      <c r="TM1874" s="84"/>
      <c r="TN1874" s="84"/>
      <c r="TO1874" s="84"/>
      <c r="TP1874" s="84"/>
      <c r="TQ1874" s="84"/>
      <c r="TR1874" s="84"/>
      <c r="TS1874" s="84"/>
      <c r="TT1874" s="84"/>
      <c r="TU1874" s="84"/>
      <c r="TV1874" s="84"/>
      <c r="TW1874" s="84"/>
      <c r="TX1874" s="84"/>
      <c r="TY1874" s="84"/>
      <c r="TZ1874" s="84"/>
      <c r="UA1874" s="84"/>
      <c r="UB1874" s="84"/>
      <c r="UC1874" s="84"/>
      <c r="UD1874" s="84"/>
      <c r="UE1874" s="84"/>
      <c r="UF1874" s="84"/>
      <c r="UG1874" s="84"/>
      <c r="UH1874" s="84"/>
      <c r="UI1874" s="84"/>
      <c r="UJ1874" s="84"/>
      <c r="UK1874" s="84"/>
      <c r="UL1874" s="84"/>
      <c r="UM1874" s="84"/>
      <c r="UN1874" s="84"/>
      <c r="UO1874" s="84"/>
      <c r="UP1874" s="84"/>
      <c r="UQ1874" s="84"/>
      <c r="UR1874" s="84"/>
      <c r="US1874" s="84"/>
      <c r="UT1874" s="84"/>
      <c r="UU1874" s="84"/>
      <c r="UV1874" s="84"/>
      <c r="UW1874" s="84"/>
      <c r="UX1874" s="84"/>
      <c r="UY1874" s="84"/>
      <c r="UZ1874" s="84"/>
      <c r="VA1874" s="84"/>
      <c r="VB1874" s="84"/>
      <c r="VC1874" s="84"/>
      <c r="VD1874" s="84"/>
      <c r="VE1874" s="84"/>
      <c r="VF1874" s="84"/>
      <c r="VG1874" s="84"/>
      <c r="VH1874" s="84"/>
      <c r="VI1874" s="84"/>
      <c r="VJ1874" s="84"/>
      <c r="VK1874" s="84"/>
      <c r="VL1874" s="84"/>
      <c r="VM1874" s="84"/>
      <c r="VN1874" s="84"/>
      <c r="VO1874" s="84"/>
      <c r="VP1874" s="84"/>
      <c r="VQ1874" s="84"/>
      <c r="VR1874" s="84"/>
      <c r="VS1874" s="84"/>
      <c r="VT1874" s="84"/>
      <c r="VU1874" s="84"/>
      <c r="VV1874" s="84"/>
      <c r="VW1874" s="84"/>
      <c r="VX1874" s="84"/>
      <c r="VY1874" s="84"/>
      <c r="VZ1874" s="84"/>
      <c r="WA1874" s="84"/>
      <c r="WB1874" s="84"/>
      <c r="WC1874" s="84"/>
      <c r="WD1874" s="84"/>
      <c r="WE1874" s="84"/>
      <c r="WF1874" s="84"/>
      <c r="WG1874" s="84"/>
      <c r="WH1874" s="84"/>
      <c r="WI1874" s="84"/>
      <c r="WJ1874" s="84"/>
      <c r="WK1874" s="84"/>
      <c r="WL1874" s="84"/>
      <c r="WM1874" s="84"/>
      <c r="WN1874" s="84"/>
      <c r="WO1874" s="84"/>
      <c r="WP1874" s="84"/>
      <c r="WQ1874" s="84"/>
      <c r="WR1874" s="84"/>
      <c r="WS1874" s="84"/>
      <c r="WT1874" s="84"/>
      <c r="WU1874" s="84"/>
      <c r="WV1874" s="84"/>
      <c r="WW1874" s="84"/>
      <c r="WX1874" s="84"/>
      <c r="WY1874" s="84"/>
      <c r="WZ1874" s="84"/>
      <c r="XA1874" s="84"/>
      <c r="XB1874" s="84"/>
      <c r="XC1874" s="84"/>
      <c r="XD1874" s="84"/>
      <c r="XE1874" s="84"/>
      <c r="XF1874" s="84"/>
      <c r="XG1874" s="84"/>
      <c r="XH1874" s="84"/>
      <c r="XI1874" s="84"/>
      <c r="XJ1874" s="84"/>
      <c r="XK1874" s="84"/>
      <c r="XL1874" s="84"/>
      <c r="XM1874" s="84"/>
      <c r="XN1874" s="84"/>
      <c r="XO1874" s="84"/>
      <c r="XP1874" s="84"/>
      <c r="XQ1874" s="84"/>
      <c r="XR1874" s="84"/>
      <c r="XS1874" s="84"/>
      <c r="XT1874" s="84"/>
      <c r="XU1874" s="84"/>
      <c r="XV1874" s="84"/>
      <c r="XW1874" s="84"/>
      <c r="XX1874" s="84"/>
      <c r="XY1874" s="84"/>
      <c r="XZ1874" s="84"/>
      <c r="YA1874" s="84"/>
      <c r="YB1874" s="84"/>
      <c r="YC1874" s="84"/>
      <c r="YD1874" s="84"/>
      <c r="YE1874" s="84"/>
      <c r="YF1874" s="84"/>
      <c r="YG1874" s="84"/>
      <c r="YH1874" s="84"/>
      <c r="YI1874" s="84"/>
      <c r="YJ1874" s="84"/>
      <c r="YK1874" s="84"/>
      <c r="YL1874" s="84"/>
      <c r="YM1874" s="84"/>
      <c r="YN1874" s="84"/>
      <c r="YO1874" s="84"/>
      <c r="YP1874" s="84"/>
      <c r="YQ1874" s="84"/>
      <c r="YR1874" s="84"/>
      <c r="YS1874" s="84"/>
      <c r="YT1874" s="84"/>
      <c r="YU1874" s="84"/>
      <c r="YV1874" s="84"/>
      <c r="YW1874" s="84"/>
      <c r="YX1874" s="84"/>
      <c r="YY1874" s="84"/>
      <c r="YZ1874" s="84"/>
      <c r="ZA1874" s="84"/>
      <c r="ZB1874" s="84"/>
      <c r="ZC1874" s="84"/>
      <c r="ZD1874" s="84"/>
      <c r="ZE1874" s="84"/>
      <c r="ZF1874" s="84"/>
      <c r="ZG1874" s="84"/>
      <c r="ZH1874" s="84"/>
      <c r="ZI1874" s="84"/>
      <c r="ZJ1874" s="84"/>
      <c r="ZK1874" s="84"/>
      <c r="ZL1874" s="84"/>
      <c r="ZM1874" s="84"/>
      <c r="ZN1874" s="84"/>
      <c r="ZO1874" s="84"/>
      <c r="ZP1874" s="84"/>
      <c r="ZQ1874" s="84"/>
      <c r="ZR1874" s="84"/>
      <c r="ZS1874" s="84"/>
      <c r="ZT1874" s="84"/>
      <c r="ZU1874" s="84"/>
      <c r="ZV1874" s="84"/>
      <c r="ZW1874" s="84"/>
      <c r="ZX1874" s="84"/>
      <c r="ZY1874" s="84"/>
      <c r="ZZ1874" s="84"/>
      <c r="AAA1874" s="84"/>
      <c r="AAB1874" s="84"/>
      <c r="AAC1874" s="84"/>
      <c r="AAD1874" s="84"/>
      <c r="AAE1874" s="84"/>
      <c r="AAF1874" s="84"/>
      <c r="AAG1874" s="84"/>
      <c r="AAH1874" s="84"/>
      <c r="AAI1874" s="84"/>
      <c r="AAJ1874" s="84"/>
      <c r="AAK1874" s="84"/>
      <c r="AAL1874" s="84"/>
      <c r="AAM1874" s="84"/>
      <c r="AAN1874" s="84"/>
      <c r="AAO1874" s="84"/>
      <c r="AAP1874" s="84"/>
      <c r="AAQ1874" s="84"/>
      <c r="AAR1874" s="84"/>
      <c r="AAS1874" s="84"/>
      <c r="AAT1874" s="84"/>
      <c r="AAU1874" s="84"/>
      <c r="AAV1874" s="84"/>
      <c r="AAW1874" s="84"/>
      <c r="AAX1874" s="84"/>
      <c r="AAY1874" s="84"/>
      <c r="AAZ1874" s="84"/>
      <c r="ABA1874" s="84"/>
      <c r="ABB1874" s="84"/>
      <c r="ABC1874" s="84"/>
      <c r="ABD1874" s="84"/>
      <c r="ABE1874" s="84"/>
      <c r="ABF1874" s="84"/>
      <c r="ABG1874" s="84"/>
      <c r="ABH1874" s="84"/>
      <c r="ABI1874" s="84"/>
      <c r="ABJ1874" s="84"/>
      <c r="ABK1874" s="84"/>
      <c r="ABL1874" s="84"/>
      <c r="ABM1874" s="84"/>
      <c r="ABN1874" s="84"/>
      <c r="ABO1874" s="84"/>
      <c r="ABP1874" s="84"/>
      <c r="ABQ1874" s="84"/>
      <c r="ABR1874" s="84"/>
      <c r="ABS1874" s="84"/>
      <c r="ABT1874" s="84"/>
      <c r="ABU1874" s="84"/>
      <c r="ABV1874" s="84"/>
      <c r="ABW1874" s="84"/>
      <c r="ABX1874" s="84"/>
      <c r="ABY1874" s="84"/>
      <c r="ABZ1874" s="84"/>
      <c r="ACA1874" s="84"/>
      <c r="ACB1874" s="84"/>
      <c r="ACC1874" s="84"/>
      <c r="ACD1874" s="84"/>
      <c r="ACE1874" s="84"/>
      <c r="ACF1874" s="84"/>
      <c r="ACG1874" s="84"/>
      <c r="ACH1874" s="84"/>
      <c r="ACI1874" s="84"/>
      <c r="ACJ1874" s="84"/>
      <c r="ACK1874" s="84"/>
      <c r="ACL1874" s="84"/>
      <c r="ACM1874" s="84"/>
      <c r="ACN1874" s="84"/>
      <c r="ACO1874" s="84"/>
      <c r="ACP1874" s="84"/>
      <c r="ACQ1874" s="84"/>
      <c r="ACR1874" s="84"/>
      <c r="ACS1874" s="84"/>
      <c r="ACT1874" s="84"/>
      <c r="ACU1874" s="84"/>
      <c r="ACV1874" s="84"/>
      <c r="ACW1874" s="84"/>
      <c r="ACX1874" s="84"/>
      <c r="ACY1874" s="84"/>
      <c r="ACZ1874" s="84"/>
      <c r="ADA1874" s="84"/>
      <c r="ADB1874" s="84"/>
      <c r="ADC1874" s="84"/>
      <c r="ADD1874" s="84"/>
      <c r="ADE1874" s="84"/>
      <c r="ADF1874" s="84"/>
      <c r="ADG1874" s="84"/>
      <c r="ADH1874" s="84"/>
      <c r="ADI1874" s="84"/>
      <c r="ADJ1874" s="84"/>
      <c r="ADK1874" s="84"/>
      <c r="ADL1874" s="84"/>
      <c r="ADM1874" s="84"/>
      <c r="ADN1874" s="84"/>
      <c r="ADO1874" s="84"/>
      <c r="ADP1874" s="84"/>
      <c r="ADQ1874" s="84"/>
      <c r="ADR1874" s="84"/>
      <c r="ADS1874" s="84"/>
      <c r="ADT1874" s="84"/>
      <c r="ADU1874" s="84"/>
      <c r="ADV1874" s="84"/>
      <c r="ADW1874" s="84"/>
      <c r="ADX1874" s="84"/>
      <c r="ADY1874" s="84"/>
      <c r="ADZ1874" s="84"/>
      <c r="AEA1874" s="84"/>
      <c r="AEB1874" s="84"/>
      <c r="AEC1874" s="84"/>
      <c r="AED1874" s="84"/>
      <c r="AEE1874" s="84"/>
      <c r="AEF1874" s="84"/>
      <c r="AEG1874" s="84"/>
      <c r="AEH1874" s="84"/>
      <c r="AEI1874" s="84"/>
      <c r="AEJ1874" s="84"/>
      <c r="AEK1874" s="84"/>
      <c r="AEL1874" s="84"/>
      <c r="AEM1874" s="84"/>
      <c r="AEN1874" s="84"/>
      <c r="AEO1874" s="84"/>
      <c r="AEP1874" s="84"/>
      <c r="AEQ1874" s="84"/>
      <c r="AER1874" s="84"/>
      <c r="AES1874" s="84"/>
      <c r="AET1874" s="84"/>
      <c r="AEU1874" s="84"/>
      <c r="AEV1874" s="84"/>
      <c r="AEW1874" s="84"/>
      <c r="AEX1874" s="84"/>
      <c r="AEY1874" s="84"/>
      <c r="AEZ1874" s="84"/>
      <c r="AFA1874" s="84"/>
      <c r="AFB1874" s="84"/>
      <c r="AFC1874" s="84"/>
      <c r="AFD1874" s="84"/>
      <c r="AFE1874" s="84"/>
      <c r="AFF1874" s="84"/>
      <c r="AFG1874" s="84"/>
      <c r="AFH1874" s="84"/>
      <c r="AFI1874" s="84"/>
      <c r="AFJ1874" s="84"/>
      <c r="AFK1874" s="84"/>
      <c r="AFL1874" s="84"/>
      <c r="AFM1874" s="84"/>
      <c r="AFN1874" s="84"/>
      <c r="AFO1874" s="84"/>
      <c r="AFP1874" s="84"/>
      <c r="AFQ1874" s="84"/>
      <c r="AFR1874" s="84"/>
      <c r="AFS1874" s="84"/>
      <c r="AFT1874" s="84"/>
      <c r="AFU1874" s="84"/>
      <c r="AFV1874" s="84"/>
      <c r="AFW1874" s="84"/>
      <c r="AFX1874" s="84"/>
      <c r="AFY1874" s="84"/>
      <c r="AFZ1874" s="84"/>
      <c r="AGA1874" s="84"/>
      <c r="AGB1874" s="84"/>
      <c r="AGC1874" s="84"/>
      <c r="AGD1874" s="84"/>
      <c r="AGE1874" s="84"/>
      <c r="AGF1874" s="84"/>
      <c r="AGG1874" s="84"/>
      <c r="AGH1874" s="84"/>
      <c r="AGI1874" s="84"/>
      <c r="AGJ1874" s="84"/>
      <c r="AGK1874" s="84"/>
      <c r="AGL1874" s="84"/>
      <c r="AGM1874" s="84"/>
      <c r="AGN1874" s="84"/>
      <c r="AGO1874" s="84"/>
      <c r="AGP1874" s="84"/>
      <c r="AGQ1874" s="84"/>
      <c r="AGR1874" s="84"/>
      <c r="AGS1874" s="84"/>
      <c r="AGT1874" s="84"/>
      <c r="AGU1874" s="84"/>
      <c r="AGV1874" s="84"/>
      <c r="AGW1874" s="84"/>
      <c r="AGX1874" s="84"/>
      <c r="AGY1874" s="84"/>
      <c r="AGZ1874" s="84"/>
      <c r="AHA1874" s="84"/>
      <c r="AHB1874" s="84"/>
      <c r="AHC1874" s="84"/>
      <c r="AHD1874" s="84"/>
      <c r="AHE1874" s="84"/>
      <c r="AHF1874" s="84"/>
      <c r="AHG1874" s="84"/>
      <c r="AHH1874" s="84"/>
      <c r="AHI1874" s="84"/>
      <c r="AHJ1874" s="84"/>
      <c r="AHK1874" s="84"/>
      <c r="AHL1874" s="84"/>
      <c r="AHM1874" s="84"/>
      <c r="AHN1874" s="84"/>
      <c r="AHO1874" s="84"/>
      <c r="AHP1874" s="84"/>
      <c r="AHQ1874" s="84"/>
      <c r="AHR1874" s="84"/>
      <c r="AHS1874" s="84"/>
      <c r="AHT1874" s="84"/>
      <c r="AHU1874" s="84"/>
      <c r="AHV1874" s="84"/>
      <c r="AHW1874" s="84"/>
      <c r="AHX1874" s="84"/>
      <c r="AHY1874" s="84"/>
      <c r="AHZ1874" s="84"/>
      <c r="AIA1874" s="84"/>
      <c r="AIB1874" s="84"/>
      <c r="AIC1874" s="84"/>
      <c r="AID1874" s="84"/>
      <c r="AIE1874" s="84"/>
      <c r="AIF1874" s="84"/>
      <c r="AIG1874" s="84"/>
      <c r="AIH1874" s="84"/>
      <c r="AII1874" s="84"/>
      <c r="AIJ1874" s="84"/>
      <c r="AIK1874" s="84"/>
      <c r="AIL1874" s="84"/>
      <c r="AIM1874" s="84"/>
      <c r="AIN1874" s="84"/>
      <c r="AIO1874" s="84"/>
      <c r="AIP1874" s="84"/>
      <c r="AIQ1874" s="84"/>
      <c r="AIR1874" s="84"/>
      <c r="AIS1874" s="84"/>
      <c r="AIT1874" s="84"/>
      <c r="AIU1874" s="84"/>
      <c r="AIV1874" s="84"/>
      <c r="AIW1874" s="84"/>
      <c r="AIX1874" s="84"/>
      <c r="AIY1874" s="84"/>
      <c r="AIZ1874" s="84"/>
      <c r="AJA1874" s="84"/>
      <c r="AJB1874" s="84"/>
      <c r="AJC1874" s="84"/>
      <c r="AJD1874" s="84"/>
      <c r="AJE1874" s="84"/>
      <c r="AJF1874" s="84"/>
      <c r="AJG1874" s="84"/>
      <c r="AJH1874" s="84"/>
      <c r="AJI1874" s="84"/>
      <c r="AJJ1874" s="84"/>
      <c r="AJK1874" s="84"/>
      <c r="AJL1874" s="84"/>
      <c r="AJM1874" s="84"/>
      <c r="AJN1874" s="84"/>
      <c r="AJO1874" s="84"/>
      <c r="AJP1874" s="84"/>
      <c r="AJQ1874" s="84"/>
      <c r="AJR1874" s="84"/>
      <c r="AJS1874" s="84"/>
      <c r="AJT1874" s="84"/>
      <c r="AJU1874" s="84"/>
      <c r="AJV1874" s="84"/>
      <c r="AJW1874" s="84"/>
      <c r="AJX1874" s="84"/>
      <c r="AJY1874" s="84"/>
      <c r="AJZ1874" s="84"/>
      <c r="AKA1874" s="84"/>
      <c r="AKB1874" s="84"/>
      <c r="AKC1874" s="84"/>
      <c r="AKD1874" s="84"/>
      <c r="AKE1874" s="84"/>
      <c r="AKF1874" s="84"/>
      <c r="AKG1874" s="84"/>
      <c r="AKH1874" s="84"/>
      <c r="AKI1874" s="84"/>
      <c r="AKJ1874" s="84"/>
      <c r="AKK1874" s="84"/>
      <c r="AKL1874" s="84"/>
      <c r="AKM1874" s="84"/>
      <c r="AKN1874" s="84"/>
      <c r="AKO1874" s="84"/>
      <c r="AKP1874" s="84"/>
      <c r="AKQ1874" s="84"/>
      <c r="AKR1874" s="84"/>
      <c r="AKS1874" s="84"/>
      <c r="AKT1874" s="84"/>
      <c r="AKU1874" s="84"/>
      <c r="AKV1874" s="84"/>
      <c r="AKW1874" s="84"/>
      <c r="AKX1874" s="84"/>
      <c r="AKY1874" s="84"/>
      <c r="AKZ1874" s="84"/>
      <c r="ALA1874" s="84"/>
      <c r="ALB1874" s="84"/>
      <c r="ALC1874" s="84"/>
      <c r="ALD1874" s="84"/>
      <c r="ALE1874" s="84"/>
      <c r="ALF1874" s="84"/>
      <c r="ALG1874" s="84"/>
      <c r="ALH1874" s="84"/>
      <c r="ALI1874" s="84"/>
      <c r="ALJ1874" s="84"/>
      <c r="ALK1874" s="84"/>
      <c r="ALL1874" s="84"/>
      <c r="ALM1874" s="84"/>
      <c r="ALN1874" s="84"/>
      <c r="ALO1874" s="84"/>
      <c r="ALP1874" s="84"/>
      <c r="ALQ1874" s="84"/>
      <c r="ALR1874" s="84"/>
      <c r="ALS1874" s="84"/>
      <c r="ALT1874" s="84"/>
      <c r="ALU1874" s="84"/>
      <c r="ALV1874" s="84"/>
      <c r="ALW1874" s="84"/>
      <c r="ALX1874" s="84"/>
      <c r="ALY1874" s="84"/>
      <c r="ALZ1874" s="84"/>
      <c r="AMA1874" s="84"/>
      <c r="AMB1874" s="84"/>
      <c r="AMC1874" s="84"/>
      <c r="AMD1874" s="84"/>
      <c r="AME1874" s="84"/>
      <c r="AMF1874" s="84"/>
      <c r="AMG1874" s="84"/>
      <c r="AMH1874" s="84"/>
      <c r="AMI1874" s="84"/>
      <c r="AMJ1874" s="84"/>
      <c r="AMK1874" s="84"/>
      <c r="AML1874" s="84"/>
      <c r="AMM1874" s="84"/>
      <c r="AMN1874" s="84"/>
      <c r="AMO1874" s="84"/>
      <c r="AMP1874" s="84"/>
      <c r="AMQ1874" s="84"/>
      <c r="AMR1874" s="84"/>
      <c r="AMS1874" s="84"/>
      <c r="AMT1874" s="84"/>
      <c r="AMU1874" s="84"/>
      <c r="AMV1874" s="84"/>
      <c r="AMW1874" s="84"/>
      <c r="AMX1874" s="84"/>
      <c r="AMY1874" s="84"/>
      <c r="AMZ1874" s="84"/>
      <c r="ANA1874" s="84"/>
      <c r="ANB1874" s="84"/>
      <c r="ANC1874" s="84"/>
      <c r="AND1874" s="84"/>
      <c r="ANE1874" s="84"/>
      <c r="ANF1874" s="84"/>
      <c r="ANG1874" s="84"/>
      <c r="ANH1874" s="84"/>
      <c r="ANI1874" s="84"/>
      <c r="ANJ1874" s="84"/>
      <c r="ANK1874" s="84"/>
      <c r="ANL1874" s="84"/>
      <c r="ANM1874" s="84"/>
      <c r="ANN1874" s="84"/>
      <c r="ANO1874" s="84"/>
      <c r="ANP1874" s="84"/>
      <c r="ANQ1874" s="84"/>
      <c r="ANR1874" s="84"/>
      <c r="ANS1874" s="84"/>
      <c r="ANT1874" s="84"/>
      <c r="ANU1874" s="84"/>
      <c r="ANV1874" s="84"/>
      <c r="ANW1874" s="84"/>
      <c r="ANX1874" s="84"/>
      <c r="ANY1874" s="84"/>
      <c r="ANZ1874" s="84"/>
      <c r="AOA1874" s="84"/>
      <c r="AOB1874" s="84"/>
      <c r="AOC1874" s="84"/>
      <c r="AOD1874" s="84"/>
      <c r="AOE1874" s="84"/>
      <c r="AOF1874" s="84"/>
      <c r="AOG1874" s="84"/>
      <c r="AOH1874" s="84"/>
      <c r="AOI1874" s="84"/>
      <c r="AOJ1874" s="84"/>
      <c r="AOK1874" s="84"/>
      <c r="AOL1874" s="84"/>
      <c r="AOM1874" s="84"/>
      <c r="AON1874" s="84"/>
      <c r="AOO1874" s="84"/>
      <c r="AOP1874" s="84"/>
      <c r="AOQ1874" s="84"/>
      <c r="AOR1874" s="84"/>
      <c r="AOS1874" s="84"/>
      <c r="AOT1874" s="84"/>
      <c r="AOU1874" s="84"/>
      <c r="AOV1874" s="84"/>
      <c r="AOW1874" s="84"/>
      <c r="AOX1874" s="84"/>
      <c r="AOY1874" s="84"/>
      <c r="AOZ1874" s="84"/>
      <c r="APA1874" s="84"/>
      <c r="APB1874" s="84"/>
      <c r="APC1874" s="84"/>
      <c r="APD1874" s="84"/>
      <c r="APE1874" s="84"/>
      <c r="APF1874" s="84"/>
      <c r="APG1874" s="84"/>
      <c r="APH1874" s="84"/>
      <c r="API1874" s="84"/>
      <c r="APJ1874" s="84"/>
      <c r="APK1874" s="84"/>
      <c r="APL1874" s="84"/>
      <c r="APM1874" s="84"/>
      <c r="APN1874" s="84"/>
      <c r="APO1874" s="84"/>
      <c r="APP1874" s="84"/>
      <c r="APQ1874" s="84"/>
      <c r="APR1874" s="84"/>
      <c r="APS1874" s="84"/>
      <c r="APT1874" s="84"/>
      <c r="APU1874" s="84"/>
      <c r="APV1874" s="84"/>
      <c r="APW1874" s="84"/>
      <c r="APX1874" s="84"/>
      <c r="APY1874" s="84"/>
      <c r="APZ1874" s="84"/>
      <c r="AQA1874" s="84"/>
      <c r="AQB1874" s="84"/>
      <c r="AQC1874" s="84"/>
      <c r="AQD1874" s="84"/>
      <c r="AQE1874" s="84"/>
      <c r="AQF1874" s="84"/>
      <c r="AQG1874" s="84"/>
      <c r="AQH1874" s="84"/>
      <c r="AQI1874" s="84"/>
      <c r="AQJ1874" s="84"/>
      <c r="AQK1874" s="84"/>
      <c r="AQL1874" s="84"/>
      <c r="AQM1874" s="84"/>
      <c r="AQN1874" s="84"/>
      <c r="AQO1874" s="84"/>
      <c r="AQP1874" s="84"/>
      <c r="AQQ1874" s="84"/>
      <c r="AQR1874" s="84"/>
      <c r="AQS1874" s="84"/>
      <c r="AQT1874" s="84"/>
      <c r="AQU1874" s="84"/>
      <c r="AQV1874" s="84"/>
      <c r="AQW1874" s="84"/>
      <c r="AQX1874" s="84"/>
      <c r="AQY1874" s="84"/>
      <c r="AQZ1874" s="84"/>
      <c r="ARA1874" s="84"/>
      <c r="ARB1874" s="84"/>
      <c r="ARC1874" s="84"/>
      <c r="ARD1874" s="84"/>
      <c r="ARE1874" s="84"/>
      <c r="ARF1874" s="84"/>
      <c r="ARG1874" s="84"/>
      <c r="ARH1874" s="84"/>
      <c r="ARI1874" s="84"/>
      <c r="ARJ1874" s="84"/>
      <c r="ARK1874" s="84"/>
      <c r="ARL1874" s="84"/>
      <c r="ARM1874" s="84"/>
      <c r="ARN1874" s="84"/>
      <c r="ARO1874" s="84"/>
      <c r="ARP1874" s="84"/>
      <c r="ARQ1874" s="84"/>
      <c r="ARR1874" s="84"/>
      <c r="ARS1874" s="84"/>
      <c r="ART1874" s="84"/>
      <c r="ARU1874" s="84"/>
      <c r="ARV1874" s="84"/>
      <c r="ARW1874" s="84"/>
      <c r="ARX1874" s="84"/>
      <c r="ARY1874" s="84"/>
      <c r="ARZ1874" s="84"/>
      <c r="ASA1874" s="84"/>
      <c r="ASB1874" s="84"/>
      <c r="ASC1874" s="84"/>
      <c r="ASD1874" s="84"/>
      <c r="ASE1874" s="84"/>
      <c r="ASF1874" s="84"/>
      <c r="ASG1874" s="84"/>
      <c r="ASH1874" s="84"/>
      <c r="ASI1874" s="84"/>
      <c r="ASJ1874" s="84"/>
      <c r="ASK1874" s="84"/>
      <c r="ASL1874" s="84"/>
      <c r="ASM1874" s="84"/>
      <c r="ASN1874" s="84"/>
      <c r="ASO1874" s="84"/>
      <c r="ASP1874" s="84"/>
      <c r="ASQ1874" s="84"/>
      <c r="ASR1874" s="84"/>
      <c r="ASS1874" s="84"/>
      <c r="AST1874" s="84"/>
      <c r="ASU1874" s="84"/>
      <c r="ASV1874" s="84"/>
      <c r="ASW1874" s="84"/>
      <c r="ASX1874" s="84"/>
      <c r="ASY1874" s="84"/>
      <c r="ASZ1874" s="84"/>
      <c r="ATA1874" s="84"/>
      <c r="ATB1874" s="84"/>
      <c r="ATC1874" s="84"/>
      <c r="ATD1874" s="84"/>
      <c r="ATE1874" s="84"/>
      <c r="ATF1874" s="84"/>
      <c r="ATG1874" s="84"/>
      <c r="ATH1874" s="84"/>
      <c r="ATI1874" s="84"/>
      <c r="ATJ1874" s="84"/>
      <c r="ATK1874" s="84"/>
      <c r="ATL1874" s="84"/>
      <c r="ATM1874" s="84"/>
      <c r="ATN1874" s="84"/>
      <c r="ATO1874" s="84"/>
      <c r="ATP1874" s="84"/>
      <c r="ATQ1874" s="84"/>
      <c r="ATR1874" s="84"/>
      <c r="ATS1874" s="84"/>
      <c r="ATT1874" s="84"/>
      <c r="ATU1874" s="84"/>
      <c r="ATV1874" s="84"/>
      <c r="ATW1874" s="84"/>
      <c r="ATX1874" s="84"/>
      <c r="ATY1874" s="84"/>
      <c r="ATZ1874" s="84"/>
      <c r="AUA1874" s="84"/>
      <c r="AUB1874" s="84"/>
      <c r="AUC1874" s="84"/>
      <c r="AUD1874" s="84"/>
      <c r="AUE1874" s="84"/>
      <c r="AUF1874" s="84"/>
      <c r="AUG1874" s="84"/>
      <c r="AUH1874" s="84"/>
      <c r="AUI1874" s="84"/>
      <c r="AUJ1874" s="84"/>
      <c r="AUK1874" s="84"/>
      <c r="AUL1874" s="84"/>
      <c r="AUM1874" s="84"/>
      <c r="AUN1874" s="84"/>
      <c r="AUO1874" s="84"/>
      <c r="AUP1874" s="84"/>
      <c r="AUQ1874" s="84"/>
      <c r="AUR1874" s="84"/>
      <c r="AUS1874" s="84"/>
      <c r="AUT1874" s="84"/>
      <c r="AUU1874" s="84"/>
      <c r="AUV1874" s="84"/>
      <c r="AUW1874" s="84"/>
      <c r="AUX1874" s="84"/>
      <c r="AUY1874" s="84"/>
      <c r="AUZ1874" s="84"/>
      <c r="AVA1874" s="84"/>
      <c r="AVB1874" s="84"/>
      <c r="AVC1874" s="84"/>
      <c r="AVD1874" s="84"/>
      <c r="AVE1874" s="84"/>
      <c r="AVF1874" s="84"/>
      <c r="AVG1874" s="84"/>
      <c r="AVH1874" s="84"/>
      <c r="AVI1874" s="84"/>
      <c r="AVJ1874" s="84"/>
      <c r="AVK1874" s="84"/>
      <c r="AVL1874" s="84"/>
      <c r="AVM1874" s="84"/>
      <c r="AVN1874" s="84"/>
      <c r="AVO1874" s="84"/>
      <c r="AVP1874" s="84"/>
      <c r="AVQ1874" s="84"/>
      <c r="AVR1874" s="84"/>
      <c r="AVS1874" s="84"/>
      <c r="AVT1874" s="84"/>
      <c r="AVU1874" s="84"/>
      <c r="AVV1874" s="84"/>
      <c r="AVW1874" s="84"/>
      <c r="AVX1874" s="84"/>
      <c r="AVY1874" s="84"/>
      <c r="AVZ1874" s="84"/>
      <c r="AWA1874" s="84"/>
      <c r="AWB1874" s="84"/>
      <c r="AWC1874" s="84"/>
      <c r="AWD1874" s="84"/>
      <c r="AWE1874" s="84"/>
      <c r="AWF1874" s="84"/>
      <c r="AWG1874" s="84"/>
      <c r="AWH1874" s="84"/>
      <c r="AWI1874" s="84"/>
      <c r="AWJ1874" s="84"/>
      <c r="AWK1874" s="84"/>
      <c r="AWL1874" s="84"/>
      <c r="AWM1874" s="84"/>
      <c r="AWN1874" s="84"/>
      <c r="AWO1874" s="84"/>
      <c r="AWP1874" s="84"/>
      <c r="AWQ1874" s="84"/>
      <c r="AWR1874" s="84"/>
      <c r="AWS1874" s="84"/>
      <c r="AWT1874" s="84"/>
      <c r="AWU1874" s="84"/>
      <c r="AWV1874" s="84"/>
      <c r="AWW1874" s="84"/>
      <c r="AWX1874" s="84"/>
      <c r="AWY1874" s="84"/>
      <c r="AWZ1874" s="84"/>
      <c r="AXA1874" s="84"/>
      <c r="AXB1874" s="84"/>
      <c r="AXC1874" s="84"/>
      <c r="AXD1874" s="84"/>
      <c r="AXE1874" s="84"/>
      <c r="AXF1874" s="84"/>
      <c r="AXG1874" s="84"/>
      <c r="AXH1874" s="84"/>
      <c r="AXI1874" s="84"/>
      <c r="AXJ1874" s="84"/>
      <c r="AXK1874" s="84"/>
      <c r="AXL1874" s="84"/>
      <c r="AXM1874" s="84"/>
      <c r="AXN1874" s="84"/>
      <c r="AXO1874" s="84"/>
      <c r="AXP1874" s="84"/>
      <c r="AXQ1874" s="84"/>
      <c r="AXR1874" s="84"/>
      <c r="AXS1874" s="84"/>
      <c r="AXT1874" s="84"/>
      <c r="AXU1874" s="84"/>
      <c r="AXV1874" s="84"/>
      <c r="AXW1874" s="84"/>
      <c r="AXX1874" s="84"/>
      <c r="AXY1874" s="84"/>
      <c r="AXZ1874" s="84"/>
      <c r="AYA1874" s="84"/>
      <c r="AYB1874" s="84"/>
      <c r="AYC1874" s="84"/>
      <c r="AYD1874" s="84"/>
      <c r="AYE1874" s="84"/>
      <c r="AYF1874" s="84"/>
      <c r="AYG1874" s="84"/>
      <c r="AYH1874" s="84"/>
      <c r="AYI1874" s="84"/>
      <c r="AYJ1874" s="84"/>
      <c r="AYK1874" s="84"/>
      <c r="AYL1874" s="84"/>
      <c r="AYM1874" s="84"/>
      <c r="AYN1874" s="84"/>
      <c r="AYO1874" s="84"/>
      <c r="AYP1874" s="84"/>
      <c r="AYQ1874" s="84"/>
      <c r="AYR1874" s="84"/>
      <c r="AYS1874" s="84"/>
      <c r="AYT1874" s="84"/>
      <c r="AYU1874" s="84"/>
      <c r="AYV1874" s="84"/>
      <c r="AYW1874" s="84"/>
      <c r="AYX1874" s="84"/>
      <c r="AYY1874" s="84"/>
      <c r="AYZ1874" s="84"/>
      <c r="AZA1874" s="84"/>
      <c r="AZB1874" s="84"/>
      <c r="AZC1874" s="84"/>
      <c r="AZD1874" s="84"/>
      <c r="AZE1874" s="84"/>
      <c r="AZF1874" s="84"/>
      <c r="AZG1874" s="84"/>
      <c r="AZH1874" s="84"/>
      <c r="AZI1874" s="84"/>
      <c r="AZJ1874" s="84"/>
      <c r="AZK1874" s="84"/>
      <c r="AZL1874" s="84"/>
      <c r="AZM1874" s="84"/>
      <c r="AZN1874" s="84"/>
      <c r="AZO1874" s="84"/>
      <c r="AZP1874" s="84"/>
      <c r="AZQ1874" s="84"/>
      <c r="AZR1874" s="84"/>
      <c r="AZS1874" s="84"/>
      <c r="AZT1874" s="84"/>
      <c r="AZU1874" s="84"/>
      <c r="AZV1874" s="84"/>
      <c r="AZW1874" s="84"/>
      <c r="AZX1874" s="84"/>
      <c r="AZY1874" s="84"/>
      <c r="AZZ1874" s="84"/>
      <c r="BAA1874" s="84"/>
      <c r="BAB1874" s="84"/>
      <c r="BAC1874" s="84"/>
      <c r="BAD1874" s="84"/>
      <c r="BAE1874" s="84"/>
      <c r="BAF1874" s="84"/>
      <c r="BAG1874" s="84"/>
      <c r="BAH1874" s="84"/>
      <c r="BAI1874" s="84"/>
      <c r="BAJ1874" s="84"/>
      <c r="BAK1874" s="84"/>
      <c r="BAL1874" s="84"/>
      <c r="BAM1874" s="84"/>
      <c r="BAN1874" s="84"/>
      <c r="BAO1874" s="84"/>
      <c r="BAP1874" s="84"/>
      <c r="BAQ1874" s="84"/>
      <c r="BAR1874" s="84"/>
      <c r="BAS1874" s="84"/>
      <c r="BAT1874" s="84"/>
      <c r="BAU1874" s="84"/>
      <c r="BAV1874" s="84"/>
      <c r="BAW1874" s="84"/>
      <c r="BAX1874" s="84"/>
      <c r="BAY1874" s="84"/>
      <c r="BAZ1874" s="84"/>
      <c r="BBA1874" s="84"/>
      <c r="BBB1874" s="84"/>
      <c r="BBC1874" s="84"/>
      <c r="BBD1874" s="84"/>
      <c r="BBE1874" s="84"/>
      <c r="BBF1874" s="84"/>
      <c r="BBG1874" s="84"/>
      <c r="BBH1874" s="84"/>
      <c r="BBI1874" s="84"/>
      <c r="BBJ1874" s="84"/>
      <c r="BBK1874" s="84"/>
      <c r="BBL1874" s="84"/>
      <c r="BBM1874" s="84"/>
      <c r="BBN1874" s="84"/>
      <c r="BBO1874" s="84"/>
      <c r="BBP1874" s="84"/>
      <c r="BBQ1874" s="84"/>
      <c r="BBR1874" s="84"/>
      <c r="BBS1874" s="84"/>
      <c r="BBT1874" s="84"/>
      <c r="BBU1874" s="84"/>
      <c r="BBV1874" s="84"/>
      <c r="BBW1874" s="84"/>
      <c r="BBX1874" s="84"/>
      <c r="BBY1874" s="84"/>
      <c r="BBZ1874" s="84"/>
      <c r="BCA1874" s="84"/>
      <c r="BCB1874" s="84"/>
      <c r="BCC1874" s="84"/>
      <c r="BCD1874" s="84"/>
      <c r="BCE1874" s="84"/>
      <c r="BCF1874" s="84"/>
      <c r="BCG1874" s="84"/>
      <c r="BCH1874" s="84"/>
      <c r="BCI1874" s="84"/>
      <c r="BCJ1874" s="84"/>
      <c r="BCK1874" s="84"/>
      <c r="BCL1874" s="84"/>
      <c r="BCM1874" s="84"/>
      <c r="BCN1874" s="84"/>
      <c r="BCO1874" s="84"/>
      <c r="BCP1874" s="84"/>
      <c r="BCQ1874" s="84"/>
      <c r="BCR1874" s="84"/>
      <c r="BCS1874" s="84"/>
      <c r="BCT1874" s="84"/>
      <c r="BCU1874" s="84"/>
      <c r="BCV1874" s="84"/>
      <c r="BCW1874" s="84"/>
      <c r="BCX1874" s="84"/>
      <c r="BCY1874" s="84"/>
      <c r="BCZ1874" s="84"/>
      <c r="BDA1874" s="84"/>
      <c r="BDB1874" s="84"/>
      <c r="BDC1874" s="84"/>
      <c r="BDD1874" s="84"/>
      <c r="BDE1874" s="84"/>
      <c r="BDF1874" s="84"/>
      <c r="BDG1874" s="84"/>
      <c r="BDH1874" s="84"/>
      <c r="BDI1874" s="84"/>
      <c r="BDJ1874" s="84"/>
      <c r="BDK1874" s="84"/>
      <c r="BDL1874" s="84"/>
      <c r="BDM1874" s="84"/>
      <c r="BDN1874" s="84"/>
      <c r="BDO1874" s="84"/>
      <c r="BDP1874" s="84"/>
      <c r="BDQ1874" s="84"/>
      <c r="BDR1874" s="84"/>
      <c r="BDS1874" s="84"/>
      <c r="BDT1874" s="84"/>
      <c r="BDU1874" s="84"/>
      <c r="BDV1874" s="84"/>
      <c r="BDW1874" s="84"/>
      <c r="BDX1874" s="84"/>
      <c r="BDY1874" s="84"/>
      <c r="BDZ1874" s="84"/>
      <c r="BEA1874" s="84"/>
      <c r="BEB1874" s="84"/>
      <c r="BEC1874" s="84"/>
      <c r="BED1874" s="84"/>
      <c r="BEE1874" s="84"/>
      <c r="BEF1874" s="84"/>
      <c r="BEG1874" s="84"/>
      <c r="BEH1874" s="84"/>
      <c r="BEI1874" s="84"/>
      <c r="BEJ1874" s="84"/>
      <c r="BEK1874" s="84"/>
      <c r="BEL1874" s="84"/>
      <c r="BEM1874" s="84"/>
      <c r="BEN1874" s="84"/>
      <c r="BEO1874" s="84"/>
      <c r="BEP1874" s="84"/>
      <c r="BEQ1874" s="84"/>
      <c r="BER1874" s="84"/>
      <c r="BES1874" s="84"/>
      <c r="BET1874" s="84"/>
      <c r="BEU1874" s="84"/>
      <c r="BEV1874" s="84"/>
      <c r="BEW1874" s="84"/>
      <c r="BEX1874" s="84"/>
      <c r="BEY1874" s="84"/>
      <c r="BEZ1874" s="84"/>
      <c r="BFA1874" s="84"/>
      <c r="BFB1874" s="84"/>
      <c r="BFC1874" s="84"/>
      <c r="BFD1874" s="84"/>
      <c r="BFE1874" s="84"/>
      <c r="BFF1874" s="84"/>
      <c r="BFG1874" s="84"/>
      <c r="BFH1874" s="84"/>
      <c r="BFI1874" s="84"/>
      <c r="BFJ1874" s="84"/>
      <c r="BFK1874" s="84"/>
      <c r="BFL1874" s="84"/>
      <c r="BFM1874" s="84"/>
      <c r="BFN1874" s="84"/>
      <c r="BFO1874" s="84"/>
      <c r="BFP1874" s="84"/>
      <c r="BFQ1874" s="84"/>
      <c r="BFR1874" s="84"/>
      <c r="BFS1874" s="84"/>
      <c r="BFT1874" s="84"/>
      <c r="BFU1874" s="84"/>
      <c r="BFV1874" s="84"/>
      <c r="BFW1874" s="84"/>
      <c r="BFX1874" s="84"/>
      <c r="BFY1874" s="84"/>
      <c r="BFZ1874" s="84"/>
      <c r="BGA1874" s="84"/>
      <c r="BGB1874" s="84"/>
      <c r="BGC1874" s="84"/>
      <c r="BGD1874" s="84"/>
      <c r="BGE1874" s="84"/>
      <c r="BGF1874" s="84"/>
      <c r="BGG1874" s="84"/>
      <c r="BGH1874" s="84"/>
      <c r="BGI1874" s="84"/>
      <c r="BGJ1874" s="84"/>
      <c r="BGK1874" s="84"/>
      <c r="BGL1874" s="84"/>
      <c r="BGM1874" s="84"/>
      <c r="BGN1874" s="84"/>
      <c r="BGO1874" s="84"/>
      <c r="BGP1874" s="84"/>
      <c r="BGQ1874" s="84"/>
      <c r="BGR1874" s="84"/>
      <c r="BGS1874" s="84"/>
      <c r="BGT1874" s="84"/>
      <c r="BGU1874" s="84"/>
      <c r="BGV1874" s="84"/>
      <c r="BGW1874" s="84"/>
      <c r="BGX1874" s="84"/>
      <c r="BGY1874" s="84"/>
      <c r="BGZ1874" s="84"/>
      <c r="BHA1874" s="84"/>
      <c r="BHB1874" s="84"/>
      <c r="BHC1874" s="84"/>
      <c r="BHD1874" s="84"/>
      <c r="BHE1874" s="84"/>
      <c r="BHF1874" s="84"/>
      <c r="BHG1874" s="84"/>
      <c r="BHH1874" s="84"/>
      <c r="BHI1874" s="84"/>
      <c r="BHJ1874" s="84"/>
      <c r="BHK1874" s="84"/>
      <c r="BHL1874" s="84"/>
      <c r="BHM1874" s="84"/>
      <c r="BHN1874" s="84"/>
      <c r="BHO1874" s="84"/>
      <c r="BHP1874" s="84"/>
      <c r="BHQ1874" s="84"/>
      <c r="BHR1874" s="84"/>
      <c r="BHS1874" s="84"/>
      <c r="BHT1874" s="84"/>
      <c r="BHU1874" s="84"/>
      <c r="BHV1874" s="84"/>
      <c r="BHW1874" s="84"/>
      <c r="BHX1874" s="84"/>
      <c r="BHY1874" s="84"/>
      <c r="BHZ1874" s="84"/>
      <c r="BIA1874" s="84"/>
      <c r="BIB1874" s="84"/>
      <c r="BIC1874" s="84"/>
      <c r="BID1874" s="84"/>
      <c r="BIE1874" s="84"/>
      <c r="BIF1874" s="84"/>
      <c r="BIG1874" s="84"/>
      <c r="BIH1874" s="84"/>
      <c r="BII1874" s="84"/>
      <c r="BIJ1874" s="84"/>
      <c r="BIK1874" s="84"/>
      <c r="BIL1874" s="84"/>
      <c r="BIM1874" s="84"/>
      <c r="BIN1874" s="84"/>
      <c r="BIO1874" s="84"/>
      <c r="BIP1874" s="84"/>
      <c r="BIQ1874" s="84"/>
      <c r="BIR1874" s="84"/>
      <c r="BIS1874" s="84"/>
      <c r="BIT1874" s="84"/>
      <c r="BIU1874" s="84"/>
      <c r="BIV1874" s="84"/>
      <c r="BIW1874" s="84"/>
      <c r="BIX1874" s="84"/>
      <c r="BIY1874" s="84"/>
      <c r="BIZ1874" s="84"/>
      <c r="BJA1874" s="84"/>
      <c r="BJB1874" s="84"/>
      <c r="BJC1874" s="84"/>
      <c r="BJD1874" s="84"/>
      <c r="BJE1874" s="84"/>
      <c r="BJF1874" s="84"/>
      <c r="BJG1874" s="84"/>
      <c r="BJH1874" s="84"/>
      <c r="BJI1874" s="84"/>
      <c r="BJJ1874" s="84"/>
      <c r="BJK1874" s="84"/>
      <c r="BJL1874" s="84"/>
      <c r="BJM1874" s="84"/>
      <c r="BJN1874" s="84"/>
      <c r="BJO1874" s="84"/>
      <c r="BJP1874" s="84"/>
      <c r="BJQ1874" s="84"/>
      <c r="BJR1874" s="84"/>
      <c r="BJS1874" s="84"/>
      <c r="BJT1874" s="84"/>
      <c r="BJU1874" s="84"/>
      <c r="BJV1874" s="84"/>
      <c r="BJW1874" s="84"/>
      <c r="BJX1874" s="84"/>
      <c r="BJY1874" s="84"/>
      <c r="BJZ1874" s="84"/>
      <c r="BKA1874" s="84"/>
      <c r="BKB1874" s="84"/>
      <c r="BKC1874" s="84"/>
      <c r="BKD1874" s="84"/>
      <c r="BKE1874" s="84"/>
      <c r="BKF1874" s="84"/>
      <c r="BKG1874" s="84"/>
      <c r="BKH1874" s="84"/>
      <c r="BKI1874" s="84"/>
      <c r="BKJ1874" s="84"/>
      <c r="BKK1874" s="84"/>
      <c r="BKL1874" s="84"/>
      <c r="BKM1874" s="84"/>
      <c r="BKN1874" s="84"/>
      <c r="BKO1874" s="84"/>
      <c r="BKP1874" s="84"/>
      <c r="BKQ1874" s="84"/>
      <c r="BKR1874" s="84"/>
      <c r="BKS1874" s="84"/>
      <c r="BKT1874" s="84"/>
      <c r="BKU1874" s="84"/>
      <c r="BKV1874" s="84"/>
      <c r="BKW1874" s="84"/>
      <c r="BKX1874" s="84"/>
      <c r="BKY1874" s="84"/>
      <c r="BKZ1874" s="84"/>
      <c r="BLA1874" s="84"/>
      <c r="BLB1874" s="84"/>
      <c r="BLC1874" s="84"/>
      <c r="BLD1874" s="84"/>
      <c r="BLE1874" s="84"/>
      <c r="BLF1874" s="84"/>
      <c r="BLG1874" s="84"/>
      <c r="BLH1874" s="84"/>
      <c r="BLI1874" s="84"/>
      <c r="BLJ1874" s="84"/>
      <c r="BLK1874" s="84"/>
      <c r="BLL1874" s="84"/>
      <c r="BLM1874" s="84"/>
      <c r="BLN1874" s="84"/>
      <c r="BLO1874" s="84"/>
      <c r="BLP1874" s="84"/>
      <c r="BLQ1874" s="84"/>
      <c r="BLR1874" s="84"/>
      <c r="BLS1874" s="84"/>
      <c r="BLT1874" s="84"/>
      <c r="BLU1874" s="84"/>
      <c r="BLV1874" s="84"/>
      <c r="BLW1874" s="84"/>
      <c r="BLX1874" s="84"/>
      <c r="BLY1874" s="84"/>
      <c r="BLZ1874" s="84"/>
      <c r="BMA1874" s="84"/>
      <c r="BMB1874" s="84"/>
      <c r="BMC1874" s="84"/>
      <c r="BMD1874" s="84"/>
      <c r="BME1874" s="84"/>
      <c r="BMF1874" s="84"/>
      <c r="BMG1874" s="84"/>
      <c r="BMH1874" s="84"/>
      <c r="BMI1874" s="84"/>
      <c r="BMJ1874" s="84"/>
      <c r="BMK1874" s="84"/>
      <c r="BML1874" s="84"/>
      <c r="BMM1874" s="84"/>
      <c r="BMN1874" s="84"/>
      <c r="BMO1874" s="84"/>
      <c r="BMP1874" s="84"/>
      <c r="BMQ1874" s="84"/>
      <c r="BMR1874" s="84"/>
      <c r="BMS1874" s="84"/>
      <c r="BMT1874" s="84"/>
      <c r="BMU1874" s="84"/>
      <c r="BMV1874" s="84"/>
      <c r="BMW1874" s="84"/>
      <c r="BMX1874" s="84"/>
      <c r="BMY1874" s="84"/>
      <c r="BMZ1874" s="84"/>
      <c r="BNA1874" s="84"/>
      <c r="BNB1874" s="84"/>
      <c r="BNC1874" s="84"/>
      <c r="BND1874" s="84"/>
      <c r="BNE1874" s="84"/>
      <c r="BNF1874" s="84"/>
      <c r="BNG1874" s="84"/>
      <c r="BNH1874" s="84"/>
      <c r="BNI1874" s="84"/>
      <c r="BNJ1874" s="84"/>
      <c r="BNK1874" s="84"/>
      <c r="BNL1874" s="84"/>
      <c r="BNM1874" s="84"/>
      <c r="BNN1874" s="84"/>
      <c r="BNO1874" s="84"/>
      <c r="BNP1874" s="84"/>
      <c r="BNQ1874" s="84"/>
      <c r="BNR1874" s="84"/>
      <c r="BNS1874" s="84"/>
      <c r="BNT1874" s="84"/>
      <c r="BNU1874" s="84"/>
      <c r="BNV1874" s="84"/>
      <c r="BNW1874" s="84"/>
      <c r="BNX1874" s="84"/>
      <c r="BNY1874" s="84"/>
      <c r="BNZ1874" s="84"/>
      <c r="BOA1874" s="84"/>
      <c r="BOB1874" s="84"/>
      <c r="BOC1874" s="84"/>
      <c r="BOD1874" s="84"/>
      <c r="BOE1874" s="84"/>
      <c r="BOF1874" s="84"/>
      <c r="BOG1874" s="84"/>
      <c r="BOH1874" s="84"/>
      <c r="BOI1874" s="84"/>
      <c r="BOJ1874" s="84"/>
      <c r="BOK1874" s="84"/>
      <c r="BOL1874" s="84"/>
      <c r="BOM1874" s="84"/>
      <c r="BON1874" s="84"/>
      <c r="BOO1874" s="84"/>
      <c r="BOP1874" s="84"/>
      <c r="BOQ1874" s="84"/>
      <c r="BOR1874" s="84"/>
      <c r="BOS1874" s="84"/>
      <c r="BOT1874" s="84"/>
      <c r="BOU1874" s="84"/>
      <c r="BOV1874" s="84"/>
      <c r="BOW1874" s="84"/>
      <c r="BOX1874" s="84"/>
      <c r="BOY1874" s="84"/>
      <c r="BOZ1874" s="84"/>
      <c r="BPA1874" s="84"/>
      <c r="BPB1874" s="84"/>
      <c r="BPC1874" s="84"/>
      <c r="BPD1874" s="84"/>
      <c r="BPE1874" s="84"/>
      <c r="BPF1874" s="84"/>
      <c r="BPG1874" s="84"/>
      <c r="BPH1874" s="84"/>
      <c r="BPI1874" s="84"/>
      <c r="BPJ1874" s="84"/>
      <c r="BPK1874" s="84"/>
      <c r="BPL1874" s="84"/>
      <c r="BPM1874" s="84"/>
      <c r="BPN1874" s="84"/>
      <c r="BPO1874" s="84"/>
      <c r="BPP1874" s="84"/>
      <c r="BPQ1874" s="84"/>
      <c r="BPR1874" s="84"/>
      <c r="BPS1874" s="84"/>
      <c r="BPT1874" s="84"/>
      <c r="BPU1874" s="84"/>
      <c r="BPV1874" s="84"/>
      <c r="BPW1874" s="84"/>
      <c r="BPX1874" s="84"/>
      <c r="BPY1874" s="84"/>
      <c r="BPZ1874" s="84"/>
      <c r="BQA1874" s="84"/>
      <c r="BQB1874" s="84"/>
      <c r="BQC1874" s="84"/>
      <c r="BQD1874" s="84"/>
      <c r="BQE1874" s="84"/>
      <c r="BQF1874" s="84"/>
      <c r="BQG1874" s="84"/>
      <c r="BQH1874" s="84"/>
      <c r="BQI1874" s="84"/>
      <c r="BQJ1874" s="84"/>
      <c r="BQK1874" s="84"/>
      <c r="BQL1874" s="84"/>
      <c r="BQM1874" s="84"/>
      <c r="BQN1874" s="84"/>
      <c r="BQO1874" s="84"/>
      <c r="BQP1874" s="84"/>
      <c r="BQQ1874" s="84"/>
      <c r="BQR1874" s="84"/>
      <c r="BQS1874" s="84"/>
      <c r="BQT1874" s="84"/>
      <c r="BQU1874" s="84"/>
      <c r="BQV1874" s="84"/>
      <c r="BQW1874" s="84"/>
      <c r="BQX1874" s="84"/>
      <c r="BQY1874" s="84"/>
      <c r="BQZ1874" s="84"/>
      <c r="BRA1874" s="84"/>
      <c r="BRB1874" s="84"/>
      <c r="BRC1874" s="84"/>
      <c r="BRD1874" s="84"/>
      <c r="BRE1874" s="84"/>
      <c r="BRF1874" s="84"/>
      <c r="BRG1874" s="84"/>
      <c r="BRH1874" s="84"/>
      <c r="BRI1874" s="84"/>
      <c r="BRJ1874" s="84"/>
      <c r="BRK1874" s="84"/>
      <c r="BRL1874" s="84"/>
      <c r="BRM1874" s="84"/>
      <c r="BRN1874" s="84"/>
      <c r="BRO1874" s="84"/>
      <c r="BRP1874" s="84"/>
      <c r="BRQ1874" s="84"/>
      <c r="BRR1874" s="84"/>
      <c r="BRS1874" s="84"/>
      <c r="BRT1874" s="84"/>
      <c r="BRU1874" s="84"/>
      <c r="BRV1874" s="84"/>
      <c r="BRW1874" s="84"/>
      <c r="BRX1874" s="84"/>
      <c r="BRY1874" s="84"/>
      <c r="BRZ1874" s="84"/>
      <c r="BSA1874" s="84"/>
      <c r="BSB1874" s="84"/>
      <c r="BSC1874" s="84"/>
      <c r="BSD1874" s="84"/>
      <c r="BSE1874" s="84"/>
      <c r="BSF1874" s="84"/>
      <c r="BSG1874" s="84"/>
      <c r="BSH1874" s="84"/>
      <c r="BSI1874" s="84"/>
      <c r="BSJ1874" s="84"/>
      <c r="BSK1874" s="84"/>
      <c r="BSL1874" s="84"/>
      <c r="BSM1874" s="84"/>
      <c r="BSN1874" s="84"/>
      <c r="BSO1874" s="84"/>
      <c r="BSP1874" s="84"/>
      <c r="BSQ1874" s="84"/>
      <c r="BSR1874" s="84"/>
      <c r="BSS1874" s="84"/>
      <c r="BST1874" s="84"/>
      <c r="BSU1874" s="84"/>
      <c r="BSV1874" s="84"/>
      <c r="BSW1874" s="84"/>
      <c r="BSX1874" s="84"/>
      <c r="BSY1874" s="84"/>
      <c r="BSZ1874" s="84"/>
      <c r="BTA1874" s="84"/>
      <c r="BTB1874" s="84"/>
      <c r="BTC1874" s="84"/>
      <c r="BTD1874" s="84"/>
      <c r="BTE1874" s="84"/>
      <c r="BTF1874" s="84"/>
      <c r="BTG1874" s="84"/>
      <c r="BTH1874" s="84"/>
      <c r="BTI1874" s="84"/>
      <c r="BTJ1874" s="84"/>
      <c r="BTK1874" s="84"/>
      <c r="BTL1874" s="84"/>
      <c r="BTM1874" s="84"/>
      <c r="BTN1874" s="84"/>
      <c r="BTO1874" s="84"/>
      <c r="BTP1874" s="84"/>
      <c r="BTQ1874" s="84"/>
      <c r="BTR1874" s="84"/>
      <c r="BTS1874" s="84"/>
      <c r="BTT1874" s="84"/>
      <c r="BTU1874" s="84"/>
      <c r="BTV1874" s="84"/>
      <c r="BTW1874" s="84"/>
      <c r="BTX1874" s="84"/>
      <c r="BTY1874" s="84"/>
      <c r="BTZ1874" s="84"/>
      <c r="BUA1874" s="84"/>
      <c r="BUB1874" s="84"/>
      <c r="BUC1874" s="84"/>
      <c r="BUD1874" s="84"/>
      <c r="BUE1874" s="84"/>
      <c r="BUF1874" s="84"/>
      <c r="BUG1874" s="84"/>
      <c r="BUH1874" s="84"/>
      <c r="BUI1874" s="84"/>
      <c r="BUJ1874" s="84"/>
      <c r="BUK1874" s="84"/>
      <c r="BUL1874" s="84"/>
      <c r="BUM1874" s="84"/>
      <c r="BUN1874" s="84"/>
      <c r="BUO1874" s="84"/>
      <c r="BUP1874" s="84"/>
      <c r="BUQ1874" s="84"/>
      <c r="BUR1874" s="84"/>
      <c r="BUS1874" s="84"/>
      <c r="BUT1874" s="84"/>
      <c r="BUU1874" s="84"/>
      <c r="BUV1874" s="84"/>
      <c r="BUW1874" s="84"/>
      <c r="BUX1874" s="84"/>
      <c r="BUY1874" s="84"/>
      <c r="BUZ1874" s="84"/>
      <c r="BVA1874" s="84"/>
      <c r="BVB1874" s="84"/>
      <c r="BVC1874" s="84"/>
      <c r="BVD1874" s="84"/>
      <c r="BVE1874" s="84"/>
      <c r="BVF1874" s="84"/>
      <c r="BVG1874" s="84"/>
      <c r="BVH1874" s="84"/>
      <c r="BVI1874" s="84"/>
      <c r="BVJ1874" s="84"/>
      <c r="BVK1874" s="84"/>
      <c r="BVL1874" s="84"/>
      <c r="BVM1874" s="84"/>
      <c r="BVN1874" s="84"/>
      <c r="BVO1874" s="84"/>
      <c r="BVP1874" s="84"/>
      <c r="BVQ1874" s="84"/>
      <c r="BVR1874" s="84"/>
      <c r="BVS1874" s="84"/>
      <c r="BVT1874" s="84"/>
      <c r="BVU1874" s="84"/>
      <c r="BVV1874" s="84"/>
      <c r="BVW1874" s="84"/>
      <c r="BVX1874" s="84"/>
      <c r="BVY1874" s="84"/>
      <c r="BVZ1874" s="84"/>
      <c r="BWA1874" s="84"/>
      <c r="BWB1874" s="84"/>
      <c r="BWC1874" s="84"/>
      <c r="BWD1874" s="84"/>
      <c r="BWE1874" s="84"/>
      <c r="BWF1874" s="84"/>
      <c r="BWG1874" s="84"/>
      <c r="BWH1874" s="84"/>
      <c r="BWI1874" s="84"/>
      <c r="BWJ1874" s="84"/>
      <c r="BWK1874" s="84"/>
      <c r="BWL1874" s="84"/>
      <c r="BWM1874" s="84"/>
      <c r="BWN1874" s="84"/>
      <c r="BWO1874" s="84"/>
      <c r="BWP1874" s="84"/>
      <c r="BWQ1874" s="84"/>
      <c r="BWR1874" s="84"/>
      <c r="BWS1874" s="84"/>
      <c r="BWT1874" s="84"/>
      <c r="BWU1874" s="84"/>
      <c r="BWV1874" s="84"/>
      <c r="BWW1874" s="84"/>
      <c r="BWX1874" s="84"/>
      <c r="BWY1874" s="84"/>
      <c r="BWZ1874" s="84"/>
      <c r="BXA1874" s="84"/>
      <c r="BXB1874" s="84"/>
      <c r="BXC1874" s="84"/>
      <c r="BXD1874" s="84"/>
      <c r="BXE1874" s="84"/>
      <c r="BXF1874" s="84"/>
      <c r="BXG1874" s="84"/>
      <c r="BXH1874" s="84"/>
      <c r="BXI1874" s="84"/>
      <c r="BXJ1874" s="84"/>
      <c r="BXK1874" s="84"/>
      <c r="BXL1874" s="84"/>
      <c r="BXM1874" s="84"/>
      <c r="BXN1874" s="84"/>
      <c r="BXO1874" s="84"/>
      <c r="BXP1874" s="84"/>
      <c r="BXQ1874" s="84"/>
      <c r="BXR1874" s="84"/>
      <c r="BXS1874" s="84"/>
      <c r="BXT1874" s="84"/>
      <c r="BXU1874" s="84"/>
      <c r="BXV1874" s="84"/>
      <c r="BXW1874" s="84"/>
      <c r="BXX1874" s="84"/>
      <c r="BXY1874" s="84"/>
      <c r="BXZ1874" s="84"/>
      <c r="BYA1874" s="84"/>
      <c r="BYB1874" s="84"/>
      <c r="BYC1874" s="84"/>
      <c r="BYD1874" s="84"/>
      <c r="BYE1874" s="84"/>
      <c r="BYF1874" s="84"/>
      <c r="BYG1874" s="84"/>
      <c r="BYH1874" s="84"/>
      <c r="BYI1874" s="84"/>
      <c r="BYJ1874" s="84"/>
      <c r="BYK1874" s="84"/>
      <c r="BYL1874" s="84"/>
      <c r="BYM1874" s="84"/>
      <c r="BYN1874" s="84"/>
      <c r="BYO1874" s="84"/>
      <c r="BYP1874" s="84"/>
      <c r="BYQ1874" s="84"/>
      <c r="BYR1874" s="84"/>
      <c r="BYS1874" s="84"/>
      <c r="BYT1874" s="84"/>
      <c r="BYU1874" s="84"/>
      <c r="BYV1874" s="84"/>
      <c r="BYW1874" s="84"/>
      <c r="BYX1874" s="84"/>
      <c r="BYY1874" s="84"/>
      <c r="BYZ1874" s="84"/>
      <c r="BZA1874" s="84"/>
      <c r="BZB1874" s="84"/>
      <c r="BZC1874" s="84"/>
      <c r="BZD1874" s="84"/>
      <c r="BZE1874" s="84"/>
      <c r="BZF1874" s="84"/>
      <c r="BZG1874" s="84"/>
      <c r="BZH1874" s="84"/>
      <c r="BZI1874" s="84"/>
      <c r="BZJ1874" s="84"/>
      <c r="BZK1874" s="84"/>
      <c r="BZL1874" s="84"/>
      <c r="BZM1874" s="84"/>
      <c r="BZN1874" s="84"/>
      <c r="BZO1874" s="84"/>
      <c r="BZP1874" s="84"/>
      <c r="BZQ1874" s="84"/>
      <c r="BZR1874" s="84"/>
      <c r="BZS1874" s="84"/>
      <c r="BZT1874" s="84"/>
      <c r="BZU1874" s="84"/>
      <c r="BZV1874" s="84"/>
      <c r="BZW1874" s="84"/>
      <c r="BZX1874" s="84"/>
      <c r="BZY1874" s="84"/>
      <c r="BZZ1874" s="84"/>
      <c r="CAA1874" s="84"/>
      <c r="CAB1874" s="84"/>
      <c r="CAC1874" s="84"/>
      <c r="CAD1874" s="84"/>
      <c r="CAE1874" s="84"/>
      <c r="CAF1874" s="84"/>
      <c r="CAG1874" s="84"/>
      <c r="CAH1874" s="84"/>
      <c r="CAI1874" s="84"/>
      <c r="CAJ1874" s="84"/>
      <c r="CAK1874" s="84"/>
      <c r="CAL1874" s="84"/>
      <c r="CAM1874" s="84"/>
      <c r="CAN1874" s="84"/>
      <c r="CAO1874" s="84"/>
      <c r="CAP1874" s="84"/>
      <c r="CAQ1874" s="84"/>
      <c r="CAR1874" s="84"/>
      <c r="CAS1874" s="84"/>
      <c r="CAT1874" s="84"/>
      <c r="CAU1874" s="84"/>
      <c r="CAV1874" s="84"/>
      <c r="CAW1874" s="84"/>
      <c r="CAX1874" s="84"/>
      <c r="CAY1874" s="84"/>
      <c r="CAZ1874" s="84"/>
      <c r="CBA1874" s="84"/>
      <c r="CBB1874" s="84"/>
      <c r="CBC1874" s="84"/>
      <c r="CBD1874" s="84"/>
      <c r="CBE1874" s="84"/>
      <c r="CBF1874" s="84"/>
      <c r="CBG1874" s="84"/>
      <c r="CBH1874" s="84"/>
      <c r="CBI1874" s="84"/>
      <c r="CBJ1874" s="84"/>
      <c r="CBK1874" s="84"/>
      <c r="CBL1874" s="84"/>
      <c r="CBM1874" s="84"/>
      <c r="CBN1874" s="84"/>
      <c r="CBO1874" s="84"/>
      <c r="CBP1874" s="84"/>
      <c r="CBQ1874" s="84"/>
      <c r="CBR1874" s="84"/>
      <c r="CBS1874" s="84"/>
      <c r="CBT1874" s="84"/>
      <c r="CBU1874" s="84"/>
      <c r="CBV1874" s="84"/>
      <c r="CBW1874" s="84"/>
      <c r="CBX1874" s="84"/>
      <c r="CBY1874" s="84"/>
      <c r="CBZ1874" s="84"/>
      <c r="CCA1874" s="84"/>
      <c r="CCB1874" s="84"/>
      <c r="CCC1874" s="84"/>
      <c r="CCD1874" s="84"/>
      <c r="CCE1874" s="84"/>
      <c r="CCF1874" s="84"/>
      <c r="CCG1874" s="84"/>
      <c r="CCH1874" s="84"/>
      <c r="CCI1874" s="84"/>
      <c r="CCJ1874" s="84"/>
      <c r="CCK1874" s="84"/>
      <c r="CCL1874" s="84"/>
      <c r="CCM1874" s="84"/>
      <c r="CCN1874" s="84"/>
      <c r="CCO1874" s="84"/>
      <c r="CCP1874" s="84"/>
      <c r="CCQ1874" s="84"/>
      <c r="CCR1874" s="84"/>
      <c r="CCS1874" s="84"/>
      <c r="CCT1874" s="84"/>
      <c r="CCU1874" s="84"/>
      <c r="CCV1874" s="84"/>
      <c r="CCW1874" s="84"/>
      <c r="CCX1874" s="84"/>
      <c r="CCY1874" s="84"/>
      <c r="CCZ1874" s="84"/>
      <c r="CDA1874" s="84"/>
      <c r="CDB1874" s="84"/>
      <c r="CDC1874" s="84"/>
      <c r="CDD1874" s="84"/>
      <c r="CDE1874" s="84"/>
      <c r="CDF1874" s="84"/>
      <c r="CDG1874" s="84"/>
      <c r="CDH1874" s="84"/>
      <c r="CDI1874" s="84"/>
      <c r="CDJ1874" s="84"/>
      <c r="CDK1874" s="84"/>
      <c r="CDL1874" s="84"/>
      <c r="CDM1874" s="84"/>
      <c r="CDN1874" s="84"/>
      <c r="CDO1874" s="84"/>
      <c r="CDP1874" s="84"/>
      <c r="CDQ1874" s="84"/>
      <c r="CDR1874" s="84"/>
      <c r="CDS1874" s="84"/>
      <c r="CDT1874" s="84"/>
      <c r="CDU1874" s="84"/>
      <c r="CDV1874" s="84"/>
      <c r="CDW1874" s="84"/>
      <c r="CDX1874" s="84"/>
      <c r="CDY1874" s="84"/>
      <c r="CDZ1874" s="84"/>
      <c r="CEA1874" s="84"/>
      <c r="CEB1874" s="84"/>
      <c r="CEC1874" s="84"/>
      <c r="CED1874" s="84"/>
      <c r="CEE1874" s="84"/>
      <c r="CEF1874" s="84"/>
      <c r="CEG1874" s="84"/>
      <c r="CEH1874" s="84"/>
      <c r="CEI1874" s="84"/>
      <c r="CEJ1874" s="84"/>
      <c r="CEK1874" s="84"/>
      <c r="CEL1874" s="84"/>
      <c r="CEM1874" s="84"/>
      <c r="CEN1874" s="84"/>
      <c r="CEO1874" s="84"/>
      <c r="CEP1874" s="84"/>
      <c r="CEQ1874" s="84"/>
      <c r="CER1874" s="84"/>
      <c r="CES1874" s="84"/>
      <c r="CET1874" s="84"/>
      <c r="CEU1874" s="84"/>
      <c r="CEV1874" s="84"/>
      <c r="CEW1874" s="84"/>
      <c r="CEX1874" s="84"/>
      <c r="CEY1874" s="84"/>
      <c r="CEZ1874" s="84"/>
      <c r="CFA1874" s="84"/>
      <c r="CFB1874" s="84"/>
      <c r="CFC1874" s="84"/>
      <c r="CFD1874" s="84"/>
      <c r="CFE1874" s="84"/>
      <c r="CFF1874" s="84"/>
      <c r="CFG1874" s="84"/>
      <c r="CFH1874" s="84"/>
      <c r="CFI1874" s="84"/>
      <c r="CFJ1874" s="84"/>
      <c r="CFK1874" s="84"/>
      <c r="CFL1874" s="84"/>
      <c r="CFM1874" s="84"/>
      <c r="CFN1874" s="84"/>
      <c r="CFO1874" s="84"/>
      <c r="CFP1874" s="84"/>
      <c r="CFQ1874" s="84"/>
      <c r="CFR1874" s="84"/>
      <c r="CFS1874" s="84"/>
      <c r="CFT1874" s="84"/>
      <c r="CFU1874" s="84"/>
      <c r="CFV1874" s="84"/>
      <c r="CFW1874" s="84"/>
      <c r="CFX1874" s="84"/>
      <c r="CFY1874" s="84"/>
      <c r="CFZ1874" s="84"/>
      <c r="CGA1874" s="84"/>
      <c r="CGB1874" s="84"/>
      <c r="CGC1874" s="84"/>
      <c r="CGD1874" s="84"/>
      <c r="CGE1874" s="84"/>
      <c r="CGF1874" s="84"/>
      <c r="CGG1874" s="84"/>
      <c r="CGH1874" s="84"/>
      <c r="CGI1874" s="84"/>
      <c r="CGJ1874" s="84"/>
      <c r="CGK1874" s="84"/>
      <c r="CGL1874" s="84"/>
      <c r="CGM1874" s="84"/>
      <c r="CGN1874" s="84"/>
      <c r="CGO1874" s="84"/>
      <c r="CGP1874" s="84"/>
      <c r="CGQ1874" s="84"/>
      <c r="CGR1874" s="84"/>
      <c r="CGS1874" s="84"/>
      <c r="CGT1874" s="84"/>
      <c r="CGU1874" s="84"/>
      <c r="CGV1874" s="84"/>
      <c r="CGW1874" s="84"/>
      <c r="CGX1874" s="84"/>
      <c r="CGY1874" s="84"/>
      <c r="CGZ1874" s="84"/>
      <c r="CHA1874" s="84"/>
      <c r="CHB1874" s="84"/>
      <c r="CHC1874" s="84"/>
      <c r="CHD1874" s="84"/>
      <c r="CHE1874" s="84"/>
      <c r="CHF1874" s="84"/>
      <c r="CHG1874" s="84"/>
      <c r="CHH1874" s="84"/>
      <c r="CHI1874" s="84"/>
      <c r="CHJ1874" s="84"/>
      <c r="CHK1874" s="84"/>
      <c r="CHL1874" s="84"/>
      <c r="CHM1874" s="84"/>
      <c r="CHN1874" s="84"/>
      <c r="CHO1874" s="84"/>
      <c r="CHP1874" s="84"/>
      <c r="CHQ1874" s="84"/>
      <c r="CHR1874" s="84"/>
      <c r="CHS1874" s="84"/>
      <c r="CHT1874" s="84"/>
      <c r="CHU1874" s="84"/>
      <c r="CHV1874" s="84"/>
      <c r="CHW1874" s="84"/>
      <c r="CHX1874" s="84"/>
      <c r="CHY1874" s="84"/>
      <c r="CHZ1874" s="84"/>
      <c r="CIA1874" s="84"/>
      <c r="CIB1874" s="84"/>
      <c r="CIC1874" s="84"/>
      <c r="CID1874" s="84"/>
      <c r="CIE1874" s="84"/>
      <c r="CIF1874" s="84"/>
      <c r="CIG1874" s="84"/>
      <c r="CIH1874" s="84"/>
      <c r="CII1874" s="84"/>
      <c r="CIJ1874" s="84"/>
      <c r="CIK1874" s="84"/>
      <c r="CIL1874" s="84"/>
      <c r="CIM1874" s="84"/>
      <c r="CIN1874" s="84"/>
      <c r="CIO1874" s="84"/>
      <c r="CIP1874" s="84"/>
      <c r="CIQ1874" s="84"/>
      <c r="CIR1874" s="84"/>
      <c r="CIS1874" s="84"/>
      <c r="CIT1874" s="84"/>
      <c r="CIU1874" s="84"/>
      <c r="CIV1874" s="84"/>
      <c r="CIW1874" s="84"/>
      <c r="CIX1874" s="84"/>
      <c r="CIY1874" s="84"/>
      <c r="CIZ1874" s="84"/>
      <c r="CJA1874" s="84"/>
      <c r="CJB1874" s="84"/>
      <c r="CJC1874" s="84"/>
      <c r="CJD1874" s="84"/>
      <c r="CJE1874" s="84"/>
      <c r="CJF1874" s="84"/>
      <c r="CJG1874" s="84"/>
      <c r="CJH1874" s="84"/>
      <c r="CJI1874" s="84"/>
      <c r="CJJ1874" s="84"/>
      <c r="CJK1874" s="84"/>
      <c r="CJL1874" s="84"/>
      <c r="CJM1874" s="84"/>
      <c r="CJN1874" s="84"/>
      <c r="CJO1874" s="84"/>
      <c r="CJP1874" s="84"/>
      <c r="CJQ1874" s="84"/>
      <c r="CJR1874" s="84"/>
      <c r="CJS1874" s="84"/>
      <c r="CJT1874" s="84"/>
      <c r="CJU1874" s="84"/>
      <c r="CJV1874" s="84"/>
      <c r="CJW1874" s="84"/>
      <c r="CJX1874" s="84"/>
      <c r="CJY1874" s="84"/>
      <c r="CJZ1874" s="84"/>
      <c r="CKA1874" s="84"/>
      <c r="CKB1874" s="84"/>
      <c r="CKC1874" s="84"/>
      <c r="CKD1874" s="84"/>
      <c r="CKE1874" s="84"/>
      <c r="CKF1874" s="84"/>
      <c r="CKG1874" s="84"/>
      <c r="CKH1874" s="84"/>
      <c r="CKI1874" s="84"/>
      <c r="CKJ1874" s="84"/>
      <c r="CKK1874" s="84"/>
      <c r="CKL1874" s="84"/>
      <c r="CKM1874" s="84"/>
      <c r="CKN1874" s="84"/>
      <c r="CKO1874" s="84"/>
      <c r="CKP1874" s="84"/>
      <c r="CKQ1874" s="84"/>
      <c r="CKR1874" s="84"/>
      <c r="CKS1874" s="84"/>
      <c r="CKT1874" s="84"/>
      <c r="CKU1874" s="84"/>
      <c r="CKV1874" s="84"/>
      <c r="CKW1874" s="84"/>
      <c r="CKX1874" s="84"/>
      <c r="CKY1874" s="84"/>
      <c r="CKZ1874" s="84"/>
      <c r="CLA1874" s="84"/>
      <c r="CLB1874" s="84"/>
      <c r="CLC1874" s="84"/>
      <c r="CLD1874" s="84"/>
      <c r="CLE1874" s="84"/>
      <c r="CLF1874" s="84"/>
      <c r="CLG1874" s="84"/>
      <c r="CLH1874" s="84"/>
      <c r="CLI1874" s="84"/>
      <c r="CLJ1874" s="84"/>
      <c r="CLK1874" s="84"/>
      <c r="CLL1874" s="84"/>
      <c r="CLM1874" s="84"/>
      <c r="CLN1874" s="84"/>
      <c r="CLO1874" s="84"/>
      <c r="CLP1874" s="84"/>
      <c r="CLQ1874" s="84"/>
      <c r="CLR1874" s="84"/>
      <c r="CLS1874" s="84"/>
      <c r="CLT1874" s="84"/>
      <c r="CLU1874" s="84"/>
      <c r="CLV1874" s="84"/>
      <c r="CLW1874" s="84"/>
      <c r="CLX1874" s="84"/>
      <c r="CLY1874" s="84"/>
      <c r="CLZ1874" s="84"/>
      <c r="CMA1874" s="84"/>
      <c r="CMB1874" s="84"/>
      <c r="CMC1874" s="84"/>
      <c r="CMD1874" s="84"/>
      <c r="CME1874" s="84"/>
      <c r="CMF1874" s="84"/>
      <c r="CMG1874" s="84"/>
      <c r="CMH1874" s="84"/>
      <c r="CMI1874" s="84"/>
      <c r="CMJ1874" s="84"/>
      <c r="CMK1874" s="84"/>
      <c r="CML1874" s="84"/>
      <c r="CMM1874" s="84"/>
      <c r="CMN1874" s="84"/>
      <c r="CMO1874" s="84"/>
      <c r="CMP1874" s="84"/>
      <c r="CMQ1874" s="84"/>
      <c r="CMR1874" s="84"/>
      <c r="CMS1874" s="84"/>
      <c r="CMT1874" s="84"/>
      <c r="CMU1874" s="84"/>
      <c r="CMV1874" s="84"/>
      <c r="CMW1874" s="84"/>
      <c r="CMX1874" s="84"/>
      <c r="CMY1874" s="84"/>
      <c r="CMZ1874" s="84"/>
      <c r="CNA1874" s="84"/>
      <c r="CNB1874" s="84"/>
      <c r="CNC1874" s="84"/>
      <c r="CND1874" s="84"/>
      <c r="CNE1874" s="84"/>
      <c r="CNF1874" s="84"/>
      <c r="CNG1874" s="84"/>
      <c r="CNH1874" s="84"/>
      <c r="CNI1874" s="84"/>
      <c r="CNJ1874" s="84"/>
      <c r="CNK1874" s="84"/>
      <c r="CNL1874" s="84"/>
      <c r="CNM1874" s="84"/>
      <c r="CNN1874" s="84"/>
      <c r="CNO1874" s="84"/>
      <c r="CNP1874" s="84"/>
      <c r="CNQ1874" s="84"/>
      <c r="CNR1874" s="84"/>
      <c r="CNS1874" s="84"/>
      <c r="CNT1874" s="84"/>
      <c r="CNU1874" s="84"/>
      <c r="CNV1874" s="84"/>
      <c r="CNW1874" s="84"/>
      <c r="CNX1874" s="84"/>
      <c r="CNY1874" s="84"/>
      <c r="CNZ1874" s="84"/>
      <c r="COA1874" s="84"/>
      <c r="COB1874" s="84"/>
      <c r="COC1874" s="84"/>
      <c r="COD1874" s="84"/>
      <c r="COE1874" s="84"/>
      <c r="COF1874" s="84"/>
      <c r="COG1874" s="84"/>
      <c r="COH1874" s="84"/>
      <c r="COI1874" s="84"/>
      <c r="COJ1874" s="84"/>
      <c r="COK1874" s="84"/>
      <c r="COL1874" s="84"/>
      <c r="COM1874" s="84"/>
      <c r="CON1874" s="84"/>
      <c r="COO1874" s="84"/>
      <c r="COP1874" s="84"/>
      <c r="COQ1874" s="84"/>
      <c r="COR1874" s="84"/>
      <c r="COS1874" s="84"/>
      <c r="COT1874" s="84"/>
      <c r="COU1874" s="84"/>
      <c r="COV1874" s="84"/>
      <c r="COW1874" s="84"/>
      <c r="COX1874" s="84"/>
      <c r="COY1874" s="84"/>
      <c r="COZ1874" s="84"/>
      <c r="CPA1874" s="84"/>
      <c r="CPB1874" s="84"/>
      <c r="CPC1874" s="84"/>
      <c r="CPD1874" s="84"/>
      <c r="CPE1874" s="84"/>
      <c r="CPF1874" s="84"/>
      <c r="CPG1874" s="84"/>
      <c r="CPH1874" s="84"/>
      <c r="CPI1874" s="84"/>
      <c r="CPJ1874" s="84"/>
      <c r="CPK1874" s="84"/>
      <c r="CPL1874" s="84"/>
      <c r="CPM1874" s="84"/>
      <c r="CPN1874" s="84"/>
      <c r="CPO1874" s="84"/>
      <c r="CPP1874" s="84"/>
      <c r="CPQ1874" s="84"/>
      <c r="CPR1874" s="84"/>
      <c r="CPS1874" s="84"/>
      <c r="CPT1874" s="84"/>
      <c r="CPU1874" s="84"/>
      <c r="CPV1874" s="84"/>
      <c r="CPW1874" s="84"/>
      <c r="CPX1874" s="84"/>
      <c r="CPY1874" s="84"/>
      <c r="CPZ1874" s="84"/>
      <c r="CQA1874" s="84"/>
      <c r="CQB1874" s="84"/>
      <c r="CQC1874" s="84"/>
      <c r="CQD1874" s="84"/>
      <c r="CQE1874" s="84"/>
      <c r="CQF1874" s="84"/>
      <c r="CQG1874" s="84"/>
      <c r="CQH1874" s="84"/>
      <c r="CQI1874" s="84"/>
      <c r="CQJ1874" s="84"/>
      <c r="CQK1874" s="84"/>
      <c r="CQL1874" s="84"/>
      <c r="CQM1874" s="84"/>
      <c r="CQN1874" s="84"/>
      <c r="CQO1874" s="84"/>
      <c r="CQP1874" s="84"/>
      <c r="CQQ1874" s="84"/>
      <c r="CQR1874" s="84"/>
      <c r="CQS1874" s="84"/>
      <c r="CQT1874" s="84"/>
      <c r="CQU1874" s="84"/>
      <c r="CQV1874" s="84"/>
      <c r="CQW1874" s="84"/>
      <c r="CQX1874" s="84"/>
      <c r="CQY1874" s="84"/>
      <c r="CQZ1874" s="84"/>
      <c r="CRA1874" s="84"/>
      <c r="CRB1874" s="84"/>
      <c r="CRC1874" s="84"/>
      <c r="CRD1874" s="84"/>
      <c r="CRE1874" s="84"/>
      <c r="CRF1874" s="84"/>
      <c r="CRG1874" s="84"/>
      <c r="CRH1874" s="84"/>
      <c r="CRI1874" s="84"/>
      <c r="CRJ1874" s="84"/>
      <c r="CRK1874" s="84"/>
      <c r="CRL1874" s="84"/>
      <c r="CRM1874" s="84"/>
      <c r="CRN1874" s="84"/>
      <c r="CRO1874" s="84"/>
      <c r="CRP1874" s="84"/>
      <c r="CRQ1874" s="84"/>
      <c r="CRR1874" s="84"/>
      <c r="CRS1874" s="84"/>
      <c r="CRT1874" s="84"/>
      <c r="CRU1874" s="84"/>
      <c r="CRV1874" s="84"/>
      <c r="CRW1874" s="84"/>
      <c r="CRX1874" s="84"/>
      <c r="CRY1874" s="84"/>
      <c r="CRZ1874" s="84"/>
      <c r="CSA1874" s="84"/>
      <c r="CSB1874" s="84"/>
      <c r="CSC1874" s="84"/>
      <c r="CSD1874" s="84"/>
      <c r="CSE1874" s="84"/>
      <c r="CSF1874" s="84"/>
      <c r="CSG1874" s="84"/>
      <c r="CSH1874" s="84"/>
      <c r="CSI1874" s="84"/>
      <c r="CSJ1874" s="84"/>
      <c r="CSK1874" s="84"/>
      <c r="CSL1874" s="84"/>
      <c r="CSM1874" s="84"/>
      <c r="CSN1874" s="84"/>
      <c r="CSO1874" s="84"/>
      <c r="CSP1874" s="84"/>
      <c r="CSQ1874" s="84"/>
      <c r="CSR1874" s="84"/>
      <c r="CSS1874" s="84"/>
      <c r="CST1874" s="84"/>
      <c r="CSU1874" s="84"/>
      <c r="CSV1874" s="84"/>
      <c r="CSW1874" s="84"/>
      <c r="CSX1874" s="84"/>
      <c r="CSY1874" s="84"/>
      <c r="CSZ1874" s="84"/>
      <c r="CTA1874" s="84"/>
      <c r="CTB1874" s="84"/>
      <c r="CTC1874" s="84"/>
      <c r="CTD1874" s="84"/>
      <c r="CTE1874" s="84"/>
      <c r="CTF1874" s="84"/>
      <c r="CTG1874" s="84"/>
      <c r="CTH1874" s="84"/>
      <c r="CTI1874" s="84"/>
      <c r="CTJ1874" s="84"/>
      <c r="CTK1874" s="84"/>
      <c r="CTL1874" s="84"/>
      <c r="CTM1874" s="84"/>
      <c r="CTN1874" s="84"/>
      <c r="CTO1874" s="84"/>
      <c r="CTP1874" s="84"/>
      <c r="CTQ1874" s="84"/>
      <c r="CTR1874" s="84"/>
      <c r="CTS1874" s="84"/>
      <c r="CTT1874" s="84"/>
      <c r="CTU1874" s="84"/>
      <c r="CTV1874" s="84"/>
      <c r="CTW1874" s="84"/>
      <c r="CTX1874" s="84"/>
      <c r="CTY1874" s="84"/>
      <c r="CTZ1874" s="84"/>
      <c r="CUA1874" s="84"/>
      <c r="CUB1874" s="84"/>
      <c r="CUC1874" s="84"/>
      <c r="CUD1874" s="84"/>
      <c r="CUE1874" s="84"/>
      <c r="CUF1874" s="84"/>
      <c r="CUG1874" s="84"/>
      <c r="CUH1874" s="84"/>
      <c r="CUI1874" s="84"/>
      <c r="CUJ1874" s="84"/>
      <c r="CUK1874" s="84"/>
      <c r="CUL1874" s="84"/>
      <c r="CUM1874" s="84"/>
      <c r="CUN1874" s="84"/>
      <c r="CUO1874" s="84"/>
      <c r="CUP1874" s="84"/>
      <c r="CUQ1874" s="84"/>
      <c r="CUR1874" s="84"/>
      <c r="CUS1874" s="84"/>
      <c r="CUT1874" s="84"/>
      <c r="CUU1874" s="84"/>
      <c r="CUV1874" s="84"/>
      <c r="CUW1874" s="84"/>
      <c r="CUX1874" s="84"/>
      <c r="CUY1874" s="84"/>
      <c r="CUZ1874" s="84"/>
      <c r="CVA1874" s="84"/>
      <c r="CVB1874" s="84"/>
      <c r="CVC1874" s="84"/>
      <c r="CVD1874" s="84"/>
      <c r="CVE1874" s="84"/>
      <c r="CVF1874" s="84"/>
      <c r="CVG1874" s="84"/>
      <c r="CVH1874" s="84"/>
      <c r="CVI1874" s="84"/>
      <c r="CVJ1874" s="84"/>
      <c r="CVK1874" s="84"/>
      <c r="CVL1874" s="84"/>
      <c r="CVM1874" s="84"/>
      <c r="CVN1874" s="84"/>
      <c r="CVO1874" s="84"/>
      <c r="CVP1874" s="84"/>
      <c r="CVQ1874" s="84"/>
      <c r="CVR1874" s="84"/>
      <c r="CVS1874" s="84"/>
      <c r="CVT1874" s="84"/>
      <c r="CVU1874" s="84"/>
      <c r="CVV1874" s="84"/>
      <c r="CVW1874" s="84"/>
      <c r="CVX1874" s="84"/>
      <c r="CVY1874" s="84"/>
      <c r="CVZ1874" s="84"/>
      <c r="CWA1874" s="84"/>
      <c r="CWB1874" s="84"/>
      <c r="CWC1874" s="84"/>
      <c r="CWD1874" s="84"/>
      <c r="CWE1874" s="84"/>
      <c r="CWF1874" s="84"/>
      <c r="CWG1874" s="84"/>
      <c r="CWH1874" s="84"/>
      <c r="CWI1874" s="84"/>
      <c r="CWJ1874" s="84"/>
      <c r="CWK1874" s="84"/>
      <c r="CWL1874" s="84"/>
      <c r="CWM1874" s="84"/>
      <c r="CWN1874" s="84"/>
      <c r="CWO1874" s="84"/>
      <c r="CWP1874" s="84"/>
      <c r="CWQ1874" s="84"/>
      <c r="CWR1874" s="84"/>
      <c r="CWS1874" s="84"/>
      <c r="CWT1874" s="84"/>
      <c r="CWU1874" s="84"/>
      <c r="CWV1874" s="84"/>
      <c r="CWW1874" s="84"/>
      <c r="CWX1874" s="84"/>
      <c r="CWY1874" s="84"/>
      <c r="CWZ1874" s="84"/>
      <c r="CXA1874" s="84"/>
      <c r="CXB1874" s="84"/>
      <c r="CXC1874" s="84"/>
      <c r="CXD1874" s="84"/>
      <c r="CXE1874" s="84"/>
      <c r="CXF1874" s="84"/>
      <c r="CXG1874" s="84"/>
      <c r="CXH1874" s="84"/>
      <c r="CXI1874" s="84"/>
      <c r="CXJ1874" s="84"/>
      <c r="CXK1874" s="84"/>
      <c r="CXL1874" s="84"/>
      <c r="CXM1874" s="84"/>
      <c r="CXN1874" s="84"/>
      <c r="CXO1874" s="84"/>
      <c r="CXP1874" s="84"/>
      <c r="CXQ1874" s="84"/>
      <c r="CXR1874" s="84"/>
      <c r="CXS1874" s="84"/>
      <c r="CXT1874" s="84"/>
      <c r="CXU1874" s="84"/>
      <c r="CXV1874" s="84"/>
      <c r="CXW1874" s="84"/>
      <c r="CXX1874" s="84"/>
      <c r="CXY1874" s="84"/>
      <c r="CXZ1874" s="84"/>
      <c r="CYA1874" s="84"/>
      <c r="CYB1874" s="84"/>
      <c r="CYC1874" s="84"/>
      <c r="CYD1874" s="84"/>
      <c r="CYE1874" s="84"/>
      <c r="CYF1874" s="84"/>
      <c r="CYG1874" s="84"/>
      <c r="CYH1874" s="84"/>
      <c r="CYI1874" s="84"/>
      <c r="CYJ1874" s="84"/>
      <c r="CYK1874" s="84"/>
      <c r="CYL1874" s="84"/>
      <c r="CYM1874" s="84"/>
      <c r="CYN1874" s="84"/>
      <c r="CYO1874" s="84"/>
      <c r="CYP1874" s="84"/>
      <c r="CYQ1874" s="84"/>
      <c r="CYR1874" s="84"/>
      <c r="CYS1874" s="84"/>
      <c r="CYT1874" s="84"/>
      <c r="CYU1874" s="84"/>
      <c r="CYV1874" s="84"/>
      <c r="CYW1874" s="84"/>
      <c r="CYX1874" s="84"/>
      <c r="CYY1874" s="84"/>
      <c r="CYZ1874" s="84"/>
      <c r="CZA1874" s="84"/>
      <c r="CZB1874" s="84"/>
      <c r="CZC1874" s="84"/>
      <c r="CZD1874" s="84"/>
      <c r="CZE1874" s="84"/>
      <c r="CZF1874" s="84"/>
      <c r="CZG1874" s="84"/>
      <c r="CZH1874" s="84"/>
      <c r="CZI1874" s="84"/>
      <c r="CZJ1874" s="84"/>
      <c r="CZK1874" s="84"/>
      <c r="CZL1874" s="84"/>
      <c r="CZM1874" s="84"/>
      <c r="CZN1874" s="84"/>
      <c r="CZO1874" s="84"/>
      <c r="CZP1874" s="84"/>
      <c r="CZQ1874" s="84"/>
      <c r="CZR1874" s="84"/>
      <c r="CZS1874" s="84"/>
      <c r="CZT1874" s="84"/>
      <c r="CZU1874" s="84"/>
      <c r="CZV1874" s="84"/>
      <c r="CZW1874" s="84"/>
      <c r="CZX1874" s="84"/>
      <c r="CZY1874" s="84"/>
      <c r="CZZ1874" s="84"/>
      <c r="DAA1874" s="84"/>
      <c r="DAB1874" s="84"/>
      <c r="DAC1874" s="84"/>
      <c r="DAD1874" s="84"/>
      <c r="DAE1874" s="84"/>
      <c r="DAF1874" s="84"/>
      <c r="DAG1874" s="84"/>
      <c r="DAH1874" s="84"/>
      <c r="DAI1874" s="84"/>
      <c r="DAJ1874" s="84"/>
      <c r="DAK1874" s="84"/>
      <c r="DAL1874" s="84"/>
      <c r="DAM1874" s="84"/>
      <c r="DAN1874" s="84"/>
      <c r="DAO1874" s="84"/>
      <c r="DAP1874" s="84"/>
      <c r="DAQ1874" s="84"/>
      <c r="DAR1874" s="84"/>
      <c r="DAS1874" s="84"/>
      <c r="DAT1874" s="84"/>
      <c r="DAU1874" s="84"/>
      <c r="DAV1874" s="84"/>
      <c r="DAW1874" s="84"/>
      <c r="DAX1874" s="84"/>
      <c r="DAY1874" s="84"/>
      <c r="DAZ1874" s="84"/>
      <c r="DBA1874" s="84"/>
      <c r="DBB1874" s="84"/>
      <c r="DBC1874" s="84"/>
      <c r="DBD1874" s="84"/>
      <c r="DBE1874" s="84"/>
      <c r="DBF1874" s="84"/>
      <c r="DBG1874" s="84"/>
      <c r="DBH1874" s="84"/>
      <c r="DBI1874" s="84"/>
      <c r="DBJ1874" s="84"/>
      <c r="DBK1874" s="84"/>
      <c r="DBL1874" s="84"/>
      <c r="DBM1874" s="84"/>
      <c r="DBN1874" s="84"/>
      <c r="DBO1874" s="84"/>
      <c r="DBP1874" s="84"/>
      <c r="DBQ1874" s="84"/>
      <c r="DBR1874" s="84"/>
      <c r="DBS1874" s="84"/>
      <c r="DBT1874" s="84"/>
      <c r="DBU1874" s="84"/>
      <c r="DBV1874" s="84"/>
      <c r="DBW1874" s="84"/>
      <c r="DBX1874" s="84"/>
      <c r="DBY1874" s="84"/>
      <c r="DBZ1874" s="84"/>
      <c r="DCA1874" s="84"/>
      <c r="DCB1874" s="84"/>
      <c r="DCC1874" s="84"/>
      <c r="DCD1874" s="84"/>
      <c r="DCE1874" s="84"/>
      <c r="DCF1874" s="84"/>
      <c r="DCG1874" s="84"/>
      <c r="DCH1874" s="84"/>
      <c r="DCI1874" s="84"/>
      <c r="DCJ1874" s="84"/>
      <c r="DCK1874" s="84"/>
      <c r="DCL1874" s="84"/>
      <c r="DCM1874" s="84"/>
      <c r="DCN1874" s="84"/>
      <c r="DCO1874" s="84"/>
      <c r="DCP1874" s="84"/>
      <c r="DCQ1874" s="84"/>
      <c r="DCR1874" s="84"/>
      <c r="DCS1874" s="84"/>
      <c r="DCT1874" s="84"/>
      <c r="DCU1874" s="84"/>
      <c r="DCV1874" s="84"/>
      <c r="DCW1874" s="84"/>
      <c r="DCX1874" s="84"/>
      <c r="DCY1874" s="84"/>
      <c r="DCZ1874" s="84"/>
      <c r="DDA1874" s="84"/>
      <c r="DDB1874" s="84"/>
      <c r="DDC1874" s="84"/>
      <c r="DDD1874" s="84"/>
      <c r="DDE1874" s="84"/>
      <c r="DDF1874" s="84"/>
      <c r="DDG1874" s="84"/>
      <c r="DDH1874" s="84"/>
      <c r="DDI1874" s="84"/>
      <c r="DDJ1874" s="84"/>
      <c r="DDK1874" s="84"/>
      <c r="DDL1874" s="84"/>
      <c r="DDM1874" s="84"/>
      <c r="DDN1874" s="84"/>
      <c r="DDO1874" s="84"/>
      <c r="DDP1874" s="84"/>
      <c r="DDQ1874" s="84"/>
      <c r="DDR1874" s="84"/>
      <c r="DDS1874" s="84"/>
      <c r="DDT1874" s="84"/>
      <c r="DDU1874" s="84"/>
      <c r="DDV1874" s="84"/>
      <c r="DDW1874" s="84"/>
      <c r="DDX1874" s="84"/>
      <c r="DDY1874" s="84"/>
      <c r="DDZ1874" s="84"/>
      <c r="DEA1874" s="84"/>
      <c r="DEB1874" s="84"/>
      <c r="DEC1874" s="84"/>
      <c r="DED1874" s="84"/>
      <c r="DEE1874" s="84"/>
      <c r="DEF1874" s="84"/>
      <c r="DEG1874" s="84"/>
      <c r="DEH1874" s="84"/>
      <c r="DEI1874" s="84"/>
      <c r="DEJ1874" s="84"/>
      <c r="DEK1874" s="84"/>
      <c r="DEL1874" s="84"/>
      <c r="DEM1874" s="84"/>
      <c r="DEN1874" s="84"/>
      <c r="DEO1874" s="84"/>
      <c r="DEP1874" s="84"/>
      <c r="DEQ1874" s="84"/>
      <c r="DER1874" s="84"/>
      <c r="DES1874" s="84"/>
      <c r="DET1874" s="84"/>
      <c r="DEU1874" s="84"/>
      <c r="DEV1874" s="84"/>
      <c r="DEW1874" s="84"/>
      <c r="DEX1874" s="84"/>
      <c r="DEY1874" s="84"/>
      <c r="DEZ1874" s="84"/>
      <c r="DFA1874" s="84"/>
      <c r="DFB1874" s="84"/>
      <c r="DFC1874" s="84"/>
      <c r="DFD1874" s="84"/>
      <c r="DFE1874" s="84"/>
      <c r="DFF1874" s="84"/>
      <c r="DFG1874" s="84"/>
      <c r="DFH1874" s="84"/>
      <c r="DFI1874" s="84"/>
      <c r="DFJ1874" s="84"/>
      <c r="DFK1874" s="84"/>
      <c r="DFL1874" s="84"/>
      <c r="DFM1874" s="84"/>
      <c r="DFN1874" s="84"/>
      <c r="DFO1874" s="84"/>
      <c r="DFP1874" s="84"/>
      <c r="DFQ1874" s="84"/>
      <c r="DFR1874" s="84"/>
      <c r="DFS1874" s="84"/>
      <c r="DFT1874" s="84"/>
      <c r="DFU1874" s="84"/>
      <c r="DFV1874" s="84"/>
      <c r="DFW1874" s="84"/>
      <c r="DFX1874" s="84"/>
      <c r="DFY1874" s="84"/>
      <c r="DFZ1874" s="84"/>
      <c r="DGA1874" s="84"/>
      <c r="DGB1874" s="84"/>
      <c r="DGC1874" s="84"/>
      <c r="DGD1874" s="84"/>
      <c r="DGE1874" s="84"/>
      <c r="DGF1874" s="84"/>
      <c r="DGG1874" s="84"/>
      <c r="DGH1874" s="84"/>
      <c r="DGI1874" s="84"/>
      <c r="DGJ1874" s="84"/>
      <c r="DGK1874" s="84"/>
      <c r="DGL1874" s="84"/>
      <c r="DGM1874" s="84"/>
      <c r="DGN1874" s="84"/>
      <c r="DGO1874" s="84"/>
      <c r="DGP1874" s="84"/>
      <c r="DGQ1874" s="84"/>
      <c r="DGR1874" s="84"/>
      <c r="DGS1874" s="84"/>
      <c r="DGT1874" s="84"/>
      <c r="DGU1874" s="84"/>
      <c r="DGV1874" s="84"/>
      <c r="DGW1874" s="84"/>
      <c r="DGX1874" s="84"/>
      <c r="DGY1874" s="84"/>
      <c r="DGZ1874" s="84"/>
      <c r="DHA1874" s="84"/>
      <c r="DHB1874" s="84"/>
      <c r="DHC1874" s="84"/>
      <c r="DHD1874" s="84"/>
      <c r="DHE1874" s="84"/>
      <c r="DHF1874" s="84"/>
      <c r="DHG1874" s="84"/>
      <c r="DHH1874" s="84"/>
      <c r="DHI1874" s="84"/>
      <c r="DHJ1874" s="84"/>
      <c r="DHK1874" s="84"/>
      <c r="DHL1874" s="84"/>
      <c r="DHM1874" s="84"/>
      <c r="DHN1874" s="84"/>
      <c r="DHO1874" s="84"/>
      <c r="DHP1874" s="84"/>
      <c r="DHQ1874" s="84"/>
      <c r="DHR1874" s="84"/>
      <c r="DHS1874" s="84"/>
      <c r="DHT1874" s="84"/>
      <c r="DHU1874" s="84"/>
      <c r="DHV1874" s="84"/>
      <c r="DHW1874" s="84"/>
      <c r="DHX1874" s="84"/>
      <c r="DHY1874" s="84"/>
      <c r="DHZ1874" s="84"/>
      <c r="DIA1874" s="84"/>
      <c r="DIB1874" s="84"/>
      <c r="DIC1874" s="84"/>
      <c r="DID1874" s="84"/>
      <c r="DIE1874" s="84"/>
      <c r="DIF1874" s="84"/>
      <c r="DIG1874" s="84"/>
      <c r="DIH1874" s="84"/>
      <c r="DII1874" s="84"/>
      <c r="DIJ1874" s="84"/>
      <c r="DIK1874" s="84"/>
      <c r="DIL1874" s="84"/>
      <c r="DIM1874" s="84"/>
      <c r="DIN1874" s="84"/>
      <c r="DIO1874" s="84"/>
      <c r="DIP1874" s="84"/>
      <c r="DIQ1874" s="84"/>
      <c r="DIR1874" s="84"/>
      <c r="DIS1874" s="84"/>
      <c r="DIT1874" s="84"/>
      <c r="DIU1874" s="84"/>
      <c r="DIV1874" s="84"/>
      <c r="DIW1874" s="84"/>
      <c r="DIX1874" s="84"/>
      <c r="DIY1874" s="84"/>
      <c r="DIZ1874" s="84"/>
      <c r="DJA1874" s="84"/>
      <c r="DJB1874" s="84"/>
      <c r="DJC1874" s="84"/>
      <c r="DJD1874" s="84"/>
      <c r="DJE1874" s="84"/>
      <c r="DJF1874" s="84"/>
      <c r="DJG1874" s="84"/>
      <c r="DJH1874" s="84"/>
      <c r="DJI1874" s="84"/>
      <c r="DJJ1874" s="84"/>
      <c r="DJK1874" s="84"/>
      <c r="DJL1874" s="84"/>
      <c r="DJM1874" s="84"/>
      <c r="DJN1874" s="84"/>
      <c r="DJO1874" s="84"/>
      <c r="DJP1874" s="84"/>
      <c r="DJQ1874" s="84"/>
      <c r="DJR1874" s="84"/>
      <c r="DJS1874" s="84"/>
      <c r="DJT1874" s="84"/>
      <c r="DJU1874" s="84"/>
      <c r="DJV1874" s="84"/>
      <c r="DJW1874" s="84"/>
      <c r="DJX1874" s="84"/>
      <c r="DJY1874" s="84"/>
      <c r="DJZ1874" s="84"/>
      <c r="DKA1874" s="84"/>
      <c r="DKB1874" s="84"/>
      <c r="DKC1874" s="84"/>
      <c r="DKD1874" s="84"/>
      <c r="DKE1874" s="84"/>
      <c r="DKF1874" s="84"/>
      <c r="DKG1874" s="84"/>
      <c r="DKH1874" s="84"/>
      <c r="DKI1874" s="84"/>
      <c r="DKJ1874" s="84"/>
      <c r="DKK1874" s="84"/>
      <c r="DKL1874" s="84"/>
      <c r="DKM1874" s="84"/>
      <c r="DKN1874" s="84"/>
      <c r="DKO1874" s="84"/>
      <c r="DKP1874" s="84"/>
      <c r="DKQ1874" s="84"/>
      <c r="DKR1874" s="84"/>
      <c r="DKS1874" s="84"/>
      <c r="DKT1874" s="84"/>
      <c r="DKU1874" s="84"/>
      <c r="DKV1874" s="84"/>
      <c r="DKW1874" s="84"/>
      <c r="DKX1874" s="84"/>
      <c r="DKY1874" s="84"/>
      <c r="DKZ1874" s="84"/>
      <c r="DLA1874" s="84"/>
      <c r="DLB1874" s="84"/>
      <c r="DLC1874" s="84"/>
      <c r="DLD1874" s="84"/>
      <c r="DLE1874" s="84"/>
      <c r="DLF1874" s="84"/>
      <c r="DLG1874" s="84"/>
      <c r="DLH1874" s="84"/>
      <c r="DLI1874" s="84"/>
      <c r="DLJ1874" s="84"/>
      <c r="DLK1874" s="84"/>
      <c r="DLL1874" s="84"/>
      <c r="DLM1874" s="84"/>
      <c r="DLN1874" s="84"/>
      <c r="DLO1874" s="84"/>
      <c r="DLP1874" s="84"/>
      <c r="DLQ1874" s="84"/>
      <c r="DLR1874" s="84"/>
      <c r="DLS1874" s="84"/>
      <c r="DLT1874" s="84"/>
      <c r="DLU1874" s="84"/>
      <c r="DLV1874" s="84"/>
      <c r="DLW1874" s="84"/>
      <c r="DLX1874" s="84"/>
      <c r="DLY1874" s="84"/>
      <c r="DLZ1874" s="84"/>
      <c r="DMA1874" s="84"/>
      <c r="DMB1874" s="84"/>
      <c r="DMC1874" s="84"/>
      <c r="DMD1874" s="84"/>
      <c r="DME1874" s="84"/>
      <c r="DMF1874" s="84"/>
      <c r="DMG1874" s="84"/>
      <c r="DMH1874" s="84"/>
      <c r="DMI1874" s="84"/>
      <c r="DMJ1874" s="84"/>
      <c r="DMK1874" s="84"/>
      <c r="DML1874" s="84"/>
      <c r="DMM1874" s="84"/>
      <c r="DMN1874" s="84"/>
      <c r="DMO1874" s="84"/>
      <c r="DMP1874" s="84"/>
      <c r="DMQ1874" s="84"/>
      <c r="DMR1874" s="84"/>
      <c r="DMS1874" s="84"/>
      <c r="DMT1874" s="84"/>
      <c r="DMU1874" s="84"/>
      <c r="DMV1874" s="84"/>
      <c r="DMW1874" s="84"/>
      <c r="DMX1874" s="84"/>
      <c r="DMY1874" s="84"/>
      <c r="DMZ1874" s="84"/>
      <c r="DNA1874" s="84"/>
      <c r="DNB1874" s="84"/>
      <c r="DNC1874" s="84"/>
      <c r="DND1874" s="84"/>
      <c r="DNE1874" s="84"/>
      <c r="DNF1874" s="84"/>
      <c r="DNG1874" s="84"/>
      <c r="DNH1874" s="84"/>
      <c r="DNI1874" s="84"/>
      <c r="DNJ1874" s="84"/>
      <c r="DNK1874" s="84"/>
      <c r="DNL1874" s="84"/>
      <c r="DNM1874" s="84"/>
      <c r="DNN1874" s="84"/>
      <c r="DNO1874" s="84"/>
      <c r="DNP1874" s="84"/>
      <c r="DNQ1874" s="84"/>
      <c r="DNR1874" s="84"/>
      <c r="DNS1874" s="84"/>
      <c r="DNT1874" s="84"/>
      <c r="DNU1874" s="84"/>
      <c r="DNV1874" s="84"/>
      <c r="DNW1874" s="84"/>
      <c r="DNX1874" s="84"/>
      <c r="DNY1874" s="84"/>
      <c r="DNZ1874" s="84"/>
      <c r="DOA1874" s="84"/>
      <c r="DOB1874" s="84"/>
      <c r="DOC1874" s="84"/>
      <c r="DOD1874" s="84"/>
      <c r="DOE1874" s="84"/>
      <c r="DOF1874" s="84"/>
      <c r="DOG1874" s="84"/>
      <c r="DOH1874" s="84"/>
      <c r="DOI1874" s="84"/>
      <c r="DOJ1874" s="84"/>
      <c r="DOK1874" s="84"/>
      <c r="DOL1874" s="84"/>
      <c r="DOM1874" s="84"/>
      <c r="DON1874" s="84"/>
      <c r="DOO1874" s="84"/>
      <c r="DOP1874" s="84"/>
      <c r="DOQ1874" s="84"/>
      <c r="DOR1874" s="84"/>
      <c r="DOS1874" s="84"/>
      <c r="DOT1874" s="84"/>
      <c r="DOU1874" s="84"/>
      <c r="DOV1874" s="84"/>
      <c r="DOW1874" s="84"/>
      <c r="DOX1874" s="84"/>
      <c r="DOY1874" s="84"/>
      <c r="DOZ1874" s="84"/>
      <c r="DPA1874" s="84"/>
      <c r="DPB1874" s="84"/>
      <c r="DPC1874" s="84"/>
      <c r="DPD1874" s="84"/>
      <c r="DPE1874" s="84"/>
      <c r="DPF1874" s="84"/>
      <c r="DPG1874" s="84"/>
      <c r="DPH1874" s="84"/>
      <c r="DPI1874" s="84"/>
      <c r="DPJ1874" s="84"/>
      <c r="DPK1874" s="84"/>
      <c r="DPL1874" s="84"/>
      <c r="DPM1874" s="84"/>
      <c r="DPN1874" s="84"/>
      <c r="DPO1874" s="84"/>
      <c r="DPP1874" s="84"/>
      <c r="DPQ1874" s="84"/>
      <c r="DPR1874" s="84"/>
      <c r="DPS1874" s="84"/>
      <c r="DPT1874" s="84"/>
      <c r="DPU1874" s="84"/>
      <c r="DPV1874" s="84"/>
      <c r="DPW1874" s="84"/>
      <c r="DPX1874" s="84"/>
      <c r="DPY1874" s="84"/>
      <c r="DPZ1874" s="84"/>
      <c r="DQA1874" s="84"/>
      <c r="DQB1874" s="84"/>
      <c r="DQC1874" s="84"/>
      <c r="DQD1874" s="84"/>
      <c r="DQE1874" s="84"/>
      <c r="DQF1874" s="84"/>
      <c r="DQG1874" s="84"/>
      <c r="DQH1874" s="84"/>
      <c r="DQI1874" s="84"/>
      <c r="DQJ1874" s="84"/>
      <c r="DQK1874" s="84"/>
      <c r="DQL1874" s="84"/>
      <c r="DQM1874" s="84"/>
      <c r="DQN1874" s="84"/>
      <c r="DQO1874" s="84"/>
      <c r="DQP1874" s="84"/>
      <c r="DQQ1874" s="84"/>
      <c r="DQR1874" s="84"/>
      <c r="DQS1874" s="84"/>
      <c r="DQT1874" s="84"/>
      <c r="DQU1874" s="84"/>
      <c r="DQV1874" s="84"/>
      <c r="DQW1874" s="84"/>
      <c r="DQX1874" s="84"/>
      <c r="DQY1874" s="84"/>
      <c r="DQZ1874" s="84"/>
      <c r="DRA1874" s="84"/>
      <c r="DRB1874" s="84"/>
      <c r="DRC1874" s="84"/>
      <c r="DRD1874" s="84"/>
      <c r="DRE1874" s="84"/>
      <c r="DRF1874" s="84"/>
      <c r="DRG1874" s="84"/>
      <c r="DRH1874" s="84"/>
      <c r="DRI1874" s="84"/>
      <c r="DRJ1874" s="84"/>
      <c r="DRK1874" s="84"/>
      <c r="DRL1874" s="84"/>
      <c r="DRM1874" s="84"/>
      <c r="DRN1874" s="84"/>
      <c r="DRO1874" s="84"/>
      <c r="DRP1874" s="84"/>
      <c r="DRQ1874" s="84"/>
      <c r="DRR1874" s="84"/>
      <c r="DRS1874" s="84"/>
      <c r="DRT1874" s="84"/>
      <c r="DRU1874" s="84"/>
      <c r="DRV1874" s="84"/>
      <c r="DRW1874" s="84"/>
      <c r="DRX1874" s="84"/>
      <c r="DRY1874" s="84"/>
      <c r="DRZ1874" s="84"/>
      <c r="DSA1874" s="84"/>
      <c r="DSB1874" s="84"/>
      <c r="DSC1874" s="84"/>
      <c r="DSD1874" s="84"/>
      <c r="DSE1874" s="84"/>
      <c r="DSF1874" s="84"/>
      <c r="DSG1874" s="84"/>
      <c r="DSH1874" s="84"/>
      <c r="DSI1874" s="84"/>
      <c r="DSJ1874" s="84"/>
      <c r="DSK1874" s="84"/>
      <c r="DSL1874" s="84"/>
      <c r="DSM1874" s="84"/>
      <c r="DSN1874" s="84"/>
      <c r="DSO1874" s="84"/>
      <c r="DSP1874" s="84"/>
      <c r="DSQ1874" s="84"/>
      <c r="DSR1874" s="84"/>
      <c r="DSS1874" s="84"/>
      <c r="DST1874" s="84"/>
      <c r="DSU1874" s="84"/>
      <c r="DSV1874" s="84"/>
      <c r="DSW1874" s="84"/>
      <c r="DSX1874" s="84"/>
      <c r="DSY1874" s="84"/>
      <c r="DSZ1874" s="84"/>
      <c r="DTA1874" s="84"/>
      <c r="DTB1874" s="84"/>
      <c r="DTC1874" s="84"/>
      <c r="DTD1874" s="84"/>
      <c r="DTE1874" s="84"/>
      <c r="DTF1874" s="84"/>
      <c r="DTG1874" s="84"/>
      <c r="DTH1874" s="84"/>
      <c r="DTI1874" s="84"/>
      <c r="DTJ1874" s="84"/>
      <c r="DTK1874" s="84"/>
      <c r="DTL1874" s="84"/>
      <c r="DTM1874" s="84"/>
      <c r="DTN1874" s="84"/>
      <c r="DTO1874" s="84"/>
      <c r="DTP1874" s="84"/>
      <c r="DTQ1874" s="84"/>
      <c r="DTR1874" s="84"/>
      <c r="DTS1874" s="84"/>
      <c r="DTT1874" s="84"/>
      <c r="DTU1874" s="84"/>
      <c r="DTV1874" s="84"/>
      <c r="DTW1874" s="84"/>
      <c r="DTX1874" s="84"/>
      <c r="DTY1874" s="84"/>
      <c r="DTZ1874" s="84"/>
      <c r="DUA1874" s="84"/>
      <c r="DUB1874" s="84"/>
      <c r="DUC1874" s="84"/>
      <c r="DUD1874" s="84"/>
      <c r="DUE1874" s="84"/>
      <c r="DUF1874" s="84"/>
      <c r="DUG1874" s="84"/>
      <c r="DUH1874" s="84"/>
      <c r="DUI1874" s="84"/>
      <c r="DUJ1874" s="84"/>
      <c r="DUK1874" s="84"/>
      <c r="DUL1874" s="84"/>
      <c r="DUM1874" s="84"/>
      <c r="DUN1874" s="84"/>
      <c r="DUO1874" s="84"/>
      <c r="DUP1874" s="84"/>
      <c r="DUQ1874" s="84"/>
      <c r="DUR1874" s="84"/>
      <c r="DUS1874" s="84"/>
      <c r="DUT1874" s="84"/>
      <c r="DUU1874" s="84"/>
      <c r="DUV1874" s="84"/>
      <c r="DUW1874" s="84"/>
      <c r="DUX1874" s="84"/>
      <c r="DUY1874" s="84"/>
      <c r="DUZ1874" s="84"/>
      <c r="DVA1874" s="84"/>
      <c r="DVB1874" s="84"/>
      <c r="DVC1874" s="84"/>
      <c r="DVD1874" s="84"/>
      <c r="DVE1874" s="84"/>
      <c r="DVF1874" s="84"/>
      <c r="DVG1874" s="84"/>
      <c r="DVH1874" s="84"/>
      <c r="DVI1874" s="84"/>
      <c r="DVJ1874" s="84"/>
      <c r="DVK1874" s="84"/>
      <c r="DVL1874" s="84"/>
      <c r="DVM1874" s="84"/>
      <c r="DVN1874" s="84"/>
      <c r="DVO1874" s="84"/>
      <c r="DVP1874" s="84"/>
      <c r="DVQ1874" s="84"/>
      <c r="DVR1874" s="84"/>
      <c r="DVS1874" s="84"/>
      <c r="DVT1874" s="84"/>
      <c r="DVU1874" s="84"/>
      <c r="DVV1874" s="84"/>
      <c r="DVW1874" s="84"/>
      <c r="DVX1874" s="84"/>
      <c r="DVY1874" s="84"/>
      <c r="DVZ1874" s="84"/>
      <c r="DWA1874" s="84"/>
      <c r="DWB1874" s="84"/>
      <c r="DWC1874" s="84"/>
      <c r="DWD1874" s="84"/>
      <c r="DWE1874" s="84"/>
      <c r="DWF1874" s="84"/>
      <c r="DWG1874" s="84"/>
      <c r="DWH1874" s="84"/>
      <c r="DWI1874" s="84"/>
      <c r="DWJ1874" s="84"/>
      <c r="DWK1874" s="84"/>
      <c r="DWL1874" s="84"/>
      <c r="DWM1874" s="84"/>
      <c r="DWN1874" s="84"/>
      <c r="DWO1874" s="84"/>
      <c r="DWP1874" s="84"/>
      <c r="DWQ1874" s="84"/>
      <c r="DWR1874" s="84"/>
      <c r="DWS1874" s="84"/>
      <c r="DWT1874" s="84"/>
      <c r="DWU1874" s="84"/>
      <c r="DWV1874" s="84"/>
      <c r="DWW1874" s="84"/>
      <c r="DWX1874" s="84"/>
      <c r="DWY1874" s="84"/>
      <c r="DWZ1874" s="84"/>
      <c r="DXA1874" s="84"/>
      <c r="DXB1874" s="84"/>
      <c r="DXC1874" s="84"/>
      <c r="DXD1874" s="84"/>
      <c r="DXE1874" s="84"/>
      <c r="DXF1874" s="84"/>
      <c r="DXG1874" s="84"/>
      <c r="DXH1874" s="84"/>
      <c r="DXI1874" s="84"/>
      <c r="DXJ1874" s="84"/>
      <c r="DXK1874" s="84"/>
      <c r="DXL1874" s="84"/>
      <c r="DXM1874" s="84"/>
      <c r="DXN1874" s="84"/>
      <c r="DXO1874" s="84"/>
      <c r="DXP1874" s="84"/>
      <c r="DXQ1874" s="84"/>
      <c r="DXR1874" s="84"/>
      <c r="DXS1874" s="84"/>
      <c r="DXT1874" s="84"/>
      <c r="DXU1874" s="84"/>
      <c r="DXV1874" s="84"/>
      <c r="DXW1874" s="84"/>
      <c r="DXX1874" s="84"/>
      <c r="DXY1874" s="84"/>
      <c r="DXZ1874" s="84"/>
      <c r="DYA1874" s="84"/>
      <c r="DYB1874" s="84"/>
      <c r="DYC1874" s="84"/>
      <c r="DYD1874" s="84"/>
      <c r="DYE1874" s="84"/>
      <c r="DYF1874" s="84"/>
      <c r="DYG1874" s="84"/>
      <c r="DYH1874" s="84"/>
      <c r="DYI1874" s="84"/>
      <c r="DYJ1874" s="84"/>
      <c r="DYK1874" s="84"/>
      <c r="DYL1874" s="84"/>
      <c r="DYM1874" s="84"/>
      <c r="DYN1874" s="84"/>
      <c r="DYO1874" s="84"/>
      <c r="DYP1874" s="84"/>
      <c r="DYQ1874" s="84"/>
      <c r="DYR1874" s="84"/>
      <c r="DYS1874" s="84"/>
      <c r="DYT1874" s="84"/>
      <c r="DYU1874" s="84"/>
      <c r="DYV1874" s="84"/>
      <c r="DYW1874" s="84"/>
      <c r="DYX1874" s="84"/>
      <c r="DYY1874" s="84"/>
      <c r="DYZ1874" s="84"/>
      <c r="DZA1874" s="84"/>
      <c r="DZB1874" s="84"/>
      <c r="DZC1874" s="84"/>
      <c r="DZD1874" s="84"/>
      <c r="DZE1874" s="84"/>
      <c r="DZF1874" s="84"/>
      <c r="DZG1874" s="84"/>
      <c r="DZH1874" s="84"/>
      <c r="DZI1874" s="84"/>
      <c r="DZJ1874" s="84"/>
      <c r="DZK1874" s="84"/>
      <c r="DZL1874" s="84"/>
      <c r="DZM1874" s="84"/>
      <c r="DZN1874" s="84"/>
      <c r="DZO1874" s="84"/>
      <c r="DZP1874" s="84"/>
      <c r="DZQ1874" s="84"/>
      <c r="DZR1874" s="84"/>
      <c r="DZS1874" s="84"/>
      <c r="DZT1874" s="84"/>
      <c r="DZU1874" s="84"/>
      <c r="DZV1874" s="84"/>
      <c r="DZW1874" s="84"/>
      <c r="DZX1874" s="84"/>
      <c r="DZY1874" s="84"/>
      <c r="DZZ1874" s="84"/>
      <c r="EAA1874" s="84"/>
      <c r="EAB1874" s="84"/>
      <c r="EAC1874" s="84"/>
      <c r="EAD1874" s="84"/>
      <c r="EAE1874" s="84"/>
      <c r="EAF1874" s="84"/>
      <c r="EAG1874" s="84"/>
      <c r="EAH1874" s="84"/>
      <c r="EAI1874" s="84"/>
      <c r="EAJ1874" s="84"/>
      <c r="EAK1874" s="84"/>
      <c r="EAL1874" s="84"/>
      <c r="EAM1874" s="84"/>
      <c r="EAN1874" s="84"/>
      <c r="EAO1874" s="84"/>
      <c r="EAP1874" s="84"/>
      <c r="EAQ1874" s="84"/>
      <c r="EAR1874" s="84"/>
      <c r="EAS1874" s="84"/>
      <c r="EAT1874" s="84"/>
      <c r="EAU1874" s="84"/>
      <c r="EAV1874" s="84"/>
      <c r="EAW1874" s="84"/>
      <c r="EAX1874" s="84"/>
      <c r="EAY1874" s="84"/>
      <c r="EAZ1874" s="84"/>
      <c r="EBA1874" s="84"/>
      <c r="EBB1874" s="84"/>
      <c r="EBC1874" s="84"/>
      <c r="EBD1874" s="84"/>
      <c r="EBE1874" s="84"/>
      <c r="EBF1874" s="84"/>
      <c r="EBG1874" s="84"/>
      <c r="EBH1874" s="84"/>
      <c r="EBI1874" s="84"/>
      <c r="EBJ1874" s="84"/>
      <c r="EBK1874" s="84"/>
      <c r="EBL1874" s="84"/>
      <c r="EBM1874" s="84"/>
      <c r="EBN1874" s="84"/>
      <c r="EBO1874" s="84"/>
      <c r="EBP1874" s="84"/>
      <c r="EBQ1874" s="84"/>
      <c r="EBR1874" s="84"/>
      <c r="EBS1874" s="84"/>
      <c r="EBT1874" s="84"/>
      <c r="EBU1874" s="84"/>
      <c r="EBV1874" s="84"/>
      <c r="EBW1874" s="84"/>
      <c r="EBX1874" s="84"/>
      <c r="EBY1874" s="84"/>
      <c r="EBZ1874" s="84"/>
      <c r="ECA1874" s="84"/>
      <c r="ECB1874" s="84"/>
      <c r="ECC1874" s="84"/>
      <c r="ECD1874" s="84"/>
      <c r="ECE1874" s="84"/>
      <c r="ECF1874" s="84"/>
      <c r="ECG1874" s="84"/>
      <c r="ECH1874" s="84"/>
      <c r="ECI1874" s="84"/>
      <c r="ECJ1874" s="84"/>
      <c r="ECK1874" s="84"/>
      <c r="ECL1874" s="84"/>
      <c r="ECM1874" s="84"/>
      <c r="ECN1874" s="84"/>
      <c r="ECO1874" s="84"/>
      <c r="ECP1874" s="84"/>
      <c r="ECQ1874" s="84"/>
      <c r="ECR1874" s="84"/>
      <c r="ECS1874" s="84"/>
      <c r="ECT1874" s="84"/>
      <c r="ECU1874" s="84"/>
      <c r="ECV1874" s="84"/>
      <c r="ECW1874" s="84"/>
      <c r="ECX1874" s="84"/>
      <c r="ECY1874" s="84"/>
      <c r="ECZ1874" s="84"/>
      <c r="EDA1874" s="84"/>
      <c r="EDB1874" s="84"/>
      <c r="EDC1874" s="84"/>
      <c r="EDD1874" s="84"/>
      <c r="EDE1874" s="84"/>
      <c r="EDF1874" s="84"/>
      <c r="EDG1874" s="84"/>
      <c r="EDH1874" s="84"/>
      <c r="EDI1874" s="84"/>
      <c r="EDJ1874" s="84"/>
      <c r="EDK1874" s="84"/>
      <c r="EDL1874" s="84"/>
      <c r="EDM1874" s="84"/>
      <c r="EDN1874" s="84"/>
      <c r="EDO1874" s="84"/>
      <c r="EDP1874" s="84"/>
      <c r="EDQ1874" s="84"/>
      <c r="EDR1874" s="84"/>
      <c r="EDS1874" s="84"/>
      <c r="EDT1874" s="84"/>
      <c r="EDU1874" s="84"/>
      <c r="EDV1874" s="84"/>
      <c r="EDW1874" s="84"/>
      <c r="EDX1874" s="84"/>
      <c r="EDY1874" s="84"/>
      <c r="EDZ1874" s="84"/>
      <c r="EEA1874" s="84"/>
      <c r="EEB1874" s="84"/>
      <c r="EEC1874" s="84"/>
      <c r="EED1874" s="84"/>
      <c r="EEE1874" s="84"/>
      <c r="EEF1874" s="84"/>
      <c r="EEG1874" s="84"/>
      <c r="EEH1874" s="84"/>
      <c r="EEI1874" s="84"/>
      <c r="EEJ1874" s="84"/>
      <c r="EEK1874" s="84"/>
      <c r="EEL1874" s="84"/>
      <c r="EEM1874" s="84"/>
      <c r="EEN1874" s="84"/>
      <c r="EEO1874" s="84"/>
      <c r="EEP1874" s="84"/>
      <c r="EEQ1874" s="84"/>
      <c r="EER1874" s="84"/>
      <c r="EES1874" s="84"/>
      <c r="EET1874" s="84"/>
      <c r="EEU1874" s="84"/>
      <c r="EEV1874" s="84"/>
      <c r="EEW1874" s="84"/>
      <c r="EEX1874" s="84"/>
      <c r="EEY1874" s="84"/>
      <c r="EEZ1874" s="84"/>
      <c r="EFA1874" s="84"/>
      <c r="EFB1874" s="84"/>
      <c r="EFC1874" s="84"/>
      <c r="EFD1874" s="84"/>
      <c r="EFE1874" s="84"/>
      <c r="EFF1874" s="84"/>
      <c r="EFG1874" s="84"/>
      <c r="EFH1874" s="84"/>
      <c r="EFI1874" s="84"/>
      <c r="EFJ1874" s="84"/>
      <c r="EFK1874" s="84"/>
      <c r="EFL1874" s="84"/>
      <c r="EFM1874" s="84"/>
      <c r="EFN1874" s="84"/>
      <c r="EFO1874" s="84"/>
      <c r="EFP1874" s="84"/>
      <c r="EFQ1874" s="84"/>
      <c r="EFR1874" s="84"/>
      <c r="EFS1874" s="84"/>
      <c r="EFT1874" s="84"/>
      <c r="EFU1874" s="84"/>
      <c r="EFV1874" s="84"/>
      <c r="EFW1874" s="84"/>
      <c r="EFX1874" s="84"/>
      <c r="EFY1874" s="84"/>
      <c r="EFZ1874" s="84"/>
      <c r="EGA1874" s="84"/>
      <c r="EGB1874" s="84"/>
      <c r="EGC1874" s="84"/>
      <c r="EGD1874" s="84"/>
      <c r="EGE1874" s="84"/>
      <c r="EGF1874" s="84"/>
      <c r="EGG1874" s="84"/>
      <c r="EGH1874" s="84"/>
      <c r="EGI1874" s="84"/>
      <c r="EGJ1874" s="84"/>
      <c r="EGK1874" s="84"/>
      <c r="EGL1874" s="84"/>
      <c r="EGM1874" s="84"/>
      <c r="EGN1874" s="84"/>
      <c r="EGO1874" s="84"/>
      <c r="EGP1874" s="84"/>
      <c r="EGQ1874" s="84"/>
      <c r="EGR1874" s="84"/>
      <c r="EGS1874" s="84"/>
      <c r="EGT1874" s="84"/>
      <c r="EGU1874" s="84"/>
      <c r="EGV1874" s="84"/>
      <c r="EGW1874" s="84"/>
      <c r="EGX1874" s="84"/>
      <c r="EGY1874" s="84"/>
      <c r="EGZ1874" s="84"/>
      <c r="EHA1874" s="84"/>
      <c r="EHB1874" s="84"/>
      <c r="EHC1874" s="84"/>
      <c r="EHD1874" s="84"/>
      <c r="EHE1874" s="84"/>
      <c r="EHF1874" s="84"/>
      <c r="EHG1874" s="84"/>
      <c r="EHH1874" s="84"/>
      <c r="EHI1874" s="84"/>
      <c r="EHJ1874" s="84"/>
      <c r="EHK1874" s="84"/>
      <c r="EHL1874" s="84"/>
      <c r="EHM1874" s="84"/>
      <c r="EHN1874" s="84"/>
      <c r="EHO1874" s="84"/>
      <c r="EHP1874" s="84"/>
      <c r="EHQ1874" s="84"/>
      <c r="EHR1874" s="84"/>
      <c r="EHS1874" s="84"/>
      <c r="EHT1874" s="84"/>
      <c r="EHU1874" s="84"/>
      <c r="EHV1874" s="84"/>
      <c r="EHW1874" s="84"/>
      <c r="EHX1874" s="84"/>
      <c r="EHY1874" s="84"/>
      <c r="EHZ1874" s="84"/>
      <c r="EIA1874" s="84"/>
      <c r="EIB1874" s="84"/>
      <c r="EIC1874" s="84"/>
      <c r="EID1874" s="84"/>
      <c r="EIE1874" s="84"/>
      <c r="EIF1874" s="84"/>
      <c r="EIG1874" s="84"/>
      <c r="EIH1874" s="84"/>
      <c r="EII1874" s="84"/>
      <c r="EIJ1874" s="84"/>
      <c r="EIK1874" s="84"/>
      <c r="EIL1874" s="84"/>
      <c r="EIM1874" s="84"/>
      <c r="EIN1874" s="84"/>
      <c r="EIO1874" s="84"/>
      <c r="EIP1874" s="84"/>
      <c r="EIQ1874" s="84"/>
      <c r="EIR1874" s="84"/>
      <c r="EIS1874" s="84"/>
      <c r="EIT1874" s="84"/>
      <c r="EIU1874" s="84"/>
      <c r="EIV1874" s="84"/>
      <c r="EIW1874" s="84"/>
      <c r="EIX1874" s="84"/>
      <c r="EIY1874" s="84"/>
      <c r="EIZ1874" s="84"/>
      <c r="EJA1874" s="84"/>
      <c r="EJB1874" s="84"/>
      <c r="EJC1874" s="84"/>
      <c r="EJD1874" s="84"/>
      <c r="EJE1874" s="84"/>
      <c r="EJF1874" s="84"/>
      <c r="EJG1874" s="84"/>
      <c r="EJH1874" s="84"/>
      <c r="EJI1874" s="84"/>
      <c r="EJJ1874" s="84"/>
      <c r="EJK1874" s="84"/>
      <c r="EJL1874" s="84"/>
      <c r="EJM1874" s="84"/>
      <c r="EJN1874" s="84"/>
      <c r="EJO1874" s="84"/>
      <c r="EJP1874" s="84"/>
      <c r="EJQ1874" s="84"/>
      <c r="EJR1874" s="84"/>
      <c r="EJS1874" s="84"/>
      <c r="EJT1874" s="84"/>
      <c r="EJU1874" s="84"/>
      <c r="EJV1874" s="84"/>
      <c r="EJW1874" s="84"/>
      <c r="EJX1874" s="84"/>
      <c r="EJY1874" s="84"/>
      <c r="EJZ1874" s="84"/>
      <c r="EKA1874" s="84"/>
      <c r="EKB1874" s="84"/>
      <c r="EKC1874" s="84"/>
      <c r="EKD1874" s="84"/>
      <c r="EKE1874" s="84"/>
      <c r="EKF1874" s="84"/>
      <c r="EKG1874" s="84"/>
      <c r="EKH1874" s="84"/>
      <c r="EKI1874" s="84"/>
      <c r="EKJ1874" s="84"/>
      <c r="EKK1874" s="84"/>
      <c r="EKL1874" s="84"/>
      <c r="EKM1874" s="84"/>
      <c r="EKN1874" s="84"/>
      <c r="EKO1874" s="84"/>
      <c r="EKP1874" s="84"/>
      <c r="EKQ1874" s="84"/>
      <c r="EKR1874" s="84"/>
      <c r="EKS1874" s="84"/>
      <c r="EKT1874" s="84"/>
      <c r="EKU1874" s="84"/>
      <c r="EKV1874" s="84"/>
      <c r="EKW1874" s="84"/>
      <c r="EKX1874" s="84"/>
      <c r="EKY1874" s="84"/>
      <c r="EKZ1874" s="84"/>
      <c r="ELA1874" s="84"/>
      <c r="ELB1874" s="84"/>
      <c r="ELC1874" s="84"/>
      <c r="ELD1874" s="84"/>
      <c r="ELE1874" s="84"/>
      <c r="ELF1874" s="84"/>
      <c r="ELG1874" s="84"/>
      <c r="ELH1874" s="84"/>
      <c r="ELI1874" s="84"/>
      <c r="ELJ1874" s="84"/>
      <c r="ELK1874" s="84"/>
      <c r="ELL1874" s="84"/>
      <c r="ELM1874" s="84"/>
      <c r="ELN1874" s="84"/>
      <c r="ELO1874" s="84"/>
      <c r="ELP1874" s="84"/>
      <c r="ELQ1874" s="84"/>
      <c r="ELR1874" s="84"/>
      <c r="ELS1874" s="84"/>
      <c r="ELT1874" s="84"/>
      <c r="ELU1874" s="84"/>
      <c r="ELV1874" s="84"/>
      <c r="ELW1874" s="84"/>
      <c r="ELX1874" s="84"/>
      <c r="ELY1874" s="84"/>
      <c r="ELZ1874" s="84"/>
      <c r="EMA1874" s="84"/>
      <c r="EMB1874" s="84"/>
      <c r="EMC1874" s="84"/>
      <c r="EMD1874" s="84"/>
      <c r="EME1874" s="84"/>
      <c r="EMF1874" s="84"/>
      <c r="EMG1874" s="84"/>
      <c r="EMH1874" s="84"/>
      <c r="EMI1874" s="84"/>
      <c r="EMJ1874" s="84"/>
      <c r="EMK1874" s="84"/>
      <c r="EML1874" s="84"/>
      <c r="EMM1874" s="84"/>
      <c r="EMN1874" s="84"/>
      <c r="EMO1874" s="84"/>
      <c r="EMP1874" s="84"/>
      <c r="EMQ1874" s="84"/>
      <c r="EMR1874" s="84"/>
      <c r="EMS1874" s="84"/>
      <c r="EMT1874" s="84"/>
      <c r="EMU1874" s="84"/>
      <c r="EMV1874" s="84"/>
      <c r="EMW1874" s="84"/>
      <c r="EMX1874" s="84"/>
      <c r="EMY1874" s="84"/>
      <c r="EMZ1874" s="84"/>
      <c r="ENA1874" s="84"/>
      <c r="ENB1874" s="84"/>
      <c r="ENC1874" s="84"/>
      <c r="END1874" s="84"/>
      <c r="ENE1874" s="84"/>
      <c r="ENF1874" s="84"/>
      <c r="ENG1874" s="84"/>
      <c r="ENH1874" s="84"/>
      <c r="ENI1874" s="84"/>
      <c r="ENJ1874" s="84"/>
      <c r="ENK1874" s="84"/>
      <c r="ENL1874" s="84"/>
      <c r="ENM1874" s="84"/>
      <c r="ENN1874" s="84"/>
      <c r="ENO1874" s="84"/>
      <c r="ENP1874" s="84"/>
      <c r="ENQ1874" s="84"/>
      <c r="ENR1874" s="84"/>
      <c r="ENS1874" s="84"/>
      <c r="ENT1874" s="84"/>
      <c r="ENU1874" s="84"/>
      <c r="ENV1874" s="84"/>
      <c r="ENW1874" s="84"/>
      <c r="ENX1874" s="84"/>
      <c r="ENY1874" s="84"/>
      <c r="ENZ1874" s="84"/>
      <c r="EOA1874" s="84"/>
      <c r="EOB1874" s="84"/>
      <c r="EOC1874" s="84"/>
      <c r="EOD1874" s="84"/>
      <c r="EOE1874" s="84"/>
      <c r="EOF1874" s="84"/>
      <c r="EOG1874" s="84"/>
      <c r="EOH1874" s="84"/>
      <c r="EOI1874" s="84"/>
      <c r="EOJ1874" s="84"/>
      <c r="EOK1874" s="84"/>
      <c r="EOL1874" s="84"/>
      <c r="EOM1874" s="84"/>
      <c r="EON1874" s="84"/>
      <c r="EOO1874" s="84"/>
      <c r="EOP1874" s="84"/>
      <c r="EOQ1874" s="84"/>
      <c r="EOR1874" s="84"/>
      <c r="EOS1874" s="84"/>
      <c r="EOT1874" s="84"/>
      <c r="EOU1874" s="84"/>
      <c r="EOV1874" s="84"/>
      <c r="EOW1874" s="84"/>
      <c r="EOX1874" s="84"/>
      <c r="EOY1874" s="84"/>
      <c r="EOZ1874" s="84"/>
      <c r="EPA1874" s="84"/>
      <c r="EPB1874" s="84"/>
      <c r="EPC1874" s="84"/>
      <c r="EPD1874" s="84"/>
      <c r="EPE1874" s="84"/>
      <c r="EPF1874" s="84"/>
      <c r="EPG1874" s="84"/>
      <c r="EPH1874" s="84"/>
      <c r="EPI1874" s="84"/>
      <c r="EPJ1874" s="84"/>
      <c r="EPK1874" s="84"/>
      <c r="EPL1874" s="84"/>
      <c r="EPM1874" s="84"/>
      <c r="EPN1874" s="84"/>
      <c r="EPO1874" s="84"/>
      <c r="EPP1874" s="84"/>
      <c r="EPQ1874" s="84"/>
      <c r="EPR1874" s="84"/>
      <c r="EPS1874" s="84"/>
      <c r="EPT1874" s="84"/>
      <c r="EPU1874" s="84"/>
      <c r="EPV1874" s="84"/>
      <c r="EPW1874" s="84"/>
      <c r="EPX1874" s="84"/>
      <c r="EPY1874" s="84"/>
      <c r="EPZ1874" s="84"/>
      <c r="EQA1874" s="84"/>
      <c r="EQB1874" s="84"/>
      <c r="EQC1874" s="84"/>
      <c r="EQD1874" s="84"/>
      <c r="EQE1874" s="84"/>
      <c r="EQF1874" s="84"/>
      <c r="EQG1874" s="84"/>
      <c r="EQH1874" s="84"/>
      <c r="EQI1874" s="84"/>
      <c r="EQJ1874" s="84"/>
      <c r="EQK1874" s="84"/>
      <c r="EQL1874" s="84"/>
      <c r="EQM1874" s="84"/>
      <c r="EQN1874" s="84"/>
      <c r="EQO1874" s="84"/>
      <c r="EQP1874" s="84"/>
      <c r="EQQ1874" s="84"/>
      <c r="EQR1874" s="84"/>
      <c r="EQS1874" s="84"/>
      <c r="EQT1874" s="84"/>
      <c r="EQU1874" s="84"/>
      <c r="EQV1874" s="84"/>
      <c r="EQW1874" s="84"/>
      <c r="EQX1874" s="84"/>
      <c r="EQY1874" s="84"/>
      <c r="EQZ1874" s="84"/>
      <c r="ERA1874" s="84"/>
      <c r="ERB1874" s="84"/>
      <c r="ERC1874" s="84"/>
      <c r="ERD1874" s="84"/>
      <c r="ERE1874" s="84"/>
      <c r="ERF1874" s="84"/>
      <c r="ERG1874" s="84"/>
      <c r="ERH1874" s="84"/>
      <c r="ERI1874" s="84"/>
      <c r="ERJ1874" s="84"/>
      <c r="ERK1874" s="84"/>
      <c r="ERL1874" s="84"/>
      <c r="ERM1874" s="84"/>
      <c r="ERN1874" s="84"/>
      <c r="ERO1874" s="84"/>
      <c r="ERP1874" s="84"/>
      <c r="ERQ1874" s="84"/>
      <c r="ERR1874" s="84"/>
      <c r="ERS1874" s="84"/>
      <c r="ERT1874" s="84"/>
      <c r="ERU1874" s="84"/>
      <c r="ERV1874" s="84"/>
      <c r="ERW1874" s="84"/>
      <c r="ERX1874" s="84"/>
      <c r="ERY1874" s="84"/>
      <c r="ERZ1874" s="84"/>
      <c r="ESA1874" s="84"/>
      <c r="ESB1874" s="84"/>
      <c r="ESC1874" s="84"/>
      <c r="ESD1874" s="84"/>
      <c r="ESE1874" s="84"/>
      <c r="ESF1874" s="84"/>
      <c r="ESG1874" s="84"/>
      <c r="ESH1874" s="84"/>
      <c r="ESI1874" s="84"/>
      <c r="ESJ1874" s="84"/>
      <c r="ESK1874" s="84"/>
      <c r="ESL1874" s="84"/>
      <c r="ESM1874" s="84"/>
      <c r="ESN1874" s="84"/>
      <c r="ESO1874" s="84"/>
      <c r="ESP1874" s="84"/>
      <c r="ESQ1874" s="84"/>
      <c r="ESR1874" s="84"/>
      <c r="ESS1874" s="84"/>
      <c r="EST1874" s="84"/>
      <c r="ESU1874" s="84"/>
      <c r="ESV1874" s="84"/>
      <c r="ESW1874" s="84"/>
      <c r="ESX1874" s="84"/>
      <c r="ESY1874" s="84"/>
      <c r="ESZ1874" s="84"/>
      <c r="ETA1874" s="84"/>
      <c r="ETB1874" s="84"/>
      <c r="ETC1874" s="84"/>
      <c r="ETD1874" s="84"/>
      <c r="ETE1874" s="84"/>
      <c r="ETF1874" s="84"/>
      <c r="ETG1874" s="84"/>
      <c r="ETH1874" s="84"/>
      <c r="ETI1874" s="84"/>
      <c r="ETJ1874" s="84"/>
      <c r="ETK1874" s="84"/>
      <c r="ETL1874" s="84"/>
      <c r="ETM1874" s="84"/>
      <c r="ETN1874" s="84"/>
      <c r="ETO1874" s="84"/>
      <c r="ETP1874" s="84"/>
      <c r="ETQ1874" s="84"/>
      <c r="ETR1874" s="84"/>
      <c r="ETS1874" s="84"/>
      <c r="ETT1874" s="84"/>
      <c r="ETU1874" s="84"/>
      <c r="ETV1874" s="84"/>
      <c r="ETW1874" s="84"/>
      <c r="ETX1874" s="84"/>
      <c r="ETY1874" s="84"/>
      <c r="ETZ1874" s="84"/>
      <c r="EUA1874" s="84"/>
      <c r="EUB1874" s="84"/>
      <c r="EUC1874" s="84"/>
      <c r="EUD1874" s="84"/>
      <c r="EUE1874" s="84"/>
      <c r="EUF1874" s="84"/>
      <c r="EUG1874" s="84"/>
      <c r="EUH1874" s="84"/>
      <c r="EUI1874" s="84"/>
      <c r="EUJ1874" s="84"/>
      <c r="EUK1874" s="84"/>
      <c r="EUL1874" s="84"/>
      <c r="EUM1874" s="84"/>
      <c r="EUN1874" s="84"/>
      <c r="EUO1874" s="84"/>
      <c r="EUP1874" s="84"/>
      <c r="EUQ1874" s="84"/>
      <c r="EUR1874" s="84"/>
      <c r="EUS1874" s="84"/>
      <c r="EUT1874" s="84"/>
      <c r="EUU1874" s="84"/>
      <c r="EUV1874" s="84"/>
      <c r="EUW1874" s="84"/>
      <c r="EUX1874" s="84"/>
      <c r="EUY1874" s="84"/>
      <c r="EUZ1874" s="84"/>
      <c r="EVA1874" s="84"/>
      <c r="EVB1874" s="84"/>
      <c r="EVC1874" s="84"/>
      <c r="EVD1874" s="84"/>
      <c r="EVE1874" s="84"/>
      <c r="EVF1874" s="84"/>
      <c r="EVG1874" s="84"/>
      <c r="EVH1874" s="84"/>
      <c r="EVI1874" s="84"/>
      <c r="EVJ1874" s="84"/>
      <c r="EVK1874" s="84"/>
      <c r="EVL1874" s="84"/>
      <c r="EVM1874" s="84"/>
      <c r="EVN1874" s="84"/>
      <c r="EVO1874" s="84"/>
      <c r="EVP1874" s="84"/>
      <c r="EVQ1874" s="84"/>
      <c r="EVR1874" s="84"/>
      <c r="EVS1874" s="84"/>
      <c r="EVT1874" s="84"/>
      <c r="EVU1874" s="84"/>
      <c r="EVV1874" s="84"/>
      <c r="EVW1874" s="84"/>
      <c r="EVX1874" s="84"/>
      <c r="EVY1874" s="84"/>
      <c r="EVZ1874" s="84"/>
      <c r="EWA1874" s="84"/>
      <c r="EWB1874" s="84"/>
      <c r="EWC1874" s="84"/>
      <c r="EWD1874" s="84"/>
      <c r="EWE1874" s="84"/>
      <c r="EWF1874" s="84"/>
      <c r="EWG1874" s="84"/>
      <c r="EWH1874" s="84"/>
      <c r="EWI1874" s="84"/>
      <c r="EWJ1874" s="84"/>
      <c r="EWK1874" s="84"/>
      <c r="EWL1874" s="84"/>
      <c r="EWM1874" s="84"/>
      <c r="EWN1874" s="84"/>
      <c r="EWO1874" s="84"/>
      <c r="EWP1874" s="84"/>
      <c r="EWQ1874" s="84"/>
      <c r="EWR1874" s="84"/>
      <c r="EWS1874" s="84"/>
      <c r="EWT1874" s="84"/>
      <c r="EWU1874" s="84"/>
      <c r="EWV1874" s="84"/>
      <c r="EWW1874" s="84"/>
      <c r="EWX1874" s="84"/>
      <c r="EWY1874" s="84"/>
      <c r="EWZ1874" s="84"/>
      <c r="EXA1874" s="84"/>
      <c r="EXB1874" s="84"/>
      <c r="EXC1874" s="84"/>
      <c r="EXD1874" s="84"/>
      <c r="EXE1874" s="84"/>
      <c r="EXF1874" s="84"/>
      <c r="EXG1874" s="84"/>
      <c r="EXH1874" s="84"/>
      <c r="EXI1874" s="84"/>
      <c r="EXJ1874" s="84"/>
      <c r="EXK1874" s="84"/>
      <c r="EXL1874" s="84"/>
      <c r="EXM1874" s="84"/>
      <c r="EXN1874" s="84"/>
      <c r="EXO1874" s="84"/>
      <c r="EXP1874" s="84"/>
      <c r="EXQ1874" s="84"/>
      <c r="EXR1874" s="84"/>
      <c r="EXS1874" s="84"/>
      <c r="EXT1874" s="84"/>
      <c r="EXU1874" s="84"/>
      <c r="EXV1874" s="84"/>
      <c r="EXW1874" s="84"/>
      <c r="EXX1874" s="84"/>
      <c r="EXY1874" s="84"/>
      <c r="EXZ1874" s="84"/>
      <c r="EYA1874" s="84"/>
      <c r="EYB1874" s="84"/>
      <c r="EYC1874" s="84"/>
      <c r="EYD1874" s="84"/>
      <c r="EYE1874" s="84"/>
      <c r="EYF1874" s="84"/>
      <c r="EYG1874" s="84"/>
      <c r="EYH1874" s="84"/>
      <c r="EYI1874" s="84"/>
      <c r="EYJ1874" s="84"/>
      <c r="EYK1874" s="84"/>
      <c r="EYL1874" s="84"/>
      <c r="EYM1874" s="84"/>
      <c r="EYN1874" s="84"/>
      <c r="EYO1874" s="84"/>
      <c r="EYP1874" s="84"/>
      <c r="EYQ1874" s="84"/>
      <c r="EYR1874" s="84"/>
      <c r="EYS1874" s="84"/>
      <c r="EYT1874" s="84"/>
      <c r="EYU1874" s="84"/>
      <c r="EYV1874" s="84"/>
      <c r="EYW1874" s="84"/>
      <c r="EYX1874" s="84"/>
      <c r="EYY1874" s="84"/>
      <c r="EYZ1874" s="84"/>
      <c r="EZA1874" s="84"/>
      <c r="EZB1874" s="84"/>
      <c r="EZC1874" s="84"/>
      <c r="EZD1874" s="84"/>
      <c r="EZE1874" s="84"/>
      <c r="EZF1874" s="84"/>
      <c r="EZG1874" s="84"/>
      <c r="EZH1874" s="84"/>
      <c r="EZI1874" s="84"/>
      <c r="EZJ1874" s="84"/>
      <c r="EZK1874" s="84"/>
      <c r="EZL1874" s="84"/>
      <c r="EZM1874" s="84"/>
      <c r="EZN1874" s="84"/>
      <c r="EZO1874" s="84"/>
      <c r="EZP1874" s="84"/>
      <c r="EZQ1874" s="84"/>
      <c r="EZR1874" s="84"/>
      <c r="EZS1874" s="84"/>
      <c r="EZT1874" s="84"/>
      <c r="EZU1874" s="84"/>
      <c r="EZV1874" s="84"/>
      <c r="EZW1874" s="84"/>
      <c r="EZX1874" s="84"/>
      <c r="EZY1874" s="84"/>
      <c r="EZZ1874" s="84"/>
      <c r="FAA1874" s="84"/>
      <c r="FAB1874" s="84"/>
      <c r="FAC1874" s="84"/>
      <c r="FAD1874" s="84"/>
      <c r="FAE1874" s="84"/>
      <c r="FAF1874" s="84"/>
      <c r="FAG1874" s="84"/>
      <c r="FAH1874" s="84"/>
      <c r="FAI1874" s="84"/>
      <c r="FAJ1874" s="84"/>
      <c r="FAK1874" s="84"/>
      <c r="FAL1874" s="84"/>
      <c r="FAM1874" s="84"/>
      <c r="FAN1874" s="84"/>
      <c r="FAO1874" s="84"/>
      <c r="FAP1874" s="84"/>
      <c r="FAQ1874" s="84"/>
      <c r="FAR1874" s="84"/>
      <c r="FAS1874" s="84"/>
      <c r="FAT1874" s="84"/>
      <c r="FAU1874" s="84"/>
      <c r="FAV1874" s="84"/>
      <c r="FAW1874" s="84"/>
      <c r="FAX1874" s="84"/>
      <c r="FAY1874" s="84"/>
      <c r="FAZ1874" s="84"/>
      <c r="FBA1874" s="84"/>
      <c r="FBB1874" s="84"/>
      <c r="FBC1874" s="84"/>
      <c r="FBD1874" s="84"/>
      <c r="FBE1874" s="84"/>
      <c r="FBF1874" s="84"/>
      <c r="FBG1874" s="84"/>
      <c r="FBH1874" s="84"/>
      <c r="FBI1874" s="84"/>
      <c r="FBJ1874" s="84"/>
      <c r="FBK1874" s="84"/>
      <c r="FBL1874" s="84"/>
      <c r="FBM1874" s="84"/>
      <c r="FBN1874" s="84"/>
      <c r="FBO1874" s="84"/>
      <c r="FBP1874" s="84"/>
      <c r="FBQ1874" s="84"/>
      <c r="FBR1874" s="84"/>
      <c r="FBS1874" s="84"/>
      <c r="FBT1874" s="84"/>
      <c r="FBU1874" s="84"/>
      <c r="FBV1874" s="84"/>
      <c r="FBW1874" s="84"/>
      <c r="FBX1874" s="84"/>
      <c r="FBY1874" s="84"/>
      <c r="FBZ1874" s="84"/>
      <c r="FCA1874" s="84"/>
      <c r="FCB1874" s="84"/>
      <c r="FCC1874" s="84"/>
      <c r="FCD1874" s="84"/>
      <c r="FCE1874" s="84"/>
      <c r="FCF1874" s="84"/>
      <c r="FCG1874" s="84"/>
      <c r="FCH1874" s="84"/>
      <c r="FCI1874" s="84"/>
      <c r="FCJ1874" s="84"/>
      <c r="FCK1874" s="84"/>
      <c r="FCL1874" s="84"/>
      <c r="FCM1874" s="84"/>
      <c r="FCN1874" s="84"/>
      <c r="FCO1874" s="84"/>
      <c r="FCP1874" s="84"/>
      <c r="FCQ1874" s="84"/>
      <c r="FCR1874" s="84"/>
      <c r="FCS1874" s="84"/>
      <c r="FCT1874" s="84"/>
      <c r="FCU1874" s="84"/>
      <c r="FCV1874" s="84"/>
      <c r="FCW1874" s="84"/>
      <c r="FCX1874" s="84"/>
      <c r="FCY1874" s="84"/>
      <c r="FCZ1874" s="84"/>
      <c r="FDA1874" s="84"/>
      <c r="FDB1874" s="84"/>
      <c r="FDC1874" s="84"/>
      <c r="FDD1874" s="84"/>
      <c r="FDE1874" s="84"/>
      <c r="FDF1874" s="84"/>
      <c r="FDG1874" s="84"/>
      <c r="FDH1874" s="84"/>
      <c r="FDI1874" s="84"/>
      <c r="FDJ1874" s="84"/>
      <c r="FDK1874" s="84"/>
      <c r="FDL1874" s="84"/>
      <c r="FDM1874" s="84"/>
      <c r="FDN1874" s="84"/>
      <c r="FDO1874" s="84"/>
      <c r="FDP1874" s="84"/>
      <c r="FDQ1874" s="84"/>
      <c r="FDR1874" s="84"/>
      <c r="FDS1874" s="84"/>
      <c r="FDT1874" s="84"/>
      <c r="FDU1874" s="84"/>
      <c r="FDV1874" s="84"/>
      <c r="FDW1874" s="84"/>
      <c r="FDX1874" s="84"/>
      <c r="FDY1874" s="84"/>
      <c r="FDZ1874" s="84"/>
      <c r="FEA1874" s="84"/>
      <c r="FEB1874" s="84"/>
      <c r="FEC1874" s="84"/>
      <c r="FED1874" s="84"/>
      <c r="FEE1874" s="84"/>
      <c r="FEF1874" s="84"/>
      <c r="FEG1874" s="84"/>
      <c r="FEH1874" s="84"/>
      <c r="FEI1874" s="84"/>
      <c r="FEJ1874" s="84"/>
      <c r="FEK1874" s="84"/>
      <c r="FEL1874" s="84"/>
      <c r="FEM1874" s="84"/>
      <c r="FEN1874" s="84"/>
      <c r="FEO1874" s="84"/>
      <c r="FEP1874" s="84"/>
      <c r="FEQ1874" s="84"/>
      <c r="FER1874" s="84"/>
      <c r="FES1874" s="84"/>
      <c r="FET1874" s="84"/>
      <c r="FEU1874" s="84"/>
      <c r="FEV1874" s="84"/>
      <c r="FEW1874" s="84"/>
      <c r="FEX1874" s="84"/>
      <c r="FEY1874" s="84"/>
      <c r="FEZ1874" s="84"/>
      <c r="FFA1874" s="84"/>
      <c r="FFB1874" s="84"/>
      <c r="FFC1874" s="84"/>
      <c r="FFD1874" s="84"/>
      <c r="FFE1874" s="84"/>
      <c r="FFF1874" s="84"/>
      <c r="FFG1874" s="84"/>
      <c r="FFH1874" s="84"/>
      <c r="FFI1874" s="84"/>
      <c r="FFJ1874" s="84"/>
      <c r="FFK1874" s="84"/>
      <c r="FFL1874" s="84"/>
      <c r="FFM1874" s="84"/>
      <c r="FFN1874" s="84"/>
      <c r="FFO1874" s="84"/>
      <c r="FFP1874" s="84"/>
      <c r="FFQ1874" s="84"/>
      <c r="FFR1874" s="84"/>
      <c r="FFS1874" s="84"/>
      <c r="FFT1874" s="84"/>
      <c r="FFU1874" s="84"/>
      <c r="FFV1874" s="84"/>
      <c r="FFW1874" s="84"/>
      <c r="FFX1874" s="84"/>
      <c r="FFY1874" s="84"/>
      <c r="FFZ1874" s="84"/>
      <c r="FGA1874" s="84"/>
      <c r="FGB1874" s="84"/>
      <c r="FGC1874" s="84"/>
      <c r="FGD1874" s="84"/>
      <c r="FGE1874" s="84"/>
      <c r="FGF1874" s="84"/>
      <c r="FGG1874" s="84"/>
      <c r="FGH1874" s="84"/>
      <c r="FGI1874" s="84"/>
      <c r="FGJ1874" s="84"/>
      <c r="FGK1874" s="84"/>
      <c r="FGL1874" s="84"/>
      <c r="FGM1874" s="84"/>
      <c r="FGN1874" s="84"/>
      <c r="FGO1874" s="84"/>
      <c r="FGP1874" s="84"/>
      <c r="FGQ1874" s="84"/>
      <c r="FGR1874" s="84"/>
      <c r="FGS1874" s="84"/>
      <c r="FGT1874" s="84"/>
      <c r="FGU1874" s="84"/>
      <c r="FGV1874" s="84"/>
      <c r="FGW1874" s="84"/>
      <c r="FGX1874" s="84"/>
      <c r="FGY1874" s="84"/>
      <c r="FGZ1874" s="84"/>
      <c r="FHA1874" s="84"/>
      <c r="FHB1874" s="84"/>
      <c r="FHC1874" s="84"/>
      <c r="FHD1874" s="84"/>
      <c r="FHE1874" s="84"/>
      <c r="FHF1874" s="84"/>
      <c r="FHG1874" s="84"/>
      <c r="FHH1874" s="84"/>
      <c r="FHI1874" s="84"/>
      <c r="FHJ1874" s="84"/>
      <c r="FHK1874" s="84"/>
      <c r="FHL1874" s="84"/>
      <c r="FHM1874" s="84"/>
      <c r="FHN1874" s="84"/>
      <c r="FHO1874" s="84"/>
      <c r="FHP1874" s="84"/>
      <c r="FHQ1874" s="84"/>
      <c r="FHR1874" s="84"/>
      <c r="FHS1874" s="84"/>
      <c r="FHT1874" s="84"/>
      <c r="FHU1874" s="84"/>
      <c r="FHV1874" s="84"/>
      <c r="FHW1874" s="84"/>
      <c r="FHX1874" s="84"/>
      <c r="FHY1874" s="84"/>
      <c r="FHZ1874" s="84"/>
      <c r="FIA1874" s="84"/>
      <c r="FIB1874" s="84"/>
      <c r="FIC1874" s="84"/>
      <c r="FID1874" s="84"/>
      <c r="FIE1874" s="84"/>
      <c r="FIF1874" s="84"/>
      <c r="FIG1874" s="84"/>
      <c r="FIH1874" s="84"/>
      <c r="FII1874" s="84"/>
      <c r="FIJ1874" s="84"/>
      <c r="FIK1874" s="84"/>
      <c r="FIL1874" s="84"/>
      <c r="FIM1874" s="84"/>
      <c r="FIN1874" s="84"/>
      <c r="FIO1874" s="84"/>
      <c r="FIP1874" s="84"/>
      <c r="FIQ1874" s="84"/>
      <c r="FIR1874" s="84"/>
      <c r="FIS1874" s="84"/>
      <c r="FIT1874" s="84"/>
      <c r="FIU1874" s="84"/>
      <c r="FIV1874" s="84"/>
      <c r="FIW1874" s="84"/>
      <c r="FIX1874" s="84"/>
      <c r="FIY1874" s="84"/>
      <c r="FIZ1874" s="84"/>
      <c r="FJA1874" s="84"/>
      <c r="FJB1874" s="84"/>
      <c r="FJC1874" s="84"/>
      <c r="FJD1874" s="84"/>
      <c r="FJE1874" s="84"/>
      <c r="FJF1874" s="84"/>
      <c r="FJG1874" s="84"/>
      <c r="FJH1874" s="84"/>
      <c r="FJI1874" s="84"/>
      <c r="FJJ1874" s="84"/>
      <c r="FJK1874" s="84"/>
      <c r="FJL1874" s="84"/>
      <c r="FJM1874" s="84"/>
      <c r="FJN1874" s="84"/>
      <c r="FJO1874" s="84"/>
      <c r="FJP1874" s="84"/>
      <c r="FJQ1874" s="84"/>
      <c r="FJR1874" s="84"/>
      <c r="FJS1874" s="84"/>
      <c r="FJT1874" s="84"/>
      <c r="FJU1874" s="84"/>
      <c r="FJV1874" s="84"/>
      <c r="FJW1874" s="84"/>
      <c r="FJX1874" s="84"/>
      <c r="FJY1874" s="84"/>
      <c r="FJZ1874" s="84"/>
      <c r="FKA1874" s="84"/>
      <c r="FKB1874" s="84"/>
      <c r="FKC1874" s="84"/>
      <c r="FKD1874" s="84"/>
      <c r="FKE1874" s="84"/>
      <c r="FKF1874" s="84"/>
      <c r="FKG1874" s="84"/>
      <c r="FKH1874" s="84"/>
      <c r="FKI1874" s="84"/>
      <c r="FKJ1874" s="84"/>
      <c r="FKK1874" s="84"/>
      <c r="FKL1874" s="84"/>
      <c r="FKM1874" s="84"/>
      <c r="FKN1874" s="84"/>
      <c r="FKO1874" s="84"/>
      <c r="FKP1874" s="84"/>
      <c r="FKQ1874" s="84"/>
      <c r="FKR1874" s="84"/>
      <c r="FKS1874" s="84"/>
      <c r="FKT1874" s="84"/>
      <c r="FKU1874" s="84"/>
      <c r="FKV1874" s="84"/>
      <c r="FKW1874" s="84"/>
      <c r="FKX1874" s="84"/>
      <c r="FKY1874" s="84"/>
      <c r="FKZ1874" s="84"/>
      <c r="FLA1874" s="84"/>
      <c r="FLB1874" s="84"/>
      <c r="FLC1874" s="84"/>
      <c r="FLD1874" s="84"/>
      <c r="FLE1874" s="84"/>
      <c r="FLF1874" s="84"/>
      <c r="FLG1874" s="84"/>
      <c r="FLH1874" s="84"/>
      <c r="FLI1874" s="84"/>
      <c r="FLJ1874" s="84"/>
      <c r="FLK1874" s="84"/>
      <c r="FLL1874" s="84"/>
      <c r="FLM1874" s="84"/>
      <c r="FLN1874" s="84"/>
      <c r="FLO1874" s="84"/>
      <c r="FLP1874" s="84"/>
      <c r="FLQ1874" s="84"/>
      <c r="FLR1874" s="84"/>
      <c r="FLS1874" s="84"/>
      <c r="FLT1874" s="84"/>
      <c r="FLU1874" s="84"/>
      <c r="FLV1874" s="84"/>
      <c r="FLW1874" s="84"/>
      <c r="FLX1874" s="84"/>
      <c r="FLY1874" s="84"/>
      <c r="FLZ1874" s="84"/>
      <c r="FMA1874" s="84"/>
      <c r="FMB1874" s="84"/>
      <c r="FMC1874" s="84"/>
      <c r="FMD1874" s="84"/>
      <c r="FME1874" s="84"/>
      <c r="FMF1874" s="84"/>
      <c r="FMG1874" s="84"/>
      <c r="FMH1874" s="84"/>
      <c r="FMI1874" s="84"/>
      <c r="FMJ1874" s="84"/>
      <c r="FMK1874" s="84"/>
      <c r="FML1874" s="84"/>
      <c r="FMM1874" s="84"/>
      <c r="FMN1874" s="84"/>
      <c r="FMO1874" s="84"/>
      <c r="FMP1874" s="84"/>
      <c r="FMQ1874" s="84"/>
      <c r="FMR1874" s="84"/>
      <c r="FMS1874" s="84"/>
      <c r="FMT1874" s="84"/>
      <c r="FMU1874" s="84"/>
      <c r="FMV1874" s="84"/>
      <c r="FMW1874" s="84"/>
      <c r="FMX1874" s="84"/>
      <c r="FMY1874" s="84"/>
      <c r="FMZ1874" s="84"/>
      <c r="FNA1874" s="84"/>
      <c r="FNB1874" s="84"/>
      <c r="FNC1874" s="84"/>
      <c r="FND1874" s="84"/>
      <c r="FNE1874" s="84"/>
      <c r="FNF1874" s="84"/>
      <c r="FNG1874" s="84"/>
      <c r="FNH1874" s="84"/>
      <c r="FNI1874" s="84"/>
      <c r="FNJ1874" s="84"/>
      <c r="FNK1874" s="84"/>
      <c r="FNL1874" s="84"/>
      <c r="FNM1874" s="84"/>
      <c r="FNN1874" s="84"/>
      <c r="FNO1874" s="84"/>
      <c r="FNP1874" s="84"/>
      <c r="FNQ1874" s="84"/>
      <c r="FNR1874" s="84"/>
      <c r="FNS1874" s="84"/>
      <c r="FNT1874" s="84"/>
      <c r="FNU1874" s="84"/>
      <c r="FNV1874" s="84"/>
      <c r="FNW1874" s="84"/>
      <c r="FNX1874" s="84"/>
      <c r="FNY1874" s="84"/>
      <c r="FNZ1874" s="84"/>
      <c r="FOA1874" s="84"/>
      <c r="FOB1874" s="84"/>
      <c r="FOC1874" s="84"/>
      <c r="FOD1874" s="84"/>
      <c r="FOE1874" s="84"/>
      <c r="FOF1874" s="84"/>
      <c r="FOG1874" s="84"/>
      <c r="FOH1874" s="84"/>
      <c r="FOI1874" s="84"/>
      <c r="FOJ1874" s="84"/>
      <c r="FOK1874" s="84"/>
      <c r="FOL1874" s="84"/>
      <c r="FOM1874" s="84"/>
      <c r="FON1874" s="84"/>
      <c r="FOO1874" s="84"/>
      <c r="FOP1874" s="84"/>
      <c r="FOQ1874" s="84"/>
      <c r="FOR1874" s="84"/>
      <c r="FOS1874" s="84"/>
      <c r="FOT1874" s="84"/>
      <c r="FOU1874" s="84"/>
      <c r="FOV1874" s="84"/>
      <c r="FOW1874" s="84"/>
      <c r="FOX1874" s="84"/>
      <c r="FOY1874" s="84"/>
      <c r="FOZ1874" s="84"/>
      <c r="FPA1874" s="84"/>
      <c r="FPB1874" s="84"/>
      <c r="FPC1874" s="84"/>
      <c r="FPD1874" s="84"/>
      <c r="FPE1874" s="84"/>
      <c r="FPF1874" s="84"/>
      <c r="FPG1874" s="84"/>
      <c r="FPH1874" s="84"/>
      <c r="FPI1874" s="84"/>
      <c r="FPJ1874" s="84"/>
      <c r="FPK1874" s="84"/>
      <c r="FPL1874" s="84"/>
      <c r="FPM1874" s="84"/>
      <c r="FPN1874" s="84"/>
      <c r="FPO1874" s="84"/>
      <c r="FPP1874" s="84"/>
      <c r="FPQ1874" s="84"/>
      <c r="FPR1874" s="84"/>
      <c r="FPS1874" s="84"/>
      <c r="FPT1874" s="84"/>
      <c r="FPU1874" s="84"/>
      <c r="FPV1874" s="84"/>
      <c r="FPW1874" s="84"/>
      <c r="FPX1874" s="84"/>
      <c r="FPY1874" s="84"/>
      <c r="FPZ1874" s="84"/>
      <c r="FQA1874" s="84"/>
      <c r="FQB1874" s="84"/>
      <c r="FQC1874" s="84"/>
      <c r="FQD1874" s="84"/>
      <c r="FQE1874" s="84"/>
      <c r="FQF1874" s="84"/>
      <c r="FQG1874" s="84"/>
      <c r="FQH1874" s="84"/>
      <c r="FQI1874" s="84"/>
      <c r="FQJ1874" s="84"/>
      <c r="FQK1874" s="84"/>
      <c r="FQL1874" s="84"/>
      <c r="FQM1874" s="84"/>
      <c r="FQN1874" s="84"/>
      <c r="FQO1874" s="84"/>
      <c r="FQP1874" s="84"/>
      <c r="FQQ1874" s="84"/>
      <c r="FQR1874" s="84"/>
      <c r="FQS1874" s="84"/>
      <c r="FQT1874" s="84"/>
      <c r="FQU1874" s="84"/>
      <c r="FQV1874" s="84"/>
      <c r="FQW1874" s="84"/>
      <c r="FQX1874" s="84"/>
      <c r="FQY1874" s="84"/>
      <c r="FQZ1874" s="84"/>
      <c r="FRA1874" s="84"/>
      <c r="FRB1874" s="84"/>
      <c r="FRC1874" s="84"/>
      <c r="FRD1874" s="84"/>
      <c r="FRE1874" s="84"/>
      <c r="FRF1874" s="84"/>
      <c r="FRG1874" s="84"/>
      <c r="FRH1874" s="84"/>
      <c r="FRI1874" s="84"/>
      <c r="FRJ1874" s="84"/>
      <c r="FRK1874" s="84"/>
      <c r="FRL1874" s="84"/>
      <c r="FRM1874" s="84"/>
      <c r="FRN1874" s="84"/>
      <c r="FRO1874" s="84"/>
      <c r="FRP1874" s="84"/>
      <c r="FRQ1874" s="84"/>
      <c r="FRR1874" s="84"/>
      <c r="FRS1874" s="84"/>
      <c r="FRT1874" s="84"/>
      <c r="FRU1874" s="84"/>
      <c r="FRV1874" s="84"/>
      <c r="FRW1874" s="84"/>
      <c r="FRX1874" s="84"/>
      <c r="FRY1874" s="84"/>
      <c r="FRZ1874" s="84"/>
      <c r="FSA1874" s="84"/>
      <c r="FSB1874" s="84"/>
      <c r="FSC1874" s="84"/>
      <c r="FSD1874" s="84"/>
      <c r="FSE1874" s="84"/>
      <c r="FSF1874" s="84"/>
      <c r="FSG1874" s="84"/>
      <c r="FSH1874" s="84"/>
      <c r="FSI1874" s="84"/>
      <c r="FSJ1874" s="84"/>
      <c r="FSK1874" s="84"/>
      <c r="FSL1874" s="84"/>
      <c r="FSM1874" s="84"/>
      <c r="FSN1874" s="84"/>
      <c r="FSO1874" s="84"/>
      <c r="FSP1874" s="84"/>
      <c r="FSQ1874" s="84"/>
      <c r="FSR1874" s="84"/>
      <c r="FSS1874" s="84"/>
      <c r="FST1874" s="84"/>
      <c r="FSU1874" s="84"/>
      <c r="FSV1874" s="84"/>
      <c r="FSW1874" s="84"/>
      <c r="FSX1874" s="84"/>
      <c r="FSY1874" s="84"/>
      <c r="FSZ1874" s="84"/>
      <c r="FTA1874" s="84"/>
      <c r="FTB1874" s="84"/>
      <c r="FTC1874" s="84"/>
      <c r="FTD1874" s="84"/>
      <c r="FTE1874" s="84"/>
      <c r="FTF1874" s="84"/>
      <c r="FTG1874" s="84"/>
      <c r="FTH1874" s="84"/>
      <c r="FTI1874" s="84"/>
      <c r="FTJ1874" s="84"/>
      <c r="FTK1874" s="84"/>
      <c r="FTL1874" s="84"/>
      <c r="FTM1874" s="84"/>
      <c r="FTN1874" s="84"/>
      <c r="FTO1874" s="84"/>
      <c r="FTP1874" s="84"/>
      <c r="FTQ1874" s="84"/>
      <c r="FTR1874" s="84"/>
      <c r="FTS1874" s="84"/>
      <c r="FTT1874" s="84"/>
      <c r="FTU1874" s="84"/>
      <c r="FTV1874" s="84"/>
      <c r="FTW1874" s="84"/>
      <c r="FTX1874" s="84"/>
      <c r="FTY1874" s="84"/>
      <c r="FTZ1874" s="84"/>
      <c r="FUA1874" s="84"/>
      <c r="FUB1874" s="84"/>
      <c r="FUC1874" s="84"/>
      <c r="FUD1874" s="84"/>
      <c r="FUE1874" s="84"/>
      <c r="FUF1874" s="84"/>
      <c r="FUG1874" s="84"/>
      <c r="FUH1874" s="84"/>
      <c r="FUI1874" s="84"/>
      <c r="FUJ1874" s="84"/>
      <c r="FUK1874" s="84"/>
      <c r="FUL1874" s="84"/>
      <c r="FUM1874" s="84"/>
      <c r="FUN1874" s="84"/>
      <c r="FUO1874" s="84"/>
      <c r="FUP1874" s="84"/>
      <c r="FUQ1874" s="84"/>
      <c r="FUR1874" s="84"/>
      <c r="FUS1874" s="84"/>
      <c r="FUT1874" s="84"/>
      <c r="FUU1874" s="84"/>
      <c r="FUV1874" s="84"/>
      <c r="FUW1874" s="84"/>
      <c r="FUX1874" s="84"/>
      <c r="FUY1874" s="84"/>
      <c r="FUZ1874" s="84"/>
      <c r="FVA1874" s="84"/>
      <c r="FVB1874" s="84"/>
      <c r="FVC1874" s="84"/>
      <c r="FVD1874" s="84"/>
      <c r="FVE1874" s="84"/>
      <c r="FVF1874" s="84"/>
      <c r="FVG1874" s="84"/>
      <c r="FVH1874" s="84"/>
      <c r="FVI1874" s="84"/>
      <c r="FVJ1874" s="84"/>
      <c r="FVK1874" s="84"/>
      <c r="FVL1874" s="84"/>
      <c r="FVM1874" s="84"/>
      <c r="FVN1874" s="84"/>
      <c r="FVO1874" s="84"/>
      <c r="FVP1874" s="84"/>
      <c r="FVQ1874" s="84"/>
      <c r="FVR1874" s="84"/>
      <c r="FVS1874" s="84"/>
      <c r="FVT1874" s="84"/>
      <c r="FVU1874" s="84"/>
      <c r="FVV1874" s="84"/>
      <c r="FVW1874" s="84"/>
      <c r="FVX1874" s="84"/>
      <c r="FVY1874" s="84"/>
      <c r="FVZ1874" s="84"/>
      <c r="FWA1874" s="84"/>
      <c r="FWB1874" s="84"/>
      <c r="FWC1874" s="84"/>
      <c r="FWD1874" s="84"/>
      <c r="FWE1874" s="84"/>
      <c r="FWF1874" s="84"/>
      <c r="FWG1874" s="84"/>
      <c r="FWH1874" s="84"/>
      <c r="FWI1874" s="84"/>
      <c r="FWJ1874" s="84"/>
      <c r="FWK1874" s="84"/>
      <c r="FWL1874" s="84"/>
      <c r="FWM1874" s="84"/>
      <c r="FWN1874" s="84"/>
      <c r="FWO1874" s="84"/>
      <c r="FWP1874" s="84"/>
      <c r="FWQ1874" s="84"/>
      <c r="FWR1874" s="84"/>
      <c r="FWS1874" s="84"/>
      <c r="FWT1874" s="84"/>
      <c r="FWU1874" s="84"/>
      <c r="FWV1874" s="84"/>
      <c r="FWW1874" s="84"/>
      <c r="FWX1874" s="84"/>
      <c r="FWY1874" s="84"/>
      <c r="FWZ1874" s="84"/>
      <c r="FXA1874" s="84"/>
      <c r="FXB1874" s="84"/>
      <c r="FXC1874" s="84"/>
      <c r="FXD1874" s="84"/>
      <c r="FXE1874" s="84"/>
      <c r="FXF1874" s="84"/>
      <c r="FXG1874" s="84"/>
      <c r="FXH1874" s="84"/>
      <c r="FXI1874" s="84"/>
      <c r="FXJ1874" s="84"/>
      <c r="FXK1874" s="84"/>
      <c r="FXL1874" s="84"/>
      <c r="FXM1874" s="84"/>
      <c r="FXN1874" s="84"/>
      <c r="FXO1874" s="84"/>
      <c r="FXP1874" s="84"/>
      <c r="FXQ1874" s="84"/>
      <c r="FXR1874" s="84"/>
      <c r="FXS1874" s="84"/>
      <c r="FXT1874" s="84"/>
      <c r="FXU1874" s="84"/>
      <c r="FXV1874" s="84"/>
      <c r="FXW1874" s="84"/>
      <c r="FXX1874" s="84"/>
      <c r="FXY1874" s="84"/>
      <c r="FXZ1874" s="84"/>
      <c r="FYA1874" s="84"/>
      <c r="FYB1874" s="84"/>
      <c r="FYC1874" s="84"/>
      <c r="FYD1874" s="84"/>
      <c r="FYE1874" s="84"/>
      <c r="FYF1874" s="84"/>
      <c r="FYG1874" s="84"/>
      <c r="FYH1874" s="84"/>
      <c r="FYI1874" s="84"/>
      <c r="FYJ1874" s="84"/>
      <c r="FYK1874" s="84"/>
      <c r="FYL1874" s="84"/>
      <c r="FYM1874" s="84"/>
      <c r="FYN1874" s="84"/>
      <c r="FYO1874" s="84"/>
      <c r="FYP1874" s="84"/>
      <c r="FYQ1874" s="84"/>
      <c r="FYR1874" s="84"/>
      <c r="FYS1874" s="84"/>
      <c r="FYT1874" s="84"/>
      <c r="FYU1874" s="84"/>
      <c r="FYV1874" s="84"/>
      <c r="FYW1874" s="84"/>
      <c r="FYX1874" s="84"/>
      <c r="FYY1874" s="84"/>
      <c r="FYZ1874" s="84"/>
      <c r="FZA1874" s="84"/>
      <c r="FZB1874" s="84"/>
      <c r="FZC1874" s="84"/>
      <c r="FZD1874" s="84"/>
      <c r="FZE1874" s="84"/>
      <c r="FZF1874" s="84"/>
      <c r="FZG1874" s="84"/>
      <c r="FZH1874" s="84"/>
      <c r="FZI1874" s="84"/>
      <c r="FZJ1874" s="84"/>
      <c r="FZK1874" s="84"/>
      <c r="FZL1874" s="84"/>
      <c r="FZM1874" s="84"/>
      <c r="FZN1874" s="84"/>
      <c r="FZO1874" s="84"/>
      <c r="FZP1874" s="84"/>
      <c r="FZQ1874" s="84"/>
      <c r="FZR1874" s="84"/>
      <c r="FZS1874" s="84"/>
      <c r="FZT1874" s="84"/>
      <c r="FZU1874" s="84"/>
      <c r="FZV1874" s="84"/>
      <c r="FZW1874" s="84"/>
      <c r="FZX1874" s="84"/>
      <c r="FZY1874" s="84"/>
      <c r="FZZ1874" s="84"/>
      <c r="GAA1874" s="84"/>
      <c r="GAB1874" s="84"/>
      <c r="GAC1874" s="84"/>
      <c r="GAD1874" s="84"/>
      <c r="GAE1874" s="84"/>
      <c r="GAF1874" s="84"/>
      <c r="GAG1874" s="84"/>
      <c r="GAH1874" s="84"/>
      <c r="GAI1874" s="84"/>
      <c r="GAJ1874" s="84"/>
      <c r="GAK1874" s="84"/>
      <c r="GAL1874" s="84"/>
      <c r="GAM1874" s="84"/>
      <c r="GAN1874" s="84"/>
      <c r="GAO1874" s="84"/>
      <c r="GAP1874" s="84"/>
      <c r="GAQ1874" s="84"/>
      <c r="GAR1874" s="84"/>
      <c r="GAS1874" s="84"/>
      <c r="GAT1874" s="84"/>
      <c r="GAU1874" s="84"/>
      <c r="GAV1874" s="84"/>
      <c r="GAW1874" s="84"/>
      <c r="GAX1874" s="84"/>
      <c r="GAY1874" s="84"/>
      <c r="GAZ1874" s="84"/>
      <c r="GBA1874" s="84"/>
      <c r="GBB1874" s="84"/>
      <c r="GBC1874" s="84"/>
      <c r="GBD1874" s="84"/>
      <c r="GBE1874" s="84"/>
      <c r="GBF1874" s="84"/>
      <c r="GBG1874" s="84"/>
      <c r="GBH1874" s="84"/>
      <c r="GBI1874" s="84"/>
      <c r="GBJ1874" s="84"/>
      <c r="GBK1874" s="84"/>
      <c r="GBL1874" s="84"/>
      <c r="GBM1874" s="84"/>
      <c r="GBN1874" s="84"/>
      <c r="GBO1874" s="84"/>
      <c r="GBP1874" s="84"/>
      <c r="GBQ1874" s="84"/>
      <c r="GBR1874" s="84"/>
      <c r="GBS1874" s="84"/>
      <c r="GBT1874" s="84"/>
      <c r="GBU1874" s="84"/>
      <c r="GBV1874" s="84"/>
      <c r="GBW1874" s="84"/>
      <c r="GBX1874" s="84"/>
      <c r="GBY1874" s="84"/>
      <c r="GBZ1874" s="84"/>
      <c r="GCA1874" s="84"/>
      <c r="GCB1874" s="84"/>
      <c r="GCC1874" s="84"/>
      <c r="GCD1874" s="84"/>
      <c r="GCE1874" s="84"/>
      <c r="GCF1874" s="84"/>
      <c r="GCG1874" s="84"/>
      <c r="GCH1874" s="84"/>
      <c r="GCI1874" s="84"/>
      <c r="GCJ1874" s="84"/>
      <c r="GCK1874" s="84"/>
      <c r="GCL1874" s="84"/>
      <c r="GCM1874" s="84"/>
      <c r="GCN1874" s="84"/>
      <c r="GCO1874" s="84"/>
      <c r="GCP1874" s="84"/>
      <c r="GCQ1874" s="84"/>
      <c r="GCR1874" s="84"/>
      <c r="GCS1874" s="84"/>
      <c r="GCT1874" s="84"/>
      <c r="GCU1874" s="84"/>
      <c r="GCV1874" s="84"/>
      <c r="GCW1874" s="84"/>
      <c r="GCX1874" s="84"/>
      <c r="GCY1874" s="84"/>
      <c r="GCZ1874" s="84"/>
      <c r="GDA1874" s="84"/>
      <c r="GDB1874" s="84"/>
      <c r="GDC1874" s="84"/>
      <c r="GDD1874" s="84"/>
      <c r="GDE1874" s="84"/>
      <c r="GDF1874" s="84"/>
      <c r="GDG1874" s="84"/>
      <c r="GDH1874" s="84"/>
      <c r="GDI1874" s="84"/>
      <c r="GDJ1874" s="84"/>
      <c r="GDK1874" s="84"/>
      <c r="GDL1874" s="84"/>
      <c r="GDM1874" s="84"/>
      <c r="GDN1874" s="84"/>
      <c r="GDO1874" s="84"/>
      <c r="GDP1874" s="84"/>
      <c r="GDQ1874" s="84"/>
      <c r="GDR1874" s="84"/>
      <c r="GDS1874" s="84"/>
      <c r="GDT1874" s="84"/>
      <c r="GDU1874" s="84"/>
      <c r="GDV1874" s="84"/>
      <c r="GDW1874" s="84"/>
      <c r="GDX1874" s="84"/>
      <c r="GDY1874" s="84"/>
      <c r="GDZ1874" s="84"/>
      <c r="GEA1874" s="84"/>
      <c r="GEB1874" s="84"/>
      <c r="GEC1874" s="84"/>
      <c r="GED1874" s="84"/>
      <c r="GEE1874" s="84"/>
      <c r="GEF1874" s="84"/>
      <c r="GEG1874" s="84"/>
      <c r="GEH1874" s="84"/>
      <c r="GEI1874" s="84"/>
      <c r="GEJ1874" s="84"/>
      <c r="GEK1874" s="84"/>
      <c r="GEL1874" s="84"/>
      <c r="GEM1874" s="84"/>
      <c r="GEN1874" s="84"/>
      <c r="GEO1874" s="84"/>
      <c r="GEP1874" s="84"/>
      <c r="GEQ1874" s="84"/>
      <c r="GER1874" s="84"/>
      <c r="GES1874" s="84"/>
      <c r="GET1874" s="84"/>
      <c r="GEU1874" s="84"/>
      <c r="GEV1874" s="84"/>
      <c r="GEW1874" s="84"/>
      <c r="GEX1874" s="84"/>
      <c r="GEY1874" s="84"/>
      <c r="GEZ1874" s="84"/>
      <c r="GFA1874" s="84"/>
      <c r="GFB1874" s="84"/>
      <c r="GFC1874" s="84"/>
      <c r="GFD1874" s="84"/>
      <c r="GFE1874" s="84"/>
      <c r="GFF1874" s="84"/>
      <c r="GFG1874" s="84"/>
      <c r="GFH1874" s="84"/>
      <c r="GFI1874" s="84"/>
      <c r="GFJ1874" s="84"/>
      <c r="GFK1874" s="84"/>
      <c r="GFL1874" s="84"/>
      <c r="GFM1874" s="84"/>
      <c r="GFN1874" s="84"/>
      <c r="GFO1874" s="84"/>
      <c r="GFP1874" s="84"/>
      <c r="GFQ1874" s="84"/>
      <c r="GFR1874" s="84"/>
      <c r="GFS1874" s="84"/>
      <c r="GFT1874" s="84"/>
      <c r="GFU1874" s="84"/>
      <c r="GFV1874" s="84"/>
      <c r="GFW1874" s="84"/>
      <c r="GFX1874" s="84"/>
      <c r="GFY1874" s="84"/>
      <c r="GFZ1874" s="84"/>
      <c r="GGA1874" s="84"/>
      <c r="GGB1874" s="84"/>
      <c r="GGC1874" s="84"/>
      <c r="GGD1874" s="84"/>
      <c r="GGE1874" s="84"/>
      <c r="GGF1874" s="84"/>
      <c r="GGG1874" s="84"/>
      <c r="GGH1874" s="84"/>
      <c r="GGI1874" s="84"/>
      <c r="GGJ1874" s="84"/>
      <c r="GGK1874" s="84"/>
      <c r="GGL1874" s="84"/>
      <c r="GGM1874" s="84"/>
      <c r="GGN1874" s="84"/>
      <c r="GGO1874" s="84"/>
      <c r="GGP1874" s="84"/>
      <c r="GGQ1874" s="84"/>
      <c r="GGR1874" s="84"/>
      <c r="GGS1874" s="84"/>
      <c r="GGT1874" s="84"/>
      <c r="GGU1874" s="84"/>
      <c r="GGV1874" s="84"/>
      <c r="GGW1874" s="84"/>
      <c r="GGX1874" s="84"/>
      <c r="GGY1874" s="84"/>
      <c r="GGZ1874" s="84"/>
      <c r="GHA1874" s="84"/>
      <c r="GHB1874" s="84"/>
      <c r="GHC1874" s="84"/>
      <c r="GHD1874" s="84"/>
      <c r="GHE1874" s="84"/>
      <c r="GHF1874" s="84"/>
      <c r="GHG1874" s="84"/>
      <c r="GHH1874" s="84"/>
      <c r="GHI1874" s="84"/>
      <c r="GHJ1874" s="84"/>
      <c r="GHK1874" s="84"/>
      <c r="GHL1874" s="84"/>
      <c r="GHM1874" s="84"/>
      <c r="GHN1874" s="84"/>
      <c r="GHO1874" s="84"/>
      <c r="GHP1874" s="84"/>
      <c r="GHQ1874" s="84"/>
      <c r="GHR1874" s="84"/>
      <c r="GHS1874" s="84"/>
      <c r="GHT1874" s="84"/>
      <c r="GHU1874" s="84"/>
      <c r="GHV1874" s="84"/>
      <c r="GHW1874" s="84"/>
      <c r="GHX1874" s="84"/>
      <c r="GHY1874" s="84"/>
      <c r="GHZ1874" s="84"/>
      <c r="GIA1874" s="84"/>
      <c r="GIB1874" s="84"/>
      <c r="GIC1874" s="84"/>
      <c r="GID1874" s="84"/>
      <c r="GIE1874" s="84"/>
      <c r="GIF1874" s="84"/>
      <c r="GIG1874" s="84"/>
      <c r="GIH1874" s="84"/>
      <c r="GII1874" s="84"/>
      <c r="GIJ1874" s="84"/>
      <c r="GIK1874" s="84"/>
      <c r="GIL1874" s="84"/>
      <c r="GIM1874" s="84"/>
      <c r="GIN1874" s="84"/>
      <c r="GIO1874" s="84"/>
      <c r="GIP1874" s="84"/>
      <c r="GIQ1874" s="84"/>
      <c r="GIR1874" s="84"/>
      <c r="GIS1874" s="84"/>
      <c r="GIT1874" s="84"/>
      <c r="GIU1874" s="84"/>
      <c r="GIV1874" s="84"/>
      <c r="GIW1874" s="84"/>
      <c r="GIX1874" s="84"/>
      <c r="GIY1874" s="84"/>
      <c r="GIZ1874" s="84"/>
      <c r="GJA1874" s="84"/>
      <c r="GJB1874" s="84"/>
      <c r="GJC1874" s="84"/>
      <c r="GJD1874" s="84"/>
      <c r="GJE1874" s="84"/>
      <c r="GJF1874" s="84"/>
      <c r="GJG1874" s="84"/>
      <c r="GJH1874" s="84"/>
      <c r="GJI1874" s="84"/>
      <c r="GJJ1874" s="84"/>
      <c r="GJK1874" s="84"/>
      <c r="GJL1874" s="84"/>
      <c r="GJM1874" s="84"/>
      <c r="GJN1874" s="84"/>
      <c r="GJO1874" s="84"/>
      <c r="GJP1874" s="84"/>
      <c r="GJQ1874" s="84"/>
      <c r="GJR1874" s="84"/>
      <c r="GJS1874" s="84"/>
      <c r="GJT1874" s="84"/>
      <c r="GJU1874" s="84"/>
      <c r="GJV1874" s="84"/>
      <c r="GJW1874" s="84"/>
      <c r="GJX1874" s="84"/>
      <c r="GJY1874" s="84"/>
      <c r="GJZ1874" s="84"/>
      <c r="GKA1874" s="84"/>
      <c r="GKB1874" s="84"/>
      <c r="GKC1874" s="84"/>
      <c r="GKD1874" s="84"/>
      <c r="GKE1874" s="84"/>
      <c r="GKF1874" s="84"/>
      <c r="GKG1874" s="84"/>
      <c r="GKH1874" s="84"/>
      <c r="GKI1874" s="84"/>
      <c r="GKJ1874" s="84"/>
      <c r="GKK1874" s="84"/>
      <c r="GKL1874" s="84"/>
      <c r="GKM1874" s="84"/>
      <c r="GKN1874" s="84"/>
      <c r="GKO1874" s="84"/>
      <c r="GKP1874" s="84"/>
      <c r="GKQ1874" s="84"/>
      <c r="GKR1874" s="84"/>
      <c r="GKS1874" s="84"/>
      <c r="GKT1874" s="84"/>
      <c r="GKU1874" s="84"/>
      <c r="GKV1874" s="84"/>
      <c r="GKW1874" s="84"/>
      <c r="GKX1874" s="84"/>
      <c r="GKY1874" s="84"/>
      <c r="GKZ1874" s="84"/>
      <c r="GLA1874" s="84"/>
      <c r="GLB1874" s="84"/>
      <c r="GLC1874" s="84"/>
      <c r="GLD1874" s="84"/>
      <c r="GLE1874" s="84"/>
      <c r="GLF1874" s="84"/>
      <c r="GLG1874" s="84"/>
      <c r="GLH1874" s="84"/>
      <c r="GLI1874" s="84"/>
      <c r="GLJ1874" s="84"/>
      <c r="GLK1874" s="84"/>
      <c r="GLL1874" s="84"/>
      <c r="GLM1874" s="84"/>
      <c r="GLN1874" s="84"/>
      <c r="GLO1874" s="84"/>
      <c r="GLP1874" s="84"/>
      <c r="GLQ1874" s="84"/>
      <c r="GLR1874" s="84"/>
      <c r="GLS1874" s="84"/>
      <c r="GLT1874" s="84"/>
      <c r="GLU1874" s="84"/>
      <c r="GLV1874" s="84"/>
      <c r="GLW1874" s="84"/>
      <c r="GLX1874" s="84"/>
      <c r="GLY1874" s="84"/>
      <c r="GLZ1874" s="84"/>
      <c r="GMA1874" s="84"/>
      <c r="GMB1874" s="84"/>
      <c r="GMC1874" s="84"/>
      <c r="GMD1874" s="84"/>
      <c r="GME1874" s="84"/>
      <c r="GMF1874" s="84"/>
      <c r="GMG1874" s="84"/>
      <c r="GMH1874" s="84"/>
      <c r="GMI1874" s="84"/>
      <c r="GMJ1874" s="84"/>
      <c r="GMK1874" s="84"/>
      <c r="GML1874" s="84"/>
      <c r="GMM1874" s="84"/>
      <c r="GMN1874" s="84"/>
      <c r="GMO1874" s="84"/>
      <c r="GMP1874" s="84"/>
      <c r="GMQ1874" s="84"/>
      <c r="GMR1874" s="84"/>
      <c r="GMS1874" s="84"/>
      <c r="GMT1874" s="84"/>
      <c r="GMU1874" s="84"/>
      <c r="GMV1874" s="84"/>
      <c r="GMW1874" s="84"/>
      <c r="GMX1874" s="84"/>
      <c r="GMY1874" s="84"/>
      <c r="GMZ1874" s="84"/>
      <c r="GNA1874" s="84"/>
      <c r="GNB1874" s="84"/>
      <c r="GNC1874" s="84"/>
      <c r="GND1874" s="84"/>
      <c r="GNE1874" s="84"/>
      <c r="GNF1874" s="84"/>
      <c r="GNG1874" s="84"/>
      <c r="GNH1874" s="84"/>
      <c r="GNI1874" s="84"/>
      <c r="GNJ1874" s="84"/>
      <c r="GNK1874" s="84"/>
      <c r="GNL1874" s="84"/>
      <c r="GNM1874" s="84"/>
      <c r="GNN1874" s="84"/>
      <c r="GNO1874" s="84"/>
      <c r="GNP1874" s="84"/>
      <c r="GNQ1874" s="84"/>
      <c r="GNR1874" s="84"/>
      <c r="GNS1874" s="84"/>
      <c r="GNT1874" s="84"/>
      <c r="GNU1874" s="84"/>
      <c r="GNV1874" s="84"/>
      <c r="GNW1874" s="84"/>
      <c r="GNX1874" s="84"/>
      <c r="GNY1874" s="84"/>
      <c r="GNZ1874" s="84"/>
      <c r="GOA1874" s="84"/>
      <c r="GOB1874" s="84"/>
      <c r="GOC1874" s="84"/>
      <c r="GOD1874" s="84"/>
      <c r="GOE1874" s="84"/>
      <c r="GOF1874" s="84"/>
      <c r="GOG1874" s="84"/>
      <c r="GOH1874" s="84"/>
      <c r="GOI1874" s="84"/>
      <c r="GOJ1874" s="84"/>
      <c r="GOK1874" s="84"/>
      <c r="GOL1874" s="84"/>
      <c r="GOM1874" s="84"/>
      <c r="GON1874" s="84"/>
      <c r="GOO1874" s="84"/>
      <c r="GOP1874" s="84"/>
      <c r="GOQ1874" s="84"/>
      <c r="GOR1874" s="84"/>
      <c r="GOS1874" s="84"/>
      <c r="GOT1874" s="84"/>
      <c r="GOU1874" s="84"/>
      <c r="GOV1874" s="84"/>
      <c r="GOW1874" s="84"/>
      <c r="GOX1874" s="84"/>
      <c r="GOY1874" s="84"/>
      <c r="GOZ1874" s="84"/>
      <c r="GPA1874" s="84"/>
      <c r="GPB1874" s="84"/>
      <c r="GPC1874" s="84"/>
      <c r="GPD1874" s="84"/>
      <c r="GPE1874" s="84"/>
      <c r="GPF1874" s="84"/>
      <c r="GPG1874" s="84"/>
      <c r="GPH1874" s="84"/>
      <c r="GPI1874" s="84"/>
      <c r="GPJ1874" s="84"/>
      <c r="GPK1874" s="84"/>
      <c r="GPL1874" s="84"/>
      <c r="GPM1874" s="84"/>
      <c r="GPN1874" s="84"/>
      <c r="GPO1874" s="84"/>
      <c r="GPP1874" s="84"/>
      <c r="GPQ1874" s="84"/>
      <c r="GPR1874" s="84"/>
      <c r="GPS1874" s="84"/>
      <c r="GPT1874" s="84"/>
      <c r="GPU1874" s="84"/>
      <c r="GPV1874" s="84"/>
      <c r="GPW1874" s="84"/>
      <c r="GPX1874" s="84"/>
      <c r="GPY1874" s="84"/>
      <c r="GPZ1874" s="84"/>
      <c r="GQA1874" s="84"/>
      <c r="GQB1874" s="84"/>
      <c r="GQC1874" s="84"/>
      <c r="GQD1874" s="84"/>
      <c r="GQE1874" s="84"/>
      <c r="GQF1874" s="84"/>
      <c r="GQG1874" s="84"/>
      <c r="GQH1874" s="84"/>
      <c r="GQI1874" s="84"/>
      <c r="GQJ1874" s="84"/>
      <c r="GQK1874" s="84"/>
      <c r="GQL1874" s="84"/>
      <c r="GQM1874" s="84"/>
      <c r="GQN1874" s="84"/>
      <c r="GQO1874" s="84"/>
      <c r="GQP1874" s="84"/>
      <c r="GQQ1874" s="84"/>
      <c r="GQR1874" s="84"/>
      <c r="GQS1874" s="84"/>
      <c r="GQT1874" s="84"/>
      <c r="GQU1874" s="84"/>
      <c r="GQV1874" s="84"/>
      <c r="GQW1874" s="84"/>
      <c r="GQX1874" s="84"/>
      <c r="GQY1874" s="84"/>
      <c r="GQZ1874" s="84"/>
      <c r="GRA1874" s="84"/>
      <c r="GRB1874" s="84"/>
      <c r="GRC1874" s="84"/>
      <c r="GRD1874" s="84"/>
      <c r="GRE1874" s="84"/>
      <c r="GRF1874" s="84"/>
      <c r="GRG1874" s="84"/>
      <c r="GRH1874" s="84"/>
      <c r="GRI1874" s="84"/>
      <c r="GRJ1874" s="84"/>
      <c r="GRK1874" s="84"/>
      <c r="GRL1874" s="84"/>
      <c r="GRM1874" s="84"/>
      <c r="GRN1874" s="84"/>
      <c r="GRO1874" s="84"/>
      <c r="GRP1874" s="84"/>
      <c r="GRQ1874" s="84"/>
      <c r="GRR1874" s="84"/>
      <c r="GRS1874" s="84"/>
      <c r="GRT1874" s="84"/>
      <c r="GRU1874" s="84"/>
      <c r="GRV1874" s="84"/>
      <c r="GRW1874" s="84"/>
      <c r="GRX1874" s="84"/>
      <c r="GRY1874" s="84"/>
      <c r="GRZ1874" s="84"/>
      <c r="GSA1874" s="84"/>
      <c r="GSB1874" s="84"/>
      <c r="GSC1874" s="84"/>
      <c r="GSD1874" s="84"/>
      <c r="GSE1874" s="84"/>
      <c r="GSF1874" s="84"/>
      <c r="GSG1874" s="84"/>
      <c r="GSH1874" s="84"/>
      <c r="GSI1874" s="84"/>
      <c r="GSJ1874" s="84"/>
      <c r="GSK1874" s="84"/>
      <c r="GSL1874" s="84"/>
      <c r="GSM1874" s="84"/>
      <c r="GSN1874" s="84"/>
      <c r="GSO1874" s="84"/>
      <c r="GSP1874" s="84"/>
      <c r="GSQ1874" s="84"/>
      <c r="GSR1874" s="84"/>
      <c r="GSS1874" s="84"/>
      <c r="GST1874" s="84"/>
      <c r="GSU1874" s="84"/>
      <c r="GSV1874" s="84"/>
      <c r="GSW1874" s="84"/>
      <c r="GSX1874" s="84"/>
      <c r="GSY1874" s="84"/>
      <c r="GSZ1874" s="84"/>
      <c r="GTA1874" s="84"/>
      <c r="GTB1874" s="84"/>
      <c r="GTC1874" s="84"/>
      <c r="GTD1874" s="84"/>
      <c r="GTE1874" s="84"/>
      <c r="GTF1874" s="84"/>
      <c r="GTG1874" s="84"/>
      <c r="GTH1874" s="84"/>
      <c r="GTI1874" s="84"/>
      <c r="GTJ1874" s="84"/>
      <c r="GTK1874" s="84"/>
      <c r="GTL1874" s="84"/>
      <c r="GTM1874" s="84"/>
      <c r="GTN1874" s="84"/>
      <c r="GTO1874" s="84"/>
      <c r="GTP1874" s="84"/>
      <c r="GTQ1874" s="84"/>
      <c r="GTR1874" s="84"/>
      <c r="GTS1874" s="84"/>
      <c r="GTT1874" s="84"/>
      <c r="GTU1874" s="84"/>
      <c r="GTV1874" s="84"/>
      <c r="GTW1874" s="84"/>
      <c r="GTX1874" s="84"/>
      <c r="GTY1874" s="84"/>
      <c r="GTZ1874" s="84"/>
      <c r="GUA1874" s="84"/>
      <c r="GUB1874" s="84"/>
      <c r="GUC1874" s="84"/>
      <c r="GUD1874" s="84"/>
      <c r="GUE1874" s="84"/>
      <c r="GUF1874" s="84"/>
      <c r="GUG1874" s="84"/>
      <c r="GUH1874" s="84"/>
      <c r="GUI1874" s="84"/>
      <c r="GUJ1874" s="84"/>
      <c r="GUK1874" s="84"/>
      <c r="GUL1874" s="84"/>
      <c r="GUM1874" s="84"/>
      <c r="GUN1874" s="84"/>
      <c r="GUO1874" s="84"/>
      <c r="GUP1874" s="84"/>
      <c r="GUQ1874" s="84"/>
      <c r="GUR1874" s="84"/>
      <c r="GUS1874" s="84"/>
      <c r="GUT1874" s="84"/>
      <c r="GUU1874" s="84"/>
      <c r="GUV1874" s="84"/>
      <c r="GUW1874" s="84"/>
      <c r="GUX1874" s="84"/>
      <c r="GUY1874" s="84"/>
      <c r="GUZ1874" s="84"/>
      <c r="GVA1874" s="84"/>
      <c r="GVB1874" s="84"/>
      <c r="GVC1874" s="84"/>
      <c r="GVD1874" s="84"/>
      <c r="GVE1874" s="84"/>
      <c r="GVF1874" s="84"/>
      <c r="GVG1874" s="84"/>
      <c r="GVH1874" s="84"/>
      <c r="GVI1874" s="84"/>
      <c r="GVJ1874" s="84"/>
      <c r="GVK1874" s="84"/>
      <c r="GVL1874" s="84"/>
      <c r="GVM1874" s="84"/>
      <c r="GVN1874" s="84"/>
      <c r="GVO1874" s="84"/>
      <c r="GVP1874" s="84"/>
      <c r="GVQ1874" s="84"/>
      <c r="GVR1874" s="84"/>
      <c r="GVS1874" s="84"/>
      <c r="GVT1874" s="84"/>
      <c r="GVU1874" s="84"/>
      <c r="GVV1874" s="84"/>
      <c r="GVW1874" s="84"/>
      <c r="GVX1874" s="84"/>
      <c r="GVY1874" s="84"/>
      <c r="GVZ1874" s="84"/>
      <c r="GWA1874" s="84"/>
      <c r="GWB1874" s="84"/>
      <c r="GWC1874" s="84"/>
      <c r="GWD1874" s="84"/>
      <c r="GWE1874" s="84"/>
      <c r="GWF1874" s="84"/>
      <c r="GWG1874" s="84"/>
      <c r="GWH1874" s="84"/>
      <c r="GWI1874" s="84"/>
      <c r="GWJ1874" s="84"/>
      <c r="GWK1874" s="84"/>
      <c r="GWL1874" s="84"/>
      <c r="GWM1874" s="84"/>
      <c r="GWN1874" s="84"/>
      <c r="GWO1874" s="84"/>
      <c r="GWP1874" s="84"/>
      <c r="GWQ1874" s="84"/>
      <c r="GWR1874" s="84"/>
      <c r="GWS1874" s="84"/>
      <c r="GWT1874" s="84"/>
      <c r="GWU1874" s="84"/>
      <c r="GWV1874" s="84"/>
      <c r="GWW1874" s="84"/>
      <c r="GWX1874" s="84"/>
      <c r="GWY1874" s="84"/>
      <c r="GWZ1874" s="84"/>
      <c r="GXA1874" s="84"/>
      <c r="GXB1874" s="84"/>
      <c r="GXC1874" s="84"/>
      <c r="GXD1874" s="84"/>
      <c r="GXE1874" s="84"/>
      <c r="GXF1874" s="84"/>
      <c r="GXG1874" s="84"/>
      <c r="GXH1874" s="84"/>
      <c r="GXI1874" s="84"/>
      <c r="GXJ1874" s="84"/>
      <c r="GXK1874" s="84"/>
      <c r="GXL1874" s="84"/>
      <c r="GXM1874" s="84"/>
      <c r="GXN1874" s="84"/>
      <c r="GXO1874" s="84"/>
      <c r="GXP1874" s="84"/>
      <c r="GXQ1874" s="84"/>
      <c r="GXR1874" s="84"/>
      <c r="GXS1874" s="84"/>
      <c r="GXT1874" s="84"/>
      <c r="GXU1874" s="84"/>
      <c r="GXV1874" s="84"/>
      <c r="GXW1874" s="84"/>
      <c r="GXX1874" s="84"/>
      <c r="GXY1874" s="84"/>
      <c r="GXZ1874" s="84"/>
      <c r="GYA1874" s="84"/>
      <c r="GYB1874" s="84"/>
      <c r="GYC1874" s="84"/>
      <c r="GYD1874" s="84"/>
      <c r="GYE1874" s="84"/>
      <c r="GYF1874" s="84"/>
      <c r="GYG1874" s="84"/>
      <c r="GYH1874" s="84"/>
      <c r="GYI1874" s="84"/>
      <c r="GYJ1874" s="84"/>
      <c r="GYK1874" s="84"/>
      <c r="GYL1874" s="84"/>
      <c r="GYM1874" s="84"/>
      <c r="GYN1874" s="84"/>
      <c r="GYO1874" s="84"/>
      <c r="GYP1874" s="84"/>
      <c r="GYQ1874" s="84"/>
      <c r="GYR1874" s="84"/>
      <c r="GYS1874" s="84"/>
      <c r="GYT1874" s="84"/>
      <c r="GYU1874" s="84"/>
      <c r="GYV1874" s="84"/>
      <c r="GYW1874" s="84"/>
      <c r="GYX1874" s="84"/>
      <c r="GYY1874" s="84"/>
      <c r="GYZ1874" s="84"/>
      <c r="GZA1874" s="84"/>
      <c r="GZB1874" s="84"/>
      <c r="GZC1874" s="84"/>
      <c r="GZD1874" s="84"/>
      <c r="GZE1874" s="84"/>
      <c r="GZF1874" s="84"/>
      <c r="GZG1874" s="84"/>
      <c r="GZH1874" s="84"/>
      <c r="GZI1874" s="84"/>
      <c r="GZJ1874" s="84"/>
      <c r="GZK1874" s="84"/>
      <c r="GZL1874" s="84"/>
      <c r="GZM1874" s="84"/>
      <c r="GZN1874" s="84"/>
      <c r="GZO1874" s="84"/>
      <c r="GZP1874" s="84"/>
      <c r="GZQ1874" s="84"/>
      <c r="GZR1874" s="84"/>
      <c r="GZS1874" s="84"/>
      <c r="GZT1874" s="84"/>
      <c r="GZU1874" s="84"/>
      <c r="GZV1874" s="84"/>
      <c r="GZW1874" s="84"/>
      <c r="GZX1874" s="84"/>
      <c r="GZY1874" s="84"/>
      <c r="GZZ1874" s="84"/>
      <c r="HAA1874" s="84"/>
      <c r="HAB1874" s="84"/>
      <c r="HAC1874" s="84"/>
      <c r="HAD1874" s="84"/>
      <c r="HAE1874" s="84"/>
      <c r="HAF1874" s="84"/>
      <c r="HAG1874" s="84"/>
      <c r="HAH1874" s="84"/>
      <c r="HAI1874" s="84"/>
      <c r="HAJ1874" s="84"/>
      <c r="HAK1874" s="84"/>
      <c r="HAL1874" s="84"/>
      <c r="HAM1874" s="84"/>
      <c r="HAN1874" s="84"/>
      <c r="HAO1874" s="84"/>
      <c r="HAP1874" s="84"/>
      <c r="HAQ1874" s="84"/>
      <c r="HAR1874" s="84"/>
      <c r="HAS1874" s="84"/>
      <c r="HAT1874" s="84"/>
      <c r="HAU1874" s="84"/>
      <c r="HAV1874" s="84"/>
      <c r="HAW1874" s="84"/>
      <c r="HAX1874" s="84"/>
      <c r="HAY1874" s="84"/>
      <c r="HAZ1874" s="84"/>
      <c r="HBA1874" s="84"/>
      <c r="HBB1874" s="84"/>
      <c r="HBC1874" s="84"/>
      <c r="HBD1874" s="84"/>
      <c r="HBE1874" s="84"/>
      <c r="HBF1874" s="84"/>
      <c r="HBG1874" s="84"/>
      <c r="HBH1874" s="84"/>
      <c r="HBI1874" s="84"/>
      <c r="HBJ1874" s="84"/>
      <c r="HBK1874" s="84"/>
      <c r="HBL1874" s="84"/>
      <c r="HBM1874" s="84"/>
      <c r="HBN1874" s="84"/>
      <c r="HBO1874" s="84"/>
      <c r="HBP1874" s="84"/>
      <c r="HBQ1874" s="84"/>
      <c r="HBR1874" s="84"/>
      <c r="HBS1874" s="84"/>
      <c r="HBT1874" s="84"/>
      <c r="HBU1874" s="84"/>
      <c r="HBV1874" s="84"/>
      <c r="HBW1874" s="84"/>
      <c r="HBX1874" s="84"/>
      <c r="HBY1874" s="84"/>
      <c r="HBZ1874" s="84"/>
      <c r="HCA1874" s="84"/>
      <c r="HCB1874" s="84"/>
      <c r="HCC1874" s="84"/>
      <c r="HCD1874" s="84"/>
      <c r="HCE1874" s="84"/>
      <c r="HCF1874" s="84"/>
      <c r="HCG1874" s="84"/>
      <c r="HCH1874" s="84"/>
      <c r="HCI1874" s="84"/>
      <c r="HCJ1874" s="84"/>
      <c r="HCK1874" s="84"/>
      <c r="HCL1874" s="84"/>
      <c r="HCM1874" s="84"/>
      <c r="HCN1874" s="84"/>
      <c r="HCO1874" s="84"/>
      <c r="HCP1874" s="84"/>
      <c r="HCQ1874" s="84"/>
      <c r="HCR1874" s="84"/>
      <c r="HCS1874" s="84"/>
      <c r="HCT1874" s="84"/>
      <c r="HCU1874" s="84"/>
      <c r="HCV1874" s="84"/>
      <c r="HCW1874" s="84"/>
      <c r="HCX1874" s="84"/>
      <c r="HCY1874" s="84"/>
      <c r="HCZ1874" s="84"/>
      <c r="HDA1874" s="84"/>
      <c r="HDB1874" s="84"/>
      <c r="HDC1874" s="84"/>
      <c r="HDD1874" s="84"/>
      <c r="HDE1874" s="84"/>
      <c r="HDF1874" s="84"/>
      <c r="HDG1874" s="84"/>
      <c r="HDH1874" s="84"/>
      <c r="HDI1874" s="84"/>
      <c r="HDJ1874" s="84"/>
      <c r="HDK1874" s="84"/>
      <c r="HDL1874" s="84"/>
      <c r="HDM1874" s="84"/>
      <c r="HDN1874" s="84"/>
      <c r="HDO1874" s="84"/>
      <c r="HDP1874" s="84"/>
      <c r="HDQ1874" s="84"/>
      <c r="HDR1874" s="84"/>
      <c r="HDS1874" s="84"/>
      <c r="HDT1874" s="84"/>
      <c r="HDU1874" s="84"/>
      <c r="HDV1874" s="84"/>
      <c r="HDW1874" s="84"/>
      <c r="HDX1874" s="84"/>
      <c r="HDY1874" s="84"/>
      <c r="HDZ1874" s="84"/>
      <c r="HEA1874" s="84"/>
      <c r="HEB1874" s="84"/>
      <c r="HEC1874" s="84"/>
      <c r="HED1874" s="84"/>
      <c r="HEE1874" s="84"/>
      <c r="HEF1874" s="84"/>
      <c r="HEG1874" s="84"/>
      <c r="HEH1874" s="84"/>
      <c r="HEI1874" s="84"/>
      <c r="HEJ1874" s="84"/>
      <c r="HEK1874" s="84"/>
      <c r="HEL1874" s="84"/>
      <c r="HEM1874" s="84"/>
      <c r="HEN1874" s="84"/>
      <c r="HEO1874" s="84"/>
      <c r="HEP1874" s="84"/>
      <c r="HEQ1874" s="84"/>
      <c r="HER1874" s="84"/>
      <c r="HES1874" s="84"/>
      <c r="HET1874" s="84"/>
      <c r="HEU1874" s="84"/>
      <c r="HEV1874" s="84"/>
      <c r="HEW1874" s="84"/>
      <c r="HEX1874" s="84"/>
      <c r="HEY1874" s="84"/>
      <c r="HEZ1874" s="84"/>
      <c r="HFA1874" s="84"/>
      <c r="HFB1874" s="84"/>
      <c r="HFC1874" s="84"/>
      <c r="HFD1874" s="84"/>
      <c r="HFE1874" s="84"/>
      <c r="HFF1874" s="84"/>
      <c r="HFG1874" s="84"/>
      <c r="HFH1874" s="84"/>
      <c r="HFI1874" s="84"/>
      <c r="HFJ1874" s="84"/>
      <c r="HFK1874" s="84"/>
      <c r="HFL1874" s="84"/>
      <c r="HFM1874" s="84"/>
      <c r="HFN1874" s="84"/>
      <c r="HFO1874" s="84"/>
      <c r="HFP1874" s="84"/>
      <c r="HFQ1874" s="84"/>
      <c r="HFR1874" s="84"/>
      <c r="HFS1874" s="84"/>
      <c r="HFT1874" s="84"/>
      <c r="HFU1874" s="84"/>
      <c r="HFV1874" s="84"/>
      <c r="HFW1874" s="84"/>
      <c r="HFX1874" s="84"/>
      <c r="HFY1874" s="84"/>
      <c r="HFZ1874" s="84"/>
      <c r="HGA1874" s="84"/>
      <c r="HGB1874" s="84"/>
      <c r="HGC1874" s="84"/>
      <c r="HGD1874" s="84"/>
      <c r="HGE1874" s="84"/>
      <c r="HGF1874" s="84"/>
      <c r="HGG1874" s="84"/>
      <c r="HGH1874" s="84"/>
      <c r="HGI1874" s="84"/>
      <c r="HGJ1874" s="84"/>
      <c r="HGK1874" s="84"/>
      <c r="HGL1874" s="84"/>
      <c r="HGM1874" s="84"/>
      <c r="HGN1874" s="84"/>
      <c r="HGO1874" s="84"/>
      <c r="HGP1874" s="84"/>
      <c r="HGQ1874" s="84"/>
      <c r="HGR1874" s="84"/>
      <c r="HGS1874" s="84"/>
      <c r="HGT1874" s="84"/>
      <c r="HGU1874" s="84"/>
      <c r="HGV1874" s="84"/>
      <c r="HGW1874" s="84"/>
      <c r="HGX1874" s="84"/>
      <c r="HGY1874" s="84"/>
      <c r="HGZ1874" s="84"/>
      <c r="HHA1874" s="84"/>
      <c r="HHB1874" s="84"/>
      <c r="HHC1874" s="84"/>
      <c r="HHD1874" s="84"/>
      <c r="HHE1874" s="84"/>
      <c r="HHF1874" s="84"/>
      <c r="HHG1874" s="84"/>
      <c r="HHH1874" s="84"/>
      <c r="HHI1874" s="84"/>
      <c r="HHJ1874" s="84"/>
      <c r="HHK1874" s="84"/>
      <c r="HHL1874" s="84"/>
      <c r="HHM1874" s="84"/>
      <c r="HHN1874" s="84"/>
      <c r="HHO1874" s="84"/>
      <c r="HHP1874" s="84"/>
      <c r="HHQ1874" s="84"/>
      <c r="HHR1874" s="84"/>
      <c r="HHS1874" s="84"/>
      <c r="HHT1874" s="84"/>
      <c r="HHU1874" s="84"/>
      <c r="HHV1874" s="84"/>
      <c r="HHW1874" s="84"/>
      <c r="HHX1874" s="84"/>
      <c r="HHY1874" s="84"/>
      <c r="HHZ1874" s="84"/>
      <c r="HIA1874" s="84"/>
      <c r="HIB1874" s="84"/>
      <c r="HIC1874" s="84"/>
      <c r="HID1874" s="84"/>
      <c r="HIE1874" s="84"/>
      <c r="HIF1874" s="84"/>
      <c r="HIG1874" s="84"/>
      <c r="HIH1874" s="84"/>
      <c r="HII1874" s="84"/>
      <c r="HIJ1874" s="84"/>
      <c r="HIK1874" s="84"/>
      <c r="HIL1874" s="84"/>
      <c r="HIM1874" s="84"/>
      <c r="HIN1874" s="84"/>
      <c r="HIO1874" s="84"/>
      <c r="HIP1874" s="84"/>
      <c r="HIQ1874" s="84"/>
      <c r="HIR1874" s="84"/>
      <c r="HIS1874" s="84"/>
      <c r="HIT1874" s="84"/>
      <c r="HIU1874" s="84"/>
      <c r="HIV1874" s="84"/>
      <c r="HIW1874" s="84"/>
      <c r="HIX1874" s="84"/>
      <c r="HIY1874" s="84"/>
      <c r="HIZ1874" s="84"/>
      <c r="HJA1874" s="84"/>
      <c r="HJB1874" s="84"/>
      <c r="HJC1874" s="84"/>
      <c r="HJD1874" s="84"/>
      <c r="HJE1874" s="84"/>
      <c r="HJF1874" s="84"/>
      <c r="HJG1874" s="84"/>
      <c r="HJH1874" s="84"/>
      <c r="HJI1874" s="84"/>
      <c r="HJJ1874" s="84"/>
      <c r="HJK1874" s="84"/>
      <c r="HJL1874" s="84"/>
      <c r="HJM1874" s="84"/>
      <c r="HJN1874" s="84"/>
      <c r="HJO1874" s="84"/>
      <c r="HJP1874" s="84"/>
      <c r="HJQ1874" s="84"/>
      <c r="HJR1874" s="84"/>
      <c r="HJS1874" s="84"/>
      <c r="HJT1874" s="84"/>
      <c r="HJU1874" s="84"/>
      <c r="HJV1874" s="84"/>
      <c r="HJW1874" s="84"/>
      <c r="HJX1874" s="84"/>
      <c r="HJY1874" s="84"/>
      <c r="HJZ1874" s="84"/>
      <c r="HKA1874" s="84"/>
      <c r="HKB1874" s="84"/>
      <c r="HKC1874" s="84"/>
      <c r="HKD1874" s="84"/>
      <c r="HKE1874" s="84"/>
      <c r="HKF1874" s="84"/>
      <c r="HKG1874" s="84"/>
      <c r="HKH1874" s="84"/>
      <c r="HKI1874" s="84"/>
      <c r="HKJ1874" s="84"/>
      <c r="HKK1874" s="84"/>
      <c r="HKL1874" s="84"/>
      <c r="HKM1874" s="84"/>
      <c r="HKN1874" s="84"/>
      <c r="HKO1874" s="84"/>
      <c r="HKP1874" s="84"/>
      <c r="HKQ1874" s="84"/>
      <c r="HKR1874" s="84"/>
      <c r="HKS1874" s="84"/>
      <c r="HKT1874" s="84"/>
      <c r="HKU1874" s="84"/>
      <c r="HKV1874" s="84"/>
      <c r="HKW1874" s="84"/>
      <c r="HKX1874" s="84"/>
      <c r="HKY1874" s="84"/>
      <c r="HKZ1874" s="84"/>
      <c r="HLA1874" s="84"/>
      <c r="HLB1874" s="84"/>
      <c r="HLC1874" s="84"/>
      <c r="HLD1874" s="84"/>
      <c r="HLE1874" s="84"/>
      <c r="HLF1874" s="84"/>
      <c r="HLG1874" s="84"/>
      <c r="HLH1874" s="84"/>
      <c r="HLI1874" s="84"/>
      <c r="HLJ1874" s="84"/>
      <c r="HLK1874" s="84"/>
      <c r="HLL1874" s="84"/>
      <c r="HLM1874" s="84"/>
      <c r="HLN1874" s="84"/>
      <c r="HLO1874" s="84"/>
      <c r="HLP1874" s="84"/>
      <c r="HLQ1874" s="84"/>
      <c r="HLR1874" s="84"/>
      <c r="HLS1874" s="84"/>
      <c r="HLT1874" s="84"/>
      <c r="HLU1874" s="84"/>
      <c r="HLV1874" s="84"/>
      <c r="HLW1874" s="84"/>
      <c r="HLX1874" s="84"/>
      <c r="HLY1874" s="84"/>
      <c r="HLZ1874" s="84"/>
      <c r="HMA1874" s="84"/>
      <c r="HMB1874" s="84"/>
      <c r="HMC1874" s="84"/>
      <c r="HMD1874" s="84"/>
      <c r="HME1874" s="84"/>
      <c r="HMF1874" s="84"/>
      <c r="HMG1874" s="84"/>
      <c r="HMH1874" s="84"/>
      <c r="HMI1874" s="84"/>
      <c r="HMJ1874" s="84"/>
      <c r="HMK1874" s="84"/>
      <c r="HML1874" s="84"/>
      <c r="HMM1874" s="84"/>
      <c r="HMN1874" s="84"/>
      <c r="HMO1874" s="84"/>
      <c r="HMP1874" s="84"/>
      <c r="HMQ1874" s="84"/>
      <c r="HMR1874" s="84"/>
      <c r="HMS1874" s="84"/>
      <c r="HMT1874" s="84"/>
      <c r="HMU1874" s="84"/>
      <c r="HMV1874" s="84"/>
      <c r="HMW1874" s="84"/>
      <c r="HMX1874" s="84"/>
      <c r="HMY1874" s="84"/>
      <c r="HMZ1874" s="84"/>
      <c r="HNA1874" s="84"/>
      <c r="HNB1874" s="84"/>
      <c r="HNC1874" s="84"/>
      <c r="HND1874" s="84"/>
      <c r="HNE1874" s="84"/>
      <c r="HNF1874" s="84"/>
      <c r="HNG1874" s="84"/>
      <c r="HNH1874" s="84"/>
      <c r="HNI1874" s="84"/>
      <c r="HNJ1874" s="84"/>
      <c r="HNK1874" s="84"/>
      <c r="HNL1874" s="84"/>
      <c r="HNM1874" s="84"/>
      <c r="HNN1874" s="84"/>
      <c r="HNO1874" s="84"/>
      <c r="HNP1874" s="84"/>
      <c r="HNQ1874" s="84"/>
      <c r="HNR1874" s="84"/>
      <c r="HNS1874" s="84"/>
      <c r="HNT1874" s="84"/>
      <c r="HNU1874" s="84"/>
      <c r="HNV1874" s="84"/>
      <c r="HNW1874" s="84"/>
      <c r="HNX1874" s="84"/>
      <c r="HNY1874" s="84"/>
      <c r="HNZ1874" s="84"/>
      <c r="HOA1874" s="84"/>
      <c r="HOB1874" s="84"/>
      <c r="HOC1874" s="84"/>
      <c r="HOD1874" s="84"/>
      <c r="HOE1874" s="84"/>
      <c r="HOF1874" s="84"/>
      <c r="HOG1874" s="84"/>
      <c r="HOH1874" s="84"/>
      <c r="HOI1874" s="84"/>
      <c r="HOJ1874" s="84"/>
      <c r="HOK1874" s="84"/>
      <c r="HOL1874" s="84"/>
      <c r="HOM1874" s="84"/>
      <c r="HON1874" s="84"/>
      <c r="HOO1874" s="84"/>
      <c r="HOP1874" s="84"/>
      <c r="HOQ1874" s="84"/>
      <c r="HOR1874" s="84"/>
      <c r="HOS1874" s="84"/>
      <c r="HOT1874" s="84"/>
      <c r="HOU1874" s="84"/>
      <c r="HOV1874" s="84"/>
      <c r="HOW1874" s="84"/>
      <c r="HOX1874" s="84"/>
      <c r="HOY1874" s="84"/>
      <c r="HOZ1874" s="84"/>
      <c r="HPA1874" s="84"/>
      <c r="HPB1874" s="84"/>
      <c r="HPC1874" s="84"/>
      <c r="HPD1874" s="84"/>
      <c r="HPE1874" s="84"/>
      <c r="HPF1874" s="84"/>
      <c r="HPG1874" s="84"/>
      <c r="HPH1874" s="84"/>
      <c r="HPI1874" s="84"/>
      <c r="HPJ1874" s="84"/>
      <c r="HPK1874" s="84"/>
      <c r="HPL1874" s="84"/>
      <c r="HPM1874" s="84"/>
      <c r="HPN1874" s="84"/>
      <c r="HPO1874" s="84"/>
      <c r="HPP1874" s="84"/>
      <c r="HPQ1874" s="84"/>
      <c r="HPR1874" s="84"/>
      <c r="HPS1874" s="84"/>
      <c r="HPT1874" s="84"/>
      <c r="HPU1874" s="84"/>
      <c r="HPV1874" s="84"/>
      <c r="HPW1874" s="84"/>
      <c r="HPX1874" s="84"/>
      <c r="HPY1874" s="84"/>
      <c r="HPZ1874" s="84"/>
      <c r="HQA1874" s="84"/>
      <c r="HQB1874" s="84"/>
      <c r="HQC1874" s="84"/>
      <c r="HQD1874" s="84"/>
      <c r="HQE1874" s="84"/>
      <c r="HQF1874" s="84"/>
      <c r="HQG1874" s="84"/>
      <c r="HQH1874" s="84"/>
      <c r="HQI1874" s="84"/>
      <c r="HQJ1874" s="84"/>
      <c r="HQK1874" s="84"/>
      <c r="HQL1874" s="84"/>
      <c r="HQM1874" s="84"/>
      <c r="HQN1874" s="84"/>
      <c r="HQO1874" s="84"/>
      <c r="HQP1874" s="84"/>
      <c r="HQQ1874" s="84"/>
      <c r="HQR1874" s="84"/>
      <c r="HQS1874" s="84"/>
      <c r="HQT1874" s="84"/>
      <c r="HQU1874" s="84"/>
      <c r="HQV1874" s="84"/>
      <c r="HQW1874" s="84"/>
      <c r="HQX1874" s="84"/>
      <c r="HQY1874" s="84"/>
      <c r="HQZ1874" s="84"/>
      <c r="HRA1874" s="84"/>
      <c r="HRB1874" s="84"/>
      <c r="HRC1874" s="84"/>
      <c r="HRD1874" s="84"/>
      <c r="HRE1874" s="84"/>
      <c r="HRF1874" s="84"/>
      <c r="HRG1874" s="84"/>
      <c r="HRH1874" s="84"/>
      <c r="HRI1874" s="84"/>
      <c r="HRJ1874" s="84"/>
      <c r="HRK1874" s="84"/>
      <c r="HRL1874" s="84"/>
      <c r="HRM1874" s="84"/>
      <c r="HRN1874" s="84"/>
      <c r="HRO1874" s="84"/>
      <c r="HRP1874" s="84"/>
      <c r="HRQ1874" s="84"/>
      <c r="HRR1874" s="84"/>
      <c r="HRS1874" s="84"/>
      <c r="HRT1874" s="84"/>
      <c r="HRU1874" s="84"/>
      <c r="HRV1874" s="84"/>
      <c r="HRW1874" s="84"/>
      <c r="HRX1874" s="84"/>
      <c r="HRY1874" s="84"/>
      <c r="HRZ1874" s="84"/>
      <c r="HSA1874" s="84"/>
      <c r="HSB1874" s="84"/>
      <c r="HSC1874" s="84"/>
      <c r="HSD1874" s="84"/>
      <c r="HSE1874" s="84"/>
      <c r="HSF1874" s="84"/>
      <c r="HSG1874" s="84"/>
      <c r="HSH1874" s="84"/>
      <c r="HSI1874" s="84"/>
      <c r="HSJ1874" s="84"/>
      <c r="HSK1874" s="84"/>
      <c r="HSL1874" s="84"/>
      <c r="HSM1874" s="84"/>
      <c r="HSN1874" s="84"/>
      <c r="HSO1874" s="84"/>
      <c r="HSP1874" s="84"/>
      <c r="HSQ1874" s="84"/>
      <c r="HSR1874" s="84"/>
      <c r="HSS1874" s="84"/>
      <c r="HST1874" s="84"/>
      <c r="HSU1874" s="84"/>
      <c r="HSV1874" s="84"/>
      <c r="HSW1874" s="84"/>
      <c r="HSX1874" s="84"/>
      <c r="HSY1874" s="84"/>
      <c r="HSZ1874" s="84"/>
      <c r="HTA1874" s="84"/>
      <c r="HTB1874" s="84"/>
      <c r="HTC1874" s="84"/>
      <c r="HTD1874" s="84"/>
      <c r="HTE1874" s="84"/>
      <c r="HTF1874" s="84"/>
      <c r="HTG1874" s="84"/>
      <c r="HTH1874" s="84"/>
      <c r="HTI1874" s="84"/>
      <c r="HTJ1874" s="84"/>
      <c r="HTK1874" s="84"/>
      <c r="HTL1874" s="84"/>
      <c r="HTM1874" s="84"/>
      <c r="HTN1874" s="84"/>
      <c r="HTO1874" s="84"/>
      <c r="HTP1874" s="84"/>
      <c r="HTQ1874" s="84"/>
      <c r="HTR1874" s="84"/>
      <c r="HTS1874" s="84"/>
      <c r="HTT1874" s="84"/>
      <c r="HTU1874" s="84"/>
      <c r="HTV1874" s="84"/>
      <c r="HTW1874" s="84"/>
      <c r="HTX1874" s="84"/>
      <c r="HTY1874" s="84"/>
      <c r="HTZ1874" s="84"/>
      <c r="HUA1874" s="84"/>
      <c r="HUB1874" s="84"/>
      <c r="HUC1874" s="84"/>
      <c r="HUD1874" s="84"/>
      <c r="HUE1874" s="84"/>
      <c r="HUF1874" s="84"/>
      <c r="HUG1874" s="84"/>
      <c r="HUH1874" s="84"/>
      <c r="HUI1874" s="84"/>
      <c r="HUJ1874" s="84"/>
      <c r="HUK1874" s="84"/>
      <c r="HUL1874" s="84"/>
      <c r="HUM1874" s="84"/>
      <c r="HUN1874" s="84"/>
      <c r="HUO1874" s="84"/>
      <c r="HUP1874" s="84"/>
      <c r="HUQ1874" s="84"/>
      <c r="HUR1874" s="84"/>
      <c r="HUS1874" s="84"/>
      <c r="HUT1874" s="84"/>
      <c r="HUU1874" s="84"/>
      <c r="HUV1874" s="84"/>
      <c r="HUW1874" s="84"/>
      <c r="HUX1874" s="84"/>
      <c r="HUY1874" s="84"/>
      <c r="HUZ1874" s="84"/>
      <c r="HVA1874" s="84"/>
      <c r="HVB1874" s="84"/>
      <c r="HVC1874" s="84"/>
      <c r="HVD1874" s="84"/>
      <c r="HVE1874" s="84"/>
      <c r="HVF1874" s="84"/>
      <c r="HVG1874" s="84"/>
      <c r="HVH1874" s="84"/>
      <c r="HVI1874" s="84"/>
      <c r="HVJ1874" s="84"/>
      <c r="HVK1874" s="84"/>
      <c r="HVL1874" s="84"/>
      <c r="HVM1874" s="84"/>
      <c r="HVN1874" s="84"/>
      <c r="HVO1874" s="84"/>
      <c r="HVP1874" s="84"/>
      <c r="HVQ1874" s="84"/>
      <c r="HVR1874" s="84"/>
      <c r="HVS1874" s="84"/>
      <c r="HVT1874" s="84"/>
      <c r="HVU1874" s="84"/>
      <c r="HVV1874" s="84"/>
      <c r="HVW1874" s="84"/>
      <c r="HVX1874" s="84"/>
      <c r="HVY1874" s="84"/>
      <c r="HVZ1874" s="84"/>
      <c r="HWA1874" s="84"/>
      <c r="HWB1874" s="84"/>
      <c r="HWC1874" s="84"/>
      <c r="HWD1874" s="84"/>
      <c r="HWE1874" s="84"/>
      <c r="HWF1874" s="84"/>
      <c r="HWG1874" s="84"/>
      <c r="HWH1874" s="84"/>
      <c r="HWI1874" s="84"/>
      <c r="HWJ1874" s="84"/>
      <c r="HWK1874" s="84"/>
      <c r="HWL1874" s="84"/>
      <c r="HWM1874" s="84"/>
      <c r="HWN1874" s="84"/>
      <c r="HWO1874" s="84"/>
      <c r="HWP1874" s="84"/>
      <c r="HWQ1874" s="84"/>
      <c r="HWR1874" s="84"/>
      <c r="HWS1874" s="84"/>
      <c r="HWT1874" s="84"/>
      <c r="HWU1874" s="84"/>
      <c r="HWV1874" s="84"/>
      <c r="HWW1874" s="84"/>
      <c r="HWX1874" s="84"/>
      <c r="HWY1874" s="84"/>
      <c r="HWZ1874" s="84"/>
      <c r="HXA1874" s="84"/>
      <c r="HXB1874" s="84"/>
      <c r="HXC1874" s="84"/>
      <c r="HXD1874" s="84"/>
      <c r="HXE1874" s="84"/>
      <c r="HXF1874" s="84"/>
      <c r="HXG1874" s="84"/>
      <c r="HXH1874" s="84"/>
      <c r="HXI1874" s="84"/>
      <c r="HXJ1874" s="84"/>
      <c r="HXK1874" s="84"/>
      <c r="HXL1874" s="84"/>
      <c r="HXM1874" s="84"/>
      <c r="HXN1874" s="84"/>
      <c r="HXO1874" s="84"/>
      <c r="HXP1874" s="84"/>
      <c r="HXQ1874" s="84"/>
      <c r="HXR1874" s="84"/>
      <c r="HXS1874" s="84"/>
      <c r="HXT1874" s="84"/>
      <c r="HXU1874" s="84"/>
      <c r="HXV1874" s="84"/>
      <c r="HXW1874" s="84"/>
      <c r="HXX1874" s="84"/>
      <c r="HXY1874" s="84"/>
      <c r="HXZ1874" s="84"/>
      <c r="HYA1874" s="84"/>
      <c r="HYB1874" s="84"/>
      <c r="HYC1874" s="84"/>
      <c r="HYD1874" s="84"/>
      <c r="HYE1874" s="84"/>
      <c r="HYF1874" s="84"/>
      <c r="HYG1874" s="84"/>
      <c r="HYH1874" s="84"/>
      <c r="HYI1874" s="84"/>
      <c r="HYJ1874" s="84"/>
      <c r="HYK1874" s="84"/>
      <c r="HYL1874" s="84"/>
      <c r="HYM1874" s="84"/>
      <c r="HYN1874" s="84"/>
      <c r="HYO1874" s="84"/>
      <c r="HYP1874" s="84"/>
      <c r="HYQ1874" s="84"/>
      <c r="HYR1874" s="84"/>
      <c r="HYS1874" s="84"/>
      <c r="HYT1874" s="84"/>
      <c r="HYU1874" s="84"/>
      <c r="HYV1874" s="84"/>
      <c r="HYW1874" s="84"/>
      <c r="HYX1874" s="84"/>
      <c r="HYY1874" s="84"/>
      <c r="HYZ1874" s="84"/>
      <c r="HZA1874" s="84"/>
      <c r="HZB1874" s="84"/>
      <c r="HZC1874" s="84"/>
      <c r="HZD1874" s="84"/>
      <c r="HZE1874" s="84"/>
      <c r="HZF1874" s="84"/>
      <c r="HZG1874" s="84"/>
      <c r="HZH1874" s="84"/>
      <c r="HZI1874" s="84"/>
      <c r="HZJ1874" s="84"/>
      <c r="HZK1874" s="84"/>
      <c r="HZL1874" s="84"/>
      <c r="HZM1874" s="84"/>
      <c r="HZN1874" s="84"/>
      <c r="HZO1874" s="84"/>
      <c r="HZP1874" s="84"/>
      <c r="HZQ1874" s="84"/>
      <c r="HZR1874" s="84"/>
      <c r="HZS1874" s="84"/>
      <c r="HZT1874" s="84"/>
      <c r="HZU1874" s="84"/>
      <c r="HZV1874" s="84"/>
      <c r="HZW1874" s="84"/>
      <c r="HZX1874" s="84"/>
      <c r="HZY1874" s="84"/>
      <c r="HZZ1874" s="84"/>
      <c r="IAA1874" s="84"/>
      <c r="IAB1874" s="84"/>
      <c r="IAC1874" s="84"/>
      <c r="IAD1874" s="84"/>
      <c r="IAE1874" s="84"/>
      <c r="IAF1874" s="84"/>
      <c r="IAG1874" s="84"/>
      <c r="IAH1874" s="84"/>
      <c r="IAI1874" s="84"/>
      <c r="IAJ1874" s="84"/>
      <c r="IAK1874" s="84"/>
      <c r="IAL1874" s="84"/>
      <c r="IAM1874" s="84"/>
      <c r="IAN1874" s="84"/>
      <c r="IAO1874" s="84"/>
      <c r="IAP1874" s="84"/>
      <c r="IAQ1874" s="84"/>
      <c r="IAR1874" s="84"/>
      <c r="IAS1874" s="84"/>
      <c r="IAT1874" s="84"/>
      <c r="IAU1874" s="84"/>
      <c r="IAV1874" s="84"/>
      <c r="IAW1874" s="84"/>
      <c r="IAX1874" s="84"/>
      <c r="IAY1874" s="84"/>
      <c r="IAZ1874" s="84"/>
      <c r="IBA1874" s="84"/>
      <c r="IBB1874" s="84"/>
      <c r="IBC1874" s="84"/>
      <c r="IBD1874" s="84"/>
      <c r="IBE1874" s="84"/>
      <c r="IBF1874" s="84"/>
      <c r="IBG1874" s="84"/>
      <c r="IBH1874" s="84"/>
      <c r="IBI1874" s="84"/>
      <c r="IBJ1874" s="84"/>
      <c r="IBK1874" s="84"/>
      <c r="IBL1874" s="84"/>
      <c r="IBM1874" s="84"/>
      <c r="IBN1874" s="84"/>
      <c r="IBO1874" s="84"/>
      <c r="IBP1874" s="84"/>
      <c r="IBQ1874" s="84"/>
      <c r="IBR1874" s="84"/>
      <c r="IBS1874" s="84"/>
      <c r="IBT1874" s="84"/>
      <c r="IBU1874" s="84"/>
      <c r="IBV1874" s="84"/>
      <c r="IBW1874" s="84"/>
      <c r="IBX1874" s="84"/>
      <c r="IBY1874" s="84"/>
      <c r="IBZ1874" s="84"/>
      <c r="ICA1874" s="84"/>
      <c r="ICB1874" s="84"/>
      <c r="ICC1874" s="84"/>
      <c r="ICD1874" s="84"/>
      <c r="ICE1874" s="84"/>
      <c r="ICF1874" s="84"/>
      <c r="ICG1874" s="84"/>
      <c r="ICH1874" s="84"/>
      <c r="ICI1874" s="84"/>
      <c r="ICJ1874" s="84"/>
      <c r="ICK1874" s="84"/>
      <c r="ICL1874" s="84"/>
      <c r="ICM1874" s="84"/>
      <c r="ICN1874" s="84"/>
      <c r="ICO1874" s="84"/>
      <c r="ICP1874" s="84"/>
      <c r="ICQ1874" s="84"/>
      <c r="ICR1874" s="84"/>
      <c r="ICS1874" s="84"/>
      <c r="ICT1874" s="84"/>
      <c r="ICU1874" s="84"/>
      <c r="ICV1874" s="84"/>
      <c r="ICW1874" s="84"/>
      <c r="ICX1874" s="84"/>
      <c r="ICY1874" s="84"/>
      <c r="ICZ1874" s="84"/>
      <c r="IDA1874" s="84"/>
      <c r="IDB1874" s="84"/>
      <c r="IDC1874" s="84"/>
      <c r="IDD1874" s="84"/>
      <c r="IDE1874" s="84"/>
      <c r="IDF1874" s="84"/>
      <c r="IDG1874" s="84"/>
      <c r="IDH1874" s="84"/>
      <c r="IDI1874" s="84"/>
      <c r="IDJ1874" s="84"/>
      <c r="IDK1874" s="84"/>
      <c r="IDL1874" s="84"/>
      <c r="IDM1874" s="84"/>
      <c r="IDN1874" s="84"/>
      <c r="IDO1874" s="84"/>
      <c r="IDP1874" s="84"/>
      <c r="IDQ1874" s="84"/>
      <c r="IDR1874" s="84"/>
      <c r="IDS1874" s="84"/>
      <c r="IDT1874" s="84"/>
      <c r="IDU1874" s="84"/>
      <c r="IDV1874" s="84"/>
      <c r="IDW1874" s="84"/>
      <c r="IDX1874" s="84"/>
      <c r="IDY1874" s="84"/>
      <c r="IDZ1874" s="84"/>
      <c r="IEA1874" s="84"/>
      <c r="IEB1874" s="84"/>
      <c r="IEC1874" s="84"/>
      <c r="IED1874" s="84"/>
      <c r="IEE1874" s="84"/>
      <c r="IEF1874" s="84"/>
      <c r="IEG1874" s="84"/>
      <c r="IEH1874" s="84"/>
      <c r="IEI1874" s="84"/>
      <c r="IEJ1874" s="84"/>
      <c r="IEK1874" s="84"/>
      <c r="IEL1874" s="84"/>
      <c r="IEM1874" s="84"/>
      <c r="IEN1874" s="84"/>
      <c r="IEO1874" s="84"/>
      <c r="IEP1874" s="84"/>
      <c r="IEQ1874" s="84"/>
      <c r="IER1874" s="84"/>
      <c r="IES1874" s="84"/>
      <c r="IET1874" s="84"/>
      <c r="IEU1874" s="84"/>
      <c r="IEV1874" s="84"/>
      <c r="IEW1874" s="84"/>
      <c r="IEX1874" s="84"/>
      <c r="IEY1874" s="84"/>
      <c r="IEZ1874" s="84"/>
      <c r="IFA1874" s="84"/>
      <c r="IFB1874" s="84"/>
      <c r="IFC1874" s="84"/>
      <c r="IFD1874" s="84"/>
      <c r="IFE1874" s="84"/>
      <c r="IFF1874" s="84"/>
      <c r="IFG1874" s="84"/>
      <c r="IFH1874" s="84"/>
      <c r="IFI1874" s="84"/>
      <c r="IFJ1874" s="84"/>
      <c r="IFK1874" s="84"/>
      <c r="IFL1874" s="84"/>
      <c r="IFM1874" s="84"/>
      <c r="IFN1874" s="84"/>
      <c r="IFO1874" s="84"/>
      <c r="IFP1874" s="84"/>
      <c r="IFQ1874" s="84"/>
      <c r="IFR1874" s="84"/>
      <c r="IFS1874" s="84"/>
      <c r="IFT1874" s="84"/>
      <c r="IFU1874" s="84"/>
      <c r="IFV1874" s="84"/>
      <c r="IFW1874" s="84"/>
      <c r="IFX1874" s="84"/>
      <c r="IFY1874" s="84"/>
      <c r="IFZ1874" s="84"/>
      <c r="IGA1874" s="84"/>
      <c r="IGB1874" s="84"/>
      <c r="IGC1874" s="84"/>
      <c r="IGD1874" s="84"/>
      <c r="IGE1874" s="84"/>
      <c r="IGF1874" s="84"/>
      <c r="IGG1874" s="84"/>
      <c r="IGH1874" s="84"/>
      <c r="IGI1874" s="84"/>
      <c r="IGJ1874" s="84"/>
      <c r="IGK1874" s="84"/>
      <c r="IGL1874" s="84"/>
      <c r="IGM1874" s="84"/>
      <c r="IGN1874" s="84"/>
      <c r="IGO1874" s="84"/>
      <c r="IGP1874" s="84"/>
      <c r="IGQ1874" s="84"/>
      <c r="IGR1874" s="84"/>
      <c r="IGS1874" s="84"/>
      <c r="IGT1874" s="84"/>
      <c r="IGU1874" s="84"/>
      <c r="IGV1874" s="84"/>
      <c r="IGW1874" s="84"/>
      <c r="IGX1874" s="84"/>
      <c r="IGY1874" s="84"/>
      <c r="IGZ1874" s="84"/>
      <c r="IHA1874" s="84"/>
      <c r="IHB1874" s="84"/>
      <c r="IHC1874" s="84"/>
      <c r="IHD1874" s="84"/>
      <c r="IHE1874" s="84"/>
      <c r="IHF1874" s="84"/>
      <c r="IHG1874" s="84"/>
      <c r="IHH1874" s="84"/>
      <c r="IHI1874" s="84"/>
      <c r="IHJ1874" s="84"/>
      <c r="IHK1874" s="84"/>
      <c r="IHL1874" s="84"/>
      <c r="IHM1874" s="84"/>
      <c r="IHN1874" s="84"/>
      <c r="IHO1874" s="84"/>
      <c r="IHP1874" s="84"/>
      <c r="IHQ1874" s="84"/>
      <c r="IHR1874" s="84"/>
      <c r="IHS1874" s="84"/>
      <c r="IHT1874" s="84"/>
      <c r="IHU1874" s="84"/>
      <c r="IHV1874" s="84"/>
      <c r="IHW1874" s="84"/>
      <c r="IHX1874" s="84"/>
      <c r="IHY1874" s="84"/>
      <c r="IHZ1874" s="84"/>
      <c r="IIA1874" s="84"/>
      <c r="IIB1874" s="84"/>
      <c r="IIC1874" s="84"/>
      <c r="IID1874" s="84"/>
      <c r="IIE1874" s="84"/>
      <c r="IIF1874" s="84"/>
      <c r="IIG1874" s="84"/>
      <c r="IIH1874" s="84"/>
      <c r="III1874" s="84"/>
      <c r="IIJ1874" s="84"/>
      <c r="IIK1874" s="84"/>
      <c r="IIL1874" s="84"/>
      <c r="IIM1874" s="84"/>
      <c r="IIN1874" s="84"/>
      <c r="IIO1874" s="84"/>
      <c r="IIP1874" s="84"/>
      <c r="IIQ1874" s="84"/>
      <c r="IIR1874" s="84"/>
      <c r="IIS1874" s="84"/>
      <c r="IIT1874" s="84"/>
      <c r="IIU1874" s="84"/>
      <c r="IIV1874" s="84"/>
      <c r="IIW1874" s="84"/>
      <c r="IIX1874" s="84"/>
      <c r="IIY1874" s="84"/>
      <c r="IIZ1874" s="84"/>
      <c r="IJA1874" s="84"/>
      <c r="IJB1874" s="84"/>
      <c r="IJC1874" s="84"/>
      <c r="IJD1874" s="84"/>
      <c r="IJE1874" s="84"/>
      <c r="IJF1874" s="84"/>
      <c r="IJG1874" s="84"/>
      <c r="IJH1874" s="84"/>
      <c r="IJI1874" s="84"/>
      <c r="IJJ1874" s="84"/>
      <c r="IJK1874" s="84"/>
      <c r="IJL1874" s="84"/>
      <c r="IJM1874" s="84"/>
      <c r="IJN1874" s="84"/>
      <c r="IJO1874" s="84"/>
      <c r="IJP1874" s="84"/>
      <c r="IJQ1874" s="84"/>
      <c r="IJR1874" s="84"/>
      <c r="IJS1874" s="84"/>
      <c r="IJT1874" s="84"/>
      <c r="IJU1874" s="84"/>
      <c r="IJV1874" s="84"/>
      <c r="IJW1874" s="84"/>
      <c r="IJX1874" s="84"/>
      <c r="IJY1874" s="84"/>
      <c r="IJZ1874" s="84"/>
      <c r="IKA1874" s="84"/>
      <c r="IKB1874" s="84"/>
      <c r="IKC1874" s="84"/>
      <c r="IKD1874" s="84"/>
      <c r="IKE1874" s="84"/>
      <c r="IKF1874" s="84"/>
      <c r="IKG1874" s="84"/>
      <c r="IKH1874" s="84"/>
      <c r="IKI1874" s="84"/>
      <c r="IKJ1874" s="84"/>
      <c r="IKK1874" s="84"/>
      <c r="IKL1874" s="84"/>
      <c r="IKM1874" s="84"/>
      <c r="IKN1874" s="84"/>
      <c r="IKO1874" s="84"/>
      <c r="IKP1874" s="84"/>
      <c r="IKQ1874" s="84"/>
      <c r="IKR1874" s="84"/>
      <c r="IKS1874" s="84"/>
      <c r="IKT1874" s="84"/>
      <c r="IKU1874" s="84"/>
      <c r="IKV1874" s="84"/>
      <c r="IKW1874" s="84"/>
      <c r="IKX1874" s="84"/>
      <c r="IKY1874" s="84"/>
      <c r="IKZ1874" s="84"/>
      <c r="ILA1874" s="84"/>
      <c r="ILB1874" s="84"/>
      <c r="ILC1874" s="84"/>
      <c r="ILD1874" s="84"/>
      <c r="ILE1874" s="84"/>
      <c r="ILF1874" s="84"/>
      <c r="ILG1874" s="84"/>
      <c r="ILH1874" s="84"/>
      <c r="ILI1874" s="84"/>
      <c r="ILJ1874" s="84"/>
      <c r="ILK1874" s="84"/>
      <c r="ILL1874" s="84"/>
      <c r="ILM1874" s="84"/>
      <c r="ILN1874" s="84"/>
      <c r="ILO1874" s="84"/>
      <c r="ILP1874" s="84"/>
      <c r="ILQ1874" s="84"/>
      <c r="ILR1874" s="84"/>
      <c r="ILS1874" s="84"/>
      <c r="ILT1874" s="84"/>
      <c r="ILU1874" s="84"/>
      <c r="ILV1874" s="84"/>
      <c r="ILW1874" s="84"/>
      <c r="ILX1874" s="84"/>
      <c r="ILY1874" s="84"/>
      <c r="ILZ1874" s="84"/>
      <c r="IMA1874" s="84"/>
      <c r="IMB1874" s="84"/>
      <c r="IMC1874" s="84"/>
      <c r="IMD1874" s="84"/>
      <c r="IME1874" s="84"/>
      <c r="IMF1874" s="84"/>
      <c r="IMG1874" s="84"/>
      <c r="IMH1874" s="84"/>
      <c r="IMI1874" s="84"/>
      <c r="IMJ1874" s="84"/>
      <c r="IMK1874" s="84"/>
      <c r="IML1874" s="84"/>
      <c r="IMM1874" s="84"/>
      <c r="IMN1874" s="84"/>
      <c r="IMO1874" s="84"/>
      <c r="IMP1874" s="84"/>
      <c r="IMQ1874" s="84"/>
      <c r="IMR1874" s="84"/>
      <c r="IMS1874" s="84"/>
      <c r="IMT1874" s="84"/>
      <c r="IMU1874" s="84"/>
      <c r="IMV1874" s="84"/>
      <c r="IMW1874" s="84"/>
      <c r="IMX1874" s="84"/>
      <c r="IMY1874" s="84"/>
      <c r="IMZ1874" s="84"/>
      <c r="INA1874" s="84"/>
      <c r="INB1874" s="84"/>
      <c r="INC1874" s="84"/>
      <c r="IND1874" s="84"/>
      <c r="INE1874" s="84"/>
      <c r="INF1874" s="84"/>
      <c r="ING1874" s="84"/>
      <c r="INH1874" s="84"/>
      <c r="INI1874" s="84"/>
      <c r="INJ1874" s="84"/>
      <c r="INK1874" s="84"/>
      <c r="INL1874" s="84"/>
      <c r="INM1874" s="84"/>
      <c r="INN1874" s="84"/>
      <c r="INO1874" s="84"/>
      <c r="INP1874" s="84"/>
      <c r="INQ1874" s="84"/>
      <c r="INR1874" s="84"/>
      <c r="INS1874" s="84"/>
      <c r="INT1874" s="84"/>
      <c r="INU1874" s="84"/>
      <c r="INV1874" s="84"/>
      <c r="INW1874" s="84"/>
      <c r="INX1874" s="84"/>
      <c r="INY1874" s="84"/>
      <c r="INZ1874" s="84"/>
      <c r="IOA1874" s="84"/>
      <c r="IOB1874" s="84"/>
      <c r="IOC1874" s="84"/>
      <c r="IOD1874" s="84"/>
      <c r="IOE1874" s="84"/>
      <c r="IOF1874" s="84"/>
      <c r="IOG1874" s="84"/>
      <c r="IOH1874" s="84"/>
      <c r="IOI1874" s="84"/>
      <c r="IOJ1874" s="84"/>
      <c r="IOK1874" s="84"/>
      <c r="IOL1874" s="84"/>
      <c r="IOM1874" s="84"/>
      <c r="ION1874" s="84"/>
      <c r="IOO1874" s="84"/>
      <c r="IOP1874" s="84"/>
      <c r="IOQ1874" s="84"/>
      <c r="IOR1874" s="84"/>
      <c r="IOS1874" s="84"/>
      <c r="IOT1874" s="84"/>
      <c r="IOU1874" s="84"/>
      <c r="IOV1874" s="84"/>
      <c r="IOW1874" s="84"/>
      <c r="IOX1874" s="84"/>
      <c r="IOY1874" s="84"/>
      <c r="IOZ1874" s="84"/>
      <c r="IPA1874" s="84"/>
      <c r="IPB1874" s="84"/>
      <c r="IPC1874" s="84"/>
      <c r="IPD1874" s="84"/>
      <c r="IPE1874" s="84"/>
      <c r="IPF1874" s="84"/>
      <c r="IPG1874" s="84"/>
      <c r="IPH1874" s="84"/>
      <c r="IPI1874" s="84"/>
      <c r="IPJ1874" s="84"/>
      <c r="IPK1874" s="84"/>
      <c r="IPL1874" s="84"/>
      <c r="IPM1874" s="84"/>
      <c r="IPN1874" s="84"/>
      <c r="IPO1874" s="84"/>
      <c r="IPP1874" s="84"/>
      <c r="IPQ1874" s="84"/>
      <c r="IPR1874" s="84"/>
      <c r="IPS1874" s="84"/>
      <c r="IPT1874" s="84"/>
      <c r="IPU1874" s="84"/>
      <c r="IPV1874" s="84"/>
      <c r="IPW1874" s="84"/>
      <c r="IPX1874" s="84"/>
      <c r="IPY1874" s="84"/>
      <c r="IPZ1874" s="84"/>
      <c r="IQA1874" s="84"/>
      <c r="IQB1874" s="84"/>
      <c r="IQC1874" s="84"/>
      <c r="IQD1874" s="84"/>
      <c r="IQE1874" s="84"/>
      <c r="IQF1874" s="84"/>
      <c r="IQG1874" s="84"/>
      <c r="IQH1874" s="84"/>
      <c r="IQI1874" s="84"/>
      <c r="IQJ1874" s="84"/>
      <c r="IQK1874" s="84"/>
      <c r="IQL1874" s="84"/>
      <c r="IQM1874" s="84"/>
      <c r="IQN1874" s="84"/>
      <c r="IQO1874" s="84"/>
      <c r="IQP1874" s="84"/>
      <c r="IQQ1874" s="84"/>
      <c r="IQR1874" s="84"/>
      <c r="IQS1874" s="84"/>
      <c r="IQT1874" s="84"/>
      <c r="IQU1874" s="84"/>
      <c r="IQV1874" s="84"/>
      <c r="IQW1874" s="84"/>
      <c r="IQX1874" s="84"/>
      <c r="IQY1874" s="84"/>
      <c r="IQZ1874" s="84"/>
      <c r="IRA1874" s="84"/>
      <c r="IRB1874" s="84"/>
      <c r="IRC1874" s="84"/>
      <c r="IRD1874" s="84"/>
      <c r="IRE1874" s="84"/>
      <c r="IRF1874" s="84"/>
      <c r="IRG1874" s="84"/>
      <c r="IRH1874" s="84"/>
      <c r="IRI1874" s="84"/>
      <c r="IRJ1874" s="84"/>
      <c r="IRK1874" s="84"/>
      <c r="IRL1874" s="84"/>
      <c r="IRM1874" s="84"/>
      <c r="IRN1874" s="84"/>
      <c r="IRO1874" s="84"/>
      <c r="IRP1874" s="84"/>
      <c r="IRQ1874" s="84"/>
      <c r="IRR1874" s="84"/>
      <c r="IRS1874" s="84"/>
      <c r="IRT1874" s="84"/>
      <c r="IRU1874" s="84"/>
      <c r="IRV1874" s="84"/>
      <c r="IRW1874" s="84"/>
      <c r="IRX1874" s="84"/>
      <c r="IRY1874" s="84"/>
      <c r="IRZ1874" s="84"/>
      <c r="ISA1874" s="84"/>
      <c r="ISB1874" s="84"/>
      <c r="ISC1874" s="84"/>
      <c r="ISD1874" s="84"/>
      <c r="ISE1874" s="84"/>
      <c r="ISF1874" s="84"/>
      <c r="ISG1874" s="84"/>
      <c r="ISH1874" s="84"/>
      <c r="ISI1874" s="84"/>
      <c r="ISJ1874" s="84"/>
      <c r="ISK1874" s="84"/>
      <c r="ISL1874" s="84"/>
      <c r="ISM1874" s="84"/>
      <c r="ISN1874" s="84"/>
      <c r="ISO1874" s="84"/>
      <c r="ISP1874" s="84"/>
      <c r="ISQ1874" s="84"/>
      <c r="ISR1874" s="84"/>
      <c r="ISS1874" s="84"/>
      <c r="IST1874" s="84"/>
      <c r="ISU1874" s="84"/>
      <c r="ISV1874" s="84"/>
      <c r="ISW1874" s="84"/>
      <c r="ISX1874" s="84"/>
      <c r="ISY1874" s="84"/>
      <c r="ISZ1874" s="84"/>
      <c r="ITA1874" s="84"/>
      <c r="ITB1874" s="84"/>
      <c r="ITC1874" s="84"/>
      <c r="ITD1874" s="84"/>
      <c r="ITE1874" s="84"/>
      <c r="ITF1874" s="84"/>
      <c r="ITG1874" s="84"/>
      <c r="ITH1874" s="84"/>
      <c r="ITI1874" s="84"/>
      <c r="ITJ1874" s="84"/>
      <c r="ITK1874" s="84"/>
      <c r="ITL1874" s="84"/>
      <c r="ITM1874" s="84"/>
      <c r="ITN1874" s="84"/>
      <c r="ITO1874" s="84"/>
      <c r="ITP1874" s="84"/>
      <c r="ITQ1874" s="84"/>
      <c r="ITR1874" s="84"/>
      <c r="ITS1874" s="84"/>
      <c r="ITT1874" s="84"/>
      <c r="ITU1874" s="84"/>
      <c r="ITV1874" s="84"/>
      <c r="ITW1874" s="84"/>
      <c r="ITX1874" s="84"/>
      <c r="ITY1874" s="84"/>
      <c r="ITZ1874" s="84"/>
      <c r="IUA1874" s="84"/>
      <c r="IUB1874" s="84"/>
      <c r="IUC1874" s="84"/>
      <c r="IUD1874" s="84"/>
      <c r="IUE1874" s="84"/>
      <c r="IUF1874" s="84"/>
      <c r="IUG1874" s="84"/>
      <c r="IUH1874" s="84"/>
      <c r="IUI1874" s="84"/>
      <c r="IUJ1874" s="84"/>
      <c r="IUK1874" s="84"/>
      <c r="IUL1874" s="84"/>
      <c r="IUM1874" s="84"/>
      <c r="IUN1874" s="84"/>
      <c r="IUO1874" s="84"/>
      <c r="IUP1874" s="84"/>
      <c r="IUQ1874" s="84"/>
      <c r="IUR1874" s="84"/>
      <c r="IUS1874" s="84"/>
      <c r="IUT1874" s="84"/>
      <c r="IUU1874" s="84"/>
      <c r="IUV1874" s="84"/>
      <c r="IUW1874" s="84"/>
      <c r="IUX1874" s="84"/>
      <c r="IUY1874" s="84"/>
      <c r="IUZ1874" s="84"/>
      <c r="IVA1874" s="84"/>
      <c r="IVB1874" s="84"/>
      <c r="IVC1874" s="84"/>
      <c r="IVD1874" s="84"/>
      <c r="IVE1874" s="84"/>
      <c r="IVF1874" s="84"/>
      <c r="IVG1874" s="84"/>
      <c r="IVH1874" s="84"/>
      <c r="IVI1874" s="84"/>
      <c r="IVJ1874" s="84"/>
      <c r="IVK1874" s="84"/>
      <c r="IVL1874" s="84"/>
      <c r="IVM1874" s="84"/>
      <c r="IVN1874" s="84"/>
      <c r="IVO1874" s="84"/>
      <c r="IVP1874" s="84"/>
      <c r="IVQ1874" s="84"/>
      <c r="IVR1874" s="84"/>
      <c r="IVS1874" s="84"/>
      <c r="IVT1874" s="84"/>
      <c r="IVU1874" s="84"/>
      <c r="IVV1874" s="84"/>
      <c r="IVW1874" s="84"/>
      <c r="IVX1874" s="84"/>
      <c r="IVY1874" s="84"/>
      <c r="IVZ1874" s="84"/>
      <c r="IWA1874" s="84"/>
      <c r="IWB1874" s="84"/>
      <c r="IWC1874" s="84"/>
      <c r="IWD1874" s="84"/>
      <c r="IWE1874" s="84"/>
      <c r="IWF1874" s="84"/>
      <c r="IWG1874" s="84"/>
      <c r="IWH1874" s="84"/>
      <c r="IWI1874" s="84"/>
      <c r="IWJ1874" s="84"/>
      <c r="IWK1874" s="84"/>
      <c r="IWL1874" s="84"/>
      <c r="IWM1874" s="84"/>
      <c r="IWN1874" s="84"/>
      <c r="IWO1874" s="84"/>
      <c r="IWP1874" s="84"/>
      <c r="IWQ1874" s="84"/>
      <c r="IWR1874" s="84"/>
      <c r="IWS1874" s="84"/>
      <c r="IWT1874" s="84"/>
      <c r="IWU1874" s="84"/>
      <c r="IWV1874" s="84"/>
      <c r="IWW1874" s="84"/>
      <c r="IWX1874" s="84"/>
      <c r="IWY1874" s="84"/>
      <c r="IWZ1874" s="84"/>
      <c r="IXA1874" s="84"/>
      <c r="IXB1874" s="84"/>
      <c r="IXC1874" s="84"/>
      <c r="IXD1874" s="84"/>
      <c r="IXE1874" s="84"/>
      <c r="IXF1874" s="84"/>
      <c r="IXG1874" s="84"/>
      <c r="IXH1874" s="84"/>
      <c r="IXI1874" s="84"/>
      <c r="IXJ1874" s="84"/>
      <c r="IXK1874" s="84"/>
      <c r="IXL1874" s="84"/>
      <c r="IXM1874" s="84"/>
      <c r="IXN1874" s="84"/>
      <c r="IXO1874" s="84"/>
      <c r="IXP1874" s="84"/>
      <c r="IXQ1874" s="84"/>
      <c r="IXR1874" s="84"/>
      <c r="IXS1874" s="84"/>
      <c r="IXT1874" s="84"/>
      <c r="IXU1874" s="84"/>
      <c r="IXV1874" s="84"/>
      <c r="IXW1874" s="84"/>
      <c r="IXX1874" s="84"/>
      <c r="IXY1874" s="84"/>
      <c r="IXZ1874" s="84"/>
      <c r="IYA1874" s="84"/>
      <c r="IYB1874" s="84"/>
      <c r="IYC1874" s="84"/>
      <c r="IYD1874" s="84"/>
      <c r="IYE1874" s="84"/>
      <c r="IYF1874" s="84"/>
      <c r="IYG1874" s="84"/>
      <c r="IYH1874" s="84"/>
      <c r="IYI1874" s="84"/>
      <c r="IYJ1874" s="84"/>
      <c r="IYK1874" s="84"/>
      <c r="IYL1874" s="84"/>
      <c r="IYM1874" s="84"/>
      <c r="IYN1874" s="84"/>
      <c r="IYO1874" s="84"/>
      <c r="IYP1874" s="84"/>
      <c r="IYQ1874" s="84"/>
      <c r="IYR1874" s="84"/>
      <c r="IYS1874" s="84"/>
      <c r="IYT1874" s="84"/>
      <c r="IYU1874" s="84"/>
      <c r="IYV1874" s="84"/>
      <c r="IYW1874" s="84"/>
      <c r="IYX1874" s="84"/>
      <c r="IYY1874" s="84"/>
      <c r="IYZ1874" s="84"/>
      <c r="IZA1874" s="84"/>
      <c r="IZB1874" s="84"/>
      <c r="IZC1874" s="84"/>
      <c r="IZD1874" s="84"/>
      <c r="IZE1874" s="84"/>
      <c r="IZF1874" s="84"/>
      <c r="IZG1874" s="84"/>
      <c r="IZH1874" s="84"/>
      <c r="IZI1874" s="84"/>
      <c r="IZJ1874" s="84"/>
      <c r="IZK1874" s="84"/>
      <c r="IZL1874" s="84"/>
      <c r="IZM1874" s="84"/>
      <c r="IZN1874" s="84"/>
      <c r="IZO1874" s="84"/>
      <c r="IZP1874" s="84"/>
      <c r="IZQ1874" s="84"/>
      <c r="IZR1874" s="84"/>
      <c r="IZS1874" s="84"/>
      <c r="IZT1874" s="84"/>
      <c r="IZU1874" s="84"/>
      <c r="IZV1874" s="84"/>
      <c r="IZW1874" s="84"/>
      <c r="IZX1874" s="84"/>
      <c r="IZY1874" s="84"/>
      <c r="IZZ1874" s="84"/>
      <c r="JAA1874" s="84"/>
      <c r="JAB1874" s="84"/>
      <c r="JAC1874" s="84"/>
      <c r="JAD1874" s="84"/>
      <c r="JAE1874" s="84"/>
      <c r="JAF1874" s="84"/>
      <c r="JAG1874" s="84"/>
      <c r="JAH1874" s="84"/>
      <c r="JAI1874" s="84"/>
      <c r="JAJ1874" s="84"/>
      <c r="JAK1874" s="84"/>
      <c r="JAL1874" s="84"/>
      <c r="JAM1874" s="84"/>
      <c r="JAN1874" s="84"/>
      <c r="JAO1874" s="84"/>
      <c r="JAP1874" s="84"/>
      <c r="JAQ1874" s="84"/>
      <c r="JAR1874" s="84"/>
      <c r="JAS1874" s="84"/>
      <c r="JAT1874" s="84"/>
      <c r="JAU1874" s="84"/>
      <c r="JAV1874" s="84"/>
      <c r="JAW1874" s="84"/>
      <c r="JAX1874" s="84"/>
      <c r="JAY1874" s="84"/>
      <c r="JAZ1874" s="84"/>
      <c r="JBA1874" s="84"/>
      <c r="JBB1874" s="84"/>
      <c r="JBC1874" s="84"/>
      <c r="JBD1874" s="84"/>
      <c r="JBE1874" s="84"/>
      <c r="JBF1874" s="84"/>
      <c r="JBG1874" s="84"/>
      <c r="JBH1874" s="84"/>
      <c r="JBI1874" s="84"/>
      <c r="JBJ1874" s="84"/>
      <c r="JBK1874" s="84"/>
      <c r="JBL1874" s="84"/>
      <c r="JBM1874" s="84"/>
      <c r="JBN1874" s="84"/>
      <c r="JBO1874" s="84"/>
      <c r="JBP1874" s="84"/>
      <c r="JBQ1874" s="84"/>
      <c r="JBR1874" s="84"/>
      <c r="JBS1874" s="84"/>
      <c r="JBT1874" s="84"/>
      <c r="JBU1874" s="84"/>
      <c r="JBV1874" s="84"/>
      <c r="JBW1874" s="84"/>
      <c r="JBX1874" s="84"/>
      <c r="JBY1874" s="84"/>
      <c r="JBZ1874" s="84"/>
      <c r="JCA1874" s="84"/>
      <c r="JCB1874" s="84"/>
      <c r="JCC1874" s="84"/>
      <c r="JCD1874" s="84"/>
      <c r="JCE1874" s="84"/>
      <c r="JCF1874" s="84"/>
      <c r="JCG1874" s="84"/>
      <c r="JCH1874" s="84"/>
      <c r="JCI1874" s="84"/>
      <c r="JCJ1874" s="84"/>
      <c r="JCK1874" s="84"/>
      <c r="JCL1874" s="84"/>
      <c r="JCM1874" s="84"/>
      <c r="JCN1874" s="84"/>
      <c r="JCO1874" s="84"/>
      <c r="JCP1874" s="84"/>
      <c r="JCQ1874" s="84"/>
      <c r="JCR1874" s="84"/>
      <c r="JCS1874" s="84"/>
      <c r="JCT1874" s="84"/>
      <c r="JCU1874" s="84"/>
      <c r="JCV1874" s="84"/>
      <c r="JCW1874" s="84"/>
      <c r="JCX1874" s="84"/>
      <c r="JCY1874" s="84"/>
      <c r="JCZ1874" s="84"/>
      <c r="JDA1874" s="84"/>
      <c r="JDB1874" s="84"/>
      <c r="JDC1874" s="84"/>
      <c r="JDD1874" s="84"/>
      <c r="JDE1874" s="84"/>
      <c r="JDF1874" s="84"/>
      <c r="JDG1874" s="84"/>
      <c r="JDH1874" s="84"/>
      <c r="JDI1874" s="84"/>
      <c r="JDJ1874" s="84"/>
      <c r="JDK1874" s="84"/>
      <c r="JDL1874" s="84"/>
      <c r="JDM1874" s="84"/>
      <c r="JDN1874" s="84"/>
      <c r="JDO1874" s="84"/>
      <c r="JDP1874" s="84"/>
      <c r="JDQ1874" s="84"/>
      <c r="JDR1874" s="84"/>
      <c r="JDS1874" s="84"/>
      <c r="JDT1874" s="84"/>
      <c r="JDU1874" s="84"/>
      <c r="JDV1874" s="84"/>
      <c r="JDW1874" s="84"/>
      <c r="JDX1874" s="84"/>
      <c r="JDY1874" s="84"/>
      <c r="JDZ1874" s="84"/>
      <c r="JEA1874" s="84"/>
      <c r="JEB1874" s="84"/>
      <c r="JEC1874" s="84"/>
      <c r="JED1874" s="84"/>
      <c r="JEE1874" s="84"/>
      <c r="JEF1874" s="84"/>
      <c r="JEG1874" s="84"/>
      <c r="JEH1874" s="84"/>
      <c r="JEI1874" s="84"/>
      <c r="JEJ1874" s="84"/>
      <c r="JEK1874" s="84"/>
      <c r="JEL1874" s="84"/>
      <c r="JEM1874" s="84"/>
      <c r="JEN1874" s="84"/>
      <c r="JEO1874" s="84"/>
      <c r="JEP1874" s="84"/>
      <c r="JEQ1874" s="84"/>
      <c r="JER1874" s="84"/>
      <c r="JES1874" s="84"/>
      <c r="JET1874" s="84"/>
      <c r="JEU1874" s="84"/>
      <c r="JEV1874" s="84"/>
      <c r="JEW1874" s="84"/>
      <c r="JEX1874" s="84"/>
      <c r="JEY1874" s="84"/>
      <c r="JEZ1874" s="84"/>
      <c r="JFA1874" s="84"/>
      <c r="JFB1874" s="84"/>
      <c r="JFC1874" s="84"/>
      <c r="JFD1874" s="84"/>
      <c r="JFE1874" s="84"/>
      <c r="JFF1874" s="84"/>
      <c r="JFG1874" s="84"/>
      <c r="JFH1874" s="84"/>
      <c r="JFI1874" s="84"/>
      <c r="JFJ1874" s="84"/>
      <c r="JFK1874" s="84"/>
      <c r="JFL1874" s="84"/>
      <c r="JFM1874" s="84"/>
      <c r="JFN1874" s="84"/>
      <c r="JFO1874" s="84"/>
      <c r="JFP1874" s="84"/>
      <c r="JFQ1874" s="84"/>
      <c r="JFR1874" s="84"/>
      <c r="JFS1874" s="84"/>
      <c r="JFT1874" s="84"/>
      <c r="JFU1874" s="84"/>
      <c r="JFV1874" s="84"/>
      <c r="JFW1874" s="84"/>
      <c r="JFX1874" s="84"/>
      <c r="JFY1874" s="84"/>
      <c r="JFZ1874" s="84"/>
      <c r="JGA1874" s="84"/>
      <c r="JGB1874" s="84"/>
      <c r="JGC1874" s="84"/>
      <c r="JGD1874" s="84"/>
      <c r="JGE1874" s="84"/>
      <c r="JGF1874" s="84"/>
      <c r="JGG1874" s="84"/>
      <c r="JGH1874" s="84"/>
      <c r="JGI1874" s="84"/>
      <c r="JGJ1874" s="84"/>
      <c r="JGK1874" s="84"/>
      <c r="JGL1874" s="84"/>
      <c r="JGM1874" s="84"/>
      <c r="JGN1874" s="84"/>
      <c r="JGO1874" s="84"/>
      <c r="JGP1874" s="84"/>
      <c r="JGQ1874" s="84"/>
      <c r="JGR1874" s="84"/>
      <c r="JGS1874" s="84"/>
      <c r="JGT1874" s="84"/>
      <c r="JGU1874" s="84"/>
      <c r="JGV1874" s="84"/>
      <c r="JGW1874" s="84"/>
      <c r="JGX1874" s="84"/>
      <c r="JGY1874" s="84"/>
      <c r="JGZ1874" s="84"/>
      <c r="JHA1874" s="84"/>
      <c r="JHB1874" s="84"/>
      <c r="JHC1874" s="84"/>
      <c r="JHD1874" s="84"/>
      <c r="JHE1874" s="84"/>
      <c r="JHF1874" s="84"/>
      <c r="JHG1874" s="84"/>
      <c r="JHH1874" s="84"/>
      <c r="JHI1874" s="84"/>
      <c r="JHJ1874" s="84"/>
      <c r="JHK1874" s="84"/>
      <c r="JHL1874" s="84"/>
      <c r="JHM1874" s="84"/>
      <c r="JHN1874" s="84"/>
      <c r="JHO1874" s="84"/>
      <c r="JHP1874" s="84"/>
      <c r="JHQ1874" s="84"/>
      <c r="JHR1874" s="84"/>
      <c r="JHS1874" s="84"/>
      <c r="JHT1874" s="84"/>
      <c r="JHU1874" s="84"/>
      <c r="JHV1874" s="84"/>
      <c r="JHW1874" s="84"/>
      <c r="JHX1874" s="84"/>
      <c r="JHY1874" s="84"/>
      <c r="JHZ1874" s="84"/>
      <c r="JIA1874" s="84"/>
      <c r="JIB1874" s="84"/>
      <c r="JIC1874" s="84"/>
      <c r="JID1874" s="84"/>
      <c r="JIE1874" s="84"/>
      <c r="JIF1874" s="84"/>
      <c r="JIG1874" s="84"/>
      <c r="JIH1874" s="84"/>
      <c r="JII1874" s="84"/>
      <c r="JIJ1874" s="84"/>
      <c r="JIK1874" s="84"/>
      <c r="JIL1874" s="84"/>
      <c r="JIM1874" s="84"/>
      <c r="JIN1874" s="84"/>
      <c r="JIO1874" s="84"/>
      <c r="JIP1874" s="84"/>
      <c r="JIQ1874" s="84"/>
      <c r="JIR1874" s="84"/>
      <c r="JIS1874" s="84"/>
      <c r="JIT1874" s="84"/>
      <c r="JIU1874" s="84"/>
      <c r="JIV1874" s="84"/>
      <c r="JIW1874" s="84"/>
      <c r="JIX1874" s="84"/>
      <c r="JIY1874" s="84"/>
      <c r="JIZ1874" s="84"/>
      <c r="JJA1874" s="84"/>
      <c r="JJB1874" s="84"/>
      <c r="JJC1874" s="84"/>
      <c r="JJD1874" s="84"/>
      <c r="JJE1874" s="84"/>
      <c r="JJF1874" s="84"/>
      <c r="JJG1874" s="84"/>
      <c r="JJH1874" s="84"/>
      <c r="JJI1874" s="84"/>
      <c r="JJJ1874" s="84"/>
      <c r="JJK1874" s="84"/>
      <c r="JJL1874" s="84"/>
      <c r="JJM1874" s="84"/>
      <c r="JJN1874" s="84"/>
      <c r="JJO1874" s="84"/>
      <c r="JJP1874" s="84"/>
      <c r="JJQ1874" s="84"/>
      <c r="JJR1874" s="84"/>
      <c r="JJS1874" s="84"/>
      <c r="JJT1874" s="84"/>
      <c r="JJU1874" s="84"/>
      <c r="JJV1874" s="84"/>
      <c r="JJW1874" s="84"/>
      <c r="JJX1874" s="84"/>
      <c r="JJY1874" s="84"/>
      <c r="JJZ1874" s="84"/>
      <c r="JKA1874" s="84"/>
      <c r="JKB1874" s="84"/>
      <c r="JKC1874" s="84"/>
      <c r="JKD1874" s="84"/>
      <c r="JKE1874" s="84"/>
      <c r="JKF1874" s="84"/>
      <c r="JKG1874" s="84"/>
      <c r="JKH1874" s="84"/>
      <c r="JKI1874" s="84"/>
      <c r="JKJ1874" s="84"/>
      <c r="JKK1874" s="84"/>
      <c r="JKL1874" s="84"/>
      <c r="JKM1874" s="84"/>
      <c r="JKN1874" s="84"/>
      <c r="JKO1874" s="84"/>
      <c r="JKP1874" s="84"/>
      <c r="JKQ1874" s="84"/>
      <c r="JKR1874" s="84"/>
      <c r="JKS1874" s="84"/>
      <c r="JKT1874" s="84"/>
      <c r="JKU1874" s="84"/>
      <c r="JKV1874" s="84"/>
      <c r="JKW1874" s="84"/>
      <c r="JKX1874" s="84"/>
      <c r="JKY1874" s="84"/>
      <c r="JKZ1874" s="84"/>
      <c r="JLA1874" s="84"/>
      <c r="JLB1874" s="84"/>
      <c r="JLC1874" s="84"/>
      <c r="JLD1874" s="84"/>
      <c r="JLE1874" s="84"/>
      <c r="JLF1874" s="84"/>
      <c r="JLG1874" s="84"/>
      <c r="JLH1874" s="84"/>
      <c r="JLI1874" s="84"/>
      <c r="JLJ1874" s="84"/>
      <c r="JLK1874" s="84"/>
      <c r="JLL1874" s="84"/>
      <c r="JLM1874" s="84"/>
      <c r="JLN1874" s="84"/>
      <c r="JLO1874" s="84"/>
      <c r="JLP1874" s="84"/>
      <c r="JLQ1874" s="84"/>
      <c r="JLR1874" s="84"/>
      <c r="JLS1874" s="84"/>
      <c r="JLT1874" s="84"/>
      <c r="JLU1874" s="84"/>
      <c r="JLV1874" s="84"/>
      <c r="JLW1874" s="84"/>
      <c r="JLX1874" s="84"/>
      <c r="JLY1874" s="84"/>
      <c r="JLZ1874" s="84"/>
      <c r="JMA1874" s="84"/>
      <c r="JMB1874" s="84"/>
      <c r="JMC1874" s="84"/>
      <c r="JMD1874" s="84"/>
      <c r="JME1874" s="84"/>
      <c r="JMF1874" s="84"/>
      <c r="JMG1874" s="84"/>
      <c r="JMH1874" s="84"/>
      <c r="JMI1874" s="84"/>
      <c r="JMJ1874" s="84"/>
      <c r="JMK1874" s="84"/>
      <c r="JML1874" s="84"/>
      <c r="JMM1874" s="84"/>
      <c r="JMN1874" s="84"/>
      <c r="JMO1874" s="84"/>
      <c r="JMP1874" s="84"/>
      <c r="JMQ1874" s="84"/>
      <c r="JMR1874" s="84"/>
      <c r="JMS1874" s="84"/>
      <c r="JMT1874" s="84"/>
      <c r="JMU1874" s="84"/>
      <c r="JMV1874" s="84"/>
      <c r="JMW1874" s="84"/>
      <c r="JMX1874" s="84"/>
      <c r="JMY1874" s="84"/>
      <c r="JMZ1874" s="84"/>
      <c r="JNA1874" s="84"/>
      <c r="JNB1874" s="84"/>
      <c r="JNC1874" s="84"/>
      <c r="JND1874" s="84"/>
      <c r="JNE1874" s="84"/>
      <c r="JNF1874" s="84"/>
      <c r="JNG1874" s="84"/>
      <c r="JNH1874" s="84"/>
      <c r="JNI1874" s="84"/>
      <c r="JNJ1874" s="84"/>
      <c r="JNK1874" s="84"/>
      <c r="JNL1874" s="84"/>
      <c r="JNM1874" s="84"/>
      <c r="JNN1874" s="84"/>
      <c r="JNO1874" s="84"/>
      <c r="JNP1874" s="84"/>
      <c r="JNQ1874" s="84"/>
      <c r="JNR1874" s="84"/>
      <c r="JNS1874" s="84"/>
      <c r="JNT1874" s="84"/>
      <c r="JNU1874" s="84"/>
      <c r="JNV1874" s="84"/>
      <c r="JNW1874" s="84"/>
      <c r="JNX1874" s="84"/>
      <c r="JNY1874" s="84"/>
      <c r="JNZ1874" s="84"/>
      <c r="JOA1874" s="84"/>
      <c r="JOB1874" s="84"/>
      <c r="JOC1874" s="84"/>
      <c r="JOD1874" s="84"/>
      <c r="JOE1874" s="84"/>
      <c r="JOF1874" s="84"/>
      <c r="JOG1874" s="84"/>
      <c r="JOH1874" s="84"/>
      <c r="JOI1874" s="84"/>
      <c r="JOJ1874" s="84"/>
      <c r="JOK1874" s="84"/>
      <c r="JOL1874" s="84"/>
      <c r="JOM1874" s="84"/>
      <c r="JON1874" s="84"/>
      <c r="JOO1874" s="84"/>
      <c r="JOP1874" s="84"/>
      <c r="JOQ1874" s="84"/>
      <c r="JOR1874" s="84"/>
      <c r="JOS1874" s="84"/>
      <c r="JOT1874" s="84"/>
      <c r="JOU1874" s="84"/>
      <c r="JOV1874" s="84"/>
      <c r="JOW1874" s="84"/>
      <c r="JOX1874" s="84"/>
      <c r="JOY1874" s="84"/>
      <c r="JOZ1874" s="84"/>
      <c r="JPA1874" s="84"/>
      <c r="JPB1874" s="84"/>
      <c r="JPC1874" s="84"/>
      <c r="JPD1874" s="84"/>
      <c r="JPE1874" s="84"/>
      <c r="JPF1874" s="84"/>
      <c r="JPG1874" s="84"/>
      <c r="JPH1874" s="84"/>
      <c r="JPI1874" s="84"/>
      <c r="JPJ1874" s="84"/>
      <c r="JPK1874" s="84"/>
      <c r="JPL1874" s="84"/>
      <c r="JPM1874" s="84"/>
      <c r="JPN1874" s="84"/>
      <c r="JPO1874" s="84"/>
      <c r="JPP1874" s="84"/>
      <c r="JPQ1874" s="84"/>
      <c r="JPR1874" s="84"/>
      <c r="JPS1874" s="84"/>
      <c r="JPT1874" s="84"/>
      <c r="JPU1874" s="84"/>
      <c r="JPV1874" s="84"/>
      <c r="JPW1874" s="84"/>
      <c r="JPX1874" s="84"/>
      <c r="JPY1874" s="84"/>
      <c r="JPZ1874" s="84"/>
      <c r="JQA1874" s="84"/>
      <c r="JQB1874" s="84"/>
      <c r="JQC1874" s="84"/>
      <c r="JQD1874" s="84"/>
      <c r="JQE1874" s="84"/>
      <c r="JQF1874" s="84"/>
      <c r="JQG1874" s="84"/>
      <c r="JQH1874" s="84"/>
      <c r="JQI1874" s="84"/>
      <c r="JQJ1874" s="84"/>
      <c r="JQK1874" s="84"/>
      <c r="JQL1874" s="84"/>
      <c r="JQM1874" s="84"/>
      <c r="JQN1874" s="84"/>
      <c r="JQO1874" s="84"/>
      <c r="JQP1874" s="84"/>
      <c r="JQQ1874" s="84"/>
      <c r="JQR1874" s="84"/>
      <c r="JQS1874" s="84"/>
      <c r="JQT1874" s="84"/>
      <c r="JQU1874" s="84"/>
      <c r="JQV1874" s="84"/>
      <c r="JQW1874" s="84"/>
      <c r="JQX1874" s="84"/>
      <c r="JQY1874" s="84"/>
      <c r="JQZ1874" s="84"/>
      <c r="JRA1874" s="84"/>
      <c r="JRB1874" s="84"/>
      <c r="JRC1874" s="84"/>
      <c r="JRD1874" s="84"/>
      <c r="JRE1874" s="84"/>
      <c r="JRF1874" s="84"/>
      <c r="JRG1874" s="84"/>
      <c r="JRH1874" s="84"/>
      <c r="JRI1874" s="84"/>
      <c r="JRJ1874" s="84"/>
      <c r="JRK1874" s="84"/>
      <c r="JRL1874" s="84"/>
      <c r="JRM1874" s="84"/>
      <c r="JRN1874" s="84"/>
      <c r="JRO1874" s="84"/>
      <c r="JRP1874" s="84"/>
      <c r="JRQ1874" s="84"/>
      <c r="JRR1874" s="84"/>
      <c r="JRS1874" s="84"/>
      <c r="JRT1874" s="84"/>
      <c r="JRU1874" s="84"/>
      <c r="JRV1874" s="84"/>
      <c r="JRW1874" s="84"/>
      <c r="JRX1874" s="84"/>
      <c r="JRY1874" s="84"/>
      <c r="JRZ1874" s="84"/>
      <c r="JSA1874" s="84"/>
      <c r="JSB1874" s="84"/>
      <c r="JSC1874" s="84"/>
      <c r="JSD1874" s="84"/>
      <c r="JSE1874" s="84"/>
      <c r="JSF1874" s="84"/>
      <c r="JSG1874" s="84"/>
      <c r="JSH1874" s="84"/>
      <c r="JSI1874" s="84"/>
      <c r="JSJ1874" s="84"/>
      <c r="JSK1874" s="84"/>
      <c r="JSL1874" s="84"/>
      <c r="JSM1874" s="84"/>
      <c r="JSN1874" s="84"/>
      <c r="JSO1874" s="84"/>
      <c r="JSP1874" s="84"/>
      <c r="JSQ1874" s="84"/>
      <c r="JSR1874" s="84"/>
      <c r="JSS1874" s="84"/>
      <c r="JST1874" s="84"/>
      <c r="JSU1874" s="84"/>
      <c r="JSV1874" s="84"/>
      <c r="JSW1874" s="84"/>
      <c r="JSX1874" s="84"/>
      <c r="JSY1874" s="84"/>
      <c r="JSZ1874" s="84"/>
      <c r="JTA1874" s="84"/>
      <c r="JTB1874" s="84"/>
      <c r="JTC1874" s="84"/>
      <c r="JTD1874" s="84"/>
      <c r="JTE1874" s="84"/>
      <c r="JTF1874" s="84"/>
      <c r="JTG1874" s="84"/>
      <c r="JTH1874" s="84"/>
      <c r="JTI1874" s="84"/>
      <c r="JTJ1874" s="84"/>
      <c r="JTK1874" s="84"/>
      <c r="JTL1874" s="84"/>
      <c r="JTM1874" s="84"/>
      <c r="JTN1874" s="84"/>
      <c r="JTO1874" s="84"/>
      <c r="JTP1874" s="84"/>
      <c r="JTQ1874" s="84"/>
      <c r="JTR1874" s="84"/>
      <c r="JTS1874" s="84"/>
      <c r="JTT1874" s="84"/>
      <c r="JTU1874" s="84"/>
      <c r="JTV1874" s="84"/>
      <c r="JTW1874" s="84"/>
      <c r="JTX1874" s="84"/>
      <c r="JTY1874" s="84"/>
      <c r="JTZ1874" s="84"/>
      <c r="JUA1874" s="84"/>
      <c r="JUB1874" s="84"/>
      <c r="JUC1874" s="84"/>
      <c r="JUD1874" s="84"/>
      <c r="JUE1874" s="84"/>
      <c r="JUF1874" s="84"/>
      <c r="JUG1874" s="84"/>
      <c r="JUH1874" s="84"/>
      <c r="JUI1874" s="84"/>
      <c r="JUJ1874" s="84"/>
      <c r="JUK1874" s="84"/>
      <c r="JUL1874" s="84"/>
      <c r="JUM1874" s="84"/>
      <c r="JUN1874" s="84"/>
      <c r="JUO1874" s="84"/>
      <c r="JUP1874" s="84"/>
      <c r="JUQ1874" s="84"/>
      <c r="JUR1874" s="84"/>
      <c r="JUS1874" s="84"/>
      <c r="JUT1874" s="84"/>
      <c r="JUU1874" s="84"/>
      <c r="JUV1874" s="84"/>
      <c r="JUW1874" s="84"/>
      <c r="JUX1874" s="84"/>
      <c r="JUY1874" s="84"/>
      <c r="JUZ1874" s="84"/>
      <c r="JVA1874" s="84"/>
      <c r="JVB1874" s="84"/>
      <c r="JVC1874" s="84"/>
      <c r="JVD1874" s="84"/>
      <c r="JVE1874" s="84"/>
      <c r="JVF1874" s="84"/>
      <c r="JVG1874" s="84"/>
      <c r="JVH1874" s="84"/>
      <c r="JVI1874" s="84"/>
      <c r="JVJ1874" s="84"/>
      <c r="JVK1874" s="84"/>
      <c r="JVL1874" s="84"/>
      <c r="JVM1874" s="84"/>
      <c r="JVN1874" s="84"/>
      <c r="JVO1874" s="84"/>
      <c r="JVP1874" s="84"/>
      <c r="JVQ1874" s="84"/>
      <c r="JVR1874" s="84"/>
      <c r="JVS1874" s="84"/>
      <c r="JVT1874" s="84"/>
      <c r="JVU1874" s="84"/>
      <c r="JVV1874" s="84"/>
      <c r="JVW1874" s="84"/>
      <c r="JVX1874" s="84"/>
      <c r="JVY1874" s="84"/>
      <c r="JVZ1874" s="84"/>
      <c r="JWA1874" s="84"/>
      <c r="JWB1874" s="84"/>
      <c r="JWC1874" s="84"/>
      <c r="JWD1874" s="84"/>
      <c r="JWE1874" s="84"/>
      <c r="JWF1874" s="84"/>
      <c r="JWG1874" s="84"/>
      <c r="JWH1874" s="84"/>
      <c r="JWI1874" s="84"/>
      <c r="JWJ1874" s="84"/>
      <c r="JWK1874" s="84"/>
      <c r="JWL1874" s="84"/>
      <c r="JWM1874" s="84"/>
      <c r="JWN1874" s="84"/>
      <c r="JWO1874" s="84"/>
      <c r="JWP1874" s="84"/>
      <c r="JWQ1874" s="84"/>
      <c r="JWR1874" s="84"/>
      <c r="JWS1874" s="84"/>
      <c r="JWT1874" s="84"/>
      <c r="JWU1874" s="84"/>
      <c r="JWV1874" s="84"/>
      <c r="JWW1874" s="84"/>
      <c r="JWX1874" s="84"/>
      <c r="JWY1874" s="84"/>
      <c r="JWZ1874" s="84"/>
      <c r="JXA1874" s="84"/>
      <c r="JXB1874" s="84"/>
      <c r="JXC1874" s="84"/>
      <c r="JXD1874" s="84"/>
      <c r="JXE1874" s="84"/>
      <c r="JXF1874" s="84"/>
      <c r="JXG1874" s="84"/>
      <c r="JXH1874" s="84"/>
      <c r="JXI1874" s="84"/>
      <c r="JXJ1874" s="84"/>
      <c r="JXK1874" s="84"/>
      <c r="JXL1874" s="84"/>
      <c r="JXM1874" s="84"/>
      <c r="JXN1874" s="84"/>
      <c r="JXO1874" s="84"/>
      <c r="JXP1874" s="84"/>
      <c r="JXQ1874" s="84"/>
      <c r="JXR1874" s="84"/>
      <c r="JXS1874" s="84"/>
      <c r="JXT1874" s="84"/>
      <c r="JXU1874" s="84"/>
      <c r="JXV1874" s="84"/>
      <c r="JXW1874" s="84"/>
      <c r="JXX1874" s="84"/>
      <c r="JXY1874" s="84"/>
      <c r="JXZ1874" s="84"/>
      <c r="JYA1874" s="84"/>
      <c r="JYB1874" s="84"/>
      <c r="JYC1874" s="84"/>
      <c r="JYD1874" s="84"/>
      <c r="JYE1874" s="84"/>
      <c r="JYF1874" s="84"/>
      <c r="JYG1874" s="84"/>
      <c r="JYH1874" s="84"/>
      <c r="JYI1874" s="84"/>
      <c r="JYJ1874" s="84"/>
      <c r="JYK1874" s="84"/>
      <c r="JYL1874" s="84"/>
      <c r="JYM1874" s="84"/>
      <c r="JYN1874" s="84"/>
      <c r="JYO1874" s="84"/>
      <c r="JYP1874" s="84"/>
      <c r="JYQ1874" s="84"/>
      <c r="JYR1874" s="84"/>
      <c r="JYS1874" s="84"/>
      <c r="JYT1874" s="84"/>
      <c r="JYU1874" s="84"/>
      <c r="JYV1874" s="84"/>
      <c r="JYW1874" s="84"/>
      <c r="JYX1874" s="84"/>
      <c r="JYY1874" s="84"/>
      <c r="JYZ1874" s="84"/>
      <c r="JZA1874" s="84"/>
      <c r="JZB1874" s="84"/>
      <c r="JZC1874" s="84"/>
      <c r="JZD1874" s="84"/>
      <c r="JZE1874" s="84"/>
      <c r="JZF1874" s="84"/>
      <c r="JZG1874" s="84"/>
      <c r="JZH1874" s="84"/>
      <c r="JZI1874" s="84"/>
      <c r="JZJ1874" s="84"/>
      <c r="JZK1874" s="84"/>
      <c r="JZL1874" s="84"/>
      <c r="JZM1874" s="84"/>
      <c r="JZN1874" s="84"/>
      <c r="JZO1874" s="84"/>
      <c r="JZP1874" s="84"/>
      <c r="JZQ1874" s="84"/>
      <c r="JZR1874" s="84"/>
      <c r="JZS1874" s="84"/>
      <c r="JZT1874" s="84"/>
      <c r="JZU1874" s="84"/>
      <c r="JZV1874" s="84"/>
      <c r="JZW1874" s="84"/>
      <c r="JZX1874" s="84"/>
      <c r="JZY1874" s="84"/>
      <c r="JZZ1874" s="84"/>
      <c r="KAA1874" s="84"/>
      <c r="KAB1874" s="84"/>
      <c r="KAC1874" s="84"/>
      <c r="KAD1874" s="84"/>
      <c r="KAE1874" s="84"/>
      <c r="KAF1874" s="84"/>
      <c r="KAG1874" s="84"/>
      <c r="KAH1874" s="84"/>
      <c r="KAI1874" s="84"/>
      <c r="KAJ1874" s="84"/>
      <c r="KAK1874" s="84"/>
      <c r="KAL1874" s="84"/>
      <c r="KAM1874" s="84"/>
      <c r="KAN1874" s="84"/>
      <c r="KAO1874" s="84"/>
      <c r="KAP1874" s="84"/>
      <c r="KAQ1874" s="84"/>
      <c r="KAR1874" s="84"/>
      <c r="KAS1874" s="84"/>
      <c r="KAT1874" s="84"/>
      <c r="KAU1874" s="84"/>
      <c r="KAV1874" s="84"/>
      <c r="KAW1874" s="84"/>
      <c r="KAX1874" s="84"/>
      <c r="KAY1874" s="84"/>
      <c r="KAZ1874" s="84"/>
      <c r="KBA1874" s="84"/>
      <c r="KBB1874" s="84"/>
      <c r="KBC1874" s="84"/>
      <c r="KBD1874" s="84"/>
      <c r="KBE1874" s="84"/>
      <c r="KBF1874" s="84"/>
      <c r="KBG1874" s="84"/>
      <c r="KBH1874" s="84"/>
      <c r="KBI1874" s="84"/>
      <c r="KBJ1874" s="84"/>
      <c r="KBK1874" s="84"/>
      <c r="KBL1874" s="84"/>
      <c r="KBM1874" s="84"/>
      <c r="KBN1874" s="84"/>
      <c r="KBO1874" s="84"/>
      <c r="KBP1874" s="84"/>
      <c r="KBQ1874" s="84"/>
      <c r="KBR1874" s="84"/>
      <c r="KBS1874" s="84"/>
      <c r="KBT1874" s="84"/>
      <c r="KBU1874" s="84"/>
      <c r="KBV1874" s="84"/>
      <c r="KBW1874" s="84"/>
      <c r="KBX1874" s="84"/>
      <c r="KBY1874" s="84"/>
      <c r="KBZ1874" s="84"/>
      <c r="KCA1874" s="84"/>
      <c r="KCB1874" s="84"/>
      <c r="KCC1874" s="84"/>
      <c r="KCD1874" s="84"/>
      <c r="KCE1874" s="84"/>
      <c r="KCF1874" s="84"/>
      <c r="KCG1874" s="84"/>
      <c r="KCH1874" s="84"/>
      <c r="KCI1874" s="84"/>
      <c r="KCJ1874" s="84"/>
      <c r="KCK1874" s="84"/>
      <c r="KCL1874" s="84"/>
      <c r="KCM1874" s="84"/>
      <c r="KCN1874" s="84"/>
      <c r="KCO1874" s="84"/>
      <c r="KCP1874" s="84"/>
      <c r="KCQ1874" s="84"/>
      <c r="KCR1874" s="84"/>
      <c r="KCS1874" s="84"/>
      <c r="KCT1874" s="84"/>
      <c r="KCU1874" s="84"/>
      <c r="KCV1874" s="84"/>
      <c r="KCW1874" s="84"/>
      <c r="KCX1874" s="84"/>
      <c r="KCY1874" s="84"/>
      <c r="KCZ1874" s="84"/>
      <c r="KDA1874" s="84"/>
      <c r="KDB1874" s="84"/>
      <c r="KDC1874" s="84"/>
      <c r="KDD1874" s="84"/>
      <c r="KDE1874" s="84"/>
      <c r="KDF1874" s="84"/>
      <c r="KDG1874" s="84"/>
      <c r="KDH1874" s="84"/>
      <c r="KDI1874" s="84"/>
      <c r="KDJ1874" s="84"/>
      <c r="KDK1874" s="84"/>
      <c r="KDL1874" s="84"/>
      <c r="KDM1874" s="84"/>
      <c r="KDN1874" s="84"/>
      <c r="KDO1874" s="84"/>
      <c r="KDP1874" s="84"/>
      <c r="KDQ1874" s="84"/>
      <c r="KDR1874" s="84"/>
      <c r="KDS1874" s="84"/>
      <c r="KDT1874" s="84"/>
      <c r="KDU1874" s="84"/>
      <c r="KDV1874" s="84"/>
      <c r="KDW1874" s="84"/>
      <c r="KDX1874" s="84"/>
      <c r="KDY1874" s="84"/>
      <c r="KDZ1874" s="84"/>
      <c r="KEA1874" s="84"/>
      <c r="KEB1874" s="84"/>
      <c r="KEC1874" s="84"/>
      <c r="KED1874" s="84"/>
      <c r="KEE1874" s="84"/>
      <c r="KEF1874" s="84"/>
      <c r="KEG1874" s="84"/>
      <c r="KEH1874" s="84"/>
      <c r="KEI1874" s="84"/>
      <c r="KEJ1874" s="84"/>
      <c r="KEK1874" s="84"/>
      <c r="KEL1874" s="84"/>
      <c r="KEM1874" s="84"/>
      <c r="KEN1874" s="84"/>
      <c r="KEO1874" s="84"/>
      <c r="KEP1874" s="84"/>
      <c r="KEQ1874" s="84"/>
      <c r="KER1874" s="84"/>
      <c r="KES1874" s="84"/>
      <c r="KET1874" s="84"/>
      <c r="KEU1874" s="84"/>
      <c r="KEV1874" s="84"/>
      <c r="KEW1874" s="84"/>
      <c r="KEX1874" s="84"/>
      <c r="KEY1874" s="84"/>
      <c r="KEZ1874" s="84"/>
      <c r="KFA1874" s="84"/>
      <c r="KFB1874" s="84"/>
      <c r="KFC1874" s="84"/>
      <c r="KFD1874" s="84"/>
      <c r="KFE1874" s="84"/>
      <c r="KFF1874" s="84"/>
      <c r="KFG1874" s="84"/>
      <c r="KFH1874" s="84"/>
      <c r="KFI1874" s="84"/>
      <c r="KFJ1874" s="84"/>
      <c r="KFK1874" s="84"/>
      <c r="KFL1874" s="84"/>
      <c r="KFM1874" s="84"/>
      <c r="KFN1874" s="84"/>
      <c r="KFO1874" s="84"/>
      <c r="KFP1874" s="84"/>
      <c r="KFQ1874" s="84"/>
      <c r="KFR1874" s="84"/>
      <c r="KFS1874" s="84"/>
      <c r="KFT1874" s="84"/>
      <c r="KFU1874" s="84"/>
      <c r="KFV1874" s="84"/>
      <c r="KFW1874" s="84"/>
      <c r="KFX1874" s="84"/>
      <c r="KFY1874" s="84"/>
      <c r="KFZ1874" s="84"/>
      <c r="KGA1874" s="84"/>
      <c r="KGB1874" s="84"/>
      <c r="KGC1874" s="84"/>
      <c r="KGD1874" s="84"/>
      <c r="KGE1874" s="84"/>
      <c r="KGF1874" s="84"/>
      <c r="KGG1874" s="84"/>
      <c r="KGH1874" s="84"/>
      <c r="KGI1874" s="84"/>
      <c r="KGJ1874" s="84"/>
      <c r="KGK1874" s="84"/>
      <c r="KGL1874" s="84"/>
      <c r="KGM1874" s="84"/>
      <c r="KGN1874" s="84"/>
      <c r="KGO1874" s="84"/>
      <c r="KGP1874" s="84"/>
      <c r="KGQ1874" s="84"/>
      <c r="KGR1874" s="84"/>
      <c r="KGS1874" s="84"/>
      <c r="KGT1874" s="84"/>
      <c r="KGU1874" s="84"/>
      <c r="KGV1874" s="84"/>
      <c r="KGW1874" s="84"/>
      <c r="KGX1874" s="84"/>
      <c r="KGY1874" s="84"/>
      <c r="KGZ1874" s="84"/>
      <c r="KHA1874" s="84"/>
      <c r="KHB1874" s="84"/>
      <c r="KHC1874" s="84"/>
      <c r="KHD1874" s="84"/>
      <c r="KHE1874" s="84"/>
      <c r="KHF1874" s="84"/>
      <c r="KHG1874" s="84"/>
      <c r="KHH1874" s="84"/>
      <c r="KHI1874" s="84"/>
      <c r="KHJ1874" s="84"/>
      <c r="KHK1874" s="84"/>
      <c r="KHL1874" s="84"/>
      <c r="KHM1874" s="84"/>
      <c r="KHN1874" s="84"/>
      <c r="KHO1874" s="84"/>
      <c r="KHP1874" s="84"/>
      <c r="KHQ1874" s="84"/>
      <c r="KHR1874" s="84"/>
      <c r="KHS1874" s="84"/>
      <c r="KHT1874" s="84"/>
      <c r="KHU1874" s="84"/>
      <c r="KHV1874" s="84"/>
      <c r="KHW1874" s="84"/>
      <c r="KHX1874" s="84"/>
      <c r="KHY1874" s="84"/>
      <c r="KHZ1874" s="84"/>
      <c r="KIA1874" s="84"/>
      <c r="KIB1874" s="84"/>
      <c r="KIC1874" s="84"/>
      <c r="KID1874" s="84"/>
      <c r="KIE1874" s="84"/>
      <c r="KIF1874" s="84"/>
      <c r="KIG1874" s="84"/>
      <c r="KIH1874" s="84"/>
      <c r="KII1874" s="84"/>
      <c r="KIJ1874" s="84"/>
      <c r="KIK1874" s="84"/>
      <c r="KIL1874" s="84"/>
      <c r="KIM1874" s="84"/>
      <c r="KIN1874" s="84"/>
      <c r="KIO1874" s="84"/>
      <c r="KIP1874" s="84"/>
      <c r="KIQ1874" s="84"/>
      <c r="KIR1874" s="84"/>
      <c r="KIS1874" s="84"/>
      <c r="KIT1874" s="84"/>
      <c r="KIU1874" s="84"/>
      <c r="KIV1874" s="84"/>
      <c r="KIW1874" s="84"/>
      <c r="KIX1874" s="84"/>
      <c r="KIY1874" s="84"/>
      <c r="KIZ1874" s="84"/>
      <c r="KJA1874" s="84"/>
      <c r="KJB1874" s="84"/>
      <c r="KJC1874" s="84"/>
      <c r="KJD1874" s="84"/>
      <c r="KJE1874" s="84"/>
      <c r="KJF1874" s="84"/>
      <c r="KJG1874" s="84"/>
      <c r="KJH1874" s="84"/>
      <c r="KJI1874" s="84"/>
      <c r="KJJ1874" s="84"/>
      <c r="KJK1874" s="84"/>
      <c r="KJL1874" s="84"/>
      <c r="KJM1874" s="84"/>
      <c r="KJN1874" s="84"/>
      <c r="KJO1874" s="84"/>
      <c r="KJP1874" s="84"/>
      <c r="KJQ1874" s="84"/>
      <c r="KJR1874" s="84"/>
      <c r="KJS1874" s="84"/>
      <c r="KJT1874" s="84"/>
      <c r="KJU1874" s="84"/>
      <c r="KJV1874" s="84"/>
      <c r="KJW1874" s="84"/>
      <c r="KJX1874" s="84"/>
      <c r="KJY1874" s="84"/>
      <c r="KJZ1874" s="84"/>
      <c r="KKA1874" s="84"/>
      <c r="KKB1874" s="84"/>
      <c r="KKC1874" s="84"/>
      <c r="KKD1874" s="84"/>
      <c r="KKE1874" s="84"/>
      <c r="KKF1874" s="84"/>
      <c r="KKG1874" s="84"/>
      <c r="KKH1874" s="84"/>
      <c r="KKI1874" s="84"/>
      <c r="KKJ1874" s="84"/>
      <c r="KKK1874" s="84"/>
      <c r="KKL1874" s="84"/>
      <c r="KKM1874" s="84"/>
      <c r="KKN1874" s="84"/>
      <c r="KKO1874" s="84"/>
      <c r="KKP1874" s="84"/>
      <c r="KKQ1874" s="84"/>
      <c r="KKR1874" s="84"/>
      <c r="KKS1874" s="84"/>
      <c r="KKT1874" s="84"/>
      <c r="KKU1874" s="84"/>
      <c r="KKV1874" s="84"/>
      <c r="KKW1874" s="84"/>
      <c r="KKX1874" s="84"/>
      <c r="KKY1874" s="84"/>
      <c r="KKZ1874" s="84"/>
      <c r="KLA1874" s="84"/>
      <c r="KLB1874" s="84"/>
      <c r="KLC1874" s="84"/>
      <c r="KLD1874" s="84"/>
      <c r="KLE1874" s="84"/>
      <c r="KLF1874" s="84"/>
      <c r="KLG1874" s="84"/>
      <c r="KLH1874" s="84"/>
      <c r="KLI1874" s="84"/>
      <c r="KLJ1874" s="84"/>
      <c r="KLK1874" s="84"/>
      <c r="KLL1874" s="84"/>
      <c r="KLM1874" s="84"/>
      <c r="KLN1874" s="84"/>
      <c r="KLO1874" s="84"/>
      <c r="KLP1874" s="84"/>
      <c r="KLQ1874" s="84"/>
      <c r="KLR1874" s="84"/>
      <c r="KLS1874" s="84"/>
      <c r="KLT1874" s="84"/>
      <c r="KLU1874" s="84"/>
      <c r="KLV1874" s="84"/>
      <c r="KLW1874" s="84"/>
      <c r="KLX1874" s="84"/>
      <c r="KLY1874" s="84"/>
      <c r="KLZ1874" s="84"/>
      <c r="KMA1874" s="84"/>
      <c r="KMB1874" s="84"/>
      <c r="KMC1874" s="84"/>
      <c r="KMD1874" s="84"/>
      <c r="KME1874" s="84"/>
      <c r="KMF1874" s="84"/>
      <c r="KMG1874" s="84"/>
      <c r="KMH1874" s="84"/>
      <c r="KMI1874" s="84"/>
      <c r="KMJ1874" s="84"/>
      <c r="KMK1874" s="84"/>
      <c r="KML1874" s="84"/>
      <c r="KMM1874" s="84"/>
      <c r="KMN1874" s="84"/>
      <c r="KMO1874" s="84"/>
      <c r="KMP1874" s="84"/>
      <c r="KMQ1874" s="84"/>
      <c r="KMR1874" s="84"/>
      <c r="KMS1874" s="84"/>
      <c r="KMT1874" s="84"/>
      <c r="KMU1874" s="84"/>
      <c r="KMV1874" s="84"/>
      <c r="KMW1874" s="84"/>
      <c r="KMX1874" s="84"/>
      <c r="KMY1874" s="84"/>
      <c r="KMZ1874" s="84"/>
      <c r="KNA1874" s="84"/>
      <c r="KNB1874" s="84"/>
      <c r="KNC1874" s="84"/>
      <c r="KND1874" s="84"/>
      <c r="KNE1874" s="84"/>
      <c r="KNF1874" s="84"/>
      <c r="KNG1874" s="84"/>
      <c r="KNH1874" s="84"/>
      <c r="KNI1874" s="84"/>
      <c r="KNJ1874" s="84"/>
      <c r="KNK1874" s="84"/>
      <c r="KNL1874" s="84"/>
      <c r="KNM1874" s="84"/>
      <c r="KNN1874" s="84"/>
      <c r="KNO1874" s="84"/>
      <c r="KNP1874" s="84"/>
      <c r="KNQ1874" s="84"/>
      <c r="KNR1874" s="84"/>
      <c r="KNS1874" s="84"/>
      <c r="KNT1874" s="84"/>
      <c r="KNU1874" s="84"/>
      <c r="KNV1874" s="84"/>
      <c r="KNW1874" s="84"/>
      <c r="KNX1874" s="84"/>
      <c r="KNY1874" s="84"/>
      <c r="KNZ1874" s="84"/>
      <c r="KOA1874" s="84"/>
      <c r="KOB1874" s="84"/>
      <c r="KOC1874" s="84"/>
      <c r="KOD1874" s="84"/>
      <c r="KOE1874" s="84"/>
      <c r="KOF1874" s="84"/>
      <c r="KOG1874" s="84"/>
      <c r="KOH1874" s="84"/>
      <c r="KOI1874" s="84"/>
      <c r="KOJ1874" s="84"/>
      <c r="KOK1874" s="84"/>
      <c r="KOL1874" s="84"/>
      <c r="KOM1874" s="84"/>
      <c r="KON1874" s="84"/>
      <c r="KOO1874" s="84"/>
      <c r="KOP1874" s="84"/>
      <c r="KOQ1874" s="84"/>
      <c r="KOR1874" s="84"/>
      <c r="KOS1874" s="84"/>
      <c r="KOT1874" s="84"/>
      <c r="KOU1874" s="84"/>
      <c r="KOV1874" s="84"/>
      <c r="KOW1874" s="84"/>
      <c r="KOX1874" s="84"/>
      <c r="KOY1874" s="84"/>
      <c r="KOZ1874" s="84"/>
      <c r="KPA1874" s="84"/>
      <c r="KPB1874" s="84"/>
      <c r="KPC1874" s="84"/>
      <c r="KPD1874" s="84"/>
      <c r="KPE1874" s="84"/>
      <c r="KPF1874" s="84"/>
      <c r="KPG1874" s="84"/>
      <c r="KPH1874" s="84"/>
      <c r="KPI1874" s="84"/>
      <c r="KPJ1874" s="84"/>
      <c r="KPK1874" s="84"/>
      <c r="KPL1874" s="84"/>
      <c r="KPM1874" s="84"/>
      <c r="KPN1874" s="84"/>
      <c r="KPO1874" s="84"/>
      <c r="KPP1874" s="84"/>
      <c r="KPQ1874" s="84"/>
      <c r="KPR1874" s="84"/>
      <c r="KPS1874" s="84"/>
      <c r="KPT1874" s="84"/>
      <c r="KPU1874" s="84"/>
      <c r="KPV1874" s="84"/>
      <c r="KPW1874" s="84"/>
      <c r="KPX1874" s="84"/>
      <c r="KPY1874" s="84"/>
      <c r="KPZ1874" s="84"/>
      <c r="KQA1874" s="84"/>
      <c r="KQB1874" s="84"/>
      <c r="KQC1874" s="84"/>
      <c r="KQD1874" s="84"/>
      <c r="KQE1874" s="84"/>
      <c r="KQF1874" s="84"/>
      <c r="KQG1874" s="84"/>
      <c r="KQH1874" s="84"/>
      <c r="KQI1874" s="84"/>
      <c r="KQJ1874" s="84"/>
      <c r="KQK1874" s="84"/>
      <c r="KQL1874" s="84"/>
      <c r="KQM1874" s="84"/>
      <c r="KQN1874" s="84"/>
      <c r="KQO1874" s="84"/>
      <c r="KQP1874" s="84"/>
      <c r="KQQ1874" s="84"/>
      <c r="KQR1874" s="84"/>
      <c r="KQS1874" s="84"/>
      <c r="KQT1874" s="84"/>
      <c r="KQU1874" s="84"/>
      <c r="KQV1874" s="84"/>
      <c r="KQW1874" s="84"/>
      <c r="KQX1874" s="84"/>
      <c r="KQY1874" s="84"/>
      <c r="KQZ1874" s="84"/>
      <c r="KRA1874" s="84"/>
      <c r="KRB1874" s="84"/>
      <c r="KRC1874" s="84"/>
      <c r="KRD1874" s="84"/>
      <c r="KRE1874" s="84"/>
      <c r="KRF1874" s="84"/>
      <c r="KRG1874" s="84"/>
      <c r="KRH1874" s="84"/>
      <c r="KRI1874" s="84"/>
      <c r="KRJ1874" s="84"/>
      <c r="KRK1874" s="84"/>
      <c r="KRL1874" s="84"/>
      <c r="KRM1874" s="84"/>
      <c r="KRN1874" s="84"/>
      <c r="KRO1874" s="84"/>
      <c r="KRP1874" s="84"/>
      <c r="KRQ1874" s="84"/>
      <c r="KRR1874" s="84"/>
      <c r="KRS1874" s="84"/>
      <c r="KRT1874" s="84"/>
      <c r="KRU1874" s="84"/>
      <c r="KRV1874" s="84"/>
      <c r="KRW1874" s="84"/>
      <c r="KRX1874" s="84"/>
      <c r="KRY1874" s="84"/>
      <c r="KRZ1874" s="84"/>
      <c r="KSA1874" s="84"/>
      <c r="KSB1874" s="84"/>
      <c r="KSC1874" s="84"/>
      <c r="KSD1874" s="84"/>
      <c r="KSE1874" s="84"/>
      <c r="KSF1874" s="84"/>
      <c r="KSG1874" s="84"/>
      <c r="KSH1874" s="84"/>
      <c r="KSI1874" s="84"/>
      <c r="KSJ1874" s="84"/>
      <c r="KSK1874" s="84"/>
      <c r="KSL1874" s="84"/>
      <c r="KSM1874" s="84"/>
      <c r="KSN1874" s="84"/>
      <c r="KSO1874" s="84"/>
      <c r="KSP1874" s="84"/>
      <c r="KSQ1874" s="84"/>
      <c r="KSR1874" s="84"/>
      <c r="KSS1874" s="84"/>
      <c r="KST1874" s="84"/>
      <c r="KSU1874" s="84"/>
      <c r="KSV1874" s="84"/>
      <c r="KSW1874" s="84"/>
      <c r="KSX1874" s="84"/>
      <c r="KSY1874" s="84"/>
      <c r="KSZ1874" s="84"/>
      <c r="KTA1874" s="84"/>
      <c r="KTB1874" s="84"/>
      <c r="KTC1874" s="84"/>
      <c r="KTD1874" s="84"/>
      <c r="KTE1874" s="84"/>
      <c r="KTF1874" s="84"/>
      <c r="KTG1874" s="84"/>
      <c r="KTH1874" s="84"/>
      <c r="KTI1874" s="84"/>
      <c r="KTJ1874" s="84"/>
      <c r="KTK1874" s="84"/>
      <c r="KTL1874" s="84"/>
      <c r="KTM1874" s="84"/>
      <c r="KTN1874" s="84"/>
      <c r="KTO1874" s="84"/>
      <c r="KTP1874" s="84"/>
      <c r="KTQ1874" s="84"/>
      <c r="KTR1874" s="84"/>
      <c r="KTS1874" s="84"/>
      <c r="KTT1874" s="84"/>
      <c r="KTU1874" s="84"/>
      <c r="KTV1874" s="84"/>
      <c r="KTW1874" s="84"/>
      <c r="KTX1874" s="84"/>
      <c r="KTY1874" s="84"/>
      <c r="KTZ1874" s="84"/>
      <c r="KUA1874" s="84"/>
      <c r="KUB1874" s="84"/>
      <c r="KUC1874" s="84"/>
      <c r="KUD1874" s="84"/>
      <c r="KUE1874" s="84"/>
      <c r="KUF1874" s="84"/>
      <c r="KUG1874" s="84"/>
      <c r="KUH1874" s="84"/>
      <c r="KUI1874" s="84"/>
      <c r="KUJ1874" s="84"/>
      <c r="KUK1874" s="84"/>
      <c r="KUL1874" s="84"/>
      <c r="KUM1874" s="84"/>
      <c r="KUN1874" s="84"/>
      <c r="KUO1874" s="84"/>
      <c r="KUP1874" s="84"/>
      <c r="KUQ1874" s="84"/>
      <c r="KUR1874" s="84"/>
      <c r="KUS1874" s="84"/>
      <c r="KUT1874" s="84"/>
      <c r="KUU1874" s="84"/>
      <c r="KUV1874" s="84"/>
      <c r="KUW1874" s="84"/>
      <c r="KUX1874" s="84"/>
      <c r="KUY1874" s="84"/>
      <c r="KUZ1874" s="84"/>
      <c r="KVA1874" s="84"/>
      <c r="KVB1874" s="84"/>
      <c r="KVC1874" s="84"/>
      <c r="KVD1874" s="84"/>
      <c r="KVE1874" s="84"/>
      <c r="KVF1874" s="84"/>
      <c r="KVG1874" s="84"/>
      <c r="KVH1874" s="84"/>
      <c r="KVI1874" s="84"/>
      <c r="KVJ1874" s="84"/>
      <c r="KVK1874" s="84"/>
      <c r="KVL1874" s="84"/>
      <c r="KVM1874" s="84"/>
      <c r="KVN1874" s="84"/>
      <c r="KVO1874" s="84"/>
      <c r="KVP1874" s="84"/>
      <c r="KVQ1874" s="84"/>
      <c r="KVR1874" s="84"/>
      <c r="KVS1874" s="84"/>
      <c r="KVT1874" s="84"/>
      <c r="KVU1874" s="84"/>
      <c r="KVV1874" s="84"/>
      <c r="KVW1874" s="84"/>
      <c r="KVX1874" s="84"/>
      <c r="KVY1874" s="84"/>
      <c r="KVZ1874" s="84"/>
      <c r="KWA1874" s="84"/>
      <c r="KWB1874" s="84"/>
      <c r="KWC1874" s="84"/>
      <c r="KWD1874" s="84"/>
      <c r="KWE1874" s="84"/>
      <c r="KWF1874" s="84"/>
      <c r="KWG1874" s="84"/>
      <c r="KWH1874" s="84"/>
      <c r="KWI1874" s="84"/>
      <c r="KWJ1874" s="84"/>
      <c r="KWK1874" s="84"/>
      <c r="KWL1874" s="84"/>
      <c r="KWM1874" s="84"/>
      <c r="KWN1874" s="84"/>
      <c r="KWO1874" s="84"/>
      <c r="KWP1874" s="84"/>
      <c r="KWQ1874" s="84"/>
      <c r="KWR1874" s="84"/>
      <c r="KWS1874" s="84"/>
      <c r="KWT1874" s="84"/>
      <c r="KWU1874" s="84"/>
      <c r="KWV1874" s="84"/>
      <c r="KWW1874" s="84"/>
      <c r="KWX1874" s="84"/>
      <c r="KWY1874" s="84"/>
      <c r="KWZ1874" s="84"/>
      <c r="KXA1874" s="84"/>
      <c r="KXB1874" s="84"/>
      <c r="KXC1874" s="84"/>
      <c r="KXD1874" s="84"/>
      <c r="KXE1874" s="84"/>
      <c r="KXF1874" s="84"/>
      <c r="KXG1874" s="84"/>
      <c r="KXH1874" s="84"/>
      <c r="KXI1874" s="84"/>
      <c r="KXJ1874" s="84"/>
      <c r="KXK1874" s="84"/>
      <c r="KXL1874" s="84"/>
      <c r="KXM1874" s="84"/>
      <c r="KXN1874" s="84"/>
      <c r="KXO1874" s="84"/>
      <c r="KXP1874" s="84"/>
      <c r="KXQ1874" s="84"/>
      <c r="KXR1874" s="84"/>
      <c r="KXS1874" s="84"/>
      <c r="KXT1874" s="84"/>
      <c r="KXU1874" s="84"/>
      <c r="KXV1874" s="84"/>
      <c r="KXW1874" s="84"/>
      <c r="KXX1874" s="84"/>
      <c r="KXY1874" s="84"/>
      <c r="KXZ1874" s="84"/>
      <c r="KYA1874" s="84"/>
      <c r="KYB1874" s="84"/>
      <c r="KYC1874" s="84"/>
      <c r="KYD1874" s="84"/>
      <c r="KYE1874" s="84"/>
      <c r="KYF1874" s="84"/>
      <c r="KYG1874" s="84"/>
      <c r="KYH1874" s="84"/>
      <c r="KYI1874" s="84"/>
      <c r="KYJ1874" s="84"/>
      <c r="KYK1874" s="84"/>
      <c r="KYL1874" s="84"/>
      <c r="KYM1874" s="84"/>
      <c r="KYN1874" s="84"/>
      <c r="KYO1874" s="84"/>
      <c r="KYP1874" s="84"/>
      <c r="KYQ1874" s="84"/>
      <c r="KYR1874" s="84"/>
      <c r="KYS1874" s="84"/>
      <c r="KYT1874" s="84"/>
      <c r="KYU1874" s="84"/>
      <c r="KYV1874" s="84"/>
      <c r="KYW1874" s="84"/>
      <c r="KYX1874" s="84"/>
      <c r="KYY1874" s="84"/>
      <c r="KYZ1874" s="84"/>
      <c r="KZA1874" s="84"/>
      <c r="KZB1874" s="84"/>
      <c r="KZC1874" s="84"/>
      <c r="KZD1874" s="84"/>
      <c r="KZE1874" s="84"/>
      <c r="KZF1874" s="84"/>
      <c r="KZG1874" s="84"/>
      <c r="KZH1874" s="84"/>
      <c r="KZI1874" s="84"/>
      <c r="KZJ1874" s="84"/>
      <c r="KZK1874" s="84"/>
      <c r="KZL1874" s="84"/>
      <c r="KZM1874" s="84"/>
      <c r="KZN1874" s="84"/>
      <c r="KZO1874" s="84"/>
      <c r="KZP1874" s="84"/>
      <c r="KZQ1874" s="84"/>
      <c r="KZR1874" s="84"/>
      <c r="KZS1874" s="84"/>
      <c r="KZT1874" s="84"/>
      <c r="KZU1874" s="84"/>
      <c r="KZV1874" s="84"/>
      <c r="KZW1874" s="84"/>
      <c r="KZX1874" s="84"/>
      <c r="KZY1874" s="84"/>
      <c r="KZZ1874" s="84"/>
      <c r="LAA1874" s="84"/>
      <c r="LAB1874" s="84"/>
      <c r="LAC1874" s="84"/>
      <c r="LAD1874" s="84"/>
      <c r="LAE1874" s="84"/>
      <c r="LAF1874" s="84"/>
      <c r="LAG1874" s="84"/>
      <c r="LAH1874" s="84"/>
      <c r="LAI1874" s="84"/>
      <c r="LAJ1874" s="84"/>
      <c r="LAK1874" s="84"/>
      <c r="LAL1874" s="84"/>
      <c r="LAM1874" s="84"/>
      <c r="LAN1874" s="84"/>
      <c r="LAO1874" s="84"/>
      <c r="LAP1874" s="84"/>
      <c r="LAQ1874" s="84"/>
      <c r="LAR1874" s="84"/>
      <c r="LAS1874" s="84"/>
      <c r="LAT1874" s="84"/>
      <c r="LAU1874" s="84"/>
      <c r="LAV1874" s="84"/>
      <c r="LAW1874" s="84"/>
      <c r="LAX1874" s="84"/>
      <c r="LAY1874" s="84"/>
      <c r="LAZ1874" s="84"/>
      <c r="LBA1874" s="84"/>
      <c r="LBB1874" s="84"/>
      <c r="LBC1874" s="84"/>
      <c r="LBD1874" s="84"/>
      <c r="LBE1874" s="84"/>
      <c r="LBF1874" s="84"/>
      <c r="LBG1874" s="84"/>
      <c r="LBH1874" s="84"/>
      <c r="LBI1874" s="84"/>
      <c r="LBJ1874" s="84"/>
      <c r="LBK1874" s="84"/>
      <c r="LBL1874" s="84"/>
      <c r="LBM1874" s="84"/>
      <c r="LBN1874" s="84"/>
      <c r="LBO1874" s="84"/>
      <c r="LBP1874" s="84"/>
      <c r="LBQ1874" s="84"/>
      <c r="LBR1874" s="84"/>
      <c r="LBS1874" s="84"/>
      <c r="LBT1874" s="84"/>
      <c r="LBU1874" s="84"/>
      <c r="LBV1874" s="84"/>
      <c r="LBW1874" s="84"/>
      <c r="LBX1874" s="84"/>
      <c r="LBY1874" s="84"/>
      <c r="LBZ1874" s="84"/>
      <c r="LCA1874" s="84"/>
      <c r="LCB1874" s="84"/>
      <c r="LCC1874" s="84"/>
      <c r="LCD1874" s="84"/>
      <c r="LCE1874" s="84"/>
      <c r="LCF1874" s="84"/>
      <c r="LCG1874" s="84"/>
      <c r="LCH1874" s="84"/>
      <c r="LCI1874" s="84"/>
      <c r="LCJ1874" s="84"/>
      <c r="LCK1874" s="84"/>
      <c r="LCL1874" s="84"/>
      <c r="LCM1874" s="84"/>
      <c r="LCN1874" s="84"/>
      <c r="LCO1874" s="84"/>
      <c r="LCP1874" s="84"/>
      <c r="LCQ1874" s="84"/>
      <c r="LCR1874" s="84"/>
      <c r="LCS1874" s="84"/>
      <c r="LCT1874" s="84"/>
      <c r="LCU1874" s="84"/>
      <c r="LCV1874" s="84"/>
      <c r="LCW1874" s="84"/>
      <c r="LCX1874" s="84"/>
      <c r="LCY1874" s="84"/>
      <c r="LCZ1874" s="84"/>
      <c r="LDA1874" s="84"/>
      <c r="LDB1874" s="84"/>
      <c r="LDC1874" s="84"/>
      <c r="LDD1874" s="84"/>
      <c r="LDE1874" s="84"/>
      <c r="LDF1874" s="84"/>
      <c r="LDG1874" s="84"/>
      <c r="LDH1874" s="84"/>
      <c r="LDI1874" s="84"/>
      <c r="LDJ1874" s="84"/>
      <c r="LDK1874" s="84"/>
      <c r="LDL1874" s="84"/>
      <c r="LDM1874" s="84"/>
      <c r="LDN1874" s="84"/>
      <c r="LDO1874" s="84"/>
      <c r="LDP1874" s="84"/>
      <c r="LDQ1874" s="84"/>
      <c r="LDR1874" s="84"/>
      <c r="LDS1874" s="84"/>
      <c r="LDT1874" s="84"/>
      <c r="LDU1874" s="84"/>
      <c r="LDV1874" s="84"/>
      <c r="LDW1874" s="84"/>
      <c r="LDX1874" s="84"/>
      <c r="LDY1874" s="84"/>
      <c r="LDZ1874" s="84"/>
      <c r="LEA1874" s="84"/>
      <c r="LEB1874" s="84"/>
      <c r="LEC1874" s="84"/>
      <c r="LED1874" s="84"/>
      <c r="LEE1874" s="84"/>
      <c r="LEF1874" s="84"/>
      <c r="LEG1874" s="84"/>
      <c r="LEH1874" s="84"/>
      <c r="LEI1874" s="84"/>
      <c r="LEJ1874" s="84"/>
      <c r="LEK1874" s="84"/>
      <c r="LEL1874" s="84"/>
      <c r="LEM1874" s="84"/>
      <c r="LEN1874" s="84"/>
      <c r="LEO1874" s="84"/>
      <c r="LEP1874" s="84"/>
      <c r="LEQ1874" s="84"/>
      <c r="LER1874" s="84"/>
      <c r="LES1874" s="84"/>
      <c r="LET1874" s="84"/>
      <c r="LEU1874" s="84"/>
      <c r="LEV1874" s="84"/>
      <c r="LEW1874" s="84"/>
      <c r="LEX1874" s="84"/>
      <c r="LEY1874" s="84"/>
      <c r="LEZ1874" s="84"/>
      <c r="LFA1874" s="84"/>
      <c r="LFB1874" s="84"/>
      <c r="LFC1874" s="84"/>
      <c r="LFD1874" s="84"/>
      <c r="LFE1874" s="84"/>
      <c r="LFF1874" s="84"/>
      <c r="LFG1874" s="84"/>
      <c r="LFH1874" s="84"/>
      <c r="LFI1874" s="84"/>
      <c r="LFJ1874" s="84"/>
      <c r="LFK1874" s="84"/>
      <c r="LFL1874" s="84"/>
      <c r="LFM1874" s="84"/>
      <c r="LFN1874" s="84"/>
      <c r="LFO1874" s="84"/>
      <c r="LFP1874" s="84"/>
      <c r="LFQ1874" s="84"/>
      <c r="LFR1874" s="84"/>
      <c r="LFS1874" s="84"/>
      <c r="LFT1874" s="84"/>
      <c r="LFU1874" s="84"/>
      <c r="LFV1874" s="84"/>
      <c r="LFW1874" s="84"/>
      <c r="LFX1874" s="84"/>
      <c r="LFY1874" s="84"/>
      <c r="LFZ1874" s="84"/>
      <c r="LGA1874" s="84"/>
      <c r="LGB1874" s="84"/>
      <c r="LGC1874" s="84"/>
      <c r="LGD1874" s="84"/>
      <c r="LGE1874" s="84"/>
      <c r="LGF1874" s="84"/>
      <c r="LGG1874" s="84"/>
      <c r="LGH1874" s="84"/>
      <c r="LGI1874" s="84"/>
      <c r="LGJ1874" s="84"/>
      <c r="LGK1874" s="84"/>
      <c r="LGL1874" s="84"/>
      <c r="LGM1874" s="84"/>
      <c r="LGN1874" s="84"/>
      <c r="LGO1874" s="84"/>
      <c r="LGP1874" s="84"/>
      <c r="LGQ1874" s="84"/>
      <c r="LGR1874" s="84"/>
      <c r="LGS1874" s="84"/>
      <c r="LGT1874" s="84"/>
      <c r="LGU1874" s="84"/>
      <c r="LGV1874" s="84"/>
      <c r="LGW1874" s="84"/>
      <c r="LGX1874" s="84"/>
      <c r="LGY1874" s="84"/>
      <c r="LGZ1874" s="84"/>
      <c r="LHA1874" s="84"/>
      <c r="LHB1874" s="84"/>
      <c r="LHC1874" s="84"/>
      <c r="LHD1874" s="84"/>
      <c r="LHE1874" s="84"/>
      <c r="LHF1874" s="84"/>
      <c r="LHG1874" s="84"/>
      <c r="LHH1874" s="84"/>
      <c r="LHI1874" s="84"/>
      <c r="LHJ1874" s="84"/>
      <c r="LHK1874" s="84"/>
      <c r="LHL1874" s="84"/>
      <c r="LHM1874" s="84"/>
      <c r="LHN1874" s="84"/>
      <c r="LHO1874" s="84"/>
      <c r="LHP1874" s="84"/>
      <c r="LHQ1874" s="84"/>
      <c r="LHR1874" s="84"/>
      <c r="LHS1874" s="84"/>
      <c r="LHT1874" s="84"/>
      <c r="LHU1874" s="84"/>
      <c r="LHV1874" s="84"/>
      <c r="LHW1874" s="84"/>
      <c r="LHX1874" s="84"/>
      <c r="LHY1874" s="84"/>
      <c r="LHZ1874" s="84"/>
      <c r="LIA1874" s="84"/>
      <c r="LIB1874" s="84"/>
      <c r="LIC1874" s="84"/>
      <c r="LID1874" s="84"/>
      <c r="LIE1874" s="84"/>
      <c r="LIF1874" s="84"/>
      <c r="LIG1874" s="84"/>
      <c r="LIH1874" s="84"/>
      <c r="LII1874" s="84"/>
      <c r="LIJ1874" s="84"/>
      <c r="LIK1874" s="84"/>
      <c r="LIL1874" s="84"/>
      <c r="LIM1874" s="84"/>
      <c r="LIN1874" s="84"/>
      <c r="LIO1874" s="84"/>
      <c r="LIP1874" s="84"/>
      <c r="LIQ1874" s="84"/>
      <c r="LIR1874" s="84"/>
      <c r="LIS1874" s="84"/>
      <c r="LIT1874" s="84"/>
      <c r="LIU1874" s="84"/>
      <c r="LIV1874" s="84"/>
      <c r="LIW1874" s="84"/>
      <c r="LIX1874" s="84"/>
      <c r="LIY1874" s="84"/>
      <c r="LIZ1874" s="84"/>
      <c r="LJA1874" s="84"/>
      <c r="LJB1874" s="84"/>
      <c r="LJC1874" s="84"/>
      <c r="LJD1874" s="84"/>
      <c r="LJE1874" s="84"/>
      <c r="LJF1874" s="84"/>
      <c r="LJG1874" s="84"/>
      <c r="LJH1874" s="84"/>
      <c r="LJI1874" s="84"/>
      <c r="LJJ1874" s="84"/>
      <c r="LJK1874" s="84"/>
      <c r="LJL1874" s="84"/>
      <c r="LJM1874" s="84"/>
      <c r="LJN1874" s="84"/>
      <c r="LJO1874" s="84"/>
      <c r="LJP1874" s="84"/>
      <c r="LJQ1874" s="84"/>
      <c r="LJR1874" s="84"/>
      <c r="LJS1874" s="84"/>
      <c r="LJT1874" s="84"/>
      <c r="LJU1874" s="84"/>
      <c r="LJV1874" s="84"/>
      <c r="LJW1874" s="84"/>
      <c r="LJX1874" s="84"/>
      <c r="LJY1874" s="84"/>
      <c r="LJZ1874" s="84"/>
      <c r="LKA1874" s="84"/>
      <c r="LKB1874" s="84"/>
      <c r="LKC1874" s="84"/>
      <c r="LKD1874" s="84"/>
      <c r="LKE1874" s="84"/>
      <c r="LKF1874" s="84"/>
      <c r="LKG1874" s="84"/>
      <c r="LKH1874" s="84"/>
      <c r="LKI1874" s="84"/>
      <c r="LKJ1874" s="84"/>
      <c r="LKK1874" s="84"/>
      <c r="LKL1874" s="84"/>
      <c r="LKM1874" s="84"/>
      <c r="LKN1874" s="84"/>
      <c r="LKO1874" s="84"/>
      <c r="LKP1874" s="84"/>
      <c r="LKQ1874" s="84"/>
      <c r="LKR1874" s="84"/>
      <c r="LKS1874" s="84"/>
      <c r="LKT1874" s="84"/>
      <c r="LKU1874" s="84"/>
      <c r="LKV1874" s="84"/>
      <c r="LKW1874" s="84"/>
      <c r="LKX1874" s="84"/>
      <c r="LKY1874" s="84"/>
      <c r="LKZ1874" s="84"/>
      <c r="LLA1874" s="84"/>
      <c r="LLB1874" s="84"/>
      <c r="LLC1874" s="84"/>
      <c r="LLD1874" s="84"/>
      <c r="LLE1874" s="84"/>
      <c r="LLF1874" s="84"/>
      <c r="LLG1874" s="84"/>
      <c r="LLH1874" s="84"/>
      <c r="LLI1874" s="84"/>
      <c r="LLJ1874" s="84"/>
      <c r="LLK1874" s="84"/>
      <c r="LLL1874" s="84"/>
      <c r="LLM1874" s="84"/>
      <c r="LLN1874" s="84"/>
      <c r="LLO1874" s="84"/>
      <c r="LLP1874" s="84"/>
      <c r="LLQ1874" s="84"/>
      <c r="LLR1874" s="84"/>
      <c r="LLS1874" s="84"/>
      <c r="LLT1874" s="84"/>
      <c r="LLU1874" s="84"/>
      <c r="LLV1874" s="84"/>
      <c r="LLW1874" s="84"/>
      <c r="LLX1874" s="84"/>
      <c r="LLY1874" s="84"/>
      <c r="LLZ1874" s="84"/>
      <c r="LMA1874" s="84"/>
      <c r="LMB1874" s="84"/>
      <c r="LMC1874" s="84"/>
      <c r="LMD1874" s="84"/>
      <c r="LME1874" s="84"/>
      <c r="LMF1874" s="84"/>
      <c r="LMG1874" s="84"/>
      <c r="LMH1874" s="84"/>
      <c r="LMI1874" s="84"/>
      <c r="LMJ1874" s="84"/>
      <c r="LMK1874" s="84"/>
      <c r="LML1874" s="84"/>
      <c r="LMM1874" s="84"/>
      <c r="LMN1874" s="84"/>
      <c r="LMO1874" s="84"/>
      <c r="LMP1874" s="84"/>
      <c r="LMQ1874" s="84"/>
      <c r="LMR1874" s="84"/>
      <c r="LMS1874" s="84"/>
      <c r="LMT1874" s="84"/>
      <c r="LMU1874" s="84"/>
      <c r="LMV1874" s="84"/>
      <c r="LMW1874" s="84"/>
      <c r="LMX1874" s="84"/>
      <c r="LMY1874" s="84"/>
      <c r="LMZ1874" s="84"/>
      <c r="LNA1874" s="84"/>
      <c r="LNB1874" s="84"/>
      <c r="LNC1874" s="84"/>
      <c r="LND1874" s="84"/>
      <c r="LNE1874" s="84"/>
      <c r="LNF1874" s="84"/>
      <c r="LNG1874" s="84"/>
      <c r="LNH1874" s="84"/>
      <c r="LNI1874" s="84"/>
      <c r="LNJ1874" s="84"/>
      <c r="LNK1874" s="84"/>
      <c r="LNL1874" s="84"/>
      <c r="LNM1874" s="84"/>
      <c r="LNN1874" s="84"/>
      <c r="LNO1874" s="84"/>
      <c r="LNP1874" s="84"/>
      <c r="LNQ1874" s="84"/>
      <c r="LNR1874" s="84"/>
      <c r="LNS1874" s="84"/>
      <c r="LNT1874" s="84"/>
      <c r="LNU1874" s="84"/>
      <c r="LNV1874" s="84"/>
      <c r="LNW1874" s="84"/>
      <c r="LNX1874" s="84"/>
      <c r="LNY1874" s="84"/>
      <c r="LNZ1874" s="84"/>
      <c r="LOA1874" s="84"/>
      <c r="LOB1874" s="84"/>
      <c r="LOC1874" s="84"/>
      <c r="LOD1874" s="84"/>
      <c r="LOE1874" s="84"/>
      <c r="LOF1874" s="84"/>
      <c r="LOG1874" s="84"/>
      <c r="LOH1874" s="84"/>
      <c r="LOI1874" s="84"/>
      <c r="LOJ1874" s="84"/>
      <c r="LOK1874" s="84"/>
      <c r="LOL1874" s="84"/>
      <c r="LOM1874" s="84"/>
      <c r="LON1874" s="84"/>
      <c r="LOO1874" s="84"/>
      <c r="LOP1874" s="84"/>
      <c r="LOQ1874" s="84"/>
      <c r="LOR1874" s="84"/>
      <c r="LOS1874" s="84"/>
      <c r="LOT1874" s="84"/>
      <c r="LOU1874" s="84"/>
      <c r="LOV1874" s="84"/>
      <c r="LOW1874" s="84"/>
      <c r="LOX1874" s="84"/>
      <c r="LOY1874" s="84"/>
      <c r="LOZ1874" s="84"/>
      <c r="LPA1874" s="84"/>
      <c r="LPB1874" s="84"/>
      <c r="LPC1874" s="84"/>
      <c r="LPD1874" s="84"/>
      <c r="LPE1874" s="84"/>
      <c r="LPF1874" s="84"/>
      <c r="LPG1874" s="84"/>
      <c r="LPH1874" s="84"/>
      <c r="LPI1874" s="84"/>
      <c r="LPJ1874" s="84"/>
      <c r="LPK1874" s="84"/>
      <c r="LPL1874" s="84"/>
      <c r="LPM1874" s="84"/>
      <c r="LPN1874" s="84"/>
      <c r="LPO1874" s="84"/>
      <c r="LPP1874" s="84"/>
      <c r="LPQ1874" s="84"/>
      <c r="LPR1874" s="84"/>
      <c r="LPS1874" s="84"/>
      <c r="LPT1874" s="84"/>
      <c r="LPU1874" s="84"/>
      <c r="LPV1874" s="84"/>
      <c r="LPW1874" s="84"/>
      <c r="LPX1874" s="84"/>
      <c r="LPY1874" s="84"/>
      <c r="LPZ1874" s="84"/>
      <c r="LQA1874" s="84"/>
      <c r="LQB1874" s="84"/>
      <c r="LQC1874" s="84"/>
      <c r="LQD1874" s="84"/>
      <c r="LQE1874" s="84"/>
      <c r="LQF1874" s="84"/>
      <c r="LQG1874" s="84"/>
      <c r="LQH1874" s="84"/>
      <c r="LQI1874" s="84"/>
      <c r="LQJ1874" s="84"/>
      <c r="LQK1874" s="84"/>
      <c r="LQL1874" s="84"/>
      <c r="LQM1874" s="84"/>
      <c r="LQN1874" s="84"/>
      <c r="LQO1874" s="84"/>
      <c r="LQP1874" s="84"/>
      <c r="LQQ1874" s="84"/>
      <c r="LQR1874" s="84"/>
      <c r="LQS1874" s="84"/>
      <c r="LQT1874" s="84"/>
      <c r="LQU1874" s="84"/>
      <c r="LQV1874" s="84"/>
      <c r="LQW1874" s="84"/>
      <c r="LQX1874" s="84"/>
      <c r="LQY1874" s="84"/>
      <c r="LQZ1874" s="84"/>
      <c r="LRA1874" s="84"/>
      <c r="LRB1874" s="84"/>
      <c r="LRC1874" s="84"/>
      <c r="LRD1874" s="84"/>
      <c r="LRE1874" s="84"/>
      <c r="LRF1874" s="84"/>
      <c r="LRG1874" s="84"/>
      <c r="LRH1874" s="84"/>
      <c r="LRI1874" s="84"/>
      <c r="LRJ1874" s="84"/>
      <c r="LRK1874" s="84"/>
      <c r="LRL1874" s="84"/>
      <c r="LRM1874" s="84"/>
      <c r="LRN1874" s="84"/>
      <c r="LRO1874" s="84"/>
      <c r="LRP1874" s="84"/>
      <c r="LRQ1874" s="84"/>
      <c r="LRR1874" s="84"/>
      <c r="LRS1874" s="84"/>
      <c r="LRT1874" s="84"/>
      <c r="LRU1874" s="84"/>
      <c r="LRV1874" s="84"/>
      <c r="LRW1874" s="84"/>
      <c r="LRX1874" s="84"/>
      <c r="LRY1874" s="84"/>
      <c r="LRZ1874" s="84"/>
      <c r="LSA1874" s="84"/>
      <c r="LSB1874" s="84"/>
      <c r="LSC1874" s="84"/>
      <c r="LSD1874" s="84"/>
      <c r="LSE1874" s="84"/>
      <c r="LSF1874" s="84"/>
      <c r="LSG1874" s="84"/>
      <c r="LSH1874" s="84"/>
      <c r="LSI1874" s="84"/>
      <c r="LSJ1874" s="84"/>
      <c r="LSK1874" s="84"/>
      <c r="LSL1874" s="84"/>
      <c r="LSM1874" s="84"/>
      <c r="LSN1874" s="84"/>
      <c r="LSO1874" s="84"/>
      <c r="LSP1874" s="84"/>
      <c r="LSQ1874" s="84"/>
      <c r="LSR1874" s="84"/>
      <c r="LSS1874" s="84"/>
      <c r="LST1874" s="84"/>
      <c r="LSU1874" s="84"/>
      <c r="LSV1874" s="84"/>
      <c r="LSW1874" s="84"/>
      <c r="LSX1874" s="84"/>
      <c r="LSY1874" s="84"/>
      <c r="LSZ1874" s="84"/>
      <c r="LTA1874" s="84"/>
      <c r="LTB1874" s="84"/>
      <c r="LTC1874" s="84"/>
      <c r="LTD1874" s="84"/>
      <c r="LTE1874" s="84"/>
      <c r="LTF1874" s="84"/>
      <c r="LTG1874" s="84"/>
      <c r="LTH1874" s="84"/>
      <c r="LTI1874" s="84"/>
      <c r="LTJ1874" s="84"/>
      <c r="LTK1874" s="84"/>
      <c r="LTL1874" s="84"/>
      <c r="LTM1874" s="84"/>
      <c r="LTN1874" s="84"/>
      <c r="LTO1874" s="84"/>
      <c r="LTP1874" s="84"/>
      <c r="LTQ1874" s="84"/>
      <c r="LTR1874" s="84"/>
      <c r="LTS1874" s="84"/>
      <c r="LTT1874" s="84"/>
      <c r="LTU1874" s="84"/>
      <c r="LTV1874" s="84"/>
      <c r="LTW1874" s="84"/>
      <c r="LTX1874" s="84"/>
      <c r="LTY1874" s="84"/>
      <c r="LTZ1874" s="84"/>
      <c r="LUA1874" s="84"/>
      <c r="LUB1874" s="84"/>
      <c r="LUC1874" s="84"/>
      <c r="LUD1874" s="84"/>
      <c r="LUE1874" s="84"/>
      <c r="LUF1874" s="84"/>
      <c r="LUG1874" s="84"/>
      <c r="LUH1874" s="84"/>
      <c r="LUI1874" s="84"/>
      <c r="LUJ1874" s="84"/>
      <c r="LUK1874" s="84"/>
      <c r="LUL1874" s="84"/>
      <c r="LUM1874" s="84"/>
      <c r="LUN1874" s="84"/>
      <c r="LUO1874" s="84"/>
      <c r="LUP1874" s="84"/>
      <c r="LUQ1874" s="84"/>
      <c r="LUR1874" s="84"/>
      <c r="LUS1874" s="84"/>
      <c r="LUT1874" s="84"/>
      <c r="LUU1874" s="84"/>
      <c r="LUV1874" s="84"/>
      <c r="LUW1874" s="84"/>
      <c r="LUX1874" s="84"/>
      <c r="LUY1874" s="84"/>
      <c r="LUZ1874" s="84"/>
      <c r="LVA1874" s="84"/>
      <c r="LVB1874" s="84"/>
      <c r="LVC1874" s="84"/>
      <c r="LVD1874" s="84"/>
      <c r="LVE1874" s="84"/>
      <c r="LVF1874" s="84"/>
      <c r="LVG1874" s="84"/>
      <c r="LVH1874" s="84"/>
      <c r="LVI1874" s="84"/>
      <c r="LVJ1874" s="84"/>
      <c r="LVK1874" s="84"/>
      <c r="LVL1874" s="84"/>
      <c r="LVM1874" s="84"/>
      <c r="LVN1874" s="84"/>
      <c r="LVO1874" s="84"/>
      <c r="LVP1874" s="84"/>
      <c r="LVQ1874" s="84"/>
      <c r="LVR1874" s="84"/>
      <c r="LVS1874" s="84"/>
      <c r="LVT1874" s="84"/>
      <c r="LVU1874" s="84"/>
      <c r="LVV1874" s="84"/>
      <c r="LVW1874" s="84"/>
      <c r="LVX1874" s="84"/>
      <c r="LVY1874" s="84"/>
      <c r="LVZ1874" s="84"/>
      <c r="LWA1874" s="84"/>
      <c r="LWB1874" s="84"/>
      <c r="LWC1874" s="84"/>
      <c r="LWD1874" s="84"/>
      <c r="LWE1874" s="84"/>
      <c r="LWF1874" s="84"/>
      <c r="LWG1874" s="84"/>
      <c r="LWH1874" s="84"/>
      <c r="LWI1874" s="84"/>
      <c r="LWJ1874" s="84"/>
      <c r="LWK1874" s="84"/>
      <c r="LWL1874" s="84"/>
      <c r="LWM1874" s="84"/>
      <c r="LWN1874" s="84"/>
      <c r="LWO1874" s="84"/>
      <c r="LWP1874" s="84"/>
      <c r="LWQ1874" s="84"/>
      <c r="LWR1874" s="84"/>
      <c r="LWS1874" s="84"/>
      <c r="LWT1874" s="84"/>
      <c r="LWU1874" s="84"/>
      <c r="LWV1874" s="84"/>
      <c r="LWW1874" s="84"/>
      <c r="LWX1874" s="84"/>
      <c r="LWY1874" s="84"/>
      <c r="LWZ1874" s="84"/>
      <c r="LXA1874" s="84"/>
      <c r="LXB1874" s="84"/>
      <c r="LXC1874" s="84"/>
      <c r="LXD1874" s="84"/>
      <c r="LXE1874" s="84"/>
      <c r="LXF1874" s="84"/>
      <c r="LXG1874" s="84"/>
      <c r="LXH1874" s="84"/>
      <c r="LXI1874" s="84"/>
      <c r="LXJ1874" s="84"/>
      <c r="LXK1874" s="84"/>
      <c r="LXL1874" s="84"/>
      <c r="LXM1874" s="84"/>
      <c r="LXN1874" s="84"/>
      <c r="LXO1874" s="84"/>
      <c r="LXP1874" s="84"/>
      <c r="LXQ1874" s="84"/>
      <c r="LXR1874" s="84"/>
      <c r="LXS1874" s="84"/>
      <c r="LXT1874" s="84"/>
      <c r="LXU1874" s="84"/>
      <c r="LXV1874" s="84"/>
      <c r="LXW1874" s="84"/>
      <c r="LXX1874" s="84"/>
      <c r="LXY1874" s="84"/>
      <c r="LXZ1874" s="84"/>
      <c r="LYA1874" s="84"/>
      <c r="LYB1874" s="84"/>
      <c r="LYC1874" s="84"/>
      <c r="LYD1874" s="84"/>
      <c r="LYE1874" s="84"/>
      <c r="LYF1874" s="84"/>
      <c r="LYG1874" s="84"/>
      <c r="LYH1874" s="84"/>
      <c r="LYI1874" s="84"/>
      <c r="LYJ1874" s="84"/>
      <c r="LYK1874" s="84"/>
      <c r="LYL1874" s="84"/>
      <c r="LYM1874" s="84"/>
      <c r="LYN1874" s="84"/>
      <c r="LYO1874" s="84"/>
      <c r="LYP1874" s="84"/>
      <c r="LYQ1874" s="84"/>
      <c r="LYR1874" s="84"/>
      <c r="LYS1874" s="84"/>
      <c r="LYT1874" s="84"/>
      <c r="LYU1874" s="84"/>
      <c r="LYV1874" s="84"/>
      <c r="LYW1874" s="84"/>
      <c r="LYX1874" s="84"/>
      <c r="LYY1874" s="84"/>
      <c r="LYZ1874" s="84"/>
      <c r="LZA1874" s="84"/>
      <c r="LZB1874" s="84"/>
      <c r="LZC1874" s="84"/>
      <c r="LZD1874" s="84"/>
      <c r="LZE1874" s="84"/>
      <c r="LZF1874" s="84"/>
      <c r="LZG1874" s="84"/>
      <c r="LZH1874" s="84"/>
      <c r="LZI1874" s="84"/>
      <c r="LZJ1874" s="84"/>
      <c r="LZK1874" s="84"/>
      <c r="LZL1874" s="84"/>
      <c r="LZM1874" s="84"/>
      <c r="LZN1874" s="84"/>
      <c r="LZO1874" s="84"/>
      <c r="LZP1874" s="84"/>
      <c r="LZQ1874" s="84"/>
      <c r="LZR1874" s="84"/>
      <c r="LZS1874" s="84"/>
      <c r="LZT1874" s="84"/>
      <c r="LZU1874" s="84"/>
      <c r="LZV1874" s="84"/>
      <c r="LZW1874" s="84"/>
      <c r="LZX1874" s="84"/>
      <c r="LZY1874" s="84"/>
      <c r="LZZ1874" s="84"/>
      <c r="MAA1874" s="84"/>
      <c r="MAB1874" s="84"/>
      <c r="MAC1874" s="84"/>
      <c r="MAD1874" s="84"/>
      <c r="MAE1874" s="84"/>
      <c r="MAF1874" s="84"/>
      <c r="MAG1874" s="84"/>
      <c r="MAH1874" s="84"/>
      <c r="MAI1874" s="84"/>
      <c r="MAJ1874" s="84"/>
      <c r="MAK1874" s="84"/>
      <c r="MAL1874" s="84"/>
      <c r="MAM1874" s="84"/>
      <c r="MAN1874" s="84"/>
      <c r="MAO1874" s="84"/>
      <c r="MAP1874" s="84"/>
      <c r="MAQ1874" s="84"/>
      <c r="MAR1874" s="84"/>
      <c r="MAS1874" s="84"/>
      <c r="MAT1874" s="84"/>
      <c r="MAU1874" s="84"/>
      <c r="MAV1874" s="84"/>
      <c r="MAW1874" s="84"/>
      <c r="MAX1874" s="84"/>
      <c r="MAY1874" s="84"/>
      <c r="MAZ1874" s="84"/>
      <c r="MBA1874" s="84"/>
      <c r="MBB1874" s="84"/>
      <c r="MBC1874" s="84"/>
      <c r="MBD1874" s="84"/>
      <c r="MBE1874" s="84"/>
      <c r="MBF1874" s="84"/>
      <c r="MBG1874" s="84"/>
      <c r="MBH1874" s="84"/>
      <c r="MBI1874" s="84"/>
      <c r="MBJ1874" s="84"/>
      <c r="MBK1874" s="84"/>
      <c r="MBL1874" s="84"/>
      <c r="MBM1874" s="84"/>
      <c r="MBN1874" s="84"/>
      <c r="MBO1874" s="84"/>
      <c r="MBP1874" s="84"/>
      <c r="MBQ1874" s="84"/>
      <c r="MBR1874" s="84"/>
      <c r="MBS1874" s="84"/>
      <c r="MBT1874" s="84"/>
      <c r="MBU1874" s="84"/>
      <c r="MBV1874" s="84"/>
      <c r="MBW1874" s="84"/>
      <c r="MBX1874" s="84"/>
      <c r="MBY1874" s="84"/>
      <c r="MBZ1874" s="84"/>
      <c r="MCA1874" s="84"/>
      <c r="MCB1874" s="84"/>
      <c r="MCC1874" s="84"/>
      <c r="MCD1874" s="84"/>
      <c r="MCE1874" s="84"/>
      <c r="MCF1874" s="84"/>
      <c r="MCG1874" s="84"/>
      <c r="MCH1874" s="84"/>
      <c r="MCI1874" s="84"/>
      <c r="MCJ1874" s="84"/>
      <c r="MCK1874" s="84"/>
      <c r="MCL1874" s="84"/>
      <c r="MCM1874" s="84"/>
      <c r="MCN1874" s="84"/>
      <c r="MCO1874" s="84"/>
      <c r="MCP1874" s="84"/>
      <c r="MCQ1874" s="84"/>
      <c r="MCR1874" s="84"/>
      <c r="MCS1874" s="84"/>
      <c r="MCT1874" s="84"/>
      <c r="MCU1874" s="84"/>
      <c r="MCV1874" s="84"/>
      <c r="MCW1874" s="84"/>
      <c r="MCX1874" s="84"/>
      <c r="MCY1874" s="84"/>
      <c r="MCZ1874" s="84"/>
      <c r="MDA1874" s="84"/>
      <c r="MDB1874" s="84"/>
      <c r="MDC1874" s="84"/>
      <c r="MDD1874" s="84"/>
      <c r="MDE1874" s="84"/>
      <c r="MDF1874" s="84"/>
      <c r="MDG1874" s="84"/>
      <c r="MDH1874" s="84"/>
      <c r="MDI1874" s="84"/>
      <c r="MDJ1874" s="84"/>
      <c r="MDK1874" s="84"/>
      <c r="MDL1874" s="84"/>
      <c r="MDM1874" s="84"/>
      <c r="MDN1874" s="84"/>
      <c r="MDO1874" s="84"/>
      <c r="MDP1874" s="84"/>
      <c r="MDQ1874" s="84"/>
      <c r="MDR1874" s="84"/>
      <c r="MDS1874" s="84"/>
      <c r="MDT1874" s="84"/>
      <c r="MDU1874" s="84"/>
      <c r="MDV1874" s="84"/>
      <c r="MDW1874" s="84"/>
      <c r="MDX1874" s="84"/>
      <c r="MDY1874" s="84"/>
      <c r="MDZ1874" s="84"/>
      <c r="MEA1874" s="84"/>
      <c r="MEB1874" s="84"/>
      <c r="MEC1874" s="84"/>
      <c r="MED1874" s="84"/>
      <c r="MEE1874" s="84"/>
      <c r="MEF1874" s="84"/>
      <c r="MEG1874" s="84"/>
      <c r="MEH1874" s="84"/>
      <c r="MEI1874" s="84"/>
      <c r="MEJ1874" s="84"/>
      <c r="MEK1874" s="84"/>
      <c r="MEL1874" s="84"/>
      <c r="MEM1874" s="84"/>
      <c r="MEN1874" s="84"/>
      <c r="MEO1874" s="84"/>
      <c r="MEP1874" s="84"/>
      <c r="MEQ1874" s="84"/>
      <c r="MER1874" s="84"/>
      <c r="MES1874" s="84"/>
      <c r="MET1874" s="84"/>
      <c r="MEU1874" s="84"/>
      <c r="MEV1874" s="84"/>
      <c r="MEW1874" s="84"/>
      <c r="MEX1874" s="84"/>
      <c r="MEY1874" s="84"/>
      <c r="MEZ1874" s="84"/>
      <c r="MFA1874" s="84"/>
      <c r="MFB1874" s="84"/>
      <c r="MFC1874" s="84"/>
      <c r="MFD1874" s="84"/>
      <c r="MFE1874" s="84"/>
      <c r="MFF1874" s="84"/>
      <c r="MFG1874" s="84"/>
      <c r="MFH1874" s="84"/>
      <c r="MFI1874" s="84"/>
      <c r="MFJ1874" s="84"/>
      <c r="MFK1874" s="84"/>
      <c r="MFL1874" s="84"/>
      <c r="MFM1874" s="84"/>
      <c r="MFN1874" s="84"/>
      <c r="MFO1874" s="84"/>
      <c r="MFP1874" s="84"/>
      <c r="MFQ1874" s="84"/>
      <c r="MFR1874" s="84"/>
      <c r="MFS1874" s="84"/>
      <c r="MFT1874" s="84"/>
      <c r="MFU1874" s="84"/>
      <c r="MFV1874" s="84"/>
      <c r="MFW1874" s="84"/>
      <c r="MFX1874" s="84"/>
      <c r="MFY1874" s="84"/>
      <c r="MFZ1874" s="84"/>
      <c r="MGA1874" s="84"/>
      <c r="MGB1874" s="84"/>
      <c r="MGC1874" s="84"/>
      <c r="MGD1874" s="84"/>
      <c r="MGE1874" s="84"/>
      <c r="MGF1874" s="84"/>
      <c r="MGG1874" s="84"/>
      <c r="MGH1874" s="84"/>
      <c r="MGI1874" s="84"/>
      <c r="MGJ1874" s="84"/>
      <c r="MGK1874" s="84"/>
      <c r="MGL1874" s="84"/>
      <c r="MGM1874" s="84"/>
      <c r="MGN1874" s="84"/>
      <c r="MGO1874" s="84"/>
      <c r="MGP1874" s="84"/>
      <c r="MGQ1874" s="84"/>
      <c r="MGR1874" s="84"/>
      <c r="MGS1874" s="84"/>
      <c r="MGT1874" s="84"/>
      <c r="MGU1874" s="84"/>
      <c r="MGV1874" s="84"/>
      <c r="MGW1874" s="84"/>
      <c r="MGX1874" s="84"/>
      <c r="MGY1874" s="84"/>
      <c r="MGZ1874" s="84"/>
      <c r="MHA1874" s="84"/>
      <c r="MHB1874" s="84"/>
      <c r="MHC1874" s="84"/>
      <c r="MHD1874" s="84"/>
      <c r="MHE1874" s="84"/>
      <c r="MHF1874" s="84"/>
      <c r="MHG1874" s="84"/>
      <c r="MHH1874" s="84"/>
      <c r="MHI1874" s="84"/>
      <c r="MHJ1874" s="84"/>
      <c r="MHK1874" s="84"/>
      <c r="MHL1874" s="84"/>
      <c r="MHM1874" s="84"/>
      <c r="MHN1874" s="84"/>
      <c r="MHO1874" s="84"/>
      <c r="MHP1874" s="84"/>
      <c r="MHQ1874" s="84"/>
      <c r="MHR1874" s="84"/>
      <c r="MHS1874" s="84"/>
      <c r="MHT1874" s="84"/>
      <c r="MHU1874" s="84"/>
      <c r="MHV1874" s="84"/>
      <c r="MHW1874" s="84"/>
      <c r="MHX1874" s="84"/>
      <c r="MHY1874" s="84"/>
      <c r="MHZ1874" s="84"/>
      <c r="MIA1874" s="84"/>
      <c r="MIB1874" s="84"/>
      <c r="MIC1874" s="84"/>
      <c r="MID1874" s="84"/>
      <c r="MIE1874" s="84"/>
      <c r="MIF1874" s="84"/>
      <c r="MIG1874" s="84"/>
      <c r="MIH1874" s="84"/>
      <c r="MII1874" s="84"/>
      <c r="MIJ1874" s="84"/>
      <c r="MIK1874" s="84"/>
      <c r="MIL1874" s="84"/>
      <c r="MIM1874" s="84"/>
      <c r="MIN1874" s="84"/>
      <c r="MIO1874" s="84"/>
      <c r="MIP1874" s="84"/>
      <c r="MIQ1874" s="84"/>
      <c r="MIR1874" s="84"/>
      <c r="MIS1874" s="84"/>
      <c r="MIT1874" s="84"/>
      <c r="MIU1874" s="84"/>
      <c r="MIV1874" s="84"/>
      <c r="MIW1874" s="84"/>
      <c r="MIX1874" s="84"/>
      <c r="MIY1874" s="84"/>
      <c r="MIZ1874" s="84"/>
      <c r="MJA1874" s="84"/>
      <c r="MJB1874" s="84"/>
      <c r="MJC1874" s="84"/>
      <c r="MJD1874" s="84"/>
      <c r="MJE1874" s="84"/>
      <c r="MJF1874" s="84"/>
      <c r="MJG1874" s="84"/>
      <c r="MJH1874" s="84"/>
      <c r="MJI1874" s="84"/>
      <c r="MJJ1874" s="84"/>
      <c r="MJK1874" s="84"/>
      <c r="MJL1874" s="84"/>
      <c r="MJM1874" s="84"/>
      <c r="MJN1874" s="84"/>
      <c r="MJO1874" s="84"/>
      <c r="MJP1874" s="84"/>
      <c r="MJQ1874" s="84"/>
      <c r="MJR1874" s="84"/>
      <c r="MJS1874" s="84"/>
      <c r="MJT1874" s="84"/>
      <c r="MJU1874" s="84"/>
      <c r="MJV1874" s="84"/>
      <c r="MJW1874" s="84"/>
      <c r="MJX1874" s="84"/>
      <c r="MJY1874" s="84"/>
      <c r="MJZ1874" s="84"/>
      <c r="MKA1874" s="84"/>
      <c r="MKB1874" s="84"/>
      <c r="MKC1874" s="84"/>
      <c r="MKD1874" s="84"/>
      <c r="MKE1874" s="84"/>
      <c r="MKF1874" s="84"/>
      <c r="MKG1874" s="84"/>
      <c r="MKH1874" s="84"/>
      <c r="MKI1874" s="84"/>
      <c r="MKJ1874" s="84"/>
      <c r="MKK1874" s="84"/>
      <c r="MKL1874" s="84"/>
      <c r="MKM1874" s="84"/>
      <c r="MKN1874" s="84"/>
      <c r="MKO1874" s="84"/>
      <c r="MKP1874" s="84"/>
      <c r="MKQ1874" s="84"/>
      <c r="MKR1874" s="84"/>
      <c r="MKS1874" s="84"/>
      <c r="MKT1874" s="84"/>
      <c r="MKU1874" s="84"/>
      <c r="MKV1874" s="84"/>
      <c r="MKW1874" s="84"/>
      <c r="MKX1874" s="84"/>
      <c r="MKY1874" s="84"/>
      <c r="MKZ1874" s="84"/>
      <c r="MLA1874" s="84"/>
      <c r="MLB1874" s="84"/>
      <c r="MLC1874" s="84"/>
      <c r="MLD1874" s="84"/>
      <c r="MLE1874" s="84"/>
      <c r="MLF1874" s="84"/>
      <c r="MLG1874" s="84"/>
      <c r="MLH1874" s="84"/>
      <c r="MLI1874" s="84"/>
      <c r="MLJ1874" s="84"/>
      <c r="MLK1874" s="84"/>
      <c r="MLL1874" s="84"/>
      <c r="MLM1874" s="84"/>
      <c r="MLN1874" s="84"/>
      <c r="MLO1874" s="84"/>
      <c r="MLP1874" s="84"/>
      <c r="MLQ1874" s="84"/>
      <c r="MLR1874" s="84"/>
      <c r="MLS1874" s="84"/>
      <c r="MLT1874" s="84"/>
      <c r="MLU1874" s="84"/>
      <c r="MLV1874" s="84"/>
      <c r="MLW1874" s="84"/>
      <c r="MLX1874" s="84"/>
      <c r="MLY1874" s="84"/>
      <c r="MLZ1874" s="84"/>
      <c r="MMA1874" s="84"/>
      <c r="MMB1874" s="84"/>
      <c r="MMC1874" s="84"/>
      <c r="MMD1874" s="84"/>
      <c r="MME1874" s="84"/>
      <c r="MMF1874" s="84"/>
      <c r="MMG1874" s="84"/>
      <c r="MMH1874" s="84"/>
      <c r="MMI1874" s="84"/>
      <c r="MMJ1874" s="84"/>
      <c r="MMK1874" s="84"/>
      <c r="MML1874" s="84"/>
      <c r="MMM1874" s="84"/>
      <c r="MMN1874" s="84"/>
      <c r="MMO1874" s="84"/>
      <c r="MMP1874" s="84"/>
      <c r="MMQ1874" s="84"/>
      <c r="MMR1874" s="84"/>
      <c r="MMS1874" s="84"/>
      <c r="MMT1874" s="84"/>
      <c r="MMU1874" s="84"/>
      <c r="MMV1874" s="84"/>
      <c r="MMW1874" s="84"/>
      <c r="MMX1874" s="84"/>
      <c r="MMY1874" s="84"/>
      <c r="MMZ1874" s="84"/>
      <c r="MNA1874" s="84"/>
      <c r="MNB1874" s="84"/>
      <c r="MNC1874" s="84"/>
      <c r="MND1874" s="84"/>
      <c r="MNE1874" s="84"/>
      <c r="MNF1874" s="84"/>
      <c r="MNG1874" s="84"/>
      <c r="MNH1874" s="84"/>
      <c r="MNI1874" s="84"/>
      <c r="MNJ1874" s="84"/>
      <c r="MNK1874" s="84"/>
      <c r="MNL1874" s="84"/>
      <c r="MNM1874" s="84"/>
      <c r="MNN1874" s="84"/>
      <c r="MNO1874" s="84"/>
      <c r="MNP1874" s="84"/>
      <c r="MNQ1874" s="84"/>
      <c r="MNR1874" s="84"/>
      <c r="MNS1874" s="84"/>
      <c r="MNT1874" s="84"/>
      <c r="MNU1874" s="84"/>
      <c r="MNV1874" s="84"/>
      <c r="MNW1874" s="84"/>
      <c r="MNX1874" s="84"/>
      <c r="MNY1874" s="84"/>
      <c r="MNZ1874" s="84"/>
      <c r="MOA1874" s="84"/>
      <c r="MOB1874" s="84"/>
      <c r="MOC1874" s="84"/>
      <c r="MOD1874" s="84"/>
      <c r="MOE1874" s="84"/>
      <c r="MOF1874" s="84"/>
      <c r="MOG1874" s="84"/>
      <c r="MOH1874" s="84"/>
      <c r="MOI1874" s="84"/>
      <c r="MOJ1874" s="84"/>
      <c r="MOK1874" s="84"/>
      <c r="MOL1874" s="84"/>
      <c r="MOM1874" s="84"/>
      <c r="MON1874" s="84"/>
      <c r="MOO1874" s="84"/>
      <c r="MOP1874" s="84"/>
      <c r="MOQ1874" s="84"/>
      <c r="MOR1874" s="84"/>
      <c r="MOS1874" s="84"/>
      <c r="MOT1874" s="84"/>
      <c r="MOU1874" s="84"/>
      <c r="MOV1874" s="84"/>
      <c r="MOW1874" s="84"/>
      <c r="MOX1874" s="84"/>
      <c r="MOY1874" s="84"/>
      <c r="MOZ1874" s="84"/>
      <c r="MPA1874" s="84"/>
      <c r="MPB1874" s="84"/>
      <c r="MPC1874" s="84"/>
      <c r="MPD1874" s="84"/>
      <c r="MPE1874" s="84"/>
      <c r="MPF1874" s="84"/>
      <c r="MPG1874" s="84"/>
      <c r="MPH1874" s="84"/>
      <c r="MPI1874" s="84"/>
      <c r="MPJ1874" s="84"/>
      <c r="MPK1874" s="84"/>
      <c r="MPL1874" s="84"/>
      <c r="MPM1874" s="84"/>
      <c r="MPN1874" s="84"/>
      <c r="MPO1874" s="84"/>
      <c r="MPP1874" s="84"/>
      <c r="MPQ1874" s="84"/>
      <c r="MPR1874" s="84"/>
      <c r="MPS1874" s="84"/>
      <c r="MPT1874" s="84"/>
      <c r="MPU1874" s="84"/>
      <c r="MPV1874" s="84"/>
      <c r="MPW1874" s="84"/>
      <c r="MPX1874" s="84"/>
      <c r="MPY1874" s="84"/>
      <c r="MPZ1874" s="84"/>
      <c r="MQA1874" s="84"/>
      <c r="MQB1874" s="84"/>
      <c r="MQC1874" s="84"/>
      <c r="MQD1874" s="84"/>
      <c r="MQE1874" s="84"/>
      <c r="MQF1874" s="84"/>
      <c r="MQG1874" s="84"/>
      <c r="MQH1874" s="84"/>
      <c r="MQI1874" s="84"/>
      <c r="MQJ1874" s="84"/>
      <c r="MQK1874" s="84"/>
      <c r="MQL1874" s="84"/>
      <c r="MQM1874" s="84"/>
      <c r="MQN1874" s="84"/>
      <c r="MQO1874" s="84"/>
      <c r="MQP1874" s="84"/>
      <c r="MQQ1874" s="84"/>
      <c r="MQR1874" s="84"/>
      <c r="MQS1874" s="84"/>
      <c r="MQT1874" s="84"/>
      <c r="MQU1874" s="84"/>
      <c r="MQV1874" s="84"/>
      <c r="MQW1874" s="84"/>
      <c r="MQX1874" s="84"/>
      <c r="MQY1874" s="84"/>
      <c r="MQZ1874" s="84"/>
      <c r="MRA1874" s="84"/>
      <c r="MRB1874" s="84"/>
      <c r="MRC1874" s="84"/>
      <c r="MRD1874" s="84"/>
      <c r="MRE1874" s="84"/>
      <c r="MRF1874" s="84"/>
      <c r="MRG1874" s="84"/>
      <c r="MRH1874" s="84"/>
      <c r="MRI1874" s="84"/>
      <c r="MRJ1874" s="84"/>
      <c r="MRK1874" s="84"/>
      <c r="MRL1874" s="84"/>
      <c r="MRM1874" s="84"/>
      <c r="MRN1874" s="84"/>
      <c r="MRO1874" s="84"/>
      <c r="MRP1874" s="84"/>
      <c r="MRQ1874" s="84"/>
      <c r="MRR1874" s="84"/>
      <c r="MRS1874" s="84"/>
      <c r="MRT1874" s="84"/>
      <c r="MRU1874" s="84"/>
      <c r="MRV1874" s="84"/>
      <c r="MRW1874" s="84"/>
      <c r="MRX1874" s="84"/>
      <c r="MRY1874" s="84"/>
      <c r="MRZ1874" s="84"/>
      <c r="MSA1874" s="84"/>
      <c r="MSB1874" s="84"/>
      <c r="MSC1874" s="84"/>
      <c r="MSD1874" s="84"/>
      <c r="MSE1874" s="84"/>
      <c r="MSF1874" s="84"/>
      <c r="MSG1874" s="84"/>
      <c r="MSH1874" s="84"/>
      <c r="MSI1874" s="84"/>
      <c r="MSJ1874" s="84"/>
      <c r="MSK1874" s="84"/>
      <c r="MSL1874" s="84"/>
      <c r="MSM1874" s="84"/>
      <c r="MSN1874" s="84"/>
      <c r="MSO1874" s="84"/>
      <c r="MSP1874" s="84"/>
      <c r="MSQ1874" s="84"/>
      <c r="MSR1874" s="84"/>
      <c r="MSS1874" s="84"/>
      <c r="MST1874" s="84"/>
      <c r="MSU1874" s="84"/>
      <c r="MSV1874" s="84"/>
      <c r="MSW1874" s="84"/>
      <c r="MSX1874" s="84"/>
      <c r="MSY1874" s="84"/>
      <c r="MSZ1874" s="84"/>
      <c r="MTA1874" s="84"/>
      <c r="MTB1874" s="84"/>
      <c r="MTC1874" s="84"/>
      <c r="MTD1874" s="84"/>
      <c r="MTE1874" s="84"/>
      <c r="MTF1874" s="84"/>
      <c r="MTG1874" s="84"/>
      <c r="MTH1874" s="84"/>
      <c r="MTI1874" s="84"/>
      <c r="MTJ1874" s="84"/>
      <c r="MTK1874" s="84"/>
      <c r="MTL1874" s="84"/>
      <c r="MTM1874" s="84"/>
      <c r="MTN1874" s="84"/>
      <c r="MTO1874" s="84"/>
      <c r="MTP1874" s="84"/>
      <c r="MTQ1874" s="84"/>
      <c r="MTR1874" s="84"/>
      <c r="MTS1874" s="84"/>
      <c r="MTT1874" s="84"/>
      <c r="MTU1874" s="84"/>
      <c r="MTV1874" s="84"/>
      <c r="MTW1874" s="84"/>
      <c r="MTX1874" s="84"/>
      <c r="MTY1874" s="84"/>
      <c r="MTZ1874" s="84"/>
      <c r="MUA1874" s="84"/>
      <c r="MUB1874" s="84"/>
      <c r="MUC1874" s="84"/>
      <c r="MUD1874" s="84"/>
      <c r="MUE1874" s="84"/>
      <c r="MUF1874" s="84"/>
      <c r="MUG1874" s="84"/>
      <c r="MUH1874" s="84"/>
      <c r="MUI1874" s="84"/>
      <c r="MUJ1874" s="84"/>
      <c r="MUK1874" s="84"/>
      <c r="MUL1874" s="84"/>
      <c r="MUM1874" s="84"/>
      <c r="MUN1874" s="84"/>
      <c r="MUO1874" s="84"/>
      <c r="MUP1874" s="84"/>
      <c r="MUQ1874" s="84"/>
      <c r="MUR1874" s="84"/>
      <c r="MUS1874" s="84"/>
      <c r="MUT1874" s="84"/>
      <c r="MUU1874" s="84"/>
      <c r="MUV1874" s="84"/>
      <c r="MUW1874" s="84"/>
      <c r="MUX1874" s="84"/>
      <c r="MUY1874" s="84"/>
      <c r="MUZ1874" s="84"/>
      <c r="MVA1874" s="84"/>
      <c r="MVB1874" s="84"/>
      <c r="MVC1874" s="84"/>
      <c r="MVD1874" s="84"/>
      <c r="MVE1874" s="84"/>
      <c r="MVF1874" s="84"/>
      <c r="MVG1874" s="84"/>
      <c r="MVH1874" s="84"/>
      <c r="MVI1874" s="84"/>
      <c r="MVJ1874" s="84"/>
      <c r="MVK1874" s="84"/>
      <c r="MVL1874" s="84"/>
      <c r="MVM1874" s="84"/>
      <c r="MVN1874" s="84"/>
      <c r="MVO1874" s="84"/>
      <c r="MVP1874" s="84"/>
      <c r="MVQ1874" s="84"/>
      <c r="MVR1874" s="84"/>
      <c r="MVS1874" s="84"/>
      <c r="MVT1874" s="84"/>
      <c r="MVU1874" s="84"/>
      <c r="MVV1874" s="84"/>
      <c r="MVW1874" s="84"/>
      <c r="MVX1874" s="84"/>
      <c r="MVY1874" s="84"/>
      <c r="MVZ1874" s="84"/>
      <c r="MWA1874" s="84"/>
      <c r="MWB1874" s="84"/>
      <c r="MWC1874" s="84"/>
      <c r="MWD1874" s="84"/>
      <c r="MWE1874" s="84"/>
      <c r="MWF1874" s="84"/>
      <c r="MWG1874" s="84"/>
      <c r="MWH1874" s="84"/>
      <c r="MWI1874" s="84"/>
      <c r="MWJ1874" s="84"/>
      <c r="MWK1874" s="84"/>
      <c r="MWL1874" s="84"/>
      <c r="MWM1874" s="84"/>
      <c r="MWN1874" s="84"/>
      <c r="MWO1874" s="84"/>
      <c r="MWP1874" s="84"/>
      <c r="MWQ1874" s="84"/>
      <c r="MWR1874" s="84"/>
      <c r="MWS1874" s="84"/>
      <c r="MWT1874" s="84"/>
      <c r="MWU1874" s="84"/>
      <c r="MWV1874" s="84"/>
      <c r="MWW1874" s="84"/>
      <c r="MWX1874" s="84"/>
      <c r="MWY1874" s="84"/>
      <c r="MWZ1874" s="84"/>
      <c r="MXA1874" s="84"/>
      <c r="MXB1874" s="84"/>
      <c r="MXC1874" s="84"/>
      <c r="MXD1874" s="84"/>
      <c r="MXE1874" s="84"/>
      <c r="MXF1874" s="84"/>
      <c r="MXG1874" s="84"/>
      <c r="MXH1874" s="84"/>
      <c r="MXI1874" s="84"/>
      <c r="MXJ1874" s="84"/>
      <c r="MXK1874" s="84"/>
      <c r="MXL1874" s="84"/>
      <c r="MXM1874" s="84"/>
      <c r="MXN1874" s="84"/>
      <c r="MXO1874" s="84"/>
      <c r="MXP1874" s="84"/>
      <c r="MXQ1874" s="84"/>
      <c r="MXR1874" s="84"/>
      <c r="MXS1874" s="84"/>
      <c r="MXT1874" s="84"/>
      <c r="MXU1874" s="84"/>
      <c r="MXV1874" s="84"/>
      <c r="MXW1874" s="84"/>
      <c r="MXX1874" s="84"/>
      <c r="MXY1874" s="84"/>
      <c r="MXZ1874" s="84"/>
      <c r="MYA1874" s="84"/>
      <c r="MYB1874" s="84"/>
      <c r="MYC1874" s="84"/>
      <c r="MYD1874" s="84"/>
      <c r="MYE1874" s="84"/>
      <c r="MYF1874" s="84"/>
      <c r="MYG1874" s="84"/>
      <c r="MYH1874" s="84"/>
      <c r="MYI1874" s="84"/>
      <c r="MYJ1874" s="84"/>
      <c r="MYK1874" s="84"/>
      <c r="MYL1874" s="84"/>
      <c r="MYM1874" s="84"/>
      <c r="MYN1874" s="84"/>
      <c r="MYO1874" s="84"/>
      <c r="MYP1874" s="84"/>
      <c r="MYQ1874" s="84"/>
      <c r="MYR1874" s="84"/>
      <c r="MYS1874" s="84"/>
      <c r="MYT1874" s="84"/>
      <c r="MYU1874" s="84"/>
      <c r="MYV1874" s="84"/>
      <c r="MYW1874" s="84"/>
      <c r="MYX1874" s="84"/>
      <c r="MYY1874" s="84"/>
      <c r="MYZ1874" s="84"/>
      <c r="MZA1874" s="84"/>
      <c r="MZB1874" s="84"/>
      <c r="MZC1874" s="84"/>
      <c r="MZD1874" s="84"/>
      <c r="MZE1874" s="84"/>
      <c r="MZF1874" s="84"/>
      <c r="MZG1874" s="84"/>
      <c r="MZH1874" s="84"/>
      <c r="MZI1874" s="84"/>
      <c r="MZJ1874" s="84"/>
      <c r="MZK1874" s="84"/>
      <c r="MZL1874" s="84"/>
      <c r="MZM1874" s="84"/>
      <c r="MZN1874" s="84"/>
      <c r="MZO1874" s="84"/>
      <c r="MZP1874" s="84"/>
      <c r="MZQ1874" s="84"/>
      <c r="MZR1874" s="84"/>
      <c r="MZS1874" s="84"/>
      <c r="MZT1874" s="84"/>
      <c r="MZU1874" s="84"/>
      <c r="MZV1874" s="84"/>
      <c r="MZW1874" s="84"/>
      <c r="MZX1874" s="84"/>
      <c r="MZY1874" s="84"/>
      <c r="MZZ1874" s="84"/>
      <c r="NAA1874" s="84"/>
      <c r="NAB1874" s="84"/>
      <c r="NAC1874" s="84"/>
      <c r="NAD1874" s="84"/>
      <c r="NAE1874" s="84"/>
      <c r="NAF1874" s="84"/>
      <c r="NAG1874" s="84"/>
      <c r="NAH1874" s="84"/>
      <c r="NAI1874" s="84"/>
      <c r="NAJ1874" s="84"/>
      <c r="NAK1874" s="84"/>
      <c r="NAL1874" s="84"/>
      <c r="NAM1874" s="84"/>
      <c r="NAN1874" s="84"/>
      <c r="NAO1874" s="84"/>
      <c r="NAP1874" s="84"/>
      <c r="NAQ1874" s="84"/>
      <c r="NAR1874" s="84"/>
      <c r="NAS1874" s="84"/>
      <c r="NAT1874" s="84"/>
      <c r="NAU1874" s="84"/>
      <c r="NAV1874" s="84"/>
      <c r="NAW1874" s="84"/>
      <c r="NAX1874" s="84"/>
      <c r="NAY1874" s="84"/>
      <c r="NAZ1874" s="84"/>
      <c r="NBA1874" s="84"/>
      <c r="NBB1874" s="84"/>
      <c r="NBC1874" s="84"/>
      <c r="NBD1874" s="84"/>
      <c r="NBE1874" s="84"/>
      <c r="NBF1874" s="84"/>
      <c r="NBG1874" s="84"/>
      <c r="NBH1874" s="84"/>
      <c r="NBI1874" s="84"/>
      <c r="NBJ1874" s="84"/>
      <c r="NBK1874" s="84"/>
      <c r="NBL1874" s="84"/>
      <c r="NBM1874" s="84"/>
      <c r="NBN1874" s="84"/>
      <c r="NBO1874" s="84"/>
      <c r="NBP1874" s="84"/>
      <c r="NBQ1874" s="84"/>
      <c r="NBR1874" s="84"/>
      <c r="NBS1874" s="84"/>
      <c r="NBT1874" s="84"/>
      <c r="NBU1874" s="84"/>
      <c r="NBV1874" s="84"/>
      <c r="NBW1874" s="84"/>
      <c r="NBX1874" s="84"/>
      <c r="NBY1874" s="84"/>
      <c r="NBZ1874" s="84"/>
      <c r="NCA1874" s="84"/>
      <c r="NCB1874" s="84"/>
      <c r="NCC1874" s="84"/>
      <c r="NCD1874" s="84"/>
      <c r="NCE1874" s="84"/>
      <c r="NCF1874" s="84"/>
      <c r="NCG1874" s="84"/>
      <c r="NCH1874" s="84"/>
      <c r="NCI1874" s="84"/>
      <c r="NCJ1874" s="84"/>
      <c r="NCK1874" s="84"/>
      <c r="NCL1874" s="84"/>
      <c r="NCM1874" s="84"/>
      <c r="NCN1874" s="84"/>
      <c r="NCO1874" s="84"/>
      <c r="NCP1874" s="84"/>
      <c r="NCQ1874" s="84"/>
      <c r="NCR1874" s="84"/>
      <c r="NCS1874" s="84"/>
      <c r="NCT1874" s="84"/>
      <c r="NCU1874" s="84"/>
      <c r="NCV1874" s="84"/>
      <c r="NCW1874" s="84"/>
      <c r="NCX1874" s="84"/>
      <c r="NCY1874" s="84"/>
      <c r="NCZ1874" s="84"/>
      <c r="NDA1874" s="84"/>
      <c r="NDB1874" s="84"/>
      <c r="NDC1874" s="84"/>
      <c r="NDD1874" s="84"/>
      <c r="NDE1874" s="84"/>
      <c r="NDF1874" s="84"/>
      <c r="NDG1874" s="84"/>
      <c r="NDH1874" s="84"/>
      <c r="NDI1874" s="84"/>
      <c r="NDJ1874" s="84"/>
      <c r="NDK1874" s="84"/>
      <c r="NDL1874" s="84"/>
      <c r="NDM1874" s="84"/>
      <c r="NDN1874" s="84"/>
      <c r="NDO1874" s="84"/>
      <c r="NDP1874" s="84"/>
      <c r="NDQ1874" s="84"/>
      <c r="NDR1874" s="84"/>
      <c r="NDS1874" s="84"/>
      <c r="NDT1874" s="84"/>
      <c r="NDU1874" s="84"/>
      <c r="NDV1874" s="84"/>
      <c r="NDW1874" s="84"/>
      <c r="NDX1874" s="84"/>
      <c r="NDY1874" s="84"/>
      <c r="NDZ1874" s="84"/>
      <c r="NEA1874" s="84"/>
      <c r="NEB1874" s="84"/>
      <c r="NEC1874" s="84"/>
      <c r="NED1874" s="84"/>
      <c r="NEE1874" s="84"/>
      <c r="NEF1874" s="84"/>
      <c r="NEG1874" s="84"/>
      <c r="NEH1874" s="84"/>
      <c r="NEI1874" s="84"/>
      <c r="NEJ1874" s="84"/>
      <c r="NEK1874" s="84"/>
      <c r="NEL1874" s="84"/>
      <c r="NEM1874" s="84"/>
      <c r="NEN1874" s="84"/>
      <c r="NEO1874" s="84"/>
      <c r="NEP1874" s="84"/>
      <c r="NEQ1874" s="84"/>
      <c r="NER1874" s="84"/>
      <c r="NES1874" s="84"/>
      <c r="NET1874" s="84"/>
      <c r="NEU1874" s="84"/>
      <c r="NEV1874" s="84"/>
      <c r="NEW1874" s="84"/>
      <c r="NEX1874" s="84"/>
      <c r="NEY1874" s="84"/>
      <c r="NEZ1874" s="84"/>
      <c r="NFA1874" s="84"/>
      <c r="NFB1874" s="84"/>
      <c r="NFC1874" s="84"/>
      <c r="NFD1874" s="84"/>
      <c r="NFE1874" s="84"/>
      <c r="NFF1874" s="84"/>
      <c r="NFG1874" s="84"/>
      <c r="NFH1874" s="84"/>
      <c r="NFI1874" s="84"/>
      <c r="NFJ1874" s="84"/>
      <c r="NFK1874" s="84"/>
      <c r="NFL1874" s="84"/>
      <c r="NFM1874" s="84"/>
      <c r="NFN1874" s="84"/>
      <c r="NFO1874" s="84"/>
      <c r="NFP1874" s="84"/>
      <c r="NFQ1874" s="84"/>
      <c r="NFR1874" s="84"/>
      <c r="NFS1874" s="84"/>
      <c r="NFT1874" s="84"/>
      <c r="NFU1874" s="84"/>
      <c r="NFV1874" s="84"/>
      <c r="NFW1874" s="84"/>
      <c r="NFX1874" s="84"/>
      <c r="NFY1874" s="84"/>
      <c r="NFZ1874" s="84"/>
      <c r="NGA1874" s="84"/>
      <c r="NGB1874" s="84"/>
      <c r="NGC1874" s="84"/>
      <c r="NGD1874" s="84"/>
      <c r="NGE1874" s="84"/>
      <c r="NGF1874" s="84"/>
      <c r="NGG1874" s="84"/>
      <c r="NGH1874" s="84"/>
      <c r="NGI1874" s="84"/>
      <c r="NGJ1874" s="84"/>
      <c r="NGK1874" s="84"/>
      <c r="NGL1874" s="84"/>
      <c r="NGM1874" s="84"/>
      <c r="NGN1874" s="84"/>
      <c r="NGO1874" s="84"/>
      <c r="NGP1874" s="84"/>
      <c r="NGQ1874" s="84"/>
      <c r="NGR1874" s="84"/>
      <c r="NGS1874" s="84"/>
      <c r="NGT1874" s="84"/>
      <c r="NGU1874" s="84"/>
      <c r="NGV1874" s="84"/>
      <c r="NGW1874" s="84"/>
      <c r="NGX1874" s="84"/>
      <c r="NGY1874" s="84"/>
      <c r="NGZ1874" s="84"/>
      <c r="NHA1874" s="84"/>
      <c r="NHB1874" s="84"/>
      <c r="NHC1874" s="84"/>
      <c r="NHD1874" s="84"/>
      <c r="NHE1874" s="84"/>
      <c r="NHF1874" s="84"/>
      <c r="NHG1874" s="84"/>
      <c r="NHH1874" s="84"/>
      <c r="NHI1874" s="84"/>
      <c r="NHJ1874" s="84"/>
      <c r="NHK1874" s="84"/>
      <c r="NHL1874" s="84"/>
      <c r="NHM1874" s="84"/>
      <c r="NHN1874" s="84"/>
      <c r="NHO1874" s="84"/>
      <c r="NHP1874" s="84"/>
      <c r="NHQ1874" s="84"/>
      <c r="NHR1874" s="84"/>
      <c r="NHS1874" s="84"/>
      <c r="NHT1874" s="84"/>
      <c r="NHU1874" s="84"/>
      <c r="NHV1874" s="84"/>
      <c r="NHW1874" s="84"/>
      <c r="NHX1874" s="84"/>
      <c r="NHY1874" s="84"/>
      <c r="NHZ1874" s="84"/>
      <c r="NIA1874" s="84"/>
      <c r="NIB1874" s="84"/>
      <c r="NIC1874" s="84"/>
      <c r="NID1874" s="84"/>
      <c r="NIE1874" s="84"/>
      <c r="NIF1874" s="84"/>
      <c r="NIG1874" s="84"/>
      <c r="NIH1874" s="84"/>
      <c r="NII1874" s="84"/>
      <c r="NIJ1874" s="84"/>
      <c r="NIK1874" s="84"/>
      <c r="NIL1874" s="84"/>
      <c r="NIM1874" s="84"/>
      <c r="NIN1874" s="84"/>
      <c r="NIO1874" s="84"/>
      <c r="NIP1874" s="84"/>
      <c r="NIQ1874" s="84"/>
      <c r="NIR1874" s="84"/>
      <c r="NIS1874" s="84"/>
      <c r="NIT1874" s="84"/>
      <c r="NIU1874" s="84"/>
      <c r="NIV1874" s="84"/>
      <c r="NIW1874" s="84"/>
      <c r="NIX1874" s="84"/>
      <c r="NIY1874" s="84"/>
      <c r="NIZ1874" s="84"/>
      <c r="NJA1874" s="84"/>
      <c r="NJB1874" s="84"/>
      <c r="NJC1874" s="84"/>
      <c r="NJD1874" s="84"/>
      <c r="NJE1874" s="84"/>
      <c r="NJF1874" s="84"/>
      <c r="NJG1874" s="84"/>
      <c r="NJH1874" s="84"/>
      <c r="NJI1874" s="84"/>
      <c r="NJJ1874" s="84"/>
      <c r="NJK1874" s="84"/>
      <c r="NJL1874" s="84"/>
      <c r="NJM1874" s="84"/>
      <c r="NJN1874" s="84"/>
      <c r="NJO1874" s="84"/>
      <c r="NJP1874" s="84"/>
      <c r="NJQ1874" s="84"/>
      <c r="NJR1874" s="84"/>
      <c r="NJS1874" s="84"/>
      <c r="NJT1874" s="84"/>
      <c r="NJU1874" s="84"/>
      <c r="NJV1874" s="84"/>
      <c r="NJW1874" s="84"/>
      <c r="NJX1874" s="84"/>
      <c r="NJY1874" s="84"/>
      <c r="NJZ1874" s="84"/>
      <c r="NKA1874" s="84"/>
      <c r="NKB1874" s="84"/>
      <c r="NKC1874" s="84"/>
      <c r="NKD1874" s="84"/>
      <c r="NKE1874" s="84"/>
      <c r="NKF1874" s="84"/>
      <c r="NKG1874" s="84"/>
      <c r="NKH1874" s="84"/>
      <c r="NKI1874" s="84"/>
      <c r="NKJ1874" s="84"/>
      <c r="NKK1874" s="84"/>
      <c r="NKL1874" s="84"/>
      <c r="NKM1874" s="84"/>
      <c r="NKN1874" s="84"/>
      <c r="NKO1874" s="84"/>
      <c r="NKP1874" s="84"/>
      <c r="NKQ1874" s="84"/>
      <c r="NKR1874" s="84"/>
      <c r="NKS1874" s="84"/>
      <c r="NKT1874" s="84"/>
      <c r="NKU1874" s="84"/>
      <c r="NKV1874" s="84"/>
      <c r="NKW1874" s="84"/>
      <c r="NKX1874" s="84"/>
      <c r="NKY1874" s="84"/>
      <c r="NKZ1874" s="84"/>
      <c r="NLA1874" s="84"/>
      <c r="NLB1874" s="84"/>
      <c r="NLC1874" s="84"/>
      <c r="NLD1874" s="84"/>
      <c r="NLE1874" s="84"/>
      <c r="NLF1874" s="84"/>
      <c r="NLG1874" s="84"/>
      <c r="NLH1874" s="84"/>
      <c r="NLI1874" s="84"/>
      <c r="NLJ1874" s="84"/>
      <c r="NLK1874" s="84"/>
      <c r="NLL1874" s="84"/>
      <c r="NLM1874" s="84"/>
      <c r="NLN1874" s="84"/>
      <c r="NLO1874" s="84"/>
      <c r="NLP1874" s="84"/>
      <c r="NLQ1874" s="84"/>
      <c r="NLR1874" s="84"/>
      <c r="NLS1874" s="84"/>
      <c r="NLT1874" s="84"/>
      <c r="NLU1874" s="84"/>
      <c r="NLV1874" s="84"/>
      <c r="NLW1874" s="84"/>
      <c r="NLX1874" s="84"/>
      <c r="NLY1874" s="84"/>
      <c r="NLZ1874" s="84"/>
      <c r="NMA1874" s="84"/>
      <c r="NMB1874" s="84"/>
      <c r="NMC1874" s="84"/>
      <c r="NMD1874" s="84"/>
      <c r="NME1874" s="84"/>
      <c r="NMF1874" s="84"/>
      <c r="NMG1874" s="84"/>
      <c r="NMH1874" s="84"/>
      <c r="NMI1874" s="84"/>
      <c r="NMJ1874" s="84"/>
      <c r="NMK1874" s="84"/>
      <c r="NML1874" s="84"/>
      <c r="NMM1874" s="84"/>
      <c r="NMN1874" s="84"/>
      <c r="NMO1874" s="84"/>
      <c r="NMP1874" s="84"/>
      <c r="NMQ1874" s="84"/>
      <c r="NMR1874" s="84"/>
      <c r="NMS1874" s="84"/>
      <c r="NMT1874" s="84"/>
      <c r="NMU1874" s="84"/>
      <c r="NMV1874" s="84"/>
      <c r="NMW1874" s="84"/>
      <c r="NMX1874" s="84"/>
      <c r="NMY1874" s="84"/>
      <c r="NMZ1874" s="84"/>
      <c r="NNA1874" s="84"/>
      <c r="NNB1874" s="84"/>
      <c r="NNC1874" s="84"/>
      <c r="NND1874" s="84"/>
      <c r="NNE1874" s="84"/>
      <c r="NNF1874" s="84"/>
      <c r="NNG1874" s="84"/>
      <c r="NNH1874" s="84"/>
      <c r="NNI1874" s="84"/>
      <c r="NNJ1874" s="84"/>
      <c r="NNK1874" s="84"/>
      <c r="NNL1874" s="84"/>
      <c r="NNM1874" s="84"/>
      <c r="NNN1874" s="84"/>
      <c r="NNO1874" s="84"/>
      <c r="NNP1874" s="84"/>
      <c r="NNQ1874" s="84"/>
      <c r="NNR1874" s="84"/>
      <c r="NNS1874" s="84"/>
      <c r="NNT1874" s="84"/>
      <c r="NNU1874" s="84"/>
      <c r="NNV1874" s="84"/>
      <c r="NNW1874" s="84"/>
      <c r="NNX1874" s="84"/>
      <c r="NNY1874" s="84"/>
      <c r="NNZ1874" s="84"/>
      <c r="NOA1874" s="84"/>
      <c r="NOB1874" s="84"/>
      <c r="NOC1874" s="84"/>
      <c r="NOD1874" s="84"/>
      <c r="NOE1874" s="84"/>
      <c r="NOF1874" s="84"/>
      <c r="NOG1874" s="84"/>
      <c r="NOH1874" s="84"/>
      <c r="NOI1874" s="84"/>
      <c r="NOJ1874" s="84"/>
      <c r="NOK1874" s="84"/>
      <c r="NOL1874" s="84"/>
      <c r="NOM1874" s="84"/>
      <c r="NON1874" s="84"/>
      <c r="NOO1874" s="84"/>
      <c r="NOP1874" s="84"/>
      <c r="NOQ1874" s="84"/>
      <c r="NOR1874" s="84"/>
      <c r="NOS1874" s="84"/>
      <c r="NOT1874" s="84"/>
      <c r="NOU1874" s="84"/>
      <c r="NOV1874" s="84"/>
      <c r="NOW1874" s="84"/>
      <c r="NOX1874" s="84"/>
      <c r="NOY1874" s="84"/>
      <c r="NOZ1874" s="84"/>
      <c r="NPA1874" s="84"/>
      <c r="NPB1874" s="84"/>
      <c r="NPC1874" s="84"/>
      <c r="NPD1874" s="84"/>
      <c r="NPE1874" s="84"/>
      <c r="NPF1874" s="84"/>
      <c r="NPG1874" s="84"/>
      <c r="NPH1874" s="84"/>
      <c r="NPI1874" s="84"/>
      <c r="NPJ1874" s="84"/>
      <c r="NPK1874" s="84"/>
      <c r="NPL1874" s="84"/>
      <c r="NPM1874" s="84"/>
      <c r="NPN1874" s="84"/>
      <c r="NPO1874" s="84"/>
      <c r="NPP1874" s="84"/>
      <c r="NPQ1874" s="84"/>
      <c r="NPR1874" s="84"/>
      <c r="NPS1874" s="84"/>
      <c r="NPT1874" s="84"/>
      <c r="NPU1874" s="84"/>
      <c r="NPV1874" s="84"/>
      <c r="NPW1874" s="84"/>
      <c r="NPX1874" s="84"/>
      <c r="NPY1874" s="84"/>
      <c r="NPZ1874" s="84"/>
      <c r="NQA1874" s="84"/>
      <c r="NQB1874" s="84"/>
      <c r="NQC1874" s="84"/>
      <c r="NQD1874" s="84"/>
      <c r="NQE1874" s="84"/>
      <c r="NQF1874" s="84"/>
      <c r="NQG1874" s="84"/>
      <c r="NQH1874" s="84"/>
      <c r="NQI1874" s="84"/>
      <c r="NQJ1874" s="84"/>
      <c r="NQK1874" s="84"/>
      <c r="NQL1874" s="84"/>
      <c r="NQM1874" s="84"/>
      <c r="NQN1874" s="84"/>
      <c r="NQO1874" s="84"/>
      <c r="NQP1874" s="84"/>
      <c r="NQQ1874" s="84"/>
      <c r="NQR1874" s="84"/>
      <c r="NQS1874" s="84"/>
      <c r="NQT1874" s="84"/>
      <c r="NQU1874" s="84"/>
      <c r="NQV1874" s="84"/>
      <c r="NQW1874" s="84"/>
      <c r="NQX1874" s="84"/>
      <c r="NQY1874" s="84"/>
      <c r="NQZ1874" s="84"/>
      <c r="NRA1874" s="84"/>
      <c r="NRB1874" s="84"/>
      <c r="NRC1874" s="84"/>
      <c r="NRD1874" s="84"/>
      <c r="NRE1874" s="84"/>
      <c r="NRF1874" s="84"/>
      <c r="NRG1874" s="84"/>
      <c r="NRH1874" s="84"/>
      <c r="NRI1874" s="84"/>
      <c r="NRJ1874" s="84"/>
      <c r="NRK1874" s="84"/>
      <c r="NRL1874" s="84"/>
      <c r="NRM1874" s="84"/>
      <c r="NRN1874" s="84"/>
      <c r="NRO1874" s="84"/>
      <c r="NRP1874" s="84"/>
      <c r="NRQ1874" s="84"/>
      <c r="NRR1874" s="84"/>
      <c r="NRS1874" s="84"/>
      <c r="NRT1874" s="84"/>
      <c r="NRU1874" s="84"/>
      <c r="NRV1874" s="84"/>
      <c r="NRW1874" s="84"/>
      <c r="NRX1874" s="84"/>
      <c r="NRY1874" s="84"/>
      <c r="NRZ1874" s="84"/>
      <c r="NSA1874" s="84"/>
      <c r="NSB1874" s="84"/>
      <c r="NSC1874" s="84"/>
      <c r="NSD1874" s="84"/>
      <c r="NSE1874" s="84"/>
      <c r="NSF1874" s="84"/>
      <c r="NSG1874" s="84"/>
      <c r="NSH1874" s="84"/>
      <c r="NSI1874" s="84"/>
      <c r="NSJ1874" s="84"/>
      <c r="NSK1874" s="84"/>
      <c r="NSL1874" s="84"/>
      <c r="NSM1874" s="84"/>
      <c r="NSN1874" s="84"/>
      <c r="NSO1874" s="84"/>
      <c r="NSP1874" s="84"/>
      <c r="NSQ1874" s="84"/>
      <c r="NSR1874" s="84"/>
      <c r="NSS1874" s="84"/>
      <c r="NST1874" s="84"/>
      <c r="NSU1874" s="84"/>
      <c r="NSV1874" s="84"/>
      <c r="NSW1874" s="84"/>
      <c r="NSX1874" s="84"/>
      <c r="NSY1874" s="84"/>
      <c r="NSZ1874" s="84"/>
      <c r="NTA1874" s="84"/>
      <c r="NTB1874" s="84"/>
      <c r="NTC1874" s="84"/>
      <c r="NTD1874" s="84"/>
      <c r="NTE1874" s="84"/>
      <c r="NTF1874" s="84"/>
      <c r="NTG1874" s="84"/>
      <c r="NTH1874" s="84"/>
      <c r="NTI1874" s="84"/>
      <c r="NTJ1874" s="84"/>
      <c r="NTK1874" s="84"/>
      <c r="NTL1874" s="84"/>
      <c r="NTM1874" s="84"/>
      <c r="NTN1874" s="84"/>
      <c r="NTO1874" s="84"/>
      <c r="NTP1874" s="84"/>
      <c r="NTQ1874" s="84"/>
      <c r="NTR1874" s="84"/>
      <c r="NTS1874" s="84"/>
      <c r="NTT1874" s="84"/>
      <c r="NTU1874" s="84"/>
      <c r="NTV1874" s="84"/>
      <c r="NTW1874" s="84"/>
      <c r="NTX1874" s="84"/>
      <c r="NTY1874" s="84"/>
      <c r="NTZ1874" s="84"/>
      <c r="NUA1874" s="84"/>
      <c r="NUB1874" s="84"/>
      <c r="NUC1874" s="84"/>
      <c r="NUD1874" s="84"/>
      <c r="NUE1874" s="84"/>
      <c r="NUF1874" s="84"/>
      <c r="NUG1874" s="84"/>
      <c r="NUH1874" s="84"/>
      <c r="NUI1874" s="84"/>
      <c r="NUJ1874" s="84"/>
      <c r="NUK1874" s="84"/>
      <c r="NUL1874" s="84"/>
      <c r="NUM1874" s="84"/>
      <c r="NUN1874" s="84"/>
      <c r="NUO1874" s="84"/>
      <c r="NUP1874" s="84"/>
      <c r="NUQ1874" s="84"/>
      <c r="NUR1874" s="84"/>
      <c r="NUS1874" s="84"/>
      <c r="NUT1874" s="84"/>
      <c r="NUU1874" s="84"/>
      <c r="NUV1874" s="84"/>
      <c r="NUW1874" s="84"/>
      <c r="NUX1874" s="84"/>
      <c r="NUY1874" s="84"/>
      <c r="NUZ1874" s="84"/>
      <c r="NVA1874" s="84"/>
      <c r="NVB1874" s="84"/>
      <c r="NVC1874" s="84"/>
      <c r="NVD1874" s="84"/>
      <c r="NVE1874" s="84"/>
      <c r="NVF1874" s="84"/>
      <c r="NVG1874" s="84"/>
      <c r="NVH1874" s="84"/>
      <c r="NVI1874" s="84"/>
      <c r="NVJ1874" s="84"/>
      <c r="NVK1874" s="84"/>
      <c r="NVL1874" s="84"/>
      <c r="NVM1874" s="84"/>
      <c r="NVN1874" s="84"/>
      <c r="NVO1874" s="84"/>
      <c r="NVP1874" s="84"/>
      <c r="NVQ1874" s="84"/>
      <c r="NVR1874" s="84"/>
      <c r="NVS1874" s="84"/>
      <c r="NVT1874" s="84"/>
      <c r="NVU1874" s="84"/>
      <c r="NVV1874" s="84"/>
      <c r="NVW1874" s="84"/>
      <c r="NVX1874" s="84"/>
      <c r="NVY1874" s="84"/>
      <c r="NVZ1874" s="84"/>
      <c r="NWA1874" s="84"/>
      <c r="NWB1874" s="84"/>
      <c r="NWC1874" s="84"/>
      <c r="NWD1874" s="84"/>
      <c r="NWE1874" s="84"/>
      <c r="NWF1874" s="84"/>
      <c r="NWG1874" s="84"/>
      <c r="NWH1874" s="84"/>
      <c r="NWI1874" s="84"/>
      <c r="NWJ1874" s="84"/>
      <c r="NWK1874" s="84"/>
      <c r="NWL1874" s="84"/>
      <c r="NWM1874" s="84"/>
      <c r="NWN1874" s="84"/>
      <c r="NWO1874" s="84"/>
      <c r="NWP1874" s="84"/>
      <c r="NWQ1874" s="84"/>
      <c r="NWR1874" s="84"/>
      <c r="NWS1874" s="84"/>
      <c r="NWT1874" s="84"/>
      <c r="NWU1874" s="84"/>
      <c r="NWV1874" s="84"/>
      <c r="NWW1874" s="84"/>
      <c r="NWX1874" s="84"/>
      <c r="NWY1874" s="84"/>
      <c r="NWZ1874" s="84"/>
      <c r="NXA1874" s="84"/>
      <c r="NXB1874" s="84"/>
      <c r="NXC1874" s="84"/>
      <c r="NXD1874" s="84"/>
      <c r="NXE1874" s="84"/>
      <c r="NXF1874" s="84"/>
      <c r="NXG1874" s="84"/>
      <c r="NXH1874" s="84"/>
      <c r="NXI1874" s="84"/>
      <c r="NXJ1874" s="84"/>
      <c r="NXK1874" s="84"/>
      <c r="NXL1874" s="84"/>
      <c r="NXM1874" s="84"/>
      <c r="NXN1874" s="84"/>
      <c r="NXO1874" s="84"/>
      <c r="NXP1874" s="84"/>
      <c r="NXQ1874" s="84"/>
      <c r="NXR1874" s="84"/>
      <c r="NXS1874" s="84"/>
      <c r="NXT1874" s="84"/>
      <c r="NXU1874" s="84"/>
      <c r="NXV1874" s="84"/>
      <c r="NXW1874" s="84"/>
      <c r="NXX1874" s="84"/>
      <c r="NXY1874" s="84"/>
      <c r="NXZ1874" s="84"/>
      <c r="NYA1874" s="84"/>
      <c r="NYB1874" s="84"/>
      <c r="NYC1874" s="84"/>
      <c r="NYD1874" s="84"/>
      <c r="NYE1874" s="84"/>
      <c r="NYF1874" s="84"/>
      <c r="NYG1874" s="84"/>
      <c r="NYH1874" s="84"/>
      <c r="NYI1874" s="84"/>
      <c r="NYJ1874" s="84"/>
      <c r="NYK1874" s="84"/>
      <c r="NYL1874" s="84"/>
      <c r="NYM1874" s="84"/>
      <c r="NYN1874" s="84"/>
      <c r="NYO1874" s="84"/>
      <c r="NYP1874" s="84"/>
      <c r="NYQ1874" s="84"/>
      <c r="NYR1874" s="84"/>
      <c r="NYS1874" s="84"/>
      <c r="NYT1874" s="84"/>
      <c r="NYU1874" s="84"/>
      <c r="NYV1874" s="84"/>
      <c r="NYW1874" s="84"/>
      <c r="NYX1874" s="84"/>
      <c r="NYY1874" s="84"/>
      <c r="NYZ1874" s="84"/>
      <c r="NZA1874" s="84"/>
      <c r="NZB1874" s="84"/>
      <c r="NZC1874" s="84"/>
      <c r="NZD1874" s="84"/>
      <c r="NZE1874" s="84"/>
      <c r="NZF1874" s="84"/>
      <c r="NZG1874" s="84"/>
      <c r="NZH1874" s="84"/>
      <c r="NZI1874" s="84"/>
      <c r="NZJ1874" s="84"/>
      <c r="NZK1874" s="84"/>
      <c r="NZL1874" s="84"/>
      <c r="NZM1874" s="84"/>
      <c r="NZN1874" s="84"/>
      <c r="NZO1874" s="84"/>
      <c r="NZP1874" s="84"/>
      <c r="NZQ1874" s="84"/>
      <c r="NZR1874" s="84"/>
      <c r="NZS1874" s="84"/>
      <c r="NZT1874" s="84"/>
      <c r="NZU1874" s="84"/>
      <c r="NZV1874" s="84"/>
      <c r="NZW1874" s="84"/>
      <c r="NZX1874" s="84"/>
      <c r="NZY1874" s="84"/>
      <c r="NZZ1874" s="84"/>
      <c r="OAA1874" s="84"/>
      <c r="OAB1874" s="84"/>
      <c r="OAC1874" s="84"/>
      <c r="OAD1874" s="84"/>
      <c r="OAE1874" s="84"/>
      <c r="OAF1874" s="84"/>
      <c r="OAG1874" s="84"/>
      <c r="OAH1874" s="84"/>
      <c r="OAI1874" s="84"/>
      <c r="OAJ1874" s="84"/>
      <c r="OAK1874" s="84"/>
      <c r="OAL1874" s="84"/>
      <c r="OAM1874" s="84"/>
      <c r="OAN1874" s="84"/>
      <c r="OAO1874" s="84"/>
      <c r="OAP1874" s="84"/>
      <c r="OAQ1874" s="84"/>
      <c r="OAR1874" s="84"/>
      <c r="OAS1874" s="84"/>
      <c r="OAT1874" s="84"/>
      <c r="OAU1874" s="84"/>
      <c r="OAV1874" s="84"/>
      <c r="OAW1874" s="84"/>
      <c r="OAX1874" s="84"/>
      <c r="OAY1874" s="84"/>
      <c r="OAZ1874" s="84"/>
      <c r="OBA1874" s="84"/>
      <c r="OBB1874" s="84"/>
      <c r="OBC1874" s="84"/>
      <c r="OBD1874" s="84"/>
      <c r="OBE1874" s="84"/>
      <c r="OBF1874" s="84"/>
      <c r="OBG1874" s="84"/>
      <c r="OBH1874" s="84"/>
      <c r="OBI1874" s="84"/>
      <c r="OBJ1874" s="84"/>
      <c r="OBK1874" s="84"/>
      <c r="OBL1874" s="84"/>
      <c r="OBM1874" s="84"/>
      <c r="OBN1874" s="84"/>
      <c r="OBO1874" s="84"/>
      <c r="OBP1874" s="84"/>
      <c r="OBQ1874" s="84"/>
      <c r="OBR1874" s="84"/>
      <c r="OBS1874" s="84"/>
      <c r="OBT1874" s="84"/>
      <c r="OBU1874" s="84"/>
      <c r="OBV1874" s="84"/>
      <c r="OBW1874" s="84"/>
      <c r="OBX1874" s="84"/>
      <c r="OBY1874" s="84"/>
      <c r="OBZ1874" s="84"/>
      <c r="OCA1874" s="84"/>
      <c r="OCB1874" s="84"/>
      <c r="OCC1874" s="84"/>
      <c r="OCD1874" s="84"/>
      <c r="OCE1874" s="84"/>
      <c r="OCF1874" s="84"/>
      <c r="OCG1874" s="84"/>
      <c r="OCH1874" s="84"/>
      <c r="OCI1874" s="84"/>
      <c r="OCJ1874" s="84"/>
      <c r="OCK1874" s="84"/>
      <c r="OCL1874" s="84"/>
      <c r="OCM1874" s="84"/>
      <c r="OCN1874" s="84"/>
      <c r="OCO1874" s="84"/>
      <c r="OCP1874" s="84"/>
      <c r="OCQ1874" s="84"/>
      <c r="OCR1874" s="84"/>
      <c r="OCS1874" s="84"/>
      <c r="OCT1874" s="84"/>
      <c r="OCU1874" s="84"/>
      <c r="OCV1874" s="84"/>
      <c r="OCW1874" s="84"/>
      <c r="OCX1874" s="84"/>
      <c r="OCY1874" s="84"/>
      <c r="OCZ1874" s="84"/>
      <c r="ODA1874" s="84"/>
      <c r="ODB1874" s="84"/>
      <c r="ODC1874" s="84"/>
      <c r="ODD1874" s="84"/>
      <c r="ODE1874" s="84"/>
      <c r="ODF1874" s="84"/>
      <c r="ODG1874" s="84"/>
      <c r="ODH1874" s="84"/>
      <c r="ODI1874" s="84"/>
      <c r="ODJ1874" s="84"/>
      <c r="ODK1874" s="84"/>
      <c r="ODL1874" s="84"/>
      <c r="ODM1874" s="84"/>
      <c r="ODN1874" s="84"/>
      <c r="ODO1874" s="84"/>
      <c r="ODP1874" s="84"/>
      <c r="ODQ1874" s="84"/>
      <c r="ODR1874" s="84"/>
      <c r="ODS1874" s="84"/>
      <c r="ODT1874" s="84"/>
      <c r="ODU1874" s="84"/>
      <c r="ODV1874" s="84"/>
      <c r="ODW1874" s="84"/>
      <c r="ODX1874" s="84"/>
      <c r="ODY1874" s="84"/>
      <c r="ODZ1874" s="84"/>
      <c r="OEA1874" s="84"/>
      <c r="OEB1874" s="84"/>
      <c r="OEC1874" s="84"/>
      <c r="OED1874" s="84"/>
      <c r="OEE1874" s="84"/>
      <c r="OEF1874" s="84"/>
      <c r="OEG1874" s="84"/>
      <c r="OEH1874" s="84"/>
      <c r="OEI1874" s="84"/>
      <c r="OEJ1874" s="84"/>
      <c r="OEK1874" s="84"/>
      <c r="OEL1874" s="84"/>
      <c r="OEM1874" s="84"/>
      <c r="OEN1874" s="84"/>
      <c r="OEO1874" s="84"/>
      <c r="OEP1874" s="84"/>
      <c r="OEQ1874" s="84"/>
      <c r="OER1874" s="84"/>
      <c r="OES1874" s="84"/>
      <c r="OET1874" s="84"/>
      <c r="OEU1874" s="84"/>
      <c r="OEV1874" s="84"/>
      <c r="OEW1874" s="84"/>
      <c r="OEX1874" s="84"/>
      <c r="OEY1874" s="84"/>
      <c r="OEZ1874" s="84"/>
      <c r="OFA1874" s="84"/>
      <c r="OFB1874" s="84"/>
      <c r="OFC1874" s="84"/>
      <c r="OFD1874" s="84"/>
      <c r="OFE1874" s="84"/>
      <c r="OFF1874" s="84"/>
      <c r="OFG1874" s="84"/>
      <c r="OFH1874" s="84"/>
      <c r="OFI1874" s="84"/>
      <c r="OFJ1874" s="84"/>
      <c r="OFK1874" s="84"/>
      <c r="OFL1874" s="84"/>
      <c r="OFM1874" s="84"/>
      <c r="OFN1874" s="84"/>
      <c r="OFO1874" s="84"/>
      <c r="OFP1874" s="84"/>
      <c r="OFQ1874" s="84"/>
      <c r="OFR1874" s="84"/>
      <c r="OFS1874" s="84"/>
      <c r="OFT1874" s="84"/>
      <c r="OFU1874" s="84"/>
      <c r="OFV1874" s="84"/>
      <c r="OFW1874" s="84"/>
      <c r="OFX1874" s="84"/>
      <c r="OFY1874" s="84"/>
      <c r="OFZ1874" s="84"/>
      <c r="OGA1874" s="84"/>
      <c r="OGB1874" s="84"/>
      <c r="OGC1874" s="84"/>
      <c r="OGD1874" s="84"/>
      <c r="OGE1874" s="84"/>
      <c r="OGF1874" s="84"/>
      <c r="OGG1874" s="84"/>
      <c r="OGH1874" s="84"/>
      <c r="OGI1874" s="84"/>
      <c r="OGJ1874" s="84"/>
      <c r="OGK1874" s="84"/>
      <c r="OGL1874" s="84"/>
      <c r="OGM1874" s="84"/>
      <c r="OGN1874" s="84"/>
      <c r="OGO1874" s="84"/>
      <c r="OGP1874" s="84"/>
      <c r="OGQ1874" s="84"/>
      <c r="OGR1874" s="84"/>
      <c r="OGS1874" s="84"/>
      <c r="OGT1874" s="84"/>
      <c r="OGU1874" s="84"/>
      <c r="OGV1874" s="84"/>
      <c r="OGW1874" s="84"/>
      <c r="OGX1874" s="84"/>
      <c r="OGY1874" s="84"/>
      <c r="OGZ1874" s="84"/>
      <c r="OHA1874" s="84"/>
      <c r="OHB1874" s="84"/>
      <c r="OHC1874" s="84"/>
      <c r="OHD1874" s="84"/>
      <c r="OHE1874" s="84"/>
      <c r="OHF1874" s="84"/>
      <c r="OHG1874" s="84"/>
      <c r="OHH1874" s="84"/>
      <c r="OHI1874" s="84"/>
      <c r="OHJ1874" s="84"/>
      <c r="OHK1874" s="84"/>
      <c r="OHL1874" s="84"/>
      <c r="OHM1874" s="84"/>
      <c r="OHN1874" s="84"/>
      <c r="OHO1874" s="84"/>
      <c r="OHP1874" s="84"/>
      <c r="OHQ1874" s="84"/>
      <c r="OHR1874" s="84"/>
      <c r="OHS1874" s="84"/>
      <c r="OHT1874" s="84"/>
      <c r="OHU1874" s="84"/>
      <c r="OHV1874" s="84"/>
      <c r="OHW1874" s="84"/>
      <c r="OHX1874" s="84"/>
      <c r="OHY1874" s="84"/>
      <c r="OHZ1874" s="84"/>
      <c r="OIA1874" s="84"/>
      <c r="OIB1874" s="84"/>
      <c r="OIC1874" s="84"/>
      <c r="OID1874" s="84"/>
      <c r="OIE1874" s="84"/>
      <c r="OIF1874" s="84"/>
      <c r="OIG1874" s="84"/>
      <c r="OIH1874" s="84"/>
      <c r="OII1874" s="84"/>
      <c r="OIJ1874" s="84"/>
      <c r="OIK1874" s="84"/>
      <c r="OIL1874" s="84"/>
      <c r="OIM1874" s="84"/>
      <c r="OIN1874" s="84"/>
      <c r="OIO1874" s="84"/>
      <c r="OIP1874" s="84"/>
      <c r="OIQ1874" s="84"/>
      <c r="OIR1874" s="84"/>
      <c r="OIS1874" s="84"/>
      <c r="OIT1874" s="84"/>
      <c r="OIU1874" s="84"/>
      <c r="OIV1874" s="84"/>
      <c r="OIW1874" s="84"/>
      <c r="OIX1874" s="84"/>
      <c r="OIY1874" s="84"/>
      <c r="OIZ1874" s="84"/>
      <c r="OJA1874" s="84"/>
      <c r="OJB1874" s="84"/>
      <c r="OJC1874" s="84"/>
      <c r="OJD1874" s="84"/>
      <c r="OJE1874" s="84"/>
      <c r="OJF1874" s="84"/>
      <c r="OJG1874" s="84"/>
      <c r="OJH1874" s="84"/>
      <c r="OJI1874" s="84"/>
      <c r="OJJ1874" s="84"/>
      <c r="OJK1874" s="84"/>
      <c r="OJL1874" s="84"/>
      <c r="OJM1874" s="84"/>
      <c r="OJN1874" s="84"/>
      <c r="OJO1874" s="84"/>
      <c r="OJP1874" s="84"/>
      <c r="OJQ1874" s="84"/>
      <c r="OJR1874" s="84"/>
      <c r="OJS1874" s="84"/>
      <c r="OJT1874" s="84"/>
      <c r="OJU1874" s="84"/>
      <c r="OJV1874" s="84"/>
      <c r="OJW1874" s="84"/>
      <c r="OJX1874" s="84"/>
      <c r="OJY1874" s="84"/>
      <c r="OJZ1874" s="84"/>
      <c r="OKA1874" s="84"/>
      <c r="OKB1874" s="84"/>
      <c r="OKC1874" s="84"/>
      <c r="OKD1874" s="84"/>
      <c r="OKE1874" s="84"/>
      <c r="OKF1874" s="84"/>
      <c r="OKG1874" s="84"/>
      <c r="OKH1874" s="84"/>
      <c r="OKI1874" s="84"/>
      <c r="OKJ1874" s="84"/>
      <c r="OKK1874" s="84"/>
      <c r="OKL1874" s="84"/>
      <c r="OKM1874" s="84"/>
      <c r="OKN1874" s="84"/>
      <c r="OKO1874" s="84"/>
      <c r="OKP1874" s="84"/>
      <c r="OKQ1874" s="84"/>
      <c r="OKR1874" s="84"/>
      <c r="OKS1874" s="84"/>
      <c r="OKT1874" s="84"/>
      <c r="OKU1874" s="84"/>
      <c r="OKV1874" s="84"/>
      <c r="OKW1874" s="84"/>
      <c r="OKX1874" s="84"/>
      <c r="OKY1874" s="84"/>
      <c r="OKZ1874" s="84"/>
      <c r="OLA1874" s="84"/>
      <c r="OLB1874" s="84"/>
      <c r="OLC1874" s="84"/>
      <c r="OLD1874" s="84"/>
      <c r="OLE1874" s="84"/>
      <c r="OLF1874" s="84"/>
      <c r="OLG1874" s="84"/>
      <c r="OLH1874" s="84"/>
      <c r="OLI1874" s="84"/>
      <c r="OLJ1874" s="84"/>
      <c r="OLK1874" s="84"/>
      <c r="OLL1874" s="84"/>
      <c r="OLM1874" s="84"/>
      <c r="OLN1874" s="84"/>
      <c r="OLO1874" s="84"/>
      <c r="OLP1874" s="84"/>
      <c r="OLQ1874" s="84"/>
      <c r="OLR1874" s="84"/>
      <c r="OLS1874" s="84"/>
      <c r="OLT1874" s="84"/>
      <c r="OLU1874" s="84"/>
      <c r="OLV1874" s="84"/>
      <c r="OLW1874" s="84"/>
      <c r="OLX1874" s="84"/>
      <c r="OLY1874" s="84"/>
      <c r="OLZ1874" s="84"/>
      <c r="OMA1874" s="84"/>
      <c r="OMB1874" s="84"/>
      <c r="OMC1874" s="84"/>
      <c r="OMD1874" s="84"/>
      <c r="OME1874" s="84"/>
      <c r="OMF1874" s="84"/>
      <c r="OMG1874" s="84"/>
      <c r="OMH1874" s="84"/>
      <c r="OMI1874" s="84"/>
      <c r="OMJ1874" s="84"/>
      <c r="OMK1874" s="84"/>
      <c r="OML1874" s="84"/>
      <c r="OMM1874" s="84"/>
      <c r="OMN1874" s="84"/>
      <c r="OMO1874" s="84"/>
      <c r="OMP1874" s="84"/>
      <c r="OMQ1874" s="84"/>
      <c r="OMR1874" s="84"/>
      <c r="OMS1874" s="84"/>
      <c r="OMT1874" s="84"/>
      <c r="OMU1874" s="84"/>
      <c r="OMV1874" s="84"/>
      <c r="OMW1874" s="84"/>
      <c r="OMX1874" s="84"/>
      <c r="OMY1874" s="84"/>
      <c r="OMZ1874" s="84"/>
      <c r="ONA1874" s="84"/>
      <c r="ONB1874" s="84"/>
      <c r="ONC1874" s="84"/>
      <c r="OND1874" s="84"/>
      <c r="ONE1874" s="84"/>
      <c r="ONF1874" s="84"/>
      <c r="ONG1874" s="84"/>
      <c r="ONH1874" s="84"/>
      <c r="ONI1874" s="84"/>
      <c r="ONJ1874" s="84"/>
      <c r="ONK1874" s="84"/>
      <c r="ONL1874" s="84"/>
      <c r="ONM1874" s="84"/>
      <c r="ONN1874" s="84"/>
      <c r="ONO1874" s="84"/>
      <c r="ONP1874" s="84"/>
      <c r="ONQ1874" s="84"/>
      <c r="ONR1874" s="84"/>
      <c r="ONS1874" s="84"/>
      <c r="ONT1874" s="84"/>
      <c r="ONU1874" s="84"/>
      <c r="ONV1874" s="84"/>
      <c r="ONW1874" s="84"/>
      <c r="ONX1874" s="84"/>
      <c r="ONY1874" s="84"/>
      <c r="ONZ1874" s="84"/>
      <c r="OOA1874" s="84"/>
      <c r="OOB1874" s="84"/>
      <c r="OOC1874" s="84"/>
      <c r="OOD1874" s="84"/>
      <c r="OOE1874" s="84"/>
      <c r="OOF1874" s="84"/>
      <c r="OOG1874" s="84"/>
      <c r="OOH1874" s="84"/>
      <c r="OOI1874" s="84"/>
      <c r="OOJ1874" s="84"/>
      <c r="OOK1874" s="84"/>
      <c r="OOL1874" s="84"/>
      <c r="OOM1874" s="84"/>
      <c r="OON1874" s="84"/>
      <c r="OOO1874" s="84"/>
      <c r="OOP1874" s="84"/>
      <c r="OOQ1874" s="84"/>
      <c r="OOR1874" s="84"/>
      <c r="OOS1874" s="84"/>
      <c r="OOT1874" s="84"/>
      <c r="OOU1874" s="84"/>
      <c r="OOV1874" s="84"/>
      <c r="OOW1874" s="84"/>
      <c r="OOX1874" s="84"/>
      <c r="OOY1874" s="84"/>
      <c r="OOZ1874" s="84"/>
      <c r="OPA1874" s="84"/>
      <c r="OPB1874" s="84"/>
      <c r="OPC1874" s="84"/>
      <c r="OPD1874" s="84"/>
      <c r="OPE1874" s="84"/>
      <c r="OPF1874" s="84"/>
      <c r="OPG1874" s="84"/>
      <c r="OPH1874" s="84"/>
      <c r="OPI1874" s="84"/>
      <c r="OPJ1874" s="84"/>
      <c r="OPK1874" s="84"/>
      <c r="OPL1874" s="84"/>
      <c r="OPM1874" s="84"/>
      <c r="OPN1874" s="84"/>
      <c r="OPO1874" s="84"/>
      <c r="OPP1874" s="84"/>
      <c r="OPQ1874" s="84"/>
      <c r="OPR1874" s="84"/>
      <c r="OPS1874" s="84"/>
      <c r="OPT1874" s="84"/>
      <c r="OPU1874" s="84"/>
      <c r="OPV1874" s="84"/>
      <c r="OPW1874" s="84"/>
      <c r="OPX1874" s="84"/>
      <c r="OPY1874" s="84"/>
      <c r="OPZ1874" s="84"/>
      <c r="OQA1874" s="84"/>
      <c r="OQB1874" s="84"/>
      <c r="OQC1874" s="84"/>
      <c r="OQD1874" s="84"/>
      <c r="OQE1874" s="84"/>
      <c r="OQF1874" s="84"/>
      <c r="OQG1874" s="84"/>
      <c r="OQH1874" s="84"/>
      <c r="OQI1874" s="84"/>
      <c r="OQJ1874" s="84"/>
      <c r="OQK1874" s="84"/>
      <c r="OQL1874" s="84"/>
      <c r="OQM1874" s="84"/>
      <c r="OQN1874" s="84"/>
      <c r="OQO1874" s="84"/>
      <c r="OQP1874" s="84"/>
      <c r="OQQ1874" s="84"/>
      <c r="OQR1874" s="84"/>
      <c r="OQS1874" s="84"/>
      <c r="OQT1874" s="84"/>
      <c r="OQU1874" s="84"/>
      <c r="OQV1874" s="84"/>
      <c r="OQW1874" s="84"/>
      <c r="OQX1874" s="84"/>
      <c r="OQY1874" s="84"/>
      <c r="OQZ1874" s="84"/>
      <c r="ORA1874" s="84"/>
      <c r="ORB1874" s="84"/>
      <c r="ORC1874" s="84"/>
      <c r="ORD1874" s="84"/>
      <c r="ORE1874" s="84"/>
      <c r="ORF1874" s="84"/>
      <c r="ORG1874" s="84"/>
      <c r="ORH1874" s="84"/>
      <c r="ORI1874" s="84"/>
      <c r="ORJ1874" s="84"/>
      <c r="ORK1874" s="84"/>
      <c r="ORL1874" s="84"/>
      <c r="ORM1874" s="84"/>
      <c r="ORN1874" s="84"/>
      <c r="ORO1874" s="84"/>
      <c r="ORP1874" s="84"/>
      <c r="ORQ1874" s="84"/>
      <c r="ORR1874" s="84"/>
      <c r="ORS1874" s="84"/>
      <c r="ORT1874" s="84"/>
      <c r="ORU1874" s="84"/>
      <c r="ORV1874" s="84"/>
      <c r="ORW1874" s="84"/>
      <c r="ORX1874" s="84"/>
      <c r="ORY1874" s="84"/>
      <c r="ORZ1874" s="84"/>
      <c r="OSA1874" s="84"/>
      <c r="OSB1874" s="84"/>
      <c r="OSC1874" s="84"/>
      <c r="OSD1874" s="84"/>
      <c r="OSE1874" s="84"/>
      <c r="OSF1874" s="84"/>
      <c r="OSG1874" s="84"/>
      <c r="OSH1874" s="84"/>
      <c r="OSI1874" s="84"/>
      <c r="OSJ1874" s="84"/>
      <c r="OSK1874" s="84"/>
      <c r="OSL1874" s="84"/>
      <c r="OSM1874" s="84"/>
      <c r="OSN1874" s="84"/>
      <c r="OSO1874" s="84"/>
      <c r="OSP1874" s="84"/>
      <c r="OSQ1874" s="84"/>
      <c r="OSR1874" s="84"/>
      <c r="OSS1874" s="84"/>
      <c r="OST1874" s="84"/>
      <c r="OSU1874" s="84"/>
      <c r="OSV1874" s="84"/>
      <c r="OSW1874" s="84"/>
      <c r="OSX1874" s="84"/>
      <c r="OSY1874" s="84"/>
      <c r="OSZ1874" s="84"/>
      <c r="OTA1874" s="84"/>
      <c r="OTB1874" s="84"/>
      <c r="OTC1874" s="84"/>
      <c r="OTD1874" s="84"/>
      <c r="OTE1874" s="84"/>
      <c r="OTF1874" s="84"/>
      <c r="OTG1874" s="84"/>
      <c r="OTH1874" s="84"/>
      <c r="OTI1874" s="84"/>
      <c r="OTJ1874" s="84"/>
      <c r="OTK1874" s="84"/>
      <c r="OTL1874" s="84"/>
      <c r="OTM1874" s="84"/>
      <c r="OTN1874" s="84"/>
      <c r="OTO1874" s="84"/>
      <c r="OTP1874" s="84"/>
      <c r="OTQ1874" s="84"/>
      <c r="OTR1874" s="84"/>
      <c r="OTS1874" s="84"/>
      <c r="OTT1874" s="84"/>
      <c r="OTU1874" s="84"/>
      <c r="OTV1874" s="84"/>
      <c r="OTW1874" s="84"/>
      <c r="OTX1874" s="84"/>
      <c r="OTY1874" s="84"/>
      <c r="OTZ1874" s="84"/>
      <c r="OUA1874" s="84"/>
      <c r="OUB1874" s="84"/>
      <c r="OUC1874" s="84"/>
      <c r="OUD1874" s="84"/>
      <c r="OUE1874" s="84"/>
      <c r="OUF1874" s="84"/>
      <c r="OUG1874" s="84"/>
      <c r="OUH1874" s="84"/>
      <c r="OUI1874" s="84"/>
      <c r="OUJ1874" s="84"/>
      <c r="OUK1874" s="84"/>
      <c r="OUL1874" s="84"/>
      <c r="OUM1874" s="84"/>
      <c r="OUN1874" s="84"/>
      <c r="OUO1874" s="84"/>
      <c r="OUP1874" s="84"/>
      <c r="OUQ1874" s="84"/>
      <c r="OUR1874" s="84"/>
      <c r="OUS1874" s="84"/>
      <c r="OUT1874" s="84"/>
      <c r="OUU1874" s="84"/>
      <c r="OUV1874" s="84"/>
      <c r="OUW1874" s="84"/>
      <c r="OUX1874" s="84"/>
      <c r="OUY1874" s="84"/>
      <c r="OUZ1874" s="84"/>
      <c r="OVA1874" s="84"/>
      <c r="OVB1874" s="84"/>
      <c r="OVC1874" s="84"/>
      <c r="OVD1874" s="84"/>
      <c r="OVE1874" s="84"/>
      <c r="OVF1874" s="84"/>
      <c r="OVG1874" s="84"/>
      <c r="OVH1874" s="84"/>
      <c r="OVI1874" s="84"/>
      <c r="OVJ1874" s="84"/>
      <c r="OVK1874" s="84"/>
      <c r="OVL1874" s="84"/>
      <c r="OVM1874" s="84"/>
      <c r="OVN1874" s="84"/>
      <c r="OVO1874" s="84"/>
      <c r="OVP1874" s="84"/>
      <c r="OVQ1874" s="84"/>
      <c r="OVR1874" s="84"/>
      <c r="OVS1874" s="84"/>
      <c r="OVT1874" s="84"/>
      <c r="OVU1874" s="84"/>
      <c r="OVV1874" s="84"/>
      <c r="OVW1874" s="84"/>
      <c r="OVX1874" s="84"/>
      <c r="OVY1874" s="84"/>
      <c r="OVZ1874" s="84"/>
      <c r="OWA1874" s="84"/>
      <c r="OWB1874" s="84"/>
      <c r="OWC1874" s="84"/>
      <c r="OWD1874" s="84"/>
      <c r="OWE1874" s="84"/>
      <c r="OWF1874" s="84"/>
      <c r="OWG1874" s="84"/>
      <c r="OWH1874" s="84"/>
      <c r="OWI1874" s="84"/>
      <c r="OWJ1874" s="84"/>
      <c r="OWK1874" s="84"/>
      <c r="OWL1874" s="84"/>
      <c r="OWM1874" s="84"/>
      <c r="OWN1874" s="84"/>
      <c r="OWO1874" s="84"/>
      <c r="OWP1874" s="84"/>
      <c r="OWQ1874" s="84"/>
      <c r="OWR1874" s="84"/>
      <c r="OWS1874" s="84"/>
      <c r="OWT1874" s="84"/>
      <c r="OWU1874" s="84"/>
      <c r="OWV1874" s="84"/>
      <c r="OWW1874" s="84"/>
      <c r="OWX1874" s="84"/>
      <c r="OWY1874" s="84"/>
      <c r="OWZ1874" s="84"/>
      <c r="OXA1874" s="84"/>
      <c r="OXB1874" s="84"/>
      <c r="OXC1874" s="84"/>
      <c r="OXD1874" s="84"/>
      <c r="OXE1874" s="84"/>
      <c r="OXF1874" s="84"/>
      <c r="OXG1874" s="84"/>
      <c r="OXH1874" s="84"/>
      <c r="OXI1874" s="84"/>
      <c r="OXJ1874" s="84"/>
      <c r="OXK1874" s="84"/>
      <c r="OXL1874" s="84"/>
      <c r="OXM1874" s="84"/>
      <c r="OXN1874" s="84"/>
      <c r="OXO1874" s="84"/>
      <c r="OXP1874" s="84"/>
      <c r="OXQ1874" s="84"/>
      <c r="OXR1874" s="84"/>
      <c r="OXS1874" s="84"/>
      <c r="OXT1874" s="84"/>
      <c r="OXU1874" s="84"/>
      <c r="OXV1874" s="84"/>
      <c r="OXW1874" s="84"/>
      <c r="OXX1874" s="84"/>
      <c r="OXY1874" s="84"/>
      <c r="OXZ1874" s="84"/>
      <c r="OYA1874" s="84"/>
      <c r="OYB1874" s="84"/>
      <c r="OYC1874" s="84"/>
      <c r="OYD1874" s="84"/>
      <c r="OYE1874" s="84"/>
      <c r="OYF1874" s="84"/>
      <c r="OYG1874" s="84"/>
      <c r="OYH1874" s="84"/>
      <c r="OYI1874" s="84"/>
      <c r="OYJ1874" s="84"/>
      <c r="OYK1874" s="84"/>
      <c r="OYL1874" s="84"/>
      <c r="OYM1874" s="84"/>
      <c r="OYN1874" s="84"/>
      <c r="OYO1874" s="84"/>
      <c r="OYP1874" s="84"/>
      <c r="OYQ1874" s="84"/>
      <c r="OYR1874" s="84"/>
      <c r="OYS1874" s="84"/>
      <c r="OYT1874" s="84"/>
      <c r="OYU1874" s="84"/>
      <c r="OYV1874" s="84"/>
      <c r="OYW1874" s="84"/>
      <c r="OYX1874" s="84"/>
      <c r="OYY1874" s="84"/>
      <c r="OYZ1874" s="84"/>
      <c r="OZA1874" s="84"/>
      <c r="OZB1874" s="84"/>
      <c r="OZC1874" s="84"/>
      <c r="OZD1874" s="84"/>
      <c r="OZE1874" s="84"/>
      <c r="OZF1874" s="84"/>
      <c r="OZG1874" s="84"/>
      <c r="OZH1874" s="84"/>
      <c r="OZI1874" s="84"/>
      <c r="OZJ1874" s="84"/>
      <c r="OZK1874" s="84"/>
      <c r="OZL1874" s="84"/>
      <c r="OZM1874" s="84"/>
      <c r="OZN1874" s="84"/>
      <c r="OZO1874" s="84"/>
      <c r="OZP1874" s="84"/>
      <c r="OZQ1874" s="84"/>
      <c r="OZR1874" s="84"/>
      <c r="OZS1874" s="84"/>
      <c r="OZT1874" s="84"/>
      <c r="OZU1874" s="84"/>
      <c r="OZV1874" s="84"/>
      <c r="OZW1874" s="84"/>
      <c r="OZX1874" s="84"/>
      <c r="OZY1874" s="84"/>
      <c r="OZZ1874" s="84"/>
      <c r="PAA1874" s="84"/>
      <c r="PAB1874" s="84"/>
      <c r="PAC1874" s="84"/>
      <c r="PAD1874" s="84"/>
      <c r="PAE1874" s="84"/>
      <c r="PAF1874" s="84"/>
      <c r="PAG1874" s="84"/>
      <c r="PAH1874" s="84"/>
      <c r="PAI1874" s="84"/>
      <c r="PAJ1874" s="84"/>
      <c r="PAK1874" s="84"/>
      <c r="PAL1874" s="84"/>
      <c r="PAM1874" s="84"/>
      <c r="PAN1874" s="84"/>
      <c r="PAO1874" s="84"/>
      <c r="PAP1874" s="84"/>
      <c r="PAQ1874" s="84"/>
      <c r="PAR1874" s="84"/>
      <c r="PAS1874" s="84"/>
      <c r="PAT1874" s="84"/>
      <c r="PAU1874" s="84"/>
      <c r="PAV1874" s="84"/>
      <c r="PAW1874" s="84"/>
      <c r="PAX1874" s="84"/>
      <c r="PAY1874" s="84"/>
      <c r="PAZ1874" s="84"/>
      <c r="PBA1874" s="84"/>
      <c r="PBB1874" s="84"/>
      <c r="PBC1874" s="84"/>
      <c r="PBD1874" s="84"/>
      <c r="PBE1874" s="84"/>
      <c r="PBF1874" s="84"/>
      <c r="PBG1874" s="84"/>
      <c r="PBH1874" s="84"/>
      <c r="PBI1874" s="84"/>
      <c r="PBJ1874" s="84"/>
      <c r="PBK1874" s="84"/>
      <c r="PBL1874" s="84"/>
      <c r="PBM1874" s="84"/>
      <c r="PBN1874" s="84"/>
      <c r="PBO1874" s="84"/>
      <c r="PBP1874" s="84"/>
      <c r="PBQ1874" s="84"/>
      <c r="PBR1874" s="84"/>
      <c r="PBS1874" s="84"/>
      <c r="PBT1874" s="84"/>
      <c r="PBU1874" s="84"/>
      <c r="PBV1874" s="84"/>
      <c r="PBW1874" s="84"/>
      <c r="PBX1874" s="84"/>
      <c r="PBY1874" s="84"/>
      <c r="PBZ1874" s="84"/>
      <c r="PCA1874" s="84"/>
      <c r="PCB1874" s="84"/>
      <c r="PCC1874" s="84"/>
      <c r="PCD1874" s="84"/>
      <c r="PCE1874" s="84"/>
      <c r="PCF1874" s="84"/>
      <c r="PCG1874" s="84"/>
      <c r="PCH1874" s="84"/>
      <c r="PCI1874" s="84"/>
      <c r="PCJ1874" s="84"/>
      <c r="PCK1874" s="84"/>
      <c r="PCL1874" s="84"/>
      <c r="PCM1874" s="84"/>
      <c r="PCN1874" s="84"/>
      <c r="PCO1874" s="84"/>
      <c r="PCP1874" s="84"/>
      <c r="PCQ1874" s="84"/>
      <c r="PCR1874" s="84"/>
      <c r="PCS1874" s="84"/>
      <c r="PCT1874" s="84"/>
      <c r="PCU1874" s="84"/>
      <c r="PCV1874" s="84"/>
      <c r="PCW1874" s="84"/>
      <c r="PCX1874" s="84"/>
      <c r="PCY1874" s="84"/>
      <c r="PCZ1874" s="84"/>
      <c r="PDA1874" s="84"/>
      <c r="PDB1874" s="84"/>
      <c r="PDC1874" s="84"/>
      <c r="PDD1874" s="84"/>
      <c r="PDE1874" s="84"/>
      <c r="PDF1874" s="84"/>
      <c r="PDG1874" s="84"/>
      <c r="PDH1874" s="84"/>
      <c r="PDI1874" s="84"/>
      <c r="PDJ1874" s="84"/>
      <c r="PDK1874" s="84"/>
      <c r="PDL1874" s="84"/>
      <c r="PDM1874" s="84"/>
      <c r="PDN1874" s="84"/>
      <c r="PDO1874" s="84"/>
      <c r="PDP1874" s="84"/>
      <c r="PDQ1874" s="84"/>
      <c r="PDR1874" s="84"/>
      <c r="PDS1874" s="84"/>
      <c r="PDT1874" s="84"/>
      <c r="PDU1874" s="84"/>
      <c r="PDV1874" s="84"/>
      <c r="PDW1874" s="84"/>
      <c r="PDX1874" s="84"/>
      <c r="PDY1874" s="84"/>
      <c r="PDZ1874" s="84"/>
      <c r="PEA1874" s="84"/>
      <c r="PEB1874" s="84"/>
      <c r="PEC1874" s="84"/>
      <c r="PED1874" s="84"/>
      <c r="PEE1874" s="84"/>
      <c r="PEF1874" s="84"/>
      <c r="PEG1874" s="84"/>
      <c r="PEH1874" s="84"/>
      <c r="PEI1874" s="84"/>
      <c r="PEJ1874" s="84"/>
      <c r="PEK1874" s="84"/>
      <c r="PEL1874" s="84"/>
      <c r="PEM1874" s="84"/>
      <c r="PEN1874" s="84"/>
      <c r="PEO1874" s="84"/>
      <c r="PEP1874" s="84"/>
      <c r="PEQ1874" s="84"/>
      <c r="PER1874" s="84"/>
      <c r="PES1874" s="84"/>
      <c r="PET1874" s="84"/>
      <c r="PEU1874" s="84"/>
      <c r="PEV1874" s="84"/>
      <c r="PEW1874" s="84"/>
      <c r="PEX1874" s="84"/>
      <c r="PEY1874" s="84"/>
      <c r="PEZ1874" s="84"/>
      <c r="PFA1874" s="84"/>
      <c r="PFB1874" s="84"/>
      <c r="PFC1874" s="84"/>
      <c r="PFD1874" s="84"/>
      <c r="PFE1874" s="84"/>
      <c r="PFF1874" s="84"/>
      <c r="PFG1874" s="84"/>
      <c r="PFH1874" s="84"/>
      <c r="PFI1874" s="84"/>
      <c r="PFJ1874" s="84"/>
      <c r="PFK1874" s="84"/>
      <c r="PFL1874" s="84"/>
      <c r="PFM1874" s="84"/>
      <c r="PFN1874" s="84"/>
      <c r="PFO1874" s="84"/>
      <c r="PFP1874" s="84"/>
      <c r="PFQ1874" s="84"/>
      <c r="PFR1874" s="84"/>
      <c r="PFS1874" s="84"/>
      <c r="PFT1874" s="84"/>
      <c r="PFU1874" s="84"/>
      <c r="PFV1874" s="84"/>
      <c r="PFW1874" s="84"/>
      <c r="PFX1874" s="84"/>
      <c r="PFY1874" s="84"/>
      <c r="PFZ1874" s="84"/>
      <c r="PGA1874" s="84"/>
      <c r="PGB1874" s="84"/>
      <c r="PGC1874" s="84"/>
      <c r="PGD1874" s="84"/>
      <c r="PGE1874" s="84"/>
      <c r="PGF1874" s="84"/>
      <c r="PGG1874" s="84"/>
      <c r="PGH1874" s="84"/>
      <c r="PGI1874" s="84"/>
      <c r="PGJ1874" s="84"/>
      <c r="PGK1874" s="84"/>
      <c r="PGL1874" s="84"/>
      <c r="PGM1874" s="84"/>
      <c r="PGN1874" s="84"/>
      <c r="PGO1874" s="84"/>
      <c r="PGP1874" s="84"/>
      <c r="PGQ1874" s="84"/>
      <c r="PGR1874" s="84"/>
      <c r="PGS1874" s="84"/>
      <c r="PGT1874" s="84"/>
      <c r="PGU1874" s="84"/>
      <c r="PGV1874" s="84"/>
      <c r="PGW1874" s="84"/>
      <c r="PGX1874" s="84"/>
      <c r="PGY1874" s="84"/>
      <c r="PGZ1874" s="84"/>
      <c r="PHA1874" s="84"/>
      <c r="PHB1874" s="84"/>
      <c r="PHC1874" s="84"/>
      <c r="PHD1874" s="84"/>
      <c r="PHE1874" s="84"/>
      <c r="PHF1874" s="84"/>
      <c r="PHG1874" s="84"/>
      <c r="PHH1874" s="84"/>
      <c r="PHI1874" s="84"/>
      <c r="PHJ1874" s="84"/>
      <c r="PHK1874" s="84"/>
      <c r="PHL1874" s="84"/>
      <c r="PHM1874" s="84"/>
      <c r="PHN1874" s="84"/>
      <c r="PHO1874" s="84"/>
      <c r="PHP1874" s="84"/>
      <c r="PHQ1874" s="84"/>
      <c r="PHR1874" s="84"/>
      <c r="PHS1874" s="84"/>
      <c r="PHT1874" s="84"/>
      <c r="PHU1874" s="84"/>
      <c r="PHV1874" s="84"/>
      <c r="PHW1874" s="84"/>
      <c r="PHX1874" s="84"/>
      <c r="PHY1874" s="84"/>
      <c r="PHZ1874" s="84"/>
      <c r="PIA1874" s="84"/>
      <c r="PIB1874" s="84"/>
      <c r="PIC1874" s="84"/>
      <c r="PID1874" s="84"/>
      <c r="PIE1874" s="84"/>
      <c r="PIF1874" s="84"/>
      <c r="PIG1874" s="84"/>
      <c r="PIH1874" s="84"/>
      <c r="PII1874" s="84"/>
      <c r="PIJ1874" s="84"/>
      <c r="PIK1874" s="84"/>
      <c r="PIL1874" s="84"/>
      <c r="PIM1874" s="84"/>
      <c r="PIN1874" s="84"/>
      <c r="PIO1874" s="84"/>
      <c r="PIP1874" s="84"/>
      <c r="PIQ1874" s="84"/>
      <c r="PIR1874" s="84"/>
      <c r="PIS1874" s="84"/>
      <c r="PIT1874" s="84"/>
      <c r="PIU1874" s="84"/>
      <c r="PIV1874" s="84"/>
      <c r="PIW1874" s="84"/>
      <c r="PIX1874" s="84"/>
      <c r="PIY1874" s="84"/>
      <c r="PIZ1874" s="84"/>
      <c r="PJA1874" s="84"/>
      <c r="PJB1874" s="84"/>
      <c r="PJC1874" s="84"/>
      <c r="PJD1874" s="84"/>
      <c r="PJE1874" s="84"/>
      <c r="PJF1874" s="84"/>
      <c r="PJG1874" s="84"/>
      <c r="PJH1874" s="84"/>
      <c r="PJI1874" s="84"/>
      <c r="PJJ1874" s="84"/>
      <c r="PJK1874" s="84"/>
      <c r="PJL1874" s="84"/>
      <c r="PJM1874" s="84"/>
      <c r="PJN1874" s="84"/>
      <c r="PJO1874" s="84"/>
      <c r="PJP1874" s="84"/>
      <c r="PJQ1874" s="84"/>
      <c r="PJR1874" s="84"/>
      <c r="PJS1874" s="84"/>
      <c r="PJT1874" s="84"/>
      <c r="PJU1874" s="84"/>
      <c r="PJV1874" s="84"/>
      <c r="PJW1874" s="84"/>
      <c r="PJX1874" s="84"/>
      <c r="PJY1874" s="84"/>
      <c r="PJZ1874" s="84"/>
      <c r="PKA1874" s="84"/>
      <c r="PKB1874" s="84"/>
      <c r="PKC1874" s="84"/>
      <c r="PKD1874" s="84"/>
      <c r="PKE1874" s="84"/>
      <c r="PKF1874" s="84"/>
      <c r="PKG1874" s="84"/>
      <c r="PKH1874" s="84"/>
      <c r="PKI1874" s="84"/>
      <c r="PKJ1874" s="84"/>
      <c r="PKK1874" s="84"/>
      <c r="PKL1874" s="84"/>
      <c r="PKM1874" s="84"/>
      <c r="PKN1874" s="84"/>
      <c r="PKO1874" s="84"/>
      <c r="PKP1874" s="84"/>
      <c r="PKQ1874" s="84"/>
      <c r="PKR1874" s="84"/>
      <c r="PKS1874" s="84"/>
      <c r="PKT1874" s="84"/>
      <c r="PKU1874" s="84"/>
      <c r="PKV1874" s="84"/>
      <c r="PKW1874" s="84"/>
      <c r="PKX1874" s="84"/>
      <c r="PKY1874" s="84"/>
      <c r="PKZ1874" s="84"/>
      <c r="PLA1874" s="84"/>
      <c r="PLB1874" s="84"/>
      <c r="PLC1874" s="84"/>
      <c r="PLD1874" s="84"/>
      <c r="PLE1874" s="84"/>
      <c r="PLF1874" s="84"/>
      <c r="PLG1874" s="84"/>
      <c r="PLH1874" s="84"/>
      <c r="PLI1874" s="84"/>
      <c r="PLJ1874" s="84"/>
      <c r="PLK1874" s="84"/>
      <c r="PLL1874" s="84"/>
      <c r="PLM1874" s="84"/>
      <c r="PLN1874" s="84"/>
      <c r="PLO1874" s="84"/>
      <c r="PLP1874" s="84"/>
      <c r="PLQ1874" s="84"/>
      <c r="PLR1874" s="84"/>
      <c r="PLS1874" s="84"/>
      <c r="PLT1874" s="84"/>
      <c r="PLU1874" s="84"/>
      <c r="PLV1874" s="84"/>
      <c r="PLW1874" s="84"/>
      <c r="PLX1874" s="84"/>
      <c r="PLY1874" s="84"/>
      <c r="PLZ1874" s="84"/>
      <c r="PMA1874" s="84"/>
      <c r="PMB1874" s="84"/>
      <c r="PMC1874" s="84"/>
      <c r="PMD1874" s="84"/>
      <c r="PME1874" s="84"/>
      <c r="PMF1874" s="84"/>
      <c r="PMG1874" s="84"/>
      <c r="PMH1874" s="84"/>
      <c r="PMI1874" s="84"/>
      <c r="PMJ1874" s="84"/>
      <c r="PMK1874" s="84"/>
      <c r="PML1874" s="84"/>
      <c r="PMM1874" s="84"/>
      <c r="PMN1874" s="84"/>
      <c r="PMO1874" s="84"/>
      <c r="PMP1874" s="84"/>
      <c r="PMQ1874" s="84"/>
      <c r="PMR1874" s="84"/>
      <c r="PMS1874" s="84"/>
      <c r="PMT1874" s="84"/>
      <c r="PMU1874" s="84"/>
      <c r="PMV1874" s="84"/>
      <c r="PMW1874" s="84"/>
      <c r="PMX1874" s="84"/>
      <c r="PMY1874" s="84"/>
      <c r="PMZ1874" s="84"/>
      <c r="PNA1874" s="84"/>
      <c r="PNB1874" s="84"/>
      <c r="PNC1874" s="84"/>
      <c r="PND1874" s="84"/>
      <c r="PNE1874" s="84"/>
      <c r="PNF1874" s="84"/>
      <c r="PNG1874" s="84"/>
      <c r="PNH1874" s="84"/>
      <c r="PNI1874" s="84"/>
      <c r="PNJ1874" s="84"/>
      <c r="PNK1874" s="84"/>
      <c r="PNL1874" s="84"/>
      <c r="PNM1874" s="84"/>
      <c r="PNN1874" s="84"/>
      <c r="PNO1874" s="84"/>
      <c r="PNP1874" s="84"/>
      <c r="PNQ1874" s="84"/>
      <c r="PNR1874" s="84"/>
      <c r="PNS1874" s="84"/>
      <c r="PNT1874" s="84"/>
      <c r="PNU1874" s="84"/>
      <c r="PNV1874" s="84"/>
      <c r="PNW1874" s="84"/>
      <c r="PNX1874" s="84"/>
      <c r="PNY1874" s="84"/>
      <c r="PNZ1874" s="84"/>
      <c r="POA1874" s="84"/>
      <c r="POB1874" s="84"/>
      <c r="POC1874" s="84"/>
      <c r="POD1874" s="84"/>
      <c r="POE1874" s="84"/>
      <c r="POF1874" s="84"/>
      <c r="POG1874" s="84"/>
      <c r="POH1874" s="84"/>
      <c r="POI1874" s="84"/>
      <c r="POJ1874" s="84"/>
      <c r="POK1874" s="84"/>
      <c r="POL1874" s="84"/>
      <c r="POM1874" s="84"/>
      <c r="PON1874" s="84"/>
      <c r="POO1874" s="84"/>
      <c r="POP1874" s="84"/>
      <c r="POQ1874" s="84"/>
      <c r="POR1874" s="84"/>
      <c r="POS1874" s="84"/>
      <c r="POT1874" s="84"/>
      <c r="POU1874" s="84"/>
      <c r="POV1874" s="84"/>
      <c r="POW1874" s="84"/>
      <c r="POX1874" s="84"/>
      <c r="POY1874" s="84"/>
      <c r="POZ1874" s="84"/>
      <c r="PPA1874" s="84"/>
      <c r="PPB1874" s="84"/>
      <c r="PPC1874" s="84"/>
      <c r="PPD1874" s="84"/>
      <c r="PPE1874" s="84"/>
      <c r="PPF1874" s="84"/>
      <c r="PPG1874" s="84"/>
      <c r="PPH1874" s="84"/>
      <c r="PPI1874" s="84"/>
      <c r="PPJ1874" s="84"/>
      <c r="PPK1874" s="84"/>
      <c r="PPL1874" s="84"/>
      <c r="PPM1874" s="84"/>
      <c r="PPN1874" s="84"/>
      <c r="PPO1874" s="84"/>
      <c r="PPP1874" s="84"/>
      <c r="PPQ1874" s="84"/>
      <c r="PPR1874" s="84"/>
      <c r="PPS1874" s="84"/>
      <c r="PPT1874" s="84"/>
      <c r="PPU1874" s="84"/>
      <c r="PPV1874" s="84"/>
      <c r="PPW1874" s="84"/>
      <c r="PPX1874" s="84"/>
      <c r="PPY1874" s="84"/>
      <c r="PPZ1874" s="84"/>
      <c r="PQA1874" s="84"/>
      <c r="PQB1874" s="84"/>
      <c r="PQC1874" s="84"/>
      <c r="PQD1874" s="84"/>
      <c r="PQE1874" s="84"/>
      <c r="PQF1874" s="84"/>
      <c r="PQG1874" s="84"/>
      <c r="PQH1874" s="84"/>
      <c r="PQI1874" s="84"/>
      <c r="PQJ1874" s="84"/>
      <c r="PQK1874" s="84"/>
      <c r="PQL1874" s="84"/>
      <c r="PQM1874" s="84"/>
      <c r="PQN1874" s="84"/>
      <c r="PQO1874" s="84"/>
      <c r="PQP1874" s="84"/>
      <c r="PQQ1874" s="84"/>
      <c r="PQR1874" s="84"/>
      <c r="PQS1874" s="84"/>
      <c r="PQT1874" s="84"/>
      <c r="PQU1874" s="84"/>
      <c r="PQV1874" s="84"/>
      <c r="PQW1874" s="84"/>
      <c r="PQX1874" s="84"/>
      <c r="PQY1874" s="84"/>
      <c r="PQZ1874" s="84"/>
      <c r="PRA1874" s="84"/>
      <c r="PRB1874" s="84"/>
      <c r="PRC1874" s="84"/>
      <c r="PRD1874" s="84"/>
      <c r="PRE1874" s="84"/>
      <c r="PRF1874" s="84"/>
      <c r="PRG1874" s="84"/>
      <c r="PRH1874" s="84"/>
      <c r="PRI1874" s="84"/>
      <c r="PRJ1874" s="84"/>
      <c r="PRK1874" s="84"/>
      <c r="PRL1874" s="84"/>
      <c r="PRM1874" s="84"/>
      <c r="PRN1874" s="84"/>
      <c r="PRO1874" s="84"/>
      <c r="PRP1874" s="84"/>
      <c r="PRQ1874" s="84"/>
      <c r="PRR1874" s="84"/>
      <c r="PRS1874" s="84"/>
      <c r="PRT1874" s="84"/>
      <c r="PRU1874" s="84"/>
      <c r="PRV1874" s="84"/>
      <c r="PRW1874" s="84"/>
      <c r="PRX1874" s="84"/>
      <c r="PRY1874" s="84"/>
      <c r="PRZ1874" s="84"/>
      <c r="PSA1874" s="84"/>
      <c r="PSB1874" s="84"/>
      <c r="PSC1874" s="84"/>
      <c r="PSD1874" s="84"/>
      <c r="PSE1874" s="84"/>
      <c r="PSF1874" s="84"/>
      <c r="PSG1874" s="84"/>
      <c r="PSH1874" s="84"/>
      <c r="PSI1874" s="84"/>
      <c r="PSJ1874" s="84"/>
      <c r="PSK1874" s="84"/>
      <c r="PSL1874" s="84"/>
      <c r="PSM1874" s="84"/>
      <c r="PSN1874" s="84"/>
      <c r="PSO1874" s="84"/>
      <c r="PSP1874" s="84"/>
      <c r="PSQ1874" s="84"/>
      <c r="PSR1874" s="84"/>
      <c r="PSS1874" s="84"/>
      <c r="PST1874" s="84"/>
      <c r="PSU1874" s="84"/>
      <c r="PSV1874" s="84"/>
      <c r="PSW1874" s="84"/>
      <c r="PSX1874" s="84"/>
      <c r="PSY1874" s="84"/>
      <c r="PSZ1874" s="84"/>
      <c r="PTA1874" s="84"/>
      <c r="PTB1874" s="84"/>
      <c r="PTC1874" s="84"/>
      <c r="PTD1874" s="84"/>
      <c r="PTE1874" s="84"/>
      <c r="PTF1874" s="84"/>
      <c r="PTG1874" s="84"/>
      <c r="PTH1874" s="84"/>
      <c r="PTI1874" s="84"/>
      <c r="PTJ1874" s="84"/>
      <c r="PTK1874" s="84"/>
      <c r="PTL1874" s="84"/>
      <c r="PTM1874" s="84"/>
      <c r="PTN1874" s="84"/>
      <c r="PTO1874" s="84"/>
      <c r="PTP1874" s="84"/>
      <c r="PTQ1874" s="84"/>
      <c r="PTR1874" s="84"/>
      <c r="PTS1874" s="84"/>
      <c r="PTT1874" s="84"/>
      <c r="PTU1874" s="84"/>
      <c r="PTV1874" s="84"/>
      <c r="PTW1874" s="84"/>
      <c r="PTX1874" s="84"/>
      <c r="PTY1874" s="84"/>
      <c r="PTZ1874" s="84"/>
      <c r="PUA1874" s="84"/>
      <c r="PUB1874" s="84"/>
      <c r="PUC1874" s="84"/>
      <c r="PUD1874" s="84"/>
      <c r="PUE1874" s="84"/>
      <c r="PUF1874" s="84"/>
      <c r="PUG1874" s="84"/>
      <c r="PUH1874" s="84"/>
      <c r="PUI1874" s="84"/>
      <c r="PUJ1874" s="84"/>
      <c r="PUK1874" s="84"/>
      <c r="PUL1874" s="84"/>
      <c r="PUM1874" s="84"/>
      <c r="PUN1874" s="84"/>
      <c r="PUO1874" s="84"/>
      <c r="PUP1874" s="84"/>
      <c r="PUQ1874" s="84"/>
      <c r="PUR1874" s="84"/>
      <c r="PUS1874" s="84"/>
      <c r="PUT1874" s="84"/>
      <c r="PUU1874" s="84"/>
      <c r="PUV1874" s="84"/>
      <c r="PUW1874" s="84"/>
      <c r="PUX1874" s="84"/>
      <c r="PUY1874" s="84"/>
      <c r="PUZ1874" s="84"/>
      <c r="PVA1874" s="84"/>
      <c r="PVB1874" s="84"/>
      <c r="PVC1874" s="84"/>
      <c r="PVD1874" s="84"/>
      <c r="PVE1874" s="84"/>
      <c r="PVF1874" s="84"/>
      <c r="PVG1874" s="84"/>
      <c r="PVH1874" s="84"/>
      <c r="PVI1874" s="84"/>
      <c r="PVJ1874" s="84"/>
      <c r="PVK1874" s="84"/>
      <c r="PVL1874" s="84"/>
      <c r="PVM1874" s="84"/>
      <c r="PVN1874" s="84"/>
      <c r="PVO1874" s="84"/>
      <c r="PVP1874" s="84"/>
      <c r="PVQ1874" s="84"/>
      <c r="PVR1874" s="84"/>
      <c r="PVS1874" s="84"/>
      <c r="PVT1874" s="84"/>
      <c r="PVU1874" s="84"/>
      <c r="PVV1874" s="84"/>
      <c r="PVW1874" s="84"/>
      <c r="PVX1874" s="84"/>
      <c r="PVY1874" s="84"/>
      <c r="PVZ1874" s="84"/>
      <c r="PWA1874" s="84"/>
      <c r="PWB1874" s="84"/>
      <c r="PWC1874" s="84"/>
      <c r="PWD1874" s="84"/>
      <c r="PWE1874" s="84"/>
      <c r="PWF1874" s="84"/>
      <c r="PWG1874" s="84"/>
      <c r="PWH1874" s="84"/>
      <c r="PWI1874" s="84"/>
      <c r="PWJ1874" s="84"/>
      <c r="PWK1874" s="84"/>
      <c r="PWL1874" s="84"/>
      <c r="PWM1874" s="84"/>
      <c r="PWN1874" s="84"/>
      <c r="PWO1874" s="84"/>
      <c r="PWP1874" s="84"/>
      <c r="PWQ1874" s="84"/>
      <c r="PWR1874" s="84"/>
      <c r="PWS1874" s="84"/>
      <c r="PWT1874" s="84"/>
      <c r="PWU1874" s="84"/>
      <c r="PWV1874" s="84"/>
      <c r="PWW1874" s="84"/>
      <c r="PWX1874" s="84"/>
      <c r="PWY1874" s="84"/>
      <c r="PWZ1874" s="84"/>
      <c r="PXA1874" s="84"/>
      <c r="PXB1874" s="84"/>
      <c r="PXC1874" s="84"/>
      <c r="PXD1874" s="84"/>
      <c r="PXE1874" s="84"/>
      <c r="PXF1874" s="84"/>
      <c r="PXG1874" s="84"/>
      <c r="PXH1874" s="84"/>
      <c r="PXI1874" s="84"/>
      <c r="PXJ1874" s="84"/>
      <c r="PXK1874" s="84"/>
      <c r="PXL1874" s="84"/>
      <c r="PXM1874" s="84"/>
      <c r="PXN1874" s="84"/>
      <c r="PXO1874" s="84"/>
      <c r="PXP1874" s="84"/>
      <c r="PXQ1874" s="84"/>
      <c r="PXR1874" s="84"/>
      <c r="PXS1874" s="84"/>
      <c r="PXT1874" s="84"/>
      <c r="PXU1874" s="84"/>
      <c r="PXV1874" s="84"/>
      <c r="PXW1874" s="84"/>
      <c r="PXX1874" s="84"/>
      <c r="PXY1874" s="84"/>
      <c r="PXZ1874" s="84"/>
      <c r="PYA1874" s="84"/>
      <c r="PYB1874" s="84"/>
      <c r="PYC1874" s="84"/>
      <c r="PYD1874" s="84"/>
      <c r="PYE1874" s="84"/>
      <c r="PYF1874" s="84"/>
      <c r="PYG1874" s="84"/>
      <c r="PYH1874" s="84"/>
      <c r="PYI1874" s="84"/>
      <c r="PYJ1874" s="84"/>
      <c r="PYK1874" s="84"/>
      <c r="PYL1874" s="84"/>
      <c r="PYM1874" s="84"/>
      <c r="PYN1874" s="84"/>
      <c r="PYO1874" s="84"/>
      <c r="PYP1874" s="84"/>
      <c r="PYQ1874" s="84"/>
      <c r="PYR1874" s="84"/>
      <c r="PYS1874" s="84"/>
      <c r="PYT1874" s="84"/>
      <c r="PYU1874" s="84"/>
      <c r="PYV1874" s="84"/>
      <c r="PYW1874" s="84"/>
      <c r="PYX1874" s="84"/>
      <c r="PYY1874" s="84"/>
      <c r="PYZ1874" s="84"/>
      <c r="PZA1874" s="84"/>
      <c r="PZB1874" s="84"/>
      <c r="PZC1874" s="84"/>
      <c r="PZD1874" s="84"/>
      <c r="PZE1874" s="84"/>
      <c r="PZF1874" s="84"/>
      <c r="PZG1874" s="84"/>
      <c r="PZH1874" s="84"/>
      <c r="PZI1874" s="84"/>
      <c r="PZJ1874" s="84"/>
      <c r="PZK1874" s="84"/>
      <c r="PZL1874" s="84"/>
      <c r="PZM1874" s="84"/>
      <c r="PZN1874" s="84"/>
      <c r="PZO1874" s="84"/>
      <c r="PZP1874" s="84"/>
      <c r="PZQ1874" s="84"/>
      <c r="PZR1874" s="84"/>
      <c r="PZS1874" s="84"/>
      <c r="PZT1874" s="84"/>
      <c r="PZU1874" s="84"/>
      <c r="PZV1874" s="84"/>
      <c r="PZW1874" s="84"/>
      <c r="PZX1874" s="84"/>
      <c r="PZY1874" s="84"/>
      <c r="PZZ1874" s="84"/>
      <c r="QAA1874" s="84"/>
      <c r="QAB1874" s="84"/>
      <c r="QAC1874" s="84"/>
      <c r="QAD1874" s="84"/>
      <c r="QAE1874" s="84"/>
      <c r="QAF1874" s="84"/>
      <c r="QAG1874" s="84"/>
      <c r="QAH1874" s="84"/>
      <c r="QAI1874" s="84"/>
      <c r="QAJ1874" s="84"/>
      <c r="QAK1874" s="84"/>
      <c r="QAL1874" s="84"/>
      <c r="QAM1874" s="84"/>
      <c r="QAN1874" s="84"/>
      <c r="QAO1874" s="84"/>
      <c r="QAP1874" s="84"/>
      <c r="QAQ1874" s="84"/>
      <c r="QAR1874" s="84"/>
      <c r="QAS1874" s="84"/>
      <c r="QAT1874" s="84"/>
      <c r="QAU1874" s="84"/>
      <c r="QAV1874" s="84"/>
      <c r="QAW1874" s="84"/>
      <c r="QAX1874" s="84"/>
      <c r="QAY1874" s="84"/>
      <c r="QAZ1874" s="84"/>
      <c r="QBA1874" s="84"/>
      <c r="QBB1874" s="84"/>
      <c r="QBC1874" s="84"/>
      <c r="QBD1874" s="84"/>
      <c r="QBE1874" s="84"/>
      <c r="QBF1874" s="84"/>
      <c r="QBG1874" s="84"/>
      <c r="QBH1874" s="84"/>
      <c r="QBI1874" s="84"/>
      <c r="QBJ1874" s="84"/>
      <c r="QBK1874" s="84"/>
      <c r="QBL1874" s="84"/>
      <c r="QBM1874" s="84"/>
      <c r="QBN1874" s="84"/>
      <c r="QBO1874" s="84"/>
      <c r="QBP1874" s="84"/>
      <c r="QBQ1874" s="84"/>
      <c r="QBR1874" s="84"/>
      <c r="QBS1874" s="84"/>
      <c r="QBT1874" s="84"/>
      <c r="QBU1874" s="84"/>
      <c r="QBV1874" s="84"/>
      <c r="QBW1874" s="84"/>
      <c r="QBX1874" s="84"/>
      <c r="QBY1874" s="84"/>
      <c r="QBZ1874" s="84"/>
      <c r="QCA1874" s="84"/>
      <c r="QCB1874" s="84"/>
      <c r="QCC1874" s="84"/>
      <c r="QCD1874" s="84"/>
      <c r="QCE1874" s="84"/>
      <c r="QCF1874" s="84"/>
      <c r="QCG1874" s="84"/>
      <c r="QCH1874" s="84"/>
      <c r="QCI1874" s="84"/>
      <c r="QCJ1874" s="84"/>
      <c r="QCK1874" s="84"/>
      <c r="QCL1874" s="84"/>
      <c r="QCM1874" s="84"/>
      <c r="QCN1874" s="84"/>
      <c r="QCO1874" s="84"/>
      <c r="QCP1874" s="84"/>
      <c r="QCQ1874" s="84"/>
      <c r="QCR1874" s="84"/>
      <c r="QCS1874" s="84"/>
      <c r="QCT1874" s="84"/>
      <c r="QCU1874" s="84"/>
      <c r="QCV1874" s="84"/>
      <c r="QCW1874" s="84"/>
      <c r="QCX1874" s="84"/>
      <c r="QCY1874" s="84"/>
      <c r="QCZ1874" s="84"/>
      <c r="QDA1874" s="84"/>
      <c r="QDB1874" s="84"/>
      <c r="QDC1874" s="84"/>
      <c r="QDD1874" s="84"/>
      <c r="QDE1874" s="84"/>
      <c r="QDF1874" s="84"/>
      <c r="QDG1874" s="84"/>
      <c r="QDH1874" s="84"/>
      <c r="QDI1874" s="84"/>
      <c r="QDJ1874" s="84"/>
      <c r="QDK1874" s="84"/>
      <c r="QDL1874" s="84"/>
      <c r="QDM1874" s="84"/>
      <c r="QDN1874" s="84"/>
      <c r="QDO1874" s="84"/>
      <c r="QDP1874" s="84"/>
      <c r="QDQ1874" s="84"/>
      <c r="QDR1874" s="84"/>
      <c r="QDS1874" s="84"/>
      <c r="QDT1874" s="84"/>
      <c r="QDU1874" s="84"/>
      <c r="QDV1874" s="84"/>
      <c r="QDW1874" s="84"/>
      <c r="QDX1874" s="84"/>
      <c r="QDY1874" s="84"/>
      <c r="QDZ1874" s="84"/>
      <c r="QEA1874" s="84"/>
      <c r="QEB1874" s="84"/>
      <c r="QEC1874" s="84"/>
      <c r="QED1874" s="84"/>
      <c r="QEE1874" s="84"/>
      <c r="QEF1874" s="84"/>
      <c r="QEG1874" s="84"/>
      <c r="QEH1874" s="84"/>
      <c r="QEI1874" s="84"/>
      <c r="QEJ1874" s="84"/>
      <c r="QEK1874" s="84"/>
      <c r="QEL1874" s="84"/>
      <c r="QEM1874" s="84"/>
      <c r="QEN1874" s="84"/>
      <c r="QEO1874" s="84"/>
      <c r="QEP1874" s="84"/>
      <c r="QEQ1874" s="84"/>
      <c r="QER1874" s="84"/>
      <c r="QES1874" s="84"/>
      <c r="QET1874" s="84"/>
      <c r="QEU1874" s="84"/>
      <c r="QEV1874" s="84"/>
      <c r="QEW1874" s="84"/>
      <c r="QEX1874" s="84"/>
      <c r="QEY1874" s="84"/>
      <c r="QEZ1874" s="84"/>
      <c r="QFA1874" s="84"/>
      <c r="QFB1874" s="84"/>
      <c r="QFC1874" s="84"/>
      <c r="QFD1874" s="84"/>
      <c r="QFE1874" s="84"/>
      <c r="QFF1874" s="84"/>
      <c r="QFG1874" s="84"/>
      <c r="QFH1874" s="84"/>
      <c r="QFI1874" s="84"/>
      <c r="QFJ1874" s="84"/>
      <c r="QFK1874" s="84"/>
      <c r="QFL1874" s="84"/>
      <c r="QFM1874" s="84"/>
      <c r="QFN1874" s="84"/>
      <c r="QFO1874" s="84"/>
      <c r="QFP1874" s="84"/>
      <c r="QFQ1874" s="84"/>
      <c r="QFR1874" s="84"/>
      <c r="QFS1874" s="84"/>
      <c r="QFT1874" s="84"/>
      <c r="QFU1874" s="84"/>
      <c r="QFV1874" s="84"/>
      <c r="QFW1874" s="84"/>
      <c r="QFX1874" s="84"/>
      <c r="QFY1874" s="84"/>
      <c r="QFZ1874" s="84"/>
      <c r="QGA1874" s="84"/>
      <c r="QGB1874" s="84"/>
      <c r="QGC1874" s="84"/>
      <c r="QGD1874" s="84"/>
      <c r="QGE1874" s="84"/>
      <c r="QGF1874" s="84"/>
      <c r="QGG1874" s="84"/>
      <c r="QGH1874" s="84"/>
      <c r="QGI1874" s="84"/>
      <c r="QGJ1874" s="84"/>
      <c r="QGK1874" s="84"/>
      <c r="QGL1874" s="84"/>
      <c r="QGM1874" s="84"/>
      <c r="QGN1874" s="84"/>
      <c r="QGO1874" s="84"/>
      <c r="QGP1874" s="84"/>
      <c r="QGQ1874" s="84"/>
      <c r="QGR1874" s="84"/>
      <c r="QGS1874" s="84"/>
      <c r="QGT1874" s="84"/>
      <c r="QGU1874" s="84"/>
      <c r="QGV1874" s="84"/>
      <c r="QGW1874" s="84"/>
      <c r="QGX1874" s="84"/>
      <c r="QGY1874" s="84"/>
      <c r="QGZ1874" s="84"/>
      <c r="QHA1874" s="84"/>
      <c r="QHB1874" s="84"/>
      <c r="QHC1874" s="84"/>
      <c r="QHD1874" s="84"/>
      <c r="QHE1874" s="84"/>
      <c r="QHF1874" s="84"/>
      <c r="QHG1874" s="84"/>
      <c r="QHH1874" s="84"/>
      <c r="QHI1874" s="84"/>
      <c r="QHJ1874" s="84"/>
      <c r="QHK1874" s="84"/>
      <c r="QHL1874" s="84"/>
      <c r="QHM1874" s="84"/>
      <c r="QHN1874" s="84"/>
      <c r="QHO1874" s="84"/>
      <c r="QHP1874" s="84"/>
      <c r="QHQ1874" s="84"/>
      <c r="QHR1874" s="84"/>
      <c r="QHS1874" s="84"/>
      <c r="QHT1874" s="84"/>
      <c r="QHU1874" s="84"/>
      <c r="QHV1874" s="84"/>
      <c r="QHW1874" s="84"/>
      <c r="QHX1874" s="84"/>
      <c r="QHY1874" s="84"/>
      <c r="QHZ1874" s="84"/>
      <c r="QIA1874" s="84"/>
      <c r="QIB1874" s="84"/>
      <c r="QIC1874" s="84"/>
      <c r="QID1874" s="84"/>
      <c r="QIE1874" s="84"/>
      <c r="QIF1874" s="84"/>
      <c r="QIG1874" s="84"/>
      <c r="QIH1874" s="84"/>
      <c r="QII1874" s="84"/>
      <c r="QIJ1874" s="84"/>
      <c r="QIK1874" s="84"/>
      <c r="QIL1874" s="84"/>
      <c r="QIM1874" s="84"/>
      <c r="QIN1874" s="84"/>
      <c r="QIO1874" s="84"/>
      <c r="QIP1874" s="84"/>
      <c r="QIQ1874" s="84"/>
      <c r="QIR1874" s="84"/>
      <c r="QIS1874" s="84"/>
      <c r="QIT1874" s="84"/>
      <c r="QIU1874" s="84"/>
      <c r="QIV1874" s="84"/>
      <c r="QIW1874" s="84"/>
      <c r="QIX1874" s="84"/>
      <c r="QIY1874" s="84"/>
      <c r="QIZ1874" s="84"/>
      <c r="QJA1874" s="84"/>
      <c r="QJB1874" s="84"/>
      <c r="QJC1874" s="84"/>
      <c r="QJD1874" s="84"/>
      <c r="QJE1874" s="84"/>
      <c r="QJF1874" s="84"/>
      <c r="QJG1874" s="84"/>
      <c r="QJH1874" s="84"/>
      <c r="QJI1874" s="84"/>
      <c r="QJJ1874" s="84"/>
      <c r="QJK1874" s="84"/>
      <c r="QJL1874" s="84"/>
      <c r="QJM1874" s="84"/>
      <c r="QJN1874" s="84"/>
      <c r="QJO1874" s="84"/>
      <c r="QJP1874" s="84"/>
      <c r="QJQ1874" s="84"/>
      <c r="QJR1874" s="84"/>
      <c r="QJS1874" s="84"/>
      <c r="QJT1874" s="84"/>
      <c r="QJU1874" s="84"/>
      <c r="QJV1874" s="84"/>
      <c r="QJW1874" s="84"/>
      <c r="QJX1874" s="84"/>
      <c r="QJY1874" s="84"/>
      <c r="QJZ1874" s="84"/>
      <c r="QKA1874" s="84"/>
      <c r="QKB1874" s="84"/>
      <c r="QKC1874" s="84"/>
      <c r="QKD1874" s="84"/>
      <c r="QKE1874" s="84"/>
      <c r="QKF1874" s="84"/>
      <c r="QKG1874" s="84"/>
      <c r="QKH1874" s="84"/>
      <c r="QKI1874" s="84"/>
      <c r="QKJ1874" s="84"/>
      <c r="QKK1874" s="84"/>
      <c r="QKL1874" s="84"/>
      <c r="QKM1874" s="84"/>
      <c r="QKN1874" s="84"/>
      <c r="QKO1874" s="84"/>
      <c r="QKP1874" s="84"/>
      <c r="QKQ1874" s="84"/>
      <c r="QKR1874" s="84"/>
      <c r="QKS1874" s="84"/>
      <c r="QKT1874" s="84"/>
      <c r="QKU1874" s="84"/>
      <c r="QKV1874" s="84"/>
      <c r="QKW1874" s="84"/>
      <c r="QKX1874" s="84"/>
      <c r="QKY1874" s="84"/>
      <c r="QKZ1874" s="84"/>
      <c r="QLA1874" s="84"/>
      <c r="QLB1874" s="84"/>
      <c r="QLC1874" s="84"/>
      <c r="QLD1874" s="84"/>
      <c r="QLE1874" s="84"/>
      <c r="QLF1874" s="84"/>
      <c r="QLG1874" s="84"/>
      <c r="QLH1874" s="84"/>
      <c r="QLI1874" s="84"/>
      <c r="QLJ1874" s="84"/>
      <c r="QLK1874" s="84"/>
      <c r="QLL1874" s="84"/>
      <c r="QLM1874" s="84"/>
      <c r="QLN1874" s="84"/>
      <c r="QLO1874" s="84"/>
      <c r="QLP1874" s="84"/>
      <c r="QLQ1874" s="84"/>
      <c r="QLR1874" s="84"/>
      <c r="QLS1874" s="84"/>
      <c r="QLT1874" s="84"/>
      <c r="QLU1874" s="84"/>
      <c r="QLV1874" s="84"/>
      <c r="QLW1874" s="84"/>
      <c r="QLX1874" s="84"/>
      <c r="QLY1874" s="84"/>
      <c r="QLZ1874" s="84"/>
      <c r="QMA1874" s="84"/>
      <c r="QMB1874" s="84"/>
      <c r="QMC1874" s="84"/>
      <c r="QMD1874" s="84"/>
      <c r="QME1874" s="84"/>
      <c r="QMF1874" s="84"/>
      <c r="QMG1874" s="84"/>
      <c r="QMH1874" s="84"/>
      <c r="QMI1874" s="84"/>
      <c r="QMJ1874" s="84"/>
      <c r="QMK1874" s="84"/>
      <c r="QML1874" s="84"/>
      <c r="QMM1874" s="84"/>
      <c r="QMN1874" s="84"/>
      <c r="QMO1874" s="84"/>
      <c r="QMP1874" s="84"/>
      <c r="QMQ1874" s="84"/>
      <c r="QMR1874" s="84"/>
      <c r="QMS1874" s="84"/>
      <c r="QMT1874" s="84"/>
      <c r="QMU1874" s="84"/>
      <c r="QMV1874" s="84"/>
      <c r="QMW1874" s="84"/>
      <c r="QMX1874" s="84"/>
      <c r="QMY1874" s="84"/>
      <c r="QMZ1874" s="84"/>
      <c r="QNA1874" s="84"/>
      <c r="QNB1874" s="84"/>
      <c r="QNC1874" s="84"/>
      <c r="QND1874" s="84"/>
      <c r="QNE1874" s="84"/>
      <c r="QNF1874" s="84"/>
      <c r="QNG1874" s="84"/>
      <c r="QNH1874" s="84"/>
      <c r="QNI1874" s="84"/>
      <c r="QNJ1874" s="84"/>
      <c r="QNK1874" s="84"/>
      <c r="QNL1874" s="84"/>
      <c r="QNM1874" s="84"/>
      <c r="QNN1874" s="84"/>
      <c r="QNO1874" s="84"/>
      <c r="QNP1874" s="84"/>
      <c r="QNQ1874" s="84"/>
      <c r="QNR1874" s="84"/>
      <c r="QNS1874" s="84"/>
      <c r="QNT1874" s="84"/>
      <c r="QNU1874" s="84"/>
      <c r="QNV1874" s="84"/>
      <c r="QNW1874" s="84"/>
      <c r="QNX1874" s="84"/>
      <c r="QNY1874" s="84"/>
      <c r="QNZ1874" s="84"/>
      <c r="QOA1874" s="84"/>
      <c r="QOB1874" s="84"/>
      <c r="QOC1874" s="84"/>
      <c r="QOD1874" s="84"/>
      <c r="QOE1874" s="84"/>
      <c r="QOF1874" s="84"/>
      <c r="QOG1874" s="84"/>
      <c r="QOH1874" s="84"/>
      <c r="QOI1874" s="84"/>
      <c r="QOJ1874" s="84"/>
      <c r="QOK1874" s="84"/>
      <c r="QOL1874" s="84"/>
      <c r="QOM1874" s="84"/>
      <c r="QON1874" s="84"/>
      <c r="QOO1874" s="84"/>
      <c r="QOP1874" s="84"/>
      <c r="QOQ1874" s="84"/>
      <c r="QOR1874" s="84"/>
      <c r="QOS1874" s="84"/>
      <c r="QOT1874" s="84"/>
      <c r="QOU1874" s="84"/>
      <c r="QOV1874" s="84"/>
      <c r="QOW1874" s="84"/>
      <c r="QOX1874" s="84"/>
      <c r="QOY1874" s="84"/>
      <c r="QOZ1874" s="84"/>
      <c r="QPA1874" s="84"/>
      <c r="QPB1874" s="84"/>
      <c r="QPC1874" s="84"/>
      <c r="QPD1874" s="84"/>
      <c r="QPE1874" s="84"/>
      <c r="QPF1874" s="84"/>
      <c r="QPG1874" s="84"/>
      <c r="QPH1874" s="84"/>
      <c r="QPI1874" s="84"/>
      <c r="QPJ1874" s="84"/>
      <c r="QPK1874" s="84"/>
      <c r="QPL1874" s="84"/>
      <c r="QPM1874" s="84"/>
      <c r="QPN1874" s="84"/>
      <c r="QPO1874" s="84"/>
      <c r="QPP1874" s="84"/>
      <c r="QPQ1874" s="84"/>
      <c r="QPR1874" s="84"/>
      <c r="QPS1874" s="84"/>
      <c r="QPT1874" s="84"/>
      <c r="QPU1874" s="84"/>
      <c r="QPV1874" s="84"/>
      <c r="QPW1874" s="84"/>
      <c r="QPX1874" s="84"/>
      <c r="QPY1874" s="84"/>
      <c r="QPZ1874" s="84"/>
      <c r="QQA1874" s="84"/>
      <c r="QQB1874" s="84"/>
      <c r="QQC1874" s="84"/>
      <c r="QQD1874" s="84"/>
      <c r="QQE1874" s="84"/>
      <c r="QQF1874" s="84"/>
      <c r="QQG1874" s="84"/>
      <c r="QQH1874" s="84"/>
      <c r="QQI1874" s="84"/>
      <c r="QQJ1874" s="84"/>
      <c r="QQK1874" s="84"/>
      <c r="QQL1874" s="84"/>
      <c r="QQM1874" s="84"/>
      <c r="QQN1874" s="84"/>
      <c r="QQO1874" s="84"/>
      <c r="QQP1874" s="84"/>
      <c r="QQQ1874" s="84"/>
      <c r="QQR1874" s="84"/>
      <c r="QQS1874" s="84"/>
      <c r="QQT1874" s="84"/>
      <c r="QQU1874" s="84"/>
      <c r="QQV1874" s="84"/>
      <c r="QQW1874" s="84"/>
      <c r="QQX1874" s="84"/>
      <c r="QQY1874" s="84"/>
      <c r="QQZ1874" s="84"/>
      <c r="QRA1874" s="84"/>
      <c r="QRB1874" s="84"/>
      <c r="QRC1874" s="84"/>
      <c r="QRD1874" s="84"/>
      <c r="QRE1874" s="84"/>
      <c r="QRF1874" s="84"/>
      <c r="QRG1874" s="84"/>
      <c r="QRH1874" s="84"/>
      <c r="QRI1874" s="84"/>
      <c r="QRJ1874" s="84"/>
      <c r="QRK1874" s="84"/>
      <c r="QRL1874" s="84"/>
      <c r="QRM1874" s="84"/>
      <c r="QRN1874" s="84"/>
      <c r="QRO1874" s="84"/>
      <c r="QRP1874" s="84"/>
      <c r="QRQ1874" s="84"/>
      <c r="QRR1874" s="84"/>
      <c r="QRS1874" s="84"/>
      <c r="QRT1874" s="84"/>
      <c r="QRU1874" s="84"/>
      <c r="QRV1874" s="84"/>
      <c r="QRW1874" s="84"/>
      <c r="QRX1874" s="84"/>
      <c r="QRY1874" s="84"/>
      <c r="QRZ1874" s="84"/>
      <c r="QSA1874" s="84"/>
      <c r="QSB1874" s="84"/>
      <c r="QSC1874" s="84"/>
      <c r="QSD1874" s="84"/>
      <c r="QSE1874" s="84"/>
      <c r="QSF1874" s="84"/>
      <c r="QSG1874" s="84"/>
      <c r="QSH1874" s="84"/>
      <c r="QSI1874" s="84"/>
      <c r="QSJ1874" s="84"/>
      <c r="QSK1874" s="84"/>
      <c r="QSL1874" s="84"/>
      <c r="QSM1874" s="84"/>
      <c r="QSN1874" s="84"/>
      <c r="QSO1874" s="84"/>
      <c r="QSP1874" s="84"/>
      <c r="QSQ1874" s="84"/>
      <c r="QSR1874" s="84"/>
      <c r="QSS1874" s="84"/>
      <c r="QST1874" s="84"/>
      <c r="QSU1874" s="84"/>
      <c r="QSV1874" s="84"/>
      <c r="QSW1874" s="84"/>
      <c r="QSX1874" s="84"/>
      <c r="QSY1874" s="84"/>
      <c r="QSZ1874" s="84"/>
      <c r="QTA1874" s="84"/>
      <c r="QTB1874" s="84"/>
      <c r="QTC1874" s="84"/>
      <c r="QTD1874" s="84"/>
      <c r="QTE1874" s="84"/>
      <c r="QTF1874" s="84"/>
      <c r="QTG1874" s="84"/>
      <c r="QTH1874" s="84"/>
      <c r="QTI1874" s="84"/>
      <c r="QTJ1874" s="84"/>
      <c r="QTK1874" s="84"/>
      <c r="QTL1874" s="84"/>
      <c r="QTM1874" s="84"/>
      <c r="QTN1874" s="84"/>
      <c r="QTO1874" s="84"/>
      <c r="QTP1874" s="84"/>
      <c r="QTQ1874" s="84"/>
      <c r="QTR1874" s="84"/>
      <c r="QTS1874" s="84"/>
      <c r="QTT1874" s="84"/>
      <c r="QTU1874" s="84"/>
      <c r="QTV1874" s="84"/>
      <c r="QTW1874" s="84"/>
      <c r="QTX1874" s="84"/>
      <c r="QTY1874" s="84"/>
      <c r="QTZ1874" s="84"/>
      <c r="QUA1874" s="84"/>
      <c r="QUB1874" s="84"/>
      <c r="QUC1874" s="84"/>
      <c r="QUD1874" s="84"/>
      <c r="QUE1874" s="84"/>
      <c r="QUF1874" s="84"/>
      <c r="QUG1874" s="84"/>
      <c r="QUH1874" s="84"/>
      <c r="QUI1874" s="84"/>
      <c r="QUJ1874" s="84"/>
      <c r="QUK1874" s="84"/>
      <c r="QUL1874" s="84"/>
      <c r="QUM1874" s="84"/>
      <c r="QUN1874" s="84"/>
      <c r="QUO1874" s="84"/>
      <c r="QUP1874" s="84"/>
      <c r="QUQ1874" s="84"/>
      <c r="QUR1874" s="84"/>
      <c r="QUS1874" s="84"/>
      <c r="QUT1874" s="84"/>
      <c r="QUU1874" s="84"/>
      <c r="QUV1874" s="84"/>
      <c r="QUW1874" s="84"/>
      <c r="QUX1874" s="84"/>
      <c r="QUY1874" s="84"/>
      <c r="QUZ1874" s="84"/>
      <c r="QVA1874" s="84"/>
      <c r="QVB1874" s="84"/>
      <c r="QVC1874" s="84"/>
      <c r="QVD1874" s="84"/>
      <c r="QVE1874" s="84"/>
      <c r="QVF1874" s="84"/>
      <c r="QVG1874" s="84"/>
      <c r="QVH1874" s="84"/>
      <c r="QVI1874" s="84"/>
      <c r="QVJ1874" s="84"/>
      <c r="QVK1874" s="84"/>
      <c r="QVL1874" s="84"/>
      <c r="QVM1874" s="84"/>
      <c r="QVN1874" s="84"/>
      <c r="QVO1874" s="84"/>
      <c r="QVP1874" s="84"/>
      <c r="QVQ1874" s="84"/>
      <c r="QVR1874" s="84"/>
      <c r="QVS1874" s="84"/>
      <c r="QVT1874" s="84"/>
      <c r="QVU1874" s="84"/>
      <c r="QVV1874" s="84"/>
      <c r="QVW1874" s="84"/>
      <c r="QVX1874" s="84"/>
      <c r="QVY1874" s="84"/>
      <c r="QVZ1874" s="84"/>
      <c r="QWA1874" s="84"/>
      <c r="QWB1874" s="84"/>
      <c r="QWC1874" s="84"/>
      <c r="QWD1874" s="84"/>
      <c r="QWE1874" s="84"/>
      <c r="QWF1874" s="84"/>
      <c r="QWG1874" s="84"/>
      <c r="QWH1874" s="84"/>
      <c r="QWI1874" s="84"/>
      <c r="QWJ1874" s="84"/>
      <c r="QWK1874" s="84"/>
      <c r="QWL1874" s="84"/>
      <c r="QWM1874" s="84"/>
      <c r="QWN1874" s="84"/>
      <c r="QWO1874" s="84"/>
      <c r="QWP1874" s="84"/>
      <c r="QWQ1874" s="84"/>
      <c r="QWR1874" s="84"/>
      <c r="QWS1874" s="84"/>
      <c r="QWT1874" s="84"/>
      <c r="QWU1874" s="84"/>
      <c r="QWV1874" s="84"/>
      <c r="QWW1874" s="84"/>
      <c r="QWX1874" s="84"/>
      <c r="QWY1874" s="84"/>
      <c r="QWZ1874" s="84"/>
      <c r="QXA1874" s="84"/>
      <c r="QXB1874" s="84"/>
      <c r="QXC1874" s="84"/>
      <c r="QXD1874" s="84"/>
      <c r="QXE1874" s="84"/>
      <c r="QXF1874" s="84"/>
      <c r="QXG1874" s="84"/>
      <c r="QXH1874" s="84"/>
      <c r="QXI1874" s="84"/>
      <c r="QXJ1874" s="84"/>
      <c r="QXK1874" s="84"/>
      <c r="QXL1874" s="84"/>
      <c r="QXM1874" s="84"/>
      <c r="QXN1874" s="84"/>
      <c r="QXO1874" s="84"/>
      <c r="QXP1874" s="84"/>
      <c r="QXQ1874" s="84"/>
      <c r="QXR1874" s="84"/>
      <c r="QXS1874" s="84"/>
      <c r="QXT1874" s="84"/>
      <c r="QXU1874" s="84"/>
      <c r="QXV1874" s="84"/>
      <c r="QXW1874" s="84"/>
      <c r="QXX1874" s="84"/>
      <c r="QXY1874" s="84"/>
      <c r="QXZ1874" s="84"/>
      <c r="QYA1874" s="84"/>
      <c r="QYB1874" s="84"/>
      <c r="QYC1874" s="84"/>
      <c r="QYD1874" s="84"/>
      <c r="QYE1874" s="84"/>
      <c r="QYF1874" s="84"/>
      <c r="QYG1874" s="84"/>
      <c r="QYH1874" s="84"/>
      <c r="QYI1874" s="84"/>
      <c r="QYJ1874" s="84"/>
      <c r="QYK1874" s="84"/>
      <c r="QYL1874" s="84"/>
      <c r="QYM1874" s="84"/>
      <c r="QYN1874" s="84"/>
      <c r="QYO1874" s="84"/>
      <c r="QYP1874" s="84"/>
      <c r="QYQ1874" s="84"/>
      <c r="QYR1874" s="84"/>
      <c r="QYS1874" s="84"/>
      <c r="QYT1874" s="84"/>
      <c r="QYU1874" s="84"/>
      <c r="QYV1874" s="84"/>
      <c r="QYW1874" s="84"/>
      <c r="QYX1874" s="84"/>
      <c r="QYY1874" s="84"/>
      <c r="QYZ1874" s="84"/>
      <c r="QZA1874" s="84"/>
      <c r="QZB1874" s="84"/>
      <c r="QZC1874" s="84"/>
      <c r="QZD1874" s="84"/>
      <c r="QZE1874" s="84"/>
      <c r="QZF1874" s="84"/>
      <c r="QZG1874" s="84"/>
      <c r="QZH1874" s="84"/>
      <c r="QZI1874" s="84"/>
      <c r="QZJ1874" s="84"/>
      <c r="QZK1874" s="84"/>
      <c r="QZL1874" s="84"/>
      <c r="QZM1874" s="84"/>
      <c r="QZN1874" s="84"/>
      <c r="QZO1874" s="84"/>
      <c r="QZP1874" s="84"/>
      <c r="QZQ1874" s="84"/>
      <c r="QZR1874" s="84"/>
      <c r="QZS1874" s="84"/>
      <c r="QZT1874" s="84"/>
      <c r="QZU1874" s="84"/>
      <c r="QZV1874" s="84"/>
      <c r="QZW1874" s="84"/>
      <c r="QZX1874" s="84"/>
      <c r="QZY1874" s="84"/>
      <c r="QZZ1874" s="84"/>
      <c r="RAA1874" s="84"/>
      <c r="RAB1874" s="84"/>
      <c r="RAC1874" s="84"/>
      <c r="RAD1874" s="84"/>
      <c r="RAE1874" s="84"/>
      <c r="RAF1874" s="84"/>
      <c r="RAG1874" s="84"/>
      <c r="RAH1874" s="84"/>
      <c r="RAI1874" s="84"/>
      <c r="RAJ1874" s="84"/>
      <c r="RAK1874" s="84"/>
      <c r="RAL1874" s="84"/>
      <c r="RAM1874" s="84"/>
      <c r="RAN1874" s="84"/>
      <c r="RAO1874" s="84"/>
      <c r="RAP1874" s="84"/>
      <c r="RAQ1874" s="84"/>
      <c r="RAR1874" s="84"/>
      <c r="RAS1874" s="84"/>
      <c r="RAT1874" s="84"/>
      <c r="RAU1874" s="84"/>
      <c r="RAV1874" s="84"/>
      <c r="RAW1874" s="84"/>
      <c r="RAX1874" s="84"/>
      <c r="RAY1874" s="84"/>
      <c r="RAZ1874" s="84"/>
      <c r="RBA1874" s="84"/>
      <c r="RBB1874" s="84"/>
      <c r="RBC1874" s="84"/>
      <c r="RBD1874" s="84"/>
      <c r="RBE1874" s="84"/>
      <c r="RBF1874" s="84"/>
      <c r="RBG1874" s="84"/>
      <c r="RBH1874" s="84"/>
      <c r="RBI1874" s="84"/>
      <c r="RBJ1874" s="84"/>
      <c r="RBK1874" s="84"/>
      <c r="RBL1874" s="84"/>
      <c r="RBM1874" s="84"/>
      <c r="RBN1874" s="84"/>
      <c r="RBO1874" s="84"/>
      <c r="RBP1874" s="84"/>
      <c r="RBQ1874" s="84"/>
      <c r="RBR1874" s="84"/>
      <c r="RBS1874" s="84"/>
      <c r="RBT1874" s="84"/>
      <c r="RBU1874" s="84"/>
      <c r="RBV1874" s="84"/>
      <c r="RBW1874" s="84"/>
      <c r="RBX1874" s="84"/>
      <c r="RBY1874" s="84"/>
      <c r="RBZ1874" s="84"/>
      <c r="RCA1874" s="84"/>
      <c r="RCB1874" s="84"/>
      <c r="RCC1874" s="84"/>
      <c r="RCD1874" s="84"/>
      <c r="RCE1874" s="84"/>
      <c r="RCF1874" s="84"/>
      <c r="RCG1874" s="84"/>
      <c r="RCH1874" s="84"/>
      <c r="RCI1874" s="84"/>
      <c r="RCJ1874" s="84"/>
      <c r="RCK1874" s="84"/>
      <c r="RCL1874" s="84"/>
      <c r="RCM1874" s="84"/>
      <c r="RCN1874" s="84"/>
      <c r="RCO1874" s="84"/>
      <c r="RCP1874" s="84"/>
      <c r="RCQ1874" s="84"/>
      <c r="RCR1874" s="84"/>
      <c r="RCS1874" s="84"/>
      <c r="RCT1874" s="84"/>
      <c r="RCU1874" s="84"/>
      <c r="RCV1874" s="84"/>
      <c r="RCW1874" s="84"/>
      <c r="RCX1874" s="84"/>
      <c r="RCY1874" s="84"/>
      <c r="RCZ1874" s="84"/>
      <c r="RDA1874" s="84"/>
      <c r="RDB1874" s="84"/>
      <c r="RDC1874" s="84"/>
      <c r="RDD1874" s="84"/>
      <c r="RDE1874" s="84"/>
      <c r="RDF1874" s="84"/>
      <c r="RDG1874" s="84"/>
      <c r="RDH1874" s="84"/>
      <c r="RDI1874" s="84"/>
      <c r="RDJ1874" s="84"/>
      <c r="RDK1874" s="84"/>
      <c r="RDL1874" s="84"/>
      <c r="RDM1874" s="84"/>
      <c r="RDN1874" s="84"/>
      <c r="RDO1874" s="84"/>
      <c r="RDP1874" s="84"/>
      <c r="RDQ1874" s="84"/>
      <c r="RDR1874" s="84"/>
      <c r="RDS1874" s="84"/>
      <c r="RDT1874" s="84"/>
      <c r="RDU1874" s="84"/>
      <c r="RDV1874" s="84"/>
      <c r="RDW1874" s="84"/>
      <c r="RDX1874" s="84"/>
      <c r="RDY1874" s="84"/>
      <c r="RDZ1874" s="84"/>
      <c r="REA1874" s="84"/>
      <c r="REB1874" s="84"/>
      <c r="REC1874" s="84"/>
      <c r="RED1874" s="84"/>
      <c r="REE1874" s="84"/>
      <c r="REF1874" s="84"/>
      <c r="REG1874" s="84"/>
      <c r="REH1874" s="84"/>
      <c r="REI1874" s="84"/>
      <c r="REJ1874" s="84"/>
      <c r="REK1874" s="84"/>
      <c r="REL1874" s="84"/>
      <c r="REM1874" s="84"/>
      <c r="REN1874" s="84"/>
      <c r="REO1874" s="84"/>
      <c r="REP1874" s="84"/>
      <c r="REQ1874" s="84"/>
      <c r="RER1874" s="84"/>
      <c r="RES1874" s="84"/>
      <c r="RET1874" s="84"/>
      <c r="REU1874" s="84"/>
      <c r="REV1874" s="84"/>
      <c r="REW1874" s="84"/>
      <c r="REX1874" s="84"/>
      <c r="REY1874" s="84"/>
      <c r="REZ1874" s="84"/>
      <c r="RFA1874" s="84"/>
      <c r="RFB1874" s="84"/>
      <c r="RFC1874" s="84"/>
      <c r="RFD1874" s="84"/>
      <c r="RFE1874" s="84"/>
      <c r="RFF1874" s="84"/>
      <c r="RFG1874" s="84"/>
      <c r="RFH1874" s="84"/>
      <c r="RFI1874" s="84"/>
      <c r="RFJ1874" s="84"/>
      <c r="RFK1874" s="84"/>
      <c r="RFL1874" s="84"/>
      <c r="RFM1874" s="84"/>
      <c r="RFN1874" s="84"/>
      <c r="RFO1874" s="84"/>
      <c r="RFP1874" s="84"/>
      <c r="RFQ1874" s="84"/>
      <c r="RFR1874" s="84"/>
      <c r="RFS1874" s="84"/>
      <c r="RFT1874" s="84"/>
      <c r="RFU1874" s="84"/>
      <c r="RFV1874" s="84"/>
      <c r="RFW1874" s="84"/>
      <c r="RFX1874" s="84"/>
      <c r="RFY1874" s="84"/>
      <c r="RFZ1874" s="84"/>
      <c r="RGA1874" s="84"/>
      <c r="RGB1874" s="84"/>
      <c r="RGC1874" s="84"/>
      <c r="RGD1874" s="84"/>
      <c r="RGE1874" s="84"/>
      <c r="RGF1874" s="84"/>
      <c r="RGG1874" s="84"/>
      <c r="RGH1874" s="84"/>
      <c r="RGI1874" s="84"/>
      <c r="RGJ1874" s="84"/>
      <c r="RGK1874" s="84"/>
      <c r="RGL1874" s="84"/>
      <c r="RGM1874" s="84"/>
      <c r="RGN1874" s="84"/>
      <c r="RGO1874" s="84"/>
      <c r="RGP1874" s="84"/>
      <c r="RGQ1874" s="84"/>
      <c r="RGR1874" s="84"/>
      <c r="RGS1874" s="84"/>
      <c r="RGT1874" s="84"/>
      <c r="RGU1874" s="84"/>
      <c r="RGV1874" s="84"/>
      <c r="RGW1874" s="84"/>
      <c r="RGX1874" s="84"/>
      <c r="RGY1874" s="84"/>
      <c r="RGZ1874" s="84"/>
      <c r="RHA1874" s="84"/>
      <c r="RHB1874" s="84"/>
      <c r="RHC1874" s="84"/>
      <c r="RHD1874" s="84"/>
      <c r="RHE1874" s="84"/>
      <c r="RHF1874" s="84"/>
      <c r="RHG1874" s="84"/>
      <c r="RHH1874" s="84"/>
      <c r="RHI1874" s="84"/>
      <c r="RHJ1874" s="84"/>
      <c r="RHK1874" s="84"/>
      <c r="RHL1874" s="84"/>
      <c r="RHM1874" s="84"/>
      <c r="RHN1874" s="84"/>
      <c r="RHO1874" s="84"/>
      <c r="RHP1874" s="84"/>
      <c r="RHQ1874" s="84"/>
      <c r="RHR1874" s="84"/>
      <c r="RHS1874" s="84"/>
      <c r="RHT1874" s="84"/>
      <c r="RHU1874" s="84"/>
      <c r="RHV1874" s="84"/>
      <c r="RHW1874" s="84"/>
      <c r="RHX1874" s="84"/>
      <c r="RHY1874" s="84"/>
      <c r="RHZ1874" s="84"/>
      <c r="RIA1874" s="84"/>
      <c r="RIB1874" s="84"/>
      <c r="RIC1874" s="84"/>
      <c r="RID1874" s="84"/>
      <c r="RIE1874" s="84"/>
      <c r="RIF1874" s="84"/>
      <c r="RIG1874" s="84"/>
      <c r="RIH1874" s="84"/>
      <c r="RII1874" s="84"/>
      <c r="RIJ1874" s="84"/>
      <c r="RIK1874" s="84"/>
      <c r="RIL1874" s="84"/>
      <c r="RIM1874" s="84"/>
      <c r="RIN1874" s="84"/>
      <c r="RIO1874" s="84"/>
      <c r="RIP1874" s="84"/>
      <c r="RIQ1874" s="84"/>
      <c r="RIR1874" s="84"/>
      <c r="RIS1874" s="84"/>
      <c r="RIT1874" s="84"/>
      <c r="RIU1874" s="84"/>
      <c r="RIV1874" s="84"/>
      <c r="RIW1874" s="84"/>
      <c r="RIX1874" s="84"/>
      <c r="RIY1874" s="84"/>
      <c r="RIZ1874" s="84"/>
      <c r="RJA1874" s="84"/>
      <c r="RJB1874" s="84"/>
      <c r="RJC1874" s="84"/>
      <c r="RJD1874" s="84"/>
      <c r="RJE1874" s="84"/>
      <c r="RJF1874" s="84"/>
      <c r="RJG1874" s="84"/>
      <c r="RJH1874" s="84"/>
      <c r="RJI1874" s="84"/>
      <c r="RJJ1874" s="84"/>
      <c r="RJK1874" s="84"/>
      <c r="RJL1874" s="84"/>
      <c r="RJM1874" s="84"/>
      <c r="RJN1874" s="84"/>
      <c r="RJO1874" s="84"/>
      <c r="RJP1874" s="84"/>
      <c r="RJQ1874" s="84"/>
      <c r="RJR1874" s="84"/>
      <c r="RJS1874" s="84"/>
      <c r="RJT1874" s="84"/>
      <c r="RJU1874" s="84"/>
      <c r="RJV1874" s="84"/>
      <c r="RJW1874" s="84"/>
      <c r="RJX1874" s="84"/>
      <c r="RJY1874" s="84"/>
      <c r="RJZ1874" s="84"/>
      <c r="RKA1874" s="84"/>
      <c r="RKB1874" s="84"/>
      <c r="RKC1874" s="84"/>
      <c r="RKD1874" s="84"/>
      <c r="RKE1874" s="84"/>
      <c r="RKF1874" s="84"/>
      <c r="RKG1874" s="84"/>
      <c r="RKH1874" s="84"/>
      <c r="RKI1874" s="84"/>
      <c r="RKJ1874" s="84"/>
      <c r="RKK1874" s="84"/>
      <c r="RKL1874" s="84"/>
      <c r="RKM1874" s="84"/>
      <c r="RKN1874" s="84"/>
      <c r="RKO1874" s="84"/>
      <c r="RKP1874" s="84"/>
      <c r="RKQ1874" s="84"/>
      <c r="RKR1874" s="84"/>
      <c r="RKS1874" s="84"/>
      <c r="RKT1874" s="84"/>
      <c r="RKU1874" s="84"/>
      <c r="RKV1874" s="84"/>
      <c r="RKW1874" s="84"/>
      <c r="RKX1874" s="84"/>
      <c r="RKY1874" s="84"/>
      <c r="RKZ1874" s="84"/>
      <c r="RLA1874" s="84"/>
      <c r="RLB1874" s="84"/>
      <c r="RLC1874" s="84"/>
      <c r="RLD1874" s="84"/>
      <c r="RLE1874" s="84"/>
      <c r="RLF1874" s="84"/>
      <c r="RLG1874" s="84"/>
      <c r="RLH1874" s="84"/>
      <c r="RLI1874" s="84"/>
      <c r="RLJ1874" s="84"/>
      <c r="RLK1874" s="84"/>
      <c r="RLL1874" s="84"/>
      <c r="RLM1874" s="84"/>
      <c r="RLN1874" s="84"/>
      <c r="RLO1874" s="84"/>
      <c r="RLP1874" s="84"/>
      <c r="RLQ1874" s="84"/>
      <c r="RLR1874" s="84"/>
      <c r="RLS1874" s="84"/>
      <c r="RLT1874" s="84"/>
      <c r="RLU1874" s="84"/>
      <c r="RLV1874" s="84"/>
      <c r="RLW1874" s="84"/>
      <c r="RLX1874" s="84"/>
      <c r="RLY1874" s="84"/>
      <c r="RLZ1874" s="84"/>
      <c r="RMA1874" s="84"/>
      <c r="RMB1874" s="84"/>
      <c r="RMC1874" s="84"/>
      <c r="RMD1874" s="84"/>
      <c r="RME1874" s="84"/>
      <c r="RMF1874" s="84"/>
      <c r="RMG1874" s="84"/>
      <c r="RMH1874" s="84"/>
      <c r="RMI1874" s="84"/>
      <c r="RMJ1874" s="84"/>
      <c r="RMK1874" s="84"/>
      <c r="RML1874" s="84"/>
      <c r="RMM1874" s="84"/>
      <c r="RMN1874" s="84"/>
      <c r="RMO1874" s="84"/>
      <c r="RMP1874" s="84"/>
      <c r="RMQ1874" s="84"/>
      <c r="RMR1874" s="84"/>
      <c r="RMS1874" s="84"/>
      <c r="RMT1874" s="84"/>
      <c r="RMU1874" s="84"/>
      <c r="RMV1874" s="84"/>
      <c r="RMW1874" s="84"/>
      <c r="RMX1874" s="84"/>
      <c r="RMY1874" s="84"/>
      <c r="RMZ1874" s="84"/>
      <c r="RNA1874" s="84"/>
      <c r="RNB1874" s="84"/>
      <c r="RNC1874" s="84"/>
      <c r="RND1874" s="84"/>
      <c r="RNE1874" s="84"/>
      <c r="RNF1874" s="84"/>
      <c r="RNG1874" s="84"/>
      <c r="RNH1874" s="84"/>
      <c r="RNI1874" s="84"/>
      <c r="RNJ1874" s="84"/>
      <c r="RNK1874" s="84"/>
      <c r="RNL1874" s="84"/>
      <c r="RNM1874" s="84"/>
      <c r="RNN1874" s="84"/>
      <c r="RNO1874" s="84"/>
      <c r="RNP1874" s="84"/>
      <c r="RNQ1874" s="84"/>
      <c r="RNR1874" s="84"/>
      <c r="RNS1874" s="84"/>
      <c r="RNT1874" s="84"/>
      <c r="RNU1874" s="84"/>
      <c r="RNV1874" s="84"/>
      <c r="RNW1874" s="84"/>
      <c r="RNX1874" s="84"/>
      <c r="RNY1874" s="84"/>
      <c r="RNZ1874" s="84"/>
      <c r="ROA1874" s="84"/>
      <c r="ROB1874" s="84"/>
      <c r="ROC1874" s="84"/>
      <c r="ROD1874" s="84"/>
      <c r="ROE1874" s="84"/>
      <c r="ROF1874" s="84"/>
      <c r="ROG1874" s="84"/>
      <c r="ROH1874" s="84"/>
      <c r="ROI1874" s="84"/>
      <c r="ROJ1874" s="84"/>
      <c r="ROK1874" s="84"/>
      <c r="ROL1874" s="84"/>
      <c r="ROM1874" s="84"/>
      <c r="RON1874" s="84"/>
      <c r="ROO1874" s="84"/>
      <c r="ROP1874" s="84"/>
      <c r="ROQ1874" s="84"/>
      <c r="ROR1874" s="84"/>
      <c r="ROS1874" s="84"/>
      <c r="ROT1874" s="84"/>
      <c r="ROU1874" s="84"/>
      <c r="ROV1874" s="84"/>
      <c r="ROW1874" s="84"/>
      <c r="ROX1874" s="84"/>
      <c r="ROY1874" s="84"/>
      <c r="ROZ1874" s="84"/>
      <c r="RPA1874" s="84"/>
      <c r="RPB1874" s="84"/>
      <c r="RPC1874" s="84"/>
      <c r="RPD1874" s="84"/>
      <c r="RPE1874" s="84"/>
      <c r="RPF1874" s="84"/>
      <c r="RPG1874" s="84"/>
      <c r="RPH1874" s="84"/>
      <c r="RPI1874" s="84"/>
      <c r="RPJ1874" s="84"/>
      <c r="RPK1874" s="84"/>
      <c r="RPL1874" s="84"/>
      <c r="RPM1874" s="84"/>
      <c r="RPN1874" s="84"/>
      <c r="RPO1874" s="84"/>
      <c r="RPP1874" s="84"/>
      <c r="RPQ1874" s="84"/>
      <c r="RPR1874" s="84"/>
      <c r="RPS1874" s="84"/>
      <c r="RPT1874" s="84"/>
      <c r="RPU1874" s="84"/>
      <c r="RPV1874" s="84"/>
      <c r="RPW1874" s="84"/>
      <c r="RPX1874" s="84"/>
      <c r="RPY1874" s="84"/>
      <c r="RPZ1874" s="84"/>
      <c r="RQA1874" s="84"/>
      <c r="RQB1874" s="84"/>
      <c r="RQC1874" s="84"/>
      <c r="RQD1874" s="84"/>
      <c r="RQE1874" s="84"/>
      <c r="RQF1874" s="84"/>
      <c r="RQG1874" s="84"/>
      <c r="RQH1874" s="84"/>
      <c r="RQI1874" s="84"/>
      <c r="RQJ1874" s="84"/>
      <c r="RQK1874" s="84"/>
      <c r="RQL1874" s="84"/>
      <c r="RQM1874" s="84"/>
      <c r="RQN1874" s="84"/>
      <c r="RQO1874" s="84"/>
      <c r="RQP1874" s="84"/>
      <c r="RQQ1874" s="84"/>
      <c r="RQR1874" s="84"/>
      <c r="RQS1874" s="84"/>
      <c r="RQT1874" s="84"/>
      <c r="RQU1874" s="84"/>
      <c r="RQV1874" s="84"/>
      <c r="RQW1874" s="84"/>
      <c r="RQX1874" s="84"/>
      <c r="RQY1874" s="84"/>
      <c r="RQZ1874" s="84"/>
      <c r="RRA1874" s="84"/>
      <c r="RRB1874" s="84"/>
      <c r="RRC1874" s="84"/>
      <c r="RRD1874" s="84"/>
      <c r="RRE1874" s="84"/>
      <c r="RRF1874" s="84"/>
      <c r="RRG1874" s="84"/>
      <c r="RRH1874" s="84"/>
      <c r="RRI1874" s="84"/>
      <c r="RRJ1874" s="84"/>
      <c r="RRK1874" s="84"/>
      <c r="RRL1874" s="84"/>
      <c r="RRM1874" s="84"/>
      <c r="RRN1874" s="84"/>
      <c r="RRO1874" s="84"/>
      <c r="RRP1874" s="84"/>
      <c r="RRQ1874" s="84"/>
      <c r="RRR1874" s="84"/>
      <c r="RRS1874" s="84"/>
      <c r="RRT1874" s="84"/>
      <c r="RRU1874" s="84"/>
      <c r="RRV1874" s="84"/>
      <c r="RRW1874" s="84"/>
      <c r="RRX1874" s="84"/>
      <c r="RRY1874" s="84"/>
      <c r="RRZ1874" s="84"/>
      <c r="RSA1874" s="84"/>
      <c r="RSB1874" s="84"/>
      <c r="RSC1874" s="84"/>
      <c r="RSD1874" s="84"/>
      <c r="RSE1874" s="84"/>
      <c r="RSF1874" s="84"/>
      <c r="RSG1874" s="84"/>
      <c r="RSH1874" s="84"/>
      <c r="RSI1874" s="84"/>
      <c r="RSJ1874" s="84"/>
      <c r="RSK1874" s="84"/>
      <c r="RSL1874" s="84"/>
      <c r="RSM1874" s="84"/>
      <c r="RSN1874" s="84"/>
      <c r="RSO1874" s="84"/>
      <c r="RSP1874" s="84"/>
      <c r="RSQ1874" s="84"/>
      <c r="RSR1874" s="84"/>
      <c r="RSS1874" s="84"/>
      <c r="RST1874" s="84"/>
      <c r="RSU1874" s="84"/>
      <c r="RSV1874" s="84"/>
      <c r="RSW1874" s="84"/>
      <c r="RSX1874" s="84"/>
      <c r="RSY1874" s="84"/>
      <c r="RSZ1874" s="84"/>
      <c r="RTA1874" s="84"/>
      <c r="RTB1874" s="84"/>
      <c r="RTC1874" s="84"/>
      <c r="RTD1874" s="84"/>
      <c r="RTE1874" s="84"/>
      <c r="RTF1874" s="84"/>
      <c r="RTG1874" s="84"/>
      <c r="RTH1874" s="84"/>
      <c r="RTI1874" s="84"/>
      <c r="RTJ1874" s="84"/>
      <c r="RTK1874" s="84"/>
      <c r="RTL1874" s="84"/>
      <c r="RTM1874" s="84"/>
      <c r="RTN1874" s="84"/>
      <c r="RTO1874" s="84"/>
      <c r="RTP1874" s="84"/>
      <c r="RTQ1874" s="84"/>
      <c r="RTR1874" s="84"/>
      <c r="RTS1874" s="84"/>
      <c r="RTT1874" s="84"/>
      <c r="RTU1874" s="84"/>
      <c r="RTV1874" s="84"/>
      <c r="RTW1874" s="84"/>
      <c r="RTX1874" s="84"/>
      <c r="RTY1874" s="84"/>
      <c r="RTZ1874" s="84"/>
      <c r="RUA1874" s="84"/>
      <c r="RUB1874" s="84"/>
      <c r="RUC1874" s="84"/>
      <c r="RUD1874" s="84"/>
      <c r="RUE1874" s="84"/>
      <c r="RUF1874" s="84"/>
      <c r="RUG1874" s="84"/>
      <c r="RUH1874" s="84"/>
      <c r="RUI1874" s="84"/>
      <c r="RUJ1874" s="84"/>
      <c r="RUK1874" s="84"/>
      <c r="RUL1874" s="84"/>
      <c r="RUM1874" s="84"/>
      <c r="RUN1874" s="84"/>
      <c r="RUO1874" s="84"/>
      <c r="RUP1874" s="84"/>
      <c r="RUQ1874" s="84"/>
      <c r="RUR1874" s="84"/>
      <c r="RUS1874" s="84"/>
      <c r="RUT1874" s="84"/>
      <c r="RUU1874" s="84"/>
      <c r="RUV1874" s="84"/>
      <c r="RUW1874" s="84"/>
      <c r="RUX1874" s="84"/>
      <c r="RUY1874" s="84"/>
      <c r="RUZ1874" s="84"/>
      <c r="RVA1874" s="84"/>
      <c r="RVB1874" s="84"/>
      <c r="RVC1874" s="84"/>
      <c r="RVD1874" s="84"/>
      <c r="RVE1874" s="84"/>
      <c r="RVF1874" s="84"/>
      <c r="RVG1874" s="84"/>
      <c r="RVH1874" s="84"/>
      <c r="RVI1874" s="84"/>
      <c r="RVJ1874" s="84"/>
      <c r="RVK1874" s="84"/>
      <c r="RVL1874" s="84"/>
      <c r="RVM1874" s="84"/>
      <c r="RVN1874" s="84"/>
      <c r="RVO1874" s="84"/>
      <c r="RVP1874" s="84"/>
      <c r="RVQ1874" s="84"/>
      <c r="RVR1874" s="84"/>
      <c r="RVS1874" s="84"/>
      <c r="RVT1874" s="84"/>
      <c r="RVU1874" s="84"/>
      <c r="RVV1874" s="84"/>
      <c r="RVW1874" s="84"/>
      <c r="RVX1874" s="84"/>
      <c r="RVY1874" s="84"/>
      <c r="RVZ1874" s="84"/>
      <c r="RWA1874" s="84"/>
      <c r="RWB1874" s="84"/>
      <c r="RWC1874" s="84"/>
      <c r="RWD1874" s="84"/>
      <c r="RWE1874" s="84"/>
      <c r="RWF1874" s="84"/>
      <c r="RWG1874" s="84"/>
      <c r="RWH1874" s="84"/>
      <c r="RWI1874" s="84"/>
      <c r="RWJ1874" s="84"/>
      <c r="RWK1874" s="84"/>
      <c r="RWL1874" s="84"/>
      <c r="RWM1874" s="84"/>
      <c r="RWN1874" s="84"/>
      <c r="RWO1874" s="84"/>
      <c r="RWP1874" s="84"/>
      <c r="RWQ1874" s="84"/>
      <c r="RWR1874" s="84"/>
      <c r="RWS1874" s="84"/>
      <c r="RWT1874" s="84"/>
      <c r="RWU1874" s="84"/>
      <c r="RWV1874" s="84"/>
      <c r="RWW1874" s="84"/>
      <c r="RWX1874" s="84"/>
      <c r="RWY1874" s="84"/>
      <c r="RWZ1874" s="84"/>
      <c r="RXA1874" s="84"/>
      <c r="RXB1874" s="84"/>
      <c r="RXC1874" s="84"/>
      <c r="RXD1874" s="84"/>
      <c r="RXE1874" s="84"/>
      <c r="RXF1874" s="84"/>
      <c r="RXG1874" s="84"/>
      <c r="RXH1874" s="84"/>
      <c r="RXI1874" s="84"/>
      <c r="RXJ1874" s="84"/>
      <c r="RXK1874" s="84"/>
      <c r="RXL1874" s="84"/>
      <c r="RXM1874" s="84"/>
      <c r="RXN1874" s="84"/>
      <c r="RXO1874" s="84"/>
      <c r="RXP1874" s="84"/>
      <c r="RXQ1874" s="84"/>
      <c r="RXR1874" s="84"/>
      <c r="RXS1874" s="84"/>
      <c r="RXT1874" s="84"/>
      <c r="RXU1874" s="84"/>
      <c r="RXV1874" s="84"/>
      <c r="RXW1874" s="84"/>
      <c r="RXX1874" s="84"/>
      <c r="RXY1874" s="84"/>
      <c r="RXZ1874" s="84"/>
      <c r="RYA1874" s="84"/>
      <c r="RYB1874" s="84"/>
      <c r="RYC1874" s="84"/>
      <c r="RYD1874" s="84"/>
      <c r="RYE1874" s="84"/>
      <c r="RYF1874" s="84"/>
      <c r="RYG1874" s="84"/>
      <c r="RYH1874" s="84"/>
      <c r="RYI1874" s="84"/>
      <c r="RYJ1874" s="84"/>
      <c r="RYK1874" s="84"/>
      <c r="RYL1874" s="84"/>
      <c r="RYM1874" s="84"/>
      <c r="RYN1874" s="84"/>
      <c r="RYO1874" s="84"/>
      <c r="RYP1874" s="84"/>
      <c r="RYQ1874" s="84"/>
      <c r="RYR1874" s="84"/>
      <c r="RYS1874" s="84"/>
      <c r="RYT1874" s="84"/>
      <c r="RYU1874" s="84"/>
      <c r="RYV1874" s="84"/>
      <c r="RYW1874" s="84"/>
      <c r="RYX1874" s="84"/>
      <c r="RYY1874" s="84"/>
      <c r="RYZ1874" s="84"/>
      <c r="RZA1874" s="84"/>
      <c r="RZB1874" s="84"/>
      <c r="RZC1874" s="84"/>
      <c r="RZD1874" s="84"/>
      <c r="RZE1874" s="84"/>
      <c r="RZF1874" s="84"/>
      <c r="RZG1874" s="84"/>
      <c r="RZH1874" s="84"/>
      <c r="RZI1874" s="84"/>
      <c r="RZJ1874" s="84"/>
      <c r="RZK1874" s="84"/>
      <c r="RZL1874" s="84"/>
      <c r="RZM1874" s="84"/>
      <c r="RZN1874" s="84"/>
      <c r="RZO1874" s="84"/>
      <c r="RZP1874" s="84"/>
      <c r="RZQ1874" s="84"/>
      <c r="RZR1874" s="84"/>
      <c r="RZS1874" s="84"/>
      <c r="RZT1874" s="84"/>
      <c r="RZU1874" s="84"/>
      <c r="RZV1874" s="84"/>
      <c r="RZW1874" s="84"/>
      <c r="RZX1874" s="84"/>
      <c r="RZY1874" s="84"/>
      <c r="RZZ1874" s="84"/>
      <c r="SAA1874" s="84"/>
      <c r="SAB1874" s="84"/>
      <c r="SAC1874" s="84"/>
      <c r="SAD1874" s="84"/>
      <c r="SAE1874" s="84"/>
      <c r="SAF1874" s="84"/>
      <c r="SAG1874" s="84"/>
      <c r="SAH1874" s="84"/>
      <c r="SAI1874" s="84"/>
      <c r="SAJ1874" s="84"/>
      <c r="SAK1874" s="84"/>
      <c r="SAL1874" s="84"/>
      <c r="SAM1874" s="84"/>
      <c r="SAN1874" s="84"/>
      <c r="SAO1874" s="84"/>
      <c r="SAP1874" s="84"/>
      <c r="SAQ1874" s="84"/>
      <c r="SAR1874" s="84"/>
      <c r="SAS1874" s="84"/>
      <c r="SAT1874" s="84"/>
      <c r="SAU1874" s="84"/>
      <c r="SAV1874" s="84"/>
      <c r="SAW1874" s="84"/>
      <c r="SAX1874" s="84"/>
      <c r="SAY1874" s="84"/>
      <c r="SAZ1874" s="84"/>
      <c r="SBA1874" s="84"/>
      <c r="SBB1874" s="84"/>
      <c r="SBC1874" s="84"/>
      <c r="SBD1874" s="84"/>
      <c r="SBE1874" s="84"/>
      <c r="SBF1874" s="84"/>
      <c r="SBG1874" s="84"/>
      <c r="SBH1874" s="84"/>
      <c r="SBI1874" s="84"/>
      <c r="SBJ1874" s="84"/>
      <c r="SBK1874" s="84"/>
      <c r="SBL1874" s="84"/>
      <c r="SBM1874" s="84"/>
      <c r="SBN1874" s="84"/>
      <c r="SBO1874" s="84"/>
      <c r="SBP1874" s="84"/>
      <c r="SBQ1874" s="84"/>
      <c r="SBR1874" s="84"/>
      <c r="SBS1874" s="84"/>
      <c r="SBT1874" s="84"/>
      <c r="SBU1874" s="84"/>
      <c r="SBV1874" s="84"/>
      <c r="SBW1874" s="84"/>
      <c r="SBX1874" s="84"/>
      <c r="SBY1874" s="84"/>
      <c r="SBZ1874" s="84"/>
      <c r="SCA1874" s="84"/>
      <c r="SCB1874" s="84"/>
      <c r="SCC1874" s="84"/>
      <c r="SCD1874" s="84"/>
      <c r="SCE1874" s="84"/>
      <c r="SCF1874" s="84"/>
      <c r="SCG1874" s="84"/>
      <c r="SCH1874" s="84"/>
      <c r="SCI1874" s="84"/>
      <c r="SCJ1874" s="84"/>
      <c r="SCK1874" s="84"/>
      <c r="SCL1874" s="84"/>
      <c r="SCM1874" s="84"/>
      <c r="SCN1874" s="84"/>
      <c r="SCO1874" s="84"/>
      <c r="SCP1874" s="84"/>
      <c r="SCQ1874" s="84"/>
      <c r="SCR1874" s="84"/>
      <c r="SCS1874" s="84"/>
      <c r="SCT1874" s="84"/>
      <c r="SCU1874" s="84"/>
      <c r="SCV1874" s="84"/>
      <c r="SCW1874" s="84"/>
      <c r="SCX1874" s="84"/>
      <c r="SCY1874" s="84"/>
      <c r="SCZ1874" s="84"/>
      <c r="SDA1874" s="84"/>
      <c r="SDB1874" s="84"/>
      <c r="SDC1874" s="84"/>
      <c r="SDD1874" s="84"/>
      <c r="SDE1874" s="84"/>
      <c r="SDF1874" s="84"/>
      <c r="SDG1874" s="84"/>
      <c r="SDH1874" s="84"/>
      <c r="SDI1874" s="84"/>
      <c r="SDJ1874" s="84"/>
      <c r="SDK1874" s="84"/>
      <c r="SDL1874" s="84"/>
      <c r="SDM1874" s="84"/>
      <c r="SDN1874" s="84"/>
      <c r="SDO1874" s="84"/>
      <c r="SDP1874" s="84"/>
      <c r="SDQ1874" s="84"/>
      <c r="SDR1874" s="84"/>
      <c r="SDS1874" s="84"/>
      <c r="SDT1874" s="84"/>
      <c r="SDU1874" s="84"/>
      <c r="SDV1874" s="84"/>
      <c r="SDW1874" s="84"/>
      <c r="SDX1874" s="84"/>
      <c r="SDY1874" s="84"/>
      <c r="SDZ1874" s="84"/>
      <c r="SEA1874" s="84"/>
      <c r="SEB1874" s="84"/>
      <c r="SEC1874" s="84"/>
      <c r="SED1874" s="84"/>
      <c r="SEE1874" s="84"/>
      <c r="SEF1874" s="84"/>
      <c r="SEG1874" s="84"/>
      <c r="SEH1874" s="84"/>
      <c r="SEI1874" s="84"/>
      <c r="SEJ1874" s="84"/>
      <c r="SEK1874" s="84"/>
      <c r="SEL1874" s="84"/>
      <c r="SEM1874" s="84"/>
      <c r="SEN1874" s="84"/>
      <c r="SEO1874" s="84"/>
      <c r="SEP1874" s="84"/>
      <c r="SEQ1874" s="84"/>
      <c r="SER1874" s="84"/>
      <c r="SES1874" s="84"/>
      <c r="SET1874" s="84"/>
      <c r="SEU1874" s="84"/>
      <c r="SEV1874" s="84"/>
      <c r="SEW1874" s="84"/>
      <c r="SEX1874" s="84"/>
      <c r="SEY1874" s="84"/>
      <c r="SEZ1874" s="84"/>
      <c r="SFA1874" s="84"/>
      <c r="SFB1874" s="84"/>
      <c r="SFC1874" s="84"/>
      <c r="SFD1874" s="84"/>
      <c r="SFE1874" s="84"/>
      <c r="SFF1874" s="84"/>
      <c r="SFG1874" s="84"/>
      <c r="SFH1874" s="84"/>
      <c r="SFI1874" s="84"/>
      <c r="SFJ1874" s="84"/>
      <c r="SFK1874" s="84"/>
      <c r="SFL1874" s="84"/>
      <c r="SFM1874" s="84"/>
      <c r="SFN1874" s="84"/>
      <c r="SFO1874" s="84"/>
      <c r="SFP1874" s="84"/>
      <c r="SFQ1874" s="84"/>
      <c r="SFR1874" s="84"/>
      <c r="SFS1874" s="84"/>
      <c r="SFT1874" s="84"/>
      <c r="SFU1874" s="84"/>
      <c r="SFV1874" s="84"/>
      <c r="SFW1874" s="84"/>
      <c r="SFX1874" s="84"/>
      <c r="SFY1874" s="84"/>
      <c r="SFZ1874" s="84"/>
      <c r="SGA1874" s="84"/>
      <c r="SGB1874" s="84"/>
      <c r="SGC1874" s="84"/>
      <c r="SGD1874" s="84"/>
      <c r="SGE1874" s="84"/>
      <c r="SGF1874" s="84"/>
      <c r="SGG1874" s="84"/>
      <c r="SGH1874" s="84"/>
      <c r="SGI1874" s="84"/>
      <c r="SGJ1874" s="84"/>
      <c r="SGK1874" s="84"/>
      <c r="SGL1874" s="84"/>
      <c r="SGM1874" s="84"/>
      <c r="SGN1874" s="84"/>
      <c r="SGO1874" s="84"/>
      <c r="SGP1874" s="84"/>
      <c r="SGQ1874" s="84"/>
      <c r="SGR1874" s="84"/>
      <c r="SGS1874" s="84"/>
      <c r="SGT1874" s="84"/>
      <c r="SGU1874" s="84"/>
      <c r="SGV1874" s="84"/>
      <c r="SGW1874" s="84"/>
      <c r="SGX1874" s="84"/>
      <c r="SGY1874" s="84"/>
      <c r="SGZ1874" s="84"/>
      <c r="SHA1874" s="84"/>
      <c r="SHB1874" s="84"/>
      <c r="SHC1874" s="84"/>
      <c r="SHD1874" s="84"/>
      <c r="SHE1874" s="84"/>
      <c r="SHF1874" s="84"/>
      <c r="SHG1874" s="84"/>
      <c r="SHH1874" s="84"/>
      <c r="SHI1874" s="84"/>
      <c r="SHJ1874" s="84"/>
      <c r="SHK1874" s="84"/>
      <c r="SHL1874" s="84"/>
      <c r="SHM1874" s="84"/>
      <c r="SHN1874" s="84"/>
      <c r="SHO1874" s="84"/>
      <c r="SHP1874" s="84"/>
      <c r="SHQ1874" s="84"/>
      <c r="SHR1874" s="84"/>
      <c r="SHS1874" s="84"/>
      <c r="SHT1874" s="84"/>
      <c r="SHU1874" s="84"/>
      <c r="SHV1874" s="84"/>
      <c r="SHW1874" s="84"/>
      <c r="SHX1874" s="84"/>
      <c r="SHY1874" s="84"/>
      <c r="SHZ1874" s="84"/>
      <c r="SIA1874" s="84"/>
      <c r="SIB1874" s="84"/>
      <c r="SIC1874" s="84"/>
      <c r="SID1874" s="84"/>
      <c r="SIE1874" s="84"/>
      <c r="SIF1874" s="84"/>
      <c r="SIG1874" s="84"/>
      <c r="SIH1874" s="84"/>
      <c r="SII1874" s="84"/>
      <c r="SIJ1874" s="84"/>
      <c r="SIK1874" s="84"/>
      <c r="SIL1874" s="84"/>
      <c r="SIM1874" s="84"/>
      <c r="SIN1874" s="84"/>
      <c r="SIO1874" s="84"/>
      <c r="SIP1874" s="84"/>
      <c r="SIQ1874" s="84"/>
      <c r="SIR1874" s="84"/>
      <c r="SIS1874" s="84"/>
      <c r="SIT1874" s="84"/>
      <c r="SIU1874" s="84"/>
      <c r="SIV1874" s="84"/>
      <c r="SIW1874" s="84"/>
      <c r="SIX1874" s="84"/>
      <c r="SIY1874" s="84"/>
      <c r="SIZ1874" s="84"/>
      <c r="SJA1874" s="84"/>
      <c r="SJB1874" s="84"/>
      <c r="SJC1874" s="84"/>
      <c r="SJD1874" s="84"/>
      <c r="SJE1874" s="84"/>
      <c r="SJF1874" s="84"/>
      <c r="SJG1874" s="84"/>
      <c r="SJH1874" s="84"/>
      <c r="SJI1874" s="84"/>
      <c r="SJJ1874" s="84"/>
      <c r="SJK1874" s="84"/>
      <c r="SJL1874" s="84"/>
      <c r="SJM1874" s="84"/>
      <c r="SJN1874" s="84"/>
      <c r="SJO1874" s="84"/>
      <c r="SJP1874" s="84"/>
      <c r="SJQ1874" s="84"/>
      <c r="SJR1874" s="84"/>
      <c r="SJS1874" s="84"/>
      <c r="SJT1874" s="84"/>
      <c r="SJU1874" s="84"/>
      <c r="SJV1874" s="84"/>
      <c r="SJW1874" s="84"/>
      <c r="SJX1874" s="84"/>
      <c r="SJY1874" s="84"/>
      <c r="SJZ1874" s="84"/>
      <c r="SKA1874" s="84"/>
      <c r="SKB1874" s="84"/>
      <c r="SKC1874" s="84"/>
      <c r="SKD1874" s="84"/>
      <c r="SKE1874" s="84"/>
      <c r="SKF1874" s="84"/>
      <c r="SKG1874" s="84"/>
      <c r="SKH1874" s="84"/>
      <c r="SKI1874" s="84"/>
      <c r="SKJ1874" s="84"/>
      <c r="SKK1874" s="84"/>
      <c r="SKL1874" s="84"/>
      <c r="SKM1874" s="84"/>
      <c r="SKN1874" s="84"/>
      <c r="SKO1874" s="84"/>
      <c r="SKP1874" s="84"/>
      <c r="SKQ1874" s="84"/>
      <c r="SKR1874" s="84"/>
      <c r="SKS1874" s="84"/>
      <c r="SKT1874" s="84"/>
      <c r="SKU1874" s="84"/>
      <c r="SKV1874" s="84"/>
      <c r="SKW1874" s="84"/>
      <c r="SKX1874" s="84"/>
      <c r="SKY1874" s="84"/>
      <c r="SKZ1874" s="84"/>
      <c r="SLA1874" s="84"/>
      <c r="SLB1874" s="84"/>
      <c r="SLC1874" s="84"/>
      <c r="SLD1874" s="84"/>
      <c r="SLE1874" s="84"/>
      <c r="SLF1874" s="84"/>
      <c r="SLG1874" s="84"/>
      <c r="SLH1874" s="84"/>
      <c r="SLI1874" s="84"/>
      <c r="SLJ1874" s="84"/>
      <c r="SLK1874" s="84"/>
      <c r="SLL1874" s="84"/>
      <c r="SLM1874" s="84"/>
      <c r="SLN1874" s="84"/>
      <c r="SLO1874" s="84"/>
      <c r="SLP1874" s="84"/>
      <c r="SLQ1874" s="84"/>
      <c r="SLR1874" s="84"/>
      <c r="SLS1874" s="84"/>
      <c r="SLT1874" s="84"/>
      <c r="SLU1874" s="84"/>
      <c r="SLV1874" s="84"/>
      <c r="SLW1874" s="84"/>
      <c r="SLX1874" s="84"/>
      <c r="SLY1874" s="84"/>
      <c r="SLZ1874" s="84"/>
      <c r="SMA1874" s="84"/>
      <c r="SMB1874" s="84"/>
      <c r="SMC1874" s="84"/>
      <c r="SMD1874" s="84"/>
      <c r="SME1874" s="84"/>
      <c r="SMF1874" s="84"/>
      <c r="SMG1874" s="84"/>
      <c r="SMH1874" s="84"/>
      <c r="SMI1874" s="84"/>
      <c r="SMJ1874" s="84"/>
      <c r="SMK1874" s="84"/>
      <c r="SML1874" s="84"/>
      <c r="SMM1874" s="84"/>
      <c r="SMN1874" s="84"/>
      <c r="SMO1874" s="84"/>
      <c r="SMP1874" s="84"/>
      <c r="SMQ1874" s="84"/>
      <c r="SMR1874" s="84"/>
      <c r="SMS1874" s="84"/>
      <c r="SMT1874" s="84"/>
      <c r="SMU1874" s="84"/>
      <c r="SMV1874" s="84"/>
      <c r="SMW1874" s="84"/>
      <c r="SMX1874" s="84"/>
      <c r="SMY1874" s="84"/>
      <c r="SMZ1874" s="84"/>
      <c r="SNA1874" s="84"/>
      <c r="SNB1874" s="84"/>
      <c r="SNC1874" s="84"/>
      <c r="SND1874" s="84"/>
      <c r="SNE1874" s="84"/>
      <c r="SNF1874" s="84"/>
      <c r="SNG1874" s="84"/>
      <c r="SNH1874" s="84"/>
      <c r="SNI1874" s="84"/>
      <c r="SNJ1874" s="84"/>
      <c r="SNK1874" s="84"/>
      <c r="SNL1874" s="84"/>
      <c r="SNM1874" s="84"/>
      <c r="SNN1874" s="84"/>
      <c r="SNO1874" s="84"/>
      <c r="SNP1874" s="84"/>
      <c r="SNQ1874" s="84"/>
      <c r="SNR1874" s="84"/>
      <c r="SNS1874" s="84"/>
      <c r="SNT1874" s="84"/>
      <c r="SNU1874" s="84"/>
      <c r="SNV1874" s="84"/>
      <c r="SNW1874" s="84"/>
      <c r="SNX1874" s="84"/>
      <c r="SNY1874" s="84"/>
      <c r="SNZ1874" s="84"/>
      <c r="SOA1874" s="84"/>
      <c r="SOB1874" s="84"/>
      <c r="SOC1874" s="84"/>
      <c r="SOD1874" s="84"/>
      <c r="SOE1874" s="84"/>
      <c r="SOF1874" s="84"/>
      <c r="SOG1874" s="84"/>
      <c r="SOH1874" s="84"/>
      <c r="SOI1874" s="84"/>
      <c r="SOJ1874" s="84"/>
      <c r="SOK1874" s="84"/>
      <c r="SOL1874" s="84"/>
      <c r="SOM1874" s="84"/>
      <c r="SON1874" s="84"/>
      <c r="SOO1874" s="84"/>
      <c r="SOP1874" s="84"/>
      <c r="SOQ1874" s="84"/>
      <c r="SOR1874" s="84"/>
      <c r="SOS1874" s="84"/>
      <c r="SOT1874" s="84"/>
      <c r="SOU1874" s="84"/>
      <c r="SOV1874" s="84"/>
      <c r="SOW1874" s="84"/>
      <c r="SOX1874" s="84"/>
      <c r="SOY1874" s="84"/>
      <c r="SOZ1874" s="84"/>
      <c r="SPA1874" s="84"/>
      <c r="SPB1874" s="84"/>
      <c r="SPC1874" s="84"/>
      <c r="SPD1874" s="84"/>
      <c r="SPE1874" s="84"/>
      <c r="SPF1874" s="84"/>
      <c r="SPG1874" s="84"/>
      <c r="SPH1874" s="84"/>
      <c r="SPI1874" s="84"/>
      <c r="SPJ1874" s="84"/>
      <c r="SPK1874" s="84"/>
      <c r="SPL1874" s="84"/>
      <c r="SPM1874" s="84"/>
      <c r="SPN1874" s="84"/>
      <c r="SPO1874" s="84"/>
      <c r="SPP1874" s="84"/>
      <c r="SPQ1874" s="84"/>
      <c r="SPR1874" s="84"/>
      <c r="SPS1874" s="84"/>
      <c r="SPT1874" s="84"/>
      <c r="SPU1874" s="84"/>
      <c r="SPV1874" s="84"/>
      <c r="SPW1874" s="84"/>
      <c r="SPX1874" s="84"/>
      <c r="SPY1874" s="84"/>
      <c r="SPZ1874" s="84"/>
      <c r="SQA1874" s="84"/>
      <c r="SQB1874" s="84"/>
      <c r="SQC1874" s="84"/>
      <c r="SQD1874" s="84"/>
      <c r="SQE1874" s="84"/>
      <c r="SQF1874" s="84"/>
      <c r="SQG1874" s="84"/>
      <c r="SQH1874" s="84"/>
      <c r="SQI1874" s="84"/>
      <c r="SQJ1874" s="84"/>
      <c r="SQK1874" s="84"/>
      <c r="SQL1874" s="84"/>
      <c r="SQM1874" s="84"/>
      <c r="SQN1874" s="84"/>
      <c r="SQO1874" s="84"/>
      <c r="SQP1874" s="84"/>
      <c r="SQQ1874" s="84"/>
      <c r="SQR1874" s="84"/>
      <c r="SQS1874" s="84"/>
      <c r="SQT1874" s="84"/>
      <c r="SQU1874" s="84"/>
      <c r="SQV1874" s="84"/>
      <c r="SQW1874" s="84"/>
      <c r="SQX1874" s="84"/>
      <c r="SQY1874" s="84"/>
      <c r="SQZ1874" s="84"/>
      <c r="SRA1874" s="84"/>
      <c r="SRB1874" s="84"/>
      <c r="SRC1874" s="84"/>
      <c r="SRD1874" s="84"/>
      <c r="SRE1874" s="84"/>
      <c r="SRF1874" s="84"/>
      <c r="SRG1874" s="84"/>
      <c r="SRH1874" s="84"/>
      <c r="SRI1874" s="84"/>
      <c r="SRJ1874" s="84"/>
      <c r="SRK1874" s="84"/>
      <c r="SRL1874" s="84"/>
      <c r="SRM1874" s="84"/>
      <c r="SRN1874" s="84"/>
      <c r="SRO1874" s="84"/>
      <c r="SRP1874" s="84"/>
      <c r="SRQ1874" s="84"/>
      <c r="SRR1874" s="84"/>
      <c r="SRS1874" s="84"/>
      <c r="SRT1874" s="84"/>
      <c r="SRU1874" s="84"/>
      <c r="SRV1874" s="84"/>
      <c r="SRW1874" s="84"/>
      <c r="SRX1874" s="84"/>
      <c r="SRY1874" s="84"/>
      <c r="SRZ1874" s="84"/>
      <c r="SSA1874" s="84"/>
      <c r="SSB1874" s="84"/>
      <c r="SSC1874" s="84"/>
      <c r="SSD1874" s="84"/>
      <c r="SSE1874" s="84"/>
      <c r="SSF1874" s="84"/>
      <c r="SSG1874" s="84"/>
      <c r="SSH1874" s="84"/>
      <c r="SSI1874" s="84"/>
      <c r="SSJ1874" s="84"/>
      <c r="SSK1874" s="84"/>
      <c r="SSL1874" s="84"/>
      <c r="SSM1874" s="84"/>
      <c r="SSN1874" s="84"/>
      <c r="SSO1874" s="84"/>
      <c r="SSP1874" s="84"/>
      <c r="SSQ1874" s="84"/>
      <c r="SSR1874" s="84"/>
      <c r="SSS1874" s="84"/>
      <c r="SST1874" s="84"/>
      <c r="SSU1874" s="84"/>
      <c r="SSV1874" s="84"/>
      <c r="SSW1874" s="84"/>
      <c r="SSX1874" s="84"/>
      <c r="SSY1874" s="84"/>
      <c r="SSZ1874" s="84"/>
      <c r="STA1874" s="84"/>
      <c r="STB1874" s="84"/>
      <c r="STC1874" s="84"/>
      <c r="STD1874" s="84"/>
      <c r="STE1874" s="84"/>
      <c r="STF1874" s="84"/>
      <c r="STG1874" s="84"/>
      <c r="STH1874" s="84"/>
      <c r="STI1874" s="84"/>
      <c r="STJ1874" s="84"/>
      <c r="STK1874" s="84"/>
      <c r="STL1874" s="84"/>
      <c r="STM1874" s="84"/>
      <c r="STN1874" s="84"/>
      <c r="STO1874" s="84"/>
      <c r="STP1874" s="84"/>
      <c r="STQ1874" s="84"/>
      <c r="STR1874" s="84"/>
      <c r="STS1874" s="84"/>
      <c r="STT1874" s="84"/>
      <c r="STU1874" s="84"/>
      <c r="STV1874" s="84"/>
      <c r="STW1874" s="84"/>
      <c r="STX1874" s="84"/>
      <c r="STY1874" s="84"/>
      <c r="STZ1874" s="84"/>
      <c r="SUA1874" s="84"/>
      <c r="SUB1874" s="84"/>
      <c r="SUC1874" s="84"/>
      <c r="SUD1874" s="84"/>
      <c r="SUE1874" s="84"/>
      <c r="SUF1874" s="84"/>
      <c r="SUG1874" s="84"/>
      <c r="SUH1874" s="84"/>
      <c r="SUI1874" s="84"/>
      <c r="SUJ1874" s="84"/>
      <c r="SUK1874" s="84"/>
      <c r="SUL1874" s="84"/>
      <c r="SUM1874" s="84"/>
      <c r="SUN1874" s="84"/>
      <c r="SUO1874" s="84"/>
      <c r="SUP1874" s="84"/>
      <c r="SUQ1874" s="84"/>
      <c r="SUR1874" s="84"/>
      <c r="SUS1874" s="84"/>
      <c r="SUT1874" s="84"/>
      <c r="SUU1874" s="84"/>
      <c r="SUV1874" s="84"/>
      <c r="SUW1874" s="84"/>
      <c r="SUX1874" s="84"/>
      <c r="SUY1874" s="84"/>
      <c r="SUZ1874" s="84"/>
      <c r="SVA1874" s="84"/>
      <c r="SVB1874" s="84"/>
      <c r="SVC1874" s="84"/>
      <c r="SVD1874" s="84"/>
      <c r="SVE1874" s="84"/>
      <c r="SVF1874" s="84"/>
      <c r="SVG1874" s="84"/>
      <c r="SVH1874" s="84"/>
      <c r="SVI1874" s="84"/>
      <c r="SVJ1874" s="84"/>
      <c r="SVK1874" s="84"/>
      <c r="SVL1874" s="84"/>
      <c r="SVM1874" s="84"/>
      <c r="SVN1874" s="84"/>
      <c r="SVO1874" s="84"/>
      <c r="SVP1874" s="84"/>
      <c r="SVQ1874" s="84"/>
      <c r="SVR1874" s="84"/>
      <c r="SVS1874" s="84"/>
      <c r="SVT1874" s="84"/>
      <c r="SVU1874" s="84"/>
      <c r="SVV1874" s="84"/>
      <c r="SVW1874" s="84"/>
      <c r="SVX1874" s="84"/>
      <c r="SVY1874" s="84"/>
      <c r="SVZ1874" s="84"/>
      <c r="SWA1874" s="84"/>
      <c r="SWB1874" s="84"/>
      <c r="SWC1874" s="84"/>
      <c r="SWD1874" s="84"/>
      <c r="SWE1874" s="84"/>
      <c r="SWF1874" s="84"/>
      <c r="SWG1874" s="84"/>
      <c r="SWH1874" s="84"/>
      <c r="SWI1874" s="84"/>
      <c r="SWJ1874" s="84"/>
      <c r="SWK1874" s="84"/>
      <c r="SWL1874" s="84"/>
      <c r="SWM1874" s="84"/>
      <c r="SWN1874" s="84"/>
      <c r="SWO1874" s="84"/>
      <c r="SWP1874" s="84"/>
      <c r="SWQ1874" s="84"/>
      <c r="SWR1874" s="84"/>
      <c r="SWS1874" s="84"/>
      <c r="SWT1874" s="84"/>
      <c r="SWU1874" s="84"/>
      <c r="SWV1874" s="84"/>
      <c r="SWW1874" s="84"/>
      <c r="SWX1874" s="84"/>
      <c r="SWY1874" s="84"/>
      <c r="SWZ1874" s="84"/>
      <c r="SXA1874" s="84"/>
      <c r="SXB1874" s="84"/>
      <c r="SXC1874" s="84"/>
      <c r="SXD1874" s="84"/>
      <c r="SXE1874" s="84"/>
      <c r="SXF1874" s="84"/>
      <c r="SXG1874" s="84"/>
      <c r="SXH1874" s="84"/>
      <c r="SXI1874" s="84"/>
      <c r="SXJ1874" s="84"/>
      <c r="SXK1874" s="84"/>
      <c r="SXL1874" s="84"/>
      <c r="SXM1874" s="84"/>
      <c r="SXN1874" s="84"/>
      <c r="SXO1874" s="84"/>
      <c r="SXP1874" s="84"/>
      <c r="SXQ1874" s="84"/>
      <c r="SXR1874" s="84"/>
      <c r="SXS1874" s="84"/>
      <c r="SXT1874" s="84"/>
      <c r="SXU1874" s="84"/>
      <c r="SXV1874" s="84"/>
      <c r="SXW1874" s="84"/>
      <c r="SXX1874" s="84"/>
      <c r="SXY1874" s="84"/>
      <c r="SXZ1874" s="84"/>
      <c r="SYA1874" s="84"/>
      <c r="SYB1874" s="84"/>
      <c r="SYC1874" s="84"/>
      <c r="SYD1874" s="84"/>
      <c r="SYE1874" s="84"/>
      <c r="SYF1874" s="84"/>
      <c r="SYG1874" s="84"/>
      <c r="SYH1874" s="84"/>
      <c r="SYI1874" s="84"/>
      <c r="SYJ1874" s="84"/>
      <c r="SYK1874" s="84"/>
      <c r="SYL1874" s="84"/>
      <c r="SYM1874" s="84"/>
      <c r="SYN1874" s="84"/>
      <c r="SYO1874" s="84"/>
      <c r="SYP1874" s="84"/>
      <c r="SYQ1874" s="84"/>
      <c r="SYR1874" s="84"/>
      <c r="SYS1874" s="84"/>
      <c r="SYT1874" s="84"/>
      <c r="SYU1874" s="84"/>
      <c r="SYV1874" s="84"/>
      <c r="SYW1874" s="84"/>
      <c r="SYX1874" s="84"/>
      <c r="SYY1874" s="84"/>
      <c r="SYZ1874" s="84"/>
      <c r="SZA1874" s="84"/>
      <c r="SZB1874" s="84"/>
      <c r="SZC1874" s="84"/>
      <c r="SZD1874" s="84"/>
      <c r="SZE1874" s="84"/>
      <c r="SZF1874" s="84"/>
      <c r="SZG1874" s="84"/>
      <c r="SZH1874" s="84"/>
      <c r="SZI1874" s="84"/>
      <c r="SZJ1874" s="84"/>
      <c r="SZK1874" s="84"/>
      <c r="SZL1874" s="84"/>
      <c r="SZM1874" s="84"/>
      <c r="SZN1874" s="84"/>
      <c r="SZO1874" s="84"/>
      <c r="SZP1874" s="84"/>
      <c r="SZQ1874" s="84"/>
      <c r="SZR1874" s="84"/>
      <c r="SZS1874" s="84"/>
      <c r="SZT1874" s="84"/>
      <c r="SZU1874" s="84"/>
      <c r="SZV1874" s="84"/>
      <c r="SZW1874" s="84"/>
      <c r="SZX1874" s="84"/>
      <c r="SZY1874" s="84"/>
      <c r="SZZ1874" s="84"/>
      <c r="TAA1874" s="84"/>
      <c r="TAB1874" s="84"/>
      <c r="TAC1874" s="84"/>
      <c r="TAD1874" s="84"/>
      <c r="TAE1874" s="84"/>
      <c r="TAF1874" s="84"/>
      <c r="TAG1874" s="84"/>
      <c r="TAH1874" s="84"/>
      <c r="TAI1874" s="84"/>
      <c r="TAJ1874" s="84"/>
      <c r="TAK1874" s="84"/>
      <c r="TAL1874" s="84"/>
      <c r="TAM1874" s="84"/>
      <c r="TAN1874" s="84"/>
      <c r="TAO1874" s="84"/>
      <c r="TAP1874" s="84"/>
      <c r="TAQ1874" s="84"/>
      <c r="TAR1874" s="84"/>
      <c r="TAS1874" s="84"/>
      <c r="TAT1874" s="84"/>
      <c r="TAU1874" s="84"/>
      <c r="TAV1874" s="84"/>
      <c r="TAW1874" s="84"/>
      <c r="TAX1874" s="84"/>
      <c r="TAY1874" s="84"/>
      <c r="TAZ1874" s="84"/>
      <c r="TBA1874" s="84"/>
      <c r="TBB1874" s="84"/>
      <c r="TBC1874" s="84"/>
      <c r="TBD1874" s="84"/>
      <c r="TBE1874" s="84"/>
      <c r="TBF1874" s="84"/>
      <c r="TBG1874" s="84"/>
      <c r="TBH1874" s="84"/>
      <c r="TBI1874" s="84"/>
      <c r="TBJ1874" s="84"/>
      <c r="TBK1874" s="84"/>
      <c r="TBL1874" s="84"/>
      <c r="TBM1874" s="84"/>
      <c r="TBN1874" s="84"/>
      <c r="TBO1874" s="84"/>
      <c r="TBP1874" s="84"/>
      <c r="TBQ1874" s="84"/>
      <c r="TBR1874" s="84"/>
      <c r="TBS1874" s="84"/>
      <c r="TBT1874" s="84"/>
      <c r="TBU1874" s="84"/>
      <c r="TBV1874" s="84"/>
      <c r="TBW1874" s="84"/>
      <c r="TBX1874" s="84"/>
      <c r="TBY1874" s="84"/>
      <c r="TBZ1874" s="84"/>
      <c r="TCA1874" s="84"/>
      <c r="TCB1874" s="84"/>
      <c r="TCC1874" s="84"/>
      <c r="TCD1874" s="84"/>
      <c r="TCE1874" s="84"/>
      <c r="TCF1874" s="84"/>
      <c r="TCG1874" s="84"/>
      <c r="TCH1874" s="84"/>
      <c r="TCI1874" s="84"/>
      <c r="TCJ1874" s="84"/>
      <c r="TCK1874" s="84"/>
      <c r="TCL1874" s="84"/>
      <c r="TCM1874" s="84"/>
      <c r="TCN1874" s="84"/>
      <c r="TCO1874" s="84"/>
      <c r="TCP1874" s="84"/>
      <c r="TCQ1874" s="84"/>
      <c r="TCR1874" s="84"/>
      <c r="TCS1874" s="84"/>
      <c r="TCT1874" s="84"/>
      <c r="TCU1874" s="84"/>
      <c r="TCV1874" s="84"/>
      <c r="TCW1874" s="84"/>
      <c r="TCX1874" s="84"/>
      <c r="TCY1874" s="84"/>
      <c r="TCZ1874" s="84"/>
      <c r="TDA1874" s="84"/>
      <c r="TDB1874" s="84"/>
      <c r="TDC1874" s="84"/>
      <c r="TDD1874" s="84"/>
      <c r="TDE1874" s="84"/>
      <c r="TDF1874" s="84"/>
      <c r="TDG1874" s="84"/>
      <c r="TDH1874" s="84"/>
      <c r="TDI1874" s="84"/>
      <c r="TDJ1874" s="84"/>
      <c r="TDK1874" s="84"/>
      <c r="TDL1874" s="84"/>
      <c r="TDM1874" s="84"/>
      <c r="TDN1874" s="84"/>
      <c r="TDO1874" s="84"/>
      <c r="TDP1874" s="84"/>
      <c r="TDQ1874" s="84"/>
      <c r="TDR1874" s="84"/>
      <c r="TDS1874" s="84"/>
      <c r="TDT1874" s="84"/>
      <c r="TDU1874" s="84"/>
      <c r="TDV1874" s="84"/>
      <c r="TDW1874" s="84"/>
      <c r="TDX1874" s="84"/>
      <c r="TDY1874" s="84"/>
      <c r="TDZ1874" s="84"/>
      <c r="TEA1874" s="84"/>
      <c r="TEB1874" s="84"/>
      <c r="TEC1874" s="84"/>
      <c r="TED1874" s="84"/>
      <c r="TEE1874" s="84"/>
      <c r="TEF1874" s="84"/>
      <c r="TEG1874" s="84"/>
      <c r="TEH1874" s="84"/>
      <c r="TEI1874" s="84"/>
      <c r="TEJ1874" s="84"/>
      <c r="TEK1874" s="84"/>
      <c r="TEL1874" s="84"/>
      <c r="TEM1874" s="84"/>
      <c r="TEN1874" s="84"/>
      <c r="TEO1874" s="84"/>
      <c r="TEP1874" s="84"/>
      <c r="TEQ1874" s="84"/>
      <c r="TER1874" s="84"/>
      <c r="TES1874" s="84"/>
      <c r="TET1874" s="84"/>
      <c r="TEU1874" s="84"/>
      <c r="TEV1874" s="84"/>
      <c r="TEW1874" s="84"/>
      <c r="TEX1874" s="84"/>
      <c r="TEY1874" s="84"/>
      <c r="TEZ1874" s="84"/>
      <c r="TFA1874" s="84"/>
      <c r="TFB1874" s="84"/>
      <c r="TFC1874" s="84"/>
      <c r="TFD1874" s="84"/>
      <c r="TFE1874" s="84"/>
      <c r="TFF1874" s="84"/>
      <c r="TFG1874" s="84"/>
      <c r="TFH1874" s="84"/>
      <c r="TFI1874" s="84"/>
      <c r="TFJ1874" s="84"/>
      <c r="TFK1874" s="84"/>
      <c r="TFL1874" s="84"/>
      <c r="TFM1874" s="84"/>
      <c r="TFN1874" s="84"/>
      <c r="TFO1874" s="84"/>
      <c r="TFP1874" s="84"/>
      <c r="TFQ1874" s="84"/>
      <c r="TFR1874" s="84"/>
      <c r="TFS1874" s="84"/>
      <c r="TFT1874" s="84"/>
      <c r="TFU1874" s="84"/>
      <c r="TFV1874" s="84"/>
      <c r="TFW1874" s="84"/>
      <c r="TFX1874" s="84"/>
      <c r="TFY1874" s="84"/>
      <c r="TFZ1874" s="84"/>
      <c r="TGA1874" s="84"/>
      <c r="TGB1874" s="84"/>
      <c r="TGC1874" s="84"/>
      <c r="TGD1874" s="84"/>
      <c r="TGE1874" s="84"/>
      <c r="TGF1874" s="84"/>
      <c r="TGG1874" s="84"/>
      <c r="TGH1874" s="84"/>
      <c r="TGI1874" s="84"/>
      <c r="TGJ1874" s="84"/>
      <c r="TGK1874" s="84"/>
      <c r="TGL1874" s="84"/>
      <c r="TGM1874" s="84"/>
      <c r="TGN1874" s="84"/>
      <c r="TGO1874" s="84"/>
      <c r="TGP1874" s="84"/>
      <c r="TGQ1874" s="84"/>
      <c r="TGR1874" s="84"/>
      <c r="TGS1874" s="84"/>
      <c r="TGT1874" s="84"/>
      <c r="TGU1874" s="84"/>
      <c r="TGV1874" s="84"/>
      <c r="TGW1874" s="84"/>
      <c r="TGX1874" s="84"/>
      <c r="TGY1874" s="84"/>
      <c r="TGZ1874" s="84"/>
      <c r="THA1874" s="84"/>
      <c r="THB1874" s="84"/>
      <c r="THC1874" s="84"/>
      <c r="THD1874" s="84"/>
      <c r="THE1874" s="84"/>
      <c r="THF1874" s="84"/>
      <c r="THG1874" s="84"/>
      <c r="THH1874" s="84"/>
      <c r="THI1874" s="84"/>
      <c r="THJ1874" s="84"/>
      <c r="THK1874" s="84"/>
      <c r="THL1874" s="84"/>
      <c r="THM1874" s="84"/>
      <c r="THN1874" s="84"/>
      <c r="THO1874" s="84"/>
      <c r="THP1874" s="84"/>
      <c r="THQ1874" s="84"/>
      <c r="THR1874" s="84"/>
      <c r="THS1874" s="84"/>
      <c r="THT1874" s="84"/>
      <c r="THU1874" s="84"/>
      <c r="THV1874" s="84"/>
      <c r="THW1874" s="84"/>
      <c r="THX1874" s="84"/>
      <c r="THY1874" s="84"/>
      <c r="THZ1874" s="84"/>
      <c r="TIA1874" s="84"/>
      <c r="TIB1874" s="84"/>
      <c r="TIC1874" s="84"/>
      <c r="TID1874" s="84"/>
      <c r="TIE1874" s="84"/>
      <c r="TIF1874" s="84"/>
      <c r="TIG1874" s="84"/>
      <c r="TIH1874" s="84"/>
      <c r="TII1874" s="84"/>
      <c r="TIJ1874" s="84"/>
      <c r="TIK1874" s="84"/>
      <c r="TIL1874" s="84"/>
      <c r="TIM1874" s="84"/>
      <c r="TIN1874" s="84"/>
      <c r="TIO1874" s="84"/>
      <c r="TIP1874" s="84"/>
      <c r="TIQ1874" s="84"/>
      <c r="TIR1874" s="84"/>
      <c r="TIS1874" s="84"/>
      <c r="TIT1874" s="84"/>
      <c r="TIU1874" s="84"/>
      <c r="TIV1874" s="84"/>
      <c r="TIW1874" s="84"/>
      <c r="TIX1874" s="84"/>
      <c r="TIY1874" s="84"/>
      <c r="TIZ1874" s="84"/>
      <c r="TJA1874" s="84"/>
      <c r="TJB1874" s="84"/>
      <c r="TJC1874" s="84"/>
      <c r="TJD1874" s="84"/>
      <c r="TJE1874" s="84"/>
      <c r="TJF1874" s="84"/>
      <c r="TJG1874" s="84"/>
      <c r="TJH1874" s="84"/>
      <c r="TJI1874" s="84"/>
      <c r="TJJ1874" s="84"/>
      <c r="TJK1874" s="84"/>
      <c r="TJL1874" s="84"/>
      <c r="TJM1874" s="84"/>
      <c r="TJN1874" s="84"/>
      <c r="TJO1874" s="84"/>
      <c r="TJP1874" s="84"/>
      <c r="TJQ1874" s="84"/>
      <c r="TJR1874" s="84"/>
      <c r="TJS1874" s="84"/>
      <c r="TJT1874" s="84"/>
      <c r="TJU1874" s="84"/>
      <c r="TJV1874" s="84"/>
      <c r="TJW1874" s="84"/>
      <c r="TJX1874" s="84"/>
      <c r="TJY1874" s="84"/>
      <c r="TJZ1874" s="84"/>
      <c r="TKA1874" s="84"/>
      <c r="TKB1874" s="84"/>
      <c r="TKC1874" s="84"/>
      <c r="TKD1874" s="84"/>
      <c r="TKE1874" s="84"/>
      <c r="TKF1874" s="84"/>
      <c r="TKG1874" s="84"/>
      <c r="TKH1874" s="84"/>
      <c r="TKI1874" s="84"/>
      <c r="TKJ1874" s="84"/>
      <c r="TKK1874" s="84"/>
      <c r="TKL1874" s="84"/>
      <c r="TKM1874" s="84"/>
      <c r="TKN1874" s="84"/>
      <c r="TKO1874" s="84"/>
      <c r="TKP1874" s="84"/>
      <c r="TKQ1874" s="84"/>
      <c r="TKR1874" s="84"/>
      <c r="TKS1874" s="84"/>
      <c r="TKT1874" s="84"/>
      <c r="TKU1874" s="84"/>
      <c r="TKV1874" s="84"/>
      <c r="TKW1874" s="84"/>
      <c r="TKX1874" s="84"/>
      <c r="TKY1874" s="84"/>
      <c r="TKZ1874" s="84"/>
      <c r="TLA1874" s="84"/>
      <c r="TLB1874" s="84"/>
      <c r="TLC1874" s="84"/>
      <c r="TLD1874" s="84"/>
      <c r="TLE1874" s="84"/>
      <c r="TLF1874" s="84"/>
      <c r="TLG1874" s="84"/>
      <c r="TLH1874" s="84"/>
      <c r="TLI1874" s="84"/>
      <c r="TLJ1874" s="84"/>
      <c r="TLK1874" s="84"/>
      <c r="TLL1874" s="84"/>
      <c r="TLM1874" s="84"/>
      <c r="TLN1874" s="84"/>
      <c r="TLO1874" s="84"/>
      <c r="TLP1874" s="84"/>
      <c r="TLQ1874" s="84"/>
      <c r="TLR1874" s="84"/>
      <c r="TLS1874" s="84"/>
      <c r="TLT1874" s="84"/>
      <c r="TLU1874" s="84"/>
      <c r="TLV1874" s="84"/>
      <c r="TLW1874" s="84"/>
      <c r="TLX1874" s="84"/>
      <c r="TLY1874" s="84"/>
      <c r="TLZ1874" s="84"/>
      <c r="TMA1874" s="84"/>
      <c r="TMB1874" s="84"/>
      <c r="TMC1874" s="84"/>
      <c r="TMD1874" s="84"/>
      <c r="TME1874" s="84"/>
      <c r="TMF1874" s="84"/>
      <c r="TMG1874" s="84"/>
      <c r="TMH1874" s="84"/>
      <c r="TMI1874" s="84"/>
      <c r="TMJ1874" s="84"/>
      <c r="TMK1874" s="84"/>
      <c r="TML1874" s="84"/>
      <c r="TMM1874" s="84"/>
      <c r="TMN1874" s="84"/>
      <c r="TMO1874" s="84"/>
      <c r="TMP1874" s="84"/>
      <c r="TMQ1874" s="84"/>
      <c r="TMR1874" s="84"/>
      <c r="TMS1874" s="84"/>
      <c r="TMT1874" s="84"/>
      <c r="TMU1874" s="84"/>
      <c r="TMV1874" s="84"/>
      <c r="TMW1874" s="84"/>
      <c r="TMX1874" s="84"/>
      <c r="TMY1874" s="84"/>
      <c r="TMZ1874" s="84"/>
      <c r="TNA1874" s="84"/>
      <c r="TNB1874" s="84"/>
      <c r="TNC1874" s="84"/>
      <c r="TND1874" s="84"/>
      <c r="TNE1874" s="84"/>
      <c r="TNF1874" s="84"/>
      <c r="TNG1874" s="84"/>
      <c r="TNH1874" s="84"/>
      <c r="TNI1874" s="84"/>
      <c r="TNJ1874" s="84"/>
      <c r="TNK1874" s="84"/>
      <c r="TNL1874" s="84"/>
      <c r="TNM1874" s="84"/>
      <c r="TNN1874" s="84"/>
      <c r="TNO1874" s="84"/>
      <c r="TNP1874" s="84"/>
      <c r="TNQ1874" s="84"/>
      <c r="TNR1874" s="84"/>
      <c r="TNS1874" s="84"/>
      <c r="TNT1874" s="84"/>
      <c r="TNU1874" s="84"/>
      <c r="TNV1874" s="84"/>
      <c r="TNW1874" s="84"/>
      <c r="TNX1874" s="84"/>
      <c r="TNY1874" s="84"/>
      <c r="TNZ1874" s="84"/>
      <c r="TOA1874" s="84"/>
      <c r="TOB1874" s="84"/>
      <c r="TOC1874" s="84"/>
      <c r="TOD1874" s="84"/>
      <c r="TOE1874" s="84"/>
      <c r="TOF1874" s="84"/>
      <c r="TOG1874" s="84"/>
      <c r="TOH1874" s="84"/>
      <c r="TOI1874" s="84"/>
      <c r="TOJ1874" s="84"/>
      <c r="TOK1874" s="84"/>
      <c r="TOL1874" s="84"/>
      <c r="TOM1874" s="84"/>
      <c r="TON1874" s="84"/>
      <c r="TOO1874" s="84"/>
      <c r="TOP1874" s="84"/>
      <c r="TOQ1874" s="84"/>
      <c r="TOR1874" s="84"/>
      <c r="TOS1874" s="84"/>
      <c r="TOT1874" s="84"/>
      <c r="TOU1874" s="84"/>
      <c r="TOV1874" s="84"/>
      <c r="TOW1874" s="84"/>
      <c r="TOX1874" s="84"/>
      <c r="TOY1874" s="84"/>
      <c r="TOZ1874" s="84"/>
      <c r="TPA1874" s="84"/>
      <c r="TPB1874" s="84"/>
      <c r="TPC1874" s="84"/>
      <c r="TPD1874" s="84"/>
      <c r="TPE1874" s="84"/>
      <c r="TPF1874" s="84"/>
      <c r="TPG1874" s="84"/>
      <c r="TPH1874" s="84"/>
      <c r="TPI1874" s="84"/>
      <c r="TPJ1874" s="84"/>
      <c r="TPK1874" s="84"/>
      <c r="TPL1874" s="84"/>
      <c r="TPM1874" s="84"/>
      <c r="TPN1874" s="84"/>
      <c r="TPO1874" s="84"/>
      <c r="TPP1874" s="84"/>
      <c r="TPQ1874" s="84"/>
      <c r="TPR1874" s="84"/>
      <c r="TPS1874" s="84"/>
      <c r="TPT1874" s="84"/>
      <c r="TPU1874" s="84"/>
      <c r="TPV1874" s="84"/>
      <c r="TPW1874" s="84"/>
      <c r="TPX1874" s="84"/>
      <c r="TPY1874" s="84"/>
      <c r="TPZ1874" s="84"/>
      <c r="TQA1874" s="84"/>
      <c r="TQB1874" s="84"/>
      <c r="TQC1874" s="84"/>
      <c r="TQD1874" s="84"/>
      <c r="TQE1874" s="84"/>
      <c r="TQF1874" s="84"/>
      <c r="TQG1874" s="84"/>
      <c r="TQH1874" s="84"/>
      <c r="TQI1874" s="84"/>
      <c r="TQJ1874" s="84"/>
      <c r="TQK1874" s="84"/>
      <c r="TQL1874" s="84"/>
      <c r="TQM1874" s="84"/>
      <c r="TQN1874" s="84"/>
      <c r="TQO1874" s="84"/>
      <c r="TQP1874" s="84"/>
      <c r="TQQ1874" s="84"/>
      <c r="TQR1874" s="84"/>
      <c r="TQS1874" s="84"/>
      <c r="TQT1874" s="84"/>
      <c r="TQU1874" s="84"/>
      <c r="TQV1874" s="84"/>
      <c r="TQW1874" s="84"/>
      <c r="TQX1874" s="84"/>
      <c r="TQY1874" s="84"/>
      <c r="TQZ1874" s="84"/>
      <c r="TRA1874" s="84"/>
      <c r="TRB1874" s="84"/>
      <c r="TRC1874" s="84"/>
      <c r="TRD1874" s="84"/>
      <c r="TRE1874" s="84"/>
      <c r="TRF1874" s="84"/>
      <c r="TRG1874" s="84"/>
      <c r="TRH1874" s="84"/>
      <c r="TRI1874" s="84"/>
      <c r="TRJ1874" s="84"/>
      <c r="TRK1874" s="84"/>
      <c r="TRL1874" s="84"/>
      <c r="TRM1874" s="84"/>
      <c r="TRN1874" s="84"/>
      <c r="TRO1874" s="84"/>
      <c r="TRP1874" s="84"/>
      <c r="TRQ1874" s="84"/>
      <c r="TRR1874" s="84"/>
      <c r="TRS1874" s="84"/>
      <c r="TRT1874" s="84"/>
      <c r="TRU1874" s="84"/>
      <c r="TRV1874" s="84"/>
      <c r="TRW1874" s="84"/>
      <c r="TRX1874" s="84"/>
      <c r="TRY1874" s="84"/>
      <c r="TRZ1874" s="84"/>
      <c r="TSA1874" s="84"/>
      <c r="TSB1874" s="84"/>
      <c r="TSC1874" s="84"/>
      <c r="TSD1874" s="84"/>
      <c r="TSE1874" s="84"/>
      <c r="TSF1874" s="84"/>
      <c r="TSG1874" s="84"/>
      <c r="TSH1874" s="84"/>
      <c r="TSI1874" s="84"/>
      <c r="TSJ1874" s="84"/>
      <c r="TSK1874" s="84"/>
      <c r="TSL1874" s="84"/>
      <c r="TSM1874" s="84"/>
      <c r="TSN1874" s="84"/>
      <c r="TSO1874" s="84"/>
      <c r="TSP1874" s="84"/>
      <c r="TSQ1874" s="84"/>
      <c r="TSR1874" s="84"/>
      <c r="TSS1874" s="84"/>
      <c r="TST1874" s="84"/>
      <c r="TSU1874" s="84"/>
      <c r="TSV1874" s="84"/>
      <c r="TSW1874" s="84"/>
      <c r="TSX1874" s="84"/>
      <c r="TSY1874" s="84"/>
      <c r="TSZ1874" s="84"/>
      <c r="TTA1874" s="84"/>
      <c r="TTB1874" s="84"/>
      <c r="TTC1874" s="84"/>
      <c r="TTD1874" s="84"/>
      <c r="TTE1874" s="84"/>
      <c r="TTF1874" s="84"/>
      <c r="TTG1874" s="84"/>
      <c r="TTH1874" s="84"/>
      <c r="TTI1874" s="84"/>
      <c r="TTJ1874" s="84"/>
      <c r="TTK1874" s="84"/>
      <c r="TTL1874" s="84"/>
      <c r="TTM1874" s="84"/>
      <c r="TTN1874" s="84"/>
      <c r="TTO1874" s="84"/>
      <c r="TTP1874" s="84"/>
      <c r="TTQ1874" s="84"/>
      <c r="TTR1874" s="84"/>
      <c r="TTS1874" s="84"/>
      <c r="TTT1874" s="84"/>
      <c r="TTU1874" s="84"/>
      <c r="TTV1874" s="84"/>
      <c r="TTW1874" s="84"/>
      <c r="TTX1874" s="84"/>
      <c r="TTY1874" s="84"/>
      <c r="TTZ1874" s="84"/>
      <c r="TUA1874" s="84"/>
      <c r="TUB1874" s="84"/>
      <c r="TUC1874" s="84"/>
      <c r="TUD1874" s="84"/>
      <c r="TUE1874" s="84"/>
      <c r="TUF1874" s="84"/>
      <c r="TUG1874" s="84"/>
      <c r="TUH1874" s="84"/>
      <c r="TUI1874" s="84"/>
      <c r="TUJ1874" s="84"/>
      <c r="TUK1874" s="84"/>
      <c r="TUL1874" s="84"/>
      <c r="TUM1874" s="84"/>
      <c r="TUN1874" s="84"/>
      <c r="TUO1874" s="84"/>
      <c r="TUP1874" s="84"/>
      <c r="TUQ1874" s="84"/>
      <c r="TUR1874" s="84"/>
      <c r="TUS1874" s="84"/>
      <c r="TUT1874" s="84"/>
      <c r="TUU1874" s="84"/>
      <c r="TUV1874" s="84"/>
      <c r="TUW1874" s="84"/>
      <c r="TUX1874" s="84"/>
      <c r="TUY1874" s="84"/>
      <c r="TUZ1874" s="84"/>
      <c r="TVA1874" s="84"/>
      <c r="TVB1874" s="84"/>
      <c r="TVC1874" s="84"/>
      <c r="TVD1874" s="84"/>
      <c r="TVE1874" s="84"/>
      <c r="TVF1874" s="84"/>
      <c r="TVG1874" s="84"/>
      <c r="TVH1874" s="84"/>
      <c r="TVI1874" s="84"/>
      <c r="TVJ1874" s="84"/>
      <c r="TVK1874" s="84"/>
      <c r="TVL1874" s="84"/>
      <c r="TVM1874" s="84"/>
      <c r="TVN1874" s="84"/>
      <c r="TVO1874" s="84"/>
      <c r="TVP1874" s="84"/>
      <c r="TVQ1874" s="84"/>
      <c r="TVR1874" s="84"/>
      <c r="TVS1874" s="84"/>
      <c r="TVT1874" s="84"/>
      <c r="TVU1874" s="84"/>
      <c r="TVV1874" s="84"/>
      <c r="TVW1874" s="84"/>
      <c r="TVX1874" s="84"/>
      <c r="TVY1874" s="84"/>
      <c r="TVZ1874" s="84"/>
      <c r="TWA1874" s="84"/>
      <c r="TWB1874" s="84"/>
      <c r="TWC1874" s="84"/>
      <c r="TWD1874" s="84"/>
      <c r="TWE1874" s="84"/>
      <c r="TWF1874" s="84"/>
      <c r="TWG1874" s="84"/>
      <c r="TWH1874" s="84"/>
      <c r="TWI1874" s="84"/>
      <c r="TWJ1874" s="84"/>
      <c r="TWK1874" s="84"/>
      <c r="TWL1874" s="84"/>
      <c r="TWM1874" s="84"/>
      <c r="TWN1874" s="84"/>
      <c r="TWO1874" s="84"/>
      <c r="TWP1874" s="84"/>
      <c r="TWQ1874" s="84"/>
      <c r="TWR1874" s="84"/>
      <c r="TWS1874" s="84"/>
      <c r="TWT1874" s="84"/>
      <c r="TWU1874" s="84"/>
      <c r="TWV1874" s="84"/>
      <c r="TWW1874" s="84"/>
      <c r="TWX1874" s="84"/>
      <c r="TWY1874" s="84"/>
      <c r="TWZ1874" s="84"/>
      <c r="TXA1874" s="84"/>
      <c r="TXB1874" s="84"/>
      <c r="TXC1874" s="84"/>
      <c r="TXD1874" s="84"/>
      <c r="TXE1874" s="84"/>
      <c r="TXF1874" s="84"/>
      <c r="TXG1874" s="84"/>
      <c r="TXH1874" s="84"/>
      <c r="TXI1874" s="84"/>
      <c r="TXJ1874" s="84"/>
      <c r="TXK1874" s="84"/>
      <c r="TXL1874" s="84"/>
      <c r="TXM1874" s="84"/>
      <c r="TXN1874" s="84"/>
      <c r="TXO1874" s="84"/>
      <c r="TXP1874" s="84"/>
      <c r="TXQ1874" s="84"/>
      <c r="TXR1874" s="84"/>
      <c r="TXS1874" s="84"/>
      <c r="TXT1874" s="84"/>
      <c r="TXU1874" s="84"/>
      <c r="TXV1874" s="84"/>
      <c r="TXW1874" s="84"/>
      <c r="TXX1874" s="84"/>
      <c r="TXY1874" s="84"/>
      <c r="TXZ1874" s="84"/>
      <c r="TYA1874" s="84"/>
      <c r="TYB1874" s="84"/>
      <c r="TYC1874" s="84"/>
      <c r="TYD1874" s="84"/>
      <c r="TYE1874" s="84"/>
      <c r="TYF1874" s="84"/>
      <c r="TYG1874" s="84"/>
      <c r="TYH1874" s="84"/>
      <c r="TYI1874" s="84"/>
      <c r="TYJ1874" s="84"/>
      <c r="TYK1874" s="84"/>
      <c r="TYL1874" s="84"/>
      <c r="TYM1874" s="84"/>
      <c r="TYN1874" s="84"/>
      <c r="TYO1874" s="84"/>
      <c r="TYP1874" s="84"/>
      <c r="TYQ1874" s="84"/>
      <c r="TYR1874" s="84"/>
      <c r="TYS1874" s="84"/>
      <c r="TYT1874" s="84"/>
      <c r="TYU1874" s="84"/>
      <c r="TYV1874" s="84"/>
      <c r="TYW1874" s="84"/>
      <c r="TYX1874" s="84"/>
      <c r="TYY1874" s="84"/>
      <c r="TYZ1874" s="84"/>
      <c r="TZA1874" s="84"/>
      <c r="TZB1874" s="84"/>
      <c r="TZC1874" s="84"/>
      <c r="TZD1874" s="84"/>
      <c r="TZE1874" s="84"/>
      <c r="TZF1874" s="84"/>
      <c r="TZG1874" s="84"/>
      <c r="TZH1874" s="84"/>
      <c r="TZI1874" s="84"/>
      <c r="TZJ1874" s="84"/>
      <c r="TZK1874" s="84"/>
      <c r="TZL1874" s="84"/>
      <c r="TZM1874" s="84"/>
      <c r="TZN1874" s="84"/>
      <c r="TZO1874" s="84"/>
      <c r="TZP1874" s="84"/>
      <c r="TZQ1874" s="84"/>
      <c r="TZR1874" s="84"/>
      <c r="TZS1874" s="84"/>
      <c r="TZT1874" s="84"/>
      <c r="TZU1874" s="84"/>
      <c r="TZV1874" s="84"/>
      <c r="TZW1874" s="84"/>
      <c r="TZX1874" s="84"/>
      <c r="TZY1874" s="84"/>
      <c r="TZZ1874" s="84"/>
      <c r="UAA1874" s="84"/>
      <c r="UAB1874" s="84"/>
      <c r="UAC1874" s="84"/>
      <c r="UAD1874" s="84"/>
      <c r="UAE1874" s="84"/>
      <c r="UAF1874" s="84"/>
      <c r="UAG1874" s="84"/>
      <c r="UAH1874" s="84"/>
      <c r="UAI1874" s="84"/>
      <c r="UAJ1874" s="84"/>
      <c r="UAK1874" s="84"/>
      <c r="UAL1874" s="84"/>
      <c r="UAM1874" s="84"/>
      <c r="UAN1874" s="84"/>
      <c r="UAO1874" s="84"/>
      <c r="UAP1874" s="84"/>
      <c r="UAQ1874" s="84"/>
      <c r="UAR1874" s="84"/>
      <c r="UAS1874" s="84"/>
      <c r="UAT1874" s="84"/>
      <c r="UAU1874" s="84"/>
      <c r="UAV1874" s="84"/>
      <c r="UAW1874" s="84"/>
      <c r="UAX1874" s="84"/>
      <c r="UAY1874" s="84"/>
      <c r="UAZ1874" s="84"/>
      <c r="UBA1874" s="84"/>
      <c r="UBB1874" s="84"/>
      <c r="UBC1874" s="84"/>
      <c r="UBD1874" s="84"/>
      <c r="UBE1874" s="84"/>
      <c r="UBF1874" s="84"/>
      <c r="UBG1874" s="84"/>
      <c r="UBH1874" s="84"/>
      <c r="UBI1874" s="84"/>
      <c r="UBJ1874" s="84"/>
      <c r="UBK1874" s="84"/>
      <c r="UBL1874" s="84"/>
      <c r="UBM1874" s="84"/>
      <c r="UBN1874" s="84"/>
      <c r="UBO1874" s="84"/>
      <c r="UBP1874" s="84"/>
      <c r="UBQ1874" s="84"/>
      <c r="UBR1874" s="84"/>
      <c r="UBS1874" s="84"/>
      <c r="UBT1874" s="84"/>
      <c r="UBU1874" s="84"/>
      <c r="UBV1874" s="84"/>
      <c r="UBW1874" s="84"/>
      <c r="UBX1874" s="84"/>
      <c r="UBY1874" s="84"/>
      <c r="UBZ1874" s="84"/>
      <c r="UCA1874" s="84"/>
      <c r="UCB1874" s="84"/>
      <c r="UCC1874" s="84"/>
      <c r="UCD1874" s="84"/>
      <c r="UCE1874" s="84"/>
      <c r="UCF1874" s="84"/>
      <c r="UCG1874" s="84"/>
      <c r="UCH1874" s="84"/>
      <c r="UCI1874" s="84"/>
      <c r="UCJ1874" s="84"/>
      <c r="UCK1874" s="84"/>
      <c r="UCL1874" s="84"/>
      <c r="UCM1874" s="84"/>
      <c r="UCN1874" s="84"/>
      <c r="UCO1874" s="84"/>
      <c r="UCP1874" s="84"/>
      <c r="UCQ1874" s="84"/>
      <c r="UCR1874" s="84"/>
      <c r="UCS1874" s="84"/>
      <c r="UCT1874" s="84"/>
      <c r="UCU1874" s="84"/>
      <c r="UCV1874" s="84"/>
      <c r="UCW1874" s="84"/>
      <c r="UCX1874" s="84"/>
      <c r="UCY1874" s="84"/>
      <c r="UCZ1874" s="84"/>
      <c r="UDA1874" s="84"/>
      <c r="UDB1874" s="84"/>
      <c r="UDC1874" s="84"/>
      <c r="UDD1874" s="84"/>
      <c r="UDE1874" s="84"/>
      <c r="UDF1874" s="84"/>
      <c r="UDG1874" s="84"/>
      <c r="UDH1874" s="84"/>
      <c r="UDI1874" s="84"/>
      <c r="UDJ1874" s="84"/>
      <c r="UDK1874" s="84"/>
      <c r="UDL1874" s="84"/>
      <c r="UDM1874" s="84"/>
      <c r="UDN1874" s="84"/>
      <c r="UDO1874" s="84"/>
      <c r="UDP1874" s="84"/>
      <c r="UDQ1874" s="84"/>
      <c r="UDR1874" s="84"/>
      <c r="UDS1874" s="84"/>
      <c r="UDT1874" s="84"/>
      <c r="UDU1874" s="84"/>
      <c r="UDV1874" s="84"/>
      <c r="UDW1874" s="84"/>
      <c r="UDX1874" s="84"/>
      <c r="UDY1874" s="84"/>
      <c r="UDZ1874" s="84"/>
      <c r="UEA1874" s="84"/>
      <c r="UEB1874" s="84"/>
      <c r="UEC1874" s="84"/>
      <c r="UED1874" s="84"/>
      <c r="UEE1874" s="84"/>
      <c r="UEF1874" s="84"/>
      <c r="UEG1874" s="84"/>
      <c r="UEH1874" s="84"/>
      <c r="UEI1874" s="84"/>
      <c r="UEJ1874" s="84"/>
      <c r="UEK1874" s="84"/>
      <c r="UEL1874" s="84"/>
      <c r="UEM1874" s="84"/>
      <c r="UEN1874" s="84"/>
      <c r="UEO1874" s="84"/>
      <c r="UEP1874" s="84"/>
      <c r="UEQ1874" s="84"/>
      <c r="UER1874" s="84"/>
      <c r="UES1874" s="84"/>
      <c r="UET1874" s="84"/>
      <c r="UEU1874" s="84"/>
      <c r="UEV1874" s="84"/>
      <c r="UEW1874" s="84"/>
      <c r="UEX1874" s="84"/>
      <c r="UEY1874" s="84"/>
      <c r="UEZ1874" s="84"/>
      <c r="UFA1874" s="84"/>
      <c r="UFB1874" s="84"/>
      <c r="UFC1874" s="84"/>
      <c r="UFD1874" s="84"/>
      <c r="UFE1874" s="84"/>
      <c r="UFF1874" s="84"/>
      <c r="UFG1874" s="84"/>
      <c r="UFH1874" s="84"/>
      <c r="UFI1874" s="84"/>
      <c r="UFJ1874" s="84"/>
      <c r="UFK1874" s="84"/>
      <c r="UFL1874" s="84"/>
      <c r="UFM1874" s="84"/>
      <c r="UFN1874" s="84"/>
      <c r="UFO1874" s="84"/>
      <c r="UFP1874" s="84"/>
      <c r="UFQ1874" s="84"/>
      <c r="UFR1874" s="84"/>
      <c r="UFS1874" s="84"/>
      <c r="UFT1874" s="84"/>
      <c r="UFU1874" s="84"/>
      <c r="UFV1874" s="84"/>
      <c r="UFW1874" s="84"/>
      <c r="UFX1874" s="84"/>
      <c r="UFY1874" s="84"/>
      <c r="UFZ1874" s="84"/>
      <c r="UGA1874" s="84"/>
      <c r="UGB1874" s="84"/>
      <c r="UGC1874" s="84"/>
      <c r="UGD1874" s="84"/>
      <c r="UGE1874" s="84"/>
      <c r="UGF1874" s="84"/>
      <c r="UGG1874" s="84"/>
      <c r="UGH1874" s="84"/>
      <c r="UGI1874" s="84"/>
      <c r="UGJ1874" s="84"/>
      <c r="UGK1874" s="84"/>
      <c r="UGL1874" s="84"/>
      <c r="UGM1874" s="84"/>
      <c r="UGN1874" s="84"/>
      <c r="UGO1874" s="84"/>
      <c r="UGP1874" s="84"/>
      <c r="UGQ1874" s="84"/>
      <c r="UGR1874" s="84"/>
      <c r="UGS1874" s="84"/>
      <c r="UGT1874" s="84"/>
      <c r="UGU1874" s="84"/>
      <c r="UGV1874" s="84"/>
      <c r="UGW1874" s="84"/>
      <c r="UGX1874" s="84"/>
      <c r="UGY1874" s="84"/>
      <c r="UGZ1874" s="84"/>
      <c r="UHA1874" s="84"/>
      <c r="UHB1874" s="84"/>
      <c r="UHC1874" s="84"/>
      <c r="UHD1874" s="84"/>
      <c r="UHE1874" s="84"/>
      <c r="UHF1874" s="84"/>
      <c r="UHG1874" s="84"/>
      <c r="UHH1874" s="84"/>
      <c r="UHI1874" s="84"/>
      <c r="UHJ1874" s="84"/>
      <c r="UHK1874" s="84"/>
      <c r="UHL1874" s="84"/>
      <c r="UHM1874" s="84"/>
      <c r="UHN1874" s="84"/>
      <c r="UHO1874" s="84"/>
      <c r="UHP1874" s="84"/>
      <c r="UHQ1874" s="84"/>
      <c r="UHR1874" s="84"/>
      <c r="UHS1874" s="84"/>
      <c r="UHT1874" s="84"/>
      <c r="UHU1874" s="84"/>
      <c r="UHV1874" s="84"/>
      <c r="UHW1874" s="84"/>
      <c r="UHX1874" s="84"/>
      <c r="UHY1874" s="84"/>
      <c r="UHZ1874" s="84"/>
      <c r="UIA1874" s="84"/>
      <c r="UIB1874" s="84"/>
      <c r="UIC1874" s="84"/>
      <c r="UID1874" s="84"/>
      <c r="UIE1874" s="84"/>
      <c r="UIF1874" s="84"/>
      <c r="UIG1874" s="84"/>
      <c r="UIH1874" s="84"/>
      <c r="UII1874" s="84"/>
      <c r="UIJ1874" s="84"/>
      <c r="UIK1874" s="84"/>
      <c r="UIL1874" s="84"/>
      <c r="UIM1874" s="84"/>
      <c r="UIN1874" s="84"/>
      <c r="UIO1874" s="84"/>
      <c r="UIP1874" s="84"/>
      <c r="UIQ1874" s="84"/>
      <c r="UIR1874" s="84"/>
      <c r="UIS1874" s="84"/>
      <c r="UIT1874" s="84"/>
      <c r="UIU1874" s="84"/>
      <c r="UIV1874" s="84"/>
      <c r="UIW1874" s="84"/>
      <c r="UIX1874" s="84"/>
      <c r="UIY1874" s="84"/>
      <c r="UIZ1874" s="84"/>
      <c r="UJA1874" s="84"/>
      <c r="UJB1874" s="84"/>
      <c r="UJC1874" s="84"/>
      <c r="UJD1874" s="84"/>
      <c r="UJE1874" s="84"/>
      <c r="UJF1874" s="84"/>
      <c r="UJG1874" s="84"/>
      <c r="UJH1874" s="84"/>
      <c r="UJI1874" s="84"/>
      <c r="UJJ1874" s="84"/>
      <c r="UJK1874" s="84"/>
      <c r="UJL1874" s="84"/>
      <c r="UJM1874" s="84"/>
      <c r="UJN1874" s="84"/>
      <c r="UJO1874" s="84"/>
      <c r="UJP1874" s="84"/>
      <c r="UJQ1874" s="84"/>
      <c r="UJR1874" s="84"/>
      <c r="UJS1874" s="84"/>
      <c r="UJT1874" s="84"/>
      <c r="UJU1874" s="84"/>
      <c r="UJV1874" s="84"/>
      <c r="UJW1874" s="84"/>
      <c r="UJX1874" s="84"/>
      <c r="UJY1874" s="84"/>
      <c r="UJZ1874" s="84"/>
      <c r="UKA1874" s="84"/>
      <c r="UKB1874" s="84"/>
      <c r="UKC1874" s="84"/>
      <c r="UKD1874" s="84"/>
      <c r="UKE1874" s="84"/>
      <c r="UKF1874" s="84"/>
      <c r="UKG1874" s="84"/>
      <c r="UKH1874" s="84"/>
      <c r="UKI1874" s="84"/>
      <c r="UKJ1874" s="84"/>
      <c r="UKK1874" s="84"/>
      <c r="UKL1874" s="84"/>
      <c r="UKM1874" s="84"/>
      <c r="UKN1874" s="84"/>
      <c r="UKO1874" s="84"/>
      <c r="UKP1874" s="84"/>
      <c r="UKQ1874" s="84"/>
      <c r="UKR1874" s="84"/>
      <c r="UKS1874" s="84"/>
      <c r="UKT1874" s="84"/>
      <c r="UKU1874" s="84"/>
      <c r="UKV1874" s="84"/>
      <c r="UKW1874" s="84"/>
      <c r="UKX1874" s="84"/>
      <c r="UKY1874" s="84"/>
      <c r="UKZ1874" s="84"/>
      <c r="ULA1874" s="84"/>
      <c r="ULB1874" s="84"/>
      <c r="ULC1874" s="84"/>
      <c r="ULD1874" s="84"/>
      <c r="ULE1874" s="84"/>
      <c r="ULF1874" s="84"/>
      <c r="ULG1874" s="84"/>
      <c r="ULH1874" s="84"/>
      <c r="ULI1874" s="84"/>
      <c r="ULJ1874" s="84"/>
      <c r="ULK1874" s="84"/>
      <c r="ULL1874" s="84"/>
      <c r="ULM1874" s="84"/>
      <c r="ULN1874" s="84"/>
      <c r="ULO1874" s="84"/>
      <c r="ULP1874" s="84"/>
      <c r="ULQ1874" s="84"/>
      <c r="ULR1874" s="84"/>
      <c r="ULS1874" s="84"/>
      <c r="ULT1874" s="84"/>
      <c r="ULU1874" s="84"/>
      <c r="ULV1874" s="84"/>
      <c r="ULW1874" s="84"/>
      <c r="ULX1874" s="84"/>
      <c r="ULY1874" s="84"/>
      <c r="ULZ1874" s="84"/>
      <c r="UMA1874" s="84"/>
      <c r="UMB1874" s="84"/>
      <c r="UMC1874" s="84"/>
      <c r="UMD1874" s="84"/>
      <c r="UME1874" s="84"/>
      <c r="UMF1874" s="84"/>
      <c r="UMG1874" s="84"/>
      <c r="UMH1874" s="84"/>
      <c r="UMI1874" s="84"/>
      <c r="UMJ1874" s="84"/>
      <c r="UMK1874" s="84"/>
      <c r="UML1874" s="84"/>
      <c r="UMM1874" s="84"/>
      <c r="UMN1874" s="84"/>
      <c r="UMO1874" s="84"/>
      <c r="UMP1874" s="84"/>
      <c r="UMQ1874" s="84"/>
      <c r="UMR1874" s="84"/>
      <c r="UMS1874" s="84"/>
      <c r="UMT1874" s="84"/>
      <c r="UMU1874" s="84"/>
      <c r="UMV1874" s="84"/>
      <c r="UMW1874" s="84"/>
      <c r="UMX1874" s="84"/>
      <c r="UMY1874" s="84"/>
      <c r="UMZ1874" s="84"/>
      <c r="UNA1874" s="84"/>
      <c r="UNB1874" s="84"/>
      <c r="UNC1874" s="84"/>
      <c r="UND1874" s="84"/>
      <c r="UNE1874" s="84"/>
      <c r="UNF1874" s="84"/>
      <c r="UNG1874" s="84"/>
      <c r="UNH1874" s="84"/>
      <c r="UNI1874" s="84"/>
      <c r="UNJ1874" s="84"/>
      <c r="UNK1874" s="84"/>
      <c r="UNL1874" s="84"/>
      <c r="UNM1874" s="84"/>
      <c r="UNN1874" s="84"/>
      <c r="UNO1874" s="84"/>
      <c r="UNP1874" s="84"/>
      <c r="UNQ1874" s="84"/>
      <c r="UNR1874" s="84"/>
      <c r="UNS1874" s="84"/>
      <c r="UNT1874" s="84"/>
      <c r="UNU1874" s="84"/>
      <c r="UNV1874" s="84"/>
      <c r="UNW1874" s="84"/>
      <c r="UNX1874" s="84"/>
      <c r="UNY1874" s="84"/>
      <c r="UNZ1874" s="84"/>
      <c r="UOA1874" s="84"/>
      <c r="UOB1874" s="84"/>
      <c r="UOC1874" s="84"/>
      <c r="UOD1874" s="84"/>
      <c r="UOE1874" s="84"/>
      <c r="UOF1874" s="84"/>
      <c r="UOG1874" s="84"/>
      <c r="UOH1874" s="84"/>
      <c r="UOI1874" s="84"/>
      <c r="UOJ1874" s="84"/>
      <c r="UOK1874" s="84"/>
      <c r="UOL1874" s="84"/>
      <c r="UOM1874" s="84"/>
      <c r="UON1874" s="84"/>
      <c r="UOO1874" s="84"/>
      <c r="UOP1874" s="84"/>
      <c r="UOQ1874" s="84"/>
      <c r="UOR1874" s="84"/>
      <c r="UOS1874" s="84"/>
      <c r="UOT1874" s="84"/>
      <c r="UOU1874" s="84"/>
      <c r="UOV1874" s="84"/>
      <c r="UOW1874" s="84"/>
      <c r="UOX1874" s="84"/>
      <c r="UOY1874" s="84"/>
      <c r="UOZ1874" s="84"/>
      <c r="UPA1874" s="84"/>
      <c r="UPB1874" s="84"/>
      <c r="UPC1874" s="84"/>
      <c r="UPD1874" s="84"/>
      <c r="UPE1874" s="84"/>
      <c r="UPF1874" s="84"/>
      <c r="UPG1874" s="84"/>
      <c r="UPH1874" s="84"/>
      <c r="UPI1874" s="84"/>
      <c r="UPJ1874" s="84"/>
      <c r="UPK1874" s="84"/>
      <c r="UPL1874" s="84"/>
      <c r="UPM1874" s="84"/>
      <c r="UPN1874" s="84"/>
      <c r="UPO1874" s="84"/>
      <c r="UPP1874" s="84"/>
      <c r="UPQ1874" s="84"/>
      <c r="UPR1874" s="84"/>
      <c r="UPS1874" s="84"/>
      <c r="UPT1874" s="84"/>
      <c r="UPU1874" s="84"/>
      <c r="UPV1874" s="84"/>
      <c r="UPW1874" s="84"/>
      <c r="UPX1874" s="84"/>
      <c r="UPY1874" s="84"/>
      <c r="UPZ1874" s="84"/>
      <c r="UQA1874" s="84"/>
      <c r="UQB1874" s="84"/>
      <c r="UQC1874" s="84"/>
      <c r="UQD1874" s="84"/>
      <c r="UQE1874" s="84"/>
      <c r="UQF1874" s="84"/>
      <c r="UQG1874" s="84"/>
      <c r="UQH1874" s="84"/>
      <c r="UQI1874" s="84"/>
      <c r="UQJ1874" s="84"/>
      <c r="UQK1874" s="84"/>
      <c r="UQL1874" s="84"/>
      <c r="UQM1874" s="84"/>
      <c r="UQN1874" s="84"/>
      <c r="UQO1874" s="84"/>
      <c r="UQP1874" s="84"/>
      <c r="UQQ1874" s="84"/>
      <c r="UQR1874" s="84"/>
      <c r="UQS1874" s="84"/>
      <c r="UQT1874" s="84"/>
      <c r="UQU1874" s="84"/>
      <c r="UQV1874" s="84"/>
      <c r="UQW1874" s="84"/>
      <c r="UQX1874" s="84"/>
      <c r="UQY1874" s="84"/>
      <c r="UQZ1874" s="84"/>
      <c r="URA1874" s="84"/>
      <c r="URB1874" s="84"/>
      <c r="URC1874" s="84"/>
      <c r="URD1874" s="84"/>
      <c r="URE1874" s="84"/>
      <c r="URF1874" s="84"/>
      <c r="URG1874" s="84"/>
      <c r="URH1874" s="84"/>
      <c r="URI1874" s="84"/>
      <c r="URJ1874" s="84"/>
      <c r="URK1874" s="84"/>
      <c r="URL1874" s="84"/>
      <c r="URM1874" s="84"/>
      <c r="URN1874" s="84"/>
      <c r="URO1874" s="84"/>
      <c r="URP1874" s="84"/>
      <c r="URQ1874" s="84"/>
      <c r="URR1874" s="84"/>
      <c r="URS1874" s="84"/>
      <c r="URT1874" s="84"/>
      <c r="URU1874" s="84"/>
      <c r="URV1874" s="84"/>
      <c r="URW1874" s="84"/>
      <c r="URX1874" s="84"/>
      <c r="URY1874" s="84"/>
      <c r="URZ1874" s="84"/>
      <c r="USA1874" s="84"/>
      <c r="USB1874" s="84"/>
      <c r="USC1874" s="84"/>
      <c r="USD1874" s="84"/>
      <c r="USE1874" s="84"/>
      <c r="USF1874" s="84"/>
      <c r="USG1874" s="84"/>
      <c r="USH1874" s="84"/>
      <c r="USI1874" s="84"/>
      <c r="USJ1874" s="84"/>
      <c r="USK1874" s="84"/>
      <c r="USL1874" s="84"/>
      <c r="USM1874" s="84"/>
      <c r="USN1874" s="84"/>
      <c r="USO1874" s="84"/>
      <c r="USP1874" s="84"/>
      <c r="USQ1874" s="84"/>
      <c r="USR1874" s="84"/>
      <c r="USS1874" s="84"/>
      <c r="UST1874" s="84"/>
      <c r="USU1874" s="84"/>
      <c r="USV1874" s="84"/>
      <c r="USW1874" s="84"/>
      <c r="USX1874" s="84"/>
      <c r="USY1874" s="84"/>
      <c r="USZ1874" s="84"/>
      <c r="UTA1874" s="84"/>
      <c r="UTB1874" s="84"/>
      <c r="UTC1874" s="84"/>
      <c r="UTD1874" s="84"/>
      <c r="UTE1874" s="84"/>
      <c r="UTF1874" s="84"/>
      <c r="UTG1874" s="84"/>
      <c r="UTH1874" s="84"/>
      <c r="UTI1874" s="84"/>
      <c r="UTJ1874" s="84"/>
      <c r="UTK1874" s="84"/>
      <c r="UTL1874" s="84"/>
      <c r="UTM1874" s="84"/>
      <c r="UTN1874" s="84"/>
      <c r="UTO1874" s="84"/>
      <c r="UTP1874" s="84"/>
      <c r="UTQ1874" s="84"/>
      <c r="UTR1874" s="84"/>
      <c r="UTS1874" s="84"/>
      <c r="UTT1874" s="84"/>
      <c r="UTU1874" s="84"/>
      <c r="UTV1874" s="84"/>
      <c r="UTW1874" s="84"/>
      <c r="UTX1874" s="84"/>
      <c r="UTY1874" s="84"/>
      <c r="UTZ1874" s="84"/>
      <c r="UUA1874" s="84"/>
      <c r="UUB1874" s="84"/>
      <c r="UUC1874" s="84"/>
      <c r="UUD1874" s="84"/>
      <c r="UUE1874" s="84"/>
      <c r="UUF1874" s="84"/>
      <c r="UUG1874" s="84"/>
      <c r="UUH1874" s="84"/>
      <c r="UUI1874" s="84"/>
      <c r="UUJ1874" s="84"/>
      <c r="UUK1874" s="84"/>
      <c r="UUL1874" s="84"/>
      <c r="UUM1874" s="84"/>
      <c r="UUN1874" s="84"/>
      <c r="UUO1874" s="84"/>
      <c r="UUP1874" s="84"/>
      <c r="UUQ1874" s="84"/>
      <c r="UUR1874" s="84"/>
      <c r="UUS1874" s="84"/>
      <c r="UUT1874" s="84"/>
      <c r="UUU1874" s="84"/>
      <c r="UUV1874" s="84"/>
      <c r="UUW1874" s="84"/>
      <c r="UUX1874" s="84"/>
      <c r="UUY1874" s="84"/>
      <c r="UUZ1874" s="84"/>
      <c r="UVA1874" s="84"/>
      <c r="UVB1874" s="84"/>
      <c r="UVC1874" s="84"/>
      <c r="UVD1874" s="84"/>
      <c r="UVE1874" s="84"/>
      <c r="UVF1874" s="84"/>
      <c r="UVG1874" s="84"/>
      <c r="UVH1874" s="84"/>
      <c r="UVI1874" s="84"/>
      <c r="UVJ1874" s="84"/>
      <c r="UVK1874" s="84"/>
      <c r="UVL1874" s="84"/>
      <c r="UVM1874" s="84"/>
      <c r="UVN1874" s="84"/>
      <c r="UVO1874" s="84"/>
      <c r="UVP1874" s="84"/>
      <c r="UVQ1874" s="84"/>
      <c r="UVR1874" s="84"/>
      <c r="UVS1874" s="84"/>
      <c r="UVT1874" s="84"/>
      <c r="UVU1874" s="84"/>
      <c r="UVV1874" s="84"/>
      <c r="UVW1874" s="84"/>
      <c r="UVX1874" s="84"/>
      <c r="UVY1874" s="84"/>
      <c r="UVZ1874" s="84"/>
      <c r="UWA1874" s="84"/>
      <c r="UWB1874" s="84"/>
      <c r="UWC1874" s="84"/>
      <c r="UWD1874" s="84"/>
      <c r="UWE1874" s="84"/>
      <c r="UWF1874" s="84"/>
      <c r="UWG1874" s="84"/>
      <c r="UWH1874" s="84"/>
      <c r="UWI1874" s="84"/>
      <c r="UWJ1874" s="84"/>
      <c r="UWK1874" s="84"/>
      <c r="UWL1874" s="84"/>
      <c r="UWM1874" s="84"/>
      <c r="UWN1874" s="84"/>
      <c r="UWO1874" s="84"/>
      <c r="UWP1874" s="84"/>
      <c r="UWQ1874" s="84"/>
      <c r="UWR1874" s="84"/>
      <c r="UWS1874" s="84"/>
      <c r="UWT1874" s="84"/>
      <c r="UWU1874" s="84"/>
      <c r="UWV1874" s="84"/>
      <c r="UWW1874" s="84"/>
      <c r="UWX1874" s="84"/>
      <c r="UWY1874" s="84"/>
      <c r="UWZ1874" s="84"/>
      <c r="UXA1874" s="84"/>
      <c r="UXB1874" s="84"/>
      <c r="UXC1874" s="84"/>
      <c r="UXD1874" s="84"/>
      <c r="UXE1874" s="84"/>
      <c r="UXF1874" s="84"/>
      <c r="UXG1874" s="84"/>
      <c r="UXH1874" s="84"/>
      <c r="UXI1874" s="84"/>
      <c r="UXJ1874" s="84"/>
      <c r="UXK1874" s="84"/>
      <c r="UXL1874" s="84"/>
      <c r="UXM1874" s="84"/>
      <c r="UXN1874" s="84"/>
      <c r="UXO1874" s="84"/>
      <c r="UXP1874" s="84"/>
      <c r="UXQ1874" s="84"/>
      <c r="UXR1874" s="84"/>
      <c r="UXS1874" s="84"/>
      <c r="UXT1874" s="84"/>
      <c r="UXU1874" s="84"/>
      <c r="UXV1874" s="84"/>
      <c r="UXW1874" s="84"/>
      <c r="UXX1874" s="84"/>
      <c r="UXY1874" s="84"/>
      <c r="UXZ1874" s="84"/>
      <c r="UYA1874" s="84"/>
      <c r="UYB1874" s="84"/>
      <c r="UYC1874" s="84"/>
      <c r="UYD1874" s="84"/>
      <c r="UYE1874" s="84"/>
      <c r="UYF1874" s="84"/>
      <c r="UYG1874" s="84"/>
      <c r="UYH1874" s="84"/>
      <c r="UYI1874" s="84"/>
      <c r="UYJ1874" s="84"/>
      <c r="UYK1874" s="84"/>
      <c r="UYL1874" s="84"/>
      <c r="UYM1874" s="84"/>
      <c r="UYN1874" s="84"/>
      <c r="UYO1874" s="84"/>
      <c r="UYP1874" s="84"/>
      <c r="UYQ1874" s="84"/>
      <c r="UYR1874" s="84"/>
      <c r="UYS1874" s="84"/>
      <c r="UYT1874" s="84"/>
      <c r="UYU1874" s="84"/>
      <c r="UYV1874" s="84"/>
      <c r="UYW1874" s="84"/>
      <c r="UYX1874" s="84"/>
      <c r="UYY1874" s="84"/>
      <c r="UYZ1874" s="84"/>
      <c r="UZA1874" s="84"/>
      <c r="UZB1874" s="84"/>
      <c r="UZC1874" s="84"/>
      <c r="UZD1874" s="84"/>
      <c r="UZE1874" s="84"/>
      <c r="UZF1874" s="84"/>
      <c r="UZG1874" s="84"/>
      <c r="UZH1874" s="84"/>
      <c r="UZI1874" s="84"/>
      <c r="UZJ1874" s="84"/>
      <c r="UZK1874" s="84"/>
      <c r="UZL1874" s="84"/>
      <c r="UZM1874" s="84"/>
      <c r="UZN1874" s="84"/>
      <c r="UZO1874" s="84"/>
      <c r="UZP1874" s="84"/>
      <c r="UZQ1874" s="84"/>
      <c r="UZR1874" s="84"/>
      <c r="UZS1874" s="84"/>
      <c r="UZT1874" s="84"/>
      <c r="UZU1874" s="84"/>
      <c r="UZV1874" s="84"/>
      <c r="UZW1874" s="84"/>
      <c r="UZX1874" s="84"/>
      <c r="UZY1874" s="84"/>
      <c r="UZZ1874" s="84"/>
      <c r="VAA1874" s="84"/>
      <c r="VAB1874" s="84"/>
      <c r="VAC1874" s="84"/>
      <c r="VAD1874" s="84"/>
      <c r="VAE1874" s="84"/>
      <c r="VAF1874" s="84"/>
      <c r="VAG1874" s="84"/>
      <c r="VAH1874" s="84"/>
      <c r="VAI1874" s="84"/>
      <c r="VAJ1874" s="84"/>
      <c r="VAK1874" s="84"/>
      <c r="VAL1874" s="84"/>
      <c r="VAM1874" s="84"/>
      <c r="VAN1874" s="84"/>
      <c r="VAO1874" s="84"/>
      <c r="VAP1874" s="84"/>
      <c r="VAQ1874" s="84"/>
      <c r="VAR1874" s="84"/>
      <c r="VAS1874" s="84"/>
      <c r="VAT1874" s="84"/>
      <c r="VAU1874" s="84"/>
      <c r="VAV1874" s="84"/>
      <c r="VAW1874" s="84"/>
      <c r="VAX1874" s="84"/>
      <c r="VAY1874" s="84"/>
      <c r="VAZ1874" s="84"/>
      <c r="VBA1874" s="84"/>
      <c r="VBB1874" s="84"/>
      <c r="VBC1874" s="84"/>
      <c r="VBD1874" s="84"/>
      <c r="VBE1874" s="84"/>
      <c r="VBF1874" s="84"/>
      <c r="VBG1874" s="84"/>
      <c r="VBH1874" s="84"/>
      <c r="VBI1874" s="84"/>
      <c r="VBJ1874" s="84"/>
      <c r="VBK1874" s="84"/>
      <c r="VBL1874" s="84"/>
      <c r="VBM1874" s="84"/>
      <c r="VBN1874" s="84"/>
      <c r="VBO1874" s="84"/>
      <c r="VBP1874" s="84"/>
      <c r="VBQ1874" s="84"/>
      <c r="VBR1874" s="84"/>
      <c r="VBS1874" s="84"/>
      <c r="VBT1874" s="84"/>
      <c r="VBU1874" s="84"/>
      <c r="VBV1874" s="84"/>
      <c r="VBW1874" s="84"/>
      <c r="VBX1874" s="84"/>
      <c r="VBY1874" s="84"/>
      <c r="VBZ1874" s="84"/>
      <c r="VCA1874" s="84"/>
      <c r="VCB1874" s="84"/>
      <c r="VCC1874" s="84"/>
      <c r="VCD1874" s="84"/>
      <c r="VCE1874" s="84"/>
      <c r="VCF1874" s="84"/>
      <c r="VCG1874" s="84"/>
      <c r="VCH1874" s="84"/>
      <c r="VCI1874" s="84"/>
      <c r="VCJ1874" s="84"/>
      <c r="VCK1874" s="84"/>
      <c r="VCL1874" s="84"/>
      <c r="VCM1874" s="84"/>
      <c r="VCN1874" s="84"/>
      <c r="VCO1874" s="84"/>
      <c r="VCP1874" s="84"/>
      <c r="VCQ1874" s="84"/>
      <c r="VCR1874" s="84"/>
      <c r="VCS1874" s="84"/>
      <c r="VCT1874" s="84"/>
      <c r="VCU1874" s="84"/>
      <c r="VCV1874" s="84"/>
      <c r="VCW1874" s="84"/>
      <c r="VCX1874" s="84"/>
      <c r="VCY1874" s="84"/>
      <c r="VCZ1874" s="84"/>
      <c r="VDA1874" s="84"/>
      <c r="VDB1874" s="84"/>
      <c r="VDC1874" s="84"/>
      <c r="VDD1874" s="84"/>
      <c r="VDE1874" s="84"/>
      <c r="VDF1874" s="84"/>
      <c r="VDG1874" s="84"/>
      <c r="VDH1874" s="84"/>
      <c r="VDI1874" s="84"/>
      <c r="VDJ1874" s="84"/>
      <c r="VDK1874" s="84"/>
      <c r="VDL1874" s="84"/>
      <c r="VDM1874" s="84"/>
      <c r="VDN1874" s="84"/>
      <c r="VDO1874" s="84"/>
      <c r="VDP1874" s="84"/>
      <c r="VDQ1874" s="84"/>
      <c r="VDR1874" s="84"/>
      <c r="VDS1874" s="84"/>
      <c r="VDT1874" s="84"/>
      <c r="VDU1874" s="84"/>
      <c r="VDV1874" s="84"/>
      <c r="VDW1874" s="84"/>
      <c r="VDX1874" s="84"/>
      <c r="VDY1874" s="84"/>
      <c r="VDZ1874" s="84"/>
      <c r="VEA1874" s="84"/>
      <c r="VEB1874" s="84"/>
      <c r="VEC1874" s="84"/>
      <c r="VED1874" s="84"/>
      <c r="VEE1874" s="84"/>
      <c r="VEF1874" s="84"/>
      <c r="VEG1874" s="84"/>
      <c r="VEH1874" s="84"/>
      <c r="VEI1874" s="84"/>
      <c r="VEJ1874" s="84"/>
      <c r="VEK1874" s="84"/>
      <c r="VEL1874" s="84"/>
      <c r="VEM1874" s="84"/>
      <c r="VEN1874" s="84"/>
      <c r="VEO1874" s="84"/>
      <c r="VEP1874" s="84"/>
      <c r="VEQ1874" s="84"/>
      <c r="VER1874" s="84"/>
      <c r="VES1874" s="84"/>
      <c r="VET1874" s="84"/>
      <c r="VEU1874" s="84"/>
      <c r="VEV1874" s="84"/>
      <c r="VEW1874" s="84"/>
      <c r="VEX1874" s="84"/>
      <c r="VEY1874" s="84"/>
      <c r="VEZ1874" s="84"/>
      <c r="VFA1874" s="84"/>
      <c r="VFB1874" s="84"/>
      <c r="VFC1874" s="84"/>
      <c r="VFD1874" s="84"/>
      <c r="VFE1874" s="84"/>
      <c r="VFF1874" s="84"/>
      <c r="VFG1874" s="84"/>
      <c r="VFH1874" s="84"/>
      <c r="VFI1874" s="84"/>
      <c r="VFJ1874" s="84"/>
      <c r="VFK1874" s="84"/>
      <c r="VFL1874" s="84"/>
      <c r="VFM1874" s="84"/>
      <c r="VFN1874" s="84"/>
      <c r="VFO1874" s="84"/>
      <c r="VFP1874" s="84"/>
      <c r="VFQ1874" s="84"/>
      <c r="VFR1874" s="84"/>
      <c r="VFS1874" s="84"/>
      <c r="VFT1874" s="84"/>
      <c r="VFU1874" s="84"/>
      <c r="VFV1874" s="84"/>
      <c r="VFW1874" s="84"/>
      <c r="VFX1874" s="84"/>
      <c r="VFY1874" s="84"/>
      <c r="VFZ1874" s="84"/>
      <c r="VGA1874" s="84"/>
      <c r="VGB1874" s="84"/>
      <c r="VGC1874" s="84"/>
      <c r="VGD1874" s="84"/>
      <c r="VGE1874" s="84"/>
      <c r="VGF1874" s="84"/>
      <c r="VGG1874" s="84"/>
      <c r="VGH1874" s="84"/>
      <c r="VGI1874" s="84"/>
      <c r="VGJ1874" s="84"/>
      <c r="VGK1874" s="84"/>
      <c r="VGL1874" s="84"/>
      <c r="VGM1874" s="84"/>
      <c r="VGN1874" s="84"/>
      <c r="VGO1874" s="84"/>
      <c r="VGP1874" s="84"/>
      <c r="VGQ1874" s="84"/>
      <c r="VGR1874" s="84"/>
      <c r="VGS1874" s="84"/>
      <c r="VGT1874" s="84"/>
      <c r="VGU1874" s="84"/>
      <c r="VGV1874" s="84"/>
      <c r="VGW1874" s="84"/>
      <c r="VGX1874" s="84"/>
      <c r="VGY1874" s="84"/>
      <c r="VGZ1874" s="84"/>
      <c r="VHA1874" s="84"/>
      <c r="VHB1874" s="84"/>
      <c r="VHC1874" s="84"/>
      <c r="VHD1874" s="84"/>
      <c r="VHE1874" s="84"/>
      <c r="VHF1874" s="84"/>
      <c r="VHG1874" s="84"/>
      <c r="VHH1874" s="84"/>
      <c r="VHI1874" s="84"/>
      <c r="VHJ1874" s="84"/>
      <c r="VHK1874" s="84"/>
      <c r="VHL1874" s="84"/>
      <c r="VHM1874" s="84"/>
      <c r="VHN1874" s="84"/>
      <c r="VHO1874" s="84"/>
      <c r="VHP1874" s="84"/>
      <c r="VHQ1874" s="84"/>
      <c r="VHR1874" s="84"/>
      <c r="VHS1874" s="84"/>
      <c r="VHT1874" s="84"/>
      <c r="VHU1874" s="84"/>
      <c r="VHV1874" s="84"/>
      <c r="VHW1874" s="84"/>
      <c r="VHX1874" s="84"/>
      <c r="VHY1874" s="84"/>
      <c r="VHZ1874" s="84"/>
      <c r="VIA1874" s="84"/>
      <c r="VIB1874" s="84"/>
      <c r="VIC1874" s="84"/>
      <c r="VID1874" s="84"/>
      <c r="VIE1874" s="84"/>
      <c r="VIF1874" s="84"/>
      <c r="VIG1874" s="84"/>
      <c r="VIH1874" s="84"/>
      <c r="VII1874" s="84"/>
      <c r="VIJ1874" s="84"/>
      <c r="VIK1874" s="84"/>
      <c r="VIL1874" s="84"/>
      <c r="VIM1874" s="84"/>
      <c r="VIN1874" s="84"/>
      <c r="VIO1874" s="84"/>
      <c r="VIP1874" s="84"/>
      <c r="VIQ1874" s="84"/>
      <c r="VIR1874" s="84"/>
      <c r="VIS1874" s="84"/>
      <c r="VIT1874" s="84"/>
      <c r="VIU1874" s="84"/>
      <c r="VIV1874" s="84"/>
      <c r="VIW1874" s="84"/>
      <c r="VIX1874" s="84"/>
      <c r="VIY1874" s="84"/>
      <c r="VIZ1874" s="84"/>
      <c r="VJA1874" s="84"/>
      <c r="VJB1874" s="84"/>
      <c r="VJC1874" s="84"/>
      <c r="VJD1874" s="84"/>
      <c r="VJE1874" s="84"/>
      <c r="VJF1874" s="84"/>
      <c r="VJG1874" s="84"/>
      <c r="VJH1874" s="84"/>
      <c r="VJI1874" s="84"/>
      <c r="VJJ1874" s="84"/>
      <c r="VJK1874" s="84"/>
      <c r="VJL1874" s="84"/>
      <c r="VJM1874" s="84"/>
      <c r="VJN1874" s="84"/>
      <c r="VJO1874" s="84"/>
      <c r="VJP1874" s="84"/>
      <c r="VJQ1874" s="84"/>
      <c r="VJR1874" s="84"/>
      <c r="VJS1874" s="84"/>
      <c r="VJT1874" s="84"/>
      <c r="VJU1874" s="84"/>
      <c r="VJV1874" s="84"/>
      <c r="VJW1874" s="84"/>
      <c r="VJX1874" s="84"/>
      <c r="VJY1874" s="84"/>
      <c r="VJZ1874" s="84"/>
      <c r="VKA1874" s="84"/>
      <c r="VKB1874" s="84"/>
      <c r="VKC1874" s="84"/>
      <c r="VKD1874" s="84"/>
      <c r="VKE1874" s="84"/>
      <c r="VKF1874" s="84"/>
      <c r="VKG1874" s="84"/>
      <c r="VKH1874" s="84"/>
      <c r="VKI1874" s="84"/>
      <c r="VKJ1874" s="84"/>
      <c r="VKK1874" s="84"/>
      <c r="VKL1874" s="84"/>
      <c r="VKM1874" s="84"/>
      <c r="VKN1874" s="84"/>
      <c r="VKO1874" s="84"/>
      <c r="VKP1874" s="84"/>
      <c r="VKQ1874" s="84"/>
      <c r="VKR1874" s="84"/>
      <c r="VKS1874" s="84"/>
      <c r="VKT1874" s="84"/>
      <c r="VKU1874" s="84"/>
      <c r="VKV1874" s="84"/>
      <c r="VKW1874" s="84"/>
      <c r="VKX1874" s="84"/>
      <c r="VKY1874" s="84"/>
      <c r="VKZ1874" s="84"/>
      <c r="VLA1874" s="84"/>
      <c r="VLB1874" s="84"/>
      <c r="VLC1874" s="84"/>
      <c r="VLD1874" s="84"/>
      <c r="VLE1874" s="84"/>
      <c r="VLF1874" s="84"/>
      <c r="VLG1874" s="84"/>
      <c r="VLH1874" s="84"/>
      <c r="VLI1874" s="84"/>
      <c r="VLJ1874" s="84"/>
      <c r="VLK1874" s="84"/>
      <c r="VLL1874" s="84"/>
      <c r="VLM1874" s="84"/>
      <c r="VLN1874" s="84"/>
      <c r="VLO1874" s="84"/>
      <c r="VLP1874" s="84"/>
      <c r="VLQ1874" s="84"/>
      <c r="VLR1874" s="84"/>
      <c r="VLS1874" s="84"/>
      <c r="VLT1874" s="84"/>
      <c r="VLU1874" s="84"/>
      <c r="VLV1874" s="84"/>
      <c r="VLW1874" s="84"/>
      <c r="VLX1874" s="84"/>
      <c r="VLY1874" s="84"/>
      <c r="VLZ1874" s="84"/>
      <c r="VMA1874" s="84"/>
      <c r="VMB1874" s="84"/>
      <c r="VMC1874" s="84"/>
      <c r="VMD1874" s="84"/>
      <c r="VME1874" s="84"/>
      <c r="VMF1874" s="84"/>
      <c r="VMG1874" s="84"/>
      <c r="VMH1874" s="84"/>
      <c r="VMI1874" s="84"/>
      <c r="VMJ1874" s="84"/>
      <c r="VMK1874" s="84"/>
      <c r="VML1874" s="84"/>
      <c r="VMM1874" s="84"/>
      <c r="VMN1874" s="84"/>
      <c r="VMO1874" s="84"/>
      <c r="VMP1874" s="84"/>
      <c r="VMQ1874" s="84"/>
      <c r="VMR1874" s="84"/>
      <c r="VMS1874" s="84"/>
      <c r="VMT1874" s="84"/>
      <c r="VMU1874" s="84"/>
      <c r="VMV1874" s="84"/>
      <c r="VMW1874" s="84"/>
      <c r="VMX1874" s="84"/>
      <c r="VMY1874" s="84"/>
      <c r="VMZ1874" s="84"/>
      <c r="VNA1874" s="84"/>
      <c r="VNB1874" s="84"/>
      <c r="VNC1874" s="84"/>
      <c r="VND1874" s="84"/>
      <c r="VNE1874" s="84"/>
      <c r="VNF1874" s="84"/>
      <c r="VNG1874" s="84"/>
      <c r="VNH1874" s="84"/>
      <c r="VNI1874" s="84"/>
      <c r="VNJ1874" s="84"/>
      <c r="VNK1874" s="84"/>
      <c r="VNL1874" s="84"/>
      <c r="VNM1874" s="84"/>
      <c r="VNN1874" s="84"/>
      <c r="VNO1874" s="84"/>
      <c r="VNP1874" s="84"/>
      <c r="VNQ1874" s="84"/>
      <c r="VNR1874" s="84"/>
      <c r="VNS1874" s="84"/>
      <c r="VNT1874" s="84"/>
      <c r="VNU1874" s="84"/>
      <c r="VNV1874" s="84"/>
      <c r="VNW1874" s="84"/>
      <c r="VNX1874" s="84"/>
      <c r="VNY1874" s="84"/>
      <c r="VNZ1874" s="84"/>
      <c r="VOA1874" s="84"/>
      <c r="VOB1874" s="84"/>
      <c r="VOC1874" s="84"/>
      <c r="VOD1874" s="84"/>
      <c r="VOE1874" s="84"/>
      <c r="VOF1874" s="84"/>
      <c r="VOG1874" s="84"/>
      <c r="VOH1874" s="84"/>
      <c r="VOI1874" s="84"/>
      <c r="VOJ1874" s="84"/>
      <c r="VOK1874" s="84"/>
      <c r="VOL1874" s="84"/>
      <c r="VOM1874" s="84"/>
      <c r="VON1874" s="84"/>
      <c r="VOO1874" s="84"/>
      <c r="VOP1874" s="84"/>
      <c r="VOQ1874" s="84"/>
      <c r="VOR1874" s="84"/>
      <c r="VOS1874" s="84"/>
      <c r="VOT1874" s="84"/>
      <c r="VOU1874" s="84"/>
      <c r="VOV1874" s="84"/>
      <c r="VOW1874" s="84"/>
      <c r="VOX1874" s="84"/>
      <c r="VOY1874" s="84"/>
      <c r="VOZ1874" s="84"/>
      <c r="VPA1874" s="84"/>
      <c r="VPB1874" s="84"/>
      <c r="VPC1874" s="84"/>
      <c r="VPD1874" s="84"/>
      <c r="VPE1874" s="84"/>
      <c r="VPF1874" s="84"/>
      <c r="VPG1874" s="84"/>
      <c r="VPH1874" s="84"/>
      <c r="VPI1874" s="84"/>
      <c r="VPJ1874" s="84"/>
      <c r="VPK1874" s="84"/>
      <c r="VPL1874" s="84"/>
      <c r="VPM1874" s="84"/>
      <c r="VPN1874" s="84"/>
      <c r="VPO1874" s="84"/>
      <c r="VPP1874" s="84"/>
      <c r="VPQ1874" s="84"/>
      <c r="VPR1874" s="84"/>
      <c r="VPS1874" s="84"/>
      <c r="VPT1874" s="84"/>
      <c r="VPU1874" s="84"/>
      <c r="VPV1874" s="84"/>
      <c r="VPW1874" s="84"/>
      <c r="VPX1874" s="84"/>
      <c r="VPY1874" s="84"/>
      <c r="VPZ1874" s="84"/>
      <c r="VQA1874" s="84"/>
      <c r="VQB1874" s="84"/>
      <c r="VQC1874" s="84"/>
      <c r="VQD1874" s="84"/>
      <c r="VQE1874" s="84"/>
      <c r="VQF1874" s="84"/>
      <c r="VQG1874" s="84"/>
      <c r="VQH1874" s="84"/>
      <c r="VQI1874" s="84"/>
      <c r="VQJ1874" s="84"/>
      <c r="VQK1874" s="84"/>
      <c r="VQL1874" s="84"/>
      <c r="VQM1874" s="84"/>
      <c r="VQN1874" s="84"/>
      <c r="VQO1874" s="84"/>
      <c r="VQP1874" s="84"/>
      <c r="VQQ1874" s="84"/>
      <c r="VQR1874" s="84"/>
      <c r="VQS1874" s="84"/>
      <c r="VQT1874" s="84"/>
      <c r="VQU1874" s="84"/>
      <c r="VQV1874" s="84"/>
      <c r="VQW1874" s="84"/>
      <c r="VQX1874" s="84"/>
      <c r="VQY1874" s="84"/>
      <c r="VQZ1874" s="84"/>
      <c r="VRA1874" s="84"/>
      <c r="VRB1874" s="84"/>
      <c r="VRC1874" s="84"/>
      <c r="VRD1874" s="84"/>
      <c r="VRE1874" s="84"/>
      <c r="VRF1874" s="84"/>
      <c r="VRG1874" s="84"/>
      <c r="VRH1874" s="84"/>
      <c r="VRI1874" s="84"/>
      <c r="VRJ1874" s="84"/>
      <c r="VRK1874" s="84"/>
      <c r="VRL1874" s="84"/>
      <c r="VRM1874" s="84"/>
      <c r="VRN1874" s="84"/>
      <c r="VRO1874" s="84"/>
      <c r="VRP1874" s="84"/>
      <c r="VRQ1874" s="84"/>
      <c r="VRR1874" s="84"/>
      <c r="VRS1874" s="84"/>
      <c r="VRT1874" s="84"/>
      <c r="VRU1874" s="84"/>
      <c r="VRV1874" s="84"/>
      <c r="VRW1874" s="84"/>
      <c r="VRX1874" s="84"/>
      <c r="VRY1874" s="84"/>
      <c r="VRZ1874" s="84"/>
      <c r="VSA1874" s="84"/>
      <c r="VSB1874" s="84"/>
      <c r="VSC1874" s="84"/>
      <c r="VSD1874" s="84"/>
      <c r="VSE1874" s="84"/>
      <c r="VSF1874" s="84"/>
      <c r="VSG1874" s="84"/>
      <c r="VSH1874" s="84"/>
      <c r="VSI1874" s="84"/>
      <c r="VSJ1874" s="84"/>
      <c r="VSK1874" s="84"/>
      <c r="VSL1874" s="84"/>
      <c r="VSM1874" s="84"/>
      <c r="VSN1874" s="84"/>
      <c r="VSO1874" s="84"/>
      <c r="VSP1874" s="84"/>
      <c r="VSQ1874" s="84"/>
      <c r="VSR1874" s="84"/>
      <c r="VSS1874" s="84"/>
      <c r="VST1874" s="84"/>
      <c r="VSU1874" s="84"/>
      <c r="VSV1874" s="84"/>
      <c r="VSW1874" s="84"/>
      <c r="VSX1874" s="84"/>
      <c r="VSY1874" s="84"/>
      <c r="VSZ1874" s="84"/>
      <c r="VTA1874" s="84"/>
      <c r="VTB1874" s="84"/>
      <c r="VTC1874" s="84"/>
      <c r="VTD1874" s="84"/>
      <c r="VTE1874" s="84"/>
      <c r="VTF1874" s="84"/>
      <c r="VTG1874" s="84"/>
      <c r="VTH1874" s="84"/>
      <c r="VTI1874" s="84"/>
      <c r="VTJ1874" s="84"/>
      <c r="VTK1874" s="84"/>
      <c r="VTL1874" s="84"/>
      <c r="VTM1874" s="84"/>
      <c r="VTN1874" s="84"/>
      <c r="VTO1874" s="84"/>
      <c r="VTP1874" s="84"/>
      <c r="VTQ1874" s="84"/>
      <c r="VTR1874" s="84"/>
      <c r="VTS1874" s="84"/>
      <c r="VTT1874" s="84"/>
      <c r="VTU1874" s="84"/>
      <c r="VTV1874" s="84"/>
      <c r="VTW1874" s="84"/>
      <c r="VTX1874" s="84"/>
      <c r="VTY1874" s="84"/>
      <c r="VTZ1874" s="84"/>
      <c r="VUA1874" s="84"/>
      <c r="VUB1874" s="84"/>
      <c r="VUC1874" s="84"/>
      <c r="VUD1874" s="84"/>
      <c r="VUE1874" s="84"/>
      <c r="VUF1874" s="84"/>
      <c r="VUG1874" s="84"/>
      <c r="VUH1874" s="84"/>
      <c r="VUI1874" s="84"/>
      <c r="VUJ1874" s="84"/>
      <c r="VUK1874" s="84"/>
      <c r="VUL1874" s="84"/>
      <c r="VUM1874" s="84"/>
      <c r="VUN1874" s="84"/>
      <c r="VUO1874" s="84"/>
      <c r="VUP1874" s="84"/>
      <c r="VUQ1874" s="84"/>
      <c r="VUR1874" s="84"/>
      <c r="VUS1874" s="84"/>
      <c r="VUT1874" s="84"/>
      <c r="VUU1874" s="84"/>
      <c r="VUV1874" s="84"/>
      <c r="VUW1874" s="84"/>
      <c r="VUX1874" s="84"/>
      <c r="VUY1874" s="84"/>
      <c r="VUZ1874" s="84"/>
      <c r="VVA1874" s="84"/>
      <c r="VVB1874" s="84"/>
      <c r="VVC1874" s="84"/>
      <c r="VVD1874" s="84"/>
      <c r="VVE1874" s="84"/>
      <c r="VVF1874" s="84"/>
      <c r="VVG1874" s="84"/>
      <c r="VVH1874" s="84"/>
      <c r="VVI1874" s="84"/>
      <c r="VVJ1874" s="84"/>
      <c r="VVK1874" s="84"/>
      <c r="VVL1874" s="84"/>
      <c r="VVM1874" s="84"/>
      <c r="VVN1874" s="84"/>
      <c r="VVO1874" s="84"/>
      <c r="VVP1874" s="84"/>
      <c r="VVQ1874" s="84"/>
      <c r="VVR1874" s="84"/>
      <c r="VVS1874" s="84"/>
      <c r="VVT1874" s="84"/>
      <c r="VVU1874" s="84"/>
      <c r="VVV1874" s="84"/>
      <c r="VVW1874" s="84"/>
      <c r="VVX1874" s="84"/>
      <c r="VVY1874" s="84"/>
      <c r="VVZ1874" s="84"/>
      <c r="VWA1874" s="84"/>
      <c r="VWB1874" s="84"/>
      <c r="VWC1874" s="84"/>
      <c r="VWD1874" s="84"/>
      <c r="VWE1874" s="84"/>
      <c r="VWF1874" s="84"/>
      <c r="VWG1874" s="84"/>
      <c r="VWH1874" s="84"/>
      <c r="VWI1874" s="84"/>
      <c r="VWJ1874" s="84"/>
      <c r="VWK1874" s="84"/>
      <c r="VWL1874" s="84"/>
      <c r="VWM1874" s="84"/>
      <c r="VWN1874" s="84"/>
      <c r="VWO1874" s="84"/>
      <c r="VWP1874" s="84"/>
      <c r="VWQ1874" s="84"/>
      <c r="VWR1874" s="84"/>
      <c r="VWS1874" s="84"/>
      <c r="VWT1874" s="84"/>
      <c r="VWU1874" s="84"/>
      <c r="VWV1874" s="84"/>
      <c r="VWW1874" s="84"/>
      <c r="VWX1874" s="84"/>
      <c r="VWY1874" s="84"/>
      <c r="VWZ1874" s="84"/>
      <c r="VXA1874" s="84"/>
      <c r="VXB1874" s="84"/>
      <c r="VXC1874" s="84"/>
      <c r="VXD1874" s="84"/>
      <c r="VXE1874" s="84"/>
      <c r="VXF1874" s="84"/>
      <c r="VXG1874" s="84"/>
      <c r="VXH1874" s="84"/>
      <c r="VXI1874" s="84"/>
      <c r="VXJ1874" s="84"/>
      <c r="VXK1874" s="84"/>
      <c r="VXL1874" s="84"/>
      <c r="VXM1874" s="84"/>
      <c r="VXN1874" s="84"/>
      <c r="VXO1874" s="84"/>
      <c r="VXP1874" s="84"/>
      <c r="VXQ1874" s="84"/>
      <c r="VXR1874" s="84"/>
      <c r="VXS1874" s="84"/>
      <c r="VXT1874" s="84"/>
      <c r="VXU1874" s="84"/>
      <c r="VXV1874" s="84"/>
      <c r="VXW1874" s="84"/>
      <c r="VXX1874" s="84"/>
      <c r="VXY1874" s="84"/>
      <c r="VXZ1874" s="84"/>
      <c r="VYA1874" s="84"/>
      <c r="VYB1874" s="84"/>
      <c r="VYC1874" s="84"/>
      <c r="VYD1874" s="84"/>
      <c r="VYE1874" s="84"/>
      <c r="VYF1874" s="84"/>
      <c r="VYG1874" s="84"/>
      <c r="VYH1874" s="84"/>
      <c r="VYI1874" s="84"/>
      <c r="VYJ1874" s="84"/>
      <c r="VYK1874" s="84"/>
      <c r="VYL1874" s="84"/>
      <c r="VYM1874" s="84"/>
      <c r="VYN1874" s="84"/>
      <c r="VYO1874" s="84"/>
      <c r="VYP1874" s="84"/>
      <c r="VYQ1874" s="84"/>
      <c r="VYR1874" s="84"/>
      <c r="VYS1874" s="84"/>
      <c r="VYT1874" s="84"/>
      <c r="VYU1874" s="84"/>
      <c r="VYV1874" s="84"/>
      <c r="VYW1874" s="84"/>
      <c r="VYX1874" s="84"/>
      <c r="VYY1874" s="84"/>
      <c r="VYZ1874" s="84"/>
      <c r="VZA1874" s="84"/>
      <c r="VZB1874" s="84"/>
      <c r="VZC1874" s="84"/>
      <c r="VZD1874" s="84"/>
      <c r="VZE1874" s="84"/>
      <c r="VZF1874" s="84"/>
      <c r="VZG1874" s="84"/>
      <c r="VZH1874" s="84"/>
      <c r="VZI1874" s="84"/>
      <c r="VZJ1874" s="84"/>
      <c r="VZK1874" s="84"/>
      <c r="VZL1874" s="84"/>
      <c r="VZM1874" s="84"/>
      <c r="VZN1874" s="84"/>
      <c r="VZO1874" s="84"/>
      <c r="VZP1874" s="84"/>
      <c r="VZQ1874" s="84"/>
      <c r="VZR1874" s="84"/>
      <c r="VZS1874" s="84"/>
      <c r="VZT1874" s="84"/>
      <c r="VZU1874" s="84"/>
      <c r="VZV1874" s="84"/>
      <c r="VZW1874" s="84"/>
      <c r="VZX1874" s="84"/>
      <c r="VZY1874" s="84"/>
      <c r="VZZ1874" s="84"/>
      <c r="WAA1874" s="84"/>
      <c r="WAB1874" s="84"/>
      <c r="WAC1874" s="84"/>
      <c r="WAD1874" s="84"/>
      <c r="WAE1874" s="84"/>
      <c r="WAF1874" s="84"/>
      <c r="WAG1874" s="84"/>
      <c r="WAH1874" s="84"/>
      <c r="WAI1874" s="84"/>
      <c r="WAJ1874" s="84"/>
      <c r="WAK1874" s="84"/>
      <c r="WAL1874" s="84"/>
      <c r="WAM1874" s="84"/>
      <c r="WAN1874" s="84"/>
      <c r="WAO1874" s="84"/>
      <c r="WAP1874" s="84"/>
      <c r="WAQ1874" s="84"/>
      <c r="WAR1874" s="84"/>
      <c r="WAS1874" s="84"/>
      <c r="WAT1874" s="84"/>
      <c r="WAU1874" s="84"/>
      <c r="WAV1874" s="84"/>
      <c r="WAW1874" s="84"/>
      <c r="WAX1874" s="84"/>
      <c r="WAY1874" s="84"/>
      <c r="WAZ1874" s="84"/>
      <c r="WBA1874" s="84"/>
      <c r="WBB1874" s="84"/>
      <c r="WBC1874" s="84"/>
      <c r="WBD1874" s="84"/>
      <c r="WBE1874" s="84"/>
      <c r="WBF1874" s="84"/>
      <c r="WBG1874" s="84"/>
      <c r="WBH1874" s="84"/>
      <c r="WBI1874" s="84"/>
      <c r="WBJ1874" s="84"/>
      <c r="WBK1874" s="84"/>
      <c r="WBL1874" s="84"/>
      <c r="WBM1874" s="84"/>
      <c r="WBN1874" s="84"/>
      <c r="WBO1874" s="84"/>
      <c r="WBP1874" s="84"/>
      <c r="WBQ1874" s="84"/>
      <c r="WBR1874" s="84"/>
      <c r="WBS1874" s="84"/>
      <c r="WBT1874" s="84"/>
      <c r="WBU1874" s="84"/>
      <c r="WBV1874" s="84"/>
      <c r="WBW1874" s="84"/>
      <c r="WBX1874" s="84"/>
      <c r="WBY1874" s="84"/>
      <c r="WBZ1874" s="84"/>
      <c r="WCA1874" s="84"/>
      <c r="WCB1874" s="84"/>
      <c r="WCC1874" s="84"/>
      <c r="WCD1874" s="84"/>
      <c r="WCE1874" s="84"/>
      <c r="WCF1874" s="84"/>
      <c r="WCG1874" s="84"/>
      <c r="WCH1874" s="84"/>
      <c r="WCI1874" s="84"/>
      <c r="WCJ1874" s="84"/>
      <c r="WCK1874" s="84"/>
      <c r="WCL1874" s="84"/>
      <c r="WCM1874" s="84"/>
      <c r="WCN1874" s="84"/>
      <c r="WCO1874" s="84"/>
      <c r="WCP1874" s="84"/>
      <c r="WCQ1874" s="84"/>
      <c r="WCR1874" s="84"/>
      <c r="WCS1874" s="84"/>
      <c r="WCT1874" s="84"/>
      <c r="WCU1874" s="84"/>
      <c r="WCV1874" s="84"/>
      <c r="WCW1874" s="84"/>
      <c r="WCX1874" s="84"/>
      <c r="WCY1874" s="84"/>
      <c r="WCZ1874" s="84"/>
      <c r="WDA1874" s="84"/>
      <c r="WDB1874" s="84"/>
      <c r="WDC1874" s="84"/>
      <c r="WDD1874" s="84"/>
      <c r="WDE1874" s="84"/>
      <c r="WDF1874" s="84"/>
      <c r="WDG1874" s="84"/>
      <c r="WDH1874" s="84"/>
      <c r="WDI1874" s="84"/>
      <c r="WDJ1874" s="84"/>
      <c r="WDK1874" s="84"/>
      <c r="WDL1874" s="84"/>
      <c r="WDM1874" s="84"/>
      <c r="WDN1874" s="84"/>
      <c r="WDO1874" s="84"/>
      <c r="WDP1874" s="84"/>
      <c r="WDQ1874" s="84"/>
      <c r="WDR1874" s="84"/>
      <c r="WDS1874" s="84"/>
      <c r="WDT1874" s="84"/>
      <c r="WDU1874" s="84"/>
      <c r="WDV1874" s="84"/>
      <c r="WDW1874" s="84"/>
      <c r="WDX1874" s="84"/>
      <c r="WDY1874" s="84"/>
      <c r="WDZ1874" s="84"/>
      <c r="WEA1874" s="84"/>
      <c r="WEB1874" s="84"/>
      <c r="WEC1874" s="84"/>
      <c r="WED1874" s="84"/>
      <c r="WEE1874" s="84"/>
      <c r="WEF1874" s="84"/>
      <c r="WEG1874" s="84"/>
      <c r="WEH1874" s="84"/>
      <c r="WEI1874" s="84"/>
      <c r="WEJ1874" s="84"/>
      <c r="WEK1874" s="84"/>
      <c r="WEL1874" s="84"/>
      <c r="WEM1874" s="84"/>
      <c r="WEN1874" s="84"/>
      <c r="WEO1874" s="84"/>
      <c r="WEP1874" s="84"/>
      <c r="WEQ1874" s="84"/>
      <c r="WER1874" s="84"/>
      <c r="WES1874" s="84"/>
      <c r="WET1874" s="84"/>
      <c r="WEU1874" s="84"/>
      <c r="WEV1874" s="84"/>
      <c r="WEW1874" s="84"/>
      <c r="WEX1874" s="84"/>
      <c r="WEY1874" s="84"/>
      <c r="WEZ1874" s="84"/>
      <c r="WFA1874" s="84"/>
      <c r="WFB1874" s="84"/>
      <c r="WFC1874" s="84"/>
      <c r="WFD1874" s="84"/>
      <c r="WFE1874" s="84"/>
      <c r="WFF1874" s="84"/>
      <c r="WFG1874" s="84"/>
      <c r="WFH1874" s="84"/>
      <c r="WFI1874" s="84"/>
      <c r="WFJ1874" s="84"/>
      <c r="WFK1874" s="84"/>
      <c r="WFL1874" s="84"/>
      <c r="WFM1874" s="84"/>
      <c r="WFN1874" s="84"/>
      <c r="WFO1874" s="84"/>
      <c r="WFP1874" s="84"/>
      <c r="WFQ1874" s="84"/>
      <c r="WFR1874" s="84"/>
      <c r="WFS1874" s="84"/>
      <c r="WFT1874" s="84"/>
      <c r="WFU1874" s="84"/>
      <c r="WFV1874" s="84"/>
      <c r="WFW1874" s="84"/>
      <c r="WFX1874" s="84"/>
      <c r="WFY1874" s="84"/>
      <c r="WFZ1874" s="84"/>
      <c r="WGA1874" s="84"/>
      <c r="WGB1874" s="84"/>
      <c r="WGC1874" s="84"/>
      <c r="WGD1874" s="84"/>
      <c r="WGE1874" s="84"/>
      <c r="WGF1874" s="84"/>
      <c r="WGG1874" s="84"/>
      <c r="WGH1874" s="84"/>
      <c r="WGI1874" s="84"/>
      <c r="WGJ1874" s="84"/>
      <c r="WGK1874" s="84"/>
      <c r="WGL1874" s="84"/>
      <c r="WGM1874" s="84"/>
      <c r="WGN1874" s="84"/>
      <c r="WGO1874" s="84"/>
      <c r="WGP1874" s="84"/>
      <c r="WGQ1874" s="84"/>
      <c r="WGR1874" s="84"/>
      <c r="WGS1874" s="84"/>
      <c r="WGT1874" s="84"/>
      <c r="WGU1874" s="84"/>
      <c r="WGV1874" s="84"/>
      <c r="WGW1874" s="84"/>
      <c r="WGX1874" s="84"/>
      <c r="WGY1874" s="84"/>
      <c r="WGZ1874" s="84"/>
      <c r="WHA1874" s="84"/>
      <c r="WHB1874" s="84"/>
      <c r="WHC1874" s="84"/>
      <c r="WHD1874" s="84"/>
      <c r="WHE1874" s="84"/>
      <c r="WHF1874" s="84"/>
      <c r="WHG1874" s="84"/>
      <c r="WHH1874" s="84"/>
      <c r="WHI1874" s="84"/>
      <c r="WHJ1874" s="84"/>
      <c r="WHK1874" s="84"/>
      <c r="WHL1874" s="84"/>
      <c r="WHM1874" s="84"/>
      <c r="WHN1874" s="84"/>
      <c r="WHO1874" s="84"/>
      <c r="WHP1874" s="84"/>
      <c r="WHQ1874" s="84"/>
      <c r="WHR1874" s="84"/>
      <c r="WHS1874" s="84"/>
      <c r="WHT1874" s="84"/>
      <c r="WHU1874" s="84"/>
      <c r="WHV1874" s="84"/>
      <c r="WHW1874" s="84"/>
      <c r="WHX1874" s="84"/>
      <c r="WHY1874" s="84"/>
      <c r="WHZ1874" s="84"/>
      <c r="WIA1874" s="84"/>
      <c r="WIB1874" s="84"/>
      <c r="WIC1874" s="84"/>
      <c r="WID1874" s="84"/>
      <c r="WIE1874" s="84"/>
      <c r="WIF1874" s="84"/>
      <c r="WIG1874" s="84"/>
      <c r="WIH1874" s="84"/>
      <c r="WII1874" s="84"/>
      <c r="WIJ1874" s="84"/>
      <c r="WIK1874" s="84"/>
      <c r="WIL1874" s="84"/>
      <c r="WIM1874" s="84"/>
      <c r="WIN1874" s="84"/>
      <c r="WIO1874" s="84"/>
      <c r="WIP1874" s="84"/>
      <c r="WIQ1874" s="84"/>
      <c r="WIR1874" s="84"/>
      <c r="WIS1874" s="84"/>
      <c r="WIT1874" s="84"/>
      <c r="WIU1874" s="84"/>
      <c r="WIV1874" s="84"/>
      <c r="WIW1874" s="84"/>
      <c r="WIX1874" s="84"/>
      <c r="WIY1874" s="84"/>
      <c r="WIZ1874" s="84"/>
      <c r="WJA1874" s="84"/>
      <c r="WJB1874" s="84"/>
      <c r="WJC1874" s="84"/>
      <c r="WJD1874" s="84"/>
      <c r="WJE1874" s="84"/>
      <c r="WJF1874" s="84"/>
      <c r="WJG1874" s="84"/>
      <c r="WJH1874" s="84"/>
      <c r="WJI1874" s="84"/>
      <c r="WJJ1874" s="84"/>
      <c r="WJK1874" s="84"/>
      <c r="WJL1874" s="84"/>
      <c r="WJM1874" s="84"/>
      <c r="WJN1874" s="84"/>
      <c r="WJO1874" s="84"/>
      <c r="WJP1874" s="84"/>
      <c r="WJQ1874" s="84"/>
      <c r="WJR1874" s="84"/>
      <c r="WJS1874" s="84"/>
      <c r="WJT1874" s="84"/>
      <c r="WJU1874" s="84"/>
      <c r="WJV1874" s="84"/>
      <c r="WJW1874" s="84"/>
      <c r="WJX1874" s="84"/>
      <c r="WJY1874" s="84"/>
      <c r="WJZ1874" s="84"/>
      <c r="WKA1874" s="84"/>
      <c r="WKB1874" s="84"/>
      <c r="WKC1874" s="84"/>
      <c r="WKD1874" s="84"/>
      <c r="WKE1874" s="84"/>
      <c r="WKF1874" s="84"/>
      <c r="WKG1874" s="84"/>
      <c r="WKH1874" s="84"/>
      <c r="WKI1874" s="84"/>
      <c r="WKJ1874" s="84"/>
      <c r="WKK1874" s="84"/>
      <c r="WKL1874" s="84"/>
      <c r="WKM1874" s="84"/>
      <c r="WKN1874" s="84"/>
      <c r="WKO1874" s="84"/>
      <c r="WKP1874" s="84"/>
      <c r="WKQ1874" s="84"/>
      <c r="WKR1874" s="84"/>
      <c r="WKS1874" s="84"/>
      <c r="WKT1874" s="84"/>
      <c r="WKU1874" s="84"/>
      <c r="WKV1874" s="84"/>
      <c r="WKW1874" s="84"/>
      <c r="WKX1874" s="84"/>
      <c r="WKY1874" s="84"/>
      <c r="WKZ1874" s="84"/>
      <c r="WLA1874" s="84"/>
      <c r="WLB1874" s="84"/>
      <c r="WLC1874" s="84"/>
      <c r="WLD1874" s="84"/>
      <c r="WLE1874" s="84"/>
      <c r="WLF1874" s="84"/>
      <c r="WLG1874" s="84"/>
      <c r="WLH1874" s="84"/>
      <c r="WLI1874" s="84"/>
      <c r="WLJ1874" s="84"/>
      <c r="WLK1874" s="84"/>
      <c r="WLL1874" s="84"/>
      <c r="WLM1874" s="84"/>
      <c r="WLN1874" s="84"/>
      <c r="WLO1874" s="84"/>
      <c r="WLP1874" s="84"/>
      <c r="WLQ1874" s="84"/>
      <c r="WLR1874" s="84"/>
      <c r="WLS1874" s="84"/>
      <c r="WLT1874" s="84"/>
      <c r="WLU1874" s="84"/>
      <c r="WLV1874" s="84"/>
      <c r="WLW1874" s="84"/>
      <c r="WLX1874" s="84"/>
      <c r="WLY1874" s="84"/>
      <c r="WLZ1874" s="84"/>
      <c r="WMA1874" s="84"/>
      <c r="WMB1874" s="84"/>
      <c r="WMC1874" s="84"/>
      <c r="WMD1874" s="84"/>
      <c r="WME1874" s="84"/>
      <c r="WMF1874" s="84"/>
      <c r="WMG1874" s="84"/>
      <c r="WMH1874" s="84"/>
      <c r="WMI1874" s="84"/>
      <c r="WMJ1874" s="84"/>
      <c r="WMK1874" s="84"/>
      <c r="WML1874" s="84"/>
      <c r="WMM1874" s="84"/>
      <c r="WMN1874" s="84"/>
      <c r="WMO1874" s="84"/>
      <c r="WMP1874" s="84"/>
      <c r="WMQ1874" s="84"/>
      <c r="WMR1874" s="84"/>
      <c r="WMS1874" s="84"/>
      <c r="WMT1874" s="84"/>
      <c r="WMU1874" s="84"/>
      <c r="WMV1874" s="84"/>
      <c r="WMW1874" s="84"/>
      <c r="WMX1874" s="84"/>
      <c r="WMY1874" s="84"/>
      <c r="WMZ1874" s="84"/>
      <c r="WNA1874" s="84"/>
      <c r="WNB1874" s="84"/>
      <c r="WNC1874" s="84"/>
      <c r="WND1874" s="84"/>
      <c r="WNE1874" s="84"/>
      <c r="WNF1874" s="84"/>
      <c r="WNG1874" s="84"/>
      <c r="WNH1874" s="84"/>
      <c r="WNI1874" s="84"/>
      <c r="WNJ1874" s="84"/>
      <c r="WNK1874" s="84"/>
      <c r="WNL1874" s="84"/>
      <c r="WNM1874" s="84"/>
      <c r="WNN1874" s="84"/>
      <c r="WNO1874" s="84"/>
      <c r="WNP1874" s="84"/>
      <c r="WNQ1874" s="84"/>
      <c r="WNR1874" s="84"/>
      <c r="WNS1874" s="84"/>
      <c r="WNT1874" s="84"/>
      <c r="WNU1874" s="84"/>
      <c r="WNV1874" s="84"/>
      <c r="WNW1874" s="84"/>
      <c r="WNX1874" s="84"/>
      <c r="WNY1874" s="84"/>
      <c r="WNZ1874" s="84"/>
      <c r="WOA1874" s="84"/>
      <c r="WOB1874" s="84"/>
      <c r="WOC1874" s="84"/>
      <c r="WOD1874" s="84"/>
      <c r="WOE1874" s="84"/>
      <c r="WOF1874" s="84"/>
      <c r="WOG1874" s="84"/>
      <c r="WOH1874" s="84"/>
      <c r="WOI1874" s="84"/>
      <c r="WOJ1874" s="84"/>
      <c r="WOK1874" s="84"/>
      <c r="WOL1874" s="84"/>
      <c r="WOM1874" s="84"/>
      <c r="WON1874" s="84"/>
      <c r="WOO1874" s="84"/>
      <c r="WOP1874" s="84"/>
      <c r="WOQ1874" s="84"/>
      <c r="WOR1874" s="84"/>
      <c r="WOS1874" s="84"/>
      <c r="WOT1874" s="84"/>
      <c r="WOU1874" s="84"/>
      <c r="WOV1874" s="84"/>
      <c r="WOW1874" s="84"/>
      <c r="WOX1874" s="84"/>
      <c r="WOY1874" s="84"/>
      <c r="WOZ1874" s="84"/>
      <c r="WPA1874" s="84"/>
      <c r="WPB1874" s="84"/>
      <c r="WPC1874" s="84"/>
      <c r="WPD1874" s="84"/>
      <c r="WPE1874" s="84"/>
      <c r="WPF1874" s="84"/>
      <c r="WPG1874" s="84"/>
      <c r="WPH1874" s="84"/>
      <c r="WPI1874" s="84"/>
      <c r="WPJ1874" s="84"/>
      <c r="WPK1874" s="84"/>
      <c r="WPL1874" s="84"/>
      <c r="WPM1874" s="84"/>
      <c r="WPN1874" s="84"/>
      <c r="WPO1874" s="84"/>
      <c r="WPP1874" s="84"/>
      <c r="WPQ1874" s="84"/>
      <c r="WPR1874" s="84"/>
      <c r="WPS1874" s="84"/>
      <c r="WPT1874" s="84"/>
      <c r="WPU1874" s="84"/>
      <c r="WPV1874" s="84"/>
      <c r="WPW1874" s="84"/>
      <c r="WPX1874" s="84"/>
      <c r="WPY1874" s="84"/>
      <c r="WPZ1874" s="84"/>
      <c r="WQA1874" s="84"/>
      <c r="WQB1874" s="84"/>
      <c r="WQC1874" s="84"/>
      <c r="WQD1874" s="84"/>
      <c r="WQE1874" s="84"/>
      <c r="WQF1874" s="84"/>
      <c r="WQG1874" s="84"/>
      <c r="WQH1874" s="84"/>
      <c r="WQI1874" s="84"/>
      <c r="WQJ1874" s="84"/>
      <c r="WQK1874" s="84"/>
      <c r="WQL1874" s="84"/>
      <c r="WQM1874" s="84"/>
      <c r="WQN1874" s="84"/>
      <c r="WQO1874" s="84"/>
      <c r="WQP1874" s="84"/>
      <c r="WQQ1874" s="84"/>
      <c r="WQR1874" s="84"/>
      <c r="WQS1874" s="84"/>
      <c r="WQT1874" s="84"/>
      <c r="WQU1874" s="84"/>
      <c r="WQV1874" s="84"/>
      <c r="WQW1874" s="84"/>
      <c r="WQX1874" s="84"/>
      <c r="WQY1874" s="84"/>
      <c r="WQZ1874" s="84"/>
      <c r="WRA1874" s="84"/>
      <c r="WRB1874" s="84"/>
      <c r="WRC1874" s="84"/>
      <c r="WRD1874" s="84"/>
      <c r="WRE1874" s="84"/>
      <c r="WRF1874" s="84"/>
      <c r="WRG1874" s="84"/>
      <c r="WRH1874" s="84"/>
      <c r="WRI1874" s="84"/>
    </row>
    <row r="1875" spans="1:16025" ht="13.5" customHeight="1" thickBot="1" x14ac:dyDescent="0.3">
      <c r="A1875" s="119">
        <v>48111102</v>
      </c>
      <c r="B1875" s="101" t="str">
        <f t="shared" ca="1" si="102"/>
        <v>Máquinas de bolas de dulce o novedades para niños</v>
      </c>
      <c r="C1875" s="106" t="s">
        <v>18873</v>
      </c>
      <c r="D1875" s="103">
        <v>94</v>
      </c>
      <c r="E1875" s="104">
        <v>130</v>
      </c>
      <c r="F1875" s="70">
        <f t="shared" ca="1" si="103"/>
        <v>12220</v>
      </c>
      <c r="G1875" s="45"/>
      <c r="H1875" s="84"/>
      <c r="I1875" s="84"/>
      <c r="J1875" s="84"/>
      <c r="K1875" s="84"/>
      <c r="L1875" s="84"/>
      <c r="M1875" s="84"/>
      <c r="N1875" s="84"/>
      <c r="O1875" s="84"/>
      <c r="P1875" s="84"/>
      <c r="Q1875" s="84"/>
      <c r="R1875" s="84"/>
      <c r="S1875" s="84"/>
      <c r="T1875" s="84"/>
      <c r="U1875" s="84"/>
      <c r="V1875" s="84"/>
      <c r="W1875" s="84"/>
      <c r="X1875" s="84"/>
      <c r="Y1875" s="84"/>
      <c r="Z1875" s="84"/>
      <c r="AA1875" s="84"/>
      <c r="AB1875" s="84"/>
      <c r="AC1875" s="84"/>
      <c r="AD1875" s="84"/>
      <c r="AE1875" s="84"/>
      <c r="AF1875" s="84"/>
      <c r="AG1875" s="84"/>
      <c r="AH1875" s="84"/>
      <c r="AI1875" s="84"/>
      <c r="AJ1875" s="84"/>
      <c r="AK1875" s="84"/>
      <c r="AL1875" s="84"/>
      <c r="AM1875" s="84"/>
      <c r="AN1875" s="84"/>
      <c r="AO1875" s="84"/>
      <c r="AP1875" s="84"/>
      <c r="AQ1875" s="84"/>
      <c r="AR1875" s="84"/>
      <c r="AS1875" s="84"/>
      <c r="AT1875" s="84"/>
      <c r="AU1875" s="84"/>
      <c r="AV1875" s="84"/>
      <c r="AW1875" s="84"/>
      <c r="AX1875" s="84"/>
      <c r="AY1875" s="84"/>
      <c r="AZ1875" s="84"/>
      <c r="BA1875" s="84"/>
      <c r="BB1875" s="84"/>
      <c r="BC1875" s="84"/>
      <c r="BD1875" s="84"/>
      <c r="BE1875" s="84"/>
      <c r="BF1875" s="84"/>
      <c r="BG1875" s="84"/>
      <c r="BH1875" s="84"/>
      <c r="BI1875" s="84"/>
      <c r="BJ1875" s="84"/>
      <c r="BK1875" s="84"/>
      <c r="BL1875" s="84"/>
      <c r="BM1875" s="84"/>
      <c r="BN1875" s="84"/>
      <c r="BO1875" s="84"/>
      <c r="BP1875" s="84"/>
      <c r="BQ1875" s="84"/>
      <c r="BR1875" s="84"/>
      <c r="BS1875" s="84"/>
      <c r="BT1875" s="84"/>
      <c r="BU1875" s="84"/>
      <c r="BV1875" s="84"/>
      <c r="BW1875" s="84"/>
      <c r="BX1875" s="84"/>
      <c r="BY1875" s="84"/>
      <c r="BZ1875" s="84"/>
      <c r="CA1875" s="84"/>
      <c r="CB1875" s="84"/>
      <c r="CC1875" s="84"/>
      <c r="CD1875" s="84"/>
      <c r="CE1875" s="84"/>
      <c r="CF1875" s="84"/>
      <c r="CG1875" s="84"/>
      <c r="CH1875" s="84"/>
      <c r="CI1875" s="84"/>
      <c r="CJ1875" s="84"/>
      <c r="CK1875" s="84"/>
      <c r="CL1875" s="84"/>
      <c r="CM1875" s="84"/>
      <c r="CN1875" s="84"/>
      <c r="CO1875" s="84"/>
      <c r="CP1875" s="84"/>
      <c r="CQ1875" s="84"/>
      <c r="CR1875" s="84"/>
      <c r="CS1875" s="84"/>
      <c r="CT1875" s="84"/>
      <c r="CU1875" s="84"/>
      <c r="CV1875" s="84"/>
      <c r="CW1875" s="84"/>
      <c r="CX1875" s="84"/>
      <c r="CY1875" s="84"/>
      <c r="CZ1875" s="84"/>
      <c r="DA1875" s="84"/>
      <c r="DB1875" s="84"/>
      <c r="DC1875" s="84"/>
      <c r="DD1875" s="84"/>
      <c r="DE1875" s="84"/>
      <c r="DF1875" s="84"/>
      <c r="DG1875" s="84"/>
      <c r="DH1875" s="84"/>
      <c r="DI1875" s="84"/>
      <c r="DJ1875" s="84"/>
      <c r="DK1875" s="84"/>
      <c r="DL1875" s="84"/>
      <c r="DM1875" s="84"/>
      <c r="DN1875" s="84"/>
      <c r="DO1875" s="84"/>
      <c r="DP1875" s="84"/>
      <c r="DQ1875" s="84"/>
      <c r="DR1875" s="84"/>
      <c r="DS1875" s="84"/>
      <c r="DT1875" s="84"/>
      <c r="DU1875" s="84"/>
      <c r="DV1875" s="84"/>
      <c r="DW1875" s="84"/>
      <c r="DX1875" s="84"/>
      <c r="DY1875" s="84"/>
      <c r="DZ1875" s="84"/>
      <c r="EA1875" s="84"/>
      <c r="EB1875" s="84"/>
      <c r="EC1875" s="84"/>
      <c r="ED1875" s="84"/>
      <c r="EE1875" s="84"/>
      <c r="EF1875" s="84"/>
      <c r="EG1875" s="84"/>
      <c r="EH1875" s="84"/>
      <c r="EI1875" s="84"/>
      <c r="EJ1875" s="84"/>
      <c r="EK1875" s="84"/>
      <c r="EL1875" s="84"/>
      <c r="EM1875" s="84"/>
      <c r="EN1875" s="84"/>
      <c r="EO1875" s="84"/>
      <c r="EP1875" s="84"/>
      <c r="EQ1875" s="84"/>
      <c r="ER1875" s="84"/>
      <c r="ES1875" s="84"/>
      <c r="ET1875" s="84"/>
      <c r="EU1875" s="84"/>
      <c r="EV1875" s="84"/>
      <c r="EW1875" s="84"/>
      <c r="EX1875" s="84"/>
      <c r="EY1875" s="84"/>
      <c r="EZ1875" s="84"/>
      <c r="FA1875" s="84"/>
      <c r="FB1875" s="84"/>
      <c r="FC1875" s="84"/>
      <c r="FD1875" s="84"/>
      <c r="FE1875" s="84"/>
      <c r="FF1875" s="84"/>
      <c r="FG1875" s="84"/>
      <c r="FH1875" s="84"/>
      <c r="FI1875" s="84"/>
      <c r="FJ1875" s="84"/>
      <c r="FK1875" s="84"/>
      <c r="FL1875" s="84"/>
      <c r="FM1875" s="84"/>
      <c r="FN1875" s="84"/>
      <c r="FO1875" s="84"/>
      <c r="FP1875" s="84"/>
      <c r="FQ1875" s="84"/>
      <c r="FR1875" s="84"/>
      <c r="FS1875" s="84"/>
      <c r="FT1875" s="84"/>
      <c r="FU1875" s="84"/>
      <c r="FV1875" s="84"/>
      <c r="FW1875" s="84"/>
      <c r="FX1875" s="84"/>
      <c r="FY1875" s="84"/>
      <c r="FZ1875" s="84"/>
      <c r="GA1875" s="84"/>
      <c r="GB1875" s="84"/>
      <c r="GC1875" s="84"/>
      <c r="GD1875" s="84"/>
      <c r="GE1875" s="84"/>
      <c r="GF1875" s="84"/>
      <c r="GG1875" s="84"/>
      <c r="GH1875" s="84"/>
      <c r="GI1875" s="84"/>
      <c r="GJ1875" s="84"/>
      <c r="GK1875" s="84"/>
      <c r="GL1875" s="84"/>
      <c r="GM1875" s="84"/>
      <c r="GN1875" s="84"/>
      <c r="GO1875" s="84"/>
      <c r="GP1875" s="84"/>
      <c r="GQ1875" s="84"/>
      <c r="GR1875" s="84"/>
      <c r="GS1875" s="84"/>
      <c r="GT1875" s="84"/>
      <c r="GU1875" s="84"/>
      <c r="GV1875" s="84"/>
      <c r="GW1875" s="84"/>
      <c r="GX1875" s="84"/>
      <c r="GY1875" s="84"/>
      <c r="GZ1875" s="84"/>
      <c r="HA1875" s="84"/>
      <c r="HB1875" s="84"/>
      <c r="HC1875" s="84"/>
      <c r="HD1875" s="84"/>
      <c r="HE1875" s="84"/>
      <c r="HF1875" s="84"/>
      <c r="HG1875" s="84"/>
      <c r="HH1875" s="84"/>
      <c r="HI1875" s="84"/>
      <c r="HJ1875" s="84"/>
      <c r="HK1875" s="84"/>
      <c r="HL1875" s="84"/>
      <c r="HM1875" s="84"/>
      <c r="HN1875" s="84"/>
      <c r="HO1875" s="84"/>
      <c r="HP1875" s="84"/>
      <c r="HQ1875" s="84"/>
      <c r="HR1875" s="84"/>
      <c r="HS1875" s="84"/>
      <c r="HT1875" s="84"/>
      <c r="HU1875" s="84"/>
      <c r="HV1875" s="84"/>
      <c r="HW1875" s="84"/>
      <c r="HX1875" s="84"/>
      <c r="HY1875" s="84"/>
      <c r="HZ1875" s="84"/>
      <c r="IA1875" s="84"/>
      <c r="IB1875" s="84"/>
      <c r="IC1875" s="84"/>
      <c r="ID1875" s="84"/>
      <c r="IE1875" s="84"/>
      <c r="IF1875" s="84"/>
      <c r="IG1875" s="84"/>
      <c r="IH1875" s="84"/>
      <c r="II1875" s="84"/>
      <c r="IJ1875" s="84"/>
      <c r="IK1875" s="84"/>
      <c r="IL1875" s="84"/>
      <c r="IM1875" s="84"/>
      <c r="IN1875" s="84"/>
      <c r="IO1875" s="84"/>
      <c r="IP1875" s="84"/>
      <c r="IQ1875" s="84"/>
      <c r="IR1875" s="84"/>
      <c r="IS1875" s="84"/>
      <c r="IT1875" s="84"/>
      <c r="IU1875" s="84"/>
      <c r="IV1875" s="84"/>
      <c r="IW1875" s="84"/>
      <c r="IX1875" s="84"/>
      <c r="IY1875" s="84"/>
      <c r="IZ1875" s="84"/>
      <c r="JA1875" s="84"/>
      <c r="JB1875" s="84"/>
      <c r="JC1875" s="84"/>
      <c r="JD1875" s="84"/>
      <c r="JE1875" s="84"/>
      <c r="JF1875" s="84"/>
      <c r="JG1875" s="84"/>
      <c r="JH1875" s="84"/>
      <c r="JI1875" s="84"/>
      <c r="JJ1875" s="84"/>
      <c r="JK1875" s="84"/>
      <c r="JL1875" s="84"/>
      <c r="JM1875" s="84"/>
      <c r="JN1875" s="84"/>
      <c r="JO1875" s="84"/>
      <c r="JP1875" s="84"/>
      <c r="JQ1875" s="84"/>
      <c r="JR1875" s="84"/>
      <c r="JS1875" s="84"/>
      <c r="JT1875" s="84"/>
      <c r="JU1875" s="84"/>
      <c r="JV1875" s="84"/>
      <c r="JW1875" s="84"/>
      <c r="JX1875" s="84"/>
      <c r="JY1875" s="84"/>
      <c r="JZ1875" s="84"/>
      <c r="KA1875" s="84"/>
      <c r="KB1875" s="84"/>
      <c r="KC1875" s="84"/>
      <c r="KD1875" s="84"/>
      <c r="KE1875" s="84"/>
      <c r="KF1875" s="84"/>
      <c r="KG1875" s="84"/>
      <c r="KH1875" s="84"/>
      <c r="KI1875" s="84"/>
      <c r="KJ1875" s="84"/>
      <c r="KK1875" s="84"/>
      <c r="KL1875" s="84"/>
      <c r="KM1875" s="84"/>
      <c r="KN1875" s="84"/>
      <c r="KO1875" s="84"/>
      <c r="KP1875" s="84"/>
      <c r="KQ1875" s="84"/>
      <c r="KR1875" s="84"/>
      <c r="KS1875" s="84"/>
      <c r="KT1875" s="84"/>
      <c r="KU1875" s="84"/>
      <c r="KV1875" s="84"/>
      <c r="KW1875" s="84"/>
      <c r="KX1875" s="84"/>
      <c r="KY1875" s="84"/>
      <c r="KZ1875" s="84"/>
      <c r="LA1875" s="84"/>
      <c r="LB1875" s="84"/>
      <c r="LC1875" s="84"/>
      <c r="LD1875" s="84"/>
      <c r="LE1875" s="84"/>
      <c r="LF1875" s="84"/>
      <c r="LG1875" s="84"/>
      <c r="LH1875" s="84"/>
      <c r="LI1875" s="84"/>
      <c r="LJ1875" s="84"/>
      <c r="LK1875" s="84"/>
      <c r="LL1875" s="84"/>
      <c r="LM1875" s="84"/>
      <c r="LN1875" s="84"/>
      <c r="LO1875" s="84"/>
      <c r="LP1875" s="84"/>
      <c r="LQ1875" s="84"/>
      <c r="LR1875" s="84"/>
      <c r="LS1875" s="84"/>
      <c r="LT1875" s="84"/>
      <c r="LU1875" s="84"/>
      <c r="LV1875" s="84"/>
      <c r="LW1875" s="84"/>
      <c r="LX1875" s="84"/>
      <c r="LY1875" s="84"/>
      <c r="LZ1875" s="84"/>
      <c r="MA1875" s="84"/>
      <c r="MB1875" s="84"/>
      <c r="MC1875" s="84"/>
      <c r="MD1875" s="84"/>
      <c r="ME1875" s="84"/>
      <c r="MF1875" s="84"/>
      <c r="MG1875" s="84"/>
      <c r="MH1875" s="84"/>
      <c r="MI1875" s="84"/>
      <c r="MJ1875" s="84"/>
      <c r="MK1875" s="84"/>
      <c r="ML1875" s="84"/>
      <c r="MM1875" s="84"/>
      <c r="MN1875" s="84"/>
      <c r="MO1875" s="84"/>
      <c r="MP1875" s="84"/>
      <c r="MQ1875" s="84"/>
      <c r="MR1875" s="84"/>
      <c r="MS1875" s="84"/>
      <c r="MT1875" s="84"/>
      <c r="MU1875" s="84"/>
      <c r="MV1875" s="84"/>
      <c r="MW1875" s="84"/>
      <c r="MX1875" s="84"/>
      <c r="MY1875" s="84"/>
      <c r="MZ1875" s="84"/>
      <c r="NA1875" s="84"/>
      <c r="NB1875" s="84"/>
      <c r="NC1875" s="84"/>
      <c r="ND1875" s="84"/>
      <c r="NE1875" s="84"/>
      <c r="NF1875" s="84"/>
      <c r="NG1875" s="84"/>
      <c r="NH1875" s="84"/>
      <c r="NI1875" s="84"/>
      <c r="NJ1875" s="84"/>
      <c r="NK1875" s="84"/>
      <c r="NL1875" s="84"/>
      <c r="NM1875" s="84"/>
      <c r="NN1875" s="84"/>
      <c r="NO1875" s="84"/>
      <c r="NP1875" s="84"/>
      <c r="NQ1875" s="84"/>
      <c r="NR1875" s="84"/>
      <c r="NS1875" s="84"/>
      <c r="NT1875" s="84"/>
      <c r="NU1875" s="84"/>
      <c r="NV1875" s="84"/>
      <c r="NW1875" s="84"/>
      <c r="NX1875" s="84"/>
      <c r="NY1875" s="84"/>
      <c r="NZ1875" s="84"/>
      <c r="OA1875" s="84"/>
      <c r="OB1875" s="84"/>
      <c r="OC1875" s="84"/>
      <c r="OD1875" s="84"/>
      <c r="OE1875" s="84"/>
      <c r="OF1875" s="84"/>
      <c r="OG1875" s="84"/>
      <c r="OH1875" s="84"/>
      <c r="OI1875" s="84"/>
      <c r="OJ1875" s="84"/>
      <c r="OK1875" s="84"/>
      <c r="OL1875" s="84"/>
      <c r="OM1875" s="84"/>
      <c r="ON1875" s="84"/>
      <c r="OO1875" s="84"/>
      <c r="OP1875" s="84"/>
      <c r="OQ1875" s="84"/>
      <c r="OR1875" s="84"/>
      <c r="OS1875" s="84"/>
      <c r="OT1875" s="84"/>
      <c r="OU1875" s="84"/>
      <c r="OV1875" s="84"/>
      <c r="OW1875" s="84"/>
      <c r="OX1875" s="84"/>
      <c r="OY1875" s="84"/>
      <c r="OZ1875" s="84"/>
      <c r="PA1875" s="84"/>
      <c r="PB1875" s="84"/>
      <c r="PC1875" s="84"/>
      <c r="PD1875" s="84"/>
      <c r="PE1875" s="84"/>
      <c r="PF1875" s="84"/>
      <c r="PG1875" s="84"/>
      <c r="PH1875" s="84"/>
      <c r="PI1875" s="84"/>
      <c r="PJ1875" s="84"/>
      <c r="PK1875" s="84"/>
      <c r="PL1875" s="84"/>
      <c r="PM1875" s="84"/>
      <c r="PN1875" s="84"/>
      <c r="PO1875" s="84"/>
      <c r="PP1875" s="84"/>
      <c r="PQ1875" s="84"/>
      <c r="PR1875" s="84"/>
      <c r="PS1875" s="84"/>
      <c r="PT1875" s="84"/>
      <c r="PU1875" s="84"/>
      <c r="PV1875" s="84"/>
      <c r="PW1875" s="84"/>
      <c r="PX1875" s="84"/>
      <c r="PY1875" s="84"/>
      <c r="PZ1875" s="84"/>
      <c r="QA1875" s="84"/>
      <c r="QB1875" s="84"/>
      <c r="QC1875" s="84"/>
      <c r="QD1875" s="84"/>
      <c r="QE1875" s="84"/>
      <c r="QF1875" s="84"/>
      <c r="QG1875" s="84"/>
      <c r="QH1875" s="84"/>
      <c r="QI1875" s="84"/>
      <c r="QJ1875" s="84"/>
      <c r="QK1875" s="84"/>
      <c r="QL1875" s="84"/>
      <c r="QM1875" s="84"/>
      <c r="QN1875" s="84"/>
      <c r="QO1875" s="84"/>
      <c r="QP1875" s="84"/>
      <c r="QQ1875" s="84"/>
      <c r="QR1875" s="84"/>
      <c r="QS1875" s="84"/>
      <c r="QT1875" s="84"/>
      <c r="QU1875" s="84"/>
      <c r="QV1875" s="84"/>
      <c r="QW1875" s="84"/>
      <c r="QX1875" s="84"/>
      <c r="QY1875" s="84"/>
      <c r="QZ1875" s="84"/>
      <c r="RA1875" s="84"/>
      <c r="RB1875" s="84"/>
      <c r="RC1875" s="84"/>
      <c r="RD1875" s="84"/>
      <c r="RE1875" s="84"/>
      <c r="RF1875" s="84"/>
      <c r="RG1875" s="84"/>
      <c r="RH1875" s="84"/>
      <c r="RI1875" s="84"/>
      <c r="RJ1875" s="84"/>
      <c r="RK1875" s="84"/>
      <c r="RL1875" s="84"/>
      <c r="RM1875" s="84"/>
      <c r="RN1875" s="84"/>
      <c r="RO1875" s="84"/>
      <c r="RP1875" s="84"/>
      <c r="RQ1875" s="84"/>
      <c r="RR1875" s="84"/>
      <c r="RS1875" s="84"/>
      <c r="RT1875" s="84"/>
      <c r="RU1875" s="84"/>
      <c r="RV1875" s="84"/>
      <c r="RW1875" s="84"/>
      <c r="RX1875" s="84"/>
      <c r="RY1875" s="84"/>
      <c r="RZ1875" s="84"/>
      <c r="SA1875" s="84"/>
      <c r="SB1875" s="84"/>
      <c r="SC1875" s="84"/>
      <c r="SD1875" s="84"/>
      <c r="SE1875" s="84"/>
      <c r="SF1875" s="84"/>
      <c r="SG1875" s="84"/>
      <c r="SH1875" s="84"/>
      <c r="SI1875" s="84"/>
      <c r="SJ1875" s="84"/>
      <c r="SK1875" s="84"/>
      <c r="SL1875" s="84"/>
      <c r="SM1875" s="84"/>
      <c r="SN1875" s="84"/>
      <c r="SO1875" s="84"/>
      <c r="SP1875" s="84"/>
      <c r="SQ1875" s="84"/>
      <c r="SR1875" s="84"/>
      <c r="SS1875" s="84"/>
      <c r="ST1875" s="84"/>
      <c r="SU1875" s="84"/>
      <c r="SV1875" s="84"/>
      <c r="SW1875" s="84"/>
      <c r="SX1875" s="84"/>
      <c r="SY1875" s="84"/>
      <c r="SZ1875" s="84"/>
      <c r="TA1875" s="84"/>
      <c r="TB1875" s="84"/>
      <c r="TC1875" s="84"/>
      <c r="TD1875" s="84"/>
      <c r="TE1875" s="84"/>
      <c r="TF1875" s="84"/>
      <c r="TG1875" s="84"/>
      <c r="TH1875" s="84"/>
      <c r="TI1875" s="84"/>
      <c r="TJ1875" s="84"/>
      <c r="TK1875" s="84"/>
      <c r="TL1875" s="84"/>
      <c r="TM1875" s="84"/>
      <c r="TN1875" s="84"/>
      <c r="TO1875" s="84"/>
      <c r="TP1875" s="84"/>
      <c r="TQ1875" s="84"/>
      <c r="TR1875" s="84"/>
      <c r="TS1875" s="84"/>
      <c r="TT1875" s="84"/>
      <c r="TU1875" s="84"/>
      <c r="TV1875" s="84"/>
      <c r="TW1875" s="84"/>
      <c r="TX1875" s="84"/>
      <c r="TY1875" s="84"/>
      <c r="TZ1875" s="84"/>
      <c r="UA1875" s="84"/>
      <c r="UB1875" s="84"/>
      <c r="UC1875" s="84"/>
      <c r="UD1875" s="84"/>
      <c r="UE1875" s="84"/>
      <c r="UF1875" s="84"/>
      <c r="UG1875" s="84"/>
      <c r="UH1875" s="84"/>
      <c r="UI1875" s="84"/>
      <c r="UJ1875" s="84"/>
      <c r="UK1875" s="84"/>
      <c r="UL1875" s="84"/>
      <c r="UM1875" s="84"/>
      <c r="UN1875" s="84"/>
      <c r="UO1875" s="84"/>
      <c r="UP1875" s="84"/>
      <c r="UQ1875" s="84"/>
      <c r="UR1875" s="84"/>
      <c r="US1875" s="84"/>
      <c r="UT1875" s="84"/>
      <c r="UU1875" s="84"/>
      <c r="UV1875" s="84"/>
      <c r="UW1875" s="84"/>
      <c r="UX1875" s="84"/>
      <c r="UY1875" s="84"/>
      <c r="UZ1875" s="84"/>
      <c r="VA1875" s="84"/>
      <c r="VB1875" s="84"/>
      <c r="VC1875" s="84"/>
      <c r="VD1875" s="84"/>
      <c r="VE1875" s="84"/>
      <c r="VF1875" s="84"/>
      <c r="VG1875" s="84"/>
      <c r="VH1875" s="84"/>
      <c r="VI1875" s="84"/>
      <c r="VJ1875" s="84"/>
      <c r="VK1875" s="84"/>
      <c r="VL1875" s="84"/>
      <c r="VM1875" s="84"/>
      <c r="VN1875" s="84"/>
      <c r="VO1875" s="84"/>
      <c r="VP1875" s="84"/>
      <c r="VQ1875" s="84"/>
      <c r="VR1875" s="84"/>
      <c r="VS1875" s="84"/>
      <c r="VT1875" s="84"/>
      <c r="VU1875" s="84"/>
      <c r="VV1875" s="84"/>
      <c r="VW1875" s="84"/>
      <c r="VX1875" s="84"/>
      <c r="VY1875" s="84"/>
      <c r="VZ1875" s="84"/>
      <c r="WA1875" s="84"/>
      <c r="WB1875" s="84"/>
      <c r="WC1875" s="84"/>
      <c r="WD1875" s="84"/>
      <c r="WE1875" s="84"/>
      <c r="WF1875" s="84"/>
      <c r="WG1875" s="84"/>
      <c r="WH1875" s="84"/>
      <c r="WI1875" s="84"/>
      <c r="WJ1875" s="84"/>
      <c r="WK1875" s="84"/>
      <c r="WL1875" s="84"/>
      <c r="WM1875" s="84"/>
      <c r="WN1875" s="84"/>
      <c r="WO1875" s="84"/>
      <c r="WP1875" s="84"/>
      <c r="WQ1875" s="84"/>
      <c r="WR1875" s="84"/>
      <c r="WS1875" s="84"/>
      <c r="WT1875" s="84"/>
      <c r="WU1875" s="84"/>
      <c r="WV1875" s="84"/>
      <c r="WW1875" s="84"/>
      <c r="WX1875" s="84"/>
      <c r="WY1875" s="84"/>
      <c r="WZ1875" s="84"/>
      <c r="XA1875" s="84"/>
      <c r="XB1875" s="84"/>
      <c r="XC1875" s="84"/>
      <c r="XD1875" s="84"/>
      <c r="XE1875" s="84"/>
      <c r="XF1875" s="84"/>
      <c r="XG1875" s="84"/>
      <c r="XH1875" s="84"/>
      <c r="XI1875" s="84"/>
      <c r="XJ1875" s="84"/>
      <c r="XK1875" s="84"/>
      <c r="XL1875" s="84"/>
      <c r="XM1875" s="84"/>
      <c r="XN1875" s="84"/>
      <c r="XO1875" s="84"/>
      <c r="XP1875" s="84"/>
      <c r="XQ1875" s="84"/>
      <c r="XR1875" s="84"/>
      <c r="XS1875" s="84"/>
      <c r="XT1875" s="84"/>
      <c r="XU1875" s="84"/>
      <c r="XV1875" s="84"/>
      <c r="XW1875" s="84"/>
      <c r="XX1875" s="84"/>
      <c r="XY1875" s="84"/>
      <c r="XZ1875" s="84"/>
      <c r="YA1875" s="84"/>
      <c r="YB1875" s="84"/>
      <c r="YC1875" s="84"/>
      <c r="YD1875" s="84"/>
      <c r="YE1875" s="84"/>
      <c r="YF1875" s="84"/>
      <c r="YG1875" s="84"/>
      <c r="YH1875" s="84"/>
      <c r="YI1875" s="84"/>
      <c r="YJ1875" s="84"/>
      <c r="YK1875" s="84"/>
      <c r="YL1875" s="84"/>
      <c r="YM1875" s="84"/>
      <c r="YN1875" s="84"/>
      <c r="YO1875" s="84"/>
      <c r="YP1875" s="84"/>
      <c r="YQ1875" s="84"/>
      <c r="YR1875" s="84"/>
      <c r="YS1875" s="84"/>
      <c r="YT1875" s="84"/>
      <c r="YU1875" s="84"/>
      <c r="YV1875" s="84"/>
      <c r="YW1875" s="84"/>
      <c r="YX1875" s="84"/>
      <c r="YY1875" s="84"/>
      <c r="YZ1875" s="84"/>
      <c r="ZA1875" s="84"/>
      <c r="ZB1875" s="84"/>
      <c r="ZC1875" s="84"/>
      <c r="ZD1875" s="84"/>
      <c r="ZE1875" s="84"/>
      <c r="ZF1875" s="84"/>
      <c r="ZG1875" s="84"/>
      <c r="ZH1875" s="84"/>
      <c r="ZI1875" s="84"/>
      <c r="ZJ1875" s="84"/>
      <c r="ZK1875" s="84"/>
      <c r="ZL1875" s="84"/>
      <c r="ZM1875" s="84"/>
      <c r="ZN1875" s="84"/>
      <c r="ZO1875" s="84"/>
      <c r="ZP1875" s="84"/>
      <c r="ZQ1875" s="84"/>
      <c r="ZR1875" s="84"/>
      <c r="ZS1875" s="84"/>
      <c r="ZT1875" s="84"/>
      <c r="ZU1875" s="84"/>
      <c r="ZV1875" s="84"/>
      <c r="ZW1875" s="84"/>
      <c r="ZX1875" s="84"/>
      <c r="ZY1875" s="84"/>
      <c r="ZZ1875" s="84"/>
      <c r="AAA1875" s="84"/>
      <c r="AAB1875" s="84"/>
      <c r="AAC1875" s="84"/>
      <c r="AAD1875" s="84"/>
      <c r="AAE1875" s="84"/>
      <c r="AAF1875" s="84"/>
      <c r="AAG1875" s="84"/>
      <c r="AAH1875" s="84"/>
      <c r="AAI1875" s="84"/>
      <c r="AAJ1875" s="84"/>
      <c r="AAK1875" s="84"/>
      <c r="AAL1875" s="84"/>
      <c r="AAM1875" s="84"/>
      <c r="AAN1875" s="84"/>
      <c r="AAO1875" s="84"/>
      <c r="AAP1875" s="84"/>
      <c r="AAQ1875" s="84"/>
      <c r="AAR1875" s="84"/>
      <c r="AAS1875" s="84"/>
      <c r="AAT1875" s="84"/>
      <c r="AAU1875" s="84"/>
      <c r="AAV1875" s="84"/>
      <c r="AAW1875" s="84"/>
      <c r="AAX1875" s="84"/>
      <c r="AAY1875" s="84"/>
      <c r="AAZ1875" s="84"/>
      <c r="ABA1875" s="84"/>
      <c r="ABB1875" s="84"/>
      <c r="ABC1875" s="84"/>
      <c r="ABD1875" s="84"/>
      <c r="ABE1875" s="84"/>
      <c r="ABF1875" s="84"/>
      <c r="ABG1875" s="84"/>
      <c r="ABH1875" s="84"/>
      <c r="ABI1875" s="84"/>
      <c r="ABJ1875" s="84"/>
      <c r="ABK1875" s="84"/>
      <c r="ABL1875" s="84"/>
      <c r="ABM1875" s="84"/>
      <c r="ABN1875" s="84"/>
      <c r="ABO1875" s="84"/>
      <c r="ABP1875" s="84"/>
      <c r="ABQ1875" s="84"/>
      <c r="ABR1875" s="84"/>
      <c r="ABS1875" s="84"/>
      <c r="ABT1875" s="84"/>
      <c r="ABU1875" s="84"/>
      <c r="ABV1875" s="84"/>
      <c r="ABW1875" s="84"/>
      <c r="ABX1875" s="84"/>
      <c r="ABY1875" s="84"/>
      <c r="ABZ1875" s="84"/>
      <c r="ACA1875" s="84"/>
      <c r="ACB1875" s="84"/>
      <c r="ACC1875" s="84"/>
      <c r="ACD1875" s="84"/>
      <c r="ACE1875" s="84"/>
      <c r="ACF1875" s="84"/>
      <c r="ACG1875" s="84"/>
      <c r="ACH1875" s="84"/>
      <c r="ACI1875" s="84"/>
      <c r="ACJ1875" s="84"/>
      <c r="ACK1875" s="84"/>
      <c r="ACL1875" s="84"/>
      <c r="ACM1875" s="84"/>
      <c r="ACN1875" s="84"/>
      <c r="ACO1875" s="84"/>
      <c r="ACP1875" s="84"/>
      <c r="ACQ1875" s="84"/>
      <c r="ACR1875" s="84"/>
      <c r="ACS1875" s="84"/>
      <c r="ACT1875" s="84"/>
      <c r="ACU1875" s="84"/>
      <c r="ACV1875" s="84"/>
      <c r="ACW1875" s="84"/>
      <c r="ACX1875" s="84"/>
      <c r="ACY1875" s="84"/>
      <c r="ACZ1875" s="84"/>
      <c r="ADA1875" s="84"/>
      <c r="ADB1875" s="84"/>
      <c r="ADC1875" s="84"/>
      <c r="ADD1875" s="84"/>
      <c r="ADE1875" s="84"/>
      <c r="ADF1875" s="84"/>
      <c r="ADG1875" s="84"/>
      <c r="ADH1875" s="84"/>
      <c r="ADI1875" s="84"/>
      <c r="ADJ1875" s="84"/>
      <c r="ADK1875" s="84"/>
      <c r="ADL1875" s="84"/>
      <c r="ADM1875" s="84"/>
      <c r="ADN1875" s="84"/>
      <c r="ADO1875" s="84"/>
      <c r="ADP1875" s="84"/>
      <c r="ADQ1875" s="84"/>
      <c r="ADR1875" s="84"/>
      <c r="ADS1875" s="84"/>
      <c r="ADT1875" s="84"/>
      <c r="ADU1875" s="84"/>
      <c r="ADV1875" s="84"/>
      <c r="ADW1875" s="84"/>
      <c r="ADX1875" s="84"/>
      <c r="ADY1875" s="84"/>
      <c r="ADZ1875" s="84"/>
      <c r="AEA1875" s="84"/>
      <c r="AEB1875" s="84"/>
      <c r="AEC1875" s="84"/>
      <c r="AED1875" s="84"/>
      <c r="AEE1875" s="84"/>
      <c r="AEF1875" s="84"/>
      <c r="AEG1875" s="84"/>
      <c r="AEH1875" s="84"/>
      <c r="AEI1875" s="84"/>
      <c r="AEJ1875" s="84"/>
      <c r="AEK1875" s="84"/>
      <c r="AEL1875" s="84"/>
      <c r="AEM1875" s="84"/>
      <c r="AEN1875" s="84"/>
      <c r="AEO1875" s="84"/>
      <c r="AEP1875" s="84"/>
      <c r="AEQ1875" s="84"/>
      <c r="AER1875" s="84"/>
      <c r="AES1875" s="84"/>
      <c r="AET1875" s="84"/>
      <c r="AEU1875" s="84"/>
      <c r="AEV1875" s="84"/>
      <c r="AEW1875" s="84"/>
      <c r="AEX1875" s="84"/>
      <c r="AEY1875" s="84"/>
      <c r="AEZ1875" s="84"/>
      <c r="AFA1875" s="84"/>
      <c r="AFB1875" s="84"/>
      <c r="AFC1875" s="84"/>
      <c r="AFD1875" s="84"/>
      <c r="AFE1875" s="84"/>
      <c r="AFF1875" s="84"/>
      <c r="AFG1875" s="84"/>
      <c r="AFH1875" s="84"/>
      <c r="AFI1875" s="84"/>
      <c r="AFJ1875" s="84"/>
      <c r="AFK1875" s="84"/>
      <c r="AFL1875" s="84"/>
      <c r="AFM1875" s="84"/>
      <c r="AFN1875" s="84"/>
      <c r="AFO1875" s="84"/>
      <c r="AFP1875" s="84"/>
      <c r="AFQ1875" s="84"/>
      <c r="AFR1875" s="84"/>
      <c r="AFS1875" s="84"/>
      <c r="AFT1875" s="84"/>
      <c r="AFU1875" s="84"/>
      <c r="AFV1875" s="84"/>
      <c r="AFW1875" s="84"/>
      <c r="AFX1875" s="84"/>
      <c r="AFY1875" s="84"/>
      <c r="AFZ1875" s="84"/>
      <c r="AGA1875" s="84"/>
      <c r="AGB1875" s="84"/>
      <c r="AGC1875" s="84"/>
      <c r="AGD1875" s="84"/>
      <c r="AGE1875" s="84"/>
      <c r="AGF1875" s="84"/>
      <c r="AGG1875" s="84"/>
      <c r="AGH1875" s="84"/>
      <c r="AGI1875" s="84"/>
      <c r="AGJ1875" s="84"/>
      <c r="AGK1875" s="84"/>
      <c r="AGL1875" s="84"/>
      <c r="AGM1875" s="84"/>
      <c r="AGN1875" s="84"/>
      <c r="AGO1875" s="84"/>
      <c r="AGP1875" s="84"/>
      <c r="AGQ1875" s="84"/>
      <c r="AGR1875" s="84"/>
      <c r="AGS1875" s="84"/>
      <c r="AGT1875" s="84"/>
      <c r="AGU1875" s="84"/>
      <c r="AGV1875" s="84"/>
      <c r="AGW1875" s="84"/>
      <c r="AGX1875" s="84"/>
      <c r="AGY1875" s="84"/>
      <c r="AGZ1875" s="84"/>
      <c r="AHA1875" s="84"/>
      <c r="AHB1875" s="84"/>
      <c r="AHC1875" s="84"/>
      <c r="AHD1875" s="84"/>
      <c r="AHE1875" s="84"/>
      <c r="AHF1875" s="84"/>
      <c r="AHG1875" s="84"/>
      <c r="AHH1875" s="84"/>
      <c r="AHI1875" s="84"/>
      <c r="AHJ1875" s="84"/>
      <c r="AHK1875" s="84"/>
      <c r="AHL1875" s="84"/>
      <c r="AHM1875" s="84"/>
      <c r="AHN1875" s="84"/>
      <c r="AHO1875" s="84"/>
      <c r="AHP1875" s="84"/>
      <c r="AHQ1875" s="84"/>
      <c r="AHR1875" s="84"/>
      <c r="AHS1875" s="84"/>
      <c r="AHT1875" s="84"/>
      <c r="AHU1875" s="84"/>
      <c r="AHV1875" s="84"/>
      <c r="AHW1875" s="84"/>
      <c r="AHX1875" s="84"/>
      <c r="AHY1875" s="84"/>
      <c r="AHZ1875" s="84"/>
      <c r="AIA1875" s="84"/>
      <c r="AIB1875" s="84"/>
      <c r="AIC1875" s="84"/>
      <c r="AID1875" s="84"/>
      <c r="AIE1875" s="84"/>
      <c r="AIF1875" s="84"/>
      <c r="AIG1875" s="84"/>
      <c r="AIH1875" s="84"/>
      <c r="AII1875" s="84"/>
      <c r="AIJ1875" s="84"/>
      <c r="AIK1875" s="84"/>
      <c r="AIL1875" s="84"/>
      <c r="AIM1875" s="84"/>
      <c r="AIN1875" s="84"/>
      <c r="AIO1875" s="84"/>
      <c r="AIP1875" s="84"/>
      <c r="AIQ1875" s="84"/>
      <c r="AIR1875" s="84"/>
      <c r="AIS1875" s="84"/>
      <c r="AIT1875" s="84"/>
      <c r="AIU1875" s="84"/>
      <c r="AIV1875" s="84"/>
      <c r="AIW1875" s="84"/>
      <c r="AIX1875" s="84"/>
      <c r="AIY1875" s="84"/>
      <c r="AIZ1875" s="84"/>
      <c r="AJA1875" s="84"/>
      <c r="AJB1875" s="84"/>
      <c r="AJC1875" s="84"/>
      <c r="AJD1875" s="84"/>
      <c r="AJE1875" s="84"/>
      <c r="AJF1875" s="84"/>
      <c r="AJG1875" s="84"/>
      <c r="AJH1875" s="84"/>
      <c r="AJI1875" s="84"/>
      <c r="AJJ1875" s="84"/>
      <c r="AJK1875" s="84"/>
      <c r="AJL1875" s="84"/>
      <c r="AJM1875" s="84"/>
      <c r="AJN1875" s="84"/>
      <c r="AJO1875" s="84"/>
      <c r="AJP1875" s="84"/>
      <c r="AJQ1875" s="84"/>
      <c r="AJR1875" s="84"/>
      <c r="AJS1875" s="84"/>
      <c r="AJT1875" s="84"/>
      <c r="AJU1875" s="84"/>
      <c r="AJV1875" s="84"/>
      <c r="AJW1875" s="84"/>
      <c r="AJX1875" s="84"/>
      <c r="AJY1875" s="84"/>
      <c r="AJZ1875" s="84"/>
      <c r="AKA1875" s="84"/>
      <c r="AKB1875" s="84"/>
      <c r="AKC1875" s="84"/>
      <c r="AKD1875" s="84"/>
      <c r="AKE1875" s="84"/>
      <c r="AKF1875" s="84"/>
      <c r="AKG1875" s="84"/>
      <c r="AKH1875" s="84"/>
      <c r="AKI1875" s="84"/>
      <c r="AKJ1875" s="84"/>
      <c r="AKK1875" s="84"/>
      <c r="AKL1875" s="84"/>
      <c r="AKM1875" s="84"/>
      <c r="AKN1875" s="84"/>
      <c r="AKO1875" s="84"/>
      <c r="AKP1875" s="84"/>
      <c r="AKQ1875" s="84"/>
      <c r="AKR1875" s="84"/>
      <c r="AKS1875" s="84"/>
      <c r="AKT1875" s="84"/>
      <c r="AKU1875" s="84"/>
      <c r="AKV1875" s="84"/>
      <c r="AKW1875" s="84"/>
      <c r="AKX1875" s="84"/>
      <c r="AKY1875" s="84"/>
      <c r="AKZ1875" s="84"/>
      <c r="ALA1875" s="84"/>
      <c r="ALB1875" s="84"/>
      <c r="ALC1875" s="84"/>
      <c r="ALD1875" s="84"/>
      <c r="ALE1875" s="84"/>
      <c r="ALF1875" s="84"/>
      <c r="ALG1875" s="84"/>
      <c r="ALH1875" s="84"/>
      <c r="ALI1875" s="84"/>
      <c r="ALJ1875" s="84"/>
      <c r="ALK1875" s="84"/>
      <c r="ALL1875" s="84"/>
      <c r="ALM1875" s="84"/>
      <c r="ALN1875" s="84"/>
      <c r="ALO1875" s="84"/>
      <c r="ALP1875" s="84"/>
      <c r="ALQ1875" s="84"/>
      <c r="ALR1875" s="84"/>
      <c r="ALS1875" s="84"/>
      <c r="ALT1875" s="84"/>
      <c r="ALU1875" s="84"/>
      <c r="ALV1875" s="84"/>
      <c r="ALW1875" s="84"/>
      <c r="ALX1875" s="84"/>
      <c r="ALY1875" s="84"/>
      <c r="ALZ1875" s="84"/>
      <c r="AMA1875" s="84"/>
      <c r="AMB1875" s="84"/>
      <c r="AMC1875" s="84"/>
      <c r="AMD1875" s="84"/>
      <c r="AME1875" s="84"/>
      <c r="AMF1875" s="84"/>
      <c r="AMG1875" s="84"/>
      <c r="AMH1875" s="84"/>
      <c r="AMI1875" s="84"/>
      <c r="AMJ1875" s="84"/>
      <c r="AMK1875" s="84"/>
      <c r="AML1875" s="84"/>
      <c r="AMM1875" s="84"/>
      <c r="AMN1875" s="84"/>
      <c r="AMO1875" s="84"/>
      <c r="AMP1875" s="84"/>
      <c r="AMQ1875" s="84"/>
      <c r="AMR1875" s="84"/>
      <c r="AMS1875" s="84"/>
      <c r="AMT1875" s="84"/>
      <c r="AMU1875" s="84"/>
      <c r="AMV1875" s="84"/>
      <c r="AMW1875" s="84"/>
      <c r="AMX1875" s="84"/>
      <c r="AMY1875" s="84"/>
      <c r="AMZ1875" s="84"/>
      <c r="ANA1875" s="84"/>
      <c r="ANB1875" s="84"/>
      <c r="ANC1875" s="84"/>
      <c r="AND1875" s="84"/>
      <c r="ANE1875" s="84"/>
      <c r="ANF1875" s="84"/>
      <c r="ANG1875" s="84"/>
      <c r="ANH1875" s="84"/>
      <c r="ANI1875" s="84"/>
      <c r="ANJ1875" s="84"/>
      <c r="ANK1875" s="84"/>
      <c r="ANL1875" s="84"/>
      <c r="ANM1875" s="84"/>
      <c r="ANN1875" s="84"/>
      <c r="ANO1875" s="84"/>
      <c r="ANP1875" s="84"/>
      <c r="ANQ1875" s="84"/>
      <c r="ANR1875" s="84"/>
      <c r="ANS1875" s="84"/>
      <c r="ANT1875" s="84"/>
      <c r="ANU1875" s="84"/>
      <c r="ANV1875" s="84"/>
      <c r="ANW1875" s="84"/>
      <c r="ANX1875" s="84"/>
      <c r="ANY1875" s="84"/>
      <c r="ANZ1875" s="84"/>
      <c r="AOA1875" s="84"/>
      <c r="AOB1875" s="84"/>
      <c r="AOC1875" s="84"/>
      <c r="AOD1875" s="84"/>
      <c r="AOE1875" s="84"/>
      <c r="AOF1875" s="84"/>
      <c r="AOG1875" s="84"/>
      <c r="AOH1875" s="84"/>
      <c r="AOI1875" s="84"/>
      <c r="AOJ1875" s="84"/>
      <c r="AOK1875" s="84"/>
      <c r="AOL1875" s="84"/>
      <c r="AOM1875" s="84"/>
      <c r="AON1875" s="84"/>
      <c r="AOO1875" s="84"/>
      <c r="AOP1875" s="84"/>
      <c r="AOQ1875" s="84"/>
      <c r="AOR1875" s="84"/>
      <c r="AOS1875" s="84"/>
      <c r="AOT1875" s="84"/>
      <c r="AOU1875" s="84"/>
      <c r="AOV1875" s="84"/>
      <c r="AOW1875" s="84"/>
      <c r="AOX1875" s="84"/>
      <c r="AOY1875" s="84"/>
      <c r="AOZ1875" s="84"/>
      <c r="APA1875" s="84"/>
      <c r="APB1875" s="84"/>
      <c r="APC1875" s="84"/>
      <c r="APD1875" s="84"/>
      <c r="APE1875" s="84"/>
      <c r="APF1875" s="84"/>
      <c r="APG1875" s="84"/>
      <c r="APH1875" s="84"/>
      <c r="API1875" s="84"/>
      <c r="APJ1875" s="84"/>
      <c r="APK1875" s="84"/>
      <c r="APL1875" s="84"/>
      <c r="APM1875" s="84"/>
      <c r="APN1875" s="84"/>
      <c r="APO1875" s="84"/>
      <c r="APP1875" s="84"/>
      <c r="APQ1875" s="84"/>
      <c r="APR1875" s="84"/>
      <c r="APS1875" s="84"/>
      <c r="APT1875" s="84"/>
      <c r="APU1875" s="84"/>
      <c r="APV1875" s="84"/>
      <c r="APW1875" s="84"/>
      <c r="APX1875" s="84"/>
      <c r="APY1875" s="84"/>
      <c r="APZ1875" s="84"/>
      <c r="AQA1875" s="84"/>
      <c r="AQB1875" s="84"/>
      <c r="AQC1875" s="84"/>
      <c r="AQD1875" s="84"/>
      <c r="AQE1875" s="84"/>
      <c r="AQF1875" s="84"/>
      <c r="AQG1875" s="84"/>
      <c r="AQH1875" s="84"/>
      <c r="AQI1875" s="84"/>
      <c r="AQJ1875" s="84"/>
      <c r="AQK1875" s="84"/>
      <c r="AQL1875" s="84"/>
      <c r="AQM1875" s="84"/>
      <c r="AQN1875" s="84"/>
      <c r="AQO1875" s="84"/>
      <c r="AQP1875" s="84"/>
      <c r="AQQ1875" s="84"/>
      <c r="AQR1875" s="84"/>
      <c r="AQS1875" s="84"/>
      <c r="AQT1875" s="84"/>
      <c r="AQU1875" s="84"/>
      <c r="AQV1875" s="84"/>
      <c r="AQW1875" s="84"/>
      <c r="AQX1875" s="84"/>
      <c r="AQY1875" s="84"/>
      <c r="AQZ1875" s="84"/>
      <c r="ARA1875" s="84"/>
      <c r="ARB1875" s="84"/>
      <c r="ARC1875" s="84"/>
      <c r="ARD1875" s="84"/>
      <c r="ARE1875" s="84"/>
      <c r="ARF1875" s="84"/>
      <c r="ARG1875" s="84"/>
      <c r="ARH1875" s="84"/>
      <c r="ARI1875" s="84"/>
      <c r="ARJ1875" s="84"/>
      <c r="ARK1875" s="84"/>
      <c r="ARL1875" s="84"/>
      <c r="ARM1875" s="84"/>
      <c r="ARN1875" s="84"/>
      <c r="ARO1875" s="84"/>
      <c r="ARP1875" s="84"/>
      <c r="ARQ1875" s="84"/>
      <c r="ARR1875" s="84"/>
      <c r="ARS1875" s="84"/>
      <c r="ART1875" s="84"/>
      <c r="ARU1875" s="84"/>
      <c r="ARV1875" s="84"/>
      <c r="ARW1875" s="84"/>
      <c r="ARX1875" s="84"/>
      <c r="ARY1875" s="84"/>
      <c r="ARZ1875" s="84"/>
      <c r="ASA1875" s="84"/>
      <c r="ASB1875" s="84"/>
      <c r="ASC1875" s="84"/>
      <c r="ASD1875" s="84"/>
      <c r="ASE1875" s="84"/>
      <c r="ASF1875" s="84"/>
      <c r="ASG1875" s="84"/>
      <c r="ASH1875" s="84"/>
      <c r="ASI1875" s="84"/>
      <c r="ASJ1875" s="84"/>
      <c r="ASK1875" s="84"/>
      <c r="ASL1875" s="84"/>
      <c r="ASM1875" s="84"/>
      <c r="ASN1875" s="84"/>
      <c r="ASO1875" s="84"/>
      <c r="ASP1875" s="84"/>
      <c r="ASQ1875" s="84"/>
      <c r="ASR1875" s="84"/>
      <c r="ASS1875" s="84"/>
      <c r="AST1875" s="84"/>
      <c r="ASU1875" s="84"/>
      <c r="ASV1875" s="84"/>
      <c r="ASW1875" s="84"/>
      <c r="ASX1875" s="84"/>
      <c r="ASY1875" s="84"/>
      <c r="ASZ1875" s="84"/>
      <c r="ATA1875" s="84"/>
      <c r="ATB1875" s="84"/>
      <c r="ATC1875" s="84"/>
      <c r="ATD1875" s="84"/>
      <c r="ATE1875" s="84"/>
      <c r="ATF1875" s="84"/>
      <c r="ATG1875" s="84"/>
      <c r="ATH1875" s="84"/>
      <c r="ATI1875" s="84"/>
      <c r="ATJ1875" s="84"/>
      <c r="ATK1875" s="84"/>
      <c r="ATL1875" s="84"/>
      <c r="ATM1875" s="84"/>
      <c r="ATN1875" s="84"/>
      <c r="ATO1875" s="84"/>
      <c r="ATP1875" s="84"/>
      <c r="ATQ1875" s="84"/>
      <c r="ATR1875" s="84"/>
      <c r="ATS1875" s="84"/>
      <c r="ATT1875" s="84"/>
      <c r="ATU1875" s="84"/>
      <c r="ATV1875" s="84"/>
      <c r="ATW1875" s="84"/>
      <c r="ATX1875" s="84"/>
      <c r="ATY1875" s="84"/>
      <c r="ATZ1875" s="84"/>
      <c r="AUA1875" s="84"/>
      <c r="AUB1875" s="84"/>
      <c r="AUC1875" s="84"/>
      <c r="AUD1875" s="84"/>
      <c r="AUE1875" s="84"/>
      <c r="AUF1875" s="84"/>
      <c r="AUG1875" s="84"/>
      <c r="AUH1875" s="84"/>
      <c r="AUI1875" s="84"/>
      <c r="AUJ1875" s="84"/>
      <c r="AUK1875" s="84"/>
      <c r="AUL1875" s="84"/>
      <c r="AUM1875" s="84"/>
      <c r="AUN1875" s="84"/>
      <c r="AUO1875" s="84"/>
      <c r="AUP1875" s="84"/>
      <c r="AUQ1875" s="84"/>
      <c r="AUR1875" s="84"/>
      <c r="AUS1875" s="84"/>
      <c r="AUT1875" s="84"/>
      <c r="AUU1875" s="84"/>
      <c r="AUV1875" s="84"/>
      <c r="AUW1875" s="84"/>
      <c r="AUX1875" s="84"/>
      <c r="AUY1875" s="84"/>
      <c r="AUZ1875" s="84"/>
      <c r="AVA1875" s="84"/>
      <c r="AVB1875" s="84"/>
      <c r="AVC1875" s="84"/>
      <c r="AVD1875" s="84"/>
      <c r="AVE1875" s="84"/>
      <c r="AVF1875" s="84"/>
      <c r="AVG1875" s="84"/>
      <c r="AVH1875" s="84"/>
      <c r="AVI1875" s="84"/>
      <c r="AVJ1875" s="84"/>
      <c r="AVK1875" s="84"/>
      <c r="AVL1875" s="84"/>
      <c r="AVM1875" s="84"/>
      <c r="AVN1875" s="84"/>
      <c r="AVO1875" s="84"/>
      <c r="AVP1875" s="84"/>
      <c r="AVQ1875" s="84"/>
      <c r="AVR1875" s="84"/>
      <c r="AVS1875" s="84"/>
      <c r="AVT1875" s="84"/>
      <c r="AVU1875" s="84"/>
      <c r="AVV1875" s="84"/>
      <c r="AVW1875" s="84"/>
      <c r="AVX1875" s="84"/>
      <c r="AVY1875" s="84"/>
      <c r="AVZ1875" s="84"/>
      <c r="AWA1875" s="84"/>
      <c r="AWB1875" s="84"/>
      <c r="AWC1875" s="84"/>
      <c r="AWD1875" s="84"/>
      <c r="AWE1875" s="84"/>
      <c r="AWF1875" s="84"/>
      <c r="AWG1875" s="84"/>
      <c r="AWH1875" s="84"/>
      <c r="AWI1875" s="84"/>
      <c r="AWJ1875" s="84"/>
      <c r="AWK1875" s="84"/>
      <c r="AWL1875" s="84"/>
      <c r="AWM1875" s="84"/>
      <c r="AWN1875" s="84"/>
      <c r="AWO1875" s="84"/>
      <c r="AWP1875" s="84"/>
      <c r="AWQ1875" s="84"/>
      <c r="AWR1875" s="84"/>
      <c r="AWS1875" s="84"/>
      <c r="AWT1875" s="84"/>
      <c r="AWU1875" s="84"/>
      <c r="AWV1875" s="84"/>
      <c r="AWW1875" s="84"/>
      <c r="AWX1875" s="84"/>
      <c r="AWY1875" s="84"/>
      <c r="AWZ1875" s="84"/>
      <c r="AXA1875" s="84"/>
      <c r="AXB1875" s="84"/>
      <c r="AXC1875" s="84"/>
      <c r="AXD1875" s="84"/>
      <c r="AXE1875" s="84"/>
      <c r="AXF1875" s="84"/>
      <c r="AXG1875" s="84"/>
      <c r="AXH1875" s="84"/>
      <c r="AXI1875" s="84"/>
      <c r="AXJ1875" s="84"/>
      <c r="AXK1875" s="84"/>
      <c r="AXL1875" s="84"/>
      <c r="AXM1875" s="84"/>
      <c r="AXN1875" s="84"/>
      <c r="AXO1875" s="84"/>
      <c r="AXP1875" s="84"/>
      <c r="AXQ1875" s="84"/>
      <c r="AXR1875" s="84"/>
      <c r="AXS1875" s="84"/>
      <c r="AXT1875" s="84"/>
      <c r="AXU1875" s="84"/>
      <c r="AXV1875" s="84"/>
      <c r="AXW1875" s="84"/>
      <c r="AXX1875" s="84"/>
      <c r="AXY1875" s="84"/>
      <c r="AXZ1875" s="84"/>
      <c r="AYA1875" s="84"/>
      <c r="AYB1875" s="84"/>
      <c r="AYC1875" s="84"/>
      <c r="AYD1875" s="84"/>
      <c r="AYE1875" s="84"/>
      <c r="AYF1875" s="84"/>
      <c r="AYG1875" s="84"/>
      <c r="AYH1875" s="84"/>
      <c r="AYI1875" s="84"/>
      <c r="AYJ1875" s="84"/>
      <c r="AYK1875" s="84"/>
      <c r="AYL1875" s="84"/>
      <c r="AYM1875" s="84"/>
      <c r="AYN1875" s="84"/>
      <c r="AYO1875" s="84"/>
      <c r="AYP1875" s="84"/>
      <c r="AYQ1875" s="84"/>
      <c r="AYR1875" s="84"/>
      <c r="AYS1875" s="84"/>
      <c r="AYT1875" s="84"/>
      <c r="AYU1875" s="84"/>
      <c r="AYV1875" s="84"/>
      <c r="AYW1875" s="84"/>
      <c r="AYX1875" s="84"/>
      <c r="AYY1875" s="84"/>
      <c r="AYZ1875" s="84"/>
      <c r="AZA1875" s="84"/>
      <c r="AZB1875" s="84"/>
      <c r="AZC1875" s="84"/>
      <c r="AZD1875" s="84"/>
      <c r="AZE1875" s="84"/>
      <c r="AZF1875" s="84"/>
      <c r="AZG1875" s="84"/>
      <c r="AZH1875" s="84"/>
      <c r="AZI1875" s="84"/>
      <c r="AZJ1875" s="84"/>
      <c r="AZK1875" s="84"/>
      <c r="AZL1875" s="84"/>
      <c r="AZM1875" s="84"/>
      <c r="AZN1875" s="84"/>
      <c r="AZO1875" s="84"/>
      <c r="AZP1875" s="84"/>
      <c r="AZQ1875" s="84"/>
      <c r="AZR1875" s="84"/>
      <c r="AZS1875" s="84"/>
      <c r="AZT1875" s="84"/>
      <c r="AZU1875" s="84"/>
      <c r="AZV1875" s="84"/>
      <c r="AZW1875" s="84"/>
      <c r="AZX1875" s="84"/>
      <c r="AZY1875" s="84"/>
      <c r="AZZ1875" s="84"/>
      <c r="BAA1875" s="84"/>
      <c r="BAB1875" s="84"/>
      <c r="BAC1875" s="84"/>
      <c r="BAD1875" s="84"/>
      <c r="BAE1875" s="84"/>
      <c r="BAF1875" s="84"/>
      <c r="BAG1875" s="84"/>
      <c r="BAH1875" s="84"/>
      <c r="BAI1875" s="84"/>
      <c r="BAJ1875" s="84"/>
      <c r="BAK1875" s="84"/>
      <c r="BAL1875" s="84"/>
      <c r="BAM1875" s="84"/>
      <c r="BAN1875" s="84"/>
      <c r="BAO1875" s="84"/>
      <c r="BAP1875" s="84"/>
      <c r="BAQ1875" s="84"/>
      <c r="BAR1875" s="84"/>
      <c r="BAS1875" s="84"/>
      <c r="BAT1875" s="84"/>
      <c r="BAU1875" s="84"/>
      <c r="BAV1875" s="84"/>
      <c r="BAW1875" s="84"/>
      <c r="BAX1875" s="84"/>
      <c r="BAY1875" s="84"/>
      <c r="BAZ1875" s="84"/>
      <c r="BBA1875" s="84"/>
      <c r="BBB1875" s="84"/>
      <c r="BBC1875" s="84"/>
      <c r="BBD1875" s="84"/>
      <c r="BBE1875" s="84"/>
      <c r="BBF1875" s="84"/>
      <c r="BBG1875" s="84"/>
      <c r="BBH1875" s="84"/>
      <c r="BBI1875" s="84"/>
      <c r="BBJ1875" s="84"/>
      <c r="BBK1875" s="84"/>
      <c r="BBL1875" s="84"/>
      <c r="BBM1875" s="84"/>
      <c r="BBN1875" s="84"/>
      <c r="BBO1875" s="84"/>
      <c r="BBP1875" s="84"/>
      <c r="BBQ1875" s="84"/>
      <c r="BBR1875" s="84"/>
      <c r="BBS1875" s="84"/>
      <c r="BBT1875" s="84"/>
      <c r="BBU1875" s="84"/>
      <c r="BBV1875" s="84"/>
      <c r="BBW1875" s="84"/>
      <c r="BBX1875" s="84"/>
      <c r="BBY1875" s="84"/>
      <c r="BBZ1875" s="84"/>
      <c r="BCA1875" s="84"/>
      <c r="BCB1875" s="84"/>
      <c r="BCC1875" s="84"/>
      <c r="BCD1875" s="84"/>
      <c r="BCE1875" s="84"/>
      <c r="BCF1875" s="84"/>
      <c r="BCG1875" s="84"/>
      <c r="BCH1875" s="84"/>
      <c r="BCI1875" s="84"/>
      <c r="BCJ1875" s="84"/>
      <c r="BCK1875" s="84"/>
      <c r="BCL1875" s="84"/>
      <c r="BCM1875" s="84"/>
      <c r="BCN1875" s="84"/>
      <c r="BCO1875" s="84"/>
      <c r="BCP1875" s="84"/>
      <c r="BCQ1875" s="84"/>
      <c r="BCR1875" s="84"/>
      <c r="BCS1875" s="84"/>
      <c r="BCT1875" s="84"/>
      <c r="BCU1875" s="84"/>
      <c r="BCV1875" s="84"/>
      <c r="BCW1875" s="84"/>
      <c r="BCX1875" s="84"/>
      <c r="BCY1875" s="84"/>
      <c r="BCZ1875" s="84"/>
      <c r="BDA1875" s="84"/>
      <c r="BDB1875" s="84"/>
      <c r="BDC1875" s="84"/>
      <c r="BDD1875" s="84"/>
      <c r="BDE1875" s="84"/>
      <c r="BDF1875" s="84"/>
      <c r="BDG1875" s="84"/>
      <c r="BDH1875" s="84"/>
      <c r="BDI1875" s="84"/>
      <c r="BDJ1875" s="84"/>
      <c r="BDK1875" s="84"/>
      <c r="BDL1875" s="84"/>
      <c r="BDM1875" s="84"/>
      <c r="BDN1875" s="84"/>
      <c r="BDO1875" s="84"/>
      <c r="BDP1875" s="84"/>
      <c r="BDQ1875" s="84"/>
      <c r="BDR1875" s="84"/>
      <c r="BDS1875" s="84"/>
      <c r="BDT1875" s="84"/>
      <c r="BDU1875" s="84"/>
      <c r="BDV1875" s="84"/>
      <c r="BDW1875" s="84"/>
      <c r="BDX1875" s="84"/>
      <c r="BDY1875" s="84"/>
      <c r="BDZ1875" s="84"/>
      <c r="BEA1875" s="84"/>
      <c r="BEB1875" s="84"/>
      <c r="BEC1875" s="84"/>
      <c r="BED1875" s="84"/>
      <c r="BEE1875" s="84"/>
      <c r="BEF1875" s="84"/>
      <c r="BEG1875" s="84"/>
      <c r="BEH1875" s="84"/>
      <c r="BEI1875" s="84"/>
      <c r="BEJ1875" s="84"/>
      <c r="BEK1875" s="84"/>
      <c r="BEL1875" s="84"/>
      <c r="BEM1875" s="84"/>
      <c r="BEN1875" s="84"/>
      <c r="BEO1875" s="84"/>
      <c r="BEP1875" s="84"/>
      <c r="BEQ1875" s="84"/>
      <c r="BER1875" s="84"/>
      <c r="BES1875" s="84"/>
      <c r="BET1875" s="84"/>
      <c r="BEU1875" s="84"/>
      <c r="BEV1875" s="84"/>
      <c r="BEW1875" s="84"/>
      <c r="BEX1875" s="84"/>
      <c r="BEY1875" s="84"/>
      <c r="BEZ1875" s="84"/>
      <c r="BFA1875" s="84"/>
      <c r="BFB1875" s="84"/>
      <c r="BFC1875" s="84"/>
      <c r="BFD1875" s="84"/>
      <c r="BFE1875" s="84"/>
      <c r="BFF1875" s="84"/>
      <c r="BFG1875" s="84"/>
      <c r="BFH1875" s="84"/>
      <c r="BFI1875" s="84"/>
      <c r="BFJ1875" s="84"/>
      <c r="BFK1875" s="84"/>
      <c r="BFL1875" s="84"/>
      <c r="BFM1875" s="84"/>
      <c r="BFN1875" s="84"/>
      <c r="BFO1875" s="84"/>
      <c r="BFP1875" s="84"/>
      <c r="BFQ1875" s="84"/>
      <c r="BFR1875" s="84"/>
      <c r="BFS1875" s="84"/>
      <c r="BFT1875" s="84"/>
      <c r="BFU1875" s="84"/>
      <c r="BFV1875" s="84"/>
      <c r="BFW1875" s="84"/>
      <c r="BFX1875" s="84"/>
      <c r="BFY1875" s="84"/>
      <c r="BFZ1875" s="84"/>
      <c r="BGA1875" s="84"/>
      <c r="BGB1875" s="84"/>
      <c r="BGC1875" s="84"/>
      <c r="BGD1875" s="84"/>
      <c r="BGE1875" s="84"/>
      <c r="BGF1875" s="84"/>
      <c r="BGG1875" s="84"/>
      <c r="BGH1875" s="84"/>
      <c r="BGI1875" s="84"/>
      <c r="BGJ1875" s="84"/>
      <c r="BGK1875" s="84"/>
      <c r="BGL1875" s="84"/>
      <c r="BGM1875" s="84"/>
      <c r="BGN1875" s="84"/>
      <c r="BGO1875" s="84"/>
      <c r="BGP1875" s="84"/>
      <c r="BGQ1875" s="84"/>
      <c r="BGR1875" s="84"/>
      <c r="BGS1875" s="84"/>
      <c r="BGT1875" s="84"/>
      <c r="BGU1875" s="84"/>
      <c r="BGV1875" s="84"/>
      <c r="BGW1875" s="84"/>
      <c r="BGX1875" s="84"/>
      <c r="BGY1875" s="84"/>
      <c r="BGZ1875" s="84"/>
      <c r="BHA1875" s="84"/>
      <c r="BHB1875" s="84"/>
      <c r="BHC1875" s="84"/>
      <c r="BHD1875" s="84"/>
      <c r="BHE1875" s="84"/>
      <c r="BHF1875" s="84"/>
      <c r="BHG1875" s="84"/>
      <c r="BHH1875" s="84"/>
      <c r="BHI1875" s="84"/>
      <c r="BHJ1875" s="84"/>
      <c r="BHK1875" s="84"/>
      <c r="BHL1875" s="84"/>
      <c r="BHM1875" s="84"/>
      <c r="BHN1875" s="84"/>
      <c r="BHO1875" s="84"/>
      <c r="BHP1875" s="84"/>
      <c r="BHQ1875" s="84"/>
      <c r="BHR1875" s="84"/>
      <c r="BHS1875" s="84"/>
      <c r="BHT1875" s="84"/>
      <c r="BHU1875" s="84"/>
      <c r="BHV1875" s="84"/>
      <c r="BHW1875" s="84"/>
      <c r="BHX1875" s="84"/>
      <c r="BHY1875" s="84"/>
      <c r="BHZ1875" s="84"/>
      <c r="BIA1875" s="84"/>
      <c r="BIB1875" s="84"/>
      <c r="BIC1875" s="84"/>
      <c r="BID1875" s="84"/>
      <c r="BIE1875" s="84"/>
      <c r="BIF1875" s="84"/>
      <c r="BIG1875" s="84"/>
      <c r="BIH1875" s="84"/>
      <c r="BII1875" s="84"/>
      <c r="BIJ1875" s="84"/>
      <c r="BIK1875" s="84"/>
      <c r="BIL1875" s="84"/>
      <c r="BIM1875" s="84"/>
      <c r="BIN1875" s="84"/>
      <c r="BIO1875" s="84"/>
      <c r="BIP1875" s="84"/>
      <c r="BIQ1875" s="84"/>
      <c r="BIR1875" s="84"/>
      <c r="BIS1875" s="84"/>
      <c r="BIT1875" s="84"/>
      <c r="BIU1875" s="84"/>
      <c r="BIV1875" s="84"/>
      <c r="BIW1875" s="84"/>
      <c r="BIX1875" s="84"/>
      <c r="BIY1875" s="84"/>
      <c r="BIZ1875" s="84"/>
      <c r="BJA1875" s="84"/>
      <c r="BJB1875" s="84"/>
      <c r="BJC1875" s="84"/>
      <c r="BJD1875" s="84"/>
      <c r="BJE1875" s="84"/>
      <c r="BJF1875" s="84"/>
      <c r="BJG1875" s="84"/>
      <c r="BJH1875" s="84"/>
      <c r="BJI1875" s="84"/>
      <c r="BJJ1875" s="84"/>
      <c r="BJK1875" s="84"/>
      <c r="BJL1875" s="84"/>
      <c r="BJM1875" s="84"/>
      <c r="BJN1875" s="84"/>
      <c r="BJO1875" s="84"/>
      <c r="BJP1875" s="84"/>
      <c r="BJQ1875" s="84"/>
      <c r="BJR1875" s="84"/>
      <c r="BJS1875" s="84"/>
      <c r="BJT1875" s="84"/>
      <c r="BJU1875" s="84"/>
      <c r="BJV1875" s="84"/>
      <c r="BJW1875" s="84"/>
      <c r="BJX1875" s="84"/>
      <c r="BJY1875" s="84"/>
      <c r="BJZ1875" s="84"/>
      <c r="BKA1875" s="84"/>
      <c r="BKB1875" s="84"/>
      <c r="BKC1875" s="84"/>
      <c r="BKD1875" s="84"/>
      <c r="BKE1875" s="84"/>
      <c r="BKF1875" s="84"/>
      <c r="BKG1875" s="84"/>
      <c r="BKH1875" s="84"/>
      <c r="BKI1875" s="84"/>
      <c r="BKJ1875" s="84"/>
      <c r="BKK1875" s="84"/>
      <c r="BKL1875" s="84"/>
      <c r="BKM1875" s="84"/>
      <c r="BKN1875" s="84"/>
      <c r="BKO1875" s="84"/>
      <c r="BKP1875" s="84"/>
      <c r="BKQ1875" s="84"/>
      <c r="BKR1875" s="84"/>
      <c r="BKS1875" s="84"/>
      <c r="BKT1875" s="84"/>
      <c r="BKU1875" s="84"/>
      <c r="BKV1875" s="84"/>
      <c r="BKW1875" s="84"/>
      <c r="BKX1875" s="84"/>
      <c r="BKY1875" s="84"/>
      <c r="BKZ1875" s="84"/>
      <c r="BLA1875" s="84"/>
      <c r="BLB1875" s="84"/>
      <c r="BLC1875" s="84"/>
      <c r="BLD1875" s="84"/>
      <c r="BLE1875" s="84"/>
      <c r="BLF1875" s="84"/>
      <c r="BLG1875" s="84"/>
      <c r="BLH1875" s="84"/>
      <c r="BLI1875" s="84"/>
      <c r="BLJ1875" s="84"/>
      <c r="BLK1875" s="84"/>
      <c r="BLL1875" s="84"/>
      <c r="BLM1875" s="84"/>
      <c r="BLN1875" s="84"/>
      <c r="BLO1875" s="84"/>
      <c r="BLP1875" s="84"/>
      <c r="BLQ1875" s="84"/>
      <c r="BLR1875" s="84"/>
      <c r="BLS1875" s="84"/>
      <c r="BLT1875" s="84"/>
      <c r="BLU1875" s="84"/>
      <c r="BLV1875" s="84"/>
      <c r="BLW1875" s="84"/>
      <c r="BLX1875" s="84"/>
      <c r="BLY1875" s="84"/>
      <c r="BLZ1875" s="84"/>
      <c r="BMA1875" s="84"/>
      <c r="BMB1875" s="84"/>
      <c r="BMC1875" s="84"/>
      <c r="BMD1875" s="84"/>
      <c r="BME1875" s="84"/>
      <c r="BMF1875" s="84"/>
      <c r="BMG1875" s="84"/>
      <c r="BMH1875" s="84"/>
      <c r="BMI1875" s="84"/>
      <c r="BMJ1875" s="84"/>
      <c r="BMK1875" s="84"/>
      <c r="BML1875" s="84"/>
      <c r="BMM1875" s="84"/>
      <c r="BMN1875" s="84"/>
      <c r="BMO1875" s="84"/>
      <c r="BMP1875" s="84"/>
      <c r="BMQ1875" s="84"/>
      <c r="BMR1875" s="84"/>
      <c r="BMS1875" s="84"/>
      <c r="BMT1875" s="84"/>
      <c r="BMU1875" s="84"/>
      <c r="BMV1875" s="84"/>
      <c r="BMW1875" s="84"/>
      <c r="BMX1875" s="84"/>
      <c r="BMY1875" s="84"/>
      <c r="BMZ1875" s="84"/>
      <c r="BNA1875" s="84"/>
      <c r="BNB1875" s="84"/>
      <c r="BNC1875" s="84"/>
      <c r="BND1875" s="84"/>
      <c r="BNE1875" s="84"/>
      <c r="BNF1875" s="84"/>
      <c r="BNG1875" s="84"/>
      <c r="BNH1875" s="84"/>
      <c r="BNI1875" s="84"/>
      <c r="BNJ1875" s="84"/>
      <c r="BNK1875" s="84"/>
      <c r="BNL1875" s="84"/>
      <c r="BNM1875" s="84"/>
      <c r="BNN1875" s="84"/>
      <c r="BNO1875" s="84"/>
      <c r="BNP1875" s="84"/>
      <c r="BNQ1875" s="84"/>
      <c r="BNR1875" s="84"/>
      <c r="BNS1875" s="84"/>
      <c r="BNT1875" s="84"/>
      <c r="BNU1875" s="84"/>
      <c r="BNV1875" s="84"/>
      <c r="BNW1875" s="84"/>
      <c r="BNX1875" s="84"/>
      <c r="BNY1875" s="84"/>
      <c r="BNZ1875" s="84"/>
      <c r="BOA1875" s="84"/>
      <c r="BOB1875" s="84"/>
      <c r="BOC1875" s="84"/>
      <c r="BOD1875" s="84"/>
      <c r="BOE1875" s="84"/>
      <c r="BOF1875" s="84"/>
      <c r="BOG1875" s="84"/>
      <c r="BOH1875" s="84"/>
      <c r="BOI1875" s="84"/>
      <c r="BOJ1875" s="84"/>
      <c r="BOK1875" s="84"/>
      <c r="BOL1875" s="84"/>
      <c r="BOM1875" s="84"/>
      <c r="BON1875" s="84"/>
      <c r="BOO1875" s="84"/>
      <c r="BOP1875" s="84"/>
      <c r="BOQ1875" s="84"/>
      <c r="BOR1875" s="84"/>
      <c r="BOS1875" s="84"/>
      <c r="BOT1875" s="84"/>
      <c r="BOU1875" s="84"/>
      <c r="BOV1875" s="84"/>
      <c r="BOW1875" s="84"/>
      <c r="BOX1875" s="84"/>
      <c r="BOY1875" s="84"/>
      <c r="BOZ1875" s="84"/>
      <c r="BPA1875" s="84"/>
      <c r="BPB1875" s="84"/>
      <c r="BPC1875" s="84"/>
      <c r="BPD1875" s="84"/>
      <c r="BPE1875" s="84"/>
      <c r="BPF1875" s="84"/>
      <c r="BPG1875" s="84"/>
      <c r="BPH1875" s="84"/>
      <c r="BPI1875" s="84"/>
      <c r="BPJ1875" s="84"/>
      <c r="BPK1875" s="84"/>
      <c r="BPL1875" s="84"/>
      <c r="BPM1875" s="84"/>
      <c r="BPN1875" s="84"/>
      <c r="BPO1875" s="84"/>
      <c r="BPP1875" s="84"/>
      <c r="BPQ1875" s="84"/>
      <c r="BPR1875" s="84"/>
      <c r="BPS1875" s="84"/>
      <c r="BPT1875" s="84"/>
      <c r="BPU1875" s="84"/>
      <c r="BPV1875" s="84"/>
      <c r="BPW1875" s="84"/>
      <c r="BPX1875" s="84"/>
      <c r="BPY1875" s="84"/>
      <c r="BPZ1875" s="84"/>
      <c r="BQA1875" s="84"/>
      <c r="BQB1875" s="84"/>
      <c r="BQC1875" s="84"/>
      <c r="BQD1875" s="84"/>
      <c r="BQE1875" s="84"/>
      <c r="BQF1875" s="84"/>
      <c r="BQG1875" s="84"/>
      <c r="BQH1875" s="84"/>
      <c r="BQI1875" s="84"/>
      <c r="BQJ1875" s="84"/>
      <c r="BQK1875" s="84"/>
      <c r="BQL1875" s="84"/>
      <c r="BQM1875" s="84"/>
      <c r="BQN1875" s="84"/>
      <c r="BQO1875" s="84"/>
      <c r="BQP1875" s="84"/>
      <c r="BQQ1875" s="84"/>
      <c r="BQR1875" s="84"/>
      <c r="BQS1875" s="84"/>
      <c r="BQT1875" s="84"/>
      <c r="BQU1875" s="84"/>
      <c r="BQV1875" s="84"/>
      <c r="BQW1875" s="84"/>
      <c r="BQX1875" s="84"/>
      <c r="BQY1875" s="84"/>
      <c r="BQZ1875" s="84"/>
      <c r="BRA1875" s="84"/>
      <c r="BRB1875" s="84"/>
      <c r="BRC1875" s="84"/>
      <c r="BRD1875" s="84"/>
      <c r="BRE1875" s="84"/>
      <c r="BRF1875" s="84"/>
      <c r="BRG1875" s="84"/>
      <c r="BRH1875" s="84"/>
      <c r="BRI1875" s="84"/>
      <c r="BRJ1875" s="84"/>
      <c r="BRK1875" s="84"/>
      <c r="BRL1875" s="84"/>
      <c r="BRM1875" s="84"/>
      <c r="BRN1875" s="84"/>
      <c r="BRO1875" s="84"/>
      <c r="BRP1875" s="84"/>
      <c r="BRQ1875" s="84"/>
      <c r="BRR1875" s="84"/>
      <c r="BRS1875" s="84"/>
      <c r="BRT1875" s="84"/>
      <c r="BRU1875" s="84"/>
      <c r="BRV1875" s="84"/>
      <c r="BRW1875" s="84"/>
      <c r="BRX1875" s="84"/>
      <c r="BRY1875" s="84"/>
      <c r="BRZ1875" s="84"/>
      <c r="BSA1875" s="84"/>
      <c r="BSB1875" s="84"/>
      <c r="BSC1875" s="84"/>
      <c r="BSD1875" s="84"/>
      <c r="BSE1875" s="84"/>
      <c r="BSF1875" s="84"/>
      <c r="BSG1875" s="84"/>
      <c r="BSH1875" s="84"/>
      <c r="BSI1875" s="84"/>
      <c r="BSJ1875" s="84"/>
      <c r="BSK1875" s="84"/>
      <c r="BSL1875" s="84"/>
      <c r="BSM1875" s="84"/>
      <c r="BSN1875" s="84"/>
      <c r="BSO1875" s="84"/>
      <c r="BSP1875" s="84"/>
      <c r="BSQ1875" s="84"/>
      <c r="BSR1875" s="84"/>
      <c r="BSS1875" s="84"/>
      <c r="BST1875" s="84"/>
      <c r="BSU1875" s="84"/>
      <c r="BSV1875" s="84"/>
      <c r="BSW1875" s="84"/>
      <c r="BSX1875" s="84"/>
      <c r="BSY1875" s="84"/>
      <c r="BSZ1875" s="84"/>
      <c r="BTA1875" s="84"/>
      <c r="BTB1875" s="84"/>
      <c r="BTC1875" s="84"/>
      <c r="BTD1875" s="84"/>
      <c r="BTE1875" s="84"/>
      <c r="BTF1875" s="84"/>
      <c r="BTG1875" s="84"/>
      <c r="BTH1875" s="84"/>
      <c r="BTI1875" s="84"/>
      <c r="BTJ1875" s="84"/>
      <c r="BTK1875" s="84"/>
      <c r="BTL1875" s="84"/>
      <c r="BTM1875" s="84"/>
      <c r="BTN1875" s="84"/>
      <c r="BTO1875" s="84"/>
      <c r="BTP1875" s="84"/>
      <c r="BTQ1875" s="84"/>
      <c r="BTR1875" s="84"/>
      <c r="BTS1875" s="84"/>
      <c r="BTT1875" s="84"/>
      <c r="BTU1875" s="84"/>
      <c r="BTV1875" s="84"/>
      <c r="BTW1875" s="84"/>
      <c r="BTX1875" s="84"/>
      <c r="BTY1875" s="84"/>
      <c r="BTZ1875" s="84"/>
      <c r="BUA1875" s="84"/>
      <c r="BUB1875" s="84"/>
      <c r="BUC1875" s="84"/>
      <c r="BUD1875" s="84"/>
      <c r="BUE1875" s="84"/>
      <c r="BUF1875" s="84"/>
      <c r="BUG1875" s="84"/>
      <c r="BUH1875" s="84"/>
      <c r="BUI1875" s="84"/>
      <c r="BUJ1875" s="84"/>
      <c r="BUK1875" s="84"/>
      <c r="BUL1875" s="84"/>
      <c r="BUM1875" s="84"/>
      <c r="BUN1875" s="84"/>
      <c r="BUO1875" s="84"/>
      <c r="BUP1875" s="84"/>
      <c r="BUQ1875" s="84"/>
      <c r="BUR1875" s="84"/>
      <c r="BUS1875" s="84"/>
      <c r="BUT1875" s="84"/>
      <c r="BUU1875" s="84"/>
      <c r="BUV1875" s="84"/>
      <c r="BUW1875" s="84"/>
      <c r="BUX1875" s="84"/>
      <c r="BUY1875" s="84"/>
      <c r="BUZ1875" s="84"/>
      <c r="BVA1875" s="84"/>
      <c r="BVB1875" s="84"/>
      <c r="BVC1875" s="84"/>
      <c r="BVD1875" s="84"/>
      <c r="BVE1875" s="84"/>
      <c r="BVF1875" s="84"/>
      <c r="BVG1875" s="84"/>
      <c r="BVH1875" s="84"/>
      <c r="BVI1875" s="84"/>
      <c r="BVJ1875" s="84"/>
      <c r="BVK1875" s="84"/>
      <c r="BVL1875" s="84"/>
      <c r="BVM1875" s="84"/>
      <c r="BVN1875" s="84"/>
      <c r="BVO1875" s="84"/>
      <c r="BVP1875" s="84"/>
      <c r="BVQ1875" s="84"/>
      <c r="BVR1875" s="84"/>
      <c r="BVS1875" s="84"/>
      <c r="BVT1875" s="84"/>
      <c r="BVU1875" s="84"/>
      <c r="BVV1875" s="84"/>
      <c r="BVW1875" s="84"/>
      <c r="BVX1875" s="84"/>
      <c r="BVY1875" s="84"/>
      <c r="BVZ1875" s="84"/>
      <c r="BWA1875" s="84"/>
      <c r="BWB1875" s="84"/>
      <c r="BWC1875" s="84"/>
      <c r="BWD1875" s="84"/>
      <c r="BWE1875" s="84"/>
      <c r="BWF1875" s="84"/>
      <c r="BWG1875" s="84"/>
      <c r="BWH1875" s="84"/>
      <c r="BWI1875" s="84"/>
      <c r="BWJ1875" s="84"/>
      <c r="BWK1875" s="84"/>
      <c r="BWL1875" s="84"/>
      <c r="BWM1875" s="84"/>
      <c r="BWN1875" s="84"/>
      <c r="BWO1875" s="84"/>
      <c r="BWP1875" s="84"/>
      <c r="BWQ1875" s="84"/>
      <c r="BWR1875" s="84"/>
      <c r="BWS1875" s="84"/>
      <c r="BWT1875" s="84"/>
      <c r="BWU1875" s="84"/>
      <c r="BWV1875" s="84"/>
      <c r="BWW1875" s="84"/>
      <c r="BWX1875" s="84"/>
      <c r="BWY1875" s="84"/>
      <c r="BWZ1875" s="84"/>
      <c r="BXA1875" s="84"/>
      <c r="BXB1875" s="84"/>
      <c r="BXC1875" s="84"/>
      <c r="BXD1875" s="84"/>
      <c r="BXE1875" s="84"/>
      <c r="BXF1875" s="84"/>
      <c r="BXG1875" s="84"/>
      <c r="BXH1875" s="84"/>
      <c r="BXI1875" s="84"/>
      <c r="BXJ1875" s="84"/>
      <c r="BXK1875" s="84"/>
      <c r="BXL1875" s="84"/>
      <c r="BXM1875" s="84"/>
      <c r="BXN1875" s="84"/>
      <c r="BXO1875" s="84"/>
      <c r="BXP1875" s="84"/>
      <c r="BXQ1875" s="84"/>
      <c r="BXR1875" s="84"/>
      <c r="BXS1875" s="84"/>
      <c r="BXT1875" s="84"/>
      <c r="BXU1875" s="84"/>
      <c r="BXV1875" s="84"/>
      <c r="BXW1875" s="84"/>
      <c r="BXX1875" s="84"/>
      <c r="BXY1875" s="84"/>
      <c r="BXZ1875" s="84"/>
      <c r="BYA1875" s="84"/>
      <c r="BYB1875" s="84"/>
      <c r="BYC1875" s="84"/>
      <c r="BYD1875" s="84"/>
      <c r="BYE1875" s="84"/>
      <c r="BYF1875" s="84"/>
      <c r="BYG1875" s="84"/>
      <c r="BYH1875" s="84"/>
      <c r="BYI1875" s="84"/>
      <c r="BYJ1875" s="84"/>
      <c r="BYK1875" s="84"/>
      <c r="BYL1875" s="84"/>
      <c r="BYM1875" s="84"/>
      <c r="BYN1875" s="84"/>
      <c r="BYO1875" s="84"/>
      <c r="BYP1875" s="84"/>
      <c r="BYQ1875" s="84"/>
      <c r="BYR1875" s="84"/>
      <c r="BYS1875" s="84"/>
      <c r="BYT1875" s="84"/>
      <c r="BYU1875" s="84"/>
      <c r="BYV1875" s="84"/>
      <c r="BYW1875" s="84"/>
      <c r="BYX1875" s="84"/>
      <c r="BYY1875" s="84"/>
      <c r="BYZ1875" s="84"/>
      <c r="BZA1875" s="84"/>
      <c r="BZB1875" s="84"/>
      <c r="BZC1875" s="84"/>
      <c r="BZD1875" s="84"/>
      <c r="BZE1875" s="84"/>
      <c r="BZF1875" s="84"/>
      <c r="BZG1875" s="84"/>
      <c r="BZH1875" s="84"/>
      <c r="BZI1875" s="84"/>
      <c r="BZJ1875" s="84"/>
      <c r="BZK1875" s="84"/>
      <c r="BZL1875" s="84"/>
      <c r="BZM1875" s="84"/>
      <c r="BZN1875" s="84"/>
      <c r="BZO1875" s="84"/>
      <c r="BZP1875" s="84"/>
      <c r="BZQ1875" s="84"/>
      <c r="BZR1875" s="84"/>
      <c r="BZS1875" s="84"/>
      <c r="BZT1875" s="84"/>
      <c r="BZU1875" s="84"/>
      <c r="BZV1875" s="84"/>
      <c r="BZW1875" s="84"/>
      <c r="BZX1875" s="84"/>
      <c r="BZY1875" s="84"/>
      <c r="BZZ1875" s="84"/>
      <c r="CAA1875" s="84"/>
      <c r="CAB1875" s="84"/>
      <c r="CAC1875" s="84"/>
      <c r="CAD1875" s="84"/>
      <c r="CAE1875" s="84"/>
      <c r="CAF1875" s="84"/>
      <c r="CAG1875" s="84"/>
      <c r="CAH1875" s="84"/>
      <c r="CAI1875" s="84"/>
      <c r="CAJ1875" s="84"/>
      <c r="CAK1875" s="84"/>
      <c r="CAL1875" s="84"/>
      <c r="CAM1875" s="84"/>
      <c r="CAN1875" s="84"/>
      <c r="CAO1875" s="84"/>
      <c r="CAP1875" s="84"/>
      <c r="CAQ1875" s="84"/>
      <c r="CAR1875" s="84"/>
      <c r="CAS1875" s="84"/>
      <c r="CAT1875" s="84"/>
      <c r="CAU1875" s="84"/>
      <c r="CAV1875" s="84"/>
      <c r="CAW1875" s="84"/>
      <c r="CAX1875" s="84"/>
      <c r="CAY1875" s="84"/>
      <c r="CAZ1875" s="84"/>
      <c r="CBA1875" s="84"/>
      <c r="CBB1875" s="84"/>
      <c r="CBC1875" s="84"/>
      <c r="CBD1875" s="84"/>
      <c r="CBE1875" s="84"/>
      <c r="CBF1875" s="84"/>
      <c r="CBG1875" s="84"/>
      <c r="CBH1875" s="84"/>
      <c r="CBI1875" s="84"/>
      <c r="CBJ1875" s="84"/>
      <c r="CBK1875" s="84"/>
      <c r="CBL1875" s="84"/>
      <c r="CBM1875" s="84"/>
      <c r="CBN1875" s="84"/>
      <c r="CBO1875" s="84"/>
      <c r="CBP1875" s="84"/>
      <c r="CBQ1875" s="84"/>
      <c r="CBR1875" s="84"/>
      <c r="CBS1875" s="84"/>
      <c r="CBT1875" s="84"/>
      <c r="CBU1875" s="84"/>
      <c r="CBV1875" s="84"/>
      <c r="CBW1875" s="84"/>
      <c r="CBX1875" s="84"/>
      <c r="CBY1875" s="84"/>
      <c r="CBZ1875" s="84"/>
      <c r="CCA1875" s="84"/>
      <c r="CCB1875" s="84"/>
      <c r="CCC1875" s="84"/>
      <c r="CCD1875" s="84"/>
      <c r="CCE1875" s="84"/>
      <c r="CCF1875" s="84"/>
      <c r="CCG1875" s="84"/>
      <c r="CCH1875" s="84"/>
      <c r="CCI1875" s="84"/>
      <c r="CCJ1875" s="84"/>
      <c r="CCK1875" s="84"/>
      <c r="CCL1875" s="84"/>
      <c r="CCM1875" s="84"/>
      <c r="CCN1875" s="84"/>
      <c r="CCO1875" s="84"/>
      <c r="CCP1875" s="84"/>
      <c r="CCQ1875" s="84"/>
      <c r="CCR1875" s="84"/>
      <c r="CCS1875" s="84"/>
      <c r="CCT1875" s="84"/>
      <c r="CCU1875" s="84"/>
      <c r="CCV1875" s="84"/>
      <c r="CCW1875" s="84"/>
      <c r="CCX1875" s="84"/>
      <c r="CCY1875" s="84"/>
      <c r="CCZ1875" s="84"/>
      <c r="CDA1875" s="84"/>
      <c r="CDB1875" s="84"/>
      <c r="CDC1875" s="84"/>
      <c r="CDD1875" s="84"/>
      <c r="CDE1875" s="84"/>
      <c r="CDF1875" s="84"/>
      <c r="CDG1875" s="84"/>
      <c r="CDH1875" s="84"/>
      <c r="CDI1875" s="84"/>
      <c r="CDJ1875" s="84"/>
      <c r="CDK1875" s="84"/>
      <c r="CDL1875" s="84"/>
      <c r="CDM1875" s="84"/>
      <c r="CDN1875" s="84"/>
      <c r="CDO1875" s="84"/>
      <c r="CDP1875" s="84"/>
      <c r="CDQ1875" s="84"/>
      <c r="CDR1875" s="84"/>
      <c r="CDS1875" s="84"/>
      <c r="CDT1875" s="84"/>
      <c r="CDU1875" s="84"/>
      <c r="CDV1875" s="84"/>
      <c r="CDW1875" s="84"/>
      <c r="CDX1875" s="84"/>
      <c r="CDY1875" s="84"/>
      <c r="CDZ1875" s="84"/>
      <c r="CEA1875" s="84"/>
      <c r="CEB1875" s="84"/>
      <c r="CEC1875" s="84"/>
      <c r="CED1875" s="84"/>
      <c r="CEE1875" s="84"/>
      <c r="CEF1875" s="84"/>
      <c r="CEG1875" s="84"/>
      <c r="CEH1875" s="84"/>
      <c r="CEI1875" s="84"/>
      <c r="CEJ1875" s="84"/>
      <c r="CEK1875" s="84"/>
      <c r="CEL1875" s="84"/>
      <c r="CEM1875" s="84"/>
      <c r="CEN1875" s="84"/>
      <c r="CEO1875" s="84"/>
      <c r="CEP1875" s="84"/>
      <c r="CEQ1875" s="84"/>
      <c r="CER1875" s="84"/>
      <c r="CES1875" s="84"/>
      <c r="CET1875" s="84"/>
      <c r="CEU1875" s="84"/>
      <c r="CEV1875" s="84"/>
      <c r="CEW1875" s="84"/>
      <c r="CEX1875" s="84"/>
      <c r="CEY1875" s="84"/>
      <c r="CEZ1875" s="84"/>
      <c r="CFA1875" s="84"/>
      <c r="CFB1875" s="84"/>
      <c r="CFC1875" s="84"/>
      <c r="CFD1875" s="84"/>
      <c r="CFE1875" s="84"/>
      <c r="CFF1875" s="84"/>
      <c r="CFG1875" s="84"/>
      <c r="CFH1875" s="84"/>
      <c r="CFI1875" s="84"/>
      <c r="CFJ1875" s="84"/>
      <c r="CFK1875" s="84"/>
      <c r="CFL1875" s="84"/>
      <c r="CFM1875" s="84"/>
      <c r="CFN1875" s="84"/>
      <c r="CFO1875" s="84"/>
      <c r="CFP1875" s="84"/>
      <c r="CFQ1875" s="84"/>
      <c r="CFR1875" s="84"/>
      <c r="CFS1875" s="84"/>
      <c r="CFT1875" s="84"/>
      <c r="CFU1875" s="84"/>
      <c r="CFV1875" s="84"/>
      <c r="CFW1875" s="84"/>
      <c r="CFX1875" s="84"/>
      <c r="CFY1875" s="84"/>
      <c r="CFZ1875" s="84"/>
      <c r="CGA1875" s="84"/>
      <c r="CGB1875" s="84"/>
      <c r="CGC1875" s="84"/>
      <c r="CGD1875" s="84"/>
      <c r="CGE1875" s="84"/>
      <c r="CGF1875" s="84"/>
      <c r="CGG1875" s="84"/>
      <c r="CGH1875" s="84"/>
      <c r="CGI1875" s="84"/>
      <c r="CGJ1875" s="84"/>
      <c r="CGK1875" s="84"/>
      <c r="CGL1875" s="84"/>
      <c r="CGM1875" s="84"/>
      <c r="CGN1875" s="84"/>
      <c r="CGO1875" s="84"/>
      <c r="CGP1875" s="84"/>
      <c r="CGQ1875" s="84"/>
      <c r="CGR1875" s="84"/>
      <c r="CGS1875" s="84"/>
      <c r="CGT1875" s="84"/>
      <c r="CGU1875" s="84"/>
      <c r="CGV1875" s="84"/>
      <c r="CGW1875" s="84"/>
      <c r="CGX1875" s="84"/>
      <c r="CGY1875" s="84"/>
      <c r="CGZ1875" s="84"/>
      <c r="CHA1875" s="84"/>
      <c r="CHB1875" s="84"/>
      <c r="CHC1875" s="84"/>
      <c r="CHD1875" s="84"/>
      <c r="CHE1875" s="84"/>
      <c r="CHF1875" s="84"/>
      <c r="CHG1875" s="84"/>
      <c r="CHH1875" s="84"/>
      <c r="CHI1875" s="84"/>
      <c r="CHJ1875" s="84"/>
      <c r="CHK1875" s="84"/>
      <c r="CHL1875" s="84"/>
      <c r="CHM1875" s="84"/>
      <c r="CHN1875" s="84"/>
      <c r="CHO1875" s="84"/>
      <c r="CHP1875" s="84"/>
      <c r="CHQ1875" s="84"/>
      <c r="CHR1875" s="84"/>
      <c r="CHS1875" s="84"/>
      <c r="CHT1875" s="84"/>
      <c r="CHU1875" s="84"/>
      <c r="CHV1875" s="84"/>
      <c r="CHW1875" s="84"/>
      <c r="CHX1875" s="84"/>
      <c r="CHY1875" s="84"/>
      <c r="CHZ1875" s="84"/>
      <c r="CIA1875" s="84"/>
      <c r="CIB1875" s="84"/>
      <c r="CIC1875" s="84"/>
      <c r="CID1875" s="84"/>
      <c r="CIE1875" s="84"/>
      <c r="CIF1875" s="84"/>
      <c r="CIG1875" s="84"/>
      <c r="CIH1875" s="84"/>
      <c r="CII1875" s="84"/>
      <c r="CIJ1875" s="84"/>
      <c r="CIK1875" s="84"/>
      <c r="CIL1875" s="84"/>
      <c r="CIM1875" s="84"/>
      <c r="CIN1875" s="84"/>
      <c r="CIO1875" s="84"/>
      <c r="CIP1875" s="84"/>
      <c r="CIQ1875" s="84"/>
      <c r="CIR1875" s="84"/>
      <c r="CIS1875" s="84"/>
      <c r="CIT1875" s="84"/>
      <c r="CIU1875" s="84"/>
      <c r="CIV1875" s="84"/>
      <c r="CIW1875" s="84"/>
      <c r="CIX1875" s="84"/>
      <c r="CIY1875" s="84"/>
      <c r="CIZ1875" s="84"/>
      <c r="CJA1875" s="84"/>
      <c r="CJB1875" s="84"/>
      <c r="CJC1875" s="84"/>
      <c r="CJD1875" s="84"/>
      <c r="CJE1875" s="84"/>
      <c r="CJF1875" s="84"/>
      <c r="CJG1875" s="84"/>
      <c r="CJH1875" s="84"/>
      <c r="CJI1875" s="84"/>
      <c r="CJJ1875" s="84"/>
      <c r="CJK1875" s="84"/>
      <c r="CJL1875" s="84"/>
      <c r="CJM1875" s="84"/>
      <c r="CJN1875" s="84"/>
      <c r="CJO1875" s="84"/>
      <c r="CJP1875" s="84"/>
      <c r="CJQ1875" s="84"/>
      <c r="CJR1875" s="84"/>
      <c r="CJS1875" s="84"/>
      <c r="CJT1875" s="84"/>
      <c r="CJU1875" s="84"/>
      <c r="CJV1875" s="84"/>
      <c r="CJW1875" s="84"/>
      <c r="CJX1875" s="84"/>
      <c r="CJY1875" s="84"/>
      <c r="CJZ1875" s="84"/>
      <c r="CKA1875" s="84"/>
      <c r="CKB1875" s="84"/>
      <c r="CKC1875" s="84"/>
      <c r="CKD1875" s="84"/>
      <c r="CKE1875" s="84"/>
      <c r="CKF1875" s="84"/>
      <c r="CKG1875" s="84"/>
      <c r="CKH1875" s="84"/>
      <c r="CKI1875" s="84"/>
      <c r="CKJ1875" s="84"/>
      <c r="CKK1875" s="84"/>
      <c r="CKL1875" s="84"/>
      <c r="CKM1875" s="84"/>
      <c r="CKN1875" s="84"/>
      <c r="CKO1875" s="84"/>
      <c r="CKP1875" s="84"/>
      <c r="CKQ1875" s="84"/>
      <c r="CKR1875" s="84"/>
      <c r="CKS1875" s="84"/>
      <c r="CKT1875" s="84"/>
      <c r="CKU1875" s="84"/>
      <c r="CKV1875" s="84"/>
      <c r="CKW1875" s="84"/>
      <c r="CKX1875" s="84"/>
      <c r="CKY1875" s="84"/>
      <c r="CKZ1875" s="84"/>
      <c r="CLA1875" s="84"/>
      <c r="CLB1875" s="84"/>
      <c r="CLC1875" s="84"/>
      <c r="CLD1875" s="84"/>
      <c r="CLE1875" s="84"/>
      <c r="CLF1875" s="84"/>
      <c r="CLG1875" s="84"/>
      <c r="CLH1875" s="84"/>
      <c r="CLI1875" s="84"/>
      <c r="CLJ1875" s="84"/>
      <c r="CLK1875" s="84"/>
      <c r="CLL1875" s="84"/>
      <c r="CLM1875" s="84"/>
      <c r="CLN1875" s="84"/>
      <c r="CLO1875" s="84"/>
      <c r="CLP1875" s="84"/>
      <c r="CLQ1875" s="84"/>
      <c r="CLR1875" s="84"/>
      <c r="CLS1875" s="84"/>
      <c r="CLT1875" s="84"/>
      <c r="CLU1875" s="84"/>
      <c r="CLV1875" s="84"/>
      <c r="CLW1875" s="84"/>
      <c r="CLX1875" s="84"/>
      <c r="CLY1875" s="84"/>
      <c r="CLZ1875" s="84"/>
      <c r="CMA1875" s="84"/>
      <c r="CMB1875" s="84"/>
      <c r="CMC1875" s="84"/>
      <c r="CMD1875" s="84"/>
      <c r="CME1875" s="84"/>
      <c r="CMF1875" s="84"/>
      <c r="CMG1875" s="84"/>
      <c r="CMH1875" s="84"/>
      <c r="CMI1875" s="84"/>
      <c r="CMJ1875" s="84"/>
      <c r="CMK1875" s="84"/>
      <c r="CML1875" s="84"/>
      <c r="CMM1875" s="84"/>
      <c r="CMN1875" s="84"/>
      <c r="CMO1875" s="84"/>
      <c r="CMP1875" s="84"/>
      <c r="CMQ1875" s="84"/>
      <c r="CMR1875" s="84"/>
      <c r="CMS1875" s="84"/>
      <c r="CMT1875" s="84"/>
      <c r="CMU1875" s="84"/>
      <c r="CMV1875" s="84"/>
      <c r="CMW1875" s="84"/>
      <c r="CMX1875" s="84"/>
      <c r="CMY1875" s="84"/>
      <c r="CMZ1875" s="84"/>
      <c r="CNA1875" s="84"/>
      <c r="CNB1875" s="84"/>
      <c r="CNC1875" s="84"/>
      <c r="CND1875" s="84"/>
      <c r="CNE1875" s="84"/>
      <c r="CNF1875" s="84"/>
      <c r="CNG1875" s="84"/>
      <c r="CNH1875" s="84"/>
      <c r="CNI1875" s="84"/>
      <c r="CNJ1875" s="84"/>
      <c r="CNK1875" s="84"/>
      <c r="CNL1875" s="84"/>
      <c r="CNM1875" s="84"/>
      <c r="CNN1875" s="84"/>
      <c r="CNO1875" s="84"/>
      <c r="CNP1875" s="84"/>
      <c r="CNQ1875" s="84"/>
      <c r="CNR1875" s="84"/>
      <c r="CNS1875" s="84"/>
      <c r="CNT1875" s="84"/>
      <c r="CNU1875" s="84"/>
      <c r="CNV1875" s="84"/>
      <c r="CNW1875" s="84"/>
      <c r="CNX1875" s="84"/>
      <c r="CNY1875" s="84"/>
      <c r="CNZ1875" s="84"/>
      <c r="COA1875" s="84"/>
      <c r="COB1875" s="84"/>
      <c r="COC1875" s="84"/>
      <c r="COD1875" s="84"/>
      <c r="COE1875" s="84"/>
      <c r="COF1875" s="84"/>
      <c r="COG1875" s="84"/>
      <c r="COH1875" s="84"/>
      <c r="COI1875" s="84"/>
      <c r="COJ1875" s="84"/>
      <c r="COK1875" s="84"/>
      <c r="COL1875" s="84"/>
      <c r="COM1875" s="84"/>
      <c r="CON1875" s="84"/>
      <c r="COO1875" s="84"/>
      <c r="COP1875" s="84"/>
      <c r="COQ1875" s="84"/>
      <c r="COR1875" s="84"/>
      <c r="COS1875" s="84"/>
      <c r="COT1875" s="84"/>
      <c r="COU1875" s="84"/>
      <c r="COV1875" s="84"/>
      <c r="COW1875" s="84"/>
      <c r="COX1875" s="84"/>
      <c r="COY1875" s="84"/>
      <c r="COZ1875" s="84"/>
      <c r="CPA1875" s="84"/>
      <c r="CPB1875" s="84"/>
      <c r="CPC1875" s="84"/>
      <c r="CPD1875" s="84"/>
      <c r="CPE1875" s="84"/>
      <c r="CPF1875" s="84"/>
      <c r="CPG1875" s="84"/>
      <c r="CPH1875" s="84"/>
      <c r="CPI1875" s="84"/>
      <c r="CPJ1875" s="84"/>
      <c r="CPK1875" s="84"/>
      <c r="CPL1875" s="84"/>
      <c r="CPM1875" s="84"/>
      <c r="CPN1875" s="84"/>
      <c r="CPO1875" s="84"/>
      <c r="CPP1875" s="84"/>
      <c r="CPQ1875" s="84"/>
      <c r="CPR1875" s="84"/>
      <c r="CPS1875" s="84"/>
      <c r="CPT1875" s="84"/>
      <c r="CPU1875" s="84"/>
      <c r="CPV1875" s="84"/>
      <c r="CPW1875" s="84"/>
      <c r="CPX1875" s="84"/>
      <c r="CPY1875" s="84"/>
      <c r="CPZ1875" s="84"/>
      <c r="CQA1875" s="84"/>
      <c r="CQB1875" s="84"/>
      <c r="CQC1875" s="84"/>
      <c r="CQD1875" s="84"/>
      <c r="CQE1875" s="84"/>
      <c r="CQF1875" s="84"/>
      <c r="CQG1875" s="84"/>
      <c r="CQH1875" s="84"/>
      <c r="CQI1875" s="84"/>
      <c r="CQJ1875" s="84"/>
      <c r="CQK1875" s="84"/>
      <c r="CQL1875" s="84"/>
      <c r="CQM1875" s="84"/>
      <c r="CQN1875" s="84"/>
      <c r="CQO1875" s="84"/>
      <c r="CQP1875" s="84"/>
      <c r="CQQ1875" s="84"/>
      <c r="CQR1875" s="84"/>
      <c r="CQS1875" s="84"/>
      <c r="CQT1875" s="84"/>
      <c r="CQU1875" s="84"/>
      <c r="CQV1875" s="84"/>
      <c r="CQW1875" s="84"/>
      <c r="CQX1875" s="84"/>
      <c r="CQY1875" s="84"/>
      <c r="CQZ1875" s="84"/>
      <c r="CRA1875" s="84"/>
      <c r="CRB1875" s="84"/>
      <c r="CRC1875" s="84"/>
      <c r="CRD1875" s="84"/>
      <c r="CRE1875" s="84"/>
      <c r="CRF1875" s="84"/>
      <c r="CRG1875" s="84"/>
      <c r="CRH1875" s="84"/>
      <c r="CRI1875" s="84"/>
      <c r="CRJ1875" s="84"/>
      <c r="CRK1875" s="84"/>
      <c r="CRL1875" s="84"/>
      <c r="CRM1875" s="84"/>
      <c r="CRN1875" s="84"/>
      <c r="CRO1875" s="84"/>
      <c r="CRP1875" s="84"/>
      <c r="CRQ1875" s="84"/>
      <c r="CRR1875" s="84"/>
      <c r="CRS1875" s="84"/>
      <c r="CRT1875" s="84"/>
      <c r="CRU1875" s="84"/>
      <c r="CRV1875" s="84"/>
      <c r="CRW1875" s="84"/>
      <c r="CRX1875" s="84"/>
      <c r="CRY1875" s="84"/>
      <c r="CRZ1875" s="84"/>
      <c r="CSA1875" s="84"/>
      <c r="CSB1875" s="84"/>
      <c r="CSC1875" s="84"/>
      <c r="CSD1875" s="84"/>
      <c r="CSE1875" s="84"/>
      <c r="CSF1875" s="84"/>
      <c r="CSG1875" s="84"/>
      <c r="CSH1875" s="84"/>
      <c r="CSI1875" s="84"/>
      <c r="CSJ1875" s="84"/>
      <c r="CSK1875" s="84"/>
      <c r="CSL1875" s="84"/>
      <c r="CSM1875" s="84"/>
      <c r="CSN1875" s="84"/>
      <c r="CSO1875" s="84"/>
      <c r="CSP1875" s="84"/>
      <c r="CSQ1875" s="84"/>
      <c r="CSR1875" s="84"/>
      <c r="CSS1875" s="84"/>
      <c r="CST1875" s="84"/>
      <c r="CSU1875" s="84"/>
      <c r="CSV1875" s="84"/>
      <c r="CSW1875" s="84"/>
      <c r="CSX1875" s="84"/>
      <c r="CSY1875" s="84"/>
      <c r="CSZ1875" s="84"/>
      <c r="CTA1875" s="84"/>
      <c r="CTB1875" s="84"/>
      <c r="CTC1875" s="84"/>
      <c r="CTD1875" s="84"/>
      <c r="CTE1875" s="84"/>
      <c r="CTF1875" s="84"/>
      <c r="CTG1875" s="84"/>
      <c r="CTH1875" s="84"/>
      <c r="CTI1875" s="84"/>
      <c r="CTJ1875" s="84"/>
      <c r="CTK1875" s="84"/>
      <c r="CTL1875" s="84"/>
      <c r="CTM1875" s="84"/>
      <c r="CTN1875" s="84"/>
      <c r="CTO1875" s="84"/>
      <c r="CTP1875" s="84"/>
      <c r="CTQ1875" s="84"/>
      <c r="CTR1875" s="84"/>
      <c r="CTS1875" s="84"/>
      <c r="CTT1875" s="84"/>
      <c r="CTU1875" s="84"/>
      <c r="CTV1875" s="84"/>
      <c r="CTW1875" s="84"/>
      <c r="CTX1875" s="84"/>
      <c r="CTY1875" s="84"/>
      <c r="CTZ1875" s="84"/>
      <c r="CUA1875" s="84"/>
      <c r="CUB1875" s="84"/>
      <c r="CUC1875" s="84"/>
      <c r="CUD1875" s="84"/>
      <c r="CUE1875" s="84"/>
      <c r="CUF1875" s="84"/>
      <c r="CUG1875" s="84"/>
      <c r="CUH1875" s="84"/>
      <c r="CUI1875" s="84"/>
      <c r="CUJ1875" s="84"/>
      <c r="CUK1875" s="84"/>
      <c r="CUL1875" s="84"/>
      <c r="CUM1875" s="84"/>
      <c r="CUN1875" s="84"/>
      <c r="CUO1875" s="84"/>
      <c r="CUP1875" s="84"/>
      <c r="CUQ1875" s="84"/>
      <c r="CUR1875" s="84"/>
      <c r="CUS1875" s="84"/>
      <c r="CUT1875" s="84"/>
      <c r="CUU1875" s="84"/>
      <c r="CUV1875" s="84"/>
      <c r="CUW1875" s="84"/>
      <c r="CUX1875" s="84"/>
      <c r="CUY1875" s="84"/>
      <c r="CUZ1875" s="84"/>
      <c r="CVA1875" s="84"/>
      <c r="CVB1875" s="84"/>
      <c r="CVC1875" s="84"/>
      <c r="CVD1875" s="84"/>
      <c r="CVE1875" s="84"/>
      <c r="CVF1875" s="84"/>
      <c r="CVG1875" s="84"/>
      <c r="CVH1875" s="84"/>
      <c r="CVI1875" s="84"/>
      <c r="CVJ1875" s="84"/>
      <c r="CVK1875" s="84"/>
      <c r="CVL1875" s="84"/>
      <c r="CVM1875" s="84"/>
      <c r="CVN1875" s="84"/>
      <c r="CVO1875" s="84"/>
      <c r="CVP1875" s="84"/>
      <c r="CVQ1875" s="84"/>
      <c r="CVR1875" s="84"/>
      <c r="CVS1875" s="84"/>
      <c r="CVT1875" s="84"/>
      <c r="CVU1875" s="84"/>
      <c r="CVV1875" s="84"/>
      <c r="CVW1875" s="84"/>
      <c r="CVX1875" s="84"/>
      <c r="CVY1875" s="84"/>
      <c r="CVZ1875" s="84"/>
      <c r="CWA1875" s="84"/>
      <c r="CWB1875" s="84"/>
      <c r="CWC1875" s="84"/>
      <c r="CWD1875" s="84"/>
      <c r="CWE1875" s="84"/>
      <c r="CWF1875" s="84"/>
      <c r="CWG1875" s="84"/>
      <c r="CWH1875" s="84"/>
      <c r="CWI1875" s="84"/>
      <c r="CWJ1875" s="84"/>
      <c r="CWK1875" s="84"/>
      <c r="CWL1875" s="84"/>
      <c r="CWM1875" s="84"/>
      <c r="CWN1875" s="84"/>
      <c r="CWO1875" s="84"/>
      <c r="CWP1875" s="84"/>
      <c r="CWQ1875" s="84"/>
      <c r="CWR1875" s="84"/>
      <c r="CWS1875" s="84"/>
      <c r="CWT1875" s="84"/>
      <c r="CWU1875" s="84"/>
      <c r="CWV1875" s="84"/>
      <c r="CWW1875" s="84"/>
      <c r="CWX1875" s="84"/>
      <c r="CWY1875" s="84"/>
      <c r="CWZ1875" s="84"/>
      <c r="CXA1875" s="84"/>
      <c r="CXB1875" s="84"/>
      <c r="CXC1875" s="84"/>
      <c r="CXD1875" s="84"/>
      <c r="CXE1875" s="84"/>
      <c r="CXF1875" s="84"/>
      <c r="CXG1875" s="84"/>
      <c r="CXH1875" s="84"/>
      <c r="CXI1875" s="84"/>
      <c r="CXJ1875" s="84"/>
      <c r="CXK1875" s="84"/>
      <c r="CXL1875" s="84"/>
      <c r="CXM1875" s="84"/>
      <c r="CXN1875" s="84"/>
      <c r="CXO1875" s="84"/>
      <c r="CXP1875" s="84"/>
      <c r="CXQ1875" s="84"/>
      <c r="CXR1875" s="84"/>
      <c r="CXS1875" s="84"/>
      <c r="CXT1875" s="84"/>
      <c r="CXU1875" s="84"/>
      <c r="CXV1875" s="84"/>
      <c r="CXW1875" s="84"/>
      <c r="CXX1875" s="84"/>
      <c r="CXY1875" s="84"/>
      <c r="CXZ1875" s="84"/>
      <c r="CYA1875" s="84"/>
      <c r="CYB1875" s="84"/>
      <c r="CYC1875" s="84"/>
      <c r="CYD1875" s="84"/>
      <c r="CYE1875" s="84"/>
      <c r="CYF1875" s="84"/>
      <c r="CYG1875" s="84"/>
      <c r="CYH1875" s="84"/>
      <c r="CYI1875" s="84"/>
      <c r="CYJ1875" s="84"/>
      <c r="CYK1875" s="84"/>
      <c r="CYL1875" s="84"/>
      <c r="CYM1875" s="84"/>
      <c r="CYN1875" s="84"/>
      <c r="CYO1875" s="84"/>
      <c r="CYP1875" s="84"/>
      <c r="CYQ1875" s="84"/>
      <c r="CYR1875" s="84"/>
      <c r="CYS1875" s="84"/>
      <c r="CYT1875" s="84"/>
      <c r="CYU1875" s="84"/>
      <c r="CYV1875" s="84"/>
      <c r="CYW1875" s="84"/>
      <c r="CYX1875" s="84"/>
      <c r="CYY1875" s="84"/>
      <c r="CYZ1875" s="84"/>
      <c r="CZA1875" s="84"/>
      <c r="CZB1875" s="84"/>
      <c r="CZC1875" s="84"/>
      <c r="CZD1875" s="84"/>
      <c r="CZE1875" s="84"/>
      <c r="CZF1875" s="84"/>
      <c r="CZG1875" s="84"/>
      <c r="CZH1875" s="84"/>
      <c r="CZI1875" s="84"/>
      <c r="CZJ1875" s="84"/>
      <c r="CZK1875" s="84"/>
      <c r="CZL1875" s="84"/>
      <c r="CZM1875" s="84"/>
      <c r="CZN1875" s="84"/>
      <c r="CZO1875" s="84"/>
      <c r="CZP1875" s="84"/>
      <c r="CZQ1875" s="84"/>
      <c r="CZR1875" s="84"/>
      <c r="CZS1875" s="84"/>
      <c r="CZT1875" s="84"/>
      <c r="CZU1875" s="84"/>
      <c r="CZV1875" s="84"/>
      <c r="CZW1875" s="84"/>
      <c r="CZX1875" s="84"/>
      <c r="CZY1875" s="84"/>
      <c r="CZZ1875" s="84"/>
      <c r="DAA1875" s="84"/>
      <c r="DAB1875" s="84"/>
      <c r="DAC1875" s="84"/>
      <c r="DAD1875" s="84"/>
      <c r="DAE1875" s="84"/>
      <c r="DAF1875" s="84"/>
      <c r="DAG1875" s="84"/>
      <c r="DAH1875" s="84"/>
      <c r="DAI1875" s="84"/>
      <c r="DAJ1875" s="84"/>
      <c r="DAK1875" s="84"/>
      <c r="DAL1875" s="84"/>
      <c r="DAM1875" s="84"/>
      <c r="DAN1875" s="84"/>
      <c r="DAO1875" s="84"/>
      <c r="DAP1875" s="84"/>
      <c r="DAQ1875" s="84"/>
      <c r="DAR1875" s="84"/>
      <c r="DAS1875" s="84"/>
      <c r="DAT1875" s="84"/>
      <c r="DAU1875" s="84"/>
      <c r="DAV1875" s="84"/>
      <c r="DAW1875" s="84"/>
      <c r="DAX1875" s="84"/>
      <c r="DAY1875" s="84"/>
      <c r="DAZ1875" s="84"/>
      <c r="DBA1875" s="84"/>
      <c r="DBB1875" s="84"/>
      <c r="DBC1875" s="84"/>
      <c r="DBD1875" s="84"/>
      <c r="DBE1875" s="84"/>
      <c r="DBF1875" s="84"/>
      <c r="DBG1875" s="84"/>
      <c r="DBH1875" s="84"/>
      <c r="DBI1875" s="84"/>
      <c r="DBJ1875" s="84"/>
      <c r="DBK1875" s="84"/>
      <c r="DBL1875" s="84"/>
      <c r="DBM1875" s="84"/>
      <c r="DBN1875" s="84"/>
      <c r="DBO1875" s="84"/>
      <c r="DBP1875" s="84"/>
      <c r="DBQ1875" s="84"/>
      <c r="DBR1875" s="84"/>
      <c r="DBS1875" s="84"/>
      <c r="DBT1875" s="84"/>
      <c r="DBU1875" s="84"/>
      <c r="DBV1875" s="84"/>
      <c r="DBW1875" s="84"/>
      <c r="DBX1875" s="84"/>
      <c r="DBY1875" s="84"/>
      <c r="DBZ1875" s="84"/>
      <c r="DCA1875" s="84"/>
      <c r="DCB1875" s="84"/>
      <c r="DCC1875" s="84"/>
      <c r="DCD1875" s="84"/>
      <c r="DCE1875" s="84"/>
      <c r="DCF1875" s="84"/>
      <c r="DCG1875" s="84"/>
      <c r="DCH1875" s="84"/>
      <c r="DCI1875" s="84"/>
      <c r="DCJ1875" s="84"/>
      <c r="DCK1875" s="84"/>
      <c r="DCL1875" s="84"/>
      <c r="DCM1875" s="84"/>
      <c r="DCN1875" s="84"/>
      <c r="DCO1875" s="84"/>
      <c r="DCP1875" s="84"/>
      <c r="DCQ1875" s="84"/>
      <c r="DCR1875" s="84"/>
      <c r="DCS1875" s="84"/>
      <c r="DCT1875" s="84"/>
      <c r="DCU1875" s="84"/>
      <c r="DCV1875" s="84"/>
      <c r="DCW1875" s="84"/>
      <c r="DCX1875" s="84"/>
      <c r="DCY1875" s="84"/>
      <c r="DCZ1875" s="84"/>
      <c r="DDA1875" s="84"/>
      <c r="DDB1875" s="84"/>
      <c r="DDC1875" s="84"/>
      <c r="DDD1875" s="84"/>
      <c r="DDE1875" s="84"/>
      <c r="DDF1875" s="84"/>
      <c r="DDG1875" s="84"/>
      <c r="DDH1875" s="84"/>
      <c r="DDI1875" s="84"/>
      <c r="DDJ1875" s="84"/>
      <c r="DDK1875" s="84"/>
      <c r="DDL1875" s="84"/>
      <c r="DDM1875" s="84"/>
      <c r="DDN1875" s="84"/>
      <c r="DDO1875" s="84"/>
      <c r="DDP1875" s="84"/>
      <c r="DDQ1875" s="84"/>
      <c r="DDR1875" s="84"/>
      <c r="DDS1875" s="84"/>
      <c r="DDT1875" s="84"/>
      <c r="DDU1875" s="84"/>
      <c r="DDV1875" s="84"/>
      <c r="DDW1875" s="84"/>
      <c r="DDX1875" s="84"/>
      <c r="DDY1875" s="84"/>
      <c r="DDZ1875" s="84"/>
      <c r="DEA1875" s="84"/>
      <c r="DEB1875" s="84"/>
      <c r="DEC1875" s="84"/>
      <c r="DED1875" s="84"/>
      <c r="DEE1875" s="84"/>
      <c r="DEF1875" s="84"/>
      <c r="DEG1875" s="84"/>
      <c r="DEH1875" s="84"/>
      <c r="DEI1875" s="84"/>
      <c r="DEJ1875" s="84"/>
      <c r="DEK1875" s="84"/>
      <c r="DEL1875" s="84"/>
      <c r="DEM1875" s="84"/>
      <c r="DEN1875" s="84"/>
      <c r="DEO1875" s="84"/>
      <c r="DEP1875" s="84"/>
      <c r="DEQ1875" s="84"/>
      <c r="DER1875" s="84"/>
      <c r="DES1875" s="84"/>
      <c r="DET1875" s="84"/>
      <c r="DEU1875" s="84"/>
      <c r="DEV1875" s="84"/>
      <c r="DEW1875" s="84"/>
      <c r="DEX1875" s="84"/>
      <c r="DEY1875" s="84"/>
      <c r="DEZ1875" s="84"/>
      <c r="DFA1875" s="84"/>
      <c r="DFB1875" s="84"/>
      <c r="DFC1875" s="84"/>
      <c r="DFD1875" s="84"/>
      <c r="DFE1875" s="84"/>
      <c r="DFF1875" s="84"/>
      <c r="DFG1875" s="84"/>
      <c r="DFH1875" s="84"/>
      <c r="DFI1875" s="84"/>
      <c r="DFJ1875" s="84"/>
      <c r="DFK1875" s="84"/>
      <c r="DFL1875" s="84"/>
      <c r="DFM1875" s="84"/>
      <c r="DFN1875" s="84"/>
      <c r="DFO1875" s="84"/>
      <c r="DFP1875" s="84"/>
      <c r="DFQ1875" s="84"/>
      <c r="DFR1875" s="84"/>
      <c r="DFS1875" s="84"/>
      <c r="DFT1875" s="84"/>
      <c r="DFU1875" s="84"/>
      <c r="DFV1875" s="84"/>
      <c r="DFW1875" s="84"/>
      <c r="DFX1875" s="84"/>
      <c r="DFY1875" s="84"/>
      <c r="DFZ1875" s="84"/>
      <c r="DGA1875" s="84"/>
      <c r="DGB1875" s="84"/>
      <c r="DGC1875" s="84"/>
      <c r="DGD1875" s="84"/>
      <c r="DGE1875" s="84"/>
      <c r="DGF1875" s="84"/>
      <c r="DGG1875" s="84"/>
      <c r="DGH1875" s="84"/>
      <c r="DGI1875" s="84"/>
      <c r="DGJ1875" s="84"/>
      <c r="DGK1875" s="84"/>
      <c r="DGL1875" s="84"/>
      <c r="DGM1875" s="84"/>
      <c r="DGN1875" s="84"/>
      <c r="DGO1875" s="84"/>
      <c r="DGP1875" s="84"/>
      <c r="DGQ1875" s="84"/>
      <c r="DGR1875" s="84"/>
      <c r="DGS1875" s="84"/>
      <c r="DGT1875" s="84"/>
      <c r="DGU1875" s="84"/>
      <c r="DGV1875" s="84"/>
      <c r="DGW1875" s="84"/>
      <c r="DGX1875" s="84"/>
      <c r="DGY1875" s="84"/>
      <c r="DGZ1875" s="84"/>
      <c r="DHA1875" s="84"/>
      <c r="DHB1875" s="84"/>
      <c r="DHC1875" s="84"/>
      <c r="DHD1875" s="84"/>
      <c r="DHE1875" s="84"/>
      <c r="DHF1875" s="84"/>
      <c r="DHG1875" s="84"/>
      <c r="DHH1875" s="84"/>
      <c r="DHI1875" s="84"/>
      <c r="DHJ1875" s="84"/>
      <c r="DHK1875" s="84"/>
      <c r="DHL1875" s="84"/>
      <c r="DHM1875" s="84"/>
      <c r="DHN1875" s="84"/>
      <c r="DHO1875" s="84"/>
      <c r="DHP1875" s="84"/>
      <c r="DHQ1875" s="84"/>
      <c r="DHR1875" s="84"/>
      <c r="DHS1875" s="84"/>
      <c r="DHT1875" s="84"/>
      <c r="DHU1875" s="84"/>
      <c r="DHV1875" s="84"/>
      <c r="DHW1875" s="84"/>
      <c r="DHX1875" s="84"/>
      <c r="DHY1875" s="84"/>
      <c r="DHZ1875" s="84"/>
      <c r="DIA1875" s="84"/>
      <c r="DIB1875" s="84"/>
      <c r="DIC1875" s="84"/>
      <c r="DID1875" s="84"/>
      <c r="DIE1875" s="84"/>
      <c r="DIF1875" s="84"/>
      <c r="DIG1875" s="84"/>
      <c r="DIH1875" s="84"/>
      <c r="DII1875" s="84"/>
      <c r="DIJ1875" s="84"/>
      <c r="DIK1875" s="84"/>
      <c r="DIL1875" s="84"/>
      <c r="DIM1875" s="84"/>
      <c r="DIN1875" s="84"/>
      <c r="DIO1875" s="84"/>
      <c r="DIP1875" s="84"/>
      <c r="DIQ1875" s="84"/>
      <c r="DIR1875" s="84"/>
      <c r="DIS1875" s="84"/>
      <c r="DIT1875" s="84"/>
      <c r="DIU1875" s="84"/>
      <c r="DIV1875" s="84"/>
      <c r="DIW1875" s="84"/>
      <c r="DIX1875" s="84"/>
      <c r="DIY1875" s="84"/>
      <c r="DIZ1875" s="84"/>
      <c r="DJA1875" s="84"/>
      <c r="DJB1875" s="84"/>
      <c r="DJC1875" s="84"/>
      <c r="DJD1875" s="84"/>
      <c r="DJE1875" s="84"/>
      <c r="DJF1875" s="84"/>
      <c r="DJG1875" s="84"/>
      <c r="DJH1875" s="84"/>
      <c r="DJI1875" s="84"/>
      <c r="DJJ1875" s="84"/>
      <c r="DJK1875" s="84"/>
      <c r="DJL1875" s="84"/>
      <c r="DJM1875" s="84"/>
      <c r="DJN1875" s="84"/>
      <c r="DJO1875" s="84"/>
      <c r="DJP1875" s="84"/>
      <c r="DJQ1875" s="84"/>
      <c r="DJR1875" s="84"/>
      <c r="DJS1875" s="84"/>
      <c r="DJT1875" s="84"/>
      <c r="DJU1875" s="84"/>
      <c r="DJV1875" s="84"/>
      <c r="DJW1875" s="84"/>
      <c r="DJX1875" s="84"/>
      <c r="DJY1875" s="84"/>
      <c r="DJZ1875" s="84"/>
      <c r="DKA1875" s="84"/>
      <c r="DKB1875" s="84"/>
      <c r="DKC1875" s="84"/>
      <c r="DKD1875" s="84"/>
      <c r="DKE1875" s="84"/>
      <c r="DKF1875" s="84"/>
      <c r="DKG1875" s="84"/>
      <c r="DKH1875" s="84"/>
      <c r="DKI1875" s="84"/>
      <c r="DKJ1875" s="84"/>
      <c r="DKK1875" s="84"/>
      <c r="DKL1875" s="84"/>
      <c r="DKM1875" s="84"/>
      <c r="DKN1875" s="84"/>
      <c r="DKO1875" s="84"/>
      <c r="DKP1875" s="84"/>
      <c r="DKQ1875" s="84"/>
      <c r="DKR1875" s="84"/>
      <c r="DKS1875" s="84"/>
      <c r="DKT1875" s="84"/>
      <c r="DKU1875" s="84"/>
      <c r="DKV1875" s="84"/>
      <c r="DKW1875" s="84"/>
      <c r="DKX1875" s="84"/>
      <c r="DKY1875" s="84"/>
      <c r="DKZ1875" s="84"/>
      <c r="DLA1875" s="84"/>
      <c r="DLB1875" s="84"/>
      <c r="DLC1875" s="84"/>
      <c r="DLD1875" s="84"/>
      <c r="DLE1875" s="84"/>
      <c r="DLF1875" s="84"/>
      <c r="DLG1875" s="84"/>
      <c r="DLH1875" s="84"/>
      <c r="DLI1875" s="84"/>
      <c r="DLJ1875" s="84"/>
      <c r="DLK1875" s="84"/>
      <c r="DLL1875" s="84"/>
      <c r="DLM1875" s="84"/>
      <c r="DLN1875" s="84"/>
      <c r="DLO1875" s="84"/>
      <c r="DLP1875" s="84"/>
      <c r="DLQ1875" s="84"/>
      <c r="DLR1875" s="84"/>
      <c r="DLS1875" s="84"/>
      <c r="DLT1875" s="84"/>
      <c r="DLU1875" s="84"/>
      <c r="DLV1875" s="84"/>
      <c r="DLW1875" s="84"/>
      <c r="DLX1875" s="84"/>
      <c r="DLY1875" s="84"/>
      <c r="DLZ1875" s="84"/>
      <c r="DMA1875" s="84"/>
      <c r="DMB1875" s="84"/>
      <c r="DMC1875" s="84"/>
      <c r="DMD1875" s="84"/>
      <c r="DME1875" s="84"/>
      <c r="DMF1875" s="84"/>
      <c r="DMG1875" s="84"/>
      <c r="DMH1875" s="84"/>
      <c r="DMI1875" s="84"/>
      <c r="DMJ1875" s="84"/>
      <c r="DMK1875" s="84"/>
      <c r="DML1875" s="84"/>
      <c r="DMM1875" s="84"/>
      <c r="DMN1875" s="84"/>
      <c r="DMO1875" s="84"/>
      <c r="DMP1875" s="84"/>
      <c r="DMQ1875" s="84"/>
      <c r="DMR1875" s="84"/>
      <c r="DMS1875" s="84"/>
      <c r="DMT1875" s="84"/>
      <c r="DMU1875" s="84"/>
      <c r="DMV1875" s="84"/>
      <c r="DMW1875" s="84"/>
      <c r="DMX1875" s="84"/>
      <c r="DMY1875" s="84"/>
      <c r="DMZ1875" s="84"/>
      <c r="DNA1875" s="84"/>
      <c r="DNB1875" s="84"/>
      <c r="DNC1875" s="84"/>
      <c r="DND1875" s="84"/>
      <c r="DNE1875" s="84"/>
      <c r="DNF1875" s="84"/>
      <c r="DNG1875" s="84"/>
      <c r="DNH1875" s="84"/>
      <c r="DNI1875" s="84"/>
      <c r="DNJ1875" s="84"/>
      <c r="DNK1875" s="84"/>
      <c r="DNL1875" s="84"/>
      <c r="DNM1875" s="84"/>
      <c r="DNN1875" s="84"/>
      <c r="DNO1875" s="84"/>
      <c r="DNP1875" s="84"/>
      <c r="DNQ1875" s="84"/>
      <c r="DNR1875" s="84"/>
      <c r="DNS1875" s="84"/>
      <c r="DNT1875" s="84"/>
      <c r="DNU1875" s="84"/>
      <c r="DNV1875" s="84"/>
      <c r="DNW1875" s="84"/>
      <c r="DNX1875" s="84"/>
      <c r="DNY1875" s="84"/>
      <c r="DNZ1875" s="84"/>
      <c r="DOA1875" s="84"/>
      <c r="DOB1875" s="84"/>
      <c r="DOC1875" s="84"/>
      <c r="DOD1875" s="84"/>
      <c r="DOE1875" s="84"/>
      <c r="DOF1875" s="84"/>
      <c r="DOG1875" s="84"/>
      <c r="DOH1875" s="84"/>
      <c r="DOI1875" s="84"/>
      <c r="DOJ1875" s="84"/>
      <c r="DOK1875" s="84"/>
      <c r="DOL1875" s="84"/>
      <c r="DOM1875" s="84"/>
      <c r="DON1875" s="84"/>
      <c r="DOO1875" s="84"/>
      <c r="DOP1875" s="84"/>
      <c r="DOQ1875" s="84"/>
      <c r="DOR1875" s="84"/>
      <c r="DOS1875" s="84"/>
      <c r="DOT1875" s="84"/>
      <c r="DOU1875" s="84"/>
      <c r="DOV1875" s="84"/>
      <c r="DOW1875" s="84"/>
      <c r="DOX1875" s="84"/>
      <c r="DOY1875" s="84"/>
      <c r="DOZ1875" s="84"/>
      <c r="DPA1875" s="84"/>
      <c r="DPB1875" s="84"/>
      <c r="DPC1875" s="84"/>
      <c r="DPD1875" s="84"/>
      <c r="DPE1875" s="84"/>
      <c r="DPF1875" s="84"/>
      <c r="DPG1875" s="84"/>
      <c r="DPH1875" s="84"/>
      <c r="DPI1875" s="84"/>
      <c r="DPJ1875" s="84"/>
      <c r="DPK1875" s="84"/>
      <c r="DPL1875" s="84"/>
      <c r="DPM1875" s="84"/>
      <c r="DPN1875" s="84"/>
      <c r="DPO1875" s="84"/>
      <c r="DPP1875" s="84"/>
      <c r="DPQ1875" s="84"/>
      <c r="DPR1875" s="84"/>
      <c r="DPS1875" s="84"/>
      <c r="DPT1875" s="84"/>
      <c r="DPU1875" s="84"/>
      <c r="DPV1875" s="84"/>
      <c r="DPW1875" s="84"/>
      <c r="DPX1875" s="84"/>
      <c r="DPY1875" s="84"/>
      <c r="DPZ1875" s="84"/>
      <c r="DQA1875" s="84"/>
      <c r="DQB1875" s="84"/>
      <c r="DQC1875" s="84"/>
      <c r="DQD1875" s="84"/>
      <c r="DQE1875" s="84"/>
      <c r="DQF1875" s="84"/>
      <c r="DQG1875" s="84"/>
      <c r="DQH1875" s="84"/>
      <c r="DQI1875" s="84"/>
      <c r="DQJ1875" s="84"/>
      <c r="DQK1875" s="84"/>
      <c r="DQL1875" s="84"/>
      <c r="DQM1875" s="84"/>
      <c r="DQN1875" s="84"/>
      <c r="DQO1875" s="84"/>
      <c r="DQP1875" s="84"/>
      <c r="DQQ1875" s="84"/>
      <c r="DQR1875" s="84"/>
      <c r="DQS1875" s="84"/>
      <c r="DQT1875" s="84"/>
      <c r="DQU1875" s="84"/>
      <c r="DQV1875" s="84"/>
      <c r="DQW1875" s="84"/>
      <c r="DQX1875" s="84"/>
      <c r="DQY1875" s="84"/>
      <c r="DQZ1875" s="84"/>
      <c r="DRA1875" s="84"/>
      <c r="DRB1875" s="84"/>
      <c r="DRC1875" s="84"/>
      <c r="DRD1875" s="84"/>
      <c r="DRE1875" s="84"/>
      <c r="DRF1875" s="84"/>
      <c r="DRG1875" s="84"/>
      <c r="DRH1875" s="84"/>
      <c r="DRI1875" s="84"/>
      <c r="DRJ1875" s="84"/>
      <c r="DRK1875" s="84"/>
      <c r="DRL1875" s="84"/>
      <c r="DRM1875" s="84"/>
      <c r="DRN1875" s="84"/>
      <c r="DRO1875" s="84"/>
      <c r="DRP1875" s="84"/>
      <c r="DRQ1875" s="84"/>
      <c r="DRR1875" s="84"/>
      <c r="DRS1875" s="84"/>
      <c r="DRT1875" s="84"/>
      <c r="DRU1875" s="84"/>
      <c r="DRV1875" s="84"/>
      <c r="DRW1875" s="84"/>
      <c r="DRX1875" s="84"/>
      <c r="DRY1875" s="84"/>
      <c r="DRZ1875" s="84"/>
      <c r="DSA1875" s="84"/>
      <c r="DSB1875" s="84"/>
      <c r="DSC1875" s="84"/>
      <c r="DSD1875" s="84"/>
      <c r="DSE1875" s="84"/>
      <c r="DSF1875" s="84"/>
      <c r="DSG1875" s="84"/>
      <c r="DSH1875" s="84"/>
      <c r="DSI1875" s="84"/>
      <c r="DSJ1875" s="84"/>
      <c r="DSK1875" s="84"/>
      <c r="DSL1875" s="84"/>
      <c r="DSM1875" s="84"/>
      <c r="DSN1875" s="84"/>
      <c r="DSO1875" s="84"/>
      <c r="DSP1875" s="84"/>
      <c r="DSQ1875" s="84"/>
      <c r="DSR1875" s="84"/>
      <c r="DSS1875" s="84"/>
      <c r="DST1875" s="84"/>
      <c r="DSU1875" s="84"/>
      <c r="DSV1875" s="84"/>
      <c r="DSW1875" s="84"/>
      <c r="DSX1875" s="84"/>
      <c r="DSY1875" s="84"/>
      <c r="DSZ1875" s="84"/>
      <c r="DTA1875" s="84"/>
      <c r="DTB1875" s="84"/>
      <c r="DTC1875" s="84"/>
      <c r="DTD1875" s="84"/>
      <c r="DTE1875" s="84"/>
      <c r="DTF1875" s="84"/>
      <c r="DTG1875" s="84"/>
      <c r="DTH1875" s="84"/>
      <c r="DTI1875" s="84"/>
      <c r="DTJ1875" s="84"/>
      <c r="DTK1875" s="84"/>
      <c r="DTL1875" s="84"/>
      <c r="DTM1875" s="84"/>
      <c r="DTN1875" s="84"/>
      <c r="DTO1875" s="84"/>
      <c r="DTP1875" s="84"/>
      <c r="DTQ1875" s="84"/>
      <c r="DTR1875" s="84"/>
      <c r="DTS1875" s="84"/>
      <c r="DTT1875" s="84"/>
      <c r="DTU1875" s="84"/>
      <c r="DTV1875" s="84"/>
      <c r="DTW1875" s="84"/>
      <c r="DTX1875" s="84"/>
      <c r="DTY1875" s="84"/>
      <c r="DTZ1875" s="84"/>
      <c r="DUA1875" s="84"/>
      <c r="DUB1875" s="84"/>
      <c r="DUC1875" s="84"/>
      <c r="DUD1875" s="84"/>
      <c r="DUE1875" s="84"/>
      <c r="DUF1875" s="84"/>
      <c r="DUG1875" s="84"/>
      <c r="DUH1875" s="84"/>
      <c r="DUI1875" s="84"/>
      <c r="DUJ1875" s="84"/>
      <c r="DUK1875" s="84"/>
      <c r="DUL1875" s="84"/>
      <c r="DUM1875" s="84"/>
      <c r="DUN1875" s="84"/>
      <c r="DUO1875" s="84"/>
      <c r="DUP1875" s="84"/>
      <c r="DUQ1875" s="84"/>
      <c r="DUR1875" s="84"/>
      <c r="DUS1875" s="84"/>
      <c r="DUT1875" s="84"/>
      <c r="DUU1875" s="84"/>
      <c r="DUV1875" s="84"/>
      <c r="DUW1875" s="84"/>
      <c r="DUX1875" s="84"/>
      <c r="DUY1875" s="84"/>
      <c r="DUZ1875" s="84"/>
      <c r="DVA1875" s="84"/>
      <c r="DVB1875" s="84"/>
      <c r="DVC1875" s="84"/>
      <c r="DVD1875" s="84"/>
      <c r="DVE1875" s="84"/>
      <c r="DVF1875" s="84"/>
      <c r="DVG1875" s="84"/>
      <c r="DVH1875" s="84"/>
      <c r="DVI1875" s="84"/>
      <c r="DVJ1875" s="84"/>
      <c r="DVK1875" s="84"/>
      <c r="DVL1875" s="84"/>
      <c r="DVM1875" s="84"/>
      <c r="DVN1875" s="84"/>
      <c r="DVO1875" s="84"/>
      <c r="DVP1875" s="84"/>
      <c r="DVQ1875" s="84"/>
      <c r="DVR1875" s="84"/>
      <c r="DVS1875" s="84"/>
      <c r="DVT1875" s="84"/>
      <c r="DVU1875" s="84"/>
      <c r="DVV1875" s="84"/>
      <c r="DVW1875" s="84"/>
      <c r="DVX1875" s="84"/>
      <c r="DVY1875" s="84"/>
      <c r="DVZ1875" s="84"/>
      <c r="DWA1875" s="84"/>
      <c r="DWB1875" s="84"/>
      <c r="DWC1875" s="84"/>
      <c r="DWD1875" s="84"/>
      <c r="DWE1875" s="84"/>
      <c r="DWF1875" s="84"/>
      <c r="DWG1875" s="84"/>
      <c r="DWH1875" s="84"/>
      <c r="DWI1875" s="84"/>
      <c r="DWJ1875" s="84"/>
      <c r="DWK1875" s="84"/>
      <c r="DWL1875" s="84"/>
      <c r="DWM1875" s="84"/>
      <c r="DWN1875" s="84"/>
      <c r="DWO1875" s="84"/>
      <c r="DWP1875" s="84"/>
      <c r="DWQ1875" s="84"/>
      <c r="DWR1875" s="84"/>
      <c r="DWS1875" s="84"/>
      <c r="DWT1875" s="84"/>
      <c r="DWU1875" s="84"/>
      <c r="DWV1875" s="84"/>
      <c r="DWW1875" s="84"/>
      <c r="DWX1875" s="84"/>
      <c r="DWY1875" s="84"/>
      <c r="DWZ1875" s="84"/>
      <c r="DXA1875" s="84"/>
      <c r="DXB1875" s="84"/>
      <c r="DXC1875" s="84"/>
      <c r="DXD1875" s="84"/>
      <c r="DXE1875" s="84"/>
      <c r="DXF1875" s="84"/>
      <c r="DXG1875" s="84"/>
      <c r="DXH1875" s="84"/>
      <c r="DXI1875" s="84"/>
      <c r="DXJ1875" s="84"/>
      <c r="DXK1875" s="84"/>
      <c r="DXL1875" s="84"/>
      <c r="DXM1875" s="84"/>
      <c r="DXN1875" s="84"/>
      <c r="DXO1875" s="84"/>
      <c r="DXP1875" s="84"/>
      <c r="DXQ1875" s="84"/>
      <c r="DXR1875" s="84"/>
      <c r="DXS1875" s="84"/>
      <c r="DXT1875" s="84"/>
      <c r="DXU1875" s="84"/>
      <c r="DXV1875" s="84"/>
      <c r="DXW1875" s="84"/>
      <c r="DXX1875" s="84"/>
      <c r="DXY1875" s="84"/>
      <c r="DXZ1875" s="84"/>
      <c r="DYA1875" s="84"/>
      <c r="DYB1875" s="84"/>
      <c r="DYC1875" s="84"/>
      <c r="DYD1875" s="84"/>
      <c r="DYE1875" s="84"/>
      <c r="DYF1875" s="84"/>
      <c r="DYG1875" s="84"/>
      <c r="DYH1875" s="84"/>
      <c r="DYI1875" s="84"/>
      <c r="DYJ1875" s="84"/>
      <c r="DYK1875" s="84"/>
      <c r="DYL1875" s="84"/>
      <c r="DYM1875" s="84"/>
      <c r="DYN1875" s="84"/>
      <c r="DYO1875" s="84"/>
      <c r="DYP1875" s="84"/>
      <c r="DYQ1875" s="84"/>
      <c r="DYR1875" s="84"/>
      <c r="DYS1875" s="84"/>
      <c r="DYT1875" s="84"/>
      <c r="DYU1875" s="84"/>
      <c r="DYV1875" s="84"/>
      <c r="DYW1875" s="84"/>
      <c r="DYX1875" s="84"/>
      <c r="DYY1875" s="84"/>
      <c r="DYZ1875" s="84"/>
      <c r="DZA1875" s="84"/>
      <c r="DZB1875" s="84"/>
      <c r="DZC1875" s="84"/>
      <c r="DZD1875" s="84"/>
      <c r="DZE1875" s="84"/>
      <c r="DZF1875" s="84"/>
      <c r="DZG1875" s="84"/>
      <c r="DZH1875" s="84"/>
      <c r="DZI1875" s="84"/>
      <c r="DZJ1875" s="84"/>
      <c r="DZK1875" s="84"/>
      <c r="DZL1875" s="84"/>
      <c r="DZM1875" s="84"/>
      <c r="DZN1875" s="84"/>
      <c r="DZO1875" s="84"/>
      <c r="DZP1875" s="84"/>
      <c r="DZQ1875" s="84"/>
      <c r="DZR1875" s="84"/>
      <c r="DZS1875" s="84"/>
      <c r="DZT1875" s="84"/>
      <c r="DZU1875" s="84"/>
      <c r="DZV1875" s="84"/>
      <c r="DZW1875" s="84"/>
      <c r="DZX1875" s="84"/>
      <c r="DZY1875" s="84"/>
      <c r="DZZ1875" s="84"/>
      <c r="EAA1875" s="84"/>
      <c r="EAB1875" s="84"/>
      <c r="EAC1875" s="84"/>
      <c r="EAD1875" s="84"/>
      <c r="EAE1875" s="84"/>
      <c r="EAF1875" s="84"/>
      <c r="EAG1875" s="84"/>
      <c r="EAH1875" s="84"/>
      <c r="EAI1875" s="84"/>
      <c r="EAJ1875" s="84"/>
      <c r="EAK1875" s="84"/>
      <c r="EAL1875" s="84"/>
      <c r="EAM1875" s="84"/>
      <c r="EAN1875" s="84"/>
      <c r="EAO1875" s="84"/>
      <c r="EAP1875" s="84"/>
      <c r="EAQ1875" s="84"/>
      <c r="EAR1875" s="84"/>
      <c r="EAS1875" s="84"/>
      <c r="EAT1875" s="84"/>
      <c r="EAU1875" s="84"/>
      <c r="EAV1875" s="84"/>
      <c r="EAW1875" s="84"/>
      <c r="EAX1875" s="84"/>
      <c r="EAY1875" s="84"/>
      <c r="EAZ1875" s="84"/>
      <c r="EBA1875" s="84"/>
      <c r="EBB1875" s="84"/>
      <c r="EBC1875" s="84"/>
      <c r="EBD1875" s="84"/>
      <c r="EBE1875" s="84"/>
      <c r="EBF1875" s="84"/>
      <c r="EBG1875" s="84"/>
      <c r="EBH1875" s="84"/>
      <c r="EBI1875" s="84"/>
      <c r="EBJ1875" s="84"/>
      <c r="EBK1875" s="84"/>
      <c r="EBL1875" s="84"/>
      <c r="EBM1875" s="84"/>
      <c r="EBN1875" s="84"/>
      <c r="EBO1875" s="84"/>
      <c r="EBP1875" s="84"/>
      <c r="EBQ1875" s="84"/>
      <c r="EBR1875" s="84"/>
      <c r="EBS1875" s="84"/>
      <c r="EBT1875" s="84"/>
      <c r="EBU1875" s="84"/>
      <c r="EBV1875" s="84"/>
      <c r="EBW1875" s="84"/>
      <c r="EBX1875" s="84"/>
      <c r="EBY1875" s="84"/>
      <c r="EBZ1875" s="84"/>
      <c r="ECA1875" s="84"/>
      <c r="ECB1875" s="84"/>
      <c r="ECC1875" s="84"/>
      <c r="ECD1875" s="84"/>
      <c r="ECE1875" s="84"/>
      <c r="ECF1875" s="84"/>
      <c r="ECG1875" s="84"/>
      <c r="ECH1875" s="84"/>
      <c r="ECI1875" s="84"/>
      <c r="ECJ1875" s="84"/>
      <c r="ECK1875" s="84"/>
      <c r="ECL1875" s="84"/>
      <c r="ECM1875" s="84"/>
      <c r="ECN1875" s="84"/>
      <c r="ECO1875" s="84"/>
      <c r="ECP1875" s="84"/>
      <c r="ECQ1875" s="84"/>
      <c r="ECR1875" s="84"/>
      <c r="ECS1875" s="84"/>
      <c r="ECT1875" s="84"/>
      <c r="ECU1875" s="84"/>
      <c r="ECV1875" s="84"/>
      <c r="ECW1875" s="84"/>
      <c r="ECX1875" s="84"/>
      <c r="ECY1875" s="84"/>
      <c r="ECZ1875" s="84"/>
      <c r="EDA1875" s="84"/>
      <c r="EDB1875" s="84"/>
      <c r="EDC1875" s="84"/>
      <c r="EDD1875" s="84"/>
      <c r="EDE1875" s="84"/>
      <c r="EDF1875" s="84"/>
      <c r="EDG1875" s="84"/>
      <c r="EDH1875" s="84"/>
      <c r="EDI1875" s="84"/>
      <c r="EDJ1875" s="84"/>
      <c r="EDK1875" s="84"/>
      <c r="EDL1875" s="84"/>
      <c r="EDM1875" s="84"/>
      <c r="EDN1875" s="84"/>
      <c r="EDO1875" s="84"/>
      <c r="EDP1875" s="84"/>
      <c r="EDQ1875" s="84"/>
      <c r="EDR1875" s="84"/>
      <c r="EDS1875" s="84"/>
      <c r="EDT1875" s="84"/>
      <c r="EDU1875" s="84"/>
      <c r="EDV1875" s="84"/>
      <c r="EDW1875" s="84"/>
      <c r="EDX1875" s="84"/>
      <c r="EDY1875" s="84"/>
      <c r="EDZ1875" s="84"/>
      <c r="EEA1875" s="84"/>
      <c r="EEB1875" s="84"/>
      <c r="EEC1875" s="84"/>
      <c r="EED1875" s="84"/>
      <c r="EEE1875" s="84"/>
      <c r="EEF1875" s="84"/>
      <c r="EEG1875" s="84"/>
      <c r="EEH1875" s="84"/>
      <c r="EEI1875" s="84"/>
      <c r="EEJ1875" s="84"/>
      <c r="EEK1875" s="84"/>
      <c r="EEL1875" s="84"/>
      <c r="EEM1875" s="84"/>
      <c r="EEN1875" s="84"/>
      <c r="EEO1875" s="84"/>
      <c r="EEP1875" s="84"/>
      <c r="EEQ1875" s="84"/>
      <c r="EER1875" s="84"/>
      <c r="EES1875" s="84"/>
      <c r="EET1875" s="84"/>
      <c r="EEU1875" s="84"/>
      <c r="EEV1875" s="84"/>
      <c r="EEW1875" s="84"/>
      <c r="EEX1875" s="84"/>
      <c r="EEY1875" s="84"/>
      <c r="EEZ1875" s="84"/>
      <c r="EFA1875" s="84"/>
      <c r="EFB1875" s="84"/>
      <c r="EFC1875" s="84"/>
      <c r="EFD1875" s="84"/>
      <c r="EFE1875" s="84"/>
      <c r="EFF1875" s="84"/>
      <c r="EFG1875" s="84"/>
      <c r="EFH1875" s="84"/>
      <c r="EFI1875" s="84"/>
      <c r="EFJ1875" s="84"/>
      <c r="EFK1875" s="84"/>
      <c r="EFL1875" s="84"/>
      <c r="EFM1875" s="84"/>
      <c r="EFN1875" s="84"/>
      <c r="EFO1875" s="84"/>
      <c r="EFP1875" s="84"/>
      <c r="EFQ1875" s="84"/>
      <c r="EFR1875" s="84"/>
      <c r="EFS1875" s="84"/>
      <c r="EFT1875" s="84"/>
      <c r="EFU1875" s="84"/>
      <c r="EFV1875" s="84"/>
      <c r="EFW1875" s="84"/>
      <c r="EFX1875" s="84"/>
      <c r="EFY1875" s="84"/>
      <c r="EFZ1875" s="84"/>
      <c r="EGA1875" s="84"/>
      <c r="EGB1875" s="84"/>
      <c r="EGC1875" s="84"/>
      <c r="EGD1875" s="84"/>
      <c r="EGE1875" s="84"/>
      <c r="EGF1875" s="84"/>
      <c r="EGG1875" s="84"/>
      <c r="EGH1875" s="84"/>
      <c r="EGI1875" s="84"/>
      <c r="EGJ1875" s="84"/>
      <c r="EGK1875" s="84"/>
      <c r="EGL1875" s="84"/>
      <c r="EGM1875" s="84"/>
      <c r="EGN1875" s="84"/>
      <c r="EGO1875" s="84"/>
      <c r="EGP1875" s="84"/>
      <c r="EGQ1875" s="84"/>
      <c r="EGR1875" s="84"/>
      <c r="EGS1875" s="84"/>
      <c r="EGT1875" s="84"/>
      <c r="EGU1875" s="84"/>
      <c r="EGV1875" s="84"/>
      <c r="EGW1875" s="84"/>
      <c r="EGX1875" s="84"/>
      <c r="EGY1875" s="84"/>
      <c r="EGZ1875" s="84"/>
      <c r="EHA1875" s="84"/>
      <c r="EHB1875" s="84"/>
      <c r="EHC1875" s="84"/>
      <c r="EHD1875" s="84"/>
      <c r="EHE1875" s="84"/>
      <c r="EHF1875" s="84"/>
      <c r="EHG1875" s="84"/>
      <c r="EHH1875" s="84"/>
      <c r="EHI1875" s="84"/>
      <c r="EHJ1875" s="84"/>
      <c r="EHK1875" s="84"/>
      <c r="EHL1875" s="84"/>
      <c r="EHM1875" s="84"/>
      <c r="EHN1875" s="84"/>
      <c r="EHO1875" s="84"/>
      <c r="EHP1875" s="84"/>
      <c r="EHQ1875" s="84"/>
      <c r="EHR1875" s="84"/>
      <c r="EHS1875" s="84"/>
      <c r="EHT1875" s="84"/>
      <c r="EHU1875" s="84"/>
      <c r="EHV1875" s="84"/>
      <c r="EHW1875" s="84"/>
      <c r="EHX1875" s="84"/>
      <c r="EHY1875" s="84"/>
      <c r="EHZ1875" s="84"/>
      <c r="EIA1875" s="84"/>
      <c r="EIB1875" s="84"/>
      <c r="EIC1875" s="84"/>
      <c r="EID1875" s="84"/>
      <c r="EIE1875" s="84"/>
      <c r="EIF1875" s="84"/>
      <c r="EIG1875" s="84"/>
      <c r="EIH1875" s="84"/>
      <c r="EII1875" s="84"/>
      <c r="EIJ1875" s="84"/>
      <c r="EIK1875" s="84"/>
      <c r="EIL1875" s="84"/>
      <c r="EIM1875" s="84"/>
      <c r="EIN1875" s="84"/>
      <c r="EIO1875" s="84"/>
      <c r="EIP1875" s="84"/>
      <c r="EIQ1875" s="84"/>
      <c r="EIR1875" s="84"/>
      <c r="EIS1875" s="84"/>
      <c r="EIT1875" s="84"/>
      <c r="EIU1875" s="84"/>
      <c r="EIV1875" s="84"/>
      <c r="EIW1875" s="84"/>
      <c r="EIX1875" s="84"/>
      <c r="EIY1875" s="84"/>
      <c r="EIZ1875" s="84"/>
      <c r="EJA1875" s="84"/>
      <c r="EJB1875" s="84"/>
      <c r="EJC1875" s="84"/>
      <c r="EJD1875" s="84"/>
      <c r="EJE1875" s="84"/>
      <c r="EJF1875" s="84"/>
      <c r="EJG1875" s="84"/>
      <c r="EJH1875" s="84"/>
      <c r="EJI1875" s="84"/>
      <c r="EJJ1875" s="84"/>
      <c r="EJK1875" s="84"/>
      <c r="EJL1875" s="84"/>
      <c r="EJM1875" s="84"/>
      <c r="EJN1875" s="84"/>
      <c r="EJO1875" s="84"/>
      <c r="EJP1875" s="84"/>
      <c r="EJQ1875" s="84"/>
      <c r="EJR1875" s="84"/>
      <c r="EJS1875" s="84"/>
      <c r="EJT1875" s="84"/>
      <c r="EJU1875" s="84"/>
      <c r="EJV1875" s="84"/>
      <c r="EJW1875" s="84"/>
      <c r="EJX1875" s="84"/>
      <c r="EJY1875" s="84"/>
      <c r="EJZ1875" s="84"/>
      <c r="EKA1875" s="84"/>
      <c r="EKB1875" s="84"/>
      <c r="EKC1875" s="84"/>
      <c r="EKD1875" s="84"/>
      <c r="EKE1875" s="84"/>
      <c r="EKF1875" s="84"/>
      <c r="EKG1875" s="84"/>
      <c r="EKH1875" s="84"/>
      <c r="EKI1875" s="84"/>
      <c r="EKJ1875" s="84"/>
      <c r="EKK1875" s="84"/>
      <c r="EKL1875" s="84"/>
      <c r="EKM1875" s="84"/>
      <c r="EKN1875" s="84"/>
      <c r="EKO1875" s="84"/>
      <c r="EKP1875" s="84"/>
      <c r="EKQ1875" s="84"/>
      <c r="EKR1875" s="84"/>
      <c r="EKS1875" s="84"/>
      <c r="EKT1875" s="84"/>
      <c r="EKU1875" s="84"/>
      <c r="EKV1875" s="84"/>
      <c r="EKW1875" s="84"/>
      <c r="EKX1875" s="84"/>
      <c r="EKY1875" s="84"/>
      <c r="EKZ1875" s="84"/>
      <c r="ELA1875" s="84"/>
      <c r="ELB1875" s="84"/>
      <c r="ELC1875" s="84"/>
      <c r="ELD1875" s="84"/>
      <c r="ELE1875" s="84"/>
      <c r="ELF1875" s="84"/>
      <c r="ELG1875" s="84"/>
      <c r="ELH1875" s="84"/>
      <c r="ELI1875" s="84"/>
      <c r="ELJ1875" s="84"/>
      <c r="ELK1875" s="84"/>
      <c r="ELL1875" s="84"/>
      <c r="ELM1875" s="84"/>
      <c r="ELN1875" s="84"/>
      <c r="ELO1875" s="84"/>
      <c r="ELP1875" s="84"/>
      <c r="ELQ1875" s="84"/>
      <c r="ELR1875" s="84"/>
      <c r="ELS1875" s="84"/>
      <c r="ELT1875" s="84"/>
      <c r="ELU1875" s="84"/>
      <c r="ELV1875" s="84"/>
      <c r="ELW1875" s="84"/>
      <c r="ELX1875" s="84"/>
      <c r="ELY1875" s="84"/>
      <c r="ELZ1875" s="84"/>
      <c r="EMA1875" s="84"/>
      <c r="EMB1875" s="84"/>
      <c r="EMC1875" s="84"/>
      <c r="EMD1875" s="84"/>
      <c r="EME1875" s="84"/>
      <c r="EMF1875" s="84"/>
      <c r="EMG1875" s="84"/>
      <c r="EMH1875" s="84"/>
      <c r="EMI1875" s="84"/>
      <c r="EMJ1875" s="84"/>
      <c r="EMK1875" s="84"/>
      <c r="EML1875" s="84"/>
      <c r="EMM1875" s="84"/>
      <c r="EMN1875" s="84"/>
      <c r="EMO1875" s="84"/>
      <c r="EMP1875" s="84"/>
      <c r="EMQ1875" s="84"/>
      <c r="EMR1875" s="84"/>
      <c r="EMS1875" s="84"/>
      <c r="EMT1875" s="84"/>
      <c r="EMU1875" s="84"/>
      <c r="EMV1875" s="84"/>
      <c r="EMW1875" s="84"/>
      <c r="EMX1875" s="84"/>
      <c r="EMY1875" s="84"/>
      <c r="EMZ1875" s="84"/>
      <c r="ENA1875" s="84"/>
      <c r="ENB1875" s="84"/>
      <c r="ENC1875" s="84"/>
      <c r="END1875" s="84"/>
      <c r="ENE1875" s="84"/>
      <c r="ENF1875" s="84"/>
      <c r="ENG1875" s="84"/>
      <c r="ENH1875" s="84"/>
      <c r="ENI1875" s="84"/>
      <c r="ENJ1875" s="84"/>
      <c r="ENK1875" s="84"/>
      <c r="ENL1875" s="84"/>
      <c r="ENM1875" s="84"/>
      <c r="ENN1875" s="84"/>
      <c r="ENO1875" s="84"/>
      <c r="ENP1875" s="84"/>
      <c r="ENQ1875" s="84"/>
      <c r="ENR1875" s="84"/>
      <c r="ENS1875" s="84"/>
      <c r="ENT1875" s="84"/>
      <c r="ENU1875" s="84"/>
      <c r="ENV1875" s="84"/>
      <c r="ENW1875" s="84"/>
      <c r="ENX1875" s="84"/>
      <c r="ENY1875" s="84"/>
      <c r="ENZ1875" s="84"/>
      <c r="EOA1875" s="84"/>
      <c r="EOB1875" s="84"/>
      <c r="EOC1875" s="84"/>
      <c r="EOD1875" s="84"/>
      <c r="EOE1875" s="84"/>
      <c r="EOF1875" s="84"/>
      <c r="EOG1875" s="84"/>
      <c r="EOH1875" s="84"/>
      <c r="EOI1875" s="84"/>
      <c r="EOJ1875" s="84"/>
      <c r="EOK1875" s="84"/>
      <c r="EOL1875" s="84"/>
      <c r="EOM1875" s="84"/>
      <c r="EON1875" s="84"/>
      <c r="EOO1875" s="84"/>
      <c r="EOP1875" s="84"/>
      <c r="EOQ1875" s="84"/>
      <c r="EOR1875" s="84"/>
      <c r="EOS1875" s="84"/>
      <c r="EOT1875" s="84"/>
      <c r="EOU1875" s="84"/>
      <c r="EOV1875" s="84"/>
      <c r="EOW1875" s="84"/>
      <c r="EOX1875" s="84"/>
      <c r="EOY1875" s="84"/>
      <c r="EOZ1875" s="84"/>
      <c r="EPA1875" s="84"/>
      <c r="EPB1875" s="84"/>
      <c r="EPC1875" s="84"/>
      <c r="EPD1875" s="84"/>
      <c r="EPE1875" s="84"/>
      <c r="EPF1875" s="84"/>
      <c r="EPG1875" s="84"/>
      <c r="EPH1875" s="84"/>
      <c r="EPI1875" s="84"/>
      <c r="EPJ1875" s="84"/>
      <c r="EPK1875" s="84"/>
      <c r="EPL1875" s="84"/>
      <c r="EPM1875" s="84"/>
      <c r="EPN1875" s="84"/>
      <c r="EPO1875" s="84"/>
      <c r="EPP1875" s="84"/>
      <c r="EPQ1875" s="84"/>
      <c r="EPR1875" s="84"/>
      <c r="EPS1875" s="84"/>
      <c r="EPT1875" s="84"/>
      <c r="EPU1875" s="84"/>
      <c r="EPV1875" s="84"/>
      <c r="EPW1875" s="84"/>
      <c r="EPX1875" s="84"/>
      <c r="EPY1875" s="84"/>
      <c r="EPZ1875" s="84"/>
      <c r="EQA1875" s="84"/>
      <c r="EQB1875" s="84"/>
      <c r="EQC1875" s="84"/>
      <c r="EQD1875" s="84"/>
      <c r="EQE1875" s="84"/>
      <c r="EQF1875" s="84"/>
      <c r="EQG1875" s="84"/>
      <c r="EQH1875" s="84"/>
      <c r="EQI1875" s="84"/>
      <c r="EQJ1875" s="84"/>
      <c r="EQK1875" s="84"/>
      <c r="EQL1875" s="84"/>
      <c r="EQM1875" s="84"/>
      <c r="EQN1875" s="84"/>
      <c r="EQO1875" s="84"/>
      <c r="EQP1875" s="84"/>
      <c r="EQQ1875" s="84"/>
      <c r="EQR1875" s="84"/>
      <c r="EQS1875" s="84"/>
      <c r="EQT1875" s="84"/>
      <c r="EQU1875" s="84"/>
      <c r="EQV1875" s="84"/>
      <c r="EQW1875" s="84"/>
      <c r="EQX1875" s="84"/>
      <c r="EQY1875" s="84"/>
      <c r="EQZ1875" s="84"/>
      <c r="ERA1875" s="84"/>
      <c r="ERB1875" s="84"/>
      <c r="ERC1875" s="84"/>
      <c r="ERD1875" s="84"/>
      <c r="ERE1875" s="84"/>
      <c r="ERF1875" s="84"/>
      <c r="ERG1875" s="84"/>
      <c r="ERH1875" s="84"/>
      <c r="ERI1875" s="84"/>
      <c r="ERJ1875" s="84"/>
      <c r="ERK1875" s="84"/>
      <c r="ERL1875" s="84"/>
      <c r="ERM1875" s="84"/>
      <c r="ERN1875" s="84"/>
      <c r="ERO1875" s="84"/>
      <c r="ERP1875" s="84"/>
      <c r="ERQ1875" s="84"/>
      <c r="ERR1875" s="84"/>
      <c r="ERS1875" s="84"/>
      <c r="ERT1875" s="84"/>
      <c r="ERU1875" s="84"/>
      <c r="ERV1875" s="84"/>
      <c r="ERW1875" s="84"/>
      <c r="ERX1875" s="84"/>
      <c r="ERY1875" s="84"/>
      <c r="ERZ1875" s="84"/>
      <c r="ESA1875" s="84"/>
      <c r="ESB1875" s="84"/>
      <c r="ESC1875" s="84"/>
      <c r="ESD1875" s="84"/>
      <c r="ESE1875" s="84"/>
      <c r="ESF1875" s="84"/>
      <c r="ESG1875" s="84"/>
      <c r="ESH1875" s="84"/>
      <c r="ESI1875" s="84"/>
      <c r="ESJ1875" s="84"/>
      <c r="ESK1875" s="84"/>
      <c r="ESL1875" s="84"/>
      <c r="ESM1875" s="84"/>
      <c r="ESN1875" s="84"/>
      <c r="ESO1875" s="84"/>
      <c r="ESP1875" s="84"/>
      <c r="ESQ1875" s="84"/>
      <c r="ESR1875" s="84"/>
      <c r="ESS1875" s="84"/>
      <c r="EST1875" s="84"/>
      <c r="ESU1875" s="84"/>
      <c r="ESV1875" s="84"/>
      <c r="ESW1875" s="84"/>
      <c r="ESX1875" s="84"/>
      <c r="ESY1875" s="84"/>
      <c r="ESZ1875" s="84"/>
      <c r="ETA1875" s="84"/>
      <c r="ETB1875" s="84"/>
      <c r="ETC1875" s="84"/>
      <c r="ETD1875" s="84"/>
      <c r="ETE1875" s="84"/>
      <c r="ETF1875" s="84"/>
      <c r="ETG1875" s="84"/>
      <c r="ETH1875" s="84"/>
      <c r="ETI1875" s="84"/>
      <c r="ETJ1875" s="84"/>
      <c r="ETK1875" s="84"/>
      <c r="ETL1875" s="84"/>
      <c r="ETM1875" s="84"/>
      <c r="ETN1875" s="84"/>
      <c r="ETO1875" s="84"/>
      <c r="ETP1875" s="84"/>
      <c r="ETQ1875" s="84"/>
      <c r="ETR1875" s="84"/>
      <c r="ETS1875" s="84"/>
      <c r="ETT1875" s="84"/>
      <c r="ETU1875" s="84"/>
      <c r="ETV1875" s="84"/>
      <c r="ETW1875" s="84"/>
      <c r="ETX1875" s="84"/>
      <c r="ETY1875" s="84"/>
      <c r="ETZ1875" s="84"/>
      <c r="EUA1875" s="84"/>
      <c r="EUB1875" s="84"/>
      <c r="EUC1875" s="84"/>
      <c r="EUD1875" s="84"/>
      <c r="EUE1875" s="84"/>
      <c r="EUF1875" s="84"/>
      <c r="EUG1875" s="84"/>
      <c r="EUH1875" s="84"/>
      <c r="EUI1875" s="84"/>
      <c r="EUJ1875" s="84"/>
      <c r="EUK1875" s="84"/>
      <c r="EUL1875" s="84"/>
      <c r="EUM1875" s="84"/>
      <c r="EUN1875" s="84"/>
      <c r="EUO1875" s="84"/>
      <c r="EUP1875" s="84"/>
      <c r="EUQ1875" s="84"/>
      <c r="EUR1875" s="84"/>
      <c r="EUS1875" s="84"/>
      <c r="EUT1875" s="84"/>
      <c r="EUU1875" s="84"/>
      <c r="EUV1875" s="84"/>
      <c r="EUW1875" s="84"/>
      <c r="EUX1875" s="84"/>
      <c r="EUY1875" s="84"/>
      <c r="EUZ1875" s="84"/>
      <c r="EVA1875" s="84"/>
      <c r="EVB1875" s="84"/>
      <c r="EVC1875" s="84"/>
      <c r="EVD1875" s="84"/>
      <c r="EVE1875" s="84"/>
      <c r="EVF1875" s="84"/>
      <c r="EVG1875" s="84"/>
      <c r="EVH1875" s="84"/>
      <c r="EVI1875" s="84"/>
      <c r="EVJ1875" s="84"/>
      <c r="EVK1875" s="84"/>
      <c r="EVL1875" s="84"/>
      <c r="EVM1875" s="84"/>
      <c r="EVN1875" s="84"/>
      <c r="EVO1875" s="84"/>
      <c r="EVP1875" s="84"/>
      <c r="EVQ1875" s="84"/>
      <c r="EVR1875" s="84"/>
      <c r="EVS1875" s="84"/>
      <c r="EVT1875" s="84"/>
      <c r="EVU1875" s="84"/>
      <c r="EVV1875" s="84"/>
      <c r="EVW1875" s="84"/>
      <c r="EVX1875" s="84"/>
      <c r="EVY1875" s="84"/>
      <c r="EVZ1875" s="84"/>
      <c r="EWA1875" s="84"/>
      <c r="EWB1875" s="84"/>
      <c r="EWC1875" s="84"/>
      <c r="EWD1875" s="84"/>
      <c r="EWE1875" s="84"/>
      <c r="EWF1875" s="84"/>
      <c r="EWG1875" s="84"/>
      <c r="EWH1875" s="84"/>
      <c r="EWI1875" s="84"/>
      <c r="EWJ1875" s="84"/>
      <c r="EWK1875" s="84"/>
      <c r="EWL1875" s="84"/>
      <c r="EWM1875" s="84"/>
      <c r="EWN1875" s="84"/>
      <c r="EWO1875" s="84"/>
      <c r="EWP1875" s="84"/>
      <c r="EWQ1875" s="84"/>
      <c r="EWR1875" s="84"/>
      <c r="EWS1875" s="84"/>
      <c r="EWT1875" s="84"/>
      <c r="EWU1875" s="84"/>
      <c r="EWV1875" s="84"/>
      <c r="EWW1875" s="84"/>
      <c r="EWX1875" s="84"/>
      <c r="EWY1875" s="84"/>
      <c r="EWZ1875" s="84"/>
      <c r="EXA1875" s="84"/>
      <c r="EXB1875" s="84"/>
      <c r="EXC1875" s="84"/>
      <c r="EXD1875" s="84"/>
      <c r="EXE1875" s="84"/>
      <c r="EXF1875" s="84"/>
      <c r="EXG1875" s="84"/>
      <c r="EXH1875" s="84"/>
      <c r="EXI1875" s="84"/>
      <c r="EXJ1875" s="84"/>
      <c r="EXK1875" s="84"/>
      <c r="EXL1875" s="84"/>
      <c r="EXM1875" s="84"/>
      <c r="EXN1875" s="84"/>
      <c r="EXO1875" s="84"/>
      <c r="EXP1875" s="84"/>
      <c r="EXQ1875" s="84"/>
      <c r="EXR1875" s="84"/>
      <c r="EXS1875" s="84"/>
      <c r="EXT1875" s="84"/>
      <c r="EXU1875" s="84"/>
      <c r="EXV1875" s="84"/>
      <c r="EXW1875" s="84"/>
      <c r="EXX1875" s="84"/>
      <c r="EXY1875" s="84"/>
      <c r="EXZ1875" s="84"/>
      <c r="EYA1875" s="84"/>
      <c r="EYB1875" s="84"/>
      <c r="EYC1875" s="84"/>
      <c r="EYD1875" s="84"/>
      <c r="EYE1875" s="84"/>
      <c r="EYF1875" s="84"/>
      <c r="EYG1875" s="84"/>
      <c r="EYH1875" s="84"/>
      <c r="EYI1875" s="84"/>
      <c r="EYJ1875" s="84"/>
      <c r="EYK1875" s="84"/>
      <c r="EYL1875" s="84"/>
      <c r="EYM1875" s="84"/>
      <c r="EYN1875" s="84"/>
      <c r="EYO1875" s="84"/>
      <c r="EYP1875" s="84"/>
      <c r="EYQ1875" s="84"/>
      <c r="EYR1875" s="84"/>
      <c r="EYS1875" s="84"/>
      <c r="EYT1875" s="84"/>
      <c r="EYU1875" s="84"/>
      <c r="EYV1875" s="84"/>
      <c r="EYW1875" s="84"/>
      <c r="EYX1875" s="84"/>
      <c r="EYY1875" s="84"/>
      <c r="EYZ1875" s="84"/>
      <c r="EZA1875" s="84"/>
      <c r="EZB1875" s="84"/>
      <c r="EZC1875" s="84"/>
      <c r="EZD1875" s="84"/>
      <c r="EZE1875" s="84"/>
      <c r="EZF1875" s="84"/>
      <c r="EZG1875" s="84"/>
      <c r="EZH1875" s="84"/>
      <c r="EZI1875" s="84"/>
      <c r="EZJ1875" s="84"/>
      <c r="EZK1875" s="84"/>
      <c r="EZL1875" s="84"/>
      <c r="EZM1875" s="84"/>
      <c r="EZN1875" s="84"/>
      <c r="EZO1875" s="84"/>
      <c r="EZP1875" s="84"/>
      <c r="EZQ1875" s="84"/>
      <c r="EZR1875" s="84"/>
      <c r="EZS1875" s="84"/>
      <c r="EZT1875" s="84"/>
      <c r="EZU1875" s="84"/>
      <c r="EZV1875" s="84"/>
      <c r="EZW1875" s="84"/>
      <c r="EZX1875" s="84"/>
      <c r="EZY1875" s="84"/>
      <c r="EZZ1875" s="84"/>
      <c r="FAA1875" s="84"/>
      <c r="FAB1875" s="84"/>
      <c r="FAC1875" s="84"/>
      <c r="FAD1875" s="84"/>
      <c r="FAE1875" s="84"/>
      <c r="FAF1875" s="84"/>
      <c r="FAG1875" s="84"/>
      <c r="FAH1875" s="84"/>
      <c r="FAI1875" s="84"/>
      <c r="FAJ1875" s="84"/>
      <c r="FAK1875" s="84"/>
      <c r="FAL1875" s="84"/>
      <c r="FAM1875" s="84"/>
      <c r="FAN1875" s="84"/>
      <c r="FAO1875" s="84"/>
      <c r="FAP1875" s="84"/>
      <c r="FAQ1875" s="84"/>
      <c r="FAR1875" s="84"/>
      <c r="FAS1875" s="84"/>
      <c r="FAT1875" s="84"/>
      <c r="FAU1875" s="84"/>
      <c r="FAV1875" s="84"/>
      <c r="FAW1875" s="84"/>
      <c r="FAX1875" s="84"/>
      <c r="FAY1875" s="84"/>
      <c r="FAZ1875" s="84"/>
      <c r="FBA1875" s="84"/>
      <c r="FBB1875" s="84"/>
      <c r="FBC1875" s="84"/>
      <c r="FBD1875" s="84"/>
      <c r="FBE1875" s="84"/>
      <c r="FBF1875" s="84"/>
      <c r="FBG1875" s="84"/>
      <c r="FBH1875" s="84"/>
      <c r="FBI1875" s="84"/>
      <c r="FBJ1875" s="84"/>
      <c r="FBK1875" s="84"/>
      <c r="FBL1875" s="84"/>
      <c r="FBM1875" s="84"/>
      <c r="FBN1875" s="84"/>
      <c r="FBO1875" s="84"/>
      <c r="FBP1875" s="84"/>
      <c r="FBQ1875" s="84"/>
      <c r="FBR1875" s="84"/>
      <c r="FBS1875" s="84"/>
      <c r="FBT1875" s="84"/>
      <c r="FBU1875" s="84"/>
      <c r="FBV1875" s="84"/>
      <c r="FBW1875" s="84"/>
      <c r="FBX1875" s="84"/>
      <c r="FBY1875" s="84"/>
      <c r="FBZ1875" s="84"/>
      <c r="FCA1875" s="84"/>
      <c r="FCB1875" s="84"/>
      <c r="FCC1875" s="84"/>
      <c r="FCD1875" s="84"/>
      <c r="FCE1875" s="84"/>
      <c r="FCF1875" s="84"/>
      <c r="FCG1875" s="84"/>
      <c r="FCH1875" s="84"/>
      <c r="FCI1875" s="84"/>
      <c r="FCJ1875" s="84"/>
      <c r="FCK1875" s="84"/>
      <c r="FCL1875" s="84"/>
      <c r="FCM1875" s="84"/>
      <c r="FCN1875" s="84"/>
      <c r="FCO1875" s="84"/>
      <c r="FCP1875" s="84"/>
      <c r="FCQ1875" s="84"/>
      <c r="FCR1875" s="84"/>
      <c r="FCS1875" s="84"/>
      <c r="FCT1875" s="84"/>
      <c r="FCU1875" s="84"/>
      <c r="FCV1875" s="84"/>
      <c r="FCW1875" s="84"/>
      <c r="FCX1875" s="84"/>
      <c r="FCY1875" s="84"/>
      <c r="FCZ1875" s="84"/>
      <c r="FDA1875" s="84"/>
      <c r="FDB1875" s="84"/>
      <c r="FDC1875" s="84"/>
      <c r="FDD1875" s="84"/>
      <c r="FDE1875" s="84"/>
      <c r="FDF1875" s="84"/>
      <c r="FDG1875" s="84"/>
      <c r="FDH1875" s="84"/>
      <c r="FDI1875" s="84"/>
      <c r="FDJ1875" s="84"/>
      <c r="FDK1875" s="84"/>
      <c r="FDL1875" s="84"/>
      <c r="FDM1875" s="84"/>
      <c r="FDN1875" s="84"/>
      <c r="FDO1875" s="84"/>
      <c r="FDP1875" s="84"/>
      <c r="FDQ1875" s="84"/>
      <c r="FDR1875" s="84"/>
      <c r="FDS1875" s="84"/>
      <c r="FDT1875" s="84"/>
      <c r="FDU1875" s="84"/>
      <c r="FDV1875" s="84"/>
      <c r="FDW1875" s="84"/>
      <c r="FDX1875" s="84"/>
      <c r="FDY1875" s="84"/>
      <c r="FDZ1875" s="84"/>
      <c r="FEA1875" s="84"/>
      <c r="FEB1875" s="84"/>
      <c r="FEC1875" s="84"/>
      <c r="FED1875" s="84"/>
      <c r="FEE1875" s="84"/>
      <c r="FEF1875" s="84"/>
      <c r="FEG1875" s="84"/>
      <c r="FEH1875" s="84"/>
      <c r="FEI1875" s="84"/>
      <c r="FEJ1875" s="84"/>
      <c r="FEK1875" s="84"/>
      <c r="FEL1875" s="84"/>
      <c r="FEM1875" s="84"/>
      <c r="FEN1875" s="84"/>
      <c r="FEO1875" s="84"/>
      <c r="FEP1875" s="84"/>
      <c r="FEQ1875" s="84"/>
      <c r="FER1875" s="84"/>
      <c r="FES1875" s="84"/>
      <c r="FET1875" s="84"/>
      <c r="FEU1875" s="84"/>
      <c r="FEV1875" s="84"/>
      <c r="FEW1875" s="84"/>
      <c r="FEX1875" s="84"/>
      <c r="FEY1875" s="84"/>
      <c r="FEZ1875" s="84"/>
      <c r="FFA1875" s="84"/>
      <c r="FFB1875" s="84"/>
      <c r="FFC1875" s="84"/>
      <c r="FFD1875" s="84"/>
      <c r="FFE1875" s="84"/>
      <c r="FFF1875" s="84"/>
      <c r="FFG1875" s="84"/>
      <c r="FFH1875" s="84"/>
      <c r="FFI1875" s="84"/>
      <c r="FFJ1875" s="84"/>
      <c r="FFK1875" s="84"/>
      <c r="FFL1875" s="84"/>
      <c r="FFM1875" s="84"/>
      <c r="FFN1875" s="84"/>
      <c r="FFO1875" s="84"/>
      <c r="FFP1875" s="84"/>
      <c r="FFQ1875" s="84"/>
      <c r="FFR1875" s="84"/>
      <c r="FFS1875" s="84"/>
      <c r="FFT1875" s="84"/>
      <c r="FFU1875" s="84"/>
      <c r="FFV1875" s="84"/>
      <c r="FFW1875" s="84"/>
      <c r="FFX1875" s="84"/>
      <c r="FFY1875" s="84"/>
      <c r="FFZ1875" s="84"/>
      <c r="FGA1875" s="84"/>
      <c r="FGB1875" s="84"/>
      <c r="FGC1875" s="84"/>
      <c r="FGD1875" s="84"/>
      <c r="FGE1875" s="84"/>
      <c r="FGF1875" s="84"/>
      <c r="FGG1875" s="84"/>
      <c r="FGH1875" s="84"/>
      <c r="FGI1875" s="84"/>
      <c r="FGJ1875" s="84"/>
      <c r="FGK1875" s="84"/>
      <c r="FGL1875" s="84"/>
      <c r="FGM1875" s="84"/>
      <c r="FGN1875" s="84"/>
      <c r="FGO1875" s="84"/>
      <c r="FGP1875" s="84"/>
      <c r="FGQ1875" s="84"/>
      <c r="FGR1875" s="84"/>
      <c r="FGS1875" s="84"/>
      <c r="FGT1875" s="84"/>
      <c r="FGU1875" s="84"/>
      <c r="FGV1875" s="84"/>
      <c r="FGW1875" s="84"/>
      <c r="FGX1875" s="84"/>
      <c r="FGY1875" s="84"/>
      <c r="FGZ1875" s="84"/>
      <c r="FHA1875" s="84"/>
      <c r="FHB1875" s="84"/>
      <c r="FHC1875" s="84"/>
      <c r="FHD1875" s="84"/>
      <c r="FHE1875" s="84"/>
      <c r="FHF1875" s="84"/>
      <c r="FHG1875" s="84"/>
      <c r="FHH1875" s="84"/>
      <c r="FHI1875" s="84"/>
      <c r="FHJ1875" s="84"/>
      <c r="FHK1875" s="84"/>
      <c r="FHL1875" s="84"/>
      <c r="FHM1875" s="84"/>
      <c r="FHN1875" s="84"/>
      <c r="FHO1875" s="84"/>
      <c r="FHP1875" s="84"/>
      <c r="FHQ1875" s="84"/>
      <c r="FHR1875" s="84"/>
      <c r="FHS1875" s="84"/>
      <c r="FHT1875" s="84"/>
      <c r="FHU1875" s="84"/>
      <c r="FHV1875" s="84"/>
      <c r="FHW1875" s="84"/>
      <c r="FHX1875" s="84"/>
      <c r="FHY1875" s="84"/>
      <c r="FHZ1875" s="84"/>
      <c r="FIA1875" s="84"/>
      <c r="FIB1875" s="84"/>
      <c r="FIC1875" s="84"/>
      <c r="FID1875" s="84"/>
      <c r="FIE1875" s="84"/>
      <c r="FIF1875" s="84"/>
      <c r="FIG1875" s="84"/>
      <c r="FIH1875" s="84"/>
      <c r="FII1875" s="84"/>
      <c r="FIJ1875" s="84"/>
      <c r="FIK1875" s="84"/>
      <c r="FIL1875" s="84"/>
      <c r="FIM1875" s="84"/>
      <c r="FIN1875" s="84"/>
      <c r="FIO1875" s="84"/>
      <c r="FIP1875" s="84"/>
      <c r="FIQ1875" s="84"/>
      <c r="FIR1875" s="84"/>
      <c r="FIS1875" s="84"/>
      <c r="FIT1875" s="84"/>
      <c r="FIU1875" s="84"/>
      <c r="FIV1875" s="84"/>
      <c r="FIW1875" s="84"/>
      <c r="FIX1875" s="84"/>
      <c r="FIY1875" s="84"/>
      <c r="FIZ1875" s="84"/>
      <c r="FJA1875" s="84"/>
      <c r="FJB1875" s="84"/>
      <c r="FJC1875" s="84"/>
      <c r="FJD1875" s="84"/>
      <c r="FJE1875" s="84"/>
      <c r="FJF1875" s="84"/>
      <c r="FJG1875" s="84"/>
      <c r="FJH1875" s="84"/>
      <c r="FJI1875" s="84"/>
      <c r="FJJ1875" s="84"/>
      <c r="FJK1875" s="84"/>
      <c r="FJL1875" s="84"/>
      <c r="FJM1875" s="84"/>
      <c r="FJN1875" s="84"/>
      <c r="FJO1875" s="84"/>
      <c r="FJP1875" s="84"/>
      <c r="FJQ1875" s="84"/>
      <c r="FJR1875" s="84"/>
      <c r="FJS1875" s="84"/>
      <c r="FJT1875" s="84"/>
      <c r="FJU1875" s="84"/>
      <c r="FJV1875" s="84"/>
      <c r="FJW1875" s="84"/>
      <c r="FJX1875" s="84"/>
      <c r="FJY1875" s="84"/>
      <c r="FJZ1875" s="84"/>
      <c r="FKA1875" s="84"/>
      <c r="FKB1875" s="84"/>
      <c r="FKC1875" s="84"/>
      <c r="FKD1875" s="84"/>
      <c r="FKE1875" s="84"/>
      <c r="FKF1875" s="84"/>
      <c r="FKG1875" s="84"/>
      <c r="FKH1875" s="84"/>
      <c r="FKI1875" s="84"/>
      <c r="FKJ1875" s="84"/>
      <c r="FKK1875" s="84"/>
      <c r="FKL1875" s="84"/>
      <c r="FKM1875" s="84"/>
      <c r="FKN1875" s="84"/>
      <c r="FKO1875" s="84"/>
      <c r="FKP1875" s="84"/>
      <c r="FKQ1875" s="84"/>
      <c r="FKR1875" s="84"/>
      <c r="FKS1875" s="84"/>
      <c r="FKT1875" s="84"/>
      <c r="FKU1875" s="84"/>
      <c r="FKV1875" s="84"/>
      <c r="FKW1875" s="84"/>
      <c r="FKX1875" s="84"/>
      <c r="FKY1875" s="84"/>
      <c r="FKZ1875" s="84"/>
      <c r="FLA1875" s="84"/>
      <c r="FLB1875" s="84"/>
      <c r="FLC1875" s="84"/>
      <c r="FLD1875" s="84"/>
      <c r="FLE1875" s="84"/>
      <c r="FLF1875" s="84"/>
      <c r="FLG1875" s="84"/>
      <c r="FLH1875" s="84"/>
      <c r="FLI1875" s="84"/>
      <c r="FLJ1875" s="84"/>
      <c r="FLK1875" s="84"/>
      <c r="FLL1875" s="84"/>
      <c r="FLM1875" s="84"/>
      <c r="FLN1875" s="84"/>
      <c r="FLO1875" s="84"/>
      <c r="FLP1875" s="84"/>
      <c r="FLQ1875" s="84"/>
      <c r="FLR1875" s="84"/>
      <c r="FLS1875" s="84"/>
      <c r="FLT1875" s="84"/>
      <c r="FLU1875" s="84"/>
      <c r="FLV1875" s="84"/>
      <c r="FLW1875" s="84"/>
      <c r="FLX1875" s="84"/>
      <c r="FLY1875" s="84"/>
      <c r="FLZ1875" s="84"/>
      <c r="FMA1875" s="84"/>
      <c r="FMB1875" s="84"/>
      <c r="FMC1875" s="84"/>
      <c r="FMD1875" s="84"/>
      <c r="FME1875" s="84"/>
      <c r="FMF1875" s="84"/>
      <c r="FMG1875" s="84"/>
      <c r="FMH1875" s="84"/>
      <c r="FMI1875" s="84"/>
      <c r="FMJ1875" s="84"/>
      <c r="FMK1875" s="84"/>
      <c r="FML1875" s="84"/>
      <c r="FMM1875" s="84"/>
      <c r="FMN1875" s="84"/>
      <c r="FMO1875" s="84"/>
      <c r="FMP1875" s="84"/>
      <c r="FMQ1875" s="84"/>
      <c r="FMR1875" s="84"/>
      <c r="FMS1875" s="84"/>
      <c r="FMT1875" s="84"/>
      <c r="FMU1875" s="84"/>
      <c r="FMV1875" s="84"/>
      <c r="FMW1875" s="84"/>
      <c r="FMX1875" s="84"/>
      <c r="FMY1875" s="84"/>
      <c r="FMZ1875" s="84"/>
      <c r="FNA1875" s="84"/>
      <c r="FNB1875" s="84"/>
      <c r="FNC1875" s="84"/>
      <c r="FND1875" s="84"/>
      <c r="FNE1875" s="84"/>
      <c r="FNF1875" s="84"/>
      <c r="FNG1875" s="84"/>
      <c r="FNH1875" s="84"/>
      <c r="FNI1875" s="84"/>
      <c r="FNJ1875" s="84"/>
      <c r="FNK1875" s="84"/>
      <c r="FNL1875" s="84"/>
      <c r="FNM1875" s="84"/>
      <c r="FNN1875" s="84"/>
      <c r="FNO1875" s="84"/>
      <c r="FNP1875" s="84"/>
      <c r="FNQ1875" s="84"/>
      <c r="FNR1875" s="84"/>
      <c r="FNS1875" s="84"/>
      <c r="FNT1875" s="84"/>
      <c r="FNU1875" s="84"/>
      <c r="FNV1875" s="84"/>
      <c r="FNW1875" s="84"/>
      <c r="FNX1875" s="84"/>
      <c r="FNY1875" s="84"/>
      <c r="FNZ1875" s="84"/>
      <c r="FOA1875" s="84"/>
      <c r="FOB1875" s="84"/>
      <c r="FOC1875" s="84"/>
      <c r="FOD1875" s="84"/>
      <c r="FOE1875" s="84"/>
      <c r="FOF1875" s="84"/>
      <c r="FOG1875" s="84"/>
      <c r="FOH1875" s="84"/>
      <c r="FOI1875" s="84"/>
      <c r="FOJ1875" s="84"/>
      <c r="FOK1875" s="84"/>
      <c r="FOL1875" s="84"/>
      <c r="FOM1875" s="84"/>
      <c r="FON1875" s="84"/>
      <c r="FOO1875" s="84"/>
      <c r="FOP1875" s="84"/>
      <c r="FOQ1875" s="84"/>
      <c r="FOR1875" s="84"/>
      <c r="FOS1875" s="84"/>
      <c r="FOT1875" s="84"/>
      <c r="FOU1875" s="84"/>
      <c r="FOV1875" s="84"/>
      <c r="FOW1875" s="84"/>
      <c r="FOX1875" s="84"/>
      <c r="FOY1875" s="84"/>
      <c r="FOZ1875" s="84"/>
      <c r="FPA1875" s="84"/>
      <c r="FPB1875" s="84"/>
      <c r="FPC1875" s="84"/>
      <c r="FPD1875" s="84"/>
      <c r="FPE1875" s="84"/>
      <c r="FPF1875" s="84"/>
      <c r="FPG1875" s="84"/>
      <c r="FPH1875" s="84"/>
      <c r="FPI1875" s="84"/>
      <c r="FPJ1875" s="84"/>
      <c r="FPK1875" s="84"/>
      <c r="FPL1875" s="84"/>
      <c r="FPM1875" s="84"/>
      <c r="FPN1875" s="84"/>
      <c r="FPO1875" s="84"/>
      <c r="FPP1875" s="84"/>
      <c r="FPQ1875" s="84"/>
      <c r="FPR1875" s="84"/>
      <c r="FPS1875" s="84"/>
      <c r="FPT1875" s="84"/>
      <c r="FPU1875" s="84"/>
      <c r="FPV1875" s="84"/>
      <c r="FPW1875" s="84"/>
      <c r="FPX1875" s="84"/>
      <c r="FPY1875" s="84"/>
      <c r="FPZ1875" s="84"/>
      <c r="FQA1875" s="84"/>
      <c r="FQB1875" s="84"/>
      <c r="FQC1875" s="84"/>
      <c r="FQD1875" s="84"/>
      <c r="FQE1875" s="84"/>
      <c r="FQF1875" s="84"/>
      <c r="FQG1875" s="84"/>
      <c r="FQH1875" s="84"/>
      <c r="FQI1875" s="84"/>
      <c r="FQJ1875" s="84"/>
      <c r="FQK1875" s="84"/>
      <c r="FQL1875" s="84"/>
      <c r="FQM1875" s="84"/>
      <c r="FQN1875" s="84"/>
      <c r="FQO1875" s="84"/>
      <c r="FQP1875" s="84"/>
      <c r="FQQ1875" s="84"/>
      <c r="FQR1875" s="84"/>
      <c r="FQS1875" s="84"/>
      <c r="FQT1875" s="84"/>
      <c r="FQU1875" s="84"/>
      <c r="FQV1875" s="84"/>
      <c r="FQW1875" s="84"/>
      <c r="FQX1875" s="84"/>
      <c r="FQY1875" s="84"/>
      <c r="FQZ1875" s="84"/>
      <c r="FRA1875" s="84"/>
      <c r="FRB1875" s="84"/>
      <c r="FRC1875" s="84"/>
      <c r="FRD1875" s="84"/>
      <c r="FRE1875" s="84"/>
      <c r="FRF1875" s="84"/>
      <c r="FRG1875" s="84"/>
      <c r="FRH1875" s="84"/>
      <c r="FRI1875" s="84"/>
      <c r="FRJ1875" s="84"/>
      <c r="FRK1875" s="84"/>
      <c r="FRL1875" s="84"/>
      <c r="FRM1875" s="84"/>
      <c r="FRN1875" s="84"/>
      <c r="FRO1875" s="84"/>
      <c r="FRP1875" s="84"/>
      <c r="FRQ1875" s="84"/>
      <c r="FRR1875" s="84"/>
      <c r="FRS1875" s="84"/>
      <c r="FRT1875" s="84"/>
      <c r="FRU1875" s="84"/>
      <c r="FRV1875" s="84"/>
      <c r="FRW1875" s="84"/>
      <c r="FRX1875" s="84"/>
      <c r="FRY1875" s="84"/>
      <c r="FRZ1875" s="84"/>
      <c r="FSA1875" s="84"/>
      <c r="FSB1875" s="84"/>
      <c r="FSC1875" s="84"/>
      <c r="FSD1875" s="84"/>
      <c r="FSE1875" s="84"/>
      <c r="FSF1875" s="84"/>
      <c r="FSG1875" s="84"/>
      <c r="FSH1875" s="84"/>
      <c r="FSI1875" s="84"/>
      <c r="FSJ1875" s="84"/>
      <c r="FSK1875" s="84"/>
      <c r="FSL1875" s="84"/>
      <c r="FSM1875" s="84"/>
      <c r="FSN1875" s="84"/>
      <c r="FSO1875" s="84"/>
      <c r="FSP1875" s="84"/>
      <c r="FSQ1875" s="84"/>
      <c r="FSR1875" s="84"/>
      <c r="FSS1875" s="84"/>
      <c r="FST1875" s="84"/>
      <c r="FSU1875" s="84"/>
      <c r="FSV1875" s="84"/>
      <c r="FSW1875" s="84"/>
      <c r="FSX1875" s="84"/>
      <c r="FSY1875" s="84"/>
      <c r="FSZ1875" s="84"/>
      <c r="FTA1875" s="84"/>
      <c r="FTB1875" s="84"/>
      <c r="FTC1875" s="84"/>
      <c r="FTD1875" s="84"/>
      <c r="FTE1875" s="84"/>
      <c r="FTF1875" s="84"/>
      <c r="FTG1875" s="84"/>
      <c r="FTH1875" s="84"/>
      <c r="FTI1875" s="84"/>
      <c r="FTJ1875" s="84"/>
      <c r="FTK1875" s="84"/>
      <c r="FTL1875" s="84"/>
      <c r="FTM1875" s="84"/>
      <c r="FTN1875" s="84"/>
      <c r="FTO1875" s="84"/>
      <c r="FTP1875" s="84"/>
      <c r="FTQ1875" s="84"/>
      <c r="FTR1875" s="84"/>
      <c r="FTS1875" s="84"/>
      <c r="FTT1875" s="84"/>
      <c r="FTU1875" s="84"/>
      <c r="FTV1875" s="84"/>
      <c r="FTW1875" s="84"/>
      <c r="FTX1875" s="84"/>
      <c r="FTY1875" s="84"/>
      <c r="FTZ1875" s="84"/>
      <c r="FUA1875" s="84"/>
      <c r="FUB1875" s="84"/>
      <c r="FUC1875" s="84"/>
      <c r="FUD1875" s="84"/>
      <c r="FUE1875" s="84"/>
      <c r="FUF1875" s="84"/>
      <c r="FUG1875" s="84"/>
      <c r="FUH1875" s="84"/>
      <c r="FUI1875" s="84"/>
      <c r="FUJ1875" s="84"/>
      <c r="FUK1875" s="84"/>
      <c r="FUL1875" s="84"/>
      <c r="FUM1875" s="84"/>
      <c r="FUN1875" s="84"/>
      <c r="FUO1875" s="84"/>
      <c r="FUP1875" s="84"/>
      <c r="FUQ1875" s="84"/>
      <c r="FUR1875" s="84"/>
      <c r="FUS1875" s="84"/>
      <c r="FUT1875" s="84"/>
      <c r="FUU1875" s="84"/>
      <c r="FUV1875" s="84"/>
      <c r="FUW1875" s="84"/>
      <c r="FUX1875" s="84"/>
      <c r="FUY1875" s="84"/>
      <c r="FUZ1875" s="84"/>
      <c r="FVA1875" s="84"/>
      <c r="FVB1875" s="84"/>
      <c r="FVC1875" s="84"/>
      <c r="FVD1875" s="84"/>
      <c r="FVE1875" s="84"/>
      <c r="FVF1875" s="84"/>
      <c r="FVG1875" s="84"/>
      <c r="FVH1875" s="84"/>
      <c r="FVI1875" s="84"/>
      <c r="FVJ1875" s="84"/>
      <c r="FVK1875" s="84"/>
      <c r="FVL1875" s="84"/>
      <c r="FVM1875" s="84"/>
      <c r="FVN1875" s="84"/>
      <c r="FVO1875" s="84"/>
      <c r="FVP1875" s="84"/>
      <c r="FVQ1875" s="84"/>
      <c r="FVR1875" s="84"/>
      <c r="FVS1875" s="84"/>
      <c r="FVT1875" s="84"/>
      <c r="FVU1875" s="84"/>
      <c r="FVV1875" s="84"/>
      <c r="FVW1875" s="84"/>
      <c r="FVX1875" s="84"/>
      <c r="FVY1875" s="84"/>
      <c r="FVZ1875" s="84"/>
      <c r="FWA1875" s="84"/>
      <c r="FWB1875" s="84"/>
      <c r="FWC1875" s="84"/>
      <c r="FWD1875" s="84"/>
      <c r="FWE1875" s="84"/>
      <c r="FWF1875" s="84"/>
      <c r="FWG1875" s="84"/>
      <c r="FWH1875" s="84"/>
      <c r="FWI1875" s="84"/>
      <c r="FWJ1875" s="84"/>
      <c r="FWK1875" s="84"/>
      <c r="FWL1875" s="84"/>
      <c r="FWM1875" s="84"/>
      <c r="FWN1875" s="84"/>
      <c r="FWO1875" s="84"/>
      <c r="FWP1875" s="84"/>
      <c r="FWQ1875" s="84"/>
      <c r="FWR1875" s="84"/>
      <c r="FWS1875" s="84"/>
      <c r="FWT1875" s="84"/>
      <c r="FWU1875" s="84"/>
      <c r="FWV1875" s="84"/>
      <c r="FWW1875" s="84"/>
      <c r="FWX1875" s="84"/>
      <c r="FWY1875" s="84"/>
      <c r="FWZ1875" s="84"/>
      <c r="FXA1875" s="84"/>
      <c r="FXB1875" s="84"/>
      <c r="FXC1875" s="84"/>
      <c r="FXD1875" s="84"/>
      <c r="FXE1875" s="84"/>
      <c r="FXF1875" s="84"/>
      <c r="FXG1875" s="84"/>
      <c r="FXH1875" s="84"/>
      <c r="FXI1875" s="84"/>
      <c r="FXJ1875" s="84"/>
      <c r="FXK1875" s="84"/>
      <c r="FXL1875" s="84"/>
      <c r="FXM1875" s="84"/>
      <c r="FXN1875" s="84"/>
      <c r="FXO1875" s="84"/>
      <c r="FXP1875" s="84"/>
      <c r="FXQ1875" s="84"/>
      <c r="FXR1875" s="84"/>
      <c r="FXS1875" s="84"/>
      <c r="FXT1875" s="84"/>
      <c r="FXU1875" s="84"/>
      <c r="FXV1875" s="84"/>
      <c r="FXW1875" s="84"/>
      <c r="FXX1875" s="84"/>
      <c r="FXY1875" s="84"/>
      <c r="FXZ1875" s="84"/>
      <c r="FYA1875" s="84"/>
      <c r="FYB1875" s="84"/>
      <c r="FYC1875" s="84"/>
      <c r="FYD1875" s="84"/>
      <c r="FYE1875" s="84"/>
      <c r="FYF1875" s="84"/>
      <c r="FYG1875" s="84"/>
      <c r="FYH1875" s="84"/>
      <c r="FYI1875" s="84"/>
      <c r="FYJ1875" s="84"/>
      <c r="FYK1875" s="84"/>
      <c r="FYL1875" s="84"/>
      <c r="FYM1875" s="84"/>
      <c r="FYN1875" s="84"/>
      <c r="FYO1875" s="84"/>
      <c r="FYP1875" s="84"/>
      <c r="FYQ1875" s="84"/>
      <c r="FYR1875" s="84"/>
      <c r="FYS1875" s="84"/>
      <c r="FYT1875" s="84"/>
      <c r="FYU1875" s="84"/>
      <c r="FYV1875" s="84"/>
      <c r="FYW1875" s="84"/>
      <c r="FYX1875" s="84"/>
      <c r="FYY1875" s="84"/>
      <c r="FYZ1875" s="84"/>
      <c r="FZA1875" s="84"/>
      <c r="FZB1875" s="84"/>
      <c r="FZC1875" s="84"/>
      <c r="FZD1875" s="84"/>
      <c r="FZE1875" s="84"/>
      <c r="FZF1875" s="84"/>
      <c r="FZG1875" s="84"/>
      <c r="FZH1875" s="84"/>
      <c r="FZI1875" s="84"/>
      <c r="FZJ1875" s="84"/>
      <c r="FZK1875" s="84"/>
      <c r="FZL1875" s="84"/>
      <c r="FZM1875" s="84"/>
      <c r="FZN1875" s="84"/>
      <c r="FZO1875" s="84"/>
      <c r="FZP1875" s="84"/>
      <c r="FZQ1875" s="84"/>
      <c r="FZR1875" s="84"/>
      <c r="FZS1875" s="84"/>
      <c r="FZT1875" s="84"/>
      <c r="FZU1875" s="84"/>
      <c r="FZV1875" s="84"/>
      <c r="FZW1875" s="84"/>
      <c r="FZX1875" s="84"/>
      <c r="FZY1875" s="84"/>
      <c r="FZZ1875" s="84"/>
      <c r="GAA1875" s="84"/>
      <c r="GAB1875" s="84"/>
      <c r="GAC1875" s="84"/>
      <c r="GAD1875" s="84"/>
      <c r="GAE1875" s="84"/>
      <c r="GAF1875" s="84"/>
      <c r="GAG1875" s="84"/>
      <c r="GAH1875" s="84"/>
      <c r="GAI1875" s="84"/>
      <c r="GAJ1875" s="84"/>
      <c r="GAK1875" s="84"/>
      <c r="GAL1875" s="84"/>
      <c r="GAM1875" s="84"/>
      <c r="GAN1875" s="84"/>
      <c r="GAO1875" s="84"/>
      <c r="GAP1875" s="84"/>
      <c r="GAQ1875" s="84"/>
      <c r="GAR1875" s="84"/>
      <c r="GAS1875" s="84"/>
      <c r="GAT1875" s="84"/>
      <c r="GAU1875" s="84"/>
      <c r="GAV1875" s="84"/>
      <c r="GAW1875" s="84"/>
      <c r="GAX1875" s="84"/>
      <c r="GAY1875" s="84"/>
      <c r="GAZ1875" s="84"/>
      <c r="GBA1875" s="84"/>
      <c r="GBB1875" s="84"/>
      <c r="GBC1875" s="84"/>
      <c r="GBD1875" s="84"/>
      <c r="GBE1875" s="84"/>
      <c r="GBF1875" s="84"/>
      <c r="GBG1875" s="84"/>
      <c r="GBH1875" s="84"/>
      <c r="GBI1875" s="84"/>
      <c r="GBJ1875" s="84"/>
      <c r="GBK1875" s="84"/>
      <c r="GBL1875" s="84"/>
      <c r="GBM1875" s="84"/>
      <c r="GBN1875" s="84"/>
      <c r="GBO1875" s="84"/>
      <c r="GBP1875" s="84"/>
      <c r="GBQ1875" s="84"/>
      <c r="GBR1875" s="84"/>
      <c r="GBS1875" s="84"/>
      <c r="GBT1875" s="84"/>
      <c r="GBU1875" s="84"/>
      <c r="GBV1875" s="84"/>
      <c r="GBW1875" s="84"/>
      <c r="GBX1875" s="84"/>
      <c r="GBY1875" s="84"/>
      <c r="GBZ1875" s="84"/>
      <c r="GCA1875" s="84"/>
      <c r="GCB1875" s="84"/>
      <c r="GCC1875" s="84"/>
      <c r="GCD1875" s="84"/>
      <c r="GCE1875" s="84"/>
      <c r="GCF1875" s="84"/>
      <c r="GCG1875" s="84"/>
      <c r="GCH1875" s="84"/>
      <c r="GCI1875" s="84"/>
      <c r="GCJ1875" s="84"/>
      <c r="GCK1875" s="84"/>
      <c r="GCL1875" s="84"/>
      <c r="GCM1875" s="84"/>
      <c r="GCN1875" s="84"/>
      <c r="GCO1875" s="84"/>
      <c r="GCP1875" s="84"/>
      <c r="GCQ1875" s="84"/>
      <c r="GCR1875" s="84"/>
      <c r="GCS1875" s="84"/>
      <c r="GCT1875" s="84"/>
      <c r="GCU1875" s="84"/>
      <c r="GCV1875" s="84"/>
      <c r="GCW1875" s="84"/>
      <c r="GCX1875" s="84"/>
      <c r="GCY1875" s="84"/>
      <c r="GCZ1875" s="84"/>
      <c r="GDA1875" s="84"/>
      <c r="GDB1875" s="84"/>
      <c r="GDC1875" s="84"/>
      <c r="GDD1875" s="84"/>
      <c r="GDE1875" s="84"/>
      <c r="GDF1875" s="84"/>
      <c r="GDG1875" s="84"/>
      <c r="GDH1875" s="84"/>
      <c r="GDI1875" s="84"/>
      <c r="GDJ1875" s="84"/>
      <c r="GDK1875" s="84"/>
      <c r="GDL1875" s="84"/>
      <c r="GDM1875" s="84"/>
      <c r="GDN1875" s="84"/>
      <c r="GDO1875" s="84"/>
      <c r="GDP1875" s="84"/>
      <c r="GDQ1875" s="84"/>
      <c r="GDR1875" s="84"/>
      <c r="GDS1875" s="84"/>
      <c r="GDT1875" s="84"/>
      <c r="GDU1875" s="84"/>
      <c r="GDV1875" s="84"/>
      <c r="GDW1875" s="84"/>
      <c r="GDX1875" s="84"/>
      <c r="GDY1875" s="84"/>
      <c r="GDZ1875" s="84"/>
      <c r="GEA1875" s="84"/>
      <c r="GEB1875" s="84"/>
      <c r="GEC1875" s="84"/>
      <c r="GED1875" s="84"/>
      <c r="GEE1875" s="84"/>
      <c r="GEF1875" s="84"/>
      <c r="GEG1875" s="84"/>
      <c r="GEH1875" s="84"/>
      <c r="GEI1875" s="84"/>
      <c r="GEJ1875" s="84"/>
      <c r="GEK1875" s="84"/>
      <c r="GEL1875" s="84"/>
      <c r="GEM1875" s="84"/>
      <c r="GEN1875" s="84"/>
      <c r="GEO1875" s="84"/>
      <c r="GEP1875" s="84"/>
      <c r="GEQ1875" s="84"/>
      <c r="GER1875" s="84"/>
      <c r="GES1875" s="84"/>
      <c r="GET1875" s="84"/>
      <c r="GEU1875" s="84"/>
      <c r="GEV1875" s="84"/>
      <c r="GEW1875" s="84"/>
      <c r="GEX1875" s="84"/>
      <c r="GEY1875" s="84"/>
      <c r="GEZ1875" s="84"/>
      <c r="GFA1875" s="84"/>
      <c r="GFB1875" s="84"/>
      <c r="GFC1875" s="84"/>
      <c r="GFD1875" s="84"/>
      <c r="GFE1875" s="84"/>
      <c r="GFF1875" s="84"/>
      <c r="GFG1875" s="84"/>
      <c r="GFH1875" s="84"/>
      <c r="GFI1875" s="84"/>
      <c r="GFJ1875" s="84"/>
      <c r="GFK1875" s="84"/>
      <c r="GFL1875" s="84"/>
      <c r="GFM1875" s="84"/>
      <c r="GFN1875" s="84"/>
      <c r="GFO1875" s="84"/>
      <c r="GFP1875" s="84"/>
      <c r="GFQ1875" s="84"/>
      <c r="GFR1875" s="84"/>
      <c r="GFS1875" s="84"/>
      <c r="GFT1875" s="84"/>
      <c r="GFU1875" s="84"/>
      <c r="GFV1875" s="84"/>
      <c r="GFW1875" s="84"/>
      <c r="GFX1875" s="84"/>
      <c r="GFY1875" s="84"/>
      <c r="GFZ1875" s="84"/>
      <c r="GGA1875" s="84"/>
      <c r="GGB1875" s="84"/>
      <c r="GGC1875" s="84"/>
      <c r="GGD1875" s="84"/>
      <c r="GGE1875" s="84"/>
      <c r="GGF1875" s="84"/>
      <c r="GGG1875" s="84"/>
      <c r="GGH1875" s="84"/>
      <c r="GGI1875" s="84"/>
      <c r="GGJ1875" s="84"/>
      <c r="GGK1875" s="84"/>
      <c r="GGL1875" s="84"/>
      <c r="GGM1875" s="84"/>
      <c r="GGN1875" s="84"/>
      <c r="GGO1875" s="84"/>
      <c r="GGP1875" s="84"/>
      <c r="GGQ1875" s="84"/>
      <c r="GGR1875" s="84"/>
      <c r="GGS1875" s="84"/>
      <c r="GGT1875" s="84"/>
      <c r="GGU1875" s="84"/>
      <c r="GGV1875" s="84"/>
      <c r="GGW1875" s="84"/>
      <c r="GGX1875" s="84"/>
      <c r="GGY1875" s="84"/>
      <c r="GGZ1875" s="84"/>
      <c r="GHA1875" s="84"/>
      <c r="GHB1875" s="84"/>
      <c r="GHC1875" s="84"/>
      <c r="GHD1875" s="84"/>
      <c r="GHE1875" s="84"/>
      <c r="GHF1875" s="84"/>
      <c r="GHG1875" s="84"/>
      <c r="GHH1875" s="84"/>
      <c r="GHI1875" s="84"/>
      <c r="GHJ1875" s="84"/>
      <c r="GHK1875" s="84"/>
      <c r="GHL1875" s="84"/>
      <c r="GHM1875" s="84"/>
      <c r="GHN1875" s="84"/>
      <c r="GHO1875" s="84"/>
      <c r="GHP1875" s="84"/>
      <c r="GHQ1875" s="84"/>
      <c r="GHR1875" s="84"/>
      <c r="GHS1875" s="84"/>
      <c r="GHT1875" s="84"/>
      <c r="GHU1875" s="84"/>
      <c r="GHV1875" s="84"/>
      <c r="GHW1875" s="84"/>
      <c r="GHX1875" s="84"/>
      <c r="GHY1875" s="84"/>
      <c r="GHZ1875" s="84"/>
      <c r="GIA1875" s="84"/>
      <c r="GIB1875" s="84"/>
      <c r="GIC1875" s="84"/>
      <c r="GID1875" s="84"/>
      <c r="GIE1875" s="84"/>
      <c r="GIF1875" s="84"/>
      <c r="GIG1875" s="84"/>
      <c r="GIH1875" s="84"/>
      <c r="GII1875" s="84"/>
      <c r="GIJ1875" s="84"/>
      <c r="GIK1875" s="84"/>
      <c r="GIL1875" s="84"/>
      <c r="GIM1875" s="84"/>
      <c r="GIN1875" s="84"/>
      <c r="GIO1875" s="84"/>
      <c r="GIP1875" s="84"/>
      <c r="GIQ1875" s="84"/>
      <c r="GIR1875" s="84"/>
      <c r="GIS1875" s="84"/>
      <c r="GIT1875" s="84"/>
      <c r="GIU1875" s="84"/>
      <c r="GIV1875" s="84"/>
      <c r="GIW1875" s="84"/>
      <c r="GIX1875" s="84"/>
      <c r="GIY1875" s="84"/>
      <c r="GIZ1875" s="84"/>
      <c r="GJA1875" s="84"/>
      <c r="GJB1875" s="84"/>
      <c r="GJC1875" s="84"/>
      <c r="GJD1875" s="84"/>
      <c r="GJE1875" s="84"/>
      <c r="GJF1875" s="84"/>
      <c r="GJG1875" s="84"/>
      <c r="GJH1875" s="84"/>
      <c r="GJI1875" s="84"/>
      <c r="GJJ1875" s="84"/>
      <c r="GJK1875" s="84"/>
      <c r="GJL1875" s="84"/>
      <c r="GJM1875" s="84"/>
      <c r="GJN1875" s="84"/>
      <c r="GJO1875" s="84"/>
      <c r="GJP1875" s="84"/>
      <c r="GJQ1875" s="84"/>
      <c r="GJR1875" s="84"/>
      <c r="GJS1875" s="84"/>
      <c r="GJT1875" s="84"/>
      <c r="GJU1875" s="84"/>
      <c r="GJV1875" s="84"/>
      <c r="GJW1875" s="84"/>
      <c r="GJX1875" s="84"/>
      <c r="GJY1875" s="84"/>
      <c r="GJZ1875" s="84"/>
      <c r="GKA1875" s="84"/>
      <c r="GKB1875" s="84"/>
      <c r="GKC1875" s="84"/>
      <c r="GKD1875" s="84"/>
      <c r="GKE1875" s="84"/>
      <c r="GKF1875" s="84"/>
      <c r="GKG1875" s="84"/>
      <c r="GKH1875" s="84"/>
      <c r="GKI1875" s="84"/>
      <c r="GKJ1875" s="84"/>
      <c r="GKK1875" s="84"/>
      <c r="GKL1875" s="84"/>
      <c r="GKM1875" s="84"/>
      <c r="GKN1875" s="84"/>
      <c r="GKO1875" s="84"/>
      <c r="GKP1875" s="84"/>
      <c r="GKQ1875" s="84"/>
      <c r="GKR1875" s="84"/>
      <c r="GKS1875" s="84"/>
      <c r="GKT1875" s="84"/>
      <c r="GKU1875" s="84"/>
      <c r="GKV1875" s="84"/>
      <c r="GKW1875" s="84"/>
      <c r="GKX1875" s="84"/>
      <c r="GKY1875" s="84"/>
      <c r="GKZ1875" s="84"/>
      <c r="GLA1875" s="84"/>
      <c r="GLB1875" s="84"/>
      <c r="GLC1875" s="84"/>
      <c r="GLD1875" s="84"/>
      <c r="GLE1875" s="84"/>
      <c r="GLF1875" s="84"/>
      <c r="GLG1875" s="84"/>
      <c r="GLH1875" s="84"/>
      <c r="GLI1875" s="84"/>
      <c r="GLJ1875" s="84"/>
      <c r="GLK1875" s="84"/>
      <c r="GLL1875" s="84"/>
      <c r="GLM1875" s="84"/>
      <c r="GLN1875" s="84"/>
      <c r="GLO1875" s="84"/>
      <c r="GLP1875" s="84"/>
      <c r="GLQ1875" s="84"/>
      <c r="GLR1875" s="84"/>
      <c r="GLS1875" s="84"/>
      <c r="GLT1875" s="84"/>
      <c r="GLU1875" s="84"/>
      <c r="GLV1875" s="84"/>
      <c r="GLW1875" s="84"/>
      <c r="GLX1875" s="84"/>
      <c r="GLY1875" s="84"/>
      <c r="GLZ1875" s="84"/>
      <c r="GMA1875" s="84"/>
      <c r="GMB1875" s="84"/>
      <c r="GMC1875" s="84"/>
      <c r="GMD1875" s="84"/>
      <c r="GME1875" s="84"/>
      <c r="GMF1875" s="84"/>
      <c r="GMG1875" s="84"/>
      <c r="GMH1875" s="84"/>
      <c r="GMI1875" s="84"/>
      <c r="GMJ1875" s="84"/>
      <c r="GMK1875" s="84"/>
      <c r="GML1875" s="84"/>
      <c r="GMM1875" s="84"/>
      <c r="GMN1875" s="84"/>
      <c r="GMO1875" s="84"/>
      <c r="GMP1875" s="84"/>
      <c r="GMQ1875" s="84"/>
      <c r="GMR1875" s="84"/>
      <c r="GMS1875" s="84"/>
      <c r="GMT1875" s="84"/>
      <c r="GMU1875" s="84"/>
      <c r="GMV1875" s="84"/>
      <c r="GMW1875" s="84"/>
      <c r="GMX1875" s="84"/>
      <c r="GMY1875" s="84"/>
      <c r="GMZ1875" s="84"/>
      <c r="GNA1875" s="84"/>
      <c r="GNB1875" s="84"/>
      <c r="GNC1875" s="84"/>
      <c r="GND1875" s="84"/>
      <c r="GNE1875" s="84"/>
      <c r="GNF1875" s="84"/>
      <c r="GNG1875" s="84"/>
      <c r="GNH1875" s="84"/>
      <c r="GNI1875" s="84"/>
      <c r="GNJ1875" s="84"/>
      <c r="GNK1875" s="84"/>
      <c r="GNL1875" s="84"/>
      <c r="GNM1875" s="84"/>
      <c r="GNN1875" s="84"/>
      <c r="GNO1875" s="84"/>
      <c r="GNP1875" s="84"/>
      <c r="GNQ1875" s="84"/>
      <c r="GNR1875" s="84"/>
      <c r="GNS1875" s="84"/>
      <c r="GNT1875" s="84"/>
      <c r="GNU1875" s="84"/>
      <c r="GNV1875" s="84"/>
      <c r="GNW1875" s="84"/>
      <c r="GNX1875" s="84"/>
      <c r="GNY1875" s="84"/>
      <c r="GNZ1875" s="84"/>
      <c r="GOA1875" s="84"/>
      <c r="GOB1875" s="84"/>
      <c r="GOC1875" s="84"/>
      <c r="GOD1875" s="84"/>
      <c r="GOE1875" s="84"/>
      <c r="GOF1875" s="84"/>
      <c r="GOG1875" s="84"/>
      <c r="GOH1875" s="84"/>
      <c r="GOI1875" s="84"/>
      <c r="GOJ1875" s="84"/>
      <c r="GOK1875" s="84"/>
      <c r="GOL1875" s="84"/>
      <c r="GOM1875" s="84"/>
      <c r="GON1875" s="84"/>
      <c r="GOO1875" s="84"/>
      <c r="GOP1875" s="84"/>
      <c r="GOQ1875" s="84"/>
      <c r="GOR1875" s="84"/>
      <c r="GOS1875" s="84"/>
      <c r="GOT1875" s="84"/>
      <c r="GOU1875" s="84"/>
      <c r="GOV1875" s="84"/>
      <c r="GOW1875" s="84"/>
      <c r="GOX1875" s="84"/>
      <c r="GOY1875" s="84"/>
      <c r="GOZ1875" s="84"/>
      <c r="GPA1875" s="84"/>
      <c r="GPB1875" s="84"/>
      <c r="GPC1875" s="84"/>
      <c r="GPD1875" s="84"/>
      <c r="GPE1875" s="84"/>
      <c r="GPF1875" s="84"/>
      <c r="GPG1875" s="84"/>
      <c r="GPH1875" s="84"/>
      <c r="GPI1875" s="84"/>
      <c r="GPJ1875" s="84"/>
      <c r="GPK1875" s="84"/>
      <c r="GPL1875" s="84"/>
      <c r="GPM1875" s="84"/>
      <c r="GPN1875" s="84"/>
      <c r="GPO1875" s="84"/>
      <c r="GPP1875" s="84"/>
      <c r="GPQ1875" s="84"/>
      <c r="GPR1875" s="84"/>
      <c r="GPS1875" s="84"/>
      <c r="GPT1875" s="84"/>
      <c r="GPU1875" s="84"/>
      <c r="GPV1875" s="84"/>
      <c r="GPW1875" s="84"/>
      <c r="GPX1875" s="84"/>
      <c r="GPY1875" s="84"/>
      <c r="GPZ1875" s="84"/>
      <c r="GQA1875" s="84"/>
      <c r="GQB1875" s="84"/>
      <c r="GQC1875" s="84"/>
      <c r="GQD1875" s="84"/>
      <c r="GQE1875" s="84"/>
      <c r="GQF1875" s="84"/>
      <c r="GQG1875" s="84"/>
      <c r="GQH1875" s="84"/>
      <c r="GQI1875" s="84"/>
      <c r="GQJ1875" s="84"/>
      <c r="GQK1875" s="84"/>
      <c r="GQL1875" s="84"/>
      <c r="GQM1875" s="84"/>
      <c r="GQN1875" s="84"/>
      <c r="GQO1875" s="84"/>
      <c r="GQP1875" s="84"/>
      <c r="GQQ1875" s="84"/>
      <c r="GQR1875" s="84"/>
      <c r="GQS1875" s="84"/>
      <c r="GQT1875" s="84"/>
      <c r="GQU1875" s="84"/>
      <c r="GQV1875" s="84"/>
      <c r="GQW1875" s="84"/>
      <c r="GQX1875" s="84"/>
      <c r="GQY1875" s="84"/>
      <c r="GQZ1875" s="84"/>
      <c r="GRA1875" s="84"/>
      <c r="GRB1875" s="84"/>
      <c r="GRC1875" s="84"/>
      <c r="GRD1875" s="84"/>
      <c r="GRE1875" s="84"/>
      <c r="GRF1875" s="84"/>
      <c r="GRG1875" s="84"/>
      <c r="GRH1875" s="84"/>
      <c r="GRI1875" s="84"/>
      <c r="GRJ1875" s="84"/>
      <c r="GRK1875" s="84"/>
      <c r="GRL1875" s="84"/>
      <c r="GRM1875" s="84"/>
      <c r="GRN1875" s="84"/>
      <c r="GRO1875" s="84"/>
      <c r="GRP1875" s="84"/>
      <c r="GRQ1875" s="84"/>
      <c r="GRR1875" s="84"/>
      <c r="GRS1875" s="84"/>
      <c r="GRT1875" s="84"/>
      <c r="GRU1875" s="84"/>
      <c r="GRV1875" s="84"/>
      <c r="GRW1875" s="84"/>
      <c r="GRX1875" s="84"/>
      <c r="GRY1875" s="84"/>
      <c r="GRZ1875" s="84"/>
      <c r="GSA1875" s="84"/>
      <c r="GSB1875" s="84"/>
      <c r="GSC1875" s="84"/>
      <c r="GSD1875" s="84"/>
      <c r="GSE1875" s="84"/>
      <c r="GSF1875" s="84"/>
      <c r="GSG1875" s="84"/>
      <c r="GSH1875" s="84"/>
      <c r="GSI1875" s="84"/>
      <c r="GSJ1875" s="84"/>
      <c r="GSK1875" s="84"/>
      <c r="GSL1875" s="84"/>
      <c r="GSM1875" s="84"/>
      <c r="GSN1875" s="84"/>
      <c r="GSO1875" s="84"/>
      <c r="GSP1875" s="84"/>
      <c r="GSQ1875" s="84"/>
      <c r="GSR1875" s="84"/>
      <c r="GSS1875" s="84"/>
      <c r="GST1875" s="84"/>
      <c r="GSU1875" s="84"/>
      <c r="GSV1875" s="84"/>
      <c r="GSW1875" s="84"/>
      <c r="GSX1875" s="84"/>
      <c r="GSY1875" s="84"/>
      <c r="GSZ1875" s="84"/>
      <c r="GTA1875" s="84"/>
      <c r="GTB1875" s="84"/>
      <c r="GTC1875" s="84"/>
      <c r="GTD1875" s="84"/>
      <c r="GTE1875" s="84"/>
      <c r="GTF1875" s="84"/>
      <c r="GTG1875" s="84"/>
      <c r="GTH1875" s="84"/>
      <c r="GTI1875" s="84"/>
      <c r="GTJ1875" s="84"/>
      <c r="GTK1875" s="84"/>
      <c r="GTL1875" s="84"/>
      <c r="GTM1875" s="84"/>
      <c r="GTN1875" s="84"/>
      <c r="GTO1875" s="84"/>
      <c r="GTP1875" s="84"/>
      <c r="GTQ1875" s="84"/>
      <c r="GTR1875" s="84"/>
      <c r="GTS1875" s="84"/>
      <c r="GTT1875" s="84"/>
      <c r="GTU1875" s="84"/>
      <c r="GTV1875" s="84"/>
      <c r="GTW1875" s="84"/>
      <c r="GTX1875" s="84"/>
      <c r="GTY1875" s="84"/>
      <c r="GTZ1875" s="84"/>
      <c r="GUA1875" s="84"/>
      <c r="GUB1875" s="84"/>
      <c r="GUC1875" s="84"/>
      <c r="GUD1875" s="84"/>
      <c r="GUE1875" s="84"/>
      <c r="GUF1875" s="84"/>
      <c r="GUG1875" s="84"/>
      <c r="GUH1875" s="84"/>
      <c r="GUI1875" s="84"/>
      <c r="GUJ1875" s="84"/>
      <c r="GUK1875" s="84"/>
      <c r="GUL1875" s="84"/>
      <c r="GUM1875" s="84"/>
      <c r="GUN1875" s="84"/>
      <c r="GUO1875" s="84"/>
      <c r="GUP1875" s="84"/>
      <c r="GUQ1875" s="84"/>
      <c r="GUR1875" s="84"/>
      <c r="GUS1875" s="84"/>
      <c r="GUT1875" s="84"/>
      <c r="GUU1875" s="84"/>
      <c r="GUV1875" s="84"/>
      <c r="GUW1875" s="84"/>
      <c r="GUX1875" s="84"/>
      <c r="GUY1875" s="84"/>
      <c r="GUZ1875" s="84"/>
      <c r="GVA1875" s="84"/>
      <c r="GVB1875" s="84"/>
      <c r="GVC1875" s="84"/>
      <c r="GVD1875" s="84"/>
      <c r="GVE1875" s="84"/>
      <c r="GVF1875" s="84"/>
      <c r="GVG1875" s="84"/>
      <c r="GVH1875" s="84"/>
      <c r="GVI1875" s="84"/>
      <c r="GVJ1875" s="84"/>
      <c r="GVK1875" s="84"/>
      <c r="GVL1875" s="84"/>
      <c r="GVM1875" s="84"/>
      <c r="GVN1875" s="84"/>
      <c r="GVO1875" s="84"/>
      <c r="GVP1875" s="84"/>
      <c r="GVQ1875" s="84"/>
      <c r="GVR1875" s="84"/>
      <c r="GVS1875" s="84"/>
      <c r="GVT1875" s="84"/>
      <c r="GVU1875" s="84"/>
      <c r="GVV1875" s="84"/>
      <c r="GVW1875" s="84"/>
      <c r="GVX1875" s="84"/>
      <c r="GVY1875" s="84"/>
      <c r="GVZ1875" s="84"/>
      <c r="GWA1875" s="84"/>
      <c r="GWB1875" s="84"/>
      <c r="GWC1875" s="84"/>
      <c r="GWD1875" s="84"/>
      <c r="GWE1875" s="84"/>
      <c r="GWF1875" s="84"/>
      <c r="GWG1875" s="84"/>
      <c r="GWH1875" s="84"/>
      <c r="GWI1875" s="84"/>
      <c r="GWJ1875" s="84"/>
      <c r="GWK1875" s="84"/>
      <c r="GWL1875" s="84"/>
      <c r="GWM1875" s="84"/>
      <c r="GWN1875" s="84"/>
      <c r="GWO1875" s="84"/>
      <c r="GWP1875" s="84"/>
      <c r="GWQ1875" s="84"/>
      <c r="GWR1875" s="84"/>
      <c r="GWS1875" s="84"/>
      <c r="GWT1875" s="84"/>
      <c r="GWU1875" s="84"/>
      <c r="GWV1875" s="84"/>
      <c r="GWW1875" s="84"/>
      <c r="GWX1875" s="84"/>
      <c r="GWY1875" s="84"/>
      <c r="GWZ1875" s="84"/>
      <c r="GXA1875" s="84"/>
      <c r="GXB1875" s="84"/>
      <c r="GXC1875" s="84"/>
      <c r="GXD1875" s="84"/>
      <c r="GXE1875" s="84"/>
      <c r="GXF1875" s="84"/>
      <c r="GXG1875" s="84"/>
      <c r="GXH1875" s="84"/>
      <c r="GXI1875" s="84"/>
      <c r="GXJ1875" s="84"/>
      <c r="GXK1875" s="84"/>
      <c r="GXL1875" s="84"/>
      <c r="GXM1875" s="84"/>
      <c r="GXN1875" s="84"/>
      <c r="GXO1875" s="84"/>
      <c r="GXP1875" s="84"/>
      <c r="GXQ1875" s="84"/>
      <c r="GXR1875" s="84"/>
      <c r="GXS1875" s="84"/>
      <c r="GXT1875" s="84"/>
      <c r="GXU1875" s="84"/>
      <c r="GXV1875" s="84"/>
      <c r="GXW1875" s="84"/>
      <c r="GXX1875" s="84"/>
      <c r="GXY1875" s="84"/>
      <c r="GXZ1875" s="84"/>
      <c r="GYA1875" s="84"/>
      <c r="GYB1875" s="84"/>
      <c r="GYC1875" s="84"/>
      <c r="GYD1875" s="84"/>
      <c r="GYE1875" s="84"/>
      <c r="GYF1875" s="84"/>
      <c r="GYG1875" s="84"/>
      <c r="GYH1875" s="84"/>
      <c r="GYI1875" s="84"/>
      <c r="GYJ1875" s="84"/>
      <c r="GYK1875" s="84"/>
      <c r="GYL1875" s="84"/>
      <c r="GYM1875" s="84"/>
      <c r="GYN1875" s="84"/>
      <c r="GYO1875" s="84"/>
      <c r="GYP1875" s="84"/>
      <c r="GYQ1875" s="84"/>
      <c r="GYR1875" s="84"/>
      <c r="GYS1875" s="84"/>
      <c r="GYT1875" s="84"/>
      <c r="GYU1875" s="84"/>
      <c r="GYV1875" s="84"/>
      <c r="GYW1875" s="84"/>
      <c r="GYX1875" s="84"/>
      <c r="GYY1875" s="84"/>
      <c r="GYZ1875" s="84"/>
      <c r="GZA1875" s="84"/>
      <c r="GZB1875" s="84"/>
      <c r="GZC1875" s="84"/>
      <c r="GZD1875" s="84"/>
      <c r="GZE1875" s="84"/>
      <c r="GZF1875" s="84"/>
      <c r="GZG1875" s="84"/>
      <c r="GZH1875" s="84"/>
      <c r="GZI1875" s="84"/>
      <c r="GZJ1875" s="84"/>
      <c r="GZK1875" s="84"/>
      <c r="GZL1875" s="84"/>
      <c r="GZM1875" s="84"/>
      <c r="GZN1875" s="84"/>
      <c r="GZO1875" s="84"/>
      <c r="GZP1875" s="84"/>
      <c r="GZQ1875" s="84"/>
      <c r="GZR1875" s="84"/>
      <c r="GZS1875" s="84"/>
      <c r="GZT1875" s="84"/>
      <c r="GZU1875" s="84"/>
      <c r="GZV1875" s="84"/>
      <c r="GZW1875" s="84"/>
      <c r="GZX1875" s="84"/>
      <c r="GZY1875" s="84"/>
      <c r="GZZ1875" s="84"/>
      <c r="HAA1875" s="84"/>
      <c r="HAB1875" s="84"/>
      <c r="HAC1875" s="84"/>
      <c r="HAD1875" s="84"/>
      <c r="HAE1875" s="84"/>
      <c r="HAF1875" s="84"/>
      <c r="HAG1875" s="84"/>
      <c r="HAH1875" s="84"/>
      <c r="HAI1875" s="84"/>
      <c r="HAJ1875" s="84"/>
      <c r="HAK1875" s="84"/>
      <c r="HAL1875" s="84"/>
      <c r="HAM1875" s="84"/>
      <c r="HAN1875" s="84"/>
      <c r="HAO1875" s="84"/>
      <c r="HAP1875" s="84"/>
      <c r="HAQ1875" s="84"/>
      <c r="HAR1875" s="84"/>
      <c r="HAS1875" s="84"/>
      <c r="HAT1875" s="84"/>
      <c r="HAU1875" s="84"/>
      <c r="HAV1875" s="84"/>
      <c r="HAW1875" s="84"/>
      <c r="HAX1875" s="84"/>
      <c r="HAY1875" s="84"/>
      <c r="HAZ1875" s="84"/>
      <c r="HBA1875" s="84"/>
      <c r="HBB1875" s="84"/>
      <c r="HBC1875" s="84"/>
      <c r="HBD1875" s="84"/>
      <c r="HBE1875" s="84"/>
      <c r="HBF1875" s="84"/>
      <c r="HBG1875" s="84"/>
      <c r="HBH1875" s="84"/>
      <c r="HBI1875" s="84"/>
      <c r="HBJ1875" s="84"/>
      <c r="HBK1875" s="84"/>
      <c r="HBL1875" s="84"/>
      <c r="HBM1875" s="84"/>
      <c r="HBN1875" s="84"/>
      <c r="HBO1875" s="84"/>
      <c r="HBP1875" s="84"/>
      <c r="HBQ1875" s="84"/>
      <c r="HBR1875" s="84"/>
      <c r="HBS1875" s="84"/>
      <c r="HBT1875" s="84"/>
      <c r="HBU1875" s="84"/>
      <c r="HBV1875" s="84"/>
      <c r="HBW1875" s="84"/>
      <c r="HBX1875" s="84"/>
      <c r="HBY1875" s="84"/>
      <c r="HBZ1875" s="84"/>
      <c r="HCA1875" s="84"/>
      <c r="HCB1875" s="84"/>
      <c r="HCC1875" s="84"/>
      <c r="HCD1875" s="84"/>
      <c r="HCE1875" s="84"/>
      <c r="HCF1875" s="84"/>
      <c r="HCG1875" s="84"/>
      <c r="HCH1875" s="84"/>
      <c r="HCI1875" s="84"/>
      <c r="HCJ1875" s="84"/>
      <c r="HCK1875" s="84"/>
      <c r="HCL1875" s="84"/>
      <c r="HCM1875" s="84"/>
      <c r="HCN1875" s="84"/>
      <c r="HCO1875" s="84"/>
      <c r="HCP1875" s="84"/>
      <c r="HCQ1875" s="84"/>
      <c r="HCR1875" s="84"/>
      <c r="HCS1875" s="84"/>
      <c r="HCT1875" s="84"/>
      <c r="HCU1875" s="84"/>
      <c r="HCV1875" s="84"/>
      <c r="HCW1875" s="84"/>
      <c r="HCX1875" s="84"/>
      <c r="HCY1875" s="84"/>
      <c r="HCZ1875" s="84"/>
      <c r="HDA1875" s="84"/>
      <c r="HDB1875" s="84"/>
      <c r="HDC1875" s="84"/>
      <c r="HDD1875" s="84"/>
      <c r="HDE1875" s="84"/>
      <c r="HDF1875" s="84"/>
      <c r="HDG1875" s="84"/>
      <c r="HDH1875" s="84"/>
      <c r="HDI1875" s="84"/>
      <c r="HDJ1875" s="84"/>
      <c r="HDK1875" s="84"/>
      <c r="HDL1875" s="84"/>
      <c r="HDM1875" s="84"/>
      <c r="HDN1875" s="84"/>
      <c r="HDO1875" s="84"/>
      <c r="HDP1875" s="84"/>
      <c r="HDQ1875" s="84"/>
      <c r="HDR1875" s="84"/>
      <c r="HDS1875" s="84"/>
      <c r="HDT1875" s="84"/>
      <c r="HDU1875" s="84"/>
      <c r="HDV1875" s="84"/>
      <c r="HDW1875" s="84"/>
      <c r="HDX1875" s="84"/>
      <c r="HDY1875" s="84"/>
      <c r="HDZ1875" s="84"/>
      <c r="HEA1875" s="84"/>
      <c r="HEB1875" s="84"/>
      <c r="HEC1875" s="84"/>
      <c r="HED1875" s="84"/>
      <c r="HEE1875" s="84"/>
      <c r="HEF1875" s="84"/>
      <c r="HEG1875" s="84"/>
      <c r="HEH1875" s="84"/>
      <c r="HEI1875" s="84"/>
      <c r="HEJ1875" s="84"/>
      <c r="HEK1875" s="84"/>
      <c r="HEL1875" s="84"/>
      <c r="HEM1875" s="84"/>
      <c r="HEN1875" s="84"/>
      <c r="HEO1875" s="84"/>
      <c r="HEP1875" s="84"/>
      <c r="HEQ1875" s="84"/>
      <c r="HER1875" s="84"/>
      <c r="HES1875" s="84"/>
      <c r="HET1875" s="84"/>
      <c r="HEU1875" s="84"/>
      <c r="HEV1875" s="84"/>
      <c r="HEW1875" s="84"/>
      <c r="HEX1875" s="84"/>
      <c r="HEY1875" s="84"/>
      <c r="HEZ1875" s="84"/>
      <c r="HFA1875" s="84"/>
      <c r="HFB1875" s="84"/>
      <c r="HFC1875" s="84"/>
      <c r="HFD1875" s="84"/>
      <c r="HFE1875" s="84"/>
      <c r="HFF1875" s="84"/>
      <c r="HFG1875" s="84"/>
      <c r="HFH1875" s="84"/>
      <c r="HFI1875" s="84"/>
      <c r="HFJ1875" s="84"/>
      <c r="HFK1875" s="84"/>
      <c r="HFL1875" s="84"/>
      <c r="HFM1875" s="84"/>
      <c r="HFN1875" s="84"/>
      <c r="HFO1875" s="84"/>
      <c r="HFP1875" s="84"/>
      <c r="HFQ1875" s="84"/>
      <c r="HFR1875" s="84"/>
      <c r="HFS1875" s="84"/>
      <c r="HFT1875" s="84"/>
      <c r="HFU1875" s="84"/>
      <c r="HFV1875" s="84"/>
      <c r="HFW1875" s="84"/>
      <c r="HFX1875" s="84"/>
      <c r="HFY1875" s="84"/>
      <c r="HFZ1875" s="84"/>
      <c r="HGA1875" s="84"/>
      <c r="HGB1875" s="84"/>
      <c r="HGC1875" s="84"/>
      <c r="HGD1875" s="84"/>
      <c r="HGE1875" s="84"/>
      <c r="HGF1875" s="84"/>
      <c r="HGG1875" s="84"/>
      <c r="HGH1875" s="84"/>
      <c r="HGI1875" s="84"/>
      <c r="HGJ1875" s="84"/>
      <c r="HGK1875" s="84"/>
      <c r="HGL1875" s="84"/>
      <c r="HGM1875" s="84"/>
      <c r="HGN1875" s="84"/>
      <c r="HGO1875" s="84"/>
      <c r="HGP1875" s="84"/>
      <c r="HGQ1875" s="84"/>
      <c r="HGR1875" s="84"/>
      <c r="HGS1875" s="84"/>
      <c r="HGT1875" s="84"/>
      <c r="HGU1875" s="84"/>
      <c r="HGV1875" s="84"/>
      <c r="HGW1875" s="84"/>
      <c r="HGX1875" s="84"/>
      <c r="HGY1875" s="84"/>
      <c r="HGZ1875" s="84"/>
      <c r="HHA1875" s="84"/>
      <c r="HHB1875" s="84"/>
      <c r="HHC1875" s="84"/>
      <c r="HHD1875" s="84"/>
      <c r="HHE1875" s="84"/>
      <c r="HHF1875" s="84"/>
      <c r="HHG1875" s="84"/>
      <c r="HHH1875" s="84"/>
      <c r="HHI1875" s="84"/>
      <c r="HHJ1875" s="84"/>
      <c r="HHK1875" s="84"/>
      <c r="HHL1875" s="84"/>
      <c r="HHM1875" s="84"/>
      <c r="HHN1875" s="84"/>
      <c r="HHO1875" s="84"/>
      <c r="HHP1875" s="84"/>
      <c r="HHQ1875" s="84"/>
      <c r="HHR1875" s="84"/>
      <c r="HHS1875" s="84"/>
      <c r="HHT1875" s="84"/>
      <c r="HHU1875" s="84"/>
      <c r="HHV1875" s="84"/>
      <c r="HHW1875" s="84"/>
      <c r="HHX1875" s="84"/>
      <c r="HHY1875" s="84"/>
      <c r="HHZ1875" s="84"/>
      <c r="HIA1875" s="84"/>
      <c r="HIB1875" s="84"/>
      <c r="HIC1875" s="84"/>
      <c r="HID1875" s="84"/>
      <c r="HIE1875" s="84"/>
      <c r="HIF1875" s="84"/>
      <c r="HIG1875" s="84"/>
      <c r="HIH1875" s="84"/>
      <c r="HII1875" s="84"/>
      <c r="HIJ1875" s="84"/>
      <c r="HIK1875" s="84"/>
      <c r="HIL1875" s="84"/>
      <c r="HIM1875" s="84"/>
      <c r="HIN1875" s="84"/>
      <c r="HIO1875" s="84"/>
      <c r="HIP1875" s="84"/>
      <c r="HIQ1875" s="84"/>
      <c r="HIR1875" s="84"/>
      <c r="HIS1875" s="84"/>
      <c r="HIT1875" s="84"/>
      <c r="HIU1875" s="84"/>
      <c r="HIV1875" s="84"/>
      <c r="HIW1875" s="84"/>
      <c r="HIX1875" s="84"/>
      <c r="HIY1875" s="84"/>
      <c r="HIZ1875" s="84"/>
      <c r="HJA1875" s="84"/>
      <c r="HJB1875" s="84"/>
      <c r="HJC1875" s="84"/>
      <c r="HJD1875" s="84"/>
      <c r="HJE1875" s="84"/>
      <c r="HJF1875" s="84"/>
      <c r="HJG1875" s="84"/>
      <c r="HJH1875" s="84"/>
      <c r="HJI1875" s="84"/>
      <c r="HJJ1875" s="84"/>
      <c r="HJK1875" s="84"/>
      <c r="HJL1875" s="84"/>
      <c r="HJM1875" s="84"/>
      <c r="HJN1875" s="84"/>
      <c r="HJO1875" s="84"/>
      <c r="HJP1875" s="84"/>
      <c r="HJQ1875" s="84"/>
      <c r="HJR1875" s="84"/>
      <c r="HJS1875" s="84"/>
      <c r="HJT1875" s="84"/>
      <c r="HJU1875" s="84"/>
      <c r="HJV1875" s="84"/>
      <c r="HJW1875" s="84"/>
      <c r="HJX1875" s="84"/>
      <c r="HJY1875" s="84"/>
      <c r="HJZ1875" s="84"/>
      <c r="HKA1875" s="84"/>
      <c r="HKB1875" s="84"/>
      <c r="HKC1875" s="84"/>
      <c r="HKD1875" s="84"/>
      <c r="HKE1875" s="84"/>
      <c r="HKF1875" s="84"/>
      <c r="HKG1875" s="84"/>
      <c r="HKH1875" s="84"/>
      <c r="HKI1875" s="84"/>
      <c r="HKJ1875" s="84"/>
      <c r="HKK1875" s="84"/>
      <c r="HKL1875" s="84"/>
      <c r="HKM1875" s="84"/>
      <c r="HKN1875" s="84"/>
      <c r="HKO1875" s="84"/>
      <c r="HKP1875" s="84"/>
      <c r="HKQ1875" s="84"/>
      <c r="HKR1875" s="84"/>
      <c r="HKS1875" s="84"/>
      <c r="HKT1875" s="84"/>
      <c r="HKU1875" s="84"/>
      <c r="HKV1875" s="84"/>
      <c r="HKW1875" s="84"/>
      <c r="HKX1875" s="84"/>
      <c r="HKY1875" s="84"/>
      <c r="HKZ1875" s="84"/>
      <c r="HLA1875" s="84"/>
      <c r="HLB1875" s="84"/>
      <c r="HLC1875" s="84"/>
      <c r="HLD1875" s="84"/>
      <c r="HLE1875" s="84"/>
      <c r="HLF1875" s="84"/>
      <c r="HLG1875" s="84"/>
      <c r="HLH1875" s="84"/>
      <c r="HLI1875" s="84"/>
      <c r="HLJ1875" s="84"/>
      <c r="HLK1875" s="84"/>
      <c r="HLL1875" s="84"/>
      <c r="HLM1875" s="84"/>
      <c r="HLN1875" s="84"/>
      <c r="HLO1875" s="84"/>
      <c r="HLP1875" s="84"/>
      <c r="HLQ1875" s="84"/>
      <c r="HLR1875" s="84"/>
      <c r="HLS1875" s="84"/>
      <c r="HLT1875" s="84"/>
      <c r="HLU1875" s="84"/>
      <c r="HLV1875" s="84"/>
      <c r="HLW1875" s="84"/>
      <c r="HLX1875" s="84"/>
      <c r="HLY1875" s="84"/>
      <c r="HLZ1875" s="84"/>
      <c r="HMA1875" s="84"/>
      <c r="HMB1875" s="84"/>
      <c r="HMC1875" s="84"/>
      <c r="HMD1875" s="84"/>
      <c r="HME1875" s="84"/>
      <c r="HMF1875" s="84"/>
      <c r="HMG1875" s="84"/>
      <c r="HMH1875" s="84"/>
      <c r="HMI1875" s="84"/>
      <c r="HMJ1875" s="84"/>
      <c r="HMK1875" s="84"/>
      <c r="HML1875" s="84"/>
      <c r="HMM1875" s="84"/>
      <c r="HMN1875" s="84"/>
      <c r="HMO1875" s="84"/>
      <c r="HMP1875" s="84"/>
      <c r="HMQ1875" s="84"/>
      <c r="HMR1875" s="84"/>
      <c r="HMS1875" s="84"/>
      <c r="HMT1875" s="84"/>
      <c r="HMU1875" s="84"/>
      <c r="HMV1875" s="84"/>
      <c r="HMW1875" s="84"/>
      <c r="HMX1875" s="84"/>
      <c r="HMY1875" s="84"/>
      <c r="HMZ1875" s="84"/>
      <c r="HNA1875" s="84"/>
      <c r="HNB1875" s="84"/>
      <c r="HNC1875" s="84"/>
      <c r="HND1875" s="84"/>
      <c r="HNE1875" s="84"/>
      <c r="HNF1875" s="84"/>
      <c r="HNG1875" s="84"/>
      <c r="HNH1875" s="84"/>
      <c r="HNI1875" s="84"/>
      <c r="HNJ1875" s="84"/>
      <c r="HNK1875" s="84"/>
      <c r="HNL1875" s="84"/>
      <c r="HNM1875" s="84"/>
      <c r="HNN1875" s="84"/>
      <c r="HNO1875" s="84"/>
      <c r="HNP1875" s="84"/>
      <c r="HNQ1875" s="84"/>
      <c r="HNR1875" s="84"/>
      <c r="HNS1875" s="84"/>
      <c r="HNT1875" s="84"/>
      <c r="HNU1875" s="84"/>
      <c r="HNV1875" s="84"/>
      <c r="HNW1875" s="84"/>
      <c r="HNX1875" s="84"/>
      <c r="HNY1875" s="84"/>
      <c r="HNZ1875" s="84"/>
      <c r="HOA1875" s="84"/>
      <c r="HOB1875" s="84"/>
      <c r="HOC1875" s="84"/>
      <c r="HOD1875" s="84"/>
      <c r="HOE1875" s="84"/>
      <c r="HOF1875" s="84"/>
      <c r="HOG1875" s="84"/>
      <c r="HOH1875" s="84"/>
      <c r="HOI1875" s="84"/>
      <c r="HOJ1875" s="84"/>
      <c r="HOK1875" s="84"/>
      <c r="HOL1875" s="84"/>
      <c r="HOM1875" s="84"/>
      <c r="HON1875" s="84"/>
      <c r="HOO1875" s="84"/>
      <c r="HOP1875" s="84"/>
      <c r="HOQ1875" s="84"/>
      <c r="HOR1875" s="84"/>
      <c r="HOS1875" s="84"/>
      <c r="HOT1875" s="84"/>
      <c r="HOU1875" s="84"/>
      <c r="HOV1875" s="84"/>
      <c r="HOW1875" s="84"/>
      <c r="HOX1875" s="84"/>
      <c r="HOY1875" s="84"/>
      <c r="HOZ1875" s="84"/>
      <c r="HPA1875" s="84"/>
      <c r="HPB1875" s="84"/>
      <c r="HPC1875" s="84"/>
      <c r="HPD1875" s="84"/>
      <c r="HPE1875" s="84"/>
      <c r="HPF1875" s="84"/>
      <c r="HPG1875" s="84"/>
      <c r="HPH1875" s="84"/>
      <c r="HPI1875" s="84"/>
      <c r="HPJ1875" s="84"/>
      <c r="HPK1875" s="84"/>
      <c r="HPL1875" s="84"/>
      <c r="HPM1875" s="84"/>
      <c r="HPN1875" s="84"/>
      <c r="HPO1875" s="84"/>
      <c r="HPP1875" s="84"/>
      <c r="HPQ1875" s="84"/>
      <c r="HPR1875" s="84"/>
      <c r="HPS1875" s="84"/>
      <c r="HPT1875" s="84"/>
      <c r="HPU1875" s="84"/>
      <c r="HPV1875" s="84"/>
      <c r="HPW1875" s="84"/>
      <c r="HPX1875" s="84"/>
      <c r="HPY1875" s="84"/>
      <c r="HPZ1875" s="84"/>
      <c r="HQA1875" s="84"/>
      <c r="HQB1875" s="84"/>
      <c r="HQC1875" s="84"/>
      <c r="HQD1875" s="84"/>
      <c r="HQE1875" s="84"/>
      <c r="HQF1875" s="84"/>
      <c r="HQG1875" s="84"/>
      <c r="HQH1875" s="84"/>
      <c r="HQI1875" s="84"/>
      <c r="HQJ1875" s="84"/>
      <c r="HQK1875" s="84"/>
      <c r="HQL1875" s="84"/>
      <c r="HQM1875" s="84"/>
      <c r="HQN1875" s="84"/>
      <c r="HQO1875" s="84"/>
      <c r="HQP1875" s="84"/>
      <c r="HQQ1875" s="84"/>
      <c r="HQR1875" s="84"/>
      <c r="HQS1875" s="84"/>
      <c r="HQT1875" s="84"/>
      <c r="HQU1875" s="84"/>
      <c r="HQV1875" s="84"/>
      <c r="HQW1875" s="84"/>
      <c r="HQX1875" s="84"/>
      <c r="HQY1875" s="84"/>
      <c r="HQZ1875" s="84"/>
      <c r="HRA1875" s="84"/>
      <c r="HRB1875" s="84"/>
      <c r="HRC1875" s="84"/>
      <c r="HRD1875" s="84"/>
      <c r="HRE1875" s="84"/>
      <c r="HRF1875" s="84"/>
      <c r="HRG1875" s="84"/>
      <c r="HRH1875" s="84"/>
      <c r="HRI1875" s="84"/>
      <c r="HRJ1875" s="84"/>
      <c r="HRK1875" s="84"/>
      <c r="HRL1875" s="84"/>
      <c r="HRM1875" s="84"/>
      <c r="HRN1875" s="84"/>
      <c r="HRO1875" s="84"/>
      <c r="HRP1875" s="84"/>
      <c r="HRQ1875" s="84"/>
      <c r="HRR1875" s="84"/>
      <c r="HRS1875" s="84"/>
      <c r="HRT1875" s="84"/>
      <c r="HRU1875" s="84"/>
      <c r="HRV1875" s="84"/>
      <c r="HRW1875" s="84"/>
      <c r="HRX1875" s="84"/>
      <c r="HRY1875" s="84"/>
      <c r="HRZ1875" s="84"/>
      <c r="HSA1875" s="84"/>
      <c r="HSB1875" s="84"/>
      <c r="HSC1875" s="84"/>
      <c r="HSD1875" s="84"/>
      <c r="HSE1875" s="84"/>
      <c r="HSF1875" s="84"/>
      <c r="HSG1875" s="84"/>
      <c r="HSH1875" s="84"/>
      <c r="HSI1875" s="84"/>
      <c r="HSJ1875" s="84"/>
      <c r="HSK1875" s="84"/>
      <c r="HSL1875" s="84"/>
      <c r="HSM1875" s="84"/>
      <c r="HSN1875" s="84"/>
      <c r="HSO1875" s="84"/>
      <c r="HSP1875" s="84"/>
      <c r="HSQ1875" s="84"/>
      <c r="HSR1875" s="84"/>
      <c r="HSS1875" s="84"/>
      <c r="HST1875" s="84"/>
      <c r="HSU1875" s="84"/>
      <c r="HSV1875" s="84"/>
      <c r="HSW1875" s="84"/>
      <c r="HSX1875" s="84"/>
      <c r="HSY1875" s="84"/>
      <c r="HSZ1875" s="84"/>
      <c r="HTA1875" s="84"/>
      <c r="HTB1875" s="84"/>
      <c r="HTC1875" s="84"/>
      <c r="HTD1875" s="84"/>
      <c r="HTE1875" s="84"/>
      <c r="HTF1875" s="84"/>
      <c r="HTG1875" s="84"/>
      <c r="HTH1875" s="84"/>
      <c r="HTI1875" s="84"/>
      <c r="HTJ1875" s="84"/>
      <c r="HTK1875" s="84"/>
      <c r="HTL1875" s="84"/>
      <c r="HTM1875" s="84"/>
      <c r="HTN1875" s="84"/>
      <c r="HTO1875" s="84"/>
      <c r="HTP1875" s="84"/>
      <c r="HTQ1875" s="84"/>
      <c r="HTR1875" s="84"/>
      <c r="HTS1875" s="84"/>
      <c r="HTT1875" s="84"/>
      <c r="HTU1875" s="84"/>
      <c r="HTV1875" s="84"/>
      <c r="HTW1875" s="84"/>
      <c r="HTX1875" s="84"/>
      <c r="HTY1875" s="84"/>
      <c r="HTZ1875" s="84"/>
      <c r="HUA1875" s="84"/>
      <c r="HUB1875" s="84"/>
      <c r="HUC1875" s="84"/>
      <c r="HUD1875" s="84"/>
      <c r="HUE1875" s="84"/>
      <c r="HUF1875" s="84"/>
      <c r="HUG1875" s="84"/>
      <c r="HUH1875" s="84"/>
      <c r="HUI1875" s="84"/>
      <c r="HUJ1875" s="84"/>
      <c r="HUK1875" s="84"/>
      <c r="HUL1875" s="84"/>
      <c r="HUM1875" s="84"/>
      <c r="HUN1875" s="84"/>
      <c r="HUO1875" s="84"/>
      <c r="HUP1875" s="84"/>
      <c r="HUQ1875" s="84"/>
      <c r="HUR1875" s="84"/>
      <c r="HUS1875" s="84"/>
      <c r="HUT1875" s="84"/>
      <c r="HUU1875" s="84"/>
      <c r="HUV1875" s="84"/>
      <c r="HUW1875" s="84"/>
      <c r="HUX1875" s="84"/>
      <c r="HUY1875" s="84"/>
      <c r="HUZ1875" s="84"/>
      <c r="HVA1875" s="84"/>
      <c r="HVB1875" s="84"/>
      <c r="HVC1875" s="84"/>
      <c r="HVD1875" s="84"/>
      <c r="HVE1875" s="84"/>
      <c r="HVF1875" s="84"/>
      <c r="HVG1875" s="84"/>
      <c r="HVH1875" s="84"/>
      <c r="HVI1875" s="84"/>
      <c r="HVJ1875" s="84"/>
      <c r="HVK1875" s="84"/>
      <c r="HVL1875" s="84"/>
      <c r="HVM1875" s="84"/>
      <c r="HVN1875" s="84"/>
      <c r="HVO1875" s="84"/>
      <c r="HVP1875" s="84"/>
      <c r="HVQ1875" s="84"/>
      <c r="HVR1875" s="84"/>
      <c r="HVS1875" s="84"/>
      <c r="HVT1875" s="84"/>
      <c r="HVU1875" s="84"/>
      <c r="HVV1875" s="84"/>
      <c r="HVW1875" s="84"/>
      <c r="HVX1875" s="84"/>
      <c r="HVY1875" s="84"/>
      <c r="HVZ1875" s="84"/>
      <c r="HWA1875" s="84"/>
      <c r="HWB1875" s="84"/>
      <c r="HWC1875" s="84"/>
      <c r="HWD1875" s="84"/>
      <c r="HWE1875" s="84"/>
      <c r="HWF1875" s="84"/>
      <c r="HWG1875" s="84"/>
      <c r="HWH1875" s="84"/>
      <c r="HWI1875" s="84"/>
      <c r="HWJ1875" s="84"/>
      <c r="HWK1875" s="84"/>
      <c r="HWL1875" s="84"/>
      <c r="HWM1875" s="84"/>
      <c r="HWN1875" s="84"/>
      <c r="HWO1875" s="84"/>
      <c r="HWP1875" s="84"/>
      <c r="HWQ1875" s="84"/>
      <c r="HWR1875" s="84"/>
      <c r="HWS1875" s="84"/>
      <c r="HWT1875" s="84"/>
      <c r="HWU1875" s="84"/>
      <c r="HWV1875" s="84"/>
      <c r="HWW1875" s="84"/>
      <c r="HWX1875" s="84"/>
      <c r="HWY1875" s="84"/>
      <c r="HWZ1875" s="84"/>
      <c r="HXA1875" s="84"/>
      <c r="HXB1875" s="84"/>
      <c r="HXC1875" s="84"/>
      <c r="HXD1875" s="84"/>
      <c r="HXE1875" s="84"/>
      <c r="HXF1875" s="84"/>
      <c r="HXG1875" s="84"/>
      <c r="HXH1875" s="84"/>
      <c r="HXI1875" s="84"/>
      <c r="HXJ1875" s="84"/>
      <c r="HXK1875" s="84"/>
      <c r="HXL1875" s="84"/>
      <c r="HXM1875" s="84"/>
      <c r="HXN1875" s="84"/>
      <c r="HXO1875" s="84"/>
      <c r="HXP1875" s="84"/>
      <c r="HXQ1875" s="84"/>
      <c r="HXR1875" s="84"/>
      <c r="HXS1875" s="84"/>
      <c r="HXT1875" s="84"/>
      <c r="HXU1875" s="84"/>
      <c r="HXV1875" s="84"/>
      <c r="HXW1875" s="84"/>
      <c r="HXX1875" s="84"/>
      <c r="HXY1875" s="84"/>
      <c r="HXZ1875" s="84"/>
      <c r="HYA1875" s="84"/>
      <c r="HYB1875" s="84"/>
      <c r="HYC1875" s="84"/>
      <c r="HYD1875" s="84"/>
      <c r="HYE1875" s="84"/>
      <c r="HYF1875" s="84"/>
      <c r="HYG1875" s="84"/>
      <c r="HYH1875" s="84"/>
      <c r="HYI1875" s="84"/>
      <c r="HYJ1875" s="84"/>
      <c r="HYK1875" s="84"/>
      <c r="HYL1875" s="84"/>
      <c r="HYM1875" s="84"/>
      <c r="HYN1875" s="84"/>
      <c r="HYO1875" s="84"/>
      <c r="HYP1875" s="84"/>
      <c r="HYQ1875" s="84"/>
      <c r="HYR1875" s="84"/>
      <c r="HYS1875" s="84"/>
      <c r="HYT1875" s="84"/>
      <c r="HYU1875" s="84"/>
      <c r="HYV1875" s="84"/>
      <c r="HYW1875" s="84"/>
      <c r="HYX1875" s="84"/>
      <c r="HYY1875" s="84"/>
      <c r="HYZ1875" s="84"/>
      <c r="HZA1875" s="84"/>
      <c r="HZB1875" s="84"/>
      <c r="HZC1875" s="84"/>
      <c r="HZD1875" s="84"/>
      <c r="HZE1875" s="84"/>
      <c r="HZF1875" s="84"/>
      <c r="HZG1875" s="84"/>
      <c r="HZH1875" s="84"/>
      <c r="HZI1875" s="84"/>
      <c r="HZJ1875" s="84"/>
      <c r="HZK1875" s="84"/>
      <c r="HZL1875" s="84"/>
      <c r="HZM1875" s="84"/>
      <c r="HZN1875" s="84"/>
      <c r="HZO1875" s="84"/>
      <c r="HZP1875" s="84"/>
      <c r="HZQ1875" s="84"/>
      <c r="HZR1875" s="84"/>
      <c r="HZS1875" s="84"/>
      <c r="HZT1875" s="84"/>
      <c r="HZU1875" s="84"/>
      <c r="HZV1875" s="84"/>
      <c r="HZW1875" s="84"/>
      <c r="HZX1875" s="84"/>
      <c r="HZY1875" s="84"/>
      <c r="HZZ1875" s="84"/>
      <c r="IAA1875" s="84"/>
      <c r="IAB1875" s="84"/>
      <c r="IAC1875" s="84"/>
      <c r="IAD1875" s="84"/>
      <c r="IAE1875" s="84"/>
      <c r="IAF1875" s="84"/>
      <c r="IAG1875" s="84"/>
      <c r="IAH1875" s="84"/>
      <c r="IAI1875" s="84"/>
      <c r="IAJ1875" s="84"/>
      <c r="IAK1875" s="84"/>
      <c r="IAL1875" s="84"/>
      <c r="IAM1875" s="84"/>
      <c r="IAN1875" s="84"/>
      <c r="IAO1875" s="84"/>
      <c r="IAP1875" s="84"/>
      <c r="IAQ1875" s="84"/>
      <c r="IAR1875" s="84"/>
      <c r="IAS1875" s="84"/>
      <c r="IAT1875" s="84"/>
      <c r="IAU1875" s="84"/>
      <c r="IAV1875" s="84"/>
      <c r="IAW1875" s="84"/>
      <c r="IAX1875" s="84"/>
      <c r="IAY1875" s="84"/>
      <c r="IAZ1875" s="84"/>
      <c r="IBA1875" s="84"/>
      <c r="IBB1875" s="84"/>
      <c r="IBC1875" s="84"/>
      <c r="IBD1875" s="84"/>
      <c r="IBE1875" s="84"/>
      <c r="IBF1875" s="84"/>
      <c r="IBG1875" s="84"/>
      <c r="IBH1875" s="84"/>
      <c r="IBI1875" s="84"/>
      <c r="IBJ1875" s="84"/>
      <c r="IBK1875" s="84"/>
      <c r="IBL1875" s="84"/>
      <c r="IBM1875" s="84"/>
      <c r="IBN1875" s="84"/>
      <c r="IBO1875" s="84"/>
      <c r="IBP1875" s="84"/>
      <c r="IBQ1875" s="84"/>
      <c r="IBR1875" s="84"/>
      <c r="IBS1875" s="84"/>
      <c r="IBT1875" s="84"/>
      <c r="IBU1875" s="84"/>
      <c r="IBV1875" s="84"/>
      <c r="IBW1875" s="84"/>
      <c r="IBX1875" s="84"/>
      <c r="IBY1875" s="84"/>
      <c r="IBZ1875" s="84"/>
      <c r="ICA1875" s="84"/>
      <c r="ICB1875" s="84"/>
      <c r="ICC1875" s="84"/>
      <c r="ICD1875" s="84"/>
      <c r="ICE1875" s="84"/>
      <c r="ICF1875" s="84"/>
      <c r="ICG1875" s="84"/>
      <c r="ICH1875" s="84"/>
      <c r="ICI1875" s="84"/>
      <c r="ICJ1875" s="84"/>
      <c r="ICK1875" s="84"/>
      <c r="ICL1875" s="84"/>
      <c r="ICM1875" s="84"/>
      <c r="ICN1875" s="84"/>
      <c r="ICO1875" s="84"/>
      <c r="ICP1875" s="84"/>
      <c r="ICQ1875" s="84"/>
      <c r="ICR1875" s="84"/>
      <c r="ICS1875" s="84"/>
      <c r="ICT1875" s="84"/>
      <c r="ICU1875" s="84"/>
      <c r="ICV1875" s="84"/>
      <c r="ICW1875" s="84"/>
      <c r="ICX1875" s="84"/>
      <c r="ICY1875" s="84"/>
      <c r="ICZ1875" s="84"/>
      <c r="IDA1875" s="84"/>
      <c r="IDB1875" s="84"/>
      <c r="IDC1875" s="84"/>
      <c r="IDD1875" s="84"/>
      <c r="IDE1875" s="84"/>
      <c r="IDF1875" s="84"/>
      <c r="IDG1875" s="84"/>
      <c r="IDH1875" s="84"/>
      <c r="IDI1875" s="84"/>
      <c r="IDJ1875" s="84"/>
      <c r="IDK1875" s="84"/>
      <c r="IDL1875" s="84"/>
      <c r="IDM1875" s="84"/>
      <c r="IDN1875" s="84"/>
      <c r="IDO1875" s="84"/>
      <c r="IDP1875" s="84"/>
      <c r="IDQ1875" s="84"/>
      <c r="IDR1875" s="84"/>
      <c r="IDS1875" s="84"/>
      <c r="IDT1875" s="84"/>
      <c r="IDU1875" s="84"/>
      <c r="IDV1875" s="84"/>
      <c r="IDW1875" s="84"/>
      <c r="IDX1875" s="84"/>
      <c r="IDY1875" s="84"/>
      <c r="IDZ1875" s="84"/>
      <c r="IEA1875" s="84"/>
      <c r="IEB1875" s="84"/>
      <c r="IEC1875" s="84"/>
      <c r="IED1875" s="84"/>
      <c r="IEE1875" s="84"/>
      <c r="IEF1875" s="84"/>
      <c r="IEG1875" s="84"/>
      <c r="IEH1875" s="84"/>
      <c r="IEI1875" s="84"/>
      <c r="IEJ1875" s="84"/>
      <c r="IEK1875" s="84"/>
      <c r="IEL1875" s="84"/>
      <c r="IEM1875" s="84"/>
      <c r="IEN1875" s="84"/>
      <c r="IEO1875" s="84"/>
      <c r="IEP1875" s="84"/>
      <c r="IEQ1875" s="84"/>
      <c r="IER1875" s="84"/>
      <c r="IES1875" s="84"/>
      <c r="IET1875" s="84"/>
      <c r="IEU1875" s="84"/>
      <c r="IEV1875" s="84"/>
      <c r="IEW1875" s="84"/>
      <c r="IEX1875" s="84"/>
      <c r="IEY1875" s="84"/>
      <c r="IEZ1875" s="84"/>
      <c r="IFA1875" s="84"/>
      <c r="IFB1875" s="84"/>
      <c r="IFC1875" s="84"/>
      <c r="IFD1875" s="84"/>
      <c r="IFE1875" s="84"/>
      <c r="IFF1875" s="84"/>
      <c r="IFG1875" s="84"/>
      <c r="IFH1875" s="84"/>
      <c r="IFI1875" s="84"/>
      <c r="IFJ1875" s="84"/>
      <c r="IFK1875" s="84"/>
      <c r="IFL1875" s="84"/>
      <c r="IFM1875" s="84"/>
      <c r="IFN1875" s="84"/>
      <c r="IFO1875" s="84"/>
      <c r="IFP1875" s="84"/>
      <c r="IFQ1875" s="84"/>
      <c r="IFR1875" s="84"/>
      <c r="IFS1875" s="84"/>
      <c r="IFT1875" s="84"/>
      <c r="IFU1875" s="84"/>
      <c r="IFV1875" s="84"/>
      <c r="IFW1875" s="84"/>
      <c r="IFX1875" s="84"/>
      <c r="IFY1875" s="84"/>
      <c r="IFZ1875" s="84"/>
      <c r="IGA1875" s="84"/>
      <c r="IGB1875" s="84"/>
      <c r="IGC1875" s="84"/>
      <c r="IGD1875" s="84"/>
      <c r="IGE1875" s="84"/>
      <c r="IGF1875" s="84"/>
      <c r="IGG1875" s="84"/>
      <c r="IGH1875" s="84"/>
      <c r="IGI1875" s="84"/>
      <c r="IGJ1875" s="84"/>
      <c r="IGK1875" s="84"/>
      <c r="IGL1875" s="84"/>
      <c r="IGM1875" s="84"/>
      <c r="IGN1875" s="84"/>
      <c r="IGO1875" s="84"/>
      <c r="IGP1875" s="84"/>
      <c r="IGQ1875" s="84"/>
      <c r="IGR1875" s="84"/>
      <c r="IGS1875" s="84"/>
      <c r="IGT1875" s="84"/>
      <c r="IGU1875" s="84"/>
      <c r="IGV1875" s="84"/>
      <c r="IGW1875" s="84"/>
      <c r="IGX1875" s="84"/>
      <c r="IGY1875" s="84"/>
      <c r="IGZ1875" s="84"/>
      <c r="IHA1875" s="84"/>
      <c r="IHB1875" s="84"/>
      <c r="IHC1875" s="84"/>
      <c r="IHD1875" s="84"/>
      <c r="IHE1875" s="84"/>
      <c r="IHF1875" s="84"/>
      <c r="IHG1875" s="84"/>
      <c r="IHH1875" s="84"/>
      <c r="IHI1875" s="84"/>
      <c r="IHJ1875" s="84"/>
      <c r="IHK1875" s="84"/>
      <c r="IHL1875" s="84"/>
      <c r="IHM1875" s="84"/>
      <c r="IHN1875" s="84"/>
      <c r="IHO1875" s="84"/>
      <c r="IHP1875" s="84"/>
      <c r="IHQ1875" s="84"/>
      <c r="IHR1875" s="84"/>
      <c r="IHS1875" s="84"/>
      <c r="IHT1875" s="84"/>
      <c r="IHU1875" s="84"/>
      <c r="IHV1875" s="84"/>
      <c r="IHW1875" s="84"/>
      <c r="IHX1875" s="84"/>
      <c r="IHY1875" s="84"/>
      <c r="IHZ1875" s="84"/>
      <c r="IIA1875" s="84"/>
      <c r="IIB1875" s="84"/>
      <c r="IIC1875" s="84"/>
      <c r="IID1875" s="84"/>
      <c r="IIE1875" s="84"/>
      <c r="IIF1875" s="84"/>
      <c r="IIG1875" s="84"/>
      <c r="IIH1875" s="84"/>
      <c r="III1875" s="84"/>
      <c r="IIJ1875" s="84"/>
      <c r="IIK1875" s="84"/>
      <c r="IIL1875" s="84"/>
      <c r="IIM1875" s="84"/>
      <c r="IIN1875" s="84"/>
      <c r="IIO1875" s="84"/>
      <c r="IIP1875" s="84"/>
      <c r="IIQ1875" s="84"/>
      <c r="IIR1875" s="84"/>
      <c r="IIS1875" s="84"/>
      <c r="IIT1875" s="84"/>
      <c r="IIU1875" s="84"/>
      <c r="IIV1875" s="84"/>
      <c r="IIW1875" s="84"/>
      <c r="IIX1875" s="84"/>
      <c r="IIY1875" s="84"/>
      <c r="IIZ1875" s="84"/>
      <c r="IJA1875" s="84"/>
      <c r="IJB1875" s="84"/>
      <c r="IJC1875" s="84"/>
      <c r="IJD1875" s="84"/>
      <c r="IJE1875" s="84"/>
      <c r="IJF1875" s="84"/>
      <c r="IJG1875" s="84"/>
      <c r="IJH1875" s="84"/>
      <c r="IJI1875" s="84"/>
      <c r="IJJ1875" s="84"/>
      <c r="IJK1875" s="84"/>
      <c r="IJL1875" s="84"/>
      <c r="IJM1875" s="84"/>
      <c r="IJN1875" s="84"/>
      <c r="IJO1875" s="84"/>
      <c r="IJP1875" s="84"/>
      <c r="IJQ1875" s="84"/>
      <c r="IJR1875" s="84"/>
      <c r="IJS1875" s="84"/>
      <c r="IJT1875" s="84"/>
      <c r="IJU1875" s="84"/>
      <c r="IJV1875" s="84"/>
      <c r="IJW1875" s="84"/>
      <c r="IJX1875" s="84"/>
      <c r="IJY1875" s="84"/>
      <c r="IJZ1875" s="84"/>
      <c r="IKA1875" s="84"/>
      <c r="IKB1875" s="84"/>
      <c r="IKC1875" s="84"/>
      <c r="IKD1875" s="84"/>
      <c r="IKE1875" s="84"/>
      <c r="IKF1875" s="84"/>
      <c r="IKG1875" s="84"/>
      <c r="IKH1875" s="84"/>
      <c r="IKI1875" s="84"/>
      <c r="IKJ1875" s="84"/>
      <c r="IKK1875" s="84"/>
      <c r="IKL1875" s="84"/>
      <c r="IKM1875" s="84"/>
      <c r="IKN1875" s="84"/>
      <c r="IKO1875" s="84"/>
      <c r="IKP1875" s="84"/>
      <c r="IKQ1875" s="84"/>
      <c r="IKR1875" s="84"/>
      <c r="IKS1875" s="84"/>
      <c r="IKT1875" s="84"/>
      <c r="IKU1875" s="84"/>
      <c r="IKV1875" s="84"/>
      <c r="IKW1875" s="84"/>
      <c r="IKX1875" s="84"/>
      <c r="IKY1875" s="84"/>
      <c r="IKZ1875" s="84"/>
      <c r="ILA1875" s="84"/>
      <c r="ILB1875" s="84"/>
      <c r="ILC1875" s="84"/>
      <c r="ILD1875" s="84"/>
      <c r="ILE1875" s="84"/>
      <c r="ILF1875" s="84"/>
      <c r="ILG1875" s="84"/>
      <c r="ILH1875" s="84"/>
      <c r="ILI1875" s="84"/>
      <c r="ILJ1875" s="84"/>
      <c r="ILK1875" s="84"/>
      <c r="ILL1875" s="84"/>
      <c r="ILM1875" s="84"/>
      <c r="ILN1875" s="84"/>
      <c r="ILO1875" s="84"/>
      <c r="ILP1875" s="84"/>
      <c r="ILQ1875" s="84"/>
      <c r="ILR1875" s="84"/>
      <c r="ILS1875" s="84"/>
      <c r="ILT1875" s="84"/>
      <c r="ILU1875" s="84"/>
      <c r="ILV1875" s="84"/>
      <c r="ILW1875" s="84"/>
      <c r="ILX1875" s="84"/>
      <c r="ILY1875" s="84"/>
      <c r="ILZ1875" s="84"/>
      <c r="IMA1875" s="84"/>
      <c r="IMB1875" s="84"/>
      <c r="IMC1875" s="84"/>
      <c r="IMD1875" s="84"/>
      <c r="IME1875" s="84"/>
      <c r="IMF1875" s="84"/>
      <c r="IMG1875" s="84"/>
      <c r="IMH1875" s="84"/>
      <c r="IMI1875" s="84"/>
      <c r="IMJ1875" s="84"/>
      <c r="IMK1875" s="84"/>
      <c r="IML1875" s="84"/>
      <c r="IMM1875" s="84"/>
      <c r="IMN1875" s="84"/>
      <c r="IMO1875" s="84"/>
      <c r="IMP1875" s="84"/>
      <c r="IMQ1875" s="84"/>
      <c r="IMR1875" s="84"/>
      <c r="IMS1875" s="84"/>
      <c r="IMT1875" s="84"/>
      <c r="IMU1875" s="84"/>
      <c r="IMV1875" s="84"/>
      <c r="IMW1875" s="84"/>
      <c r="IMX1875" s="84"/>
      <c r="IMY1875" s="84"/>
      <c r="IMZ1875" s="84"/>
      <c r="INA1875" s="84"/>
      <c r="INB1875" s="84"/>
      <c r="INC1875" s="84"/>
      <c r="IND1875" s="84"/>
      <c r="INE1875" s="84"/>
      <c r="INF1875" s="84"/>
      <c r="ING1875" s="84"/>
      <c r="INH1875" s="84"/>
      <c r="INI1875" s="84"/>
      <c r="INJ1875" s="84"/>
      <c r="INK1875" s="84"/>
      <c r="INL1875" s="84"/>
      <c r="INM1875" s="84"/>
      <c r="INN1875" s="84"/>
      <c r="INO1875" s="84"/>
      <c r="INP1875" s="84"/>
      <c r="INQ1875" s="84"/>
      <c r="INR1875" s="84"/>
      <c r="INS1875" s="84"/>
      <c r="INT1875" s="84"/>
      <c r="INU1875" s="84"/>
      <c r="INV1875" s="84"/>
      <c r="INW1875" s="84"/>
      <c r="INX1875" s="84"/>
      <c r="INY1875" s="84"/>
      <c r="INZ1875" s="84"/>
      <c r="IOA1875" s="84"/>
      <c r="IOB1875" s="84"/>
      <c r="IOC1875" s="84"/>
      <c r="IOD1875" s="84"/>
      <c r="IOE1875" s="84"/>
      <c r="IOF1875" s="84"/>
      <c r="IOG1875" s="84"/>
      <c r="IOH1875" s="84"/>
      <c r="IOI1875" s="84"/>
      <c r="IOJ1875" s="84"/>
      <c r="IOK1875" s="84"/>
      <c r="IOL1875" s="84"/>
      <c r="IOM1875" s="84"/>
      <c r="ION1875" s="84"/>
      <c r="IOO1875" s="84"/>
      <c r="IOP1875" s="84"/>
      <c r="IOQ1875" s="84"/>
      <c r="IOR1875" s="84"/>
      <c r="IOS1875" s="84"/>
      <c r="IOT1875" s="84"/>
      <c r="IOU1875" s="84"/>
      <c r="IOV1875" s="84"/>
      <c r="IOW1875" s="84"/>
      <c r="IOX1875" s="84"/>
      <c r="IOY1875" s="84"/>
      <c r="IOZ1875" s="84"/>
      <c r="IPA1875" s="84"/>
      <c r="IPB1875" s="84"/>
      <c r="IPC1875" s="84"/>
      <c r="IPD1875" s="84"/>
      <c r="IPE1875" s="84"/>
      <c r="IPF1875" s="84"/>
      <c r="IPG1875" s="84"/>
      <c r="IPH1875" s="84"/>
      <c r="IPI1875" s="84"/>
      <c r="IPJ1875" s="84"/>
      <c r="IPK1875" s="84"/>
      <c r="IPL1875" s="84"/>
      <c r="IPM1875" s="84"/>
      <c r="IPN1875" s="84"/>
      <c r="IPO1875" s="84"/>
      <c r="IPP1875" s="84"/>
      <c r="IPQ1875" s="84"/>
      <c r="IPR1875" s="84"/>
      <c r="IPS1875" s="84"/>
      <c r="IPT1875" s="84"/>
      <c r="IPU1875" s="84"/>
      <c r="IPV1875" s="84"/>
      <c r="IPW1875" s="84"/>
      <c r="IPX1875" s="84"/>
      <c r="IPY1875" s="84"/>
      <c r="IPZ1875" s="84"/>
      <c r="IQA1875" s="84"/>
      <c r="IQB1875" s="84"/>
      <c r="IQC1875" s="84"/>
      <c r="IQD1875" s="84"/>
      <c r="IQE1875" s="84"/>
      <c r="IQF1875" s="84"/>
      <c r="IQG1875" s="84"/>
      <c r="IQH1875" s="84"/>
      <c r="IQI1875" s="84"/>
      <c r="IQJ1875" s="84"/>
      <c r="IQK1875" s="84"/>
      <c r="IQL1875" s="84"/>
      <c r="IQM1875" s="84"/>
      <c r="IQN1875" s="84"/>
      <c r="IQO1875" s="84"/>
      <c r="IQP1875" s="84"/>
      <c r="IQQ1875" s="84"/>
      <c r="IQR1875" s="84"/>
      <c r="IQS1875" s="84"/>
      <c r="IQT1875" s="84"/>
      <c r="IQU1875" s="84"/>
      <c r="IQV1875" s="84"/>
      <c r="IQW1875" s="84"/>
      <c r="IQX1875" s="84"/>
      <c r="IQY1875" s="84"/>
      <c r="IQZ1875" s="84"/>
      <c r="IRA1875" s="84"/>
      <c r="IRB1875" s="84"/>
      <c r="IRC1875" s="84"/>
      <c r="IRD1875" s="84"/>
      <c r="IRE1875" s="84"/>
      <c r="IRF1875" s="84"/>
      <c r="IRG1875" s="84"/>
      <c r="IRH1875" s="84"/>
      <c r="IRI1875" s="84"/>
      <c r="IRJ1875" s="84"/>
      <c r="IRK1875" s="84"/>
      <c r="IRL1875" s="84"/>
      <c r="IRM1875" s="84"/>
      <c r="IRN1875" s="84"/>
      <c r="IRO1875" s="84"/>
      <c r="IRP1875" s="84"/>
      <c r="IRQ1875" s="84"/>
      <c r="IRR1875" s="84"/>
      <c r="IRS1875" s="84"/>
      <c r="IRT1875" s="84"/>
      <c r="IRU1875" s="84"/>
      <c r="IRV1875" s="84"/>
      <c r="IRW1875" s="84"/>
      <c r="IRX1875" s="84"/>
      <c r="IRY1875" s="84"/>
      <c r="IRZ1875" s="84"/>
      <c r="ISA1875" s="84"/>
      <c r="ISB1875" s="84"/>
      <c r="ISC1875" s="84"/>
      <c r="ISD1875" s="84"/>
      <c r="ISE1875" s="84"/>
      <c r="ISF1875" s="84"/>
      <c r="ISG1875" s="84"/>
      <c r="ISH1875" s="84"/>
      <c r="ISI1875" s="84"/>
      <c r="ISJ1875" s="84"/>
      <c r="ISK1875" s="84"/>
      <c r="ISL1875" s="84"/>
      <c r="ISM1875" s="84"/>
      <c r="ISN1875" s="84"/>
      <c r="ISO1875" s="84"/>
      <c r="ISP1875" s="84"/>
      <c r="ISQ1875" s="84"/>
      <c r="ISR1875" s="84"/>
      <c r="ISS1875" s="84"/>
      <c r="IST1875" s="84"/>
      <c r="ISU1875" s="84"/>
      <c r="ISV1875" s="84"/>
      <c r="ISW1875" s="84"/>
      <c r="ISX1875" s="84"/>
      <c r="ISY1875" s="84"/>
      <c r="ISZ1875" s="84"/>
      <c r="ITA1875" s="84"/>
      <c r="ITB1875" s="84"/>
      <c r="ITC1875" s="84"/>
      <c r="ITD1875" s="84"/>
      <c r="ITE1875" s="84"/>
      <c r="ITF1875" s="84"/>
      <c r="ITG1875" s="84"/>
      <c r="ITH1875" s="84"/>
      <c r="ITI1875" s="84"/>
      <c r="ITJ1875" s="84"/>
      <c r="ITK1875" s="84"/>
      <c r="ITL1875" s="84"/>
      <c r="ITM1875" s="84"/>
      <c r="ITN1875" s="84"/>
      <c r="ITO1875" s="84"/>
      <c r="ITP1875" s="84"/>
      <c r="ITQ1875" s="84"/>
      <c r="ITR1875" s="84"/>
      <c r="ITS1875" s="84"/>
      <c r="ITT1875" s="84"/>
      <c r="ITU1875" s="84"/>
      <c r="ITV1875" s="84"/>
      <c r="ITW1875" s="84"/>
      <c r="ITX1875" s="84"/>
      <c r="ITY1875" s="84"/>
      <c r="ITZ1875" s="84"/>
      <c r="IUA1875" s="84"/>
      <c r="IUB1875" s="84"/>
      <c r="IUC1875" s="84"/>
      <c r="IUD1875" s="84"/>
      <c r="IUE1875" s="84"/>
      <c r="IUF1875" s="84"/>
      <c r="IUG1875" s="84"/>
      <c r="IUH1875" s="84"/>
      <c r="IUI1875" s="84"/>
      <c r="IUJ1875" s="84"/>
      <c r="IUK1875" s="84"/>
      <c r="IUL1875" s="84"/>
      <c r="IUM1875" s="84"/>
      <c r="IUN1875" s="84"/>
      <c r="IUO1875" s="84"/>
      <c r="IUP1875" s="84"/>
      <c r="IUQ1875" s="84"/>
      <c r="IUR1875" s="84"/>
      <c r="IUS1875" s="84"/>
      <c r="IUT1875" s="84"/>
      <c r="IUU1875" s="84"/>
      <c r="IUV1875" s="84"/>
      <c r="IUW1875" s="84"/>
      <c r="IUX1875" s="84"/>
      <c r="IUY1875" s="84"/>
      <c r="IUZ1875" s="84"/>
      <c r="IVA1875" s="84"/>
      <c r="IVB1875" s="84"/>
      <c r="IVC1875" s="84"/>
      <c r="IVD1875" s="84"/>
      <c r="IVE1875" s="84"/>
      <c r="IVF1875" s="84"/>
      <c r="IVG1875" s="84"/>
      <c r="IVH1875" s="84"/>
      <c r="IVI1875" s="84"/>
      <c r="IVJ1875" s="84"/>
      <c r="IVK1875" s="84"/>
      <c r="IVL1875" s="84"/>
      <c r="IVM1875" s="84"/>
      <c r="IVN1875" s="84"/>
      <c r="IVO1875" s="84"/>
      <c r="IVP1875" s="84"/>
      <c r="IVQ1875" s="84"/>
      <c r="IVR1875" s="84"/>
      <c r="IVS1875" s="84"/>
      <c r="IVT1875" s="84"/>
      <c r="IVU1875" s="84"/>
      <c r="IVV1875" s="84"/>
      <c r="IVW1875" s="84"/>
      <c r="IVX1875" s="84"/>
      <c r="IVY1875" s="84"/>
      <c r="IVZ1875" s="84"/>
      <c r="IWA1875" s="84"/>
      <c r="IWB1875" s="84"/>
      <c r="IWC1875" s="84"/>
      <c r="IWD1875" s="84"/>
      <c r="IWE1875" s="84"/>
      <c r="IWF1875" s="84"/>
      <c r="IWG1875" s="84"/>
      <c r="IWH1875" s="84"/>
      <c r="IWI1875" s="84"/>
      <c r="IWJ1875" s="84"/>
      <c r="IWK1875" s="84"/>
      <c r="IWL1875" s="84"/>
      <c r="IWM1875" s="84"/>
      <c r="IWN1875" s="84"/>
      <c r="IWO1875" s="84"/>
      <c r="IWP1875" s="84"/>
      <c r="IWQ1875" s="84"/>
      <c r="IWR1875" s="84"/>
      <c r="IWS1875" s="84"/>
      <c r="IWT1875" s="84"/>
      <c r="IWU1875" s="84"/>
      <c r="IWV1875" s="84"/>
      <c r="IWW1875" s="84"/>
      <c r="IWX1875" s="84"/>
      <c r="IWY1875" s="84"/>
      <c r="IWZ1875" s="84"/>
      <c r="IXA1875" s="84"/>
      <c r="IXB1875" s="84"/>
      <c r="IXC1875" s="84"/>
      <c r="IXD1875" s="84"/>
      <c r="IXE1875" s="84"/>
      <c r="IXF1875" s="84"/>
      <c r="IXG1875" s="84"/>
      <c r="IXH1875" s="84"/>
      <c r="IXI1875" s="84"/>
      <c r="IXJ1875" s="84"/>
      <c r="IXK1875" s="84"/>
      <c r="IXL1875" s="84"/>
      <c r="IXM1875" s="84"/>
      <c r="IXN1875" s="84"/>
      <c r="IXO1875" s="84"/>
      <c r="IXP1875" s="84"/>
      <c r="IXQ1875" s="84"/>
      <c r="IXR1875" s="84"/>
      <c r="IXS1875" s="84"/>
      <c r="IXT1875" s="84"/>
      <c r="IXU1875" s="84"/>
      <c r="IXV1875" s="84"/>
      <c r="IXW1875" s="84"/>
      <c r="IXX1875" s="84"/>
      <c r="IXY1875" s="84"/>
      <c r="IXZ1875" s="84"/>
      <c r="IYA1875" s="84"/>
      <c r="IYB1875" s="84"/>
      <c r="IYC1875" s="84"/>
      <c r="IYD1875" s="84"/>
      <c r="IYE1875" s="84"/>
      <c r="IYF1875" s="84"/>
      <c r="IYG1875" s="84"/>
      <c r="IYH1875" s="84"/>
      <c r="IYI1875" s="84"/>
      <c r="IYJ1875" s="84"/>
      <c r="IYK1875" s="84"/>
      <c r="IYL1875" s="84"/>
      <c r="IYM1875" s="84"/>
      <c r="IYN1875" s="84"/>
      <c r="IYO1875" s="84"/>
      <c r="IYP1875" s="84"/>
      <c r="IYQ1875" s="84"/>
      <c r="IYR1875" s="84"/>
      <c r="IYS1875" s="84"/>
      <c r="IYT1875" s="84"/>
      <c r="IYU1875" s="84"/>
      <c r="IYV1875" s="84"/>
      <c r="IYW1875" s="84"/>
      <c r="IYX1875" s="84"/>
      <c r="IYY1875" s="84"/>
      <c r="IYZ1875" s="84"/>
      <c r="IZA1875" s="84"/>
      <c r="IZB1875" s="84"/>
      <c r="IZC1875" s="84"/>
      <c r="IZD1875" s="84"/>
      <c r="IZE1875" s="84"/>
      <c r="IZF1875" s="84"/>
      <c r="IZG1875" s="84"/>
      <c r="IZH1875" s="84"/>
      <c r="IZI1875" s="84"/>
      <c r="IZJ1875" s="84"/>
      <c r="IZK1875" s="84"/>
      <c r="IZL1875" s="84"/>
      <c r="IZM1875" s="84"/>
      <c r="IZN1875" s="84"/>
      <c r="IZO1875" s="84"/>
      <c r="IZP1875" s="84"/>
      <c r="IZQ1875" s="84"/>
      <c r="IZR1875" s="84"/>
      <c r="IZS1875" s="84"/>
      <c r="IZT1875" s="84"/>
      <c r="IZU1875" s="84"/>
      <c r="IZV1875" s="84"/>
      <c r="IZW1875" s="84"/>
      <c r="IZX1875" s="84"/>
      <c r="IZY1875" s="84"/>
      <c r="IZZ1875" s="84"/>
      <c r="JAA1875" s="84"/>
      <c r="JAB1875" s="84"/>
      <c r="JAC1875" s="84"/>
      <c r="JAD1875" s="84"/>
      <c r="JAE1875" s="84"/>
      <c r="JAF1875" s="84"/>
      <c r="JAG1875" s="84"/>
      <c r="JAH1875" s="84"/>
      <c r="JAI1875" s="84"/>
      <c r="JAJ1875" s="84"/>
      <c r="JAK1875" s="84"/>
      <c r="JAL1875" s="84"/>
      <c r="JAM1875" s="84"/>
      <c r="JAN1875" s="84"/>
      <c r="JAO1875" s="84"/>
      <c r="JAP1875" s="84"/>
      <c r="JAQ1875" s="84"/>
      <c r="JAR1875" s="84"/>
      <c r="JAS1875" s="84"/>
      <c r="JAT1875" s="84"/>
      <c r="JAU1875" s="84"/>
      <c r="JAV1875" s="84"/>
      <c r="JAW1875" s="84"/>
      <c r="JAX1875" s="84"/>
      <c r="JAY1875" s="84"/>
      <c r="JAZ1875" s="84"/>
      <c r="JBA1875" s="84"/>
      <c r="JBB1875" s="84"/>
      <c r="JBC1875" s="84"/>
      <c r="JBD1875" s="84"/>
      <c r="JBE1875" s="84"/>
      <c r="JBF1875" s="84"/>
      <c r="JBG1875" s="84"/>
      <c r="JBH1875" s="84"/>
      <c r="JBI1875" s="84"/>
      <c r="JBJ1875" s="84"/>
      <c r="JBK1875" s="84"/>
      <c r="JBL1875" s="84"/>
      <c r="JBM1875" s="84"/>
      <c r="JBN1875" s="84"/>
      <c r="JBO1875" s="84"/>
      <c r="JBP1875" s="84"/>
      <c r="JBQ1875" s="84"/>
      <c r="JBR1875" s="84"/>
      <c r="JBS1875" s="84"/>
      <c r="JBT1875" s="84"/>
      <c r="JBU1875" s="84"/>
      <c r="JBV1875" s="84"/>
      <c r="JBW1875" s="84"/>
      <c r="JBX1875" s="84"/>
      <c r="JBY1875" s="84"/>
      <c r="JBZ1875" s="84"/>
      <c r="JCA1875" s="84"/>
      <c r="JCB1875" s="84"/>
      <c r="JCC1875" s="84"/>
      <c r="JCD1875" s="84"/>
      <c r="JCE1875" s="84"/>
      <c r="JCF1875" s="84"/>
      <c r="JCG1875" s="84"/>
      <c r="JCH1875" s="84"/>
      <c r="JCI1875" s="84"/>
      <c r="JCJ1875" s="84"/>
      <c r="JCK1875" s="84"/>
      <c r="JCL1875" s="84"/>
      <c r="JCM1875" s="84"/>
      <c r="JCN1875" s="84"/>
      <c r="JCO1875" s="84"/>
      <c r="JCP1875" s="84"/>
      <c r="JCQ1875" s="84"/>
      <c r="JCR1875" s="84"/>
      <c r="JCS1875" s="84"/>
      <c r="JCT1875" s="84"/>
      <c r="JCU1875" s="84"/>
      <c r="JCV1875" s="84"/>
      <c r="JCW1875" s="84"/>
      <c r="JCX1875" s="84"/>
      <c r="JCY1875" s="84"/>
      <c r="JCZ1875" s="84"/>
      <c r="JDA1875" s="84"/>
      <c r="JDB1875" s="84"/>
      <c r="JDC1875" s="84"/>
      <c r="JDD1875" s="84"/>
      <c r="JDE1875" s="84"/>
      <c r="JDF1875" s="84"/>
      <c r="JDG1875" s="84"/>
      <c r="JDH1875" s="84"/>
      <c r="JDI1875" s="84"/>
      <c r="JDJ1875" s="84"/>
      <c r="JDK1875" s="84"/>
      <c r="JDL1875" s="84"/>
      <c r="JDM1875" s="84"/>
      <c r="JDN1875" s="84"/>
      <c r="JDO1875" s="84"/>
      <c r="JDP1875" s="84"/>
      <c r="JDQ1875" s="84"/>
      <c r="JDR1875" s="84"/>
      <c r="JDS1875" s="84"/>
      <c r="JDT1875" s="84"/>
      <c r="JDU1875" s="84"/>
      <c r="JDV1875" s="84"/>
      <c r="JDW1875" s="84"/>
      <c r="JDX1875" s="84"/>
      <c r="JDY1875" s="84"/>
      <c r="JDZ1875" s="84"/>
      <c r="JEA1875" s="84"/>
      <c r="JEB1875" s="84"/>
      <c r="JEC1875" s="84"/>
      <c r="JED1875" s="84"/>
      <c r="JEE1875" s="84"/>
      <c r="JEF1875" s="84"/>
      <c r="JEG1875" s="84"/>
      <c r="JEH1875" s="84"/>
      <c r="JEI1875" s="84"/>
      <c r="JEJ1875" s="84"/>
      <c r="JEK1875" s="84"/>
      <c r="JEL1875" s="84"/>
      <c r="JEM1875" s="84"/>
      <c r="JEN1875" s="84"/>
      <c r="JEO1875" s="84"/>
      <c r="JEP1875" s="84"/>
      <c r="JEQ1875" s="84"/>
      <c r="JER1875" s="84"/>
      <c r="JES1875" s="84"/>
      <c r="JET1875" s="84"/>
      <c r="JEU1875" s="84"/>
      <c r="JEV1875" s="84"/>
      <c r="JEW1875" s="84"/>
      <c r="JEX1875" s="84"/>
      <c r="JEY1875" s="84"/>
      <c r="JEZ1875" s="84"/>
      <c r="JFA1875" s="84"/>
      <c r="JFB1875" s="84"/>
      <c r="JFC1875" s="84"/>
      <c r="JFD1875" s="84"/>
      <c r="JFE1875" s="84"/>
      <c r="JFF1875" s="84"/>
      <c r="JFG1875" s="84"/>
      <c r="JFH1875" s="84"/>
      <c r="JFI1875" s="84"/>
      <c r="JFJ1875" s="84"/>
      <c r="JFK1875" s="84"/>
      <c r="JFL1875" s="84"/>
      <c r="JFM1875" s="84"/>
      <c r="JFN1875" s="84"/>
      <c r="JFO1875" s="84"/>
      <c r="JFP1875" s="84"/>
      <c r="JFQ1875" s="84"/>
      <c r="JFR1875" s="84"/>
      <c r="JFS1875" s="84"/>
      <c r="JFT1875" s="84"/>
      <c r="JFU1875" s="84"/>
      <c r="JFV1875" s="84"/>
      <c r="JFW1875" s="84"/>
      <c r="JFX1875" s="84"/>
      <c r="JFY1875" s="84"/>
      <c r="JFZ1875" s="84"/>
      <c r="JGA1875" s="84"/>
      <c r="JGB1875" s="84"/>
      <c r="JGC1875" s="84"/>
      <c r="JGD1875" s="84"/>
      <c r="JGE1875" s="84"/>
      <c r="JGF1875" s="84"/>
      <c r="JGG1875" s="84"/>
      <c r="JGH1875" s="84"/>
      <c r="JGI1875" s="84"/>
      <c r="JGJ1875" s="84"/>
      <c r="JGK1875" s="84"/>
      <c r="JGL1875" s="84"/>
      <c r="JGM1875" s="84"/>
      <c r="JGN1875" s="84"/>
      <c r="JGO1875" s="84"/>
      <c r="JGP1875" s="84"/>
      <c r="JGQ1875" s="84"/>
      <c r="JGR1875" s="84"/>
      <c r="JGS1875" s="84"/>
      <c r="JGT1875" s="84"/>
      <c r="JGU1875" s="84"/>
      <c r="JGV1875" s="84"/>
      <c r="JGW1875" s="84"/>
      <c r="JGX1875" s="84"/>
      <c r="JGY1875" s="84"/>
      <c r="JGZ1875" s="84"/>
      <c r="JHA1875" s="84"/>
      <c r="JHB1875" s="84"/>
      <c r="JHC1875" s="84"/>
      <c r="JHD1875" s="84"/>
      <c r="JHE1875" s="84"/>
      <c r="JHF1875" s="84"/>
      <c r="JHG1875" s="84"/>
      <c r="JHH1875" s="84"/>
      <c r="JHI1875" s="84"/>
      <c r="JHJ1875" s="84"/>
      <c r="JHK1875" s="84"/>
      <c r="JHL1875" s="84"/>
      <c r="JHM1875" s="84"/>
      <c r="JHN1875" s="84"/>
      <c r="JHO1875" s="84"/>
      <c r="JHP1875" s="84"/>
      <c r="JHQ1875" s="84"/>
      <c r="JHR1875" s="84"/>
      <c r="JHS1875" s="84"/>
      <c r="JHT1875" s="84"/>
      <c r="JHU1875" s="84"/>
      <c r="JHV1875" s="84"/>
      <c r="JHW1875" s="84"/>
      <c r="JHX1875" s="84"/>
      <c r="JHY1875" s="84"/>
      <c r="JHZ1875" s="84"/>
      <c r="JIA1875" s="84"/>
      <c r="JIB1875" s="84"/>
      <c r="JIC1875" s="84"/>
      <c r="JID1875" s="84"/>
      <c r="JIE1875" s="84"/>
      <c r="JIF1875" s="84"/>
      <c r="JIG1875" s="84"/>
      <c r="JIH1875" s="84"/>
      <c r="JII1875" s="84"/>
      <c r="JIJ1875" s="84"/>
      <c r="JIK1875" s="84"/>
      <c r="JIL1875" s="84"/>
      <c r="JIM1875" s="84"/>
      <c r="JIN1875" s="84"/>
      <c r="JIO1875" s="84"/>
      <c r="JIP1875" s="84"/>
      <c r="JIQ1875" s="84"/>
      <c r="JIR1875" s="84"/>
      <c r="JIS1875" s="84"/>
      <c r="JIT1875" s="84"/>
      <c r="JIU1875" s="84"/>
      <c r="JIV1875" s="84"/>
      <c r="JIW1875" s="84"/>
      <c r="JIX1875" s="84"/>
      <c r="JIY1875" s="84"/>
      <c r="JIZ1875" s="84"/>
      <c r="JJA1875" s="84"/>
      <c r="JJB1875" s="84"/>
      <c r="JJC1875" s="84"/>
      <c r="JJD1875" s="84"/>
      <c r="JJE1875" s="84"/>
      <c r="JJF1875" s="84"/>
      <c r="JJG1875" s="84"/>
      <c r="JJH1875" s="84"/>
      <c r="JJI1875" s="84"/>
      <c r="JJJ1875" s="84"/>
      <c r="JJK1875" s="84"/>
      <c r="JJL1875" s="84"/>
      <c r="JJM1875" s="84"/>
      <c r="JJN1875" s="84"/>
      <c r="JJO1875" s="84"/>
      <c r="JJP1875" s="84"/>
      <c r="JJQ1875" s="84"/>
      <c r="JJR1875" s="84"/>
      <c r="JJS1875" s="84"/>
      <c r="JJT1875" s="84"/>
      <c r="JJU1875" s="84"/>
      <c r="JJV1875" s="84"/>
      <c r="JJW1875" s="84"/>
      <c r="JJX1875" s="84"/>
      <c r="JJY1875" s="84"/>
      <c r="JJZ1875" s="84"/>
      <c r="JKA1875" s="84"/>
      <c r="JKB1875" s="84"/>
      <c r="JKC1875" s="84"/>
      <c r="JKD1875" s="84"/>
      <c r="JKE1875" s="84"/>
      <c r="JKF1875" s="84"/>
      <c r="JKG1875" s="84"/>
      <c r="JKH1875" s="84"/>
      <c r="JKI1875" s="84"/>
      <c r="JKJ1875" s="84"/>
      <c r="JKK1875" s="84"/>
      <c r="JKL1875" s="84"/>
      <c r="JKM1875" s="84"/>
      <c r="JKN1875" s="84"/>
      <c r="JKO1875" s="84"/>
      <c r="JKP1875" s="84"/>
      <c r="JKQ1875" s="84"/>
      <c r="JKR1875" s="84"/>
      <c r="JKS1875" s="84"/>
      <c r="JKT1875" s="84"/>
      <c r="JKU1875" s="84"/>
      <c r="JKV1875" s="84"/>
      <c r="JKW1875" s="84"/>
      <c r="JKX1875" s="84"/>
      <c r="JKY1875" s="84"/>
      <c r="JKZ1875" s="84"/>
      <c r="JLA1875" s="84"/>
      <c r="JLB1875" s="84"/>
      <c r="JLC1875" s="84"/>
      <c r="JLD1875" s="84"/>
      <c r="JLE1875" s="84"/>
      <c r="JLF1875" s="84"/>
      <c r="JLG1875" s="84"/>
      <c r="JLH1875" s="84"/>
      <c r="JLI1875" s="84"/>
      <c r="JLJ1875" s="84"/>
      <c r="JLK1875" s="84"/>
      <c r="JLL1875" s="84"/>
      <c r="JLM1875" s="84"/>
      <c r="JLN1875" s="84"/>
      <c r="JLO1875" s="84"/>
      <c r="JLP1875" s="84"/>
      <c r="JLQ1875" s="84"/>
      <c r="JLR1875" s="84"/>
      <c r="JLS1875" s="84"/>
      <c r="JLT1875" s="84"/>
      <c r="JLU1875" s="84"/>
      <c r="JLV1875" s="84"/>
      <c r="JLW1875" s="84"/>
      <c r="JLX1875" s="84"/>
      <c r="JLY1875" s="84"/>
      <c r="JLZ1875" s="84"/>
      <c r="JMA1875" s="84"/>
      <c r="JMB1875" s="84"/>
      <c r="JMC1875" s="84"/>
      <c r="JMD1875" s="84"/>
      <c r="JME1875" s="84"/>
      <c r="JMF1875" s="84"/>
      <c r="JMG1875" s="84"/>
      <c r="JMH1875" s="84"/>
      <c r="JMI1875" s="84"/>
      <c r="JMJ1875" s="84"/>
      <c r="JMK1875" s="84"/>
      <c r="JML1875" s="84"/>
      <c r="JMM1875" s="84"/>
      <c r="JMN1875" s="84"/>
      <c r="JMO1875" s="84"/>
      <c r="JMP1875" s="84"/>
      <c r="JMQ1875" s="84"/>
      <c r="JMR1875" s="84"/>
      <c r="JMS1875" s="84"/>
      <c r="JMT1875" s="84"/>
      <c r="JMU1875" s="84"/>
      <c r="JMV1875" s="84"/>
      <c r="JMW1875" s="84"/>
      <c r="JMX1875" s="84"/>
      <c r="JMY1875" s="84"/>
      <c r="JMZ1875" s="84"/>
      <c r="JNA1875" s="84"/>
      <c r="JNB1875" s="84"/>
      <c r="JNC1875" s="84"/>
      <c r="JND1875" s="84"/>
      <c r="JNE1875" s="84"/>
      <c r="JNF1875" s="84"/>
      <c r="JNG1875" s="84"/>
      <c r="JNH1875" s="84"/>
      <c r="JNI1875" s="84"/>
      <c r="JNJ1875" s="84"/>
      <c r="JNK1875" s="84"/>
      <c r="JNL1875" s="84"/>
      <c r="JNM1875" s="84"/>
      <c r="JNN1875" s="84"/>
      <c r="JNO1875" s="84"/>
      <c r="JNP1875" s="84"/>
      <c r="JNQ1875" s="84"/>
      <c r="JNR1875" s="84"/>
      <c r="JNS1875" s="84"/>
      <c r="JNT1875" s="84"/>
      <c r="JNU1875" s="84"/>
      <c r="JNV1875" s="84"/>
      <c r="JNW1875" s="84"/>
      <c r="JNX1875" s="84"/>
      <c r="JNY1875" s="84"/>
      <c r="JNZ1875" s="84"/>
      <c r="JOA1875" s="84"/>
      <c r="JOB1875" s="84"/>
      <c r="JOC1875" s="84"/>
      <c r="JOD1875" s="84"/>
      <c r="JOE1875" s="84"/>
      <c r="JOF1875" s="84"/>
      <c r="JOG1875" s="84"/>
      <c r="JOH1875" s="84"/>
      <c r="JOI1875" s="84"/>
      <c r="JOJ1875" s="84"/>
      <c r="JOK1875" s="84"/>
      <c r="JOL1875" s="84"/>
      <c r="JOM1875" s="84"/>
      <c r="JON1875" s="84"/>
      <c r="JOO1875" s="84"/>
      <c r="JOP1875" s="84"/>
      <c r="JOQ1875" s="84"/>
      <c r="JOR1875" s="84"/>
      <c r="JOS1875" s="84"/>
      <c r="JOT1875" s="84"/>
      <c r="JOU1875" s="84"/>
      <c r="JOV1875" s="84"/>
      <c r="JOW1875" s="84"/>
      <c r="JOX1875" s="84"/>
      <c r="JOY1875" s="84"/>
      <c r="JOZ1875" s="84"/>
      <c r="JPA1875" s="84"/>
      <c r="JPB1875" s="84"/>
      <c r="JPC1875" s="84"/>
      <c r="JPD1875" s="84"/>
      <c r="JPE1875" s="84"/>
      <c r="JPF1875" s="84"/>
      <c r="JPG1875" s="84"/>
      <c r="JPH1875" s="84"/>
      <c r="JPI1875" s="84"/>
      <c r="JPJ1875" s="84"/>
      <c r="JPK1875" s="84"/>
      <c r="JPL1875" s="84"/>
      <c r="JPM1875" s="84"/>
      <c r="JPN1875" s="84"/>
      <c r="JPO1875" s="84"/>
      <c r="JPP1875" s="84"/>
      <c r="JPQ1875" s="84"/>
      <c r="JPR1875" s="84"/>
      <c r="JPS1875" s="84"/>
      <c r="JPT1875" s="84"/>
      <c r="JPU1875" s="84"/>
      <c r="JPV1875" s="84"/>
      <c r="JPW1875" s="84"/>
      <c r="JPX1875" s="84"/>
      <c r="JPY1875" s="84"/>
      <c r="JPZ1875" s="84"/>
      <c r="JQA1875" s="84"/>
      <c r="JQB1875" s="84"/>
      <c r="JQC1875" s="84"/>
      <c r="JQD1875" s="84"/>
      <c r="JQE1875" s="84"/>
      <c r="JQF1875" s="84"/>
      <c r="JQG1875" s="84"/>
      <c r="JQH1875" s="84"/>
      <c r="JQI1875" s="84"/>
      <c r="JQJ1875" s="84"/>
      <c r="JQK1875" s="84"/>
      <c r="JQL1875" s="84"/>
      <c r="JQM1875" s="84"/>
      <c r="JQN1875" s="84"/>
      <c r="JQO1875" s="84"/>
      <c r="JQP1875" s="84"/>
      <c r="JQQ1875" s="84"/>
      <c r="JQR1875" s="84"/>
      <c r="JQS1875" s="84"/>
      <c r="JQT1875" s="84"/>
      <c r="JQU1875" s="84"/>
      <c r="JQV1875" s="84"/>
      <c r="JQW1875" s="84"/>
      <c r="JQX1875" s="84"/>
      <c r="JQY1875" s="84"/>
      <c r="JQZ1875" s="84"/>
      <c r="JRA1875" s="84"/>
      <c r="JRB1875" s="84"/>
      <c r="JRC1875" s="84"/>
      <c r="JRD1875" s="84"/>
      <c r="JRE1875" s="84"/>
      <c r="JRF1875" s="84"/>
      <c r="JRG1875" s="84"/>
      <c r="JRH1875" s="84"/>
      <c r="JRI1875" s="84"/>
      <c r="JRJ1875" s="84"/>
      <c r="JRK1875" s="84"/>
      <c r="JRL1875" s="84"/>
      <c r="JRM1875" s="84"/>
      <c r="JRN1875" s="84"/>
      <c r="JRO1875" s="84"/>
      <c r="JRP1875" s="84"/>
      <c r="JRQ1875" s="84"/>
      <c r="JRR1875" s="84"/>
      <c r="JRS1875" s="84"/>
      <c r="JRT1875" s="84"/>
      <c r="JRU1875" s="84"/>
      <c r="JRV1875" s="84"/>
      <c r="JRW1875" s="84"/>
      <c r="JRX1875" s="84"/>
      <c r="JRY1875" s="84"/>
      <c r="JRZ1875" s="84"/>
      <c r="JSA1875" s="84"/>
      <c r="JSB1875" s="84"/>
      <c r="JSC1875" s="84"/>
      <c r="JSD1875" s="84"/>
      <c r="JSE1875" s="84"/>
      <c r="JSF1875" s="84"/>
      <c r="JSG1875" s="84"/>
      <c r="JSH1875" s="84"/>
      <c r="JSI1875" s="84"/>
      <c r="JSJ1875" s="84"/>
      <c r="JSK1875" s="84"/>
      <c r="JSL1875" s="84"/>
      <c r="JSM1875" s="84"/>
      <c r="JSN1875" s="84"/>
      <c r="JSO1875" s="84"/>
      <c r="JSP1875" s="84"/>
      <c r="JSQ1875" s="84"/>
      <c r="JSR1875" s="84"/>
      <c r="JSS1875" s="84"/>
      <c r="JST1875" s="84"/>
      <c r="JSU1875" s="84"/>
      <c r="JSV1875" s="84"/>
      <c r="JSW1875" s="84"/>
      <c r="JSX1875" s="84"/>
      <c r="JSY1875" s="84"/>
      <c r="JSZ1875" s="84"/>
      <c r="JTA1875" s="84"/>
      <c r="JTB1875" s="84"/>
      <c r="JTC1875" s="84"/>
      <c r="JTD1875" s="84"/>
      <c r="JTE1875" s="84"/>
      <c r="JTF1875" s="84"/>
      <c r="JTG1875" s="84"/>
      <c r="JTH1875" s="84"/>
      <c r="JTI1875" s="84"/>
      <c r="JTJ1875" s="84"/>
      <c r="JTK1875" s="84"/>
      <c r="JTL1875" s="84"/>
      <c r="JTM1875" s="84"/>
      <c r="JTN1875" s="84"/>
      <c r="JTO1875" s="84"/>
      <c r="JTP1875" s="84"/>
      <c r="JTQ1875" s="84"/>
      <c r="JTR1875" s="84"/>
      <c r="JTS1875" s="84"/>
      <c r="JTT1875" s="84"/>
      <c r="JTU1875" s="84"/>
      <c r="JTV1875" s="84"/>
      <c r="JTW1875" s="84"/>
      <c r="JTX1875" s="84"/>
      <c r="JTY1875" s="84"/>
      <c r="JTZ1875" s="84"/>
      <c r="JUA1875" s="84"/>
      <c r="JUB1875" s="84"/>
      <c r="JUC1875" s="84"/>
      <c r="JUD1875" s="84"/>
      <c r="JUE1875" s="84"/>
      <c r="JUF1875" s="84"/>
      <c r="JUG1875" s="84"/>
      <c r="JUH1875" s="84"/>
      <c r="JUI1875" s="84"/>
      <c r="JUJ1875" s="84"/>
      <c r="JUK1875" s="84"/>
      <c r="JUL1875" s="84"/>
      <c r="JUM1875" s="84"/>
      <c r="JUN1875" s="84"/>
      <c r="JUO1875" s="84"/>
      <c r="JUP1875" s="84"/>
      <c r="JUQ1875" s="84"/>
      <c r="JUR1875" s="84"/>
      <c r="JUS1875" s="84"/>
      <c r="JUT1875" s="84"/>
      <c r="JUU1875" s="84"/>
      <c r="JUV1875" s="84"/>
      <c r="JUW1875" s="84"/>
      <c r="JUX1875" s="84"/>
      <c r="JUY1875" s="84"/>
      <c r="JUZ1875" s="84"/>
      <c r="JVA1875" s="84"/>
      <c r="JVB1875" s="84"/>
      <c r="JVC1875" s="84"/>
      <c r="JVD1875" s="84"/>
      <c r="JVE1875" s="84"/>
      <c r="JVF1875" s="84"/>
      <c r="JVG1875" s="84"/>
      <c r="JVH1875" s="84"/>
      <c r="JVI1875" s="84"/>
      <c r="JVJ1875" s="84"/>
      <c r="JVK1875" s="84"/>
      <c r="JVL1875" s="84"/>
      <c r="JVM1875" s="84"/>
      <c r="JVN1875" s="84"/>
      <c r="JVO1875" s="84"/>
      <c r="JVP1875" s="84"/>
      <c r="JVQ1875" s="84"/>
      <c r="JVR1875" s="84"/>
      <c r="JVS1875" s="84"/>
      <c r="JVT1875" s="84"/>
      <c r="JVU1875" s="84"/>
      <c r="JVV1875" s="84"/>
      <c r="JVW1875" s="84"/>
      <c r="JVX1875" s="84"/>
      <c r="JVY1875" s="84"/>
      <c r="JVZ1875" s="84"/>
      <c r="JWA1875" s="84"/>
      <c r="JWB1875" s="84"/>
      <c r="JWC1875" s="84"/>
      <c r="JWD1875" s="84"/>
      <c r="JWE1875" s="84"/>
      <c r="JWF1875" s="84"/>
      <c r="JWG1875" s="84"/>
      <c r="JWH1875" s="84"/>
      <c r="JWI1875" s="84"/>
      <c r="JWJ1875" s="84"/>
      <c r="JWK1875" s="84"/>
      <c r="JWL1875" s="84"/>
      <c r="JWM1875" s="84"/>
      <c r="JWN1875" s="84"/>
      <c r="JWO1875" s="84"/>
      <c r="JWP1875" s="84"/>
      <c r="JWQ1875" s="84"/>
      <c r="JWR1875" s="84"/>
      <c r="JWS1875" s="84"/>
      <c r="JWT1875" s="84"/>
      <c r="JWU1875" s="84"/>
      <c r="JWV1875" s="84"/>
      <c r="JWW1875" s="84"/>
      <c r="JWX1875" s="84"/>
      <c r="JWY1875" s="84"/>
      <c r="JWZ1875" s="84"/>
      <c r="JXA1875" s="84"/>
      <c r="JXB1875" s="84"/>
      <c r="JXC1875" s="84"/>
      <c r="JXD1875" s="84"/>
      <c r="JXE1875" s="84"/>
      <c r="JXF1875" s="84"/>
      <c r="JXG1875" s="84"/>
      <c r="JXH1875" s="84"/>
      <c r="JXI1875" s="84"/>
      <c r="JXJ1875" s="84"/>
      <c r="JXK1875" s="84"/>
      <c r="JXL1875" s="84"/>
      <c r="JXM1875" s="84"/>
      <c r="JXN1875" s="84"/>
      <c r="JXO1875" s="84"/>
      <c r="JXP1875" s="84"/>
      <c r="JXQ1875" s="84"/>
      <c r="JXR1875" s="84"/>
      <c r="JXS1875" s="84"/>
      <c r="JXT1875" s="84"/>
      <c r="JXU1875" s="84"/>
      <c r="JXV1875" s="84"/>
      <c r="JXW1875" s="84"/>
      <c r="JXX1875" s="84"/>
      <c r="JXY1875" s="84"/>
      <c r="JXZ1875" s="84"/>
      <c r="JYA1875" s="84"/>
      <c r="JYB1875" s="84"/>
      <c r="JYC1875" s="84"/>
      <c r="JYD1875" s="84"/>
      <c r="JYE1875" s="84"/>
      <c r="JYF1875" s="84"/>
      <c r="JYG1875" s="84"/>
      <c r="JYH1875" s="84"/>
      <c r="JYI1875" s="84"/>
      <c r="JYJ1875" s="84"/>
      <c r="JYK1875" s="84"/>
      <c r="JYL1875" s="84"/>
      <c r="JYM1875" s="84"/>
      <c r="JYN1875" s="84"/>
      <c r="JYO1875" s="84"/>
      <c r="JYP1875" s="84"/>
      <c r="JYQ1875" s="84"/>
      <c r="JYR1875" s="84"/>
      <c r="JYS1875" s="84"/>
      <c r="JYT1875" s="84"/>
      <c r="JYU1875" s="84"/>
      <c r="JYV1875" s="84"/>
      <c r="JYW1875" s="84"/>
      <c r="JYX1875" s="84"/>
      <c r="JYY1875" s="84"/>
      <c r="JYZ1875" s="84"/>
      <c r="JZA1875" s="84"/>
      <c r="JZB1875" s="84"/>
      <c r="JZC1875" s="84"/>
      <c r="JZD1875" s="84"/>
      <c r="JZE1875" s="84"/>
      <c r="JZF1875" s="84"/>
      <c r="JZG1875" s="84"/>
      <c r="JZH1875" s="84"/>
      <c r="JZI1875" s="84"/>
      <c r="JZJ1875" s="84"/>
      <c r="JZK1875" s="84"/>
      <c r="JZL1875" s="84"/>
      <c r="JZM1875" s="84"/>
      <c r="JZN1875" s="84"/>
      <c r="JZO1875" s="84"/>
      <c r="JZP1875" s="84"/>
      <c r="JZQ1875" s="84"/>
      <c r="JZR1875" s="84"/>
      <c r="JZS1875" s="84"/>
      <c r="JZT1875" s="84"/>
      <c r="JZU1875" s="84"/>
      <c r="JZV1875" s="84"/>
      <c r="JZW1875" s="84"/>
      <c r="JZX1875" s="84"/>
      <c r="JZY1875" s="84"/>
      <c r="JZZ1875" s="84"/>
      <c r="KAA1875" s="84"/>
      <c r="KAB1875" s="84"/>
      <c r="KAC1875" s="84"/>
      <c r="KAD1875" s="84"/>
      <c r="KAE1875" s="84"/>
      <c r="KAF1875" s="84"/>
      <c r="KAG1875" s="84"/>
      <c r="KAH1875" s="84"/>
      <c r="KAI1875" s="84"/>
      <c r="KAJ1875" s="84"/>
      <c r="KAK1875" s="84"/>
      <c r="KAL1875" s="84"/>
      <c r="KAM1875" s="84"/>
      <c r="KAN1875" s="84"/>
      <c r="KAO1875" s="84"/>
      <c r="KAP1875" s="84"/>
      <c r="KAQ1875" s="84"/>
      <c r="KAR1875" s="84"/>
      <c r="KAS1875" s="84"/>
      <c r="KAT1875" s="84"/>
      <c r="KAU1875" s="84"/>
      <c r="KAV1875" s="84"/>
      <c r="KAW1875" s="84"/>
      <c r="KAX1875" s="84"/>
      <c r="KAY1875" s="84"/>
      <c r="KAZ1875" s="84"/>
      <c r="KBA1875" s="84"/>
      <c r="KBB1875" s="84"/>
      <c r="KBC1875" s="84"/>
      <c r="KBD1875" s="84"/>
      <c r="KBE1875" s="84"/>
      <c r="KBF1875" s="84"/>
      <c r="KBG1875" s="84"/>
      <c r="KBH1875" s="84"/>
      <c r="KBI1875" s="84"/>
      <c r="KBJ1875" s="84"/>
      <c r="KBK1875" s="84"/>
      <c r="KBL1875" s="84"/>
      <c r="KBM1875" s="84"/>
      <c r="KBN1875" s="84"/>
      <c r="KBO1875" s="84"/>
      <c r="KBP1875" s="84"/>
      <c r="KBQ1875" s="84"/>
      <c r="KBR1875" s="84"/>
      <c r="KBS1875" s="84"/>
      <c r="KBT1875" s="84"/>
      <c r="KBU1875" s="84"/>
      <c r="KBV1875" s="84"/>
      <c r="KBW1875" s="84"/>
      <c r="KBX1875" s="84"/>
      <c r="KBY1875" s="84"/>
      <c r="KBZ1875" s="84"/>
      <c r="KCA1875" s="84"/>
      <c r="KCB1875" s="84"/>
      <c r="KCC1875" s="84"/>
      <c r="KCD1875" s="84"/>
      <c r="KCE1875" s="84"/>
      <c r="KCF1875" s="84"/>
      <c r="KCG1875" s="84"/>
      <c r="KCH1875" s="84"/>
      <c r="KCI1875" s="84"/>
      <c r="KCJ1875" s="84"/>
      <c r="KCK1875" s="84"/>
      <c r="KCL1875" s="84"/>
      <c r="KCM1875" s="84"/>
      <c r="KCN1875" s="84"/>
      <c r="KCO1875" s="84"/>
      <c r="KCP1875" s="84"/>
      <c r="KCQ1875" s="84"/>
      <c r="KCR1875" s="84"/>
      <c r="KCS1875" s="84"/>
      <c r="KCT1875" s="84"/>
      <c r="KCU1875" s="84"/>
      <c r="KCV1875" s="84"/>
      <c r="KCW1875" s="84"/>
      <c r="KCX1875" s="84"/>
      <c r="KCY1875" s="84"/>
      <c r="KCZ1875" s="84"/>
      <c r="KDA1875" s="84"/>
      <c r="KDB1875" s="84"/>
      <c r="KDC1875" s="84"/>
      <c r="KDD1875" s="84"/>
      <c r="KDE1875" s="84"/>
      <c r="KDF1875" s="84"/>
      <c r="KDG1875" s="84"/>
      <c r="KDH1875" s="84"/>
      <c r="KDI1875" s="84"/>
      <c r="KDJ1875" s="84"/>
      <c r="KDK1875" s="84"/>
      <c r="KDL1875" s="84"/>
      <c r="KDM1875" s="84"/>
      <c r="KDN1875" s="84"/>
      <c r="KDO1875" s="84"/>
      <c r="KDP1875" s="84"/>
      <c r="KDQ1875" s="84"/>
      <c r="KDR1875" s="84"/>
      <c r="KDS1875" s="84"/>
      <c r="KDT1875" s="84"/>
      <c r="KDU1875" s="84"/>
      <c r="KDV1875" s="84"/>
      <c r="KDW1875" s="84"/>
      <c r="KDX1875" s="84"/>
      <c r="KDY1875" s="84"/>
      <c r="KDZ1875" s="84"/>
      <c r="KEA1875" s="84"/>
      <c r="KEB1875" s="84"/>
      <c r="KEC1875" s="84"/>
      <c r="KED1875" s="84"/>
      <c r="KEE1875" s="84"/>
      <c r="KEF1875" s="84"/>
      <c r="KEG1875" s="84"/>
      <c r="KEH1875" s="84"/>
      <c r="KEI1875" s="84"/>
      <c r="KEJ1875" s="84"/>
      <c r="KEK1875" s="84"/>
      <c r="KEL1875" s="84"/>
      <c r="KEM1875" s="84"/>
      <c r="KEN1875" s="84"/>
      <c r="KEO1875" s="84"/>
      <c r="KEP1875" s="84"/>
      <c r="KEQ1875" s="84"/>
      <c r="KER1875" s="84"/>
      <c r="KES1875" s="84"/>
      <c r="KET1875" s="84"/>
      <c r="KEU1875" s="84"/>
      <c r="KEV1875" s="84"/>
      <c r="KEW1875" s="84"/>
      <c r="KEX1875" s="84"/>
      <c r="KEY1875" s="84"/>
      <c r="KEZ1875" s="84"/>
      <c r="KFA1875" s="84"/>
      <c r="KFB1875" s="84"/>
      <c r="KFC1875" s="84"/>
      <c r="KFD1875" s="84"/>
      <c r="KFE1875" s="84"/>
      <c r="KFF1875" s="84"/>
      <c r="KFG1875" s="84"/>
      <c r="KFH1875" s="84"/>
      <c r="KFI1875" s="84"/>
      <c r="KFJ1875" s="84"/>
      <c r="KFK1875" s="84"/>
      <c r="KFL1875" s="84"/>
      <c r="KFM1875" s="84"/>
      <c r="KFN1875" s="84"/>
      <c r="KFO1875" s="84"/>
      <c r="KFP1875" s="84"/>
      <c r="KFQ1875" s="84"/>
      <c r="KFR1875" s="84"/>
      <c r="KFS1875" s="84"/>
      <c r="KFT1875" s="84"/>
      <c r="KFU1875" s="84"/>
      <c r="KFV1875" s="84"/>
      <c r="KFW1875" s="84"/>
      <c r="KFX1875" s="84"/>
      <c r="KFY1875" s="84"/>
      <c r="KFZ1875" s="84"/>
      <c r="KGA1875" s="84"/>
      <c r="KGB1875" s="84"/>
      <c r="KGC1875" s="84"/>
      <c r="KGD1875" s="84"/>
      <c r="KGE1875" s="84"/>
      <c r="KGF1875" s="84"/>
      <c r="KGG1875" s="84"/>
      <c r="KGH1875" s="84"/>
      <c r="KGI1875" s="84"/>
      <c r="KGJ1875" s="84"/>
      <c r="KGK1875" s="84"/>
      <c r="KGL1875" s="84"/>
      <c r="KGM1875" s="84"/>
      <c r="KGN1875" s="84"/>
      <c r="KGO1875" s="84"/>
      <c r="KGP1875" s="84"/>
      <c r="KGQ1875" s="84"/>
      <c r="KGR1875" s="84"/>
      <c r="KGS1875" s="84"/>
      <c r="KGT1875" s="84"/>
      <c r="KGU1875" s="84"/>
      <c r="KGV1875" s="84"/>
      <c r="KGW1875" s="84"/>
      <c r="KGX1875" s="84"/>
      <c r="KGY1875" s="84"/>
      <c r="KGZ1875" s="84"/>
      <c r="KHA1875" s="84"/>
      <c r="KHB1875" s="84"/>
      <c r="KHC1875" s="84"/>
      <c r="KHD1875" s="84"/>
      <c r="KHE1875" s="84"/>
      <c r="KHF1875" s="84"/>
      <c r="KHG1875" s="84"/>
      <c r="KHH1875" s="84"/>
      <c r="KHI1875" s="84"/>
      <c r="KHJ1875" s="84"/>
      <c r="KHK1875" s="84"/>
      <c r="KHL1875" s="84"/>
      <c r="KHM1875" s="84"/>
      <c r="KHN1875" s="84"/>
      <c r="KHO1875" s="84"/>
      <c r="KHP1875" s="84"/>
      <c r="KHQ1875" s="84"/>
      <c r="KHR1875" s="84"/>
      <c r="KHS1875" s="84"/>
      <c r="KHT1875" s="84"/>
      <c r="KHU1875" s="84"/>
      <c r="KHV1875" s="84"/>
      <c r="KHW1875" s="84"/>
      <c r="KHX1875" s="84"/>
      <c r="KHY1875" s="84"/>
      <c r="KHZ1875" s="84"/>
      <c r="KIA1875" s="84"/>
      <c r="KIB1875" s="84"/>
      <c r="KIC1875" s="84"/>
      <c r="KID1875" s="84"/>
      <c r="KIE1875" s="84"/>
      <c r="KIF1875" s="84"/>
      <c r="KIG1875" s="84"/>
      <c r="KIH1875" s="84"/>
      <c r="KII1875" s="84"/>
      <c r="KIJ1875" s="84"/>
      <c r="KIK1875" s="84"/>
      <c r="KIL1875" s="84"/>
      <c r="KIM1875" s="84"/>
      <c r="KIN1875" s="84"/>
      <c r="KIO1875" s="84"/>
      <c r="KIP1875" s="84"/>
      <c r="KIQ1875" s="84"/>
      <c r="KIR1875" s="84"/>
      <c r="KIS1875" s="84"/>
      <c r="KIT1875" s="84"/>
      <c r="KIU1875" s="84"/>
      <c r="KIV1875" s="84"/>
      <c r="KIW1875" s="84"/>
      <c r="KIX1875" s="84"/>
      <c r="KIY1875" s="84"/>
      <c r="KIZ1875" s="84"/>
      <c r="KJA1875" s="84"/>
      <c r="KJB1875" s="84"/>
      <c r="KJC1875" s="84"/>
      <c r="KJD1875" s="84"/>
      <c r="KJE1875" s="84"/>
      <c r="KJF1875" s="84"/>
      <c r="KJG1875" s="84"/>
      <c r="KJH1875" s="84"/>
      <c r="KJI1875" s="84"/>
      <c r="KJJ1875" s="84"/>
      <c r="KJK1875" s="84"/>
      <c r="KJL1875" s="84"/>
      <c r="KJM1875" s="84"/>
      <c r="KJN1875" s="84"/>
      <c r="KJO1875" s="84"/>
      <c r="KJP1875" s="84"/>
      <c r="KJQ1875" s="84"/>
      <c r="KJR1875" s="84"/>
      <c r="KJS1875" s="84"/>
      <c r="KJT1875" s="84"/>
      <c r="KJU1875" s="84"/>
      <c r="KJV1875" s="84"/>
      <c r="KJW1875" s="84"/>
      <c r="KJX1875" s="84"/>
      <c r="KJY1875" s="84"/>
      <c r="KJZ1875" s="84"/>
      <c r="KKA1875" s="84"/>
      <c r="KKB1875" s="84"/>
      <c r="KKC1875" s="84"/>
      <c r="KKD1875" s="84"/>
      <c r="KKE1875" s="84"/>
      <c r="KKF1875" s="84"/>
      <c r="KKG1875" s="84"/>
      <c r="KKH1875" s="84"/>
      <c r="KKI1875" s="84"/>
      <c r="KKJ1875" s="84"/>
      <c r="KKK1875" s="84"/>
      <c r="KKL1875" s="84"/>
      <c r="KKM1875" s="84"/>
      <c r="KKN1875" s="84"/>
      <c r="KKO1875" s="84"/>
      <c r="KKP1875" s="84"/>
      <c r="KKQ1875" s="84"/>
      <c r="KKR1875" s="84"/>
      <c r="KKS1875" s="84"/>
      <c r="KKT1875" s="84"/>
      <c r="KKU1875" s="84"/>
      <c r="KKV1875" s="84"/>
      <c r="KKW1875" s="84"/>
      <c r="KKX1875" s="84"/>
      <c r="KKY1875" s="84"/>
      <c r="KKZ1875" s="84"/>
      <c r="KLA1875" s="84"/>
      <c r="KLB1875" s="84"/>
      <c r="KLC1875" s="84"/>
      <c r="KLD1875" s="84"/>
      <c r="KLE1875" s="84"/>
      <c r="KLF1875" s="84"/>
      <c r="KLG1875" s="84"/>
      <c r="KLH1875" s="84"/>
      <c r="KLI1875" s="84"/>
      <c r="KLJ1875" s="84"/>
      <c r="KLK1875" s="84"/>
      <c r="KLL1875" s="84"/>
      <c r="KLM1875" s="84"/>
      <c r="KLN1875" s="84"/>
      <c r="KLO1875" s="84"/>
      <c r="KLP1875" s="84"/>
      <c r="KLQ1875" s="84"/>
      <c r="KLR1875" s="84"/>
      <c r="KLS1875" s="84"/>
      <c r="KLT1875" s="84"/>
      <c r="KLU1875" s="84"/>
      <c r="KLV1875" s="84"/>
      <c r="KLW1875" s="84"/>
      <c r="KLX1875" s="84"/>
      <c r="KLY1875" s="84"/>
      <c r="KLZ1875" s="84"/>
      <c r="KMA1875" s="84"/>
      <c r="KMB1875" s="84"/>
      <c r="KMC1875" s="84"/>
      <c r="KMD1875" s="84"/>
      <c r="KME1875" s="84"/>
      <c r="KMF1875" s="84"/>
      <c r="KMG1875" s="84"/>
      <c r="KMH1875" s="84"/>
      <c r="KMI1875" s="84"/>
      <c r="KMJ1875" s="84"/>
      <c r="KMK1875" s="84"/>
      <c r="KML1875" s="84"/>
      <c r="KMM1875" s="84"/>
      <c r="KMN1875" s="84"/>
      <c r="KMO1875" s="84"/>
      <c r="KMP1875" s="84"/>
      <c r="KMQ1875" s="84"/>
      <c r="KMR1875" s="84"/>
      <c r="KMS1875" s="84"/>
      <c r="KMT1875" s="84"/>
      <c r="KMU1875" s="84"/>
      <c r="KMV1875" s="84"/>
      <c r="KMW1875" s="84"/>
      <c r="KMX1875" s="84"/>
      <c r="KMY1875" s="84"/>
      <c r="KMZ1875" s="84"/>
      <c r="KNA1875" s="84"/>
      <c r="KNB1875" s="84"/>
      <c r="KNC1875" s="84"/>
      <c r="KND1875" s="84"/>
      <c r="KNE1875" s="84"/>
      <c r="KNF1875" s="84"/>
      <c r="KNG1875" s="84"/>
      <c r="KNH1875" s="84"/>
      <c r="KNI1875" s="84"/>
      <c r="KNJ1875" s="84"/>
      <c r="KNK1875" s="84"/>
      <c r="KNL1875" s="84"/>
      <c r="KNM1875" s="84"/>
      <c r="KNN1875" s="84"/>
      <c r="KNO1875" s="84"/>
      <c r="KNP1875" s="84"/>
      <c r="KNQ1875" s="84"/>
      <c r="KNR1875" s="84"/>
      <c r="KNS1875" s="84"/>
      <c r="KNT1875" s="84"/>
      <c r="KNU1875" s="84"/>
      <c r="KNV1875" s="84"/>
      <c r="KNW1875" s="84"/>
      <c r="KNX1875" s="84"/>
      <c r="KNY1875" s="84"/>
      <c r="KNZ1875" s="84"/>
      <c r="KOA1875" s="84"/>
      <c r="KOB1875" s="84"/>
      <c r="KOC1875" s="84"/>
      <c r="KOD1875" s="84"/>
      <c r="KOE1875" s="84"/>
      <c r="KOF1875" s="84"/>
      <c r="KOG1875" s="84"/>
      <c r="KOH1875" s="84"/>
      <c r="KOI1875" s="84"/>
      <c r="KOJ1875" s="84"/>
      <c r="KOK1875" s="84"/>
      <c r="KOL1875" s="84"/>
      <c r="KOM1875" s="84"/>
      <c r="KON1875" s="84"/>
      <c r="KOO1875" s="84"/>
      <c r="KOP1875" s="84"/>
      <c r="KOQ1875" s="84"/>
      <c r="KOR1875" s="84"/>
      <c r="KOS1875" s="84"/>
      <c r="KOT1875" s="84"/>
      <c r="KOU1875" s="84"/>
      <c r="KOV1875" s="84"/>
      <c r="KOW1875" s="84"/>
      <c r="KOX1875" s="84"/>
      <c r="KOY1875" s="84"/>
      <c r="KOZ1875" s="84"/>
      <c r="KPA1875" s="84"/>
      <c r="KPB1875" s="84"/>
      <c r="KPC1875" s="84"/>
      <c r="KPD1875" s="84"/>
      <c r="KPE1875" s="84"/>
      <c r="KPF1875" s="84"/>
      <c r="KPG1875" s="84"/>
      <c r="KPH1875" s="84"/>
      <c r="KPI1875" s="84"/>
      <c r="KPJ1875" s="84"/>
      <c r="KPK1875" s="84"/>
      <c r="KPL1875" s="84"/>
      <c r="KPM1875" s="84"/>
      <c r="KPN1875" s="84"/>
      <c r="KPO1875" s="84"/>
      <c r="KPP1875" s="84"/>
      <c r="KPQ1875" s="84"/>
      <c r="KPR1875" s="84"/>
      <c r="KPS1875" s="84"/>
      <c r="KPT1875" s="84"/>
      <c r="KPU1875" s="84"/>
      <c r="KPV1875" s="84"/>
      <c r="KPW1875" s="84"/>
      <c r="KPX1875" s="84"/>
      <c r="KPY1875" s="84"/>
      <c r="KPZ1875" s="84"/>
      <c r="KQA1875" s="84"/>
      <c r="KQB1875" s="84"/>
      <c r="KQC1875" s="84"/>
      <c r="KQD1875" s="84"/>
      <c r="KQE1875" s="84"/>
      <c r="KQF1875" s="84"/>
      <c r="KQG1875" s="84"/>
      <c r="KQH1875" s="84"/>
      <c r="KQI1875" s="84"/>
      <c r="KQJ1875" s="84"/>
      <c r="KQK1875" s="84"/>
      <c r="KQL1875" s="84"/>
      <c r="KQM1875" s="84"/>
      <c r="KQN1875" s="84"/>
      <c r="KQO1875" s="84"/>
      <c r="KQP1875" s="84"/>
      <c r="KQQ1875" s="84"/>
      <c r="KQR1875" s="84"/>
      <c r="KQS1875" s="84"/>
      <c r="KQT1875" s="84"/>
      <c r="KQU1875" s="84"/>
      <c r="KQV1875" s="84"/>
      <c r="KQW1875" s="84"/>
      <c r="KQX1875" s="84"/>
      <c r="KQY1875" s="84"/>
      <c r="KQZ1875" s="84"/>
      <c r="KRA1875" s="84"/>
      <c r="KRB1875" s="84"/>
      <c r="KRC1875" s="84"/>
      <c r="KRD1875" s="84"/>
      <c r="KRE1875" s="84"/>
      <c r="KRF1875" s="84"/>
      <c r="KRG1875" s="84"/>
      <c r="KRH1875" s="84"/>
      <c r="KRI1875" s="84"/>
      <c r="KRJ1875" s="84"/>
      <c r="KRK1875" s="84"/>
      <c r="KRL1875" s="84"/>
      <c r="KRM1875" s="84"/>
      <c r="KRN1875" s="84"/>
      <c r="KRO1875" s="84"/>
      <c r="KRP1875" s="84"/>
      <c r="KRQ1875" s="84"/>
      <c r="KRR1875" s="84"/>
      <c r="KRS1875" s="84"/>
      <c r="KRT1875" s="84"/>
      <c r="KRU1875" s="84"/>
      <c r="KRV1875" s="84"/>
      <c r="KRW1875" s="84"/>
      <c r="KRX1875" s="84"/>
      <c r="KRY1875" s="84"/>
      <c r="KRZ1875" s="84"/>
      <c r="KSA1875" s="84"/>
      <c r="KSB1875" s="84"/>
      <c r="KSC1875" s="84"/>
      <c r="KSD1875" s="84"/>
      <c r="KSE1875" s="84"/>
      <c r="KSF1875" s="84"/>
      <c r="KSG1875" s="84"/>
      <c r="KSH1875" s="84"/>
      <c r="KSI1875" s="84"/>
      <c r="KSJ1875" s="84"/>
      <c r="KSK1875" s="84"/>
      <c r="KSL1875" s="84"/>
      <c r="KSM1875" s="84"/>
      <c r="KSN1875" s="84"/>
      <c r="KSO1875" s="84"/>
      <c r="KSP1875" s="84"/>
      <c r="KSQ1875" s="84"/>
      <c r="KSR1875" s="84"/>
      <c r="KSS1875" s="84"/>
      <c r="KST1875" s="84"/>
      <c r="KSU1875" s="84"/>
      <c r="KSV1875" s="84"/>
      <c r="KSW1875" s="84"/>
      <c r="KSX1875" s="84"/>
      <c r="KSY1875" s="84"/>
      <c r="KSZ1875" s="84"/>
      <c r="KTA1875" s="84"/>
      <c r="KTB1875" s="84"/>
      <c r="KTC1875" s="84"/>
      <c r="KTD1875" s="84"/>
      <c r="KTE1875" s="84"/>
      <c r="KTF1875" s="84"/>
      <c r="KTG1875" s="84"/>
      <c r="KTH1875" s="84"/>
      <c r="KTI1875" s="84"/>
      <c r="KTJ1875" s="84"/>
      <c r="KTK1875" s="84"/>
      <c r="KTL1875" s="84"/>
      <c r="KTM1875" s="84"/>
      <c r="KTN1875" s="84"/>
      <c r="KTO1875" s="84"/>
      <c r="KTP1875" s="84"/>
      <c r="KTQ1875" s="84"/>
      <c r="KTR1875" s="84"/>
      <c r="KTS1875" s="84"/>
      <c r="KTT1875" s="84"/>
      <c r="KTU1875" s="84"/>
      <c r="KTV1875" s="84"/>
      <c r="KTW1875" s="84"/>
      <c r="KTX1875" s="84"/>
      <c r="KTY1875" s="84"/>
      <c r="KTZ1875" s="84"/>
      <c r="KUA1875" s="84"/>
      <c r="KUB1875" s="84"/>
      <c r="KUC1875" s="84"/>
      <c r="KUD1875" s="84"/>
      <c r="KUE1875" s="84"/>
      <c r="KUF1875" s="84"/>
      <c r="KUG1875" s="84"/>
      <c r="KUH1875" s="84"/>
      <c r="KUI1875" s="84"/>
      <c r="KUJ1875" s="84"/>
      <c r="KUK1875" s="84"/>
      <c r="KUL1875" s="84"/>
      <c r="KUM1875" s="84"/>
      <c r="KUN1875" s="84"/>
      <c r="KUO1875" s="84"/>
      <c r="KUP1875" s="84"/>
      <c r="KUQ1875" s="84"/>
      <c r="KUR1875" s="84"/>
      <c r="KUS1875" s="84"/>
      <c r="KUT1875" s="84"/>
      <c r="KUU1875" s="84"/>
      <c r="KUV1875" s="84"/>
      <c r="KUW1875" s="84"/>
      <c r="KUX1875" s="84"/>
      <c r="KUY1875" s="84"/>
      <c r="KUZ1875" s="84"/>
      <c r="KVA1875" s="84"/>
      <c r="KVB1875" s="84"/>
      <c r="KVC1875" s="84"/>
      <c r="KVD1875" s="84"/>
      <c r="KVE1875" s="84"/>
      <c r="KVF1875" s="84"/>
      <c r="KVG1875" s="84"/>
      <c r="KVH1875" s="84"/>
      <c r="KVI1875" s="84"/>
      <c r="KVJ1875" s="84"/>
      <c r="KVK1875" s="84"/>
      <c r="KVL1875" s="84"/>
      <c r="KVM1875" s="84"/>
      <c r="KVN1875" s="84"/>
      <c r="KVO1875" s="84"/>
      <c r="KVP1875" s="84"/>
      <c r="KVQ1875" s="84"/>
      <c r="KVR1875" s="84"/>
      <c r="KVS1875" s="84"/>
      <c r="KVT1875" s="84"/>
      <c r="KVU1875" s="84"/>
      <c r="KVV1875" s="84"/>
      <c r="KVW1875" s="84"/>
      <c r="KVX1875" s="84"/>
      <c r="KVY1875" s="84"/>
      <c r="KVZ1875" s="84"/>
      <c r="KWA1875" s="84"/>
      <c r="KWB1875" s="84"/>
      <c r="KWC1875" s="84"/>
      <c r="KWD1875" s="84"/>
      <c r="KWE1875" s="84"/>
      <c r="KWF1875" s="84"/>
      <c r="KWG1875" s="84"/>
      <c r="KWH1875" s="84"/>
      <c r="KWI1875" s="84"/>
      <c r="KWJ1875" s="84"/>
      <c r="KWK1875" s="84"/>
      <c r="KWL1875" s="84"/>
      <c r="KWM1875" s="84"/>
      <c r="KWN1875" s="84"/>
      <c r="KWO1875" s="84"/>
      <c r="KWP1875" s="84"/>
      <c r="KWQ1875" s="84"/>
      <c r="KWR1875" s="84"/>
      <c r="KWS1875" s="84"/>
      <c r="KWT1875" s="84"/>
      <c r="KWU1875" s="84"/>
      <c r="KWV1875" s="84"/>
      <c r="KWW1875" s="84"/>
      <c r="KWX1875" s="84"/>
      <c r="KWY1875" s="84"/>
      <c r="KWZ1875" s="84"/>
      <c r="KXA1875" s="84"/>
      <c r="KXB1875" s="84"/>
      <c r="KXC1875" s="84"/>
      <c r="KXD1875" s="84"/>
      <c r="KXE1875" s="84"/>
      <c r="KXF1875" s="84"/>
      <c r="KXG1875" s="84"/>
      <c r="KXH1875" s="84"/>
      <c r="KXI1875" s="84"/>
      <c r="KXJ1875" s="84"/>
      <c r="KXK1875" s="84"/>
      <c r="KXL1875" s="84"/>
      <c r="KXM1875" s="84"/>
      <c r="KXN1875" s="84"/>
      <c r="KXO1875" s="84"/>
      <c r="KXP1875" s="84"/>
      <c r="KXQ1875" s="84"/>
      <c r="KXR1875" s="84"/>
      <c r="KXS1875" s="84"/>
      <c r="KXT1875" s="84"/>
      <c r="KXU1875" s="84"/>
      <c r="KXV1875" s="84"/>
      <c r="KXW1875" s="84"/>
      <c r="KXX1875" s="84"/>
      <c r="KXY1875" s="84"/>
      <c r="KXZ1875" s="84"/>
      <c r="KYA1875" s="84"/>
      <c r="KYB1875" s="84"/>
      <c r="KYC1875" s="84"/>
      <c r="KYD1875" s="84"/>
      <c r="KYE1875" s="84"/>
      <c r="KYF1875" s="84"/>
      <c r="KYG1875" s="84"/>
      <c r="KYH1875" s="84"/>
      <c r="KYI1875" s="84"/>
      <c r="KYJ1875" s="84"/>
      <c r="KYK1875" s="84"/>
      <c r="KYL1875" s="84"/>
      <c r="KYM1875" s="84"/>
      <c r="KYN1875" s="84"/>
      <c r="KYO1875" s="84"/>
      <c r="KYP1875" s="84"/>
      <c r="KYQ1875" s="84"/>
      <c r="KYR1875" s="84"/>
      <c r="KYS1875" s="84"/>
      <c r="KYT1875" s="84"/>
      <c r="KYU1875" s="84"/>
      <c r="KYV1875" s="84"/>
      <c r="KYW1875" s="84"/>
      <c r="KYX1875" s="84"/>
      <c r="KYY1875" s="84"/>
      <c r="KYZ1875" s="84"/>
      <c r="KZA1875" s="84"/>
      <c r="KZB1875" s="84"/>
      <c r="KZC1875" s="84"/>
      <c r="KZD1875" s="84"/>
      <c r="KZE1875" s="84"/>
      <c r="KZF1875" s="84"/>
      <c r="KZG1875" s="84"/>
      <c r="KZH1875" s="84"/>
      <c r="KZI1875" s="84"/>
      <c r="KZJ1875" s="84"/>
      <c r="KZK1875" s="84"/>
      <c r="KZL1875" s="84"/>
      <c r="KZM1875" s="84"/>
      <c r="KZN1875" s="84"/>
      <c r="KZO1875" s="84"/>
      <c r="KZP1875" s="84"/>
      <c r="KZQ1875" s="84"/>
      <c r="KZR1875" s="84"/>
      <c r="KZS1875" s="84"/>
      <c r="KZT1875" s="84"/>
      <c r="KZU1875" s="84"/>
      <c r="KZV1875" s="84"/>
      <c r="KZW1875" s="84"/>
      <c r="KZX1875" s="84"/>
      <c r="KZY1875" s="84"/>
      <c r="KZZ1875" s="84"/>
      <c r="LAA1875" s="84"/>
      <c r="LAB1875" s="84"/>
      <c r="LAC1875" s="84"/>
      <c r="LAD1875" s="84"/>
      <c r="LAE1875" s="84"/>
      <c r="LAF1875" s="84"/>
      <c r="LAG1875" s="84"/>
      <c r="LAH1875" s="84"/>
      <c r="LAI1875" s="84"/>
      <c r="LAJ1875" s="84"/>
      <c r="LAK1875" s="84"/>
      <c r="LAL1875" s="84"/>
      <c r="LAM1875" s="84"/>
      <c r="LAN1875" s="84"/>
      <c r="LAO1875" s="84"/>
      <c r="LAP1875" s="84"/>
      <c r="LAQ1875" s="84"/>
      <c r="LAR1875" s="84"/>
      <c r="LAS1875" s="84"/>
      <c r="LAT1875" s="84"/>
      <c r="LAU1875" s="84"/>
      <c r="LAV1875" s="84"/>
      <c r="LAW1875" s="84"/>
      <c r="LAX1875" s="84"/>
      <c r="LAY1875" s="84"/>
      <c r="LAZ1875" s="84"/>
      <c r="LBA1875" s="84"/>
      <c r="LBB1875" s="84"/>
      <c r="LBC1875" s="84"/>
      <c r="LBD1875" s="84"/>
      <c r="LBE1875" s="84"/>
      <c r="LBF1875" s="84"/>
      <c r="LBG1875" s="84"/>
      <c r="LBH1875" s="84"/>
      <c r="LBI1875" s="84"/>
      <c r="LBJ1875" s="84"/>
      <c r="LBK1875" s="84"/>
      <c r="LBL1875" s="84"/>
      <c r="LBM1875" s="84"/>
      <c r="LBN1875" s="84"/>
      <c r="LBO1875" s="84"/>
      <c r="LBP1875" s="84"/>
      <c r="LBQ1875" s="84"/>
      <c r="LBR1875" s="84"/>
      <c r="LBS1875" s="84"/>
      <c r="LBT1875" s="84"/>
      <c r="LBU1875" s="84"/>
      <c r="LBV1875" s="84"/>
      <c r="LBW1875" s="84"/>
      <c r="LBX1875" s="84"/>
      <c r="LBY1875" s="84"/>
      <c r="LBZ1875" s="84"/>
      <c r="LCA1875" s="84"/>
      <c r="LCB1875" s="84"/>
      <c r="LCC1875" s="84"/>
      <c r="LCD1875" s="84"/>
      <c r="LCE1875" s="84"/>
      <c r="LCF1875" s="84"/>
      <c r="LCG1875" s="84"/>
      <c r="LCH1875" s="84"/>
      <c r="LCI1875" s="84"/>
      <c r="LCJ1875" s="84"/>
      <c r="LCK1875" s="84"/>
      <c r="LCL1875" s="84"/>
      <c r="LCM1875" s="84"/>
      <c r="LCN1875" s="84"/>
      <c r="LCO1875" s="84"/>
      <c r="LCP1875" s="84"/>
      <c r="LCQ1875" s="84"/>
      <c r="LCR1875" s="84"/>
      <c r="LCS1875" s="84"/>
      <c r="LCT1875" s="84"/>
      <c r="LCU1875" s="84"/>
      <c r="LCV1875" s="84"/>
      <c r="LCW1875" s="84"/>
      <c r="LCX1875" s="84"/>
      <c r="LCY1875" s="84"/>
      <c r="LCZ1875" s="84"/>
      <c r="LDA1875" s="84"/>
      <c r="LDB1875" s="84"/>
      <c r="LDC1875" s="84"/>
      <c r="LDD1875" s="84"/>
      <c r="LDE1875" s="84"/>
      <c r="LDF1875" s="84"/>
      <c r="LDG1875" s="84"/>
      <c r="LDH1875" s="84"/>
      <c r="LDI1875" s="84"/>
      <c r="LDJ1875" s="84"/>
      <c r="LDK1875" s="84"/>
      <c r="LDL1875" s="84"/>
      <c r="LDM1875" s="84"/>
      <c r="LDN1875" s="84"/>
      <c r="LDO1875" s="84"/>
      <c r="LDP1875" s="84"/>
      <c r="LDQ1875" s="84"/>
      <c r="LDR1875" s="84"/>
      <c r="LDS1875" s="84"/>
      <c r="LDT1875" s="84"/>
      <c r="LDU1875" s="84"/>
      <c r="LDV1875" s="84"/>
      <c r="LDW1875" s="84"/>
      <c r="LDX1875" s="84"/>
      <c r="LDY1875" s="84"/>
      <c r="LDZ1875" s="84"/>
      <c r="LEA1875" s="84"/>
      <c r="LEB1875" s="84"/>
      <c r="LEC1875" s="84"/>
      <c r="LED1875" s="84"/>
      <c r="LEE1875" s="84"/>
      <c r="LEF1875" s="84"/>
      <c r="LEG1875" s="84"/>
      <c r="LEH1875" s="84"/>
      <c r="LEI1875" s="84"/>
      <c r="LEJ1875" s="84"/>
      <c r="LEK1875" s="84"/>
      <c r="LEL1875" s="84"/>
      <c r="LEM1875" s="84"/>
      <c r="LEN1875" s="84"/>
      <c r="LEO1875" s="84"/>
      <c r="LEP1875" s="84"/>
      <c r="LEQ1875" s="84"/>
      <c r="LER1875" s="84"/>
      <c r="LES1875" s="84"/>
      <c r="LET1875" s="84"/>
      <c r="LEU1875" s="84"/>
      <c r="LEV1875" s="84"/>
      <c r="LEW1875" s="84"/>
      <c r="LEX1875" s="84"/>
      <c r="LEY1875" s="84"/>
      <c r="LEZ1875" s="84"/>
      <c r="LFA1875" s="84"/>
      <c r="LFB1875" s="84"/>
      <c r="LFC1875" s="84"/>
      <c r="LFD1875" s="84"/>
      <c r="LFE1875" s="84"/>
      <c r="LFF1875" s="84"/>
      <c r="LFG1875" s="84"/>
      <c r="LFH1875" s="84"/>
      <c r="LFI1875" s="84"/>
      <c r="LFJ1875" s="84"/>
      <c r="LFK1875" s="84"/>
      <c r="LFL1875" s="84"/>
      <c r="LFM1875" s="84"/>
      <c r="LFN1875" s="84"/>
      <c r="LFO1875" s="84"/>
      <c r="LFP1875" s="84"/>
      <c r="LFQ1875" s="84"/>
      <c r="LFR1875" s="84"/>
      <c r="LFS1875" s="84"/>
      <c r="LFT1875" s="84"/>
      <c r="LFU1875" s="84"/>
      <c r="LFV1875" s="84"/>
      <c r="LFW1875" s="84"/>
      <c r="LFX1875" s="84"/>
      <c r="LFY1875" s="84"/>
      <c r="LFZ1875" s="84"/>
      <c r="LGA1875" s="84"/>
      <c r="LGB1875" s="84"/>
      <c r="LGC1875" s="84"/>
      <c r="LGD1875" s="84"/>
      <c r="LGE1875" s="84"/>
      <c r="LGF1875" s="84"/>
      <c r="LGG1875" s="84"/>
      <c r="LGH1875" s="84"/>
      <c r="LGI1875" s="84"/>
      <c r="LGJ1875" s="84"/>
      <c r="LGK1875" s="84"/>
      <c r="LGL1875" s="84"/>
      <c r="LGM1875" s="84"/>
      <c r="LGN1875" s="84"/>
      <c r="LGO1875" s="84"/>
      <c r="LGP1875" s="84"/>
      <c r="LGQ1875" s="84"/>
      <c r="LGR1875" s="84"/>
      <c r="LGS1875" s="84"/>
      <c r="LGT1875" s="84"/>
      <c r="LGU1875" s="84"/>
      <c r="LGV1875" s="84"/>
      <c r="LGW1875" s="84"/>
      <c r="LGX1875" s="84"/>
      <c r="LGY1875" s="84"/>
      <c r="LGZ1875" s="84"/>
      <c r="LHA1875" s="84"/>
      <c r="LHB1875" s="84"/>
      <c r="LHC1875" s="84"/>
      <c r="LHD1875" s="84"/>
      <c r="LHE1875" s="84"/>
      <c r="LHF1875" s="84"/>
      <c r="LHG1875" s="84"/>
      <c r="LHH1875" s="84"/>
      <c r="LHI1875" s="84"/>
      <c r="LHJ1875" s="84"/>
      <c r="LHK1875" s="84"/>
      <c r="LHL1875" s="84"/>
      <c r="LHM1875" s="84"/>
      <c r="LHN1875" s="84"/>
      <c r="LHO1875" s="84"/>
      <c r="LHP1875" s="84"/>
      <c r="LHQ1875" s="84"/>
      <c r="LHR1875" s="84"/>
      <c r="LHS1875" s="84"/>
      <c r="LHT1875" s="84"/>
      <c r="LHU1875" s="84"/>
      <c r="LHV1875" s="84"/>
      <c r="LHW1875" s="84"/>
      <c r="LHX1875" s="84"/>
      <c r="LHY1875" s="84"/>
      <c r="LHZ1875" s="84"/>
      <c r="LIA1875" s="84"/>
      <c r="LIB1875" s="84"/>
      <c r="LIC1875" s="84"/>
      <c r="LID1875" s="84"/>
      <c r="LIE1875" s="84"/>
      <c r="LIF1875" s="84"/>
      <c r="LIG1875" s="84"/>
      <c r="LIH1875" s="84"/>
      <c r="LII1875" s="84"/>
      <c r="LIJ1875" s="84"/>
      <c r="LIK1875" s="84"/>
      <c r="LIL1875" s="84"/>
      <c r="LIM1875" s="84"/>
      <c r="LIN1875" s="84"/>
      <c r="LIO1875" s="84"/>
      <c r="LIP1875" s="84"/>
      <c r="LIQ1875" s="84"/>
      <c r="LIR1875" s="84"/>
      <c r="LIS1875" s="84"/>
      <c r="LIT1875" s="84"/>
      <c r="LIU1875" s="84"/>
      <c r="LIV1875" s="84"/>
      <c r="LIW1875" s="84"/>
      <c r="LIX1875" s="84"/>
      <c r="LIY1875" s="84"/>
      <c r="LIZ1875" s="84"/>
      <c r="LJA1875" s="84"/>
      <c r="LJB1875" s="84"/>
      <c r="LJC1875" s="84"/>
      <c r="LJD1875" s="84"/>
      <c r="LJE1875" s="84"/>
      <c r="LJF1875" s="84"/>
      <c r="LJG1875" s="84"/>
      <c r="LJH1875" s="84"/>
      <c r="LJI1875" s="84"/>
      <c r="LJJ1875" s="84"/>
      <c r="LJK1875" s="84"/>
      <c r="LJL1875" s="84"/>
      <c r="LJM1875" s="84"/>
      <c r="LJN1875" s="84"/>
      <c r="LJO1875" s="84"/>
      <c r="LJP1875" s="84"/>
      <c r="LJQ1875" s="84"/>
      <c r="LJR1875" s="84"/>
      <c r="LJS1875" s="84"/>
      <c r="LJT1875" s="84"/>
      <c r="LJU1875" s="84"/>
      <c r="LJV1875" s="84"/>
      <c r="LJW1875" s="84"/>
      <c r="LJX1875" s="84"/>
      <c r="LJY1875" s="84"/>
      <c r="LJZ1875" s="84"/>
      <c r="LKA1875" s="84"/>
      <c r="LKB1875" s="84"/>
      <c r="LKC1875" s="84"/>
      <c r="LKD1875" s="84"/>
      <c r="LKE1875" s="84"/>
      <c r="LKF1875" s="84"/>
      <c r="LKG1875" s="84"/>
      <c r="LKH1875" s="84"/>
      <c r="LKI1875" s="84"/>
      <c r="LKJ1875" s="84"/>
      <c r="LKK1875" s="84"/>
      <c r="LKL1875" s="84"/>
      <c r="LKM1875" s="84"/>
      <c r="LKN1875" s="84"/>
      <c r="LKO1875" s="84"/>
      <c r="LKP1875" s="84"/>
      <c r="LKQ1875" s="84"/>
      <c r="LKR1875" s="84"/>
      <c r="LKS1875" s="84"/>
      <c r="LKT1875" s="84"/>
      <c r="LKU1875" s="84"/>
      <c r="LKV1875" s="84"/>
      <c r="LKW1875" s="84"/>
      <c r="LKX1875" s="84"/>
      <c r="LKY1875" s="84"/>
      <c r="LKZ1875" s="84"/>
      <c r="LLA1875" s="84"/>
      <c r="LLB1875" s="84"/>
      <c r="LLC1875" s="84"/>
      <c r="LLD1875" s="84"/>
      <c r="LLE1875" s="84"/>
      <c r="LLF1875" s="84"/>
      <c r="LLG1875" s="84"/>
      <c r="LLH1875" s="84"/>
      <c r="LLI1875" s="84"/>
      <c r="LLJ1875" s="84"/>
      <c r="LLK1875" s="84"/>
      <c r="LLL1875" s="84"/>
      <c r="LLM1875" s="84"/>
      <c r="LLN1875" s="84"/>
      <c r="LLO1875" s="84"/>
      <c r="LLP1875" s="84"/>
      <c r="LLQ1875" s="84"/>
      <c r="LLR1875" s="84"/>
      <c r="LLS1875" s="84"/>
      <c r="LLT1875" s="84"/>
      <c r="LLU1875" s="84"/>
      <c r="LLV1875" s="84"/>
      <c r="LLW1875" s="84"/>
      <c r="LLX1875" s="84"/>
      <c r="LLY1875" s="84"/>
      <c r="LLZ1875" s="84"/>
      <c r="LMA1875" s="84"/>
      <c r="LMB1875" s="84"/>
      <c r="LMC1875" s="84"/>
      <c r="LMD1875" s="84"/>
      <c r="LME1875" s="84"/>
      <c r="LMF1875" s="84"/>
      <c r="LMG1875" s="84"/>
      <c r="LMH1875" s="84"/>
      <c r="LMI1875" s="84"/>
      <c r="LMJ1875" s="84"/>
      <c r="LMK1875" s="84"/>
      <c r="LML1875" s="84"/>
      <c r="LMM1875" s="84"/>
      <c r="LMN1875" s="84"/>
      <c r="LMO1875" s="84"/>
      <c r="LMP1875" s="84"/>
      <c r="LMQ1875" s="84"/>
      <c r="LMR1875" s="84"/>
      <c r="LMS1875" s="84"/>
      <c r="LMT1875" s="84"/>
      <c r="LMU1875" s="84"/>
      <c r="LMV1875" s="84"/>
      <c r="LMW1875" s="84"/>
      <c r="LMX1875" s="84"/>
      <c r="LMY1875" s="84"/>
      <c r="LMZ1875" s="84"/>
      <c r="LNA1875" s="84"/>
      <c r="LNB1875" s="84"/>
      <c r="LNC1875" s="84"/>
      <c r="LND1875" s="84"/>
      <c r="LNE1875" s="84"/>
      <c r="LNF1875" s="84"/>
      <c r="LNG1875" s="84"/>
      <c r="LNH1875" s="84"/>
      <c r="LNI1875" s="84"/>
      <c r="LNJ1875" s="84"/>
      <c r="LNK1875" s="84"/>
      <c r="LNL1875" s="84"/>
      <c r="LNM1875" s="84"/>
      <c r="LNN1875" s="84"/>
      <c r="LNO1875" s="84"/>
      <c r="LNP1875" s="84"/>
      <c r="LNQ1875" s="84"/>
      <c r="LNR1875" s="84"/>
      <c r="LNS1875" s="84"/>
      <c r="LNT1875" s="84"/>
      <c r="LNU1875" s="84"/>
      <c r="LNV1875" s="84"/>
      <c r="LNW1875" s="84"/>
      <c r="LNX1875" s="84"/>
      <c r="LNY1875" s="84"/>
      <c r="LNZ1875" s="84"/>
      <c r="LOA1875" s="84"/>
      <c r="LOB1875" s="84"/>
      <c r="LOC1875" s="84"/>
      <c r="LOD1875" s="84"/>
      <c r="LOE1875" s="84"/>
      <c r="LOF1875" s="84"/>
      <c r="LOG1875" s="84"/>
      <c r="LOH1875" s="84"/>
      <c r="LOI1875" s="84"/>
      <c r="LOJ1875" s="84"/>
      <c r="LOK1875" s="84"/>
      <c r="LOL1875" s="84"/>
      <c r="LOM1875" s="84"/>
      <c r="LON1875" s="84"/>
      <c r="LOO1875" s="84"/>
      <c r="LOP1875" s="84"/>
      <c r="LOQ1875" s="84"/>
      <c r="LOR1875" s="84"/>
      <c r="LOS1875" s="84"/>
      <c r="LOT1875" s="84"/>
      <c r="LOU1875" s="84"/>
      <c r="LOV1875" s="84"/>
      <c r="LOW1875" s="84"/>
      <c r="LOX1875" s="84"/>
      <c r="LOY1875" s="84"/>
      <c r="LOZ1875" s="84"/>
      <c r="LPA1875" s="84"/>
      <c r="LPB1875" s="84"/>
      <c r="LPC1875" s="84"/>
      <c r="LPD1875" s="84"/>
      <c r="LPE1875" s="84"/>
      <c r="LPF1875" s="84"/>
      <c r="LPG1875" s="84"/>
      <c r="LPH1875" s="84"/>
      <c r="LPI1875" s="84"/>
      <c r="LPJ1875" s="84"/>
      <c r="LPK1875" s="84"/>
      <c r="LPL1875" s="84"/>
      <c r="LPM1875" s="84"/>
      <c r="LPN1875" s="84"/>
      <c r="LPO1875" s="84"/>
      <c r="LPP1875" s="84"/>
      <c r="LPQ1875" s="84"/>
      <c r="LPR1875" s="84"/>
      <c r="LPS1875" s="84"/>
      <c r="LPT1875" s="84"/>
      <c r="LPU1875" s="84"/>
      <c r="LPV1875" s="84"/>
      <c r="LPW1875" s="84"/>
      <c r="LPX1875" s="84"/>
      <c r="LPY1875" s="84"/>
      <c r="LPZ1875" s="84"/>
      <c r="LQA1875" s="84"/>
      <c r="LQB1875" s="84"/>
      <c r="LQC1875" s="84"/>
      <c r="LQD1875" s="84"/>
      <c r="LQE1875" s="84"/>
      <c r="LQF1875" s="84"/>
      <c r="LQG1875" s="84"/>
      <c r="LQH1875" s="84"/>
      <c r="LQI1875" s="84"/>
      <c r="LQJ1875" s="84"/>
      <c r="LQK1875" s="84"/>
      <c r="LQL1875" s="84"/>
      <c r="LQM1875" s="84"/>
      <c r="LQN1875" s="84"/>
      <c r="LQO1875" s="84"/>
      <c r="LQP1875" s="84"/>
      <c r="LQQ1875" s="84"/>
      <c r="LQR1875" s="84"/>
      <c r="LQS1875" s="84"/>
      <c r="LQT1875" s="84"/>
      <c r="LQU1875" s="84"/>
      <c r="LQV1875" s="84"/>
      <c r="LQW1875" s="84"/>
      <c r="LQX1875" s="84"/>
      <c r="LQY1875" s="84"/>
      <c r="LQZ1875" s="84"/>
      <c r="LRA1875" s="84"/>
      <c r="LRB1875" s="84"/>
      <c r="LRC1875" s="84"/>
      <c r="LRD1875" s="84"/>
      <c r="LRE1875" s="84"/>
      <c r="LRF1875" s="84"/>
      <c r="LRG1875" s="84"/>
      <c r="LRH1875" s="84"/>
      <c r="LRI1875" s="84"/>
      <c r="LRJ1875" s="84"/>
      <c r="LRK1875" s="84"/>
      <c r="LRL1875" s="84"/>
      <c r="LRM1875" s="84"/>
      <c r="LRN1875" s="84"/>
      <c r="LRO1875" s="84"/>
      <c r="LRP1875" s="84"/>
      <c r="LRQ1875" s="84"/>
      <c r="LRR1875" s="84"/>
      <c r="LRS1875" s="84"/>
      <c r="LRT1875" s="84"/>
      <c r="LRU1875" s="84"/>
      <c r="LRV1875" s="84"/>
      <c r="LRW1875" s="84"/>
      <c r="LRX1875" s="84"/>
      <c r="LRY1875" s="84"/>
      <c r="LRZ1875" s="84"/>
      <c r="LSA1875" s="84"/>
      <c r="LSB1875" s="84"/>
      <c r="LSC1875" s="84"/>
      <c r="LSD1875" s="84"/>
      <c r="LSE1875" s="84"/>
      <c r="LSF1875" s="84"/>
      <c r="LSG1875" s="84"/>
      <c r="LSH1875" s="84"/>
      <c r="LSI1875" s="84"/>
      <c r="LSJ1875" s="84"/>
      <c r="LSK1875" s="84"/>
      <c r="LSL1875" s="84"/>
      <c r="LSM1875" s="84"/>
      <c r="LSN1875" s="84"/>
      <c r="LSO1875" s="84"/>
      <c r="LSP1875" s="84"/>
      <c r="LSQ1875" s="84"/>
      <c r="LSR1875" s="84"/>
      <c r="LSS1875" s="84"/>
      <c r="LST1875" s="84"/>
      <c r="LSU1875" s="84"/>
      <c r="LSV1875" s="84"/>
      <c r="LSW1875" s="84"/>
      <c r="LSX1875" s="84"/>
      <c r="LSY1875" s="84"/>
      <c r="LSZ1875" s="84"/>
      <c r="LTA1875" s="84"/>
      <c r="LTB1875" s="84"/>
      <c r="LTC1875" s="84"/>
      <c r="LTD1875" s="84"/>
      <c r="LTE1875" s="84"/>
      <c r="LTF1875" s="84"/>
      <c r="LTG1875" s="84"/>
      <c r="LTH1875" s="84"/>
      <c r="LTI1875" s="84"/>
      <c r="LTJ1875" s="84"/>
      <c r="LTK1875" s="84"/>
      <c r="LTL1875" s="84"/>
      <c r="LTM1875" s="84"/>
      <c r="LTN1875" s="84"/>
      <c r="LTO1875" s="84"/>
      <c r="LTP1875" s="84"/>
      <c r="LTQ1875" s="84"/>
      <c r="LTR1875" s="84"/>
      <c r="LTS1875" s="84"/>
      <c r="LTT1875" s="84"/>
      <c r="LTU1875" s="84"/>
      <c r="LTV1875" s="84"/>
      <c r="LTW1875" s="84"/>
      <c r="LTX1875" s="84"/>
      <c r="LTY1875" s="84"/>
      <c r="LTZ1875" s="84"/>
      <c r="LUA1875" s="84"/>
      <c r="LUB1875" s="84"/>
      <c r="LUC1875" s="84"/>
      <c r="LUD1875" s="84"/>
      <c r="LUE1875" s="84"/>
      <c r="LUF1875" s="84"/>
      <c r="LUG1875" s="84"/>
      <c r="LUH1875" s="84"/>
      <c r="LUI1875" s="84"/>
      <c r="LUJ1875" s="84"/>
      <c r="LUK1875" s="84"/>
      <c r="LUL1875" s="84"/>
      <c r="LUM1875" s="84"/>
      <c r="LUN1875" s="84"/>
      <c r="LUO1875" s="84"/>
      <c r="LUP1875" s="84"/>
      <c r="LUQ1875" s="84"/>
      <c r="LUR1875" s="84"/>
      <c r="LUS1875" s="84"/>
      <c r="LUT1875" s="84"/>
      <c r="LUU1875" s="84"/>
      <c r="LUV1875" s="84"/>
      <c r="LUW1875" s="84"/>
      <c r="LUX1875" s="84"/>
      <c r="LUY1875" s="84"/>
      <c r="LUZ1875" s="84"/>
      <c r="LVA1875" s="84"/>
      <c r="LVB1875" s="84"/>
      <c r="LVC1875" s="84"/>
      <c r="LVD1875" s="84"/>
      <c r="LVE1875" s="84"/>
      <c r="LVF1875" s="84"/>
      <c r="LVG1875" s="84"/>
      <c r="LVH1875" s="84"/>
      <c r="LVI1875" s="84"/>
      <c r="LVJ1875" s="84"/>
      <c r="LVK1875" s="84"/>
      <c r="LVL1875" s="84"/>
      <c r="LVM1875" s="84"/>
      <c r="LVN1875" s="84"/>
      <c r="LVO1875" s="84"/>
      <c r="LVP1875" s="84"/>
      <c r="LVQ1875" s="84"/>
      <c r="LVR1875" s="84"/>
      <c r="LVS1875" s="84"/>
      <c r="LVT1875" s="84"/>
      <c r="LVU1875" s="84"/>
      <c r="LVV1875" s="84"/>
      <c r="LVW1875" s="84"/>
      <c r="LVX1875" s="84"/>
      <c r="LVY1875" s="84"/>
      <c r="LVZ1875" s="84"/>
      <c r="LWA1875" s="84"/>
      <c r="LWB1875" s="84"/>
      <c r="LWC1875" s="84"/>
      <c r="LWD1875" s="84"/>
      <c r="LWE1875" s="84"/>
      <c r="LWF1875" s="84"/>
      <c r="LWG1875" s="84"/>
      <c r="LWH1875" s="84"/>
      <c r="LWI1875" s="84"/>
      <c r="LWJ1875" s="84"/>
      <c r="LWK1875" s="84"/>
      <c r="LWL1875" s="84"/>
      <c r="LWM1875" s="84"/>
      <c r="LWN1875" s="84"/>
      <c r="LWO1875" s="84"/>
      <c r="LWP1875" s="84"/>
      <c r="LWQ1875" s="84"/>
      <c r="LWR1875" s="84"/>
      <c r="LWS1875" s="84"/>
      <c r="LWT1875" s="84"/>
      <c r="LWU1875" s="84"/>
      <c r="LWV1875" s="84"/>
      <c r="LWW1875" s="84"/>
      <c r="LWX1875" s="84"/>
      <c r="LWY1875" s="84"/>
      <c r="LWZ1875" s="84"/>
      <c r="LXA1875" s="84"/>
      <c r="LXB1875" s="84"/>
      <c r="LXC1875" s="84"/>
      <c r="LXD1875" s="84"/>
      <c r="LXE1875" s="84"/>
      <c r="LXF1875" s="84"/>
      <c r="LXG1875" s="84"/>
      <c r="LXH1875" s="84"/>
      <c r="LXI1875" s="84"/>
      <c r="LXJ1875" s="84"/>
      <c r="LXK1875" s="84"/>
      <c r="LXL1875" s="84"/>
      <c r="LXM1875" s="84"/>
      <c r="LXN1875" s="84"/>
      <c r="LXO1875" s="84"/>
      <c r="LXP1875" s="84"/>
      <c r="LXQ1875" s="84"/>
      <c r="LXR1875" s="84"/>
      <c r="LXS1875" s="84"/>
      <c r="LXT1875" s="84"/>
      <c r="LXU1875" s="84"/>
      <c r="LXV1875" s="84"/>
      <c r="LXW1875" s="84"/>
      <c r="LXX1875" s="84"/>
      <c r="LXY1875" s="84"/>
      <c r="LXZ1875" s="84"/>
      <c r="LYA1875" s="84"/>
      <c r="LYB1875" s="84"/>
      <c r="LYC1875" s="84"/>
      <c r="LYD1875" s="84"/>
      <c r="LYE1875" s="84"/>
      <c r="LYF1875" s="84"/>
      <c r="LYG1875" s="84"/>
      <c r="LYH1875" s="84"/>
      <c r="LYI1875" s="84"/>
      <c r="LYJ1875" s="84"/>
      <c r="LYK1875" s="84"/>
      <c r="LYL1875" s="84"/>
      <c r="LYM1875" s="84"/>
      <c r="LYN1875" s="84"/>
      <c r="LYO1875" s="84"/>
      <c r="LYP1875" s="84"/>
      <c r="LYQ1875" s="84"/>
      <c r="LYR1875" s="84"/>
      <c r="LYS1875" s="84"/>
      <c r="LYT1875" s="84"/>
      <c r="LYU1875" s="84"/>
      <c r="LYV1875" s="84"/>
      <c r="LYW1875" s="84"/>
      <c r="LYX1875" s="84"/>
      <c r="LYY1875" s="84"/>
      <c r="LYZ1875" s="84"/>
      <c r="LZA1875" s="84"/>
      <c r="LZB1875" s="84"/>
      <c r="LZC1875" s="84"/>
      <c r="LZD1875" s="84"/>
      <c r="LZE1875" s="84"/>
      <c r="LZF1875" s="84"/>
      <c r="LZG1875" s="84"/>
      <c r="LZH1875" s="84"/>
      <c r="LZI1875" s="84"/>
      <c r="LZJ1875" s="84"/>
      <c r="LZK1875" s="84"/>
      <c r="LZL1875" s="84"/>
      <c r="LZM1875" s="84"/>
      <c r="LZN1875" s="84"/>
      <c r="LZO1875" s="84"/>
      <c r="LZP1875" s="84"/>
      <c r="LZQ1875" s="84"/>
      <c r="LZR1875" s="84"/>
      <c r="LZS1875" s="84"/>
      <c r="LZT1875" s="84"/>
      <c r="LZU1875" s="84"/>
      <c r="LZV1875" s="84"/>
      <c r="LZW1875" s="84"/>
      <c r="LZX1875" s="84"/>
      <c r="LZY1875" s="84"/>
      <c r="LZZ1875" s="84"/>
      <c r="MAA1875" s="84"/>
      <c r="MAB1875" s="84"/>
      <c r="MAC1875" s="84"/>
      <c r="MAD1875" s="84"/>
      <c r="MAE1875" s="84"/>
      <c r="MAF1875" s="84"/>
      <c r="MAG1875" s="84"/>
      <c r="MAH1875" s="84"/>
      <c r="MAI1875" s="84"/>
      <c r="MAJ1875" s="84"/>
      <c r="MAK1875" s="84"/>
      <c r="MAL1875" s="84"/>
      <c r="MAM1875" s="84"/>
      <c r="MAN1875" s="84"/>
      <c r="MAO1875" s="84"/>
      <c r="MAP1875" s="84"/>
      <c r="MAQ1875" s="84"/>
      <c r="MAR1875" s="84"/>
      <c r="MAS1875" s="84"/>
      <c r="MAT1875" s="84"/>
      <c r="MAU1875" s="84"/>
      <c r="MAV1875" s="84"/>
      <c r="MAW1875" s="84"/>
      <c r="MAX1875" s="84"/>
      <c r="MAY1875" s="84"/>
      <c r="MAZ1875" s="84"/>
      <c r="MBA1875" s="84"/>
      <c r="MBB1875" s="84"/>
      <c r="MBC1875" s="84"/>
      <c r="MBD1875" s="84"/>
      <c r="MBE1875" s="84"/>
      <c r="MBF1875" s="84"/>
      <c r="MBG1875" s="84"/>
      <c r="MBH1875" s="84"/>
      <c r="MBI1875" s="84"/>
      <c r="MBJ1875" s="84"/>
      <c r="MBK1875" s="84"/>
      <c r="MBL1875" s="84"/>
      <c r="MBM1875" s="84"/>
      <c r="MBN1875" s="84"/>
      <c r="MBO1875" s="84"/>
      <c r="MBP1875" s="84"/>
      <c r="MBQ1875" s="84"/>
      <c r="MBR1875" s="84"/>
      <c r="MBS1875" s="84"/>
      <c r="MBT1875" s="84"/>
      <c r="MBU1875" s="84"/>
      <c r="MBV1875" s="84"/>
      <c r="MBW1875" s="84"/>
      <c r="MBX1875" s="84"/>
      <c r="MBY1875" s="84"/>
      <c r="MBZ1875" s="84"/>
      <c r="MCA1875" s="84"/>
      <c r="MCB1875" s="84"/>
      <c r="MCC1875" s="84"/>
      <c r="MCD1875" s="84"/>
      <c r="MCE1875" s="84"/>
      <c r="MCF1875" s="84"/>
      <c r="MCG1875" s="84"/>
      <c r="MCH1875" s="84"/>
      <c r="MCI1875" s="84"/>
      <c r="MCJ1875" s="84"/>
      <c r="MCK1875" s="84"/>
      <c r="MCL1875" s="84"/>
      <c r="MCM1875" s="84"/>
      <c r="MCN1875" s="84"/>
      <c r="MCO1875" s="84"/>
      <c r="MCP1875" s="84"/>
      <c r="MCQ1875" s="84"/>
      <c r="MCR1875" s="84"/>
      <c r="MCS1875" s="84"/>
      <c r="MCT1875" s="84"/>
      <c r="MCU1875" s="84"/>
      <c r="MCV1875" s="84"/>
      <c r="MCW1875" s="84"/>
      <c r="MCX1875" s="84"/>
      <c r="MCY1875" s="84"/>
      <c r="MCZ1875" s="84"/>
      <c r="MDA1875" s="84"/>
      <c r="MDB1875" s="84"/>
      <c r="MDC1875" s="84"/>
      <c r="MDD1875" s="84"/>
      <c r="MDE1875" s="84"/>
      <c r="MDF1875" s="84"/>
      <c r="MDG1875" s="84"/>
      <c r="MDH1875" s="84"/>
      <c r="MDI1875" s="84"/>
      <c r="MDJ1875" s="84"/>
      <c r="MDK1875" s="84"/>
      <c r="MDL1875" s="84"/>
      <c r="MDM1875" s="84"/>
      <c r="MDN1875" s="84"/>
      <c r="MDO1875" s="84"/>
      <c r="MDP1875" s="84"/>
      <c r="MDQ1875" s="84"/>
      <c r="MDR1875" s="84"/>
      <c r="MDS1875" s="84"/>
      <c r="MDT1875" s="84"/>
      <c r="MDU1875" s="84"/>
      <c r="MDV1875" s="84"/>
      <c r="MDW1875" s="84"/>
      <c r="MDX1875" s="84"/>
      <c r="MDY1875" s="84"/>
      <c r="MDZ1875" s="84"/>
      <c r="MEA1875" s="84"/>
      <c r="MEB1875" s="84"/>
      <c r="MEC1875" s="84"/>
      <c r="MED1875" s="84"/>
      <c r="MEE1875" s="84"/>
      <c r="MEF1875" s="84"/>
      <c r="MEG1875" s="84"/>
      <c r="MEH1875" s="84"/>
      <c r="MEI1875" s="84"/>
      <c r="MEJ1875" s="84"/>
      <c r="MEK1875" s="84"/>
      <c r="MEL1875" s="84"/>
      <c r="MEM1875" s="84"/>
      <c r="MEN1875" s="84"/>
      <c r="MEO1875" s="84"/>
      <c r="MEP1875" s="84"/>
      <c r="MEQ1875" s="84"/>
      <c r="MER1875" s="84"/>
      <c r="MES1875" s="84"/>
      <c r="MET1875" s="84"/>
      <c r="MEU1875" s="84"/>
      <c r="MEV1875" s="84"/>
      <c r="MEW1875" s="84"/>
      <c r="MEX1875" s="84"/>
      <c r="MEY1875" s="84"/>
      <c r="MEZ1875" s="84"/>
      <c r="MFA1875" s="84"/>
      <c r="MFB1875" s="84"/>
      <c r="MFC1875" s="84"/>
      <c r="MFD1875" s="84"/>
      <c r="MFE1875" s="84"/>
      <c r="MFF1875" s="84"/>
      <c r="MFG1875" s="84"/>
      <c r="MFH1875" s="84"/>
      <c r="MFI1875" s="84"/>
      <c r="MFJ1875" s="84"/>
      <c r="MFK1875" s="84"/>
      <c r="MFL1875" s="84"/>
      <c r="MFM1875" s="84"/>
      <c r="MFN1875" s="84"/>
      <c r="MFO1875" s="84"/>
      <c r="MFP1875" s="84"/>
      <c r="MFQ1875" s="84"/>
      <c r="MFR1875" s="84"/>
      <c r="MFS1875" s="84"/>
      <c r="MFT1875" s="84"/>
      <c r="MFU1875" s="84"/>
      <c r="MFV1875" s="84"/>
      <c r="MFW1875" s="84"/>
      <c r="MFX1875" s="84"/>
      <c r="MFY1875" s="84"/>
      <c r="MFZ1875" s="84"/>
      <c r="MGA1875" s="84"/>
      <c r="MGB1875" s="84"/>
      <c r="MGC1875" s="84"/>
      <c r="MGD1875" s="84"/>
      <c r="MGE1875" s="84"/>
      <c r="MGF1875" s="84"/>
      <c r="MGG1875" s="84"/>
      <c r="MGH1875" s="84"/>
      <c r="MGI1875" s="84"/>
      <c r="MGJ1875" s="84"/>
      <c r="MGK1875" s="84"/>
      <c r="MGL1875" s="84"/>
      <c r="MGM1875" s="84"/>
      <c r="MGN1875" s="84"/>
      <c r="MGO1875" s="84"/>
      <c r="MGP1875" s="84"/>
      <c r="MGQ1875" s="84"/>
      <c r="MGR1875" s="84"/>
      <c r="MGS1875" s="84"/>
      <c r="MGT1875" s="84"/>
      <c r="MGU1875" s="84"/>
      <c r="MGV1875" s="84"/>
      <c r="MGW1875" s="84"/>
      <c r="MGX1875" s="84"/>
      <c r="MGY1875" s="84"/>
      <c r="MGZ1875" s="84"/>
      <c r="MHA1875" s="84"/>
      <c r="MHB1875" s="84"/>
      <c r="MHC1875" s="84"/>
      <c r="MHD1875" s="84"/>
      <c r="MHE1875" s="84"/>
      <c r="MHF1875" s="84"/>
      <c r="MHG1875" s="84"/>
      <c r="MHH1875" s="84"/>
      <c r="MHI1875" s="84"/>
      <c r="MHJ1875" s="84"/>
      <c r="MHK1875" s="84"/>
      <c r="MHL1875" s="84"/>
      <c r="MHM1875" s="84"/>
      <c r="MHN1875" s="84"/>
      <c r="MHO1875" s="84"/>
      <c r="MHP1875" s="84"/>
      <c r="MHQ1875" s="84"/>
      <c r="MHR1875" s="84"/>
      <c r="MHS1875" s="84"/>
      <c r="MHT1875" s="84"/>
      <c r="MHU1875" s="84"/>
      <c r="MHV1875" s="84"/>
      <c r="MHW1875" s="84"/>
      <c r="MHX1875" s="84"/>
      <c r="MHY1875" s="84"/>
      <c r="MHZ1875" s="84"/>
      <c r="MIA1875" s="84"/>
      <c r="MIB1875" s="84"/>
      <c r="MIC1875" s="84"/>
      <c r="MID1875" s="84"/>
      <c r="MIE1875" s="84"/>
      <c r="MIF1875" s="84"/>
      <c r="MIG1875" s="84"/>
      <c r="MIH1875" s="84"/>
      <c r="MII1875" s="84"/>
      <c r="MIJ1875" s="84"/>
      <c r="MIK1875" s="84"/>
      <c r="MIL1875" s="84"/>
      <c r="MIM1875" s="84"/>
      <c r="MIN1875" s="84"/>
      <c r="MIO1875" s="84"/>
      <c r="MIP1875" s="84"/>
      <c r="MIQ1875" s="84"/>
      <c r="MIR1875" s="84"/>
      <c r="MIS1875" s="84"/>
      <c r="MIT1875" s="84"/>
      <c r="MIU1875" s="84"/>
      <c r="MIV1875" s="84"/>
      <c r="MIW1875" s="84"/>
      <c r="MIX1875" s="84"/>
      <c r="MIY1875" s="84"/>
      <c r="MIZ1875" s="84"/>
      <c r="MJA1875" s="84"/>
      <c r="MJB1875" s="84"/>
      <c r="MJC1875" s="84"/>
      <c r="MJD1875" s="84"/>
      <c r="MJE1875" s="84"/>
      <c r="MJF1875" s="84"/>
      <c r="MJG1875" s="84"/>
      <c r="MJH1875" s="84"/>
      <c r="MJI1875" s="84"/>
      <c r="MJJ1875" s="84"/>
      <c r="MJK1875" s="84"/>
      <c r="MJL1875" s="84"/>
      <c r="MJM1875" s="84"/>
      <c r="MJN1875" s="84"/>
      <c r="MJO1875" s="84"/>
      <c r="MJP1875" s="84"/>
      <c r="MJQ1875" s="84"/>
      <c r="MJR1875" s="84"/>
      <c r="MJS1875" s="84"/>
      <c r="MJT1875" s="84"/>
      <c r="MJU1875" s="84"/>
      <c r="MJV1875" s="84"/>
      <c r="MJW1875" s="84"/>
      <c r="MJX1875" s="84"/>
      <c r="MJY1875" s="84"/>
      <c r="MJZ1875" s="84"/>
      <c r="MKA1875" s="84"/>
      <c r="MKB1875" s="84"/>
      <c r="MKC1875" s="84"/>
      <c r="MKD1875" s="84"/>
      <c r="MKE1875" s="84"/>
      <c r="MKF1875" s="84"/>
      <c r="MKG1875" s="84"/>
      <c r="MKH1875" s="84"/>
      <c r="MKI1875" s="84"/>
      <c r="MKJ1875" s="84"/>
      <c r="MKK1875" s="84"/>
      <c r="MKL1875" s="84"/>
      <c r="MKM1875" s="84"/>
      <c r="MKN1875" s="84"/>
      <c r="MKO1875" s="84"/>
      <c r="MKP1875" s="84"/>
      <c r="MKQ1875" s="84"/>
      <c r="MKR1875" s="84"/>
      <c r="MKS1875" s="84"/>
      <c r="MKT1875" s="84"/>
      <c r="MKU1875" s="84"/>
      <c r="MKV1875" s="84"/>
      <c r="MKW1875" s="84"/>
      <c r="MKX1875" s="84"/>
      <c r="MKY1875" s="84"/>
      <c r="MKZ1875" s="84"/>
      <c r="MLA1875" s="84"/>
      <c r="MLB1875" s="84"/>
      <c r="MLC1875" s="84"/>
      <c r="MLD1875" s="84"/>
      <c r="MLE1875" s="84"/>
      <c r="MLF1875" s="84"/>
      <c r="MLG1875" s="84"/>
      <c r="MLH1875" s="84"/>
      <c r="MLI1875" s="84"/>
      <c r="MLJ1875" s="84"/>
      <c r="MLK1875" s="84"/>
      <c r="MLL1875" s="84"/>
      <c r="MLM1875" s="84"/>
      <c r="MLN1875" s="84"/>
      <c r="MLO1875" s="84"/>
      <c r="MLP1875" s="84"/>
      <c r="MLQ1875" s="84"/>
      <c r="MLR1875" s="84"/>
      <c r="MLS1875" s="84"/>
      <c r="MLT1875" s="84"/>
      <c r="MLU1875" s="84"/>
      <c r="MLV1875" s="84"/>
      <c r="MLW1875" s="84"/>
      <c r="MLX1875" s="84"/>
      <c r="MLY1875" s="84"/>
      <c r="MLZ1875" s="84"/>
      <c r="MMA1875" s="84"/>
      <c r="MMB1875" s="84"/>
      <c r="MMC1875" s="84"/>
      <c r="MMD1875" s="84"/>
      <c r="MME1875" s="84"/>
      <c r="MMF1875" s="84"/>
      <c r="MMG1875" s="84"/>
      <c r="MMH1875" s="84"/>
      <c r="MMI1875" s="84"/>
      <c r="MMJ1875" s="84"/>
      <c r="MMK1875" s="84"/>
      <c r="MML1875" s="84"/>
      <c r="MMM1875" s="84"/>
      <c r="MMN1875" s="84"/>
      <c r="MMO1875" s="84"/>
      <c r="MMP1875" s="84"/>
      <c r="MMQ1875" s="84"/>
      <c r="MMR1875" s="84"/>
      <c r="MMS1875" s="84"/>
      <c r="MMT1875" s="84"/>
      <c r="MMU1875" s="84"/>
      <c r="MMV1875" s="84"/>
      <c r="MMW1875" s="84"/>
      <c r="MMX1875" s="84"/>
      <c r="MMY1875" s="84"/>
      <c r="MMZ1875" s="84"/>
      <c r="MNA1875" s="84"/>
      <c r="MNB1875" s="84"/>
      <c r="MNC1875" s="84"/>
      <c r="MND1875" s="84"/>
      <c r="MNE1875" s="84"/>
      <c r="MNF1875" s="84"/>
      <c r="MNG1875" s="84"/>
      <c r="MNH1875" s="84"/>
      <c r="MNI1875" s="84"/>
      <c r="MNJ1875" s="84"/>
      <c r="MNK1875" s="84"/>
      <c r="MNL1875" s="84"/>
      <c r="MNM1875" s="84"/>
      <c r="MNN1875" s="84"/>
      <c r="MNO1875" s="84"/>
      <c r="MNP1875" s="84"/>
      <c r="MNQ1875" s="84"/>
      <c r="MNR1875" s="84"/>
      <c r="MNS1875" s="84"/>
      <c r="MNT1875" s="84"/>
      <c r="MNU1875" s="84"/>
      <c r="MNV1875" s="84"/>
      <c r="MNW1875" s="84"/>
      <c r="MNX1875" s="84"/>
      <c r="MNY1875" s="84"/>
      <c r="MNZ1875" s="84"/>
      <c r="MOA1875" s="84"/>
      <c r="MOB1875" s="84"/>
      <c r="MOC1875" s="84"/>
      <c r="MOD1875" s="84"/>
      <c r="MOE1875" s="84"/>
      <c r="MOF1875" s="84"/>
      <c r="MOG1875" s="84"/>
      <c r="MOH1875" s="84"/>
      <c r="MOI1875" s="84"/>
      <c r="MOJ1875" s="84"/>
      <c r="MOK1875" s="84"/>
      <c r="MOL1875" s="84"/>
      <c r="MOM1875" s="84"/>
      <c r="MON1875" s="84"/>
      <c r="MOO1875" s="84"/>
      <c r="MOP1875" s="84"/>
      <c r="MOQ1875" s="84"/>
      <c r="MOR1875" s="84"/>
      <c r="MOS1875" s="84"/>
      <c r="MOT1875" s="84"/>
      <c r="MOU1875" s="84"/>
      <c r="MOV1875" s="84"/>
      <c r="MOW1875" s="84"/>
      <c r="MOX1875" s="84"/>
      <c r="MOY1875" s="84"/>
      <c r="MOZ1875" s="84"/>
      <c r="MPA1875" s="84"/>
      <c r="MPB1875" s="84"/>
      <c r="MPC1875" s="84"/>
      <c r="MPD1875" s="84"/>
      <c r="MPE1875" s="84"/>
      <c r="MPF1875" s="84"/>
      <c r="MPG1875" s="84"/>
      <c r="MPH1875" s="84"/>
      <c r="MPI1875" s="84"/>
      <c r="MPJ1875" s="84"/>
      <c r="MPK1875" s="84"/>
      <c r="MPL1875" s="84"/>
      <c r="MPM1875" s="84"/>
      <c r="MPN1875" s="84"/>
      <c r="MPO1875" s="84"/>
      <c r="MPP1875" s="84"/>
      <c r="MPQ1875" s="84"/>
      <c r="MPR1875" s="84"/>
      <c r="MPS1875" s="84"/>
      <c r="MPT1875" s="84"/>
      <c r="MPU1875" s="84"/>
      <c r="MPV1875" s="84"/>
      <c r="MPW1875" s="84"/>
      <c r="MPX1875" s="84"/>
      <c r="MPY1875" s="84"/>
      <c r="MPZ1875" s="84"/>
      <c r="MQA1875" s="84"/>
      <c r="MQB1875" s="84"/>
      <c r="MQC1875" s="84"/>
      <c r="MQD1875" s="84"/>
      <c r="MQE1875" s="84"/>
      <c r="MQF1875" s="84"/>
      <c r="MQG1875" s="84"/>
      <c r="MQH1875" s="84"/>
      <c r="MQI1875" s="84"/>
      <c r="MQJ1875" s="84"/>
      <c r="MQK1875" s="84"/>
      <c r="MQL1875" s="84"/>
      <c r="MQM1875" s="84"/>
      <c r="MQN1875" s="84"/>
      <c r="MQO1875" s="84"/>
      <c r="MQP1875" s="84"/>
      <c r="MQQ1875" s="84"/>
      <c r="MQR1875" s="84"/>
      <c r="MQS1875" s="84"/>
      <c r="MQT1875" s="84"/>
      <c r="MQU1875" s="84"/>
      <c r="MQV1875" s="84"/>
      <c r="MQW1875" s="84"/>
      <c r="MQX1875" s="84"/>
      <c r="MQY1875" s="84"/>
      <c r="MQZ1875" s="84"/>
      <c r="MRA1875" s="84"/>
      <c r="MRB1875" s="84"/>
      <c r="MRC1875" s="84"/>
      <c r="MRD1875" s="84"/>
      <c r="MRE1875" s="84"/>
      <c r="MRF1875" s="84"/>
      <c r="MRG1875" s="84"/>
      <c r="MRH1875" s="84"/>
      <c r="MRI1875" s="84"/>
      <c r="MRJ1875" s="84"/>
      <c r="MRK1875" s="84"/>
      <c r="MRL1875" s="84"/>
      <c r="MRM1875" s="84"/>
      <c r="MRN1875" s="84"/>
      <c r="MRO1875" s="84"/>
      <c r="MRP1875" s="84"/>
      <c r="MRQ1875" s="84"/>
      <c r="MRR1875" s="84"/>
      <c r="MRS1875" s="84"/>
      <c r="MRT1875" s="84"/>
      <c r="MRU1875" s="84"/>
      <c r="MRV1875" s="84"/>
      <c r="MRW1875" s="84"/>
      <c r="MRX1875" s="84"/>
      <c r="MRY1875" s="84"/>
      <c r="MRZ1875" s="84"/>
      <c r="MSA1875" s="84"/>
      <c r="MSB1875" s="84"/>
      <c r="MSC1875" s="84"/>
      <c r="MSD1875" s="84"/>
      <c r="MSE1875" s="84"/>
      <c r="MSF1875" s="84"/>
      <c r="MSG1875" s="84"/>
      <c r="MSH1875" s="84"/>
      <c r="MSI1875" s="84"/>
      <c r="MSJ1875" s="84"/>
      <c r="MSK1875" s="84"/>
      <c r="MSL1875" s="84"/>
      <c r="MSM1875" s="84"/>
      <c r="MSN1875" s="84"/>
      <c r="MSO1875" s="84"/>
      <c r="MSP1875" s="84"/>
      <c r="MSQ1875" s="84"/>
      <c r="MSR1875" s="84"/>
      <c r="MSS1875" s="84"/>
      <c r="MST1875" s="84"/>
      <c r="MSU1875" s="84"/>
      <c r="MSV1875" s="84"/>
      <c r="MSW1875" s="84"/>
      <c r="MSX1875" s="84"/>
      <c r="MSY1875" s="84"/>
      <c r="MSZ1875" s="84"/>
      <c r="MTA1875" s="84"/>
      <c r="MTB1875" s="84"/>
      <c r="MTC1875" s="84"/>
      <c r="MTD1875" s="84"/>
      <c r="MTE1875" s="84"/>
      <c r="MTF1875" s="84"/>
      <c r="MTG1875" s="84"/>
      <c r="MTH1875" s="84"/>
      <c r="MTI1875" s="84"/>
      <c r="MTJ1875" s="84"/>
      <c r="MTK1875" s="84"/>
      <c r="MTL1875" s="84"/>
      <c r="MTM1875" s="84"/>
      <c r="MTN1875" s="84"/>
      <c r="MTO1875" s="84"/>
      <c r="MTP1875" s="84"/>
      <c r="MTQ1875" s="84"/>
      <c r="MTR1875" s="84"/>
      <c r="MTS1875" s="84"/>
      <c r="MTT1875" s="84"/>
      <c r="MTU1875" s="84"/>
      <c r="MTV1875" s="84"/>
      <c r="MTW1875" s="84"/>
      <c r="MTX1875" s="84"/>
      <c r="MTY1875" s="84"/>
      <c r="MTZ1875" s="84"/>
      <c r="MUA1875" s="84"/>
      <c r="MUB1875" s="84"/>
      <c r="MUC1875" s="84"/>
      <c r="MUD1875" s="84"/>
      <c r="MUE1875" s="84"/>
      <c r="MUF1875" s="84"/>
      <c r="MUG1875" s="84"/>
      <c r="MUH1875" s="84"/>
      <c r="MUI1875" s="84"/>
      <c r="MUJ1875" s="84"/>
      <c r="MUK1875" s="84"/>
      <c r="MUL1875" s="84"/>
      <c r="MUM1875" s="84"/>
      <c r="MUN1875" s="84"/>
      <c r="MUO1875" s="84"/>
      <c r="MUP1875" s="84"/>
      <c r="MUQ1875" s="84"/>
      <c r="MUR1875" s="84"/>
      <c r="MUS1875" s="84"/>
      <c r="MUT1875" s="84"/>
      <c r="MUU1875" s="84"/>
      <c r="MUV1875" s="84"/>
      <c r="MUW1875" s="84"/>
      <c r="MUX1875" s="84"/>
      <c r="MUY1875" s="84"/>
      <c r="MUZ1875" s="84"/>
      <c r="MVA1875" s="84"/>
      <c r="MVB1875" s="84"/>
      <c r="MVC1875" s="84"/>
      <c r="MVD1875" s="84"/>
      <c r="MVE1875" s="84"/>
      <c r="MVF1875" s="84"/>
      <c r="MVG1875" s="84"/>
      <c r="MVH1875" s="84"/>
      <c r="MVI1875" s="84"/>
      <c r="MVJ1875" s="84"/>
      <c r="MVK1875" s="84"/>
      <c r="MVL1875" s="84"/>
      <c r="MVM1875" s="84"/>
      <c r="MVN1875" s="84"/>
      <c r="MVO1875" s="84"/>
      <c r="MVP1875" s="84"/>
      <c r="MVQ1875" s="84"/>
      <c r="MVR1875" s="84"/>
      <c r="MVS1875" s="84"/>
      <c r="MVT1875" s="84"/>
      <c r="MVU1875" s="84"/>
      <c r="MVV1875" s="84"/>
      <c r="MVW1875" s="84"/>
      <c r="MVX1875" s="84"/>
      <c r="MVY1875" s="84"/>
      <c r="MVZ1875" s="84"/>
      <c r="MWA1875" s="84"/>
      <c r="MWB1875" s="84"/>
      <c r="MWC1875" s="84"/>
      <c r="MWD1875" s="84"/>
      <c r="MWE1875" s="84"/>
      <c r="MWF1875" s="84"/>
      <c r="MWG1875" s="84"/>
      <c r="MWH1875" s="84"/>
      <c r="MWI1875" s="84"/>
      <c r="MWJ1875" s="84"/>
      <c r="MWK1875" s="84"/>
      <c r="MWL1875" s="84"/>
      <c r="MWM1875" s="84"/>
      <c r="MWN1875" s="84"/>
      <c r="MWO1875" s="84"/>
      <c r="MWP1875" s="84"/>
      <c r="MWQ1875" s="84"/>
      <c r="MWR1875" s="84"/>
      <c r="MWS1875" s="84"/>
      <c r="MWT1875" s="84"/>
      <c r="MWU1875" s="84"/>
      <c r="MWV1875" s="84"/>
      <c r="MWW1875" s="84"/>
      <c r="MWX1875" s="84"/>
      <c r="MWY1875" s="84"/>
      <c r="MWZ1875" s="84"/>
      <c r="MXA1875" s="84"/>
      <c r="MXB1875" s="84"/>
      <c r="MXC1875" s="84"/>
      <c r="MXD1875" s="84"/>
      <c r="MXE1875" s="84"/>
      <c r="MXF1875" s="84"/>
      <c r="MXG1875" s="84"/>
      <c r="MXH1875" s="84"/>
      <c r="MXI1875" s="84"/>
      <c r="MXJ1875" s="84"/>
      <c r="MXK1875" s="84"/>
      <c r="MXL1875" s="84"/>
      <c r="MXM1875" s="84"/>
      <c r="MXN1875" s="84"/>
      <c r="MXO1875" s="84"/>
      <c r="MXP1875" s="84"/>
      <c r="MXQ1875" s="84"/>
      <c r="MXR1875" s="84"/>
      <c r="MXS1875" s="84"/>
      <c r="MXT1875" s="84"/>
      <c r="MXU1875" s="84"/>
      <c r="MXV1875" s="84"/>
      <c r="MXW1875" s="84"/>
      <c r="MXX1875" s="84"/>
      <c r="MXY1875" s="84"/>
      <c r="MXZ1875" s="84"/>
      <c r="MYA1875" s="84"/>
      <c r="MYB1875" s="84"/>
      <c r="MYC1875" s="84"/>
      <c r="MYD1875" s="84"/>
      <c r="MYE1875" s="84"/>
      <c r="MYF1875" s="84"/>
      <c r="MYG1875" s="84"/>
      <c r="MYH1875" s="84"/>
      <c r="MYI1875" s="84"/>
      <c r="MYJ1875" s="84"/>
      <c r="MYK1875" s="84"/>
      <c r="MYL1875" s="84"/>
      <c r="MYM1875" s="84"/>
      <c r="MYN1875" s="84"/>
      <c r="MYO1875" s="84"/>
      <c r="MYP1875" s="84"/>
      <c r="MYQ1875" s="84"/>
      <c r="MYR1875" s="84"/>
      <c r="MYS1875" s="84"/>
      <c r="MYT1875" s="84"/>
      <c r="MYU1875" s="84"/>
      <c r="MYV1875" s="84"/>
      <c r="MYW1875" s="84"/>
      <c r="MYX1875" s="84"/>
      <c r="MYY1875" s="84"/>
      <c r="MYZ1875" s="84"/>
      <c r="MZA1875" s="84"/>
      <c r="MZB1875" s="84"/>
      <c r="MZC1875" s="84"/>
      <c r="MZD1875" s="84"/>
      <c r="MZE1875" s="84"/>
      <c r="MZF1875" s="84"/>
      <c r="MZG1875" s="84"/>
      <c r="MZH1875" s="84"/>
      <c r="MZI1875" s="84"/>
      <c r="MZJ1875" s="84"/>
      <c r="MZK1875" s="84"/>
      <c r="MZL1875" s="84"/>
      <c r="MZM1875" s="84"/>
      <c r="MZN1875" s="84"/>
      <c r="MZO1875" s="84"/>
      <c r="MZP1875" s="84"/>
      <c r="MZQ1875" s="84"/>
      <c r="MZR1875" s="84"/>
      <c r="MZS1875" s="84"/>
      <c r="MZT1875" s="84"/>
      <c r="MZU1875" s="84"/>
      <c r="MZV1875" s="84"/>
      <c r="MZW1875" s="84"/>
      <c r="MZX1875" s="84"/>
      <c r="MZY1875" s="84"/>
      <c r="MZZ1875" s="84"/>
      <c r="NAA1875" s="84"/>
      <c r="NAB1875" s="84"/>
      <c r="NAC1875" s="84"/>
      <c r="NAD1875" s="84"/>
      <c r="NAE1875" s="84"/>
      <c r="NAF1875" s="84"/>
      <c r="NAG1875" s="84"/>
      <c r="NAH1875" s="84"/>
      <c r="NAI1875" s="84"/>
      <c r="NAJ1875" s="84"/>
      <c r="NAK1875" s="84"/>
      <c r="NAL1875" s="84"/>
      <c r="NAM1875" s="84"/>
      <c r="NAN1875" s="84"/>
      <c r="NAO1875" s="84"/>
      <c r="NAP1875" s="84"/>
      <c r="NAQ1875" s="84"/>
      <c r="NAR1875" s="84"/>
      <c r="NAS1875" s="84"/>
      <c r="NAT1875" s="84"/>
      <c r="NAU1875" s="84"/>
      <c r="NAV1875" s="84"/>
      <c r="NAW1875" s="84"/>
      <c r="NAX1875" s="84"/>
      <c r="NAY1875" s="84"/>
      <c r="NAZ1875" s="84"/>
      <c r="NBA1875" s="84"/>
      <c r="NBB1875" s="84"/>
      <c r="NBC1875" s="84"/>
      <c r="NBD1875" s="84"/>
      <c r="NBE1875" s="84"/>
      <c r="NBF1875" s="84"/>
      <c r="NBG1875" s="84"/>
      <c r="NBH1875" s="84"/>
      <c r="NBI1875" s="84"/>
      <c r="NBJ1875" s="84"/>
      <c r="NBK1875" s="84"/>
      <c r="NBL1875" s="84"/>
      <c r="NBM1875" s="84"/>
      <c r="NBN1875" s="84"/>
      <c r="NBO1875" s="84"/>
      <c r="NBP1875" s="84"/>
      <c r="NBQ1875" s="84"/>
      <c r="NBR1875" s="84"/>
      <c r="NBS1875" s="84"/>
      <c r="NBT1875" s="84"/>
      <c r="NBU1875" s="84"/>
      <c r="NBV1875" s="84"/>
      <c r="NBW1875" s="84"/>
      <c r="NBX1875" s="84"/>
      <c r="NBY1875" s="84"/>
      <c r="NBZ1875" s="84"/>
      <c r="NCA1875" s="84"/>
      <c r="NCB1875" s="84"/>
      <c r="NCC1875" s="84"/>
      <c r="NCD1875" s="84"/>
      <c r="NCE1875" s="84"/>
      <c r="NCF1875" s="84"/>
      <c r="NCG1875" s="84"/>
      <c r="NCH1875" s="84"/>
      <c r="NCI1875" s="84"/>
      <c r="NCJ1875" s="84"/>
      <c r="NCK1875" s="84"/>
      <c r="NCL1875" s="84"/>
      <c r="NCM1875" s="84"/>
      <c r="NCN1875" s="84"/>
      <c r="NCO1875" s="84"/>
      <c r="NCP1875" s="84"/>
      <c r="NCQ1875" s="84"/>
      <c r="NCR1875" s="84"/>
      <c r="NCS1875" s="84"/>
      <c r="NCT1875" s="84"/>
      <c r="NCU1875" s="84"/>
      <c r="NCV1875" s="84"/>
      <c r="NCW1875" s="84"/>
      <c r="NCX1875" s="84"/>
      <c r="NCY1875" s="84"/>
      <c r="NCZ1875" s="84"/>
      <c r="NDA1875" s="84"/>
      <c r="NDB1875" s="84"/>
      <c r="NDC1875" s="84"/>
      <c r="NDD1875" s="84"/>
      <c r="NDE1875" s="84"/>
      <c r="NDF1875" s="84"/>
      <c r="NDG1875" s="84"/>
      <c r="NDH1875" s="84"/>
      <c r="NDI1875" s="84"/>
      <c r="NDJ1875" s="84"/>
      <c r="NDK1875" s="84"/>
      <c r="NDL1875" s="84"/>
      <c r="NDM1875" s="84"/>
      <c r="NDN1875" s="84"/>
      <c r="NDO1875" s="84"/>
      <c r="NDP1875" s="84"/>
      <c r="NDQ1875" s="84"/>
      <c r="NDR1875" s="84"/>
      <c r="NDS1875" s="84"/>
      <c r="NDT1875" s="84"/>
      <c r="NDU1875" s="84"/>
      <c r="NDV1875" s="84"/>
      <c r="NDW1875" s="84"/>
      <c r="NDX1875" s="84"/>
      <c r="NDY1875" s="84"/>
      <c r="NDZ1875" s="84"/>
      <c r="NEA1875" s="84"/>
      <c r="NEB1875" s="84"/>
      <c r="NEC1875" s="84"/>
      <c r="NED1875" s="84"/>
      <c r="NEE1875" s="84"/>
      <c r="NEF1875" s="84"/>
      <c r="NEG1875" s="84"/>
      <c r="NEH1875" s="84"/>
      <c r="NEI1875" s="84"/>
      <c r="NEJ1875" s="84"/>
      <c r="NEK1875" s="84"/>
      <c r="NEL1875" s="84"/>
      <c r="NEM1875" s="84"/>
      <c r="NEN1875" s="84"/>
      <c r="NEO1875" s="84"/>
      <c r="NEP1875" s="84"/>
      <c r="NEQ1875" s="84"/>
      <c r="NER1875" s="84"/>
      <c r="NES1875" s="84"/>
      <c r="NET1875" s="84"/>
      <c r="NEU1875" s="84"/>
      <c r="NEV1875" s="84"/>
      <c r="NEW1875" s="84"/>
      <c r="NEX1875" s="84"/>
      <c r="NEY1875" s="84"/>
      <c r="NEZ1875" s="84"/>
      <c r="NFA1875" s="84"/>
      <c r="NFB1875" s="84"/>
      <c r="NFC1875" s="84"/>
      <c r="NFD1875" s="84"/>
      <c r="NFE1875" s="84"/>
      <c r="NFF1875" s="84"/>
      <c r="NFG1875" s="84"/>
      <c r="NFH1875" s="84"/>
      <c r="NFI1875" s="84"/>
      <c r="NFJ1875" s="84"/>
      <c r="NFK1875" s="84"/>
      <c r="NFL1875" s="84"/>
      <c r="NFM1875" s="84"/>
      <c r="NFN1875" s="84"/>
      <c r="NFO1875" s="84"/>
      <c r="NFP1875" s="84"/>
      <c r="NFQ1875" s="84"/>
      <c r="NFR1875" s="84"/>
      <c r="NFS1875" s="84"/>
      <c r="NFT1875" s="84"/>
      <c r="NFU1875" s="84"/>
      <c r="NFV1875" s="84"/>
      <c r="NFW1875" s="84"/>
      <c r="NFX1875" s="84"/>
      <c r="NFY1875" s="84"/>
      <c r="NFZ1875" s="84"/>
      <c r="NGA1875" s="84"/>
      <c r="NGB1875" s="84"/>
      <c r="NGC1875" s="84"/>
      <c r="NGD1875" s="84"/>
      <c r="NGE1875" s="84"/>
      <c r="NGF1875" s="84"/>
      <c r="NGG1875" s="84"/>
      <c r="NGH1875" s="84"/>
      <c r="NGI1875" s="84"/>
      <c r="NGJ1875" s="84"/>
      <c r="NGK1875" s="84"/>
      <c r="NGL1875" s="84"/>
      <c r="NGM1875" s="84"/>
      <c r="NGN1875" s="84"/>
      <c r="NGO1875" s="84"/>
      <c r="NGP1875" s="84"/>
      <c r="NGQ1875" s="84"/>
      <c r="NGR1875" s="84"/>
      <c r="NGS1875" s="84"/>
      <c r="NGT1875" s="84"/>
      <c r="NGU1875" s="84"/>
      <c r="NGV1875" s="84"/>
      <c r="NGW1875" s="84"/>
      <c r="NGX1875" s="84"/>
      <c r="NGY1875" s="84"/>
      <c r="NGZ1875" s="84"/>
      <c r="NHA1875" s="84"/>
      <c r="NHB1875" s="84"/>
      <c r="NHC1875" s="84"/>
      <c r="NHD1875" s="84"/>
      <c r="NHE1875" s="84"/>
      <c r="NHF1875" s="84"/>
      <c r="NHG1875" s="84"/>
      <c r="NHH1875" s="84"/>
      <c r="NHI1875" s="84"/>
      <c r="NHJ1875" s="84"/>
      <c r="NHK1875" s="84"/>
      <c r="NHL1875" s="84"/>
      <c r="NHM1875" s="84"/>
      <c r="NHN1875" s="84"/>
      <c r="NHO1875" s="84"/>
      <c r="NHP1875" s="84"/>
      <c r="NHQ1875" s="84"/>
      <c r="NHR1875" s="84"/>
      <c r="NHS1875" s="84"/>
      <c r="NHT1875" s="84"/>
      <c r="NHU1875" s="84"/>
      <c r="NHV1875" s="84"/>
      <c r="NHW1875" s="84"/>
      <c r="NHX1875" s="84"/>
      <c r="NHY1875" s="84"/>
      <c r="NHZ1875" s="84"/>
      <c r="NIA1875" s="84"/>
      <c r="NIB1875" s="84"/>
      <c r="NIC1875" s="84"/>
      <c r="NID1875" s="84"/>
      <c r="NIE1875" s="84"/>
      <c r="NIF1875" s="84"/>
      <c r="NIG1875" s="84"/>
      <c r="NIH1875" s="84"/>
      <c r="NII1875" s="84"/>
      <c r="NIJ1875" s="84"/>
      <c r="NIK1875" s="84"/>
      <c r="NIL1875" s="84"/>
      <c r="NIM1875" s="84"/>
      <c r="NIN1875" s="84"/>
      <c r="NIO1875" s="84"/>
      <c r="NIP1875" s="84"/>
      <c r="NIQ1875" s="84"/>
      <c r="NIR1875" s="84"/>
      <c r="NIS1875" s="84"/>
      <c r="NIT1875" s="84"/>
      <c r="NIU1875" s="84"/>
      <c r="NIV1875" s="84"/>
      <c r="NIW1875" s="84"/>
      <c r="NIX1875" s="84"/>
      <c r="NIY1875" s="84"/>
      <c r="NIZ1875" s="84"/>
      <c r="NJA1875" s="84"/>
      <c r="NJB1875" s="84"/>
      <c r="NJC1875" s="84"/>
      <c r="NJD1875" s="84"/>
      <c r="NJE1875" s="84"/>
      <c r="NJF1875" s="84"/>
      <c r="NJG1875" s="84"/>
      <c r="NJH1875" s="84"/>
      <c r="NJI1875" s="84"/>
      <c r="NJJ1875" s="84"/>
      <c r="NJK1875" s="84"/>
      <c r="NJL1875" s="84"/>
      <c r="NJM1875" s="84"/>
      <c r="NJN1875" s="84"/>
      <c r="NJO1875" s="84"/>
      <c r="NJP1875" s="84"/>
      <c r="NJQ1875" s="84"/>
      <c r="NJR1875" s="84"/>
      <c r="NJS1875" s="84"/>
      <c r="NJT1875" s="84"/>
      <c r="NJU1875" s="84"/>
      <c r="NJV1875" s="84"/>
      <c r="NJW1875" s="84"/>
      <c r="NJX1875" s="84"/>
      <c r="NJY1875" s="84"/>
      <c r="NJZ1875" s="84"/>
      <c r="NKA1875" s="84"/>
      <c r="NKB1875" s="84"/>
      <c r="NKC1875" s="84"/>
      <c r="NKD1875" s="84"/>
      <c r="NKE1875" s="84"/>
      <c r="NKF1875" s="84"/>
      <c r="NKG1875" s="84"/>
      <c r="NKH1875" s="84"/>
      <c r="NKI1875" s="84"/>
      <c r="NKJ1875" s="84"/>
      <c r="NKK1875" s="84"/>
      <c r="NKL1875" s="84"/>
      <c r="NKM1875" s="84"/>
      <c r="NKN1875" s="84"/>
      <c r="NKO1875" s="84"/>
      <c r="NKP1875" s="84"/>
      <c r="NKQ1875" s="84"/>
      <c r="NKR1875" s="84"/>
      <c r="NKS1875" s="84"/>
      <c r="NKT1875" s="84"/>
      <c r="NKU1875" s="84"/>
      <c r="NKV1875" s="84"/>
      <c r="NKW1875" s="84"/>
      <c r="NKX1875" s="84"/>
      <c r="NKY1875" s="84"/>
      <c r="NKZ1875" s="84"/>
      <c r="NLA1875" s="84"/>
      <c r="NLB1875" s="84"/>
      <c r="NLC1875" s="84"/>
      <c r="NLD1875" s="84"/>
      <c r="NLE1875" s="84"/>
      <c r="NLF1875" s="84"/>
      <c r="NLG1875" s="84"/>
      <c r="NLH1875" s="84"/>
      <c r="NLI1875" s="84"/>
      <c r="NLJ1875" s="84"/>
      <c r="NLK1875" s="84"/>
      <c r="NLL1875" s="84"/>
      <c r="NLM1875" s="84"/>
      <c r="NLN1875" s="84"/>
      <c r="NLO1875" s="84"/>
      <c r="NLP1875" s="84"/>
      <c r="NLQ1875" s="84"/>
      <c r="NLR1875" s="84"/>
      <c r="NLS1875" s="84"/>
      <c r="NLT1875" s="84"/>
      <c r="NLU1875" s="84"/>
      <c r="NLV1875" s="84"/>
      <c r="NLW1875" s="84"/>
      <c r="NLX1875" s="84"/>
      <c r="NLY1875" s="84"/>
      <c r="NLZ1875" s="84"/>
      <c r="NMA1875" s="84"/>
      <c r="NMB1875" s="84"/>
      <c r="NMC1875" s="84"/>
      <c r="NMD1875" s="84"/>
      <c r="NME1875" s="84"/>
      <c r="NMF1875" s="84"/>
      <c r="NMG1875" s="84"/>
      <c r="NMH1875" s="84"/>
      <c r="NMI1875" s="84"/>
      <c r="NMJ1875" s="84"/>
      <c r="NMK1875" s="84"/>
      <c r="NML1875" s="84"/>
      <c r="NMM1875" s="84"/>
      <c r="NMN1875" s="84"/>
      <c r="NMO1875" s="84"/>
      <c r="NMP1875" s="84"/>
      <c r="NMQ1875" s="84"/>
      <c r="NMR1875" s="84"/>
      <c r="NMS1875" s="84"/>
      <c r="NMT1875" s="84"/>
      <c r="NMU1875" s="84"/>
      <c r="NMV1875" s="84"/>
      <c r="NMW1875" s="84"/>
      <c r="NMX1875" s="84"/>
      <c r="NMY1875" s="84"/>
      <c r="NMZ1875" s="84"/>
      <c r="NNA1875" s="84"/>
      <c r="NNB1875" s="84"/>
      <c r="NNC1875" s="84"/>
      <c r="NND1875" s="84"/>
      <c r="NNE1875" s="84"/>
      <c r="NNF1875" s="84"/>
      <c r="NNG1875" s="84"/>
      <c r="NNH1875" s="84"/>
      <c r="NNI1875" s="84"/>
      <c r="NNJ1875" s="84"/>
      <c r="NNK1875" s="84"/>
      <c r="NNL1875" s="84"/>
      <c r="NNM1875" s="84"/>
      <c r="NNN1875" s="84"/>
      <c r="NNO1875" s="84"/>
      <c r="NNP1875" s="84"/>
      <c r="NNQ1875" s="84"/>
      <c r="NNR1875" s="84"/>
      <c r="NNS1875" s="84"/>
      <c r="NNT1875" s="84"/>
      <c r="NNU1875" s="84"/>
      <c r="NNV1875" s="84"/>
      <c r="NNW1875" s="84"/>
      <c r="NNX1875" s="84"/>
      <c r="NNY1875" s="84"/>
      <c r="NNZ1875" s="84"/>
      <c r="NOA1875" s="84"/>
      <c r="NOB1875" s="84"/>
      <c r="NOC1875" s="84"/>
      <c r="NOD1875" s="84"/>
      <c r="NOE1875" s="84"/>
      <c r="NOF1875" s="84"/>
      <c r="NOG1875" s="84"/>
      <c r="NOH1875" s="84"/>
      <c r="NOI1875" s="84"/>
      <c r="NOJ1875" s="84"/>
      <c r="NOK1875" s="84"/>
      <c r="NOL1875" s="84"/>
      <c r="NOM1875" s="84"/>
      <c r="NON1875" s="84"/>
      <c r="NOO1875" s="84"/>
      <c r="NOP1875" s="84"/>
      <c r="NOQ1875" s="84"/>
      <c r="NOR1875" s="84"/>
      <c r="NOS1875" s="84"/>
      <c r="NOT1875" s="84"/>
      <c r="NOU1875" s="84"/>
      <c r="NOV1875" s="84"/>
      <c r="NOW1875" s="84"/>
      <c r="NOX1875" s="84"/>
      <c r="NOY1875" s="84"/>
      <c r="NOZ1875" s="84"/>
      <c r="NPA1875" s="84"/>
      <c r="NPB1875" s="84"/>
      <c r="NPC1875" s="84"/>
      <c r="NPD1875" s="84"/>
      <c r="NPE1875" s="84"/>
      <c r="NPF1875" s="84"/>
      <c r="NPG1875" s="84"/>
      <c r="NPH1875" s="84"/>
      <c r="NPI1875" s="84"/>
      <c r="NPJ1875" s="84"/>
      <c r="NPK1875" s="84"/>
      <c r="NPL1875" s="84"/>
      <c r="NPM1875" s="84"/>
      <c r="NPN1875" s="84"/>
      <c r="NPO1875" s="84"/>
      <c r="NPP1875" s="84"/>
      <c r="NPQ1875" s="84"/>
      <c r="NPR1875" s="84"/>
      <c r="NPS1875" s="84"/>
      <c r="NPT1875" s="84"/>
      <c r="NPU1875" s="84"/>
      <c r="NPV1875" s="84"/>
      <c r="NPW1875" s="84"/>
      <c r="NPX1875" s="84"/>
      <c r="NPY1875" s="84"/>
      <c r="NPZ1875" s="84"/>
      <c r="NQA1875" s="84"/>
      <c r="NQB1875" s="84"/>
      <c r="NQC1875" s="84"/>
      <c r="NQD1875" s="84"/>
      <c r="NQE1875" s="84"/>
      <c r="NQF1875" s="84"/>
      <c r="NQG1875" s="84"/>
      <c r="NQH1875" s="84"/>
      <c r="NQI1875" s="84"/>
      <c r="NQJ1875" s="84"/>
      <c r="NQK1875" s="84"/>
      <c r="NQL1875" s="84"/>
      <c r="NQM1875" s="84"/>
      <c r="NQN1875" s="84"/>
      <c r="NQO1875" s="84"/>
      <c r="NQP1875" s="84"/>
      <c r="NQQ1875" s="84"/>
      <c r="NQR1875" s="84"/>
      <c r="NQS1875" s="84"/>
      <c r="NQT1875" s="84"/>
      <c r="NQU1875" s="84"/>
      <c r="NQV1875" s="84"/>
      <c r="NQW1875" s="84"/>
      <c r="NQX1875" s="84"/>
      <c r="NQY1875" s="84"/>
      <c r="NQZ1875" s="84"/>
      <c r="NRA1875" s="84"/>
      <c r="NRB1875" s="84"/>
      <c r="NRC1875" s="84"/>
      <c r="NRD1875" s="84"/>
      <c r="NRE1875" s="84"/>
      <c r="NRF1875" s="84"/>
      <c r="NRG1875" s="84"/>
      <c r="NRH1875" s="84"/>
      <c r="NRI1875" s="84"/>
      <c r="NRJ1875" s="84"/>
      <c r="NRK1875" s="84"/>
      <c r="NRL1875" s="84"/>
      <c r="NRM1875" s="84"/>
      <c r="NRN1875" s="84"/>
      <c r="NRO1875" s="84"/>
      <c r="NRP1875" s="84"/>
      <c r="NRQ1875" s="84"/>
      <c r="NRR1875" s="84"/>
      <c r="NRS1875" s="84"/>
      <c r="NRT1875" s="84"/>
      <c r="NRU1875" s="84"/>
      <c r="NRV1875" s="84"/>
      <c r="NRW1875" s="84"/>
      <c r="NRX1875" s="84"/>
      <c r="NRY1875" s="84"/>
      <c r="NRZ1875" s="84"/>
      <c r="NSA1875" s="84"/>
      <c r="NSB1875" s="84"/>
      <c r="NSC1875" s="84"/>
      <c r="NSD1875" s="84"/>
      <c r="NSE1875" s="84"/>
      <c r="NSF1875" s="84"/>
      <c r="NSG1875" s="84"/>
      <c r="NSH1875" s="84"/>
      <c r="NSI1875" s="84"/>
      <c r="NSJ1875" s="84"/>
      <c r="NSK1875" s="84"/>
      <c r="NSL1875" s="84"/>
      <c r="NSM1875" s="84"/>
      <c r="NSN1875" s="84"/>
      <c r="NSO1875" s="84"/>
      <c r="NSP1875" s="84"/>
      <c r="NSQ1875" s="84"/>
      <c r="NSR1875" s="84"/>
      <c r="NSS1875" s="84"/>
      <c r="NST1875" s="84"/>
      <c r="NSU1875" s="84"/>
      <c r="NSV1875" s="84"/>
      <c r="NSW1875" s="84"/>
      <c r="NSX1875" s="84"/>
      <c r="NSY1875" s="84"/>
      <c r="NSZ1875" s="84"/>
      <c r="NTA1875" s="84"/>
      <c r="NTB1875" s="84"/>
      <c r="NTC1875" s="84"/>
      <c r="NTD1875" s="84"/>
      <c r="NTE1875" s="84"/>
      <c r="NTF1875" s="84"/>
      <c r="NTG1875" s="84"/>
      <c r="NTH1875" s="84"/>
      <c r="NTI1875" s="84"/>
      <c r="NTJ1875" s="84"/>
      <c r="NTK1875" s="84"/>
      <c r="NTL1875" s="84"/>
      <c r="NTM1875" s="84"/>
      <c r="NTN1875" s="84"/>
      <c r="NTO1875" s="84"/>
      <c r="NTP1875" s="84"/>
      <c r="NTQ1875" s="84"/>
      <c r="NTR1875" s="84"/>
      <c r="NTS1875" s="84"/>
      <c r="NTT1875" s="84"/>
      <c r="NTU1875" s="84"/>
      <c r="NTV1875" s="84"/>
      <c r="NTW1875" s="84"/>
      <c r="NTX1875" s="84"/>
      <c r="NTY1875" s="84"/>
      <c r="NTZ1875" s="84"/>
      <c r="NUA1875" s="84"/>
      <c r="NUB1875" s="84"/>
      <c r="NUC1875" s="84"/>
      <c r="NUD1875" s="84"/>
      <c r="NUE1875" s="84"/>
      <c r="NUF1875" s="84"/>
      <c r="NUG1875" s="84"/>
      <c r="NUH1875" s="84"/>
      <c r="NUI1875" s="84"/>
      <c r="NUJ1875" s="84"/>
      <c r="NUK1875" s="84"/>
      <c r="NUL1875" s="84"/>
      <c r="NUM1875" s="84"/>
      <c r="NUN1875" s="84"/>
      <c r="NUO1875" s="84"/>
      <c r="NUP1875" s="84"/>
      <c r="NUQ1875" s="84"/>
      <c r="NUR1875" s="84"/>
      <c r="NUS1875" s="84"/>
      <c r="NUT1875" s="84"/>
      <c r="NUU1875" s="84"/>
      <c r="NUV1875" s="84"/>
      <c r="NUW1875" s="84"/>
      <c r="NUX1875" s="84"/>
      <c r="NUY1875" s="84"/>
      <c r="NUZ1875" s="84"/>
      <c r="NVA1875" s="84"/>
      <c r="NVB1875" s="84"/>
      <c r="NVC1875" s="84"/>
      <c r="NVD1875" s="84"/>
      <c r="NVE1875" s="84"/>
      <c r="NVF1875" s="84"/>
      <c r="NVG1875" s="84"/>
      <c r="NVH1875" s="84"/>
      <c r="NVI1875" s="84"/>
      <c r="NVJ1875" s="84"/>
      <c r="NVK1875" s="84"/>
      <c r="NVL1875" s="84"/>
      <c r="NVM1875" s="84"/>
      <c r="NVN1875" s="84"/>
      <c r="NVO1875" s="84"/>
      <c r="NVP1875" s="84"/>
      <c r="NVQ1875" s="84"/>
      <c r="NVR1875" s="84"/>
      <c r="NVS1875" s="84"/>
      <c r="NVT1875" s="84"/>
      <c r="NVU1875" s="84"/>
      <c r="NVV1875" s="84"/>
      <c r="NVW1875" s="84"/>
      <c r="NVX1875" s="84"/>
      <c r="NVY1875" s="84"/>
      <c r="NVZ1875" s="84"/>
      <c r="NWA1875" s="84"/>
      <c r="NWB1875" s="84"/>
      <c r="NWC1875" s="84"/>
      <c r="NWD1875" s="84"/>
      <c r="NWE1875" s="84"/>
      <c r="NWF1875" s="84"/>
      <c r="NWG1875" s="84"/>
      <c r="NWH1875" s="84"/>
      <c r="NWI1875" s="84"/>
      <c r="NWJ1875" s="84"/>
      <c r="NWK1875" s="84"/>
      <c r="NWL1875" s="84"/>
      <c r="NWM1875" s="84"/>
      <c r="NWN1875" s="84"/>
      <c r="NWO1875" s="84"/>
      <c r="NWP1875" s="84"/>
      <c r="NWQ1875" s="84"/>
      <c r="NWR1875" s="84"/>
      <c r="NWS1875" s="84"/>
      <c r="NWT1875" s="84"/>
      <c r="NWU1875" s="84"/>
      <c r="NWV1875" s="84"/>
      <c r="NWW1875" s="84"/>
      <c r="NWX1875" s="84"/>
      <c r="NWY1875" s="84"/>
      <c r="NWZ1875" s="84"/>
      <c r="NXA1875" s="84"/>
      <c r="NXB1875" s="84"/>
      <c r="NXC1875" s="84"/>
      <c r="NXD1875" s="84"/>
      <c r="NXE1875" s="84"/>
      <c r="NXF1875" s="84"/>
      <c r="NXG1875" s="84"/>
      <c r="NXH1875" s="84"/>
      <c r="NXI1875" s="84"/>
      <c r="NXJ1875" s="84"/>
      <c r="NXK1875" s="84"/>
      <c r="NXL1875" s="84"/>
      <c r="NXM1875" s="84"/>
      <c r="NXN1875" s="84"/>
      <c r="NXO1875" s="84"/>
      <c r="NXP1875" s="84"/>
      <c r="NXQ1875" s="84"/>
      <c r="NXR1875" s="84"/>
      <c r="NXS1875" s="84"/>
      <c r="NXT1875" s="84"/>
      <c r="NXU1875" s="84"/>
      <c r="NXV1875" s="84"/>
      <c r="NXW1875" s="84"/>
      <c r="NXX1875" s="84"/>
      <c r="NXY1875" s="84"/>
      <c r="NXZ1875" s="84"/>
      <c r="NYA1875" s="84"/>
      <c r="NYB1875" s="84"/>
      <c r="NYC1875" s="84"/>
      <c r="NYD1875" s="84"/>
      <c r="NYE1875" s="84"/>
      <c r="NYF1875" s="84"/>
      <c r="NYG1875" s="84"/>
      <c r="NYH1875" s="84"/>
      <c r="NYI1875" s="84"/>
      <c r="NYJ1875" s="84"/>
      <c r="NYK1875" s="84"/>
      <c r="NYL1875" s="84"/>
      <c r="NYM1875" s="84"/>
      <c r="NYN1875" s="84"/>
      <c r="NYO1875" s="84"/>
      <c r="NYP1875" s="84"/>
      <c r="NYQ1875" s="84"/>
      <c r="NYR1875" s="84"/>
      <c r="NYS1875" s="84"/>
      <c r="NYT1875" s="84"/>
      <c r="NYU1875" s="84"/>
      <c r="NYV1875" s="84"/>
      <c r="NYW1875" s="84"/>
      <c r="NYX1875" s="84"/>
      <c r="NYY1875" s="84"/>
      <c r="NYZ1875" s="84"/>
      <c r="NZA1875" s="84"/>
      <c r="NZB1875" s="84"/>
      <c r="NZC1875" s="84"/>
      <c r="NZD1875" s="84"/>
      <c r="NZE1875" s="84"/>
      <c r="NZF1875" s="84"/>
      <c r="NZG1875" s="84"/>
      <c r="NZH1875" s="84"/>
      <c r="NZI1875" s="84"/>
      <c r="NZJ1875" s="84"/>
      <c r="NZK1875" s="84"/>
      <c r="NZL1875" s="84"/>
      <c r="NZM1875" s="84"/>
      <c r="NZN1875" s="84"/>
      <c r="NZO1875" s="84"/>
      <c r="NZP1875" s="84"/>
      <c r="NZQ1875" s="84"/>
      <c r="NZR1875" s="84"/>
      <c r="NZS1875" s="84"/>
      <c r="NZT1875" s="84"/>
      <c r="NZU1875" s="84"/>
      <c r="NZV1875" s="84"/>
      <c r="NZW1875" s="84"/>
      <c r="NZX1875" s="84"/>
      <c r="NZY1875" s="84"/>
      <c r="NZZ1875" s="84"/>
      <c r="OAA1875" s="84"/>
      <c r="OAB1875" s="84"/>
      <c r="OAC1875" s="84"/>
      <c r="OAD1875" s="84"/>
      <c r="OAE1875" s="84"/>
      <c r="OAF1875" s="84"/>
      <c r="OAG1875" s="84"/>
      <c r="OAH1875" s="84"/>
      <c r="OAI1875" s="84"/>
      <c r="OAJ1875" s="84"/>
      <c r="OAK1875" s="84"/>
      <c r="OAL1875" s="84"/>
      <c r="OAM1875" s="84"/>
      <c r="OAN1875" s="84"/>
      <c r="OAO1875" s="84"/>
      <c r="OAP1875" s="84"/>
      <c r="OAQ1875" s="84"/>
      <c r="OAR1875" s="84"/>
      <c r="OAS1875" s="84"/>
      <c r="OAT1875" s="84"/>
      <c r="OAU1875" s="84"/>
      <c r="OAV1875" s="84"/>
      <c r="OAW1875" s="84"/>
      <c r="OAX1875" s="84"/>
      <c r="OAY1875" s="84"/>
      <c r="OAZ1875" s="84"/>
      <c r="OBA1875" s="84"/>
      <c r="OBB1875" s="84"/>
      <c r="OBC1875" s="84"/>
      <c r="OBD1875" s="84"/>
      <c r="OBE1875" s="84"/>
      <c r="OBF1875" s="84"/>
      <c r="OBG1875" s="84"/>
      <c r="OBH1875" s="84"/>
      <c r="OBI1875" s="84"/>
      <c r="OBJ1875" s="84"/>
      <c r="OBK1875" s="84"/>
      <c r="OBL1875" s="84"/>
      <c r="OBM1875" s="84"/>
      <c r="OBN1875" s="84"/>
      <c r="OBO1875" s="84"/>
      <c r="OBP1875" s="84"/>
      <c r="OBQ1875" s="84"/>
      <c r="OBR1875" s="84"/>
      <c r="OBS1875" s="84"/>
      <c r="OBT1875" s="84"/>
      <c r="OBU1875" s="84"/>
      <c r="OBV1875" s="84"/>
      <c r="OBW1875" s="84"/>
      <c r="OBX1875" s="84"/>
      <c r="OBY1875" s="84"/>
      <c r="OBZ1875" s="84"/>
      <c r="OCA1875" s="84"/>
      <c r="OCB1875" s="84"/>
      <c r="OCC1875" s="84"/>
      <c r="OCD1875" s="84"/>
      <c r="OCE1875" s="84"/>
      <c r="OCF1875" s="84"/>
      <c r="OCG1875" s="84"/>
      <c r="OCH1875" s="84"/>
      <c r="OCI1875" s="84"/>
      <c r="OCJ1875" s="84"/>
      <c r="OCK1875" s="84"/>
      <c r="OCL1875" s="84"/>
      <c r="OCM1875" s="84"/>
      <c r="OCN1875" s="84"/>
      <c r="OCO1875" s="84"/>
      <c r="OCP1875" s="84"/>
      <c r="OCQ1875" s="84"/>
      <c r="OCR1875" s="84"/>
      <c r="OCS1875" s="84"/>
      <c r="OCT1875" s="84"/>
      <c r="OCU1875" s="84"/>
      <c r="OCV1875" s="84"/>
      <c r="OCW1875" s="84"/>
      <c r="OCX1875" s="84"/>
      <c r="OCY1875" s="84"/>
      <c r="OCZ1875" s="84"/>
      <c r="ODA1875" s="84"/>
      <c r="ODB1875" s="84"/>
      <c r="ODC1875" s="84"/>
      <c r="ODD1875" s="84"/>
      <c r="ODE1875" s="84"/>
      <c r="ODF1875" s="84"/>
      <c r="ODG1875" s="84"/>
      <c r="ODH1875" s="84"/>
      <c r="ODI1875" s="84"/>
      <c r="ODJ1875" s="84"/>
      <c r="ODK1875" s="84"/>
      <c r="ODL1875" s="84"/>
      <c r="ODM1875" s="84"/>
      <c r="ODN1875" s="84"/>
      <c r="ODO1875" s="84"/>
      <c r="ODP1875" s="84"/>
      <c r="ODQ1875" s="84"/>
      <c r="ODR1875" s="84"/>
      <c r="ODS1875" s="84"/>
      <c r="ODT1875" s="84"/>
      <c r="ODU1875" s="84"/>
      <c r="ODV1875" s="84"/>
      <c r="ODW1875" s="84"/>
      <c r="ODX1875" s="84"/>
      <c r="ODY1875" s="84"/>
      <c r="ODZ1875" s="84"/>
      <c r="OEA1875" s="84"/>
      <c r="OEB1875" s="84"/>
      <c r="OEC1875" s="84"/>
      <c r="OED1875" s="84"/>
      <c r="OEE1875" s="84"/>
      <c r="OEF1875" s="84"/>
      <c r="OEG1875" s="84"/>
      <c r="OEH1875" s="84"/>
      <c r="OEI1875" s="84"/>
      <c r="OEJ1875" s="84"/>
      <c r="OEK1875" s="84"/>
      <c r="OEL1875" s="84"/>
      <c r="OEM1875" s="84"/>
      <c r="OEN1875" s="84"/>
      <c r="OEO1875" s="84"/>
      <c r="OEP1875" s="84"/>
      <c r="OEQ1875" s="84"/>
      <c r="OER1875" s="84"/>
      <c r="OES1875" s="84"/>
      <c r="OET1875" s="84"/>
      <c r="OEU1875" s="84"/>
      <c r="OEV1875" s="84"/>
      <c r="OEW1875" s="84"/>
      <c r="OEX1875" s="84"/>
      <c r="OEY1875" s="84"/>
      <c r="OEZ1875" s="84"/>
      <c r="OFA1875" s="84"/>
      <c r="OFB1875" s="84"/>
      <c r="OFC1875" s="84"/>
      <c r="OFD1875" s="84"/>
      <c r="OFE1875" s="84"/>
      <c r="OFF1875" s="84"/>
      <c r="OFG1875" s="84"/>
      <c r="OFH1875" s="84"/>
      <c r="OFI1875" s="84"/>
      <c r="OFJ1875" s="84"/>
      <c r="OFK1875" s="84"/>
      <c r="OFL1875" s="84"/>
      <c r="OFM1875" s="84"/>
      <c r="OFN1875" s="84"/>
      <c r="OFO1875" s="84"/>
      <c r="OFP1875" s="84"/>
      <c r="OFQ1875" s="84"/>
      <c r="OFR1875" s="84"/>
      <c r="OFS1875" s="84"/>
      <c r="OFT1875" s="84"/>
      <c r="OFU1875" s="84"/>
      <c r="OFV1875" s="84"/>
      <c r="OFW1875" s="84"/>
      <c r="OFX1875" s="84"/>
      <c r="OFY1875" s="84"/>
      <c r="OFZ1875" s="84"/>
      <c r="OGA1875" s="84"/>
      <c r="OGB1875" s="84"/>
      <c r="OGC1875" s="84"/>
      <c r="OGD1875" s="84"/>
      <c r="OGE1875" s="84"/>
      <c r="OGF1875" s="84"/>
      <c r="OGG1875" s="84"/>
      <c r="OGH1875" s="84"/>
      <c r="OGI1875" s="84"/>
      <c r="OGJ1875" s="84"/>
      <c r="OGK1875" s="84"/>
      <c r="OGL1875" s="84"/>
      <c r="OGM1875" s="84"/>
      <c r="OGN1875" s="84"/>
      <c r="OGO1875" s="84"/>
      <c r="OGP1875" s="84"/>
      <c r="OGQ1875" s="84"/>
      <c r="OGR1875" s="84"/>
      <c r="OGS1875" s="84"/>
      <c r="OGT1875" s="84"/>
      <c r="OGU1875" s="84"/>
      <c r="OGV1875" s="84"/>
      <c r="OGW1875" s="84"/>
      <c r="OGX1875" s="84"/>
      <c r="OGY1875" s="84"/>
      <c r="OGZ1875" s="84"/>
      <c r="OHA1875" s="84"/>
      <c r="OHB1875" s="84"/>
      <c r="OHC1875" s="84"/>
      <c r="OHD1875" s="84"/>
      <c r="OHE1875" s="84"/>
      <c r="OHF1875" s="84"/>
      <c r="OHG1875" s="84"/>
      <c r="OHH1875" s="84"/>
      <c r="OHI1875" s="84"/>
      <c r="OHJ1875" s="84"/>
      <c r="OHK1875" s="84"/>
      <c r="OHL1875" s="84"/>
      <c r="OHM1875" s="84"/>
      <c r="OHN1875" s="84"/>
      <c r="OHO1875" s="84"/>
      <c r="OHP1875" s="84"/>
      <c r="OHQ1875" s="84"/>
      <c r="OHR1875" s="84"/>
      <c r="OHS1875" s="84"/>
      <c r="OHT1875" s="84"/>
      <c r="OHU1875" s="84"/>
      <c r="OHV1875" s="84"/>
      <c r="OHW1875" s="84"/>
      <c r="OHX1875" s="84"/>
      <c r="OHY1875" s="84"/>
      <c r="OHZ1875" s="84"/>
      <c r="OIA1875" s="84"/>
      <c r="OIB1875" s="84"/>
      <c r="OIC1875" s="84"/>
      <c r="OID1875" s="84"/>
      <c r="OIE1875" s="84"/>
      <c r="OIF1875" s="84"/>
      <c r="OIG1875" s="84"/>
      <c r="OIH1875" s="84"/>
      <c r="OII1875" s="84"/>
      <c r="OIJ1875" s="84"/>
      <c r="OIK1875" s="84"/>
      <c r="OIL1875" s="84"/>
      <c r="OIM1875" s="84"/>
      <c r="OIN1875" s="84"/>
      <c r="OIO1875" s="84"/>
      <c r="OIP1875" s="84"/>
      <c r="OIQ1875" s="84"/>
      <c r="OIR1875" s="84"/>
      <c r="OIS1875" s="84"/>
      <c r="OIT1875" s="84"/>
      <c r="OIU1875" s="84"/>
      <c r="OIV1875" s="84"/>
      <c r="OIW1875" s="84"/>
      <c r="OIX1875" s="84"/>
      <c r="OIY1875" s="84"/>
      <c r="OIZ1875" s="84"/>
      <c r="OJA1875" s="84"/>
      <c r="OJB1875" s="84"/>
      <c r="OJC1875" s="84"/>
      <c r="OJD1875" s="84"/>
      <c r="OJE1875" s="84"/>
      <c r="OJF1875" s="84"/>
      <c r="OJG1875" s="84"/>
      <c r="OJH1875" s="84"/>
      <c r="OJI1875" s="84"/>
      <c r="OJJ1875" s="84"/>
      <c r="OJK1875" s="84"/>
      <c r="OJL1875" s="84"/>
      <c r="OJM1875" s="84"/>
      <c r="OJN1875" s="84"/>
      <c r="OJO1875" s="84"/>
      <c r="OJP1875" s="84"/>
      <c r="OJQ1875" s="84"/>
      <c r="OJR1875" s="84"/>
      <c r="OJS1875" s="84"/>
      <c r="OJT1875" s="84"/>
      <c r="OJU1875" s="84"/>
      <c r="OJV1875" s="84"/>
      <c r="OJW1875" s="84"/>
      <c r="OJX1875" s="84"/>
      <c r="OJY1875" s="84"/>
      <c r="OJZ1875" s="84"/>
      <c r="OKA1875" s="84"/>
      <c r="OKB1875" s="84"/>
      <c r="OKC1875" s="84"/>
      <c r="OKD1875" s="84"/>
      <c r="OKE1875" s="84"/>
      <c r="OKF1875" s="84"/>
      <c r="OKG1875" s="84"/>
      <c r="OKH1875" s="84"/>
      <c r="OKI1875" s="84"/>
      <c r="OKJ1875" s="84"/>
      <c r="OKK1875" s="84"/>
      <c r="OKL1875" s="84"/>
      <c r="OKM1875" s="84"/>
      <c r="OKN1875" s="84"/>
      <c r="OKO1875" s="84"/>
      <c r="OKP1875" s="84"/>
      <c r="OKQ1875" s="84"/>
      <c r="OKR1875" s="84"/>
      <c r="OKS1875" s="84"/>
      <c r="OKT1875" s="84"/>
      <c r="OKU1875" s="84"/>
      <c r="OKV1875" s="84"/>
      <c r="OKW1875" s="84"/>
      <c r="OKX1875" s="84"/>
      <c r="OKY1875" s="84"/>
      <c r="OKZ1875" s="84"/>
      <c r="OLA1875" s="84"/>
      <c r="OLB1875" s="84"/>
      <c r="OLC1875" s="84"/>
      <c r="OLD1875" s="84"/>
      <c r="OLE1875" s="84"/>
      <c r="OLF1875" s="84"/>
      <c r="OLG1875" s="84"/>
      <c r="OLH1875" s="84"/>
      <c r="OLI1875" s="84"/>
      <c r="OLJ1875" s="84"/>
      <c r="OLK1875" s="84"/>
      <c r="OLL1875" s="84"/>
      <c r="OLM1875" s="84"/>
      <c r="OLN1875" s="84"/>
      <c r="OLO1875" s="84"/>
      <c r="OLP1875" s="84"/>
      <c r="OLQ1875" s="84"/>
      <c r="OLR1875" s="84"/>
      <c r="OLS1875" s="84"/>
      <c r="OLT1875" s="84"/>
      <c r="OLU1875" s="84"/>
      <c r="OLV1875" s="84"/>
      <c r="OLW1875" s="84"/>
      <c r="OLX1875" s="84"/>
      <c r="OLY1875" s="84"/>
      <c r="OLZ1875" s="84"/>
      <c r="OMA1875" s="84"/>
      <c r="OMB1875" s="84"/>
      <c r="OMC1875" s="84"/>
      <c r="OMD1875" s="84"/>
      <c r="OME1875" s="84"/>
      <c r="OMF1875" s="84"/>
      <c r="OMG1875" s="84"/>
      <c r="OMH1875" s="84"/>
      <c r="OMI1875" s="84"/>
      <c r="OMJ1875" s="84"/>
      <c r="OMK1875" s="84"/>
      <c r="OML1875" s="84"/>
      <c r="OMM1875" s="84"/>
      <c r="OMN1875" s="84"/>
      <c r="OMO1875" s="84"/>
      <c r="OMP1875" s="84"/>
      <c r="OMQ1875" s="84"/>
      <c r="OMR1875" s="84"/>
      <c r="OMS1875" s="84"/>
      <c r="OMT1875" s="84"/>
      <c r="OMU1875" s="84"/>
      <c r="OMV1875" s="84"/>
      <c r="OMW1875" s="84"/>
      <c r="OMX1875" s="84"/>
      <c r="OMY1875" s="84"/>
      <c r="OMZ1875" s="84"/>
      <c r="ONA1875" s="84"/>
      <c r="ONB1875" s="84"/>
      <c r="ONC1875" s="84"/>
      <c r="OND1875" s="84"/>
      <c r="ONE1875" s="84"/>
      <c r="ONF1875" s="84"/>
      <c r="ONG1875" s="84"/>
      <c r="ONH1875" s="84"/>
      <c r="ONI1875" s="84"/>
      <c r="ONJ1875" s="84"/>
      <c r="ONK1875" s="84"/>
      <c r="ONL1875" s="84"/>
      <c r="ONM1875" s="84"/>
      <c r="ONN1875" s="84"/>
      <c r="ONO1875" s="84"/>
      <c r="ONP1875" s="84"/>
      <c r="ONQ1875" s="84"/>
      <c r="ONR1875" s="84"/>
      <c r="ONS1875" s="84"/>
      <c r="ONT1875" s="84"/>
      <c r="ONU1875" s="84"/>
      <c r="ONV1875" s="84"/>
      <c r="ONW1875" s="84"/>
      <c r="ONX1875" s="84"/>
      <c r="ONY1875" s="84"/>
      <c r="ONZ1875" s="84"/>
      <c r="OOA1875" s="84"/>
      <c r="OOB1875" s="84"/>
      <c r="OOC1875" s="84"/>
      <c r="OOD1875" s="84"/>
      <c r="OOE1875" s="84"/>
      <c r="OOF1875" s="84"/>
      <c r="OOG1875" s="84"/>
      <c r="OOH1875" s="84"/>
      <c r="OOI1875" s="84"/>
      <c r="OOJ1875" s="84"/>
      <c r="OOK1875" s="84"/>
      <c r="OOL1875" s="84"/>
      <c r="OOM1875" s="84"/>
      <c r="OON1875" s="84"/>
      <c r="OOO1875" s="84"/>
      <c r="OOP1875" s="84"/>
      <c r="OOQ1875" s="84"/>
      <c r="OOR1875" s="84"/>
      <c r="OOS1875" s="84"/>
      <c r="OOT1875" s="84"/>
      <c r="OOU1875" s="84"/>
      <c r="OOV1875" s="84"/>
      <c r="OOW1875" s="84"/>
      <c r="OOX1875" s="84"/>
      <c r="OOY1875" s="84"/>
      <c r="OOZ1875" s="84"/>
      <c r="OPA1875" s="84"/>
      <c r="OPB1875" s="84"/>
      <c r="OPC1875" s="84"/>
      <c r="OPD1875" s="84"/>
      <c r="OPE1875" s="84"/>
      <c r="OPF1875" s="84"/>
      <c r="OPG1875" s="84"/>
      <c r="OPH1875" s="84"/>
      <c r="OPI1875" s="84"/>
      <c r="OPJ1875" s="84"/>
      <c r="OPK1875" s="84"/>
      <c r="OPL1875" s="84"/>
      <c r="OPM1875" s="84"/>
      <c r="OPN1875" s="84"/>
      <c r="OPO1875" s="84"/>
      <c r="OPP1875" s="84"/>
      <c r="OPQ1875" s="84"/>
      <c r="OPR1875" s="84"/>
      <c r="OPS1875" s="84"/>
      <c r="OPT1875" s="84"/>
      <c r="OPU1875" s="84"/>
      <c r="OPV1875" s="84"/>
      <c r="OPW1875" s="84"/>
      <c r="OPX1875" s="84"/>
      <c r="OPY1875" s="84"/>
      <c r="OPZ1875" s="84"/>
      <c r="OQA1875" s="84"/>
      <c r="OQB1875" s="84"/>
      <c r="OQC1875" s="84"/>
      <c r="OQD1875" s="84"/>
      <c r="OQE1875" s="84"/>
      <c r="OQF1875" s="84"/>
      <c r="OQG1875" s="84"/>
      <c r="OQH1875" s="84"/>
      <c r="OQI1875" s="84"/>
      <c r="OQJ1875" s="84"/>
      <c r="OQK1875" s="84"/>
      <c r="OQL1875" s="84"/>
      <c r="OQM1875" s="84"/>
      <c r="OQN1875" s="84"/>
      <c r="OQO1875" s="84"/>
      <c r="OQP1875" s="84"/>
      <c r="OQQ1875" s="84"/>
      <c r="OQR1875" s="84"/>
      <c r="OQS1875" s="84"/>
      <c r="OQT1875" s="84"/>
      <c r="OQU1875" s="84"/>
      <c r="OQV1875" s="84"/>
      <c r="OQW1875" s="84"/>
      <c r="OQX1875" s="84"/>
      <c r="OQY1875" s="84"/>
      <c r="OQZ1875" s="84"/>
      <c r="ORA1875" s="84"/>
      <c r="ORB1875" s="84"/>
      <c r="ORC1875" s="84"/>
      <c r="ORD1875" s="84"/>
      <c r="ORE1875" s="84"/>
      <c r="ORF1875" s="84"/>
      <c r="ORG1875" s="84"/>
      <c r="ORH1875" s="84"/>
      <c r="ORI1875" s="84"/>
      <c r="ORJ1875" s="84"/>
      <c r="ORK1875" s="84"/>
      <c r="ORL1875" s="84"/>
      <c r="ORM1875" s="84"/>
      <c r="ORN1875" s="84"/>
      <c r="ORO1875" s="84"/>
      <c r="ORP1875" s="84"/>
      <c r="ORQ1875" s="84"/>
      <c r="ORR1875" s="84"/>
      <c r="ORS1875" s="84"/>
      <c r="ORT1875" s="84"/>
      <c r="ORU1875" s="84"/>
      <c r="ORV1875" s="84"/>
      <c r="ORW1875" s="84"/>
      <c r="ORX1875" s="84"/>
      <c r="ORY1875" s="84"/>
      <c r="ORZ1875" s="84"/>
      <c r="OSA1875" s="84"/>
      <c r="OSB1875" s="84"/>
      <c r="OSC1875" s="84"/>
      <c r="OSD1875" s="84"/>
      <c r="OSE1875" s="84"/>
      <c r="OSF1875" s="84"/>
      <c r="OSG1875" s="84"/>
      <c r="OSH1875" s="84"/>
      <c r="OSI1875" s="84"/>
      <c r="OSJ1875" s="84"/>
      <c r="OSK1875" s="84"/>
      <c r="OSL1875" s="84"/>
      <c r="OSM1875" s="84"/>
      <c r="OSN1875" s="84"/>
      <c r="OSO1875" s="84"/>
      <c r="OSP1875" s="84"/>
      <c r="OSQ1875" s="84"/>
      <c r="OSR1875" s="84"/>
      <c r="OSS1875" s="84"/>
      <c r="OST1875" s="84"/>
      <c r="OSU1875" s="84"/>
      <c r="OSV1875" s="84"/>
      <c r="OSW1875" s="84"/>
      <c r="OSX1875" s="84"/>
      <c r="OSY1875" s="84"/>
      <c r="OSZ1875" s="84"/>
      <c r="OTA1875" s="84"/>
      <c r="OTB1875" s="84"/>
      <c r="OTC1875" s="84"/>
      <c r="OTD1875" s="84"/>
      <c r="OTE1875" s="84"/>
      <c r="OTF1875" s="84"/>
      <c r="OTG1875" s="84"/>
      <c r="OTH1875" s="84"/>
      <c r="OTI1875" s="84"/>
      <c r="OTJ1875" s="84"/>
      <c r="OTK1875" s="84"/>
      <c r="OTL1875" s="84"/>
      <c r="OTM1875" s="84"/>
      <c r="OTN1875" s="84"/>
      <c r="OTO1875" s="84"/>
      <c r="OTP1875" s="84"/>
      <c r="OTQ1875" s="84"/>
      <c r="OTR1875" s="84"/>
      <c r="OTS1875" s="84"/>
      <c r="OTT1875" s="84"/>
      <c r="OTU1875" s="84"/>
      <c r="OTV1875" s="84"/>
      <c r="OTW1875" s="84"/>
      <c r="OTX1875" s="84"/>
      <c r="OTY1875" s="84"/>
      <c r="OTZ1875" s="84"/>
      <c r="OUA1875" s="84"/>
      <c r="OUB1875" s="84"/>
      <c r="OUC1875" s="84"/>
      <c r="OUD1875" s="84"/>
      <c r="OUE1875" s="84"/>
      <c r="OUF1875" s="84"/>
      <c r="OUG1875" s="84"/>
      <c r="OUH1875" s="84"/>
      <c r="OUI1875" s="84"/>
      <c r="OUJ1875" s="84"/>
      <c r="OUK1875" s="84"/>
      <c r="OUL1875" s="84"/>
      <c r="OUM1875" s="84"/>
      <c r="OUN1875" s="84"/>
      <c r="OUO1875" s="84"/>
      <c r="OUP1875" s="84"/>
      <c r="OUQ1875" s="84"/>
      <c r="OUR1875" s="84"/>
      <c r="OUS1875" s="84"/>
      <c r="OUT1875" s="84"/>
      <c r="OUU1875" s="84"/>
      <c r="OUV1875" s="84"/>
      <c r="OUW1875" s="84"/>
      <c r="OUX1875" s="84"/>
      <c r="OUY1875" s="84"/>
      <c r="OUZ1875" s="84"/>
      <c r="OVA1875" s="84"/>
      <c r="OVB1875" s="84"/>
      <c r="OVC1875" s="84"/>
      <c r="OVD1875" s="84"/>
      <c r="OVE1875" s="84"/>
      <c r="OVF1875" s="84"/>
      <c r="OVG1875" s="84"/>
      <c r="OVH1875" s="84"/>
      <c r="OVI1875" s="84"/>
      <c r="OVJ1875" s="84"/>
      <c r="OVK1875" s="84"/>
      <c r="OVL1875" s="84"/>
      <c r="OVM1875" s="84"/>
      <c r="OVN1875" s="84"/>
      <c r="OVO1875" s="84"/>
      <c r="OVP1875" s="84"/>
      <c r="OVQ1875" s="84"/>
      <c r="OVR1875" s="84"/>
      <c r="OVS1875" s="84"/>
      <c r="OVT1875" s="84"/>
      <c r="OVU1875" s="84"/>
      <c r="OVV1875" s="84"/>
      <c r="OVW1875" s="84"/>
      <c r="OVX1875" s="84"/>
      <c r="OVY1875" s="84"/>
      <c r="OVZ1875" s="84"/>
      <c r="OWA1875" s="84"/>
      <c r="OWB1875" s="84"/>
      <c r="OWC1875" s="84"/>
      <c r="OWD1875" s="84"/>
      <c r="OWE1875" s="84"/>
      <c r="OWF1875" s="84"/>
      <c r="OWG1875" s="84"/>
      <c r="OWH1875" s="84"/>
      <c r="OWI1875" s="84"/>
      <c r="OWJ1875" s="84"/>
      <c r="OWK1875" s="84"/>
      <c r="OWL1875" s="84"/>
      <c r="OWM1875" s="84"/>
      <c r="OWN1875" s="84"/>
      <c r="OWO1875" s="84"/>
      <c r="OWP1875" s="84"/>
      <c r="OWQ1875" s="84"/>
      <c r="OWR1875" s="84"/>
      <c r="OWS1875" s="84"/>
      <c r="OWT1875" s="84"/>
      <c r="OWU1875" s="84"/>
      <c r="OWV1875" s="84"/>
      <c r="OWW1875" s="84"/>
      <c r="OWX1875" s="84"/>
      <c r="OWY1875" s="84"/>
      <c r="OWZ1875" s="84"/>
      <c r="OXA1875" s="84"/>
      <c r="OXB1875" s="84"/>
      <c r="OXC1875" s="84"/>
      <c r="OXD1875" s="84"/>
      <c r="OXE1875" s="84"/>
      <c r="OXF1875" s="84"/>
      <c r="OXG1875" s="84"/>
      <c r="OXH1875" s="84"/>
      <c r="OXI1875" s="84"/>
      <c r="OXJ1875" s="84"/>
      <c r="OXK1875" s="84"/>
      <c r="OXL1875" s="84"/>
      <c r="OXM1875" s="84"/>
      <c r="OXN1875" s="84"/>
      <c r="OXO1875" s="84"/>
      <c r="OXP1875" s="84"/>
      <c r="OXQ1875" s="84"/>
      <c r="OXR1875" s="84"/>
      <c r="OXS1875" s="84"/>
      <c r="OXT1875" s="84"/>
      <c r="OXU1875" s="84"/>
      <c r="OXV1875" s="84"/>
      <c r="OXW1875" s="84"/>
      <c r="OXX1875" s="84"/>
      <c r="OXY1875" s="84"/>
      <c r="OXZ1875" s="84"/>
      <c r="OYA1875" s="84"/>
      <c r="OYB1875" s="84"/>
      <c r="OYC1875" s="84"/>
      <c r="OYD1875" s="84"/>
      <c r="OYE1875" s="84"/>
      <c r="OYF1875" s="84"/>
      <c r="OYG1875" s="84"/>
      <c r="OYH1875" s="84"/>
      <c r="OYI1875" s="84"/>
      <c r="OYJ1875" s="84"/>
      <c r="OYK1875" s="84"/>
      <c r="OYL1875" s="84"/>
      <c r="OYM1875" s="84"/>
      <c r="OYN1875" s="84"/>
      <c r="OYO1875" s="84"/>
      <c r="OYP1875" s="84"/>
      <c r="OYQ1875" s="84"/>
      <c r="OYR1875" s="84"/>
      <c r="OYS1875" s="84"/>
      <c r="OYT1875" s="84"/>
      <c r="OYU1875" s="84"/>
      <c r="OYV1875" s="84"/>
      <c r="OYW1875" s="84"/>
      <c r="OYX1875" s="84"/>
      <c r="OYY1875" s="84"/>
      <c r="OYZ1875" s="84"/>
      <c r="OZA1875" s="84"/>
      <c r="OZB1875" s="84"/>
      <c r="OZC1875" s="84"/>
      <c r="OZD1875" s="84"/>
      <c r="OZE1875" s="84"/>
      <c r="OZF1875" s="84"/>
      <c r="OZG1875" s="84"/>
      <c r="OZH1875" s="84"/>
      <c r="OZI1875" s="84"/>
      <c r="OZJ1875" s="84"/>
      <c r="OZK1875" s="84"/>
      <c r="OZL1875" s="84"/>
      <c r="OZM1875" s="84"/>
      <c r="OZN1875" s="84"/>
      <c r="OZO1875" s="84"/>
      <c r="OZP1875" s="84"/>
      <c r="OZQ1875" s="84"/>
      <c r="OZR1875" s="84"/>
      <c r="OZS1875" s="84"/>
      <c r="OZT1875" s="84"/>
      <c r="OZU1875" s="84"/>
      <c r="OZV1875" s="84"/>
      <c r="OZW1875" s="84"/>
      <c r="OZX1875" s="84"/>
      <c r="OZY1875" s="84"/>
      <c r="OZZ1875" s="84"/>
      <c r="PAA1875" s="84"/>
      <c r="PAB1875" s="84"/>
      <c r="PAC1875" s="84"/>
      <c r="PAD1875" s="84"/>
      <c r="PAE1875" s="84"/>
      <c r="PAF1875" s="84"/>
      <c r="PAG1875" s="84"/>
      <c r="PAH1875" s="84"/>
      <c r="PAI1875" s="84"/>
      <c r="PAJ1875" s="84"/>
      <c r="PAK1875" s="84"/>
      <c r="PAL1875" s="84"/>
      <c r="PAM1875" s="84"/>
      <c r="PAN1875" s="84"/>
      <c r="PAO1875" s="84"/>
      <c r="PAP1875" s="84"/>
      <c r="PAQ1875" s="84"/>
      <c r="PAR1875" s="84"/>
      <c r="PAS1875" s="84"/>
      <c r="PAT1875" s="84"/>
      <c r="PAU1875" s="84"/>
      <c r="PAV1875" s="84"/>
      <c r="PAW1875" s="84"/>
      <c r="PAX1875" s="84"/>
      <c r="PAY1875" s="84"/>
      <c r="PAZ1875" s="84"/>
      <c r="PBA1875" s="84"/>
      <c r="PBB1875" s="84"/>
      <c r="PBC1875" s="84"/>
      <c r="PBD1875" s="84"/>
      <c r="PBE1875" s="84"/>
      <c r="PBF1875" s="84"/>
      <c r="PBG1875" s="84"/>
      <c r="PBH1875" s="84"/>
      <c r="PBI1875" s="84"/>
      <c r="PBJ1875" s="84"/>
      <c r="PBK1875" s="84"/>
      <c r="PBL1875" s="84"/>
      <c r="PBM1875" s="84"/>
      <c r="PBN1875" s="84"/>
      <c r="PBO1875" s="84"/>
      <c r="PBP1875" s="84"/>
      <c r="PBQ1875" s="84"/>
      <c r="PBR1875" s="84"/>
      <c r="PBS1875" s="84"/>
      <c r="PBT1875" s="84"/>
      <c r="PBU1875" s="84"/>
      <c r="PBV1875" s="84"/>
      <c r="PBW1875" s="84"/>
      <c r="PBX1875" s="84"/>
      <c r="PBY1875" s="84"/>
      <c r="PBZ1875" s="84"/>
      <c r="PCA1875" s="84"/>
      <c r="PCB1875" s="84"/>
      <c r="PCC1875" s="84"/>
      <c r="PCD1875" s="84"/>
      <c r="PCE1875" s="84"/>
      <c r="PCF1875" s="84"/>
      <c r="PCG1875" s="84"/>
      <c r="PCH1875" s="84"/>
      <c r="PCI1875" s="84"/>
      <c r="PCJ1875" s="84"/>
      <c r="PCK1875" s="84"/>
      <c r="PCL1875" s="84"/>
      <c r="PCM1875" s="84"/>
      <c r="PCN1875" s="84"/>
      <c r="PCO1875" s="84"/>
      <c r="PCP1875" s="84"/>
      <c r="PCQ1875" s="84"/>
      <c r="PCR1875" s="84"/>
      <c r="PCS1875" s="84"/>
      <c r="PCT1875" s="84"/>
      <c r="PCU1875" s="84"/>
      <c r="PCV1875" s="84"/>
      <c r="PCW1875" s="84"/>
      <c r="PCX1875" s="84"/>
      <c r="PCY1875" s="84"/>
      <c r="PCZ1875" s="84"/>
      <c r="PDA1875" s="84"/>
      <c r="PDB1875" s="84"/>
      <c r="PDC1875" s="84"/>
      <c r="PDD1875" s="84"/>
      <c r="PDE1875" s="84"/>
      <c r="PDF1875" s="84"/>
      <c r="PDG1875" s="84"/>
      <c r="PDH1875" s="84"/>
      <c r="PDI1875" s="84"/>
      <c r="PDJ1875" s="84"/>
      <c r="PDK1875" s="84"/>
      <c r="PDL1875" s="84"/>
      <c r="PDM1875" s="84"/>
      <c r="PDN1875" s="84"/>
      <c r="PDO1875" s="84"/>
      <c r="PDP1875" s="84"/>
      <c r="PDQ1875" s="84"/>
      <c r="PDR1875" s="84"/>
      <c r="PDS1875" s="84"/>
      <c r="PDT1875" s="84"/>
      <c r="PDU1875" s="84"/>
      <c r="PDV1875" s="84"/>
      <c r="PDW1875" s="84"/>
      <c r="PDX1875" s="84"/>
      <c r="PDY1875" s="84"/>
      <c r="PDZ1875" s="84"/>
      <c r="PEA1875" s="84"/>
      <c r="PEB1875" s="84"/>
      <c r="PEC1875" s="84"/>
      <c r="PED1875" s="84"/>
      <c r="PEE1875" s="84"/>
      <c r="PEF1875" s="84"/>
      <c r="PEG1875" s="84"/>
      <c r="PEH1875" s="84"/>
      <c r="PEI1875" s="84"/>
      <c r="PEJ1875" s="84"/>
      <c r="PEK1875" s="84"/>
      <c r="PEL1875" s="84"/>
      <c r="PEM1875" s="84"/>
      <c r="PEN1875" s="84"/>
      <c r="PEO1875" s="84"/>
      <c r="PEP1875" s="84"/>
      <c r="PEQ1875" s="84"/>
      <c r="PER1875" s="84"/>
      <c r="PES1875" s="84"/>
      <c r="PET1875" s="84"/>
      <c r="PEU1875" s="84"/>
      <c r="PEV1875" s="84"/>
      <c r="PEW1875" s="84"/>
      <c r="PEX1875" s="84"/>
      <c r="PEY1875" s="84"/>
      <c r="PEZ1875" s="84"/>
      <c r="PFA1875" s="84"/>
      <c r="PFB1875" s="84"/>
      <c r="PFC1875" s="84"/>
      <c r="PFD1875" s="84"/>
      <c r="PFE1875" s="84"/>
      <c r="PFF1875" s="84"/>
      <c r="PFG1875" s="84"/>
      <c r="PFH1875" s="84"/>
      <c r="PFI1875" s="84"/>
      <c r="PFJ1875" s="84"/>
      <c r="PFK1875" s="84"/>
      <c r="PFL1875" s="84"/>
      <c r="PFM1875" s="84"/>
      <c r="PFN1875" s="84"/>
      <c r="PFO1875" s="84"/>
      <c r="PFP1875" s="84"/>
      <c r="PFQ1875" s="84"/>
      <c r="PFR1875" s="84"/>
      <c r="PFS1875" s="84"/>
      <c r="PFT1875" s="84"/>
      <c r="PFU1875" s="84"/>
      <c r="PFV1875" s="84"/>
      <c r="PFW1875" s="84"/>
      <c r="PFX1875" s="84"/>
      <c r="PFY1875" s="84"/>
      <c r="PFZ1875" s="84"/>
      <c r="PGA1875" s="84"/>
      <c r="PGB1875" s="84"/>
      <c r="PGC1875" s="84"/>
      <c r="PGD1875" s="84"/>
      <c r="PGE1875" s="84"/>
      <c r="PGF1875" s="84"/>
      <c r="PGG1875" s="84"/>
      <c r="PGH1875" s="84"/>
      <c r="PGI1875" s="84"/>
      <c r="PGJ1875" s="84"/>
      <c r="PGK1875" s="84"/>
      <c r="PGL1875" s="84"/>
      <c r="PGM1875" s="84"/>
      <c r="PGN1875" s="84"/>
      <c r="PGO1875" s="84"/>
      <c r="PGP1875" s="84"/>
      <c r="PGQ1875" s="84"/>
      <c r="PGR1875" s="84"/>
      <c r="PGS1875" s="84"/>
      <c r="PGT1875" s="84"/>
      <c r="PGU1875" s="84"/>
      <c r="PGV1875" s="84"/>
      <c r="PGW1875" s="84"/>
      <c r="PGX1875" s="84"/>
      <c r="PGY1875" s="84"/>
      <c r="PGZ1875" s="84"/>
      <c r="PHA1875" s="84"/>
      <c r="PHB1875" s="84"/>
      <c r="PHC1875" s="84"/>
      <c r="PHD1875" s="84"/>
      <c r="PHE1875" s="84"/>
      <c r="PHF1875" s="84"/>
      <c r="PHG1875" s="84"/>
      <c r="PHH1875" s="84"/>
      <c r="PHI1875" s="84"/>
      <c r="PHJ1875" s="84"/>
      <c r="PHK1875" s="84"/>
      <c r="PHL1875" s="84"/>
      <c r="PHM1875" s="84"/>
      <c r="PHN1875" s="84"/>
      <c r="PHO1875" s="84"/>
      <c r="PHP1875" s="84"/>
      <c r="PHQ1875" s="84"/>
      <c r="PHR1875" s="84"/>
      <c r="PHS1875" s="84"/>
      <c r="PHT1875" s="84"/>
      <c r="PHU1875" s="84"/>
      <c r="PHV1875" s="84"/>
      <c r="PHW1875" s="84"/>
      <c r="PHX1875" s="84"/>
      <c r="PHY1875" s="84"/>
      <c r="PHZ1875" s="84"/>
      <c r="PIA1875" s="84"/>
      <c r="PIB1875" s="84"/>
      <c r="PIC1875" s="84"/>
      <c r="PID1875" s="84"/>
      <c r="PIE1875" s="84"/>
      <c r="PIF1875" s="84"/>
      <c r="PIG1875" s="84"/>
      <c r="PIH1875" s="84"/>
      <c r="PII1875" s="84"/>
      <c r="PIJ1875" s="84"/>
      <c r="PIK1875" s="84"/>
      <c r="PIL1875" s="84"/>
      <c r="PIM1875" s="84"/>
      <c r="PIN1875" s="84"/>
      <c r="PIO1875" s="84"/>
      <c r="PIP1875" s="84"/>
      <c r="PIQ1875" s="84"/>
      <c r="PIR1875" s="84"/>
      <c r="PIS1875" s="84"/>
      <c r="PIT1875" s="84"/>
      <c r="PIU1875" s="84"/>
      <c r="PIV1875" s="84"/>
      <c r="PIW1875" s="84"/>
      <c r="PIX1875" s="84"/>
      <c r="PIY1875" s="84"/>
      <c r="PIZ1875" s="84"/>
      <c r="PJA1875" s="84"/>
      <c r="PJB1875" s="84"/>
      <c r="PJC1875" s="84"/>
      <c r="PJD1875" s="84"/>
      <c r="PJE1875" s="84"/>
      <c r="PJF1875" s="84"/>
      <c r="PJG1875" s="84"/>
      <c r="PJH1875" s="84"/>
      <c r="PJI1875" s="84"/>
      <c r="PJJ1875" s="84"/>
      <c r="PJK1875" s="84"/>
      <c r="PJL1875" s="84"/>
      <c r="PJM1875" s="84"/>
      <c r="PJN1875" s="84"/>
      <c r="PJO1875" s="84"/>
      <c r="PJP1875" s="84"/>
      <c r="PJQ1875" s="84"/>
      <c r="PJR1875" s="84"/>
      <c r="PJS1875" s="84"/>
      <c r="PJT1875" s="84"/>
      <c r="PJU1875" s="84"/>
      <c r="PJV1875" s="84"/>
      <c r="PJW1875" s="84"/>
      <c r="PJX1875" s="84"/>
      <c r="PJY1875" s="84"/>
      <c r="PJZ1875" s="84"/>
      <c r="PKA1875" s="84"/>
      <c r="PKB1875" s="84"/>
      <c r="PKC1875" s="84"/>
      <c r="PKD1875" s="84"/>
      <c r="PKE1875" s="84"/>
      <c r="PKF1875" s="84"/>
      <c r="PKG1875" s="84"/>
      <c r="PKH1875" s="84"/>
      <c r="PKI1875" s="84"/>
      <c r="PKJ1875" s="84"/>
      <c r="PKK1875" s="84"/>
      <c r="PKL1875" s="84"/>
      <c r="PKM1875" s="84"/>
      <c r="PKN1875" s="84"/>
      <c r="PKO1875" s="84"/>
      <c r="PKP1875" s="84"/>
      <c r="PKQ1875" s="84"/>
      <c r="PKR1875" s="84"/>
      <c r="PKS1875" s="84"/>
      <c r="PKT1875" s="84"/>
      <c r="PKU1875" s="84"/>
      <c r="PKV1875" s="84"/>
      <c r="PKW1875" s="84"/>
      <c r="PKX1875" s="84"/>
      <c r="PKY1875" s="84"/>
      <c r="PKZ1875" s="84"/>
      <c r="PLA1875" s="84"/>
      <c r="PLB1875" s="84"/>
      <c r="PLC1875" s="84"/>
      <c r="PLD1875" s="84"/>
      <c r="PLE1875" s="84"/>
      <c r="PLF1875" s="84"/>
      <c r="PLG1875" s="84"/>
      <c r="PLH1875" s="84"/>
      <c r="PLI1875" s="84"/>
      <c r="PLJ1875" s="84"/>
      <c r="PLK1875" s="84"/>
      <c r="PLL1875" s="84"/>
      <c r="PLM1875" s="84"/>
      <c r="PLN1875" s="84"/>
      <c r="PLO1875" s="84"/>
      <c r="PLP1875" s="84"/>
      <c r="PLQ1875" s="84"/>
      <c r="PLR1875" s="84"/>
      <c r="PLS1875" s="84"/>
      <c r="PLT1875" s="84"/>
      <c r="PLU1875" s="84"/>
      <c r="PLV1875" s="84"/>
      <c r="PLW1875" s="84"/>
      <c r="PLX1875" s="84"/>
      <c r="PLY1875" s="84"/>
      <c r="PLZ1875" s="84"/>
      <c r="PMA1875" s="84"/>
      <c r="PMB1875" s="84"/>
      <c r="PMC1875" s="84"/>
      <c r="PMD1875" s="84"/>
      <c r="PME1875" s="84"/>
      <c r="PMF1875" s="84"/>
      <c r="PMG1875" s="84"/>
      <c r="PMH1875" s="84"/>
      <c r="PMI1875" s="84"/>
      <c r="PMJ1875" s="84"/>
      <c r="PMK1875" s="84"/>
      <c r="PML1875" s="84"/>
      <c r="PMM1875" s="84"/>
      <c r="PMN1875" s="84"/>
      <c r="PMO1875" s="84"/>
      <c r="PMP1875" s="84"/>
      <c r="PMQ1875" s="84"/>
      <c r="PMR1875" s="84"/>
      <c r="PMS1875" s="84"/>
      <c r="PMT1875" s="84"/>
      <c r="PMU1875" s="84"/>
      <c r="PMV1875" s="84"/>
      <c r="PMW1875" s="84"/>
      <c r="PMX1875" s="84"/>
      <c r="PMY1875" s="84"/>
      <c r="PMZ1875" s="84"/>
      <c r="PNA1875" s="84"/>
      <c r="PNB1875" s="84"/>
      <c r="PNC1875" s="84"/>
      <c r="PND1875" s="84"/>
      <c r="PNE1875" s="84"/>
      <c r="PNF1875" s="84"/>
      <c r="PNG1875" s="84"/>
      <c r="PNH1875" s="84"/>
      <c r="PNI1875" s="84"/>
      <c r="PNJ1875" s="84"/>
      <c r="PNK1875" s="84"/>
      <c r="PNL1875" s="84"/>
      <c r="PNM1875" s="84"/>
      <c r="PNN1875" s="84"/>
      <c r="PNO1875" s="84"/>
      <c r="PNP1875" s="84"/>
      <c r="PNQ1875" s="84"/>
      <c r="PNR1875" s="84"/>
      <c r="PNS1875" s="84"/>
      <c r="PNT1875" s="84"/>
      <c r="PNU1875" s="84"/>
      <c r="PNV1875" s="84"/>
      <c r="PNW1875" s="84"/>
      <c r="PNX1875" s="84"/>
      <c r="PNY1875" s="84"/>
      <c r="PNZ1875" s="84"/>
      <c r="POA1875" s="84"/>
      <c r="POB1875" s="84"/>
      <c r="POC1875" s="84"/>
      <c r="POD1875" s="84"/>
      <c r="POE1875" s="84"/>
      <c r="POF1875" s="84"/>
      <c r="POG1875" s="84"/>
      <c r="POH1875" s="84"/>
      <c r="POI1875" s="84"/>
      <c r="POJ1875" s="84"/>
      <c r="POK1875" s="84"/>
      <c r="POL1875" s="84"/>
      <c r="POM1875" s="84"/>
      <c r="PON1875" s="84"/>
      <c r="POO1875" s="84"/>
      <c r="POP1875" s="84"/>
      <c r="POQ1875" s="84"/>
      <c r="POR1875" s="84"/>
      <c r="POS1875" s="84"/>
      <c r="POT1875" s="84"/>
      <c r="POU1875" s="84"/>
      <c r="POV1875" s="84"/>
      <c r="POW1875" s="84"/>
      <c r="POX1875" s="84"/>
      <c r="POY1875" s="84"/>
      <c r="POZ1875" s="84"/>
      <c r="PPA1875" s="84"/>
      <c r="PPB1875" s="84"/>
      <c r="PPC1875" s="84"/>
      <c r="PPD1875" s="84"/>
      <c r="PPE1875" s="84"/>
      <c r="PPF1875" s="84"/>
      <c r="PPG1875" s="84"/>
      <c r="PPH1875" s="84"/>
      <c r="PPI1875" s="84"/>
      <c r="PPJ1875" s="84"/>
      <c r="PPK1875" s="84"/>
      <c r="PPL1875" s="84"/>
      <c r="PPM1875" s="84"/>
      <c r="PPN1875" s="84"/>
      <c r="PPO1875" s="84"/>
      <c r="PPP1875" s="84"/>
      <c r="PPQ1875" s="84"/>
      <c r="PPR1875" s="84"/>
      <c r="PPS1875" s="84"/>
      <c r="PPT1875" s="84"/>
      <c r="PPU1875" s="84"/>
      <c r="PPV1875" s="84"/>
      <c r="PPW1875" s="84"/>
      <c r="PPX1875" s="84"/>
      <c r="PPY1875" s="84"/>
      <c r="PPZ1875" s="84"/>
      <c r="PQA1875" s="84"/>
      <c r="PQB1875" s="84"/>
      <c r="PQC1875" s="84"/>
      <c r="PQD1875" s="84"/>
      <c r="PQE1875" s="84"/>
      <c r="PQF1875" s="84"/>
      <c r="PQG1875" s="84"/>
      <c r="PQH1875" s="84"/>
      <c r="PQI1875" s="84"/>
      <c r="PQJ1875" s="84"/>
      <c r="PQK1875" s="84"/>
      <c r="PQL1875" s="84"/>
      <c r="PQM1875" s="84"/>
      <c r="PQN1875" s="84"/>
      <c r="PQO1875" s="84"/>
      <c r="PQP1875" s="84"/>
      <c r="PQQ1875" s="84"/>
      <c r="PQR1875" s="84"/>
      <c r="PQS1875" s="84"/>
      <c r="PQT1875" s="84"/>
      <c r="PQU1875" s="84"/>
      <c r="PQV1875" s="84"/>
      <c r="PQW1875" s="84"/>
      <c r="PQX1875" s="84"/>
      <c r="PQY1875" s="84"/>
      <c r="PQZ1875" s="84"/>
      <c r="PRA1875" s="84"/>
      <c r="PRB1875" s="84"/>
      <c r="PRC1875" s="84"/>
      <c r="PRD1875" s="84"/>
      <c r="PRE1875" s="84"/>
      <c r="PRF1875" s="84"/>
      <c r="PRG1875" s="84"/>
      <c r="PRH1875" s="84"/>
      <c r="PRI1875" s="84"/>
      <c r="PRJ1875" s="84"/>
      <c r="PRK1875" s="84"/>
      <c r="PRL1875" s="84"/>
      <c r="PRM1875" s="84"/>
      <c r="PRN1875" s="84"/>
      <c r="PRO1875" s="84"/>
      <c r="PRP1875" s="84"/>
      <c r="PRQ1875" s="84"/>
      <c r="PRR1875" s="84"/>
      <c r="PRS1875" s="84"/>
      <c r="PRT1875" s="84"/>
      <c r="PRU1875" s="84"/>
      <c r="PRV1875" s="84"/>
      <c r="PRW1875" s="84"/>
      <c r="PRX1875" s="84"/>
      <c r="PRY1875" s="84"/>
      <c r="PRZ1875" s="84"/>
      <c r="PSA1875" s="84"/>
      <c r="PSB1875" s="84"/>
      <c r="PSC1875" s="84"/>
      <c r="PSD1875" s="84"/>
      <c r="PSE1875" s="84"/>
      <c r="PSF1875" s="84"/>
      <c r="PSG1875" s="84"/>
      <c r="PSH1875" s="84"/>
      <c r="PSI1875" s="84"/>
      <c r="PSJ1875" s="84"/>
      <c r="PSK1875" s="84"/>
      <c r="PSL1875" s="84"/>
      <c r="PSM1875" s="84"/>
      <c r="PSN1875" s="84"/>
      <c r="PSO1875" s="84"/>
      <c r="PSP1875" s="84"/>
      <c r="PSQ1875" s="84"/>
      <c r="PSR1875" s="84"/>
      <c r="PSS1875" s="84"/>
      <c r="PST1875" s="84"/>
      <c r="PSU1875" s="84"/>
      <c r="PSV1875" s="84"/>
      <c r="PSW1875" s="84"/>
      <c r="PSX1875" s="84"/>
      <c r="PSY1875" s="84"/>
      <c r="PSZ1875" s="84"/>
      <c r="PTA1875" s="84"/>
      <c r="PTB1875" s="84"/>
      <c r="PTC1875" s="84"/>
      <c r="PTD1875" s="84"/>
      <c r="PTE1875" s="84"/>
      <c r="PTF1875" s="84"/>
      <c r="PTG1875" s="84"/>
      <c r="PTH1875" s="84"/>
      <c r="PTI1875" s="84"/>
      <c r="PTJ1875" s="84"/>
      <c r="PTK1875" s="84"/>
      <c r="PTL1875" s="84"/>
      <c r="PTM1875" s="84"/>
      <c r="PTN1875" s="84"/>
      <c r="PTO1875" s="84"/>
      <c r="PTP1875" s="84"/>
      <c r="PTQ1875" s="84"/>
      <c r="PTR1875" s="84"/>
      <c r="PTS1875" s="84"/>
      <c r="PTT1875" s="84"/>
      <c r="PTU1875" s="84"/>
      <c r="PTV1875" s="84"/>
      <c r="PTW1875" s="84"/>
      <c r="PTX1875" s="84"/>
      <c r="PTY1875" s="84"/>
      <c r="PTZ1875" s="84"/>
      <c r="PUA1875" s="84"/>
      <c r="PUB1875" s="84"/>
      <c r="PUC1875" s="84"/>
      <c r="PUD1875" s="84"/>
      <c r="PUE1875" s="84"/>
      <c r="PUF1875" s="84"/>
      <c r="PUG1875" s="84"/>
      <c r="PUH1875" s="84"/>
      <c r="PUI1875" s="84"/>
      <c r="PUJ1875" s="84"/>
      <c r="PUK1875" s="84"/>
      <c r="PUL1875" s="84"/>
      <c r="PUM1875" s="84"/>
      <c r="PUN1875" s="84"/>
      <c r="PUO1875" s="84"/>
      <c r="PUP1875" s="84"/>
      <c r="PUQ1875" s="84"/>
      <c r="PUR1875" s="84"/>
      <c r="PUS1875" s="84"/>
      <c r="PUT1875" s="84"/>
      <c r="PUU1875" s="84"/>
      <c r="PUV1875" s="84"/>
      <c r="PUW1875" s="84"/>
      <c r="PUX1875" s="84"/>
      <c r="PUY1875" s="84"/>
      <c r="PUZ1875" s="84"/>
      <c r="PVA1875" s="84"/>
      <c r="PVB1875" s="84"/>
      <c r="PVC1875" s="84"/>
      <c r="PVD1875" s="84"/>
      <c r="PVE1875" s="84"/>
      <c r="PVF1875" s="84"/>
      <c r="PVG1875" s="84"/>
      <c r="PVH1875" s="84"/>
      <c r="PVI1875" s="84"/>
      <c r="PVJ1875" s="84"/>
      <c r="PVK1875" s="84"/>
      <c r="PVL1875" s="84"/>
      <c r="PVM1875" s="84"/>
      <c r="PVN1875" s="84"/>
      <c r="PVO1875" s="84"/>
      <c r="PVP1875" s="84"/>
      <c r="PVQ1875" s="84"/>
      <c r="PVR1875" s="84"/>
      <c r="PVS1875" s="84"/>
      <c r="PVT1875" s="84"/>
      <c r="PVU1875" s="84"/>
      <c r="PVV1875" s="84"/>
      <c r="PVW1875" s="84"/>
      <c r="PVX1875" s="84"/>
      <c r="PVY1875" s="84"/>
      <c r="PVZ1875" s="84"/>
      <c r="PWA1875" s="84"/>
      <c r="PWB1875" s="84"/>
      <c r="PWC1875" s="84"/>
      <c r="PWD1875" s="84"/>
      <c r="PWE1875" s="84"/>
      <c r="PWF1875" s="84"/>
      <c r="PWG1875" s="84"/>
      <c r="PWH1875" s="84"/>
      <c r="PWI1875" s="84"/>
      <c r="PWJ1875" s="84"/>
      <c r="PWK1875" s="84"/>
      <c r="PWL1875" s="84"/>
      <c r="PWM1875" s="84"/>
      <c r="PWN1875" s="84"/>
      <c r="PWO1875" s="84"/>
      <c r="PWP1875" s="84"/>
      <c r="PWQ1875" s="84"/>
      <c r="PWR1875" s="84"/>
      <c r="PWS1875" s="84"/>
      <c r="PWT1875" s="84"/>
      <c r="PWU1875" s="84"/>
      <c r="PWV1875" s="84"/>
      <c r="PWW1875" s="84"/>
      <c r="PWX1875" s="84"/>
      <c r="PWY1875" s="84"/>
      <c r="PWZ1875" s="84"/>
      <c r="PXA1875" s="84"/>
      <c r="PXB1875" s="84"/>
      <c r="PXC1875" s="84"/>
      <c r="PXD1875" s="84"/>
      <c r="PXE1875" s="84"/>
      <c r="PXF1875" s="84"/>
      <c r="PXG1875" s="84"/>
      <c r="PXH1875" s="84"/>
      <c r="PXI1875" s="84"/>
      <c r="PXJ1875" s="84"/>
      <c r="PXK1875" s="84"/>
      <c r="PXL1875" s="84"/>
      <c r="PXM1875" s="84"/>
      <c r="PXN1875" s="84"/>
      <c r="PXO1875" s="84"/>
      <c r="PXP1875" s="84"/>
      <c r="PXQ1875" s="84"/>
      <c r="PXR1875" s="84"/>
      <c r="PXS1875" s="84"/>
      <c r="PXT1875" s="84"/>
      <c r="PXU1875" s="84"/>
      <c r="PXV1875" s="84"/>
      <c r="PXW1875" s="84"/>
      <c r="PXX1875" s="84"/>
      <c r="PXY1875" s="84"/>
      <c r="PXZ1875" s="84"/>
      <c r="PYA1875" s="84"/>
      <c r="PYB1875" s="84"/>
      <c r="PYC1875" s="84"/>
      <c r="PYD1875" s="84"/>
      <c r="PYE1875" s="84"/>
      <c r="PYF1875" s="84"/>
      <c r="PYG1875" s="84"/>
      <c r="PYH1875" s="84"/>
      <c r="PYI1875" s="84"/>
      <c r="PYJ1875" s="84"/>
      <c r="PYK1875" s="84"/>
      <c r="PYL1875" s="84"/>
      <c r="PYM1875" s="84"/>
      <c r="PYN1875" s="84"/>
      <c r="PYO1875" s="84"/>
      <c r="PYP1875" s="84"/>
      <c r="PYQ1875" s="84"/>
      <c r="PYR1875" s="84"/>
      <c r="PYS1875" s="84"/>
      <c r="PYT1875" s="84"/>
      <c r="PYU1875" s="84"/>
      <c r="PYV1875" s="84"/>
      <c r="PYW1875" s="84"/>
      <c r="PYX1875" s="84"/>
      <c r="PYY1875" s="84"/>
      <c r="PYZ1875" s="84"/>
      <c r="PZA1875" s="84"/>
      <c r="PZB1875" s="84"/>
      <c r="PZC1875" s="84"/>
      <c r="PZD1875" s="84"/>
      <c r="PZE1875" s="84"/>
      <c r="PZF1875" s="84"/>
      <c r="PZG1875" s="84"/>
      <c r="PZH1875" s="84"/>
      <c r="PZI1875" s="84"/>
      <c r="PZJ1875" s="84"/>
      <c r="PZK1875" s="84"/>
      <c r="PZL1875" s="84"/>
      <c r="PZM1875" s="84"/>
      <c r="PZN1875" s="84"/>
      <c r="PZO1875" s="84"/>
      <c r="PZP1875" s="84"/>
      <c r="PZQ1875" s="84"/>
      <c r="PZR1875" s="84"/>
      <c r="PZS1875" s="84"/>
      <c r="PZT1875" s="84"/>
      <c r="PZU1875" s="84"/>
      <c r="PZV1875" s="84"/>
      <c r="PZW1875" s="84"/>
      <c r="PZX1875" s="84"/>
      <c r="PZY1875" s="84"/>
      <c r="PZZ1875" s="84"/>
      <c r="QAA1875" s="84"/>
      <c r="QAB1875" s="84"/>
      <c r="QAC1875" s="84"/>
      <c r="QAD1875" s="84"/>
      <c r="QAE1875" s="84"/>
      <c r="QAF1875" s="84"/>
      <c r="QAG1875" s="84"/>
      <c r="QAH1875" s="84"/>
      <c r="QAI1875" s="84"/>
      <c r="QAJ1875" s="84"/>
      <c r="QAK1875" s="84"/>
      <c r="QAL1875" s="84"/>
      <c r="QAM1875" s="84"/>
      <c r="QAN1875" s="84"/>
      <c r="QAO1875" s="84"/>
      <c r="QAP1875" s="84"/>
      <c r="QAQ1875" s="84"/>
      <c r="QAR1875" s="84"/>
      <c r="QAS1875" s="84"/>
      <c r="QAT1875" s="84"/>
      <c r="QAU1875" s="84"/>
      <c r="QAV1875" s="84"/>
      <c r="QAW1875" s="84"/>
      <c r="QAX1875" s="84"/>
      <c r="QAY1875" s="84"/>
      <c r="QAZ1875" s="84"/>
      <c r="QBA1875" s="84"/>
      <c r="QBB1875" s="84"/>
      <c r="QBC1875" s="84"/>
      <c r="QBD1875" s="84"/>
      <c r="QBE1875" s="84"/>
      <c r="QBF1875" s="84"/>
      <c r="QBG1875" s="84"/>
      <c r="QBH1875" s="84"/>
      <c r="QBI1875" s="84"/>
      <c r="QBJ1875" s="84"/>
      <c r="QBK1875" s="84"/>
      <c r="QBL1875" s="84"/>
      <c r="QBM1875" s="84"/>
      <c r="QBN1875" s="84"/>
      <c r="QBO1875" s="84"/>
      <c r="QBP1875" s="84"/>
      <c r="QBQ1875" s="84"/>
      <c r="QBR1875" s="84"/>
      <c r="QBS1875" s="84"/>
      <c r="QBT1875" s="84"/>
      <c r="QBU1875" s="84"/>
      <c r="QBV1875" s="84"/>
      <c r="QBW1875" s="84"/>
      <c r="QBX1875" s="84"/>
      <c r="QBY1875" s="84"/>
      <c r="QBZ1875" s="84"/>
      <c r="QCA1875" s="84"/>
      <c r="QCB1875" s="84"/>
      <c r="QCC1875" s="84"/>
      <c r="QCD1875" s="84"/>
      <c r="QCE1875" s="84"/>
      <c r="QCF1875" s="84"/>
      <c r="QCG1875" s="84"/>
      <c r="QCH1875" s="84"/>
      <c r="QCI1875" s="84"/>
      <c r="QCJ1875" s="84"/>
      <c r="QCK1875" s="84"/>
      <c r="QCL1875" s="84"/>
      <c r="QCM1875" s="84"/>
      <c r="QCN1875" s="84"/>
      <c r="QCO1875" s="84"/>
      <c r="QCP1875" s="84"/>
      <c r="QCQ1875" s="84"/>
      <c r="QCR1875" s="84"/>
      <c r="QCS1875" s="84"/>
      <c r="QCT1875" s="84"/>
      <c r="QCU1875" s="84"/>
      <c r="QCV1875" s="84"/>
      <c r="QCW1875" s="84"/>
      <c r="QCX1875" s="84"/>
      <c r="QCY1875" s="84"/>
      <c r="QCZ1875" s="84"/>
      <c r="QDA1875" s="84"/>
      <c r="QDB1875" s="84"/>
      <c r="QDC1875" s="84"/>
      <c r="QDD1875" s="84"/>
      <c r="QDE1875" s="84"/>
      <c r="QDF1875" s="84"/>
      <c r="QDG1875" s="84"/>
      <c r="QDH1875" s="84"/>
      <c r="QDI1875" s="84"/>
      <c r="QDJ1875" s="84"/>
      <c r="QDK1875" s="84"/>
      <c r="QDL1875" s="84"/>
      <c r="QDM1875" s="84"/>
      <c r="QDN1875" s="84"/>
      <c r="QDO1875" s="84"/>
      <c r="QDP1875" s="84"/>
      <c r="QDQ1875" s="84"/>
      <c r="QDR1875" s="84"/>
      <c r="QDS1875" s="84"/>
      <c r="QDT1875" s="84"/>
      <c r="QDU1875" s="84"/>
      <c r="QDV1875" s="84"/>
      <c r="QDW1875" s="84"/>
      <c r="QDX1875" s="84"/>
      <c r="QDY1875" s="84"/>
      <c r="QDZ1875" s="84"/>
      <c r="QEA1875" s="84"/>
      <c r="QEB1875" s="84"/>
      <c r="QEC1875" s="84"/>
      <c r="QED1875" s="84"/>
      <c r="QEE1875" s="84"/>
      <c r="QEF1875" s="84"/>
      <c r="QEG1875" s="84"/>
      <c r="QEH1875" s="84"/>
      <c r="QEI1875" s="84"/>
      <c r="QEJ1875" s="84"/>
      <c r="QEK1875" s="84"/>
      <c r="QEL1875" s="84"/>
      <c r="QEM1875" s="84"/>
      <c r="QEN1875" s="84"/>
      <c r="QEO1875" s="84"/>
      <c r="QEP1875" s="84"/>
      <c r="QEQ1875" s="84"/>
      <c r="QER1875" s="84"/>
      <c r="QES1875" s="84"/>
      <c r="QET1875" s="84"/>
      <c r="QEU1875" s="84"/>
      <c r="QEV1875" s="84"/>
      <c r="QEW1875" s="84"/>
      <c r="QEX1875" s="84"/>
      <c r="QEY1875" s="84"/>
      <c r="QEZ1875" s="84"/>
      <c r="QFA1875" s="84"/>
      <c r="QFB1875" s="84"/>
      <c r="QFC1875" s="84"/>
      <c r="QFD1875" s="84"/>
      <c r="QFE1875" s="84"/>
      <c r="QFF1875" s="84"/>
      <c r="QFG1875" s="84"/>
      <c r="QFH1875" s="84"/>
      <c r="QFI1875" s="84"/>
      <c r="QFJ1875" s="84"/>
      <c r="QFK1875" s="84"/>
      <c r="QFL1875" s="84"/>
      <c r="QFM1875" s="84"/>
      <c r="QFN1875" s="84"/>
      <c r="QFO1875" s="84"/>
      <c r="QFP1875" s="84"/>
      <c r="QFQ1875" s="84"/>
      <c r="QFR1875" s="84"/>
      <c r="QFS1875" s="84"/>
      <c r="QFT1875" s="84"/>
      <c r="QFU1875" s="84"/>
      <c r="QFV1875" s="84"/>
      <c r="QFW1875" s="84"/>
      <c r="QFX1875" s="84"/>
      <c r="QFY1875" s="84"/>
      <c r="QFZ1875" s="84"/>
      <c r="QGA1875" s="84"/>
      <c r="QGB1875" s="84"/>
      <c r="QGC1875" s="84"/>
      <c r="QGD1875" s="84"/>
      <c r="QGE1875" s="84"/>
      <c r="QGF1875" s="84"/>
      <c r="QGG1875" s="84"/>
      <c r="QGH1875" s="84"/>
      <c r="QGI1875" s="84"/>
      <c r="QGJ1875" s="84"/>
      <c r="QGK1875" s="84"/>
      <c r="QGL1875" s="84"/>
      <c r="QGM1875" s="84"/>
      <c r="QGN1875" s="84"/>
      <c r="QGO1875" s="84"/>
      <c r="QGP1875" s="84"/>
      <c r="QGQ1875" s="84"/>
      <c r="QGR1875" s="84"/>
      <c r="QGS1875" s="84"/>
      <c r="QGT1875" s="84"/>
      <c r="QGU1875" s="84"/>
      <c r="QGV1875" s="84"/>
      <c r="QGW1875" s="84"/>
      <c r="QGX1875" s="84"/>
      <c r="QGY1875" s="84"/>
      <c r="QGZ1875" s="84"/>
      <c r="QHA1875" s="84"/>
      <c r="QHB1875" s="84"/>
      <c r="QHC1875" s="84"/>
      <c r="QHD1875" s="84"/>
      <c r="QHE1875" s="84"/>
      <c r="QHF1875" s="84"/>
      <c r="QHG1875" s="84"/>
      <c r="QHH1875" s="84"/>
      <c r="QHI1875" s="84"/>
      <c r="QHJ1875" s="84"/>
      <c r="QHK1875" s="84"/>
      <c r="QHL1875" s="84"/>
      <c r="QHM1875" s="84"/>
      <c r="QHN1875" s="84"/>
      <c r="QHO1875" s="84"/>
      <c r="QHP1875" s="84"/>
      <c r="QHQ1875" s="84"/>
      <c r="QHR1875" s="84"/>
      <c r="QHS1875" s="84"/>
      <c r="QHT1875" s="84"/>
      <c r="QHU1875" s="84"/>
      <c r="QHV1875" s="84"/>
      <c r="QHW1875" s="84"/>
      <c r="QHX1875" s="84"/>
      <c r="QHY1875" s="84"/>
      <c r="QHZ1875" s="84"/>
      <c r="QIA1875" s="84"/>
      <c r="QIB1875" s="84"/>
      <c r="QIC1875" s="84"/>
      <c r="QID1875" s="84"/>
      <c r="QIE1875" s="84"/>
      <c r="QIF1875" s="84"/>
      <c r="QIG1875" s="84"/>
      <c r="QIH1875" s="84"/>
      <c r="QII1875" s="84"/>
      <c r="QIJ1875" s="84"/>
      <c r="QIK1875" s="84"/>
      <c r="QIL1875" s="84"/>
      <c r="QIM1875" s="84"/>
      <c r="QIN1875" s="84"/>
      <c r="QIO1875" s="84"/>
      <c r="QIP1875" s="84"/>
      <c r="QIQ1875" s="84"/>
      <c r="QIR1875" s="84"/>
      <c r="QIS1875" s="84"/>
      <c r="QIT1875" s="84"/>
      <c r="QIU1875" s="84"/>
      <c r="QIV1875" s="84"/>
      <c r="QIW1875" s="84"/>
      <c r="QIX1875" s="84"/>
      <c r="QIY1875" s="84"/>
      <c r="QIZ1875" s="84"/>
      <c r="QJA1875" s="84"/>
      <c r="QJB1875" s="84"/>
      <c r="QJC1875" s="84"/>
      <c r="QJD1875" s="84"/>
      <c r="QJE1875" s="84"/>
      <c r="QJF1875" s="84"/>
      <c r="QJG1875" s="84"/>
      <c r="QJH1875" s="84"/>
      <c r="QJI1875" s="84"/>
      <c r="QJJ1875" s="84"/>
      <c r="QJK1875" s="84"/>
      <c r="QJL1875" s="84"/>
      <c r="QJM1875" s="84"/>
      <c r="QJN1875" s="84"/>
      <c r="QJO1875" s="84"/>
      <c r="QJP1875" s="84"/>
      <c r="QJQ1875" s="84"/>
      <c r="QJR1875" s="84"/>
      <c r="QJS1875" s="84"/>
      <c r="QJT1875" s="84"/>
      <c r="QJU1875" s="84"/>
      <c r="QJV1875" s="84"/>
      <c r="QJW1875" s="84"/>
      <c r="QJX1875" s="84"/>
      <c r="QJY1875" s="84"/>
      <c r="QJZ1875" s="84"/>
      <c r="QKA1875" s="84"/>
      <c r="QKB1875" s="84"/>
      <c r="QKC1875" s="84"/>
      <c r="QKD1875" s="84"/>
      <c r="QKE1875" s="84"/>
      <c r="QKF1875" s="84"/>
      <c r="QKG1875" s="84"/>
      <c r="QKH1875" s="84"/>
      <c r="QKI1875" s="84"/>
      <c r="QKJ1875" s="84"/>
      <c r="QKK1875" s="84"/>
      <c r="QKL1875" s="84"/>
      <c r="QKM1875" s="84"/>
      <c r="QKN1875" s="84"/>
      <c r="QKO1875" s="84"/>
      <c r="QKP1875" s="84"/>
      <c r="QKQ1875" s="84"/>
      <c r="QKR1875" s="84"/>
      <c r="QKS1875" s="84"/>
      <c r="QKT1875" s="84"/>
      <c r="QKU1875" s="84"/>
      <c r="QKV1875" s="84"/>
      <c r="QKW1875" s="84"/>
      <c r="QKX1875" s="84"/>
      <c r="QKY1875" s="84"/>
      <c r="QKZ1875" s="84"/>
      <c r="QLA1875" s="84"/>
      <c r="QLB1875" s="84"/>
      <c r="QLC1875" s="84"/>
      <c r="QLD1875" s="84"/>
      <c r="QLE1875" s="84"/>
      <c r="QLF1875" s="84"/>
      <c r="QLG1875" s="84"/>
      <c r="QLH1875" s="84"/>
      <c r="QLI1875" s="84"/>
      <c r="QLJ1875" s="84"/>
      <c r="QLK1875" s="84"/>
      <c r="QLL1875" s="84"/>
      <c r="QLM1875" s="84"/>
      <c r="QLN1875" s="84"/>
      <c r="QLO1875" s="84"/>
      <c r="QLP1875" s="84"/>
      <c r="QLQ1875" s="84"/>
      <c r="QLR1875" s="84"/>
      <c r="QLS1875" s="84"/>
      <c r="QLT1875" s="84"/>
      <c r="QLU1875" s="84"/>
      <c r="QLV1875" s="84"/>
      <c r="QLW1875" s="84"/>
      <c r="QLX1875" s="84"/>
      <c r="QLY1875" s="84"/>
      <c r="QLZ1875" s="84"/>
      <c r="QMA1875" s="84"/>
      <c r="QMB1875" s="84"/>
      <c r="QMC1875" s="84"/>
      <c r="QMD1875" s="84"/>
      <c r="QME1875" s="84"/>
      <c r="QMF1875" s="84"/>
      <c r="QMG1875" s="84"/>
      <c r="QMH1875" s="84"/>
      <c r="QMI1875" s="84"/>
      <c r="QMJ1875" s="84"/>
      <c r="QMK1875" s="84"/>
      <c r="QML1875" s="84"/>
      <c r="QMM1875" s="84"/>
      <c r="QMN1875" s="84"/>
      <c r="QMO1875" s="84"/>
      <c r="QMP1875" s="84"/>
      <c r="QMQ1875" s="84"/>
      <c r="QMR1875" s="84"/>
      <c r="QMS1875" s="84"/>
      <c r="QMT1875" s="84"/>
      <c r="QMU1875" s="84"/>
      <c r="QMV1875" s="84"/>
      <c r="QMW1875" s="84"/>
      <c r="QMX1875" s="84"/>
      <c r="QMY1875" s="84"/>
      <c r="QMZ1875" s="84"/>
      <c r="QNA1875" s="84"/>
      <c r="QNB1875" s="84"/>
      <c r="QNC1875" s="84"/>
      <c r="QND1875" s="84"/>
      <c r="QNE1875" s="84"/>
      <c r="QNF1875" s="84"/>
      <c r="QNG1875" s="84"/>
      <c r="QNH1875" s="84"/>
      <c r="QNI1875" s="84"/>
      <c r="QNJ1875" s="84"/>
      <c r="QNK1875" s="84"/>
      <c r="QNL1875" s="84"/>
      <c r="QNM1875" s="84"/>
      <c r="QNN1875" s="84"/>
      <c r="QNO1875" s="84"/>
      <c r="QNP1875" s="84"/>
      <c r="QNQ1875" s="84"/>
      <c r="QNR1875" s="84"/>
      <c r="QNS1875" s="84"/>
      <c r="QNT1875" s="84"/>
      <c r="QNU1875" s="84"/>
      <c r="QNV1875" s="84"/>
      <c r="QNW1875" s="84"/>
      <c r="QNX1875" s="84"/>
      <c r="QNY1875" s="84"/>
      <c r="QNZ1875" s="84"/>
      <c r="QOA1875" s="84"/>
      <c r="QOB1875" s="84"/>
      <c r="QOC1875" s="84"/>
      <c r="QOD1875" s="84"/>
      <c r="QOE1875" s="84"/>
      <c r="QOF1875" s="84"/>
      <c r="QOG1875" s="84"/>
      <c r="QOH1875" s="84"/>
      <c r="QOI1875" s="84"/>
      <c r="QOJ1875" s="84"/>
      <c r="QOK1875" s="84"/>
      <c r="QOL1875" s="84"/>
      <c r="QOM1875" s="84"/>
      <c r="QON1875" s="84"/>
      <c r="QOO1875" s="84"/>
      <c r="QOP1875" s="84"/>
      <c r="QOQ1875" s="84"/>
      <c r="QOR1875" s="84"/>
      <c r="QOS1875" s="84"/>
      <c r="QOT1875" s="84"/>
      <c r="QOU1875" s="84"/>
      <c r="QOV1875" s="84"/>
      <c r="QOW1875" s="84"/>
      <c r="QOX1875" s="84"/>
      <c r="QOY1875" s="84"/>
      <c r="QOZ1875" s="84"/>
      <c r="QPA1875" s="84"/>
      <c r="QPB1875" s="84"/>
      <c r="QPC1875" s="84"/>
      <c r="QPD1875" s="84"/>
      <c r="QPE1875" s="84"/>
      <c r="QPF1875" s="84"/>
      <c r="QPG1875" s="84"/>
      <c r="QPH1875" s="84"/>
      <c r="QPI1875" s="84"/>
      <c r="QPJ1875" s="84"/>
      <c r="QPK1875" s="84"/>
      <c r="QPL1875" s="84"/>
      <c r="QPM1875" s="84"/>
      <c r="QPN1875" s="84"/>
      <c r="QPO1875" s="84"/>
      <c r="QPP1875" s="84"/>
      <c r="QPQ1875" s="84"/>
      <c r="QPR1875" s="84"/>
      <c r="QPS1875" s="84"/>
      <c r="QPT1875" s="84"/>
      <c r="QPU1875" s="84"/>
      <c r="QPV1875" s="84"/>
      <c r="QPW1875" s="84"/>
      <c r="QPX1875" s="84"/>
      <c r="QPY1875" s="84"/>
      <c r="QPZ1875" s="84"/>
      <c r="QQA1875" s="84"/>
      <c r="QQB1875" s="84"/>
      <c r="QQC1875" s="84"/>
      <c r="QQD1875" s="84"/>
      <c r="QQE1875" s="84"/>
      <c r="QQF1875" s="84"/>
      <c r="QQG1875" s="84"/>
      <c r="QQH1875" s="84"/>
      <c r="QQI1875" s="84"/>
      <c r="QQJ1875" s="84"/>
      <c r="QQK1875" s="84"/>
      <c r="QQL1875" s="84"/>
      <c r="QQM1875" s="84"/>
      <c r="QQN1875" s="84"/>
      <c r="QQO1875" s="84"/>
      <c r="QQP1875" s="84"/>
      <c r="QQQ1875" s="84"/>
      <c r="QQR1875" s="84"/>
      <c r="QQS1875" s="84"/>
      <c r="QQT1875" s="84"/>
      <c r="QQU1875" s="84"/>
      <c r="QQV1875" s="84"/>
      <c r="QQW1875" s="84"/>
      <c r="QQX1875" s="84"/>
      <c r="QQY1875" s="84"/>
      <c r="QQZ1875" s="84"/>
      <c r="QRA1875" s="84"/>
      <c r="QRB1875" s="84"/>
      <c r="QRC1875" s="84"/>
      <c r="QRD1875" s="84"/>
      <c r="QRE1875" s="84"/>
      <c r="QRF1875" s="84"/>
      <c r="QRG1875" s="84"/>
      <c r="QRH1875" s="84"/>
      <c r="QRI1875" s="84"/>
      <c r="QRJ1875" s="84"/>
      <c r="QRK1875" s="84"/>
      <c r="QRL1875" s="84"/>
      <c r="QRM1875" s="84"/>
      <c r="QRN1875" s="84"/>
      <c r="QRO1875" s="84"/>
      <c r="QRP1875" s="84"/>
      <c r="QRQ1875" s="84"/>
      <c r="QRR1875" s="84"/>
      <c r="QRS1875" s="84"/>
      <c r="QRT1875" s="84"/>
      <c r="QRU1875" s="84"/>
      <c r="QRV1875" s="84"/>
      <c r="QRW1875" s="84"/>
      <c r="QRX1875" s="84"/>
      <c r="QRY1875" s="84"/>
      <c r="QRZ1875" s="84"/>
      <c r="QSA1875" s="84"/>
      <c r="QSB1875" s="84"/>
      <c r="QSC1875" s="84"/>
      <c r="QSD1875" s="84"/>
      <c r="QSE1875" s="84"/>
      <c r="QSF1875" s="84"/>
      <c r="QSG1875" s="84"/>
      <c r="QSH1875" s="84"/>
      <c r="QSI1875" s="84"/>
      <c r="QSJ1875" s="84"/>
      <c r="QSK1875" s="84"/>
      <c r="QSL1875" s="84"/>
      <c r="QSM1875" s="84"/>
      <c r="QSN1875" s="84"/>
      <c r="QSO1875" s="84"/>
      <c r="QSP1875" s="84"/>
      <c r="QSQ1875" s="84"/>
      <c r="QSR1875" s="84"/>
      <c r="QSS1875" s="84"/>
      <c r="QST1875" s="84"/>
      <c r="QSU1875" s="84"/>
      <c r="QSV1875" s="84"/>
      <c r="QSW1875" s="84"/>
      <c r="QSX1875" s="84"/>
      <c r="QSY1875" s="84"/>
      <c r="QSZ1875" s="84"/>
      <c r="QTA1875" s="84"/>
      <c r="QTB1875" s="84"/>
      <c r="QTC1875" s="84"/>
      <c r="QTD1875" s="84"/>
      <c r="QTE1875" s="84"/>
      <c r="QTF1875" s="84"/>
      <c r="QTG1875" s="84"/>
      <c r="QTH1875" s="84"/>
      <c r="QTI1875" s="84"/>
      <c r="QTJ1875" s="84"/>
      <c r="QTK1875" s="84"/>
      <c r="QTL1875" s="84"/>
      <c r="QTM1875" s="84"/>
      <c r="QTN1875" s="84"/>
      <c r="QTO1875" s="84"/>
      <c r="QTP1875" s="84"/>
      <c r="QTQ1875" s="84"/>
      <c r="QTR1875" s="84"/>
      <c r="QTS1875" s="84"/>
      <c r="QTT1875" s="84"/>
      <c r="QTU1875" s="84"/>
      <c r="QTV1875" s="84"/>
      <c r="QTW1875" s="84"/>
      <c r="QTX1875" s="84"/>
      <c r="QTY1875" s="84"/>
      <c r="QTZ1875" s="84"/>
      <c r="QUA1875" s="84"/>
      <c r="QUB1875" s="84"/>
      <c r="QUC1875" s="84"/>
      <c r="QUD1875" s="84"/>
      <c r="QUE1875" s="84"/>
      <c r="QUF1875" s="84"/>
      <c r="QUG1875" s="84"/>
      <c r="QUH1875" s="84"/>
      <c r="QUI1875" s="84"/>
      <c r="QUJ1875" s="84"/>
      <c r="QUK1875" s="84"/>
      <c r="QUL1875" s="84"/>
      <c r="QUM1875" s="84"/>
      <c r="QUN1875" s="84"/>
      <c r="QUO1875" s="84"/>
      <c r="QUP1875" s="84"/>
      <c r="QUQ1875" s="84"/>
      <c r="QUR1875" s="84"/>
      <c r="QUS1875" s="84"/>
      <c r="QUT1875" s="84"/>
      <c r="QUU1875" s="84"/>
      <c r="QUV1875" s="84"/>
      <c r="QUW1875" s="84"/>
      <c r="QUX1875" s="84"/>
      <c r="QUY1875" s="84"/>
      <c r="QUZ1875" s="84"/>
      <c r="QVA1875" s="84"/>
      <c r="QVB1875" s="84"/>
      <c r="QVC1875" s="84"/>
      <c r="QVD1875" s="84"/>
      <c r="QVE1875" s="84"/>
      <c r="QVF1875" s="84"/>
      <c r="QVG1875" s="84"/>
      <c r="QVH1875" s="84"/>
      <c r="QVI1875" s="84"/>
      <c r="QVJ1875" s="84"/>
      <c r="QVK1875" s="84"/>
      <c r="QVL1875" s="84"/>
      <c r="QVM1875" s="84"/>
      <c r="QVN1875" s="84"/>
      <c r="QVO1875" s="84"/>
      <c r="QVP1875" s="84"/>
      <c r="QVQ1875" s="84"/>
      <c r="QVR1875" s="84"/>
      <c r="QVS1875" s="84"/>
      <c r="QVT1875" s="84"/>
      <c r="QVU1875" s="84"/>
      <c r="QVV1875" s="84"/>
      <c r="QVW1875" s="84"/>
      <c r="QVX1875" s="84"/>
      <c r="QVY1875" s="84"/>
      <c r="QVZ1875" s="84"/>
      <c r="QWA1875" s="84"/>
      <c r="QWB1875" s="84"/>
      <c r="QWC1875" s="84"/>
      <c r="QWD1875" s="84"/>
      <c r="QWE1875" s="84"/>
      <c r="QWF1875" s="84"/>
      <c r="QWG1875" s="84"/>
      <c r="QWH1875" s="84"/>
      <c r="QWI1875" s="84"/>
      <c r="QWJ1875" s="84"/>
      <c r="QWK1875" s="84"/>
      <c r="QWL1875" s="84"/>
      <c r="QWM1875" s="84"/>
      <c r="QWN1875" s="84"/>
      <c r="QWO1875" s="84"/>
      <c r="QWP1875" s="84"/>
      <c r="QWQ1875" s="84"/>
      <c r="QWR1875" s="84"/>
      <c r="QWS1875" s="84"/>
      <c r="QWT1875" s="84"/>
      <c r="QWU1875" s="84"/>
      <c r="QWV1875" s="84"/>
      <c r="QWW1875" s="84"/>
      <c r="QWX1875" s="84"/>
      <c r="QWY1875" s="84"/>
      <c r="QWZ1875" s="84"/>
      <c r="QXA1875" s="84"/>
      <c r="QXB1875" s="84"/>
      <c r="QXC1875" s="84"/>
      <c r="QXD1875" s="84"/>
      <c r="QXE1875" s="84"/>
      <c r="QXF1875" s="84"/>
      <c r="QXG1875" s="84"/>
      <c r="QXH1875" s="84"/>
      <c r="QXI1875" s="84"/>
      <c r="QXJ1875" s="84"/>
      <c r="QXK1875" s="84"/>
      <c r="QXL1875" s="84"/>
      <c r="QXM1875" s="84"/>
      <c r="QXN1875" s="84"/>
      <c r="QXO1875" s="84"/>
      <c r="QXP1875" s="84"/>
      <c r="QXQ1875" s="84"/>
      <c r="QXR1875" s="84"/>
      <c r="QXS1875" s="84"/>
      <c r="QXT1875" s="84"/>
      <c r="QXU1875" s="84"/>
      <c r="QXV1875" s="84"/>
      <c r="QXW1875" s="84"/>
      <c r="QXX1875" s="84"/>
      <c r="QXY1875" s="84"/>
      <c r="QXZ1875" s="84"/>
      <c r="QYA1875" s="84"/>
      <c r="QYB1875" s="84"/>
      <c r="QYC1875" s="84"/>
      <c r="QYD1875" s="84"/>
      <c r="QYE1875" s="84"/>
      <c r="QYF1875" s="84"/>
      <c r="QYG1875" s="84"/>
      <c r="QYH1875" s="84"/>
      <c r="QYI1875" s="84"/>
      <c r="QYJ1875" s="84"/>
      <c r="QYK1875" s="84"/>
      <c r="QYL1875" s="84"/>
      <c r="QYM1875" s="84"/>
      <c r="QYN1875" s="84"/>
      <c r="QYO1875" s="84"/>
      <c r="QYP1875" s="84"/>
      <c r="QYQ1875" s="84"/>
      <c r="QYR1875" s="84"/>
      <c r="QYS1875" s="84"/>
      <c r="QYT1875" s="84"/>
      <c r="QYU1875" s="84"/>
      <c r="QYV1875" s="84"/>
      <c r="QYW1875" s="84"/>
      <c r="QYX1875" s="84"/>
      <c r="QYY1875" s="84"/>
      <c r="QYZ1875" s="84"/>
      <c r="QZA1875" s="84"/>
      <c r="QZB1875" s="84"/>
      <c r="QZC1875" s="84"/>
      <c r="QZD1875" s="84"/>
      <c r="QZE1875" s="84"/>
      <c r="QZF1875" s="84"/>
      <c r="QZG1875" s="84"/>
      <c r="QZH1875" s="84"/>
      <c r="QZI1875" s="84"/>
      <c r="QZJ1875" s="84"/>
      <c r="QZK1875" s="84"/>
      <c r="QZL1875" s="84"/>
      <c r="QZM1875" s="84"/>
      <c r="QZN1875" s="84"/>
      <c r="QZO1875" s="84"/>
      <c r="QZP1875" s="84"/>
      <c r="QZQ1875" s="84"/>
      <c r="QZR1875" s="84"/>
      <c r="QZS1875" s="84"/>
      <c r="QZT1875" s="84"/>
      <c r="QZU1875" s="84"/>
      <c r="QZV1875" s="84"/>
      <c r="QZW1875" s="84"/>
      <c r="QZX1875" s="84"/>
      <c r="QZY1875" s="84"/>
      <c r="QZZ1875" s="84"/>
      <c r="RAA1875" s="84"/>
      <c r="RAB1875" s="84"/>
      <c r="RAC1875" s="84"/>
      <c r="RAD1875" s="84"/>
      <c r="RAE1875" s="84"/>
      <c r="RAF1875" s="84"/>
      <c r="RAG1875" s="84"/>
      <c r="RAH1875" s="84"/>
      <c r="RAI1875" s="84"/>
      <c r="RAJ1875" s="84"/>
      <c r="RAK1875" s="84"/>
      <c r="RAL1875" s="84"/>
      <c r="RAM1875" s="84"/>
      <c r="RAN1875" s="84"/>
      <c r="RAO1875" s="84"/>
      <c r="RAP1875" s="84"/>
      <c r="RAQ1875" s="84"/>
      <c r="RAR1875" s="84"/>
      <c r="RAS1875" s="84"/>
      <c r="RAT1875" s="84"/>
      <c r="RAU1875" s="84"/>
      <c r="RAV1875" s="84"/>
      <c r="RAW1875" s="84"/>
      <c r="RAX1875" s="84"/>
      <c r="RAY1875" s="84"/>
      <c r="RAZ1875" s="84"/>
      <c r="RBA1875" s="84"/>
      <c r="RBB1875" s="84"/>
      <c r="RBC1875" s="84"/>
      <c r="RBD1875" s="84"/>
      <c r="RBE1875" s="84"/>
      <c r="RBF1875" s="84"/>
      <c r="RBG1875" s="84"/>
      <c r="RBH1875" s="84"/>
      <c r="RBI1875" s="84"/>
      <c r="RBJ1875" s="84"/>
      <c r="RBK1875" s="84"/>
      <c r="RBL1875" s="84"/>
      <c r="RBM1875" s="84"/>
      <c r="RBN1875" s="84"/>
      <c r="RBO1875" s="84"/>
      <c r="RBP1875" s="84"/>
      <c r="RBQ1875" s="84"/>
      <c r="RBR1875" s="84"/>
      <c r="RBS1875" s="84"/>
      <c r="RBT1875" s="84"/>
      <c r="RBU1875" s="84"/>
      <c r="RBV1875" s="84"/>
      <c r="RBW1875" s="84"/>
      <c r="RBX1875" s="84"/>
      <c r="RBY1875" s="84"/>
      <c r="RBZ1875" s="84"/>
      <c r="RCA1875" s="84"/>
      <c r="RCB1875" s="84"/>
      <c r="RCC1875" s="84"/>
      <c r="RCD1875" s="84"/>
      <c r="RCE1875" s="84"/>
      <c r="RCF1875" s="84"/>
      <c r="RCG1875" s="84"/>
      <c r="RCH1875" s="84"/>
      <c r="RCI1875" s="84"/>
      <c r="RCJ1875" s="84"/>
      <c r="RCK1875" s="84"/>
      <c r="RCL1875" s="84"/>
      <c r="RCM1875" s="84"/>
      <c r="RCN1875" s="84"/>
      <c r="RCO1875" s="84"/>
      <c r="RCP1875" s="84"/>
      <c r="RCQ1875" s="84"/>
      <c r="RCR1875" s="84"/>
      <c r="RCS1875" s="84"/>
      <c r="RCT1875" s="84"/>
      <c r="RCU1875" s="84"/>
      <c r="RCV1875" s="84"/>
      <c r="RCW1875" s="84"/>
      <c r="RCX1875" s="84"/>
      <c r="RCY1875" s="84"/>
      <c r="RCZ1875" s="84"/>
      <c r="RDA1875" s="84"/>
      <c r="RDB1875" s="84"/>
      <c r="RDC1875" s="84"/>
      <c r="RDD1875" s="84"/>
      <c r="RDE1875" s="84"/>
      <c r="RDF1875" s="84"/>
      <c r="RDG1875" s="84"/>
      <c r="RDH1875" s="84"/>
      <c r="RDI1875" s="84"/>
      <c r="RDJ1875" s="84"/>
      <c r="RDK1875" s="84"/>
      <c r="RDL1875" s="84"/>
      <c r="RDM1875" s="84"/>
      <c r="RDN1875" s="84"/>
      <c r="RDO1875" s="84"/>
      <c r="RDP1875" s="84"/>
      <c r="RDQ1875" s="84"/>
      <c r="RDR1875" s="84"/>
      <c r="RDS1875" s="84"/>
      <c r="RDT1875" s="84"/>
      <c r="RDU1875" s="84"/>
      <c r="RDV1875" s="84"/>
      <c r="RDW1875" s="84"/>
      <c r="RDX1875" s="84"/>
      <c r="RDY1875" s="84"/>
      <c r="RDZ1875" s="84"/>
      <c r="REA1875" s="84"/>
      <c r="REB1875" s="84"/>
      <c r="REC1875" s="84"/>
      <c r="RED1875" s="84"/>
      <c r="REE1875" s="84"/>
      <c r="REF1875" s="84"/>
      <c r="REG1875" s="84"/>
      <c r="REH1875" s="84"/>
      <c r="REI1875" s="84"/>
      <c r="REJ1875" s="84"/>
      <c r="REK1875" s="84"/>
      <c r="REL1875" s="84"/>
      <c r="REM1875" s="84"/>
      <c r="REN1875" s="84"/>
      <c r="REO1875" s="84"/>
      <c r="REP1875" s="84"/>
      <c r="REQ1875" s="84"/>
      <c r="RER1875" s="84"/>
      <c r="RES1875" s="84"/>
      <c r="RET1875" s="84"/>
      <c r="REU1875" s="84"/>
      <c r="REV1875" s="84"/>
      <c r="REW1875" s="84"/>
      <c r="REX1875" s="84"/>
      <c r="REY1875" s="84"/>
      <c r="REZ1875" s="84"/>
      <c r="RFA1875" s="84"/>
      <c r="RFB1875" s="84"/>
      <c r="RFC1875" s="84"/>
      <c r="RFD1875" s="84"/>
      <c r="RFE1875" s="84"/>
      <c r="RFF1875" s="84"/>
      <c r="RFG1875" s="84"/>
      <c r="RFH1875" s="84"/>
      <c r="RFI1875" s="84"/>
      <c r="RFJ1875" s="84"/>
      <c r="RFK1875" s="84"/>
      <c r="RFL1875" s="84"/>
      <c r="RFM1875" s="84"/>
      <c r="RFN1875" s="84"/>
      <c r="RFO1875" s="84"/>
      <c r="RFP1875" s="84"/>
      <c r="RFQ1875" s="84"/>
      <c r="RFR1875" s="84"/>
      <c r="RFS1875" s="84"/>
      <c r="RFT1875" s="84"/>
      <c r="RFU1875" s="84"/>
      <c r="RFV1875" s="84"/>
      <c r="RFW1875" s="84"/>
      <c r="RFX1875" s="84"/>
      <c r="RFY1875" s="84"/>
      <c r="RFZ1875" s="84"/>
      <c r="RGA1875" s="84"/>
      <c r="RGB1875" s="84"/>
      <c r="RGC1875" s="84"/>
      <c r="RGD1875" s="84"/>
      <c r="RGE1875" s="84"/>
      <c r="RGF1875" s="84"/>
      <c r="RGG1875" s="84"/>
      <c r="RGH1875" s="84"/>
      <c r="RGI1875" s="84"/>
      <c r="RGJ1875" s="84"/>
      <c r="RGK1875" s="84"/>
      <c r="RGL1875" s="84"/>
      <c r="RGM1875" s="84"/>
      <c r="RGN1875" s="84"/>
      <c r="RGO1875" s="84"/>
      <c r="RGP1875" s="84"/>
      <c r="RGQ1875" s="84"/>
      <c r="RGR1875" s="84"/>
      <c r="RGS1875" s="84"/>
      <c r="RGT1875" s="84"/>
      <c r="RGU1875" s="84"/>
      <c r="RGV1875" s="84"/>
      <c r="RGW1875" s="84"/>
      <c r="RGX1875" s="84"/>
      <c r="RGY1875" s="84"/>
      <c r="RGZ1875" s="84"/>
      <c r="RHA1875" s="84"/>
      <c r="RHB1875" s="84"/>
      <c r="RHC1875" s="84"/>
      <c r="RHD1875" s="84"/>
      <c r="RHE1875" s="84"/>
      <c r="RHF1875" s="84"/>
      <c r="RHG1875" s="84"/>
      <c r="RHH1875" s="84"/>
      <c r="RHI1875" s="84"/>
      <c r="RHJ1875" s="84"/>
      <c r="RHK1875" s="84"/>
      <c r="RHL1875" s="84"/>
      <c r="RHM1875" s="84"/>
      <c r="RHN1875" s="84"/>
      <c r="RHO1875" s="84"/>
      <c r="RHP1875" s="84"/>
      <c r="RHQ1875" s="84"/>
      <c r="RHR1875" s="84"/>
      <c r="RHS1875" s="84"/>
      <c r="RHT1875" s="84"/>
      <c r="RHU1875" s="84"/>
      <c r="RHV1875" s="84"/>
      <c r="RHW1875" s="84"/>
      <c r="RHX1875" s="84"/>
      <c r="RHY1875" s="84"/>
      <c r="RHZ1875" s="84"/>
      <c r="RIA1875" s="84"/>
      <c r="RIB1875" s="84"/>
      <c r="RIC1875" s="84"/>
      <c r="RID1875" s="84"/>
      <c r="RIE1875" s="84"/>
      <c r="RIF1875" s="84"/>
      <c r="RIG1875" s="84"/>
      <c r="RIH1875" s="84"/>
      <c r="RII1875" s="84"/>
      <c r="RIJ1875" s="84"/>
      <c r="RIK1875" s="84"/>
      <c r="RIL1875" s="84"/>
      <c r="RIM1875" s="84"/>
      <c r="RIN1875" s="84"/>
      <c r="RIO1875" s="84"/>
      <c r="RIP1875" s="84"/>
      <c r="RIQ1875" s="84"/>
      <c r="RIR1875" s="84"/>
      <c r="RIS1875" s="84"/>
      <c r="RIT1875" s="84"/>
      <c r="RIU1875" s="84"/>
      <c r="RIV1875" s="84"/>
      <c r="RIW1875" s="84"/>
      <c r="RIX1875" s="84"/>
      <c r="RIY1875" s="84"/>
      <c r="RIZ1875" s="84"/>
      <c r="RJA1875" s="84"/>
      <c r="RJB1875" s="84"/>
      <c r="RJC1875" s="84"/>
      <c r="RJD1875" s="84"/>
      <c r="RJE1875" s="84"/>
      <c r="RJF1875" s="84"/>
      <c r="RJG1875" s="84"/>
      <c r="RJH1875" s="84"/>
      <c r="RJI1875" s="84"/>
      <c r="RJJ1875" s="84"/>
      <c r="RJK1875" s="84"/>
      <c r="RJL1875" s="84"/>
      <c r="RJM1875" s="84"/>
      <c r="RJN1875" s="84"/>
      <c r="RJO1875" s="84"/>
      <c r="RJP1875" s="84"/>
      <c r="RJQ1875" s="84"/>
      <c r="RJR1875" s="84"/>
      <c r="RJS1875" s="84"/>
      <c r="RJT1875" s="84"/>
      <c r="RJU1875" s="84"/>
      <c r="RJV1875" s="84"/>
      <c r="RJW1875" s="84"/>
      <c r="RJX1875" s="84"/>
      <c r="RJY1875" s="84"/>
      <c r="RJZ1875" s="84"/>
      <c r="RKA1875" s="84"/>
      <c r="RKB1875" s="84"/>
      <c r="RKC1875" s="84"/>
      <c r="RKD1875" s="84"/>
      <c r="RKE1875" s="84"/>
      <c r="RKF1875" s="84"/>
      <c r="RKG1875" s="84"/>
      <c r="RKH1875" s="84"/>
      <c r="RKI1875" s="84"/>
      <c r="RKJ1875" s="84"/>
      <c r="RKK1875" s="84"/>
      <c r="RKL1875" s="84"/>
      <c r="RKM1875" s="84"/>
      <c r="RKN1875" s="84"/>
      <c r="RKO1875" s="84"/>
      <c r="RKP1875" s="84"/>
      <c r="RKQ1875" s="84"/>
      <c r="RKR1875" s="84"/>
      <c r="RKS1875" s="84"/>
      <c r="RKT1875" s="84"/>
      <c r="RKU1875" s="84"/>
      <c r="RKV1875" s="84"/>
      <c r="RKW1875" s="84"/>
      <c r="RKX1875" s="84"/>
      <c r="RKY1875" s="84"/>
      <c r="RKZ1875" s="84"/>
      <c r="RLA1875" s="84"/>
      <c r="RLB1875" s="84"/>
      <c r="RLC1875" s="84"/>
      <c r="RLD1875" s="84"/>
      <c r="RLE1875" s="84"/>
      <c r="RLF1875" s="84"/>
      <c r="RLG1875" s="84"/>
      <c r="RLH1875" s="84"/>
      <c r="RLI1875" s="84"/>
      <c r="RLJ1875" s="84"/>
      <c r="RLK1875" s="84"/>
      <c r="RLL1875" s="84"/>
      <c r="RLM1875" s="84"/>
      <c r="RLN1875" s="84"/>
      <c r="RLO1875" s="84"/>
      <c r="RLP1875" s="84"/>
      <c r="RLQ1875" s="84"/>
      <c r="RLR1875" s="84"/>
      <c r="RLS1875" s="84"/>
      <c r="RLT1875" s="84"/>
      <c r="RLU1875" s="84"/>
      <c r="RLV1875" s="84"/>
      <c r="RLW1875" s="84"/>
      <c r="RLX1875" s="84"/>
      <c r="RLY1875" s="84"/>
      <c r="RLZ1875" s="84"/>
      <c r="RMA1875" s="84"/>
      <c r="RMB1875" s="84"/>
      <c r="RMC1875" s="84"/>
      <c r="RMD1875" s="84"/>
      <c r="RME1875" s="84"/>
      <c r="RMF1875" s="84"/>
      <c r="RMG1875" s="84"/>
      <c r="RMH1875" s="84"/>
      <c r="RMI1875" s="84"/>
      <c r="RMJ1875" s="84"/>
      <c r="RMK1875" s="84"/>
      <c r="RML1875" s="84"/>
      <c r="RMM1875" s="84"/>
      <c r="RMN1875" s="84"/>
      <c r="RMO1875" s="84"/>
      <c r="RMP1875" s="84"/>
      <c r="RMQ1875" s="84"/>
      <c r="RMR1875" s="84"/>
      <c r="RMS1875" s="84"/>
      <c r="RMT1875" s="84"/>
      <c r="RMU1875" s="84"/>
      <c r="RMV1875" s="84"/>
      <c r="RMW1875" s="84"/>
      <c r="RMX1875" s="84"/>
      <c r="RMY1875" s="84"/>
      <c r="RMZ1875" s="84"/>
      <c r="RNA1875" s="84"/>
      <c r="RNB1875" s="84"/>
      <c r="RNC1875" s="84"/>
      <c r="RND1875" s="84"/>
      <c r="RNE1875" s="84"/>
      <c r="RNF1875" s="84"/>
      <c r="RNG1875" s="84"/>
      <c r="RNH1875" s="84"/>
      <c r="RNI1875" s="84"/>
      <c r="RNJ1875" s="84"/>
      <c r="RNK1875" s="84"/>
      <c r="RNL1875" s="84"/>
      <c r="RNM1875" s="84"/>
      <c r="RNN1875" s="84"/>
      <c r="RNO1875" s="84"/>
      <c r="RNP1875" s="84"/>
      <c r="RNQ1875" s="84"/>
      <c r="RNR1875" s="84"/>
      <c r="RNS1875" s="84"/>
      <c r="RNT1875" s="84"/>
      <c r="RNU1875" s="84"/>
      <c r="RNV1875" s="84"/>
      <c r="RNW1875" s="84"/>
      <c r="RNX1875" s="84"/>
      <c r="RNY1875" s="84"/>
      <c r="RNZ1875" s="84"/>
      <c r="ROA1875" s="84"/>
      <c r="ROB1875" s="84"/>
      <c r="ROC1875" s="84"/>
      <c r="ROD1875" s="84"/>
      <c r="ROE1875" s="84"/>
      <c r="ROF1875" s="84"/>
      <c r="ROG1875" s="84"/>
      <c r="ROH1875" s="84"/>
      <c r="ROI1875" s="84"/>
      <c r="ROJ1875" s="84"/>
      <c r="ROK1875" s="84"/>
      <c r="ROL1875" s="84"/>
      <c r="ROM1875" s="84"/>
      <c r="RON1875" s="84"/>
      <c r="ROO1875" s="84"/>
      <c r="ROP1875" s="84"/>
      <c r="ROQ1875" s="84"/>
      <c r="ROR1875" s="84"/>
      <c r="ROS1875" s="84"/>
      <c r="ROT1875" s="84"/>
      <c r="ROU1875" s="84"/>
      <c r="ROV1875" s="84"/>
      <c r="ROW1875" s="84"/>
      <c r="ROX1875" s="84"/>
      <c r="ROY1875" s="84"/>
      <c r="ROZ1875" s="84"/>
      <c r="RPA1875" s="84"/>
      <c r="RPB1875" s="84"/>
      <c r="RPC1875" s="84"/>
      <c r="RPD1875" s="84"/>
      <c r="RPE1875" s="84"/>
      <c r="RPF1875" s="84"/>
      <c r="RPG1875" s="84"/>
      <c r="RPH1875" s="84"/>
      <c r="RPI1875" s="84"/>
      <c r="RPJ1875" s="84"/>
      <c r="RPK1875" s="84"/>
      <c r="RPL1875" s="84"/>
      <c r="RPM1875" s="84"/>
      <c r="RPN1875" s="84"/>
      <c r="RPO1875" s="84"/>
      <c r="RPP1875" s="84"/>
      <c r="RPQ1875" s="84"/>
      <c r="RPR1875" s="84"/>
      <c r="RPS1875" s="84"/>
      <c r="RPT1875" s="84"/>
      <c r="RPU1875" s="84"/>
      <c r="RPV1875" s="84"/>
      <c r="RPW1875" s="84"/>
      <c r="RPX1875" s="84"/>
      <c r="RPY1875" s="84"/>
      <c r="RPZ1875" s="84"/>
      <c r="RQA1875" s="84"/>
      <c r="RQB1875" s="84"/>
      <c r="RQC1875" s="84"/>
      <c r="RQD1875" s="84"/>
      <c r="RQE1875" s="84"/>
      <c r="RQF1875" s="84"/>
      <c r="RQG1875" s="84"/>
      <c r="RQH1875" s="84"/>
      <c r="RQI1875" s="84"/>
      <c r="RQJ1875" s="84"/>
      <c r="RQK1875" s="84"/>
      <c r="RQL1875" s="84"/>
      <c r="RQM1875" s="84"/>
      <c r="RQN1875" s="84"/>
      <c r="RQO1875" s="84"/>
      <c r="RQP1875" s="84"/>
      <c r="RQQ1875" s="84"/>
      <c r="RQR1875" s="84"/>
      <c r="RQS1875" s="84"/>
      <c r="RQT1875" s="84"/>
      <c r="RQU1875" s="84"/>
      <c r="RQV1875" s="84"/>
      <c r="RQW1875" s="84"/>
      <c r="RQX1875" s="84"/>
      <c r="RQY1875" s="84"/>
      <c r="RQZ1875" s="84"/>
      <c r="RRA1875" s="84"/>
      <c r="RRB1875" s="84"/>
      <c r="RRC1875" s="84"/>
      <c r="RRD1875" s="84"/>
      <c r="RRE1875" s="84"/>
      <c r="RRF1875" s="84"/>
      <c r="RRG1875" s="84"/>
      <c r="RRH1875" s="84"/>
      <c r="RRI1875" s="84"/>
      <c r="RRJ1875" s="84"/>
      <c r="RRK1875" s="84"/>
      <c r="RRL1875" s="84"/>
      <c r="RRM1875" s="84"/>
      <c r="RRN1875" s="84"/>
      <c r="RRO1875" s="84"/>
      <c r="RRP1875" s="84"/>
      <c r="RRQ1875" s="84"/>
      <c r="RRR1875" s="84"/>
      <c r="RRS1875" s="84"/>
      <c r="RRT1875" s="84"/>
      <c r="RRU1875" s="84"/>
      <c r="RRV1875" s="84"/>
      <c r="RRW1875" s="84"/>
      <c r="RRX1875" s="84"/>
      <c r="RRY1875" s="84"/>
      <c r="RRZ1875" s="84"/>
      <c r="RSA1875" s="84"/>
      <c r="RSB1875" s="84"/>
      <c r="RSC1875" s="84"/>
      <c r="RSD1875" s="84"/>
      <c r="RSE1875" s="84"/>
      <c r="RSF1875" s="84"/>
      <c r="RSG1875" s="84"/>
      <c r="RSH1875" s="84"/>
      <c r="RSI1875" s="84"/>
      <c r="RSJ1875" s="84"/>
      <c r="RSK1875" s="84"/>
      <c r="RSL1875" s="84"/>
      <c r="RSM1875" s="84"/>
      <c r="RSN1875" s="84"/>
      <c r="RSO1875" s="84"/>
      <c r="RSP1875" s="84"/>
      <c r="RSQ1875" s="84"/>
      <c r="RSR1875" s="84"/>
      <c r="RSS1875" s="84"/>
      <c r="RST1875" s="84"/>
      <c r="RSU1875" s="84"/>
      <c r="RSV1875" s="84"/>
      <c r="RSW1875" s="84"/>
      <c r="RSX1875" s="84"/>
      <c r="RSY1875" s="84"/>
      <c r="RSZ1875" s="84"/>
      <c r="RTA1875" s="84"/>
      <c r="RTB1875" s="84"/>
      <c r="RTC1875" s="84"/>
      <c r="RTD1875" s="84"/>
      <c r="RTE1875" s="84"/>
      <c r="RTF1875" s="84"/>
      <c r="RTG1875" s="84"/>
      <c r="RTH1875" s="84"/>
      <c r="RTI1875" s="84"/>
      <c r="RTJ1875" s="84"/>
      <c r="RTK1875" s="84"/>
      <c r="RTL1875" s="84"/>
      <c r="RTM1875" s="84"/>
      <c r="RTN1875" s="84"/>
      <c r="RTO1875" s="84"/>
      <c r="RTP1875" s="84"/>
      <c r="RTQ1875" s="84"/>
      <c r="RTR1875" s="84"/>
      <c r="RTS1875" s="84"/>
      <c r="RTT1875" s="84"/>
      <c r="RTU1875" s="84"/>
      <c r="RTV1875" s="84"/>
      <c r="RTW1875" s="84"/>
      <c r="RTX1875" s="84"/>
      <c r="RTY1875" s="84"/>
      <c r="RTZ1875" s="84"/>
      <c r="RUA1875" s="84"/>
      <c r="RUB1875" s="84"/>
      <c r="RUC1875" s="84"/>
      <c r="RUD1875" s="84"/>
      <c r="RUE1875" s="84"/>
      <c r="RUF1875" s="84"/>
      <c r="RUG1875" s="84"/>
      <c r="RUH1875" s="84"/>
      <c r="RUI1875" s="84"/>
      <c r="RUJ1875" s="84"/>
      <c r="RUK1875" s="84"/>
      <c r="RUL1875" s="84"/>
      <c r="RUM1875" s="84"/>
      <c r="RUN1875" s="84"/>
      <c r="RUO1875" s="84"/>
      <c r="RUP1875" s="84"/>
      <c r="RUQ1875" s="84"/>
      <c r="RUR1875" s="84"/>
      <c r="RUS1875" s="84"/>
      <c r="RUT1875" s="84"/>
      <c r="RUU1875" s="84"/>
      <c r="RUV1875" s="84"/>
      <c r="RUW1875" s="84"/>
      <c r="RUX1875" s="84"/>
      <c r="RUY1875" s="84"/>
      <c r="RUZ1875" s="84"/>
      <c r="RVA1875" s="84"/>
      <c r="RVB1875" s="84"/>
      <c r="RVC1875" s="84"/>
      <c r="RVD1875" s="84"/>
      <c r="RVE1875" s="84"/>
      <c r="RVF1875" s="84"/>
      <c r="RVG1875" s="84"/>
      <c r="RVH1875" s="84"/>
      <c r="RVI1875" s="84"/>
      <c r="RVJ1875" s="84"/>
      <c r="RVK1875" s="84"/>
      <c r="RVL1875" s="84"/>
      <c r="RVM1875" s="84"/>
      <c r="RVN1875" s="84"/>
      <c r="RVO1875" s="84"/>
      <c r="RVP1875" s="84"/>
      <c r="RVQ1875" s="84"/>
      <c r="RVR1875" s="84"/>
      <c r="RVS1875" s="84"/>
      <c r="RVT1875" s="84"/>
      <c r="RVU1875" s="84"/>
      <c r="RVV1875" s="84"/>
      <c r="RVW1875" s="84"/>
      <c r="RVX1875" s="84"/>
      <c r="RVY1875" s="84"/>
      <c r="RVZ1875" s="84"/>
      <c r="RWA1875" s="84"/>
      <c r="RWB1875" s="84"/>
      <c r="RWC1875" s="84"/>
      <c r="RWD1875" s="84"/>
      <c r="RWE1875" s="84"/>
      <c r="RWF1875" s="84"/>
      <c r="RWG1875" s="84"/>
      <c r="RWH1875" s="84"/>
      <c r="RWI1875" s="84"/>
      <c r="RWJ1875" s="84"/>
      <c r="RWK1875" s="84"/>
      <c r="RWL1875" s="84"/>
      <c r="RWM1875" s="84"/>
      <c r="RWN1875" s="84"/>
      <c r="RWO1875" s="84"/>
      <c r="RWP1875" s="84"/>
      <c r="RWQ1875" s="84"/>
      <c r="RWR1875" s="84"/>
      <c r="RWS1875" s="84"/>
      <c r="RWT1875" s="84"/>
      <c r="RWU1875" s="84"/>
      <c r="RWV1875" s="84"/>
      <c r="RWW1875" s="84"/>
      <c r="RWX1875" s="84"/>
      <c r="RWY1875" s="84"/>
      <c r="RWZ1875" s="84"/>
      <c r="RXA1875" s="84"/>
      <c r="RXB1875" s="84"/>
      <c r="RXC1875" s="84"/>
      <c r="RXD1875" s="84"/>
      <c r="RXE1875" s="84"/>
      <c r="RXF1875" s="84"/>
      <c r="RXG1875" s="84"/>
      <c r="RXH1875" s="84"/>
      <c r="RXI1875" s="84"/>
      <c r="RXJ1875" s="84"/>
      <c r="RXK1875" s="84"/>
      <c r="RXL1875" s="84"/>
      <c r="RXM1875" s="84"/>
      <c r="RXN1875" s="84"/>
      <c r="RXO1875" s="84"/>
      <c r="RXP1875" s="84"/>
      <c r="RXQ1875" s="84"/>
      <c r="RXR1875" s="84"/>
      <c r="RXS1875" s="84"/>
      <c r="RXT1875" s="84"/>
      <c r="RXU1875" s="84"/>
      <c r="RXV1875" s="84"/>
      <c r="RXW1875" s="84"/>
      <c r="RXX1875" s="84"/>
      <c r="RXY1875" s="84"/>
      <c r="RXZ1875" s="84"/>
      <c r="RYA1875" s="84"/>
      <c r="RYB1875" s="84"/>
      <c r="RYC1875" s="84"/>
      <c r="RYD1875" s="84"/>
      <c r="RYE1875" s="84"/>
      <c r="RYF1875" s="84"/>
      <c r="RYG1875" s="84"/>
      <c r="RYH1875" s="84"/>
      <c r="RYI1875" s="84"/>
      <c r="RYJ1875" s="84"/>
      <c r="RYK1875" s="84"/>
      <c r="RYL1875" s="84"/>
      <c r="RYM1875" s="84"/>
      <c r="RYN1875" s="84"/>
      <c r="RYO1875" s="84"/>
      <c r="RYP1875" s="84"/>
      <c r="RYQ1875" s="84"/>
      <c r="RYR1875" s="84"/>
      <c r="RYS1875" s="84"/>
      <c r="RYT1875" s="84"/>
      <c r="RYU1875" s="84"/>
      <c r="RYV1875" s="84"/>
      <c r="RYW1875" s="84"/>
      <c r="RYX1875" s="84"/>
      <c r="RYY1875" s="84"/>
      <c r="RYZ1875" s="84"/>
      <c r="RZA1875" s="84"/>
      <c r="RZB1875" s="84"/>
      <c r="RZC1875" s="84"/>
      <c r="RZD1875" s="84"/>
      <c r="RZE1875" s="84"/>
      <c r="RZF1875" s="84"/>
      <c r="RZG1875" s="84"/>
      <c r="RZH1875" s="84"/>
      <c r="RZI1875" s="84"/>
      <c r="RZJ1875" s="84"/>
      <c r="RZK1875" s="84"/>
      <c r="RZL1875" s="84"/>
      <c r="RZM1875" s="84"/>
      <c r="RZN1875" s="84"/>
      <c r="RZO1875" s="84"/>
      <c r="RZP1875" s="84"/>
      <c r="RZQ1875" s="84"/>
      <c r="RZR1875" s="84"/>
      <c r="RZS1875" s="84"/>
      <c r="RZT1875" s="84"/>
      <c r="RZU1875" s="84"/>
      <c r="RZV1875" s="84"/>
      <c r="RZW1875" s="84"/>
      <c r="RZX1875" s="84"/>
      <c r="RZY1875" s="84"/>
      <c r="RZZ1875" s="84"/>
      <c r="SAA1875" s="84"/>
      <c r="SAB1875" s="84"/>
      <c r="SAC1875" s="84"/>
      <c r="SAD1875" s="84"/>
      <c r="SAE1875" s="84"/>
      <c r="SAF1875" s="84"/>
      <c r="SAG1875" s="84"/>
      <c r="SAH1875" s="84"/>
      <c r="SAI1875" s="84"/>
      <c r="SAJ1875" s="84"/>
      <c r="SAK1875" s="84"/>
      <c r="SAL1875" s="84"/>
      <c r="SAM1875" s="84"/>
      <c r="SAN1875" s="84"/>
      <c r="SAO1875" s="84"/>
      <c r="SAP1875" s="84"/>
      <c r="SAQ1875" s="84"/>
      <c r="SAR1875" s="84"/>
      <c r="SAS1875" s="84"/>
      <c r="SAT1875" s="84"/>
      <c r="SAU1875" s="84"/>
      <c r="SAV1875" s="84"/>
      <c r="SAW1875" s="84"/>
      <c r="SAX1875" s="84"/>
      <c r="SAY1875" s="84"/>
      <c r="SAZ1875" s="84"/>
      <c r="SBA1875" s="84"/>
      <c r="SBB1875" s="84"/>
      <c r="SBC1875" s="84"/>
      <c r="SBD1875" s="84"/>
      <c r="SBE1875" s="84"/>
      <c r="SBF1875" s="84"/>
      <c r="SBG1875" s="84"/>
      <c r="SBH1875" s="84"/>
      <c r="SBI1875" s="84"/>
      <c r="SBJ1875" s="84"/>
      <c r="SBK1875" s="84"/>
      <c r="SBL1875" s="84"/>
      <c r="SBM1875" s="84"/>
      <c r="SBN1875" s="84"/>
      <c r="SBO1875" s="84"/>
      <c r="SBP1875" s="84"/>
      <c r="SBQ1875" s="84"/>
      <c r="SBR1875" s="84"/>
      <c r="SBS1875" s="84"/>
      <c r="SBT1875" s="84"/>
      <c r="SBU1875" s="84"/>
      <c r="SBV1875" s="84"/>
      <c r="SBW1875" s="84"/>
      <c r="SBX1875" s="84"/>
      <c r="SBY1875" s="84"/>
      <c r="SBZ1875" s="84"/>
      <c r="SCA1875" s="84"/>
      <c r="SCB1875" s="84"/>
      <c r="SCC1875" s="84"/>
      <c r="SCD1875" s="84"/>
      <c r="SCE1875" s="84"/>
      <c r="SCF1875" s="84"/>
      <c r="SCG1875" s="84"/>
      <c r="SCH1875" s="84"/>
      <c r="SCI1875" s="84"/>
      <c r="SCJ1875" s="84"/>
      <c r="SCK1875" s="84"/>
      <c r="SCL1875" s="84"/>
      <c r="SCM1875" s="84"/>
      <c r="SCN1875" s="84"/>
      <c r="SCO1875" s="84"/>
      <c r="SCP1875" s="84"/>
      <c r="SCQ1875" s="84"/>
      <c r="SCR1875" s="84"/>
      <c r="SCS1875" s="84"/>
      <c r="SCT1875" s="84"/>
      <c r="SCU1875" s="84"/>
      <c r="SCV1875" s="84"/>
      <c r="SCW1875" s="84"/>
      <c r="SCX1875" s="84"/>
      <c r="SCY1875" s="84"/>
      <c r="SCZ1875" s="84"/>
      <c r="SDA1875" s="84"/>
      <c r="SDB1875" s="84"/>
      <c r="SDC1875" s="84"/>
      <c r="SDD1875" s="84"/>
      <c r="SDE1875" s="84"/>
      <c r="SDF1875" s="84"/>
      <c r="SDG1875" s="84"/>
      <c r="SDH1875" s="84"/>
      <c r="SDI1875" s="84"/>
      <c r="SDJ1875" s="84"/>
      <c r="SDK1875" s="84"/>
      <c r="SDL1875" s="84"/>
      <c r="SDM1875" s="84"/>
      <c r="SDN1875" s="84"/>
      <c r="SDO1875" s="84"/>
      <c r="SDP1875" s="84"/>
      <c r="SDQ1875" s="84"/>
      <c r="SDR1875" s="84"/>
      <c r="SDS1875" s="84"/>
      <c r="SDT1875" s="84"/>
      <c r="SDU1875" s="84"/>
      <c r="SDV1875" s="84"/>
      <c r="SDW1875" s="84"/>
      <c r="SDX1875" s="84"/>
      <c r="SDY1875" s="84"/>
      <c r="SDZ1875" s="84"/>
      <c r="SEA1875" s="84"/>
      <c r="SEB1875" s="84"/>
      <c r="SEC1875" s="84"/>
      <c r="SED1875" s="84"/>
      <c r="SEE1875" s="84"/>
      <c r="SEF1875" s="84"/>
      <c r="SEG1875" s="84"/>
      <c r="SEH1875" s="84"/>
      <c r="SEI1875" s="84"/>
      <c r="SEJ1875" s="84"/>
      <c r="SEK1875" s="84"/>
      <c r="SEL1875" s="84"/>
      <c r="SEM1875" s="84"/>
      <c r="SEN1875" s="84"/>
      <c r="SEO1875" s="84"/>
      <c r="SEP1875" s="84"/>
      <c r="SEQ1875" s="84"/>
      <c r="SER1875" s="84"/>
      <c r="SES1875" s="84"/>
      <c r="SET1875" s="84"/>
      <c r="SEU1875" s="84"/>
      <c r="SEV1875" s="84"/>
      <c r="SEW1875" s="84"/>
      <c r="SEX1875" s="84"/>
      <c r="SEY1875" s="84"/>
      <c r="SEZ1875" s="84"/>
      <c r="SFA1875" s="84"/>
      <c r="SFB1875" s="84"/>
      <c r="SFC1875" s="84"/>
      <c r="SFD1875" s="84"/>
      <c r="SFE1875" s="84"/>
      <c r="SFF1875" s="84"/>
      <c r="SFG1875" s="84"/>
      <c r="SFH1875" s="84"/>
      <c r="SFI1875" s="84"/>
      <c r="SFJ1875" s="84"/>
      <c r="SFK1875" s="84"/>
      <c r="SFL1875" s="84"/>
      <c r="SFM1875" s="84"/>
      <c r="SFN1875" s="84"/>
      <c r="SFO1875" s="84"/>
      <c r="SFP1875" s="84"/>
      <c r="SFQ1875" s="84"/>
      <c r="SFR1875" s="84"/>
      <c r="SFS1875" s="84"/>
      <c r="SFT1875" s="84"/>
      <c r="SFU1875" s="84"/>
      <c r="SFV1875" s="84"/>
      <c r="SFW1875" s="84"/>
      <c r="SFX1875" s="84"/>
      <c r="SFY1875" s="84"/>
      <c r="SFZ1875" s="84"/>
      <c r="SGA1875" s="84"/>
      <c r="SGB1875" s="84"/>
      <c r="SGC1875" s="84"/>
      <c r="SGD1875" s="84"/>
      <c r="SGE1875" s="84"/>
      <c r="SGF1875" s="84"/>
      <c r="SGG1875" s="84"/>
      <c r="SGH1875" s="84"/>
      <c r="SGI1875" s="84"/>
      <c r="SGJ1875" s="84"/>
      <c r="SGK1875" s="84"/>
      <c r="SGL1875" s="84"/>
      <c r="SGM1875" s="84"/>
      <c r="SGN1875" s="84"/>
      <c r="SGO1875" s="84"/>
      <c r="SGP1875" s="84"/>
      <c r="SGQ1875" s="84"/>
      <c r="SGR1875" s="84"/>
      <c r="SGS1875" s="84"/>
      <c r="SGT1875" s="84"/>
      <c r="SGU1875" s="84"/>
      <c r="SGV1875" s="84"/>
      <c r="SGW1875" s="84"/>
      <c r="SGX1875" s="84"/>
      <c r="SGY1875" s="84"/>
      <c r="SGZ1875" s="84"/>
      <c r="SHA1875" s="84"/>
      <c r="SHB1875" s="84"/>
      <c r="SHC1875" s="84"/>
      <c r="SHD1875" s="84"/>
      <c r="SHE1875" s="84"/>
      <c r="SHF1875" s="84"/>
      <c r="SHG1875" s="84"/>
      <c r="SHH1875" s="84"/>
      <c r="SHI1875" s="84"/>
      <c r="SHJ1875" s="84"/>
      <c r="SHK1875" s="84"/>
      <c r="SHL1875" s="84"/>
      <c r="SHM1875" s="84"/>
      <c r="SHN1875" s="84"/>
      <c r="SHO1875" s="84"/>
      <c r="SHP1875" s="84"/>
      <c r="SHQ1875" s="84"/>
      <c r="SHR1875" s="84"/>
      <c r="SHS1875" s="84"/>
      <c r="SHT1875" s="84"/>
      <c r="SHU1875" s="84"/>
      <c r="SHV1875" s="84"/>
      <c r="SHW1875" s="84"/>
      <c r="SHX1875" s="84"/>
      <c r="SHY1875" s="84"/>
      <c r="SHZ1875" s="84"/>
      <c r="SIA1875" s="84"/>
      <c r="SIB1875" s="84"/>
      <c r="SIC1875" s="84"/>
      <c r="SID1875" s="84"/>
      <c r="SIE1875" s="84"/>
      <c r="SIF1875" s="84"/>
      <c r="SIG1875" s="84"/>
      <c r="SIH1875" s="84"/>
      <c r="SII1875" s="84"/>
      <c r="SIJ1875" s="84"/>
      <c r="SIK1875" s="84"/>
      <c r="SIL1875" s="84"/>
      <c r="SIM1875" s="84"/>
      <c r="SIN1875" s="84"/>
      <c r="SIO1875" s="84"/>
      <c r="SIP1875" s="84"/>
      <c r="SIQ1875" s="84"/>
      <c r="SIR1875" s="84"/>
      <c r="SIS1875" s="84"/>
      <c r="SIT1875" s="84"/>
      <c r="SIU1875" s="84"/>
      <c r="SIV1875" s="84"/>
      <c r="SIW1875" s="84"/>
      <c r="SIX1875" s="84"/>
      <c r="SIY1875" s="84"/>
      <c r="SIZ1875" s="84"/>
      <c r="SJA1875" s="84"/>
      <c r="SJB1875" s="84"/>
      <c r="SJC1875" s="84"/>
      <c r="SJD1875" s="84"/>
      <c r="SJE1875" s="84"/>
      <c r="SJF1875" s="84"/>
      <c r="SJG1875" s="84"/>
      <c r="SJH1875" s="84"/>
      <c r="SJI1875" s="84"/>
      <c r="SJJ1875" s="84"/>
      <c r="SJK1875" s="84"/>
      <c r="SJL1875" s="84"/>
      <c r="SJM1875" s="84"/>
      <c r="SJN1875" s="84"/>
      <c r="SJO1875" s="84"/>
      <c r="SJP1875" s="84"/>
      <c r="SJQ1875" s="84"/>
      <c r="SJR1875" s="84"/>
      <c r="SJS1875" s="84"/>
      <c r="SJT1875" s="84"/>
      <c r="SJU1875" s="84"/>
      <c r="SJV1875" s="84"/>
      <c r="SJW1875" s="84"/>
      <c r="SJX1875" s="84"/>
      <c r="SJY1875" s="84"/>
      <c r="SJZ1875" s="84"/>
      <c r="SKA1875" s="84"/>
      <c r="SKB1875" s="84"/>
      <c r="SKC1875" s="84"/>
      <c r="SKD1875" s="84"/>
      <c r="SKE1875" s="84"/>
      <c r="SKF1875" s="84"/>
      <c r="SKG1875" s="84"/>
      <c r="SKH1875" s="84"/>
      <c r="SKI1875" s="84"/>
      <c r="SKJ1875" s="84"/>
      <c r="SKK1875" s="84"/>
      <c r="SKL1875" s="84"/>
      <c r="SKM1875" s="84"/>
      <c r="SKN1875" s="84"/>
      <c r="SKO1875" s="84"/>
      <c r="SKP1875" s="84"/>
      <c r="SKQ1875" s="84"/>
      <c r="SKR1875" s="84"/>
      <c r="SKS1875" s="84"/>
      <c r="SKT1875" s="84"/>
      <c r="SKU1875" s="84"/>
      <c r="SKV1875" s="84"/>
      <c r="SKW1875" s="84"/>
      <c r="SKX1875" s="84"/>
      <c r="SKY1875" s="84"/>
      <c r="SKZ1875" s="84"/>
      <c r="SLA1875" s="84"/>
      <c r="SLB1875" s="84"/>
      <c r="SLC1875" s="84"/>
      <c r="SLD1875" s="84"/>
      <c r="SLE1875" s="84"/>
      <c r="SLF1875" s="84"/>
      <c r="SLG1875" s="84"/>
      <c r="SLH1875" s="84"/>
      <c r="SLI1875" s="84"/>
      <c r="SLJ1875" s="84"/>
      <c r="SLK1875" s="84"/>
      <c r="SLL1875" s="84"/>
      <c r="SLM1875" s="84"/>
      <c r="SLN1875" s="84"/>
      <c r="SLO1875" s="84"/>
      <c r="SLP1875" s="84"/>
      <c r="SLQ1875" s="84"/>
      <c r="SLR1875" s="84"/>
      <c r="SLS1875" s="84"/>
      <c r="SLT1875" s="84"/>
      <c r="SLU1875" s="84"/>
      <c r="SLV1875" s="84"/>
      <c r="SLW1875" s="84"/>
      <c r="SLX1875" s="84"/>
      <c r="SLY1875" s="84"/>
      <c r="SLZ1875" s="84"/>
      <c r="SMA1875" s="84"/>
      <c r="SMB1875" s="84"/>
      <c r="SMC1875" s="84"/>
      <c r="SMD1875" s="84"/>
      <c r="SME1875" s="84"/>
      <c r="SMF1875" s="84"/>
      <c r="SMG1875" s="84"/>
      <c r="SMH1875" s="84"/>
      <c r="SMI1875" s="84"/>
      <c r="SMJ1875" s="84"/>
      <c r="SMK1875" s="84"/>
      <c r="SML1875" s="84"/>
      <c r="SMM1875" s="84"/>
      <c r="SMN1875" s="84"/>
      <c r="SMO1875" s="84"/>
      <c r="SMP1875" s="84"/>
      <c r="SMQ1875" s="84"/>
      <c r="SMR1875" s="84"/>
      <c r="SMS1875" s="84"/>
      <c r="SMT1875" s="84"/>
      <c r="SMU1875" s="84"/>
      <c r="SMV1875" s="84"/>
      <c r="SMW1875" s="84"/>
      <c r="SMX1875" s="84"/>
      <c r="SMY1875" s="84"/>
      <c r="SMZ1875" s="84"/>
      <c r="SNA1875" s="84"/>
      <c r="SNB1875" s="84"/>
      <c r="SNC1875" s="84"/>
      <c r="SND1875" s="84"/>
      <c r="SNE1875" s="84"/>
      <c r="SNF1875" s="84"/>
      <c r="SNG1875" s="84"/>
      <c r="SNH1875" s="84"/>
      <c r="SNI1875" s="84"/>
      <c r="SNJ1875" s="84"/>
      <c r="SNK1875" s="84"/>
      <c r="SNL1875" s="84"/>
      <c r="SNM1875" s="84"/>
      <c r="SNN1875" s="84"/>
      <c r="SNO1875" s="84"/>
      <c r="SNP1875" s="84"/>
      <c r="SNQ1875" s="84"/>
      <c r="SNR1875" s="84"/>
      <c r="SNS1875" s="84"/>
      <c r="SNT1875" s="84"/>
      <c r="SNU1875" s="84"/>
      <c r="SNV1875" s="84"/>
      <c r="SNW1875" s="84"/>
      <c r="SNX1875" s="84"/>
      <c r="SNY1875" s="84"/>
      <c r="SNZ1875" s="84"/>
      <c r="SOA1875" s="84"/>
      <c r="SOB1875" s="84"/>
      <c r="SOC1875" s="84"/>
      <c r="SOD1875" s="84"/>
      <c r="SOE1875" s="84"/>
      <c r="SOF1875" s="84"/>
      <c r="SOG1875" s="84"/>
      <c r="SOH1875" s="84"/>
      <c r="SOI1875" s="84"/>
      <c r="SOJ1875" s="84"/>
      <c r="SOK1875" s="84"/>
      <c r="SOL1875" s="84"/>
      <c r="SOM1875" s="84"/>
      <c r="SON1875" s="84"/>
      <c r="SOO1875" s="84"/>
      <c r="SOP1875" s="84"/>
      <c r="SOQ1875" s="84"/>
      <c r="SOR1875" s="84"/>
      <c r="SOS1875" s="84"/>
      <c r="SOT1875" s="84"/>
      <c r="SOU1875" s="84"/>
      <c r="SOV1875" s="84"/>
      <c r="SOW1875" s="84"/>
      <c r="SOX1875" s="84"/>
      <c r="SOY1875" s="84"/>
      <c r="SOZ1875" s="84"/>
      <c r="SPA1875" s="84"/>
      <c r="SPB1875" s="84"/>
      <c r="SPC1875" s="84"/>
      <c r="SPD1875" s="84"/>
      <c r="SPE1875" s="84"/>
      <c r="SPF1875" s="84"/>
      <c r="SPG1875" s="84"/>
      <c r="SPH1875" s="84"/>
      <c r="SPI1875" s="84"/>
      <c r="SPJ1875" s="84"/>
      <c r="SPK1875" s="84"/>
      <c r="SPL1875" s="84"/>
      <c r="SPM1875" s="84"/>
      <c r="SPN1875" s="84"/>
      <c r="SPO1875" s="84"/>
      <c r="SPP1875" s="84"/>
      <c r="SPQ1875" s="84"/>
      <c r="SPR1875" s="84"/>
      <c r="SPS1875" s="84"/>
      <c r="SPT1875" s="84"/>
      <c r="SPU1875" s="84"/>
      <c r="SPV1875" s="84"/>
      <c r="SPW1875" s="84"/>
      <c r="SPX1875" s="84"/>
      <c r="SPY1875" s="84"/>
      <c r="SPZ1875" s="84"/>
      <c r="SQA1875" s="84"/>
      <c r="SQB1875" s="84"/>
      <c r="SQC1875" s="84"/>
      <c r="SQD1875" s="84"/>
      <c r="SQE1875" s="84"/>
      <c r="SQF1875" s="84"/>
      <c r="SQG1875" s="84"/>
      <c r="SQH1875" s="84"/>
      <c r="SQI1875" s="84"/>
      <c r="SQJ1875" s="84"/>
      <c r="SQK1875" s="84"/>
      <c r="SQL1875" s="84"/>
      <c r="SQM1875" s="84"/>
      <c r="SQN1875" s="84"/>
      <c r="SQO1875" s="84"/>
      <c r="SQP1875" s="84"/>
      <c r="SQQ1875" s="84"/>
      <c r="SQR1875" s="84"/>
      <c r="SQS1875" s="84"/>
      <c r="SQT1875" s="84"/>
      <c r="SQU1875" s="84"/>
      <c r="SQV1875" s="84"/>
      <c r="SQW1875" s="84"/>
      <c r="SQX1875" s="84"/>
      <c r="SQY1875" s="84"/>
      <c r="SQZ1875" s="84"/>
      <c r="SRA1875" s="84"/>
      <c r="SRB1875" s="84"/>
      <c r="SRC1875" s="84"/>
      <c r="SRD1875" s="84"/>
      <c r="SRE1875" s="84"/>
      <c r="SRF1875" s="84"/>
      <c r="SRG1875" s="84"/>
      <c r="SRH1875" s="84"/>
      <c r="SRI1875" s="84"/>
      <c r="SRJ1875" s="84"/>
      <c r="SRK1875" s="84"/>
      <c r="SRL1875" s="84"/>
      <c r="SRM1875" s="84"/>
      <c r="SRN1875" s="84"/>
      <c r="SRO1875" s="84"/>
      <c r="SRP1875" s="84"/>
      <c r="SRQ1875" s="84"/>
      <c r="SRR1875" s="84"/>
      <c r="SRS1875" s="84"/>
      <c r="SRT1875" s="84"/>
      <c r="SRU1875" s="84"/>
      <c r="SRV1875" s="84"/>
      <c r="SRW1875" s="84"/>
      <c r="SRX1875" s="84"/>
      <c r="SRY1875" s="84"/>
      <c r="SRZ1875" s="84"/>
      <c r="SSA1875" s="84"/>
      <c r="SSB1875" s="84"/>
      <c r="SSC1875" s="84"/>
      <c r="SSD1875" s="84"/>
      <c r="SSE1875" s="84"/>
      <c r="SSF1875" s="84"/>
      <c r="SSG1875" s="84"/>
      <c r="SSH1875" s="84"/>
      <c r="SSI1875" s="84"/>
      <c r="SSJ1875" s="84"/>
      <c r="SSK1875" s="84"/>
      <c r="SSL1875" s="84"/>
      <c r="SSM1875" s="84"/>
      <c r="SSN1875" s="84"/>
      <c r="SSO1875" s="84"/>
      <c r="SSP1875" s="84"/>
      <c r="SSQ1875" s="84"/>
      <c r="SSR1875" s="84"/>
      <c r="SSS1875" s="84"/>
      <c r="SST1875" s="84"/>
      <c r="SSU1875" s="84"/>
      <c r="SSV1875" s="84"/>
      <c r="SSW1875" s="84"/>
      <c r="SSX1875" s="84"/>
      <c r="SSY1875" s="84"/>
      <c r="SSZ1875" s="84"/>
      <c r="STA1875" s="84"/>
      <c r="STB1875" s="84"/>
      <c r="STC1875" s="84"/>
      <c r="STD1875" s="84"/>
      <c r="STE1875" s="84"/>
      <c r="STF1875" s="84"/>
      <c r="STG1875" s="84"/>
      <c r="STH1875" s="84"/>
      <c r="STI1875" s="84"/>
      <c r="STJ1875" s="84"/>
      <c r="STK1875" s="84"/>
      <c r="STL1875" s="84"/>
      <c r="STM1875" s="84"/>
      <c r="STN1875" s="84"/>
      <c r="STO1875" s="84"/>
      <c r="STP1875" s="84"/>
      <c r="STQ1875" s="84"/>
      <c r="STR1875" s="84"/>
      <c r="STS1875" s="84"/>
      <c r="STT1875" s="84"/>
      <c r="STU1875" s="84"/>
      <c r="STV1875" s="84"/>
      <c r="STW1875" s="84"/>
      <c r="STX1875" s="84"/>
      <c r="STY1875" s="84"/>
      <c r="STZ1875" s="84"/>
      <c r="SUA1875" s="84"/>
      <c r="SUB1875" s="84"/>
      <c r="SUC1875" s="84"/>
      <c r="SUD1875" s="84"/>
      <c r="SUE1875" s="84"/>
      <c r="SUF1875" s="84"/>
      <c r="SUG1875" s="84"/>
      <c r="SUH1875" s="84"/>
      <c r="SUI1875" s="84"/>
      <c r="SUJ1875" s="84"/>
      <c r="SUK1875" s="84"/>
      <c r="SUL1875" s="84"/>
      <c r="SUM1875" s="84"/>
      <c r="SUN1875" s="84"/>
      <c r="SUO1875" s="84"/>
      <c r="SUP1875" s="84"/>
      <c r="SUQ1875" s="84"/>
      <c r="SUR1875" s="84"/>
      <c r="SUS1875" s="84"/>
      <c r="SUT1875" s="84"/>
      <c r="SUU1875" s="84"/>
      <c r="SUV1875" s="84"/>
      <c r="SUW1875" s="84"/>
      <c r="SUX1875" s="84"/>
      <c r="SUY1875" s="84"/>
      <c r="SUZ1875" s="84"/>
      <c r="SVA1875" s="84"/>
      <c r="SVB1875" s="84"/>
      <c r="SVC1875" s="84"/>
      <c r="SVD1875" s="84"/>
      <c r="SVE1875" s="84"/>
      <c r="SVF1875" s="84"/>
      <c r="SVG1875" s="84"/>
      <c r="SVH1875" s="84"/>
      <c r="SVI1875" s="84"/>
      <c r="SVJ1875" s="84"/>
      <c r="SVK1875" s="84"/>
      <c r="SVL1875" s="84"/>
      <c r="SVM1875" s="84"/>
      <c r="SVN1875" s="84"/>
      <c r="SVO1875" s="84"/>
      <c r="SVP1875" s="84"/>
      <c r="SVQ1875" s="84"/>
      <c r="SVR1875" s="84"/>
      <c r="SVS1875" s="84"/>
      <c r="SVT1875" s="84"/>
      <c r="SVU1875" s="84"/>
      <c r="SVV1875" s="84"/>
      <c r="SVW1875" s="84"/>
      <c r="SVX1875" s="84"/>
      <c r="SVY1875" s="84"/>
      <c r="SVZ1875" s="84"/>
      <c r="SWA1875" s="84"/>
      <c r="SWB1875" s="84"/>
      <c r="SWC1875" s="84"/>
      <c r="SWD1875" s="84"/>
      <c r="SWE1875" s="84"/>
      <c r="SWF1875" s="84"/>
      <c r="SWG1875" s="84"/>
      <c r="SWH1875" s="84"/>
      <c r="SWI1875" s="84"/>
      <c r="SWJ1875" s="84"/>
      <c r="SWK1875" s="84"/>
      <c r="SWL1875" s="84"/>
      <c r="SWM1875" s="84"/>
      <c r="SWN1875" s="84"/>
      <c r="SWO1875" s="84"/>
      <c r="SWP1875" s="84"/>
      <c r="SWQ1875" s="84"/>
      <c r="SWR1875" s="84"/>
      <c r="SWS1875" s="84"/>
      <c r="SWT1875" s="84"/>
      <c r="SWU1875" s="84"/>
      <c r="SWV1875" s="84"/>
      <c r="SWW1875" s="84"/>
      <c r="SWX1875" s="84"/>
      <c r="SWY1875" s="84"/>
      <c r="SWZ1875" s="84"/>
      <c r="SXA1875" s="84"/>
      <c r="SXB1875" s="84"/>
      <c r="SXC1875" s="84"/>
      <c r="SXD1875" s="84"/>
      <c r="SXE1875" s="84"/>
      <c r="SXF1875" s="84"/>
      <c r="SXG1875" s="84"/>
      <c r="SXH1875" s="84"/>
      <c r="SXI1875" s="84"/>
      <c r="SXJ1875" s="84"/>
      <c r="SXK1875" s="84"/>
      <c r="SXL1875" s="84"/>
      <c r="SXM1875" s="84"/>
      <c r="SXN1875" s="84"/>
      <c r="SXO1875" s="84"/>
      <c r="SXP1875" s="84"/>
      <c r="SXQ1875" s="84"/>
      <c r="SXR1875" s="84"/>
      <c r="SXS1875" s="84"/>
      <c r="SXT1875" s="84"/>
      <c r="SXU1875" s="84"/>
      <c r="SXV1875" s="84"/>
      <c r="SXW1875" s="84"/>
      <c r="SXX1875" s="84"/>
      <c r="SXY1875" s="84"/>
      <c r="SXZ1875" s="84"/>
      <c r="SYA1875" s="84"/>
      <c r="SYB1875" s="84"/>
      <c r="SYC1875" s="84"/>
      <c r="SYD1875" s="84"/>
      <c r="SYE1875" s="84"/>
      <c r="SYF1875" s="84"/>
      <c r="SYG1875" s="84"/>
      <c r="SYH1875" s="84"/>
      <c r="SYI1875" s="84"/>
      <c r="SYJ1875" s="84"/>
      <c r="SYK1875" s="84"/>
      <c r="SYL1875" s="84"/>
      <c r="SYM1875" s="84"/>
      <c r="SYN1875" s="84"/>
      <c r="SYO1875" s="84"/>
      <c r="SYP1875" s="84"/>
      <c r="SYQ1875" s="84"/>
      <c r="SYR1875" s="84"/>
      <c r="SYS1875" s="84"/>
      <c r="SYT1875" s="84"/>
      <c r="SYU1875" s="84"/>
      <c r="SYV1875" s="84"/>
      <c r="SYW1875" s="84"/>
      <c r="SYX1875" s="84"/>
      <c r="SYY1875" s="84"/>
      <c r="SYZ1875" s="84"/>
      <c r="SZA1875" s="84"/>
      <c r="SZB1875" s="84"/>
      <c r="SZC1875" s="84"/>
      <c r="SZD1875" s="84"/>
      <c r="SZE1875" s="84"/>
      <c r="SZF1875" s="84"/>
      <c r="SZG1875" s="84"/>
      <c r="SZH1875" s="84"/>
      <c r="SZI1875" s="84"/>
      <c r="SZJ1875" s="84"/>
      <c r="SZK1875" s="84"/>
      <c r="SZL1875" s="84"/>
      <c r="SZM1875" s="84"/>
      <c r="SZN1875" s="84"/>
      <c r="SZO1875" s="84"/>
      <c r="SZP1875" s="84"/>
      <c r="SZQ1875" s="84"/>
      <c r="SZR1875" s="84"/>
      <c r="SZS1875" s="84"/>
      <c r="SZT1875" s="84"/>
      <c r="SZU1875" s="84"/>
      <c r="SZV1875" s="84"/>
      <c r="SZW1875" s="84"/>
      <c r="SZX1875" s="84"/>
      <c r="SZY1875" s="84"/>
      <c r="SZZ1875" s="84"/>
      <c r="TAA1875" s="84"/>
      <c r="TAB1875" s="84"/>
      <c r="TAC1875" s="84"/>
      <c r="TAD1875" s="84"/>
      <c r="TAE1875" s="84"/>
      <c r="TAF1875" s="84"/>
      <c r="TAG1875" s="84"/>
      <c r="TAH1875" s="84"/>
      <c r="TAI1875" s="84"/>
      <c r="TAJ1875" s="84"/>
      <c r="TAK1875" s="84"/>
      <c r="TAL1875" s="84"/>
      <c r="TAM1875" s="84"/>
      <c r="TAN1875" s="84"/>
      <c r="TAO1875" s="84"/>
      <c r="TAP1875" s="84"/>
      <c r="TAQ1875" s="84"/>
      <c r="TAR1875" s="84"/>
      <c r="TAS1875" s="84"/>
      <c r="TAT1875" s="84"/>
      <c r="TAU1875" s="84"/>
      <c r="TAV1875" s="84"/>
      <c r="TAW1875" s="84"/>
      <c r="TAX1875" s="84"/>
      <c r="TAY1875" s="84"/>
      <c r="TAZ1875" s="84"/>
      <c r="TBA1875" s="84"/>
      <c r="TBB1875" s="84"/>
      <c r="TBC1875" s="84"/>
      <c r="TBD1875" s="84"/>
      <c r="TBE1875" s="84"/>
      <c r="TBF1875" s="84"/>
      <c r="TBG1875" s="84"/>
      <c r="TBH1875" s="84"/>
      <c r="TBI1875" s="84"/>
      <c r="TBJ1875" s="84"/>
      <c r="TBK1875" s="84"/>
      <c r="TBL1875" s="84"/>
      <c r="TBM1875" s="84"/>
      <c r="TBN1875" s="84"/>
      <c r="TBO1875" s="84"/>
      <c r="TBP1875" s="84"/>
      <c r="TBQ1875" s="84"/>
      <c r="TBR1875" s="84"/>
      <c r="TBS1875" s="84"/>
      <c r="TBT1875" s="84"/>
      <c r="TBU1875" s="84"/>
      <c r="TBV1875" s="84"/>
      <c r="TBW1875" s="84"/>
      <c r="TBX1875" s="84"/>
      <c r="TBY1875" s="84"/>
      <c r="TBZ1875" s="84"/>
      <c r="TCA1875" s="84"/>
      <c r="TCB1875" s="84"/>
      <c r="TCC1875" s="84"/>
      <c r="TCD1875" s="84"/>
      <c r="TCE1875" s="84"/>
      <c r="TCF1875" s="84"/>
      <c r="TCG1875" s="84"/>
      <c r="TCH1875" s="84"/>
      <c r="TCI1875" s="84"/>
      <c r="TCJ1875" s="84"/>
      <c r="TCK1875" s="84"/>
      <c r="TCL1875" s="84"/>
      <c r="TCM1875" s="84"/>
      <c r="TCN1875" s="84"/>
      <c r="TCO1875" s="84"/>
      <c r="TCP1875" s="84"/>
      <c r="TCQ1875" s="84"/>
      <c r="TCR1875" s="84"/>
      <c r="TCS1875" s="84"/>
      <c r="TCT1875" s="84"/>
      <c r="TCU1875" s="84"/>
      <c r="TCV1875" s="84"/>
      <c r="TCW1875" s="84"/>
      <c r="TCX1875" s="84"/>
      <c r="TCY1875" s="84"/>
      <c r="TCZ1875" s="84"/>
      <c r="TDA1875" s="84"/>
      <c r="TDB1875" s="84"/>
      <c r="TDC1875" s="84"/>
      <c r="TDD1875" s="84"/>
      <c r="TDE1875" s="84"/>
      <c r="TDF1875" s="84"/>
      <c r="TDG1875" s="84"/>
      <c r="TDH1875" s="84"/>
      <c r="TDI1875" s="84"/>
      <c r="TDJ1875" s="84"/>
      <c r="TDK1875" s="84"/>
      <c r="TDL1875" s="84"/>
      <c r="TDM1875" s="84"/>
      <c r="TDN1875" s="84"/>
      <c r="TDO1875" s="84"/>
      <c r="TDP1875" s="84"/>
      <c r="TDQ1875" s="84"/>
      <c r="TDR1875" s="84"/>
      <c r="TDS1875" s="84"/>
      <c r="TDT1875" s="84"/>
      <c r="TDU1875" s="84"/>
      <c r="TDV1875" s="84"/>
      <c r="TDW1875" s="84"/>
      <c r="TDX1875" s="84"/>
      <c r="TDY1875" s="84"/>
      <c r="TDZ1875" s="84"/>
      <c r="TEA1875" s="84"/>
      <c r="TEB1875" s="84"/>
      <c r="TEC1875" s="84"/>
      <c r="TED1875" s="84"/>
      <c r="TEE1875" s="84"/>
      <c r="TEF1875" s="84"/>
      <c r="TEG1875" s="84"/>
      <c r="TEH1875" s="84"/>
      <c r="TEI1875" s="84"/>
      <c r="TEJ1875" s="84"/>
      <c r="TEK1875" s="84"/>
      <c r="TEL1875" s="84"/>
      <c r="TEM1875" s="84"/>
      <c r="TEN1875" s="84"/>
      <c r="TEO1875" s="84"/>
      <c r="TEP1875" s="84"/>
      <c r="TEQ1875" s="84"/>
      <c r="TER1875" s="84"/>
      <c r="TES1875" s="84"/>
      <c r="TET1875" s="84"/>
      <c r="TEU1875" s="84"/>
      <c r="TEV1875" s="84"/>
      <c r="TEW1875" s="84"/>
      <c r="TEX1875" s="84"/>
      <c r="TEY1875" s="84"/>
      <c r="TEZ1875" s="84"/>
      <c r="TFA1875" s="84"/>
      <c r="TFB1875" s="84"/>
      <c r="TFC1875" s="84"/>
      <c r="TFD1875" s="84"/>
      <c r="TFE1875" s="84"/>
      <c r="TFF1875" s="84"/>
      <c r="TFG1875" s="84"/>
      <c r="TFH1875" s="84"/>
      <c r="TFI1875" s="84"/>
      <c r="TFJ1875" s="84"/>
      <c r="TFK1875" s="84"/>
      <c r="TFL1875" s="84"/>
      <c r="TFM1875" s="84"/>
      <c r="TFN1875" s="84"/>
      <c r="TFO1875" s="84"/>
      <c r="TFP1875" s="84"/>
      <c r="TFQ1875" s="84"/>
      <c r="TFR1875" s="84"/>
      <c r="TFS1875" s="84"/>
      <c r="TFT1875" s="84"/>
      <c r="TFU1875" s="84"/>
      <c r="TFV1875" s="84"/>
      <c r="TFW1875" s="84"/>
      <c r="TFX1875" s="84"/>
      <c r="TFY1875" s="84"/>
      <c r="TFZ1875" s="84"/>
      <c r="TGA1875" s="84"/>
      <c r="TGB1875" s="84"/>
      <c r="TGC1875" s="84"/>
      <c r="TGD1875" s="84"/>
      <c r="TGE1875" s="84"/>
      <c r="TGF1875" s="84"/>
      <c r="TGG1875" s="84"/>
      <c r="TGH1875" s="84"/>
      <c r="TGI1875" s="84"/>
      <c r="TGJ1875" s="84"/>
      <c r="TGK1875" s="84"/>
      <c r="TGL1875" s="84"/>
      <c r="TGM1875" s="84"/>
      <c r="TGN1875" s="84"/>
      <c r="TGO1875" s="84"/>
      <c r="TGP1875" s="84"/>
      <c r="TGQ1875" s="84"/>
      <c r="TGR1875" s="84"/>
      <c r="TGS1875" s="84"/>
      <c r="TGT1875" s="84"/>
      <c r="TGU1875" s="84"/>
      <c r="TGV1875" s="84"/>
      <c r="TGW1875" s="84"/>
      <c r="TGX1875" s="84"/>
      <c r="TGY1875" s="84"/>
      <c r="TGZ1875" s="84"/>
      <c r="THA1875" s="84"/>
      <c r="THB1875" s="84"/>
      <c r="THC1875" s="84"/>
      <c r="THD1875" s="84"/>
      <c r="THE1875" s="84"/>
      <c r="THF1875" s="84"/>
      <c r="THG1875" s="84"/>
      <c r="THH1875" s="84"/>
      <c r="THI1875" s="84"/>
      <c r="THJ1875" s="84"/>
      <c r="THK1875" s="84"/>
      <c r="THL1875" s="84"/>
      <c r="THM1875" s="84"/>
      <c r="THN1875" s="84"/>
      <c r="THO1875" s="84"/>
      <c r="THP1875" s="84"/>
      <c r="THQ1875" s="84"/>
      <c r="THR1875" s="84"/>
      <c r="THS1875" s="84"/>
      <c r="THT1875" s="84"/>
      <c r="THU1875" s="84"/>
      <c r="THV1875" s="84"/>
      <c r="THW1875" s="84"/>
      <c r="THX1875" s="84"/>
      <c r="THY1875" s="84"/>
      <c r="THZ1875" s="84"/>
      <c r="TIA1875" s="84"/>
      <c r="TIB1875" s="84"/>
      <c r="TIC1875" s="84"/>
      <c r="TID1875" s="84"/>
      <c r="TIE1875" s="84"/>
      <c r="TIF1875" s="84"/>
      <c r="TIG1875" s="84"/>
      <c r="TIH1875" s="84"/>
      <c r="TII1875" s="84"/>
      <c r="TIJ1875" s="84"/>
      <c r="TIK1875" s="84"/>
      <c r="TIL1875" s="84"/>
      <c r="TIM1875" s="84"/>
      <c r="TIN1875" s="84"/>
      <c r="TIO1875" s="84"/>
      <c r="TIP1875" s="84"/>
      <c r="TIQ1875" s="84"/>
      <c r="TIR1875" s="84"/>
      <c r="TIS1875" s="84"/>
      <c r="TIT1875" s="84"/>
      <c r="TIU1875" s="84"/>
      <c r="TIV1875" s="84"/>
      <c r="TIW1875" s="84"/>
      <c r="TIX1875" s="84"/>
      <c r="TIY1875" s="84"/>
      <c r="TIZ1875" s="84"/>
      <c r="TJA1875" s="84"/>
      <c r="TJB1875" s="84"/>
      <c r="TJC1875" s="84"/>
      <c r="TJD1875" s="84"/>
      <c r="TJE1875" s="84"/>
      <c r="TJF1875" s="84"/>
      <c r="TJG1875" s="84"/>
      <c r="TJH1875" s="84"/>
      <c r="TJI1875" s="84"/>
      <c r="TJJ1875" s="84"/>
      <c r="TJK1875" s="84"/>
      <c r="TJL1875" s="84"/>
      <c r="TJM1875" s="84"/>
      <c r="TJN1875" s="84"/>
      <c r="TJO1875" s="84"/>
      <c r="TJP1875" s="84"/>
      <c r="TJQ1875" s="84"/>
      <c r="TJR1875" s="84"/>
      <c r="TJS1875" s="84"/>
      <c r="TJT1875" s="84"/>
      <c r="TJU1875" s="84"/>
      <c r="TJV1875" s="84"/>
      <c r="TJW1875" s="84"/>
      <c r="TJX1875" s="84"/>
      <c r="TJY1875" s="84"/>
      <c r="TJZ1875" s="84"/>
      <c r="TKA1875" s="84"/>
      <c r="TKB1875" s="84"/>
      <c r="TKC1875" s="84"/>
      <c r="TKD1875" s="84"/>
      <c r="TKE1875" s="84"/>
      <c r="TKF1875" s="84"/>
      <c r="TKG1875" s="84"/>
      <c r="TKH1875" s="84"/>
      <c r="TKI1875" s="84"/>
      <c r="TKJ1875" s="84"/>
      <c r="TKK1875" s="84"/>
      <c r="TKL1875" s="84"/>
      <c r="TKM1875" s="84"/>
      <c r="TKN1875" s="84"/>
      <c r="TKO1875" s="84"/>
      <c r="TKP1875" s="84"/>
      <c r="TKQ1875" s="84"/>
      <c r="TKR1875" s="84"/>
      <c r="TKS1875" s="84"/>
      <c r="TKT1875" s="84"/>
      <c r="TKU1875" s="84"/>
      <c r="TKV1875" s="84"/>
      <c r="TKW1875" s="84"/>
      <c r="TKX1875" s="84"/>
      <c r="TKY1875" s="84"/>
      <c r="TKZ1875" s="84"/>
      <c r="TLA1875" s="84"/>
      <c r="TLB1875" s="84"/>
      <c r="TLC1875" s="84"/>
      <c r="TLD1875" s="84"/>
      <c r="TLE1875" s="84"/>
      <c r="TLF1875" s="84"/>
      <c r="TLG1875" s="84"/>
      <c r="TLH1875" s="84"/>
      <c r="TLI1875" s="84"/>
      <c r="TLJ1875" s="84"/>
      <c r="TLK1875" s="84"/>
      <c r="TLL1875" s="84"/>
      <c r="TLM1875" s="84"/>
      <c r="TLN1875" s="84"/>
      <c r="TLO1875" s="84"/>
      <c r="TLP1875" s="84"/>
      <c r="TLQ1875" s="84"/>
      <c r="TLR1875" s="84"/>
      <c r="TLS1875" s="84"/>
      <c r="TLT1875" s="84"/>
      <c r="TLU1875" s="84"/>
      <c r="TLV1875" s="84"/>
      <c r="TLW1875" s="84"/>
      <c r="TLX1875" s="84"/>
      <c r="TLY1875" s="84"/>
      <c r="TLZ1875" s="84"/>
      <c r="TMA1875" s="84"/>
      <c r="TMB1875" s="84"/>
      <c r="TMC1875" s="84"/>
      <c r="TMD1875" s="84"/>
      <c r="TME1875" s="84"/>
      <c r="TMF1875" s="84"/>
      <c r="TMG1875" s="84"/>
      <c r="TMH1875" s="84"/>
      <c r="TMI1875" s="84"/>
      <c r="TMJ1875" s="84"/>
      <c r="TMK1875" s="84"/>
      <c r="TML1875" s="84"/>
      <c r="TMM1875" s="84"/>
      <c r="TMN1875" s="84"/>
      <c r="TMO1875" s="84"/>
      <c r="TMP1875" s="84"/>
      <c r="TMQ1875" s="84"/>
      <c r="TMR1875" s="84"/>
      <c r="TMS1875" s="84"/>
      <c r="TMT1875" s="84"/>
      <c r="TMU1875" s="84"/>
      <c r="TMV1875" s="84"/>
      <c r="TMW1875" s="84"/>
      <c r="TMX1875" s="84"/>
      <c r="TMY1875" s="84"/>
      <c r="TMZ1875" s="84"/>
      <c r="TNA1875" s="84"/>
      <c r="TNB1875" s="84"/>
      <c r="TNC1875" s="84"/>
      <c r="TND1875" s="84"/>
      <c r="TNE1875" s="84"/>
      <c r="TNF1875" s="84"/>
      <c r="TNG1875" s="84"/>
      <c r="TNH1875" s="84"/>
      <c r="TNI1875" s="84"/>
      <c r="TNJ1875" s="84"/>
      <c r="TNK1875" s="84"/>
      <c r="TNL1875" s="84"/>
      <c r="TNM1875" s="84"/>
      <c r="TNN1875" s="84"/>
      <c r="TNO1875" s="84"/>
      <c r="TNP1875" s="84"/>
      <c r="TNQ1875" s="84"/>
      <c r="TNR1875" s="84"/>
      <c r="TNS1875" s="84"/>
      <c r="TNT1875" s="84"/>
      <c r="TNU1875" s="84"/>
      <c r="TNV1875" s="84"/>
      <c r="TNW1875" s="84"/>
      <c r="TNX1875" s="84"/>
      <c r="TNY1875" s="84"/>
      <c r="TNZ1875" s="84"/>
      <c r="TOA1875" s="84"/>
      <c r="TOB1875" s="84"/>
      <c r="TOC1875" s="84"/>
      <c r="TOD1875" s="84"/>
      <c r="TOE1875" s="84"/>
      <c r="TOF1875" s="84"/>
      <c r="TOG1875" s="84"/>
      <c r="TOH1875" s="84"/>
      <c r="TOI1875" s="84"/>
      <c r="TOJ1875" s="84"/>
      <c r="TOK1875" s="84"/>
      <c r="TOL1875" s="84"/>
      <c r="TOM1875" s="84"/>
      <c r="TON1875" s="84"/>
      <c r="TOO1875" s="84"/>
      <c r="TOP1875" s="84"/>
      <c r="TOQ1875" s="84"/>
      <c r="TOR1875" s="84"/>
      <c r="TOS1875" s="84"/>
      <c r="TOT1875" s="84"/>
      <c r="TOU1875" s="84"/>
      <c r="TOV1875" s="84"/>
      <c r="TOW1875" s="84"/>
      <c r="TOX1875" s="84"/>
      <c r="TOY1875" s="84"/>
      <c r="TOZ1875" s="84"/>
      <c r="TPA1875" s="84"/>
      <c r="TPB1875" s="84"/>
      <c r="TPC1875" s="84"/>
      <c r="TPD1875" s="84"/>
      <c r="TPE1875" s="84"/>
      <c r="TPF1875" s="84"/>
      <c r="TPG1875" s="84"/>
      <c r="TPH1875" s="84"/>
      <c r="TPI1875" s="84"/>
      <c r="TPJ1875" s="84"/>
      <c r="TPK1875" s="84"/>
      <c r="TPL1875" s="84"/>
      <c r="TPM1875" s="84"/>
      <c r="TPN1875" s="84"/>
      <c r="TPO1875" s="84"/>
      <c r="TPP1875" s="84"/>
      <c r="TPQ1875" s="84"/>
      <c r="TPR1875" s="84"/>
      <c r="TPS1875" s="84"/>
      <c r="TPT1875" s="84"/>
      <c r="TPU1875" s="84"/>
      <c r="TPV1875" s="84"/>
      <c r="TPW1875" s="84"/>
      <c r="TPX1875" s="84"/>
      <c r="TPY1875" s="84"/>
      <c r="TPZ1875" s="84"/>
      <c r="TQA1875" s="84"/>
      <c r="TQB1875" s="84"/>
      <c r="TQC1875" s="84"/>
      <c r="TQD1875" s="84"/>
      <c r="TQE1875" s="84"/>
      <c r="TQF1875" s="84"/>
      <c r="TQG1875" s="84"/>
      <c r="TQH1875" s="84"/>
      <c r="TQI1875" s="84"/>
      <c r="TQJ1875" s="84"/>
      <c r="TQK1875" s="84"/>
      <c r="TQL1875" s="84"/>
      <c r="TQM1875" s="84"/>
      <c r="TQN1875" s="84"/>
      <c r="TQO1875" s="84"/>
      <c r="TQP1875" s="84"/>
      <c r="TQQ1875" s="84"/>
      <c r="TQR1875" s="84"/>
      <c r="TQS1875" s="84"/>
      <c r="TQT1875" s="84"/>
      <c r="TQU1875" s="84"/>
      <c r="TQV1875" s="84"/>
      <c r="TQW1875" s="84"/>
      <c r="TQX1875" s="84"/>
      <c r="TQY1875" s="84"/>
      <c r="TQZ1875" s="84"/>
      <c r="TRA1875" s="84"/>
      <c r="TRB1875" s="84"/>
      <c r="TRC1875" s="84"/>
      <c r="TRD1875" s="84"/>
      <c r="TRE1875" s="84"/>
      <c r="TRF1875" s="84"/>
      <c r="TRG1875" s="84"/>
      <c r="TRH1875" s="84"/>
      <c r="TRI1875" s="84"/>
      <c r="TRJ1875" s="84"/>
      <c r="TRK1875" s="84"/>
      <c r="TRL1875" s="84"/>
      <c r="TRM1875" s="84"/>
      <c r="TRN1875" s="84"/>
      <c r="TRO1875" s="84"/>
      <c r="TRP1875" s="84"/>
      <c r="TRQ1875" s="84"/>
      <c r="TRR1875" s="84"/>
      <c r="TRS1875" s="84"/>
      <c r="TRT1875" s="84"/>
      <c r="TRU1875" s="84"/>
      <c r="TRV1875" s="84"/>
      <c r="TRW1875" s="84"/>
      <c r="TRX1875" s="84"/>
      <c r="TRY1875" s="84"/>
      <c r="TRZ1875" s="84"/>
      <c r="TSA1875" s="84"/>
      <c r="TSB1875" s="84"/>
      <c r="TSC1875" s="84"/>
      <c r="TSD1875" s="84"/>
      <c r="TSE1875" s="84"/>
      <c r="TSF1875" s="84"/>
      <c r="TSG1875" s="84"/>
      <c r="TSH1875" s="84"/>
      <c r="TSI1875" s="84"/>
      <c r="TSJ1875" s="84"/>
      <c r="TSK1875" s="84"/>
      <c r="TSL1875" s="84"/>
      <c r="TSM1875" s="84"/>
      <c r="TSN1875" s="84"/>
      <c r="TSO1875" s="84"/>
      <c r="TSP1875" s="84"/>
      <c r="TSQ1875" s="84"/>
      <c r="TSR1875" s="84"/>
      <c r="TSS1875" s="84"/>
      <c r="TST1875" s="84"/>
      <c r="TSU1875" s="84"/>
      <c r="TSV1875" s="84"/>
      <c r="TSW1875" s="84"/>
      <c r="TSX1875" s="84"/>
      <c r="TSY1875" s="84"/>
      <c r="TSZ1875" s="84"/>
      <c r="TTA1875" s="84"/>
      <c r="TTB1875" s="84"/>
      <c r="TTC1875" s="84"/>
      <c r="TTD1875" s="84"/>
      <c r="TTE1875" s="84"/>
      <c r="TTF1875" s="84"/>
      <c r="TTG1875" s="84"/>
      <c r="TTH1875" s="84"/>
      <c r="TTI1875" s="84"/>
      <c r="TTJ1875" s="84"/>
      <c r="TTK1875" s="84"/>
      <c r="TTL1875" s="84"/>
      <c r="TTM1875" s="84"/>
      <c r="TTN1875" s="84"/>
      <c r="TTO1875" s="84"/>
      <c r="TTP1875" s="84"/>
      <c r="TTQ1875" s="84"/>
      <c r="TTR1875" s="84"/>
      <c r="TTS1875" s="84"/>
      <c r="TTT1875" s="84"/>
      <c r="TTU1875" s="84"/>
      <c r="TTV1875" s="84"/>
      <c r="TTW1875" s="84"/>
      <c r="TTX1875" s="84"/>
      <c r="TTY1875" s="84"/>
      <c r="TTZ1875" s="84"/>
      <c r="TUA1875" s="84"/>
      <c r="TUB1875" s="84"/>
      <c r="TUC1875" s="84"/>
      <c r="TUD1875" s="84"/>
      <c r="TUE1875" s="84"/>
      <c r="TUF1875" s="84"/>
      <c r="TUG1875" s="84"/>
      <c r="TUH1875" s="84"/>
      <c r="TUI1875" s="84"/>
      <c r="TUJ1875" s="84"/>
      <c r="TUK1875" s="84"/>
      <c r="TUL1875" s="84"/>
      <c r="TUM1875" s="84"/>
      <c r="TUN1875" s="84"/>
      <c r="TUO1875" s="84"/>
      <c r="TUP1875" s="84"/>
      <c r="TUQ1875" s="84"/>
      <c r="TUR1875" s="84"/>
      <c r="TUS1875" s="84"/>
      <c r="TUT1875" s="84"/>
      <c r="TUU1875" s="84"/>
      <c r="TUV1875" s="84"/>
      <c r="TUW1875" s="84"/>
      <c r="TUX1875" s="84"/>
      <c r="TUY1875" s="84"/>
      <c r="TUZ1875" s="84"/>
      <c r="TVA1875" s="84"/>
      <c r="TVB1875" s="84"/>
      <c r="TVC1875" s="84"/>
      <c r="TVD1875" s="84"/>
      <c r="TVE1875" s="84"/>
      <c r="TVF1875" s="84"/>
      <c r="TVG1875" s="84"/>
      <c r="TVH1875" s="84"/>
      <c r="TVI1875" s="84"/>
      <c r="TVJ1875" s="84"/>
      <c r="TVK1875" s="84"/>
      <c r="TVL1875" s="84"/>
      <c r="TVM1875" s="84"/>
      <c r="TVN1875" s="84"/>
      <c r="TVO1875" s="84"/>
      <c r="TVP1875" s="84"/>
      <c r="TVQ1875" s="84"/>
      <c r="TVR1875" s="84"/>
      <c r="TVS1875" s="84"/>
      <c r="TVT1875" s="84"/>
      <c r="TVU1875" s="84"/>
      <c r="TVV1875" s="84"/>
      <c r="TVW1875" s="84"/>
      <c r="TVX1875" s="84"/>
      <c r="TVY1875" s="84"/>
      <c r="TVZ1875" s="84"/>
      <c r="TWA1875" s="84"/>
      <c r="TWB1875" s="84"/>
      <c r="TWC1875" s="84"/>
      <c r="TWD1875" s="84"/>
      <c r="TWE1875" s="84"/>
      <c r="TWF1875" s="84"/>
      <c r="TWG1875" s="84"/>
      <c r="TWH1875" s="84"/>
      <c r="TWI1875" s="84"/>
      <c r="TWJ1875" s="84"/>
      <c r="TWK1875" s="84"/>
      <c r="TWL1875" s="84"/>
      <c r="TWM1875" s="84"/>
      <c r="TWN1875" s="84"/>
      <c r="TWO1875" s="84"/>
      <c r="TWP1875" s="84"/>
      <c r="TWQ1875" s="84"/>
      <c r="TWR1875" s="84"/>
      <c r="TWS1875" s="84"/>
      <c r="TWT1875" s="84"/>
      <c r="TWU1875" s="84"/>
      <c r="TWV1875" s="84"/>
      <c r="TWW1875" s="84"/>
      <c r="TWX1875" s="84"/>
      <c r="TWY1875" s="84"/>
      <c r="TWZ1875" s="84"/>
      <c r="TXA1875" s="84"/>
      <c r="TXB1875" s="84"/>
      <c r="TXC1875" s="84"/>
      <c r="TXD1875" s="84"/>
      <c r="TXE1875" s="84"/>
      <c r="TXF1875" s="84"/>
      <c r="TXG1875" s="84"/>
      <c r="TXH1875" s="84"/>
      <c r="TXI1875" s="84"/>
      <c r="TXJ1875" s="84"/>
      <c r="TXK1875" s="84"/>
      <c r="TXL1875" s="84"/>
      <c r="TXM1875" s="84"/>
      <c r="TXN1875" s="84"/>
      <c r="TXO1875" s="84"/>
      <c r="TXP1875" s="84"/>
      <c r="TXQ1875" s="84"/>
      <c r="TXR1875" s="84"/>
      <c r="TXS1875" s="84"/>
      <c r="TXT1875" s="84"/>
      <c r="TXU1875" s="84"/>
      <c r="TXV1875" s="84"/>
      <c r="TXW1875" s="84"/>
      <c r="TXX1875" s="84"/>
      <c r="TXY1875" s="84"/>
      <c r="TXZ1875" s="84"/>
      <c r="TYA1875" s="84"/>
      <c r="TYB1875" s="84"/>
      <c r="TYC1875" s="84"/>
      <c r="TYD1875" s="84"/>
      <c r="TYE1875" s="84"/>
      <c r="TYF1875" s="84"/>
      <c r="TYG1875" s="84"/>
      <c r="TYH1875" s="84"/>
      <c r="TYI1875" s="84"/>
      <c r="TYJ1875" s="84"/>
      <c r="TYK1875" s="84"/>
      <c r="TYL1875" s="84"/>
      <c r="TYM1875" s="84"/>
      <c r="TYN1875" s="84"/>
      <c r="TYO1875" s="84"/>
      <c r="TYP1875" s="84"/>
      <c r="TYQ1875" s="84"/>
      <c r="TYR1875" s="84"/>
      <c r="TYS1875" s="84"/>
      <c r="TYT1875" s="84"/>
      <c r="TYU1875" s="84"/>
      <c r="TYV1875" s="84"/>
      <c r="TYW1875" s="84"/>
      <c r="TYX1875" s="84"/>
      <c r="TYY1875" s="84"/>
      <c r="TYZ1875" s="84"/>
      <c r="TZA1875" s="84"/>
      <c r="TZB1875" s="84"/>
      <c r="TZC1875" s="84"/>
      <c r="TZD1875" s="84"/>
      <c r="TZE1875" s="84"/>
      <c r="TZF1875" s="84"/>
      <c r="TZG1875" s="84"/>
      <c r="TZH1875" s="84"/>
      <c r="TZI1875" s="84"/>
      <c r="TZJ1875" s="84"/>
      <c r="TZK1875" s="84"/>
      <c r="TZL1875" s="84"/>
      <c r="TZM1875" s="84"/>
      <c r="TZN1875" s="84"/>
      <c r="TZO1875" s="84"/>
      <c r="TZP1875" s="84"/>
      <c r="TZQ1875" s="84"/>
      <c r="TZR1875" s="84"/>
      <c r="TZS1875" s="84"/>
      <c r="TZT1875" s="84"/>
      <c r="TZU1875" s="84"/>
      <c r="TZV1875" s="84"/>
      <c r="TZW1875" s="84"/>
      <c r="TZX1875" s="84"/>
      <c r="TZY1875" s="84"/>
      <c r="TZZ1875" s="84"/>
      <c r="UAA1875" s="84"/>
      <c r="UAB1875" s="84"/>
      <c r="UAC1875" s="84"/>
      <c r="UAD1875" s="84"/>
      <c r="UAE1875" s="84"/>
      <c r="UAF1875" s="84"/>
      <c r="UAG1875" s="84"/>
      <c r="UAH1875" s="84"/>
      <c r="UAI1875" s="84"/>
      <c r="UAJ1875" s="84"/>
      <c r="UAK1875" s="84"/>
      <c r="UAL1875" s="84"/>
      <c r="UAM1875" s="84"/>
      <c r="UAN1875" s="84"/>
      <c r="UAO1875" s="84"/>
      <c r="UAP1875" s="84"/>
      <c r="UAQ1875" s="84"/>
      <c r="UAR1875" s="84"/>
      <c r="UAS1875" s="84"/>
      <c r="UAT1875" s="84"/>
      <c r="UAU1875" s="84"/>
      <c r="UAV1875" s="84"/>
      <c r="UAW1875" s="84"/>
      <c r="UAX1875" s="84"/>
      <c r="UAY1875" s="84"/>
      <c r="UAZ1875" s="84"/>
      <c r="UBA1875" s="84"/>
      <c r="UBB1875" s="84"/>
      <c r="UBC1875" s="84"/>
      <c r="UBD1875" s="84"/>
      <c r="UBE1875" s="84"/>
      <c r="UBF1875" s="84"/>
      <c r="UBG1875" s="84"/>
      <c r="UBH1875" s="84"/>
      <c r="UBI1875" s="84"/>
      <c r="UBJ1875" s="84"/>
      <c r="UBK1875" s="84"/>
      <c r="UBL1875" s="84"/>
      <c r="UBM1875" s="84"/>
      <c r="UBN1875" s="84"/>
      <c r="UBO1875" s="84"/>
      <c r="UBP1875" s="84"/>
      <c r="UBQ1875" s="84"/>
      <c r="UBR1875" s="84"/>
      <c r="UBS1875" s="84"/>
      <c r="UBT1875" s="84"/>
      <c r="UBU1875" s="84"/>
      <c r="UBV1875" s="84"/>
      <c r="UBW1875" s="84"/>
      <c r="UBX1875" s="84"/>
      <c r="UBY1875" s="84"/>
      <c r="UBZ1875" s="84"/>
      <c r="UCA1875" s="84"/>
      <c r="UCB1875" s="84"/>
      <c r="UCC1875" s="84"/>
      <c r="UCD1875" s="84"/>
      <c r="UCE1875" s="84"/>
      <c r="UCF1875" s="84"/>
      <c r="UCG1875" s="84"/>
      <c r="UCH1875" s="84"/>
      <c r="UCI1875" s="84"/>
      <c r="UCJ1875" s="84"/>
      <c r="UCK1875" s="84"/>
      <c r="UCL1875" s="84"/>
      <c r="UCM1875" s="84"/>
      <c r="UCN1875" s="84"/>
      <c r="UCO1875" s="84"/>
      <c r="UCP1875" s="84"/>
      <c r="UCQ1875" s="84"/>
      <c r="UCR1875" s="84"/>
      <c r="UCS1875" s="84"/>
      <c r="UCT1875" s="84"/>
      <c r="UCU1875" s="84"/>
      <c r="UCV1875" s="84"/>
      <c r="UCW1875" s="84"/>
      <c r="UCX1875" s="84"/>
      <c r="UCY1875" s="84"/>
      <c r="UCZ1875" s="84"/>
      <c r="UDA1875" s="84"/>
      <c r="UDB1875" s="84"/>
      <c r="UDC1875" s="84"/>
      <c r="UDD1875" s="84"/>
      <c r="UDE1875" s="84"/>
      <c r="UDF1875" s="84"/>
      <c r="UDG1875" s="84"/>
      <c r="UDH1875" s="84"/>
      <c r="UDI1875" s="84"/>
      <c r="UDJ1875" s="84"/>
      <c r="UDK1875" s="84"/>
      <c r="UDL1875" s="84"/>
      <c r="UDM1875" s="84"/>
      <c r="UDN1875" s="84"/>
      <c r="UDO1875" s="84"/>
      <c r="UDP1875" s="84"/>
      <c r="UDQ1875" s="84"/>
      <c r="UDR1875" s="84"/>
      <c r="UDS1875" s="84"/>
      <c r="UDT1875" s="84"/>
      <c r="UDU1875" s="84"/>
      <c r="UDV1875" s="84"/>
      <c r="UDW1875" s="84"/>
      <c r="UDX1875" s="84"/>
      <c r="UDY1875" s="84"/>
      <c r="UDZ1875" s="84"/>
      <c r="UEA1875" s="84"/>
      <c r="UEB1875" s="84"/>
      <c r="UEC1875" s="84"/>
      <c r="UED1875" s="84"/>
      <c r="UEE1875" s="84"/>
      <c r="UEF1875" s="84"/>
      <c r="UEG1875" s="84"/>
      <c r="UEH1875" s="84"/>
      <c r="UEI1875" s="84"/>
      <c r="UEJ1875" s="84"/>
      <c r="UEK1875" s="84"/>
      <c r="UEL1875" s="84"/>
      <c r="UEM1875" s="84"/>
      <c r="UEN1875" s="84"/>
      <c r="UEO1875" s="84"/>
      <c r="UEP1875" s="84"/>
      <c r="UEQ1875" s="84"/>
      <c r="UER1875" s="84"/>
      <c r="UES1875" s="84"/>
      <c r="UET1875" s="84"/>
      <c r="UEU1875" s="84"/>
      <c r="UEV1875" s="84"/>
      <c r="UEW1875" s="84"/>
      <c r="UEX1875" s="84"/>
      <c r="UEY1875" s="84"/>
      <c r="UEZ1875" s="84"/>
      <c r="UFA1875" s="84"/>
      <c r="UFB1875" s="84"/>
      <c r="UFC1875" s="84"/>
      <c r="UFD1875" s="84"/>
      <c r="UFE1875" s="84"/>
      <c r="UFF1875" s="84"/>
      <c r="UFG1875" s="84"/>
      <c r="UFH1875" s="84"/>
      <c r="UFI1875" s="84"/>
      <c r="UFJ1875" s="84"/>
      <c r="UFK1875" s="84"/>
      <c r="UFL1875" s="84"/>
      <c r="UFM1875" s="84"/>
      <c r="UFN1875" s="84"/>
      <c r="UFO1875" s="84"/>
      <c r="UFP1875" s="84"/>
      <c r="UFQ1875" s="84"/>
      <c r="UFR1875" s="84"/>
      <c r="UFS1875" s="84"/>
      <c r="UFT1875" s="84"/>
      <c r="UFU1875" s="84"/>
      <c r="UFV1875" s="84"/>
      <c r="UFW1875" s="84"/>
      <c r="UFX1875" s="84"/>
      <c r="UFY1875" s="84"/>
      <c r="UFZ1875" s="84"/>
      <c r="UGA1875" s="84"/>
      <c r="UGB1875" s="84"/>
      <c r="UGC1875" s="84"/>
      <c r="UGD1875" s="84"/>
      <c r="UGE1875" s="84"/>
      <c r="UGF1875" s="84"/>
      <c r="UGG1875" s="84"/>
      <c r="UGH1875" s="84"/>
      <c r="UGI1875" s="84"/>
      <c r="UGJ1875" s="84"/>
      <c r="UGK1875" s="84"/>
      <c r="UGL1875" s="84"/>
      <c r="UGM1875" s="84"/>
      <c r="UGN1875" s="84"/>
      <c r="UGO1875" s="84"/>
      <c r="UGP1875" s="84"/>
      <c r="UGQ1875" s="84"/>
      <c r="UGR1875" s="84"/>
      <c r="UGS1875" s="84"/>
      <c r="UGT1875" s="84"/>
      <c r="UGU1875" s="84"/>
      <c r="UGV1875" s="84"/>
      <c r="UGW1875" s="84"/>
      <c r="UGX1875" s="84"/>
      <c r="UGY1875" s="84"/>
      <c r="UGZ1875" s="84"/>
      <c r="UHA1875" s="84"/>
      <c r="UHB1875" s="84"/>
      <c r="UHC1875" s="84"/>
      <c r="UHD1875" s="84"/>
      <c r="UHE1875" s="84"/>
      <c r="UHF1875" s="84"/>
      <c r="UHG1875" s="84"/>
      <c r="UHH1875" s="84"/>
      <c r="UHI1875" s="84"/>
      <c r="UHJ1875" s="84"/>
      <c r="UHK1875" s="84"/>
      <c r="UHL1875" s="84"/>
      <c r="UHM1875" s="84"/>
      <c r="UHN1875" s="84"/>
      <c r="UHO1875" s="84"/>
      <c r="UHP1875" s="84"/>
      <c r="UHQ1875" s="84"/>
      <c r="UHR1875" s="84"/>
      <c r="UHS1875" s="84"/>
      <c r="UHT1875" s="84"/>
      <c r="UHU1875" s="84"/>
      <c r="UHV1875" s="84"/>
      <c r="UHW1875" s="84"/>
      <c r="UHX1875" s="84"/>
      <c r="UHY1875" s="84"/>
      <c r="UHZ1875" s="84"/>
      <c r="UIA1875" s="84"/>
      <c r="UIB1875" s="84"/>
      <c r="UIC1875" s="84"/>
      <c r="UID1875" s="84"/>
      <c r="UIE1875" s="84"/>
      <c r="UIF1875" s="84"/>
      <c r="UIG1875" s="84"/>
      <c r="UIH1875" s="84"/>
      <c r="UII1875" s="84"/>
      <c r="UIJ1875" s="84"/>
      <c r="UIK1875" s="84"/>
      <c r="UIL1875" s="84"/>
      <c r="UIM1875" s="84"/>
      <c r="UIN1875" s="84"/>
      <c r="UIO1875" s="84"/>
      <c r="UIP1875" s="84"/>
      <c r="UIQ1875" s="84"/>
      <c r="UIR1875" s="84"/>
      <c r="UIS1875" s="84"/>
      <c r="UIT1875" s="84"/>
      <c r="UIU1875" s="84"/>
      <c r="UIV1875" s="84"/>
      <c r="UIW1875" s="84"/>
      <c r="UIX1875" s="84"/>
      <c r="UIY1875" s="84"/>
      <c r="UIZ1875" s="84"/>
      <c r="UJA1875" s="84"/>
      <c r="UJB1875" s="84"/>
      <c r="UJC1875" s="84"/>
      <c r="UJD1875" s="84"/>
      <c r="UJE1875" s="84"/>
      <c r="UJF1875" s="84"/>
      <c r="UJG1875" s="84"/>
      <c r="UJH1875" s="84"/>
      <c r="UJI1875" s="84"/>
      <c r="UJJ1875" s="84"/>
      <c r="UJK1875" s="84"/>
      <c r="UJL1875" s="84"/>
      <c r="UJM1875" s="84"/>
      <c r="UJN1875" s="84"/>
      <c r="UJO1875" s="84"/>
      <c r="UJP1875" s="84"/>
      <c r="UJQ1875" s="84"/>
      <c r="UJR1875" s="84"/>
      <c r="UJS1875" s="84"/>
      <c r="UJT1875" s="84"/>
      <c r="UJU1875" s="84"/>
      <c r="UJV1875" s="84"/>
      <c r="UJW1875" s="84"/>
      <c r="UJX1875" s="84"/>
      <c r="UJY1875" s="84"/>
      <c r="UJZ1875" s="84"/>
      <c r="UKA1875" s="84"/>
      <c r="UKB1875" s="84"/>
      <c r="UKC1875" s="84"/>
      <c r="UKD1875" s="84"/>
      <c r="UKE1875" s="84"/>
      <c r="UKF1875" s="84"/>
      <c r="UKG1875" s="84"/>
      <c r="UKH1875" s="84"/>
      <c r="UKI1875" s="84"/>
      <c r="UKJ1875" s="84"/>
      <c r="UKK1875" s="84"/>
      <c r="UKL1875" s="84"/>
      <c r="UKM1875" s="84"/>
      <c r="UKN1875" s="84"/>
      <c r="UKO1875" s="84"/>
      <c r="UKP1875" s="84"/>
      <c r="UKQ1875" s="84"/>
      <c r="UKR1875" s="84"/>
      <c r="UKS1875" s="84"/>
      <c r="UKT1875" s="84"/>
      <c r="UKU1875" s="84"/>
      <c r="UKV1875" s="84"/>
      <c r="UKW1875" s="84"/>
      <c r="UKX1875" s="84"/>
      <c r="UKY1875" s="84"/>
      <c r="UKZ1875" s="84"/>
      <c r="ULA1875" s="84"/>
      <c r="ULB1875" s="84"/>
      <c r="ULC1875" s="84"/>
      <c r="ULD1875" s="84"/>
      <c r="ULE1875" s="84"/>
      <c r="ULF1875" s="84"/>
      <c r="ULG1875" s="84"/>
      <c r="ULH1875" s="84"/>
      <c r="ULI1875" s="84"/>
      <c r="ULJ1875" s="84"/>
      <c r="ULK1875" s="84"/>
      <c r="ULL1875" s="84"/>
      <c r="ULM1875" s="84"/>
      <c r="ULN1875" s="84"/>
      <c r="ULO1875" s="84"/>
      <c r="ULP1875" s="84"/>
      <c r="ULQ1875" s="84"/>
      <c r="ULR1875" s="84"/>
      <c r="ULS1875" s="84"/>
      <c r="ULT1875" s="84"/>
      <c r="ULU1875" s="84"/>
      <c r="ULV1875" s="84"/>
      <c r="ULW1875" s="84"/>
      <c r="ULX1875" s="84"/>
      <c r="ULY1875" s="84"/>
      <c r="ULZ1875" s="84"/>
      <c r="UMA1875" s="84"/>
      <c r="UMB1875" s="84"/>
      <c r="UMC1875" s="84"/>
      <c r="UMD1875" s="84"/>
      <c r="UME1875" s="84"/>
      <c r="UMF1875" s="84"/>
      <c r="UMG1875" s="84"/>
      <c r="UMH1875" s="84"/>
      <c r="UMI1875" s="84"/>
      <c r="UMJ1875" s="84"/>
      <c r="UMK1875" s="84"/>
      <c r="UML1875" s="84"/>
      <c r="UMM1875" s="84"/>
      <c r="UMN1875" s="84"/>
      <c r="UMO1875" s="84"/>
      <c r="UMP1875" s="84"/>
      <c r="UMQ1875" s="84"/>
      <c r="UMR1875" s="84"/>
      <c r="UMS1875" s="84"/>
      <c r="UMT1875" s="84"/>
      <c r="UMU1875" s="84"/>
      <c r="UMV1875" s="84"/>
      <c r="UMW1875" s="84"/>
      <c r="UMX1875" s="84"/>
      <c r="UMY1875" s="84"/>
      <c r="UMZ1875" s="84"/>
      <c r="UNA1875" s="84"/>
      <c r="UNB1875" s="84"/>
      <c r="UNC1875" s="84"/>
      <c r="UND1875" s="84"/>
      <c r="UNE1875" s="84"/>
      <c r="UNF1875" s="84"/>
      <c r="UNG1875" s="84"/>
      <c r="UNH1875" s="84"/>
      <c r="UNI1875" s="84"/>
      <c r="UNJ1875" s="84"/>
      <c r="UNK1875" s="84"/>
      <c r="UNL1875" s="84"/>
      <c r="UNM1875" s="84"/>
      <c r="UNN1875" s="84"/>
      <c r="UNO1875" s="84"/>
      <c r="UNP1875" s="84"/>
      <c r="UNQ1875" s="84"/>
      <c r="UNR1875" s="84"/>
      <c r="UNS1875" s="84"/>
      <c r="UNT1875" s="84"/>
      <c r="UNU1875" s="84"/>
      <c r="UNV1875" s="84"/>
      <c r="UNW1875" s="84"/>
      <c r="UNX1875" s="84"/>
      <c r="UNY1875" s="84"/>
      <c r="UNZ1875" s="84"/>
      <c r="UOA1875" s="84"/>
      <c r="UOB1875" s="84"/>
      <c r="UOC1875" s="84"/>
      <c r="UOD1875" s="84"/>
      <c r="UOE1875" s="84"/>
      <c r="UOF1875" s="84"/>
      <c r="UOG1875" s="84"/>
      <c r="UOH1875" s="84"/>
      <c r="UOI1875" s="84"/>
      <c r="UOJ1875" s="84"/>
      <c r="UOK1875" s="84"/>
      <c r="UOL1875" s="84"/>
      <c r="UOM1875" s="84"/>
      <c r="UON1875" s="84"/>
      <c r="UOO1875" s="84"/>
      <c r="UOP1875" s="84"/>
      <c r="UOQ1875" s="84"/>
      <c r="UOR1875" s="84"/>
      <c r="UOS1875" s="84"/>
      <c r="UOT1875" s="84"/>
      <c r="UOU1875" s="84"/>
      <c r="UOV1875" s="84"/>
      <c r="UOW1875" s="84"/>
      <c r="UOX1875" s="84"/>
      <c r="UOY1875" s="84"/>
      <c r="UOZ1875" s="84"/>
      <c r="UPA1875" s="84"/>
      <c r="UPB1875" s="84"/>
      <c r="UPC1875" s="84"/>
      <c r="UPD1875" s="84"/>
      <c r="UPE1875" s="84"/>
      <c r="UPF1875" s="84"/>
      <c r="UPG1875" s="84"/>
      <c r="UPH1875" s="84"/>
      <c r="UPI1875" s="84"/>
      <c r="UPJ1875" s="84"/>
      <c r="UPK1875" s="84"/>
      <c r="UPL1875" s="84"/>
      <c r="UPM1875" s="84"/>
      <c r="UPN1875" s="84"/>
      <c r="UPO1875" s="84"/>
      <c r="UPP1875" s="84"/>
      <c r="UPQ1875" s="84"/>
      <c r="UPR1875" s="84"/>
      <c r="UPS1875" s="84"/>
      <c r="UPT1875" s="84"/>
      <c r="UPU1875" s="84"/>
      <c r="UPV1875" s="84"/>
      <c r="UPW1875" s="84"/>
      <c r="UPX1875" s="84"/>
      <c r="UPY1875" s="84"/>
      <c r="UPZ1875" s="84"/>
      <c r="UQA1875" s="84"/>
      <c r="UQB1875" s="84"/>
      <c r="UQC1875" s="84"/>
      <c r="UQD1875" s="84"/>
      <c r="UQE1875" s="84"/>
      <c r="UQF1875" s="84"/>
      <c r="UQG1875" s="84"/>
      <c r="UQH1875" s="84"/>
      <c r="UQI1875" s="84"/>
      <c r="UQJ1875" s="84"/>
      <c r="UQK1875" s="84"/>
      <c r="UQL1875" s="84"/>
      <c r="UQM1875" s="84"/>
      <c r="UQN1875" s="84"/>
      <c r="UQO1875" s="84"/>
      <c r="UQP1875" s="84"/>
      <c r="UQQ1875" s="84"/>
      <c r="UQR1875" s="84"/>
      <c r="UQS1875" s="84"/>
      <c r="UQT1875" s="84"/>
      <c r="UQU1875" s="84"/>
      <c r="UQV1875" s="84"/>
      <c r="UQW1875" s="84"/>
      <c r="UQX1875" s="84"/>
      <c r="UQY1875" s="84"/>
      <c r="UQZ1875" s="84"/>
      <c r="URA1875" s="84"/>
      <c r="URB1875" s="84"/>
      <c r="URC1875" s="84"/>
      <c r="URD1875" s="84"/>
      <c r="URE1875" s="84"/>
      <c r="URF1875" s="84"/>
      <c r="URG1875" s="84"/>
      <c r="URH1875" s="84"/>
      <c r="URI1875" s="84"/>
      <c r="URJ1875" s="84"/>
      <c r="URK1875" s="84"/>
      <c r="URL1875" s="84"/>
      <c r="URM1875" s="84"/>
      <c r="URN1875" s="84"/>
      <c r="URO1875" s="84"/>
      <c r="URP1875" s="84"/>
      <c r="URQ1875" s="84"/>
      <c r="URR1875" s="84"/>
      <c r="URS1875" s="84"/>
      <c r="URT1875" s="84"/>
      <c r="URU1875" s="84"/>
      <c r="URV1875" s="84"/>
      <c r="URW1875" s="84"/>
      <c r="URX1875" s="84"/>
      <c r="URY1875" s="84"/>
      <c r="URZ1875" s="84"/>
      <c r="USA1875" s="84"/>
      <c r="USB1875" s="84"/>
      <c r="USC1875" s="84"/>
      <c r="USD1875" s="84"/>
      <c r="USE1875" s="84"/>
      <c r="USF1875" s="84"/>
      <c r="USG1875" s="84"/>
      <c r="USH1875" s="84"/>
      <c r="USI1875" s="84"/>
      <c r="USJ1875" s="84"/>
      <c r="USK1875" s="84"/>
      <c r="USL1875" s="84"/>
      <c r="USM1875" s="84"/>
      <c r="USN1875" s="84"/>
      <c r="USO1875" s="84"/>
      <c r="USP1875" s="84"/>
      <c r="USQ1875" s="84"/>
      <c r="USR1875" s="84"/>
      <c r="USS1875" s="84"/>
      <c r="UST1875" s="84"/>
      <c r="USU1875" s="84"/>
      <c r="USV1875" s="84"/>
      <c r="USW1875" s="84"/>
      <c r="USX1875" s="84"/>
      <c r="USY1875" s="84"/>
      <c r="USZ1875" s="84"/>
      <c r="UTA1875" s="84"/>
      <c r="UTB1875" s="84"/>
      <c r="UTC1875" s="84"/>
      <c r="UTD1875" s="84"/>
      <c r="UTE1875" s="84"/>
      <c r="UTF1875" s="84"/>
      <c r="UTG1875" s="84"/>
      <c r="UTH1875" s="84"/>
      <c r="UTI1875" s="84"/>
      <c r="UTJ1875" s="84"/>
      <c r="UTK1875" s="84"/>
      <c r="UTL1875" s="84"/>
      <c r="UTM1875" s="84"/>
      <c r="UTN1875" s="84"/>
      <c r="UTO1875" s="84"/>
      <c r="UTP1875" s="84"/>
      <c r="UTQ1875" s="84"/>
      <c r="UTR1875" s="84"/>
      <c r="UTS1875" s="84"/>
      <c r="UTT1875" s="84"/>
      <c r="UTU1875" s="84"/>
      <c r="UTV1875" s="84"/>
      <c r="UTW1875" s="84"/>
      <c r="UTX1875" s="84"/>
      <c r="UTY1875" s="84"/>
      <c r="UTZ1875" s="84"/>
      <c r="UUA1875" s="84"/>
      <c r="UUB1875" s="84"/>
      <c r="UUC1875" s="84"/>
      <c r="UUD1875" s="84"/>
      <c r="UUE1875" s="84"/>
      <c r="UUF1875" s="84"/>
      <c r="UUG1875" s="84"/>
      <c r="UUH1875" s="84"/>
      <c r="UUI1875" s="84"/>
      <c r="UUJ1875" s="84"/>
      <c r="UUK1875" s="84"/>
      <c r="UUL1875" s="84"/>
      <c r="UUM1875" s="84"/>
      <c r="UUN1875" s="84"/>
      <c r="UUO1875" s="84"/>
      <c r="UUP1875" s="84"/>
      <c r="UUQ1875" s="84"/>
      <c r="UUR1875" s="84"/>
      <c r="UUS1875" s="84"/>
      <c r="UUT1875" s="84"/>
      <c r="UUU1875" s="84"/>
      <c r="UUV1875" s="84"/>
      <c r="UUW1875" s="84"/>
      <c r="UUX1875" s="84"/>
      <c r="UUY1875" s="84"/>
      <c r="UUZ1875" s="84"/>
      <c r="UVA1875" s="84"/>
      <c r="UVB1875" s="84"/>
      <c r="UVC1875" s="84"/>
      <c r="UVD1875" s="84"/>
      <c r="UVE1875" s="84"/>
      <c r="UVF1875" s="84"/>
      <c r="UVG1875" s="84"/>
      <c r="UVH1875" s="84"/>
      <c r="UVI1875" s="84"/>
      <c r="UVJ1875" s="84"/>
      <c r="UVK1875" s="84"/>
      <c r="UVL1875" s="84"/>
      <c r="UVM1875" s="84"/>
      <c r="UVN1875" s="84"/>
      <c r="UVO1875" s="84"/>
      <c r="UVP1875" s="84"/>
      <c r="UVQ1875" s="84"/>
      <c r="UVR1875" s="84"/>
      <c r="UVS1875" s="84"/>
      <c r="UVT1875" s="84"/>
      <c r="UVU1875" s="84"/>
      <c r="UVV1875" s="84"/>
      <c r="UVW1875" s="84"/>
      <c r="UVX1875" s="84"/>
      <c r="UVY1875" s="84"/>
      <c r="UVZ1875" s="84"/>
      <c r="UWA1875" s="84"/>
      <c r="UWB1875" s="84"/>
      <c r="UWC1875" s="84"/>
      <c r="UWD1875" s="84"/>
      <c r="UWE1875" s="84"/>
      <c r="UWF1875" s="84"/>
      <c r="UWG1875" s="84"/>
      <c r="UWH1875" s="84"/>
      <c r="UWI1875" s="84"/>
      <c r="UWJ1875" s="84"/>
      <c r="UWK1875" s="84"/>
      <c r="UWL1875" s="84"/>
      <c r="UWM1875" s="84"/>
      <c r="UWN1875" s="84"/>
      <c r="UWO1875" s="84"/>
      <c r="UWP1875" s="84"/>
      <c r="UWQ1875" s="84"/>
      <c r="UWR1875" s="84"/>
      <c r="UWS1875" s="84"/>
      <c r="UWT1875" s="84"/>
      <c r="UWU1875" s="84"/>
      <c r="UWV1875" s="84"/>
      <c r="UWW1875" s="84"/>
      <c r="UWX1875" s="84"/>
      <c r="UWY1875" s="84"/>
      <c r="UWZ1875" s="84"/>
      <c r="UXA1875" s="84"/>
      <c r="UXB1875" s="84"/>
      <c r="UXC1875" s="84"/>
      <c r="UXD1875" s="84"/>
      <c r="UXE1875" s="84"/>
      <c r="UXF1875" s="84"/>
      <c r="UXG1875" s="84"/>
      <c r="UXH1875" s="84"/>
      <c r="UXI1875" s="84"/>
      <c r="UXJ1875" s="84"/>
      <c r="UXK1875" s="84"/>
      <c r="UXL1875" s="84"/>
      <c r="UXM1875" s="84"/>
      <c r="UXN1875" s="84"/>
      <c r="UXO1875" s="84"/>
      <c r="UXP1875" s="84"/>
      <c r="UXQ1875" s="84"/>
      <c r="UXR1875" s="84"/>
      <c r="UXS1875" s="84"/>
      <c r="UXT1875" s="84"/>
      <c r="UXU1875" s="84"/>
      <c r="UXV1875" s="84"/>
      <c r="UXW1875" s="84"/>
      <c r="UXX1875" s="84"/>
      <c r="UXY1875" s="84"/>
      <c r="UXZ1875" s="84"/>
      <c r="UYA1875" s="84"/>
      <c r="UYB1875" s="84"/>
      <c r="UYC1875" s="84"/>
      <c r="UYD1875" s="84"/>
      <c r="UYE1875" s="84"/>
      <c r="UYF1875" s="84"/>
      <c r="UYG1875" s="84"/>
      <c r="UYH1875" s="84"/>
      <c r="UYI1875" s="84"/>
      <c r="UYJ1875" s="84"/>
      <c r="UYK1875" s="84"/>
      <c r="UYL1875" s="84"/>
      <c r="UYM1875" s="84"/>
      <c r="UYN1875" s="84"/>
      <c r="UYO1875" s="84"/>
      <c r="UYP1875" s="84"/>
      <c r="UYQ1875" s="84"/>
      <c r="UYR1875" s="84"/>
      <c r="UYS1875" s="84"/>
      <c r="UYT1875" s="84"/>
      <c r="UYU1875" s="84"/>
      <c r="UYV1875" s="84"/>
      <c r="UYW1875" s="84"/>
      <c r="UYX1875" s="84"/>
      <c r="UYY1875" s="84"/>
      <c r="UYZ1875" s="84"/>
      <c r="UZA1875" s="84"/>
      <c r="UZB1875" s="84"/>
      <c r="UZC1875" s="84"/>
      <c r="UZD1875" s="84"/>
      <c r="UZE1875" s="84"/>
      <c r="UZF1875" s="84"/>
      <c r="UZG1875" s="84"/>
      <c r="UZH1875" s="84"/>
      <c r="UZI1875" s="84"/>
      <c r="UZJ1875" s="84"/>
      <c r="UZK1875" s="84"/>
      <c r="UZL1875" s="84"/>
      <c r="UZM1875" s="84"/>
      <c r="UZN1875" s="84"/>
      <c r="UZO1875" s="84"/>
      <c r="UZP1875" s="84"/>
      <c r="UZQ1875" s="84"/>
      <c r="UZR1875" s="84"/>
      <c r="UZS1875" s="84"/>
      <c r="UZT1875" s="84"/>
      <c r="UZU1875" s="84"/>
      <c r="UZV1875" s="84"/>
      <c r="UZW1875" s="84"/>
      <c r="UZX1875" s="84"/>
      <c r="UZY1875" s="84"/>
      <c r="UZZ1875" s="84"/>
      <c r="VAA1875" s="84"/>
      <c r="VAB1875" s="84"/>
      <c r="VAC1875" s="84"/>
      <c r="VAD1875" s="84"/>
      <c r="VAE1875" s="84"/>
      <c r="VAF1875" s="84"/>
      <c r="VAG1875" s="84"/>
      <c r="VAH1875" s="84"/>
      <c r="VAI1875" s="84"/>
      <c r="VAJ1875" s="84"/>
      <c r="VAK1875" s="84"/>
      <c r="VAL1875" s="84"/>
      <c r="VAM1875" s="84"/>
      <c r="VAN1875" s="84"/>
      <c r="VAO1875" s="84"/>
      <c r="VAP1875" s="84"/>
      <c r="VAQ1875" s="84"/>
      <c r="VAR1875" s="84"/>
      <c r="VAS1875" s="84"/>
      <c r="VAT1875" s="84"/>
      <c r="VAU1875" s="84"/>
      <c r="VAV1875" s="84"/>
      <c r="VAW1875" s="84"/>
      <c r="VAX1875" s="84"/>
      <c r="VAY1875" s="84"/>
      <c r="VAZ1875" s="84"/>
      <c r="VBA1875" s="84"/>
      <c r="VBB1875" s="84"/>
      <c r="VBC1875" s="84"/>
      <c r="VBD1875" s="84"/>
      <c r="VBE1875" s="84"/>
      <c r="VBF1875" s="84"/>
      <c r="VBG1875" s="84"/>
      <c r="VBH1875" s="84"/>
      <c r="VBI1875" s="84"/>
      <c r="VBJ1875" s="84"/>
      <c r="VBK1875" s="84"/>
      <c r="VBL1875" s="84"/>
      <c r="VBM1875" s="84"/>
      <c r="VBN1875" s="84"/>
      <c r="VBO1875" s="84"/>
      <c r="VBP1875" s="84"/>
      <c r="VBQ1875" s="84"/>
      <c r="VBR1875" s="84"/>
      <c r="VBS1875" s="84"/>
      <c r="VBT1875" s="84"/>
      <c r="VBU1875" s="84"/>
      <c r="VBV1875" s="84"/>
      <c r="VBW1875" s="84"/>
      <c r="VBX1875" s="84"/>
      <c r="VBY1875" s="84"/>
      <c r="VBZ1875" s="84"/>
      <c r="VCA1875" s="84"/>
      <c r="VCB1875" s="84"/>
      <c r="VCC1875" s="84"/>
      <c r="VCD1875" s="84"/>
      <c r="VCE1875" s="84"/>
      <c r="VCF1875" s="84"/>
      <c r="VCG1875" s="84"/>
      <c r="VCH1875" s="84"/>
      <c r="VCI1875" s="84"/>
      <c r="VCJ1875" s="84"/>
      <c r="VCK1875" s="84"/>
      <c r="VCL1875" s="84"/>
      <c r="VCM1875" s="84"/>
      <c r="VCN1875" s="84"/>
      <c r="VCO1875" s="84"/>
      <c r="VCP1875" s="84"/>
      <c r="VCQ1875" s="84"/>
      <c r="VCR1875" s="84"/>
      <c r="VCS1875" s="84"/>
      <c r="VCT1875" s="84"/>
      <c r="VCU1875" s="84"/>
      <c r="VCV1875" s="84"/>
      <c r="VCW1875" s="84"/>
      <c r="VCX1875" s="84"/>
      <c r="VCY1875" s="84"/>
      <c r="VCZ1875" s="84"/>
      <c r="VDA1875" s="84"/>
      <c r="VDB1875" s="84"/>
      <c r="VDC1875" s="84"/>
      <c r="VDD1875" s="84"/>
      <c r="VDE1875" s="84"/>
      <c r="VDF1875" s="84"/>
      <c r="VDG1875" s="84"/>
      <c r="VDH1875" s="84"/>
      <c r="VDI1875" s="84"/>
      <c r="VDJ1875" s="84"/>
      <c r="VDK1875" s="84"/>
      <c r="VDL1875" s="84"/>
      <c r="VDM1875" s="84"/>
      <c r="VDN1875" s="84"/>
      <c r="VDO1875" s="84"/>
      <c r="VDP1875" s="84"/>
      <c r="VDQ1875" s="84"/>
      <c r="VDR1875" s="84"/>
      <c r="VDS1875" s="84"/>
      <c r="VDT1875" s="84"/>
      <c r="VDU1875" s="84"/>
      <c r="VDV1875" s="84"/>
      <c r="VDW1875" s="84"/>
      <c r="VDX1875" s="84"/>
      <c r="VDY1875" s="84"/>
      <c r="VDZ1875" s="84"/>
      <c r="VEA1875" s="84"/>
      <c r="VEB1875" s="84"/>
      <c r="VEC1875" s="84"/>
      <c r="VED1875" s="84"/>
      <c r="VEE1875" s="84"/>
      <c r="VEF1875" s="84"/>
      <c r="VEG1875" s="84"/>
      <c r="VEH1875" s="84"/>
      <c r="VEI1875" s="84"/>
      <c r="VEJ1875" s="84"/>
      <c r="VEK1875" s="84"/>
      <c r="VEL1875" s="84"/>
      <c r="VEM1875" s="84"/>
      <c r="VEN1875" s="84"/>
      <c r="VEO1875" s="84"/>
      <c r="VEP1875" s="84"/>
      <c r="VEQ1875" s="84"/>
      <c r="VER1875" s="84"/>
      <c r="VES1875" s="84"/>
      <c r="VET1875" s="84"/>
      <c r="VEU1875" s="84"/>
      <c r="VEV1875" s="84"/>
      <c r="VEW1875" s="84"/>
      <c r="VEX1875" s="84"/>
      <c r="VEY1875" s="84"/>
      <c r="VEZ1875" s="84"/>
      <c r="VFA1875" s="84"/>
      <c r="VFB1875" s="84"/>
      <c r="VFC1875" s="84"/>
      <c r="VFD1875" s="84"/>
      <c r="VFE1875" s="84"/>
      <c r="VFF1875" s="84"/>
      <c r="VFG1875" s="84"/>
      <c r="VFH1875" s="84"/>
      <c r="VFI1875" s="84"/>
      <c r="VFJ1875" s="84"/>
      <c r="VFK1875" s="84"/>
      <c r="VFL1875" s="84"/>
      <c r="VFM1875" s="84"/>
      <c r="VFN1875" s="84"/>
      <c r="VFO1875" s="84"/>
      <c r="VFP1875" s="84"/>
      <c r="VFQ1875" s="84"/>
      <c r="VFR1875" s="84"/>
      <c r="VFS1875" s="84"/>
      <c r="VFT1875" s="84"/>
      <c r="VFU1875" s="84"/>
      <c r="VFV1875" s="84"/>
      <c r="VFW1875" s="84"/>
      <c r="VFX1875" s="84"/>
      <c r="VFY1875" s="84"/>
      <c r="VFZ1875" s="84"/>
      <c r="VGA1875" s="84"/>
      <c r="VGB1875" s="84"/>
      <c r="VGC1875" s="84"/>
      <c r="VGD1875" s="84"/>
      <c r="VGE1875" s="84"/>
      <c r="VGF1875" s="84"/>
      <c r="VGG1875" s="84"/>
      <c r="VGH1875" s="84"/>
      <c r="VGI1875" s="84"/>
      <c r="VGJ1875" s="84"/>
      <c r="VGK1875" s="84"/>
      <c r="VGL1875" s="84"/>
      <c r="VGM1875" s="84"/>
      <c r="VGN1875" s="84"/>
      <c r="VGO1875" s="84"/>
      <c r="VGP1875" s="84"/>
      <c r="VGQ1875" s="84"/>
      <c r="VGR1875" s="84"/>
      <c r="VGS1875" s="84"/>
      <c r="VGT1875" s="84"/>
      <c r="VGU1875" s="84"/>
      <c r="VGV1875" s="84"/>
      <c r="VGW1875" s="84"/>
      <c r="VGX1875" s="84"/>
      <c r="VGY1875" s="84"/>
      <c r="VGZ1875" s="84"/>
      <c r="VHA1875" s="84"/>
      <c r="VHB1875" s="84"/>
      <c r="VHC1875" s="84"/>
      <c r="VHD1875" s="84"/>
      <c r="VHE1875" s="84"/>
      <c r="VHF1875" s="84"/>
      <c r="VHG1875" s="84"/>
      <c r="VHH1875" s="84"/>
      <c r="VHI1875" s="84"/>
      <c r="VHJ1875" s="84"/>
      <c r="VHK1875" s="84"/>
      <c r="VHL1875" s="84"/>
      <c r="VHM1875" s="84"/>
      <c r="VHN1875" s="84"/>
      <c r="VHO1875" s="84"/>
      <c r="VHP1875" s="84"/>
      <c r="VHQ1875" s="84"/>
      <c r="VHR1875" s="84"/>
      <c r="VHS1875" s="84"/>
      <c r="VHT1875" s="84"/>
      <c r="VHU1875" s="84"/>
      <c r="VHV1875" s="84"/>
      <c r="VHW1875" s="84"/>
      <c r="VHX1875" s="84"/>
      <c r="VHY1875" s="84"/>
      <c r="VHZ1875" s="84"/>
      <c r="VIA1875" s="84"/>
      <c r="VIB1875" s="84"/>
      <c r="VIC1875" s="84"/>
      <c r="VID1875" s="84"/>
      <c r="VIE1875" s="84"/>
      <c r="VIF1875" s="84"/>
      <c r="VIG1875" s="84"/>
      <c r="VIH1875" s="84"/>
      <c r="VII1875" s="84"/>
      <c r="VIJ1875" s="84"/>
      <c r="VIK1875" s="84"/>
      <c r="VIL1875" s="84"/>
      <c r="VIM1875" s="84"/>
      <c r="VIN1875" s="84"/>
      <c r="VIO1875" s="84"/>
      <c r="VIP1875" s="84"/>
      <c r="VIQ1875" s="84"/>
      <c r="VIR1875" s="84"/>
      <c r="VIS1875" s="84"/>
      <c r="VIT1875" s="84"/>
      <c r="VIU1875" s="84"/>
      <c r="VIV1875" s="84"/>
      <c r="VIW1875" s="84"/>
      <c r="VIX1875" s="84"/>
      <c r="VIY1875" s="84"/>
      <c r="VIZ1875" s="84"/>
      <c r="VJA1875" s="84"/>
      <c r="VJB1875" s="84"/>
      <c r="VJC1875" s="84"/>
      <c r="VJD1875" s="84"/>
      <c r="VJE1875" s="84"/>
      <c r="VJF1875" s="84"/>
      <c r="VJG1875" s="84"/>
      <c r="VJH1875" s="84"/>
      <c r="VJI1875" s="84"/>
      <c r="VJJ1875" s="84"/>
      <c r="VJK1875" s="84"/>
      <c r="VJL1875" s="84"/>
      <c r="VJM1875" s="84"/>
      <c r="VJN1875" s="84"/>
      <c r="VJO1875" s="84"/>
      <c r="VJP1875" s="84"/>
      <c r="VJQ1875" s="84"/>
      <c r="VJR1875" s="84"/>
      <c r="VJS1875" s="84"/>
      <c r="VJT1875" s="84"/>
      <c r="VJU1875" s="84"/>
      <c r="VJV1875" s="84"/>
      <c r="VJW1875" s="84"/>
      <c r="VJX1875" s="84"/>
      <c r="VJY1875" s="84"/>
      <c r="VJZ1875" s="84"/>
      <c r="VKA1875" s="84"/>
      <c r="VKB1875" s="84"/>
      <c r="VKC1875" s="84"/>
      <c r="VKD1875" s="84"/>
      <c r="VKE1875" s="84"/>
      <c r="VKF1875" s="84"/>
      <c r="VKG1875" s="84"/>
      <c r="VKH1875" s="84"/>
      <c r="VKI1875" s="84"/>
      <c r="VKJ1875" s="84"/>
      <c r="VKK1875" s="84"/>
      <c r="VKL1875" s="84"/>
      <c r="VKM1875" s="84"/>
      <c r="VKN1875" s="84"/>
      <c r="VKO1875" s="84"/>
      <c r="VKP1875" s="84"/>
      <c r="VKQ1875" s="84"/>
      <c r="VKR1875" s="84"/>
      <c r="VKS1875" s="84"/>
      <c r="VKT1875" s="84"/>
      <c r="VKU1875" s="84"/>
      <c r="VKV1875" s="84"/>
      <c r="VKW1875" s="84"/>
      <c r="VKX1875" s="84"/>
      <c r="VKY1875" s="84"/>
      <c r="VKZ1875" s="84"/>
      <c r="VLA1875" s="84"/>
      <c r="VLB1875" s="84"/>
      <c r="VLC1875" s="84"/>
      <c r="VLD1875" s="84"/>
      <c r="VLE1875" s="84"/>
      <c r="VLF1875" s="84"/>
      <c r="VLG1875" s="84"/>
      <c r="VLH1875" s="84"/>
      <c r="VLI1875" s="84"/>
      <c r="VLJ1875" s="84"/>
      <c r="VLK1875" s="84"/>
      <c r="VLL1875" s="84"/>
      <c r="VLM1875" s="84"/>
      <c r="VLN1875" s="84"/>
      <c r="VLO1875" s="84"/>
      <c r="VLP1875" s="84"/>
      <c r="VLQ1875" s="84"/>
      <c r="VLR1875" s="84"/>
      <c r="VLS1875" s="84"/>
      <c r="VLT1875" s="84"/>
      <c r="VLU1875" s="84"/>
      <c r="VLV1875" s="84"/>
      <c r="VLW1875" s="84"/>
      <c r="VLX1875" s="84"/>
      <c r="VLY1875" s="84"/>
      <c r="VLZ1875" s="84"/>
      <c r="VMA1875" s="84"/>
      <c r="VMB1875" s="84"/>
      <c r="VMC1875" s="84"/>
      <c r="VMD1875" s="84"/>
      <c r="VME1875" s="84"/>
      <c r="VMF1875" s="84"/>
      <c r="VMG1875" s="84"/>
      <c r="VMH1875" s="84"/>
      <c r="VMI1875" s="84"/>
      <c r="VMJ1875" s="84"/>
      <c r="VMK1875" s="84"/>
      <c r="VML1875" s="84"/>
      <c r="VMM1875" s="84"/>
      <c r="VMN1875" s="84"/>
      <c r="VMO1875" s="84"/>
      <c r="VMP1875" s="84"/>
      <c r="VMQ1875" s="84"/>
      <c r="VMR1875" s="84"/>
      <c r="VMS1875" s="84"/>
      <c r="VMT1875" s="84"/>
      <c r="VMU1875" s="84"/>
      <c r="VMV1875" s="84"/>
      <c r="VMW1875" s="84"/>
      <c r="VMX1875" s="84"/>
      <c r="VMY1875" s="84"/>
      <c r="VMZ1875" s="84"/>
      <c r="VNA1875" s="84"/>
      <c r="VNB1875" s="84"/>
      <c r="VNC1875" s="84"/>
      <c r="VND1875" s="84"/>
      <c r="VNE1875" s="84"/>
      <c r="VNF1875" s="84"/>
      <c r="VNG1875" s="84"/>
      <c r="VNH1875" s="84"/>
      <c r="VNI1875" s="84"/>
      <c r="VNJ1875" s="84"/>
      <c r="VNK1875" s="84"/>
      <c r="VNL1875" s="84"/>
      <c r="VNM1875" s="84"/>
      <c r="VNN1875" s="84"/>
      <c r="VNO1875" s="84"/>
      <c r="VNP1875" s="84"/>
      <c r="VNQ1875" s="84"/>
      <c r="VNR1875" s="84"/>
      <c r="VNS1875" s="84"/>
      <c r="VNT1875" s="84"/>
      <c r="VNU1875" s="84"/>
      <c r="VNV1875" s="84"/>
      <c r="VNW1875" s="84"/>
      <c r="VNX1875" s="84"/>
      <c r="VNY1875" s="84"/>
      <c r="VNZ1875" s="84"/>
      <c r="VOA1875" s="84"/>
      <c r="VOB1875" s="84"/>
      <c r="VOC1875" s="84"/>
      <c r="VOD1875" s="84"/>
      <c r="VOE1875" s="84"/>
      <c r="VOF1875" s="84"/>
      <c r="VOG1875" s="84"/>
      <c r="VOH1875" s="84"/>
      <c r="VOI1875" s="84"/>
      <c r="VOJ1875" s="84"/>
      <c r="VOK1875" s="84"/>
      <c r="VOL1875" s="84"/>
      <c r="VOM1875" s="84"/>
      <c r="VON1875" s="84"/>
      <c r="VOO1875" s="84"/>
      <c r="VOP1875" s="84"/>
      <c r="VOQ1875" s="84"/>
      <c r="VOR1875" s="84"/>
      <c r="VOS1875" s="84"/>
      <c r="VOT1875" s="84"/>
      <c r="VOU1875" s="84"/>
      <c r="VOV1875" s="84"/>
      <c r="VOW1875" s="84"/>
      <c r="VOX1875" s="84"/>
      <c r="VOY1875" s="84"/>
      <c r="VOZ1875" s="84"/>
      <c r="VPA1875" s="84"/>
      <c r="VPB1875" s="84"/>
      <c r="VPC1875" s="84"/>
      <c r="VPD1875" s="84"/>
      <c r="VPE1875" s="84"/>
      <c r="VPF1875" s="84"/>
      <c r="VPG1875" s="84"/>
      <c r="VPH1875" s="84"/>
      <c r="VPI1875" s="84"/>
      <c r="VPJ1875" s="84"/>
      <c r="VPK1875" s="84"/>
      <c r="VPL1875" s="84"/>
      <c r="VPM1875" s="84"/>
      <c r="VPN1875" s="84"/>
      <c r="VPO1875" s="84"/>
      <c r="VPP1875" s="84"/>
      <c r="VPQ1875" s="84"/>
      <c r="VPR1875" s="84"/>
      <c r="VPS1875" s="84"/>
      <c r="VPT1875" s="84"/>
      <c r="VPU1875" s="84"/>
      <c r="VPV1875" s="84"/>
      <c r="VPW1875" s="84"/>
      <c r="VPX1875" s="84"/>
      <c r="VPY1875" s="84"/>
      <c r="VPZ1875" s="84"/>
      <c r="VQA1875" s="84"/>
      <c r="VQB1875" s="84"/>
      <c r="VQC1875" s="84"/>
      <c r="VQD1875" s="84"/>
      <c r="VQE1875" s="84"/>
      <c r="VQF1875" s="84"/>
      <c r="VQG1875" s="84"/>
      <c r="VQH1875" s="84"/>
      <c r="VQI1875" s="84"/>
      <c r="VQJ1875" s="84"/>
      <c r="VQK1875" s="84"/>
      <c r="VQL1875" s="84"/>
      <c r="VQM1875" s="84"/>
      <c r="VQN1875" s="84"/>
      <c r="VQO1875" s="84"/>
      <c r="VQP1875" s="84"/>
      <c r="VQQ1875" s="84"/>
      <c r="VQR1875" s="84"/>
      <c r="VQS1875" s="84"/>
      <c r="VQT1875" s="84"/>
      <c r="VQU1875" s="84"/>
      <c r="VQV1875" s="84"/>
      <c r="VQW1875" s="84"/>
      <c r="VQX1875" s="84"/>
      <c r="VQY1875" s="84"/>
      <c r="VQZ1875" s="84"/>
      <c r="VRA1875" s="84"/>
      <c r="VRB1875" s="84"/>
      <c r="VRC1875" s="84"/>
      <c r="VRD1875" s="84"/>
      <c r="VRE1875" s="84"/>
      <c r="VRF1875" s="84"/>
      <c r="VRG1875" s="84"/>
      <c r="VRH1875" s="84"/>
      <c r="VRI1875" s="84"/>
      <c r="VRJ1875" s="84"/>
      <c r="VRK1875" s="84"/>
      <c r="VRL1875" s="84"/>
      <c r="VRM1875" s="84"/>
      <c r="VRN1875" s="84"/>
      <c r="VRO1875" s="84"/>
      <c r="VRP1875" s="84"/>
      <c r="VRQ1875" s="84"/>
      <c r="VRR1875" s="84"/>
      <c r="VRS1875" s="84"/>
      <c r="VRT1875" s="84"/>
      <c r="VRU1875" s="84"/>
      <c r="VRV1875" s="84"/>
      <c r="VRW1875" s="84"/>
      <c r="VRX1875" s="84"/>
      <c r="VRY1875" s="84"/>
      <c r="VRZ1875" s="84"/>
      <c r="VSA1875" s="84"/>
      <c r="VSB1875" s="84"/>
      <c r="VSC1875" s="84"/>
      <c r="VSD1875" s="84"/>
      <c r="VSE1875" s="84"/>
      <c r="VSF1875" s="84"/>
      <c r="VSG1875" s="84"/>
      <c r="VSH1875" s="84"/>
      <c r="VSI1875" s="84"/>
      <c r="VSJ1875" s="84"/>
      <c r="VSK1875" s="84"/>
      <c r="VSL1875" s="84"/>
      <c r="VSM1875" s="84"/>
      <c r="VSN1875" s="84"/>
      <c r="VSO1875" s="84"/>
      <c r="VSP1875" s="84"/>
      <c r="VSQ1875" s="84"/>
      <c r="VSR1875" s="84"/>
      <c r="VSS1875" s="84"/>
      <c r="VST1875" s="84"/>
      <c r="VSU1875" s="84"/>
      <c r="VSV1875" s="84"/>
      <c r="VSW1875" s="84"/>
      <c r="VSX1875" s="84"/>
      <c r="VSY1875" s="84"/>
      <c r="VSZ1875" s="84"/>
      <c r="VTA1875" s="84"/>
      <c r="VTB1875" s="84"/>
      <c r="VTC1875" s="84"/>
      <c r="VTD1875" s="84"/>
      <c r="VTE1875" s="84"/>
      <c r="VTF1875" s="84"/>
      <c r="VTG1875" s="84"/>
      <c r="VTH1875" s="84"/>
      <c r="VTI1875" s="84"/>
      <c r="VTJ1875" s="84"/>
      <c r="VTK1875" s="84"/>
      <c r="VTL1875" s="84"/>
      <c r="VTM1875" s="84"/>
      <c r="VTN1875" s="84"/>
      <c r="VTO1875" s="84"/>
      <c r="VTP1875" s="84"/>
      <c r="VTQ1875" s="84"/>
      <c r="VTR1875" s="84"/>
      <c r="VTS1875" s="84"/>
      <c r="VTT1875" s="84"/>
      <c r="VTU1875" s="84"/>
      <c r="VTV1875" s="84"/>
      <c r="VTW1875" s="84"/>
      <c r="VTX1875" s="84"/>
      <c r="VTY1875" s="84"/>
      <c r="VTZ1875" s="84"/>
      <c r="VUA1875" s="84"/>
      <c r="VUB1875" s="84"/>
      <c r="VUC1875" s="84"/>
      <c r="VUD1875" s="84"/>
      <c r="VUE1875" s="84"/>
      <c r="VUF1875" s="84"/>
      <c r="VUG1875" s="84"/>
      <c r="VUH1875" s="84"/>
      <c r="VUI1875" s="84"/>
      <c r="VUJ1875" s="84"/>
      <c r="VUK1875" s="84"/>
      <c r="VUL1875" s="84"/>
      <c r="VUM1875" s="84"/>
      <c r="VUN1875" s="84"/>
      <c r="VUO1875" s="84"/>
      <c r="VUP1875" s="84"/>
      <c r="VUQ1875" s="84"/>
      <c r="VUR1875" s="84"/>
      <c r="VUS1875" s="84"/>
      <c r="VUT1875" s="84"/>
      <c r="VUU1875" s="84"/>
      <c r="VUV1875" s="84"/>
      <c r="VUW1875" s="84"/>
      <c r="VUX1875" s="84"/>
      <c r="VUY1875" s="84"/>
      <c r="VUZ1875" s="84"/>
      <c r="VVA1875" s="84"/>
      <c r="VVB1875" s="84"/>
      <c r="VVC1875" s="84"/>
      <c r="VVD1875" s="84"/>
      <c r="VVE1875" s="84"/>
      <c r="VVF1875" s="84"/>
      <c r="VVG1875" s="84"/>
      <c r="VVH1875" s="84"/>
      <c r="VVI1875" s="84"/>
      <c r="VVJ1875" s="84"/>
      <c r="VVK1875" s="84"/>
      <c r="VVL1875" s="84"/>
      <c r="VVM1875" s="84"/>
      <c r="VVN1875" s="84"/>
      <c r="VVO1875" s="84"/>
      <c r="VVP1875" s="84"/>
      <c r="VVQ1875" s="84"/>
      <c r="VVR1875" s="84"/>
      <c r="VVS1875" s="84"/>
      <c r="VVT1875" s="84"/>
      <c r="VVU1875" s="84"/>
      <c r="VVV1875" s="84"/>
      <c r="VVW1875" s="84"/>
      <c r="VVX1875" s="84"/>
      <c r="VVY1875" s="84"/>
      <c r="VVZ1875" s="84"/>
      <c r="VWA1875" s="84"/>
      <c r="VWB1875" s="84"/>
      <c r="VWC1875" s="84"/>
      <c r="VWD1875" s="84"/>
      <c r="VWE1875" s="84"/>
      <c r="VWF1875" s="84"/>
      <c r="VWG1875" s="84"/>
      <c r="VWH1875" s="84"/>
      <c r="VWI1875" s="84"/>
      <c r="VWJ1875" s="84"/>
      <c r="VWK1875" s="84"/>
      <c r="VWL1875" s="84"/>
      <c r="VWM1875" s="84"/>
      <c r="VWN1875" s="84"/>
      <c r="VWO1875" s="84"/>
      <c r="VWP1875" s="84"/>
      <c r="VWQ1875" s="84"/>
      <c r="VWR1875" s="84"/>
      <c r="VWS1875" s="84"/>
      <c r="VWT1875" s="84"/>
      <c r="VWU1875" s="84"/>
      <c r="VWV1875" s="84"/>
      <c r="VWW1875" s="84"/>
      <c r="VWX1875" s="84"/>
      <c r="VWY1875" s="84"/>
      <c r="VWZ1875" s="84"/>
      <c r="VXA1875" s="84"/>
      <c r="VXB1875" s="84"/>
      <c r="VXC1875" s="84"/>
      <c r="VXD1875" s="84"/>
      <c r="VXE1875" s="84"/>
      <c r="VXF1875" s="84"/>
      <c r="VXG1875" s="84"/>
      <c r="VXH1875" s="84"/>
      <c r="VXI1875" s="84"/>
      <c r="VXJ1875" s="84"/>
      <c r="VXK1875" s="84"/>
      <c r="VXL1875" s="84"/>
      <c r="VXM1875" s="84"/>
      <c r="VXN1875" s="84"/>
      <c r="VXO1875" s="84"/>
      <c r="VXP1875" s="84"/>
      <c r="VXQ1875" s="84"/>
      <c r="VXR1875" s="84"/>
      <c r="VXS1875" s="84"/>
      <c r="VXT1875" s="84"/>
      <c r="VXU1875" s="84"/>
      <c r="VXV1875" s="84"/>
      <c r="VXW1875" s="84"/>
      <c r="VXX1875" s="84"/>
      <c r="VXY1875" s="84"/>
      <c r="VXZ1875" s="84"/>
      <c r="VYA1875" s="84"/>
      <c r="VYB1875" s="84"/>
      <c r="VYC1875" s="84"/>
      <c r="VYD1875" s="84"/>
      <c r="VYE1875" s="84"/>
      <c r="VYF1875" s="84"/>
      <c r="VYG1875" s="84"/>
      <c r="VYH1875" s="84"/>
      <c r="VYI1875" s="84"/>
      <c r="VYJ1875" s="84"/>
      <c r="VYK1875" s="84"/>
      <c r="VYL1875" s="84"/>
      <c r="VYM1875" s="84"/>
      <c r="VYN1875" s="84"/>
      <c r="VYO1875" s="84"/>
      <c r="VYP1875" s="84"/>
      <c r="VYQ1875" s="84"/>
      <c r="VYR1875" s="84"/>
      <c r="VYS1875" s="84"/>
      <c r="VYT1875" s="84"/>
      <c r="VYU1875" s="84"/>
      <c r="VYV1875" s="84"/>
      <c r="VYW1875" s="84"/>
      <c r="VYX1875" s="84"/>
      <c r="VYY1875" s="84"/>
      <c r="VYZ1875" s="84"/>
      <c r="VZA1875" s="84"/>
      <c r="VZB1875" s="84"/>
      <c r="VZC1875" s="84"/>
      <c r="VZD1875" s="84"/>
      <c r="VZE1875" s="84"/>
      <c r="VZF1875" s="84"/>
      <c r="VZG1875" s="84"/>
      <c r="VZH1875" s="84"/>
      <c r="VZI1875" s="84"/>
      <c r="VZJ1875" s="84"/>
      <c r="VZK1875" s="84"/>
      <c r="VZL1875" s="84"/>
      <c r="VZM1875" s="84"/>
      <c r="VZN1875" s="84"/>
      <c r="VZO1875" s="84"/>
      <c r="VZP1875" s="84"/>
      <c r="VZQ1875" s="84"/>
      <c r="VZR1875" s="84"/>
      <c r="VZS1875" s="84"/>
      <c r="VZT1875" s="84"/>
      <c r="VZU1875" s="84"/>
      <c r="VZV1875" s="84"/>
      <c r="VZW1875" s="84"/>
      <c r="VZX1875" s="84"/>
      <c r="VZY1875" s="84"/>
      <c r="VZZ1875" s="84"/>
      <c r="WAA1875" s="84"/>
      <c r="WAB1875" s="84"/>
      <c r="WAC1875" s="84"/>
      <c r="WAD1875" s="84"/>
      <c r="WAE1875" s="84"/>
      <c r="WAF1875" s="84"/>
      <c r="WAG1875" s="84"/>
      <c r="WAH1875" s="84"/>
      <c r="WAI1875" s="84"/>
      <c r="WAJ1875" s="84"/>
      <c r="WAK1875" s="84"/>
      <c r="WAL1875" s="84"/>
      <c r="WAM1875" s="84"/>
      <c r="WAN1875" s="84"/>
      <c r="WAO1875" s="84"/>
      <c r="WAP1875" s="84"/>
      <c r="WAQ1875" s="84"/>
      <c r="WAR1875" s="84"/>
      <c r="WAS1875" s="84"/>
      <c r="WAT1875" s="84"/>
      <c r="WAU1875" s="84"/>
      <c r="WAV1875" s="84"/>
      <c r="WAW1875" s="84"/>
      <c r="WAX1875" s="84"/>
      <c r="WAY1875" s="84"/>
      <c r="WAZ1875" s="84"/>
      <c r="WBA1875" s="84"/>
      <c r="WBB1875" s="84"/>
      <c r="WBC1875" s="84"/>
      <c r="WBD1875" s="84"/>
      <c r="WBE1875" s="84"/>
      <c r="WBF1875" s="84"/>
      <c r="WBG1875" s="84"/>
      <c r="WBH1875" s="84"/>
      <c r="WBI1875" s="84"/>
      <c r="WBJ1875" s="84"/>
      <c r="WBK1875" s="84"/>
      <c r="WBL1875" s="84"/>
      <c r="WBM1875" s="84"/>
      <c r="WBN1875" s="84"/>
      <c r="WBO1875" s="84"/>
      <c r="WBP1875" s="84"/>
      <c r="WBQ1875" s="84"/>
      <c r="WBR1875" s="84"/>
      <c r="WBS1875" s="84"/>
      <c r="WBT1875" s="84"/>
      <c r="WBU1875" s="84"/>
      <c r="WBV1875" s="84"/>
      <c r="WBW1875" s="84"/>
      <c r="WBX1875" s="84"/>
      <c r="WBY1875" s="84"/>
      <c r="WBZ1875" s="84"/>
      <c r="WCA1875" s="84"/>
      <c r="WCB1875" s="84"/>
      <c r="WCC1875" s="84"/>
      <c r="WCD1875" s="84"/>
      <c r="WCE1875" s="84"/>
      <c r="WCF1875" s="84"/>
      <c r="WCG1875" s="84"/>
      <c r="WCH1875" s="84"/>
      <c r="WCI1875" s="84"/>
      <c r="WCJ1875" s="84"/>
      <c r="WCK1875" s="84"/>
      <c r="WCL1875" s="84"/>
      <c r="WCM1875" s="84"/>
      <c r="WCN1875" s="84"/>
      <c r="WCO1875" s="84"/>
      <c r="WCP1875" s="84"/>
      <c r="WCQ1875" s="84"/>
      <c r="WCR1875" s="84"/>
      <c r="WCS1875" s="84"/>
      <c r="WCT1875" s="84"/>
      <c r="WCU1875" s="84"/>
      <c r="WCV1875" s="84"/>
      <c r="WCW1875" s="84"/>
      <c r="WCX1875" s="84"/>
      <c r="WCY1875" s="84"/>
      <c r="WCZ1875" s="84"/>
      <c r="WDA1875" s="84"/>
      <c r="WDB1875" s="84"/>
      <c r="WDC1875" s="84"/>
      <c r="WDD1875" s="84"/>
      <c r="WDE1875" s="84"/>
      <c r="WDF1875" s="84"/>
      <c r="WDG1875" s="84"/>
      <c r="WDH1875" s="84"/>
      <c r="WDI1875" s="84"/>
      <c r="WDJ1875" s="84"/>
      <c r="WDK1875" s="84"/>
      <c r="WDL1875" s="84"/>
      <c r="WDM1875" s="84"/>
      <c r="WDN1875" s="84"/>
      <c r="WDO1875" s="84"/>
      <c r="WDP1875" s="84"/>
      <c r="WDQ1875" s="84"/>
      <c r="WDR1875" s="84"/>
      <c r="WDS1875" s="84"/>
      <c r="WDT1875" s="84"/>
      <c r="WDU1875" s="84"/>
      <c r="WDV1875" s="84"/>
      <c r="WDW1875" s="84"/>
      <c r="WDX1875" s="84"/>
      <c r="WDY1875" s="84"/>
      <c r="WDZ1875" s="84"/>
      <c r="WEA1875" s="84"/>
      <c r="WEB1875" s="84"/>
      <c r="WEC1875" s="84"/>
      <c r="WED1875" s="84"/>
      <c r="WEE1875" s="84"/>
      <c r="WEF1875" s="84"/>
      <c r="WEG1875" s="84"/>
      <c r="WEH1875" s="84"/>
      <c r="WEI1875" s="84"/>
      <c r="WEJ1875" s="84"/>
      <c r="WEK1875" s="84"/>
      <c r="WEL1875" s="84"/>
      <c r="WEM1875" s="84"/>
      <c r="WEN1875" s="84"/>
      <c r="WEO1875" s="84"/>
      <c r="WEP1875" s="84"/>
      <c r="WEQ1875" s="84"/>
      <c r="WER1875" s="84"/>
      <c r="WES1875" s="84"/>
      <c r="WET1875" s="84"/>
      <c r="WEU1875" s="84"/>
      <c r="WEV1875" s="84"/>
      <c r="WEW1875" s="84"/>
      <c r="WEX1875" s="84"/>
      <c r="WEY1875" s="84"/>
      <c r="WEZ1875" s="84"/>
      <c r="WFA1875" s="84"/>
      <c r="WFB1875" s="84"/>
      <c r="WFC1875" s="84"/>
      <c r="WFD1875" s="84"/>
      <c r="WFE1875" s="84"/>
      <c r="WFF1875" s="84"/>
      <c r="WFG1875" s="84"/>
      <c r="WFH1875" s="84"/>
      <c r="WFI1875" s="84"/>
      <c r="WFJ1875" s="84"/>
      <c r="WFK1875" s="84"/>
      <c r="WFL1875" s="84"/>
      <c r="WFM1875" s="84"/>
      <c r="WFN1875" s="84"/>
      <c r="WFO1875" s="84"/>
      <c r="WFP1875" s="84"/>
      <c r="WFQ1875" s="84"/>
      <c r="WFR1875" s="84"/>
      <c r="WFS1875" s="84"/>
      <c r="WFT1875" s="84"/>
      <c r="WFU1875" s="84"/>
      <c r="WFV1875" s="84"/>
      <c r="WFW1875" s="84"/>
      <c r="WFX1875" s="84"/>
      <c r="WFY1875" s="84"/>
      <c r="WFZ1875" s="84"/>
      <c r="WGA1875" s="84"/>
      <c r="WGB1875" s="84"/>
      <c r="WGC1875" s="84"/>
      <c r="WGD1875" s="84"/>
      <c r="WGE1875" s="84"/>
      <c r="WGF1875" s="84"/>
      <c r="WGG1875" s="84"/>
      <c r="WGH1875" s="84"/>
      <c r="WGI1875" s="84"/>
      <c r="WGJ1875" s="84"/>
      <c r="WGK1875" s="84"/>
      <c r="WGL1875" s="84"/>
      <c r="WGM1875" s="84"/>
      <c r="WGN1875" s="84"/>
      <c r="WGO1875" s="84"/>
      <c r="WGP1875" s="84"/>
      <c r="WGQ1875" s="84"/>
      <c r="WGR1875" s="84"/>
      <c r="WGS1875" s="84"/>
      <c r="WGT1875" s="84"/>
      <c r="WGU1875" s="84"/>
      <c r="WGV1875" s="84"/>
      <c r="WGW1875" s="84"/>
      <c r="WGX1875" s="84"/>
      <c r="WGY1875" s="84"/>
      <c r="WGZ1875" s="84"/>
      <c r="WHA1875" s="84"/>
      <c r="WHB1875" s="84"/>
      <c r="WHC1875" s="84"/>
      <c r="WHD1875" s="84"/>
      <c r="WHE1875" s="84"/>
      <c r="WHF1875" s="84"/>
      <c r="WHG1875" s="84"/>
      <c r="WHH1875" s="84"/>
      <c r="WHI1875" s="84"/>
      <c r="WHJ1875" s="84"/>
      <c r="WHK1875" s="84"/>
      <c r="WHL1875" s="84"/>
      <c r="WHM1875" s="84"/>
      <c r="WHN1875" s="84"/>
      <c r="WHO1875" s="84"/>
      <c r="WHP1875" s="84"/>
      <c r="WHQ1875" s="84"/>
      <c r="WHR1875" s="84"/>
      <c r="WHS1875" s="84"/>
      <c r="WHT1875" s="84"/>
      <c r="WHU1875" s="84"/>
      <c r="WHV1875" s="84"/>
      <c r="WHW1875" s="84"/>
      <c r="WHX1875" s="84"/>
      <c r="WHY1875" s="84"/>
      <c r="WHZ1875" s="84"/>
      <c r="WIA1875" s="84"/>
      <c r="WIB1875" s="84"/>
      <c r="WIC1875" s="84"/>
      <c r="WID1875" s="84"/>
      <c r="WIE1875" s="84"/>
      <c r="WIF1875" s="84"/>
      <c r="WIG1875" s="84"/>
      <c r="WIH1875" s="84"/>
      <c r="WII1875" s="84"/>
      <c r="WIJ1875" s="84"/>
      <c r="WIK1875" s="84"/>
      <c r="WIL1875" s="84"/>
      <c r="WIM1875" s="84"/>
      <c r="WIN1875" s="84"/>
      <c r="WIO1875" s="84"/>
      <c r="WIP1875" s="84"/>
      <c r="WIQ1875" s="84"/>
      <c r="WIR1875" s="84"/>
      <c r="WIS1875" s="84"/>
      <c r="WIT1875" s="84"/>
      <c r="WIU1875" s="84"/>
      <c r="WIV1875" s="84"/>
      <c r="WIW1875" s="84"/>
      <c r="WIX1875" s="84"/>
      <c r="WIY1875" s="84"/>
      <c r="WIZ1875" s="84"/>
      <c r="WJA1875" s="84"/>
      <c r="WJB1875" s="84"/>
      <c r="WJC1875" s="84"/>
      <c r="WJD1875" s="84"/>
      <c r="WJE1875" s="84"/>
      <c r="WJF1875" s="84"/>
      <c r="WJG1875" s="84"/>
      <c r="WJH1875" s="84"/>
      <c r="WJI1875" s="84"/>
      <c r="WJJ1875" s="84"/>
      <c r="WJK1875" s="84"/>
      <c r="WJL1875" s="84"/>
      <c r="WJM1875" s="84"/>
      <c r="WJN1875" s="84"/>
      <c r="WJO1875" s="84"/>
      <c r="WJP1875" s="84"/>
      <c r="WJQ1875" s="84"/>
      <c r="WJR1875" s="84"/>
      <c r="WJS1875" s="84"/>
      <c r="WJT1875" s="84"/>
      <c r="WJU1875" s="84"/>
      <c r="WJV1875" s="84"/>
      <c r="WJW1875" s="84"/>
      <c r="WJX1875" s="84"/>
      <c r="WJY1875" s="84"/>
      <c r="WJZ1875" s="84"/>
      <c r="WKA1875" s="84"/>
      <c r="WKB1875" s="84"/>
      <c r="WKC1875" s="84"/>
      <c r="WKD1875" s="84"/>
      <c r="WKE1875" s="84"/>
      <c r="WKF1875" s="84"/>
      <c r="WKG1875" s="84"/>
      <c r="WKH1875" s="84"/>
      <c r="WKI1875" s="84"/>
      <c r="WKJ1875" s="84"/>
      <c r="WKK1875" s="84"/>
      <c r="WKL1875" s="84"/>
      <c r="WKM1875" s="84"/>
      <c r="WKN1875" s="84"/>
      <c r="WKO1875" s="84"/>
      <c r="WKP1875" s="84"/>
      <c r="WKQ1875" s="84"/>
      <c r="WKR1875" s="84"/>
      <c r="WKS1875" s="84"/>
      <c r="WKT1875" s="84"/>
      <c r="WKU1875" s="84"/>
      <c r="WKV1875" s="84"/>
      <c r="WKW1875" s="84"/>
      <c r="WKX1875" s="84"/>
      <c r="WKY1875" s="84"/>
      <c r="WKZ1875" s="84"/>
      <c r="WLA1875" s="84"/>
      <c r="WLB1875" s="84"/>
      <c r="WLC1875" s="84"/>
      <c r="WLD1875" s="84"/>
      <c r="WLE1875" s="84"/>
      <c r="WLF1875" s="84"/>
      <c r="WLG1875" s="84"/>
      <c r="WLH1875" s="84"/>
      <c r="WLI1875" s="84"/>
      <c r="WLJ1875" s="84"/>
      <c r="WLK1875" s="84"/>
      <c r="WLL1875" s="84"/>
      <c r="WLM1875" s="84"/>
      <c r="WLN1875" s="84"/>
      <c r="WLO1875" s="84"/>
      <c r="WLP1875" s="84"/>
      <c r="WLQ1875" s="84"/>
      <c r="WLR1875" s="84"/>
      <c r="WLS1875" s="84"/>
      <c r="WLT1875" s="84"/>
      <c r="WLU1875" s="84"/>
      <c r="WLV1875" s="84"/>
      <c r="WLW1875" s="84"/>
      <c r="WLX1875" s="84"/>
      <c r="WLY1875" s="84"/>
      <c r="WLZ1875" s="84"/>
      <c r="WMA1875" s="84"/>
      <c r="WMB1875" s="84"/>
      <c r="WMC1875" s="84"/>
      <c r="WMD1875" s="84"/>
      <c r="WME1875" s="84"/>
      <c r="WMF1875" s="84"/>
      <c r="WMG1875" s="84"/>
      <c r="WMH1875" s="84"/>
      <c r="WMI1875" s="84"/>
      <c r="WMJ1875" s="84"/>
      <c r="WMK1875" s="84"/>
      <c r="WML1875" s="84"/>
      <c r="WMM1875" s="84"/>
      <c r="WMN1875" s="84"/>
      <c r="WMO1875" s="84"/>
      <c r="WMP1875" s="84"/>
      <c r="WMQ1875" s="84"/>
      <c r="WMR1875" s="84"/>
      <c r="WMS1875" s="84"/>
      <c r="WMT1875" s="84"/>
      <c r="WMU1875" s="84"/>
      <c r="WMV1875" s="84"/>
      <c r="WMW1875" s="84"/>
      <c r="WMX1875" s="84"/>
      <c r="WMY1875" s="84"/>
      <c r="WMZ1875" s="84"/>
      <c r="WNA1875" s="84"/>
      <c r="WNB1875" s="84"/>
      <c r="WNC1875" s="84"/>
      <c r="WND1875" s="84"/>
      <c r="WNE1875" s="84"/>
      <c r="WNF1875" s="84"/>
      <c r="WNG1875" s="84"/>
      <c r="WNH1875" s="84"/>
      <c r="WNI1875" s="84"/>
      <c r="WNJ1875" s="84"/>
      <c r="WNK1875" s="84"/>
      <c r="WNL1875" s="84"/>
      <c r="WNM1875" s="84"/>
      <c r="WNN1875" s="84"/>
      <c r="WNO1875" s="84"/>
      <c r="WNP1875" s="84"/>
      <c r="WNQ1875" s="84"/>
      <c r="WNR1875" s="84"/>
      <c r="WNS1875" s="84"/>
      <c r="WNT1875" s="84"/>
      <c r="WNU1875" s="84"/>
      <c r="WNV1875" s="84"/>
      <c r="WNW1875" s="84"/>
      <c r="WNX1875" s="84"/>
      <c r="WNY1875" s="84"/>
      <c r="WNZ1875" s="84"/>
      <c r="WOA1875" s="84"/>
      <c r="WOB1875" s="84"/>
      <c r="WOC1875" s="84"/>
      <c r="WOD1875" s="84"/>
      <c r="WOE1875" s="84"/>
      <c r="WOF1875" s="84"/>
      <c r="WOG1875" s="84"/>
      <c r="WOH1875" s="84"/>
      <c r="WOI1875" s="84"/>
      <c r="WOJ1875" s="84"/>
      <c r="WOK1875" s="84"/>
      <c r="WOL1875" s="84"/>
      <c r="WOM1875" s="84"/>
      <c r="WON1875" s="84"/>
      <c r="WOO1875" s="84"/>
      <c r="WOP1875" s="84"/>
      <c r="WOQ1875" s="84"/>
      <c r="WOR1875" s="84"/>
      <c r="WOS1875" s="84"/>
      <c r="WOT1875" s="84"/>
      <c r="WOU1875" s="84"/>
      <c r="WOV1875" s="84"/>
      <c r="WOW1875" s="84"/>
      <c r="WOX1875" s="84"/>
      <c r="WOY1875" s="84"/>
      <c r="WOZ1875" s="84"/>
      <c r="WPA1875" s="84"/>
      <c r="WPB1875" s="84"/>
      <c r="WPC1875" s="84"/>
      <c r="WPD1875" s="84"/>
      <c r="WPE1875" s="84"/>
      <c r="WPF1875" s="84"/>
      <c r="WPG1875" s="84"/>
      <c r="WPH1875" s="84"/>
      <c r="WPI1875" s="84"/>
      <c r="WPJ1875" s="84"/>
      <c r="WPK1875" s="84"/>
      <c r="WPL1875" s="84"/>
      <c r="WPM1875" s="84"/>
      <c r="WPN1875" s="84"/>
      <c r="WPO1875" s="84"/>
      <c r="WPP1875" s="84"/>
      <c r="WPQ1875" s="84"/>
      <c r="WPR1875" s="84"/>
      <c r="WPS1875" s="84"/>
      <c r="WPT1875" s="84"/>
      <c r="WPU1875" s="84"/>
      <c r="WPV1875" s="84"/>
      <c r="WPW1875" s="84"/>
      <c r="WPX1875" s="84"/>
      <c r="WPY1875" s="84"/>
      <c r="WPZ1875" s="84"/>
      <c r="WQA1875" s="84"/>
      <c r="WQB1875" s="84"/>
      <c r="WQC1875" s="84"/>
      <c r="WQD1875" s="84"/>
      <c r="WQE1875" s="84"/>
      <c r="WQF1875" s="84"/>
      <c r="WQG1875" s="84"/>
      <c r="WQH1875" s="84"/>
      <c r="WQI1875" s="84"/>
      <c r="WQJ1875" s="84"/>
      <c r="WQK1875" s="84"/>
      <c r="WQL1875" s="84"/>
      <c r="WQM1875" s="84"/>
      <c r="WQN1875" s="84"/>
      <c r="WQO1875" s="84"/>
      <c r="WQP1875" s="84"/>
      <c r="WQQ1875" s="84"/>
      <c r="WQR1875" s="84"/>
      <c r="WQS1875" s="84"/>
      <c r="WQT1875" s="84"/>
      <c r="WQU1875" s="84"/>
      <c r="WQV1875" s="84"/>
      <c r="WQW1875" s="84"/>
      <c r="WQX1875" s="84"/>
      <c r="WQY1875" s="84"/>
      <c r="WQZ1875" s="84"/>
      <c r="WRA1875" s="84"/>
      <c r="WRB1875" s="84"/>
      <c r="WRC1875" s="84"/>
      <c r="WRD1875" s="84"/>
      <c r="WRE1875" s="84"/>
      <c r="WRF1875" s="84"/>
      <c r="WRG1875" s="84"/>
      <c r="WRH1875" s="84"/>
      <c r="WRI1875" s="84"/>
    </row>
    <row r="1876" spans="1:16025" ht="13.5" customHeight="1" thickBot="1" x14ac:dyDescent="0.3">
      <c r="A1876" s="119">
        <v>48111102</v>
      </c>
      <c r="B1876" s="101" t="str">
        <f t="shared" ca="1" si="102"/>
        <v>Máquinas de bolas de dulce o novedades para niños</v>
      </c>
      <c r="C1876" s="106" t="s">
        <v>18873</v>
      </c>
      <c r="D1876" s="103">
        <v>4</v>
      </c>
      <c r="E1876" s="104">
        <v>130</v>
      </c>
      <c r="F1876" s="70">
        <f t="shared" ca="1" si="103"/>
        <v>520</v>
      </c>
      <c r="G1876" s="45"/>
      <c r="H1876" s="84"/>
      <c r="I1876" s="84"/>
      <c r="J1876" s="84"/>
      <c r="K1876" s="84"/>
      <c r="L1876" s="84"/>
      <c r="M1876" s="84"/>
      <c r="N1876" s="84"/>
      <c r="O1876" s="84"/>
      <c r="P1876" s="84"/>
      <c r="Q1876" s="84"/>
      <c r="R1876" s="84"/>
      <c r="S1876" s="84"/>
      <c r="T1876" s="84"/>
      <c r="U1876" s="84"/>
      <c r="V1876" s="84"/>
      <c r="W1876" s="84"/>
      <c r="X1876" s="84"/>
      <c r="Y1876" s="84"/>
      <c r="Z1876" s="84"/>
      <c r="AA1876" s="84"/>
      <c r="AB1876" s="84"/>
      <c r="AC1876" s="84"/>
      <c r="AD1876" s="84"/>
      <c r="AE1876" s="84"/>
      <c r="AF1876" s="84"/>
      <c r="AG1876" s="84"/>
      <c r="AH1876" s="84"/>
      <c r="AI1876" s="84"/>
      <c r="AJ1876" s="84"/>
      <c r="AK1876" s="84"/>
      <c r="AL1876" s="84"/>
      <c r="AM1876" s="84"/>
      <c r="AN1876" s="84"/>
      <c r="AO1876" s="84"/>
      <c r="AP1876" s="84"/>
      <c r="AQ1876" s="84"/>
      <c r="AR1876" s="84"/>
      <c r="AS1876" s="84"/>
      <c r="AT1876" s="84"/>
      <c r="AU1876" s="84"/>
      <c r="AV1876" s="84"/>
      <c r="AW1876" s="84"/>
      <c r="AX1876" s="84"/>
      <c r="AY1876" s="84"/>
      <c r="AZ1876" s="84"/>
      <c r="BA1876" s="84"/>
      <c r="BB1876" s="84"/>
      <c r="BC1876" s="84"/>
      <c r="BD1876" s="84"/>
      <c r="BE1876" s="84"/>
      <c r="BF1876" s="84"/>
      <c r="BG1876" s="84"/>
      <c r="BH1876" s="84"/>
      <c r="BI1876" s="84"/>
      <c r="BJ1876" s="84"/>
      <c r="BK1876" s="84"/>
      <c r="BL1876" s="84"/>
      <c r="BM1876" s="84"/>
      <c r="BN1876" s="84"/>
      <c r="BO1876" s="84"/>
      <c r="BP1876" s="84"/>
      <c r="BQ1876" s="84"/>
      <c r="BR1876" s="84"/>
      <c r="BS1876" s="84"/>
      <c r="BT1876" s="84"/>
      <c r="BU1876" s="84"/>
      <c r="BV1876" s="84"/>
      <c r="BW1876" s="84"/>
      <c r="BX1876" s="84"/>
      <c r="BY1876" s="84"/>
      <c r="BZ1876" s="84"/>
      <c r="CA1876" s="84"/>
      <c r="CB1876" s="84"/>
      <c r="CC1876" s="84"/>
      <c r="CD1876" s="84"/>
      <c r="CE1876" s="84"/>
      <c r="CF1876" s="84"/>
      <c r="CG1876" s="84"/>
      <c r="CH1876" s="84"/>
      <c r="CI1876" s="84"/>
      <c r="CJ1876" s="84"/>
      <c r="CK1876" s="84"/>
      <c r="CL1876" s="84"/>
      <c r="CM1876" s="84"/>
      <c r="CN1876" s="84"/>
      <c r="CO1876" s="84"/>
      <c r="CP1876" s="84"/>
      <c r="CQ1876" s="84"/>
      <c r="CR1876" s="84"/>
      <c r="CS1876" s="84"/>
      <c r="CT1876" s="84"/>
      <c r="CU1876" s="84"/>
      <c r="CV1876" s="84"/>
      <c r="CW1876" s="84"/>
      <c r="CX1876" s="84"/>
      <c r="CY1876" s="84"/>
      <c r="CZ1876" s="84"/>
      <c r="DA1876" s="84"/>
      <c r="DB1876" s="84"/>
      <c r="DC1876" s="84"/>
      <c r="DD1876" s="84"/>
      <c r="DE1876" s="84"/>
      <c r="DF1876" s="84"/>
      <c r="DG1876" s="84"/>
      <c r="DH1876" s="84"/>
      <c r="DI1876" s="84"/>
      <c r="DJ1876" s="84"/>
      <c r="DK1876" s="84"/>
      <c r="DL1876" s="84"/>
      <c r="DM1876" s="84"/>
      <c r="DN1876" s="84"/>
      <c r="DO1876" s="84"/>
      <c r="DP1876" s="84"/>
      <c r="DQ1876" s="84"/>
      <c r="DR1876" s="84"/>
      <c r="DS1876" s="84"/>
      <c r="DT1876" s="84"/>
      <c r="DU1876" s="84"/>
      <c r="DV1876" s="84"/>
      <c r="DW1876" s="84"/>
      <c r="DX1876" s="84"/>
      <c r="DY1876" s="84"/>
      <c r="DZ1876" s="84"/>
      <c r="EA1876" s="84"/>
      <c r="EB1876" s="84"/>
      <c r="EC1876" s="84"/>
      <c r="ED1876" s="84"/>
      <c r="EE1876" s="84"/>
      <c r="EF1876" s="84"/>
      <c r="EG1876" s="84"/>
      <c r="EH1876" s="84"/>
      <c r="EI1876" s="84"/>
      <c r="EJ1876" s="84"/>
      <c r="EK1876" s="84"/>
      <c r="EL1876" s="84"/>
      <c r="EM1876" s="84"/>
      <c r="EN1876" s="84"/>
      <c r="EO1876" s="84"/>
      <c r="EP1876" s="84"/>
      <c r="EQ1876" s="84"/>
      <c r="ER1876" s="84"/>
      <c r="ES1876" s="84"/>
      <c r="ET1876" s="84"/>
      <c r="EU1876" s="84"/>
      <c r="EV1876" s="84"/>
      <c r="EW1876" s="84"/>
      <c r="EX1876" s="84"/>
      <c r="EY1876" s="84"/>
      <c r="EZ1876" s="84"/>
      <c r="FA1876" s="84"/>
      <c r="FB1876" s="84"/>
      <c r="FC1876" s="84"/>
      <c r="FD1876" s="84"/>
      <c r="FE1876" s="84"/>
      <c r="FF1876" s="84"/>
      <c r="FG1876" s="84"/>
      <c r="FH1876" s="84"/>
      <c r="FI1876" s="84"/>
      <c r="FJ1876" s="84"/>
      <c r="FK1876" s="84"/>
      <c r="FL1876" s="84"/>
      <c r="FM1876" s="84"/>
      <c r="FN1876" s="84"/>
      <c r="FO1876" s="84"/>
      <c r="FP1876" s="84"/>
      <c r="FQ1876" s="84"/>
      <c r="FR1876" s="84"/>
      <c r="FS1876" s="84"/>
      <c r="FT1876" s="84"/>
      <c r="FU1876" s="84"/>
      <c r="FV1876" s="84"/>
      <c r="FW1876" s="84"/>
      <c r="FX1876" s="84"/>
      <c r="FY1876" s="84"/>
      <c r="FZ1876" s="84"/>
      <c r="GA1876" s="84"/>
      <c r="GB1876" s="84"/>
      <c r="GC1876" s="84"/>
      <c r="GD1876" s="84"/>
      <c r="GE1876" s="84"/>
      <c r="GF1876" s="84"/>
      <c r="GG1876" s="84"/>
      <c r="GH1876" s="84"/>
      <c r="GI1876" s="84"/>
      <c r="GJ1876" s="84"/>
      <c r="GK1876" s="84"/>
      <c r="GL1876" s="84"/>
      <c r="GM1876" s="84"/>
      <c r="GN1876" s="84"/>
      <c r="GO1876" s="84"/>
      <c r="GP1876" s="84"/>
      <c r="GQ1876" s="84"/>
      <c r="GR1876" s="84"/>
      <c r="GS1876" s="84"/>
      <c r="GT1876" s="84"/>
      <c r="GU1876" s="84"/>
      <c r="GV1876" s="84"/>
      <c r="GW1876" s="84"/>
      <c r="GX1876" s="84"/>
      <c r="GY1876" s="84"/>
      <c r="GZ1876" s="84"/>
      <c r="HA1876" s="84"/>
      <c r="HB1876" s="84"/>
      <c r="HC1876" s="84"/>
      <c r="HD1876" s="84"/>
      <c r="HE1876" s="84"/>
      <c r="HF1876" s="84"/>
      <c r="HG1876" s="84"/>
      <c r="HH1876" s="84"/>
      <c r="HI1876" s="84"/>
      <c r="HJ1876" s="84"/>
      <c r="HK1876" s="84"/>
      <c r="HL1876" s="84"/>
      <c r="HM1876" s="84"/>
      <c r="HN1876" s="84"/>
      <c r="HO1876" s="84"/>
      <c r="HP1876" s="84"/>
      <c r="HQ1876" s="84"/>
      <c r="HR1876" s="84"/>
      <c r="HS1876" s="84"/>
      <c r="HT1876" s="84"/>
      <c r="HU1876" s="84"/>
      <c r="HV1876" s="84"/>
      <c r="HW1876" s="84"/>
      <c r="HX1876" s="84"/>
      <c r="HY1876" s="84"/>
      <c r="HZ1876" s="84"/>
      <c r="IA1876" s="84"/>
      <c r="IB1876" s="84"/>
      <c r="IC1876" s="84"/>
      <c r="ID1876" s="84"/>
      <c r="IE1876" s="84"/>
      <c r="IF1876" s="84"/>
      <c r="IG1876" s="84"/>
      <c r="IH1876" s="84"/>
      <c r="II1876" s="84"/>
      <c r="IJ1876" s="84"/>
      <c r="IK1876" s="84"/>
      <c r="IL1876" s="84"/>
      <c r="IM1876" s="84"/>
      <c r="IN1876" s="84"/>
      <c r="IO1876" s="84"/>
      <c r="IP1876" s="84"/>
      <c r="IQ1876" s="84"/>
      <c r="IR1876" s="84"/>
      <c r="IS1876" s="84"/>
      <c r="IT1876" s="84"/>
      <c r="IU1876" s="84"/>
      <c r="IV1876" s="84"/>
      <c r="IW1876" s="84"/>
      <c r="IX1876" s="84"/>
      <c r="IY1876" s="84"/>
      <c r="IZ1876" s="84"/>
      <c r="JA1876" s="84"/>
      <c r="JB1876" s="84"/>
      <c r="JC1876" s="84"/>
      <c r="JD1876" s="84"/>
      <c r="JE1876" s="84"/>
      <c r="JF1876" s="84"/>
      <c r="JG1876" s="84"/>
      <c r="JH1876" s="84"/>
      <c r="JI1876" s="84"/>
      <c r="JJ1876" s="84"/>
      <c r="JK1876" s="84"/>
      <c r="JL1876" s="84"/>
      <c r="JM1876" s="84"/>
      <c r="JN1876" s="84"/>
      <c r="JO1876" s="84"/>
      <c r="JP1876" s="84"/>
      <c r="JQ1876" s="84"/>
      <c r="JR1876" s="84"/>
      <c r="JS1876" s="84"/>
      <c r="JT1876" s="84"/>
      <c r="JU1876" s="84"/>
      <c r="JV1876" s="84"/>
      <c r="JW1876" s="84"/>
      <c r="JX1876" s="84"/>
      <c r="JY1876" s="84"/>
      <c r="JZ1876" s="84"/>
      <c r="KA1876" s="84"/>
      <c r="KB1876" s="84"/>
      <c r="KC1876" s="84"/>
      <c r="KD1876" s="84"/>
      <c r="KE1876" s="84"/>
      <c r="KF1876" s="84"/>
      <c r="KG1876" s="84"/>
      <c r="KH1876" s="84"/>
      <c r="KI1876" s="84"/>
      <c r="KJ1876" s="84"/>
      <c r="KK1876" s="84"/>
      <c r="KL1876" s="84"/>
      <c r="KM1876" s="84"/>
      <c r="KN1876" s="84"/>
      <c r="KO1876" s="84"/>
      <c r="KP1876" s="84"/>
      <c r="KQ1876" s="84"/>
      <c r="KR1876" s="84"/>
      <c r="KS1876" s="84"/>
      <c r="KT1876" s="84"/>
      <c r="KU1876" s="84"/>
      <c r="KV1876" s="84"/>
      <c r="KW1876" s="84"/>
      <c r="KX1876" s="84"/>
      <c r="KY1876" s="84"/>
      <c r="KZ1876" s="84"/>
      <c r="LA1876" s="84"/>
      <c r="LB1876" s="84"/>
      <c r="LC1876" s="84"/>
      <c r="LD1876" s="84"/>
      <c r="LE1876" s="84"/>
      <c r="LF1876" s="84"/>
      <c r="LG1876" s="84"/>
      <c r="LH1876" s="84"/>
      <c r="LI1876" s="84"/>
      <c r="LJ1876" s="84"/>
      <c r="LK1876" s="84"/>
      <c r="LL1876" s="84"/>
      <c r="LM1876" s="84"/>
      <c r="LN1876" s="84"/>
      <c r="LO1876" s="84"/>
      <c r="LP1876" s="84"/>
      <c r="LQ1876" s="84"/>
      <c r="LR1876" s="84"/>
      <c r="LS1876" s="84"/>
      <c r="LT1876" s="84"/>
      <c r="LU1876" s="84"/>
      <c r="LV1876" s="84"/>
      <c r="LW1876" s="84"/>
      <c r="LX1876" s="84"/>
      <c r="LY1876" s="84"/>
      <c r="LZ1876" s="84"/>
      <c r="MA1876" s="84"/>
      <c r="MB1876" s="84"/>
      <c r="MC1876" s="84"/>
      <c r="MD1876" s="84"/>
      <c r="ME1876" s="84"/>
      <c r="MF1876" s="84"/>
      <c r="MG1876" s="84"/>
      <c r="MH1876" s="84"/>
      <c r="MI1876" s="84"/>
      <c r="MJ1876" s="84"/>
      <c r="MK1876" s="84"/>
      <c r="ML1876" s="84"/>
      <c r="MM1876" s="84"/>
      <c r="MN1876" s="84"/>
      <c r="MO1876" s="84"/>
      <c r="MP1876" s="84"/>
      <c r="MQ1876" s="84"/>
      <c r="MR1876" s="84"/>
      <c r="MS1876" s="84"/>
      <c r="MT1876" s="84"/>
      <c r="MU1876" s="84"/>
      <c r="MV1876" s="84"/>
      <c r="MW1876" s="84"/>
      <c r="MX1876" s="84"/>
      <c r="MY1876" s="84"/>
      <c r="MZ1876" s="84"/>
      <c r="NA1876" s="84"/>
      <c r="NB1876" s="84"/>
      <c r="NC1876" s="84"/>
      <c r="ND1876" s="84"/>
      <c r="NE1876" s="84"/>
      <c r="NF1876" s="84"/>
      <c r="NG1876" s="84"/>
      <c r="NH1876" s="84"/>
      <c r="NI1876" s="84"/>
      <c r="NJ1876" s="84"/>
      <c r="NK1876" s="84"/>
      <c r="NL1876" s="84"/>
      <c r="NM1876" s="84"/>
      <c r="NN1876" s="84"/>
      <c r="NO1876" s="84"/>
      <c r="NP1876" s="84"/>
      <c r="NQ1876" s="84"/>
      <c r="NR1876" s="84"/>
      <c r="NS1876" s="84"/>
      <c r="NT1876" s="84"/>
      <c r="NU1876" s="84"/>
      <c r="NV1876" s="84"/>
      <c r="NW1876" s="84"/>
      <c r="NX1876" s="84"/>
      <c r="NY1876" s="84"/>
      <c r="NZ1876" s="84"/>
      <c r="OA1876" s="84"/>
      <c r="OB1876" s="84"/>
      <c r="OC1876" s="84"/>
      <c r="OD1876" s="84"/>
      <c r="OE1876" s="84"/>
      <c r="OF1876" s="84"/>
      <c r="OG1876" s="84"/>
      <c r="OH1876" s="84"/>
      <c r="OI1876" s="84"/>
      <c r="OJ1876" s="84"/>
      <c r="OK1876" s="84"/>
      <c r="OL1876" s="84"/>
      <c r="OM1876" s="84"/>
      <c r="ON1876" s="84"/>
      <c r="OO1876" s="84"/>
      <c r="OP1876" s="84"/>
      <c r="OQ1876" s="84"/>
      <c r="OR1876" s="84"/>
      <c r="OS1876" s="84"/>
      <c r="OT1876" s="84"/>
      <c r="OU1876" s="84"/>
      <c r="OV1876" s="84"/>
      <c r="OW1876" s="84"/>
      <c r="OX1876" s="84"/>
      <c r="OY1876" s="84"/>
      <c r="OZ1876" s="84"/>
      <c r="PA1876" s="84"/>
      <c r="PB1876" s="84"/>
      <c r="PC1876" s="84"/>
      <c r="PD1876" s="84"/>
      <c r="PE1876" s="84"/>
      <c r="PF1876" s="84"/>
      <c r="PG1876" s="84"/>
      <c r="PH1876" s="84"/>
      <c r="PI1876" s="84"/>
      <c r="PJ1876" s="84"/>
      <c r="PK1876" s="84"/>
      <c r="PL1876" s="84"/>
      <c r="PM1876" s="84"/>
      <c r="PN1876" s="84"/>
      <c r="PO1876" s="84"/>
      <c r="PP1876" s="84"/>
      <c r="PQ1876" s="84"/>
      <c r="PR1876" s="84"/>
      <c r="PS1876" s="84"/>
      <c r="PT1876" s="84"/>
      <c r="PU1876" s="84"/>
      <c r="PV1876" s="84"/>
      <c r="PW1876" s="84"/>
      <c r="PX1876" s="84"/>
      <c r="PY1876" s="84"/>
      <c r="PZ1876" s="84"/>
      <c r="QA1876" s="84"/>
      <c r="QB1876" s="84"/>
      <c r="QC1876" s="84"/>
      <c r="QD1876" s="84"/>
      <c r="QE1876" s="84"/>
      <c r="QF1876" s="84"/>
      <c r="QG1876" s="84"/>
      <c r="QH1876" s="84"/>
      <c r="QI1876" s="84"/>
      <c r="QJ1876" s="84"/>
      <c r="QK1876" s="84"/>
      <c r="QL1876" s="84"/>
      <c r="QM1876" s="84"/>
      <c r="QN1876" s="84"/>
      <c r="QO1876" s="84"/>
      <c r="QP1876" s="84"/>
      <c r="QQ1876" s="84"/>
      <c r="QR1876" s="84"/>
      <c r="QS1876" s="84"/>
      <c r="QT1876" s="84"/>
      <c r="QU1876" s="84"/>
      <c r="QV1876" s="84"/>
      <c r="QW1876" s="84"/>
      <c r="QX1876" s="84"/>
      <c r="QY1876" s="84"/>
      <c r="QZ1876" s="84"/>
      <c r="RA1876" s="84"/>
      <c r="RB1876" s="84"/>
      <c r="RC1876" s="84"/>
      <c r="RD1876" s="84"/>
      <c r="RE1876" s="84"/>
      <c r="RF1876" s="84"/>
      <c r="RG1876" s="84"/>
      <c r="RH1876" s="84"/>
      <c r="RI1876" s="84"/>
      <c r="RJ1876" s="84"/>
      <c r="RK1876" s="84"/>
      <c r="RL1876" s="84"/>
      <c r="RM1876" s="84"/>
      <c r="RN1876" s="84"/>
      <c r="RO1876" s="84"/>
      <c r="RP1876" s="84"/>
      <c r="RQ1876" s="84"/>
      <c r="RR1876" s="84"/>
      <c r="RS1876" s="84"/>
      <c r="RT1876" s="84"/>
      <c r="RU1876" s="84"/>
      <c r="RV1876" s="84"/>
      <c r="RW1876" s="84"/>
      <c r="RX1876" s="84"/>
      <c r="RY1876" s="84"/>
      <c r="RZ1876" s="84"/>
      <c r="SA1876" s="84"/>
      <c r="SB1876" s="84"/>
      <c r="SC1876" s="84"/>
      <c r="SD1876" s="84"/>
      <c r="SE1876" s="84"/>
      <c r="SF1876" s="84"/>
      <c r="SG1876" s="84"/>
      <c r="SH1876" s="84"/>
      <c r="SI1876" s="84"/>
      <c r="SJ1876" s="84"/>
      <c r="SK1876" s="84"/>
      <c r="SL1876" s="84"/>
      <c r="SM1876" s="84"/>
      <c r="SN1876" s="84"/>
      <c r="SO1876" s="84"/>
      <c r="SP1876" s="84"/>
      <c r="SQ1876" s="84"/>
      <c r="SR1876" s="84"/>
      <c r="SS1876" s="84"/>
      <c r="ST1876" s="84"/>
      <c r="SU1876" s="84"/>
      <c r="SV1876" s="84"/>
      <c r="SW1876" s="84"/>
      <c r="SX1876" s="84"/>
      <c r="SY1876" s="84"/>
      <c r="SZ1876" s="84"/>
      <c r="TA1876" s="84"/>
      <c r="TB1876" s="84"/>
      <c r="TC1876" s="84"/>
      <c r="TD1876" s="84"/>
      <c r="TE1876" s="84"/>
      <c r="TF1876" s="84"/>
      <c r="TG1876" s="84"/>
      <c r="TH1876" s="84"/>
      <c r="TI1876" s="84"/>
      <c r="TJ1876" s="84"/>
      <c r="TK1876" s="84"/>
      <c r="TL1876" s="84"/>
      <c r="TM1876" s="84"/>
      <c r="TN1876" s="84"/>
      <c r="TO1876" s="84"/>
      <c r="TP1876" s="84"/>
      <c r="TQ1876" s="84"/>
      <c r="TR1876" s="84"/>
      <c r="TS1876" s="84"/>
      <c r="TT1876" s="84"/>
      <c r="TU1876" s="84"/>
      <c r="TV1876" s="84"/>
      <c r="TW1876" s="84"/>
      <c r="TX1876" s="84"/>
      <c r="TY1876" s="84"/>
      <c r="TZ1876" s="84"/>
      <c r="UA1876" s="84"/>
      <c r="UB1876" s="84"/>
      <c r="UC1876" s="84"/>
      <c r="UD1876" s="84"/>
      <c r="UE1876" s="84"/>
      <c r="UF1876" s="84"/>
      <c r="UG1876" s="84"/>
      <c r="UH1876" s="84"/>
      <c r="UI1876" s="84"/>
      <c r="UJ1876" s="84"/>
      <c r="UK1876" s="84"/>
      <c r="UL1876" s="84"/>
      <c r="UM1876" s="84"/>
      <c r="UN1876" s="84"/>
      <c r="UO1876" s="84"/>
      <c r="UP1876" s="84"/>
      <c r="UQ1876" s="84"/>
      <c r="UR1876" s="84"/>
      <c r="US1876" s="84"/>
      <c r="UT1876" s="84"/>
      <c r="UU1876" s="84"/>
      <c r="UV1876" s="84"/>
      <c r="UW1876" s="84"/>
      <c r="UX1876" s="84"/>
      <c r="UY1876" s="84"/>
      <c r="UZ1876" s="84"/>
      <c r="VA1876" s="84"/>
      <c r="VB1876" s="84"/>
      <c r="VC1876" s="84"/>
      <c r="VD1876" s="84"/>
      <c r="VE1876" s="84"/>
      <c r="VF1876" s="84"/>
      <c r="VG1876" s="84"/>
      <c r="VH1876" s="84"/>
      <c r="VI1876" s="84"/>
      <c r="VJ1876" s="84"/>
      <c r="VK1876" s="84"/>
      <c r="VL1876" s="84"/>
      <c r="VM1876" s="84"/>
      <c r="VN1876" s="84"/>
      <c r="VO1876" s="84"/>
      <c r="VP1876" s="84"/>
      <c r="VQ1876" s="84"/>
      <c r="VR1876" s="84"/>
      <c r="VS1876" s="84"/>
      <c r="VT1876" s="84"/>
      <c r="VU1876" s="84"/>
      <c r="VV1876" s="84"/>
      <c r="VW1876" s="84"/>
      <c r="VX1876" s="84"/>
      <c r="VY1876" s="84"/>
      <c r="VZ1876" s="84"/>
      <c r="WA1876" s="84"/>
      <c r="WB1876" s="84"/>
      <c r="WC1876" s="84"/>
      <c r="WD1876" s="84"/>
      <c r="WE1876" s="84"/>
      <c r="WF1876" s="84"/>
      <c r="WG1876" s="84"/>
      <c r="WH1876" s="84"/>
      <c r="WI1876" s="84"/>
      <c r="WJ1876" s="84"/>
      <c r="WK1876" s="84"/>
      <c r="WL1876" s="84"/>
      <c r="WM1876" s="84"/>
      <c r="WN1876" s="84"/>
      <c r="WO1876" s="84"/>
      <c r="WP1876" s="84"/>
      <c r="WQ1876" s="84"/>
      <c r="WR1876" s="84"/>
      <c r="WS1876" s="84"/>
      <c r="WT1876" s="84"/>
      <c r="WU1876" s="84"/>
      <c r="WV1876" s="84"/>
      <c r="WW1876" s="84"/>
      <c r="WX1876" s="84"/>
      <c r="WY1876" s="84"/>
      <c r="WZ1876" s="84"/>
      <c r="XA1876" s="84"/>
      <c r="XB1876" s="84"/>
      <c r="XC1876" s="84"/>
      <c r="XD1876" s="84"/>
      <c r="XE1876" s="84"/>
      <c r="XF1876" s="84"/>
      <c r="XG1876" s="84"/>
      <c r="XH1876" s="84"/>
      <c r="XI1876" s="84"/>
      <c r="XJ1876" s="84"/>
      <c r="XK1876" s="84"/>
      <c r="XL1876" s="84"/>
      <c r="XM1876" s="84"/>
      <c r="XN1876" s="84"/>
      <c r="XO1876" s="84"/>
      <c r="XP1876" s="84"/>
      <c r="XQ1876" s="84"/>
      <c r="XR1876" s="84"/>
      <c r="XS1876" s="84"/>
      <c r="XT1876" s="84"/>
      <c r="XU1876" s="84"/>
      <c r="XV1876" s="84"/>
      <c r="XW1876" s="84"/>
      <c r="XX1876" s="84"/>
      <c r="XY1876" s="84"/>
      <c r="XZ1876" s="84"/>
      <c r="YA1876" s="84"/>
      <c r="YB1876" s="84"/>
      <c r="YC1876" s="84"/>
      <c r="YD1876" s="84"/>
      <c r="YE1876" s="84"/>
      <c r="YF1876" s="84"/>
      <c r="YG1876" s="84"/>
      <c r="YH1876" s="84"/>
      <c r="YI1876" s="84"/>
      <c r="YJ1876" s="84"/>
      <c r="YK1876" s="84"/>
      <c r="YL1876" s="84"/>
      <c r="YM1876" s="84"/>
      <c r="YN1876" s="84"/>
      <c r="YO1876" s="84"/>
      <c r="YP1876" s="84"/>
      <c r="YQ1876" s="84"/>
      <c r="YR1876" s="84"/>
      <c r="YS1876" s="84"/>
      <c r="YT1876" s="84"/>
      <c r="YU1876" s="84"/>
      <c r="YV1876" s="84"/>
      <c r="YW1876" s="84"/>
      <c r="YX1876" s="84"/>
      <c r="YY1876" s="84"/>
      <c r="YZ1876" s="84"/>
      <c r="ZA1876" s="84"/>
      <c r="ZB1876" s="84"/>
      <c r="ZC1876" s="84"/>
      <c r="ZD1876" s="84"/>
      <c r="ZE1876" s="84"/>
      <c r="ZF1876" s="84"/>
      <c r="ZG1876" s="84"/>
      <c r="ZH1876" s="84"/>
      <c r="ZI1876" s="84"/>
      <c r="ZJ1876" s="84"/>
      <c r="ZK1876" s="84"/>
      <c r="ZL1876" s="84"/>
      <c r="ZM1876" s="84"/>
      <c r="ZN1876" s="84"/>
      <c r="ZO1876" s="84"/>
      <c r="ZP1876" s="84"/>
      <c r="ZQ1876" s="84"/>
      <c r="ZR1876" s="84"/>
      <c r="ZS1876" s="84"/>
      <c r="ZT1876" s="84"/>
      <c r="ZU1876" s="84"/>
      <c r="ZV1876" s="84"/>
      <c r="ZW1876" s="84"/>
      <c r="ZX1876" s="84"/>
      <c r="ZY1876" s="84"/>
      <c r="ZZ1876" s="84"/>
      <c r="AAA1876" s="84"/>
      <c r="AAB1876" s="84"/>
      <c r="AAC1876" s="84"/>
      <c r="AAD1876" s="84"/>
      <c r="AAE1876" s="84"/>
      <c r="AAF1876" s="84"/>
      <c r="AAG1876" s="84"/>
      <c r="AAH1876" s="84"/>
      <c r="AAI1876" s="84"/>
      <c r="AAJ1876" s="84"/>
      <c r="AAK1876" s="84"/>
      <c r="AAL1876" s="84"/>
      <c r="AAM1876" s="84"/>
      <c r="AAN1876" s="84"/>
      <c r="AAO1876" s="84"/>
      <c r="AAP1876" s="84"/>
      <c r="AAQ1876" s="84"/>
      <c r="AAR1876" s="84"/>
      <c r="AAS1876" s="84"/>
      <c r="AAT1876" s="84"/>
      <c r="AAU1876" s="84"/>
      <c r="AAV1876" s="84"/>
      <c r="AAW1876" s="84"/>
      <c r="AAX1876" s="84"/>
      <c r="AAY1876" s="84"/>
      <c r="AAZ1876" s="84"/>
      <c r="ABA1876" s="84"/>
      <c r="ABB1876" s="84"/>
      <c r="ABC1876" s="84"/>
      <c r="ABD1876" s="84"/>
      <c r="ABE1876" s="84"/>
      <c r="ABF1876" s="84"/>
      <c r="ABG1876" s="84"/>
      <c r="ABH1876" s="84"/>
      <c r="ABI1876" s="84"/>
      <c r="ABJ1876" s="84"/>
      <c r="ABK1876" s="84"/>
      <c r="ABL1876" s="84"/>
      <c r="ABM1876" s="84"/>
      <c r="ABN1876" s="84"/>
      <c r="ABO1876" s="84"/>
      <c r="ABP1876" s="84"/>
      <c r="ABQ1876" s="84"/>
      <c r="ABR1876" s="84"/>
      <c r="ABS1876" s="84"/>
      <c r="ABT1876" s="84"/>
      <c r="ABU1876" s="84"/>
      <c r="ABV1876" s="84"/>
      <c r="ABW1876" s="84"/>
      <c r="ABX1876" s="84"/>
      <c r="ABY1876" s="84"/>
      <c r="ABZ1876" s="84"/>
      <c r="ACA1876" s="84"/>
      <c r="ACB1876" s="84"/>
      <c r="ACC1876" s="84"/>
      <c r="ACD1876" s="84"/>
      <c r="ACE1876" s="84"/>
      <c r="ACF1876" s="84"/>
      <c r="ACG1876" s="84"/>
      <c r="ACH1876" s="84"/>
      <c r="ACI1876" s="84"/>
      <c r="ACJ1876" s="84"/>
      <c r="ACK1876" s="84"/>
      <c r="ACL1876" s="84"/>
      <c r="ACM1876" s="84"/>
      <c r="ACN1876" s="84"/>
      <c r="ACO1876" s="84"/>
      <c r="ACP1876" s="84"/>
      <c r="ACQ1876" s="84"/>
      <c r="ACR1876" s="84"/>
      <c r="ACS1876" s="84"/>
      <c r="ACT1876" s="84"/>
      <c r="ACU1876" s="84"/>
      <c r="ACV1876" s="84"/>
      <c r="ACW1876" s="84"/>
      <c r="ACX1876" s="84"/>
      <c r="ACY1876" s="84"/>
      <c r="ACZ1876" s="84"/>
      <c r="ADA1876" s="84"/>
      <c r="ADB1876" s="84"/>
      <c r="ADC1876" s="84"/>
      <c r="ADD1876" s="84"/>
      <c r="ADE1876" s="84"/>
      <c r="ADF1876" s="84"/>
      <c r="ADG1876" s="84"/>
      <c r="ADH1876" s="84"/>
      <c r="ADI1876" s="84"/>
      <c r="ADJ1876" s="84"/>
      <c r="ADK1876" s="84"/>
      <c r="ADL1876" s="84"/>
      <c r="ADM1876" s="84"/>
      <c r="ADN1876" s="84"/>
      <c r="ADO1876" s="84"/>
      <c r="ADP1876" s="84"/>
      <c r="ADQ1876" s="84"/>
      <c r="ADR1876" s="84"/>
      <c r="ADS1876" s="84"/>
      <c r="ADT1876" s="84"/>
      <c r="ADU1876" s="84"/>
      <c r="ADV1876" s="84"/>
      <c r="ADW1876" s="84"/>
      <c r="ADX1876" s="84"/>
      <c r="ADY1876" s="84"/>
      <c r="ADZ1876" s="84"/>
      <c r="AEA1876" s="84"/>
      <c r="AEB1876" s="84"/>
      <c r="AEC1876" s="84"/>
      <c r="AED1876" s="84"/>
      <c r="AEE1876" s="84"/>
      <c r="AEF1876" s="84"/>
      <c r="AEG1876" s="84"/>
      <c r="AEH1876" s="84"/>
      <c r="AEI1876" s="84"/>
      <c r="AEJ1876" s="84"/>
      <c r="AEK1876" s="84"/>
      <c r="AEL1876" s="84"/>
      <c r="AEM1876" s="84"/>
      <c r="AEN1876" s="84"/>
      <c r="AEO1876" s="84"/>
      <c r="AEP1876" s="84"/>
      <c r="AEQ1876" s="84"/>
      <c r="AER1876" s="84"/>
      <c r="AES1876" s="84"/>
      <c r="AET1876" s="84"/>
      <c r="AEU1876" s="84"/>
      <c r="AEV1876" s="84"/>
      <c r="AEW1876" s="84"/>
      <c r="AEX1876" s="84"/>
      <c r="AEY1876" s="84"/>
      <c r="AEZ1876" s="84"/>
      <c r="AFA1876" s="84"/>
      <c r="AFB1876" s="84"/>
      <c r="AFC1876" s="84"/>
      <c r="AFD1876" s="84"/>
      <c r="AFE1876" s="84"/>
      <c r="AFF1876" s="84"/>
      <c r="AFG1876" s="84"/>
      <c r="AFH1876" s="84"/>
      <c r="AFI1876" s="84"/>
      <c r="AFJ1876" s="84"/>
      <c r="AFK1876" s="84"/>
      <c r="AFL1876" s="84"/>
      <c r="AFM1876" s="84"/>
      <c r="AFN1876" s="84"/>
      <c r="AFO1876" s="84"/>
      <c r="AFP1876" s="84"/>
      <c r="AFQ1876" s="84"/>
      <c r="AFR1876" s="84"/>
      <c r="AFS1876" s="84"/>
      <c r="AFT1876" s="84"/>
      <c r="AFU1876" s="84"/>
      <c r="AFV1876" s="84"/>
      <c r="AFW1876" s="84"/>
      <c r="AFX1876" s="84"/>
      <c r="AFY1876" s="84"/>
      <c r="AFZ1876" s="84"/>
      <c r="AGA1876" s="84"/>
      <c r="AGB1876" s="84"/>
      <c r="AGC1876" s="84"/>
      <c r="AGD1876" s="84"/>
      <c r="AGE1876" s="84"/>
      <c r="AGF1876" s="84"/>
      <c r="AGG1876" s="84"/>
      <c r="AGH1876" s="84"/>
      <c r="AGI1876" s="84"/>
      <c r="AGJ1876" s="84"/>
      <c r="AGK1876" s="84"/>
      <c r="AGL1876" s="84"/>
      <c r="AGM1876" s="84"/>
      <c r="AGN1876" s="84"/>
      <c r="AGO1876" s="84"/>
      <c r="AGP1876" s="84"/>
      <c r="AGQ1876" s="84"/>
      <c r="AGR1876" s="84"/>
      <c r="AGS1876" s="84"/>
      <c r="AGT1876" s="84"/>
      <c r="AGU1876" s="84"/>
      <c r="AGV1876" s="84"/>
      <c r="AGW1876" s="84"/>
      <c r="AGX1876" s="84"/>
      <c r="AGY1876" s="84"/>
      <c r="AGZ1876" s="84"/>
      <c r="AHA1876" s="84"/>
      <c r="AHB1876" s="84"/>
      <c r="AHC1876" s="84"/>
      <c r="AHD1876" s="84"/>
      <c r="AHE1876" s="84"/>
      <c r="AHF1876" s="84"/>
      <c r="AHG1876" s="84"/>
      <c r="AHH1876" s="84"/>
      <c r="AHI1876" s="84"/>
      <c r="AHJ1876" s="84"/>
      <c r="AHK1876" s="84"/>
      <c r="AHL1876" s="84"/>
      <c r="AHM1876" s="84"/>
      <c r="AHN1876" s="84"/>
      <c r="AHO1876" s="84"/>
      <c r="AHP1876" s="84"/>
      <c r="AHQ1876" s="84"/>
      <c r="AHR1876" s="84"/>
      <c r="AHS1876" s="84"/>
      <c r="AHT1876" s="84"/>
      <c r="AHU1876" s="84"/>
      <c r="AHV1876" s="84"/>
      <c r="AHW1876" s="84"/>
      <c r="AHX1876" s="84"/>
      <c r="AHY1876" s="84"/>
      <c r="AHZ1876" s="84"/>
      <c r="AIA1876" s="84"/>
      <c r="AIB1876" s="84"/>
      <c r="AIC1876" s="84"/>
      <c r="AID1876" s="84"/>
      <c r="AIE1876" s="84"/>
      <c r="AIF1876" s="84"/>
      <c r="AIG1876" s="84"/>
      <c r="AIH1876" s="84"/>
      <c r="AII1876" s="84"/>
      <c r="AIJ1876" s="84"/>
      <c r="AIK1876" s="84"/>
      <c r="AIL1876" s="84"/>
      <c r="AIM1876" s="84"/>
      <c r="AIN1876" s="84"/>
      <c r="AIO1876" s="84"/>
      <c r="AIP1876" s="84"/>
      <c r="AIQ1876" s="84"/>
      <c r="AIR1876" s="84"/>
      <c r="AIS1876" s="84"/>
      <c r="AIT1876" s="84"/>
      <c r="AIU1876" s="84"/>
      <c r="AIV1876" s="84"/>
      <c r="AIW1876" s="84"/>
      <c r="AIX1876" s="84"/>
      <c r="AIY1876" s="84"/>
      <c r="AIZ1876" s="84"/>
      <c r="AJA1876" s="84"/>
      <c r="AJB1876" s="84"/>
      <c r="AJC1876" s="84"/>
      <c r="AJD1876" s="84"/>
      <c r="AJE1876" s="84"/>
      <c r="AJF1876" s="84"/>
      <c r="AJG1876" s="84"/>
      <c r="AJH1876" s="84"/>
      <c r="AJI1876" s="84"/>
      <c r="AJJ1876" s="84"/>
      <c r="AJK1876" s="84"/>
      <c r="AJL1876" s="84"/>
      <c r="AJM1876" s="84"/>
      <c r="AJN1876" s="84"/>
      <c r="AJO1876" s="84"/>
      <c r="AJP1876" s="84"/>
      <c r="AJQ1876" s="84"/>
      <c r="AJR1876" s="84"/>
      <c r="AJS1876" s="84"/>
      <c r="AJT1876" s="84"/>
      <c r="AJU1876" s="84"/>
      <c r="AJV1876" s="84"/>
      <c r="AJW1876" s="84"/>
      <c r="AJX1876" s="84"/>
      <c r="AJY1876" s="84"/>
      <c r="AJZ1876" s="84"/>
      <c r="AKA1876" s="84"/>
      <c r="AKB1876" s="84"/>
      <c r="AKC1876" s="84"/>
      <c r="AKD1876" s="84"/>
      <c r="AKE1876" s="84"/>
      <c r="AKF1876" s="84"/>
      <c r="AKG1876" s="84"/>
      <c r="AKH1876" s="84"/>
      <c r="AKI1876" s="84"/>
      <c r="AKJ1876" s="84"/>
      <c r="AKK1876" s="84"/>
      <c r="AKL1876" s="84"/>
      <c r="AKM1876" s="84"/>
      <c r="AKN1876" s="84"/>
      <c r="AKO1876" s="84"/>
      <c r="AKP1876" s="84"/>
      <c r="AKQ1876" s="84"/>
      <c r="AKR1876" s="84"/>
      <c r="AKS1876" s="84"/>
      <c r="AKT1876" s="84"/>
      <c r="AKU1876" s="84"/>
      <c r="AKV1876" s="84"/>
      <c r="AKW1876" s="84"/>
      <c r="AKX1876" s="84"/>
      <c r="AKY1876" s="84"/>
      <c r="AKZ1876" s="84"/>
      <c r="ALA1876" s="84"/>
      <c r="ALB1876" s="84"/>
      <c r="ALC1876" s="84"/>
      <c r="ALD1876" s="84"/>
      <c r="ALE1876" s="84"/>
      <c r="ALF1876" s="84"/>
      <c r="ALG1876" s="84"/>
      <c r="ALH1876" s="84"/>
      <c r="ALI1876" s="84"/>
      <c r="ALJ1876" s="84"/>
      <c r="ALK1876" s="84"/>
      <c r="ALL1876" s="84"/>
      <c r="ALM1876" s="84"/>
      <c r="ALN1876" s="84"/>
      <c r="ALO1876" s="84"/>
      <c r="ALP1876" s="84"/>
      <c r="ALQ1876" s="84"/>
      <c r="ALR1876" s="84"/>
      <c r="ALS1876" s="84"/>
      <c r="ALT1876" s="84"/>
      <c r="ALU1876" s="84"/>
      <c r="ALV1876" s="84"/>
      <c r="ALW1876" s="84"/>
      <c r="ALX1876" s="84"/>
      <c r="ALY1876" s="84"/>
      <c r="ALZ1876" s="84"/>
      <c r="AMA1876" s="84"/>
      <c r="AMB1876" s="84"/>
      <c r="AMC1876" s="84"/>
      <c r="AMD1876" s="84"/>
      <c r="AME1876" s="84"/>
      <c r="AMF1876" s="84"/>
      <c r="AMG1876" s="84"/>
      <c r="AMH1876" s="84"/>
      <c r="AMI1876" s="84"/>
      <c r="AMJ1876" s="84"/>
      <c r="AMK1876" s="84"/>
      <c r="AML1876" s="84"/>
      <c r="AMM1876" s="84"/>
      <c r="AMN1876" s="84"/>
      <c r="AMO1876" s="84"/>
      <c r="AMP1876" s="84"/>
      <c r="AMQ1876" s="84"/>
      <c r="AMR1876" s="84"/>
      <c r="AMS1876" s="84"/>
      <c r="AMT1876" s="84"/>
      <c r="AMU1876" s="84"/>
      <c r="AMV1876" s="84"/>
      <c r="AMW1876" s="84"/>
      <c r="AMX1876" s="84"/>
      <c r="AMY1876" s="84"/>
      <c r="AMZ1876" s="84"/>
      <c r="ANA1876" s="84"/>
      <c r="ANB1876" s="84"/>
      <c r="ANC1876" s="84"/>
      <c r="AND1876" s="84"/>
      <c r="ANE1876" s="84"/>
      <c r="ANF1876" s="84"/>
      <c r="ANG1876" s="84"/>
      <c r="ANH1876" s="84"/>
      <c r="ANI1876" s="84"/>
      <c r="ANJ1876" s="84"/>
      <c r="ANK1876" s="84"/>
      <c r="ANL1876" s="84"/>
      <c r="ANM1876" s="84"/>
      <c r="ANN1876" s="84"/>
      <c r="ANO1876" s="84"/>
      <c r="ANP1876" s="84"/>
      <c r="ANQ1876" s="84"/>
      <c r="ANR1876" s="84"/>
      <c r="ANS1876" s="84"/>
      <c r="ANT1876" s="84"/>
      <c r="ANU1876" s="84"/>
      <c r="ANV1876" s="84"/>
      <c r="ANW1876" s="84"/>
      <c r="ANX1876" s="84"/>
      <c r="ANY1876" s="84"/>
      <c r="ANZ1876" s="84"/>
      <c r="AOA1876" s="84"/>
      <c r="AOB1876" s="84"/>
      <c r="AOC1876" s="84"/>
      <c r="AOD1876" s="84"/>
      <c r="AOE1876" s="84"/>
      <c r="AOF1876" s="84"/>
      <c r="AOG1876" s="84"/>
      <c r="AOH1876" s="84"/>
      <c r="AOI1876" s="84"/>
      <c r="AOJ1876" s="84"/>
      <c r="AOK1876" s="84"/>
      <c r="AOL1876" s="84"/>
      <c r="AOM1876" s="84"/>
      <c r="AON1876" s="84"/>
      <c r="AOO1876" s="84"/>
      <c r="AOP1876" s="84"/>
      <c r="AOQ1876" s="84"/>
      <c r="AOR1876" s="84"/>
      <c r="AOS1876" s="84"/>
      <c r="AOT1876" s="84"/>
      <c r="AOU1876" s="84"/>
      <c r="AOV1876" s="84"/>
      <c r="AOW1876" s="84"/>
      <c r="AOX1876" s="84"/>
      <c r="AOY1876" s="84"/>
      <c r="AOZ1876" s="84"/>
      <c r="APA1876" s="84"/>
      <c r="APB1876" s="84"/>
      <c r="APC1876" s="84"/>
      <c r="APD1876" s="84"/>
      <c r="APE1876" s="84"/>
      <c r="APF1876" s="84"/>
      <c r="APG1876" s="84"/>
      <c r="APH1876" s="84"/>
      <c r="API1876" s="84"/>
      <c r="APJ1876" s="84"/>
      <c r="APK1876" s="84"/>
      <c r="APL1876" s="84"/>
      <c r="APM1876" s="84"/>
      <c r="APN1876" s="84"/>
      <c r="APO1876" s="84"/>
      <c r="APP1876" s="84"/>
      <c r="APQ1876" s="84"/>
      <c r="APR1876" s="84"/>
      <c r="APS1876" s="84"/>
      <c r="APT1876" s="84"/>
      <c r="APU1876" s="84"/>
      <c r="APV1876" s="84"/>
      <c r="APW1876" s="84"/>
      <c r="APX1876" s="84"/>
      <c r="APY1876" s="84"/>
      <c r="APZ1876" s="84"/>
      <c r="AQA1876" s="84"/>
      <c r="AQB1876" s="84"/>
      <c r="AQC1876" s="84"/>
      <c r="AQD1876" s="84"/>
      <c r="AQE1876" s="84"/>
      <c r="AQF1876" s="84"/>
      <c r="AQG1876" s="84"/>
      <c r="AQH1876" s="84"/>
      <c r="AQI1876" s="84"/>
      <c r="AQJ1876" s="84"/>
      <c r="AQK1876" s="84"/>
      <c r="AQL1876" s="84"/>
      <c r="AQM1876" s="84"/>
      <c r="AQN1876" s="84"/>
      <c r="AQO1876" s="84"/>
      <c r="AQP1876" s="84"/>
      <c r="AQQ1876" s="84"/>
      <c r="AQR1876" s="84"/>
      <c r="AQS1876" s="84"/>
      <c r="AQT1876" s="84"/>
      <c r="AQU1876" s="84"/>
      <c r="AQV1876" s="84"/>
      <c r="AQW1876" s="84"/>
      <c r="AQX1876" s="84"/>
      <c r="AQY1876" s="84"/>
      <c r="AQZ1876" s="84"/>
      <c r="ARA1876" s="84"/>
      <c r="ARB1876" s="84"/>
      <c r="ARC1876" s="84"/>
      <c r="ARD1876" s="84"/>
      <c r="ARE1876" s="84"/>
      <c r="ARF1876" s="84"/>
      <c r="ARG1876" s="84"/>
      <c r="ARH1876" s="84"/>
      <c r="ARI1876" s="84"/>
      <c r="ARJ1876" s="84"/>
      <c r="ARK1876" s="84"/>
      <c r="ARL1876" s="84"/>
      <c r="ARM1876" s="84"/>
      <c r="ARN1876" s="84"/>
      <c r="ARO1876" s="84"/>
      <c r="ARP1876" s="84"/>
      <c r="ARQ1876" s="84"/>
      <c r="ARR1876" s="84"/>
      <c r="ARS1876" s="84"/>
      <c r="ART1876" s="84"/>
      <c r="ARU1876" s="84"/>
      <c r="ARV1876" s="84"/>
      <c r="ARW1876" s="84"/>
      <c r="ARX1876" s="84"/>
      <c r="ARY1876" s="84"/>
      <c r="ARZ1876" s="84"/>
      <c r="ASA1876" s="84"/>
      <c r="ASB1876" s="84"/>
      <c r="ASC1876" s="84"/>
      <c r="ASD1876" s="84"/>
      <c r="ASE1876" s="84"/>
      <c r="ASF1876" s="84"/>
      <c r="ASG1876" s="84"/>
      <c r="ASH1876" s="84"/>
      <c r="ASI1876" s="84"/>
      <c r="ASJ1876" s="84"/>
      <c r="ASK1876" s="84"/>
      <c r="ASL1876" s="84"/>
      <c r="ASM1876" s="84"/>
      <c r="ASN1876" s="84"/>
      <c r="ASO1876" s="84"/>
      <c r="ASP1876" s="84"/>
      <c r="ASQ1876" s="84"/>
      <c r="ASR1876" s="84"/>
      <c r="ASS1876" s="84"/>
      <c r="AST1876" s="84"/>
      <c r="ASU1876" s="84"/>
      <c r="ASV1876" s="84"/>
      <c r="ASW1876" s="84"/>
      <c r="ASX1876" s="84"/>
      <c r="ASY1876" s="84"/>
      <c r="ASZ1876" s="84"/>
      <c r="ATA1876" s="84"/>
      <c r="ATB1876" s="84"/>
      <c r="ATC1876" s="84"/>
      <c r="ATD1876" s="84"/>
      <c r="ATE1876" s="84"/>
      <c r="ATF1876" s="84"/>
      <c r="ATG1876" s="84"/>
      <c r="ATH1876" s="84"/>
      <c r="ATI1876" s="84"/>
      <c r="ATJ1876" s="84"/>
      <c r="ATK1876" s="84"/>
      <c r="ATL1876" s="84"/>
      <c r="ATM1876" s="84"/>
      <c r="ATN1876" s="84"/>
      <c r="ATO1876" s="84"/>
      <c r="ATP1876" s="84"/>
      <c r="ATQ1876" s="84"/>
      <c r="ATR1876" s="84"/>
      <c r="ATS1876" s="84"/>
      <c r="ATT1876" s="84"/>
      <c r="ATU1876" s="84"/>
      <c r="ATV1876" s="84"/>
      <c r="ATW1876" s="84"/>
      <c r="ATX1876" s="84"/>
      <c r="ATY1876" s="84"/>
      <c r="ATZ1876" s="84"/>
      <c r="AUA1876" s="84"/>
      <c r="AUB1876" s="84"/>
      <c r="AUC1876" s="84"/>
      <c r="AUD1876" s="84"/>
      <c r="AUE1876" s="84"/>
      <c r="AUF1876" s="84"/>
      <c r="AUG1876" s="84"/>
      <c r="AUH1876" s="84"/>
      <c r="AUI1876" s="84"/>
      <c r="AUJ1876" s="84"/>
      <c r="AUK1876" s="84"/>
      <c r="AUL1876" s="84"/>
      <c r="AUM1876" s="84"/>
      <c r="AUN1876" s="84"/>
      <c r="AUO1876" s="84"/>
      <c r="AUP1876" s="84"/>
      <c r="AUQ1876" s="84"/>
      <c r="AUR1876" s="84"/>
      <c r="AUS1876" s="84"/>
      <c r="AUT1876" s="84"/>
      <c r="AUU1876" s="84"/>
      <c r="AUV1876" s="84"/>
      <c r="AUW1876" s="84"/>
      <c r="AUX1876" s="84"/>
      <c r="AUY1876" s="84"/>
      <c r="AUZ1876" s="84"/>
      <c r="AVA1876" s="84"/>
      <c r="AVB1876" s="84"/>
      <c r="AVC1876" s="84"/>
      <c r="AVD1876" s="84"/>
      <c r="AVE1876" s="84"/>
      <c r="AVF1876" s="84"/>
      <c r="AVG1876" s="84"/>
      <c r="AVH1876" s="84"/>
      <c r="AVI1876" s="84"/>
      <c r="AVJ1876" s="84"/>
      <c r="AVK1876" s="84"/>
      <c r="AVL1876" s="84"/>
      <c r="AVM1876" s="84"/>
      <c r="AVN1876" s="84"/>
      <c r="AVO1876" s="84"/>
      <c r="AVP1876" s="84"/>
      <c r="AVQ1876" s="84"/>
      <c r="AVR1876" s="84"/>
      <c r="AVS1876" s="84"/>
      <c r="AVT1876" s="84"/>
      <c r="AVU1876" s="84"/>
      <c r="AVV1876" s="84"/>
      <c r="AVW1876" s="84"/>
      <c r="AVX1876" s="84"/>
      <c r="AVY1876" s="84"/>
      <c r="AVZ1876" s="84"/>
      <c r="AWA1876" s="84"/>
      <c r="AWB1876" s="84"/>
      <c r="AWC1876" s="84"/>
      <c r="AWD1876" s="84"/>
      <c r="AWE1876" s="84"/>
      <c r="AWF1876" s="84"/>
      <c r="AWG1876" s="84"/>
      <c r="AWH1876" s="84"/>
      <c r="AWI1876" s="84"/>
      <c r="AWJ1876" s="84"/>
      <c r="AWK1876" s="84"/>
      <c r="AWL1876" s="84"/>
      <c r="AWM1876" s="84"/>
      <c r="AWN1876" s="84"/>
      <c r="AWO1876" s="84"/>
      <c r="AWP1876" s="84"/>
      <c r="AWQ1876" s="84"/>
      <c r="AWR1876" s="84"/>
      <c r="AWS1876" s="84"/>
      <c r="AWT1876" s="84"/>
      <c r="AWU1876" s="84"/>
      <c r="AWV1876" s="84"/>
      <c r="AWW1876" s="84"/>
      <c r="AWX1876" s="84"/>
      <c r="AWY1876" s="84"/>
      <c r="AWZ1876" s="84"/>
      <c r="AXA1876" s="84"/>
      <c r="AXB1876" s="84"/>
      <c r="AXC1876" s="84"/>
      <c r="AXD1876" s="84"/>
      <c r="AXE1876" s="84"/>
      <c r="AXF1876" s="84"/>
      <c r="AXG1876" s="84"/>
      <c r="AXH1876" s="84"/>
      <c r="AXI1876" s="84"/>
      <c r="AXJ1876" s="84"/>
      <c r="AXK1876" s="84"/>
      <c r="AXL1876" s="84"/>
      <c r="AXM1876" s="84"/>
      <c r="AXN1876" s="84"/>
      <c r="AXO1876" s="84"/>
      <c r="AXP1876" s="84"/>
      <c r="AXQ1876" s="84"/>
      <c r="AXR1876" s="84"/>
      <c r="AXS1876" s="84"/>
      <c r="AXT1876" s="84"/>
      <c r="AXU1876" s="84"/>
      <c r="AXV1876" s="84"/>
      <c r="AXW1876" s="84"/>
      <c r="AXX1876" s="84"/>
      <c r="AXY1876" s="84"/>
      <c r="AXZ1876" s="84"/>
      <c r="AYA1876" s="84"/>
      <c r="AYB1876" s="84"/>
      <c r="AYC1876" s="84"/>
      <c r="AYD1876" s="84"/>
      <c r="AYE1876" s="84"/>
      <c r="AYF1876" s="84"/>
      <c r="AYG1876" s="84"/>
      <c r="AYH1876" s="84"/>
      <c r="AYI1876" s="84"/>
      <c r="AYJ1876" s="84"/>
      <c r="AYK1876" s="84"/>
      <c r="AYL1876" s="84"/>
      <c r="AYM1876" s="84"/>
      <c r="AYN1876" s="84"/>
      <c r="AYO1876" s="84"/>
      <c r="AYP1876" s="84"/>
      <c r="AYQ1876" s="84"/>
      <c r="AYR1876" s="84"/>
      <c r="AYS1876" s="84"/>
      <c r="AYT1876" s="84"/>
      <c r="AYU1876" s="84"/>
      <c r="AYV1876" s="84"/>
      <c r="AYW1876" s="84"/>
      <c r="AYX1876" s="84"/>
      <c r="AYY1876" s="84"/>
      <c r="AYZ1876" s="84"/>
      <c r="AZA1876" s="84"/>
      <c r="AZB1876" s="84"/>
      <c r="AZC1876" s="84"/>
      <c r="AZD1876" s="84"/>
      <c r="AZE1876" s="84"/>
      <c r="AZF1876" s="84"/>
      <c r="AZG1876" s="84"/>
      <c r="AZH1876" s="84"/>
      <c r="AZI1876" s="84"/>
      <c r="AZJ1876" s="84"/>
      <c r="AZK1876" s="84"/>
      <c r="AZL1876" s="84"/>
      <c r="AZM1876" s="84"/>
      <c r="AZN1876" s="84"/>
      <c r="AZO1876" s="84"/>
      <c r="AZP1876" s="84"/>
      <c r="AZQ1876" s="84"/>
      <c r="AZR1876" s="84"/>
      <c r="AZS1876" s="84"/>
      <c r="AZT1876" s="84"/>
      <c r="AZU1876" s="84"/>
      <c r="AZV1876" s="84"/>
      <c r="AZW1876" s="84"/>
      <c r="AZX1876" s="84"/>
      <c r="AZY1876" s="84"/>
      <c r="AZZ1876" s="84"/>
      <c r="BAA1876" s="84"/>
      <c r="BAB1876" s="84"/>
      <c r="BAC1876" s="84"/>
      <c r="BAD1876" s="84"/>
      <c r="BAE1876" s="84"/>
      <c r="BAF1876" s="84"/>
      <c r="BAG1876" s="84"/>
      <c r="BAH1876" s="84"/>
      <c r="BAI1876" s="84"/>
      <c r="BAJ1876" s="84"/>
      <c r="BAK1876" s="84"/>
      <c r="BAL1876" s="84"/>
      <c r="BAM1876" s="84"/>
      <c r="BAN1876" s="84"/>
      <c r="BAO1876" s="84"/>
      <c r="BAP1876" s="84"/>
      <c r="BAQ1876" s="84"/>
      <c r="BAR1876" s="84"/>
      <c r="BAS1876" s="84"/>
      <c r="BAT1876" s="84"/>
      <c r="BAU1876" s="84"/>
      <c r="BAV1876" s="84"/>
      <c r="BAW1876" s="84"/>
      <c r="BAX1876" s="84"/>
      <c r="BAY1876" s="84"/>
      <c r="BAZ1876" s="84"/>
      <c r="BBA1876" s="84"/>
      <c r="BBB1876" s="84"/>
      <c r="BBC1876" s="84"/>
      <c r="BBD1876" s="84"/>
      <c r="BBE1876" s="84"/>
      <c r="BBF1876" s="84"/>
      <c r="BBG1876" s="84"/>
      <c r="BBH1876" s="84"/>
      <c r="BBI1876" s="84"/>
      <c r="BBJ1876" s="84"/>
      <c r="BBK1876" s="84"/>
      <c r="BBL1876" s="84"/>
      <c r="BBM1876" s="84"/>
      <c r="BBN1876" s="84"/>
      <c r="BBO1876" s="84"/>
      <c r="BBP1876" s="84"/>
      <c r="BBQ1876" s="84"/>
      <c r="BBR1876" s="84"/>
      <c r="BBS1876" s="84"/>
      <c r="BBT1876" s="84"/>
      <c r="BBU1876" s="84"/>
      <c r="BBV1876" s="84"/>
      <c r="BBW1876" s="84"/>
      <c r="BBX1876" s="84"/>
      <c r="BBY1876" s="84"/>
      <c r="BBZ1876" s="84"/>
      <c r="BCA1876" s="84"/>
      <c r="BCB1876" s="84"/>
      <c r="BCC1876" s="84"/>
      <c r="BCD1876" s="84"/>
      <c r="BCE1876" s="84"/>
      <c r="BCF1876" s="84"/>
      <c r="BCG1876" s="84"/>
      <c r="BCH1876" s="84"/>
      <c r="BCI1876" s="84"/>
      <c r="BCJ1876" s="84"/>
      <c r="BCK1876" s="84"/>
      <c r="BCL1876" s="84"/>
      <c r="BCM1876" s="84"/>
      <c r="BCN1876" s="84"/>
      <c r="BCO1876" s="84"/>
      <c r="BCP1876" s="84"/>
      <c r="BCQ1876" s="84"/>
      <c r="BCR1876" s="84"/>
      <c r="BCS1876" s="84"/>
      <c r="BCT1876" s="84"/>
      <c r="BCU1876" s="84"/>
      <c r="BCV1876" s="84"/>
      <c r="BCW1876" s="84"/>
      <c r="BCX1876" s="84"/>
      <c r="BCY1876" s="84"/>
      <c r="BCZ1876" s="84"/>
      <c r="BDA1876" s="84"/>
      <c r="BDB1876" s="84"/>
      <c r="BDC1876" s="84"/>
      <c r="BDD1876" s="84"/>
      <c r="BDE1876" s="84"/>
      <c r="BDF1876" s="84"/>
      <c r="BDG1876" s="84"/>
      <c r="BDH1876" s="84"/>
      <c r="BDI1876" s="84"/>
      <c r="BDJ1876" s="84"/>
      <c r="BDK1876" s="84"/>
      <c r="BDL1876" s="84"/>
      <c r="BDM1876" s="84"/>
      <c r="BDN1876" s="84"/>
      <c r="BDO1876" s="84"/>
      <c r="BDP1876" s="84"/>
      <c r="BDQ1876" s="84"/>
      <c r="BDR1876" s="84"/>
      <c r="BDS1876" s="84"/>
      <c r="BDT1876" s="84"/>
      <c r="BDU1876" s="84"/>
      <c r="BDV1876" s="84"/>
      <c r="BDW1876" s="84"/>
      <c r="BDX1876" s="84"/>
      <c r="BDY1876" s="84"/>
      <c r="BDZ1876" s="84"/>
      <c r="BEA1876" s="84"/>
      <c r="BEB1876" s="84"/>
      <c r="BEC1876" s="84"/>
      <c r="BED1876" s="84"/>
      <c r="BEE1876" s="84"/>
      <c r="BEF1876" s="84"/>
      <c r="BEG1876" s="84"/>
      <c r="BEH1876" s="84"/>
      <c r="BEI1876" s="84"/>
      <c r="BEJ1876" s="84"/>
      <c r="BEK1876" s="84"/>
      <c r="BEL1876" s="84"/>
      <c r="BEM1876" s="84"/>
      <c r="BEN1876" s="84"/>
      <c r="BEO1876" s="84"/>
      <c r="BEP1876" s="84"/>
      <c r="BEQ1876" s="84"/>
      <c r="BER1876" s="84"/>
      <c r="BES1876" s="84"/>
      <c r="BET1876" s="84"/>
      <c r="BEU1876" s="84"/>
      <c r="BEV1876" s="84"/>
      <c r="BEW1876" s="84"/>
      <c r="BEX1876" s="84"/>
      <c r="BEY1876" s="84"/>
      <c r="BEZ1876" s="84"/>
      <c r="BFA1876" s="84"/>
      <c r="BFB1876" s="84"/>
      <c r="BFC1876" s="84"/>
      <c r="BFD1876" s="84"/>
      <c r="BFE1876" s="84"/>
      <c r="BFF1876" s="84"/>
      <c r="BFG1876" s="84"/>
      <c r="BFH1876" s="84"/>
      <c r="BFI1876" s="84"/>
      <c r="BFJ1876" s="84"/>
      <c r="BFK1876" s="84"/>
      <c r="BFL1876" s="84"/>
      <c r="BFM1876" s="84"/>
      <c r="BFN1876" s="84"/>
      <c r="BFO1876" s="84"/>
      <c r="BFP1876" s="84"/>
      <c r="BFQ1876" s="84"/>
      <c r="BFR1876" s="84"/>
      <c r="BFS1876" s="84"/>
      <c r="BFT1876" s="84"/>
      <c r="BFU1876" s="84"/>
      <c r="BFV1876" s="84"/>
      <c r="BFW1876" s="84"/>
      <c r="BFX1876" s="84"/>
      <c r="BFY1876" s="84"/>
      <c r="BFZ1876" s="84"/>
      <c r="BGA1876" s="84"/>
      <c r="BGB1876" s="84"/>
      <c r="BGC1876" s="84"/>
      <c r="BGD1876" s="84"/>
      <c r="BGE1876" s="84"/>
      <c r="BGF1876" s="84"/>
      <c r="BGG1876" s="84"/>
      <c r="BGH1876" s="84"/>
      <c r="BGI1876" s="84"/>
      <c r="BGJ1876" s="84"/>
      <c r="BGK1876" s="84"/>
      <c r="BGL1876" s="84"/>
      <c r="BGM1876" s="84"/>
      <c r="BGN1876" s="84"/>
      <c r="BGO1876" s="84"/>
      <c r="BGP1876" s="84"/>
      <c r="BGQ1876" s="84"/>
      <c r="BGR1876" s="84"/>
      <c r="BGS1876" s="84"/>
      <c r="BGT1876" s="84"/>
      <c r="BGU1876" s="84"/>
      <c r="BGV1876" s="84"/>
      <c r="BGW1876" s="84"/>
      <c r="BGX1876" s="84"/>
      <c r="BGY1876" s="84"/>
      <c r="BGZ1876" s="84"/>
      <c r="BHA1876" s="84"/>
      <c r="BHB1876" s="84"/>
      <c r="BHC1876" s="84"/>
      <c r="BHD1876" s="84"/>
      <c r="BHE1876" s="84"/>
      <c r="BHF1876" s="84"/>
      <c r="BHG1876" s="84"/>
      <c r="BHH1876" s="84"/>
      <c r="BHI1876" s="84"/>
      <c r="BHJ1876" s="84"/>
      <c r="BHK1876" s="84"/>
      <c r="BHL1876" s="84"/>
      <c r="BHM1876" s="84"/>
      <c r="BHN1876" s="84"/>
      <c r="BHO1876" s="84"/>
      <c r="BHP1876" s="84"/>
      <c r="BHQ1876" s="84"/>
      <c r="BHR1876" s="84"/>
      <c r="BHS1876" s="84"/>
      <c r="BHT1876" s="84"/>
      <c r="BHU1876" s="84"/>
      <c r="BHV1876" s="84"/>
      <c r="BHW1876" s="84"/>
      <c r="BHX1876" s="84"/>
      <c r="BHY1876" s="84"/>
      <c r="BHZ1876" s="84"/>
      <c r="BIA1876" s="84"/>
      <c r="BIB1876" s="84"/>
      <c r="BIC1876" s="84"/>
      <c r="BID1876" s="84"/>
      <c r="BIE1876" s="84"/>
      <c r="BIF1876" s="84"/>
      <c r="BIG1876" s="84"/>
      <c r="BIH1876" s="84"/>
      <c r="BII1876" s="84"/>
      <c r="BIJ1876" s="84"/>
      <c r="BIK1876" s="84"/>
      <c r="BIL1876" s="84"/>
      <c r="BIM1876" s="84"/>
      <c r="BIN1876" s="84"/>
      <c r="BIO1876" s="84"/>
      <c r="BIP1876" s="84"/>
      <c r="BIQ1876" s="84"/>
      <c r="BIR1876" s="84"/>
      <c r="BIS1876" s="84"/>
      <c r="BIT1876" s="84"/>
      <c r="BIU1876" s="84"/>
      <c r="BIV1876" s="84"/>
      <c r="BIW1876" s="84"/>
      <c r="BIX1876" s="84"/>
      <c r="BIY1876" s="84"/>
      <c r="BIZ1876" s="84"/>
      <c r="BJA1876" s="84"/>
      <c r="BJB1876" s="84"/>
      <c r="BJC1876" s="84"/>
      <c r="BJD1876" s="84"/>
      <c r="BJE1876" s="84"/>
      <c r="BJF1876" s="84"/>
      <c r="BJG1876" s="84"/>
      <c r="BJH1876" s="84"/>
      <c r="BJI1876" s="84"/>
      <c r="BJJ1876" s="84"/>
      <c r="BJK1876" s="84"/>
      <c r="BJL1876" s="84"/>
      <c r="BJM1876" s="84"/>
      <c r="BJN1876" s="84"/>
      <c r="BJO1876" s="84"/>
      <c r="BJP1876" s="84"/>
      <c r="BJQ1876" s="84"/>
      <c r="BJR1876" s="84"/>
      <c r="BJS1876" s="84"/>
      <c r="BJT1876" s="84"/>
      <c r="BJU1876" s="84"/>
      <c r="BJV1876" s="84"/>
      <c r="BJW1876" s="84"/>
      <c r="BJX1876" s="84"/>
      <c r="BJY1876" s="84"/>
      <c r="BJZ1876" s="84"/>
      <c r="BKA1876" s="84"/>
      <c r="BKB1876" s="84"/>
      <c r="BKC1876" s="84"/>
      <c r="BKD1876" s="84"/>
      <c r="BKE1876" s="84"/>
      <c r="BKF1876" s="84"/>
      <c r="BKG1876" s="84"/>
      <c r="BKH1876" s="84"/>
      <c r="BKI1876" s="84"/>
      <c r="BKJ1876" s="84"/>
      <c r="BKK1876" s="84"/>
      <c r="BKL1876" s="84"/>
      <c r="BKM1876" s="84"/>
      <c r="BKN1876" s="84"/>
      <c r="BKO1876" s="84"/>
      <c r="BKP1876" s="84"/>
      <c r="BKQ1876" s="84"/>
      <c r="BKR1876" s="84"/>
      <c r="BKS1876" s="84"/>
      <c r="BKT1876" s="84"/>
      <c r="BKU1876" s="84"/>
      <c r="BKV1876" s="84"/>
      <c r="BKW1876" s="84"/>
      <c r="BKX1876" s="84"/>
      <c r="BKY1876" s="84"/>
      <c r="BKZ1876" s="84"/>
      <c r="BLA1876" s="84"/>
      <c r="BLB1876" s="84"/>
      <c r="BLC1876" s="84"/>
      <c r="BLD1876" s="84"/>
      <c r="BLE1876" s="84"/>
      <c r="BLF1876" s="84"/>
      <c r="BLG1876" s="84"/>
      <c r="BLH1876" s="84"/>
      <c r="BLI1876" s="84"/>
      <c r="BLJ1876" s="84"/>
      <c r="BLK1876" s="84"/>
      <c r="BLL1876" s="84"/>
      <c r="BLM1876" s="84"/>
      <c r="BLN1876" s="84"/>
      <c r="BLO1876" s="84"/>
      <c r="BLP1876" s="84"/>
      <c r="BLQ1876" s="84"/>
      <c r="BLR1876" s="84"/>
      <c r="BLS1876" s="84"/>
      <c r="BLT1876" s="84"/>
      <c r="BLU1876" s="84"/>
      <c r="BLV1876" s="84"/>
      <c r="BLW1876" s="84"/>
      <c r="BLX1876" s="84"/>
      <c r="BLY1876" s="84"/>
      <c r="BLZ1876" s="84"/>
      <c r="BMA1876" s="84"/>
      <c r="BMB1876" s="84"/>
      <c r="BMC1876" s="84"/>
      <c r="BMD1876" s="84"/>
      <c r="BME1876" s="84"/>
      <c r="BMF1876" s="84"/>
      <c r="BMG1876" s="84"/>
      <c r="BMH1876" s="84"/>
      <c r="BMI1876" s="84"/>
      <c r="BMJ1876" s="84"/>
      <c r="BMK1876" s="84"/>
      <c r="BML1876" s="84"/>
      <c r="BMM1876" s="84"/>
      <c r="BMN1876" s="84"/>
      <c r="BMO1876" s="84"/>
      <c r="BMP1876" s="84"/>
      <c r="BMQ1876" s="84"/>
      <c r="BMR1876" s="84"/>
      <c r="BMS1876" s="84"/>
      <c r="BMT1876" s="84"/>
      <c r="BMU1876" s="84"/>
      <c r="BMV1876" s="84"/>
      <c r="BMW1876" s="84"/>
      <c r="BMX1876" s="84"/>
      <c r="BMY1876" s="84"/>
      <c r="BMZ1876" s="84"/>
      <c r="BNA1876" s="84"/>
      <c r="BNB1876" s="84"/>
      <c r="BNC1876" s="84"/>
      <c r="BND1876" s="84"/>
      <c r="BNE1876" s="84"/>
      <c r="BNF1876" s="84"/>
      <c r="BNG1876" s="84"/>
      <c r="BNH1876" s="84"/>
      <c r="BNI1876" s="84"/>
      <c r="BNJ1876" s="84"/>
      <c r="BNK1876" s="84"/>
      <c r="BNL1876" s="84"/>
      <c r="BNM1876" s="84"/>
      <c r="BNN1876" s="84"/>
      <c r="BNO1876" s="84"/>
      <c r="BNP1876" s="84"/>
      <c r="BNQ1876" s="84"/>
      <c r="BNR1876" s="84"/>
      <c r="BNS1876" s="84"/>
      <c r="BNT1876" s="84"/>
      <c r="BNU1876" s="84"/>
      <c r="BNV1876" s="84"/>
      <c r="BNW1876" s="84"/>
      <c r="BNX1876" s="84"/>
      <c r="BNY1876" s="84"/>
      <c r="BNZ1876" s="84"/>
      <c r="BOA1876" s="84"/>
      <c r="BOB1876" s="84"/>
      <c r="BOC1876" s="84"/>
      <c r="BOD1876" s="84"/>
      <c r="BOE1876" s="84"/>
      <c r="BOF1876" s="84"/>
      <c r="BOG1876" s="84"/>
      <c r="BOH1876" s="84"/>
      <c r="BOI1876" s="84"/>
      <c r="BOJ1876" s="84"/>
      <c r="BOK1876" s="84"/>
      <c r="BOL1876" s="84"/>
      <c r="BOM1876" s="84"/>
      <c r="BON1876" s="84"/>
      <c r="BOO1876" s="84"/>
      <c r="BOP1876" s="84"/>
      <c r="BOQ1876" s="84"/>
      <c r="BOR1876" s="84"/>
      <c r="BOS1876" s="84"/>
      <c r="BOT1876" s="84"/>
      <c r="BOU1876" s="84"/>
      <c r="BOV1876" s="84"/>
      <c r="BOW1876" s="84"/>
      <c r="BOX1876" s="84"/>
      <c r="BOY1876" s="84"/>
      <c r="BOZ1876" s="84"/>
      <c r="BPA1876" s="84"/>
      <c r="BPB1876" s="84"/>
      <c r="BPC1876" s="84"/>
      <c r="BPD1876" s="84"/>
      <c r="BPE1876" s="84"/>
      <c r="BPF1876" s="84"/>
      <c r="BPG1876" s="84"/>
      <c r="BPH1876" s="84"/>
      <c r="BPI1876" s="84"/>
      <c r="BPJ1876" s="84"/>
      <c r="BPK1876" s="84"/>
      <c r="BPL1876" s="84"/>
      <c r="BPM1876" s="84"/>
      <c r="BPN1876" s="84"/>
      <c r="BPO1876" s="84"/>
      <c r="BPP1876" s="84"/>
      <c r="BPQ1876" s="84"/>
      <c r="BPR1876" s="84"/>
      <c r="BPS1876" s="84"/>
      <c r="BPT1876" s="84"/>
      <c r="BPU1876" s="84"/>
      <c r="BPV1876" s="84"/>
      <c r="BPW1876" s="84"/>
      <c r="BPX1876" s="84"/>
      <c r="BPY1876" s="84"/>
      <c r="BPZ1876" s="84"/>
      <c r="BQA1876" s="84"/>
      <c r="BQB1876" s="84"/>
      <c r="BQC1876" s="84"/>
      <c r="BQD1876" s="84"/>
      <c r="BQE1876" s="84"/>
      <c r="BQF1876" s="84"/>
      <c r="BQG1876" s="84"/>
      <c r="BQH1876" s="84"/>
      <c r="BQI1876" s="84"/>
      <c r="BQJ1876" s="84"/>
      <c r="BQK1876" s="84"/>
      <c r="BQL1876" s="84"/>
      <c r="BQM1876" s="84"/>
      <c r="BQN1876" s="84"/>
      <c r="BQO1876" s="84"/>
      <c r="BQP1876" s="84"/>
      <c r="BQQ1876" s="84"/>
      <c r="BQR1876" s="84"/>
      <c r="BQS1876" s="84"/>
      <c r="BQT1876" s="84"/>
      <c r="BQU1876" s="84"/>
      <c r="BQV1876" s="84"/>
      <c r="BQW1876" s="84"/>
      <c r="BQX1876" s="84"/>
      <c r="BQY1876" s="84"/>
      <c r="BQZ1876" s="84"/>
      <c r="BRA1876" s="84"/>
      <c r="BRB1876" s="84"/>
      <c r="BRC1876" s="84"/>
      <c r="BRD1876" s="84"/>
      <c r="BRE1876" s="84"/>
      <c r="BRF1876" s="84"/>
      <c r="BRG1876" s="84"/>
      <c r="BRH1876" s="84"/>
      <c r="BRI1876" s="84"/>
      <c r="BRJ1876" s="84"/>
      <c r="BRK1876" s="84"/>
      <c r="BRL1876" s="84"/>
      <c r="BRM1876" s="84"/>
      <c r="BRN1876" s="84"/>
      <c r="BRO1876" s="84"/>
      <c r="BRP1876" s="84"/>
      <c r="BRQ1876" s="84"/>
      <c r="BRR1876" s="84"/>
      <c r="BRS1876" s="84"/>
      <c r="BRT1876" s="84"/>
      <c r="BRU1876" s="84"/>
      <c r="BRV1876" s="84"/>
      <c r="BRW1876" s="84"/>
      <c r="BRX1876" s="84"/>
      <c r="BRY1876" s="84"/>
      <c r="BRZ1876" s="84"/>
      <c r="BSA1876" s="84"/>
      <c r="BSB1876" s="84"/>
      <c r="BSC1876" s="84"/>
      <c r="BSD1876" s="84"/>
      <c r="BSE1876" s="84"/>
      <c r="BSF1876" s="84"/>
      <c r="BSG1876" s="84"/>
      <c r="BSH1876" s="84"/>
      <c r="BSI1876" s="84"/>
      <c r="BSJ1876" s="84"/>
      <c r="BSK1876" s="84"/>
      <c r="BSL1876" s="84"/>
      <c r="BSM1876" s="84"/>
      <c r="BSN1876" s="84"/>
      <c r="BSO1876" s="84"/>
      <c r="BSP1876" s="84"/>
      <c r="BSQ1876" s="84"/>
      <c r="BSR1876" s="84"/>
      <c r="BSS1876" s="84"/>
      <c r="BST1876" s="84"/>
      <c r="BSU1876" s="84"/>
      <c r="BSV1876" s="84"/>
      <c r="BSW1876" s="84"/>
      <c r="BSX1876" s="84"/>
      <c r="BSY1876" s="84"/>
      <c r="BSZ1876" s="84"/>
      <c r="BTA1876" s="84"/>
      <c r="BTB1876" s="84"/>
      <c r="BTC1876" s="84"/>
      <c r="BTD1876" s="84"/>
      <c r="BTE1876" s="84"/>
      <c r="BTF1876" s="84"/>
      <c r="BTG1876" s="84"/>
      <c r="BTH1876" s="84"/>
      <c r="BTI1876" s="84"/>
      <c r="BTJ1876" s="84"/>
      <c r="BTK1876" s="84"/>
      <c r="BTL1876" s="84"/>
      <c r="BTM1876" s="84"/>
      <c r="BTN1876" s="84"/>
      <c r="BTO1876" s="84"/>
      <c r="BTP1876" s="84"/>
      <c r="BTQ1876" s="84"/>
      <c r="BTR1876" s="84"/>
      <c r="BTS1876" s="84"/>
      <c r="BTT1876" s="84"/>
      <c r="BTU1876" s="84"/>
      <c r="BTV1876" s="84"/>
      <c r="BTW1876" s="84"/>
      <c r="BTX1876" s="84"/>
      <c r="BTY1876" s="84"/>
      <c r="BTZ1876" s="84"/>
      <c r="BUA1876" s="84"/>
      <c r="BUB1876" s="84"/>
      <c r="BUC1876" s="84"/>
      <c r="BUD1876" s="84"/>
      <c r="BUE1876" s="84"/>
      <c r="BUF1876" s="84"/>
      <c r="BUG1876" s="84"/>
      <c r="BUH1876" s="84"/>
      <c r="BUI1876" s="84"/>
      <c r="BUJ1876" s="84"/>
      <c r="BUK1876" s="84"/>
      <c r="BUL1876" s="84"/>
      <c r="BUM1876" s="84"/>
      <c r="BUN1876" s="84"/>
      <c r="BUO1876" s="84"/>
      <c r="BUP1876" s="84"/>
      <c r="BUQ1876" s="84"/>
      <c r="BUR1876" s="84"/>
      <c r="BUS1876" s="84"/>
      <c r="BUT1876" s="84"/>
      <c r="BUU1876" s="84"/>
      <c r="BUV1876" s="84"/>
      <c r="BUW1876" s="84"/>
      <c r="BUX1876" s="84"/>
      <c r="BUY1876" s="84"/>
      <c r="BUZ1876" s="84"/>
      <c r="BVA1876" s="84"/>
      <c r="BVB1876" s="84"/>
      <c r="BVC1876" s="84"/>
      <c r="BVD1876" s="84"/>
      <c r="BVE1876" s="84"/>
      <c r="BVF1876" s="84"/>
      <c r="BVG1876" s="84"/>
      <c r="BVH1876" s="84"/>
      <c r="BVI1876" s="84"/>
      <c r="BVJ1876" s="84"/>
      <c r="BVK1876" s="84"/>
      <c r="BVL1876" s="84"/>
      <c r="BVM1876" s="84"/>
      <c r="BVN1876" s="84"/>
      <c r="BVO1876" s="84"/>
      <c r="BVP1876" s="84"/>
      <c r="BVQ1876" s="84"/>
      <c r="BVR1876" s="84"/>
      <c r="BVS1876" s="84"/>
      <c r="BVT1876" s="84"/>
      <c r="BVU1876" s="84"/>
      <c r="BVV1876" s="84"/>
      <c r="BVW1876" s="84"/>
      <c r="BVX1876" s="84"/>
      <c r="BVY1876" s="84"/>
      <c r="BVZ1876" s="84"/>
      <c r="BWA1876" s="84"/>
      <c r="BWB1876" s="84"/>
      <c r="BWC1876" s="84"/>
      <c r="BWD1876" s="84"/>
      <c r="BWE1876" s="84"/>
      <c r="BWF1876" s="84"/>
      <c r="BWG1876" s="84"/>
      <c r="BWH1876" s="84"/>
      <c r="BWI1876" s="84"/>
      <c r="BWJ1876" s="84"/>
      <c r="BWK1876" s="84"/>
      <c r="BWL1876" s="84"/>
      <c r="BWM1876" s="84"/>
      <c r="BWN1876" s="84"/>
      <c r="BWO1876" s="84"/>
      <c r="BWP1876" s="84"/>
      <c r="BWQ1876" s="84"/>
      <c r="BWR1876" s="84"/>
      <c r="BWS1876" s="84"/>
      <c r="BWT1876" s="84"/>
      <c r="BWU1876" s="84"/>
      <c r="BWV1876" s="84"/>
      <c r="BWW1876" s="84"/>
      <c r="BWX1876" s="84"/>
      <c r="BWY1876" s="84"/>
      <c r="BWZ1876" s="84"/>
      <c r="BXA1876" s="84"/>
      <c r="BXB1876" s="84"/>
      <c r="BXC1876" s="84"/>
      <c r="BXD1876" s="84"/>
      <c r="BXE1876" s="84"/>
      <c r="BXF1876" s="84"/>
      <c r="BXG1876" s="84"/>
      <c r="BXH1876" s="84"/>
      <c r="BXI1876" s="84"/>
      <c r="BXJ1876" s="84"/>
      <c r="BXK1876" s="84"/>
      <c r="BXL1876" s="84"/>
      <c r="BXM1876" s="84"/>
      <c r="BXN1876" s="84"/>
      <c r="BXO1876" s="84"/>
      <c r="BXP1876" s="84"/>
      <c r="BXQ1876" s="84"/>
      <c r="BXR1876" s="84"/>
      <c r="BXS1876" s="84"/>
      <c r="BXT1876" s="84"/>
      <c r="BXU1876" s="84"/>
      <c r="BXV1876" s="84"/>
      <c r="BXW1876" s="84"/>
      <c r="BXX1876" s="84"/>
      <c r="BXY1876" s="84"/>
      <c r="BXZ1876" s="84"/>
      <c r="BYA1876" s="84"/>
      <c r="BYB1876" s="84"/>
      <c r="BYC1876" s="84"/>
      <c r="BYD1876" s="84"/>
      <c r="BYE1876" s="84"/>
      <c r="BYF1876" s="84"/>
      <c r="BYG1876" s="84"/>
      <c r="BYH1876" s="84"/>
      <c r="BYI1876" s="84"/>
      <c r="BYJ1876" s="84"/>
      <c r="BYK1876" s="84"/>
      <c r="BYL1876" s="84"/>
      <c r="BYM1876" s="84"/>
      <c r="BYN1876" s="84"/>
      <c r="BYO1876" s="84"/>
      <c r="BYP1876" s="84"/>
      <c r="BYQ1876" s="84"/>
      <c r="BYR1876" s="84"/>
      <c r="BYS1876" s="84"/>
      <c r="BYT1876" s="84"/>
      <c r="BYU1876" s="84"/>
      <c r="BYV1876" s="84"/>
      <c r="BYW1876" s="84"/>
      <c r="BYX1876" s="84"/>
      <c r="BYY1876" s="84"/>
      <c r="BYZ1876" s="84"/>
      <c r="BZA1876" s="84"/>
      <c r="BZB1876" s="84"/>
      <c r="BZC1876" s="84"/>
      <c r="BZD1876" s="84"/>
      <c r="BZE1876" s="84"/>
      <c r="BZF1876" s="84"/>
      <c r="BZG1876" s="84"/>
      <c r="BZH1876" s="84"/>
      <c r="BZI1876" s="84"/>
      <c r="BZJ1876" s="84"/>
      <c r="BZK1876" s="84"/>
      <c r="BZL1876" s="84"/>
      <c r="BZM1876" s="84"/>
      <c r="BZN1876" s="84"/>
      <c r="BZO1876" s="84"/>
      <c r="BZP1876" s="84"/>
      <c r="BZQ1876" s="84"/>
      <c r="BZR1876" s="84"/>
      <c r="BZS1876" s="84"/>
      <c r="BZT1876" s="84"/>
      <c r="BZU1876" s="84"/>
      <c r="BZV1876" s="84"/>
      <c r="BZW1876" s="84"/>
      <c r="BZX1876" s="84"/>
      <c r="BZY1876" s="84"/>
      <c r="BZZ1876" s="84"/>
      <c r="CAA1876" s="84"/>
      <c r="CAB1876" s="84"/>
      <c r="CAC1876" s="84"/>
      <c r="CAD1876" s="84"/>
      <c r="CAE1876" s="84"/>
      <c r="CAF1876" s="84"/>
      <c r="CAG1876" s="84"/>
      <c r="CAH1876" s="84"/>
      <c r="CAI1876" s="84"/>
      <c r="CAJ1876" s="84"/>
      <c r="CAK1876" s="84"/>
      <c r="CAL1876" s="84"/>
      <c r="CAM1876" s="84"/>
      <c r="CAN1876" s="84"/>
      <c r="CAO1876" s="84"/>
      <c r="CAP1876" s="84"/>
      <c r="CAQ1876" s="84"/>
      <c r="CAR1876" s="84"/>
      <c r="CAS1876" s="84"/>
      <c r="CAT1876" s="84"/>
      <c r="CAU1876" s="84"/>
      <c r="CAV1876" s="84"/>
      <c r="CAW1876" s="84"/>
      <c r="CAX1876" s="84"/>
      <c r="CAY1876" s="84"/>
      <c r="CAZ1876" s="84"/>
      <c r="CBA1876" s="84"/>
      <c r="CBB1876" s="84"/>
      <c r="CBC1876" s="84"/>
      <c r="CBD1876" s="84"/>
      <c r="CBE1876" s="84"/>
      <c r="CBF1876" s="84"/>
      <c r="CBG1876" s="84"/>
      <c r="CBH1876" s="84"/>
      <c r="CBI1876" s="84"/>
      <c r="CBJ1876" s="84"/>
      <c r="CBK1876" s="84"/>
      <c r="CBL1876" s="84"/>
      <c r="CBM1876" s="84"/>
      <c r="CBN1876" s="84"/>
      <c r="CBO1876" s="84"/>
      <c r="CBP1876" s="84"/>
      <c r="CBQ1876" s="84"/>
      <c r="CBR1876" s="84"/>
      <c r="CBS1876" s="84"/>
      <c r="CBT1876" s="84"/>
      <c r="CBU1876" s="84"/>
      <c r="CBV1876" s="84"/>
      <c r="CBW1876" s="84"/>
      <c r="CBX1876" s="84"/>
      <c r="CBY1876" s="84"/>
      <c r="CBZ1876" s="84"/>
      <c r="CCA1876" s="84"/>
      <c r="CCB1876" s="84"/>
      <c r="CCC1876" s="84"/>
      <c r="CCD1876" s="84"/>
      <c r="CCE1876" s="84"/>
      <c r="CCF1876" s="84"/>
      <c r="CCG1876" s="84"/>
      <c r="CCH1876" s="84"/>
      <c r="CCI1876" s="84"/>
      <c r="CCJ1876" s="84"/>
      <c r="CCK1876" s="84"/>
      <c r="CCL1876" s="84"/>
      <c r="CCM1876" s="84"/>
      <c r="CCN1876" s="84"/>
      <c r="CCO1876" s="84"/>
      <c r="CCP1876" s="84"/>
      <c r="CCQ1876" s="84"/>
      <c r="CCR1876" s="84"/>
      <c r="CCS1876" s="84"/>
      <c r="CCT1876" s="84"/>
      <c r="CCU1876" s="84"/>
      <c r="CCV1876" s="84"/>
      <c r="CCW1876" s="84"/>
      <c r="CCX1876" s="84"/>
      <c r="CCY1876" s="84"/>
      <c r="CCZ1876" s="84"/>
      <c r="CDA1876" s="84"/>
      <c r="CDB1876" s="84"/>
      <c r="CDC1876" s="84"/>
      <c r="CDD1876" s="84"/>
      <c r="CDE1876" s="84"/>
      <c r="CDF1876" s="84"/>
      <c r="CDG1876" s="84"/>
      <c r="CDH1876" s="84"/>
      <c r="CDI1876" s="84"/>
      <c r="CDJ1876" s="84"/>
      <c r="CDK1876" s="84"/>
      <c r="CDL1876" s="84"/>
      <c r="CDM1876" s="84"/>
      <c r="CDN1876" s="84"/>
      <c r="CDO1876" s="84"/>
      <c r="CDP1876" s="84"/>
      <c r="CDQ1876" s="84"/>
      <c r="CDR1876" s="84"/>
      <c r="CDS1876" s="84"/>
      <c r="CDT1876" s="84"/>
      <c r="CDU1876" s="84"/>
      <c r="CDV1876" s="84"/>
      <c r="CDW1876" s="84"/>
      <c r="CDX1876" s="84"/>
      <c r="CDY1876" s="84"/>
      <c r="CDZ1876" s="84"/>
      <c r="CEA1876" s="84"/>
      <c r="CEB1876" s="84"/>
      <c r="CEC1876" s="84"/>
      <c r="CED1876" s="84"/>
      <c r="CEE1876" s="84"/>
      <c r="CEF1876" s="84"/>
      <c r="CEG1876" s="84"/>
      <c r="CEH1876" s="84"/>
      <c r="CEI1876" s="84"/>
      <c r="CEJ1876" s="84"/>
      <c r="CEK1876" s="84"/>
      <c r="CEL1876" s="84"/>
      <c r="CEM1876" s="84"/>
      <c r="CEN1876" s="84"/>
      <c r="CEO1876" s="84"/>
      <c r="CEP1876" s="84"/>
      <c r="CEQ1876" s="84"/>
      <c r="CER1876" s="84"/>
      <c r="CES1876" s="84"/>
      <c r="CET1876" s="84"/>
      <c r="CEU1876" s="84"/>
      <c r="CEV1876" s="84"/>
      <c r="CEW1876" s="84"/>
      <c r="CEX1876" s="84"/>
      <c r="CEY1876" s="84"/>
      <c r="CEZ1876" s="84"/>
      <c r="CFA1876" s="84"/>
      <c r="CFB1876" s="84"/>
      <c r="CFC1876" s="84"/>
      <c r="CFD1876" s="84"/>
      <c r="CFE1876" s="84"/>
      <c r="CFF1876" s="84"/>
      <c r="CFG1876" s="84"/>
      <c r="CFH1876" s="84"/>
      <c r="CFI1876" s="84"/>
      <c r="CFJ1876" s="84"/>
      <c r="CFK1876" s="84"/>
      <c r="CFL1876" s="84"/>
      <c r="CFM1876" s="84"/>
      <c r="CFN1876" s="84"/>
      <c r="CFO1876" s="84"/>
      <c r="CFP1876" s="84"/>
      <c r="CFQ1876" s="84"/>
      <c r="CFR1876" s="84"/>
      <c r="CFS1876" s="84"/>
      <c r="CFT1876" s="84"/>
      <c r="CFU1876" s="84"/>
      <c r="CFV1876" s="84"/>
      <c r="CFW1876" s="84"/>
      <c r="CFX1876" s="84"/>
      <c r="CFY1876" s="84"/>
      <c r="CFZ1876" s="84"/>
      <c r="CGA1876" s="84"/>
      <c r="CGB1876" s="84"/>
      <c r="CGC1876" s="84"/>
      <c r="CGD1876" s="84"/>
      <c r="CGE1876" s="84"/>
      <c r="CGF1876" s="84"/>
      <c r="CGG1876" s="84"/>
      <c r="CGH1876" s="84"/>
      <c r="CGI1876" s="84"/>
      <c r="CGJ1876" s="84"/>
      <c r="CGK1876" s="84"/>
      <c r="CGL1876" s="84"/>
      <c r="CGM1876" s="84"/>
      <c r="CGN1876" s="84"/>
      <c r="CGO1876" s="84"/>
      <c r="CGP1876" s="84"/>
      <c r="CGQ1876" s="84"/>
      <c r="CGR1876" s="84"/>
      <c r="CGS1876" s="84"/>
      <c r="CGT1876" s="84"/>
      <c r="CGU1876" s="84"/>
      <c r="CGV1876" s="84"/>
      <c r="CGW1876" s="84"/>
      <c r="CGX1876" s="84"/>
      <c r="CGY1876" s="84"/>
      <c r="CGZ1876" s="84"/>
      <c r="CHA1876" s="84"/>
      <c r="CHB1876" s="84"/>
      <c r="CHC1876" s="84"/>
      <c r="CHD1876" s="84"/>
      <c r="CHE1876" s="84"/>
      <c r="CHF1876" s="84"/>
      <c r="CHG1876" s="84"/>
      <c r="CHH1876" s="84"/>
      <c r="CHI1876" s="84"/>
      <c r="CHJ1876" s="84"/>
      <c r="CHK1876" s="84"/>
      <c r="CHL1876" s="84"/>
      <c r="CHM1876" s="84"/>
      <c r="CHN1876" s="84"/>
      <c r="CHO1876" s="84"/>
      <c r="CHP1876" s="84"/>
      <c r="CHQ1876" s="84"/>
      <c r="CHR1876" s="84"/>
      <c r="CHS1876" s="84"/>
      <c r="CHT1876" s="84"/>
      <c r="CHU1876" s="84"/>
      <c r="CHV1876" s="84"/>
      <c r="CHW1876" s="84"/>
      <c r="CHX1876" s="84"/>
      <c r="CHY1876" s="84"/>
      <c r="CHZ1876" s="84"/>
      <c r="CIA1876" s="84"/>
      <c r="CIB1876" s="84"/>
      <c r="CIC1876" s="84"/>
      <c r="CID1876" s="84"/>
      <c r="CIE1876" s="84"/>
      <c r="CIF1876" s="84"/>
      <c r="CIG1876" s="84"/>
      <c r="CIH1876" s="84"/>
      <c r="CII1876" s="84"/>
      <c r="CIJ1876" s="84"/>
      <c r="CIK1876" s="84"/>
      <c r="CIL1876" s="84"/>
      <c r="CIM1876" s="84"/>
      <c r="CIN1876" s="84"/>
      <c r="CIO1876" s="84"/>
      <c r="CIP1876" s="84"/>
      <c r="CIQ1876" s="84"/>
      <c r="CIR1876" s="84"/>
      <c r="CIS1876" s="84"/>
      <c r="CIT1876" s="84"/>
      <c r="CIU1876" s="84"/>
      <c r="CIV1876" s="84"/>
      <c r="CIW1876" s="84"/>
      <c r="CIX1876" s="84"/>
      <c r="CIY1876" s="84"/>
      <c r="CIZ1876" s="84"/>
      <c r="CJA1876" s="84"/>
      <c r="CJB1876" s="84"/>
      <c r="CJC1876" s="84"/>
      <c r="CJD1876" s="84"/>
      <c r="CJE1876" s="84"/>
      <c r="CJF1876" s="84"/>
      <c r="CJG1876" s="84"/>
      <c r="CJH1876" s="84"/>
      <c r="CJI1876" s="84"/>
      <c r="CJJ1876" s="84"/>
      <c r="CJK1876" s="84"/>
      <c r="CJL1876" s="84"/>
      <c r="CJM1876" s="84"/>
      <c r="CJN1876" s="84"/>
      <c r="CJO1876" s="84"/>
      <c r="CJP1876" s="84"/>
      <c r="CJQ1876" s="84"/>
      <c r="CJR1876" s="84"/>
      <c r="CJS1876" s="84"/>
      <c r="CJT1876" s="84"/>
      <c r="CJU1876" s="84"/>
      <c r="CJV1876" s="84"/>
      <c r="CJW1876" s="84"/>
      <c r="CJX1876" s="84"/>
      <c r="CJY1876" s="84"/>
      <c r="CJZ1876" s="84"/>
      <c r="CKA1876" s="84"/>
      <c r="CKB1876" s="84"/>
      <c r="CKC1876" s="84"/>
      <c r="CKD1876" s="84"/>
      <c r="CKE1876" s="84"/>
      <c r="CKF1876" s="84"/>
      <c r="CKG1876" s="84"/>
      <c r="CKH1876" s="84"/>
      <c r="CKI1876" s="84"/>
      <c r="CKJ1876" s="84"/>
      <c r="CKK1876" s="84"/>
      <c r="CKL1876" s="84"/>
      <c r="CKM1876" s="84"/>
      <c r="CKN1876" s="84"/>
      <c r="CKO1876" s="84"/>
      <c r="CKP1876" s="84"/>
      <c r="CKQ1876" s="84"/>
      <c r="CKR1876" s="84"/>
      <c r="CKS1876" s="84"/>
      <c r="CKT1876" s="84"/>
      <c r="CKU1876" s="84"/>
      <c r="CKV1876" s="84"/>
      <c r="CKW1876" s="84"/>
      <c r="CKX1876" s="84"/>
      <c r="CKY1876" s="84"/>
      <c r="CKZ1876" s="84"/>
      <c r="CLA1876" s="84"/>
      <c r="CLB1876" s="84"/>
      <c r="CLC1876" s="84"/>
      <c r="CLD1876" s="84"/>
      <c r="CLE1876" s="84"/>
      <c r="CLF1876" s="84"/>
      <c r="CLG1876" s="84"/>
      <c r="CLH1876" s="84"/>
      <c r="CLI1876" s="84"/>
      <c r="CLJ1876" s="84"/>
      <c r="CLK1876" s="84"/>
      <c r="CLL1876" s="84"/>
      <c r="CLM1876" s="84"/>
      <c r="CLN1876" s="84"/>
      <c r="CLO1876" s="84"/>
      <c r="CLP1876" s="84"/>
      <c r="CLQ1876" s="84"/>
      <c r="CLR1876" s="84"/>
      <c r="CLS1876" s="84"/>
      <c r="CLT1876" s="84"/>
      <c r="CLU1876" s="84"/>
      <c r="CLV1876" s="84"/>
      <c r="CLW1876" s="84"/>
      <c r="CLX1876" s="84"/>
      <c r="CLY1876" s="84"/>
      <c r="CLZ1876" s="84"/>
      <c r="CMA1876" s="84"/>
      <c r="CMB1876" s="84"/>
      <c r="CMC1876" s="84"/>
      <c r="CMD1876" s="84"/>
      <c r="CME1876" s="84"/>
      <c r="CMF1876" s="84"/>
      <c r="CMG1876" s="84"/>
      <c r="CMH1876" s="84"/>
      <c r="CMI1876" s="84"/>
      <c r="CMJ1876" s="84"/>
      <c r="CMK1876" s="84"/>
      <c r="CML1876" s="84"/>
      <c r="CMM1876" s="84"/>
      <c r="CMN1876" s="84"/>
      <c r="CMO1876" s="84"/>
      <c r="CMP1876" s="84"/>
      <c r="CMQ1876" s="84"/>
      <c r="CMR1876" s="84"/>
      <c r="CMS1876" s="84"/>
      <c r="CMT1876" s="84"/>
      <c r="CMU1876" s="84"/>
      <c r="CMV1876" s="84"/>
      <c r="CMW1876" s="84"/>
      <c r="CMX1876" s="84"/>
      <c r="CMY1876" s="84"/>
      <c r="CMZ1876" s="84"/>
      <c r="CNA1876" s="84"/>
      <c r="CNB1876" s="84"/>
      <c r="CNC1876" s="84"/>
      <c r="CND1876" s="84"/>
      <c r="CNE1876" s="84"/>
      <c r="CNF1876" s="84"/>
      <c r="CNG1876" s="84"/>
      <c r="CNH1876" s="84"/>
      <c r="CNI1876" s="84"/>
      <c r="CNJ1876" s="84"/>
      <c r="CNK1876" s="84"/>
      <c r="CNL1876" s="84"/>
      <c r="CNM1876" s="84"/>
      <c r="CNN1876" s="84"/>
      <c r="CNO1876" s="84"/>
      <c r="CNP1876" s="84"/>
      <c r="CNQ1876" s="84"/>
      <c r="CNR1876" s="84"/>
      <c r="CNS1876" s="84"/>
      <c r="CNT1876" s="84"/>
      <c r="CNU1876" s="84"/>
      <c r="CNV1876" s="84"/>
      <c r="CNW1876" s="84"/>
      <c r="CNX1876" s="84"/>
      <c r="CNY1876" s="84"/>
      <c r="CNZ1876" s="84"/>
      <c r="COA1876" s="84"/>
      <c r="COB1876" s="84"/>
      <c r="COC1876" s="84"/>
      <c r="COD1876" s="84"/>
      <c r="COE1876" s="84"/>
      <c r="COF1876" s="84"/>
      <c r="COG1876" s="84"/>
      <c r="COH1876" s="84"/>
      <c r="COI1876" s="84"/>
      <c r="COJ1876" s="84"/>
      <c r="COK1876" s="84"/>
      <c r="COL1876" s="84"/>
      <c r="COM1876" s="84"/>
      <c r="CON1876" s="84"/>
      <c r="COO1876" s="84"/>
      <c r="COP1876" s="84"/>
      <c r="COQ1876" s="84"/>
      <c r="COR1876" s="84"/>
      <c r="COS1876" s="84"/>
      <c r="COT1876" s="84"/>
      <c r="COU1876" s="84"/>
      <c r="COV1876" s="84"/>
      <c r="COW1876" s="84"/>
      <c r="COX1876" s="84"/>
      <c r="COY1876" s="84"/>
      <c r="COZ1876" s="84"/>
      <c r="CPA1876" s="84"/>
      <c r="CPB1876" s="84"/>
      <c r="CPC1876" s="84"/>
      <c r="CPD1876" s="84"/>
      <c r="CPE1876" s="84"/>
      <c r="CPF1876" s="84"/>
      <c r="CPG1876" s="84"/>
      <c r="CPH1876" s="84"/>
      <c r="CPI1876" s="84"/>
      <c r="CPJ1876" s="84"/>
      <c r="CPK1876" s="84"/>
      <c r="CPL1876" s="84"/>
      <c r="CPM1876" s="84"/>
      <c r="CPN1876" s="84"/>
      <c r="CPO1876" s="84"/>
      <c r="CPP1876" s="84"/>
      <c r="CPQ1876" s="84"/>
      <c r="CPR1876" s="84"/>
      <c r="CPS1876" s="84"/>
      <c r="CPT1876" s="84"/>
      <c r="CPU1876" s="84"/>
      <c r="CPV1876" s="84"/>
      <c r="CPW1876" s="84"/>
      <c r="CPX1876" s="84"/>
      <c r="CPY1876" s="84"/>
      <c r="CPZ1876" s="84"/>
      <c r="CQA1876" s="84"/>
      <c r="CQB1876" s="84"/>
      <c r="CQC1876" s="84"/>
      <c r="CQD1876" s="84"/>
      <c r="CQE1876" s="84"/>
      <c r="CQF1876" s="84"/>
      <c r="CQG1876" s="84"/>
      <c r="CQH1876" s="84"/>
      <c r="CQI1876" s="84"/>
      <c r="CQJ1876" s="84"/>
      <c r="CQK1876" s="84"/>
      <c r="CQL1876" s="84"/>
      <c r="CQM1876" s="84"/>
      <c r="CQN1876" s="84"/>
      <c r="CQO1876" s="84"/>
      <c r="CQP1876" s="84"/>
      <c r="CQQ1876" s="84"/>
      <c r="CQR1876" s="84"/>
      <c r="CQS1876" s="84"/>
      <c r="CQT1876" s="84"/>
      <c r="CQU1876" s="84"/>
      <c r="CQV1876" s="84"/>
      <c r="CQW1876" s="84"/>
      <c r="CQX1876" s="84"/>
      <c r="CQY1876" s="84"/>
      <c r="CQZ1876" s="84"/>
      <c r="CRA1876" s="84"/>
      <c r="CRB1876" s="84"/>
      <c r="CRC1876" s="84"/>
      <c r="CRD1876" s="84"/>
      <c r="CRE1876" s="84"/>
      <c r="CRF1876" s="84"/>
      <c r="CRG1876" s="84"/>
      <c r="CRH1876" s="84"/>
      <c r="CRI1876" s="84"/>
      <c r="CRJ1876" s="84"/>
      <c r="CRK1876" s="84"/>
      <c r="CRL1876" s="84"/>
      <c r="CRM1876" s="84"/>
      <c r="CRN1876" s="84"/>
      <c r="CRO1876" s="84"/>
      <c r="CRP1876" s="84"/>
      <c r="CRQ1876" s="84"/>
      <c r="CRR1876" s="84"/>
      <c r="CRS1876" s="84"/>
      <c r="CRT1876" s="84"/>
      <c r="CRU1876" s="84"/>
      <c r="CRV1876" s="84"/>
      <c r="CRW1876" s="84"/>
      <c r="CRX1876" s="84"/>
      <c r="CRY1876" s="84"/>
      <c r="CRZ1876" s="84"/>
      <c r="CSA1876" s="84"/>
      <c r="CSB1876" s="84"/>
      <c r="CSC1876" s="84"/>
      <c r="CSD1876" s="84"/>
      <c r="CSE1876" s="84"/>
      <c r="CSF1876" s="84"/>
      <c r="CSG1876" s="84"/>
      <c r="CSH1876" s="84"/>
      <c r="CSI1876" s="84"/>
      <c r="CSJ1876" s="84"/>
      <c r="CSK1876" s="84"/>
      <c r="CSL1876" s="84"/>
      <c r="CSM1876" s="84"/>
      <c r="CSN1876" s="84"/>
      <c r="CSO1876" s="84"/>
      <c r="CSP1876" s="84"/>
      <c r="CSQ1876" s="84"/>
      <c r="CSR1876" s="84"/>
      <c r="CSS1876" s="84"/>
      <c r="CST1876" s="84"/>
      <c r="CSU1876" s="84"/>
      <c r="CSV1876" s="84"/>
      <c r="CSW1876" s="84"/>
      <c r="CSX1876" s="84"/>
      <c r="CSY1876" s="84"/>
      <c r="CSZ1876" s="84"/>
      <c r="CTA1876" s="84"/>
      <c r="CTB1876" s="84"/>
      <c r="CTC1876" s="84"/>
      <c r="CTD1876" s="84"/>
      <c r="CTE1876" s="84"/>
      <c r="CTF1876" s="84"/>
      <c r="CTG1876" s="84"/>
      <c r="CTH1876" s="84"/>
      <c r="CTI1876" s="84"/>
      <c r="CTJ1876" s="84"/>
      <c r="CTK1876" s="84"/>
      <c r="CTL1876" s="84"/>
      <c r="CTM1876" s="84"/>
      <c r="CTN1876" s="84"/>
      <c r="CTO1876" s="84"/>
      <c r="CTP1876" s="84"/>
      <c r="CTQ1876" s="84"/>
      <c r="CTR1876" s="84"/>
      <c r="CTS1876" s="84"/>
      <c r="CTT1876" s="84"/>
      <c r="CTU1876" s="84"/>
      <c r="CTV1876" s="84"/>
      <c r="CTW1876" s="84"/>
      <c r="CTX1876" s="84"/>
      <c r="CTY1876" s="84"/>
      <c r="CTZ1876" s="84"/>
      <c r="CUA1876" s="84"/>
      <c r="CUB1876" s="84"/>
      <c r="CUC1876" s="84"/>
      <c r="CUD1876" s="84"/>
      <c r="CUE1876" s="84"/>
      <c r="CUF1876" s="84"/>
      <c r="CUG1876" s="84"/>
      <c r="CUH1876" s="84"/>
      <c r="CUI1876" s="84"/>
      <c r="CUJ1876" s="84"/>
      <c r="CUK1876" s="84"/>
      <c r="CUL1876" s="84"/>
      <c r="CUM1876" s="84"/>
      <c r="CUN1876" s="84"/>
      <c r="CUO1876" s="84"/>
      <c r="CUP1876" s="84"/>
      <c r="CUQ1876" s="84"/>
      <c r="CUR1876" s="84"/>
      <c r="CUS1876" s="84"/>
      <c r="CUT1876" s="84"/>
      <c r="CUU1876" s="84"/>
      <c r="CUV1876" s="84"/>
      <c r="CUW1876" s="84"/>
      <c r="CUX1876" s="84"/>
      <c r="CUY1876" s="84"/>
      <c r="CUZ1876" s="84"/>
      <c r="CVA1876" s="84"/>
      <c r="CVB1876" s="84"/>
      <c r="CVC1876" s="84"/>
      <c r="CVD1876" s="84"/>
      <c r="CVE1876" s="84"/>
      <c r="CVF1876" s="84"/>
      <c r="CVG1876" s="84"/>
      <c r="CVH1876" s="84"/>
      <c r="CVI1876" s="84"/>
      <c r="CVJ1876" s="84"/>
      <c r="CVK1876" s="84"/>
      <c r="CVL1876" s="84"/>
      <c r="CVM1876" s="84"/>
      <c r="CVN1876" s="84"/>
      <c r="CVO1876" s="84"/>
      <c r="CVP1876" s="84"/>
      <c r="CVQ1876" s="84"/>
      <c r="CVR1876" s="84"/>
      <c r="CVS1876" s="84"/>
      <c r="CVT1876" s="84"/>
      <c r="CVU1876" s="84"/>
      <c r="CVV1876" s="84"/>
      <c r="CVW1876" s="84"/>
      <c r="CVX1876" s="84"/>
      <c r="CVY1876" s="84"/>
      <c r="CVZ1876" s="84"/>
      <c r="CWA1876" s="84"/>
      <c r="CWB1876" s="84"/>
      <c r="CWC1876" s="84"/>
      <c r="CWD1876" s="84"/>
      <c r="CWE1876" s="84"/>
      <c r="CWF1876" s="84"/>
      <c r="CWG1876" s="84"/>
      <c r="CWH1876" s="84"/>
      <c r="CWI1876" s="84"/>
      <c r="CWJ1876" s="84"/>
      <c r="CWK1876" s="84"/>
      <c r="CWL1876" s="84"/>
      <c r="CWM1876" s="84"/>
      <c r="CWN1876" s="84"/>
      <c r="CWO1876" s="84"/>
      <c r="CWP1876" s="84"/>
      <c r="CWQ1876" s="84"/>
      <c r="CWR1876" s="84"/>
      <c r="CWS1876" s="84"/>
      <c r="CWT1876" s="84"/>
      <c r="CWU1876" s="84"/>
      <c r="CWV1876" s="84"/>
      <c r="CWW1876" s="84"/>
      <c r="CWX1876" s="84"/>
      <c r="CWY1876" s="84"/>
      <c r="CWZ1876" s="84"/>
      <c r="CXA1876" s="84"/>
      <c r="CXB1876" s="84"/>
      <c r="CXC1876" s="84"/>
      <c r="CXD1876" s="84"/>
      <c r="CXE1876" s="84"/>
      <c r="CXF1876" s="84"/>
      <c r="CXG1876" s="84"/>
      <c r="CXH1876" s="84"/>
      <c r="CXI1876" s="84"/>
      <c r="CXJ1876" s="84"/>
      <c r="CXK1876" s="84"/>
      <c r="CXL1876" s="84"/>
      <c r="CXM1876" s="84"/>
      <c r="CXN1876" s="84"/>
      <c r="CXO1876" s="84"/>
      <c r="CXP1876" s="84"/>
      <c r="CXQ1876" s="84"/>
      <c r="CXR1876" s="84"/>
      <c r="CXS1876" s="84"/>
      <c r="CXT1876" s="84"/>
      <c r="CXU1876" s="84"/>
      <c r="CXV1876" s="84"/>
      <c r="CXW1876" s="84"/>
      <c r="CXX1876" s="84"/>
      <c r="CXY1876" s="84"/>
      <c r="CXZ1876" s="84"/>
      <c r="CYA1876" s="84"/>
      <c r="CYB1876" s="84"/>
      <c r="CYC1876" s="84"/>
      <c r="CYD1876" s="84"/>
      <c r="CYE1876" s="84"/>
      <c r="CYF1876" s="84"/>
      <c r="CYG1876" s="84"/>
      <c r="CYH1876" s="84"/>
      <c r="CYI1876" s="84"/>
      <c r="CYJ1876" s="84"/>
      <c r="CYK1876" s="84"/>
      <c r="CYL1876" s="84"/>
      <c r="CYM1876" s="84"/>
      <c r="CYN1876" s="84"/>
      <c r="CYO1876" s="84"/>
      <c r="CYP1876" s="84"/>
      <c r="CYQ1876" s="84"/>
      <c r="CYR1876" s="84"/>
      <c r="CYS1876" s="84"/>
      <c r="CYT1876" s="84"/>
      <c r="CYU1876" s="84"/>
      <c r="CYV1876" s="84"/>
      <c r="CYW1876" s="84"/>
      <c r="CYX1876" s="84"/>
      <c r="CYY1876" s="84"/>
      <c r="CYZ1876" s="84"/>
      <c r="CZA1876" s="84"/>
      <c r="CZB1876" s="84"/>
      <c r="CZC1876" s="84"/>
      <c r="CZD1876" s="84"/>
      <c r="CZE1876" s="84"/>
      <c r="CZF1876" s="84"/>
      <c r="CZG1876" s="84"/>
      <c r="CZH1876" s="84"/>
      <c r="CZI1876" s="84"/>
      <c r="CZJ1876" s="84"/>
      <c r="CZK1876" s="84"/>
      <c r="CZL1876" s="84"/>
      <c r="CZM1876" s="84"/>
      <c r="CZN1876" s="84"/>
      <c r="CZO1876" s="84"/>
      <c r="CZP1876" s="84"/>
      <c r="CZQ1876" s="84"/>
      <c r="CZR1876" s="84"/>
      <c r="CZS1876" s="84"/>
      <c r="CZT1876" s="84"/>
      <c r="CZU1876" s="84"/>
      <c r="CZV1876" s="84"/>
      <c r="CZW1876" s="84"/>
      <c r="CZX1876" s="84"/>
      <c r="CZY1876" s="84"/>
      <c r="CZZ1876" s="84"/>
      <c r="DAA1876" s="84"/>
      <c r="DAB1876" s="84"/>
      <c r="DAC1876" s="84"/>
      <c r="DAD1876" s="84"/>
      <c r="DAE1876" s="84"/>
      <c r="DAF1876" s="84"/>
      <c r="DAG1876" s="84"/>
      <c r="DAH1876" s="84"/>
      <c r="DAI1876" s="84"/>
      <c r="DAJ1876" s="84"/>
      <c r="DAK1876" s="84"/>
      <c r="DAL1876" s="84"/>
      <c r="DAM1876" s="84"/>
      <c r="DAN1876" s="84"/>
      <c r="DAO1876" s="84"/>
      <c r="DAP1876" s="84"/>
      <c r="DAQ1876" s="84"/>
      <c r="DAR1876" s="84"/>
      <c r="DAS1876" s="84"/>
      <c r="DAT1876" s="84"/>
      <c r="DAU1876" s="84"/>
      <c r="DAV1876" s="84"/>
      <c r="DAW1876" s="84"/>
      <c r="DAX1876" s="84"/>
      <c r="DAY1876" s="84"/>
      <c r="DAZ1876" s="84"/>
      <c r="DBA1876" s="84"/>
      <c r="DBB1876" s="84"/>
      <c r="DBC1876" s="84"/>
      <c r="DBD1876" s="84"/>
      <c r="DBE1876" s="84"/>
      <c r="DBF1876" s="84"/>
      <c r="DBG1876" s="84"/>
      <c r="DBH1876" s="84"/>
      <c r="DBI1876" s="84"/>
      <c r="DBJ1876" s="84"/>
      <c r="DBK1876" s="84"/>
      <c r="DBL1876" s="84"/>
      <c r="DBM1876" s="84"/>
      <c r="DBN1876" s="84"/>
      <c r="DBO1876" s="84"/>
      <c r="DBP1876" s="84"/>
      <c r="DBQ1876" s="84"/>
      <c r="DBR1876" s="84"/>
      <c r="DBS1876" s="84"/>
      <c r="DBT1876" s="84"/>
      <c r="DBU1876" s="84"/>
      <c r="DBV1876" s="84"/>
      <c r="DBW1876" s="84"/>
      <c r="DBX1876" s="84"/>
      <c r="DBY1876" s="84"/>
      <c r="DBZ1876" s="84"/>
      <c r="DCA1876" s="84"/>
      <c r="DCB1876" s="84"/>
      <c r="DCC1876" s="84"/>
      <c r="DCD1876" s="84"/>
      <c r="DCE1876" s="84"/>
      <c r="DCF1876" s="84"/>
      <c r="DCG1876" s="84"/>
      <c r="DCH1876" s="84"/>
      <c r="DCI1876" s="84"/>
      <c r="DCJ1876" s="84"/>
      <c r="DCK1876" s="84"/>
      <c r="DCL1876" s="84"/>
      <c r="DCM1876" s="84"/>
      <c r="DCN1876" s="84"/>
      <c r="DCO1876" s="84"/>
      <c r="DCP1876" s="84"/>
      <c r="DCQ1876" s="84"/>
      <c r="DCR1876" s="84"/>
      <c r="DCS1876" s="84"/>
      <c r="DCT1876" s="84"/>
      <c r="DCU1876" s="84"/>
      <c r="DCV1876" s="84"/>
      <c r="DCW1876" s="84"/>
      <c r="DCX1876" s="84"/>
      <c r="DCY1876" s="84"/>
      <c r="DCZ1876" s="84"/>
      <c r="DDA1876" s="84"/>
      <c r="DDB1876" s="84"/>
      <c r="DDC1876" s="84"/>
      <c r="DDD1876" s="84"/>
      <c r="DDE1876" s="84"/>
      <c r="DDF1876" s="84"/>
      <c r="DDG1876" s="84"/>
      <c r="DDH1876" s="84"/>
      <c r="DDI1876" s="84"/>
      <c r="DDJ1876" s="84"/>
      <c r="DDK1876" s="84"/>
      <c r="DDL1876" s="84"/>
      <c r="DDM1876" s="84"/>
      <c r="DDN1876" s="84"/>
      <c r="DDO1876" s="84"/>
      <c r="DDP1876" s="84"/>
      <c r="DDQ1876" s="84"/>
      <c r="DDR1876" s="84"/>
      <c r="DDS1876" s="84"/>
      <c r="DDT1876" s="84"/>
      <c r="DDU1876" s="84"/>
      <c r="DDV1876" s="84"/>
      <c r="DDW1876" s="84"/>
      <c r="DDX1876" s="84"/>
      <c r="DDY1876" s="84"/>
      <c r="DDZ1876" s="84"/>
      <c r="DEA1876" s="84"/>
      <c r="DEB1876" s="84"/>
      <c r="DEC1876" s="84"/>
      <c r="DED1876" s="84"/>
      <c r="DEE1876" s="84"/>
      <c r="DEF1876" s="84"/>
      <c r="DEG1876" s="84"/>
      <c r="DEH1876" s="84"/>
      <c r="DEI1876" s="84"/>
      <c r="DEJ1876" s="84"/>
      <c r="DEK1876" s="84"/>
      <c r="DEL1876" s="84"/>
      <c r="DEM1876" s="84"/>
      <c r="DEN1876" s="84"/>
      <c r="DEO1876" s="84"/>
      <c r="DEP1876" s="84"/>
      <c r="DEQ1876" s="84"/>
      <c r="DER1876" s="84"/>
      <c r="DES1876" s="84"/>
      <c r="DET1876" s="84"/>
      <c r="DEU1876" s="84"/>
      <c r="DEV1876" s="84"/>
      <c r="DEW1876" s="84"/>
      <c r="DEX1876" s="84"/>
      <c r="DEY1876" s="84"/>
      <c r="DEZ1876" s="84"/>
      <c r="DFA1876" s="84"/>
      <c r="DFB1876" s="84"/>
      <c r="DFC1876" s="84"/>
      <c r="DFD1876" s="84"/>
      <c r="DFE1876" s="84"/>
      <c r="DFF1876" s="84"/>
      <c r="DFG1876" s="84"/>
      <c r="DFH1876" s="84"/>
      <c r="DFI1876" s="84"/>
      <c r="DFJ1876" s="84"/>
      <c r="DFK1876" s="84"/>
      <c r="DFL1876" s="84"/>
      <c r="DFM1876" s="84"/>
      <c r="DFN1876" s="84"/>
      <c r="DFO1876" s="84"/>
      <c r="DFP1876" s="84"/>
      <c r="DFQ1876" s="84"/>
      <c r="DFR1876" s="84"/>
      <c r="DFS1876" s="84"/>
      <c r="DFT1876" s="84"/>
      <c r="DFU1876" s="84"/>
      <c r="DFV1876" s="84"/>
      <c r="DFW1876" s="84"/>
      <c r="DFX1876" s="84"/>
      <c r="DFY1876" s="84"/>
      <c r="DFZ1876" s="84"/>
      <c r="DGA1876" s="84"/>
      <c r="DGB1876" s="84"/>
      <c r="DGC1876" s="84"/>
      <c r="DGD1876" s="84"/>
      <c r="DGE1876" s="84"/>
      <c r="DGF1876" s="84"/>
      <c r="DGG1876" s="84"/>
      <c r="DGH1876" s="84"/>
      <c r="DGI1876" s="84"/>
      <c r="DGJ1876" s="84"/>
      <c r="DGK1876" s="84"/>
      <c r="DGL1876" s="84"/>
      <c r="DGM1876" s="84"/>
      <c r="DGN1876" s="84"/>
      <c r="DGO1876" s="84"/>
      <c r="DGP1876" s="84"/>
      <c r="DGQ1876" s="84"/>
      <c r="DGR1876" s="84"/>
      <c r="DGS1876" s="84"/>
      <c r="DGT1876" s="84"/>
      <c r="DGU1876" s="84"/>
      <c r="DGV1876" s="84"/>
      <c r="DGW1876" s="84"/>
      <c r="DGX1876" s="84"/>
      <c r="DGY1876" s="84"/>
      <c r="DGZ1876" s="84"/>
      <c r="DHA1876" s="84"/>
      <c r="DHB1876" s="84"/>
      <c r="DHC1876" s="84"/>
      <c r="DHD1876" s="84"/>
      <c r="DHE1876" s="84"/>
      <c r="DHF1876" s="84"/>
      <c r="DHG1876" s="84"/>
      <c r="DHH1876" s="84"/>
      <c r="DHI1876" s="84"/>
      <c r="DHJ1876" s="84"/>
      <c r="DHK1876" s="84"/>
      <c r="DHL1876" s="84"/>
      <c r="DHM1876" s="84"/>
      <c r="DHN1876" s="84"/>
      <c r="DHO1876" s="84"/>
      <c r="DHP1876" s="84"/>
      <c r="DHQ1876" s="84"/>
      <c r="DHR1876" s="84"/>
      <c r="DHS1876" s="84"/>
      <c r="DHT1876" s="84"/>
      <c r="DHU1876" s="84"/>
      <c r="DHV1876" s="84"/>
      <c r="DHW1876" s="84"/>
      <c r="DHX1876" s="84"/>
      <c r="DHY1876" s="84"/>
      <c r="DHZ1876" s="84"/>
      <c r="DIA1876" s="84"/>
      <c r="DIB1876" s="84"/>
      <c r="DIC1876" s="84"/>
      <c r="DID1876" s="84"/>
      <c r="DIE1876" s="84"/>
      <c r="DIF1876" s="84"/>
      <c r="DIG1876" s="84"/>
      <c r="DIH1876" s="84"/>
      <c r="DII1876" s="84"/>
      <c r="DIJ1876" s="84"/>
      <c r="DIK1876" s="84"/>
      <c r="DIL1876" s="84"/>
      <c r="DIM1876" s="84"/>
      <c r="DIN1876" s="84"/>
      <c r="DIO1876" s="84"/>
      <c r="DIP1876" s="84"/>
      <c r="DIQ1876" s="84"/>
      <c r="DIR1876" s="84"/>
      <c r="DIS1876" s="84"/>
      <c r="DIT1876" s="84"/>
      <c r="DIU1876" s="84"/>
      <c r="DIV1876" s="84"/>
      <c r="DIW1876" s="84"/>
      <c r="DIX1876" s="84"/>
      <c r="DIY1876" s="84"/>
      <c r="DIZ1876" s="84"/>
      <c r="DJA1876" s="84"/>
      <c r="DJB1876" s="84"/>
      <c r="DJC1876" s="84"/>
      <c r="DJD1876" s="84"/>
      <c r="DJE1876" s="84"/>
      <c r="DJF1876" s="84"/>
      <c r="DJG1876" s="84"/>
      <c r="DJH1876" s="84"/>
      <c r="DJI1876" s="84"/>
      <c r="DJJ1876" s="84"/>
      <c r="DJK1876" s="84"/>
      <c r="DJL1876" s="84"/>
      <c r="DJM1876" s="84"/>
      <c r="DJN1876" s="84"/>
      <c r="DJO1876" s="84"/>
      <c r="DJP1876" s="84"/>
      <c r="DJQ1876" s="84"/>
      <c r="DJR1876" s="84"/>
      <c r="DJS1876" s="84"/>
      <c r="DJT1876" s="84"/>
      <c r="DJU1876" s="84"/>
      <c r="DJV1876" s="84"/>
      <c r="DJW1876" s="84"/>
      <c r="DJX1876" s="84"/>
      <c r="DJY1876" s="84"/>
      <c r="DJZ1876" s="84"/>
      <c r="DKA1876" s="84"/>
      <c r="DKB1876" s="84"/>
      <c r="DKC1876" s="84"/>
      <c r="DKD1876" s="84"/>
      <c r="DKE1876" s="84"/>
      <c r="DKF1876" s="84"/>
      <c r="DKG1876" s="84"/>
      <c r="DKH1876" s="84"/>
      <c r="DKI1876" s="84"/>
      <c r="DKJ1876" s="84"/>
      <c r="DKK1876" s="84"/>
      <c r="DKL1876" s="84"/>
      <c r="DKM1876" s="84"/>
      <c r="DKN1876" s="84"/>
      <c r="DKO1876" s="84"/>
      <c r="DKP1876" s="84"/>
      <c r="DKQ1876" s="84"/>
      <c r="DKR1876" s="84"/>
      <c r="DKS1876" s="84"/>
      <c r="DKT1876" s="84"/>
      <c r="DKU1876" s="84"/>
      <c r="DKV1876" s="84"/>
      <c r="DKW1876" s="84"/>
      <c r="DKX1876" s="84"/>
      <c r="DKY1876" s="84"/>
      <c r="DKZ1876" s="84"/>
      <c r="DLA1876" s="84"/>
      <c r="DLB1876" s="84"/>
      <c r="DLC1876" s="84"/>
      <c r="DLD1876" s="84"/>
      <c r="DLE1876" s="84"/>
      <c r="DLF1876" s="84"/>
      <c r="DLG1876" s="84"/>
      <c r="DLH1876" s="84"/>
      <c r="DLI1876" s="84"/>
      <c r="DLJ1876" s="84"/>
      <c r="DLK1876" s="84"/>
      <c r="DLL1876" s="84"/>
      <c r="DLM1876" s="84"/>
      <c r="DLN1876" s="84"/>
      <c r="DLO1876" s="84"/>
      <c r="DLP1876" s="84"/>
      <c r="DLQ1876" s="84"/>
      <c r="DLR1876" s="84"/>
      <c r="DLS1876" s="84"/>
      <c r="DLT1876" s="84"/>
      <c r="DLU1876" s="84"/>
      <c r="DLV1876" s="84"/>
      <c r="DLW1876" s="84"/>
      <c r="DLX1876" s="84"/>
      <c r="DLY1876" s="84"/>
      <c r="DLZ1876" s="84"/>
      <c r="DMA1876" s="84"/>
      <c r="DMB1876" s="84"/>
      <c r="DMC1876" s="84"/>
      <c r="DMD1876" s="84"/>
      <c r="DME1876" s="84"/>
      <c r="DMF1876" s="84"/>
      <c r="DMG1876" s="84"/>
      <c r="DMH1876" s="84"/>
      <c r="DMI1876" s="84"/>
      <c r="DMJ1876" s="84"/>
      <c r="DMK1876" s="84"/>
      <c r="DML1876" s="84"/>
      <c r="DMM1876" s="84"/>
      <c r="DMN1876" s="84"/>
      <c r="DMO1876" s="84"/>
      <c r="DMP1876" s="84"/>
      <c r="DMQ1876" s="84"/>
      <c r="DMR1876" s="84"/>
      <c r="DMS1876" s="84"/>
      <c r="DMT1876" s="84"/>
      <c r="DMU1876" s="84"/>
      <c r="DMV1876" s="84"/>
      <c r="DMW1876" s="84"/>
      <c r="DMX1876" s="84"/>
      <c r="DMY1876" s="84"/>
      <c r="DMZ1876" s="84"/>
      <c r="DNA1876" s="84"/>
      <c r="DNB1876" s="84"/>
      <c r="DNC1876" s="84"/>
      <c r="DND1876" s="84"/>
      <c r="DNE1876" s="84"/>
      <c r="DNF1876" s="84"/>
      <c r="DNG1876" s="84"/>
      <c r="DNH1876" s="84"/>
      <c r="DNI1876" s="84"/>
      <c r="DNJ1876" s="84"/>
      <c r="DNK1876" s="84"/>
      <c r="DNL1876" s="84"/>
      <c r="DNM1876" s="84"/>
      <c r="DNN1876" s="84"/>
      <c r="DNO1876" s="84"/>
      <c r="DNP1876" s="84"/>
      <c r="DNQ1876" s="84"/>
      <c r="DNR1876" s="84"/>
      <c r="DNS1876" s="84"/>
      <c r="DNT1876" s="84"/>
      <c r="DNU1876" s="84"/>
      <c r="DNV1876" s="84"/>
      <c r="DNW1876" s="84"/>
      <c r="DNX1876" s="84"/>
      <c r="DNY1876" s="84"/>
      <c r="DNZ1876" s="84"/>
      <c r="DOA1876" s="84"/>
      <c r="DOB1876" s="84"/>
      <c r="DOC1876" s="84"/>
      <c r="DOD1876" s="84"/>
      <c r="DOE1876" s="84"/>
      <c r="DOF1876" s="84"/>
      <c r="DOG1876" s="84"/>
      <c r="DOH1876" s="84"/>
      <c r="DOI1876" s="84"/>
      <c r="DOJ1876" s="84"/>
      <c r="DOK1876" s="84"/>
      <c r="DOL1876" s="84"/>
      <c r="DOM1876" s="84"/>
      <c r="DON1876" s="84"/>
      <c r="DOO1876" s="84"/>
      <c r="DOP1876" s="84"/>
      <c r="DOQ1876" s="84"/>
      <c r="DOR1876" s="84"/>
      <c r="DOS1876" s="84"/>
      <c r="DOT1876" s="84"/>
      <c r="DOU1876" s="84"/>
      <c r="DOV1876" s="84"/>
      <c r="DOW1876" s="84"/>
      <c r="DOX1876" s="84"/>
      <c r="DOY1876" s="84"/>
      <c r="DOZ1876" s="84"/>
      <c r="DPA1876" s="84"/>
      <c r="DPB1876" s="84"/>
      <c r="DPC1876" s="84"/>
      <c r="DPD1876" s="84"/>
      <c r="DPE1876" s="84"/>
      <c r="DPF1876" s="84"/>
      <c r="DPG1876" s="84"/>
      <c r="DPH1876" s="84"/>
      <c r="DPI1876" s="84"/>
      <c r="DPJ1876" s="84"/>
      <c r="DPK1876" s="84"/>
      <c r="DPL1876" s="84"/>
      <c r="DPM1876" s="84"/>
      <c r="DPN1876" s="84"/>
      <c r="DPO1876" s="84"/>
      <c r="DPP1876" s="84"/>
      <c r="DPQ1876" s="84"/>
      <c r="DPR1876" s="84"/>
      <c r="DPS1876" s="84"/>
      <c r="DPT1876" s="84"/>
      <c r="DPU1876" s="84"/>
      <c r="DPV1876" s="84"/>
      <c r="DPW1876" s="84"/>
      <c r="DPX1876" s="84"/>
      <c r="DPY1876" s="84"/>
      <c r="DPZ1876" s="84"/>
      <c r="DQA1876" s="84"/>
      <c r="DQB1876" s="84"/>
      <c r="DQC1876" s="84"/>
      <c r="DQD1876" s="84"/>
      <c r="DQE1876" s="84"/>
      <c r="DQF1876" s="84"/>
      <c r="DQG1876" s="84"/>
      <c r="DQH1876" s="84"/>
      <c r="DQI1876" s="84"/>
      <c r="DQJ1876" s="84"/>
      <c r="DQK1876" s="84"/>
      <c r="DQL1876" s="84"/>
      <c r="DQM1876" s="84"/>
      <c r="DQN1876" s="84"/>
      <c r="DQO1876" s="84"/>
      <c r="DQP1876" s="84"/>
      <c r="DQQ1876" s="84"/>
      <c r="DQR1876" s="84"/>
      <c r="DQS1876" s="84"/>
      <c r="DQT1876" s="84"/>
      <c r="DQU1876" s="84"/>
      <c r="DQV1876" s="84"/>
      <c r="DQW1876" s="84"/>
      <c r="DQX1876" s="84"/>
      <c r="DQY1876" s="84"/>
      <c r="DQZ1876" s="84"/>
      <c r="DRA1876" s="84"/>
      <c r="DRB1876" s="84"/>
      <c r="DRC1876" s="84"/>
      <c r="DRD1876" s="84"/>
      <c r="DRE1876" s="84"/>
      <c r="DRF1876" s="84"/>
      <c r="DRG1876" s="84"/>
      <c r="DRH1876" s="84"/>
      <c r="DRI1876" s="84"/>
      <c r="DRJ1876" s="84"/>
      <c r="DRK1876" s="84"/>
      <c r="DRL1876" s="84"/>
      <c r="DRM1876" s="84"/>
      <c r="DRN1876" s="84"/>
      <c r="DRO1876" s="84"/>
      <c r="DRP1876" s="84"/>
      <c r="DRQ1876" s="84"/>
      <c r="DRR1876" s="84"/>
      <c r="DRS1876" s="84"/>
      <c r="DRT1876" s="84"/>
      <c r="DRU1876" s="84"/>
      <c r="DRV1876" s="84"/>
      <c r="DRW1876" s="84"/>
      <c r="DRX1876" s="84"/>
      <c r="DRY1876" s="84"/>
      <c r="DRZ1876" s="84"/>
      <c r="DSA1876" s="84"/>
      <c r="DSB1876" s="84"/>
      <c r="DSC1876" s="84"/>
      <c r="DSD1876" s="84"/>
      <c r="DSE1876" s="84"/>
      <c r="DSF1876" s="84"/>
      <c r="DSG1876" s="84"/>
      <c r="DSH1876" s="84"/>
      <c r="DSI1876" s="84"/>
      <c r="DSJ1876" s="84"/>
      <c r="DSK1876" s="84"/>
      <c r="DSL1876" s="84"/>
      <c r="DSM1876" s="84"/>
      <c r="DSN1876" s="84"/>
      <c r="DSO1876" s="84"/>
      <c r="DSP1876" s="84"/>
      <c r="DSQ1876" s="84"/>
      <c r="DSR1876" s="84"/>
      <c r="DSS1876" s="84"/>
      <c r="DST1876" s="84"/>
      <c r="DSU1876" s="84"/>
      <c r="DSV1876" s="84"/>
      <c r="DSW1876" s="84"/>
      <c r="DSX1876" s="84"/>
      <c r="DSY1876" s="84"/>
      <c r="DSZ1876" s="84"/>
      <c r="DTA1876" s="84"/>
      <c r="DTB1876" s="84"/>
      <c r="DTC1876" s="84"/>
      <c r="DTD1876" s="84"/>
      <c r="DTE1876" s="84"/>
      <c r="DTF1876" s="84"/>
      <c r="DTG1876" s="84"/>
      <c r="DTH1876" s="84"/>
      <c r="DTI1876" s="84"/>
      <c r="DTJ1876" s="84"/>
      <c r="DTK1876" s="84"/>
      <c r="DTL1876" s="84"/>
      <c r="DTM1876" s="84"/>
      <c r="DTN1876" s="84"/>
      <c r="DTO1876" s="84"/>
      <c r="DTP1876" s="84"/>
      <c r="DTQ1876" s="84"/>
      <c r="DTR1876" s="84"/>
      <c r="DTS1876" s="84"/>
      <c r="DTT1876" s="84"/>
      <c r="DTU1876" s="84"/>
      <c r="DTV1876" s="84"/>
      <c r="DTW1876" s="84"/>
      <c r="DTX1876" s="84"/>
      <c r="DTY1876" s="84"/>
      <c r="DTZ1876" s="84"/>
      <c r="DUA1876" s="84"/>
      <c r="DUB1876" s="84"/>
      <c r="DUC1876" s="84"/>
      <c r="DUD1876" s="84"/>
      <c r="DUE1876" s="84"/>
      <c r="DUF1876" s="84"/>
      <c r="DUG1876" s="84"/>
      <c r="DUH1876" s="84"/>
      <c r="DUI1876" s="84"/>
      <c r="DUJ1876" s="84"/>
      <c r="DUK1876" s="84"/>
      <c r="DUL1876" s="84"/>
      <c r="DUM1876" s="84"/>
      <c r="DUN1876" s="84"/>
      <c r="DUO1876" s="84"/>
      <c r="DUP1876" s="84"/>
      <c r="DUQ1876" s="84"/>
      <c r="DUR1876" s="84"/>
      <c r="DUS1876" s="84"/>
      <c r="DUT1876" s="84"/>
      <c r="DUU1876" s="84"/>
      <c r="DUV1876" s="84"/>
      <c r="DUW1876" s="84"/>
      <c r="DUX1876" s="84"/>
      <c r="DUY1876" s="84"/>
      <c r="DUZ1876" s="84"/>
      <c r="DVA1876" s="84"/>
      <c r="DVB1876" s="84"/>
      <c r="DVC1876" s="84"/>
      <c r="DVD1876" s="84"/>
      <c r="DVE1876" s="84"/>
      <c r="DVF1876" s="84"/>
      <c r="DVG1876" s="84"/>
      <c r="DVH1876" s="84"/>
      <c r="DVI1876" s="84"/>
      <c r="DVJ1876" s="84"/>
      <c r="DVK1876" s="84"/>
      <c r="DVL1876" s="84"/>
      <c r="DVM1876" s="84"/>
      <c r="DVN1876" s="84"/>
      <c r="DVO1876" s="84"/>
      <c r="DVP1876" s="84"/>
      <c r="DVQ1876" s="84"/>
      <c r="DVR1876" s="84"/>
      <c r="DVS1876" s="84"/>
      <c r="DVT1876" s="84"/>
      <c r="DVU1876" s="84"/>
      <c r="DVV1876" s="84"/>
      <c r="DVW1876" s="84"/>
      <c r="DVX1876" s="84"/>
      <c r="DVY1876" s="84"/>
      <c r="DVZ1876" s="84"/>
      <c r="DWA1876" s="84"/>
      <c r="DWB1876" s="84"/>
      <c r="DWC1876" s="84"/>
      <c r="DWD1876" s="84"/>
      <c r="DWE1876" s="84"/>
      <c r="DWF1876" s="84"/>
      <c r="DWG1876" s="84"/>
      <c r="DWH1876" s="84"/>
      <c r="DWI1876" s="84"/>
      <c r="DWJ1876" s="84"/>
      <c r="DWK1876" s="84"/>
      <c r="DWL1876" s="84"/>
      <c r="DWM1876" s="84"/>
      <c r="DWN1876" s="84"/>
      <c r="DWO1876" s="84"/>
      <c r="DWP1876" s="84"/>
      <c r="DWQ1876" s="84"/>
      <c r="DWR1876" s="84"/>
      <c r="DWS1876" s="84"/>
      <c r="DWT1876" s="84"/>
      <c r="DWU1876" s="84"/>
      <c r="DWV1876" s="84"/>
      <c r="DWW1876" s="84"/>
      <c r="DWX1876" s="84"/>
      <c r="DWY1876" s="84"/>
      <c r="DWZ1876" s="84"/>
      <c r="DXA1876" s="84"/>
      <c r="DXB1876" s="84"/>
      <c r="DXC1876" s="84"/>
      <c r="DXD1876" s="84"/>
      <c r="DXE1876" s="84"/>
      <c r="DXF1876" s="84"/>
      <c r="DXG1876" s="84"/>
      <c r="DXH1876" s="84"/>
      <c r="DXI1876" s="84"/>
      <c r="DXJ1876" s="84"/>
      <c r="DXK1876" s="84"/>
      <c r="DXL1876" s="84"/>
      <c r="DXM1876" s="84"/>
      <c r="DXN1876" s="84"/>
      <c r="DXO1876" s="84"/>
      <c r="DXP1876" s="84"/>
      <c r="DXQ1876" s="84"/>
      <c r="DXR1876" s="84"/>
      <c r="DXS1876" s="84"/>
      <c r="DXT1876" s="84"/>
      <c r="DXU1876" s="84"/>
      <c r="DXV1876" s="84"/>
      <c r="DXW1876" s="84"/>
      <c r="DXX1876" s="84"/>
      <c r="DXY1876" s="84"/>
      <c r="DXZ1876" s="84"/>
      <c r="DYA1876" s="84"/>
      <c r="DYB1876" s="84"/>
      <c r="DYC1876" s="84"/>
      <c r="DYD1876" s="84"/>
      <c r="DYE1876" s="84"/>
      <c r="DYF1876" s="84"/>
      <c r="DYG1876" s="84"/>
      <c r="DYH1876" s="84"/>
      <c r="DYI1876" s="84"/>
      <c r="DYJ1876" s="84"/>
      <c r="DYK1876" s="84"/>
      <c r="DYL1876" s="84"/>
      <c r="DYM1876" s="84"/>
      <c r="DYN1876" s="84"/>
      <c r="DYO1876" s="84"/>
      <c r="DYP1876" s="84"/>
      <c r="DYQ1876" s="84"/>
      <c r="DYR1876" s="84"/>
      <c r="DYS1876" s="84"/>
      <c r="DYT1876" s="84"/>
      <c r="DYU1876" s="84"/>
      <c r="DYV1876" s="84"/>
      <c r="DYW1876" s="84"/>
      <c r="DYX1876" s="84"/>
      <c r="DYY1876" s="84"/>
      <c r="DYZ1876" s="84"/>
      <c r="DZA1876" s="84"/>
      <c r="DZB1876" s="84"/>
      <c r="DZC1876" s="84"/>
      <c r="DZD1876" s="84"/>
      <c r="DZE1876" s="84"/>
      <c r="DZF1876" s="84"/>
      <c r="DZG1876" s="84"/>
      <c r="DZH1876" s="84"/>
      <c r="DZI1876" s="84"/>
      <c r="DZJ1876" s="84"/>
      <c r="DZK1876" s="84"/>
      <c r="DZL1876" s="84"/>
      <c r="DZM1876" s="84"/>
      <c r="DZN1876" s="84"/>
      <c r="DZO1876" s="84"/>
      <c r="DZP1876" s="84"/>
      <c r="DZQ1876" s="84"/>
      <c r="DZR1876" s="84"/>
      <c r="DZS1876" s="84"/>
      <c r="DZT1876" s="84"/>
      <c r="DZU1876" s="84"/>
      <c r="DZV1876" s="84"/>
      <c r="DZW1876" s="84"/>
      <c r="DZX1876" s="84"/>
      <c r="DZY1876" s="84"/>
      <c r="DZZ1876" s="84"/>
      <c r="EAA1876" s="84"/>
      <c r="EAB1876" s="84"/>
      <c r="EAC1876" s="84"/>
      <c r="EAD1876" s="84"/>
      <c r="EAE1876" s="84"/>
      <c r="EAF1876" s="84"/>
      <c r="EAG1876" s="84"/>
      <c r="EAH1876" s="84"/>
      <c r="EAI1876" s="84"/>
      <c r="EAJ1876" s="84"/>
      <c r="EAK1876" s="84"/>
      <c r="EAL1876" s="84"/>
      <c r="EAM1876" s="84"/>
      <c r="EAN1876" s="84"/>
      <c r="EAO1876" s="84"/>
      <c r="EAP1876" s="84"/>
      <c r="EAQ1876" s="84"/>
      <c r="EAR1876" s="84"/>
      <c r="EAS1876" s="84"/>
      <c r="EAT1876" s="84"/>
      <c r="EAU1876" s="84"/>
      <c r="EAV1876" s="84"/>
      <c r="EAW1876" s="84"/>
      <c r="EAX1876" s="84"/>
      <c r="EAY1876" s="84"/>
      <c r="EAZ1876" s="84"/>
      <c r="EBA1876" s="84"/>
      <c r="EBB1876" s="84"/>
      <c r="EBC1876" s="84"/>
      <c r="EBD1876" s="84"/>
      <c r="EBE1876" s="84"/>
      <c r="EBF1876" s="84"/>
      <c r="EBG1876" s="84"/>
      <c r="EBH1876" s="84"/>
      <c r="EBI1876" s="84"/>
      <c r="EBJ1876" s="84"/>
      <c r="EBK1876" s="84"/>
      <c r="EBL1876" s="84"/>
      <c r="EBM1876" s="84"/>
      <c r="EBN1876" s="84"/>
      <c r="EBO1876" s="84"/>
      <c r="EBP1876" s="84"/>
      <c r="EBQ1876" s="84"/>
      <c r="EBR1876" s="84"/>
      <c r="EBS1876" s="84"/>
      <c r="EBT1876" s="84"/>
      <c r="EBU1876" s="84"/>
      <c r="EBV1876" s="84"/>
      <c r="EBW1876" s="84"/>
      <c r="EBX1876" s="84"/>
      <c r="EBY1876" s="84"/>
      <c r="EBZ1876" s="84"/>
      <c r="ECA1876" s="84"/>
      <c r="ECB1876" s="84"/>
      <c r="ECC1876" s="84"/>
      <c r="ECD1876" s="84"/>
      <c r="ECE1876" s="84"/>
      <c r="ECF1876" s="84"/>
      <c r="ECG1876" s="84"/>
      <c r="ECH1876" s="84"/>
      <c r="ECI1876" s="84"/>
      <c r="ECJ1876" s="84"/>
      <c r="ECK1876" s="84"/>
      <c r="ECL1876" s="84"/>
      <c r="ECM1876" s="84"/>
      <c r="ECN1876" s="84"/>
      <c r="ECO1876" s="84"/>
      <c r="ECP1876" s="84"/>
      <c r="ECQ1876" s="84"/>
      <c r="ECR1876" s="84"/>
      <c r="ECS1876" s="84"/>
      <c r="ECT1876" s="84"/>
      <c r="ECU1876" s="84"/>
      <c r="ECV1876" s="84"/>
      <c r="ECW1876" s="84"/>
      <c r="ECX1876" s="84"/>
      <c r="ECY1876" s="84"/>
      <c r="ECZ1876" s="84"/>
      <c r="EDA1876" s="84"/>
      <c r="EDB1876" s="84"/>
      <c r="EDC1876" s="84"/>
      <c r="EDD1876" s="84"/>
      <c r="EDE1876" s="84"/>
      <c r="EDF1876" s="84"/>
      <c r="EDG1876" s="84"/>
      <c r="EDH1876" s="84"/>
      <c r="EDI1876" s="84"/>
      <c r="EDJ1876" s="84"/>
      <c r="EDK1876" s="84"/>
      <c r="EDL1876" s="84"/>
      <c r="EDM1876" s="84"/>
      <c r="EDN1876" s="84"/>
      <c r="EDO1876" s="84"/>
      <c r="EDP1876" s="84"/>
      <c r="EDQ1876" s="84"/>
      <c r="EDR1876" s="84"/>
      <c r="EDS1876" s="84"/>
      <c r="EDT1876" s="84"/>
      <c r="EDU1876" s="84"/>
      <c r="EDV1876" s="84"/>
      <c r="EDW1876" s="84"/>
      <c r="EDX1876" s="84"/>
      <c r="EDY1876" s="84"/>
      <c r="EDZ1876" s="84"/>
      <c r="EEA1876" s="84"/>
      <c r="EEB1876" s="84"/>
      <c r="EEC1876" s="84"/>
      <c r="EED1876" s="84"/>
      <c r="EEE1876" s="84"/>
      <c r="EEF1876" s="84"/>
      <c r="EEG1876" s="84"/>
      <c r="EEH1876" s="84"/>
      <c r="EEI1876" s="84"/>
      <c r="EEJ1876" s="84"/>
      <c r="EEK1876" s="84"/>
      <c r="EEL1876" s="84"/>
      <c r="EEM1876" s="84"/>
      <c r="EEN1876" s="84"/>
      <c r="EEO1876" s="84"/>
      <c r="EEP1876" s="84"/>
      <c r="EEQ1876" s="84"/>
      <c r="EER1876" s="84"/>
      <c r="EES1876" s="84"/>
      <c r="EET1876" s="84"/>
      <c r="EEU1876" s="84"/>
      <c r="EEV1876" s="84"/>
      <c r="EEW1876" s="84"/>
      <c r="EEX1876" s="84"/>
      <c r="EEY1876" s="84"/>
      <c r="EEZ1876" s="84"/>
      <c r="EFA1876" s="84"/>
      <c r="EFB1876" s="84"/>
      <c r="EFC1876" s="84"/>
      <c r="EFD1876" s="84"/>
      <c r="EFE1876" s="84"/>
      <c r="EFF1876" s="84"/>
      <c r="EFG1876" s="84"/>
      <c r="EFH1876" s="84"/>
      <c r="EFI1876" s="84"/>
      <c r="EFJ1876" s="84"/>
      <c r="EFK1876" s="84"/>
      <c r="EFL1876" s="84"/>
      <c r="EFM1876" s="84"/>
      <c r="EFN1876" s="84"/>
      <c r="EFO1876" s="84"/>
      <c r="EFP1876" s="84"/>
      <c r="EFQ1876" s="84"/>
      <c r="EFR1876" s="84"/>
      <c r="EFS1876" s="84"/>
      <c r="EFT1876" s="84"/>
      <c r="EFU1876" s="84"/>
      <c r="EFV1876" s="84"/>
      <c r="EFW1876" s="84"/>
      <c r="EFX1876" s="84"/>
      <c r="EFY1876" s="84"/>
      <c r="EFZ1876" s="84"/>
      <c r="EGA1876" s="84"/>
      <c r="EGB1876" s="84"/>
      <c r="EGC1876" s="84"/>
      <c r="EGD1876" s="84"/>
      <c r="EGE1876" s="84"/>
      <c r="EGF1876" s="84"/>
      <c r="EGG1876" s="84"/>
      <c r="EGH1876" s="84"/>
      <c r="EGI1876" s="84"/>
      <c r="EGJ1876" s="84"/>
      <c r="EGK1876" s="84"/>
      <c r="EGL1876" s="84"/>
      <c r="EGM1876" s="84"/>
      <c r="EGN1876" s="84"/>
      <c r="EGO1876" s="84"/>
      <c r="EGP1876" s="84"/>
      <c r="EGQ1876" s="84"/>
      <c r="EGR1876" s="84"/>
      <c r="EGS1876" s="84"/>
      <c r="EGT1876" s="84"/>
      <c r="EGU1876" s="84"/>
      <c r="EGV1876" s="84"/>
      <c r="EGW1876" s="84"/>
      <c r="EGX1876" s="84"/>
      <c r="EGY1876" s="84"/>
      <c r="EGZ1876" s="84"/>
      <c r="EHA1876" s="84"/>
      <c r="EHB1876" s="84"/>
      <c r="EHC1876" s="84"/>
      <c r="EHD1876" s="84"/>
      <c r="EHE1876" s="84"/>
      <c r="EHF1876" s="84"/>
      <c r="EHG1876" s="84"/>
      <c r="EHH1876" s="84"/>
      <c r="EHI1876" s="84"/>
      <c r="EHJ1876" s="84"/>
      <c r="EHK1876" s="84"/>
      <c r="EHL1876" s="84"/>
      <c r="EHM1876" s="84"/>
      <c r="EHN1876" s="84"/>
      <c r="EHO1876" s="84"/>
      <c r="EHP1876" s="84"/>
      <c r="EHQ1876" s="84"/>
      <c r="EHR1876" s="84"/>
      <c r="EHS1876" s="84"/>
      <c r="EHT1876" s="84"/>
      <c r="EHU1876" s="84"/>
      <c r="EHV1876" s="84"/>
      <c r="EHW1876" s="84"/>
      <c r="EHX1876" s="84"/>
      <c r="EHY1876" s="84"/>
      <c r="EHZ1876" s="84"/>
      <c r="EIA1876" s="84"/>
      <c r="EIB1876" s="84"/>
      <c r="EIC1876" s="84"/>
      <c r="EID1876" s="84"/>
      <c r="EIE1876" s="84"/>
      <c r="EIF1876" s="84"/>
      <c r="EIG1876" s="84"/>
      <c r="EIH1876" s="84"/>
      <c r="EII1876" s="84"/>
      <c r="EIJ1876" s="84"/>
      <c r="EIK1876" s="84"/>
      <c r="EIL1876" s="84"/>
      <c r="EIM1876" s="84"/>
      <c r="EIN1876" s="84"/>
      <c r="EIO1876" s="84"/>
      <c r="EIP1876" s="84"/>
      <c r="EIQ1876" s="84"/>
      <c r="EIR1876" s="84"/>
      <c r="EIS1876" s="84"/>
      <c r="EIT1876" s="84"/>
      <c r="EIU1876" s="84"/>
      <c r="EIV1876" s="84"/>
      <c r="EIW1876" s="84"/>
      <c r="EIX1876" s="84"/>
      <c r="EIY1876" s="84"/>
      <c r="EIZ1876" s="84"/>
      <c r="EJA1876" s="84"/>
      <c r="EJB1876" s="84"/>
      <c r="EJC1876" s="84"/>
      <c r="EJD1876" s="84"/>
      <c r="EJE1876" s="84"/>
      <c r="EJF1876" s="84"/>
      <c r="EJG1876" s="84"/>
      <c r="EJH1876" s="84"/>
      <c r="EJI1876" s="84"/>
      <c r="EJJ1876" s="84"/>
      <c r="EJK1876" s="84"/>
      <c r="EJL1876" s="84"/>
      <c r="EJM1876" s="84"/>
      <c r="EJN1876" s="84"/>
      <c r="EJO1876" s="84"/>
      <c r="EJP1876" s="84"/>
      <c r="EJQ1876" s="84"/>
      <c r="EJR1876" s="84"/>
      <c r="EJS1876" s="84"/>
      <c r="EJT1876" s="84"/>
      <c r="EJU1876" s="84"/>
      <c r="EJV1876" s="84"/>
      <c r="EJW1876" s="84"/>
      <c r="EJX1876" s="84"/>
      <c r="EJY1876" s="84"/>
      <c r="EJZ1876" s="84"/>
      <c r="EKA1876" s="84"/>
      <c r="EKB1876" s="84"/>
      <c r="EKC1876" s="84"/>
      <c r="EKD1876" s="84"/>
      <c r="EKE1876" s="84"/>
      <c r="EKF1876" s="84"/>
      <c r="EKG1876" s="84"/>
      <c r="EKH1876" s="84"/>
      <c r="EKI1876" s="84"/>
      <c r="EKJ1876" s="84"/>
      <c r="EKK1876" s="84"/>
      <c r="EKL1876" s="84"/>
      <c r="EKM1876" s="84"/>
      <c r="EKN1876" s="84"/>
      <c r="EKO1876" s="84"/>
      <c r="EKP1876" s="84"/>
      <c r="EKQ1876" s="84"/>
      <c r="EKR1876" s="84"/>
      <c r="EKS1876" s="84"/>
      <c r="EKT1876" s="84"/>
      <c r="EKU1876" s="84"/>
      <c r="EKV1876" s="84"/>
      <c r="EKW1876" s="84"/>
      <c r="EKX1876" s="84"/>
      <c r="EKY1876" s="84"/>
      <c r="EKZ1876" s="84"/>
      <c r="ELA1876" s="84"/>
      <c r="ELB1876" s="84"/>
      <c r="ELC1876" s="84"/>
      <c r="ELD1876" s="84"/>
      <c r="ELE1876" s="84"/>
      <c r="ELF1876" s="84"/>
      <c r="ELG1876" s="84"/>
      <c r="ELH1876" s="84"/>
      <c r="ELI1876" s="84"/>
      <c r="ELJ1876" s="84"/>
      <c r="ELK1876" s="84"/>
      <c r="ELL1876" s="84"/>
      <c r="ELM1876" s="84"/>
      <c r="ELN1876" s="84"/>
      <c r="ELO1876" s="84"/>
      <c r="ELP1876" s="84"/>
      <c r="ELQ1876" s="84"/>
      <c r="ELR1876" s="84"/>
      <c r="ELS1876" s="84"/>
      <c r="ELT1876" s="84"/>
      <c r="ELU1876" s="84"/>
      <c r="ELV1876" s="84"/>
      <c r="ELW1876" s="84"/>
      <c r="ELX1876" s="84"/>
      <c r="ELY1876" s="84"/>
      <c r="ELZ1876" s="84"/>
      <c r="EMA1876" s="84"/>
      <c r="EMB1876" s="84"/>
      <c r="EMC1876" s="84"/>
      <c r="EMD1876" s="84"/>
      <c r="EME1876" s="84"/>
      <c r="EMF1876" s="84"/>
      <c r="EMG1876" s="84"/>
      <c r="EMH1876" s="84"/>
      <c r="EMI1876" s="84"/>
      <c r="EMJ1876" s="84"/>
      <c r="EMK1876" s="84"/>
      <c r="EML1876" s="84"/>
      <c r="EMM1876" s="84"/>
      <c r="EMN1876" s="84"/>
      <c r="EMO1876" s="84"/>
      <c r="EMP1876" s="84"/>
      <c r="EMQ1876" s="84"/>
      <c r="EMR1876" s="84"/>
      <c r="EMS1876" s="84"/>
      <c r="EMT1876" s="84"/>
      <c r="EMU1876" s="84"/>
      <c r="EMV1876" s="84"/>
      <c r="EMW1876" s="84"/>
      <c r="EMX1876" s="84"/>
      <c r="EMY1876" s="84"/>
      <c r="EMZ1876" s="84"/>
      <c r="ENA1876" s="84"/>
      <c r="ENB1876" s="84"/>
      <c r="ENC1876" s="84"/>
      <c r="END1876" s="84"/>
      <c r="ENE1876" s="84"/>
      <c r="ENF1876" s="84"/>
      <c r="ENG1876" s="84"/>
      <c r="ENH1876" s="84"/>
      <c r="ENI1876" s="84"/>
      <c r="ENJ1876" s="84"/>
      <c r="ENK1876" s="84"/>
      <c r="ENL1876" s="84"/>
      <c r="ENM1876" s="84"/>
      <c r="ENN1876" s="84"/>
      <c r="ENO1876" s="84"/>
      <c r="ENP1876" s="84"/>
      <c r="ENQ1876" s="84"/>
      <c r="ENR1876" s="84"/>
      <c r="ENS1876" s="84"/>
      <c r="ENT1876" s="84"/>
      <c r="ENU1876" s="84"/>
      <c r="ENV1876" s="84"/>
      <c r="ENW1876" s="84"/>
      <c r="ENX1876" s="84"/>
      <c r="ENY1876" s="84"/>
      <c r="ENZ1876" s="84"/>
      <c r="EOA1876" s="84"/>
      <c r="EOB1876" s="84"/>
      <c r="EOC1876" s="84"/>
      <c r="EOD1876" s="84"/>
      <c r="EOE1876" s="84"/>
      <c r="EOF1876" s="84"/>
      <c r="EOG1876" s="84"/>
      <c r="EOH1876" s="84"/>
      <c r="EOI1876" s="84"/>
      <c r="EOJ1876" s="84"/>
      <c r="EOK1876" s="84"/>
      <c r="EOL1876" s="84"/>
      <c r="EOM1876" s="84"/>
      <c r="EON1876" s="84"/>
      <c r="EOO1876" s="84"/>
      <c r="EOP1876" s="84"/>
      <c r="EOQ1876" s="84"/>
      <c r="EOR1876" s="84"/>
      <c r="EOS1876" s="84"/>
      <c r="EOT1876" s="84"/>
      <c r="EOU1876" s="84"/>
      <c r="EOV1876" s="84"/>
      <c r="EOW1876" s="84"/>
      <c r="EOX1876" s="84"/>
      <c r="EOY1876" s="84"/>
      <c r="EOZ1876" s="84"/>
      <c r="EPA1876" s="84"/>
      <c r="EPB1876" s="84"/>
      <c r="EPC1876" s="84"/>
      <c r="EPD1876" s="84"/>
      <c r="EPE1876" s="84"/>
      <c r="EPF1876" s="84"/>
      <c r="EPG1876" s="84"/>
      <c r="EPH1876" s="84"/>
      <c r="EPI1876" s="84"/>
      <c r="EPJ1876" s="84"/>
      <c r="EPK1876" s="84"/>
      <c r="EPL1876" s="84"/>
      <c r="EPM1876" s="84"/>
      <c r="EPN1876" s="84"/>
      <c r="EPO1876" s="84"/>
      <c r="EPP1876" s="84"/>
      <c r="EPQ1876" s="84"/>
      <c r="EPR1876" s="84"/>
      <c r="EPS1876" s="84"/>
      <c r="EPT1876" s="84"/>
      <c r="EPU1876" s="84"/>
      <c r="EPV1876" s="84"/>
      <c r="EPW1876" s="84"/>
      <c r="EPX1876" s="84"/>
      <c r="EPY1876" s="84"/>
      <c r="EPZ1876" s="84"/>
      <c r="EQA1876" s="84"/>
      <c r="EQB1876" s="84"/>
      <c r="EQC1876" s="84"/>
      <c r="EQD1876" s="84"/>
      <c r="EQE1876" s="84"/>
      <c r="EQF1876" s="84"/>
      <c r="EQG1876" s="84"/>
      <c r="EQH1876" s="84"/>
      <c r="EQI1876" s="84"/>
      <c r="EQJ1876" s="84"/>
      <c r="EQK1876" s="84"/>
      <c r="EQL1876" s="84"/>
      <c r="EQM1876" s="84"/>
      <c r="EQN1876" s="84"/>
      <c r="EQO1876" s="84"/>
      <c r="EQP1876" s="84"/>
      <c r="EQQ1876" s="84"/>
      <c r="EQR1876" s="84"/>
      <c r="EQS1876" s="84"/>
      <c r="EQT1876" s="84"/>
      <c r="EQU1876" s="84"/>
      <c r="EQV1876" s="84"/>
      <c r="EQW1876" s="84"/>
      <c r="EQX1876" s="84"/>
      <c r="EQY1876" s="84"/>
      <c r="EQZ1876" s="84"/>
      <c r="ERA1876" s="84"/>
      <c r="ERB1876" s="84"/>
      <c r="ERC1876" s="84"/>
      <c r="ERD1876" s="84"/>
      <c r="ERE1876" s="84"/>
      <c r="ERF1876" s="84"/>
      <c r="ERG1876" s="84"/>
      <c r="ERH1876" s="84"/>
      <c r="ERI1876" s="84"/>
      <c r="ERJ1876" s="84"/>
      <c r="ERK1876" s="84"/>
      <c r="ERL1876" s="84"/>
      <c r="ERM1876" s="84"/>
      <c r="ERN1876" s="84"/>
      <c r="ERO1876" s="84"/>
      <c r="ERP1876" s="84"/>
      <c r="ERQ1876" s="84"/>
      <c r="ERR1876" s="84"/>
      <c r="ERS1876" s="84"/>
      <c r="ERT1876" s="84"/>
      <c r="ERU1876" s="84"/>
      <c r="ERV1876" s="84"/>
      <c r="ERW1876" s="84"/>
      <c r="ERX1876" s="84"/>
      <c r="ERY1876" s="84"/>
      <c r="ERZ1876" s="84"/>
      <c r="ESA1876" s="84"/>
      <c r="ESB1876" s="84"/>
      <c r="ESC1876" s="84"/>
      <c r="ESD1876" s="84"/>
      <c r="ESE1876" s="84"/>
      <c r="ESF1876" s="84"/>
      <c r="ESG1876" s="84"/>
      <c r="ESH1876" s="84"/>
      <c r="ESI1876" s="84"/>
      <c r="ESJ1876" s="84"/>
      <c r="ESK1876" s="84"/>
      <c r="ESL1876" s="84"/>
      <c r="ESM1876" s="84"/>
      <c r="ESN1876" s="84"/>
      <c r="ESO1876" s="84"/>
      <c r="ESP1876" s="84"/>
      <c r="ESQ1876" s="84"/>
      <c r="ESR1876" s="84"/>
      <c r="ESS1876" s="84"/>
      <c r="EST1876" s="84"/>
      <c r="ESU1876" s="84"/>
      <c r="ESV1876" s="84"/>
      <c r="ESW1876" s="84"/>
      <c r="ESX1876" s="84"/>
      <c r="ESY1876" s="84"/>
      <c r="ESZ1876" s="84"/>
      <c r="ETA1876" s="84"/>
      <c r="ETB1876" s="84"/>
      <c r="ETC1876" s="84"/>
      <c r="ETD1876" s="84"/>
      <c r="ETE1876" s="84"/>
      <c r="ETF1876" s="84"/>
      <c r="ETG1876" s="84"/>
      <c r="ETH1876" s="84"/>
      <c r="ETI1876" s="84"/>
      <c r="ETJ1876" s="84"/>
      <c r="ETK1876" s="84"/>
      <c r="ETL1876" s="84"/>
      <c r="ETM1876" s="84"/>
      <c r="ETN1876" s="84"/>
      <c r="ETO1876" s="84"/>
      <c r="ETP1876" s="84"/>
      <c r="ETQ1876" s="84"/>
      <c r="ETR1876" s="84"/>
      <c r="ETS1876" s="84"/>
      <c r="ETT1876" s="84"/>
      <c r="ETU1876" s="84"/>
      <c r="ETV1876" s="84"/>
      <c r="ETW1876" s="84"/>
      <c r="ETX1876" s="84"/>
      <c r="ETY1876" s="84"/>
      <c r="ETZ1876" s="84"/>
      <c r="EUA1876" s="84"/>
      <c r="EUB1876" s="84"/>
      <c r="EUC1876" s="84"/>
      <c r="EUD1876" s="84"/>
      <c r="EUE1876" s="84"/>
      <c r="EUF1876" s="84"/>
      <c r="EUG1876" s="84"/>
      <c r="EUH1876" s="84"/>
      <c r="EUI1876" s="84"/>
      <c r="EUJ1876" s="84"/>
      <c r="EUK1876" s="84"/>
      <c r="EUL1876" s="84"/>
      <c r="EUM1876" s="84"/>
      <c r="EUN1876" s="84"/>
      <c r="EUO1876" s="84"/>
      <c r="EUP1876" s="84"/>
      <c r="EUQ1876" s="84"/>
      <c r="EUR1876" s="84"/>
      <c r="EUS1876" s="84"/>
      <c r="EUT1876" s="84"/>
      <c r="EUU1876" s="84"/>
      <c r="EUV1876" s="84"/>
      <c r="EUW1876" s="84"/>
      <c r="EUX1876" s="84"/>
      <c r="EUY1876" s="84"/>
      <c r="EUZ1876" s="84"/>
      <c r="EVA1876" s="84"/>
      <c r="EVB1876" s="84"/>
      <c r="EVC1876" s="84"/>
      <c r="EVD1876" s="84"/>
      <c r="EVE1876" s="84"/>
      <c r="EVF1876" s="84"/>
      <c r="EVG1876" s="84"/>
      <c r="EVH1876" s="84"/>
      <c r="EVI1876" s="84"/>
      <c r="EVJ1876" s="84"/>
      <c r="EVK1876" s="84"/>
      <c r="EVL1876" s="84"/>
      <c r="EVM1876" s="84"/>
      <c r="EVN1876" s="84"/>
      <c r="EVO1876" s="84"/>
      <c r="EVP1876" s="84"/>
      <c r="EVQ1876" s="84"/>
      <c r="EVR1876" s="84"/>
      <c r="EVS1876" s="84"/>
      <c r="EVT1876" s="84"/>
      <c r="EVU1876" s="84"/>
      <c r="EVV1876" s="84"/>
      <c r="EVW1876" s="84"/>
      <c r="EVX1876" s="84"/>
      <c r="EVY1876" s="84"/>
      <c r="EVZ1876" s="84"/>
      <c r="EWA1876" s="84"/>
      <c r="EWB1876" s="84"/>
      <c r="EWC1876" s="84"/>
      <c r="EWD1876" s="84"/>
      <c r="EWE1876" s="84"/>
      <c r="EWF1876" s="84"/>
      <c r="EWG1876" s="84"/>
      <c r="EWH1876" s="84"/>
      <c r="EWI1876" s="84"/>
      <c r="EWJ1876" s="84"/>
      <c r="EWK1876" s="84"/>
      <c r="EWL1876" s="84"/>
      <c r="EWM1876" s="84"/>
      <c r="EWN1876" s="84"/>
      <c r="EWO1876" s="84"/>
      <c r="EWP1876" s="84"/>
      <c r="EWQ1876" s="84"/>
      <c r="EWR1876" s="84"/>
      <c r="EWS1876" s="84"/>
      <c r="EWT1876" s="84"/>
      <c r="EWU1876" s="84"/>
      <c r="EWV1876" s="84"/>
      <c r="EWW1876" s="84"/>
      <c r="EWX1876" s="84"/>
      <c r="EWY1876" s="84"/>
      <c r="EWZ1876" s="84"/>
      <c r="EXA1876" s="84"/>
      <c r="EXB1876" s="84"/>
      <c r="EXC1876" s="84"/>
      <c r="EXD1876" s="84"/>
      <c r="EXE1876" s="84"/>
      <c r="EXF1876" s="84"/>
      <c r="EXG1876" s="84"/>
      <c r="EXH1876" s="84"/>
      <c r="EXI1876" s="84"/>
      <c r="EXJ1876" s="84"/>
      <c r="EXK1876" s="84"/>
      <c r="EXL1876" s="84"/>
      <c r="EXM1876" s="84"/>
      <c r="EXN1876" s="84"/>
      <c r="EXO1876" s="84"/>
      <c r="EXP1876" s="84"/>
      <c r="EXQ1876" s="84"/>
      <c r="EXR1876" s="84"/>
      <c r="EXS1876" s="84"/>
      <c r="EXT1876" s="84"/>
      <c r="EXU1876" s="84"/>
      <c r="EXV1876" s="84"/>
      <c r="EXW1876" s="84"/>
      <c r="EXX1876" s="84"/>
      <c r="EXY1876" s="84"/>
      <c r="EXZ1876" s="84"/>
      <c r="EYA1876" s="84"/>
      <c r="EYB1876" s="84"/>
      <c r="EYC1876" s="84"/>
      <c r="EYD1876" s="84"/>
      <c r="EYE1876" s="84"/>
      <c r="EYF1876" s="84"/>
      <c r="EYG1876" s="84"/>
      <c r="EYH1876" s="84"/>
      <c r="EYI1876" s="84"/>
      <c r="EYJ1876" s="84"/>
      <c r="EYK1876" s="84"/>
      <c r="EYL1876" s="84"/>
      <c r="EYM1876" s="84"/>
      <c r="EYN1876" s="84"/>
      <c r="EYO1876" s="84"/>
      <c r="EYP1876" s="84"/>
      <c r="EYQ1876" s="84"/>
      <c r="EYR1876" s="84"/>
      <c r="EYS1876" s="84"/>
      <c r="EYT1876" s="84"/>
      <c r="EYU1876" s="84"/>
      <c r="EYV1876" s="84"/>
      <c r="EYW1876" s="84"/>
      <c r="EYX1876" s="84"/>
      <c r="EYY1876" s="84"/>
      <c r="EYZ1876" s="84"/>
      <c r="EZA1876" s="84"/>
      <c r="EZB1876" s="84"/>
      <c r="EZC1876" s="84"/>
      <c r="EZD1876" s="84"/>
      <c r="EZE1876" s="84"/>
      <c r="EZF1876" s="84"/>
      <c r="EZG1876" s="84"/>
      <c r="EZH1876" s="84"/>
      <c r="EZI1876" s="84"/>
      <c r="EZJ1876" s="84"/>
      <c r="EZK1876" s="84"/>
      <c r="EZL1876" s="84"/>
      <c r="EZM1876" s="84"/>
      <c r="EZN1876" s="84"/>
      <c r="EZO1876" s="84"/>
      <c r="EZP1876" s="84"/>
      <c r="EZQ1876" s="84"/>
      <c r="EZR1876" s="84"/>
      <c r="EZS1876" s="84"/>
      <c r="EZT1876" s="84"/>
      <c r="EZU1876" s="84"/>
      <c r="EZV1876" s="84"/>
      <c r="EZW1876" s="84"/>
      <c r="EZX1876" s="84"/>
      <c r="EZY1876" s="84"/>
      <c r="EZZ1876" s="84"/>
      <c r="FAA1876" s="84"/>
      <c r="FAB1876" s="84"/>
      <c r="FAC1876" s="84"/>
      <c r="FAD1876" s="84"/>
      <c r="FAE1876" s="84"/>
      <c r="FAF1876" s="84"/>
      <c r="FAG1876" s="84"/>
      <c r="FAH1876" s="84"/>
      <c r="FAI1876" s="84"/>
      <c r="FAJ1876" s="84"/>
      <c r="FAK1876" s="84"/>
      <c r="FAL1876" s="84"/>
      <c r="FAM1876" s="84"/>
      <c r="FAN1876" s="84"/>
      <c r="FAO1876" s="84"/>
      <c r="FAP1876" s="84"/>
      <c r="FAQ1876" s="84"/>
      <c r="FAR1876" s="84"/>
      <c r="FAS1876" s="84"/>
      <c r="FAT1876" s="84"/>
      <c r="FAU1876" s="84"/>
      <c r="FAV1876" s="84"/>
      <c r="FAW1876" s="84"/>
      <c r="FAX1876" s="84"/>
      <c r="FAY1876" s="84"/>
      <c r="FAZ1876" s="84"/>
      <c r="FBA1876" s="84"/>
      <c r="FBB1876" s="84"/>
      <c r="FBC1876" s="84"/>
      <c r="FBD1876" s="84"/>
      <c r="FBE1876" s="84"/>
      <c r="FBF1876" s="84"/>
      <c r="FBG1876" s="84"/>
      <c r="FBH1876" s="84"/>
      <c r="FBI1876" s="84"/>
      <c r="FBJ1876" s="84"/>
      <c r="FBK1876" s="84"/>
      <c r="FBL1876" s="84"/>
      <c r="FBM1876" s="84"/>
      <c r="FBN1876" s="84"/>
      <c r="FBO1876" s="84"/>
      <c r="FBP1876" s="84"/>
      <c r="FBQ1876" s="84"/>
      <c r="FBR1876" s="84"/>
      <c r="FBS1876" s="84"/>
      <c r="FBT1876" s="84"/>
      <c r="FBU1876" s="84"/>
      <c r="FBV1876" s="84"/>
      <c r="FBW1876" s="84"/>
      <c r="FBX1876" s="84"/>
      <c r="FBY1876" s="84"/>
      <c r="FBZ1876" s="84"/>
      <c r="FCA1876" s="84"/>
      <c r="FCB1876" s="84"/>
      <c r="FCC1876" s="84"/>
      <c r="FCD1876" s="84"/>
      <c r="FCE1876" s="84"/>
      <c r="FCF1876" s="84"/>
      <c r="FCG1876" s="84"/>
      <c r="FCH1876" s="84"/>
      <c r="FCI1876" s="84"/>
      <c r="FCJ1876" s="84"/>
      <c r="FCK1876" s="84"/>
      <c r="FCL1876" s="84"/>
      <c r="FCM1876" s="84"/>
      <c r="FCN1876" s="84"/>
      <c r="FCO1876" s="84"/>
      <c r="FCP1876" s="84"/>
      <c r="FCQ1876" s="84"/>
      <c r="FCR1876" s="84"/>
      <c r="FCS1876" s="84"/>
      <c r="FCT1876" s="84"/>
      <c r="FCU1876" s="84"/>
      <c r="FCV1876" s="84"/>
      <c r="FCW1876" s="84"/>
      <c r="FCX1876" s="84"/>
      <c r="FCY1876" s="84"/>
      <c r="FCZ1876" s="84"/>
      <c r="FDA1876" s="84"/>
      <c r="FDB1876" s="84"/>
      <c r="FDC1876" s="84"/>
      <c r="FDD1876" s="84"/>
      <c r="FDE1876" s="84"/>
      <c r="FDF1876" s="84"/>
      <c r="FDG1876" s="84"/>
      <c r="FDH1876" s="84"/>
      <c r="FDI1876" s="84"/>
      <c r="FDJ1876" s="84"/>
      <c r="FDK1876" s="84"/>
      <c r="FDL1876" s="84"/>
      <c r="FDM1876" s="84"/>
      <c r="FDN1876" s="84"/>
      <c r="FDO1876" s="84"/>
      <c r="FDP1876" s="84"/>
      <c r="FDQ1876" s="84"/>
      <c r="FDR1876" s="84"/>
      <c r="FDS1876" s="84"/>
      <c r="FDT1876" s="84"/>
      <c r="FDU1876" s="84"/>
      <c r="FDV1876" s="84"/>
      <c r="FDW1876" s="84"/>
      <c r="FDX1876" s="84"/>
      <c r="FDY1876" s="84"/>
      <c r="FDZ1876" s="84"/>
      <c r="FEA1876" s="84"/>
      <c r="FEB1876" s="84"/>
      <c r="FEC1876" s="84"/>
      <c r="FED1876" s="84"/>
      <c r="FEE1876" s="84"/>
      <c r="FEF1876" s="84"/>
      <c r="FEG1876" s="84"/>
      <c r="FEH1876" s="84"/>
      <c r="FEI1876" s="84"/>
      <c r="FEJ1876" s="84"/>
      <c r="FEK1876" s="84"/>
      <c r="FEL1876" s="84"/>
      <c r="FEM1876" s="84"/>
      <c r="FEN1876" s="84"/>
      <c r="FEO1876" s="84"/>
      <c r="FEP1876" s="84"/>
      <c r="FEQ1876" s="84"/>
      <c r="FER1876" s="84"/>
      <c r="FES1876" s="84"/>
      <c r="FET1876" s="84"/>
      <c r="FEU1876" s="84"/>
      <c r="FEV1876" s="84"/>
      <c r="FEW1876" s="84"/>
      <c r="FEX1876" s="84"/>
      <c r="FEY1876" s="84"/>
      <c r="FEZ1876" s="84"/>
      <c r="FFA1876" s="84"/>
      <c r="FFB1876" s="84"/>
      <c r="FFC1876" s="84"/>
      <c r="FFD1876" s="84"/>
      <c r="FFE1876" s="84"/>
      <c r="FFF1876" s="84"/>
      <c r="FFG1876" s="84"/>
      <c r="FFH1876" s="84"/>
      <c r="FFI1876" s="84"/>
      <c r="FFJ1876" s="84"/>
      <c r="FFK1876" s="84"/>
      <c r="FFL1876" s="84"/>
      <c r="FFM1876" s="84"/>
      <c r="FFN1876" s="84"/>
      <c r="FFO1876" s="84"/>
      <c r="FFP1876" s="84"/>
      <c r="FFQ1876" s="84"/>
      <c r="FFR1876" s="84"/>
      <c r="FFS1876" s="84"/>
      <c r="FFT1876" s="84"/>
      <c r="FFU1876" s="84"/>
      <c r="FFV1876" s="84"/>
      <c r="FFW1876" s="84"/>
      <c r="FFX1876" s="84"/>
      <c r="FFY1876" s="84"/>
      <c r="FFZ1876" s="84"/>
      <c r="FGA1876" s="84"/>
      <c r="FGB1876" s="84"/>
      <c r="FGC1876" s="84"/>
      <c r="FGD1876" s="84"/>
      <c r="FGE1876" s="84"/>
      <c r="FGF1876" s="84"/>
      <c r="FGG1876" s="84"/>
      <c r="FGH1876" s="84"/>
      <c r="FGI1876" s="84"/>
      <c r="FGJ1876" s="84"/>
      <c r="FGK1876" s="84"/>
      <c r="FGL1876" s="84"/>
      <c r="FGM1876" s="84"/>
      <c r="FGN1876" s="84"/>
      <c r="FGO1876" s="84"/>
      <c r="FGP1876" s="84"/>
      <c r="FGQ1876" s="84"/>
      <c r="FGR1876" s="84"/>
      <c r="FGS1876" s="84"/>
      <c r="FGT1876" s="84"/>
      <c r="FGU1876" s="84"/>
      <c r="FGV1876" s="84"/>
      <c r="FGW1876" s="84"/>
      <c r="FGX1876" s="84"/>
      <c r="FGY1876" s="84"/>
      <c r="FGZ1876" s="84"/>
      <c r="FHA1876" s="84"/>
      <c r="FHB1876" s="84"/>
      <c r="FHC1876" s="84"/>
      <c r="FHD1876" s="84"/>
      <c r="FHE1876" s="84"/>
      <c r="FHF1876" s="84"/>
      <c r="FHG1876" s="84"/>
      <c r="FHH1876" s="84"/>
      <c r="FHI1876" s="84"/>
      <c r="FHJ1876" s="84"/>
      <c r="FHK1876" s="84"/>
      <c r="FHL1876" s="84"/>
      <c r="FHM1876" s="84"/>
      <c r="FHN1876" s="84"/>
      <c r="FHO1876" s="84"/>
      <c r="FHP1876" s="84"/>
      <c r="FHQ1876" s="84"/>
      <c r="FHR1876" s="84"/>
      <c r="FHS1876" s="84"/>
      <c r="FHT1876" s="84"/>
      <c r="FHU1876" s="84"/>
      <c r="FHV1876" s="84"/>
      <c r="FHW1876" s="84"/>
      <c r="FHX1876" s="84"/>
      <c r="FHY1876" s="84"/>
      <c r="FHZ1876" s="84"/>
      <c r="FIA1876" s="84"/>
      <c r="FIB1876" s="84"/>
      <c r="FIC1876" s="84"/>
      <c r="FID1876" s="84"/>
      <c r="FIE1876" s="84"/>
      <c r="FIF1876" s="84"/>
      <c r="FIG1876" s="84"/>
      <c r="FIH1876" s="84"/>
      <c r="FII1876" s="84"/>
      <c r="FIJ1876" s="84"/>
      <c r="FIK1876" s="84"/>
      <c r="FIL1876" s="84"/>
      <c r="FIM1876" s="84"/>
      <c r="FIN1876" s="84"/>
      <c r="FIO1876" s="84"/>
      <c r="FIP1876" s="84"/>
      <c r="FIQ1876" s="84"/>
      <c r="FIR1876" s="84"/>
      <c r="FIS1876" s="84"/>
      <c r="FIT1876" s="84"/>
      <c r="FIU1876" s="84"/>
      <c r="FIV1876" s="84"/>
      <c r="FIW1876" s="84"/>
      <c r="FIX1876" s="84"/>
      <c r="FIY1876" s="84"/>
      <c r="FIZ1876" s="84"/>
      <c r="FJA1876" s="84"/>
      <c r="FJB1876" s="84"/>
      <c r="FJC1876" s="84"/>
      <c r="FJD1876" s="84"/>
      <c r="FJE1876" s="84"/>
      <c r="FJF1876" s="84"/>
      <c r="FJG1876" s="84"/>
      <c r="FJH1876" s="84"/>
      <c r="FJI1876" s="84"/>
      <c r="FJJ1876" s="84"/>
      <c r="FJK1876" s="84"/>
      <c r="FJL1876" s="84"/>
      <c r="FJM1876" s="84"/>
      <c r="FJN1876" s="84"/>
      <c r="FJO1876" s="84"/>
      <c r="FJP1876" s="84"/>
      <c r="FJQ1876" s="84"/>
      <c r="FJR1876" s="84"/>
      <c r="FJS1876" s="84"/>
      <c r="FJT1876" s="84"/>
      <c r="FJU1876" s="84"/>
      <c r="FJV1876" s="84"/>
      <c r="FJW1876" s="84"/>
      <c r="FJX1876" s="84"/>
      <c r="FJY1876" s="84"/>
      <c r="FJZ1876" s="84"/>
      <c r="FKA1876" s="84"/>
      <c r="FKB1876" s="84"/>
      <c r="FKC1876" s="84"/>
      <c r="FKD1876" s="84"/>
      <c r="FKE1876" s="84"/>
      <c r="FKF1876" s="84"/>
      <c r="FKG1876" s="84"/>
      <c r="FKH1876" s="84"/>
      <c r="FKI1876" s="84"/>
      <c r="FKJ1876" s="84"/>
      <c r="FKK1876" s="84"/>
      <c r="FKL1876" s="84"/>
      <c r="FKM1876" s="84"/>
      <c r="FKN1876" s="84"/>
      <c r="FKO1876" s="84"/>
      <c r="FKP1876" s="84"/>
      <c r="FKQ1876" s="84"/>
      <c r="FKR1876" s="84"/>
      <c r="FKS1876" s="84"/>
      <c r="FKT1876" s="84"/>
      <c r="FKU1876" s="84"/>
      <c r="FKV1876" s="84"/>
      <c r="FKW1876" s="84"/>
      <c r="FKX1876" s="84"/>
      <c r="FKY1876" s="84"/>
      <c r="FKZ1876" s="84"/>
      <c r="FLA1876" s="84"/>
      <c r="FLB1876" s="84"/>
      <c r="FLC1876" s="84"/>
      <c r="FLD1876" s="84"/>
      <c r="FLE1876" s="84"/>
      <c r="FLF1876" s="84"/>
      <c r="FLG1876" s="84"/>
      <c r="FLH1876" s="84"/>
      <c r="FLI1876" s="84"/>
      <c r="FLJ1876" s="84"/>
      <c r="FLK1876" s="84"/>
      <c r="FLL1876" s="84"/>
      <c r="FLM1876" s="84"/>
      <c r="FLN1876" s="84"/>
      <c r="FLO1876" s="84"/>
      <c r="FLP1876" s="84"/>
      <c r="FLQ1876" s="84"/>
      <c r="FLR1876" s="84"/>
      <c r="FLS1876" s="84"/>
      <c r="FLT1876" s="84"/>
      <c r="FLU1876" s="84"/>
      <c r="FLV1876" s="84"/>
      <c r="FLW1876" s="84"/>
      <c r="FLX1876" s="84"/>
      <c r="FLY1876" s="84"/>
      <c r="FLZ1876" s="84"/>
      <c r="FMA1876" s="84"/>
      <c r="FMB1876" s="84"/>
      <c r="FMC1876" s="84"/>
      <c r="FMD1876" s="84"/>
      <c r="FME1876" s="84"/>
      <c r="FMF1876" s="84"/>
      <c r="FMG1876" s="84"/>
      <c r="FMH1876" s="84"/>
      <c r="FMI1876" s="84"/>
      <c r="FMJ1876" s="84"/>
      <c r="FMK1876" s="84"/>
      <c r="FML1876" s="84"/>
      <c r="FMM1876" s="84"/>
      <c r="FMN1876" s="84"/>
      <c r="FMO1876" s="84"/>
      <c r="FMP1876" s="84"/>
      <c r="FMQ1876" s="84"/>
      <c r="FMR1876" s="84"/>
      <c r="FMS1876" s="84"/>
      <c r="FMT1876" s="84"/>
      <c r="FMU1876" s="84"/>
      <c r="FMV1876" s="84"/>
      <c r="FMW1876" s="84"/>
      <c r="FMX1876" s="84"/>
      <c r="FMY1876" s="84"/>
      <c r="FMZ1876" s="84"/>
      <c r="FNA1876" s="84"/>
      <c r="FNB1876" s="84"/>
      <c r="FNC1876" s="84"/>
      <c r="FND1876" s="84"/>
      <c r="FNE1876" s="84"/>
      <c r="FNF1876" s="84"/>
      <c r="FNG1876" s="84"/>
      <c r="FNH1876" s="84"/>
      <c r="FNI1876" s="84"/>
      <c r="FNJ1876" s="84"/>
      <c r="FNK1876" s="84"/>
      <c r="FNL1876" s="84"/>
      <c r="FNM1876" s="84"/>
      <c r="FNN1876" s="84"/>
      <c r="FNO1876" s="84"/>
      <c r="FNP1876" s="84"/>
      <c r="FNQ1876" s="84"/>
      <c r="FNR1876" s="84"/>
      <c r="FNS1876" s="84"/>
      <c r="FNT1876" s="84"/>
      <c r="FNU1876" s="84"/>
      <c r="FNV1876" s="84"/>
      <c r="FNW1876" s="84"/>
      <c r="FNX1876" s="84"/>
      <c r="FNY1876" s="84"/>
      <c r="FNZ1876" s="84"/>
      <c r="FOA1876" s="84"/>
      <c r="FOB1876" s="84"/>
      <c r="FOC1876" s="84"/>
      <c r="FOD1876" s="84"/>
      <c r="FOE1876" s="84"/>
      <c r="FOF1876" s="84"/>
      <c r="FOG1876" s="84"/>
      <c r="FOH1876" s="84"/>
      <c r="FOI1876" s="84"/>
      <c r="FOJ1876" s="84"/>
      <c r="FOK1876" s="84"/>
      <c r="FOL1876" s="84"/>
      <c r="FOM1876" s="84"/>
      <c r="FON1876" s="84"/>
      <c r="FOO1876" s="84"/>
      <c r="FOP1876" s="84"/>
      <c r="FOQ1876" s="84"/>
      <c r="FOR1876" s="84"/>
      <c r="FOS1876" s="84"/>
      <c r="FOT1876" s="84"/>
      <c r="FOU1876" s="84"/>
      <c r="FOV1876" s="84"/>
      <c r="FOW1876" s="84"/>
      <c r="FOX1876" s="84"/>
      <c r="FOY1876" s="84"/>
      <c r="FOZ1876" s="84"/>
      <c r="FPA1876" s="84"/>
      <c r="FPB1876" s="84"/>
      <c r="FPC1876" s="84"/>
      <c r="FPD1876" s="84"/>
      <c r="FPE1876" s="84"/>
      <c r="FPF1876" s="84"/>
      <c r="FPG1876" s="84"/>
      <c r="FPH1876" s="84"/>
      <c r="FPI1876" s="84"/>
      <c r="FPJ1876" s="84"/>
      <c r="FPK1876" s="84"/>
      <c r="FPL1876" s="84"/>
      <c r="FPM1876" s="84"/>
      <c r="FPN1876" s="84"/>
      <c r="FPO1876" s="84"/>
      <c r="FPP1876" s="84"/>
      <c r="FPQ1876" s="84"/>
      <c r="FPR1876" s="84"/>
      <c r="FPS1876" s="84"/>
      <c r="FPT1876" s="84"/>
      <c r="FPU1876" s="84"/>
      <c r="FPV1876" s="84"/>
      <c r="FPW1876" s="84"/>
      <c r="FPX1876" s="84"/>
      <c r="FPY1876" s="84"/>
      <c r="FPZ1876" s="84"/>
      <c r="FQA1876" s="84"/>
      <c r="FQB1876" s="84"/>
      <c r="FQC1876" s="84"/>
      <c r="FQD1876" s="84"/>
      <c r="FQE1876" s="84"/>
      <c r="FQF1876" s="84"/>
      <c r="FQG1876" s="84"/>
      <c r="FQH1876" s="84"/>
      <c r="FQI1876" s="84"/>
      <c r="FQJ1876" s="84"/>
      <c r="FQK1876" s="84"/>
      <c r="FQL1876" s="84"/>
      <c r="FQM1876" s="84"/>
      <c r="FQN1876" s="84"/>
      <c r="FQO1876" s="84"/>
      <c r="FQP1876" s="84"/>
      <c r="FQQ1876" s="84"/>
      <c r="FQR1876" s="84"/>
      <c r="FQS1876" s="84"/>
      <c r="FQT1876" s="84"/>
      <c r="FQU1876" s="84"/>
      <c r="FQV1876" s="84"/>
      <c r="FQW1876" s="84"/>
      <c r="FQX1876" s="84"/>
      <c r="FQY1876" s="84"/>
      <c r="FQZ1876" s="84"/>
      <c r="FRA1876" s="84"/>
      <c r="FRB1876" s="84"/>
      <c r="FRC1876" s="84"/>
      <c r="FRD1876" s="84"/>
      <c r="FRE1876" s="84"/>
      <c r="FRF1876" s="84"/>
      <c r="FRG1876" s="84"/>
      <c r="FRH1876" s="84"/>
      <c r="FRI1876" s="84"/>
      <c r="FRJ1876" s="84"/>
      <c r="FRK1876" s="84"/>
      <c r="FRL1876" s="84"/>
      <c r="FRM1876" s="84"/>
      <c r="FRN1876" s="84"/>
      <c r="FRO1876" s="84"/>
      <c r="FRP1876" s="84"/>
      <c r="FRQ1876" s="84"/>
      <c r="FRR1876" s="84"/>
      <c r="FRS1876" s="84"/>
      <c r="FRT1876" s="84"/>
      <c r="FRU1876" s="84"/>
      <c r="FRV1876" s="84"/>
      <c r="FRW1876" s="84"/>
      <c r="FRX1876" s="84"/>
      <c r="FRY1876" s="84"/>
      <c r="FRZ1876" s="84"/>
      <c r="FSA1876" s="84"/>
      <c r="FSB1876" s="84"/>
      <c r="FSC1876" s="84"/>
      <c r="FSD1876" s="84"/>
      <c r="FSE1876" s="84"/>
      <c r="FSF1876" s="84"/>
      <c r="FSG1876" s="84"/>
      <c r="FSH1876" s="84"/>
      <c r="FSI1876" s="84"/>
      <c r="FSJ1876" s="84"/>
      <c r="FSK1876" s="84"/>
      <c r="FSL1876" s="84"/>
      <c r="FSM1876" s="84"/>
      <c r="FSN1876" s="84"/>
      <c r="FSO1876" s="84"/>
      <c r="FSP1876" s="84"/>
      <c r="FSQ1876" s="84"/>
      <c r="FSR1876" s="84"/>
      <c r="FSS1876" s="84"/>
      <c r="FST1876" s="84"/>
      <c r="FSU1876" s="84"/>
      <c r="FSV1876" s="84"/>
      <c r="FSW1876" s="84"/>
      <c r="FSX1876" s="84"/>
      <c r="FSY1876" s="84"/>
      <c r="FSZ1876" s="84"/>
      <c r="FTA1876" s="84"/>
      <c r="FTB1876" s="84"/>
      <c r="FTC1876" s="84"/>
      <c r="FTD1876" s="84"/>
      <c r="FTE1876" s="84"/>
      <c r="FTF1876" s="84"/>
      <c r="FTG1876" s="84"/>
      <c r="FTH1876" s="84"/>
      <c r="FTI1876" s="84"/>
      <c r="FTJ1876" s="84"/>
      <c r="FTK1876" s="84"/>
      <c r="FTL1876" s="84"/>
      <c r="FTM1876" s="84"/>
      <c r="FTN1876" s="84"/>
      <c r="FTO1876" s="84"/>
      <c r="FTP1876" s="84"/>
      <c r="FTQ1876" s="84"/>
      <c r="FTR1876" s="84"/>
      <c r="FTS1876" s="84"/>
      <c r="FTT1876" s="84"/>
      <c r="FTU1876" s="84"/>
      <c r="FTV1876" s="84"/>
      <c r="FTW1876" s="84"/>
      <c r="FTX1876" s="84"/>
      <c r="FTY1876" s="84"/>
      <c r="FTZ1876" s="84"/>
      <c r="FUA1876" s="84"/>
      <c r="FUB1876" s="84"/>
      <c r="FUC1876" s="84"/>
      <c r="FUD1876" s="84"/>
      <c r="FUE1876" s="84"/>
      <c r="FUF1876" s="84"/>
      <c r="FUG1876" s="84"/>
      <c r="FUH1876" s="84"/>
      <c r="FUI1876" s="84"/>
      <c r="FUJ1876" s="84"/>
      <c r="FUK1876" s="84"/>
      <c r="FUL1876" s="84"/>
      <c r="FUM1876" s="84"/>
      <c r="FUN1876" s="84"/>
      <c r="FUO1876" s="84"/>
      <c r="FUP1876" s="84"/>
      <c r="FUQ1876" s="84"/>
      <c r="FUR1876" s="84"/>
      <c r="FUS1876" s="84"/>
      <c r="FUT1876" s="84"/>
      <c r="FUU1876" s="84"/>
      <c r="FUV1876" s="84"/>
      <c r="FUW1876" s="84"/>
      <c r="FUX1876" s="84"/>
      <c r="FUY1876" s="84"/>
      <c r="FUZ1876" s="84"/>
      <c r="FVA1876" s="84"/>
      <c r="FVB1876" s="84"/>
      <c r="FVC1876" s="84"/>
      <c r="FVD1876" s="84"/>
      <c r="FVE1876" s="84"/>
      <c r="FVF1876" s="84"/>
      <c r="FVG1876" s="84"/>
      <c r="FVH1876" s="84"/>
      <c r="FVI1876" s="84"/>
      <c r="FVJ1876" s="84"/>
      <c r="FVK1876" s="84"/>
      <c r="FVL1876" s="84"/>
      <c r="FVM1876" s="84"/>
      <c r="FVN1876" s="84"/>
      <c r="FVO1876" s="84"/>
      <c r="FVP1876" s="84"/>
      <c r="FVQ1876" s="84"/>
      <c r="FVR1876" s="84"/>
      <c r="FVS1876" s="84"/>
      <c r="FVT1876" s="84"/>
      <c r="FVU1876" s="84"/>
      <c r="FVV1876" s="84"/>
      <c r="FVW1876" s="84"/>
      <c r="FVX1876" s="84"/>
      <c r="FVY1876" s="84"/>
      <c r="FVZ1876" s="84"/>
      <c r="FWA1876" s="84"/>
      <c r="FWB1876" s="84"/>
      <c r="FWC1876" s="84"/>
      <c r="FWD1876" s="84"/>
      <c r="FWE1876" s="84"/>
      <c r="FWF1876" s="84"/>
      <c r="FWG1876" s="84"/>
      <c r="FWH1876" s="84"/>
      <c r="FWI1876" s="84"/>
      <c r="FWJ1876" s="84"/>
      <c r="FWK1876" s="84"/>
      <c r="FWL1876" s="84"/>
      <c r="FWM1876" s="84"/>
      <c r="FWN1876" s="84"/>
      <c r="FWO1876" s="84"/>
      <c r="FWP1876" s="84"/>
      <c r="FWQ1876" s="84"/>
      <c r="FWR1876" s="84"/>
      <c r="FWS1876" s="84"/>
      <c r="FWT1876" s="84"/>
      <c r="FWU1876" s="84"/>
      <c r="FWV1876" s="84"/>
      <c r="FWW1876" s="84"/>
      <c r="FWX1876" s="84"/>
      <c r="FWY1876" s="84"/>
      <c r="FWZ1876" s="84"/>
      <c r="FXA1876" s="84"/>
      <c r="FXB1876" s="84"/>
      <c r="FXC1876" s="84"/>
      <c r="FXD1876" s="84"/>
      <c r="FXE1876" s="84"/>
      <c r="FXF1876" s="84"/>
      <c r="FXG1876" s="84"/>
      <c r="FXH1876" s="84"/>
      <c r="FXI1876" s="84"/>
      <c r="FXJ1876" s="84"/>
      <c r="FXK1876" s="84"/>
      <c r="FXL1876" s="84"/>
      <c r="FXM1876" s="84"/>
      <c r="FXN1876" s="84"/>
      <c r="FXO1876" s="84"/>
      <c r="FXP1876" s="84"/>
      <c r="FXQ1876" s="84"/>
      <c r="FXR1876" s="84"/>
      <c r="FXS1876" s="84"/>
      <c r="FXT1876" s="84"/>
      <c r="FXU1876" s="84"/>
      <c r="FXV1876" s="84"/>
      <c r="FXW1876" s="84"/>
      <c r="FXX1876" s="84"/>
      <c r="FXY1876" s="84"/>
      <c r="FXZ1876" s="84"/>
      <c r="FYA1876" s="84"/>
      <c r="FYB1876" s="84"/>
      <c r="FYC1876" s="84"/>
      <c r="FYD1876" s="84"/>
      <c r="FYE1876" s="84"/>
      <c r="FYF1876" s="84"/>
      <c r="FYG1876" s="84"/>
      <c r="FYH1876" s="84"/>
      <c r="FYI1876" s="84"/>
      <c r="FYJ1876" s="84"/>
      <c r="FYK1876" s="84"/>
      <c r="FYL1876" s="84"/>
      <c r="FYM1876" s="84"/>
      <c r="FYN1876" s="84"/>
      <c r="FYO1876" s="84"/>
      <c r="FYP1876" s="84"/>
      <c r="FYQ1876" s="84"/>
      <c r="FYR1876" s="84"/>
      <c r="FYS1876" s="84"/>
      <c r="FYT1876" s="84"/>
      <c r="FYU1876" s="84"/>
      <c r="FYV1876" s="84"/>
      <c r="FYW1876" s="84"/>
      <c r="FYX1876" s="84"/>
      <c r="FYY1876" s="84"/>
      <c r="FYZ1876" s="84"/>
      <c r="FZA1876" s="84"/>
      <c r="FZB1876" s="84"/>
      <c r="FZC1876" s="84"/>
      <c r="FZD1876" s="84"/>
      <c r="FZE1876" s="84"/>
      <c r="FZF1876" s="84"/>
      <c r="FZG1876" s="84"/>
      <c r="FZH1876" s="84"/>
      <c r="FZI1876" s="84"/>
      <c r="FZJ1876" s="84"/>
      <c r="FZK1876" s="84"/>
      <c r="FZL1876" s="84"/>
      <c r="FZM1876" s="84"/>
      <c r="FZN1876" s="84"/>
      <c r="FZO1876" s="84"/>
      <c r="FZP1876" s="84"/>
      <c r="FZQ1876" s="84"/>
      <c r="FZR1876" s="84"/>
      <c r="FZS1876" s="84"/>
      <c r="FZT1876" s="84"/>
      <c r="FZU1876" s="84"/>
      <c r="FZV1876" s="84"/>
      <c r="FZW1876" s="84"/>
      <c r="FZX1876" s="84"/>
      <c r="FZY1876" s="84"/>
      <c r="FZZ1876" s="84"/>
      <c r="GAA1876" s="84"/>
      <c r="GAB1876" s="84"/>
      <c r="GAC1876" s="84"/>
      <c r="GAD1876" s="84"/>
      <c r="GAE1876" s="84"/>
      <c r="GAF1876" s="84"/>
      <c r="GAG1876" s="84"/>
      <c r="GAH1876" s="84"/>
      <c r="GAI1876" s="84"/>
      <c r="GAJ1876" s="84"/>
      <c r="GAK1876" s="84"/>
      <c r="GAL1876" s="84"/>
      <c r="GAM1876" s="84"/>
      <c r="GAN1876" s="84"/>
      <c r="GAO1876" s="84"/>
      <c r="GAP1876" s="84"/>
      <c r="GAQ1876" s="84"/>
      <c r="GAR1876" s="84"/>
      <c r="GAS1876" s="84"/>
      <c r="GAT1876" s="84"/>
      <c r="GAU1876" s="84"/>
      <c r="GAV1876" s="84"/>
      <c r="GAW1876" s="84"/>
      <c r="GAX1876" s="84"/>
      <c r="GAY1876" s="84"/>
      <c r="GAZ1876" s="84"/>
      <c r="GBA1876" s="84"/>
      <c r="GBB1876" s="84"/>
      <c r="GBC1876" s="84"/>
      <c r="GBD1876" s="84"/>
      <c r="GBE1876" s="84"/>
      <c r="GBF1876" s="84"/>
      <c r="GBG1876" s="84"/>
      <c r="GBH1876" s="84"/>
      <c r="GBI1876" s="84"/>
      <c r="GBJ1876" s="84"/>
      <c r="GBK1876" s="84"/>
      <c r="GBL1876" s="84"/>
      <c r="GBM1876" s="84"/>
      <c r="GBN1876" s="84"/>
      <c r="GBO1876" s="84"/>
      <c r="GBP1876" s="84"/>
      <c r="GBQ1876" s="84"/>
      <c r="GBR1876" s="84"/>
      <c r="GBS1876" s="84"/>
      <c r="GBT1876" s="84"/>
      <c r="GBU1876" s="84"/>
      <c r="GBV1876" s="84"/>
      <c r="GBW1876" s="84"/>
      <c r="GBX1876" s="84"/>
      <c r="GBY1876" s="84"/>
      <c r="GBZ1876" s="84"/>
      <c r="GCA1876" s="84"/>
      <c r="GCB1876" s="84"/>
      <c r="GCC1876" s="84"/>
      <c r="GCD1876" s="84"/>
      <c r="GCE1876" s="84"/>
      <c r="GCF1876" s="84"/>
      <c r="GCG1876" s="84"/>
      <c r="GCH1876" s="84"/>
      <c r="GCI1876" s="84"/>
      <c r="GCJ1876" s="84"/>
      <c r="GCK1876" s="84"/>
      <c r="GCL1876" s="84"/>
      <c r="GCM1876" s="84"/>
      <c r="GCN1876" s="84"/>
      <c r="GCO1876" s="84"/>
      <c r="GCP1876" s="84"/>
      <c r="GCQ1876" s="84"/>
      <c r="GCR1876" s="84"/>
      <c r="GCS1876" s="84"/>
      <c r="GCT1876" s="84"/>
      <c r="GCU1876" s="84"/>
      <c r="GCV1876" s="84"/>
      <c r="GCW1876" s="84"/>
      <c r="GCX1876" s="84"/>
      <c r="GCY1876" s="84"/>
      <c r="GCZ1876" s="84"/>
      <c r="GDA1876" s="84"/>
      <c r="GDB1876" s="84"/>
      <c r="GDC1876" s="84"/>
      <c r="GDD1876" s="84"/>
      <c r="GDE1876" s="84"/>
      <c r="GDF1876" s="84"/>
      <c r="GDG1876" s="84"/>
      <c r="GDH1876" s="84"/>
      <c r="GDI1876" s="84"/>
      <c r="GDJ1876" s="84"/>
      <c r="GDK1876" s="84"/>
      <c r="GDL1876" s="84"/>
      <c r="GDM1876" s="84"/>
      <c r="GDN1876" s="84"/>
      <c r="GDO1876" s="84"/>
      <c r="GDP1876" s="84"/>
      <c r="GDQ1876" s="84"/>
      <c r="GDR1876" s="84"/>
      <c r="GDS1876" s="84"/>
      <c r="GDT1876" s="84"/>
      <c r="GDU1876" s="84"/>
      <c r="GDV1876" s="84"/>
      <c r="GDW1876" s="84"/>
      <c r="GDX1876" s="84"/>
      <c r="GDY1876" s="84"/>
      <c r="GDZ1876" s="84"/>
      <c r="GEA1876" s="84"/>
      <c r="GEB1876" s="84"/>
      <c r="GEC1876" s="84"/>
      <c r="GED1876" s="84"/>
      <c r="GEE1876" s="84"/>
      <c r="GEF1876" s="84"/>
      <c r="GEG1876" s="84"/>
      <c r="GEH1876" s="84"/>
      <c r="GEI1876" s="84"/>
      <c r="GEJ1876" s="84"/>
      <c r="GEK1876" s="84"/>
      <c r="GEL1876" s="84"/>
      <c r="GEM1876" s="84"/>
      <c r="GEN1876" s="84"/>
      <c r="GEO1876" s="84"/>
      <c r="GEP1876" s="84"/>
      <c r="GEQ1876" s="84"/>
      <c r="GER1876" s="84"/>
      <c r="GES1876" s="84"/>
      <c r="GET1876" s="84"/>
      <c r="GEU1876" s="84"/>
      <c r="GEV1876" s="84"/>
      <c r="GEW1876" s="84"/>
      <c r="GEX1876" s="84"/>
      <c r="GEY1876" s="84"/>
      <c r="GEZ1876" s="84"/>
      <c r="GFA1876" s="84"/>
      <c r="GFB1876" s="84"/>
      <c r="GFC1876" s="84"/>
      <c r="GFD1876" s="84"/>
      <c r="GFE1876" s="84"/>
      <c r="GFF1876" s="84"/>
      <c r="GFG1876" s="84"/>
      <c r="GFH1876" s="84"/>
      <c r="GFI1876" s="84"/>
      <c r="GFJ1876" s="84"/>
      <c r="GFK1876" s="84"/>
      <c r="GFL1876" s="84"/>
      <c r="GFM1876" s="84"/>
      <c r="GFN1876" s="84"/>
      <c r="GFO1876" s="84"/>
      <c r="GFP1876" s="84"/>
      <c r="GFQ1876" s="84"/>
      <c r="GFR1876" s="84"/>
      <c r="GFS1876" s="84"/>
      <c r="GFT1876" s="84"/>
      <c r="GFU1876" s="84"/>
      <c r="GFV1876" s="84"/>
      <c r="GFW1876" s="84"/>
      <c r="GFX1876" s="84"/>
      <c r="GFY1876" s="84"/>
      <c r="GFZ1876" s="84"/>
      <c r="GGA1876" s="84"/>
      <c r="GGB1876" s="84"/>
      <c r="GGC1876" s="84"/>
      <c r="GGD1876" s="84"/>
      <c r="GGE1876" s="84"/>
      <c r="GGF1876" s="84"/>
      <c r="GGG1876" s="84"/>
      <c r="GGH1876" s="84"/>
      <c r="GGI1876" s="84"/>
      <c r="GGJ1876" s="84"/>
      <c r="GGK1876" s="84"/>
      <c r="GGL1876" s="84"/>
      <c r="GGM1876" s="84"/>
      <c r="GGN1876" s="84"/>
      <c r="GGO1876" s="84"/>
      <c r="GGP1876" s="84"/>
      <c r="GGQ1876" s="84"/>
      <c r="GGR1876" s="84"/>
      <c r="GGS1876" s="84"/>
      <c r="GGT1876" s="84"/>
      <c r="GGU1876" s="84"/>
      <c r="GGV1876" s="84"/>
      <c r="GGW1876" s="84"/>
      <c r="GGX1876" s="84"/>
      <c r="GGY1876" s="84"/>
      <c r="GGZ1876" s="84"/>
      <c r="GHA1876" s="84"/>
      <c r="GHB1876" s="84"/>
      <c r="GHC1876" s="84"/>
      <c r="GHD1876" s="84"/>
      <c r="GHE1876" s="84"/>
      <c r="GHF1876" s="84"/>
      <c r="GHG1876" s="84"/>
      <c r="GHH1876" s="84"/>
      <c r="GHI1876" s="84"/>
      <c r="GHJ1876" s="84"/>
      <c r="GHK1876" s="84"/>
      <c r="GHL1876" s="84"/>
      <c r="GHM1876" s="84"/>
      <c r="GHN1876" s="84"/>
      <c r="GHO1876" s="84"/>
      <c r="GHP1876" s="84"/>
      <c r="GHQ1876" s="84"/>
      <c r="GHR1876" s="84"/>
      <c r="GHS1876" s="84"/>
      <c r="GHT1876" s="84"/>
      <c r="GHU1876" s="84"/>
      <c r="GHV1876" s="84"/>
      <c r="GHW1876" s="84"/>
      <c r="GHX1876" s="84"/>
      <c r="GHY1876" s="84"/>
      <c r="GHZ1876" s="84"/>
      <c r="GIA1876" s="84"/>
      <c r="GIB1876" s="84"/>
      <c r="GIC1876" s="84"/>
      <c r="GID1876" s="84"/>
      <c r="GIE1876" s="84"/>
      <c r="GIF1876" s="84"/>
      <c r="GIG1876" s="84"/>
      <c r="GIH1876" s="84"/>
      <c r="GII1876" s="84"/>
      <c r="GIJ1876" s="84"/>
      <c r="GIK1876" s="84"/>
      <c r="GIL1876" s="84"/>
      <c r="GIM1876" s="84"/>
      <c r="GIN1876" s="84"/>
      <c r="GIO1876" s="84"/>
      <c r="GIP1876" s="84"/>
      <c r="GIQ1876" s="84"/>
      <c r="GIR1876" s="84"/>
      <c r="GIS1876" s="84"/>
      <c r="GIT1876" s="84"/>
      <c r="GIU1876" s="84"/>
      <c r="GIV1876" s="84"/>
      <c r="GIW1876" s="84"/>
      <c r="GIX1876" s="84"/>
      <c r="GIY1876" s="84"/>
      <c r="GIZ1876" s="84"/>
      <c r="GJA1876" s="84"/>
      <c r="GJB1876" s="84"/>
      <c r="GJC1876" s="84"/>
      <c r="GJD1876" s="84"/>
      <c r="GJE1876" s="84"/>
      <c r="GJF1876" s="84"/>
      <c r="GJG1876" s="84"/>
      <c r="GJH1876" s="84"/>
      <c r="GJI1876" s="84"/>
      <c r="GJJ1876" s="84"/>
      <c r="GJK1876" s="84"/>
      <c r="GJL1876" s="84"/>
      <c r="GJM1876" s="84"/>
      <c r="GJN1876" s="84"/>
      <c r="GJO1876" s="84"/>
      <c r="GJP1876" s="84"/>
      <c r="GJQ1876" s="84"/>
      <c r="GJR1876" s="84"/>
      <c r="GJS1876" s="84"/>
      <c r="GJT1876" s="84"/>
      <c r="GJU1876" s="84"/>
      <c r="GJV1876" s="84"/>
      <c r="GJW1876" s="84"/>
      <c r="GJX1876" s="84"/>
      <c r="GJY1876" s="84"/>
      <c r="GJZ1876" s="84"/>
      <c r="GKA1876" s="84"/>
      <c r="GKB1876" s="84"/>
      <c r="GKC1876" s="84"/>
      <c r="GKD1876" s="84"/>
      <c r="GKE1876" s="84"/>
      <c r="GKF1876" s="84"/>
      <c r="GKG1876" s="84"/>
      <c r="GKH1876" s="84"/>
      <c r="GKI1876" s="84"/>
      <c r="GKJ1876" s="84"/>
      <c r="GKK1876" s="84"/>
      <c r="GKL1876" s="84"/>
      <c r="GKM1876" s="84"/>
      <c r="GKN1876" s="84"/>
      <c r="GKO1876" s="84"/>
      <c r="GKP1876" s="84"/>
      <c r="GKQ1876" s="84"/>
      <c r="GKR1876" s="84"/>
      <c r="GKS1876" s="84"/>
      <c r="GKT1876" s="84"/>
      <c r="GKU1876" s="84"/>
      <c r="GKV1876" s="84"/>
      <c r="GKW1876" s="84"/>
      <c r="GKX1876" s="84"/>
      <c r="GKY1876" s="84"/>
      <c r="GKZ1876" s="84"/>
      <c r="GLA1876" s="84"/>
      <c r="GLB1876" s="84"/>
      <c r="GLC1876" s="84"/>
      <c r="GLD1876" s="84"/>
      <c r="GLE1876" s="84"/>
      <c r="GLF1876" s="84"/>
      <c r="GLG1876" s="84"/>
      <c r="GLH1876" s="84"/>
      <c r="GLI1876" s="84"/>
      <c r="GLJ1876" s="84"/>
      <c r="GLK1876" s="84"/>
      <c r="GLL1876" s="84"/>
      <c r="GLM1876" s="84"/>
      <c r="GLN1876" s="84"/>
      <c r="GLO1876" s="84"/>
      <c r="GLP1876" s="84"/>
      <c r="GLQ1876" s="84"/>
      <c r="GLR1876" s="84"/>
      <c r="GLS1876" s="84"/>
      <c r="GLT1876" s="84"/>
      <c r="GLU1876" s="84"/>
      <c r="GLV1876" s="84"/>
      <c r="GLW1876" s="84"/>
      <c r="GLX1876" s="84"/>
      <c r="GLY1876" s="84"/>
      <c r="GLZ1876" s="84"/>
      <c r="GMA1876" s="84"/>
      <c r="GMB1876" s="84"/>
      <c r="GMC1876" s="84"/>
      <c r="GMD1876" s="84"/>
      <c r="GME1876" s="84"/>
      <c r="GMF1876" s="84"/>
      <c r="GMG1876" s="84"/>
      <c r="GMH1876" s="84"/>
      <c r="GMI1876" s="84"/>
      <c r="GMJ1876" s="84"/>
      <c r="GMK1876" s="84"/>
      <c r="GML1876" s="84"/>
      <c r="GMM1876" s="84"/>
      <c r="GMN1876" s="84"/>
      <c r="GMO1876" s="84"/>
      <c r="GMP1876" s="84"/>
      <c r="GMQ1876" s="84"/>
      <c r="GMR1876" s="84"/>
      <c r="GMS1876" s="84"/>
      <c r="GMT1876" s="84"/>
      <c r="GMU1876" s="84"/>
      <c r="GMV1876" s="84"/>
      <c r="GMW1876" s="84"/>
      <c r="GMX1876" s="84"/>
      <c r="GMY1876" s="84"/>
      <c r="GMZ1876" s="84"/>
      <c r="GNA1876" s="84"/>
      <c r="GNB1876" s="84"/>
      <c r="GNC1876" s="84"/>
      <c r="GND1876" s="84"/>
      <c r="GNE1876" s="84"/>
      <c r="GNF1876" s="84"/>
      <c r="GNG1876" s="84"/>
      <c r="GNH1876" s="84"/>
      <c r="GNI1876" s="84"/>
      <c r="GNJ1876" s="84"/>
      <c r="GNK1876" s="84"/>
      <c r="GNL1876" s="84"/>
      <c r="GNM1876" s="84"/>
      <c r="GNN1876" s="84"/>
      <c r="GNO1876" s="84"/>
      <c r="GNP1876" s="84"/>
      <c r="GNQ1876" s="84"/>
      <c r="GNR1876" s="84"/>
      <c r="GNS1876" s="84"/>
      <c r="GNT1876" s="84"/>
      <c r="GNU1876" s="84"/>
      <c r="GNV1876" s="84"/>
      <c r="GNW1876" s="84"/>
      <c r="GNX1876" s="84"/>
      <c r="GNY1876" s="84"/>
      <c r="GNZ1876" s="84"/>
      <c r="GOA1876" s="84"/>
      <c r="GOB1876" s="84"/>
      <c r="GOC1876" s="84"/>
      <c r="GOD1876" s="84"/>
      <c r="GOE1876" s="84"/>
      <c r="GOF1876" s="84"/>
      <c r="GOG1876" s="84"/>
      <c r="GOH1876" s="84"/>
      <c r="GOI1876" s="84"/>
      <c r="GOJ1876" s="84"/>
      <c r="GOK1876" s="84"/>
      <c r="GOL1876" s="84"/>
      <c r="GOM1876" s="84"/>
      <c r="GON1876" s="84"/>
      <c r="GOO1876" s="84"/>
      <c r="GOP1876" s="84"/>
      <c r="GOQ1876" s="84"/>
      <c r="GOR1876" s="84"/>
      <c r="GOS1876" s="84"/>
      <c r="GOT1876" s="84"/>
      <c r="GOU1876" s="84"/>
      <c r="GOV1876" s="84"/>
      <c r="GOW1876" s="84"/>
      <c r="GOX1876" s="84"/>
      <c r="GOY1876" s="84"/>
      <c r="GOZ1876" s="84"/>
      <c r="GPA1876" s="84"/>
      <c r="GPB1876" s="84"/>
      <c r="GPC1876" s="84"/>
      <c r="GPD1876" s="84"/>
      <c r="GPE1876" s="84"/>
      <c r="GPF1876" s="84"/>
      <c r="GPG1876" s="84"/>
      <c r="GPH1876" s="84"/>
      <c r="GPI1876" s="84"/>
      <c r="GPJ1876" s="84"/>
      <c r="GPK1876" s="84"/>
      <c r="GPL1876" s="84"/>
      <c r="GPM1876" s="84"/>
      <c r="GPN1876" s="84"/>
      <c r="GPO1876" s="84"/>
      <c r="GPP1876" s="84"/>
      <c r="GPQ1876" s="84"/>
      <c r="GPR1876" s="84"/>
      <c r="GPS1876" s="84"/>
      <c r="GPT1876" s="84"/>
      <c r="GPU1876" s="84"/>
      <c r="GPV1876" s="84"/>
      <c r="GPW1876" s="84"/>
      <c r="GPX1876" s="84"/>
      <c r="GPY1876" s="84"/>
      <c r="GPZ1876" s="84"/>
      <c r="GQA1876" s="84"/>
      <c r="GQB1876" s="84"/>
      <c r="GQC1876" s="84"/>
      <c r="GQD1876" s="84"/>
      <c r="GQE1876" s="84"/>
      <c r="GQF1876" s="84"/>
      <c r="GQG1876" s="84"/>
      <c r="GQH1876" s="84"/>
      <c r="GQI1876" s="84"/>
      <c r="GQJ1876" s="84"/>
      <c r="GQK1876" s="84"/>
      <c r="GQL1876" s="84"/>
      <c r="GQM1876" s="84"/>
      <c r="GQN1876" s="84"/>
      <c r="GQO1876" s="84"/>
      <c r="GQP1876" s="84"/>
      <c r="GQQ1876" s="84"/>
      <c r="GQR1876" s="84"/>
      <c r="GQS1876" s="84"/>
      <c r="GQT1876" s="84"/>
      <c r="GQU1876" s="84"/>
      <c r="GQV1876" s="84"/>
      <c r="GQW1876" s="84"/>
      <c r="GQX1876" s="84"/>
      <c r="GQY1876" s="84"/>
      <c r="GQZ1876" s="84"/>
      <c r="GRA1876" s="84"/>
      <c r="GRB1876" s="84"/>
      <c r="GRC1876" s="84"/>
      <c r="GRD1876" s="84"/>
      <c r="GRE1876" s="84"/>
      <c r="GRF1876" s="84"/>
      <c r="GRG1876" s="84"/>
      <c r="GRH1876" s="84"/>
      <c r="GRI1876" s="84"/>
      <c r="GRJ1876" s="84"/>
      <c r="GRK1876" s="84"/>
      <c r="GRL1876" s="84"/>
      <c r="GRM1876" s="84"/>
      <c r="GRN1876" s="84"/>
      <c r="GRO1876" s="84"/>
      <c r="GRP1876" s="84"/>
      <c r="GRQ1876" s="84"/>
      <c r="GRR1876" s="84"/>
      <c r="GRS1876" s="84"/>
      <c r="GRT1876" s="84"/>
      <c r="GRU1876" s="84"/>
      <c r="GRV1876" s="84"/>
      <c r="GRW1876" s="84"/>
      <c r="GRX1876" s="84"/>
      <c r="GRY1876" s="84"/>
      <c r="GRZ1876" s="84"/>
      <c r="GSA1876" s="84"/>
      <c r="GSB1876" s="84"/>
      <c r="GSC1876" s="84"/>
      <c r="GSD1876" s="84"/>
      <c r="GSE1876" s="84"/>
      <c r="GSF1876" s="84"/>
      <c r="GSG1876" s="84"/>
      <c r="GSH1876" s="84"/>
      <c r="GSI1876" s="84"/>
      <c r="GSJ1876" s="84"/>
      <c r="GSK1876" s="84"/>
      <c r="GSL1876" s="84"/>
      <c r="GSM1876" s="84"/>
      <c r="GSN1876" s="84"/>
      <c r="GSO1876" s="84"/>
      <c r="GSP1876" s="84"/>
      <c r="GSQ1876" s="84"/>
      <c r="GSR1876" s="84"/>
      <c r="GSS1876" s="84"/>
      <c r="GST1876" s="84"/>
      <c r="GSU1876" s="84"/>
      <c r="GSV1876" s="84"/>
      <c r="GSW1876" s="84"/>
      <c r="GSX1876" s="84"/>
      <c r="GSY1876" s="84"/>
      <c r="GSZ1876" s="84"/>
      <c r="GTA1876" s="84"/>
      <c r="GTB1876" s="84"/>
      <c r="GTC1876" s="84"/>
      <c r="GTD1876" s="84"/>
      <c r="GTE1876" s="84"/>
      <c r="GTF1876" s="84"/>
      <c r="GTG1876" s="84"/>
      <c r="GTH1876" s="84"/>
      <c r="GTI1876" s="84"/>
      <c r="GTJ1876" s="84"/>
      <c r="GTK1876" s="84"/>
      <c r="GTL1876" s="84"/>
      <c r="GTM1876" s="84"/>
      <c r="GTN1876" s="84"/>
      <c r="GTO1876" s="84"/>
      <c r="GTP1876" s="84"/>
      <c r="GTQ1876" s="84"/>
      <c r="GTR1876" s="84"/>
      <c r="GTS1876" s="84"/>
      <c r="GTT1876" s="84"/>
      <c r="GTU1876" s="84"/>
      <c r="GTV1876" s="84"/>
      <c r="GTW1876" s="84"/>
      <c r="GTX1876" s="84"/>
      <c r="GTY1876" s="84"/>
      <c r="GTZ1876" s="84"/>
      <c r="GUA1876" s="84"/>
      <c r="GUB1876" s="84"/>
      <c r="GUC1876" s="84"/>
      <c r="GUD1876" s="84"/>
      <c r="GUE1876" s="84"/>
      <c r="GUF1876" s="84"/>
      <c r="GUG1876" s="84"/>
      <c r="GUH1876" s="84"/>
      <c r="GUI1876" s="84"/>
      <c r="GUJ1876" s="84"/>
      <c r="GUK1876" s="84"/>
      <c r="GUL1876" s="84"/>
      <c r="GUM1876" s="84"/>
      <c r="GUN1876" s="84"/>
      <c r="GUO1876" s="84"/>
      <c r="GUP1876" s="84"/>
      <c r="GUQ1876" s="84"/>
      <c r="GUR1876" s="84"/>
      <c r="GUS1876" s="84"/>
      <c r="GUT1876" s="84"/>
      <c r="GUU1876" s="84"/>
      <c r="GUV1876" s="84"/>
      <c r="GUW1876" s="84"/>
      <c r="GUX1876" s="84"/>
      <c r="GUY1876" s="84"/>
      <c r="GUZ1876" s="84"/>
      <c r="GVA1876" s="84"/>
      <c r="GVB1876" s="84"/>
      <c r="GVC1876" s="84"/>
      <c r="GVD1876" s="84"/>
      <c r="GVE1876" s="84"/>
      <c r="GVF1876" s="84"/>
      <c r="GVG1876" s="84"/>
      <c r="GVH1876" s="84"/>
      <c r="GVI1876" s="84"/>
      <c r="GVJ1876" s="84"/>
      <c r="GVK1876" s="84"/>
      <c r="GVL1876" s="84"/>
      <c r="GVM1876" s="84"/>
      <c r="GVN1876" s="84"/>
      <c r="GVO1876" s="84"/>
      <c r="GVP1876" s="84"/>
      <c r="GVQ1876" s="84"/>
      <c r="GVR1876" s="84"/>
      <c r="GVS1876" s="84"/>
      <c r="GVT1876" s="84"/>
      <c r="GVU1876" s="84"/>
      <c r="GVV1876" s="84"/>
      <c r="GVW1876" s="84"/>
      <c r="GVX1876" s="84"/>
      <c r="GVY1876" s="84"/>
      <c r="GVZ1876" s="84"/>
      <c r="GWA1876" s="84"/>
      <c r="GWB1876" s="84"/>
      <c r="GWC1876" s="84"/>
      <c r="GWD1876" s="84"/>
      <c r="GWE1876" s="84"/>
      <c r="GWF1876" s="84"/>
      <c r="GWG1876" s="84"/>
      <c r="GWH1876" s="84"/>
      <c r="GWI1876" s="84"/>
      <c r="GWJ1876" s="84"/>
      <c r="GWK1876" s="84"/>
      <c r="GWL1876" s="84"/>
      <c r="GWM1876" s="84"/>
      <c r="GWN1876" s="84"/>
      <c r="GWO1876" s="84"/>
      <c r="GWP1876" s="84"/>
      <c r="GWQ1876" s="84"/>
      <c r="GWR1876" s="84"/>
      <c r="GWS1876" s="84"/>
      <c r="GWT1876" s="84"/>
      <c r="GWU1876" s="84"/>
      <c r="GWV1876" s="84"/>
      <c r="GWW1876" s="84"/>
      <c r="GWX1876" s="84"/>
      <c r="GWY1876" s="84"/>
      <c r="GWZ1876" s="84"/>
      <c r="GXA1876" s="84"/>
      <c r="GXB1876" s="84"/>
      <c r="GXC1876" s="84"/>
      <c r="GXD1876" s="84"/>
      <c r="GXE1876" s="84"/>
      <c r="GXF1876" s="84"/>
      <c r="GXG1876" s="84"/>
      <c r="GXH1876" s="84"/>
      <c r="GXI1876" s="84"/>
      <c r="GXJ1876" s="84"/>
      <c r="GXK1876" s="84"/>
      <c r="GXL1876" s="84"/>
      <c r="GXM1876" s="84"/>
      <c r="GXN1876" s="84"/>
      <c r="GXO1876" s="84"/>
      <c r="GXP1876" s="84"/>
      <c r="GXQ1876" s="84"/>
      <c r="GXR1876" s="84"/>
      <c r="GXS1876" s="84"/>
      <c r="GXT1876" s="84"/>
      <c r="GXU1876" s="84"/>
      <c r="GXV1876" s="84"/>
      <c r="GXW1876" s="84"/>
      <c r="GXX1876" s="84"/>
      <c r="GXY1876" s="84"/>
      <c r="GXZ1876" s="84"/>
      <c r="GYA1876" s="84"/>
      <c r="GYB1876" s="84"/>
      <c r="GYC1876" s="84"/>
      <c r="GYD1876" s="84"/>
      <c r="GYE1876" s="84"/>
      <c r="GYF1876" s="84"/>
      <c r="GYG1876" s="84"/>
      <c r="GYH1876" s="84"/>
      <c r="GYI1876" s="84"/>
      <c r="GYJ1876" s="84"/>
      <c r="GYK1876" s="84"/>
      <c r="GYL1876" s="84"/>
      <c r="GYM1876" s="84"/>
      <c r="GYN1876" s="84"/>
      <c r="GYO1876" s="84"/>
      <c r="GYP1876" s="84"/>
      <c r="GYQ1876" s="84"/>
      <c r="GYR1876" s="84"/>
      <c r="GYS1876" s="84"/>
      <c r="GYT1876" s="84"/>
      <c r="GYU1876" s="84"/>
      <c r="GYV1876" s="84"/>
      <c r="GYW1876" s="84"/>
      <c r="GYX1876" s="84"/>
      <c r="GYY1876" s="84"/>
      <c r="GYZ1876" s="84"/>
      <c r="GZA1876" s="84"/>
      <c r="GZB1876" s="84"/>
      <c r="GZC1876" s="84"/>
      <c r="GZD1876" s="84"/>
      <c r="GZE1876" s="84"/>
      <c r="GZF1876" s="84"/>
      <c r="GZG1876" s="84"/>
      <c r="GZH1876" s="84"/>
      <c r="GZI1876" s="84"/>
      <c r="GZJ1876" s="84"/>
      <c r="GZK1876" s="84"/>
      <c r="GZL1876" s="84"/>
      <c r="GZM1876" s="84"/>
      <c r="GZN1876" s="84"/>
      <c r="GZO1876" s="84"/>
      <c r="GZP1876" s="84"/>
      <c r="GZQ1876" s="84"/>
      <c r="GZR1876" s="84"/>
      <c r="GZS1876" s="84"/>
      <c r="GZT1876" s="84"/>
      <c r="GZU1876" s="84"/>
      <c r="GZV1876" s="84"/>
      <c r="GZW1876" s="84"/>
      <c r="GZX1876" s="84"/>
      <c r="GZY1876" s="84"/>
      <c r="GZZ1876" s="84"/>
      <c r="HAA1876" s="84"/>
      <c r="HAB1876" s="84"/>
      <c r="HAC1876" s="84"/>
      <c r="HAD1876" s="84"/>
      <c r="HAE1876" s="84"/>
      <c r="HAF1876" s="84"/>
      <c r="HAG1876" s="84"/>
      <c r="HAH1876" s="84"/>
      <c r="HAI1876" s="84"/>
      <c r="HAJ1876" s="84"/>
      <c r="HAK1876" s="84"/>
      <c r="HAL1876" s="84"/>
      <c r="HAM1876" s="84"/>
      <c r="HAN1876" s="84"/>
      <c r="HAO1876" s="84"/>
      <c r="HAP1876" s="84"/>
      <c r="HAQ1876" s="84"/>
      <c r="HAR1876" s="84"/>
      <c r="HAS1876" s="84"/>
      <c r="HAT1876" s="84"/>
      <c r="HAU1876" s="84"/>
      <c r="HAV1876" s="84"/>
      <c r="HAW1876" s="84"/>
      <c r="HAX1876" s="84"/>
      <c r="HAY1876" s="84"/>
      <c r="HAZ1876" s="84"/>
      <c r="HBA1876" s="84"/>
      <c r="HBB1876" s="84"/>
      <c r="HBC1876" s="84"/>
      <c r="HBD1876" s="84"/>
      <c r="HBE1876" s="84"/>
      <c r="HBF1876" s="84"/>
      <c r="HBG1876" s="84"/>
      <c r="HBH1876" s="84"/>
      <c r="HBI1876" s="84"/>
      <c r="HBJ1876" s="84"/>
      <c r="HBK1876" s="84"/>
      <c r="HBL1876" s="84"/>
      <c r="HBM1876" s="84"/>
      <c r="HBN1876" s="84"/>
      <c r="HBO1876" s="84"/>
      <c r="HBP1876" s="84"/>
      <c r="HBQ1876" s="84"/>
      <c r="HBR1876" s="84"/>
      <c r="HBS1876" s="84"/>
      <c r="HBT1876" s="84"/>
      <c r="HBU1876" s="84"/>
      <c r="HBV1876" s="84"/>
      <c r="HBW1876" s="84"/>
      <c r="HBX1876" s="84"/>
      <c r="HBY1876" s="84"/>
      <c r="HBZ1876" s="84"/>
      <c r="HCA1876" s="84"/>
      <c r="HCB1876" s="84"/>
      <c r="HCC1876" s="84"/>
      <c r="HCD1876" s="84"/>
      <c r="HCE1876" s="84"/>
      <c r="HCF1876" s="84"/>
      <c r="HCG1876" s="84"/>
      <c r="HCH1876" s="84"/>
      <c r="HCI1876" s="84"/>
      <c r="HCJ1876" s="84"/>
      <c r="HCK1876" s="84"/>
      <c r="HCL1876" s="84"/>
      <c r="HCM1876" s="84"/>
      <c r="HCN1876" s="84"/>
      <c r="HCO1876" s="84"/>
      <c r="HCP1876" s="84"/>
      <c r="HCQ1876" s="84"/>
      <c r="HCR1876" s="84"/>
      <c r="HCS1876" s="84"/>
      <c r="HCT1876" s="84"/>
      <c r="HCU1876" s="84"/>
      <c r="HCV1876" s="84"/>
      <c r="HCW1876" s="84"/>
      <c r="HCX1876" s="84"/>
      <c r="HCY1876" s="84"/>
      <c r="HCZ1876" s="84"/>
      <c r="HDA1876" s="84"/>
      <c r="HDB1876" s="84"/>
      <c r="HDC1876" s="84"/>
      <c r="HDD1876" s="84"/>
      <c r="HDE1876" s="84"/>
      <c r="HDF1876" s="84"/>
      <c r="HDG1876" s="84"/>
      <c r="HDH1876" s="84"/>
      <c r="HDI1876" s="84"/>
      <c r="HDJ1876" s="84"/>
      <c r="HDK1876" s="84"/>
      <c r="HDL1876" s="84"/>
      <c r="HDM1876" s="84"/>
      <c r="HDN1876" s="84"/>
      <c r="HDO1876" s="84"/>
      <c r="HDP1876" s="84"/>
      <c r="HDQ1876" s="84"/>
      <c r="HDR1876" s="84"/>
      <c r="HDS1876" s="84"/>
      <c r="HDT1876" s="84"/>
      <c r="HDU1876" s="84"/>
      <c r="HDV1876" s="84"/>
      <c r="HDW1876" s="84"/>
      <c r="HDX1876" s="84"/>
      <c r="HDY1876" s="84"/>
      <c r="HDZ1876" s="84"/>
      <c r="HEA1876" s="84"/>
      <c r="HEB1876" s="84"/>
      <c r="HEC1876" s="84"/>
      <c r="HED1876" s="84"/>
      <c r="HEE1876" s="84"/>
      <c r="HEF1876" s="84"/>
      <c r="HEG1876" s="84"/>
      <c r="HEH1876" s="84"/>
      <c r="HEI1876" s="84"/>
      <c r="HEJ1876" s="84"/>
      <c r="HEK1876" s="84"/>
      <c r="HEL1876" s="84"/>
      <c r="HEM1876" s="84"/>
      <c r="HEN1876" s="84"/>
      <c r="HEO1876" s="84"/>
      <c r="HEP1876" s="84"/>
      <c r="HEQ1876" s="84"/>
      <c r="HER1876" s="84"/>
      <c r="HES1876" s="84"/>
      <c r="HET1876" s="84"/>
      <c r="HEU1876" s="84"/>
      <c r="HEV1876" s="84"/>
      <c r="HEW1876" s="84"/>
      <c r="HEX1876" s="84"/>
      <c r="HEY1876" s="84"/>
      <c r="HEZ1876" s="84"/>
      <c r="HFA1876" s="84"/>
      <c r="HFB1876" s="84"/>
      <c r="HFC1876" s="84"/>
      <c r="HFD1876" s="84"/>
      <c r="HFE1876" s="84"/>
      <c r="HFF1876" s="84"/>
      <c r="HFG1876" s="84"/>
      <c r="HFH1876" s="84"/>
      <c r="HFI1876" s="84"/>
      <c r="HFJ1876" s="84"/>
      <c r="HFK1876" s="84"/>
      <c r="HFL1876" s="84"/>
      <c r="HFM1876" s="84"/>
      <c r="HFN1876" s="84"/>
      <c r="HFO1876" s="84"/>
      <c r="HFP1876" s="84"/>
      <c r="HFQ1876" s="84"/>
      <c r="HFR1876" s="84"/>
      <c r="HFS1876" s="84"/>
      <c r="HFT1876" s="84"/>
      <c r="HFU1876" s="84"/>
      <c r="HFV1876" s="84"/>
      <c r="HFW1876" s="84"/>
      <c r="HFX1876" s="84"/>
      <c r="HFY1876" s="84"/>
      <c r="HFZ1876" s="84"/>
      <c r="HGA1876" s="84"/>
      <c r="HGB1876" s="84"/>
      <c r="HGC1876" s="84"/>
      <c r="HGD1876" s="84"/>
      <c r="HGE1876" s="84"/>
      <c r="HGF1876" s="84"/>
      <c r="HGG1876" s="84"/>
      <c r="HGH1876" s="84"/>
      <c r="HGI1876" s="84"/>
      <c r="HGJ1876" s="84"/>
      <c r="HGK1876" s="84"/>
      <c r="HGL1876" s="84"/>
      <c r="HGM1876" s="84"/>
      <c r="HGN1876" s="84"/>
      <c r="HGO1876" s="84"/>
      <c r="HGP1876" s="84"/>
      <c r="HGQ1876" s="84"/>
      <c r="HGR1876" s="84"/>
      <c r="HGS1876" s="84"/>
      <c r="HGT1876" s="84"/>
      <c r="HGU1876" s="84"/>
      <c r="HGV1876" s="84"/>
      <c r="HGW1876" s="84"/>
      <c r="HGX1876" s="84"/>
      <c r="HGY1876" s="84"/>
      <c r="HGZ1876" s="84"/>
      <c r="HHA1876" s="84"/>
      <c r="HHB1876" s="84"/>
      <c r="HHC1876" s="84"/>
      <c r="HHD1876" s="84"/>
      <c r="HHE1876" s="84"/>
      <c r="HHF1876" s="84"/>
      <c r="HHG1876" s="84"/>
      <c r="HHH1876" s="84"/>
      <c r="HHI1876" s="84"/>
      <c r="HHJ1876" s="84"/>
      <c r="HHK1876" s="84"/>
      <c r="HHL1876" s="84"/>
      <c r="HHM1876" s="84"/>
      <c r="HHN1876" s="84"/>
      <c r="HHO1876" s="84"/>
      <c r="HHP1876" s="84"/>
      <c r="HHQ1876" s="84"/>
      <c r="HHR1876" s="84"/>
      <c r="HHS1876" s="84"/>
      <c r="HHT1876" s="84"/>
      <c r="HHU1876" s="84"/>
      <c r="HHV1876" s="84"/>
      <c r="HHW1876" s="84"/>
      <c r="HHX1876" s="84"/>
      <c r="HHY1876" s="84"/>
      <c r="HHZ1876" s="84"/>
      <c r="HIA1876" s="84"/>
      <c r="HIB1876" s="84"/>
      <c r="HIC1876" s="84"/>
      <c r="HID1876" s="84"/>
      <c r="HIE1876" s="84"/>
      <c r="HIF1876" s="84"/>
      <c r="HIG1876" s="84"/>
      <c r="HIH1876" s="84"/>
      <c r="HII1876" s="84"/>
      <c r="HIJ1876" s="84"/>
      <c r="HIK1876" s="84"/>
      <c r="HIL1876" s="84"/>
      <c r="HIM1876" s="84"/>
      <c r="HIN1876" s="84"/>
      <c r="HIO1876" s="84"/>
      <c r="HIP1876" s="84"/>
      <c r="HIQ1876" s="84"/>
      <c r="HIR1876" s="84"/>
      <c r="HIS1876" s="84"/>
      <c r="HIT1876" s="84"/>
      <c r="HIU1876" s="84"/>
      <c r="HIV1876" s="84"/>
      <c r="HIW1876" s="84"/>
      <c r="HIX1876" s="84"/>
      <c r="HIY1876" s="84"/>
      <c r="HIZ1876" s="84"/>
      <c r="HJA1876" s="84"/>
      <c r="HJB1876" s="84"/>
      <c r="HJC1876" s="84"/>
      <c r="HJD1876" s="84"/>
      <c r="HJE1876" s="84"/>
      <c r="HJF1876" s="84"/>
      <c r="HJG1876" s="84"/>
      <c r="HJH1876" s="84"/>
      <c r="HJI1876" s="84"/>
      <c r="HJJ1876" s="84"/>
      <c r="HJK1876" s="84"/>
      <c r="HJL1876" s="84"/>
      <c r="HJM1876" s="84"/>
      <c r="HJN1876" s="84"/>
      <c r="HJO1876" s="84"/>
      <c r="HJP1876" s="84"/>
      <c r="HJQ1876" s="84"/>
      <c r="HJR1876" s="84"/>
      <c r="HJS1876" s="84"/>
      <c r="HJT1876" s="84"/>
      <c r="HJU1876" s="84"/>
      <c r="HJV1876" s="84"/>
      <c r="HJW1876" s="84"/>
      <c r="HJX1876" s="84"/>
      <c r="HJY1876" s="84"/>
      <c r="HJZ1876" s="84"/>
      <c r="HKA1876" s="84"/>
      <c r="HKB1876" s="84"/>
      <c r="HKC1876" s="84"/>
      <c r="HKD1876" s="84"/>
      <c r="HKE1876" s="84"/>
      <c r="HKF1876" s="84"/>
      <c r="HKG1876" s="84"/>
      <c r="HKH1876" s="84"/>
      <c r="HKI1876" s="84"/>
      <c r="HKJ1876" s="84"/>
      <c r="HKK1876" s="84"/>
      <c r="HKL1876" s="84"/>
      <c r="HKM1876" s="84"/>
      <c r="HKN1876" s="84"/>
      <c r="HKO1876" s="84"/>
      <c r="HKP1876" s="84"/>
      <c r="HKQ1876" s="84"/>
      <c r="HKR1876" s="84"/>
      <c r="HKS1876" s="84"/>
      <c r="HKT1876" s="84"/>
      <c r="HKU1876" s="84"/>
      <c r="HKV1876" s="84"/>
      <c r="HKW1876" s="84"/>
      <c r="HKX1876" s="84"/>
      <c r="HKY1876" s="84"/>
      <c r="HKZ1876" s="84"/>
      <c r="HLA1876" s="84"/>
      <c r="HLB1876" s="84"/>
      <c r="HLC1876" s="84"/>
      <c r="HLD1876" s="84"/>
      <c r="HLE1876" s="84"/>
      <c r="HLF1876" s="84"/>
      <c r="HLG1876" s="84"/>
      <c r="HLH1876" s="84"/>
      <c r="HLI1876" s="84"/>
      <c r="HLJ1876" s="84"/>
      <c r="HLK1876" s="84"/>
      <c r="HLL1876" s="84"/>
      <c r="HLM1876" s="84"/>
      <c r="HLN1876" s="84"/>
      <c r="HLO1876" s="84"/>
      <c r="HLP1876" s="84"/>
      <c r="HLQ1876" s="84"/>
      <c r="HLR1876" s="84"/>
      <c r="HLS1876" s="84"/>
      <c r="HLT1876" s="84"/>
      <c r="HLU1876" s="84"/>
      <c r="HLV1876" s="84"/>
      <c r="HLW1876" s="84"/>
      <c r="HLX1876" s="84"/>
      <c r="HLY1876" s="84"/>
      <c r="HLZ1876" s="84"/>
      <c r="HMA1876" s="84"/>
      <c r="HMB1876" s="84"/>
      <c r="HMC1876" s="84"/>
      <c r="HMD1876" s="84"/>
      <c r="HME1876" s="84"/>
      <c r="HMF1876" s="84"/>
      <c r="HMG1876" s="84"/>
      <c r="HMH1876" s="84"/>
      <c r="HMI1876" s="84"/>
      <c r="HMJ1876" s="84"/>
      <c r="HMK1876" s="84"/>
      <c r="HML1876" s="84"/>
      <c r="HMM1876" s="84"/>
      <c r="HMN1876" s="84"/>
      <c r="HMO1876" s="84"/>
      <c r="HMP1876" s="84"/>
      <c r="HMQ1876" s="84"/>
      <c r="HMR1876" s="84"/>
      <c r="HMS1876" s="84"/>
      <c r="HMT1876" s="84"/>
      <c r="HMU1876" s="84"/>
      <c r="HMV1876" s="84"/>
      <c r="HMW1876" s="84"/>
      <c r="HMX1876" s="84"/>
      <c r="HMY1876" s="84"/>
      <c r="HMZ1876" s="84"/>
      <c r="HNA1876" s="84"/>
      <c r="HNB1876" s="84"/>
      <c r="HNC1876" s="84"/>
      <c r="HND1876" s="84"/>
      <c r="HNE1876" s="84"/>
      <c r="HNF1876" s="84"/>
      <c r="HNG1876" s="84"/>
      <c r="HNH1876" s="84"/>
      <c r="HNI1876" s="84"/>
      <c r="HNJ1876" s="84"/>
      <c r="HNK1876" s="84"/>
      <c r="HNL1876" s="84"/>
      <c r="HNM1876" s="84"/>
      <c r="HNN1876" s="84"/>
      <c r="HNO1876" s="84"/>
      <c r="HNP1876" s="84"/>
      <c r="HNQ1876" s="84"/>
      <c r="HNR1876" s="84"/>
      <c r="HNS1876" s="84"/>
      <c r="HNT1876" s="84"/>
      <c r="HNU1876" s="84"/>
      <c r="HNV1876" s="84"/>
      <c r="HNW1876" s="84"/>
      <c r="HNX1876" s="84"/>
      <c r="HNY1876" s="84"/>
      <c r="HNZ1876" s="84"/>
      <c r="HOA1876" s="84"/>
      <c r="HOB1876" s="84"/>
      <c r="HOC1876" s="84"/>
      <c r="HOD1876" s="84"/>
      <c r="HOE1876" s="84"/>
      <c r="HOF1876" s="84"/>
      <c r="HOG1876" s="84"/>
      <c r="HOH1876" s="84"/>
      <c r="HOI1876" s="84"/>
      <c r="HOJ1876" s="84"/>
      <c r="HOK1876" s="84"/>
      <c r="HOL1876" s="84"/>
      <c r="HOM1876" s="84"/>
      <c r="HON1876" s="84"/>
      <c r="HOO1876" s="84"/>
      <c r="HOP1876" s="84"/>
      <c r="HOQ1876" s="84"/>
      <c r="HOR1876" s="84"/>
      <c r="HOS1876" s="84"/>
      <c r="HOT1876" s="84"/>
      <c r="HOU1876" s="84"/>
      <c r="HOV1876" s="84"/>
      <c r="HOW1876" s="84"/>
      <c r="HOX1876" s="84"/>
      <c r="HOY1876" s="84"/>
      <c r="HOZ1876" s="84"/>
      <c r="HPA1876" s="84"/>
      <c r="HPB1876" s="84"/>
      <c r="HPC1876" s="84"/>
      <c r="HPD1876" s="84"/>
      <c r="HPE1876" s="84"/>
      <c r="HPF1876" s="84"/>
      <c r="HPG1876" s="84"/>
      <c r="HPH1876" s="84"/>
      <c r="HPI1876" s="84"/>
      <c r="HPJ1876" s="84"/>
      <c r="HPK1876" s="84"/>
      <c r="HPL1876" s="84"/>
      <c r="HPM1876" s="84"/>
      <c r="HPN1876" s="84"/>
      <c r="HPO1876" s="84"/>
      <c r="HPP1876" s="84"/>
      <c r="HPQ1876" s="84"/>
      <c r="HPR1876" s="84"/>
      <c r="HPS1876" s="84"/>
      <c r="HPT1876" s="84"/>
      <c r="HPU1876" s="84"/>
      <c r="HPV1876" s="84"/>
      <c r="HPW1876" s="84"/>
      <c r="HPX1876" s="84"/>
      <c r="HPY1876" s="84"/>
      <c r="HPZ1876" s="84"/>
      <c r="HQA1876" s="84"/>
      <c r="HQB1876" s="84"/>
      <c r="HQC1876" s="84"/>
      <c r="HQD1876" s="84"/>
      <c r="HQE1876" s="84"/>
      <c r="HQF1876" s="84"/>
      <c r="HQG1876" s="84"/>
      <c r="HQH1876" s="84"/>
      <c r="HQI1876" s="84"/>
      <c r="HQJ1876" s="84"/>
      <c r="HQK1876" s="84"/>
      <c r="HQL1876" s="84"/>
      <c r="HQM1876" s="84"/>
      <c r="HQN1876" s="84"/>
      <c r="HQO1876" s="84"/>
      <c r="HQP1876" s="84"/>
      <c r="HQQ1876" s="84"/>
      <c r="HQR1876" s="84"/>
      <c r="HQS1876" s="84"/>
      <c r="HQT1876" s="84"/>
      <c r="HQU1876" s="84"/>
      <c r="HQV1876" s="84"/>
      <c r="HQW1876" s="84"/>
      <c r="HQX1876" s="84"/>
      <c r="HQY1876" s="84"/>
      <c r="HQZ1876" s="84"/>
      <c r="HRA1876" s="84"/>
      <c r="HRB1876" s="84"/>
      <c r="HRC1876" s="84"/>
      <c r="HRD1876" s="84"/>
      <c r="HRE1876" s="84"/>
      <c r="HRF1876" s="84"/>
      <c r="HRG1876" s="84"/>
      <c r="HRH1876" s="84"/>
      <c r="HRI1876" s="84"/>
      <c r="HRJ1876" s="84"/>
      <c r="HRK1876" s="84"/>
      <c r="HRL1876" s="84"/>
      <c r="HRM1876" s="84"/>
      <c r="HRN1876" s="84"/>
      <c r="HRO1876" s="84"/>
      <c r="HRP1876" s="84"/>
      <c r="HRQ1876" s="84"/>
      <c r="HRR1876" s="84"/>
      <c r="HRS1876" s="84"/>
      <c r="HRT1876" s="84"/>
      <c r="HRU1876" s="84"/>
      <c r="HRV1876" s="84"/>
      <c r="HRW1876" s="84"/>
      <c r="HRX1876" s="84"/>
      <c r="HRY1876" s="84"/>
      <c r="HRZ1876" s="84"/>
      <c r="HSA1876" s="84"/>
      <c r="HSB1876" s="84"/>
      <c r="HSC1876" s="84"/>
      <c r="HSD1876" s="84"/>
      <c r="HSE1876" s="84"/>
      <c r="HSF1876" s="84"/>
      <c r="HSG1876" s="84"/>
      <c r="HSH1876" s="84"/>
      <c r="HSI1876" s="84"/>
      <c r="HSJ1876" s="84"/>
      <c r="HSK1876" s="84"/>
      <c r="HSL1876" s="84"/>
      <c r="HSM1876" s="84"/>
      <c r="HSN1876" s="84"/>
      <c r="HSO1876" s="84"/>
      <c r="HSP1876" s="84"/>
      <c r="HSQ1876" s="84"/>
      <c r="HSR1876" s="84"/>
      <c r="HSS1876" s="84"/>
      <c r="HST1876" s="84"/>
      <c r="HSU1876" s="84"/>
      <c r="HSV1876" s="84"/>
      <c r="HSW1876" s="84"/>
      <c r="HSX1876" s="84"/>
      <c r="HSY1876" s="84"/>
      <c r="HSZ1876" s="84"/>
      <c r="HTA1876" s="84"/>
      <c r="HTB1876" s="84"/>
      <c r="HTC1876" s="84"/>
      <c r="HTD1876" s="84"/>
      <c r="HTE1876" s="84"/>
      <c r="HTF1876" s="84"/>
      <c r="HTG1876" s="84"/>
      <c r="HTH1876" s="84"/>
      <c r="HTI1876" s="84"/>
      <c r="HTJ1876" s="84"/>
      <c r="HTK1876" s="84"/>
      <c r="HTL1876" s="84"/>
      <c r="HTM1876" s="84"/>
      <c r="HTN1876" s="84"/>
      <c r="HTO1876" s="84"/>
      <c r="HTP1876" s="84"/>
      <c r="HTQ1876" s="84"/>
      <c r="HTR1876" s="84"/>
      <c r="HTS1876" s="84"/>
      <c r="HTT1876" s="84"/>
      <c r="HTU1876" s="84"/>
      <c r="HTV1876" s="84"/>
      <c r="HTW1876" s="84"/>
      <c r="HTX1876" s="84"/>
      <c r="HTY1876" s="84"/>
      <c r="HTZ1876" s="84"/>
      <c r="HUA1876" s="84"/>
      <c r="HUB1876" s="84"/>
      <c r="HUC1876" s="84"/>
      <c r="HUD1876" s="84"/>
      <c r="HUE1876" s="84"/>
      <c r="HUF1876" s="84"/>
      <c r="HUG1876" s="84"/>
      <c r="HUH1876" s="84"/>
      <c r="HUI1876" s="84"/>
      <c r="HUJ1876" s="84"/>
      <c r="HUK1876" s="84"/>
      <c r="HUL1876" s="84"/>
      <c r="HUM1876" s="84"/>
      <c r="HUN1876" s="84"/>
      <c r="HUO1876" s="84"/>
      <c r="HUP1876" s="84"/>
      <c r="HUQ1876" s="84"/>
      <c r="HUR1876" s="84"/>
      <c r="HUS1876" s="84"/>
      <c r="HUT1876" s="84"/>
      <c r="HUU1876" s="84"/>
      <c r="HUV1876" s="84"/>
      <c r="HUW1876" s="84"/>
      <c r="HUX1876" s="84"/>
      <c r="HUY1876" s="84"/>
      <c r="HUZ1876" s="84"/>
      <c r="HVA1876" s="84"/>
      <c r="HVB1876" s="84"/>
      <c r="HVC1876" s="84"/>
      <c r="HVD1876" s="84"/>
      <c r="HVE1876" s="84"/>
      <c r="HVF1876" s="84"/>
      <c r="HVG1876" s="84"/>
      <c r="HVH1876" s="84"/>
      <c r="HVI1876" s="84"/>
      <c r="HVJ1876" s="84"/>
      <c r="HVK1876" s="84"/>
      <c r="HVL1876" s="84"/>
      <c r="HVM1876" s="84"/>
      <c r="HVN1876" s="84"/>
      <c r="HVO1876" s="84"/>
      <c r="HVP1876" s="84"/>
      <c r="HVQ1876" s="84"/>
      <c r="HVR1876" s="84"/>
      <c r="HVS1876" s="84"/>
      <c r="HVT1876" s="84"/>
      <c r="HVU1876" s="84"/>
      <c r="HVV1876" s="84"/>
      <c r="HVW1876" s="84"/>
      <c r="HVX1876" s="84"/>
      <c r="HVY1876" s="84"/>
      <c r="HVZ1876" s="84"/>
      <c r="HWA1876" s="84"/>
      <c r="HWB1876" s="84"/>
      <c r="HWC1876" s="84"/>
      <c r="HWD1876" s="84"/>
      <c r="HWE1876" s="84"/>
      <c r="HWF1876" s="84"/>
      <c r="HWG1876" s="84"/>
      <c r="HWH1876" s="84"/>
      <c r="HWI1876" s="84"/>
      <c r="HWJ1876" s="84"/>
      <c r="HWK1876" s="84"/>
      <c r="HWL1876" s="84"/>
      <c r="HWM1876" s="84"/>
      <c r="HWN1876" s="84"/>
      <c r="HWO1876" s="84"/>
      <c r="HWP1876" s="84"/>
      <c r="HWQ1876" s="84"/>
      <c r="HWR1876" s="84"/>
      <c r="HWS1876" s="84"/>
      <c r="HWT1876" s="84"/>
      <c r="HWU1876" s="84"/>
      <c r="HWV1876" s="84"/>
      <c r="HWW1876" s="84"/>
      <c r="HWX1876" s="84"/>
      <c r="HWY1876" s="84"/>
      <c r="HWZ1876" s="84"/>
      <c r="HXA1876" s="84"/>
      <c r="HXB1876" s="84"/>
      <c r="HXC1876" s="84"/>
      <c r="HXD1876" s="84"/>
      <c r="HXE1876" s="84"/>
      <c r="HXF1876" s="84"/>
      <c r="HXG1876" s="84"/>
      <c r="HXH1876" s="84"/>
      <c r="HXI1876" s="84"/>
      <c r="HXJ1876" s="84"/>
      <c r="HXK1876" s="84"/>
      <c r="HXL1876" s="84"/>
      <c r="HXM1876" s="84"/>
      <c r="HXN1876" s="84"/>
      <c r="HXO1876" s="84"/>
      <c r="HXP1876" s="84"/>
      <c r="HXQ1876" s="84"/>
      <c r="HXR1876" s="84"/>
      <c r="HXS1876" s="84"/>
      <c r="HXT1876" s="84"/>
      <c r="HXU1876" s="84"/>
      <c r="HXV1876" s="84"/>
      <c r="HXW1876" s="84"/>
      <c r="HXX1876" s="84"/>
      <c r="HXY1876" s="84"/>
      <c r="HXZ1876" s="84"/>
      <c r="HYA1876" s="84"/>
      <c r="HYB1876" s="84"/>
      <c r="HYC1876" s="84"/>
      <c r="HYD1876" s="84"/>
      <c r="HYE1876" s="84"/>
      <c r="HYF1876" s="84"/>
      <c r="HYG1876" s="84"/>
      <c r="HYH1876" s="84"/>
      <c r="HYI1876" s="84"/>
      <c r="HYJ1876" s="84"/>
      <c r="HYK1876" s="84"/>
      <c r="HYL1876" s="84"/>
      <c r="HYM1876" s="84"/>
      <c r="HYN1876" s="84"/>
      <c r="HYO1876" s="84"/>
      <c r="HYP1876" s="84"/>
      <c r="HYQ1876" s="84"/>
      <c r="HYR1876" s="84"/>
      <c r="HYS1876" s="84"/>
      <c r="HYT1876" s="84"/>
      <c r="HYU1876" s="84"/>
      <c r="HYV1876" s="84"/>
      <c r="HYW1876" s="84"/>
      <c r="HYX1876" s="84"/>
      <c r="HYY1876" s="84"/>
      <c r="HYZ1876" s="84"/>
      <c r="HZA1876" s="84"/>
      <c r="HZB1876" s="84"/>
      <c r="HZC1876" s="84"/>
      <c r="HZD1876" s="84"/>
      <c r="HZE1876" s="84"/>
      <c r="HZF1876" s="84"/>
      <c r="HZG1876" s="84"/>
      <c r="HZH1876" s="84"/>
      <c r="HZI1876" s="84"/>
      <c r="HZJ1876" s="84"/>
      <c r="HZK1876" s="84"/>
      <c r="HZL1876" s="84"/>
      <c r="HZM1876" s="84"/>
      <c r="HZN1876" s="84"/>
      <c r="HZO1876" s="84"/>
      <c r="HZP1876" s="84"/>
      <c r="HZQ1876" s="84"/>
      <c r="HZR1876" s="84"/>
      <c r="HZS1876" s="84"/>
      <c r="HZT1876" s="84"/>
      <c r="HZU1876" s="84"/>
      <c r="HZV1876" s="84"/>
      <c r="HZW1876" s="84"/>
      <c r="HZX1876" s="84"/>
      <c r="HZY1876" s="84"/>
      <c r="HZZ1876" s="84"/>
      <c r="IAA1876" s="84"/>
      <c r="IAB1876" s="84"/>
      <c r="IAC1876" s="84"/>
      <c r="IAD1876" s="84"/>
      <c r="IAE1876" s="84"/>
      <c r="IAF1876" s="84"/>
      <c r="IAG1876" s="84"/>
      <c r="IAH1876" s="84"/>
      <c r="IAI1876" s="84"/>
      <c r="IAJ1876" s="84"/>
      <c r="IAK1876" s="84"/>
      <c r="IAL1876" s="84"/>
      <c r="IAM1876" s="84"/>
      <c r="IAN1876" s="84"/>
      <c r="IAO1876" s="84"/>
      <c r="IAP1876" s="84"/>
      <c r="IAQ1876" s="84"/>
      <c r="IAR1876" s="84"/>
      <c r="IAS1876" s="84"/>
      <c r="IAT1876" s="84"/>
      <c r="IAU1876" s="84"/>
      <c r="IAV1876" s="84"/>
      <c r="IAW1876" s="84"/>
      <c r="IAX1876" s="84"/>
      <c r="IAY1876" s="84"/>
      <c r="IAZ1876" s="84"/>
      <c r="IBA1876" s="84"/>
      <c r="IBB1876" s="84"/>
      <c r="IBC1876" s="84"/>
      <c r="IBD1876" s="84"/>
      <c r="IBE1876" s="84"/>
      <c r="IBF1876" s="84"/>
      <c r="IBG1876" s="84"/>
      <c r="IBH1876" s="84"/>
      <c r="IBI1876" s="84"/>
      <c r="IBJ1876" s="84"/>
      <c r="IBK1876" s="84"/>
      <c r="IBL1876" s="84"/>
      <c r="IBM1876" s="84"/>
      <c r="IBN1876" s="84"/>
      <c r="IBO1876" s="84"/>
      <c r="IBP1876" s="84"/>
      <c r="IBQ1876" s="84"/>
      <c r="IBR1876" s="84"/>
      <c r="IBS1876" s="84"/>
      <c r="IBT1876" s="84"/>
      <c r="IBU1876" s="84"/>
      <c r="IBV1876" s="84"/>
      <c r="IBW1876" s="84"/>
      <c r="IBX1876" s="84"/>
      <c r="IBY1876" s="84"/>
      <c r="IBZ1876" s="84"/>
      <c r="ICA1876" s="84"/>
      <c r="ICB1876" s="84"/>
      <c r="ICC1876" s="84"/>
      <c r="ICD1876" s="84"/>
      <c r="ICE1876" s="84"/>
      <c r="ICF1876" s="84"/>
      <c r="ICG1876" s="84"/>
      <c r="ICH1876" s="84"/>
      <c r="ICI1876" s="84"/>
      <c r="ICJ1876" s="84"/>
      <c r="ICK1876" s="84"/>
      <c r="ICL1876" s="84"/>
      <c r="ICM1876" s="84"/>
      <c r="ICN1876" s="84"/>
      <c r="ICO1876" s="84"/>
      <c r="ICP1876" s="84"/>
      <c r="ICQ1876" s="84"/>
      <c r="ICR1876" s="84"/>
      <c r="ICS1876" s="84"/>
      <c r="ICT1876" s="84"/>
      <c r="ICU1876" s="84"/>
      <c r="ICV1876" s="84"/>
      <c r="ICW1876" s="84"/>
      <c r="ICX1876" s="84"/>
      <c r="ICY1876" s="84"/>
      <c r="ICZ1876" s="84"/>
      <c r="IDA1876" s="84"/>
      <c r="IDB1876" s="84"/>
      <c r="IDC1876" s="84"/>
      <c r="IDD1876" s="84"/>
      <c r="IDE1876" s="84"/>
      <c r="IDF1876" s="84"/>
      <c r="IDG1876" s="84"/>
      <c r="IDH1876" s="84"/>
      <c r="IDI1876" s="84"/>
      <c r="IDJ1876" s="84"/>
      <c r="IDK1876" s="84"/>
      <c r="IDL1876" s="84"/>
      <c r="IDM1876" s="84"/>
      <c r="IDN1876" s="84"/>
      <c r="IDO1876" s="84"/>
      <c r="IDP1876" s="84"/>
      <c r="IDQ1876" s="84"/>
      <c r="IDR1876" s="84"/>
      <c r="IDS1876" s="84"/>
      <c r="IDT1876" s="84"/>
      <c r="IDU1876" s="84"/>
      <c r="IDV1876" s="84"/>
      <c r="IDW1876" s="84"/>
      <c r="IDX1876" s="84"/>
      <c r="IDY1876" s="84"/>
      <c r="IDZ1876" s="84"/>
      <c r="IEA1876" s="84"/>
      <c r="IEB1876" s="84"/>
      <c r="IEC1876" s="84"/>
      <c r="IED1876" s="84"/>
      <c r="IEE1876" s="84"/>
      <c r="IEF1876" s="84"/>
      <c r="IEG1876" s="84"/>
      <c r="IEH1876" s="84"/>
      <c r="IEI1876" s="84"/>
      <c r="IEJ1876" s="84"/>
      <c r="IEK1876" s="84"/>
      <c r="IEL1876" s="84"/>
      <c r="IEM1876" s="84"/>
      <c r="IEN1876" s="84"/>
      <c r="IEO1876" s="84"/>
      <c r="IEP1876" s="84"/>
      <c r="IEQ1876" s="84"/>
      <c r="IER1876" s="84"/>
      <c r="IES1876" s="84"/>
      <c r="IET1876" s="84"/>
      <c r="IEU1876" s="84"/>
      <c r="IEV1876" s="84"/>
      <c r="IEW1876" s="84"/>
      <c r="IEX1876" s="84"/>
      <c r="IEY1876" s="84"/>
      <c r="IEZ1876" s="84"/>
      <c r="IFA1876" s="84"/>
      <c r="IFB1876" s="84"/>
      <c r="IFC1876" s="84"/>
      <c r="IFD1876" s="84"/>
      <c r="IFE1876" s="84"/>
      <c r="IFF1876" s="84"/>
      <c r="IFG1876" s="84"/>
      <c r="IFH1876" s="84"/>
      <c r="IFI1876" s="84"/>
      <c r="IFJ1876" s="84"/>
      <c r="IFK1876" s="84"/>
      <c r="IFL1876" s="84"/>
      <c r="IFM1876" s="84"/>
      <c r="IFN1876" s="84"/>
      <c r="IFO1876" s="84"/>
      <c r="IFP1876" s="84"/>
      <c r="IFQ1876" s="84"/>
      <c r="IFR1876" s="84"/>
      <c r="IFS1876" s="84"/>
      <c r="IFT1876" s="84"/>
      <c r="IFU1876" s="84"/>
      <c r="IFV1876" s="84"/>
      <c r="IFW1876" s="84"/>
      <c r="IFX1876" s="84"/>
      <c r="IFY1876" s="84"/>
      <c r="IFZ1876" s="84"/>
      <c r="IGA1876" s="84"/>
      <c r="IGB1876" s="84"/>
      <c r="IGC1876" s="84"/>
      <c r="IGD1876" s="84"/>
      <c r="IGE1876" s="84"/>
      <c r="IGF1876" s="84"/>
      <c r="IGG1876" s="84"/>
      <c r="IGH1876" s="84"/>
      <c r="IGI1876" s="84"/>
      <c r="IGJ1876" s="84"/>
      <c r="IGK1876" s="84"/>
      <c r="IGL1876" s="84"/>
      <c r="IGM1876" s="84"/>
      <c r="IGN1876" s="84"/>
      <c r="IGO1876" s="84"/>
      <c r="IGP1876" s="84"/>
      <c r="IGQ1876" s="84"/>
      <c r="IGR1876" s="84"/>
      <c r="IGS1876" s="84"/>
      <c r="IGT1876" s="84"/>
      <c r="IGU1876" s="84"/>
      <c r="IGV1876" s="84"/>
      <c r="IGW1876" s="84"/>
      <c r="IGX1876" s="84"/>
      <c r="IGY1876" s="84"/>
      <c r="IGZ1876" s="84"/>
      <c r="IHA1876" s="84"/>
      <c r="IHB1876" s="84"/>
      <c r="IHC1876" s="84"/>
      <c r="IHD1876" s="84"/>
      <c r="IHE1876" s="84"/>
      <c r="IHF1876" s="84"/>
      <c r="IHG1876" s="84"/>
      <c r="IHH1876" s="84"/>
      <c r="IHI1876" s="84"/>
      <c r="IHJ1876" s="84"/>
      <c r="IHK1876" s="84"/>
      <c r="IHL1876" s="84"/>
      <c r="IHM1876" s="84"/>
      <c r="IHN1876" s="84"/>
      <c r="IHO1876" s="84"/>
      <c r="IHP1876" s="84"/>
      <c r="IHQ1876" s="84"/>
      <c r="IHR1876" s="84"/>
      <c r="IHS1876" s="84"/>
      <c r="IHT1876" s="84"/>
      <c r="IHU1876" s="84"/>
      <c r="IHV1876" s="84"/>
      <c r="IHW1876" s="84"/>
      <c r="IHX1876" s="84"/>
      <c r="IHY1876" s="84"/>
      <c r="IHZ1876" s="84"/>
      <c r="IIA1876" s="84"/>
      <c r="IIB1876" s="84"/>
      <c r="IIC1876" s="84"/>
      <c r="IID1876" s="84"/>
      <c r="IIE1876" s="84"/>
      <c r="IIF1876" s="84"/>
      <c r="IIG1876" s="84"/>
      <c r="IIH1876" s="84"/>
      <c r="III1876" s="84"/>
      <c r="IIJ1876" s="84"/>
      <c r="IIK1876" s="84"/>
      <c r="IIL1876" s="84"/>
      <c r="IIM1876" s="84"/>
      <c r="IIN1876" s="84"/>
      <c r="IIO1876" s="84"/>
      <c r="IIP1876" s="84"/>
      <c r="IIQ1876" s="84"/>
      <c r="IIR1876" s="84"/>
      <c r="IIS1876" s="84"/>
      <c r="IIT1876" s="84"/>
      <c r="IIU1876" s="84"/>
      <c r="IIV1876" s="84"/>
      <c r="IIW1876" s="84"/>
      <c r="IIX1876" s="84"/>
      <c r="IIY1876" s="84"/>
      <c r="IIZ1876" s="84"/>
      <c r="IJA1876" s="84"/>
      <c r="IJB1876" s="84"/>
      <c r="IJC1876" s="84"/>
      <c r="IJD1876" s="84"/>
      <c r="IJE1876" s="84"/>
      <c r="IJF1876" s="84"/>
      <c r="IJG1876" s="84"/>
      <c r="IJH1876" s="84"/>
      <c r="IJI1876" s="84"/>
      <c r="IJJ1876" s="84"/>
      <c r="IJK1876" s="84"/>
      <c r="IJL1876" s="84"/>
      <c r="IJM1876" s="84"/>
      <c r="IJN1876" s="84"/>
      <c r="IJO1876" s="84"/>
      <c r="IJP1876" s="84"/>
      <c r="IJQ1876" s="84"/>
      <c r="IJR1876" s="84"/>
      <c r="IJS1876" s="84"/>
      <c r="IJT1876" s="84"/>
      <c r="IJU1876" s="84"/>
      <c r="IJV1876" s="84"/>
      <c r="IJW1876" s="84"/>
      <c r="IJX1876" s="84"/>
      <c r="IJY1876" s="84"/>
      <c r="IJZ1876" s="84"/>
      <c r="IKA1876" s="84"/>
      <c r="IKB1876" s="84"/>
      <c r="IKC1876" s="84"/>
      <c r="IKD1876" s="84"/>
      <c r="IKE1876" s="84"/>
      <c r="IKF1876" s="84"/>
      <c r="IKG1876" s="84"/>
      <c r="IKH1876" s="84"/>
      <c r="IKI1876" s="84"/>
      <c r="IKJ1876" s="84"/>
      <c r="IKK1876" s="84"/>
      <c r="IKL1876" s="84"/>
      <c r="IKM1876" s="84"/>
      <c r="IKN1876" s="84"/>
      <c r="IKO1876" s="84"/>
      <c r="IKP1876" s="84"/>
      <c r="IKQ1876" s="84"/>
      <c r="IKR1876" s="84"/>
      <c r="IKS1876" s="84"/>
      <c r="IKT1876" s="84"/>
      <c r="IKU1876" s="84"/>
      <c r="IKV1876" s="84"/>
      <c r="IKW1876" s="84"/>
      <c r="IKX1876" s="84"/>
      <c r="IKY1876" s="84"/>
      <c r="IKZ1876" s="84"/>
      <c r="ILA1876" s="84"/>
      <c r="ILB1876" s="84"/>
      <c r="ILC1876" s="84"/>
      <c r="ILD1876" s="84"/>
      <c r="ILE1876" s="84"/>
      <c r="ILF1876" s="84"/>
      <c r="ILG1876" s="84"/>
      <c r="ILH1876" s="84"/>
      <c r="ILI1876" s="84"/>
      <c r="ILJ1876" s="84"/>
      <c r="ILK1876" s="84"/>
      <c r="ILL1876" s="84"/>
      <c r="ILM1876" s="84"/>
      <c r="ILN1876" s="84"/>
      <c r="ILO1876" s="84"/>
      <c r="ILP1876" s="84"/>
      <c r="ILQ1876" s="84"/>
      <c r="ILR1876" s="84"/>
      <c r="ILS1876" s="84"/>
      <c r="ILT1876" s="84"/>
      <c r="ILU1876" s="84"/>
      <c r="ILV1876" s="84"/>
      <c r="ILW1876" s="84"/>
      <c r="ILX1876" s="84"/>
      <c r="ILY1876" s="84"/>
      <c r="ILZ1876" s="84"/>
      <c r="IMA1876" s="84"/>
      <c r="IMB1876" s="84"/>
      <c r="IMC1876" s="84"/>
      <c r="IMD1876" s="84"/>
      <c r="IME1876" s="84"/>
      <c r="IMF1876" s="84"/>
      <c r="IMG1876" s="84"/>
      <c r="IMH1876" s="84"/>
      <c r="IMI1876" s="84"/>
      <c r="IMJ1876" s="84"/>
      <c r="IMK1876" s="84"/>
      <c r="IML1876" s="84"/>
      <c r="IMM1876" s="84"/>
      <c r="IMN1876" s="84"/>
      <c r="IMO1876" s="84"/>
      <c r="IMP1876" s="84"/>
      <c r="IMQ1876" s="84"/>
      <c r="IMR1876" s="84"/>
      <c r="IMS1876" s="84"/>
      <c r="IMT1876" s="84"/>
      <c r="IMU1876" s="84"/>
      <c r="IMV1876" s="84"/>
      <c r="IMW1876" s="84"/>
      <c r="IMX1876" s="84"/>
      <c r="IMY1876" s="84"/>
      <c r="IMZ1876" s="84"/>
      <c r="INA1876" s="84"/>
      <c r="INB1876" s="84"/>
      <c r="INC1876" s="84"/>
      <c r="IND1876" s="84"/>
      <c r="INE1876" s="84"/>
      <c r="INF1876" s="84"/>
      <c r="ING1876" s="84"/>
      <c r="INH1876" s="84"/>
      <c r="INI1876" s="84"/>
      <c r="INJ1876" s="84"/>
      <c r="INK1876" s="84"/>
      <c r="INL1876" s="84"/>
      <c r="INM1876" s="84"/>
      <c r="INN1876" s="84"/>
      <c r="INO1876" s="84"/>
      <c r="INP1876" s="84"/>
      <c r="INQ1876" s="84"/>
      <c r="INR1876" s="84"/>
      <c r="INS1876" s="84"/>
      <c r="INT1876" s="84"/>
      <c r="INU1876" s="84"/>
      <c r="INV1876" s="84"/>
      <c r="INW1876" s="84"/>
      <c r="INX1876" s="84"/>
      <c r="INY1876" s="84"/>
      <c r="INZ1876" s="84"/>
      <c r="IOA1876" s="84"/>
      <c r="IOB1876" s="84"/>
      <c r="IOC1876" s="84"/>
      <c r="IOD1876" s="84"/>
      <c r="IOE1876" s="84"/>
      <c r="IOF1876" s="84"/>
      <c r="IOG1876" s="84"/>
      <c r="IOH1876" s="84"/>
      <c r="IOI1876" s="84"/>
      <c r="IOJ1876" s="84"/>
      <c r="IOK1876" s="84"/>
      <c r="IOL1876" s="84"/>
      <c r="IOM1876" s="84"/>
      <c r="ION1876" s="84"/>
      <c r="IOO1876" s="84"/>
      <c r="IOP1876" s="84"/>
      <c r="IOQ1876" s="84"/>
      <c r="IOR1876" s="84"/>
      <c r="IOS1876" s="84"/>
      <c r="IOT1876" s="84"/>
      <c r="IOU1876" s="84"/>
      <c r="IOV1876" s="84"/>
      <c r="IOW1876" s="84"/>
      <c r="IOX1876" s="84"/>
      <c r="IOY1876" s="84"/>
      <c r="IOZ1876" s="84"/>
      <c r="IPA1876" s="84"/>
      <c r="IPB1876" s="84"/>
      <c r="IPC1876" s="84"/>
      <c r="IPD1876" s="84"/>
      <c r="IPE1876" s="84"/>
      <c r="IPF1876" s="84"/>
      <c r="IPG1876" s="84"/>
      <c r="IPH1876" s="84"/>
      <c r="IPI1876" s="84"/>
      <c r="IPJ1876" s="84"/>
      <c r="IPK1876" s="84"/>
      <c r="IPL1876" s="84"/>
      <c r="IPM1876" s="84"/>
      <c r="IPN1876" s="84"/>
      <c r="IPO1876" s="84"/>
      <c r="IPP1876" s="84"/>
      <c r="IPQ1876" s="84"/>
      <c r="IPR1876" s="84"/>
      <c r="IPS1876" s="84"/>
      <c r="IPT1876" s="84"/>
      <c r="IPU1876" s="84"/>
      <c r="IPV1876" s="84"/>
      <c r="IPW1876" s="84"/>
      <c r="IPX1876" s="84"/>
      <c r="IPY1876" s="84"/>
      <c r="IPZ1876" s="84"/>
      <c r="IQA1876" s="84"/>
      <c r="IQB1876" s="84"/>
      <c r="IQC1876" s="84"/>
      <c r="IQD1876" s="84"/>
      <c r="IQE1876" s="84"/>
      <c r="IQF1876" s="84"/>
      <c r="IQG1876" s="84"/>
      <c r="IQH1876" s="84"/>
      <c r="IQI1876" s="84"/>
      <c r="IQJ1876" s="84"/>
      <c r="IQK1876" s="84"/>
      <c r="IQL1876" s="84"/>
      <c r="IQM1876" s="84"/>
      <c r="IQN1876" s="84"/>
      <c r="IQO1876" s="84"/>
      <c r="IQP1876" s="84"/>
      <c r="IQQ1876" s="84"/>
      <c r="IQR1876" s="84"/>
      <c r="IQS1876" s="84"/>
      <c r="IQT1876" s="84"/>
      <c r="IQU1876" s="84"/>
      <c r="IQV1876" s="84"/>
      <c r="IQW1876" s="84"/>
      <c r="IQX1876" s="84"/>
      <c r="IQY1876" s="84"/>
      <c r="IQZ1876" s="84"/>
      <c r="IRA1876" s="84"/>
      <c r="IRB1876" s="84"/>
      <c r="IRC1876" s="84"/>
      <c r="IRD1876" s="84"/>
      <c r="IRE1876" s="84"/>
      <c r="IRF1876" s="84"/>
      <c r="IRG1876" s="84"/>
      <c r="IRH1876" s="84"/>
      <c r="IRI1876" s="84"/>
      <c r="IRJ1876" s="84"/>
      <c r="IRK1876" s="84"/>
      <c r="IRL1876" s="84"/>
      <c r="IRM1876" s="84"/>
      <c r="IRN1876" s="84"/>
      <c r="IRO1876" s="84"/>
      <c r="IRP1876" s="84"/>
      <c r="IRQ1876" s="84"/>
      <c r="IRR1876" s="84"/>
      <c r="IRS1876" s="84"/>
      <c r="IRT1876" s="84"/>
      <c r="IRU1876" s="84"/>
      <c r="IRV1876" s="84"/>
      <c r="IRW1876" s="84"/>
      <c r="IRX1876" s="84"/>
      <c r="IRY1876" s="84"/>
      <c r="IRZ1876" s="84"/>
      <c r="ISA1876" s="84"/>
      <c r="ISB1876" s="84"/>
      <c r="ISC1876" s="84"/>
      <c r="ISD1876" s="84"/>
      <c r="ISE1876" s="84"/>
      <c r="ISF1876" s="84"/>
      <c r="ISG1876" s="84"/>
      <c r="ISH1876" s="84"/>
      <c r="ISI1876" s="84"/>
      <c r="ISJ1876" s="84"/>
      <c r="ISK1876" s="84"/>
      <c r="ISL1876" s="84"/>
      <c r="ISM1876" s="84"/>
      <c r="ISN1876" s="84"/>
      <c r="ISO1876" s="84"/>
      <c r="ISP1876" s="84"/>
      <c r="ISQ1876" s="84"/>
      <c r="ISR1876" s="84"/>
      <c r="ISS1876" s="84"/>
      <c r="IST1876" s="84"/>
      <c r="ISU1876" s="84"/>
      <c r="ISV1876" s="84"/>
      <c r="ISW1876" s="84"/>
      <c r="ISX1876" s="84"/>
      <c r="ISY1876" s="84"/>
      <c r="ISZ1876" s="84"/>
      <c r="ITA1876" s="84"/>
      <c r="ITB1876" s="84"/>
      <c r="ITC1876" s="84"/>
      <c r="ITD1876" s="84"/>
      <c r="ITE1876" s="84"/>
      <c r="ITF1876" s="84"/>
      <c r="ITG1876" s="84"/>
      <c r="ITH1876" s="84"/>
      <c r="ITI1876" s="84"/>
      <c r="ITJ1876" s="84"/>
      <c r="ITK1876" s="84"/>
      <c r="ITL1876" s="84"/>
      <c r="ITM1876" s="84"/>
      <c r="ITN1876" s="84"/>
      <c r="ITO1876" s="84"/>
      <c r="ITP1876" s="84"/>
      <c r="ITQ1876" s="84"/>
      <c r="ITR1876" s="84"/>
      <c r="ITS1876" s="84"/>
      <c r="ITT1876" s="84"/>
      <c r="ITU1876" s="84"/>
      <c r="ITV1876" s="84"/>
      <c r="ITW1876" s="84"/>
      <c r="ITX1876" s="84"/>
      <c r="ITY1876" s="84"/>
      <c r="ITZ1876" s="84"/>
      <c r="IUA1876" s="84"/>
      <c r="IUB1876" s="84"/>
      <c r="IUC1876" s="84"/>
      <c r="IUD1876" s="84"/>
      <c r="IUE1876" s="84"/>
      <c r="IUF1876" s="84"/>
      <c r="IUG1876" s="84"/>
      <c r="IUH1876" s="84"/>
      <c r="IUI1876" s="84"/>
      <c r="IUJ1876" s="84"/>
      <c r="IUK1876" s="84"/>
      <c r="IUL1876" s="84"/>
      <c r="IUM1876" s="84"/>
      <c r="IUN1876" s="84"/>
      <c r="IUO1876" s="84"/>
      <c r="IUP1876" s="84"/>
      <c r="IUQ1876" s="84"/>
      <c r="IUR1876" s="84"/>
      <c r="IUS1876" s="84"/>
      <c r="IUT1876" s="84"/>
      <c r="IUU1876" s="84"/>
      <c r="IUV1876" s="84"/>
      <c r="IUW1876" s="84"/>
      <c r="IUX1876" s="84"/>
      <c r="IUY1876" s="84"/>
      <c r="IUZ1876" s="84"/>
      <c r="IVA1876" s="84"/>
      <c r="IVB1876" s="84"/>
      <c r="IVC1876" s="84"/>
      <c r="IVD1876" s="84"/>
      <c r="IVE1876" s="84"/>
      <c r="IVF1876" s="84"/>
      <c r="IVG1876" s="84"/>
      <c r="IVH1876" s="84"/>
      <c r="IVI1876" s="84"/>
      <c r="IVJ1876" s="84"/>
      <c r="IVK1876" s="84"/>
      <c r="IVL1876" s="84"/>
      <c r="IVM1876" s="84"/>
      <c r="IVN1876" s="84"/>
      <c r="IVO1876" s="84"/>
      <c r="IVP1876" s="84"/>
      <c r="IVQ1876" s="84"/>
      <c r="IVR1876" s="84"/>
      <c r="IVS1876" s="84"/>
      <c r="IVT1876" s="84"/>
      <c r="IVU1876" s="84"/>
      <c r="IVV1876" s="84"/>
      <c r="IVW1876" s="84"/>
      <c r="IVX1876" s="84"/>
      <c r="IVY1876" s="84"/>
      <c r="IVZ1876" s="84"/>
      <c r="IWA1876" s="84"/>
      <c r="IWB1876" s="84"/>
      <c r="IWC1876" s="84"/>
      <c r="IWD1876" s="84"/>
      <c r="IWE1876" s="84"/>
      <c r="IWF1876" s="84"/>
      <c r="IWG1876" s="84"/>
      <c r="IWH1876" s="84"/>
      <c r="IWI1876" s="84"/>
      <c r="IWJ1876" s="84"/>
      <c r="IWK1876" s="84"/>
      <c r="IWL1876" s="84"/>
      <c r="IWM1876" s="84"/>
      <c r="IWN1876" s="84"/>
      <c r="IWO1876" s="84"/>
      <c r="IWP1876" s="84"/>
      <c r="IWQ1876" s="84"/>
      <c r="IWR1876" s="84"/>
      <c r="IWS1876" s="84"/>
      <c r="IWT1876" s="84"/>
      <c r="IWU1876" s="84"/>
      <c r="IWV1876" s="84"/>
      <c r="IWW1876" s="84"/>
      <c r="IWX1876" s="84"/>
      <c r="IWY1876" s="84"/>
      <c r="IWZ1876" s="84"/>
      <c r="IXA1876" s="84"/>
      <c r="IXB1876" s="84"/>
      <c r="IXC1876" s="84"/>
      <c r="IXD1876" s="84"/>
      <c r="IXE1876" s="84"/>
      <c r="IXF1876" s="84"/>
      <c r="IXG1876" s="84"/>
      <c r="IXH1876" s="84"/>
      <c r="IXI1876" s="84"/>
      <c r="IXJ1876" s="84"/>
      <c r="IXK1876" s="84"/>
      <c r="IXL1876" s="84"/>
      <c r="IXM1876" s="84"/>
      <c r="IXN1876" s="84"/>
      <c r="IXO1876" s="84"/>
      <c r="IXP1876" s="84"/>
      <c r="IXQ1876" s="84"/>
      <c r="IXR1876" s="84"/>
      <c r="IXS1876" s="84"/>
      <c r="IXT1876" s="84"/>
      <c r="IXU1876" s="84"/>
      <c r="IXV1876" s="84"/>
      <c r="IXW1876" s="84"/>
      <c r="IXX1876" s="84"/>
      <c r="IXY1876" s="84"/>
      <c r="IXZ1876" s="84"/>
      <c r="IYA1876" s="84"/>
      <c r="IYB1876" s="84"/>
      <c r="IYC1876" s="84"/>
      <c r="IYD1876" s="84"/>
      <c r="IYE1876" s="84"/>
      <c r="IYF1876" s="84"/>
      <c r="IYG1876" s="84"/>
      <c r="IYH1876" s="84"/>
      <c r="IYI1876" s="84"/>
      <c r="IYJ1876" s="84"/>
      <c r="IYK1876" s="84"/>
      <c r="IYL1876" s="84"/>
      <c r="IYM1876" s="84"/>
      <c r="IYN1876" s="84"/>
      <c r="IYO1876" s="84"/>
      <c r="IYP1876" s="84"/>
      <c r="IYQ1876" s="84"/>
      <c r="IYR1876" s="84"/>
      <c r="IYS1876" s="84"/>
      <c r="IYT1876" s="84"/>
      <c r="IYU1876" s="84"/>
      <c r="IYV1876" s="84"/>
      <c r="IYW1876" s="84"/>
      <c r="IYX1876" s="84"/>
      <c r="IYY1876" s="84"/>
      <c r="IYZ1876" s="84"/>
      <c r="IZA1876" s="84"/>
      <c r="IZB1876" s="84"/>
      <c r="IZC1876" s="84"/>
      <c r="IZD1876" s="84"/>
      <c r="IZE1876" s="84"/>
      <c r="IZF1876" s="84"/>
      <c r="IZG1876" s="84"/>
      <c r="IZH1876" s="84"/>
      <c r="IZI1876" s="84"/>
      <c r="IZJ1876" s="84"/>
      <c r="IZK1876" s="84"/>
      <c r="IZL1876" s="84"/>
      <c r="IZM1876" s="84"/>
      <c r="IZN1876" s="84"/>
      <c r="IZO1876" s="84"/>
      <c r="IZP1876" s="84"/>
      <c r="IZQ1876" s="84"/>
      <c r="IZR1876" s="84"/>
      <c r="IZS1876" s="84"/>
      <c r="IZT1876" s="84"/>
      <c r="IZU1876" s="84"/>
      <c r="IZV1876" s="84"/>
      <c r="IZW1876" s="84"/>
      <c r="IZX1876" s="84"/>
      <c r="IZY1876" s="84"/>
      <c r="IZZ1876" s="84"/>
      <c r="JAA1876" s="84"/>
      <c r="JAB1876" s="84"/>
      <c r="JAC1876" s="84"/>
      <c r="JAD1876" s="84"/>
      <c r="JAE1876" s="84"/>
      <c r="JAF1876" s="84"/>
      <c r="JAG1876" s="84"/>
      <c r="JAH1876" s="84"/>
      <c r="JAI1876" s="84"/>
      <c r="JAJ1876" s="84"/>
      <c r="JAK1876" s="84"/>
      <c r="JAL1876" s="84"/>
      <c r="JAM1876" s="84"/>
      <c r="JAN1876" s="84"/>
      <c r="JAO1876" s="84"/>
      <c r="JAP1876" s="84"/>
      <c r="JAQ1876" s="84"/>
      <c r="JAR1876" s="84"/>
      <c r="JAS1876" s="84"/>
      <c r="JAT1876" s="84"/>
      <c r="JAU1876" s="84"/>
      <c r="JAV1876" s="84"/>
      <c r="JAW1876" s="84"/>
      <c r="JAX1876" s="84"/>
      <c r="JAY1876" s="84"/>
      <c r="JAZ1876" s="84"/>
      <c r="JBA1876" s="84"/>
      <c r="JBB1876" s="84"/>
      <c r="JBC1876" s="84"/>
      <c r="JBD1876" s="84"/>
      <c r="JBE1876" s="84"/>
      <c r="JBF1876" s="84"/>
      <c r="JBG1876" s="84"/>
      <c r="JBH1876" s="84"/>
      <c r="JBI1876" s="84"/>
      <c r="JBJ1876" s="84"/>
      <c r="JBK1876" s="84"/>
      <c r="JBL1876" s="84"/>
      <c r="JBM1876" s="84"/>
      <c r="JBN1876" s="84"/>
      <c r="JBO1876" s="84"/>
      <c r="JBP1876" s="84"/>
      <c r="JBQ1876" s="84"/>
      <c r="JBR1876" s="84"/>
      <c r="JBS1876" s="84"/>
      <c r="JBT1876" s="84"/>
      <c r="JBU1876" s="84"/>
      <c r="JBV1876" s="84"/>
      <c r="JBW1876" s="84"/>
      <c r="JBX1876" s="84"/>
      <c r="JBY1876" s="84"/>
      <c r="JBZ1876" s="84"/>
      <c r="JCA1876" s="84"/>
      <c r="JCB1876" s="84"/>
      <c r="JCC1876" s="84"/>
      <c r="JCD1876" s="84"/>
      <c r="JCE1876" s="84"/>
      <c r="JCF1876" s="84"/>
      <c r="JCG1876" s="84"/>
      <c r="JCH1876" s="84"/>
      <c r="JCI1876" s="84"/>
      <c r="JCJ1876" s="84"/>
      <c r="JCK1876" s="84"/>
      <c r="JCL1876" s="84"/>
      <c r="JCM1876" s="84"/>
      <c r="JCN1876" s="84"/>
      <c r="JCO1876" s="84"/>
      <c r="JCP1876" s="84"/>
      <c r="JCQ1876" s="84"/>
      <c r="JCR1876" s="84"/>
      <c r="JCS1876" s="84"/>
      <c r="JCT1876" s="84"/>
      <c r="JCU1876" s="84"/>
      <c r="JCV1876" s="84"/>
      <c r="JCW1876" s="84"/>
      <c r="JCX1876" s="84"/>
      <c r="JCY1876" s="84"/>
      <c r="JCZ1876" s="84"/>
      <c r="JDA1876" s="84"/>
      <c r="JDB1876" s="84"/>
      <c r="JDC1876" s="84"/>
      <c r="JDD1876" s="84"/>
      <c r="JDE1876" s="84"/>
      <c r="JDF1876" s="84"/>
      <c r="JDG1876" s="84"/>
      <c r="JDH1876" s="84"/>
      <c r="JDI1876" s="84"/>
      <c r="JDJ1876" s="84"/>
      <c r="JDK1876" s="84"/>
      <c r="JDL1876" s="84"/>
      <c r="JDM1876" s="84"/>
      <c r="JDN1876" s="84"/>
      <c r="JDO1876" s="84"/>
      <c r="JDP1876" s="84"/>
      <c r="JDQ1876" s="84"/>
      <c r="JDR1876" s="84"/>
      <c r="JDS1876" s="84"/>
      <c r="JDT1876" s="84"/>
      <c r="JDU1876" s="84"/>
      <c r="JDV1876" s="84"/>
      <c r="JDW1876" s="84"/>
      <c r="JDX1876" s="84"/>
      <c r="JDY1876" s="84"/>
      <c r="JDZ1876" s="84"/>
      <c r="JEA1876" s="84"/>
      <c r="JEB1876" s="84"/>
      <c r="JEC1876" s="84"/>
      <c r="JED1876" s="84"/>
      <c r="JEE1876" s="84"/>
      <c r="JEF1876" s="84"/>
      <c r="JEG1876" s="84"/>
      <c r="JEH1876" s="84"/>
      <c r="JEI1876" s="84"/>
      <c r="JEJ1876" s="84"/>
      <c r="JEK1876" s="84"/>
      <c r="JEL1876" s="84"/>
      <c r="JEM1876" s="84"/>
      <c r="JEN1876" s="84"/>
      <c r="JEO1876" s="84"/>
      <c r="JEP1876" s="84"/>
      <c r="JEQ1876" s="84"/>
      <c r="JER1876" s="84"/>
      <c r="JES1876" s="84"/>
      <c r="JET1876" s="84"/>
      <c r="JEU1876" s="84"/>
      <c r="JEV1876" s="84"/>
      <c r="JEW1876" s="84"/>
      <c r="JEX1876" s="84"/>
      <c r="JEY1876" s="84"/>
      <c r="JEZ1876" s="84"/>
      <c r="JFA1876" s="84"/>
      <c r="JFB1876" s="84"/>
      <c r="JFC1876" s="84"/>
      <c r="JFD1876" s="84"/>
      <c r="JFE1876" s="84"/>
      <c r="JFF1876" s="84"/>
      <c r="JFG1876" s="84"/>
      <c r="JFH1876" s="84"/>
      <c r="JFI1876" s="84"/>
      <c r="JFJ1876" s="84"/>
      <c r="JFK1876" s="84"/>
      <c r="JFL1876" s="84"/>
      <c r="JFM1876" s="84"/>
      <c r="JFN1876" s="84"/>
      <c r="JFO1876" s="84"/>
      <c r="JFP1876" s="84"/>
      <c r="JFQ1876" s="84"/>
      <c r="JFR1876" s="84"/>
      <c r="JFS1876" s="84"/>
      <c r="JFT1876" s="84"/>
      <c r="JFU1876" s="84"/>
      <c r="JFV1876" s="84"/>
      <c r="JFW1876" s="84"/>
      <c r="JFX1876" s="84"/>
      <c r="JFY1876" s="84"/>
      <c r="JFZ1876" s="84"/>
      <c r="JGA1876" s="84"/>
      <c r="JGB1876" s="84"/>
      <c r="JGC1876" s="84"/>
      <c r="JGD1876" s="84"/>
      <c r="JGE1876" s="84"/>
      <c r="JGF1876" s="84"/>
      <c r="JGG1876" s="84"/>
      <c r="JGH1876" s="84"/>
      <c r="JGI1876" s="84"/>
      <c r="JGJ1876" s="84"/>
      <c r="JGK1876" s="84"/>
      <c r="JGL1876" s="84"/>
      <c r="JGM1876" s="84"/>
      <c r="JGN1876" s="84"/>
      <c r="JGO1876" s="84"/>
      <c r="JGP1876" s="84"/>
      <c r="JGQ1876" s="84"/>
      <c r="JGR1876" s="84"/>
      <c r="JGS1876" s="84"/>
      <c r="JGT1876" s="84"/>
      <c r="JGU1876" s="84"/>
      <c r="JGV1876" s="84"/>
      <c r="JGW1876" s="84"/>
      <c r="JGX1876" s="84"/>
      <c r="JGY1876" s="84"/>
      <c r="JGZ1876" s="84"/>
      <c r="JHA1876" s="84"/>
      <c r="JHB1876" s="84"/>
      <c r="JHC1876" s="84"/>
      <c r="JHD1876" s="84"/>
      <c r="JHE1876" s="84"/>
      <c r="JHF1876" s="84"/>
      <c r="JHG1876" s="84"/>
      <c r="JHH1876" s="84"/>
      <c r="JHI1876" s="84"/>
      <c r="JHJ1876" s="84"/>
      <c r="JHK1876" s="84"/>
      <c r="JHL1876" s="84"/>
      <c r="JHM1876" s="84"/>
      <c r="JHN1876" s="84"/>
      <c r="JHO1876" s="84"/>
      <c r="JHP1876" s="84"/>
      <c r="JHQ1876" s="84"/>
      <c r="JHR1876" s="84"/>
      <c r="JHS1876" s="84"/>
      <c r="JHT1876" s="84"/>
      <c r="JHU1876" s="84"/>
      <c r="JHV1876" s="84"/>
      <c r="JHW1876" s="84"/>
      <c r="JHX1876" s="84"/>
      <c r="JHY1876" s="84"/>
      <c r="JHZ1876" s="84"/>
      <c r="JIA1876" s="84"/>
      <c r="JIB1876" s="84"/>
      <c r="JIC1876" s="84"/>
      <c r="JID1876" s="84"/>
      <c r="JIE1876" s="84"/>
      <c r="JIF1876" s="84"/>
      <c r="JIG1876" s="84"/>
      <c r="JIH1876" s="84"/>
      <c r="JII1876" s="84"/>
      <c r="JIJ1876" s="84"/>
      <c r="JIK1876" s="84"/>
      <c r="JIL1876" s="84"/>
      <c r="JIM1876" s="84"/>
      <c r="JIN1876" s="84"/>
      <c r="JIO1876" s="84"/>
      <c r="JIP1876" s="84"/>
      <c r="JIQ1876" s="84"/>
      <c r="JIR1876" s="84"/>
      <c r="JIS1876" s="84"/>
      <c r="JIT1876" s="84"/>
      <c r="JIU1876" s="84"/>
      <c r="JIV1876" s="84"/>
      <c r="JIW1876" s="84"/>
      <c r="JIX1876" s="84"/>
      <c r="JIY1876" s="84"/>
      <c r="JIZ1876" s="84"/>
      <c r="JJA1876" s="84"/>
      <c r="JJB1876" s="84"/>
      <c r="JJC1876" s="84"/>
      <c r="JJD1876" s="84"/>
      <c r="JJE1876" s="84"/>
      <c r="JJF1876" s="84"/>
      <c r="JJG1876" s="84"/>
      <c r="JJH1876" s="84"/>
      <c r="JJI1876" s="84"/>
      <c r="JJJ1876" s="84"/>
      <c r="JJK1876" s="84"/>
      <c r="JJL1876" s="84"/>
      <c r="JJM1876" s="84"/>
      <c r="JJN1876" s="84"/>
      <c r="JJO1876" s="84"/>
      <c r="JJP1876" s="84"/>
      <c r="JJQ1876" s="84"/>
      <c r="JJR1876" s="84"/>
      <c r="JJS1876" s="84"/>
      <c r="JJT1876" s="84"/>
      <c r="JJU1876" s="84"/>
      <c r="JJV1876" s="84"/>
      <c r="JJW1876" s="84"/>
      <c r="JJX1876" s="84"/>
      <c r="JJY1876" s="84"/>
      <c r="JJZ1876" s="84"/>
      <c r="JKA1876" s="84"/>
      <c r="JKB1876" s="84"/>
      <c r="JKC1876" s="84"/>
      <c r="JKD1876" s="84"/>
      <c r="JKE1876" s="84"/>
      <c r="JKF1876" s="84"/>
      <c r="JKG1876" s="84"/>
      <c r="JKH1876" s="84"/>
      <c r="JKI1876" s="84"/>
      <c r="JKJ1876" s="84"/>
      <c r="JKK1876" s="84"/>
      <c r="JKL1876" s="84"/>
      <c r="JKM1876" s="84"/>
      <c r="JKN1876" s="84"/>
      <c r="JKO1876" s="84"/>
      <c r="JKP1876" s="84"/>
      <c r="JKQ1876" s="84"/>
      <c r="JKR1876" s="84"/>
      <c r="JKS1876" s="84"/>
      <c r="JKT1876" s="84"/>
      <c r="JKU1876" s="84"/>
      <c r="JKV1876" s="84"/>
      <c r="JKW1876" s="84"/>
      <c r="JKX1876" s="84"/>
      <c r="JKY1876" s="84"/>
      <c r="JKZ1876" s="84"/>
      <c r="JLA1876" s="84"/>
      <c r="JLB1876" s="84"/>
      <c r="JLC1876" s="84"/>
      <c r="JLD1876" s="84"/>
      <c r="JLE1876" s="84"/>
      <c r="JLF1876" s="84"/>
      <c r="JLG1876" s="84"/>
      <c r="JLH1876" s="84"/>
      <c r="JLI1876" s="84"/>
      <c r="JLJ1876" s="84"/>
      <c r="JLK1876" s="84"/>
      <c r="JLL1876" s="84"/>
      <c r="JLM1876" s="84"/>
      <c r="JLN1876" s="84"/>
      <c r="JLO1876" s="84"/>
      <c r="JLP1876" s="84"/>
      <c r="JLQ1876" s="84"/>
      <c r="JLR1876" s="84"/>
      <c r="JLS1876" s="84"/>
      <c r="JLT1876" s="84"/>
      <c r="JLU1876" s="84"/>
      <c r="JLV1876" s="84"/>
      <c r="JLW1876" s="84"/>
      <c r="JLX1876" s="84"/>
      <c r="JLY1876" s="84"/>
      <c r="JLZ1876" s="84"/>
      <c r="JMA1876" s="84"/>
      <c r="JMB1876" s="84"/>
      <c r="JMC1876" s="84"/>
      <c r="JMD1876" s="84"/>
      <c r="JME1876" s="84"/>
      <c r="JMF1876" s="84"/>
      <c r="JMG1876" s="84"/>
      <c r="JMH1876" s="84"/>
      <c r="JMI1876" s="84"/>
      <c r="JMJ1876" s="84"/>
      <c r="JMK1876" s="84"/>
      <c r="JML1876" s="84"/>
      <c r="JMM1876" s="84"/>
      <c r="JMN1876" s="84"/>
      <c r="JMO1876" s="84"/>
      <c r="JMP1876" s="84"/>
      <c r="JMQ1876" s="84"/>
      <c r="JMR1876" s="84"/>
      <c r="JMS1876" s="84"/>
      <c r="JMT1876" s="84"/>
      <c r="JMU1876" s="84"/>
      <c r="JMV1876" s="84"/>
      <c r="JMW1876" s="84"/>
      <c r="JMX1876" s="84"/>
      <c r="JMY1876" s="84"/>
      <c r="JMZ1876" s="84"/>
      <c r="JNA1876" s="84"/>
      <c r="JNB1876" s="84"/>
      <c r="JNC1876" s="84"/>
      <c r="JND1876" s="84"/>
      <c r="JNE1876" s="84"/>
      <c r="JNF1876" s="84"/>
      <c r="JNG1876" s="84"/>
      <c r="JNH1876" s="84"/>
      <c r="JNI1876" s="84"/>
      <c r="JNJ1876" s="84"/>
      <c r="JNK1876" s="84"/>
      <c r="JNL1876" s="84"/>
      <c r="JNM1876" s="84"/>
      <c r="JNN1876" s="84"/>
      <c r="JNO1876" s="84"/>
      <c r="JNP1876" s="84"/>
      <c r="JNQ1876" s="84"/>
      <c r="JNR1876" s="84"/>
      <c r="JNS1876" s="84"/>
      <c r="JNT1876" s="84"/>
      <c r="JNU1876" s="84"/>
      <c r="JNV1876" s="84"/>
      <c r="JNW1876" s="84"/>
      <c r="JNX1876" s="84"/>
      <c r="JNY1876" s="84"/>
      <c r="JNZ1876" s="84"/>
      <c r="JOA1876" s="84"/>
      <c r="JOB1876" s="84"/>
      <c r="JOC1876" s="84"/>
      <c r="JOD1876" s="84"/>
      <c r="JOE1876" s="84"/>
      <c r="JOF1876" s="84"/>
      <c r="JOG1876" s="84"/>
      <c r="JOH1876" s="84"/>
      <c r="JOI1876" s="84"/>
      <c r="JOJ1876" s="84"/>
      <c r="JOK1876" s="84"/>
      <c r="JOL1876" s="84"/>
      <c r="JOM1876" s="84"/>
      <c r="JON1876" s="84"/>
      <c r="JOO1876" s="84"/>
      <c r="JOP1876" s="84"/>
      <c r="JOQ1876" s="84"/>
      <c r="JOR1876" s="84"/>
      <c r="JOS1876" s="84"/>
      <c r="JOT1876" s="84"/>
      <c r="JOU1876" s="84"/>
      <c r="JOV1876" s="84"/>
      <c r="JOW1876" s="84"/>
      <c r="JOX1876" s="84"/>
      <c r="JOY1876" s="84"/>
      <c r="JOZ1876" s="84"/>
      <c r="JPA1876" s="84"/>
      <c r="JPB1876" s="84"/>
      <c r="JPC1876" s="84"/>
      <c r="JPD1876" s="84"/>
      <c r="JPE1876" s="84"/>
      <c r="JPF1876" s="84"/>
      <c r="JPG1876" s="84"/>
      <c r="JPH1876" s="84"/>
      <c r="JPI1876" s="84"/>
      <c r="JPJ1876" s="84"/>
      <c r="JPK1876" s="84"/>
      <c r="JPL1876" s="84"/>
      <c r="JPM1876" s="84"/>
      <c r="JPN1876" s="84"/>
      <c r="JPO1876" s="84"/>
      <c r="JPP1876" s="84"/>
      <c r="JPQ1876" s="84"/>
      <c r="JPR1876" s="84"/>
      <c r="JPS1876" s="84"/>
      <c r="JPT1876" s="84"/>
      <c r="JPU1876" s="84"/>
      <c r="JPV1876" s="84"/>
      <c r="JPW1876" s="84"/>
      <c r="JPX1876" s="84"/>
      <c r="JPY1876" s="84"/>
      <c r="JPZ1876" s="84"/>
      <c r="JQA1876" s="84"/>
      <c r="JQB1876" s="84"/>
      <c r="JQC1876" s="84"/>
      <c r="JQD1876" s="84"/>
      <c r="JQE1876" s="84"/>
      <c r="JQF1876" s="84"/>
      <c r="JQG1876" s="84"/>
      <c r="JQH1876" s="84"/>
      <c r="JQI1876" s="84"/>
      <c r="JQJ1876" s="84"/>
      <c r="JQK1876" s="84"/>
      <c r="JQL1876" s="84"/>
      <c r="JQM1876" s="84"/>
      <c r="JQN1876" s="84"/>
      <c r="JQO1876" s="84"/>
      <c r="JQP1876" s="84"/>
      <c r="JQQ1876" s="84"/>
      <c r="JQR1876" s="84"/>
      <c r="JQS1876" s="84"/>
      <c r="JQT1876" s="84"/>
      <c r="JQU1876" s="84"/>
      <c r="JQV1876" s="84"/>
      <c r="JQW1876" s="84"/>
      <c r="JQX1876" s="84"/>
      <c r="JQY1876" s="84"/>
      <c r="JQZ1876" s="84"/>
      <c r="JRA1876" s="84"/>
      <c r="JRB1876" s="84"/>
      <c r="JRC1876" s="84"/>
      <c r="JRD1876" s="84"/>
      <c r="JRE1876" s="84"/>
      <c r="JRF1876" s="84"/>
      <c r="JRG1876" s="84"/>
      <c r="JRH1876" s="84"/>
      <c r="JRI1876" s="84"/>
      <c r="JRJ1876" s="84"/>
      <c r="JRK1876" s="84"/>
      <c r="JRL1876" s="84"/>
      <c r="JRM1876" s="84"/>
      <c r="JRN1876" s="84"/>
      <c r="JRO1876" s="84"/>
      <c r="JRP1876" s="84"/>
      <c r="JRQ1876" s="84"/>
      <c r="JRR1876" s="84"/>
      <c r="JRS1876" s="84"/>
      <c r="JRT1876" s="84"/>
      <c r="JRU1876" s="84"/>
      <c r="JRV1876" s="84"/>
      <c r="JRW1876" s="84"/>
      <c r="JRX1876" s="84"/>
      <c r="JRY1876" s="84"/>
      <c r="JRZ1876" s="84"/>
      <c r="JSA1876" s="84"/>
      <c r="JSB1876" s="84"/>
      <c r="JSC1876" s="84"/>
      <c r="JSD1876" s="84"/>
      <c r="JSE1876" s="84"/>
      <c r="JSF1876" s="84"/>
      <c r="JSG1876" s="84"/>
      <c r="JSH1876" s="84"/>
      <c r="JSI1876" s="84"/>
      <c r="JSJ1876" s="84"/>
      <c r="JSK1876" s="84"/>
      <c r="JSL1876" s="84"/>
      <c r="JSM1876" s="84"/>
      <c r="JSN1876" s="84"/>
      <c r="JSO1876" s="84"/>
      <c r="JSP1876" s="84"/>
      <c r="JSQ1876" s="84"/>
      <c r="JSR1876" s="84"/>
      <c r="JSS1876" s="84"/>
      <c r="JST1876" s="84"/>
      <c r="JSU1876" s="84"/>
      <c r="JSV1876" s="84"/>
      <c r="JSW1876" s="84"/>
      <c r="JSX1876" s="84"/>
      <c r="JSY1876" s="84"/>
      <c r="JSZ1876" s="84"/>
      <c r="JTA1876" s="84"/>
      <c r="JTB1876" s="84"/>
      <c r="JTC1876" s="84"/>
      <c r="JTD1876" s="84"/>
      <c r="JTE1876" s="84"/>
      <c r="JTF1876" s="84"/>
      <c r="JTG1876" s="84"/>
      <c r="JTH1876" s="84"/>
      <c r="JTI1876" s="84"/>
      <c r="JTJ1876" s="84"/>
      <c r="JTK1876" s="84"/>
      <c r="JTL1876" s="84"/>
      <c r="JTM1876" s="84"/>
      <c r="JTN1876" s="84"/>
      <c r="JTO1876" s="84"/>
      <c r="JTP1876" s="84"/>
      <c r="JTQ1876" s="84"/>
      <c r="JTR1876" s="84"/>
      <c r="JTS1876" s="84"/>
      <c r="JTT1876" s="84"/>
      <c r="JTU1876" s="84"/>
      <c r="JTV1876" s="84"/>
      <c r="JTW1876" s="84"/>
      <c r="JTX1876" s="84"/>
      <c r="JTY1876" s="84"/>
      <c r="JTZ1876" s="84"/>
      <c r="JUA1876" s="84"/>
      <c r="JUB1876" s="84"/>
      <c r="JUC1876" s="84"/>
      <c r="JUD1876" s="84"/>
      <c r="JUE1876" s="84"/>
      <c r="JUF1876" s="84"/>
      <c r="JUG1876" s="84"/>
      <c r="JUH1876" s="84"/>
      <c r="JUI1876" s="84"/>
      <c r="JUJ1876" s="84"/>
      <c r="JUK1876" s="84"/>
      <c r="JUL1876" s="84"/>
      <c r="JUM1876" s="84"/>
      <c r="JUN1876" s="84"/>
      <c r="JUO1876" s="84"/>
      <c r="JUP1876" s="84"/>
      <c r="JUQ1876" s="84"/>
      <c r="JUR1876" s="84"/>
      <c r="JUS1876" s="84"/>
      <c r="JUT1876" s="84"/>
      <c r="JUU1876" s="84"/>
      <c r="JUV1876" s="84"/>
      <c r="JUW1876" s="84"/>
      <c r="JUX1876" s="84"/>
      <c r="JUY1876" s="84"/>
      <c r="JUZ1876" s="84"/>
      <c r="JVA1876" s="84"/>
      <c r="JVB1876" s="84"/>
      <c r="JVC1876" s="84"/>
      <c r="JVD1876" s="84"/>
      <c r="JVE1876" s="84"/>
      <c r="JVF1876" s="84"/>
      <c r="JVG1876" s="84"/>
      <c r="JVH1876" s="84"/>
      <c r="JVI1876" s="84"/>
      <c r="JVJ1876" s="84"/>
      <c r="JVK1876" s="84"/>
      <c r="JVL1876" s="84"/>
      <c r="JVM1876" s="84"/>
      <c r="JVN1876" s="84"/>
      <c r="JVO1876" s="84"/>
      <c r="JVP1876" s="84"/>
      <c r="JVQ1876" s="84"/>
      <c r="JVR1876" s="84"/>
      <c r="JVS1876" s="84"/>
      <c r="JVT1876" s="84"/>
      <c r="JVU1876" s="84"/>
      <c r="JVV1876" s="84"/>
      <c r="JVW1876" s="84"/>
      <c r="JVX1876" s="84"/>
      <c r="JVY1876" s="84"/>
      <c r="JVZ1876" s="84"/>
      <c r="JWA1876" s="84"/>
      <c r="JWB1876" s="84"/>
      <c r="JWC1876" s="84"/>
      <c r="JWD1876" s="84"/>
      <c r="JWE1876" s="84"/>
      <c r="JWF1876" s="84"/>
      <c r="JWG1876" s="84"/>
      <c r="JWH1876" s="84"/>
      <c r="JWI1876" s="84"/>
      <c r="JWJ1876" s="84"/>
      <c r="JWK1876" s="84"/>
      <c r="JWL1876" s="84"/>
      <c r="JWM1876" s="84"/>
      <c r="JWN1876" s="84"/>
      <c r="JWO1876" s="84"/>
      <c r="JWP1876" s="84"/>
      <c r="JWQ1876" s="84"/>
      <c r="JWR1876" s="84"/>
      <c r="JWS1876" s="84"/>
      <c r="JWT1876" s="84"/>
      <c r="JWU1876" s="84"/>
      <c r="JWV1876" s="84"/>
      <c r="JWW1876" s="84"/>
      <c r="JWX1876" s="84"/>
      <c r="JWY1876" s="84"/>
      <c r="JWZ1876" s="84"/>
      <c r="JXA1876" s="84"/>
      <c r="JXB1876" s="84"/>
      <c r="JXC1876" s="84"/>
      <c r="JXD1876" s="84"/>
      <c r="JXE1876" s="84"/>
      <c r="JXF1876" s="84"/>
      <c r="JXG1876" s="84"/>
      <c r="JXH1876" s="84"/>
      <c r="JXI1876" s="84"/>
      <c r="JXJ1876" s="84"/>
      <c r="JXK1876" s="84"/>
      <c r="JXL1876" s="84"/>
      <c r="JXM1876" s="84"/>
      <c r="JXN1876" s="84"/>
      <c r="JXO1876" s="84"/>
      <c r="JXP1876" s="84"/>
      <c r="JXQ1876" s="84"/>
      <c r="JXR1876" s="84"/>
      <c r="JXS1876" s="84"/>
      <c r="JXT1876" s="84"/>
      <c r="JXU1876" s="84"/>
      <c r="JXV1876" s="84"/>
      <c r="JXW1876" s="84"/>
      <c r="JXX1876" s="84"/>
      <c r="JXY1876" s="84"/>
      <c r="JXZ1876" s="84"/>
      <c r="JYA1876" s="84"/>
      <c r="JYB1876" s="84"/>
      <c r="JYC1876" s="84"/>
      <c r="JYD1876" s="84"/>
      <c r="JYE1876" s="84"/>
      <c r="JYF1876" s="84"/>
      <c r="JYG1876" s="84"/>
      <c r="JYH1876" s="84"/>
      <c r="JYI1876" s="84"/>
      <c r="JYJ1876" s="84"/>
      <c r="JYK1876" s="84"/>
      <c r="JYL1876" s="84"/>
      <c r="JYM1876" s="84"/>
      <c r="JYN1876" s="84"/>
      <c r="JYO1876" s="84"/>
      <c r="JYP1876" s="84"/>
      <c r="JYQ1876" s="84"/>
      <c r="JYR1876" s="84"/>
      <c r="JYS1876" s="84"/>
      <c r="JYT1876" s="84"/>
      <c r="JYU1876" s="84"/>
      <c r="JYV1876" s="84"/>
      <c r="JYW1876" s="84"/>
      <c r="JYX1876" s="84"/>
      <c r="JYY1876" s="84"/>
      <c r="JYZ1876" s="84"/>
      <c r="JZA1876" s="84"/>
      <c r="JZB1876" s="84"/>
      <c r="JZC1876" s="84"/>
      <c r="JZD1876" s="84"/>
      <c r="JZE1876" s="84"/>
      <c r="JZF1876" s="84"/>
      <c r="JZG1876" s="84"/>
      <c r="JZH1876" s="84"/>
      <c r="JZI1876" s="84"/>
      <c r="JZJ1876" s="84"/>
      <c r="JZK1876" s="84"/>
      <c r="JZL1876" s="84"/>
      <c r="JZM1876" s="84"/>
      <c r="JZN1876" s="84"/>
      <c r="JZO1876" s="84"/>
      <c r="JZP1876" s="84"/>
      <c r="JZQ1876" s="84"/>
      <c r="JZR1876" s="84"/>
      <c r="JZS1876" s="84"/>
      <c r="JZT1876" s="84"/>
      <c r="JZU1876" s="84"/>
      <c r="JZV1876" s="84"/>
      <c r="JZW1876" s="84"/>
      <c r="JZX1876" s="84"/>
      <c r="JZY1876" s="84"/>
      <c r="JZZ1876" s="84"/>
      <c r="KAA1876" s="84"/>
      <c r="KAB1876" s="84"/>
      <c r="KAC1876" s="84"/>
      <c r="KAD1876" s="84"/>
      <c r="KAE1876" s="84"/>
      <c r="KAF1876" s="84"/>
      <c r="KAG1876" s="84"/>
      <c r="KAH1876" s="84"/>
      <c r="KAI1876" s="84"/>
      <c r="KAJ1876" s="84"/>
      <c r="KAK1876" s="84"/>
      <c r="KAL1876" s="84"/>
      <c r="KAM1876" s="84"/>
      <c r="KAN1876" s="84"/>
      <c r="KAO1876" s="84"/>
      <c r="KAP1876" s="84"/>
      <c r="KAQ1876" s="84"/>
      <c r="KAR1876" s="84"/>
      <c r="KAS1876" s="84"/>
      <c r="KAT1876" s="84"/>
      <c r="KAU1876" s="84"/>
      <c r="KAV1876" s="84"/>
      <c r="KAW1876" s="84"/>
      <c r="KAX1876" s="84"/>
      <c r="KAY1876" s="84"/>
      <c r="KAZ1876" s="84"/>
      <c r="KBA1876" s="84"/>
      <c r="KBB1876" s="84"/>
      <c r="KBC1876" s="84"/>
      <c r="KBD1876" s="84"/>
      <c r="KBE1876" s="84"/>
      <c r="KBF1876" s="84"/>
      <c r="KBG1876" s="84"/>
      <c r="KBH1876" s="84"/>
      <c r="KBI1876" s="84"/>
      <c r="KBJ1876" s="84"/>
      <c r="KBK1876" s="84"/>
      <c r="KBL1876" s="84"/>
      <c r="KBM1876" s="84"/>
      <c r="KBN1876" s="84"/>
      <c r="KBO1876" s="84"/>
      <c r="KBP1876" s="84"/>
      <c r="KBQ1876" s="84"/>
      <c r="KBR1876" s="84"/>
      <c r="KBS1876" s="84"/>
      <c r="KBT1876" s="84"/>
      <c r="KBU1876" s="84"/>
      <c r="KBV1876" s="84"/>
      <c r="KBW1876" s="84"/>
      <c r="KBX1876" s="84"/>
      <c r="KBY1876" s="84"/>
      <c r="KBZ1876" s="84"/>
      <c r="KCA1876" s="84"/>
      <c r="KCB1876" s="84"/>
      <c r="KCC1876" s="84"/>
      <c r="KCD1876" s="84"/>
      <c r="KCE1876" s="84"/>
      <c r="KCF1876" s="84"/>
      <c r="KCG1876" s="84"/>
      <c r="KCH1876" s="84"/>
      <c r="KCI1876" s="84"/>
      <c r="KCJ1876" s="84"/>
      <c r="KCK1876" s="84"/>
      <c r="KCL1876" s="84"/>
      <c r="KCM1876" s="84"/>
      <c r="KCN1876" s="84"/>
      <c r="KCO1876" s="84"/>
      <c r="KCP1876" s="84"/>
      <c r="KCQ1876" s="84"/>
      <c r="KCR1876" s="84"/>
      <c r="KCS1876" s="84"/>
      <c r="KCT1876" s="84"/>
      <c r="KCU1876" s="84"/>
      <c r="KCV1876" s="84"/>
      <c r="KCW1876" s="84"/>
      <c r="KCX1876" s="84"/>
      <c r="KCY1876" s="84"/>
      <c r="KCZ1876" s="84"/>
      <c r="KDA1876" s="84"/>
      <c r="KDB1876" s="84"/>
      <c r="KDC1876" s="84"/>
      <c r="KDD1876" s="84"/>
      <c r="KDE1876" s="84"/>
      <c r="KDF1876" s="84"/>
      <c r="KDG1876" s="84"/>
      <c r="KDH1876" s="84"/>
      <c r="KDI1876" s="84"/>
      <c r="KDJ1876" s="84"/>
      <c r="KDK1876" s="84"/>
      <c r="KDL1876" s="84"/>
      <c r="KDM1876" s="84"/>
      <c r="KDN1876" s="84"/>
      <c r="KDO1876" s="84"/>
      <c r="KDP1876" s="84"/>
      <c r="KDQ1876" s="84"/>
      <c r="KDR1876" s="84"/>
      <c r="KDS1876" s="84"/>
      <c r="KDT1876" s="84"/>
      <c r="KDU1876" s="84"/>
      <c r="KDV1876" s="84"/>
      <c r="KDW1876" s="84"/>
      <c r="KDX1876" s="84"/>
      <c r="KDY1876" s="84"/>
      <c r="KDZ1876" s="84"/>
      <c r="KEA1876" s="84"/>
      <c r="KEB1876" s="84"/>
      <c r="KEC1876" s="84"/>
      <c r="KED1876" s="84"/>
      <c r="KEE1876" s="84"/>
      <c r="KEF1876" s="84"/>
      <c r="KEG1876" s="84"/>
      <c r="KEH1876" s="84"/>
      <c r="KEI1876" s="84"/>
      <c r="KEJ1876" s="84"/>
      <c r="KEK1876" s="84"/>
      <c r="KEL1876" s="84"/>
      <c r="KEM1876" s="84"/>
      <c r="KEN1876" s="84"/>
      <c r="KEO1876" s="84"/>
      <c r="KEP1876" s="84"/>
      <c r="KEQ1876" s="84"/>
      <c r="KER1876" s="84"/>
      <c r="KES1876" s="84"/>
      <c r="KET1876" s="84"/>
      <c r="KEU1876" s="84"/>
      <c r="KEV1876" s="84"/>
      <c r="KEW1876" s="84"/>
      <c r="KEX1876" s="84"/>
      <c r="KEY1876" s="84"/>
      <c r="KEZ1876" s="84"/>
      <c r="KFA1876" s="84"/>
      <c r="KFB1876" s="84"/>
      <c r="KFC1876" s="84"/>
      <c r="KFD1876" s="84"/>
      <c r="KFE1876" s="84"/>
      <c r="KFF1876" s="84"/>
      <c r="KFG1876" s="84"/>
      <c r="KFH1876" s="84"/>
      <c r="KFI1876" s="84"/>
      <c r="KFJ1876" s="84"/>
      <c r="KFK1876" s="84"/>
      <c r="KFL1876" s="84"/>
      <c r="KFM1876" s="84"/>
      <c r="KFN1876" s="84"/>
      <c r="KFO1876" s="84"/>
      <c r="KFP1876" s="84"/>
      <c r="KFQ1876" s="84"/>
      <c r="KFR1876" s="84"/>
      <c r="KFS1876" s="84"/>
      <c r="KFT1876" s="84"/>
      <c r="KFU1876" s="84"/>
      <c r="KFV1876" s="84"/>
      <c r="KFW1876" s="84"/>
      <c r="KFX1876" s="84"/>
      <c r="KFY1876" s="84"/>
      <c r="KFZ1876" s="84"/>
      <c r="KGA1876" s="84"/>
      <c r="KGB1876" s="84"/>
      <c r="KGC1876" s="84"/>
      <c r="KGD1876" s="84"/>
      <c r="KGE1876" s="84"/>
      <c r="KGF1876" s="84"/>
      <c r="KGG1876" s="84"/>
      <c r="KGH1876" s="84"/>
      <c r="KGI1876" s="84"/>
      <c r="KGJ1876" s="84"/>
      <c r="KGK1876" s="84"/>
      <c r="KGL1876" s="84"/>
      <c r="KGM1876" s="84"/>
      <c r="KGN1876" s="84"/>
      <c r="KGO1876" s="84"/>
      <c r="KGP1876" s="84"/>
      <c r="KGQ1876" s="84"/>
      <c r="KGR1876" s="84"/>
      <c r="KGS1876" s="84"/>
      <c r="KGT1876" s="84"/>
      <c r="KGU1876" s="84"/>
      <c r="KGV1876" s="84"/>
      <c r="KGW1876" s="84"/>
      <c r="KGX1876" s="84"/>
      <c r="KGY1876" s="84"/>
      <c r="KGZ1876" s="84"/>
      <c r="KHA1876" s="84"/>
      <c r="KHB1876" s="84"/>
      <c r="KHC1876" s="84"/>
      <c r="KHD1876" s="84"/>
      <c r="KHE1876" s="84"/>
      <c r="KHF1876" s="84"/>
      <c r="KHG1876" s="84"/>
      <c r="KHH1876" s="84"/>
      <c r="KHI1876" s="84"/>
      <c r="KHJ1876" s="84"/>
      <c r="KHK1876" s="84"/>
      <c r="KHL1876" s="84"/>
      <c r="KHM1876" s="84"/>
      <c r="KHN1876" s="84"/>
      <c r="KHO1876" s="84"/>
      <c r="KHP1876" s="84"/>
      <c r="KHQ1876" s="84"/>
      <c r="KHR1876" s="84"/>
      <c r="KHS1876" s="84"/>
      <c r="KHT1876" s="84"/>
      <c r="KHU1876" s="84"/>
      <c r="KHV1876" s="84"/>
      <c r="KHW1876" s="84"/>
      <c r="KHX1876" s="84"/>
      <c r="KHY1876" s="84"/>
      <c r="KHZ1876" s="84"/>
      <c r="KIA1876" s="84"/>
      <c r="KIB1876" s="84"/>
      <c r="KIC1876" s="84"/>
      <c r="KID1876" s="84"/>
      <c r="KIE1876" s="84"/>
      <c r="KIF1876" s="84"/>
      <c r="KIG1876" s="84"/>
      <c r="KIH1876" s="84"/>
      <c r="KII1876" s="84"/>
      <c r="KIJ1876" s="84"/>
      <c r="KIK1876" s="84"/>
      <c r="KIL1876" s="84"/>
      <c r="KIM1876" s="84"/>
      <c r="KIN1876" s="84"/>
      <c r="KIO1876" s="84"/>
      <c r="KIP1876" s="84"/>
      <c r="KIQ1876" s="84"/>
      <c r="KIR1876" s="84"/>
      <c r="KIS1876" s="84"/>
      <c r="KIT1876" s="84"/>
      <c r="KIU1876" s="84"/>
      <c r="KIV1876" s="84"/>
      <c r="KIW1876" s="84"/>
      <c r="KIX1876" s="84"/>
      <c r="KIY1876" s="84"/>
      <c r="KIZ1876" s="84"/>
      <c r="KJA1876" s="84"/>
      <c r="KJB1876" s="84"/>
      <c r="KJC1876" s="84"/>
      <c r="KJD1876" s="84"/>
      <c r="KJE1876" s="84"/>
      <c r="KJF1876" s="84"/>
      <c r="KJG1876" s="84"/>
      <c r="KJH1876" s="84"/>
      <c r="KJI1876" s="84"/>
      <c r="KJJ1876" s="84"/>
      <c r="KJK1876" s="84"/>
      <c r="KJL1876" s="84"/>
      <c r="KJM1876" s="84"/>
      <c r="KJN1876" s="84"/>
      <c r="KJO1876" s="84"/>
      <c r="KJP1876" s="84"/>
      <c r="KJQ1876" s="84"/>
      <c r="KJR1876" s="84"/>
      <c r="KJS1876" s="84"/>
      <c r="KJT1876" s="84"/>
      <c r="KJU1876" s="84"/>
      <c r="KJV1876" s="84"/>
      <c r="KJW1876" s="84"/>
      <c r="KJX1876" s="84"/>
      <c r="KJY1876" s="84"/>
      <c r="KJZ1876" s="84"/>
      <c r="KKA1876" s="84"/>
      <c r="KKB1876" s="84"/>
      <c r="KKC1876" s="84"/>
      <c r="KKD1876" s="84"/>
      <c r="KKE1876" s="84"/>
      <c r="KKF1876" s="84"/>
      <c r="KKG1876" s="84"/>
      <c r="KKH1876" s="84"/>
      <c r="KKI1876" s="84"/>
      <c r="KKJ1876" s="84"/>
      <c r="KKK1876" s="84"/>
      <c r="KKL1876" s="84"/>
      <c r="KKM1876" s="84"/>
      <c r="KKN1876" s="84"/>
      <c r="KKO1876" s="84"/>
      <c r="KKP1876" s="84"/>
      <c r="KKQ1876" s="84"/>
      <c r="KKR1876" s="84"/>
      <c r="KKS1876" s="84"/>
      <c r="KKT1876" s="84"/>
      <c r="KKU1876" s="84"/>
      <c r="KKV1876" s="84"/>
      <c r="KKW1876" s="84"/>
      <c r="KKX1876" s="84"/>
      <c r="KKY1876" s="84"/>
      <c r="KKZ1876" s="84"/>
      <c r="KLA1876" s="84"/>
      <c r="KLB1876" s="84"/>
      <c r="KLC1876" s="84"/>
      <c r="KLD1876" s="84"/>
      <c r="KLE1876" s="84"/>
      <c r="KLF1876" s="84"/>
      <c r="KLG1876" s="84"/>
      <c r="KLH1876" s="84"/>
      <c r="KLI1876" s="84"/>
      <c r="KLJ1876" s="84"/>
      <c r="KLK1876" s="84"/>
      <c r="KLL1876" s="84"/>
      <c r="KLM1876" s="84"/>
      <c r="KLN1876" s="84"/>
      <c r="KLO1876" s="84"/>
      <c r="KLP1876" s="84"/>
      <c r="KLQ1876" s="84"/>
      <c r="KLR1876" s="84"/>
      <c r="KLS1876" s="84"/>
      <c r="KLT1876" s="84"/>
      <c r="KLU1876" s="84"/>
      <c r="KLV1876" s="84"/>
      <c r="KLW1876" s="84"/>
      <c r="KLX1876" s="84"/>
      <c r="KLY1876" s="84"/>
      <c r="KLZ1876" s="84"/>
      <c r="KMA1876" s="84"/>
      <c r="KMB1876" s="84"/>
      <c r="KMC1876" s="84"/>
      <c r="KMD1876" s="84"/>
      <c r="KME1876" s="84"/>
      <c r="KMF1876" s="84"/>
      <c r="KMG1876" s="84"/>
      <c r="KMH1876" s="84"/>
      <c r="KMI1876" s="84"/>
      <c r="KMJ1876" s="84"/>
      <c r="KMK1876" s="84"/>
      <c r="KML1876" s="84"/>
      <c r="KMM1876" s="84"/>
      <c r="KMN1876" s="84"/>
      <c r="KMO1876" s="84"/>
      <c r="KMP1876" s="84"/>
      <c r="KMQ1876" s="84"/>
      <c r="KMR1876" s="84"/>
      <c r="KMS1876" s="84"/>
      <c r="KMT1876" s="84"/>
      <c r="KMU1876" s="84"/>
      <c r="KMV1876" s="84"/>
      <c r="KMW1876" s="84"/>
      <c r="KMX1876" s="84"/>
      <c r="KMY1876" s="84"/>
      <c r="KMZ1876" s="84"/>
      <c r="KNA1876" s="84"/>
      <c r="KNB1876" s="84"/>
      <c r="KNC1876" s="84"/>
      <c r="KND1876" s="84"/>
      <c r="KNE1876" s="84"/>
      <c r="KNF1876" s="84"/>
      <c r="KNG1876" s="84"/>
      <c r="KNH1876" s="84"/>
      <c r="KNI1876" s="84"/>
      <c r="KNJ1876" s="84"/>
      <c r="KNK1876" s="84"/>
      <c r="KNL1876" s="84"/>
      <c r="KNM1876" s="84"/>
      <c r="KNN1876" s="84"/>
      <c r="KNO1876" s="84"/>
      <c r="KNP1876" s="84"/>
      <c r="KNQ1876" s="84"/>
      <c r="KNR1876" s="84"/>
      <c r="KNS1876" s="84"/>
      <c r="KNT1876" s="84"/>
      <c r="KNU1876" s="84"/>
      <c r="KNV1876" s="84"/>
      <c r="KNW1876" s="84"/>
      <c r="KNX1876" s="84"/>
      <c r="KNY1876" s="84"/>
      <c r="KNZ1876" s="84"/>
      <c r="KOA1876" s="84"/>
      <c r="KOB1876" s="84"/>
      <c r="KOC1876" s="84"/>
      <c r="KOD1876" s="84"/>
      <c r="KOE1876" s="84"/>
      <c r="KOF1876" s="84"/>
      <c r="KOG1876" s="84"/>
      <c r="KOH1876" s="84"/>
      <c r="KOI1876" s="84"/>
      <c r="KOJ1876" s="84"/>
      <c r="KOK1876" s="84"/>
      <c r="KOL1876" s="84"/>
      <c r="KOM1876" s="84"/>
      <c r="KON1876" s="84"/>
      <c r="KOO1876" s="84"/>
      <c r="KOP1876" s="84"/>
      <c r="KOQ1876" s="84"/>
      <c r="KOR1876" s="84"/>
      <c r="KOS1876" s="84"/>
      <c r="KOT1876" s="84"/>
      <c r="KOU1876" s="84"/>
      <c r="KOV1876" s="84"/>
      <c r="KOW1876" s="84"/>
      <c r="KOX1876" s="84"/>
      <c r="KOY1876" s="84"/>
      <c r="KOZ1876" s="84"/>
      <c r="KPA1876" s="84"/>
      <c r="KPB1876" s="84"/>
      <c r="KPC1876" s="84"/>
      <c r="KPD1876" s="84"/>
      <c r="KPE1876" s="84"/>
      <c r="KPF1876" s="84"/>
      <c r="KPG1876" s="84"/>
      <c r="KPH1876" s="84"/>
      <c r="KPI1876" s="84"/>
      <c r="KPJ1876" s="84"/>
      <c r="KPK1876" s="84"/>
      <c r="KPL1876" s="84"/>
      <c r="KPM1876" s="84"/>
      <c r="KPN1876" s="84"/>
      <c r="KPO1876" s="84"/>
      <c r="KPP1876" s="84"/>
      <c r="KPQ1876" s="84"/>
      <c r="KPR1876" s="84"/>
      <c r="KPS1876" s="84"/>
      <c r="KPT1876" s="84"/>
      <c r="KPU1876" s="84"/>
      <c r="KPV1876" s="84"/>
      <c r="KPW1876" s="84"/>
      <c r="KPX1876" s="84"/>
      <c r="KPY1876" s="84"/>
      <c r="KPZ1876" s="84"/>
      <c r="KQA1876" s="84"/>
      <c r="KQB1876" s="84"/>
      <c r="KQC1876" s="84"/>
      <c r="KQD1876" s="84"/>
      <c r="KQE1876" s="84"/>
      <c r="KQF1876" s="84"/>
      <c r="KQG1876" s="84"/>
      <c r="KQH1876" s="84"/>
      <c r="KQI1876" s="84"/>
      <c r="KQJ1876" s="84"/>
      <c r="KQK1876" s="84"/>
      <c r="KQL1876" s="84"/>
      <c r="KQM1876" s="84"/>
      <c r="KQN1876" s="84"/>
      <c r="KQO1876" s="84"/>
      <c r="KQP1876" s="84"/>
      <c r="KQQ1876" s="84"/>
      <c r="KQR1876" s="84"/>
      <c r="KQS1876" s="84"/>
      <c r="KQT1876" s="84"/>
      <c r="KQU1876" s="84"/>
      <c r="KQV1876" s="84"/>
      <c r="KQW1876" s="84"/>
      <c r="KQX1876" s="84"/>
      <c r="KQY1876" s="84"/>
      <c r="KQZ1876" s="84"/>
      <c r="KRA1876" s="84"/>
      <c r="KRB1876" s="84"/>
      <c r="KRC1876" s="84"/>
      <c r="KRD1876" s="84"/>
      <c r="KRE1876" s="84"/>
      <c r="KRF1876" s="84"/>
      <c r="KRG1876" s="84"/>
      <c r="KRH1876" s="84"/>
      <c r="KRI1876" s="84"/>
      <c r="KRJ1876" s="84"/>
      <c r="KRK1876" s="84"/>
      <c r="KRL1876" s="84"/>
      <c r="KRM1876" s="84"/>
      <c r="KRN1876" s="84"/>
      <c r="KRO1876" s="84"/>
      <c r="KRP1876" s="84"/>
      <c r="KRQ1876" s="84"/>
      <c r="KRR1876" s="84"/>
      <c r="KRS1876" s="84"/>
      <c r="KRT1876" s="84"/>
      <c r="KRU1876" s="84"/>
      <c r="KRV1876" s="84"/>
      <c r="KRW1876" s="84"/>
      <c r="KRX1876" s="84"/>
      <c r="KRY1876" s="84"/>
      <c r="KRZ1876" s="84"/>
      <c r="KSA1876" s="84"/>
      <c r="KSB1876" s="84"/>
      <c r="KSC1876" s="84"/>
      <c r="KSD1876" s="84"/>
      <c r="KSE1876" s="84"/>
      <c r="KSF1876" s="84"/>
      <c r="KSG1876" s="84"/>
      <c r="KSH1876" s="84"/>
      <c r="KSI1876" s="84"/>
      <c r="KSJ1876" s="84"/>
      <c r="KSK1876" s="84"/>
      <c r="KSL1876" s="84"/>
      <c r="KSM1876" s="84"/>
      <c r="KSN1876" s="84"/>
      <c r="KSO1876" s="84"/>
      <c r="KSP1876" s="84"/>
      <c r="KSQ1876" s="84"/>
      <c r="KSR1876" s="84"/>
      <c r="KSS1876" s="84"/>
      <c r="KST1876" s="84"/>
      <c r="KSU1876" s="84"/>
      <c r="KSV1876" s="84"/>
      <c r="KSW1876" s="84"/>
      <c r="KSX1876" s="84"/>
      <c r="KSY1876" s="84"/>
      <c r="KSZ1876" s="84"/>
      <c r="KTA1876" s="84"/>
      <c r="KTB1876" s="84"/>
      <c r="KTC1876" s="84"/>
      <c r="KTD1876" s="84"/>
      <c r="KTE1876" s="84"/>
      <c r="KTF1876" s="84"/>
      <c r="KTG1876" s="84"/>
      <c r="KTH1876" s="84"/>
      <c r="KTI1876" s="84"/>
      <c r="KTJ1876" s="84"/>
      <c r="KTK1876" s="84"/>
      <c r="KTL1876" s="84"/>
      <c r="KTM1876" s="84"/>
      <c r="KTN1876" s="84"/>
      <c r="KTO1876" s="84"/>
      <c r="KTP1876" s="84"/>
      <c r="KTQ1876" s="84"/>
      <c r="KTR1876" s="84"/>
      <c r="KTS1876" s="84"/>
      <c r="KTT1876" s="84"/>
      <c r="KTU1876" s="84"/>
      <c r="KTV1876" s="84"/>
      <c r="KTW1876" s="84"/>
      <c r="KTX1876" s="84"/>
      <c r="KTY1876" s="84"/>
      <c r="KTZ1876" s="84"/>
      <c r="KUA1876" s="84"/>
      <c r="KUB1876" s="84"/>
      <c r="KUC1876" s="84"/>
      <c r="KUD1876" s="84"/>
      <c r="KUE1876" s="84"/>
      <c r="KUF1876" s="84"/>
      <c r="KUG1876" s="84"/>
      <c r="KUH1876" s="84"/>
      <c r="KUI1876" s="84"/>
      <c r="KUJ1876" s="84"/>
      <c r="KUK1876" s="84"/>
      <c r="KUL1876" s="84"/>
      <c r="KUM1876" s="84"/>
      <c r="KUN1876" s="84"/>
      <c r="KUO1876" s="84"/>
      <c r="KUP1876" s="84"/>
      <c r="KUQ1876" s="84"/>
      <c r="KUR1876" s="84"/>
      <c r="KUS1876" s="84"/>
      <c r="KUT1876" s="84"/>
      <c r="KUU1876" s="84"/>
      <c r="KUV1876" s="84"/>
      <c r="KUW1876" s="84"/>
      <c r="KUX1876" s="84"/>
      <c r="KUY1876" s="84"/>
      <c r="KUZ1876" s="84"/>
      <c r="KVA1876" s="84"/>
      <c r="KVB1876" s="84"/>
      <c r="KVC1876" s="84"/>
      <c r="KVD1876" s="84"/>
      <c r="KVE1876" s="84"/>
      <c r="KVF1876" s="84"/>
      <c r="KVG1876" s="84"/>
      <c r="KVH1876" s="84"/>
      <c r="KVI1876" s="84"/>
      <c r="KVJ1876" s="84"/>
      <c r="KVK1876" s="84"/>
      <c r="KVL1876" s="84"/>
      <c r="KVM1876" s="84"/>
      <c r="KVN1876" s="84"/>
      <c r="KVO1876" s="84"/>
      <c r="KVP1876" s="84"/>
      <c r="KVQ1876" s="84"/>
      <c r="KVR1876" s="84"/>
      <c r="KVS1876" s="84"/>
      <c r="KVT1876" s="84"/>
      <c r="KVU1876" s="84"/>
      <c r="KVV1876" s="84"/>
      <c r="KVW1876" s="84"/>
      <c r="KVX1876" s="84"/>
      <c r="KVY1876" s="84"/>
      <c r="KVZ1876" s="84"/>
      <c r="KWA1876" s="84"/>
      <c r="KWB1876" s="84"/>
      <c r="KWC1876" s="84"/>
      <c r="KWD1876" s="84"/>
      <c r="KWE1876" s="84"/>
      <c r="KWF1876" s="84"/>
      <c r="KWG1876" s="84"/>
      <c r="KWH1876" s="84"/>
      <c r="KWI1876" s="84"/>
      <c r="KWJ1876" s="84"/>
      <c r="KWK1876" s="84"/>
      <c r="KWL1876" s="84"/>
      <c r="KWM1876" s="84"/>
      <c r="KWN1876" s="84"/>
      <c r="KWO1876" s="84"/>
      <c r="KWP1876" s="84"/>
      <c r="KWQ1876" s="84"/>
      <c r="KWR1876" s="84"/>
      <c r="KWS1876" s="84"/>
      <c r="KWT1876" s="84"/>
      <c r="KWU1876" s="84"/>
      <c r="KWV1876" s="84"/>
      <c r="KWW1876" s="84"/>
      <c r="KWX1876" s="84"/>
      <c r="KWY1876" s="84"/>
      <c r="KWZ1876" s="84"/>
      <c r="KXA1876" s="84"/>
      <c r="KXB1876" s="84"/>
      <c r="KXC1876" s="84"/>
      <c r="KXD1876" s="84"/>
      <c r="KXE1876" s="84"/>
      <c r="KXF1876" s="84"/>
      <c r="KXG1876" s="84"/>
      <c r="KXH1876" s="84"/>
      <c r="KXI1876" s="84"/>
      <c r="KXJ1876" s="84"/>
      <c r="KXK1876" s="84"/>
      <c r="KXL1876" s="84"/>
      <c r="KXM1876" s="84"/>
      <c r="KXN1876" s="84"/>
      <c r="KXO1876" s="84"/>
      <c r="KXP1876" s="84"/>
      <c r="KXQ1876" s="84"/>
      <c r="KXR1876" s="84"/>
      <c r="KXS1876" s="84"/>
      <c r="KXT1876" s="84"/>
      <c r="KXU1876" s="84"/>
      <c r="KXV1876" s="84"/>
      <c r="KXW1876" s="84"/>
      <c r="KXX1876" s="84"/>
      <c r="KXY1876" s="84"/>
      <c r="KXZ1876" s="84"/>
      <c r="KYA1876" s="84"/>
      <c r="KYB1876" s="84"/>
      <c r="KYC1876" s="84"/>
      <c r="KYD1876" s="84"/>
      <c r="KYE1876" s="84"/>
      <c r="KYF1876" s="84"/>
      <c r="KYG1876" s="84"/>
      <c r="KYH1876" s="84"/>
      <c r="KYI1876" s="84"/>
      <c r="KYJ1876" s="84"/>
      <c r="KYK1876" s="84"/>
      <c r="KYL1876" s="84"/>
      <c r="KYM1876" s="84"/>
      <c r="KYN1876" s="84"/>
      <c r="KYO1876" s="84"/>
      <c r="KYP1876" s="84"/>
      <c r="KYQ1876" s="84"/>
      <c r="KYR1876" s="84"/>
      <c r="KYS1876" s="84"/>
      <c r="KYT1876" s="84"/>
      <c r="KYU1876" s="84"/>
      <c r="KYV1876" s="84"/>
      <c r="KYW1876" s="84"/>
      <c r="KYX1876" s="84"/>
      <c r="KYY1876" s="84"/>
      <c r="KYZ1876" s="84"/>
      <c r="KZA1876" s="84"/>
      <c r="KZB1876" s="84"/>
      <c r="KZC1876" s="84"/>
      <c r="KZD1876" s="84"/>
      <c r="KZE1876" s="84"/>
      <c r="KZF1876" s="84"/>
      <c r="KZG1876" s="84"/>
      <c r="KZH1876" s="84"/>
      <c r="KZI1876" s="84"/>
      <c r="KZJ1876" s="84"/>
      <c r="KZK1876" s="84"/>
      <c r="KZL1876" s="84"/>
      <c r="KZM1876" s="84"/>
      <c r="KZN1876" s="84"/>
      <c r="KZO1876" s="84"/>
      <c r="KZP1876" s="84"/>
      <c r="KZQ1876" s="84"/>
      <c r="KZR1876" s="84"/>
      <c r="KZS1876" s="84"/>
      <c r="KZT1876" s="84"/>
      <c r="KZU1876" s="84"/>
      <c r="KZV1876" s="84"/>
      <c r="KZW1876" s="84"/>
      <c r="KZX1876" s="84"/>
      <c r="KZY1876" s="84"/>
      <c r="KZZ1876" s="84"/>
      <c r="LAA1876" s="84"/>
      <c r="LAB1876" s="84"/>
      <c r="LAC1876" s="84"/>
      <c r="LAD1876" s="84"/>
      <c r="LAE1876" s="84"/>
      <c r="LAF1876" s="84"/>
      <c r="LAG1876" s="84"/>
      <c r="LAH1876" s="84"/>
      <c r="LAI1876" s="84"/>
      <c r="LAJ1876" s="84"/>
      <c r="LAK1876" s="84"/>
      <c r="LAL1876" s="84"/>
      <c r="LAM1876" s="84"/>
      <c r="LAN1876" s="84"/>
      <c r="LAO1876" s="84"/>
      <c r="LAP1876" s="84"/>
      <c r="LAQ1876" s="84"/>
      <c r="LAR1876" s="84"/>
      <c r="LAS1876" s="84"/>
      <c r="LAT1876" s="84"/>
      <c r="LAU1876" s="84"/>
      <c r="LAV1876" s="84"/>
      <c r="LAW1876" s="84"/>
      <c r="LAX1876" s="84"/>
      <c r="LAY1876" s="84"/>
      <c r="LAZ1876" s="84"/>
      <c r="LBA1876" s="84"/>
      <c r="LBB1876" s="84"/>
      <c r="LBC1876" s="84"/>
      <c r="LBD1876" s="84"/>
      <c r="LBE1876" s="84"/>
      <c r="LBF1876" s="84"/>
      <c r="LBG1876" s="84"/>
      <c r="LBH1876" s="84"/>
      <c r="LBI1876" s="84"/>
      <c r="LBJ1876" s="84"/>
      <c r="LBK1876" s="84"/>
      <c r="LBL1876" s="84"/>
      <c r="LBM1876" s="84"/>
      <c r="LBN1876" s="84"/>
      <c r="LBO1876" s="84"/>
      <c r="LBP1876" s="84"/>
      <c r="LBQ1876" s="84"/>
      <c r="LBR1876" s="84"/>
      <c r="LBS1876" s="84"/>
      <c r="LBT1876" s="84"/>
      <c r="LBU1876" s="84"/>
      <c r="LBV1876" s="84"/>
      <c r="LBW1876" s="84"/>
      <c r="LBX1876" s="84"/>
      <c r="LBY1876" s="84"/>
      <c r="LBZ1876" s="84"/>
      <c r="LCA1876" s="84"/>
      <c r="LCB1876" s="84"/>
      <c r="LCC1876" s="84"/>
      <c r="LCD1876" s="84"/>
      <c r="LCE1876" s="84"/>
      <c r="LCF1876" s="84"/>
      <c r="LCG1876" s="84"/>
      <c r="LCH1876" s="84"/>
      <c r="LCI1876" s="84"/>
      <c r="LCJ1876" s="84"/>
      <c r="LCK1876" s="84"/>
      <c r="LCL1876" s="84"/>
      <c r="LCM1876" s="84"/>
      <c r="LCN1876" s="84"/>
      <c r="LCO1876" s="84"/>
      <c r="LCP1876" s="84"/>
      <c r="LCQ1876" s="84"/>
      <c r="LCR1876" s="84"/>
      <c r="LCS1876" s="84"/>
      <c r="LCT1876" s="84"/>
      <c r="LCU1876" s="84"/>
      <c r="LCV1876" s="84"/>
      <c r="LCW1876" s="84"/>
      <c r="LCX1876" s="84"/>
      <c r="LCY1876" s="84"/>
      <c r="LCZ1876" s="84"/>
      <c r="LDA1876" s="84"/>
      <c r="LDB1876" s="84"/>
      <c r="LDC1876" s="84"/>
      <c r="LDD1876" s="84"/>
      <c r="LDE1876" s="84"/>
      <c r="LDF1876" s="84"/>
      <c r="LDG1876" s="84"/>
      <c r="LDH1876" s="84"/>
      <c r="LDI1876" s="84"/>
      <c r="LDJ1876" s="84"/>
      <c r="LDK1876" s="84"/>
      <c r="LDL1876" s="84"/>
      <c r="LDM1876" s="84"/>
      <c r="LDN1876" s="84"/>
      <c r="LDO1876" s="84"/>
      <c r="LDP1876" s="84"/>
      <c r="LDQ1876" s="84"/>
      <c r="LDR1876" s="84"/>
      <c r="LDS1876" s="84"/>
      <c r="LDT1876" s="84"/>
      <c r="LDU1876" s="84"/>
      <c r="LDV1876" s="84"/>
      <c r="LDW1876" s="84"/>
      <c r="LDX1876" s="84"/>
      <c r="LDY1876" s="84"/>
      <c r="LDZ1876" s="84"/>
      <c r="LEA1876" s="84"/>
      <c r="LEB1876" s="84"/>
      <c r="LEC1876" s="84"/>
      <c r="LED1876" s="84"/>
      <c r="LEE1876" s="84"/>
      <c r="LEF1876" s="84"/>
      <c r="LEG1876" s="84"/>
      <c r="LEH1876" s="84"/>
      <c r="LEI1876" s="84"/>
      <c r="LEJ1876" s="84"/>
      <c r="LEK1876" s="84"/>
      <c r="LEL1876" s="84"/>
      <c r="LEM1876" s="84"/>
      <c r="LEN1876" s="84"/>
      <c r="LEO1876" s="84"/>
      <c r="LEP1876" s="84"/>
      <c r="LEQ1876" s="84"/>
      <c r="LER1876" s="84"/>
      <c r="LES1876" s="84"/>
      <c r="LET1876" s="84"/>
      <c r="LEU1876" s="84"/>
      <c r="LEV1876" s="84"/>
      <c r="LEW1876" s="84"/>
      <c r="LEX1876" s="84"/>
      <c r="LEY1876" s="84"/>
      <c r="LEZ1876" s="84"/>
      <c r="LFA1876" s="84"/>
      <c r="LFB1876" s="84"/>
      <c r="LFC1876" s="84"/>
      <c r="LFD1876" s="84"/>
      <c r="LFE1876" s="84"/>
      <c r="LFF1876" s="84"/>
      <c r="LFG1876" s="84"/>
      <c r="LFH1876" s="84"/>
      <c r="LFI1876" s="84"/>
      <c r="LFJ1876" s="84"/>
      <c r="LFK1876" s="84"/>
      <c r="LFL1876" s="84"/>
      <c r="LFM1876" s="84"/>
      <c r="LFN1876" s="84"/>
      <c r="LFO1876" s="84"/>
      <c r="LFP1876" s="84"/>
      <c r="LFQ1876" s="84"/>
      <c r="LFR1876" s="84"/>
      <c r="LFS1876" s="84"/>
      <c r="LFT1876" s="84"/>
      <c r="LFU1876" s="84"/>
      <c r="LFV1876" s="84"/>
      <c r="LFW1876" s="84"/>
      <c r="LFX1876" s="84"/>
      <c r="LFY1876" s="84"/>
      <c r="LFZ1876" s="84"/>
      <c r="LGA1876" s="84"/>
      <c r="LGB1876" s="84"/>
      <c r="LGC1876" s="84"/>
      <c r="LGD1876" s="84"/>
      <c r="LGE1876" s="84"/>
      <c r="LGF1876" s="84"/>
      <c r="LGG1876" s="84"/>
      <c r="LGH1876" s="84"/>
      <c r="LGI1876" s="84"/>
      <c r="LGJ1876" s="84"/>
      <c r="LGK1876" s="84"/>
      <c r="LGL1876" s="84"/>
      <c r="LGM1876" s="84"/>
      <c r="LGN1876" s="84"/>
      <c r="LGO1876" s="84"/>
      <c r="LGP1876" s="84"/>
      <c r="LGQ1876" s="84"/>
      <c r="LGR1876" s="84"/>
      <c r="LGS1876" s="84"/>
      <c r="LGT1876" s="84"/>
      <c r="LGU1876" s="84"/>
      <c r="LGV1876" s="84"/>
      <c r="LGW1876" s="84"/>
      <c r="LGX1876" s="84"/>
      <c r="LGY1876" s="84"/>
      <c r="LGZ1876" s="84"/>
      <c r="LHA1876" s="84"/>
      <c r="LHB1876" s="84"/>
      <c r="LHC1876" s="84"/>
      <c r="LHD1876" s="84"/>
      <c r="LHE1876" s="84"/>
      <c r="LHF1876" s="84"/>
      <c r="LHG1876" s="84"/>
      <c r="LHH1876" s="84"/>
      <c r="LHI1876" s="84"/>
      <c r="LHJ1876" s="84"/>
      <c r="LHK1876" s="84"/>
      <c r="LHL1876" s="84"/>
      <c r="LHM1876" s="84"/>
      <c r="LHN1876" s="84"/>
      <c r="LHO1876" s="84"/>
      <c r="LHP1876" s="84"/>
      <c r="LHQ1876" s="84"/>
      <c r="LHR1876" s="84"/>
      <c r="LHS1876" s="84"/>
      <c r="LHT1876" s="84"/>
      <c r="LHU1876" s="84"/>
      <c r="LHV1876" s="84"/>
      <c r="LHW1876" s="84"/>
      <c r="LHX1876" s="84"/>
      <c r="LHY1876" s="84"/>
      <c r="LHZ1876" s="84"/>
      <c r="LIA1876" s="84"/>
      <c r="LIB1876" s="84"/>
      <c r="LIC1876" s="84"/>
      <c r="LID1876" s="84"/>
      <c r="LIE1876" s="84"/>
      <c r="LIF1876" s="84"/>
      <c r="LIG1876" s="84"/>
      <c r="LIH1876" s="84"/>
      <c r="LII1876" s="84"/>
      <c r="LIJ1876" s="84"/>
      <c r="LIK1876" s="84"/>
      <c r="LIL1876" s="84"/>
      <c r="LIM1876" s="84"/>
      <c r="LIN1876" s="84"/>
      <c r="LIO1876" s="84"/>
      <c r="LIP1876" s="84"/>
      <c r="LIQ1876" s="84"/>
      <c r="LIR1876" s="84"/>
      <c r="LIS1876" s="84"/>
      <c r="LIT1876" s="84"/>
      <c r="LIU1876" s="84"/>
      <c r="LIV1876" s="84"/>
      <c r="LIW1876" s="84"/>
      <c r="LIX1876" s="84"/>
      <c r="LIY1876" s="84"/>
      <c r="LIZ1876" s="84"/>
      <c r="LJA1876" s="84"/>
      <c r="LJB1876" s="84"/>
      <c r="LJC1876" s="84"/>
      <c r="LJD1876" s="84"/>
      <c r="LJE1876" s="84"/>
      <c r="LJF1876" s="84"/>
      <c r="LJG1876" s="84"/>
      <c r="LJH1876" s="84"/>
      <c r="LJI1876" s="84"/>
      <c r="LJJ1876" s="84"/>
      <c r="LJK1876" s="84"/>
      <c r="LJL1876" s="84"/>
      <c r="LJM1876" s="84"/>
      <c r="LJN1876" s="84"/>
      <c r="LJO1876" s="84"/>
      <c r="LJP1876" s="84"/>
      <c r="LJQ1876" s="84"/>
      <c r="LJR1876" s="84"/>
      <c r="LJS1876" s="84"/>
      <c r="LJT1876" s="84"/>
      <c r="LJU1876" s="84"/>
      <c r="LJV1876" s="84"/>
      <c r="LJW1876" s="84"/>
      <c r="LJX1876" s="84"/>
      <c r="LJY1876" s="84"/>
      <c r="LJZ1876" s="84"/>
      <c r="LKA1876" s="84"/>
      <c r="LKB1876" s="84"/>
      <c r="LKC1876" s="84"/>
      <c r="LKD1876" s="84"/>
      <c r="LKE1876" s="84"/>
      <c r="LKF1876" s="84"/>
      <c r="LKG1876" s="84"/>
      <c r="LKH1876" s="84"/>
      <c r="LKI1876" s="84"/>
      <c r="LKJ1876" s="84"/>
      <c r="LKK1876" s="84"/>
      <c r="LKL1876" s="84"/>
      <c r="LKM1876" s="84"/>
      <c r="LKN1876" s="84"/>
      <c r="LKO1876" s="84"/>
      <c r="LKP1876" s="84"/>
      <c r="LKQ1876" s="84"/>
      <c r="LKR1876" s="84"/>
      <c r="LKS1876" s="84"/>
      <c r="LKT1876" s="84"/>
      <c r="LKU1876" s="84"/>
      <c r="LKV1876" s="84"/>
      <c r="LKW1876" s="84"/>
      <c r="LKX1876" s="84"/>
      <c r="LKY1876" s="84"/>
      <c r="LKZ1876" s="84"/>
      <c r="LLA1876" s="84"/>
      <c r="LLB1876" s="84"/>
      <c r="LLC1876" s="84"/>
      <c r="LLD1876" s="84"/>
      <c r="LLE1876" s="84"/>
      <c r="LLF1876" s="84"/>
      <c r="LLG1876" s="84"/>
      <c r="LLH1876" s="84"/>
      <c r="LLI1876" s="84"/>
      <c r="LLJ1876" s="84"/>
      <c r="LLK1876" s="84"/>
      <c r="LLL1876" s="84"/>
      <c r="LLM1876" s="84"/>
      <c r="LLN1876" s="84"/>
      <c r="LLO1876" s="84"/>
      <c r="LLP1876" s="84"/>
      <c r="LLQ1876" s="84"/>
      <c r="LLR1876" s="84"/>
      <c r="LLS1876" s="84"/>
      <c r="LLT1876" s="84"/>
      <c r="LLU1876" s="84"/>
      <c r="LLV1876" s="84"/>
      <c r="LLW1876" s="84"/>
      <c r="LLX1876" s="84"/>
      <c r="LLY1876" s="84"/>
      <c r="LLZ1876" s="84"/>
      <c r="LMA1876" s="84"/>
      <c r="LMB1876" s="84"/>
      <c r="LMC1876" s="84"/>
      <c r="LMD1876" s="84"/>
      <c r="LME1876" s="84"/>
      <c r="LMF1876" s="84"/>
      <c r="LMG1876" s="84"/>
      <c r="LMH1876" s="84"/>
      <c r="LMI1876" s="84"/>
      <c r="LMJ1876" s="84"/>
      <c r="LMK1876" s="84"/>
      <c r="LML1876" s="84"/>
      <c r="LMM1876" s="84"/>
      <c r="LMN1876" s="84"/>
      <c r="LMO1876" s="84"/>
      <c r="LMP1876" s="84"/>
      <c r="LMQ1876" s="84"/>
      <c r="LMR1876" s="84"/>
      <c r="LMS1876" s="84"/>
      <c r="LMT1876" s="84"/>
      <c r="LMU1876" s="84"/>
      <c r="LMV1876" s="84"/>
      <c r="LMW1876" s="84"/>
      <c r="LMX1876" s="84"/>
      <c r="LMY1876" s="84"/>
      <c r="LMZ1876" s="84"/>
      <c r="LNA1876" s="84"/>
      <c r="LNB1876" s="84"/>
      <c r="LNC1876" s="84"/>
      <c r="LND1876" s="84"/>
      <c r="LNE1876" s="84"/>
      <c r="LNF1876" s="84"/>
      <c r="LNG1876" s="84"/>
      <c r="LNH1876" s="84"/>
      <c r="LNI1876" s="84"/>
      <c r="LNJ1876" s="84"/>
      <c r="LNK1876" s="84"/>
      <c r="LNL1876" s="84"/>
      <c r="LNM1876" s="84"/>
      <c r="LNN1876" s="84"/>
      <c r="LNO1876" s="84"/>
      <c r="LNP1876" s="84"/>
      <c r="LNQ1876" s="84"/>
      <c r="LNR1876" s="84"/>
      <c r="LNS1876" s="84"/>
      <c r="LNT1876" s="84"/>
      <c r="LNU1876" s="84"/>
      <c r="LNV1876" s="84"/>
      <c r="LNW1876" s="84"/>
      <c r="LNX1876" s="84"/>
      <c r="LNY1876" s="84"/>
      <c r="LNZ1876" s="84"/>
      <c r="LOA1876" s="84"/>
      <c r="LOB1876" s="84"/>
      <c r="LOC1876" s="84"/>
      <c r="LOD1876" s="84"/>
      <c r="LOE1876" s="84"/>
      <c r="LOF1876" s="84"/>
      <c r="LOG1876" s="84"/>
      <c r="LOH1876" s="84"/>
      <c r="LOI1876" s="84"/>
      <c r="LOJ1876" s="84"/>
      <c r="LOK1876" s="84"/>
      <c r="LOL1876" s="84"/>
      <c r="LOM1876" s="84"/>
      <c r="LON1876" s="84"/>
      <c r="LOO1876" s="84"/>
      <c r="LOP1876" s="84"/>
      <c r="LOQ1876" s="84"/>
      <c r="LOR1876" s="84"/>
      <c r="LOS1876" s="84"/>
      <c r="LOT1876" s="84"/>
      <c r="LOU1876" s="84"/>
      <c r="LOV1876" s="84"/>
      <c r="LOW1876" s="84"/>
      <c r="LOX1876" s="84"/>
      <c r="LOY1876" s="84"/>
      <c r="LOZ1876" s="84"/>
      <c r="LPA1876" s="84"/>
      <c r="LPB1876" s="84"/>
      <c r="LPC1876" s="84"/>
      <c r="LPD1876" s="84"/>
      <c r="LPE1876" s="84"/>
      <c r="LPF1876" s="84"/>
      <c r="LPG1876" s="84"/>
      <c r="LPH1876" s="84"/>
      <c r="LPI1876" s="84"/>
      <c r="LPJ1876" s="84"/>
      <c r="LPK1876" s="84"/>
      <c r="LPL1876" s="84"/>
      <c r="LPM1876" s="84"/>
      <c r="LPN1876" s="84"/>
      <c r="LPO1876" s="84"/>
      <c r="LPP1876" s="84"/>
      <c r="LPQ1876" s="84"/>
      <c r="LPR1876" s="84"/>
      <c r="LPS1876" s="84"/>
      <c r="LPT1876" s="84"/>
      <c r="LPU1876" s="84"/>
      <c r="LPV1876" s="84"/>
      <c r="LPW1876" s="84"/>
      <c r="LPX1876" s="84"/>
      <c r="LPY1876" s="84"/>
      <c r="LPZ1876" s="84"/>
      <c r="LQA1876" s="84"/>
      <c r="LQB1876" s="84"/>
      <c r="LQC1876" s="84"/>
      <c r="LQD1876" s="84"/>
      <c r="LQE1876" s="84"/>
      <c r="LQF1876" s="84"/>
      <c r="LQG1876" s="84"/>
      <c r="LQH1876" s="84"/>
      <c r="LQI1876" s="84"/>
      <c r="LQJ1876" s="84"/>
      <c r="LQK1876" s="84"/>
      <c r="LQL1876" s="84"/>
      <c r="LQM1876" s="84"/>
      <c r="LQN1876" s="84"/>
      <c r="LQO1876" s="84"/>
      <c r="LQP1876" s="84"/>
      <c r="LQQ1876" s="84"/>
      <c r="LQR1876" s="84"/>
      <c r="LQS1876" s="84"/>
      <c r="LQT1876" s="84"/>
      <c r="LQU1876" s="84"/>
      <c r="LQV1876" s="84"/>
      <c r="LQW1876" s="84"/>
      <c r="LQX1876" s="84"/>
      <c r="LQY1876" s="84"/>
      <c r="LQZ1876" s="84"/>
      <c r="LRA1876" s="84"/>
      <c r="LRB1876" s="84"/>
      <c r="LRC1876" s="84"/>
      <c r="LRD1876" s="84"/>
      <c r="LRE1876" s="84"/>
      <c r="LRF1876" s="84"/>
      <c r="LRG1876" s="84"/>
      <c r="LRH1876" s="84"/>
      <c r="LRI1876" s="84"/>
      <c r="LRJ1876" s="84"/>
      <c r="LRK1876" s="84"/>
      <c r="LRL1876" s="84"/>
      <c r="LRM1876" s="84"/>
      <c r="LRN1876" s="84"/>
      <c r="LRO1876" s="84"/>
      <c r="LRP1876" s="84"/>
      <c r="LRQ1876" s="84"/>
      <c r="LRR1876" s="84"/>
      <c r="LRS1876" s="84"/>
      <c r="LRT1876" s="84"/>
      <c r="LRU1876" s="84"/>
      <c r="LRV1876" s="84"/>
      <c r="LRW1876" s="84"/>
      <c r="LRX1876" s="84"/>
      <c r="LRY1876" s="84"/>
      <c r="LRZ1876" s="84"/>
      <c r="LSA1876" s="84"/>
      <c r="LSB1876" s="84"/>
      <c r="LSC1876" s="84"/>
      <c r="LSD1876" s="84"/>
      <c r="LSE1876" s="84"/>
      <c r="LSF1876" s="84"/>
      <c r="LSG1876" s="84"/>
      <c r="LSH1876" s="84"/>
      <c r="LSI1876" s="84"/>
      <c r="LSJ1876" s="84"/>
      <c r="LSK1876" s="84"/>
      <c r="LSL1876" s="84"/>
      <c r="LSM1876" s="84"/>
      <c r="LSN1876" s="84"/>
      <c r="LSO1876" s="84"/>
      <c r="LSP1876" s="84"/>
      <c r="LSQ1876" s="84"/>
      <c r="LSR1876" s="84"/>
      <c r="LSS1876" s="84"/>
      <c r="LST1876" s="84"/>
      <c r="LSU1876" s="84"/>
      <c r="LSV1876" s="84"/>
      <c r="LSW1876" s="84"/>
      <c r="LSX1876" s="84"/>
      <c r="LSY1876" s="84"/>
      <c r="LSZ1876" s="84"/>
      <c r="LTA1876" s="84"/>
      <c r="LTB1876" s="84"/>
      <c r="LTC1876" s="84"/>
      <c r="LTD1876" s="84"/>
      <c r="LTE1876" s="84"/>
      <c r="LTF1876" s="84"/>
      <c r="LTG1876" s="84"/>
      <c r="LTH1876" s="84"/>
      <c r="LTI1876" s="84"/>
      <c r="LTJ1876" s="84"/>
      <c r="LTK1876" s="84"/>
      <c r="LTL1876" s="84"/>
      <c r="LTM1876" s="84"/>
      <c r="LTN1876" s="84"/>
      <c r="LTO1876" s="84"/>
      <c r="LTP1876" s="84"/>
      <c r="LTQ1876" s="84"/>
      <c r="LTR1876" s="84"/>
      <c r="LTS1876" s="84"/>
      <c r="LTT1876" s="84"/>
      <c r="LTU1876" s="84"/>
      <c r="LTV1876" s="84"/>
      <c r="LTW1876" s="84"/>
      <c r="LTX1876" s="84"/>
      <c r="LTY1876" s="84"/>
      <c r="LTZ1876" s="84"/>
      <c r="LUA1876" s="84"/>
      <c r="LUB1876" s="84"/>
      <c r="LUC1876" s="84"/>
      <c r="LUD1876" s="84"/>
      <c r="LUE1876" s="84"/>
      <c r="LUF1876" s="84"/>
      <c r="LUG1876" s="84"/>
      <c r="LUH1876" s="84"/>
      <c r="LUI1876" s="84"/>
      <c r="LUJ1876" s="84"/>
      <c r="LUK1876" s="84"/>
      <c r="LUL1876" s="84"/>
      <c r="LUM1876" s="84"/>
      <c r="LUN1876" s="84"/>
      <c r="LUO1876" s="84"/>
      <c r="LUP1876" s="84"/>
      <c r="LUQ1876" s="84"/>
      <c r="LUR1876" s="84"/>
      <c r="LUS1876" s="84"/>
      <c r="LUT1876" s="84"/>
      <c r="LUU1876" s="84"/>
      <c r="LUV1876" s="84"/>
      <c r="LUW1876" s="84"/>
      <c r="LUX1876" s="84"/>
      <c r="LUY1876" s="84"/>
      <c r="LUZ1876" s="84"/>
      <c r="LVA1876" s="84"/>
      <c r="LVB1876" s="84"/>
      <c r="LVC1876" s="84"/>
      <c r="LVD1876" s="84"/>
      <c r="LVE1876" s="84"/>
      <c r="LVF1876" s="84"/>
      <c r="LVG1876" s="84"/>
      <c r="LVH1876" s="84"/>
      <c r="LVI1876" s="84"/>
      <c r="LVJ1876" s="84"/>
      <c r="LVK1876" s="84"/>
      <c r="LVL1876" s="84"/>
      <c r="LVM1876" s="84"/>
      <c r="LVN1876" s="84"/>
      <c r="LVO1876" s="84"/>
      <c r="LVP1876" s="84"/>
      <c r="LVQ1876" s="84"/>
      <c r="LVR1876" s="84"/>
      <c r="LVS1876" s="84"/>
      <c r="LVT1876" s="84"/>
      <c r="LVU1876" s="84"/>
      <c r="LVV1876" s="84"/>
      <c r="LVW1876" s="84"/>
      <c r="LVX1876" s="84"/>
      <c r="LVY1876" s="84"/>
      <c r="LVZ1876" s="84"/>
      <c r="LWA1876" s="84"/>
      <c r="LWB1876" s="84"/>
      <c r="LWC1876" s="84"/>
      <c r="LWD1876" s="84"/>
      <c r="LWE1876" s="84"/>
      <c r="LWF1876" s="84"/>
      <c r="LWG1876" s="84"/>
      <c r="LWH1876" s="84"/>
      <c r="LWI1876" s="84"/>
      <c r="LWJ1876" s="84"/>
      <c r="LWK1876" s="84"/>
      <c r="LWL1876" s="84"/>
      <c r="LWM1876" s="84"/>
      <c r="LWN1876" s="84"/>
      <c r="LWO1876" s="84"/>
      <c r="LWP1876" s="84"/>
      <c r="LWQ1876" s="84"/>
      <c r="LWR1876" s="84"/>
      <c r="LWS1876" s="84"/>
      <c r="LWT1876" s="84"/>
      <c r="LWU1876" s="84"/>
      <c r="LWV1876" s="84"/>
      <c r="LWW1876" s="84"/>
      <c r="LWX1876" s="84"/>
      <c r="LWY1876" s="84"/>
      <c r="LWZ1876" s="84"/>
      <c r="LXA1876" s="84"/>
      <c r="LXB1876" s="84"/>
      <c r="LXC1876" s="84"/>
      <c r="LXD1876" s="84"/>
      <c r="LXE1876" s="84"/>
      <c r="LXF1876" s="84"/>
      <c r="LXG1876" s="84"/>
      <c r="LXH1876" s="84"/>
      <c r="LXI1876" s="84"/>
      <c r="LXJ1876" s="84"/>
      <c r="LXK1876" s="84"/>
      <c r="LXL1876" s="84"/>
      <c r="LXM1876" s="84"/>
      <c r="LXN1876" s="84"/>
      <c r="LXO1876" s="84"/>
      <c r="LXP1876" s="84"/>
      <c r="LXQ1876" s="84"/>
      <c r="LXR1876" s="84"/>
      <c r="LXS1876" s="84"/>
      <c r="LXT1876" s="84"/>
      <c r="LXU1876" s="84"/>
      <c r="LXV1876" s="84"/>
      <c r="LXW1876" s="84"/>
      <c r="LXX1876" s="84"/>
      <c r="LXY1876" s="84"/>
      <c r="LXZ1876" s="84"/>
      <c r="LYA1876" s="84"/>
      <c r="LYB1876" s="84"/>
      <c r="LYC1876" s="84"/>
      <c r="LYD1876" s="84"/>
      <c r="LYE1876" s="84"/>
      <c r="LYF1876" s="84"/>
      <c r="LYG1876" s="84"/>
      <c r="LYH1876" s="84"/>
      <c r="LYI1876" s="84"/>
      <c r="LYJ1876" s="84"/>
      <c r="LYK1876" s="84"/>
      <c r="LYL1876" s="84"/>
      <c r="LYM1876" s="84"/>
      <c r="LYN1876" s="84"/>
      <c r="LYO1876" s="84"/>
      <c r="LYP1876" s="84"/>
      <c r="LYQ1876" s="84"/>
      <c r="LYR1876" s="84"/>
      <c r="LYS1876" s="84"/>
      <c r="LYT1876" s="84"/>
      <c r="LYU1876" s="84"/>
      <c r="LYV1876" s="84"/>
      <c r="LYW1876" s="84"/>
      <c r="LYX1876" s="84"/>
      <c r="LYY1876" s="84"/>
      <c r="LYZ1876" s="84"/>
      <c r="LZA1876" s="84"/>
      <c r="LZB1876" s="84"/>
      <c r="LZC1876" s="84"/>
      <c r="LZD1876" s="84"/>
      <c r="LZE1876" s="84"/>
      <c r="LZF1876" s="84"/>
      <c r="LZG1876" s="84"/>
      <c r="LZH1876" s="84"/>
      <c r="LZI1876" s="84"/>
      <c r="LZJ1876" s="84"/>
      <c r="LZK1876" s="84"/>
      <c r="LZL1876" s="84"/>
      <c r="LZM1876" s="84"/>
      <c r="LZN1876" s="84"/>
      <c r="LZO1876" s="84"/>
      <c r="LZP1876" s="84"/>
      <c r="LZQ1876" s="84"/>
      <c r="LZR1876" s="84"/>
      <c r="LZS1876" s="84"/>
      <c r="LZT1876" s="84"/>
      <c r="LZU1876" s="84"/>
      <c r="LZV1876" s="84"/>
      <c r="LZW1876" s="84"/>
      <c r="LZX1876" s="84"/>
      <c r="LZY1876" s="84"/>
      <c r="LZZ1876" s="84"/>
      <c r="MAA1876" s="84"/>
      <c r="MAB1876" s="84"/>
      <c r="MAC1876" s="84"/>
      <c r="MAD1876" s="84"/>
      <c r="MAE1876" s="84"/>
      <c r="MAF1876" s="84"/>
      <c r="MAG1876" s="84"/>
      <c r="MAH1876" s="84"/>
      <c r="MAI1876" s="84"/>
      <c r="MAJ1876" s="84"/>
      <c r="MAK1876" s="84"/>
      <c r="MAL1876" s="84"/>
      <c r="MAM1876" s="84"/>
      <c r="MAN1876" s="84"/>
      <c r="MAO1876" s="84"/>
      <c r="MAP1876" s="84"/>
      <c r="MAQ1876" s="84"/>
      <c r="MAR1876" s="84"/>
      <c r="MAS1876" s="84"/>
      <c r="MAT1876" s="84"/>
      <c r="MAU1876" s="84"/>
      <c r="MAV1876" s="84"/>
      <c r="MAW1876" s="84"/>
      <c r="MAX1876" s="84"/>
      <c r="MAY1876" s="84"/>
      <c r="MAZ1876" s="84"/>
      <c r="MBA1876" s="84"/>
      <c r="MBB1876" s="84"/>
      <c r="MBC1876" s="84"/>
      <c r="MBD1876" s="84"/>
      <c r="MBE1876" s="84"/>
      <c r="MBF1876" s="84"/>
      <c r="MBG1876" s="84"/>
      <c r="MBH1876" s="84"/>
      <c r="MBI1876" s="84"/>
      <c r="MBJ1876" s="84"/>
      <c r="MBK1876" s="84"/>
      <c r="MBL1876" s="84"/>
      <c r="MBM1876" s="84"/>
      <c r="MBN1876" s="84"/>
      <c r="MBO1876" s="84"/>
      <c r="MBP1876" s="84"/>
      <c r="MBQ1876" s="84"/>
      <c r="MBR1876" s="84"/>
      <c r="MBS1876" s="84"/>
      <c r="MBT1876" s="84"/>
      <c r="MBU1876" s="84"/>
      <c r="MBV1876" s="84"/>
      <c r="MBW1876" s="84"/>
      <c r="MBX1876" s="84"/>
      <c r="MBY1876" s="84"/>
      <c r="MBZ1876" s="84"/>
      <c r="MCA1876" s="84"/>
      <c r="MCB1876" s="84"/>
      <c r="MCC1876" s="84"/>
      <c r="MCD1876" s="84"/>
      <c r="MCE1876" s="84"/>
      <c r="MCF1876" s="84"/>
      <c r="MCG1876" s="84"/>
      <c r="MCH1876" s="84"/>
      <c r="MCI1876" s="84"/>
      <c r="MCJ1876" s="84"/>
      <c r="MCK1876" s="84"/>
      <c r="MCL1876" s="84"/>
      <c r="MCM1876" s="84"/>
      <c r="MCN1876" s="84"/>
      <c r="MCO1876" s="84"/>
      <c r="MCP1876" s="84"/>
      <c r="MCQ1876" s="84"/>
      <c r="MCR1876" s="84"/>
      <c r="MCS1876" s="84"/>
      <c r="MCT1876" s="84"/>
      <c r="MCU1876" s="84"/>
      <c r="MCV1876" s="84"/>
      <c r="MCW1876" s="84"/>
      <c r="MCX1876" s="84"/>
      <c r="MCY1876" s="84"/>
      <c r="MCZ1876" s="84"/>
      <c r="MDA1876" s="84"/>
      <c r="MDB1876" s="84"/>
      <c r="MDC1876" s="84"/>
      <c r="MDD1876" s="84"/>
      <c r="MDE1876" s="84"/>
      <c r="MDF1876" s="84"/>
      <c r="MDG1876" s="84"/>
      <c r="MDH1876" s="84"/>
      <c r="MDI1876" s="84"/>
      <c r="MDJ1876" s="84"/>
      <c r="MDK1876" s="84"/>
      <c r="MDL1876" s="84"/>
      <c r="MDM1876" s="84"/>
      <c r="MDN1876" s="84"/>
      <c r="MDO1876" s="84"/>
      <c r="MDP1876" s="84"/>
      <c r="MDQ1876" s="84"/>
      <c r="MDR1876" s="84"/>
      <c r="MDS1876" s="84"/>
      <c r="MDT1876" s="84"/>
      <c r="MDU1876" s="84"/>
      <c r="MDV1876" s="84"/>
      <c r="MDW1876" s="84"/>
      <c r="MDX1876" s="84"/>
      <c r="MDY1876" s="84"/>
      <c r="MDZ1876" s="84"/>
      <c r="MEA1876" s="84"/>
      <c r="MEB1876" s="84"/>
      <c r="MEC1876" s="84"/>
      <c r="MED1876" s="84"/>
      <c r="MEE1876" s="84"/>
      <c r="MEF1876" s="84"/>
      <c r="MEG1876" s="84"/>
      <c r="MEH1876" s="84"/>
      <c r="MEI1876" s="84"/>
      <c r="MEJ1876" s="84"/>
      <c r="MEK1876" s="84"/>
      <c r="MEL1876" s="84"/>
      <c r="MEM1876" s="84"/>
      <c r="MEN1876" s="84"/>
      <c r="MEO1876" s="84"/>
      <c r="MEP1876" s="84"/>
      <c r="MEQ1876" s="84"/>
      <c r="MER1876" s="84"/>
      <c r="MES1876" s="84"/>
      <c r="MET1876" s="84"/>
      <c r="MEU1876" s="84"/>
      <c r="MEV1876" s="84"/>
      <c r="MEW1876" s="84"/>
      <c r="MEX1876" s="84"/>
      <c r="MEY1876" s="84"/>
      <c r="MEZ1876" s="84"/>
      <c r="MFA1876" s="84"/>
      <c r="MFB1876" s="84"/>
      <c r="MFC1876" s="84"/>
      <c r="MFD1876" s="84"/>
      <c r="MFE1876" s="84"/>
      <c r="MFF1876" s="84"/>
      <c r="MFG1876" s="84"/>
      <c r="MFH1876" s="84"/>
      <c r="MFI1876" s="84"/>
      <c r="MFJ1876" s="84"/>
      <c r="MFK1876" s="84"/>
      <c r="MFL1876" s="84"/>
      <c r="MFM1876" s="84"/>
      <c r="MFN1876" s="84"/>
      <c r="MFO1876" s="84"/>
      <c r="MFP1876" s="84"/>
      <c r="MFQ1876" s="84"/>
      <c r="MFR1876" s="84"/>
      <c r="MFS1876" s="84"/>
      <c r="MFT1876" s="84"/>
      <c r="MFU1876" s="84"/>
      <c r="MFV1876" s="84"/>
      <c r="MFW1876" s="84"/>
      <c r="MFX1876" s="84"/>
      <c r="MFY1876" s="84"/>
      <c r="MFZ1876" s="84"/>
      <c r="MGA1876" s="84"/>
      <c r="MGB1876" s="84"/>
      <c r="MGC1876" s="84"/>
      <c r="MGD1876" s="84"/>
      <c r="MGE1876" s="84"/>
      <c r="MGF1876" s="84"/>
      <c r="MGG1876" s="84"/>
      <c r="MGH1876" s="84"/>
      <c r="MGI1876" s="84"/>
      <c r="MGJ1876" s="84"/>
      <c r="MGK1876" s="84"/>
      <c r="MGL1876" s="84"/>
      <c r="MGM1876" s="84"/>
      <c r="MGN1876" s="84"/>
      <c r="MGO1876" s="84"/>
      <c r="MGP1876" s="84"/>
      <c r="MGQ1876" s="84"/>
      <c r="MGR1876" s="84"/>
      <c r="MGS1876" s="84"/>
      <c r="MGT1876" s="84"/>
      <c r="MGU1876" s="84"/>
      <c r="MGV1876" s="84"/>
      <c r="MGW1876" s="84"/>
      <c r="MGX1876" s="84"/>
      <c r="MGY1876" s="84"/>
      <c r="MGZ1876" s="84"/>
      <c r="MHA1876" s="84"/>
      <c r="MHB1876" s="84"/>
      <c r="MHC1876" s="84"/>
      <c r="MHD1876" s="84"/>
      <c r="MHE1876" s="84"/>
      <c r="MHF1876" s="84"/>
      <c r="MHG1876" s="84"/>
      <c r="MHH1876" s="84"/>
      <c r="MHI1876" s="84"/>
      <c r="MHJ1876" s="84"/>
      <c r="MHK1876" s="84"/>
      <c r="MHL1876" s="84"/>
      <c r="MHM1876" s="84"/>
      <c r="MHN1876" s="84"/>
      <c r="MHO1876" s="84"/>
      <c r="MHP1876" s="84"/>
      <c r="MHQ1876" s="84"/>
      <c r="MHR1876" s="84"/>
      <c r="MHS1876" s="84"/>
      <c r="MHT1876" s="84"/>
      <c r="MHU1876" s="84"/>
      <c r="MHV1876" s="84"/>
      <c r="MHW1876" s="84"/>
      <c r="MHX1876" s="84"/>
      <c r="MHY1876" s="84"/>
      <c r="MHZ1876" s="84"/>
      <c r="MIA1876" s="84"/>
      <c r="MIB1876" s="84"/>
      <c r="MIC1876" s="84"/>
      <c r="MID1876" s="84"/>
      <c r="MIE1876" s="84"/>
      <c r="MIF1876" s="84"/>
      <c r="MIG1876" s="84"/>
      <c r="MIH1876" s="84"/>
      <c r="MII1876" s="84"/>
      <c r="MIJ1876" s="84"/>
      <c r="MIK1876" s="84"/>
      <c r="MIL1876" s="84"/>
      <c r="MIM1876" s="84"/>
      <c r="MIN1876" s="84"/>
      <c r="MIO1876" s="84"/>
      <c r="MIP1876" s="84"/>
      <c r="MIQ1876" s="84"/>
      <c r="MIR1876" s="84"/>
      <c r="MIS1876" s="84"/>
      <c r="MIT1876" s="84"/>
      <c r="MIU1876" s="84"/>
      <c r="MIV1876" s="84"/>
      <c r="MIW1876" s="84"/>
      <c r="MIX1876" s="84"/>
      <c r="MIY1876" s="84"/>
      <c r="MIZ1876" s="84"/>
      <c r="MJA1876" s="84"/>
      <c r="MJB1876" s="84"/>
      <c r="MJC1876" s="84"/>
      <c r="MJD1876" s="84"/>
      <c r="MJE1876" s="84"/>
      <c r="MJF1876" s="84"/>
      <c r="MJG1876" s="84"/>
      <c r="MJH1876" s="84"/>
      <c r="MJI1876" s="84"/>
      <c r="MJJ1876" s="84"/>
      <c r="MJK1876" s="84"/>
      <c r="MJL1876" s="84"/>
      <c r="MJM1876" s="84"/>
      <c r="MJN1876" s="84"/>
      <c r="MJO1876" s="84"/>
      <c r="MJP1876" s="84"/>
      <c r="MJQ1876" s="84"/>
      <c r="MJR1876" s="84"/>
      <c r="MJS1876" s="84"/>
      <c r="MJT1876" s="84"/>
      <c r="MJU1876" s="84"/>
      <c r="MJV1876" s="84"/>
      <c r="MJW1876" s="84"/>
      <c r="MJX1876" s="84"/>
      <c r="MJY1876" s="84"/>
      <c r="MJZ1876" s="84"/>
      <c r="MKA1876" s="84"/>
      <c r="MKB1876" s="84"/>
      <c r="MKC1876" s="84"/>
      <c r="MKD1876" s="84"/>
      <c r="MKE1876" s="84"/>
      <c r="MKF1876" s="84"/>
      <c r="MKG1876" s="84"/>
      <c r="MKH1876" s="84"/>
      <c r="MKI1876" s="84"/>
      <c r="MKJ1876" s="84"/>
      <c r="MKK1876" s="84"/>
      <c r="MKL1876" s="84"/>
      <c r="MKM1876" s="84"/>
      <c r="MKN1876" s="84"/>
      <c r="MKO1876" s="84"/>
      <c r="MKP1876" s="84"/>
      <c r="MKQ1876" s="84"/>
      <c r="MKR1876" s="84"/>
      <c r="MKS1876" s="84"/>
      <c r="MKT1876" s="84"/>
      <c r="MKU1876" s="84"/>
      <c r="MKV1876" s="84"/>
      <c r="MKW1876" s="84"/>
      <c r="MKX1876" s="84"/>
      <c r="MKY1876" s="84"/>
      <c r="MKZ1876" s="84"/>
      <c r="MLA1876" s="84"/>
      <c r="MLB1876" s="84"/>
      <c r="MLC1876" s="84"/>
      <c r="MLD1876" s="84"/>
      <c r="MLE1876" s="84"/>
      <c r="MLF1876" s="84"/>
      <c r="MLG1876" s="84"/>
      <c r="MLH1876" s="84"/>
      <c r="MLI1876" s="84"/>
      <c r="MLJ1876" s="84"/>
      <c r="MLK1876" s="84"/>
      <c r="MLL1876" s="84"/>
      <c r="MLM1876" s="84"/>
      <c r="MLN1876" s="84"/>
      <c r="MLO1876" s="84"/>
      <c r="MLP1876" s="84"/>
      <c r="MLQ1876" s="84"/>
      <c r="MLR1876" s="84"/>
      <c r="MLS1876" s="84"/>
      <c r="MLT1876" s="84"/>
      <c r="MLU1876" s="84"/>
      <c r="MLV1876" s="84"/>
      <c r="MLW1876" s="84"/>
      <c r="MLX1876" s="84"/>
      <c r="MLY1876" s="84"/>
      <c r="MLZ1876" s="84"/>
      <c r="MMA1876" s="84"/>
      <c r="MMB1876" s="84"/>
      <c r="MMC1876" s="84"/>
      <c r="MMD1876" s="84"/>
      <c r="MME1876" s="84"/>
      <c r="MMF1876" s="84"/>
      <c r="MMG1876" s="84"/>
      <c r="MMH1876" s="84"/>
      <c r="MMI1876" s="84"/>
      <c r="MMJ1876" s="84"/>
      <c r="MMK1876" s="84"/>
      <c r="MML1876" s="84"/>
      <c r="MMM1876" s="84"/>
      <c r="MMN1876" s="84"/>
      <c r="MMO1876" s="84"/>
      <c r="MMP1876" s="84"/>
      <c r="MMQ1876" s="84"/>
      <c r="MMR1876" s="84"/>
      <c r="MMS1876" s="84"/>
      <c r="MMT1876" s="84"/>
      <c r="MMU1876" s="84"/>
      <c r="MMV1876" s="84"/>
      <c r="MMW1876" s="84"/>
      <c r="MMX1876" s="84"/>
      <c r="MMY1876" s="84"/>
      <c r="MMZ1876" s="84"/>
      <c r="MNA1876" s="84"/>
      <c r="MNB1876" s="84"/>
      <c r="MNC1876" s="84"/>
      <c r="MND1876" s="84"/>
      <c r="MNE1876" s="84"/>
      <c r="MNF1876" s="84"/>
      <c r="MNG1876" s="84"/>
      <c r="MNH1876" s="84"/>
      <c r="MNI1876" s="84"/>
      <c r="MNJ1876" s="84"/>
      <c r="MNK1876" s="84"/>
      <c r="MNL1876" s="84"/>
      <c r="MNM1876" s="84"/>
      <c r="MNN1876" s="84"/>
      <c r="MNO1876" s="84"/>
      <c r="MNP1876" s="84"/>
      <c r="MNQ1876" s="84"/>
      <c r="MNR1876" s="84"/>
      <c r="MNS1876" s="84"/>
      <c r="MNT1876" s="84"/>
      <c r="MNU1876" s="84"/>
      <c r="MNV1876" s="84"/>
      <c r="MNW1876" s="84"/>
      <c r="MNX1876" s="84"/>
      <c r="MNY1876" s="84"/>
      <c r="MNZ1876" s="84"/>
      <c r="MOA1876" s="84"/>
      <c r="MOB1876" s="84"/>
      <c r="MOC1876" s="84"/>
      <c r="MOD1876" s="84"/>
      <c r="MOE1876" s="84"/>
      <c r="MOF1876" s="84"/>
      <c r="MOG1876" s="84"/>
      <c r="MOH1876" s="84"/>
      <c r="MOI1876" s="84"/>
      <c r="MOJ1876" s="84"/>
      <c r="MOK1876" s="84"/>
      <c r="MOL1876" s="84"/>
      <c r="MOM1876" s="84"/>
      <c r="MON1876" s="84"/>
      <c r="MOO1876" s="84"/>
      <c r="MOP1876" s="84"/>
      <c r="MOQ1876" s="84"/>
      <c r="MOR1876" s="84"/>
      <c r="MOS1876" s="84"/>
      <c r="MOT1876" s="84"/>
      <c r="MOU1876" s="84"/>
      <c r="MOV1876" s="84"/>
      <c r="MOW1876" s="84"/>
      <c r="MOX1876" s="84"/>
      <c r="MOY1876" s="84"/>
      <c r="MOZ1876" s="84"/>
      <c r="MPA1876" s="84"/>
      <c r="MPB1876" s="84"/>
      <c r="MPC1876" s="84"/>
      <c r="MPD1876" s="84"/>
      <c r="MPE1876" s="84"/>
      <c r="MPF1876" s="84"/>
      <c r="MPG1876" s="84"/>
      <c r="MPH1876" s="84"/>
      <c r="MPI1876" s="84"/>
      <c r="MPJ1876" s="84"/>
      <c r="MPK1876" s="84"/>
      <c r="MPL1876" s="84"/>
      <c r="MPM1876" s="84"/>
      <c r="MPN1876" s="84"/>
      <c r="MPO1876" s="84"/>
      <c r="MPP1876" s="84"/>
      <c r="MPQ1876" s="84"/>
      <c r="MPR1876" s="84"/>
      <c r="MPS1876" s="84"/>
      <c r="MPT1876" s="84"/>
      <c r="MPU1876" s="84"/>
      <c r="MPV1876" s="84"/>
      <c r="MPW1876" s="84"/>
      <c r="MPX1876" s="84"/>
      <c r="MPY1876" s="84"/>
      <c r="MPZ1876" s="84"/>
      <c r="MQA1876" s="84"/>
      <c r="MQB1876" s="84"/>
      <c r="MQC1876" s="84"/>
      <c r="MQD1876" s="84"/>
      <c r="MQE1876" s="84"/>
      <c r="MQF1876" s="84"/>
      <c r="MQG1876" s="84"/>
      <c r="MQH1876" s="84"/>
      <c r="MQI1876" s="84"/>
      <c r="MQJ1876" s="84"/>
      <c r="MQK1876" s="84"/>
      <c r="MQL1876" s="84"/>
      <c r="MQM1876" s="84"/>
      <c r="MQN1876" s="84"/>
      <c r="MQO1876" s="84"/>
      <c r="MQP1876" s="84"/>
      <c r="MQQ1876" s="84"/>
      <c r="MQR1876" s="84"/>
      <c r="MQS1876" s="84"/>
      <c r="MQT1876" s="84"/>
      <c r="MQU1876" s="84"/>
      <c r="MQV1876" s="84"/>
      <c r="MQW1876" s="84"/>
      <c r="MQX1876" s="84"/>
      <c r="MQY1876" s="84"/>
      <c r="MQZ1876" s="84"/>
      <c r="MRA1876" s="84"/>
      <c r="MRB1876" s="84"/>
      <c r="MRC1876" s="84"/>
      <c r="MRD1876" s="84"/>
      <c r="MRE1876" s="84"/>
      <c r="MRF1876" s="84"/>
      <c r="MRG1876" s="84"/>
      <c r="MRH1876" s="84"/>
      <c r="MRI1876" s="84"/>
      <c r="MRJ1876" s="84"/>
      <c r="MRK1876" s="84"/>
      <c r="MRL1876" s="84"/>
      <c r="MRM1876" s="84"/>
      <c r="MRN1876" s="84"/>
      <c r="MRO1876" s="84"/>
      <c r="MRP1876" s="84"/>
      <c r="MRQ1876" s="84"/>
      <c r="MRR1876" s="84"/>
      <c r="MRS1876" s="84"/>
      <c r="MRT1876" s="84"/>
      <c r="MRU1876" s="84"/>
      <c r="MRV1876" s="84"/>
      <c r="MRW1876" s="84"/>
      <c r="MRX1876" s="84"/>
      <c r="MRY1876" s="84"/>
      <c r="MRZ1876" s="84"/>
      <c r="MSA1876" s="84"/>
      <c r="MSB1876" s="84"/>
      <c r="MSC1876" s="84"/>
      <c r="MSD1876" s="84"/>
      <c r="MSE1876" s="84"/>
      <c r="MSF1876" s="84"/>
      <c r="MSG1876" s="84"/>
      <c r="MSH1876" s="84"/>
      <c r="MSI1876" s="84"/>
      <c r="MSJ1876" s="84"/>
      <c r="MSK1876" s="84"/>
      <c r="MSL1876" s="84"/>
      <c r="MSM1876" s="84"/>
      <c r="MSN1876" s="84"/>
      <c r="MSO1876" s="84"/>
      <c r="MSP1876" s="84"/>
      <c r="MSQ1876" s="84"/>
      <c r="MSR1876" s="84"/>
      <c r="MSS1876" s="84"/>
      <c r="MST1876" s="84"/>
      <c r="MSU1876" s="84"/>
      <c r="MSV1876" s="84"/>
      <c r="MSW1876" s="84"/>
      <c r="MSX1876" s="84"/>
      <c r="MSY1876" s="84"/>
      <c r="MSZ1876" s="84"/>
      <c r="MTA1876" s="84"/>
      <c r="MTB1876" s="84"/>
      <c r="MTC1876" s="84"/>
      <c r="MTD1876" s="84"/>
      <c r="MTE1876" s="84"/>
      <c r="MTF1876" s="84"/>
      <c r="MTG1876" s="84"/>
      <c r="MTH1876" s="84"/>
      <c r="MTI1876" s="84"/>
      <c r="MTJ1876" s="84"/>
      <c r="MTK1876" s="84"/>
      <c r="MTL1876" s="84"/>
      <c r="MTM1876" s="84"/>
      <c r="MTN1876" s="84"/>
      <c r="MTO1876" s="84"/>
      <c r="MTP1876" s="84"/>
      <c r="MTQ1876" s="84"/>
      <c r="MTR1876" s="84"/>
      <c r="MTS1876" s="84"/>
      <c r="MTT1876" s="84"/>
      <c r="MTU1876" s="84"/>
      <c r="MTV1876" s="84"/>
      <c r="MTW1876" s="84"/>
      <c r="MTX1876" s="84"/>
      <c r="MTY1876" s="84"/>
      <c r="MTZ1876" s="84"/>
      <c r="MUA1876" s="84"/>
      <c r="MUB1876" s="84"/>
      <c r="MUC1876" s="84"/>
      <c r="MUD1876" s="84"/>
      <c r="MUE1876" s="84"/>
      <c r="MUF1876" s="84"/>
      <c r="MUG1876" s="84"/>
      <c r="MUH1876" s="84"/>
      <c r="MUI1876" s="84"/>
      <c r="MUJ1876" s="84"/>
      <c r="MUK1876" s="84"/>
      <c r="MUL1876" s="84"/>
      <c r="MUM1876" s="84"/>
      <c r="MUN1876" s="84"/>
      <c r="MUO1876" s="84"/>
      <c r="MUP1876" s="84"/>
      <c r="MUQ1876" s="84"/>
      <c r="MUR1876" s="84"/>
      <c r="MUS1876" s="84"/>
      <c r="MUT1876" s="84"/>
      <c r="MUU1876" s="84"/>
      <c r="MUV1876" s="84"/>
      <c r="MUW1876" s="84"/>
      <c r="MUX1876" s="84"/>
      <c r="MUY1876" s="84"/>
      <c r="MUZ1876" s="84"/>
      <c r="MVA1876" s="84"/>
      <c r="MVB1876" s="84"/>
      <c r="MVC1876" s="84"/>
      <c r="MVD1876" s="84"/>
      <c r="MVE1876" s="84"/>
      <c r="MVF1876" s="84"/>
      <c r="MVG1876" s="84"/>
      <c r="MVH1876" s="84"/>
      <c r="MVI1876" s="84"/>
      <c r="MVJ1876" s="84"/>
      <c r="MVK1876" s="84"/>
      <c r="MVL1876" s="84"/>
      <c r="MVM1876" s="84"/>
      <c r="MVN1876" s="84"/>
      <c r="MVO1876" s="84"/>
      <c r="MVP1876" s="84"/>
      <c r="MVQ1876" s="84"/>
      <c r="MVR1876" s="84"/>
      <c r="MVS1876" s="84"/>
      <c r="MVT1876" s="84"/>
      <c r="MVU1876" s="84"/>
      <c r="MVV1876" s="84"/>
      <c r="MVW1876" s="84"/>
      <c r="MVX1876" s="84"/>
      <c r="MVY1876" s="84"/>
      <c r="MVZ1876" s="84"/>
      <c r="MWA1876" s="84"/>
      <c r="MWB1876" s="84"/>
      <c r="MWC1876" s="84"/>
      <c r="MWD1876" s="84"/>
      <c r="MWE1876" s="84"/>
      <c r="MWF1876" s="84"/>
      <c r="MWG1876" s="84"/>
      <c r="MWH1876" s="84"/>
      <c r="MWI1876" s="84"/>
      <c r="MWJ1876" s="84"/>
      <c r="MWK1876" s="84"/>
      <c r="MWL1876" s="84"/>
      <c r="MWM1876" s="84"/>
      <c r="MWN1876" s="84"/>
      <c r="MWO1876" s="84"/>
      <c r="MWP1876" s="84"/>
      <c r="MWQ1876" s="84"/>
      <c r="MWR1876" s="84"/>
      <c r="MWS1876" s="84"/>
      <c r="MWT1876" s="84"/>
      <c r="MWU1876" s="84"/>
      <c r="MWV1876" s="84"/>
      <c r="MWW1876" s="84"/>
      <c r="MWX1876" s="84"/>
      <c r="MWY1876" s="84"/>
      <c r="MWZ1876" s="84"/>
      <c r="MXA1876" s="84"/>
      <c r="MXB1876" s="84"/>
      <c r="MXC1876" s="84"/>
      <c r="MXD1876" s="84"/>
      <c r="MXE1876" s="84"/>
      <c r="MXF1876" s="84"/>
      <c r="MXG1876" s="84"/>
      <c r="MXH1876" s="84"/>
      <c r="MXI1876" s="84"/>
      <c r="MXJ1876" s="84"/>
      <c r="MXK1876" s="84"/>
      <c r="MXL1876" s="84"/>
      <c r="MXM1876" s="84"/>
      <c r="MXN1876" s="84"/>
      <c r="MXO1876" s="84"/>
      <c r="MXP1876" s="84"/>
      <c r="MXQ1876" s="84"/>
      <c r="MXR1876" s="84"/>
      <c r="MXS1876" s="84"/>
      <c r="MXT1876" s="84"/>
      <c r="MXU1876" s="84"/>
      <c r="MXV1876" s="84"/>
      <c r="MXW1876" s="84"/>
      <c r="MXX1876" s="84"/>
      <c r="MXY1876" s="84"/>
      <c r="MXZ1876" s="84"/>
      <c r="MYA1876" s="84"/>
      <c r="MYB1876" s="84"/>
      <c r="MYC1876" s="84"/>
      <c r="MYD1876" s="84"/>
      <c r="MYE1876" s="84"/>
      <c r="MYF1876" s="84"/>
      <c r="MYG1876" s="84"/>
      <c r="MYH1876" s="84"/>
      <c r="MYI1876" s="84"/>
      <c r="MYJ1876" s="84"/>
      <c r="MYK1876" s="84"/>
      <c r="MYL1876" s="84"/>
      <c r="MYM1876" s="84"/>
      <c r="MYN1876" s="84"/>
      <c r="MYO1876" s="84"/>
      <c r="MYP1876" s="84"/>
      <c r="MYQ1876" s="84"/>
      <c r="MYR1876" s="84"/>
      <c r="MYS1876" s="84"/>
      <c r="MYT1876" s="84"/>
      <c r="MYU1876" s="84"/>
      <c r="MYV1876" s="84"/>
      <c r="MYW1876" s="84"/>
      <c r="MYX1876" s="84"/>
      <c r="MYY1876" s="84"/>
      <c r="MYZ1876" s="84"/>
      <c r="MZA1876" s="84"/>
      <c r="MZB1876" s="84"/>
      <c r="MZC1876" s="84"/>
      <c r="MZD1876" s="84"/>
      <c r="MZE1876" s="84"/>
      <c r="MZF1876" s="84"/>
      <c r="MZG1876" s="84"/>
      <c r="MZH1876" s="84"/>
      <c r="MZI1876" s="84"/>
      <c r="MZJ1876" s="84"/>
      <c r="MZK1876" s="84"/>
      <c r="MZL1876" s="84"/>
      <c r="MZM1876" s="84"/>
      <c r="MZN1876" s="84"/>
      <c r="MZO1876" s="84"/>
      <c r="MZP1876" s="84"/>
      <c r="MZQ1876" s="84"/>
      <c r="MZR1876" s="84"/>
      <c r="MZS1876" s="84"/>
      <c r="MZT1876" s="84"/>
      <c r="MZU1876" s="84"/>
      <c r="MZV1876" s="84"/>
      <c r="MZW1876" s="84"/>
      <c r="MZX1876" s="84"/>
      <c r="MZY1876" s="84"/>
      <c r="MZZ1876" s="84"/>
      <c r="NAA1876" s="84"/>
      <c r="NAB1876" s="84"/>
      <c r="NAC1876" s="84"/>
      <c r="NAD1876" s="84"/>
      <c r="NAE1876" s="84"/>
      <c r="NAF1876" s="84"/>
      <c r="NAG1876" s="84"/>
      <c r="NAH1876" s="84"/>
      <c r="NAI1876" s="84"/>
      <c r="NAJ1876" s="84"/>
      <c r="NAK1876" s="84"/>
      <c r="NAL1876" s="84"/>
      <c r="NAM1876" s="84"/>
      <c r="NAN1876" s="84"/>
      <c r="NAO1876" s="84"/>
      <c r="NAP1876" s="84"/>
      <c r="NAQ1876" s="84"/>
      <c r="NAR1876" s="84"/>
      <c r="NAS1876" s="84"/>
      <c r="NAT1876" s="84"/>
      <c r="NAU1876" s="84"/>
      <c r="NAV1876" s="84"/>
      <c r="NAW1876" s="84"/>
      <c r="NAX1876" s="84"/>
      <c r="NAY1876" s="84"/>
      <c r="NAZ1876" s="84"/>
      <c r="NBA1876" s="84"/>
      <c r="NBB1876" s="84"/>
      <c r="NBC1876" s="84"/>
      <c r="NBD1876" s="84"/>
      <c r="NBE1876" s="84"/>
      <c r="NBF1876" s="84"/>
      <c r="NBG1876" s="84"/>
      <c r="NBH1876" s="84"/>
      <c r="NBI1876" s="84"/>
      <c r="NBJ1876" s="84"/>
      <c r="NBK1876" s="84"/>
      <c r="NBL1876" s="84"/>
      <c r="NBM1876" s="84"/>
      <c r="NBN1876" s="84"/>
      <c r="NBO1876" s="84"/>
      <c r="NBP1876" s="84"/>
      <c r="NBQ1876" s="84"/>
      <c r="NBR1876" s="84"/>
      <c r="NBS1876" s="84"/>
      <c r="NBT1876" s="84"/>
      <c r="NBU1876" s="84"/>
      <c r="NBV1876" s="84"/>
      <c r="NBW1876" s="84"/>
      <c r="NBX1876" s="84"/>
      <c r="NBY1876" s="84"/>
      <c r="NBZ1876" s="84"/>
      <c r="NCA1876" s="84"/>
      <c r="NCB1876" s="84"/>
      <c r="NCC1876" s="84"/>
      <c r="NCD1876" s="84"/>
      <c r="NCE1876" s="84"/>
      <c r="NCF1876" s="84"/>
      <c r="NCG1876" s="84"/>
      <c r="NCH1876" s="84"/>
      <c r="NCI1876" s="84"/>
      <c r="NCJ1876" s="84"/>
      <c r="NCK1876" s="84"/>
      <c r="NCL1876" s="84"/>
      <c r="NCM1876" s="84"/>
      <c r="NCN1876" s="84"/>
      <c r="NCO1876" s="84"/>
      <c r="NCP1876" s="84"/>
      <c r="NCQ1876" s="84"/>
      <c r="NCR1876" s="84"/>
      <c r="NCS1876" s="84"/>
      <c r="NCT1876" s="84"/>
      <c r="NCU1876" s="84"/>
      <c r="NCV1876" s="84"/>
      <c r="NCW1876" s="84"/>
      <c r="NCX1876" s="84"/>
      <c r="NCY1876" s="84"/>
      <c r="NCZ1876" s="84"/>
      <c r="NDA1876" s="84"/>
      <c r="NDB1876" s="84"/>
      <c r="NDC1876" s="84"/>
      <c r="NDD1876" s="84"/>
      <c r="NDE1876" s="84"/>
      <c r="NDF1876" s="84"/>
      <c r="NDG1876" s="84"/>
      <c r="NDH1876" s="84"/>
      <c r="NDI1876" s="84"/>
      <c r="NDJ1876" s="84"/>
      <c r="NDK1876" s="84"/>
      <c r="NDL1876" s="84"/>
      <c r="NDM1876" s="84"/>
      <c r="NDN1876" s="84"/>
      <c r="NDO1876" s="84"/>
      <c r="NDP1876" s="84"/>
      <c r="NDQ1876" s="84"/>
      <c r="NDR1876" s="84"/>
      <c r="NDS1876" s="84"/>
      <c r="NDT1876" s="84"/>
      <c r="NDU1876" s="84"/>
      <c r="NDV1876" s="84"/>
      <c r="NDW1876" s="84"/>
      <c r="NDX1876" s="84"/>
      <c r="NDY1876" s="84"/>
      <c r="NDZ1876" s="84"/>
      <c r="NEA1876" s="84"/>
      <c r="NEB1876" s="84"/>
      <c r="NEC1876" s="84"/>
      <c r="NED1876" s="84"/>
      <c r="NEE1876" s="84"/>
      <c r="NEF1876" s="84"/>
      <c r="NEG1876" s="84"/>
      <c r="NEH1876" s="84"/>
      <c r="NEI1876" s="84"/>
      <c r="NEJ1876" s="84"/>
      <c r="NEK1876" s="84"/>
      <c r="NEL1876" s="84"/>
      <c r="NEM1876" s="84"/>
      <c r="NEN1876" s="84"/>
      <c r="NEO1876" s="84"/>
      <c r="NEP1876" s="84"/>
      <c r="NEQ1876" s="84"/>
      <c r="NER1876" s="84"/>
      <c r="NES1876" s="84"/>
      <c r="NET1876" s="84"/>
      <c r="NEU1876" s="84"/>
      <c r="NEV1876" s="84"/>
      <c r="NEW1876" s="84"/>
      <c r="NEX1876" s="84"/>
      <c r="NEY1876" s="84"/>
      <c r="NEZ1876" s="84"/>
      <c r="NFA1876" s="84"/>
      <c r="NFB1876" s="84"/>
      <c r="NFC1876" s="84"/>
      <c r="NFD1876" s="84"/>
      <c r="NFE1876" s="84"/>
      <c r="NFF1876" s="84"/>
      <c r="NFG1876" s="84"/>
      <c r="NFH1876" s="84"/>
      <c r="NFI1876" s="84"/>
      <c r="NFJ1876" s="84"/>
      <c r="NFK1876" s="84"/>
      <c r="NFL1876" s="84"/>
      <c r="NFM1876" s="84"/>
      <c r="NFN1876" s="84"/>
      <c r="NFO1876" s="84"/>
      <c r="NFP1876" s="84"/>
      <c r="NFQ1876" s="84"/>
      <c r="NFR1876" s="84"/>
      <c r="NFS1876" s="84"/>
      <c r="NFT1876" s="84"/>
      <c r="NFU1876" s="84"/>
      <c r="NFV1876" s="84"/>
      <c r="NFW1876" s="84"/>
      <c r="NFX1876" s="84"/>
      <c r="NFY1876" s="84"/>
      <c r="NFZ1876" s="84"/>
      <c r="NGA1876" s="84"/>
      <c r="NGB1876" s="84"/>
      <c r="NGC1876" s="84"/>
      <c r="NGD1876" s="84"/>
      <c r="NGE1876" s="84"/>
      <c r="NGF1876" s="84"/>
      <c r="NGG1876" s="84"/>
      <c r="NGH1876" s="84"/>
      <c r="NGI1876" s="84"/>
      <c r="NGJ1876" s="84"/>
      <c r="NGK1876" s="84"/>
      <c r="NGL1876" s="84"/>
      <c r="NGM1876" s="84"/>
      <c r="NGN1876" s="84"/>
      <c r="NGO1876" s="84"/>
      <c r="NGP1876" s="84"/>
      <c r="NGQ1876" s="84"/>
      <c r="NGR1876" s="84"/>
      <c r="NGS1876" s="84"/>
      <c r="NGT1876" s="84"/>
      <c r="NGU1876" s="84"/>
      <c r="NGV1876" s="84"/>
      <c r="NGW1876" s="84"/>
      <c r="NGX1876" s="84"/>
      <c r="NGY1876" s="84"/>
      <c r="NGZ1876" s="84"/>
      <c r="NHA1876" s="84"/>
      <c r="NHB1876" s="84"/>
      <c r="NHC1876" s="84"/>
      <c r="NHD1876" s="84"/>
      <c r="NHE1876" s="84"/>
      <c r="NHF1876" s="84"/>
      <c r="NHG1876" s="84"/>
      <c r="NHH1876" s="84"/>
      <c r="NHI1876" s="84"/>
      <c r="NHJ1876" s="84"/>
      <c r="NHK1876" s="84"/>
      <c r="NHL1876" s="84"/>
      <c r="NHM1876" s="84"/>
      <c r="NHN1876" s="84"/>
      <c r="NHO1876" s="84"/>
      <c r="NHP1876" s="84"/>
      <c r="NHQ1876" s="84"/>
      <c r="NHR1876" s="84"/>
      <c r="NHS1876" s="84"/>
      <c r="NHT1876" s="84"/>
      <c r="NHU1876" s="84"/>
      <c r="NHV1876" s="84"/>
      <c r="NHW1876" s="84"/>
      <c r="NHX1876" s="84"/>
      <c r="NHY1876" s="84"/>
      <c r="NHZ1876" s="84"/>
      <c r="NIA1876" s="84"/>
      <c r="NIB1876" s="84"/>
      <c r="NIC1876" s="84"/>
      <c r="NID1876" s="84"/>
      <c r="NIE1876" s="84"/>
      <c r="NIF1876" s="84"/>
      <c r="NIG1876" s="84"/>
      <c r="NIH1876" s="84"/>
      <c r="NII1876" s="84"/>
      <c r="NIJ1876" s="84"/>
      <c r="NIK1876" s="84"/>
      <c r="NIL1876" s="84"/>
      <c r="NIM1876" s="84"/>
      <c r="NIN1876" s="84"/>
      <c r="NIO1876" s="84"/>
      <c r="NIP1876" s="84"/>
      <c r="NIQ1876" s="84"/>
      <c r="NIR1876" s="84"/>
      <c r="NIS1876" s="84"/>
      <c r="NIT1876" s="84"/>
      <c r="NIU1876" s="84"/>
      <c r="NIV1876" s="84"/>
      <c r="NIW1876" s="84"/>
      <c r="NIX1876" s="84"/>
      <c r="NIY1876" s="84"/>
      <c r="NIZ1876" s="84"/>
      <c r="NJA1876" s="84"/>
      <c r="NJB1876" s="84"/>
      <c r="NJC1876" s="84"/>
      <c r="NJD1876" s="84"/>
      <c r="NJE1876" s="84"/>
      <c r="NJF1876" s="84"/>
      <c r="NJG1876" s="84"/>
      <c r="NJH1876" s="84"/>
      <c r="NJI1876" s="84"/>
      <c r="NJJ1876" s="84"/>
      <c r="NJK1876" s="84"/>
      <c r="NJL1876" s="84"/>
      <c r="NJM1876" s="84"/>
      <c r="NJN1876" s="84"/>
      <c r="NJO1876" s="84"/>
      <c r="NJP1876" s="84"/>
      <c r="NJQ1876" s="84"/>
      <c r="NJR1876" s="84"/>
      <c r="NJS1876" s="84"/>
      <c r="NJT1876" s="84"/>
      <c r="NJU1876" s="84"/>
      <c r="NJV1876" s="84"/>
      <c r="NJW1876" s="84"/>
      <c r="NJX1876" s="84"/>
      <c r="NJY1876" s="84"/>
      <c r="NJZ1876" s="84"/>
      <c r="NKA1876" s="84"/>
      <c r="NKB1876" s="84"/>
      <c r="NKC1876" s="84"/>
      <c r="NKD1876" s="84"/>
      <c r="NKE1876" s="84"/>
      <c r="NKF1876" s="84"/>
      <c r="NKG1876" s="84"/>
      <c r="NKH1876" s="84"/>
      <c r="NKI1876" s="84"/>
      <c r="NKJ1876" s="84"/>
      <c r="NKK1876" s="84"/>
      <c r="NKL1876" s="84"/>
      <c r="NKM1876" s="84"/>
      <c r="NKN1876" s="84"/>
      <c r="NKO1876" s="84"/>
      <c r="NKP1876" s="84"/>
      <c r="NKQ1876" s="84"/>
      <c r="NKR1876" s="84"/>
      <c r="NKS1876" s="84"/>
      <c r="NKT1876" s="84"/>
      <c r="NKU1876" s="84"/>
      <c r="NKV1876" s="84"/>
      <c r="NKW1876" s="84"/>
      <c r="NKX1876" s="84"/>
      <c r="NKY1876" s="84"/>
      <c r="NKZ1876" s="84"/>
      <c r="NLA1876" s="84"/>
      <c r="NLB1876" s="84"/>
      <c r="NLC1876" s="84"/>
      <c r="NLD1876" s="84"/>
      <c r="NLE1876" s="84"/>
      <c r="NLF1876" s="84"/>
      <c r="NLG1876" s="84"/>
      <c r="NLH1876" s="84"/>
      <c r="NLI1876" s="84"/>
      <c r="NLJ1876" s="84"/>
      <c r="NLK1876" s="84"/>
      <c r="NLL1876" s="84"/>
      <c r="NLM1876" s="84"/>
      <c r="NLN1876" s="84"/>
      <c r="NLO1876" s="84"/>
      <c r="NLP1876" s="84"/>
      <c r="NLQ1876" s="84"/>
      <c r="NLR1876" s="84"/>
      <c r="NLS1876" s="84"/>
      <c r="NLT1876" s="84"/>
      <c r="NLU1876" s="84"/>
      <c r="NLV1876" s="84"/>
      <c r="NLW1876" s="84"/>
      <c r="NLX1876" s="84"/>
      <c r="NLY1876" s="84"/>
      <c r="NLZ1876" s="84"/>
      <c r="NMA1876" s="84"/>
      <c r="NMB1876" s="84"/>
      <c r="NMC1876" s="84"/>
      <c r="NMD1876" s="84"/>
      <c r="NME1876" s="84"/>
      <c r="NMF1876" s="84"/>
      <c r="NMG1876" s="84"/>
      <c r="NMH1876" s="84"/>
      <c r="NMI1876" s="84"/>
      <c r="NMJ1876" s="84"/>
      <c r="NMK1876" s="84"/>
      <c r="NML1876" s="84"/>
      <c r="NMM1876" s="84"/>
      <c r="NMN1876" s="84"/>
      <c r="NMO1876" s="84"/>
      <c r="NMP1876" s="84"/>
      <c r="NMQ1876" s="84"/>
      <c r="NMR1876" s="84"/>
      <c r="NMS1876" s="84"/>
      <c r="NMT1876" s="84"/>
      <c r="NMU1876" s="84"/>
      <c r="NMV1876" s="84"/>
      <c r="NMW1876" s="84"/>
      <c r="NMX1876" s="84"/>
      <c r="NMY1876" s="84"/>
      <c r="NMZ1876" s="84"/>
      <c r="NNA1876" s="84"/>
      <c r="NNB1876" s="84"/>
      <c r="NNC1876" s="84"/>
      <c r="NND1876" s="84"/>
      <c r="NNE1876" s="84"/>
      <c r="NNF1876" s="84"/>
      <c r="NNG1876" s="84"/>
      <c r="NNH1876" s="84"/>
      <c r="NNI1876" s="84"/>
      <c r="NNJ1876" s="84"/>
      <c r="NNK1876" s="84"/>
      <c r="NNL1876" s="84"/>
      <c r="NNM1876" s="84"/>
      <c r="NNN1876" s="84"/>
      <c r="NNO1876" s="84"/>
      <c r="NNP1876" s="84"/>
      <c r="NNQ1876" s="84"/>
      <c r="NNR1876" s="84"/>
      <c r="NNS1876" s="84"/>
      <c r="NNT1876" s="84"/>
      <c r="NNU1876" s="84"/>
      <c r="NNV1876" s="84"/>
      <c r="NNW1876" s="84"/>
      <c r="NNX1876" s="84"/>
      <c r="NNY1876" s="84"/>
      <c r="NNZ1876" s="84"/>
      <c r="NOA1876" s="84"/>
      <c r="NOB1876" s="84"/>
      <c r="NOC1876" s="84"/>
      <c r="NOD1876" s="84"/>
      <c r="NOE1876" s="84"/>
      <c r="NOF1876" s="84"/>
      <c r="NOG1876" s="84"/>
      <c r="NOH1876" s="84"/>
      <c r="NOI1876" s="84"/>
      <c r="NOJ1876" s="84"/>
      <c r="NOK1876" s="84"/>
      <c r="NOL1876" s="84"/>
      <c r="NOM1876" s="84"/>
      <c r="NON1876" s="84"/>
      <c r="NOO1876" s="84"/>
      <c r="NOP1876" s="84"/>
      <c r="NOQ1876" s="84"/>
      <c r="NOR1876" s="84"/>
      <c r="NOS1876" s="84"/>
      <c r="NOT1876" s="84"/>
      <c r="NOU1876" s="84"/>
      <c r="NOV1876" s="84"/>
      <c r="NOW1876" s="84"/>
      <c r="NOX1876" s="84"/>
      <c r="NOY1876" s="84"/>
      <c r="NOZ1876" s="84"/>
      <c r="NPA1876" s="84"/>
      <c r="NPB1876" s="84"/>
      <c r="NPC1876" s="84"/>
      <c r="NPD1876" s="84"/>
      <c r="NPE1876" s="84"/>
      <c r="NPF1876" s="84"/>
      <c r="NPG1876" s="84"/>
      <c r="NPH1876" s="84"/>
      <c r="NPI1876" s="84"/>
      <c r="NPJ1876" s="84"/>
      <c r="NPK1876" s="84"/>
      <c r="NPL1876" s="84"/>
      <c r="NPM1876" s="84"/>
      <c r="NPN1876" s="84"/>
      <c r="NPO1876" s="84"/>
      <c r="NPP1876" s="84"/>
      <c r="NPQ1876" s="84"/>
      <c r="NPR1876" s="84"/>
      <c r="NPS1876" s="84"/>
      <c r="NPT1876" s="84"/>
      <c r="NPU1876" s="84"/>
      <c r="NPV1876" s="84"/>
      <c r="NPW1876" s="84"/>
      <c r="NPX1876" s="84"/>
      <c r="NPY1876" s="84"/>
      <c r="NPZ1876" s="84"/>
      <c r="NQA1876" s="84"/>
      <c r="NQB1876" s="84"/>
      <c r="NQC1876" s="84"/>
      <c r="NQD1876" s="84"/>
      <c r="NQE1876" s="84"/>
      <c r="NQF1876" s="84"/>
      <c r="NQG1876" s="84"/>
      <c r="NQH1876" s="84"/>
      <c r="NQI1876" s="84"/>
      <c r="NQJ1876" s="84"/>
      <c r="NQK1876" s="84"/>
      <c r="NQL1876" s="84"/>
      <c r="NQM1876" s="84"/>
      <c r="NQN1876" s="84"/>
      <c r="NQO1876" s="84"/>
      <c r="NQP1876" s="84"/>
      <c r="NQQ1876" s="84"/>
      <c r="NQR1876" s="84"/>
      <c r="NQS1876" s="84"/>
      <c r="NQT1876" s="84"/>
      <c r="NQU1876" s="84"/>
      <c r="NQV1876" s="84"/>
      <c r="NQW1876" s="84"/>
      <c r="NQX1876" s="84"/>
      <c r="NQY1876" s="84"/>
      <c r="NQZ1876" s="84"/>
      <c r="NRA1876" s="84"/>
      <c r="NRB1876" s="84"/>
      <c r="NRC1876" s="84"/>
      <c r="NRD1876" s="84"/>
      <c r="NRE1876" s="84"/>
      <c r="NRF1876" s="84"/>
      <c r="NRG1876" s="84"/>
      <c r="NRH1876" s="84"/>
      <c r="NRI1876" s="84"/>
      <c r="NRJ1876" s="84"/>
      <c r="NRK1876" s="84"/>
      <c r="NRL1876" s="84"/>
      <c r="NRM1876" s="84"/>
      <c r="NRN1876" s="84"/>
      <c r="NRO1876" s="84"/>
      <c r="NRP1876" s="84"/>
      <c r="NRQ1876" s="84"/>
      <c r="NRR1876" s="84"/>
      <c r="NRS1876" s="84"/>
      <c r="NRT1876" s="84"/>
      <c r="NRU1876" s="84"/>
      <c r="NRV1876" s="84"/>
      <c r="NRW1876" s="84"/>
      <c r="NRX1876" s="84"/>
      <c r="NRY1876" s="84"/>
      <c r="NRZ1876" s="84"/>
      <c r="NSA1876" s="84"/>
      <c r="NSB1876" s="84"/>
      <c r="NSC1876" s="84"/>
      <c r="NSD1876" s="84"/>
      <c r="NSE1876" s="84"/>
      <c r="NSF1876" s="84"/>
      <c r="NSG1876" s="84"/>
      <c r="NSH1876" s="84"/>
      <c r="NSI1876" s="84"/>
      <c r="NSJ1876" s="84"/>
      <c r="NSK1876" s="84"/>
      <c r="NSL1876" s="84"/>
      <c r="NSM1876" s="84"/>
      <c r="NSN1876" s="84"/>
      <c r="NSO1876" s="84"/>
      <c r="NSP1876" s="84"/>
      <c r="NSQ1876" s="84"/>
      <c r="NSR1876" s="84"/>
      <c r="NSS1876" s="84"/>
      <c r="NST1876" s="84"/>
      <c r="NSU1876" s="84"/>
      <c r="NSV1876" s="84"/>
      <c r="NSW1876" s="84"/>
      <c r="NSX1876" s="84"/>
      <c r="NSY1876" s="84"/>
      <c r="NSZ1876" s="84"/>
      <c r="NTA1876" s="84"/>
      <c r="NTB1876" s="84"/>
      <c r="NTC1876" s="84"/>
      <c r="NTD1876" s="84"/>
      <c r="NTE1876" s="84"/>
      <c r="NTF1876" s="84"/>
      <c r="NTG1876" s="84"/>
      <c r="NTH1876" s="84"/>
      <c r="NTI1876" s="84"/>
      <c r="NTJ1876" s="84"/>
      <c r="NTK1876" s="84"/>
      <c r="NTL1876" s="84"/>
      <c r="NTM1876" s="84"/>
      <c r="NTN1876" s="84"/>
      <c r="NTO1876" s="84"/>
      <c r="NTP1876" s="84"/>
      <c r="NTQ1876" s="84"/>
      <c r="NTR1876" s="84"/>
      <c r="NTS1876" s="84"/>
      <c r="NTT1876" s="84"/>
      <c r="NTU1876" s="84"/>
      <c r="NTV1876" s="84"/>
      <c r="NTW1876" s="84"/>
      <c r="NTX1876" s="84"/>
      <c r="NTY1876" s="84"/>
      <c r="NTZ1876" s="84"/>
      <c r="NUA1876" s="84"/>
      <c r="NUB1876" s="84"/>
      <c r="NUC1876" s="84"/>
      <c r="NUD1876" s="84"/>
      <c r="NUE1876" s="84"/>
      <c r="NUF1876" s="84"/>
      <c r="NUG1876" s="84"/>
      <c r="NUH1876" s="84"/>
      <c r="NUI1876" s="84"/>
      <c r="NUJ1876" s="84"/>
      <c r="NUK1876" s="84"/>
      <c r="NUL1876" s="84"/>
      <c r="NUM1876" s="84"/>
      <c r="NUN1876" s="84"/>
      <c r="NUO1876" s="84"/>
      <c r="NUP1876" s="84"/>
      <c r="NUQ1876" s="84"/>
      <c r="NUR1876" s="84"/>
      <c r="NUS1876" s="84"/>
      <c r="NUT1876" s="84"/>
      <c r="NUU1876" s="84"/>
      <c r="NUV1876" s="84"/>
      <c r="NUW1876" s="84"/>
      <c r="NUX1876" s="84"/>
      <c r="NUY1876" s="84"/>
      <c r="NUZ1876" s="84"/>
      <c r="NVA1876" s="84"/>
      <c r="NVB1876" s="84"/>
      <c r="NVC1876" s="84"/>
      <c r="NVD1876" s="84"/>
      <c r="NVE1876" s="84"/>
      <c r="NVF1876" s="84"/>
      <c r="NVG1876" s="84"/>
      <c r="NVH1876" s="84"/>
      <c r="NVI1876" s="84"/>
      <c r="NVJ1876" s="84"/>
      <c r="NVK1876" s="84"/>
      <c r="NVL1876" s="84"/>
      <c r="NVM1876" s="84"/>
      <c r="NVN1876" s="84"/>
      <c r="NVO1876" s="84"/>
      <c r="NVP1876" s="84"/>
      <c r="NVQ1876" s="84"/>
      <c r="NVR1876" s="84"/>
      <c r="NVS1876" s="84"/>
      <c r="NVT1876" s="84"/>
      <c r="NVU1876" s="84"/>
      <c r="NVV1876" s="84"/>
      <c r="NVW1876" s="84"/>
      <c r="NVX1876" s="84"/>
      <c r="NVY1876" s="84"/>
      <c r="NVZ1876" s="84"/>
      <c r="NWA1876" s="84"/>
      <c r="NWB1876" s="84"/>
      <c r="NWC1876" s="84"/>
      <c r="NWD1876" s="84"/>
      <c r="NWE1876" s="84"/>
      <c r="NWF1876" s="84"/>
      <c r="NWG1876" s="84"/>
      <c r="NWH1876" s="84"/>
      <c r="NWI1876" s="84"/>
      <c r="NWJ1876" s="84"/>
      <c r="NWK1876" s="84"/>
      <c r="NWL1876" s="84"/>
      <c r="NWM1876" s="84"/>
      <c r="NWN1876" s="84"/>
      <c r="NWO1876" s="84"/>
      <c r="NWP1876" s="84"/>
      <c r="NWQ1876" s="84"/>
      <c r="NWR1876" s="84"/>
      <c r="NWS1876" s="84"/>
      <c r="NWT1876" s="84"/>
      <c r="NWU1876" s="84"/>
      <c r="NWV1876" s="84"/>
      <c r="NWW1876" s="84"/>
      <c r="NWX1876" s="84"/>
      <c r="NWY1876" s="84"/>
      <c r="NWZ1876" s="84"/>
      <c r="NXA1876" s="84"/>
      <c r="NXB1876" s="84"/>
      <c r="NXC1876" s="84"/>
      <c r="NXD1876" s="84"/>
      <c r="NXE1876" s="84"/>
      <c r="NXF1876" s="84"/>
      <c r="NXG1876" s="84"/>
      <c r="NXH1876" s="84"/>
      <c r="NXI1876" s="84"/>
      <c r="NXJ1876" s="84"/>
      <c r="NXK1876" s="84"/>
      <c r="NXL1876" s="84"/>
      <c r="NXM1876" s="84"/>
      <c r="NXN1876" s="84"/>
      <c r="NXO1876" s="84"/>
      <c r="NXP1876" s="84"/>
      <c r="NXQ1876" s="84"/>
      <c r="NXR1876" s="84"/>
      <c r="NXS1876" s="84"/>
      <c r="NXT1876" s="84"/>
      <c r="NXU1876" s="84"/>
      <c r="NXV1876" s="84"/>
      <c r="NXW1876" s="84"/>
      <c r="NXX1876" s="84"/>
      <c r="NXY1876" s="84"/>
      <c r="NXZ1876" s="84"/>
      <c r="NYA1876" s="84"/>
      <c r="NYB1876" s="84"/>
      <c r="NYC1876" s="84"/>
      <c r="NYD1876" s="84"/>
      <c r="NYE1876" s="84"/>
      <c r="NYF1876" s="84"/>
      <c r="NYG1876" s="84"/>
      <c r="NYH1876" s="84"/>
      <c r="NYI1876" s="84"/>
      <c r="NYJ1876" s="84"/>
      <c r="NYK1876" s="84"/>
      <c r="NYL1876" s="84"/>
      <c r="NYM1876" s="84"/>
      <c r="NYN1876" s="84"/>
      <c r="NYO1876" s="84"/>
      <c r="NYP1876" s="84"/>
      <c r="NYQ1876" s="84"/>
      <c r="NYR1876" s="84"/>
      <c r="NYS1876" s="84"/>
      <c r="NYT1876" s="84"/>
      <c r="NYU1876" s="84"/>
      <c r="NYV1876" s="84"/>
      <c r="NYW1876" s="84"/>
      <c r="NYX1876" s="84"/>
      <c r="NYY1876" s="84"/>
      <c r="NYZ1876" s="84"/>
      <c r="NZA1876" s="84"/>
      <c r="NZB1876" s="84"/>
      <c r="NZC1876" s="84"/>
      <c r="NZD1876" s="84"/>
      <c r="NZE1876" s="84"/>
      <c r="NZF1876" s="84"/>
      <c r="NZG1876" s="84"/>
      <c r="NZH1876" s="84"/>
      <c r="NZI1876" s="84"/>
      <c r="NZJ1876" s="84"/>
      <c r="NZK1876" s="84"/>
      <c r="NZL1876" s="84"/>
      <c r="NZM1876" s="84"/>
      <c r="NZN1876" s="84"/>
      <c r="NZO1876" s="84"/>
      <c r="NZP1876" s="84"/>
      <c r="NZQ1876" s="84"/>
      <c r="NZR1876" s="84"/>
      <c r="NZS1876" s="84"/>
      <c r="NZT1876" s="84"/>
      <c r="NZU1876" s="84"/>
      <c r="NZV1876" s="84"/>
      <c r="NZW1876" s="84"/>
      <c r="NZX1876" s="84"/>
      <c r="NZY1876" s="84"/>
      <c r="NZZ1876" s="84"/>
      <c r="OAA1876" s="84"/>
      <c r="OAB1876" s="84"/>
      <c r="OAC1876" s="84"/>
      <c r="OAD1876" s="84"/>
      <c r="OAE1876" s="84"/>
      <c r="OAF1876" s="84"/>
      <c r="OAG1876" s="84"/>
      <c r="OAH1876" s="84"/>
      <c r="OAI1876" s="84"/>
      <c r="OAJ1876" s="84"/>
      <c r="OAK1876" s="84"/>
      <c r="OAL1876" s="84"/>
      <c r="OAM1876" s="84"/>
      <c r="OAN1876" s="84"/>
      <c r="OAO1876" s="84"/>
      <c r="OAP1876" s="84"/>
      <c r="OAQ1876" s="84"/>
      <c r="OAR1876" s="84"/>
      <c r="OAS1876" s="84"/>
      <c r="OAT1876" s="84"/>
      <c r="OAU1876" s="84"/>
      <c r="OAV1876" s="84"/>
      <c r="OAW1876" s="84"/>
      <c r="OAX1876" s="84"/>
      <c r="OAY1876" s="84"/>
      <c r="OAZ1876" s="84"/>
      <c r="OBA1876" s="84"/>
      <c r="OBB1876" s="84"/>
      <c r="OBC1876" s="84"/>
      <c r="OBD1876" s="84"/>
      <c r="OBE1876" s="84"/>
      <c r="OBF1876" s="84"/>
      <c r="OBG1876" s="84"/>
      <c r="OBH1876" s="84"/>
      <c r="OBI1876" s="84"/>
      <c r="OBJ1876" s="84"/>
      <c r="OBK1876" s="84"/>
      <c r="OBL1876" s="84"/>
      <c r="OBM1876" s="84"/>
      <c r="OBN1876" s="84"/>
      <c r="OBO1876" s="84"/>
      <c r="OBP1876" s="84"/>
      <c r="OBQ1876" s="84"/>
      <c r="OBR1876" s="84"/>
      <c r="OBS1876" s="84"/>
      <c r="OBT1876" s="84"/>
      <c r="OBU1876" s="84"/>
      <c r="OBV1876" s="84"/>
      <c r="OBW1876" s="84"/>
      <c r="OBX1876" s="84"/>
      <c r="OBY1876" s="84"/>
      <c r="OBZ1876" s="84"/>
      <c r="OCA1876" s="84"/>
      <c r="OCB1876" s="84"/>
      <c r="OCC1876" s="84"/>
      <c r="OCD1876" s="84"/>
      <c r="OCE1876" s="84"/>
      <c r="OCF1876" s="84"/>
      <c r="OCG1876" s="84"/>
      <c r="OCH1876" s="84"/>
      <c r="OCI1876" s="84"/>
      <c r="OCJ1876" s="84"/>
      <c r="OCK1876" s="84"/>
      <c r="OCL1876" s="84"/>
      <c r="OCM1876" s="84"/>
      <c r="OCN1876" s="84"/>
      <c r="OCO1876" s="84"/>
      <c r="OCP1876" s="84"/>
      <c r="OCQ1876" s="84"/>
      <c r="OCR1876" s="84"/>
      <c r="OCS1876" s="84"/>
      <c r="OCT1876" s="84"/>
      <c r="OCU1876" s="84"/>
      <c r="OCV1876" s="84"/>
      <c r="OCW1876" s="84"/>
      <c r="OCX1876" s="84"/>
      <c r="OCY1876" s="84"/>
      <c r="OCZ1876" s="84"/>
      <c r="ODA1876" s="84"/>
      <c r="ODB1876" s="84"/>
      <c r="ODC1876" s="84"/>
      <c r="ODD1876" s="84"/>
      <c r="ODE1876" s="84"/>
      <c r="ODF1876" s="84"/>
      <c r="ODG1876" s="84"/>
      <c r="ODH1876" s="84"/>
      <c r="ODI1876" s="84"/>
      <c r="ODJ1876" s="84"/>
      <c r="ODK1876" s="84"/>
      <c r="ODL1876" s="84"/>
      <c r="ODM1876" s="84"/>
      <c r="ODN1876" s="84"/>
      <c r="ODO1876" s="84"/>
      <c r="ODP1876" s="84"/>
      <c r="ODQ1876" s="84"/>
      <c r="ODR1876" s="84"/>
      <c r="ODS1876" s="84"/>
      <c r="ODT1876" s="84"/>
      <c r="ODU1876" s="84"/>
      <c r="ODV1876" s="84"/>
      <c r="ODW1876" s="84"/>
      <c r="ODX1876" s="84"/>
      <c r="ODY1876" s="84"/>
      <c r="ODZ1876" s="84"/>
      <c r="OEA1876" s="84"/>
      <c r="OEB1876" s="84"/>
      <c r="OEC1876" s="84"/>
      <c r="OED1876" s="84"/>
      <c r="OEE1876" s="84"/>
      <c r="OEF1876" s="84"/>
      <c r="OEG1876" s="84"/>
      <c r="OEH1876" s="84"/>
      <c r="OEI1876" s="84"/>
      <c r="OEJ1876" s="84"/>
      <c r="OEK1876" s="84"/>
      <c r="OEL1876" s="84"/>
      <c r="OEM1876" s="84"/>
      <c r="OEN1876" s="84"/>
      <c r="OEO1876" s="84"/>
      <c r="OEP1876" s="84"/>
      <c r="OEQ1876" s="84"/>
      <c r="OER1876" s="84"/>
      <c r="OES1876" s="84"/>
      <c r="OET1876" s="84"/>
      <c r="OEU1876" s="84"/>
      <c r="OEV1876" s="84"/>
      <c r="OEW1876" s="84"/>
      <c r="OEX1876" s="84"/>
      <c r="OEY1876" s="84"/>
      <c r="OEZ1876" s="84"/>
      <c r="OFA1876" s="84"/>
      <c r="OFB1876" s="84"/>
      <c r="OFC1876" s="84"/>
      <c r="OFD1876" s="84"/>
      <c r="OFE1876" s="84"/>
      <c r="OFF1876" s="84"/>
      <c r="OFG1876" s="84"/>
      <c r="OFH1876" s="84"/>
      <c r="OFI1876" s="84"/>
      <c r="OFJ1876" s="84"/>
      <c r="OFK1876" s="84"/>
      <c r="OFL1876" s="84"/>
      <c r="OFM1876" s="84"/>
      <c r="OFN1876" s="84"/>
      <c r="OFO1876" s="84"/>
      <c r="OFP1876" s="84"/>
      <c r="OFQ1876" s="84"/>
      <c r="OFR1876" s="84"/>
      <c r="OFS1876" s="84"/>
      <c r="OFT1876" s="84"/>
      <c r="OFU1876" s="84"/>
      <c r="OFV1876" s="84"/>
      <c r="OFW1876" s="84"/>
      <c r="OFX1876" s="84"/>
      <c r="OFY1876" s="84"/>
      <c r="OFZ1876" s="84"/>
      <c r="OGA1876" s="84"/>
      <c r="OGB1876" s="84"/>
      <c r="OGC1876" s="84"/>
      <c r="OGD1876" s="84"/>
      <c r="OGE1876" s="84"/>
      <c r="OGF1876" s="84"/>
      <c r="OGG1876" s="84"/>
      <c r="OGH1876" s="84"/>
      <c r="OGI1876" s="84"/>
      <c r="OGJ1876" s="84"/>
      <c r="OGK1876" s="84"/>
      <c r="OGL1876" s="84"/>
      <c r="OGM1876" s="84"/>
      <c r="OGN1876" s="84"/>
      <c r="OGO1876" s="84"/>
      <c r="OGP1876" s="84"/>
      <c r="OGQ1876" s="84"/>
      <c r="OGR1876" s="84"/>
      <c r="OGS1876" s="84"/>
      <c r="OGT1876" s="84"/>
      <c r="OGU1876" s="84"/>
      <c r="OGV1876" s="84"/>
      <c r="OGW1876" s="84"/>
      <c r="OGX1876" s="84"/>
      <c r="OGY1876" s="84"/>
      <c r="OGZ1876" s="84"/>
      <c r="OHA1876" s="84"/>
      <c r="OHB1876" s="84"/>
      <c r="OHC1876" s="84"/>
      <c r="OHD1876" s="84"/>
      <c r="OHE1876" s="84"/>
      <c r="OHF1876" s="84"/>
      <c r="OHG1876" s="84"/>
      <c r="OHH1876" s="84"/>
      <c r="OHI1876" s="84"/>
      <c r="OHJ1876" s="84"/>
      <c r="OHK1876" s="84"/>
      <c r="OHL1876" s="84"/>
      <c r="OHM1876" s="84"/>
      <c r="OHN1876" s="84"/>
      <c r="OHO1876" s="84"/>
      <c r="OHP1876" s="84"/>
      <c r="OHQ1876" s="84"/>
      <c r="OHR1876" s="84"/>
      <c r="OHS1876" s="84"/>
      <c r="OHT1876" s="84"/>
      <c r="OHU1876" s="84"/>
      <c r="OHV1876" s="84"/>
      <c r="OHW1876" s="84"/>
      <c r="OHX1876" s="84"/>
      <c r="OHY1876" s="84"/>
      <c r="OHZ1876" s="84"/>
      <c r="OIA1876" s="84"/>
      <c r="OIB1876" s="84"/>
      <c r="OIC1876" s="84"/>
      <c r="OID1876" s="84"/>
      <c r="OIE1876" s="84"/>
      <c r="OIF1876" s="84"/>
      <c r="OIG1876" s="84"/>
      <c r="OIH1876" s="84"/>
      <c r="OII1876" s="84"/>
      <c r="OIJ1876" s="84"/>
      <c r="OIK1876" s="84"/>
      <c r="OIL1876" s="84"/>
      <c r="OIM1876" s="84"/>
      <c r="OIN1876" s="84"/>
      <c r="OIO1876" s="84"/>
      <c r="OIP1876" s="84"/>
      <c r="OIQ1876" s="84"/>
      <c r="OIR1876" s="84"/>
      <c r="OIS1876" s="84"/>
      <c r="OIT1876" s="84"/>
      <c r="OIU1876" s="84"/>
      <c r="OIV1876" s="84"/>
      <c r="OIW1876" s="84"/>
      <c r="OIX1876" s="84"/>
      <c r="OIY1876" s="84"/>
      <c r="OIZ1876" s="84"/>
      <c r="OJA1876" s="84"/>
      <c r="OJB1876" s="84"/>
      <c r="OJC1876" s="84"/>
      <c r="OJD1876" s="84"/>
      <c r="OJE1876" s="84"/>
      <c r="OJF1876" s="84"/>
      <c r="OJG1876" s="84"/>
      <c r="OJH1876" s="84"/>
      <c r="OJI1876" s="84"/>
      <c r="OJJ1876" s="84"/>
      <c r="OJK1876" s="84"/>
      <c r="OJL1876" s="84"/>
      <c r="OJM1876" s="84"/>
      <c r="OJN1876" s="84"/>
      <c r="OJO1876" s="84"/>
      <c r="OJP1876" s="84"/>
      <c r="OJQ1876" s="84"/>
      <c r="OJR1876" s="84"/>
      <c r="OJS1876" s="84"/>
      <c r="OJT1876" s="84"/>
      <c r="OJU1876" s="84"/>
      <c r="OJV1876" s="84"/>
      <c r="OJW1876" s="84"/>
      <c r="OJX1876" s="84"/>
      <c r="OJY1876" s="84"/>
      <c r="OJZ1876" s="84"/>
      <c r="OKA1876" s="84"/>
      <c r="OKB1876" s="84"/>
      <c r="OKC1876" s="84"/>
      <c r="OKD1876" s="84"/>
      <c r="OKE1876" s="84"/>
      <c r="OKF1876" s="84"/>
      <c r="OKG1876" s="84"/>
      <c r="OKH1876" s="84"/>
      <c r="OKI1876" s="84"/>
      <c r="OKJ1876" s="84"/>
      <c r="OKK1876" s="84"/>
      <c r="OKL1876" s="84"/>
      <c r="OKM1876" s="84"/>
      <c r="OKN1876" s="84"/>
      <c r="OKO1876" s="84"/>
      <c r="OKP1876" s="84"/>
      <c r="OKQ1876" s="84"/>
      <c r="OKR1876" s="84"/>
      <c r="OKS1876" s="84"/>
      <c r="OKT1876" s="84"/>
      <c r="OKU1876" s="84"/>
      <c r="OKV1876" s="84"/>
      <c r="OKW1876" s="84"/>
      <c r="OKX1876" s="84"/>
      <c r="OKY1876" s="84"/>
      <c r="OKZ1876" s="84"/>
      <c r="OLA1876" s="84"/>
      <c r="OLB1876" s="84"/>
      <c r="OLC1876" s="84"/>
      <c r="OLD1876" s="84"/>
      <c r="OLE1876" s="84"/>
      <c r="OLF1876" s="84"/>
      <c r="OLG1876" s="84"/>
      <c r="OLH1876" s="84"/>
      <c r="OLI1876" s="84"/>
      <c r="OLJ1876" s="84"/>
      <c r="OLK1876" s="84"/>
      <c r="OLL1876" s="84"/>
      <c r="OLM1876" s="84"/>
      <c r="OLN1876" s="84"/>
      <c r="OLO1876" s="84"/>
      <c r="OLP1876" s="84"/>
      <c r="OLQ1876" s="84"/>
      <c r="OLR1876" s="84"/>
      <c r="OLS1876" s="84"/>
      <c r="OLT1876" s="84"/>
      <c r="OLU1876" s="84"/>
      <c r="OLV1876" s="84"/>
      <c r="OLW1876" s="84"/>
      <c r="OLX1876" s="84"/>
      <c r="OLY1876" s="84"/>
      <c r="OLZ1876" s="84"/>
      <c r="OMA1876" s="84"/>
      <c r="OMB1876" s="84"/>
      <c r="OMC1876" s="84"/>
      <c r="OMD1876" s="84"/>
      <c r="OME1876" s="84"/>
      <c r="OMF1876" s="84"/>
      <c r="OMG1876" s="84"/>
      <c r="OMH1876" s="84"/>
      <c r="OMI1876" s="84"/>
      <c r="OMJ1876" s="84"/>
      <c r="OMK1876" s="84"/>
      <c r="OML1876" s="84"/>
      <c r="OMM1876" s="84"/>
      <c r="OMN1876" s="84"/>
      <c r="OMO1876" s="84"/>
      <c r="OMP1876" s="84"/>
      <c r="OMQ1876" s="84"/>
      <c r="OMR1876" s="84"/>
      <c r="OMS1876" s="84"/>
      <c r="OMT1876" s="84"/>
      <c r="OMU1876" s="84"/>
      <c r="OMV1876" s="84"/>
      <c r="OMW1876" s="84"/>
      <c r="OMX1876" s="84"/>
      <c r="OMY1876" s="84"/>
      <c r="OMZ1876" s="84"/>
      <c r="ONA1876" s="84"/>
      <c r="ONB1876" s="84"/>
      <c r="ONC1876" s="84"/>
      <c r="OND1876" s="84"/>
      <c r="ONE1876" s="84"/>
      <c r="ONF1876" s="84"/>
      <c r="ONG1876" s="84"/>
      <c r="ONH1876" s="84"/>
      <c r="ONI1876" s="84"/>
      <c r="ONJ1876" s="84"/>
      <c r="ONK1876" s="84"/>
      <c r="ONL1876" s="84"/>
      <c r="ONM1876" s="84"/>
      <c r="ONN1876" s="84"/>
      <c r="ONO1876" s="84"/>
      <c r="ONP1876" s="84"/>
      <c r="ONQ1876" s="84"/>
      <c r="ONR1876" s="84"/>
      <c r="ONS1876" s="84"/>
      <c r="ONT1876" s="84"/>
      <c r="ONU1876" s="84"/>
      <c r="ONV1876" s="84"/>
      <c r="ONW1876" s="84"/>
      <c r="ONX1876" s="84"/>
      <c r="ONY1876" s="84"/>
      <c r="ONZ1876" s="84"/>
      <c r="OOA1876" s="84"/>
      <c r="OOB1876" s="84"/>
      <c r="OOC1876" s="84"/>
      <c r="OOD1876" s="84"/>
      <c r="OOE1876" s="84"/>
      <c r="OOF1876" s="84"/>
      <c r="OOG1876" s="84"/>
      <c r="OOH1876" s="84"/>
      <c r="OOI1876" s="84"/>
      <c r="OOJ1876" s="84"/>
      <c r="OOK1876" s="84"/>
      <c r="OOL1876" s="84"/>
      <c r="OOM1876" s="84"/>
      <c r="OON1876" s="84"/>
      <c r="OOO1876" s="84"/>
      <c r="OOP1876" s="84"/>
      <c r="OOQ1876" s="84"/>
      <c r="OOR1876" s="84"/>
      <c r="OOS1876" s="84"/>
      <c r="OOT1876" s="84"/>
      <c r="OOU1876" s="84"/>
      <c r="OOV1876" s="84"/>
      <c r="OOW1876" s="84"/>
      <c r="OOX1876" s="84"/>
      <c r="OOY1876" s="84"/>
      <c r="OOZ1876" s="84"/>
      <c r="OPA1876" s="84"/>
      <c r="OPB1876" s="84"/>
      <c r="OPC1876" s="84"/>
      <c r="OPD1876" s="84"/>
      <c r="OPE1876" s="84"/>
      <c r="OPF1876" s="84"/>
      <c r="OPG1876" s="84"/>
      <c r="OPH1876" s="84"/>
      <c r="OPI1876" s="84"/>
      <c r="OPJ1876" s="84"/>
      <c r="OPK1876" s="84"/>
      <c r="OPL1876" s="84"/>
      <c r="OPM1876" s="84"/>
      <c r="OPN1876" s="84"/>
      <c r="OPO1876" s="84"/>
      <c r="OPP1876" s="84"/>
      <c r="OPQ1876" s="84"/>
      <c r="OPR1876" s="84"/>
      <c r="OPS1876" s="84"/>
      <c r="OPT1876" s="84"/>
      <c r="OPU1876" s="84"/>
      <c r="OPV1876" s="84"/>
      <c r="OPW1876" s="84"/>
      <c r="OPX1876" s="84"/>
      <c r="OPY1876" s="84"/>
      <c r="OPZ1876" s="84"/>
      <c r="OQA1876" s="84"/>
      <c r="OQB1876" s="84"/>
      <c r="OQC1876" s="84"/>
      <c r="OQD1876" s="84"/>
      <c r="OQE1876" s="84"/>
      <c r="OQF1876" s="84"/>
      <c r="OQG1876" s="84"/>
      <c r="OQH1876" s="84"/>
      <c r="OQI1876" s="84"/>
      <c r="OQJ1876" s="84"/>
      <c r="OQK1876" s="84"/>
      <c r="OQL1876" s="84"/>
      <c r="OQM1876" s="84"/>
      <c r="OQN1876" s="84"/>
      <c r="OQO1876" s="84"/>
      <c r="OQP1876" s="84"/>
      <c r="OQQ1876" s="84"/>
      <c r="OQR1876" s="84"/>
      <c r="OQS1876" s="84"/>
      <c r="OQT1876" s="84"/>
      <c r="OQU1876" s="84"/>
      <c r="OQV1876" s="84"/>
      <c r="OQW1876" s="84"/>
      <c r="OQX1876" s="84"/>
      <c r="OQY1876" s="84"/>
      <c r="OQZ1876" s="84"/>
      <c r="ORA1876" s="84"/>
      <c r="ORB1876" s="84"/>
      <c r="ORC1876" s="84"/>
      <c r="ORD1876" s="84"/>
      <c r="ORE1876" s="84"/>
      <c r="ORF1876" s="84"/>
      <c r="ORG1876" s="84"/>
      <c r="ORH1876" s="84"/>
      <c r="ORI1876" s="84"/>
      <c r="ORJ1876" s="84"/>
      <c r="ORK1876" s="84"/>
      <c r="ORL1876" s="84"/>
      <c r="ORM1876" s="84"/>
      <c r="ORN1876" s="84"/>
      <c r="ORO1876" s="84"/>
      <c r="ORP1876" s="84"/>
      <c r="ORQ1876" s="84"/>
      <c r="ORR1876" s="84"/>
      <c r="ORS1876" s="84"/>
      <c r="ORT1876" s="84"/>
      <c r="ORU1876" s="84"/>
      <c r="ORV1876" s="84"/>
      <c r="ORW1876" s="84"/>
      <c r="ORX1876" s="84"/>
      <c r="ORY1876" s="84"/>
      <c r="ORZ1876" s="84"/>
      <c r="OSA1876" s="84"/>
      <c r="OSB1876" s="84"/>
      <c r="OSC1876" s="84"/>
      <c r="OSD1876" s="84"/>
      <c r="OSE1876" s="84"/>
      <c r="OSF1876" s="84"/>
      <c r="OSG1876" s="84"/>
      <c r="OSH1876" s="84"/>
      <c r="OSI1876" s="84"/>
      <c r="OSJ1876" s="84"/>
      <c r="OSK1876" s="84"/>
      <c r="OSL1876" s="84"/>
      <c r="OSM1876" s="84"/>
      <c r="OSN1876" s="84"/>
      <c r="OSO1876" s="84"/>
      <c r="OSP1876" s="84"/>
      <c r="OSQ1876" s="84"/>
      <c r="OSR1876" s="84"/>
      <c r="OSS1876" s="84"/>
      <c r="OST1876" s="84"/>
      <c r="OSU1876" s="84"/>
      <c r="OSV1876" s="84"/>
      <c r="OSW1876" s="84"/>
      <c r="OSX1876" s="84"/>
      <c r="OSY1876" s="84"/>
      <c r="OSZ1876" s="84"/>
      <c r="OTA1876" s="84"/>
      <c r="OTB1876" s="84"/>
      <c r="OTC1876" s="84"/>
      <c r="OTD1876" s="84"/>
      <c r="OTE1876" s="84"/>
      <c r="OTF1876" s="84"/>
      <c r="OTG1876" s="84"/>
      <c r="OTH1876" s="84"/>
      <c r="OTI1876" s="84"/>
      <c r="OTJ1876" s="84"/>
      <c r="OTK1876" s="84"/>
      <c r="OTL1876" s="84"/>
      <c r="OTM1876" s="84"/>
      <c r="OTN1876" s="84"/>
      <c r="OTO1876" s="84"/>
      <c r="OTP1876" s="84"/>
      <c r="OTQ1876" s="84"/>
      <c r="OTR1876" s="84"/>
      <c r="OTS1876" s="84"/>
      <c r="OTT1876" s="84"/>
      <c r="OTU1876" s="84"/>
      <c r="OTV1876" s="84"/>
      <c r="OTW1876" s="84"/>
      <c r="OTX1876" s="84"/>
      <c r="OTY1876" s="84"/>
      <c r="OTZ1876" s="84"/>
      <c r="OUA1876" s="84"/>
      <c r="OUB1876" s="84"/>
      <c r="OUC1876" s="84"/>
      <c r="OUD1876" s="84"/>
      <c r="OUE1876" s="84"/>
      <c r="OUF1876" s="84"/>
      <c r="OUG1876" s="84"/>
      <c r="OUH1876" s="84"/>
      <c r="OUI1876" s="84"/>
      <c r="OUJ1876" s="84"/>
      <c r="OUK1876" s="84"/>
      <c r="OUL1876" s="84"/>
      <c r="OUM1876" s="84"/>
      <c r="OUN1876" s="84"/>
      <c r="OUO1876" s="84"/>
      <c r="OUP1876" s="84"/>
      <c r="OUQ1876" s="84"/>
      <c r="OUR1876" s="84"/>
      <c r="OUS1876" s="84"/>
      <c r="OUT1876" s="84"/>
      <c r="OUU1876" s="84"/>
      <c r="OUV1876" s="84"/>
      <c r="OUW1876" s="84"/>
      <c r="OUX1876" s="84"/>
      <c r="OUY1876" s="84"/>
      <c r="OUZ1876" s="84"/>
      <c r="OVA1876" s="84"/>
      <c r="OVB1876" s="84"/>
      <c r="OVC1876" s="84"/>
      <c r="OVD1876" s="84"/>
      <c r="OVE1876" s="84"/>
      <c r="OVF1876" s="84"/>
      <c r="OVG1876" s="84"/>
      <c r="OVH1876" s="84"/>
      <c r="OVI1876" s="84"/>
      <c r="OVJ1876" s="84"/>
      <c r="OVK1876" s="84"/>
      <c r="OVL1876" s="84"/>
      <c r="OVM1876" s="84"/>
      <c r="OVN1876" s="84"/>
      <c r="OVO1876" s="84"/>
      <c r="OVP1876" s="84"/>
      <c r="OVQ1876" s="84"/>
      <c r="OVR1876" s="84"/>
      <c r="OVS1876" s="84"/>
      <c r="OVT1876" s="84"/>
      <c r="OVU1876" s="84"/>
      <c r="OVV1876" s="84"/>
      <c r="OVW1876" s="84"/>
      <c r="OVX1876" s="84"/>
      <c r="OVY1876" s="84"/>
      <c r="OVZ1876" s="84"/>
      <c r="OWA1876" s="84"/>
      <c r="OWB1876" s="84"/>
      <c r="OWC1876" s="84"/>
      <c r="OWD1876" s="84"/>
      <c r="OWE1876" s="84"/>
      <c r="OWF1876" s="84"/>
      <c r="OWG1876" s="84"/>
      <c r="OWH1876" s="84"/>
      <c r="OWI1876" s="84"/>
      <c r="OWJ1876" s="84"/>
      <c r="OWK1876" s="84"/>
      <c r="OWL1876" s="84"/>
      <c r="OWM1876" s="84"/>
      <c r="OWN1876" s="84"/>
      <c r="OWO1876" s="84"/>
      <c r="OWP1876" s="84"/>
      <c r="OWQ1876" s="84"/>
      <c r="OWR1876" s="84"/>
      <c r="OWS1876" s="84"/>
      <c r="OWT1876" s="84"/>
      <c r="OWU1876" s="84"/>
      <c r="OWV1876" s="84"/>
      <c r="OWW1876" s="84"/>
      <c r="OWX1876" s="84"/>
      <c r="OWY1876" s="84"/>
      <c r="OWZ1876" s="84"/>
      <c r="OXA1876" s="84"/>
      <c r="OXB1876" s="84"/>
      <c r="OXC1876" s="84"/>
      <c r="OXD1876" s="84"/>
      <c r="OXE1876" s="84"/>
      <c r="OXF1876" s="84"/>
      <c r="OXG1876" s="84"/>
      <c r="OXH1876" s="84"/>
      <c r="OXI1876" s="84"/>
      <c r="OXJ1876" s="84"/>
      <c r="OXK1876" s="84"/>
      <c r="OXL1876" s="84"/>
      <c r="OXM1876" s="84"/>
      <c r="OXN1876" s="84"/>
      <c r="OXO1876" s="84"/>
      <c r="OXP1876" s="84"/>
      <c r="OXQ1876" s="84"/>
      <c r="OXR1876" s="84"/>
      <c r="OXS1876" s="84"/>
      <c r="OXT1876" s="84"/>
      <c r="OXU1876" s="84"/>
      <c r="OXV1876" s="84"/>
      <c r="OXW1876" s="84"/>
      <c r="OXX1876" s="84"/>
      <c r="OXY1876" s="84"/>
      <c r="OXZ1876" s="84"/>
      <c r="OYA1876" s="84"/>
      <c r="OYB1876" s="84"/>
      <c r="OYC1876" s="84"/>
      <c r="OYD1876" s="84"/>
      <c r="OYE1876" s="84"/>
      <c r="OYF1876" s="84"/>
      <c r="OYG1876" s="84"/>
      <c r="OYH1876" s="84"/>
      <c r="OYI1876" s="84"/>
      <c r="OYJ1876" s="84"/>
      <c r="OYK1876" s="84"/>
      <c r="OYL1876" s="84"/>
      <c r="OYM1876" s="84"/>
      <c r="OYN1876" s="84"/>
      <c r="OYO1876" s="84"/>
      <c r="OYP1876" s="84"/>
      <c r="OYQ1876" s="84"/>
      <c r="OYR1876" s="84"/>
      <c r="OYS1876" s="84"/>
      <c r="OYT1876" s="84"/>
      <c r="OYU1876" s="84"/>
      <c r="OYV1876" s="84"/>
      <c r="OYW1876" s="84"/>
      <c r="OYX1876" s="84"/>
      <c r="OYY1876" s="84"/>
      <c r="OYZ1876" s="84"/>
      <c r="OZA1876" s="84"/>
      <c r="OZB1876" s="84"/>
      <c r="OZC1876" s="84"/>
      <c r="OZD1876" s="84"/>
      <c r="OZE1876" s="84"/>
      <c r="OZF1876" s="84"/>
      <c r="OZG1876" s="84"/>
      <c r="OZH1876" s="84"/>
      <c r="OZI1876" s="84"/>
      <c r="OZJ1876" s="84"/>
      <c r="OZK1876" s="84"/>
      <c r="OZL1876" s="84"/>
      <c r="OZM1876" s="84"/>
      <c r="OZN1876" s="84"/>
      <c r="OZO1876" s="84"/>
      <c r="OZP1876" s="84"/>
      <c r="OZQ1876" s="84"/>
      <c r="OZR1876" s="84"/>
      <c r="OZS1876" s="84"/>
      <c r="OZT1876" s="84"/>
      <c r="OZU1876" s="84"/>
      <c r="OZV1876" s="84"/>
      <c r="OZW1876" s="84"/>
      <c r="OZX1876" s="84"/>
      <c r="OZY1876" s="84"/>
      <c r="OZZ1876" s="84"/>
      <c r="PAA1876" s="84"/>
      <c r="PAB1876" s="84"/>
      <c r="PAC1876" s="84"/>
      <c r="PAD1876" s="84"/>
      <c r="PAE1876" s="84"/>
      <c r="PAF1876" s="84"/>
      <c r="PAG1876" s="84"/>
      <c r="PAH1876" s="84"/>
      <c r="PAI1876" s="84"/>
      <c r="PAJ1876" s="84"/>
      <c r="PAK1876" s="84"/>
      <c r="PAL1876" s="84"/>
      <c r="PAM1876" s="84"/>
      <c r="PAN1876" s="84"/>
      <c r="PAO1876" s="84"/>
      <c r="PAP1876" s="84"/>
      <c r="PAQ1876" s="84"/>
      <c r="PAR1876" s="84"/>
      <c r="PAS1876" s="84"/>
      <c r="PAT1876" s="84"/>
      <c r="PAU1876" s="84"/>
      <c r="PAV1876" s="84"/>
      <c r="PAW1876" s="84"/>
      <c r="PAX1876" s="84"/>
      <c r="PAY1876" s="84"/>
      <c r="PAZ1876" s="84"/>
      <c r="PBA1876" s="84"/>
      <c r="PBB1876" s="84"/>
      <c r="PBC1876" s="84"/>
      <c r="PBD1876" s="84"/>
      <c r="PBE1876" s="84"/>
      <c r="PBF1876" s="84"/>
      <c r="PBG1876" s="84"/>
      <c r="PBH1876" s="84"/>
      <c r="PBI1876" s="84"/>
      <c r="PBJ1876" s="84"/>
      <c r="PBK1876" s="84"/>
      <c r="PBL1876" s="84"/>
      <c r="PBM1876" s="84"/>
      <c r="PBN1876" s="84"/>
      <c r="PBO1876" s="84"/>
      <c r="PBP1876" s="84"/>
      <c r="PBQ1876" s="84"/>
      <c r="PBR1876" s="84"/>
      <c r="PBS1876" s="84"/>
      <c r="PBT1876" s="84"/>
      <c r="PBU1876" s="84"/>
      <c r="PBV1876" s="84"/>
      <c r="PBW1876" s="84"/>
      <c r="PBX1876" s="84"/>
      <c r="PBY1876" s="84"/>
      <c r="PBZ1876" s="84"/>
      <c r="PCA1876" s="84"/>
      <c r="PCB1876" s="84"/>
      <c r="PCC1876" s="84"/>
      <c r="PCD1876" s="84"/>
      <c r="PCE1876" s="84"/>
      <c r="PCF1876" s="84"/>
      <c r="PCG1876" s="84"/>
      <c r="PCH1876" s="84"/>
      <c r="PCI1876" s="84"/>
      <c r="PCJ1876" s="84"/>
      <c r="PCK1876" s="84"/>
      <c r="PCL1876" s="84"/>
      <c r="PCM1876" s="84"/>
      <c r="PCN1876" s="84"/>
      <c r="PCO1876" s="84"/>
      <c r="PCP1876" s="84"/>
      <c r="PCQ1876" s="84"/>
      <c r="PCR1876" s="84"/>
      <c r="PCS1876" s="84"/>
      <c r="PCT1876" s="84"/>
      <c r="PCU1876" s="84"/>
      <c r="PCV1876" s="84"/>
      <c r="PCW1876" s="84"/>
      <c r="PCX1876" s="84"/>
      <c r="PCY1876" s="84"/>
      <c r="PCZ1876" s="84"/>
      <c r="PDA1876" s="84"/>
      <c r="PDB1876" s="84"/>
      <c r="PDC1876" s="84"/>
      <c r="PDD1876" s="84"/>
      <c r="PDE1876" s="84"/>
      <c r="PDF1876" s="84"/>
      <c r="PDG1876" s="84"/>
      <c r="PDH1876" s="84"/>
      <c r="PDI1876" s="84"/>
      <c r="PDJ1876" s="84"/>
      <c r="PDK1876" s="84"/>
      <c r="PDL1876" s="84"/>
      <c r="PDM1876" s="84"/>
      <c r="PDN1876" s="84"/>
      <c r="PDO1876" s="84"/>
      <c r="PDP1876" s="84"/>
      <c r="PDQ1876" s="84"/>
      <c r="PDR1876" s="84"/>
      <c r="PDS1876" s="84"/>
      <c r="PDT1876" s="84"/>
      <c r="PDU1876" s="84"/>
      <c r="PDV1876" s="84"/>
      <c r="PDW1876" s="84"/>
      <c r="PDX1876" s="84"/>
      <c r="PDY1876" s="84"/>
      <c r="PDZ1876" s="84"/>
      <c r="PEA1876" s="84"/>
      <c r="PEB1876" s="84"/>
      <c r="PEC1876" s="84"/>
      <c r="PED1876" s="84"/>
      <c r="PEE1876" s="84"/>
      <c r="PEF1876" s="84"/>
      <c r="PEG1876" s="84"/>
      <c r="PEH1876" s="84"/>
      <c r="PEI1876" s="84"/>
      <c r="PEJ1876" s="84"/>
      <c r="PEK1876" s="84"/>
      <c r="PEL1876" s="84"/>
      <c r="PEM1876" s="84"/>
      <c r="PEN1876" s="84"/>
      <c r="PEO1876" s="84"/>
      <c r="PEP1876" s="84"/>
      <c r="PEQ1876" s="84"/>
      <c r="PER1876" s="84"/>
      <c r="PES1876" s="84"/>
      <c r="PET1876" s="84"/>
      <c r="PEU1876" s="84"/>
      <c r="PEV1876" s="84"/>
      <c r="PEW1876" s="84"/>
      <c r="PEX1876" s="84"/>
      <c r="PEY1876" s="84"/>
      <c r="PEZ1876" s="84"/>
      <c r="PFA1876" s="84"/>
      <c r="PFB1876" s="84"/>
      <c r="PFC1876" s="84"/>
      <c r="PFD1876" s="84"/>
      <c r="PFE1876" s="84"/>
      <c r="PFF1876" s="84"/>
      <c r="PFG1876" s="84"/>
      <c r="PFH1876" s="84"/>
      <c r="PFI1876" s="84"/>
      <c r="PFJ1876" s="84"/>
      <c r="PFK1876" s="84"/>
      <c r="PFL1876" s="84"/>
      <c r="PFM1876" s="84"/>
      <c r="PFN1876" s="84"/>
      <c r="PFO1876" s="84"/>
      <c r="PFP1876" s="84"/>
      <c r="PFQ1876" s="84"/>
      <c r="PFR1876" s="84"/>
      <c r="PFS1876" s="84"/>
      <c r="PFT1876" s="84"/>
      <c r="PFU1876" s="84"/>
      <c r="PFV1876" s="84"/>
      <c r="PFW1876" s="84"/>
      <c r="PFX1876" s="84"/>
      <c r="PFY1876" s="84"/>
      <c r="PFZ1876" s="84"/>
      <c r="PGA1876" s="84"/>
      <c r="PGB1876" s="84"/>
      <c r="PGC1876" s="84"/>
      <c r="PGD1876" s="84"/>
      <c r="PGE1876" s="84"/>
      <c r="PGF1876" s="84"/>
      <c r="PGG1876" s="84"/>
      <c r="PGH1876" s="84"/>
      <c r="PGI1876" s="84"/>
      <c r="PGJ1876" s="84"/>
      <c r="PGK1876" s="84"/>
      <c r="PGL1876" s="84"/>
      <c r="PGM1876" s="84"/>
      <c r="PGN1876" s="84"/>
      <c r="PGO1876" s="84"/>
      <c r="PGP1876" s="84"/>
      <c r="PGQ1876" s="84"/>
      <c r="PGR1876" s="84"/>
      <c r="PGS1876" s="84"/>
      <c r="PGT1876" s="84"/>
      <c r="PGU1876" s="84"/>
      <c r="PGV1876" s="84"/>
      <c r="PGW1876" s="84"/>
      <c r="PGX1876" s="84"/>
      <c r="PGY1876" s="84"/>
      <c r="PGZ1876" s="84"/>
      <c r="PHA1876" s="84"/>
      <c r="PHB1876" s="84"/>
      <c r="PHC1876" s="84"/>
      <c r="PHD1876" s="84"/>
      <c r="PHE1876" s="84"/>
      <c r="PHF1876" s="84"/>
      <c r="PHG1876" s="84"/>
      <c r="PHH1876" s="84"/>
      <c r="PHI1876" s="84"/>
      <c r="PHJ1876" s="84"/>
      <c r="PHK1876" s="84"/>
      <c r="PHL1876" s="84"/>
      <c r="PHM1876" s="84"/>
      <c r="PHN1876" s="84"/>
      <c r="PHO1876" s="84"/>
      <c r="PHP1876" s="84"/>
      <c r="PHQ1876" s="84"/>
      <c r="PHR1876" s="84"/>
      <c r="PHS1876" s="84"/>
      <c r="PHT1876" s="84"/>
      <c r="PHU1876" s="84"/>
      <c r="PHV1876" s="84"/>
      <c r="PHW1876" s="84"/>
      <c r="PHX1876" s="84"/>
      <c r="PHY1876" s="84"/>
      <c r="PHZ1876" s="84"/>
      <c r="PIA1876" s="84"/>
      <c r="PIB1876" s="84"/>
      <c r="PIC1876" s="84"/>
      <c r="PID1876" s="84"/>
      <c r="PIE1876" s="84"/>
      <c r="PIF1876" s="84"/>
      <c r="PIG1876" s="84"/>
      <c r="PIH1876" s="84"/>
      <c r="PII1876" s="84"/>
      <c r="PIJ1876" s="84"/>
      <c r="PIK1876" s="84"/>
      <c r="PIL1876" s="84"/>
      <c r="PIM1876" s="84"/>
      <c r="PIN1876" s="84"/>
      <c r="PIO1876" s="84"/>
      <c r="PIP1876" s="84"/>
      <c r="PIQ1876" s="84"/>
      <c r="PIR1876" s="84"/>
      <c r="PIS1876" s="84"/>
      <c r="PIT1876" s="84"/>
      <c r="PIU1876" s="84"/>
      <c r="PIV1876" s="84"/>
      <c r="PIW1876" s="84"/>
      <c r="PIX1876" s="84"/>
      <c r="PIY1876" s="84"/>
      <c r="PIZ1876" s="84"/>
      <c r="PJA1876" s="84"/>
      <c r="PJB1876" s="84"/>
      <c r="PJC1876" s="84"/>
      <c r="PJD1876" s="84"/>
      <c r="PJE1876" s="84"/>
      <c r="PJF1876" s="84"/>
      <c r="PJG1876" s="84"/>
      <c r="PJH1876" s="84"/>
      <c r="PJI1876" s="84"/>
      <c r="PJJ1876" s="84"/>
      <c r="PJK1876" s="84"/>
      <c r="PJL1876" s="84"/>
      <c r="PJM1876" s="84"/>
      <c r="PJN1876" s="84"/>
      <c r="PJO1876" s="84"/>
      <c r="PJP1876" s="84"/>
      <c r="PJQ1876" s="84"/>
      <c r="PJR1876" s="84"/>
      <c r="PJS1876" s="84"/>
      <c r="PJT1876" s="84"/>
      <c r="PJU1876" s="84"/>
      <c r="PJV1876" s="84"/>
      <c r="PJW1876" s="84"/>
      <c r="PJX1876" s="84"/>
      <c r="PJY1876" s="84"/>
      <c r="PJZ1876" s="84"/>
      <c r="PKA1876" s="84"/>
      <c r="PKB1876" s="84"/>
      <c r="PKC1876" s="84"/>
      <c r="PKD1876" s="84"/>
      <c r="PKE1876" s="84"/>
      <c r="PKF1876" s="84"/>
      <c r="PKG1876" s="84"/>
      <c r="PKH1876" s="84"/>
      <c r="PKI1876" s="84"/>
      <c r="PKJ1876" s="84"/>
      <c r="PKK1876" s="84"/>
      <c r="PKL1876" s="84"/>
      <c r="PKM1876" s="84"/>
      <c r="PKN1876" s="84"/>
      <c r="PKO1876" s="84"/>
      <c r="PKP1876" s="84"/>
      <c r="PKQ1876" s="84"/>
      <c r="PKR1876" s="84"/>
      <c r="PKS1876" s="84"/>
      <c r="PKT1876" s="84"/>
      <c r="PKU1876" s="84"/>
      <c r="PKV1876" s="84"/>
      <c r="PKW1876" s="84"/>
      <c r="PKX1876" s="84"/>
      <c r="PKY1876" s="84"/>
      <c r="PKZ1876" s="84"/>
      <c r="PLA1876" s="84"/>
      <c r="PLB1876" s="84"/>
      <c r="PLC1876" s="84"/>
      <c r="PLD1876" s="84"/>
      <c r="PLE1876" s="84"/>
      <c r="PLF1876" s="84"/>
      <c r="PLG1876" s="84"/>
      <c r="PLH1876" s="84"/>
      <c r="PLI1876" s="84"/>
      <c r="PLJ1876" s="84"/>
      <c r="PLK1876" s="84"/>
      <c r="PLL1876" s="84"/>
      <c r="PLM1876" s="84"/>
      <c r="PLN1876" s="84"/>
      <c r="PLO1876" s="84"/>
      <c r="PLP1876" s="84"/>
      <c r="PLQ1876" s="84"/>
      <c r="PLR1876" s="84"/>
      <c r="PLS1876" s="84"/>
      <c r="PLT1876" s="84"/>
      <c r="PLU1876" s="84"/>
      <c r="PLV1876" s="84"/>
      <c r="PLW1876" s="84"/>
      <c r="PLX1876" s="84"/>
      <c r="PLY1876" s="84"/>
      <c r="PLZ1876" s="84"/>
      <c r="PMA1876" s="84"/>
      <c r="PMB1876" s="84"/>
      <c r="PMC1876" s="84"/>
      <c r="PMD1876" s="84"/>
      <c r="PME1876" s="84"/>
      <c r="PMF1876" s="84"/>
      <c r="PMG1876" s="84"/>
      <c r="PMH1876" s="84"/>
      <c r="PMI1876" s="84"/>
      <c r="PMJ1876" s="84"/>
      <c r="PMK1876" s="84"/>
      <c r="PML1876" s="84"/>
      <c r="PMM1876" s="84"/>
      <c r="PMN1876" s="84"/>
      <c r="PMO1876" s="84"/>
      <c r="PMP1876" s="84"/>
      <c r="PMQ1876" s="84"/>
      <c r="PMR1876" s="84"/>
      <c r="PMS1876" s="84"/>
      <c r="PMT1876" s="84"/>
      <c r="PMU1876" s="84"/>
      <c r="PMV1876" s="84"/>
      <c r="PMW1876" s="84"/>
      <c r="PMX1876" s="84"/>
      <c r="PMY1876" s="84"/>
      <c r="PMZ1876" s="84"/>
      <c r="PNA1876" s="84"/>
      <c r="PNB1876" s="84"/>
      <c r="PNC1876" s="84"/>
      <c r="PND1876" s="84"/>
      <c r="PNE1876" s="84"/>
      <c r="PNF1876" s="84"/>
      <c r="PNG1876" s="84"/>
      <c r="PNH1876" s="84"/>
      <c r="PNI1876" s="84"/>
      <c r="PNJ1876" s="84"/>
      <c r="PNK1876" s="84"/>
      <c r="PNL1876" s="84"/>
      <c r="PNM1876" s="84"/>
      <c r="PNN1876" s="84"/>
      <c r="PNO1876" s="84"/>
      <c r="PNP1876" s="84"/>
      <c r="PNQ1876" s="84"/>
      <c r="PNR1876" s="84"/>
      <c r="PNS1876" s="84"/>
      <c r="PNT1876" s="84"/>
      <c r="PNU1876" s="84"/>
      <c r="PNV1876" s="84"/>
      <c r="PNW1876" s="84"/>
      <c r="PNX1876" s="84"/>
      <c r="PNY1876" s="84"/>
      <c r="PNZ1876" s="84"/>
      <c r="POA1876" s="84"/>
      <c r="POB1876" s="84"/>
      <c r="POC1876" s="84"/>
      <c r="POD1876" s="84"/>
      <c r="POE1876" s="84"/>
      <c r="POF1876" s="84"/>
      <c r="POG1876" s="84"/>
      <c r="POH1876" s="84"/>
      <c r="POI1876" s="84"/>
      <c r="POJ1876" s="84"/>
      <c r="POK1876" s="84"/>
      <c r="POL1876" s="84"/>
      <c r="POM1876" s="84"/>
      <c r="PON1876" s="84"/>
      <c r="POO1876" s="84"/>
      <c r="POP1876" s="84"/>
      <c r="POQ1876" s="84"/>
      <c r="POR1876" s="84"/>
      <c r="POS1876" s="84"/>
      <c r="POT1876" s="84"/>
      <c r="POU1876" s="84"/>
      <c r="POV1876" s="84"/>
      <c r="POW1876" s="84"/>
      <c r="POX1876" s="84"/>
      <c r="POY1876" s="84"/>
      <c r="POZ1876" s="84"/>
      <c r="PPA1876" s="84"/>
      <c r="PPB1876" s="84"/>
      <c r="PPC1876" s="84"/>
      <c r="PPD1876" s="84"/>
      <c r="PPE1876" s="84"/>
      <c r="PPF1876" s="84"/>
      <c r="PPG1876" s="84"/>
      <c r="PPH1876" s="84"/>
      <c r="PPI1876" s="84"/>
      <c r="PPJ1876" s="84"/>
      <c r="PPK1876" s="84"/>
      <c r="PPL1876" s="84"/>
      <c r="PPM1876" s="84"/>
      <c r="PPN1876" s="84"/>
      <c r="PPO1876" s="84"/>
      <c r="PPP1876" s="84"/>
      <c r="PPQ1876" s="84"/>
      <c r="PPR1876" s="84"/>
      <c r="PPS1876" s="84"/>
      <c r="PPT1876" s="84"/>
      <c r="PPU1876" s="84"/>
      <c r="PPV1876" s="84"/>
      <c r="PPW1876" s="84"/>
      <c r="PPX1876" s="84"/>
      <c r="PPY1876" s="84"/>
      <c r="PPZ1876" s="84"/>
      <c r="PQA1876" s="84"/>
      <c r="PQB1876" s="84"/>
      <c r="PQC1876" s="84"/>
      <c r="PQD1876" s="84"/>
      <c r="PQE1876" s="84"/>
      <c r="PQF1876" s="84"/>
      <c r="PQG1876" s="84"/>
      <c r="PQH1876" s="84"/>
      <c r="PQI1876" s="84"/>
      <c r="PQJ1876" s="84"/>
      <c r="PQK1876" s="84"/>
      <c r="PQL1876" s="84"/>
      <c r="PQM1876" s="84"/>
      <c r="PQN1876" s="84"/>
      <c r="PQO1876" s="84"/>
      <c r="PQP1876" s="84"/>
      <c r="PQQ1876" s="84"/>
      <c r="PQR1876" s="84"/>
      <c r="PQS1876" s="84"/>
      <c r="PQT1876" s="84"/>
      <c r="PQU1876" s="84"/>
      <c r="PQV1876" s="84"/>
      <c r="PQW1876" s="84"/>
      <c r="PQX1876" s="84"/>
      <c r="PQY1876" s="84"/>
      <c r="PQZ1876" s="84"/>
      <c r="PRA1876" s="84"/>
      <c r="PRB1876" s="84"/>
      <c r="PRC1876" s="84"/>
      <c r="PRD1876" s="84"/>
      <c r="PRE1876" s="84"/>
      <c r="PRF1876" s="84"/>
      <c r="PRG1876" s="84"/>
      <c r="PRH1876" s="84"/>
      <c r="PRI1876" s="84"/>
      <c r="PRJ1876" s="84"/>
      <c r="PRK1876" s="84"/>
      <c r="PRL1876" s="84"/>
      <c r="PRM1876" s="84"/>
      <c r="PRN1876" s="84"/>
      <c r="PRO1876" s="84"/>
      <c r="PRP1876" s="84"/>
      <c r="PRQ1876" s="84"/>
      <c r="PRR1876" s="84"/>
      <c r="PRS1876" s="84"/>
      <c r="PRT1876" s="84"/>
      <c r="PRU1876" s="84"/>
      <c r="PRV1876" s="84"/>
      <c r="PRW1876" s="84"/>
      <c r="PRX1876" s="84"/>
      <c r="PRY1876" s="84"/>
      <c r="PRZ1876" s="84"/>
      <c r="PSA1876" s="84"/>
      <c r="PSB1876" s="84"/>
      <c r="PSC1876" s="84"/>
      <c r="PSD1876" s="84"/>
      <c r="PSE1876" s="84"/>
      <c r="PSF1876" s="84"/>
      <c r="PSG1876" s="84"/>
      <c r="PSH1876" s="84"/>
      <c r="PSI1876" s="84"/>
      <c r="PSJ1876" s="84"/>
      <c r="PSK1876" s="84"/>
      <c r="PSL1876" s="84"/>
      <c r="PSM1876" s="84"/>
      <c r="PSN1876" s="84"/>
      <c r="PSO1876" s="84"/>
      <c r="PSP1876" s="84"/>
      <c r="PSQ1876" s="84"/>
      <c r="PSR1876" s="84"/>
      <c r="PSS1876" s="84"/>
      <c r="PST1876" s="84"/>
      <c r="PSU1876" s="84"/>
      <c r="PSV1876" s="84"/>
      <c r="PSW1876" s="84"/>
      <c r="PSX1876" s="84"/>
      <c r="PSY1876" s="84"/>
      <c r="PSZ1876" s="84"/>
      <c r="PTA1876" s="84"/>
      <c r="PTB1876" s="84"/>
      <c r="PTC1876" s="84"/>
      <c r="PTD1876" s="84"/>
      <c r="PTE1876" s="84"/>
      <c r="PTF1876" s="84"/>
      <c r="PTG1876" s="84"/>
      <c r="PTH1876" s="84"/>
      <c r="PTI1876" s="84"/>
      <c r="PTJ1876" s="84"/>
      <c r="PTK1876" s="84"/>
      <c r="PTL1876" s="84"/>
      <c r="PTM1876" s="84"/>
      <c r="PTN1876" s="84"/>
      <c r="PTO1876" s="84"/>
      <c r="PTP1876" s="84"/>
      <c r="PTQ1876" s="84"/>
      <c r="PTR1876" s="84"/>
      <c r="PTS1876" s="84"/>
      <c r="PTT1876" s="84"/>
      <c r="PTU1876" s="84"/>
      <c r="PTV1876" s="84"/>
      <c r="PTW1876" s="84"/>
      <c r="PTX1876" s="84"/>
      <c r="PTY1876" s="84"/>
      <c r="PTZ1876" s="84"/>
      <c r="PUA1876" s="84"/>
      <c r="PUB1876" s="84"/>
      <c r="PUC1876" s="84"/>
      <c r="PUD1876" s="84"/>
      <c r="PUE1876" s="84"/>
      <c r="PUF1876" s="84"/>
      <c r="PUG1876" s="84"/>
      <c r="PUH1876" s="84"/>
      <c r="PUI1876" s="84"/>
      <c r="PUJ1876" s="84"/>
      <c r="PUK1876" s="84"/>
      <c r="PUL1876" s="84"/>
      <c r="PUM1876" s="84"/>
      <c r="PUN1876" s="84"/>
      <c r="PUO1876" s="84"/>
      <c r="PUP1876" s="84"/>
      <c r="PUQ1876" s="84"/>
      <c r="PUR1876" s="84"/>
      <c r="PUS1876" s="84"/>
      <c r="PUT1876" s="84"/>
      <c r="PUU1876" s="84"/>
      <c r="PUV1876" s="84"/>
      <c r="PUW1876" s="84"/>
      <c r="PUX1876" s="84"/>
      <c r="PUY1876" s="84"/>
      <c r="PUZ1876" s="84"/>
      <c r="PVA1876" s="84"/>
      <c r="PVB1876" s="84"/>
      <c r="PVC1876" s="84"/>
      <c r="PVD1876" s="84"/>
      <c r="PVE1876" s="84"/>
      <c r="PVF1876" s="84"/>
      <c r="PVG1876" s="84"/>
      <c r="PVH1876" s="84"/>
      <c r="PVI1876" s="84"/>
      <c r="PVJ1876" s="84"/>
      <c r="PVK1876" s="84"/>
      <c r="PVL1876" s="84"/>
      <c r="PVM1876" s="84"/>
      <c r="PVN1876" s="84"/>
      <c r="PVO1876" s="84"/>
      <c r="PVP1876" s="84"/>
      <c r="PVQ1876" s="84"/>
      <c r="PVR1876" s="84"/>
      <c r="PVS1876" s="84"/>
      <c r="PVT1876" s="84"/>
      <c r="PVU1876" s="84"/>
      <c r="PVV1876" s="84"/>
      <c r="PVW1876" s="84"/>
      <c r="PVX1876" s="84"/>
      <c r="PVY1876" s="84"/>
      <c r="PVZ1876" s="84"/>
      <c r="PWA1876" s="84"/>
      <c r="PWB1876" s="84"/>
      <c r="PWC1876" s="84"/>
      <c r="PWD1876" s="84"/>
      <c r="PWE1876" s="84"/>
      <c r="PWF1876" s="84"/>
      <c r="PWG1876" s="84"/>
      <c r="PWH1876" s="84"/>
      <c r="PWI1876" s="84"/>
      <c r="PWJ1876" s="84"/>
      <c r="PWK1876" s="84"/>
      <c r="PWL1876" s="84"/>
      <c r="PWM1876" s="84"/>
      <c r="PWN1876" s="84"/>
      <c r="PWO1876" s="84"/>
      <c r="PWP1876" s="84"/>
      <c r="PWQ1876" s="84"/>
      <c r="PWR1876" s="84"/>
      <c r="PWS1876" s="84"/>
      <c r="PWT1876" s="84"/>
      <c r="PWU1876" s="84"/>
      <c r="PWV1876" s="84"/>
      <c r="PWW1876" s="84"/>
      <c r="PWX1876" s="84"/>
      <c r="PWY1876" s="84"/>
      <c r="PWZ1876" s="84"/>
      <c r="PXA1876" s="84"/>
      <c r="PXB1876" s="84"/>
      <c r="PXC1876" s="84"/>
      <c r="PXD1876" s="84"/>
      <c r="PXE1876" s="84"/>
      <c r="PXF1876" s="84"/>
      <c r="PXG1876" s="84"/>
      <c r="PXH1876" s="84"/>
      <c r="PXI1876" s="84"/>
      <c r="PXJ1876" s="84"/>
      <c r="PXK1876" s="84"/>
      <c r="PXL1876" s="84"/>
      <c r="PXM1876" s="84"/>
      <c r="PXN1876" s="84"/>
      <c r="PXO1876" s="84"/>
      <c r="PXP1876" s="84"/>
      <c r="PXQ1876" s="84"/>
      <c r="PXR1876" s="84"/>
      <c r="PXS1876" s="84"/>
      <c r="PXT1876" s="84"/>
      <c r="PXU1876" s="84"/>
      <c r="PXV1876" s="84"/>
      <c r="PXW1876" s="84"/>
      <c r="PXX1876" s="84"/>
      <c r="PXY1876" s="84"/>
      <c r="PXZ1876" s="84"/>
      <c r="PYA1876" s="84"/>
      <c r="PYB1876" s="84"/>
      <c r="PYC1876" s="84"/>
      <c r="PYD1876" s="84"/>
      <c r="PYE1876" s="84"/>
      <c r="PYF1876" s="84"/>
      <c r="PYG1876" s="84"/>
      <c r="PYH1876" s="84"/>
      <c r="PYI1876" s="84"/>
      <c r="PYJ1876" s="84"/>
      <c r="PYK1876" s="84"/>
      <c r="PYL1876" s="84"/>
      <c r="PYM1876" s="84"/>
      <c r="PYN1876" s="84"/>
      <c r="PYO1876" s="84"/>
      <c r="PYP1876" s="84"/>
      <c r="PYQ1876" s="84"/>
      <c r="PYR1876" s="84"/>
      <c r="PYS1876" s="84"/>
      <c r="PYT1876" s="84"/>
      <c r="PYU1876" s="84"/>
      <c r="PYV1876" s="84"/>
      <c r="PYW1876" s="84"/>
      <c r="PYX1876" s="84"/>
      <c r="PYY1876" s="84"/>
      <c r="PYZ1876" s="84"/>
      <c r="PZA1876" s="84"/>
      <c r="PZB1876" s="84"/>
      <c r="PZC1876" s="84"/>
      <c r="PZD1876" s="84"/>
      <c r="PZE1876" s="84"/>
      <c r="PZF1876" s="84"/>
      <c r="PZG1876" s="84"/>
      <c r="PZH1876" s="84"/>
      <c r="PZI1876" s="84"/>
      <c r="PZJ1876" s="84"/>
      <c r="PZK1876" s="84"/>
      <c r="PZL1876" s="84"/>
      <c r="PZM1876" s="84"/>
      <c r="PZN1876" s="84"/>
      <c r="PZO1876" s="84"/>
      <c r="PZP1876" s="84"/>
      <c r="PZQ1876" s="84"/>
      <c r="PZR1876" s="84"/>
      <c r="PZS1876" s="84"/>
      <c r="PZT1876" s="84"/>
      <c r="PZU1876" s="84"/>
      <c r="PZV1876" s="84"/>
      <c r="PZW1876" s="84"/>
      <c r="PZX1876" s="84"/>
      <c r="PZY1876" s="84"/>
      <c r="PZZ1876" s="84"/>
      <c r="QAA1876" s="84"/>
      <c r="QAB1876" s="84"/>
      <c r="QAC1876" s="84"/>
      <c r="QAD1876" s="84"/>
      <c r="QAE1876" s="84"/>
      <c r="QAF1876" s="84"/>
      <c r="QAG1876" s="84"/>
      <c r="QAH1876" s="84"/>
      <c r="QAI1876" s="84"/>
      <c r="QAJ1876" s="84"/>
      <c r="QAK1876" s="84"/>
      <c r="QAL1876" s="84"/>
      <c r="QAM1876" s="84"/>
      <c r="QAN1876" s="84"/>
      <c r="QAO1876" s="84"/>
      <c r="QAP1876" s="84"/>
      <c r="QAQ1876" s="84"/>
      <c r="QAR1876" s="84"/>
      <c r="QAS1876" s="84"/>
      <c r="QAT1876" s="84"/>
      <c r="QAU1876" s="84"/>
      <c r="QAV1876" s="84"/>
      <c r="QAW1876" s="84"/>
      <c r="QAX1876" s="84"/>
      <c r="QAY1876" s="84"/>
      <c r="QAZ1876" s="84"/>
      <c r="QBA1876" s="84"/>
      <c r="QBB1876" s="84"/>
      <c r="QBC1876" s="84"/>
      <c r="QBD1876" s="84"/>
      <c r="QBE1876" s="84"/>
      <c r="QBF1876" s="84"/>
      <c r="QBG1876" s="84"/>
      <c r="QBH1876" s="84"/>
      <c r="QBI1876" s="84"/>
      <c r="QBJ1876" s="84"/>
      <c r="QBK1876" s="84"/>
      <c r="QBL1876" s="84"/>
      <c r="QBM1876" s="84"/>
      <c r="QBN1876" s="84"/>
      <c r="QBO1876" s="84"/>
      <c r="QBP1876" s="84"/>
      <c r="QBQ1876" s="84"/>
      <c r="QBR1876" s="84"/>
      <c r="QBS1876" s="84"/>
      <c r="QBT1876" s="84"/>
      <c r="QBU1876" s="84"/>
      <c r="QBV1876" s="84"/>
      <c r="QBW1876" s="84"/>
      <c r="QBX1876" s="84"/>
      <c r="QBY1876" s="84"/>
      <c r="QBZ1876" s="84"/>
      <c r="QCA1876" s="84"/>
      <c r="QCB1876" s="84"/>
      <c r="QCC1876" s="84"/>
      <c r="QCD1876" s="84"/>
      <c r="QCE1876" s="84"/>
      <c r="QCF1876" s="84"/>
      <c r="QCG1876" s="84"/>
      <c r="QCH1876" s="84"/>
      <c r="QCI1876" s="84"/>
      <c r="QCJ1876" s="84"/>
      <c r="QCK1876" s="84"/>
      <c r="QCL1876" s="84"/>
      <c r="QCM1876" s="84"/>
      <c r="QCN1876" s="84"/>
      <c r="QCO1876" s="84"/>
      <c r="QCP1876" s="84"/>
      <c r="QCQ1876" s="84"/>
      <c r="QCR1876" s="84"/>
      <c r="QCS1876" s="84"/>
      <c r="QCT1876" s="84"/>
      <c r="QCU1876" s="84"/>
      <c r="QCV1876" s="84"/>
      <c r="QCW1876" s="84"/>
      <c r="QCX1876" s="84"/>
      <c r="QCY1876" s="84"/>
      <c r="QCZ1876" s="84"/>
      <c r="QDA1876" s="84"/>
      <c r="QDB1876" s="84"/>
      <c r="QDC1876" s="84"/>
      <c r="QDD1876" s="84"/>
      <c r="QDE1876" s="84"/>
      <c r="QDF1876" s="84"/>
      <c r="QDG1876" s="84"/>
      <c r="QDH1876" s="84"/>
      <c r="QDI1876" s="84"/>
      <c r="QDJ1876" s="84"/>
      <c r="QDK1876" s="84"/>
      <c r="QDL1876" s="84"/>
      <c r="QDM1876" s="84"/>
      <c r="QDN1876" s="84"/>
      <c r="QDO1876" s="84"/>
      <c r="QDP1876" s="84"/>
      <c r="QDQ1876" s="84"/>
      <c r="QDR1876" s="84"/>
      <c r="QDS1876" s="84"/>
      <c r="QDT1876" s="84"/>
      <c r="QDU1876" s="84"/>
      <c r="QDV1876" s="84"/>
      <c r="QDW1876" s="84"/>
      <c r="QDX1876" s="84"/>
      <c r="QDY1876" s="84"/>
      <c r="QDZ1876" s="84"/>
      <c r="QEA1876" s="84"/>
      <c r="QEB1876" s="84"/>
      <c r="QEC1876" s="84"/>
      <c r="QED1876" s="84"/>
      <c r="QEE1876" s="84"/>
      <c r="QEF1876" s="84"/>
      <c r="QEG1876" s="84"/>
      <c r="QEH1876" s="84"/>
      <c r="QEI1876" s="84"/>
      <c r="QEJ1876" s="84"/>
      <c r="QEK1876" s="84"/>
      <c r="QEL1876" s="84"/>
      <c r="QEM1876" s="84"/>
      <c r="QEN1876" s="84"/>
      <c r="QEO1876" s="84"/>
      <c r="QEP1876" s="84"/>
      <c r="QEQ1876" s="84"/>
      <c r="QER1876" s="84"/>
      <c r="QES1876" s="84"/>
      <c r="QET1876" s="84"/>
      <c r="QEU1876" s="84"/>
      <c r="QEV1876" s="84"/>
      <c r="QEW1876" s="84"/>
      <c r="QEX1876" s="84"/>
      <c r="QEY1876" s="84"/>
      <c r="QEZ1876" s="84"/>
      <c r="QFA1876" s="84"/>
      <c r="QFB1876" s="84"/>
      <c r="QFC1876" s="84"/>
      <c r="QFD1876" s="84"/>
      <c r="QFE1876" s="84"/>
      <c r="QFF1876" s="84"/>
      <c r="QFG1876" s="84"/>
      <c r="QFH1876" s="84"/>
      <c r="QFI1876" s="84"/>
      <c r="QFJ1876" s="84"/>
      <c r="QFK1876" s="84"/>
      <c r="QFL1876" s="84"/>
      <c r="QFM1876" s="84"/>
      <c r="QFN1876" s="84"/>
      <c r="QFO1876" s="84"/>
      <c r="QFP1876" s="84"/>
      <c r="QFQ1876" s="84"/>
      <c r="QFR1876" s="84"/>
      <c r="QFS1876" s="84"/>
      <c r="QFT1876" s="84"/>
      <c r="QFU1876" s="84"/>
      <c r="QFV1876" s="84"/>
      <c r="QFW1876" s="84"/>
      <c r="QFX1876" s="84"/>
      <c r="QFY1876" s="84"/>
      <c r="QFZ1876" s="84"/>
      <c r="QGA1876" s="84"/>
      <c r="QGB1876" s="84"/>
      <c r="QGC1876" s="84"/>
      <c r="QGD1876" s="84"/>
      <c r="QGE1876" s="84"/>
      <c r="QGF1876" s="84"/>
      <c r="QGG1876" s="84"/>
      <c r="QGH1876" s="84"/>
      <c r="QGI1876" s="84"/>
      <c r="QGJ1876" s="84"/>
      <c r="QGK1876" s="84"/>
      <c r="QGL1876" s="84"/>
      <c r="QGM1876" s="84"/>
      <c r="QGN1876" s="84"/>
      <c r="QGO1876" s="84"/>
      <c r="QGP1876" s="84"/>
      <c r="QGQ1876" s="84"/>
      <c r="QGR1876" s="84"/>
      <c r="QGS1876" s="84"/>
      <c r="QGT1876" s="84"/>
      <c r="QGU1876" s="84"/>
      <c r="QGV1876" s="84"/>
      <c r="QGW1876" s="84"/>
      <c r="QGX1876" s="84"/>
      <c r="QGY1876" s="84"/>
      <c r="QGZ1876" s="84"/>
      <c r="QHA1876" s="84"/>
      <c r="QHB1876" s="84"/>
      <c r="QHC1876" s="84"/>
      <c r="QHD1876" s="84"/>
      <c r="QHE1876" s="84"/>
      <c r="QHF1876" s="84"/>
      <c r="QHG1876" s="84"/>
      <c r="QHH1876" s="84"/>
      <c r="QHI1876" s="84"/>
      <c r="QHJ1876" s="84"/>
      <c r="QHK1876" s="84"/>
      <c r="QHL1876" s="84"/>
      <c r="QHM1876" s="84"/>
      <c r="QHN1876" s="84"/>
      <c r="QHO1876" s="84"/>
      <c r="QHP1876" s="84"/>
      <c r="QHQ1876" s="84"/>
      <c r="QHR1876" s="84"/>
      <c r="QHS1876" s="84"/>
      <c r="QHT1876" s="84"/>
      <c r="QHU1876" s="84"/>
      <c r="QHV1876" s="84"/>
      <c r="QHW1876" s="84"/>
      <c r="QHX1876" s="84"/>
      <c r="QHY1876" s="84"/>
      <c r="QHZ1876" s="84"/>
      <c r="QIA1876" s="84"/>
      <c r="QIB1876" s="84"/>
      <c r="QIC1876" s="84"/>
      <c r="QID1876" s="84"/>
      <c r="QIE1876" s="84"/>
      <c r="QIF1876" s="84"/>
      <c r="QIG1876" s="84"/>
      <c r="QIH1876" s="84"/>
      <c r="QII1876" s="84"/>
      <c r="QIJ1876" s="84"/>
      <c r="QIK1876" s="84"/>
      <c r="QIL1876" s="84"/>
      <c r="QIM1876" s="84"/>
      <c r="QIN1876" s="84"/>
      <c r="QIO1876" s="84"/>
      <c r="QIP1876" s="84"/>
      <c r="QIQ1876" s="84"/>
      <c r="QIR1876" s="84"/>
      <c r="QIS1876" s="84"/>
      <c r="QIT1876" s="84"/>
      <c r="QIU1876" s="84"/>
      <c r="QIV1876" s="84"/>
      <c r="QIW1876" s="84"/>
      <c r="QIX1876" s="84"/>
      <c r="QIY1876" s="84"/>
      <c r="QIZ1876" s="84"/>
      <c r="QJA1876" s="84"/>
      <c r="QJB1876" s="84"/>
      <c r="QJC1876" s="84"/>
      <c r="QJD1876" s="84"/>
      <c r="QJE1876" s="84"/>
      <c r="QJF1876" s="84"/>
      <c r="QJG1876" s="84"/>
      <c r="QJH1876" s="84"/>
      <c r="QJI1876" s="84"/>
      <c r="QJJ1876" s="84"/>
      <c r="QJK1876" s="84"/>
      <c r="QJL1876" s="84"/>
      <c r="QJM1876" s="84"/>
      <c r="QJN1876" s="84"/>
      <c r="QJO1876" s="84"/>
      <c r="QJP1876" s="84"/>
      <c r="QJQ1876" s="84"/>
      <c r="QJR1876" s="84"/>
      <c r="QJS1876" s="84"/>
      <c r="QJT1876" s="84"/>
      <c r="QJU1876" s="84"/>
      <c r="QJV1876" s="84"/>
      <c r="QJW1876" s="84"/>
      <c r="QJX1876" s="84"/>
      <c r="QJY1876" s="84"/>
      <c r="QJZ1876" s="84"/>
      <c r="QKA1876" s="84"/>
      <c r="QKB1876" s="84"/>
      <c r="QKC1876" s="84"/>
      <c r="QKD1876" s="84"/>
      <c r="QKE1876" s="84"/>
      <c r="QKF1876" s="84"/>
      <c r="QKG1876" s="84"/>
      <c r="QKH1876" s="84"/>
      <c r="QKI1876" s="84"/>
      <c r="QKJ1876" s="84"/>
      <c r="QKK1876" s="84"/>
      <c r="QKL1876" s="84"/>
      <c r="QKM1876" s="84"/>
      <c r="QKN1876" s="84"/>
      <c r="QKO1876" s="84"/>
      <c r="QKP1876" s="84"/>
      <c r="QKQ1876" s="84"/>
      <c r="QKR1876" s="84"/>
      <c r="QKS1876" s="84"/>
      <c r="QKT1876" s="84"/>
      <c r="QKU1876" s="84"/>
      <c r="QKV1876" s="84"/>
      <c r="QKW1876" s="84"/>
      <c r="QKX1876" s="84"/>
      <c r="QKY1876" s="84"/>
      <c r="QKZ1876" s="84"/>
      <c r="QLA1876" s="84"/>
      <c r="QLB1876" s="84"/>
      <c r="QLC1876" s="84"/>
      <c r="QLD1876" s="84"/>
      <c r="QLE1876" s="84"/>
      <c r="QLF1876" s="84"/>
      <c r="QLG1876" s="84"/>
      <c r="QLH1876" s="84"/>
      <c r="QLI1876" s="84"/>
      <c r="QLJ1876" s="84"/>
      <c r="QLK1876" s="84"/>
      <c r="QLL1876" s="84"/>
      <c r="QLM1876" s="84"/>
      <c r="QLN1876" s="84"/>
      <c r="QLO1876" s="84"/>
      <c r="QLP1876" s="84"/>
      <c r="QLQ1876" s="84"/>
      <c r="QLR1876" s="84"/>
      <c r="QLS1876" s="84"/>
      <c r="QLT1876" s="84"/>
      <c r="QLU1876" s="84"/>
      <c r="QLV1876" s="84"/>
      <c r="QLW1876" s="84"/>
      <c r="QLX1876" s="84"/>
      <c r="QLY1876" s="84"/>
      <c r="QLZ1876" s="84"/>
      <c r="QMA1876" s="84"/>
      <c r="QMB1876" s="84"/>
      <c r="QMC1876" s="84"/>
      <c r="QMD1876" s="84"/>
      <c r="QME1876" s="84"/>
      <c r="QMF1876" s="84"/>
      <c r="QMG1876" s="84"/>
      <c r="QMH1876" s="84"/>
      <c r="QMI1876" s="84"/>
      <c r="QMJ1876" s="84"/>
      <c r="QMK1876" s="84"/>
      <c r="QML1876" s="84"/>
      <c r="QMM1876" s="84"/>
      <c r="QMN1876" s="84"/>
      <c r="QMO1876" s="84"/>
      <c r="QMP1876" s="84"/>
      <c r="QMQ1876" s="84"/>
      <c r="QMR1876" s="84"/>
      <c r="QMS1876" s="84"/>
      <c r="QMT1876" s="84"/>
      <c r="QMU1876" s="84"/>
      <c r="QMV1876" s="84"/>
      <c r="QMW1876" s="84"/>
      <c r="QMX1876" s="84"/>
      <c r="QMY1876" s="84"/>
      <c r="QMZ1876" s="84"/>
      <c r="QNA1876" s="84"/>
      <c r="QNB1876" s="84"/>
      <c r="QNC1876" s="84"/>
      <c r="QND1876" s="84"/>
      <c r="QNE1876" s="84"/>
      <c r="QNF1876" s="84"/>
      <c r="QNG1876" s="84"/>
      <c r="QNH1876" s="84"/>
      <c r="QNI1876" s="84"/>
      <c r="QNJ1876" s="84"/>
      <c r="QNK1876" s="84"/>
      <c r="QNL1876" s="84"/>
      <c r="QNM1876" s="84"/>
      <c r="QNN1876" s="84"/>
      <c r="QNO1876" s="84"/>
      <c r="QNP1876" s="84"/>
      <c r="QNQ1876" s="84"/>
      <c r="QNR1876" s="84"/>
      <c r="QNS1876" s="84"/>
      <c r="QNT1876" s="84"/>
      <c r="QNU1876" s="84"/>
      <c r="QNV1876" s="84"/>
      <c r="QNW1876" s="84"/>
      <c r="QNX1876" s="84"/>
      <c r="QNY1876" s="84"/>
      <c r="QNZ1876" s="84"/>
      <c r="QOA1876" s="84"/>
      <c r="QOB1876" s="84"/>
      <c r="QOC1876" s="84"/>
      <c r="QOD1876" s="84"/>
      <c r="QOE1876" s="84"/>
      <c r="QOF1876" s="84"/>
      <c r="QOG1876" s="84"/>
      <c r="QOH1876" s="84"/>
      <c r="QOI1876" s="84"/>
      <c r="QOJ1876" s="84"/>
      <c r="QOK1876" s="84"/>
      <c r="QOL1876" s="84"/>
      <c r="QOM1876" s="84"/>
      <c r="QON1876" s="84"/>
      <c r="QOO1876" s="84"/>
      <c r="QOP1876" s="84"/>
      <c r="QOQ1876" s="84"/>
      <c r="QOR1876" s="84"/>
      <c r="QOS1876" s="84"/>
      <c r="QOT1876" s="84"/>
      <c r="QOU1876" s="84"/>
      <c r="QOV1876" s="84"/>
      <c r="QOW1876" s="84"/>
      <c r="QOX1876" s="84"/>
      <c r="QOY1876" s="84"/>
      <c r="QOZ1876" s="84"/>
      <c r="QPA1876" s="84"/>
      <c r="QPB1876" s="84"/>
      <c r="QPC1876" s="84"/>
      <c r="QPD1876" s="84"/>
      <c r="QPE1876" s="84"/>
      <c r="QPF1876" s="84"/>
      <c r="QPG1876" s="84"/>
      <c r="QPH1876" s="84"/>
      <c r="QPI1876" s="84"/>
      <c r="QPJ1876" s="84"/>
      <c r="QPK1876" s="84"/>
      <c r="QPL1876" s="84"/>
      <c r="QPM1876" s="84"/>
      <c r="QPN1876" s="84"/>
      <c r="QPO1876" s="84"/>
      <c r="QPP1876" s="84"/>
      <c r="QPQ1876" s="84"/>
      <c r="QPR1876" s="84"/>
      <c r="QPS1876" s="84"/>
      <c r="QPT1876" s="84"/>
      <c r="QPU1876" s="84"/>
      <c r="QPV1876" s="84"/>
      <c r="QPW1876" s="84"/>
      <c r="QPX1876" s="84"/>
      <c r="QPY1876" s="84"/>
      <c r="QPZ1876" s="84"/>
      <c r="QQA1876" s="84"/>
      <c r="QQB1876" s="84"/>
      <c r="QQC1876" s="84"/>
      <c r="QQD1876" s="84"/>
      <c r="QQE1876" s="84"/>
      <c r="QQF1876" s="84"/>
      <c r="QQG1876" s="84"/>
      <c r="QQH1876" s="84"/>
      <c r="QQI1876" s="84"/>
      <c r="QQJ1876" s="84"/>
      <c r="QQK1876" s="84"/>
      <c r="QQL1876" s="84"/>
      <c r="QQM1876" s="84"/>
      <c r="QQN1876" s="84"/>
      <c r="QQO1876" s="84"/>
      <c r="QQP1876" s="84"/>
      <c r="QQQ1876" s="84"/>
      <c r="QQR1876" s="84"/>
      <c r="QQS1876" s="84"/>
      <c r="QQT1876" s="84"/>
      <c r="QQU1876" s="84"/>
      <c r="QQV1876" s="84"/>
      <c r="QQW1876" s="84"/>
      <c r="QQX1876" s="84"/>
      <c r="QQY1876" s="84"/>
      <c r="QQZ1876" s="84"/>
      <c r="QRA1876" s="84"/>
      <c r="QRB1876" s="84"/>
      <c r="QRC1876" s="84"/>
      <c r="QRD1876" s="84"/>
      <c r="QRE1876" s="84"/>
      <c r="QRF1876" s="84"/>
      <c r="QRG1876" s="84"/>
      <c r="QRH1876" s="84"/>
      <c r="QRI1876" s="84"/>
      <c r="QRJ1876" s="84"/>
      <c r="QRK1876" s="84"/>
      <c r="QRL1876" s="84"/>
      <c r="QRM1876" s="84"/>
      <c r="QRN1876" s="84"/>
      <c r="QRO1876" s="84"/>
      <c r="QRP1876" s="84"/>
      <c r="QRQ1876" s="84"/>
      <c r="QRR1876" s="84"/>
      <c r="QRS1876" s="84"/>
      <c r="QRT1876" s="84"/>
      <c r="QRU1876" s="84"/>
      <c r="QRV1876" s="84"/>
      <c r="QRW1876" s="84"/>
      <c r="QRX1876" s="84"/>
      <c r="QRY1876" s="84"/>
      <c r="QRZ1876" s="84"/>
      <c r="QSA1876" s="84"/>
      <c r="QSB1876" s="84"/>
      <c r="QSC1876" s="84"/>
      <c r="QSD1876" s="84"/>
      <c r="QSE1876" s="84"/>
      <c r="QSF1876" s="84"/>
      <c r="QSG1876" s="84"/>
      <c r="QSH1876" s="84"/>
      <c r="QSI1876" s="84"/>
      <c r="QSJ1876" s="84"/>
      <c r="QSK1876" s="84"/>
      <c r="QSL1876" s="84"/>
      <c r="QSM1876" s="84"/>
      <c r="QSN1876" s="84"/>
      <c r="QSO1876" s="84"/>
      <c r="QSP1876" s="84"/>
      <c r="QSQ1876" s="84"/>
      <c r="QSR1876" s="84"/>
      <c r="QSS1876" s="84"/>
      <c r="QST1876" s="84"/>
      <c r="QSU1876" s="84"/>
      <c r="QSV1876" s="84"/>
      <c r="QSW1876" s="84"/>
      <c r="QSX1876" s="84"/>
      <c r="QSY1876" s="84"/>
      <c r="QSZ1876" s="84"/>
      <c r="QTA1876" s="84"/>
      <c r="QTB1876" s="84"/>
      <c r="QTC1876" s="84"/>
      <c r="QTD1876" s="84"/>
      <c r="QTE1876" s="84"/>
      <c r="QTF1876" s="84"/>
      <c r="QTG1876" s="84"/>
      <c r="QTH1876" s="84"/>
      <c r="QTI1876" s="84"/>
      <c r="QTJ1876" s="84"/>
      <c r="QTK1876" s="84"/>
      <c r="QTL1876" s="84"/>
      <c r="QTM1876" s="84"/>
      <c r="QTN1876" s="84"/>
      <c r="QTO1876" s="84"/>
      <c r="QTP1876" s="84"/>
      <c r="QTQ1876" s="84"/>
      <c r="QTR1876" s="84"/>
      <c r="QTS1876" s="84"/>
      <c r="QTT1876" s="84"/>
      <c r="QTU1876" s="84"/>
      <c r="QTV1876" s="84"/>
      <c r="QTW1876" s="84"/>
      <c r="QTX1876" s="84"/>
      <c r="QTY1876" s="84"/>
      <c r="QTZ1876" s="84"/>
      <c r="QUA1876" s="84"/>
      <c r="QUB1876" s="84"/>
      <c r="QUC1876" s="84"/>
      <c r="QUD1876" s="84"/>
      <c r="QUE1876" s="84"/>
      <c r="QUF1876" s="84"/>
      <c r="QUG1876" s="84"/>
      <c r="QUH1876" s="84"/>
      <c r="QUI1876" s="84"/>
      <c r="QUJ1876" s="84"/>
      <c r="QUK1876" s="84"/>
      <c r="QUL1876" s="84"/>
      <c r="QUM1876" s="84"/>
      <c r="QUN1876" s="84"/>
      <c r="QUO1876" s="84"/>
      <c r="QUP1876" s="84"/>
      <c r="QUQ1876" s="84"/>
      <c r="QUR1876" s="84"/>
      <c r="QUS1876" s="84"/>
      <c r="QUT1876" s="84"/>
      <c r="QUU1876" s="84"/>
      <c r="QUV1876" s="84"/>
      <c r="QUW1876" s="84"/>
      <c r="QUX1876" s="84"/>
      <c r="QUY1876" s="84"/>
      <c r="QUZ1876" s="84"/>
      <c r="QVA1876" s="84"/>
      <c r="QVB1876" s="84"/>
      <c r="QVC1876" s="84"/>
      <c r="QVD1876" s="84"/>
      <c r="QVE1876" s="84"/>
      <c r="QVF1876" s="84"/>
      <c r="QVG1876" s="84"/>
      <c r="QVH1876" s="84"/>
      <c r="QVI1876" s="84"/>
      <c r="QVJ1876" s="84"/>
      <c r="QVK1876" s="84"/>
      <c r="QVL1876" s="84"/>
      <c r="QVM1876" s="84"/>
      <c r="QVN1876" s="84"/>
      <c r="QVO1876" s="84"/>
      <c r="QVP1876" s="84"/>
      <c r="QVQ1876" s="84"/>
      <c r="QVR1876" s="84"/>
      <c r="QVS1876" s="84"/>
      <c r="QVT1876" s="84"/>
      <c r="QVU1876" s="84"/>
      <c r="QVV1876" s="84"/>
      <c r="QVW1876" s="84"/>
      <c r="QVX1876" s="84"/>
      <c r="QVY1876" s="84"/>
      <c r="QVZ1876" s="84"/>
      <c r="QWA1876" s="84"/>
      <c r="QWB1876" s="84"/>
      <c r="QWC1876" s="84"/>
      <c r="QWD1876" s="84"/>
      <c r="QWE1876" s="84"/>
      <c r="QWF1876" s="84"/>
      <c r="QWG1876" s="84"/>
      <c r="QWH1876" s="84"/>
      <c r="QWI1876" s="84"/>
      <c r="QWJ1876" s="84"/>
      <c r="QWK1876" s="84"/>
      <c r="QWL1876" s="84"/>
      <c r="QWM1876" s="84"/>
      <c r="QWN1876" s="84"/>
      <c r="QWO1876" s="84"/>
      <c r="QWP1876" s="84"/>
      <c r="QWQ1876" s="84"/>
      <c r="QWR1876" s="84"/>
      <c r="QWS1876" s="84"/>
      <c r="QWT1876" s="84"/>
      <c r="QWU1876" s="84"/>
      <c r="QWV1876" s="84"/>
      <c r="QWW1876" s="84"/>
      <c r="QWX1876" s="84"/>
      <c r="QWY1876" s="84"/>
      <c r="QWZ1876" s="84"/>
      <c r="QXA1876" s="84"/>
      <c r="QXB1876" s="84"/>
      <c r="QXC1876" s="84"/>
      <c r="QXD1876" s="84"/>
      <c r="QXE1876" s="84"/>
      <c r="QXF1876" s="84"/>
      <c r="QXG1876" s="84"/>
      <c r="QXH1876" s="84"/>
      <c r="QXI1876" s="84"/>
      <c r="QXJ1876" s="84"/>
      <c r="QXK1876" s="84"/>
      <c r="QXL1876" s="84"/>
      <c r="QXM1876" s="84"/>
      <c r="QXN1876" s="84"/>
      <c r="QXO1876" s="84"/>
      <c r="QXP1876" s="84"/>
      <c r="QXQ1876" s="84"/>
      <c r="QXR1876" s="84"/>
      <c r="QXS1876" s="84"/>
      <c r="QXT1876" s="84"/>
      <c r="QXU1876" s="84"/>
      <c r="QXV1876" s="84"/>
      <c r="QXW1876" s="84"/>
      <c r="QXX1876" s="84"/>
      <c r="QXY1876" s="84"/>
      <c r="QXZ1876" s="84"/>
      <c r="QYA1876" s="84"/>
      <c r="QYB1876" s="84"/>
      <c r="QYC1876" s="84"/>
      <c r="QYD1876" s="84"/>
      <c r="QYE1876" s="84"/>
      <c r="QYF1876" s="84"/>
      <c r="QYG1876" s="84"/>
      <c r="QYH1876" s="84"/>
      <c r="QYI1876" s="84"/>
      <c r="QYJ1876" s="84"/>
      <c r="QYK1876" s="84"/>
      <c r="QYL1876" s="84"/>
      <c r="QYM1876" s="84"/>
      <c r="QYN1876" s="84"/>
      <c r="QYO1876" s="84"/>
      <c r="QYP1876" s="84"/>
      <c r="QYQ1876" s="84"/>
      <c r="QYR1876" s="84"/>
      <c r="QYS1876" s="84"/>
      <c r="QYT1876" s="84"/>
      <c r="QYU1876" s="84"/>
      <c r="QYV1876" s="84"/>
      <c r="QYW1876" s="84"/>
      <c r="QYX1876" s="84"/>
      <c r="QYY1876" s="84"/>
      <c r="QYZ1876" s="84"/>
      <c r="QZA1876" s="84"/>
      <c r="QZB1876" s="84"/>
      <c r="QZC1876" s="84"/>
      <c r="QZD1876" s="84"/>
      <c r="QZE1876" s="84"/>
      <c r="QZF1876" s="84"/>
      <c r="QZG1876" s="84"/>
      <c r="QZH1876" s="84"/>
      <c r="QZI1876" s="84"/>
      <c r="QZJ1876" s="84"/>
      <c r="QZK1876" s="84"/>
      <c r="QZL1876" s="84"/>
      <c r="QZM1876" s="84"/>
      <c r="QZN1876" s="84"/>
      <c r="QZO1876" s="84"/>
      <c r="QZP1876" s="84"/>
      <c r="QZQ1876" s="84"/>
      <c r="QZR1876" s="84"/>
      <c r="QZS1876" s="84"/>
      <c r="QZT1876" s="84"/>
      <c r="QZU1876" s="84"/>
      <c r="QZV1876" s="84"/>
      <c r="QZW1876" s="84"/>
      <c r="QZX1876" s="84"/>
      <c r="QZY1876" s="84"/>
      <c r="QZZ1876" s="84"/>
      <c r="RAA1876" s="84"/>
      <c r="RAB1876" s="84"/>
      <c r="RAC1876" s="84"/>
      <c r="RAD1876" s="84"/>
      <c r="RAE1876" s="84"/>
      <c r="RAF1876" s="84"/>
      <c r="RAG1876" s="84"/>
      <c r="RAH1876" s="84"/>
      <c r="RAI1876" s="84"/>
      <c r="RAJ1876" s="84"/>
      <c r="RAK1876" s="84"/>
      <c r="RAL1876" s="84"/>
      <c r="RAM1876" s="84"/>
      <c r="RAN1876" s="84"/>
      <c r="RAO1876" s="84"/>
      <c r="RAP1876" s="84"/>
      <c r="RAQ1876" s="84"/>
      <c r="RAR1876" s="84"/>
      <c r="RAS1876" s="84"/>
      <c r="RAT1876" s="84"/>
      <c r="RAU1876" s="84"/>
      <c r="RAV1876" s="84"/>
      <c r="RAW1876" s="84"/>
      <c r="RAX1876" s="84"/>
      <c r="RAY1876" s="84"/>
      <c r="RAZ1876" s="84"/>
      <c r="RBA1876" s="84"/>
      <c r="RBB1876" s="84"/>
      <c r="RBC1876" s="84"/>
      <c r="RBD1876" s="84"/>
      <c r="RBE1876" s="84"/>
      <c r="RBF1876" s="84"/>
      <c r="RBG1876" s="84"/>
      <c r="RBH1876" s="84"/>
      <c r="RBI1876" s="84"/>
      <c r="RBJ1876" s="84"/>
      <c r="RBK1876" s="84"/>
      <c r="RBL1876" s="84"/>
      <c r="RBM1876" s="84"/>
      <c r="RBN1876" s="84"/>
      <c r="RBO1876" s="84"/>
      <c r="RBP1876" s="84"/>
      <c r="RBQ1876" s="84"/>
      <c r="RBR1876" s="84"/>
      <c r="RBS1876" s="84"/>
      <c r="RBT1876" s="84"/>
      <c r="RBU1876" s="84"/>
      <c r="RBV1876" s="84"/>
      <c r="RBW1876" s="84"/>
      <c r="RBX1876" s="84"/>
      <c r="RBY1876" s="84"/>
      <c r="RBZ1876" s="84"/>
      <c r="RCA1876" s="84"/>
      <c r="RCB1876" s="84"/>
      <c r="RCC1876" s="84"/>
      <c r="RCD1876" s="84"/>
      <c r="RCE1876" s="84"/>
      <c r="RCF1876" s="84"/>
      <c r="RCG1876" s="84"/>
      <c r="RCH1876" s="84"/>
      <c r="RCI1876" s="84"/>
      <c r="RCJ1876" s="84"/>
      <c r="RCK1876" s="84"/>
      <c r="RCL1876" s="84"/>
      <c r="RCM1876" s="84"/>
      <c r="RCN1876" s="84"/>
      <c r="RCO1876" s="84"/>
      <c r="RCP1876" s="84"/>
      <c r="RCQ1876" s="84"/>
      <c r="RCR1876" s="84"/>
      <c r="RCS1876" s="84"/>
      <c r="RCT1876" s="84"/>
      <c r="RCU1876" s="84"/>
      <c r="RCV1876" s="84"/>
      <c r="RCW1876" s="84"/>
      <c r="RCX1876" s="84"/>
      <c r="RCY1876" s="84"/>
      <c r="RCZ1876" s="84"/>
      <c r="RDA1876" s="84"/>
      <c r="RDB1876" s="84"/>
      <c r="RDC1876" s="84"/>
      <c r="RDD1876" s="84"/>
      <c r="RDE1876" s="84"/>
      <c r="RDF1876" s="84"/>
      <c r="RDG1876" s="84"/>
      <c r="RDH1876" s="84"/>
      <c r="RDI1876" s="84"/>
      <c r="RDJ1876" s="84"/>
      <c r="RDK1876" s="84"/>
      <c r="RDL1876" s="84"/>
      <c r="RDM1876" s="84"/>
      <c r="RDN1876" s="84"/>
      <c r="RDO1876" s="84"/>
      <c r="RDP1876" s="84"/>
      <c r="RDQ1876" s="84"/>
      <c r="RDR1876" s="84"/>
      <c r="RDS1876" s="84"/>
      <c r="RDT1876" s="84"/>
      <c r="RDU1876" s="84"/>
      <c r="RDV1876" s="84"/>
      <c r="RDW1876" s="84"/>
      <c r="RDX1876" s="84"/>
      <c r="RDY1876" s="84"/>
      <c r="RDZ1876" s="84"/>
      <c r="REA1876" s="84"/>
      <c r="REB1876" s="84"/>
      <c r="REC1876" s="84"/>
      <c r="RED1876" s="84"/>
      <c r="REE1876" s="84"/>
      <c r="REF1876" s="84"/>
      <c r="REG1876" s="84"/>
      <c r="REH1876" s="84"/>
      <c r="REI1876" s="84"/>
      <c r="REJ1876" s="84"/>
      <c r="REK1876" s="84"/>
      <c r="REL1876" s="84"/>
      <c r="REM1876" s="84"/>
      <c r="REN1876" s="84"/>
      <c r="REO1876" s="84"/>
      <c r="REP1876" s="84"/>
      <c r="REQ1876" s="84"/>
      <c r="RER1876" s="84"/>
      <c r="RES1876" s="84"/>
      <c r="RET1876" s="84"/>
      <c r="REU1876" s="84"/>
      <c r="REV1876" s="84"/>
      <c r="REW1876" s="84"/>
      <c r="REX1876" s="84"/>
      <c r="REY1876" s="84"/>
      <c r="REZ1876" s="84"/>
      <c r="RFA1876" s="84"/>
      <c r="RFB1876" s="84"/>
      <c r="RFC1876" s="84"/>
      <c r="RFD1876" s="84"/>
      <c r="RFE1876" s="84"/>
      <c r="RFF1876" s="84"/>
      <c r="RFG1876" s="84"/>
      <c r="RFH1876" s="84"/>
      <c r="RFI1876" s="84"/>
      <c r="RFJ1876" s="84"/>
      <c r="RFK1876" s="84"/>
      <c r="RFL1876" s="84"/>
      <c r="RFM1876" s="84"/>
      <c r="RFN1876" s="84"/>
      <c r="RFO1876" s="84"/>
      <c r="RFP1876" s="84"/>
      <c r="RFQ1876" s="84"/>
      <c r="RFR1876" s="84"/>
      <c r="RFS1876" s="84"/>
      <c r="RFT1876" s="84"/>
      <c r="RFU1876" s="84"/>
      <c r="RFV1876" s="84"/>
      <c r="RFW1876" s="84"/>
      <c r="RFX1876" s="84"/>
      <c r="RFY1876" s="84"/>
      <c r="RFZ1876" s="84"/>
      <c r="RGA1876" s="84"/>
      <c r="RGB1876" s="84"/>
      <c r="RGC1876" s="84"/>
      <c r="RGD1876" s="84"/>
      <c r="RGE1876" s="84"/>
      <c r="RGF1876" s="84"/>
      <c r="RGG1876" s="84"/>
      <c r="RGH1876" s="84"/>
      <c r="RGI1876" s="84"/>
      <c r="RGJ1876" s="84"/>
      <c r="RGK1876" s="84"/>
      <c r="RGL1876" s="84"/>
      <c r="RGM1876" s="84"/>
      <c r="RGN1876" s="84"/>
      <c r="RGO1876" s="84"/>
      <c r="RGP1876" s="84"/>
      <c r="RGQ1876" s="84"/>
      <c r="RGR1876" s="84"/>
      <c r="RGS1876" s="84"/>
      <c r="RGT1876" s="84"/>
      <c r="RGU1876" s="84"/>
      <c r="RGV1876" s="84"/>
      <c r="RGW1876" s="84"/>
      <c r="RGX1876" s="84"/>
      <c r="RGY1876" s="84"/>
      <c r="RGZ1876" s="84"/>
      <c r="RHA1876" s="84"/>
      <c r="RHB1876" s="84"/>
      <c r="RHC1876" s="84"/>
      <c r="RHD1876" s="84"/>
      <c r="RHE1876" s="84"/>
      <c r="RHF1876" s="84"/>
      <c r="RHG1876" s="84"/>
      <c r="RHH1876" s="84"/>
      <c r="RHI1876" s="84"/>
      <c r="RHJ1876" s="84"/>
      <c r="RHK1876" s="84"/>
      <c r="RHL1876" s="84"/>
      <c r="RHM1876" s="84"/>
      <c r="RHN1876" s="84"/>
      <c r="RHO1876" s="84"/>
      <c r="RHP1876" s="84"/>
      <c r="RHQ1876" s="84"/>
      <c r="RHR1876" s="84"/>
      <c r="RHS1876" s="84"/>
      <c r="RHT1876" s="84"/>
      <c r="RHU1876" s="84"/>
      <c r="RHV1876" s="84"/>
      <c r="RHW1876" s="84"/>
      <c r="RHX1876" s="84"/>
      <c r="RHY1876" s="84"/>
      <c r="RHZ1876" s="84"/>
      <c r="RIA1876" s="84"/>
      <c r="RIB1876" s="84"/>
      <c r="RIC1876" s="84"/>
      <c r="RID1876" s="84"/>
      <c r="RIE1876" s="84"/>
      <c r="RIF1876" s="84"/>
      <c r="RIG1876" s="84"/>
      <c r="RIH1876" s="84"/>
      <c r="RII1876" s="84"/>
      <c r="RIJ1876" s="84"/>
      <c r="RIK1876" s="84"/>
      <c r="RIL1876" s="84"/>
      <c r="RIM1876" s="84"/>
      <c r="RIN1876" s="84"/>
      <c r="RIO1876" s="84"/>
      <c r="RIP1876" s="84"/>
      <c r="RIQ1876" s="84"/>
      <c r="RIR1876" s="84"/>
      <c r="RIS1876" s="84"/>
      <c r="RIT1876" s="84"/>
      <c r="RIU1876" s="84"/>
      <c r="RIV1876" s="84"/>
      <c r="RIW1876" s="84"/>
      <c r="RIX1876" s="84"/>
      <c r="RIY1876" s="84"/>
      <c r="RIZ1876" s="84"/>
      <c r="RJA1876" s="84"/>
      <c r="RJB1876" s="84"/>
      <c r="RJC1876" s="84"/>
      <c r="RJD1876" s="84"/>
      <c r="RJE1876" s="84"/>
      <c r="RJF1876" s="84"/>
      <c r="RJG1876" s="84"/>
      <c r="RJH1876" s="84"/>
      <c r="RJI1876" s="84"/>
      <c r="RJJ1876" s="84"/>
      <c r="RJK1876" s="84"/>
      <c r="RJL1876" s="84"/>
      <c r="RJM1876" s="84"/>
      <c r="RJN1876" s="84"/>
      <c r="RJO1876" s="84"/>
      <c r="RJP1876" s="84"/>
      <c r="RJQ1876" s="84"/>
      <c r="RJR1876" s="84"/>
      <c r="RJS1876" s="84"/>
      <c r="RJT1876" s="84"/>
      <c r="RJU1876" s="84"/>
      <c r="RJV1876" s="84"/>
      <c r="RJW1876" s="84"/>
      <c r="RJX1876" s="84"/>
      <c r="RJY1876" s="84"/>
      <c r="RJZ1876" s="84"/>
      <c r="RKA1876" s="84"/>
      <c r="RKB1876" s="84"/>
      <c r="RKC1876" s="84"/>
      <c r="RKD1876" s="84"/>
      <c r="RKE1876" s="84"/>
      <c r="RKF1876" s="84"/>
      <c r="RKG1876" s="84"/>
      <c r="RKH1876" s="84"/>
      <c r="RKI1876" s="84"/>
      <c r="RKJ1876" s="84"/>
      <c r="RKK1876" s="84"/>
      <c r="RKL1876" s="84"/>
      <c r="RKM1876" s="84"/>
      <c r="RKN1876" s="84"/>
      <c r="RKO1876" s="84"/>
      <c r="RKP1876" s="84"/>
      <c r="RKQ1876" s="84"/>
      <c r="RKR1876" s="84"/>
      <c r="RKS1876" s="84"/>
      <c r="RKT1876" s="84"/>
      <c r="RKU1876" s="84"/>
      <c r="RKV1876" s="84"/>
      <c r="RKW1876" s="84"/>
      <c r="RKX1876" s="84"/>
      <c r="RKY1876" s="84"/>
      <c r="RKZ1876" s="84"/>
      <c r="RLA1876" s="84"/>
      <c r="RLB1876" s="84"/>
      <c r="RLC1876" s="84"/>
      <c r="RLD1876" s="84"/>
      <c r="RLE1876" s="84"/>
      <c r="RLF1876" s="84"/>
      <c r="RLG1876" s="84"/>
      <c r="RLH1876" s="84"/>
      <c r="RLI1876" s="84"/>
      <c r="RLJ1876" s="84"/>
      <c r="RLK1876" s="84"/>
      <c r="RLL1876" s="84"/>
      <c r="RLM1876" s="84"/>
      <c r="RLN1876" s="84"/>
      <c r="RLO1876" s="84"/>
      <c r="RLP1876" s="84"/>
      <c r="RLQ1876" s="84"/>
      <c r="RLR1876" s="84"/>
      <c r="RLS1876" s="84"/>
      <c r="RLT1876" s="84"/>
      <c r="RLU1876" s="84"/>
      <c r="RLV1876" s="84"/>
      <c r="RLW1876" s="84"/>
      <c r="RLX1876" s="84"/>
      <c r="RLY1876" s="84"/>
      <c r="RLZ1876" s="84"/>
      <c r="RMA1876" s="84"/>
      <c r="RMB1876" s="84"/>
      <c r="RMC1876" s="84"/>
      <c r="RMD1876" s="84"/>
      <c r="RME1876" s="84"/>
      <c r="RMF1876" s="84"/>
      <c r="RMG1876" s="84"/>
      <c r="RMH1876" s="84"/>
      <c r="RMI1876" s="84"/>
      <c r="RMJ1876" s="84"/>
      <c r="RMK1876" s="84"/>
      <c r="RML1876" s="84"/>
      <c r="RMM1876" s="84"/>
      <c r="RMN1876" s="84"/>
      <c r="RMO1876" s="84"/>
      <c r="RMP1876" s="84"/>
      <c r="RMQ1876" s="84"/>
      <c r="RMR1876" s="84"/>
      <c r="RMS1876" s="84"/>
      <c r="RMT1876" s="84"/>
      <c r="RMU1876" s="84"/>
      <c r="RMV1876" s="84"/>
      <c r="RMW1876" s="84"/>
      <c r="RMX1876" s="84"/>
      <c r="RMY1876" s="84"/>
      <c r="RMZ1876" s="84"/>
      <c r="RNA1876" s="84"/>
      <c r="RNB1876" s="84"/>
      <c r="RNC1876" s="84"/>
      <c r="RND1876" s="84"/>
      <c r="RNE1876" s="84"/>
      <c r="RNF1876" s="84"/>
      <c r="RNG1876" s="84"/>
      <c r="RNH1876" s="84"/>
      <c r="RNI1876" s="84"/>
      <c r="RNJ1876" s="84"/>
      <c r="RNK1876" s="84"/>
      <c r="RNL1876" s="84"/>
      <c r="RNM1876" s="84"/>
      <c r="RNN1876" s="84"/>
      <c r="RNO1876" s="84"/>
      <c r="RNP1876" s="84"/>
      <c r="RNQ1876" s="84"/>
      <c r="RNR1876" s="84"/>
      <c r="RNS1876" s="84"/>
      <c r="RNT1876" s="84"/>
      <c r="RNU1876" s="84"/>
      <c r="RNV1876" s="84"/>
      <c r="RNW1876" s="84"/>
      <c r="RNX1876" s="84"/>
      <c r="RNY1876" s="84"/>
      <c r="RNZ1876" s="84"/>
      <c r="ROA1876" s="84"/>
      <c r="ROB1876" s="84"/>
      <c r="ROC1876" s="84"/>
      <c r="ROD1876" s="84"/>
      <c r="ROE1876" s="84"/>
      <c r="ROF1876" s="84"/>
      <c r="ROG1876" s="84"/>
      <c r="ROH1876" s="84"/>
      <c r="ROI1876" s="84"/>
      <c r="ROJ1876" s="84"/>
      <c r="ROK1876" s="84"/>
      <c r="ROL1876" s="84"/>
      <c r="ROM1876" s="84"/>
      <c r="RON1876" s="84"/>
      <c r="ROO1876" s="84"/>
      <c r="ROP1876" s="84"/>
      <c r="ROQ1876" s="84"/>
      <c r="ROR1876" s="84"/>
      <c r="ROS1876" s="84"/>
      <c r="ROT1876" s="84"/>
      <c r="ROU1876" s="84"/>
      <c r="ROV1876" s="84"/>
      <c r="ROW1876" s="84"/>
      <c r="ROX1876" s="84"/>
      <c r="ROY1876" s="84"/>
      <c r="ROZ1876" s="84"/>
      <c r="RPA1876" s="84"/>
      <c r="RPB1876" s="84"/>
      <c r="RPC1876" s="84"/>
      <c r="RPD1876" s="84"/>
      <c r="RPE1876" s="84"/>
      <c r="RPF1876" s="84"/>
      <c r="RPG1876" s="84"/>
      <c r="RPH1876" s="84"/>
      <c r="RPI1876" s="84"/>
      <c r="RPJ1876" s="84"/>
      <c r="RPK1876" s="84"/>
      <c r="RPL1876" s="84"/>
      <c r="RPM1876" s="84"/>
      <c r="RPN1876" s="84"/>
      <c r="RPO1876" s="84"/>
      <c r="RPP1876" s="84"/>
      <c r="RPQ1876" s="84"/>
      <c r="RPR1876" s="84"/>
      <c r="RPS1876" s="84"/>
      <c r="RPT1876" s="84"/>
      <c r="RPU1876" s="84"/>
      <c r="RPV1876" s="84"/>
      <c r="RPW1876" s="84"/>
      <c r="RPX1876" s="84"/>
      <c r="RPY1876" s="84"/>
      <c r="RPZ1876" s="84"/>
      <c r="RQA1876" s="84"/>
      <c r="RQB1876" s="84"/>
      <c r="RQC1876" s="84"/>
      <c r="RQD1876" s="84"/>
      <c r="RQE1876" s="84"/>
      <c r="RQF1876" s="84"/>
      <c r="RQG1876" s="84"/>
      <c r="RQH1876" s="84"/>
      <c r="RQI1876" s="84"/>
      <c r="RQJ1876" s="84"/>
      <c r="RQK1876" s="84"/>
      <c r="RQL1876" s="84"/>
      <c r="RQM1876" s="84"/>
      <c r="RQN1876" s="84"/>
      <c r="RQO1876" s="84"/>
      <c r="RQP1876" s="84"/>
      <c r="RQQ1876" s="84"/>
      <c r="RQR1876" s="84"/>
      <c r="RQS1876" s="84"/>
      <c r="RQT1876" s="84"/>
      <c r="RQU1876" s="84"/>
      <c r="RQV1876" s="84"/>
      <c r="RQW1876" s="84"/>
      <c r="RQX1876" s="84"/>
      <c r="RQY1876" s="84"/>
      <c r="RQZ1876" s="84"/>
      <c r="RRA1876" s="84"/>
      <c r="RRB1876" s="84"/>
      <c r="RRC1876" s="84"/>
      <c r="RRD1876" s="84"/>
      <c r="RRE1876" s="84"/>
      <c r="RRF1876" s="84"/>
      <c r="RRG1876" s="84"/>
      <c r="RRH1876" s="84"/>
      <c r="RRI1876" s="84"/>
      <c r="RRJ1876" s="84"/>
      <c r="RRK1876" s="84"/>
      <c r="RRL1876" s="84"/>
      <c r="RRM1876" s="84"/>
      <c r="RRN1876" s="84"/>
      <c r="RRO1876" s="84"/>
      <c r="RRP1876" s="84"/>
      <c r="RRQ1876" s="84"/>
      <c r="RRR1876" s="84"/>
      <c r="RRS1876" s="84"/>
      <c r="RRT1876" s="84"/>
      <c r="RRU1876" s="84"/>
      <c r="RRV1876" s="84"/>
      <c r="RRW1876" s="84"/>
      <c r="RRX1876" s="84"/>
      <c r="RRY1876" s="84"/>
      <c r="RRZ1876" s="84"/>
      <c r="RSA1876" s="84"/>
      <c r="RSB1876" s="84"/>
      <c r="RSC1876" s="84"/>
      <c r="RSD1876" s="84"/>
      <c r="RSE1876" s="84"/>
      <c r="RSF1876" s="84"/>
      <c r="RSG1876" s="84"/>
      <c r="RSH1876" s="84"/>
      <c r="RSI1876" s="84"/>
      <c r="RSJ1876" s="84"/>
      <c r="RSK1876" s="84"/>
      <c r="RSL1876" s="84"/>
      <c r="RSM1876" s="84"/>
      <c r="RSN1876" s="84"/>
      <c r="RSO1876" s="84"/>
      <c r="RSP1876" s="84"/>
      <c r="RSQ1876" s="84"/>
      <c r="RSR1876" s="84"/>
      <c r="RSS1876" s="84"/>
      <c r="RST1876" s="84"/>
      <c r="RSU1876" s="84"/>
      <c r="RSV1876" s="84"/>
      <c r="RSW1876" s="84"/>
      <c r="RSX1876" s="84"/>
      <c r="RSY1876" s="84"/>
      <c r="RSZ1876" s="84"/>
      <c r="RTA1876" s="84"/>
      <c r="RTB1876" s="84"/>
      <c r="RTC1876" s="84"/>
      <c r="RTD1876" s="84"/>
      <c r="RTE1876" s="84"/>
      <c r="RTF1876" s="84"/>
      <c r="RTG1876" s="84"/>
      <c r="RTH1876" s="84"/>
      <c r="RTI1876" s="84"/>
      <c r="RTJ1876" s="84"/>
      <c r="RTK1876" s="84"/>
      <c r="RTL1876" s="84"/>
      <c r="RTM1876" s="84"/>
      <c r="RTN1876" s="84"/>
      <c r="RTO1876" s="84"/>
      <c r="RTP1876" s="84"/>
      <c r="RTQ1876" s="84"/>
      <c r="RTR1876" s="84"/>
      <c r="RTS1876" s="84"/>
      <c r="RTT1876" s="84"/>
      <c r="RTU1876" s="84"/>
      <c r="RTV1876" s="84"/>
      <c r="RTW1876" s="84"/>
      <c r="RTX1876" s="84"/>
      <c r="RTY1876" s="84"/>
      <c r="RTZ1876" s="84"/>
      <c r="RUA1876" s="84"/>
      <c r="RUB1876" s="84"/>
      <c r="RUC1876" s="84"/>
      <c r="RUD1876" s="84"/>
      <c r="RUE1876" s="84"/>
      <c r="RUF1876" s="84"/>
      <c r="RUG1876" s="84"/>
      <c r="RUH1876" s="84"/>
      <c r="RUI1876" s="84"/>
      <c r="RUJ1876" s="84"/>
      <c r="RUK1876" s="84"/>
      <c r="RUL1876" s="84"/>
      <c r="RUM1876" s="84"/>
      <c r="RUN1876" s="84"/>
      <c r="RUO1876" s="84"/>
      <c r="RUP1876" s="84"/>
      <c r="RUQ1876" s="84"/>
      <c r="RUR1876" s="84"/>
      <c r="RUS1876" s="84"/>
      <c r="RUT1876" s="84"/>
      <c r="RUU1876" s="84"/>
      <c r="RUV1876" s="84"/>
      <c r="RUW1876" s="84"/>
      <c r="RUX1876" s="84"/>
      <c r="RUY1876" s="84"/>
      <c r="RUZ1876" s="84"/>
      <c r="RVA1876" s="84"/>
      <c r="RVB1876" s="84"/>
      <c r="RVC1876" s="84"/>
      <c r="RVD1876" s="84"/>
      <c r="RVE1876" s="84"/>
      <c r="RVF1876" s="84"/>
      <c r="RVG1876" s="84"/>
      <c r="RVH1876" s="84"/>
      <c r="RVI1876" s="84"/>
      <c r="RVJ1876" s="84"/>
      <c r="RVK1876" s="84"/>
      <c r="RVL1876" s="84"/>
      <c r="RVM1876" s="84"/>
      <c r="RVN1876" s="84"/>
      <c r="RVO1876" s="84"/>
      <c r="RVP1876" s="84"/>
      <c r="RVQ1876" s="84"/>
      <c r="RVR1876" s="84"/>
      <c r="RVS1876" s="84"/>
      <c r="RVT1876" s="84"/>
      <c r="RVU1876" s="84"/>
      <c r="RVV1876" s="84"/>
      <c r="RVW1876" s="84"/>
      <c r="RVX1876" s="84"/>
      <c r="RVY1876" s="84"/>
      <c r="RVZ1876" s="84"/>
      <c r="RWA1876" s="84"/>
      <c r="RWB1876" s="84"/>
      <c r="RWC1876" s="84"/>
      <c r="RWD1876" s="84"/>
      <c r="RWE1876" s="84"/>
      <c r="RWF1876" s="84"/>
      <c r="RWG1876" s="84"/>
      <c r="RWH1876" s="84"/>
      <c r="RWI1876" s="84"/>
      <c r="RWJ1876" s="84"/>
      <c r="RWK1876" s="84"/>
      <c r="RWL1876" s="84"/>
      <c r="RWM1876" s="84"/>
      <c r="RWN1876" s="84"/>
      <c r="RWO1876" s="84"/>
      <c r="RWP1876" s="84"/>
      <c r="RWQ1876" s="84"/>
      <c r="RWR1876" s="84"/>
      <c r="RWS1876" s="84"/>
      <c r="RWT1876" s="84"/>
      <c r="RWU1876" s="84"/>
      <c r="RWV1876" s="84"/>
      <c r="RWW1876" s="84"/>
      <c r="RWX1876" s="84"/>
      <c r="RWY1876" s="84"/>
      <c r="RWZ1876" s="84"/>
      <c r="RXA1876" s="84"/>
      <c r="RXB1876" s="84"/>
      <c r="RXC1876" s="84"/>
      <c r="RXD1876" s="84"/>
      <c r="RXE1876" s="84"/>
      <c r="RXF1876" s="84"/>
      <c r="RXG1876" s="84"/>
      <c r="RXH1876" s="84"/>
      <c r="RXI1876" s="84"/>
      <c r="RXJ1876" s="84"/>
      <c r="RXK1876" s="84"/>
      <c r="RXL1876" s="84"/>
      <c r="RXM1876" s="84"/>
      <c r="RXN1876" s="84"/>
      <c r="RXO1876" s="84"/>
      <c r="RXP1876" s="84"/>
      <c r="RXQ1876" s="84"/>
      <c r="RXR1876" s="84"/>
      <c r="RXS1876" s="84"/>
      <c r="RXT1876" s="84"/>
      <c r="RXU1876" s="84"/>
      <c r="RXV1876" s="84"/>
      <c r="RXW1876" s="84"/>
      <c r="RXX1876" s="84"/>
      <c r="RXY1876" s="84"/>
      <c r="RXZ1876" s="84"/>
      <c r="RYA1876" s="84"/>
      <c r="RYB1876" s="84"/>
      <c r="RYC1876" s="84"/>
      <c r="RYD1876" s="84"/>
      <c r="RYE1876" s="84"/>
      <c r="RYF1876" s="84"/>
      <c r="RYG1876" s="84"/>
      <c r="RYH1876" s="84"/>
      <c r="RYI1876" s="84"/>
      <c r="RYJ1876" s="84"/>
      <c r="RYK1876" s="84"/>
      <c r="RYL1876" s="84"/>
      <c r="RYM1876" s="84"/>
      <c r="RYN1876" s="84"/>
      <c r="RYO1876" s="84"/>
      <c r="RYP1876" s="84"/>
      <c r="RYQ1876" s="84"/>
      <c r="RYR1876" s="84"/>
      <c r="RYS1876" s="84"/>
      <c r="RYT1876" s="84"/>
      <c r="RYU1876" s="84"/>
      <c r="RYV1876" s="84"/>
      <c r="RYW1876" s="84"/>
      <c r="RYX1876" s="84"/>
      <c r="RYY1876" s="84"/>
      <c r="RYZ1876" s="84"/>
      <c r="RZA1876" s="84"/>
      <c r="RZB1876" s="84"/>
      <c r="RZC1876" s="84"/>
      <c r="RZD1876" s="84"/>
      <c r="RZE1876" s="84"/>
      <c r="RZF1876" s="84"/>
      <c r="RZG1876" s="84"/>
      <c r="RZH1876" s="84"/>
      <c r="RZI1876" s="84"/>
      <c r="RZJ1876" s="84"/>
      <c r="RZK1876" s="84"/>
      <c r="RZL1876" s="84"/>
      <c r="RZM1876" s="84"/>
      <c r="RZN1876" s="84"/>
      <c r="RZO1876" s="84"/>
      <c r="RZP1876" s="84"/>
      <c r="RZQ1876" s="84"/>
      <c r="RZR1876" s="84"/>
      <c r="RZS1876" s="84"/>
      <c r="RZT1876" s="84"/>
      <c r="RZU1876" s="84"/>
      <c r="RZV1876" s="84"/>
      <c r="RZW1876" s="84"/>
      <c r="RZX1876" s="84"/>
      <c r="RZY1876" s="84"/>
      <c r="RZZ1876" s="84"/>
      <c r="SAA1876" s="84"/>
      <c r="SAB1876" s="84"/>
      <c r="SAC1876" s="84"/>
      <c r="SAD1876" s="84"/>
      <c r="SAE1876" s="84"/>
      <c r="SAF1876" s="84"/>
      <c r="SAG1876" s="84"/>
      <c r="SAH1876" s="84"/>
      <c r="SAI1876" s="84"/>
      <c r="SAJ1876" s="84"/>
      <c r="SAK1876" s="84"/>
      <c r="SAL1876" s="84"/>
      <c r="SAM1876" s="84"/>
      <c r="SAN1876" s="84"/>
      <c r="SAO1876" s="84"/>
      <c r="SAP1876" s="84"/>
      <c r="SAQ1876" s="84"/>
      <c r="SAR1876" s="84"/>
      <c r="SAS1876" s="84"/>
      <c r="SAT1876" s="84"/>
      <c r="SAU1876" s="84"/>
      <c r="SAV1876" s="84"/>
      <c r="SAW1876" s="84"/>
      <c r="SAX1876" s="84"/>
      <c r="SAY1876" s="84"/>
      <c r="SAZ1876" s="84"/>
      <c r="SBA1876" s="84"/>
      <c r="SBB1876" s="84"/>
      <c r="SBC1876" s="84"/>
      <c r="SBD1876" s="84"/>
      <c r="SBE1876" s="84"/>
      <c r="SBF1876" s="84"/>
      <c r="SBG1876" s="84"/>
      <c r="SBH1876" s="84"/>
      <c r="SBI1876" s="84"/>
      <c r="SBJ1876" s="84"/>
      <c r="SBK1876" s="84"/>
      <c r="SBL1876" s="84"/>
      <c r="SBM1876" s="84"/>
      <c r="SBN1876" s="84"/>
      <c r="SBO1876" s="84"/>
      <c r="SBP1876" s="84"/>
      <c r="SBQ1876" s="84"/>
      <c r="SBR1876" s="84"/>
      <c r="SBS1876" s="84"/>
      <c r="SBT1876" s="84"/>
      <c r="SBU1876" s="84"/>
      <c r="SBV1876" s="84"/>
      <c r="SBW1876" s="84"/>
      <c r="SBX1876" s="84"/>
      <c r="SBY1876" s="84"/>
      <c r="SBZ1876" s="84"/>
      <c r="SCA1876" s="84"/>
      <c r="SCB1876" s="84"/>
      <c r="SCC1876" s="84"/>
      <c r="SCD1876" s="84"/>
      <c r="SCE1876" s="84"/>
      <c r="SCF1876" s="84"/>
      <c r="SCG1876" s="84"/>
      <c r="SCH1876" s="84"/>
      <c r="SCI1876" s="84"/>
      <c r="SCJ1876" s="84"/>
      <c r="SCK1876" s="84"/>
      <c r="SCL1876" s="84"/>
      <c r="SCM1876" s="84"/>
      <c r="SCN1876" s="84"/>
      <c r="SCO1876" s="84"/>
      <c r="SCP1876" s="84"/>
      <c r="SCQ1876" s="84"/>
      <c r="SCR1876" s="84"/>
      <c r="SCS1876" s="84"/>
      <c r="SCT1876" s="84"/>
      <c r="SCU1876" s="84"/>
      <c r="SCV1876" s="84"/>
      <c r="SCW1876" s="84"/>
      <c r="SCX1876" s="84"/>
      <c r="SCY1876" s="84"/>
      <c r="SCZ1876" s="84"/>
      <c r="SDA1876" s="84"/>
      <c r="SDB1876" s="84"/>
      <c r="SDC1876" s="84"/>
      <c r="SDD1876" s="84"/>
      <c r="SDE1876" s="84"/>
      <c r="SDF1876" s="84"/>
      <c r="SDG1876" s="84"/>
      <c r="SDH1876" s="84"/>
      <c r="SDI1876" s="84"/>
      <c r="SDJ1876" s="84"/>
      <c r="SDK1876" s="84"/>
      <c r="SDL1876" s="84"/>
      <c r="SDM1876" s="84"/>
      <c r="SDN1876" s="84"/>
      <c r="SDO1876" s="84"/>
      <c r="SDP1876" s="84"/>
      <c r="SDQ1876" s="84"/>
      <c r="SDR1876" s="84"/>
      <c r="SDS1876" s="84"/>
      <c r="SDT1876" s="84"/>
      <c r="SDU1876" s="84"/>
      <c r="SDV1876" s="84"/>
      <c r="SDW1876" s="84"/>
      <c r="SDX1876" s="84"/>
      <c r="SDY1876" s="84"/>
      <c r="SDZ1876" s="84"/>
      <c r="SEA1876" s="84"/>
      <c r="SEB1876" s="84"/>
      <c r="SEC1876" s="84"/>
      <c r="SED1876" s="84"/>
      <c r="SEE1876" s="84"/>
      <c r="SEF1876" s="84"/>
      <c r="SEG1876" s="84"/>
      <c r="SEH1876" s="84"/>
      <c r="SEI1876" s="84"/>
      <c r="SEJ1876" s="84"/>
      <c r="SEK1876" s="84"/>
      <c r="SEL1876" s="84"/>
      <c r="SEM1876" s="84"/>
      <c r="SEN1876" s="84"/>
      <c r="SEO1876" s="84"/>
      <c r="SEP1876" s="84"/>
      <c r="SEQ1876" s="84"/>
      <c r="SER1876" s="84"/>
      <c r="SES1876" s="84"/>
      <c r="SET1876" s="84"/>
      <c r="SEU1876" s="84"/>
      <c r="SEV1876" s="84"/>
      <c r="SEW1876" s="84"/>
      <c r="SEX1876" s="84"/>
      <c r="SEY1876" s="84"/>
      <c r="SEZ1876" s="84"/>
      <c r="SFA1876" s="84"/>
      <c r="SFB1876" s="84"/>
      <c r="SFC1876" s="84"/>
      <c r="SFD1876" s="84"/>
      <c r="SFE1876" s="84"/>
      <c r="SFF1876" s="84"/>
      <c r="SFG1876" s="84"/>
      <c r="SFH1876" s="84"/>
      <c r="SFI1876" s="84"/>
      <c r="SFJ1876" s="84"/>
      <c r="SFK1876" s="84"/>
      <c r="SFL1876" s="84"/>
      <c r="SFM1876" s="84"/>
      <c r="SFN1876" s="84"/>
      <c r="SFO1876" s="84"/>
      <c r="SFP1876" s="84"/>
      <c r="SFQ1876" s="84"/>
      <c r="SFR1876" s="84"/>
      <c r="SFS1876" s="84"/>
      <c r="SFT1876" s="84"/>
      <c r="SFU1876" s="84"/>
      <c r="SFV1876" s="84"/>
      <c r="SFW1876" s="84"/>
      <c r="SFX1876" s="84"/>
      <c r="SFY1876" s="84"/>
      <c r="SFZ1876" s="84"/>
      <c r="SGA1876" s="84"/>
      <c r="SGB1876" s="84"/>
      <c r="SGC1876" s="84"/>
      <c r="SGD1876" s="84"/>
      <c r="SGE1876" s="84"/>
      <c r="SGF1876" s="84"/>
      <c r="SGG1876" s="84"/>
      <c r="SGH1876" s="84"/>
      <c r="SGI1876" s="84"/>
      <c r="SGJ1876" s="84"/>
      <c r="SGK1876" s="84"/>
      <c r="SGL1876" s="84"/>
      <c r="SGM1876" s="84"/>
      <c r="SGN1876" s="84"/>
      <c r="SGO1876" s="84"/>
      <c r="SGP1876" s="84"/>
      <c r="SGQ1876" s="84"/>
      <c r="SGR1876" s="84"/>
      <c r="SGS1876" s="84"/>
      <c r="SGT1876" s="84"/>
      <c r="SGU1876" s="84"/>
      <c r="SGV1876" s="84"/>
      <c r="SGW1876" s="84"/>
      <c r="SGX1876" s="84"/>
      <c r="SGY1876" s="84"/>
      <c r="SGZ1876" s="84"/>
      <c r="SHA1876" s="84"/>
      <c r="SHB1876" s="84"/>
      <c r="SHC1876" s="84"/>
      <c r="SHD1876" s="84"/>
      <c r="SHE1876" s="84"/>
      <c r="SHF1876" s="84"/>
      <c r="SHG1876" s="84"/>
      <c r="SHH1876" s="84"/>
      <c r="SHI1876" s="84"/>
      <c r="SHJ1876" s="84"/>
      <c r="SHK1876" s="84"/>
      <c r="SHL1876" s="84"/>
      <c r="SHM1876" s="84"/>
      <c r="SHN1876" s="84"/>
      <c r="SHO1876" s="84"/>
      <c r="SHP1876" s="84"/>
      <c r="SHQ1876" s="84"/>
      <c r="SHR1876" s="84"/>
      <c r="SHS1876" s="84"/>
      <c r="SHT1876" s="84"/>
      <c r="SHU1876" s="84"/>
      <c r="SHV1876" s="84"/>
      <c r="SHW1876" s="84"/>
      <c r="SHX1876" s="84"/>
      <c r="SHY1876" s="84"/>
      <c r="SHZ1876" s="84"/>
      <c r="SIA1876" s="84"/>
      <c r="SIB1876" s="84"/>
      <c r="SIC1876" s="84"/>
      <c r="SID1876" s="84"/>
      <c r="SIE1876" s="84"/>
      <c r="SIF1876" s="84"/>
      <c r="SIG1876" s="84"/>
      <c r="SIH1876" s="84"/>
      <c r="SII1876" s="84"/>
      <c r="SIJ1876" s="84"/>
      <c r="SIK1876" s="84"/>
      <c r="SIL1876" s="84"/>
      <c r="SIM1876" s="84"/>
      <c r="SIN1876" s="84"/>
      <c r="SIO1876" s="84"/>
      <c r="SIP1876" s="84"/>
      <c r="SIQ1876" s="84"/>
      <c r="SIR1876" s="84"/>
      <c r="SIS1876" s="84"/>
      <c r="SIT1876" s="84"/>
      <c r="SIU1876" s="84"/>
      <c r="SIV1876" s="84"/>
      <c r="SIW1876" s="84"/>
      <c r="SIX1876" s="84"/>
      <c r="SIY1876" s="84"/>
      <c r="SIZ1876" s="84"/>
      <c r="SJA1876" s="84"/>
      <c r="SJB1876" s="84"/>
      <c r="SJC1876" s="84"/>
      <c r="SJD1876" s="84"/>
      <c r="SJE1876" s="84"/>
      <c r="SJF1876" s="84"/>
      <c r="SJG1876" s="84"/>
      <c r="SJH1876" s="84"/>
      <c r="SJI1876" s="84"/>
      <c r="SJJ1876" s="84"/>
      <c r="SJK1876" s="84"/>
      <c r="SJL1876" s="84"/>
      <c r="SJM1876" s="84"/>
      <c r="SJN1876" s="84"/>
      <c r="SJO1876" s="84"/>
      <c r="SJP1876" s="84"/>
      <c r="SJQ1876" s="84"/>
      <c r="SJR1876" s="84"/>
      <c r="SJS1876" s="84"/>
      <c r="SJT1876" s="84"/>
      <c r="SJU1876" s="84"/>
      <c r="SJV1876" s="84"/>
      <c r="SJW1876" s="84"/>
      <c r="SJX1876" s="84"/>
      <c r="SJY1876" s="84"/>
      <c r="SJZ1876" s="84"/>
      <c r="SKA1876" s="84"/>
      <c r="SKB1876" s="84"/>
      <c r="SKC1876" s="84"/>
      <c r="SKD1876" s="84"/>
      <c r="SKE1876" s="84"/>
      <c r="SKF1876" s="84"/>
      <c r="SKG1876" s="84"/>
      <c r="SKH1876" s="84"/>
      <c r="SKI1876" s="84"/>
      <c r="SKJ1876" s="84"/>
      <c r="SKK1876" s="84"/>
      <c r="SKL1876" s="84"/>
      <c r="SKM1876" s="84"/>
      <c r="SKN1876" s="84"/>
      <c r="SKO1876" s="84"/>
      <c r="SKP1876" s="84"/>
      <c r="SKQ1876" s="84"/>
      <c r="SKR1876" s="84"/>
      <c r="SKS1876" s="84"/>
      <c r="SKT1876" s="84"/>
      <c r="SKU1876" s="84"/>
      <c r="SKV1876" s="84"/>
      <c r="SKW1876" s="84"/>
      <c r="SKX1876" s="84"/>
      <c r="SKY1876" s="84"/>
      <c r="SKZ1876" s="84"/>
      <c r="SLA1876" s="84"/>
      <c r="SLB1876" s="84"/>
      <c r="SLC1876" s="84"/>
      <c r="SLD1876" s="84"/>
      <c r="SLE1876" s="84"/>
      <c r="SLF1876" s="84"/>
      <c r="SLG1876" s="84"/>
      <c r="SLH1876" s="84"/>
      <c r="SLI1876" s="84"/>
      <c r="SLJ1876" s="84"/>
      <c r="SLK1876" s="84"/>
      <c r="SLL1876" s="84"/>
      <c r="SLM1876" s="84"/>
      <c r="SLN1876" s="84"/>
      <c r="SLO1876" s="84"/>
      <c r="SLP1876" s="84"/>
      <c r="SLQ1876" s="84"/>
      <c r="SLR1876" s="84"/>
      <c r="SLS1876" s="84"/>
      <c r="SLT1876" s="84"/>
      <c r="SLU1876" s="84"/>
      <c r="SLV1876" s="84"/>
      <c r="SLW1876" s="84"/>
      <c r="SLX1876" s="84"/>
      <c r="SLY1876" s="84"/>
      <c r="SLZ1876" s="84"/>
      <c r="SMA1876" s="84"/>
      <c r="SMB1876" s="84"/>
      <c r="SMC1876" s="84"/>
      <c r="SMD1876" s="84"/>
      <c r="SME1876" s="84"/>
      <c r="SMF1876" s="84"/>
      <c r="SMG1876" s="84"/>
      <c r="SMH1876" s="84"/>
      <c r="SMI1876" s="84"/>
      <c r="SMJ1876" s="84"/>
      <c r="SMK1876" s="84"/>
      <c r="SML1876" s="84"/>
      <c r="SMM1876" s="84"/>
      <c r="SMN1876" s="84"/>
      <c r="SMO1876" s="84"/>
      <c r="SMP1876" s="84"/>
      <c r="SMQ1876" s="84"/>
      <c r="SMR1876" s="84"/>
      <c r="SMS1876" s="84"/>
      <c r="SMT1876" s="84"/>
      <c r="SMU1876" s="84"/>
      <c r="SMV1876" s="84"/>
      <c r="SMW1876" s="84"/>
      <c r="SMX1876" s="84"/>
      <c r="SMY1876" s="84"/>
      <c r="SMZ1876" s="84"/>
      <c r="SNA1876" s="84"/>
      <c r="SNB1876" s="84"/>
      <c r="SNC1876" s="84"/>
      <c r="SND1876" s="84"/>
      <c r="SNE1876" s="84"/>
      <c r="SNF1876" s="84"/>
      <c r="SNG1876" s="84"/>
      <c r="SNH1876" s="84"/>
      <c r="SNI1876" s="84"/>
      <c r="SNJ1876" s="84"/>
      <c r="SNK1876" s="84"/>
      <c r="SNL1876" s="84"/>
      <c r="SNM1876" s="84"/>
      <c r="SNN1876" s="84"/>
      <c r="SNO1876" s="84"/>
      <c r="SNP1876" s="84"/>
      <c r="SNQ1876" s="84"/>
      <c r="SNR1876" s="84"/>
      <c r="SNS1876" s="84"/>
      <c r="SNT1876" s="84"/>
      <c r="SNU1876" s="84"/>
      <c r="SNV1876" s="84"/>
      <c r="SNW1876" s="84"/>
      <c r="SNX1876" s="84"/>
      <c r="SNY1876" s="84"/>
      <c r="SNZ1876" s="84"/>
      <c r="SOA1876" s="84"/>
      <c r="SOB1876" s="84"/>
      <c r="SOC1876" s="84"/>
      <c r="SOD1876" s="84"/>
      <c r="SOE1876" s="84"/>
      <c r="SOF1876" s="84"/>
      <c r="SOG1876" s="84"/>
      <c r="SOH1876" s="84"/>
      <c r="SOI1876" s="84"/>
      <c r="SOJ1876" s="84"/>
      <c r="SOK1876" s="84"/>
      <c r="SOL1876" s="84"/>
      <c r="SOM1876" s="84"/>
      <c r="SON1876" s="84"/>
      <c r="SOO1876" s="84"/>
      <c r="SOP1876" s="84"/>
      <c r="SOQ1876" s="84"/>
      <c r="SOR1876" s="84"/>
      <c r="SOS1876" s="84"/>
      <c r="SOT1876" s="84"/>
      <c r="SOU1876" s="84"/>
      <c r="SOV1876" s="84"/>
      <c r="SOW1876" s="84"/>
      <c r="SOX1876" s="84"/>
      <c r="SOY1876" s="84"/>
      <c r="SOZ1876" s="84"/>
      <c r="SPA1876" s="84"/>
      <c r="SPB1876" s="84"/>
      <c r="SPC1876" s="84"/>
      <c r="SPD1876" s="84"/>
      <c r="SPE1876" s="84"/>
      <c r="SPF1876" s="84"/>
      <c r="SPG1876" s="84"/>
      <c r="SPH1876" s="84"/>
      <c r="SPI1876" s="84"/>
      <c r="SPJ1876" s="84"/>
      <c r="SPK1876" s="84"/>
      <c r="SPL1876" s="84"/>
      <c r="SPM1876" s="84"/>
      <c r="SPN1876" s="84"/>
      <c r="SPO1876" s="84"/>
      <c r="SPP1876" s="84"/>
      <c r="SPQ1876" s="84"/>
      <c r="SPR1876" s="84"/>
      <c r="SPS1876" s="84"/>
      <c r="SPT1876" s="84"/>
      <c r="SPU1876" s="84"/>
      <c r="SPV1876" s="84"/>
      <c r="SPW1876" s="84"/>
      <c r="SPX1876" s="84"/>
      <c r="SPY1876" s="84"/>
      <c r="SPZ1876" s="84"/>
      <c r="SQA1876" s="84"/>
      <c r="SQB1876" s="84"/>
      <c r="SQC1876" s="84"/>
      <c r="SQD1876" s="84"/>
      <c r="SQE1876" s="84"/>
      <c r="SQF1876" s="84"/>
      <c r="SQG1876" s="84"/>
      <c r="SQH1876" s="84"/>
      <c r="SQI1876" s="84"/>
      <c r="SQJ1876" s="84"/>
      <c r="SQK1876" s="84"/>
      <c r="SQL1876" s="84"/>
      <c r="SQM1876" s="84"/>
      <c r="SQN1876" s="84"/>
      <c r="SQO1876" s="84"/>
      <c r="SQP1876" s="84"/>
      <c r="SQQ1876" s="84"/>
      <c r="SQR1876" s="84"/>
      <c r="SQS1876" s="84"/>
      <c r="SQT1876" s="84"/>
      <c r="SQU1876" s="84"/>
      <c r="SQV1876" s="84"/>
      <c r="SQW1876" s="84"/>
      <c r="SQX1876" s="84"/>
      <c r="SQY1876" s="84"/>
      <c r="SQZ1876" s="84"/>
      <c r="SRA1876" s="84"/>
      <c r="SRB1876" s="84"/>
      <c r="SRC1876" s="84"/>
      <c r="SRD1876" s="84"/>
      <c r="SRE1876" s="84"/>
      <c r="SRF1876" s="84"/>
      <c r="SRG1876" s="84"/>
      <c r="SRH1876" s="84"/>
      <c r="SRI1876" s="84"/>
      <c r="SRJ1876" s="84"/>
      <c r="SRK1876" s="84"/>
      <c r="SRL1876" s="84"/>
      <c r="SRM1876" s="84"/>
      <c r="SRN1876" s="84"/>
      <c r="SRO1876" s="84"/>
      <c r="SRP1876" s="84"/>
      <c r="SRQ1876" s="84"/>
      <c r="SRR1876" s="84"/>
      <c r="SRS1876" s="84"/>
      <c r="SRT1876" s="84"/>
      <c r="SRU1876" s="84"/>
      <c r="SRV1876" s="84"/>
      <c r="SRW1876" s="84"/>
      <c r="SRX1876" s="84"/>
      <c r="SRY1876" s="84"/>
      <c r="SRZ1876" s="84"/>
      <c r="SSA1876" s="84"/>
      <c r="SSB1876" s="84"/>
      <c r="SSC1876" s="84"/>
      <c r="SSD1876" s="84"/>
      <c r="SSE1876" s="84"/>
      <c r="SSF1876" s="84"/>
      <c r="SSG1876" s="84"/>
      <c r="SSH1876" s="84"/>
      <c r="SSI1876" s="84"/>
      <c r="SSJ1876" s="84"/>
      <c r="SSK1876" s="84"/>
      <c r="SSL1876" s="84"/>
      <c r="SSM1876" s="84"/>
      <c r="SSN1876" s="84"/>
      <c r="SSO1876" s="84"/>
      <c r="SSP1876" s="84"/>
      <c r="SSQ1876" s="84"/>
      <c r="SSR1876" s="84"/>
      <c r="SSS1876" s="84"/>
      <c r="SST1876" s="84"/>
      <c r="SSU1876" s="84"/>
      <c r="SSV1876" s="84"/>
      <c r="SSW1876" s="84"/>
      <c r="SSX1876" s="84"/>
      <c r="SSY1876" s="84"/>
      <c r="SSZ1876" s="84"/>
      <c r="STA1876" s="84"/>
      <c r="STB1876" s="84"/>
      <c r="STC1876" s="84"/>
      <c r="STD1876" s="84"/>
      <c r="STE1876" s="84"/>
      <c r="STF1876" s="84"/>
      <c r="STG1876" s="84"/>
      <c r="STH1876" s="84"/>
      <c r="STI1876" s="84"/>
      <c r="STJ1876" s="84"/>
      <c r="STK1876" s="84"/>
      <c r="STL1876" s="84"/>
      <c r="STM1876" s="84"/>
      <c r="STN1876" s="84"/>
      <c r="STO1876" s="84"/>
      <c r="STP1876" s="84"/>
      <c r="STQ1876" s="84"/>
      <c r="STR1876" s="84"/>
      <c r="STS1876" s="84"/>
      <c r="STT1876" s="84"/>
      <c r="STU1876" s="84"/>
      <c r="STV1876" s="84"/>
      <c r="STW1876" s="84"/>
      <c r="STX1876" s="84"/>
      <c r="STY1876" s="84"/>
      <c r="STZ1876" s="84"/>
      <c r="SUA1876" s="84"/>
      <c r="SUB1876" s="84"/>
      <c r="SUC1876" s="84"/>
      <c r="SUD1876" s="84"/>
      <c r="SUE1876" s="84"/>
      <c r="SUF1876" s="84"/>
      <c r="SUG1876" s="84"/>
      <c r="SUH1876" s="84"/>
      <c r="SUI1876" s="84"/>
      <c r="SUJ1876" s="84"/>
      <c r="SUK1876" s="84"/>
      <c r="SUL1876" s="84"/>
      <c r="SUM1876" s="84"/>
      <c r="SUN1876" s="84"/>
      <c r="SUO1876" s="84"/>
      <c r="SUP1876" s="84"/>
      <c r="SUQ1876" s="84"/>
      <c r="SUR1876" s="84"/>
      <c r="SUS1876" s="84"/>
      <c r="SUT1876" s="84"/>
      <c r="SUU1876" s="84"/>
      <c r="SUV1876" s="84"/>
      <c r="SUW1876" s="84"/>
      <c r="SUX1876" s="84"/>
      <c r="SUY1876" s="84"/>
      <c r="SUZ1876" s="84"/>
      <c r="SVA1876" s="84"/>
      <c r="SVB1876" s="84"/>
      <c r="SVC1876" s="84"/>
      <c r="SVD1876" s="84"/>
      <c r="SVE1876" s="84"/>
      <c r="SVF1876" s="84"/>
      <c r="SVG1876" s="84"/>
      <c r="SVH1876" s="84"/>
      <c r="SVI1876" s="84"/>
      <c r="SVJ1876" s="84"/>
      <c r="SVK1876" s="84"/>
      <c r="SVL1876" s="84"/>
      <c r="SVM1876" s="84"/>
      <c r="SVN1876" s="84"/>
      <c r="SVO1876" s="84"/>
      <c r="SVP1876" s="84"/>
      <c r="SVQ1876" s="84"/>
      <c r="SVR1876" s="84"/>
      <c r="SVS1876" s="84"/>
      <c r="SVT1876" s="84"/>
      <c r="SVU1876" s="84"/>
      <c r="SVV1876" s="84"/>
      <c r="SVW1876" s="84"/>
      <c r="SVX1876" s="84"/>
      <c r="SVY1876" s="84"/>
      <c r="SVZ1876" s="84"/>
      <c r="SWA1876" s="84"/>
      <c r="SWB1876" s="84"/>
      <c r="SWC1876" s="84"/>
      <c r="SWD1876" s="84"/>
      <c r="SWE1876" s="84"/>
      <c r="SWF1876" s="84"/>
      <c r="SWG1876" s="84"/>
      <c r="SWH1876" s="84"/>
      <c r="SWI1876" s="84"/>
      <c r="SWJ1876" s="84"/>
      <c r="SWK1876" s="84"/>
      <c r="SWL1876" s="84"/>
      <c r="SWM1876" s="84"/>
      <c r="SWN1876" s="84"/>
      <c r="SWO1876" s="84"/>
      <c r="SWP1876" s="84"/>
      <c r="SWQ1876" s="84"/>
      <c r="SWR1876" s="84"/>
      <c r="SWS1876" s="84"/>
      <c r="SWT1876" s="84"/>
      <c r="SWU1876" s="84"/>
      <c r="SWV1876" s="84"/>
      <c r="SWW1876" s="84"/>
      <c r="SWX1876" s="84"/>
      <c r="SWY1876" s="84"/>
      <c r="SWZ1876" s="84"/>
      <c r="SXA1876" s="84"/>
      <c r="SXB1876" s="84"/>
      <c r="SXC1876" s="84"/>
      <c r="SXD1876" s="84"/>
      <c r="SXE1876" s="84"/>
      <c r="SXF1876" s="84"/>
      <c r="SXG1876" s="84"/>
      <c r="SXH1876" s="84"/>
      <c r="SXI1876" s="84"/>
      <c r="SXJ1876" s="84"/>
      <c r="SXK1876" s="84"/>
      <c r="SXL1876" s="84"/>
      <c r="SXM1876" s="84"/>
      <c r="SXN1876" s="84"/>
      <c r="SXO1876" s="84"/>
      <c r="SXP1876" s="84"/>
      <c r="SXQ1876" s="84"/>
      <c r="SXR1876" s="84"/>
      <c r="SXS1876" s="84"/>
      <c r="SXT1876" s="84"/>
      <c r="SXU1876" s="84"/>
      <c r="SXV1876" s="84"/>
      <c r="SXW1876" s="84"/>
      <c r="SXX1876" s="84"/>
      <c r="SXY1876" s="84"/>
      <c r="SXZ1876" s="84"/>
      <c r="SYA1876" s="84"/>
      <c r="SYB1876" s="84"/>
      <c r="SYC1876" s="84"/>
      <c r="SYD1876" s="84"/>
      <c r="SYE1876" s="84"/>
      <c r="SYF1876" s="84"/>
      <c r="SYG1876" s="84"/>
      <c r="SYH1876" s="84"/>
      <c r="SYI1876" s="84"/>
      <c r="SYJ1876" s="84"/>
      <c r="SYK1876" s="84"/>
      <c r="SYL1876" s="84"/>
      <c r="SYM1876" s="84"/>
      <c r="SYN1876" s="84"/>
      <c r="SYO1876" s="84"/>
      <c r="SYP1876" s="84"/>
      <c r="SYQ1876" s="84"/>
      <c r="SYR1876" s="84"/>
      <c r="SYS1876" s="84"/>
      <c r="SYT1876" s="84"/>
      <c r="SYU1876" s="84"/>
      <c r="SYV1876" s="84"/>
      <c r="SYW1876" s="84"/>
      <c r="SYX1876" s="84"/>
      <c r="SYY1876" s="84"/>
      <c r="SYZ1876" s="84"/>
      <c r="SZA1876" s="84"/>
      <c r="SZB1876" s="84"/>
      <c r="SZC1876" s="84"/>
      <c r="SZD1876" s="84"/>
      <c r="SZE1876" s="84"/>
      <c r="SZF1876" s="84"/>
      <c r="SZG1876" s="84"/>
      <c r="SZH1876" s="84"/>
      <c r="SZI1876" s="84"/>
      <c r="SZJ1876" s="84"/>
      <c r="SZK1876" s="84"/>
      <c r="SZL1876" s="84"/>
      <c r="SZM1876" s="84"/>
      <c r="SZN1876" s="84"/>
      <c r="SZO1876" s="84"/>
      <c r="SZP1876" s="84"/>
      <c r="SZQ1876" s="84"/>
      <c r="SZR1876" s="84"/>
      <c r="SZS1876" s="84"/>
      <c r="SZT1876" s="84"/>
      <c r="SZU1876" s="84"/>
      <c r="SZV1876" s="84"/>
      <c r="SZW1876" s="84"/>
      <c r="SZX1876" s="84"/>
      <c r="SZY1876" s="84"/>
      <c r="SZZ1876" s="84"/>
      <c r="TAA1876" s="84"/>
      <c r="TAB1876" s="84"/>
      <c r="TAC1876" s="84"/>
      <c r="TAD1876" s="84"/>
      <c r="TAE1876" s="84"/>
      <c r="TAF1876" s="84"/>
      <c r="TAG1876" s="84"/>
      <c r="TAH1876" s="84"/>
      <c r="TAI1876" s="84"/>
      <c r="TAJ1876" s="84"/>
      <c r="TAK1876" s="84"/>
      <c r="TAL1876" s="84"/>
      <c r="TAM1876" s="84"/>
      <c r="TAN1876" s="84"/>
      <c r="TAO1876" s="84"/>
      <c r="TAP1876" s="84"/>
      <c r="TAQ1876" s="84"/>
      <c r="TAR1876" s="84"/>
      <c r="TAS1876" s="84"/>
      <c r="TAT1876" s="84"/>
      <c r="TAU1876" s="84"/>
      <c r="TAV1876" s="84"/>
      <c r="TAW1876" s="84"/>
      <c r="TAX1876" s="84"/>
      <c r="TAY1876" s="84"/>
      <c r="TAZ1876" s="84"/>
      <c r="TBA1876" s="84"/>
      <c r="TBB1876" s="84"/>
      <c r="TBC1876" s="84"/>
      <c r="TBD1876" s="84"/>
      <c r="TBE1876" s="84"/>
      <c r="TBF1876" s="84"/>
      <c r="TBG1876" s="84"/>
      <c r="TBH1876" s="84"/>
      <c r="TBI1876" s="84"/>
      <c r="TBJ1876" s="84"/>
      <c r="TBK1876" s="84"/>
      <c r="TBL1876" s="84"/>
      <c r="TBM1876" s="84"/>
      <c r="TBN1876" s="84"/>
      <c r="TBO1876" s="84"/>
      <c r="TBP1876" s="84"/>
      <c r="TBQ1876" s="84"/>
      <c r="TBR1876" s="84"/>
      <c r="TBS1876" s="84"/>
      <c r="TBT1876" s="84"/>
      <c r="TBU1876" s="84"/>
      <c r="TBV1876" s="84"/>
      <c r="TBW1876" s="84"/>
      <c r="TBX1876" s="84"/>
      <c r="TBY1876" s="84"/>
      <c r="TBZ1876" s="84"/>
      <c r="TCA1876" s="84"/>
      <c r="TCB1876" s="84"/>
      <c r="TCC1876" s="84"/>
      <c r="TCD1876" s="84"/>
      <c r="TCE1876" s="84"/>
      <c r="TCF1876" s="84"/>
      <c r="TCG1876" s="84"/>
      <c r="TCH1876" s="84"/>
      <c r="TCI1876" s="84"/>
      <c r="TCJ1876" s="84"/>
      <c r="TCK1876" s="84"/>
      <c r="TCL1876" s="84"/>
      <c r="TCM1876" s="84"/>
      <c r="TCN1876" s="84"/>
      <c r="TCO1876" s="84"/>
      <c r="TCP1876" s="84"/>
      <c r="TCQ1876" s="84"/>
      <c r="TCR1876" s="84"/>
      <c r="TCS1876" s="84"/>
      <c r="TCT1876" s="84"/>
      <c r="TCU1876" s="84"/>
      <c r="TCV1876" s="84"/>
      <c r="TCW1876" s="84"/>
      <c r="TCX1876" s="84"/>
      <c r="TCY1876" s="84"/>
      <c r="TCZ1876" s="84"/>
      <c r="TDA1876" s="84"/>
      <c r="TDB1876" s="84"/>
      <c r="TDC1876" s="84"/>
      <c r="TDD1876" s="84"/>
      <c r="TDE1876" s="84"/>
      <c r="TDF1876" s="84"/>
      <c r="TDG1876" s="84"/>
      <c r="TDH1876" s="84"/>
      <c r="TDI1876" s="84"/>
      <c r="TDJ1876" s="84"/>
      <c r="TDK1876" s="84"/>
      <c r="TDL1876" s="84"/>
      <c r="TDM1876" s="84"/>
      <c r="TDN1876" s="84"/>
      <c r="TDO1876" s="84"/>
      <c r="TDP1876" s="84"/>
      <c r="TDQ1876" s="84"/>
      <c r="TDR1876" s="84"/>
      <c r="TDS1876" s="84"/>
      <c r="TDT1876" s="84"/>
      <c r="TDU1876" s="84"/>
      <c r="TDV1876" s="84"/>
      <c r="TDW1876" s="84"/>
      <c r="TDX1876" s="84"/>
      <c r="TDY1876" s="84"/>
      <c r="TDZ1876" s="84"/>
      <c r="TEA1876" s="84"/>
      <c r="TEB1876" s="84"/>
      <c r="TEC1876" s="84"/>
      <c r="TED1876" s="84"/>
      <c r="TEE1876" s="84"/>
      <c r="TEF1876" s="84"/>
      <c r="TEG1876" s="84"/>
      <c r="TEH1876" s="84"/>
      <c r="TEI1876" s="84"/>
      <c r="TEJ1876" s="84"/>
      <c r="TEK1876" s="84"/>
      <c r="TEL1876" s="84"/>
      <c r="TEM1876" s="84"/>
      <c r="TEN1876" s="84"/>
      <c r="TEO1876" s="84"/>
      <c r="TEP1876" s="84"/>
      <c r="TEQ1876" s="84"/>
      <c r="TER1876" s="84"/>
      <c r="TES1876" s="84"/>
      <c r="TET1876" s="84"/>
      <c r="TEU1876" s="84"/>
      <c r="TEV1876" s="84"/>
      <c r="TEW1876" s="84"/>
      <c r="TEX1876" s="84"/>
      <c r="TEY1876" s="84"/>
      <c r="TEZ1876" s="84"/>
      <c r="TFA1876" s="84"/>
      <c r="TFB1876" s="84"/>
      <c r="TFC1876" s="84"/>
      <c r="TFD1876" s="84"/>
      <c r="TFE1876" s="84"/>
      <c r="TFF1876" s="84"/>
      <c r="TFG1876" s="84"/>
      <c r="TFH1876" s="84"/>
      <c r="TFI1876" s="84"/>
      <c r="TFJ1876" s="84"/>
      <c r="TFK1876" s="84"/>
      <c r="TFL1876" s="84"/>
      <c r="TFM1876" s="84"/>
      <c r="TFN1876" s="84"/>
      <c r="TFO1876" s="84"/>
      <c r="TFP1876" s="84"/>
      <c r="TFQ1876" s="84"/>
      <c r="TFR1876" s="84"/>
      <c r="TFS1876" s="84"/>
      <c r="TFT1876" s="84"/>
      <c r="TFU1876" s="84"/>
      <c r="TFV1876" s="84"/>
      <c r="TFW1876" s="84"/>
      <c r="TFX1876" s="84"/>
      <c r="TFY1876" s="84"/>
      <c r="TFZ1876" s="84"/>
      <c r="TGA1876" s="84"/>
      <c r="TGB1876" s="84"/>
      <c r="TGC1876" s="84"/>
      <c r="TGD1876" s="84"/>
      <c r="TGE1876" s="84"/>
      <c r="TGF1876" s="84"/>
      <c r="TGG1876" s="84"/>
      <c r="TGH1876" s="84"/>
      <c r="TGI1876" s="84"/>
      <c r="TGJ1876" s="84"/>
      <c r="TGK1876" s="84"/>
      <c r="TGL1876" s="84"/>
      <c r="TGM1876" s="84"/>
      <c r="TGN1876" s="84"/>
      <c r="TGO1876" s="84"/>
      <c r="TGP1876" s="84"/>
      <c r="TGQ1876" s="84"/>
      <c r="TGR1876" s="84"/>
      <c r="TGS1876" s="84"/>
      <c r="TGT1876" s="84"/>
      <c r="TGU1876" s="84"/>
      <c r="TGV1876" s="84"/>
      <c r="TGW1876" s="84"/>
      <c r="TGX1876" s="84"/>
      <c r="TGY1876" s="84"/>
      <c r="TGZ1876" s="84"/>
      <c r="THA1876" s="84"/>
      <c r="THB1876" s="84"/>
      <c r="THC1876" s="84"/>
      <c r="THD1876" s="84"/>
      <c r="THE1876" s="84"/>
      <c r="THF1876" s="84"/>
      <c r="THG1876" s="84"/>
      <c r="THH1876" s="84"/>
      <c r="THI1876" s="84"/>
      <c r="THJ1876" s="84"/>
      <c r="THK1876" s="84"/>
      <c r="THL1876" s="84"/>
      <c r="THM1876" s="84"/>
      <c r="THN1876" s="84"/>
      <c r="THO1876" s="84"/>
      <c r="THP1876" s="84"/>
      <c r="THQ1876" s="84"/>
      <c r="THR1876" s="84"/>
      <c r="THS1876" s="84"/>
      <c r="THT1876" s="84"/>
      <c r="THU1876" s="84"/>
      <c r="THV1876" s="84"/>
      <c r="THW1876" s="84"/>
      <c r="THX1876" s="84"/>
      <c r="THY1876" s="84"/>
      <c r="THZ1876" s="84"/>
      <c r="TIA1876" s="84"/>
      <c r="TIB1876" s="84"/>
      <c r="TIC1876" s="84"/>
      <c r="TID1876" s="84"/>
      <c r="TIE1876" s="84"/>
      <c r="TIF1876" s="84"/>
      <c r="TIG1876" s="84"/>
      <c r="TIH1876" s="84"/>
      <c r="TII1876" s="84"/>
      <c r="TIJ1876" s="84"/>
      <c r="TIK1876" s="84"/>
      <c r="TIL1876" s="84"/>
      <c r="TIM1876" s="84"/>
      <c r="TIN1876" s="84"/>
      <c r="TIO1876" s="84"/>
      <c r="TIP1876" s="84"/>
      <c r="TIQ1876" s="84"/>
      <c r="TIR1876" s="84"/>
      <c r="TIS1876" s="84"/>
      <c r="TIT1876" s="84"/>
      <c r="TIU1876" s="84"/>
      <c r="TIV1876" s="84"/>
      <c r="TIW1876" s="84"/>
      <c r="TIX1876" s="84"/>
      <c r="TIY1876" s="84"/>
      <c r="TIZ1876" s="84"/>
      <c r="TJA1876" s="84"/>
      <c r="TJB1876" s="84"/>
      <c r="TJC1876" s="84"/>
      <c r="TJD1876" s="84"/>
      <c r="TJE1876" s="84"/>
      <c r="TJF1876" s="84"/>
      <c r="TJG1876" s="84"/>
      <c r="TJH1876" s="84"/>
      <c r="TJI1876" s="84"/>
      <c r="TJJ1876" s="84"/>
      <c r="TJK1876" s="84"/>
      <c r="TJL1876" s="84"/>
      <c r="TJM1876" s="84"/>
      <c r="TJN1876" s="84"/>
      <c r="TJO1876" s="84"/>
      <c r="TJP1876" s="84"/>
      <c r="TJQ1876" s="84"/>
      <c r="TJR1876" s="84"/>
      <c r="TJS1876" s="84"/>
      <c r="TJT1876" s="84"/>
      <c r="TJU1876" s="84"/>
      <c r="TJV1876" s="84"/>
      <c r="TJW1876" s="84"/>
      <c r="TJX1876" s="84"/>
      <c r="TJY1876" s="84"/>
      <c r="TJZ1876" s="84"/>
      <c r="TKA1876" s="84"/>
      <c r="TKB1876" s="84"/>
      <c r="TKC1876" s="84"/>
      <c r="TKD1876" s="84"/>
      <c r="TKE1876" s="84"/>
      <c r="TKF1876" s="84"/>
      <c r="TKG1876" s="84"/>
      <c r="TKH1876" s="84"/>
      <c r="TKI1876" s="84"/>
      <c r="TKJ1876" s="84"/>
      <c r="TKK1876" s="84"/>
      <c r="TKL1876" s="84"/>
      <c r="TKM1876" s="84"/>
      <c r="TKN1876" s="84"/>
      <c r="TKO1876" s="84"/>
      <c r="TKP1876" s="84"/>
      <c r="TKQ1876" s="84"/>
      <c r="TKR1876" s="84"/>
      <c r="TKS1876" s="84"/>
      <c r="TKT1876" s="84"/>
      <c r="TKU1876" s="84"/>
      <c r="TKV1876" s="84"/>
      <c r="TKW1876" s="84"/>
      <c r="TKX1876" s="84"/>
      <c r="TKY1876" s="84"/>
      <c r="TKZ1876" s="84"/>
      <c r="TLA1876" s="84"/>
      <c r="TLB1876" s="84"/>
      <c r="TLC1876" s="84"/>
      <c r="TLD1876" s="84"/>
      <c r="TLE1876" s="84"/>
      <c r="TLF1876" s="84"/>
      <c r="TLG1876" s="84"/>
      <c r="TLH1876" s="84"/>
      <c r="TLI1876" s="84"/>
      <c r="TLJ1876" s="84"/>
      <c r="TLK1876" s="84"/>
      <c r="TLL1876" s="84"/>
      <c r="TLM1876" s="84"/>
      <c r="TLN1876" s="84"/>
      <c r="TLO1876" s="84"/>
      <c r="TLP1876" s="84"/>
      <c r="TLQ1876" s="84"/>
      <c r="TLR1876" s="84"/>
      <c r="TLS1876" s="84"/>
      <c r="TLT1876" s="84"/>
      <c r="TLU1876" s="84"/>
      <c r="TLV1876" s="84"/>
      <c r="TLW1876" s="84"/>
      <c r="TLX1876" s="84"/>
      <c r="TLY1876" s="84"/>
      <c r="TLZ1876" s="84"/>
      <c r="TMA1876" s="84"/>
      <c r="TMB1876" s="84"/>
      <c r="TMC1876" s="84"/>
      <c r="TMD1876" s="84"/>
      <c r="TME1876" s="84"/>
      <c r="TMF1876" s="84"/>
      <c r="TMG1876" s="84"/>
      <c r="TMH1876" s="84"/>
      <c r="TMI1876" s="84"/>
      <c r="TMJ1876" s="84"/>
      <c r="TMK1876" s="84"/>
      <c r="TML1876" s="84"/>
      <c r="TMM1876" s="84"/>
      <c r="TMN1876" s="84"/>
      <c r="TMO1876" s="84"/>
      <c r="TMP1876" s="84"/>
      <c r="TMQ1876" s="84"/>
      <c r="TMR1876" s="84"/>
      <c r="TMS1876" s="84"/>
      <c r="TMT1876" s="84"/>
      <c r="TMU1876" s="84"/>
      <c r="TMV1876" s="84"/>
      <c r="TMW1876" s="84"/>
      <c r="TMX1876" s="84"/>
      <c r="TMY1876" s="84"/>
      <c r="TMZ1876" s="84"/>
      <c r="TNA1876" s="84"/>
      <c r="TNB1876" s="84"/>
      <c r="TNC1876" s="84"/>
      <c r="TND1876" s="84"/>
      <c r="TNE1876" s="84"/>
      <c r="TNF1876" s="84"/>
      <c r="TNG1876" s="84"/>
      <c r="TNH1876" s="84"/>
      <c r="TNI1876" s="84"/>
      <c r="TNJ1876" s="84"/>
      <c r="TNK1876" s="84"/>
      <c r="TNL1876" s="84"/>
      <c r="TNM1876" s="84"/>
      <c r="TNN1876" s="84"/>
      <c r="TNO1876" s="84"/>
      <c r="TNP1876" s="84"/>
      <c r="TNQ1876" s="84"/>
      <c r="TNR1876" s="84"/>
      <c r="TNS1876" s="84"/>
      <c r="TNT1876" s="84"/>
      <c r="TNU1876" s="84"/>
      <c r="TNV1876" s="84"/>
      <c r="TNW1876" s="84"/>
      <c r="TNX1876" s="84"/>
      <c r="TNY1876" s="84"/>
      <c r="TNZ1876" s="84"/>
      <c r="TOA1876" s="84"/>
      <c r="TOB1876" s="84"/>
      <c r="TOC1876" s="84"/>
      <c r="TOD1876" s="84"/>
      <c r="TOE1876" s="84"/>
      <c r="TOF1876" s="84"/>
      <c r="TOG1876" s="84"/>
      <c r="TOH1876" s="84"/>
      <c r="TOI1876" s="84"/>
      <c r="TOJ1876" s="84"/>
      <c r="TOK1876" s="84"/>
      <c r="TOL1876" s="84"/>
      <c r="TOM1876" s="84"/>
      <c r="TON1876" s="84"/>
      <c r="TOO1876" s="84"/>
      <c r="TOP1876" s="84"/>
      <c r="TOQ1876" s="84"/>
      <c r="TOR1876" s="84"/>
      <c r="TOS1876" s="84"/>
      <c r="TOT1876" s="84"/>
      <c r="TOU1876" s="84"/>
      <c r="TOV1876" s="84"/>
      <c r="TOW1876" s="84"/>
      <c r="TOX1876" s="84"/>
      <c r="TOY1876" s="84"/>
      <c r="TOZ1876" s="84"/>
      <c r="TPA1876" s="84"/>
      <c r="TPB1876" s="84"/>
      <c r="TPC1876" s="84"/>
      <c r="TPD1876" s="84"/>
      <c r="TPE1876" s="84"/>
      <c r="TPF1876" s="84"/>
      <c r="TPG1876" s="84"/>
      <c r="TPH1876" s="84"/>
      <c r="TPI1876" s="84"/>
      <c r="TPJ1876" s="84"/>
      <c r="TPK1876" s="84"/>
      <c r="TPL1876" s="84"/>
      <c r="TPM1876" s="84"/>
      <c r="TPN1876" s="84"/>
      <c r="TPO1876" s="84"/>
      <c r="TPP1876" s="84"/>
      <c r="TPQ1876" s="84"/>
      <c r="TPR1876" s="84"/>
      <c r="TPS1876" s="84"/>
      <c r="TPT1876" s="84"/>
      <c r="TPU1876" s="84"/>
      <c r="TPV1876" s="84"/>
      <c r="TPW1876" s="84"/>
      <c r="TPX1876" s="84"/>
      <c r="TPY1876" s="84"/>
      <c r="TPZ1876" s="84"/>
      <c r="TQA1876" s="84"/>
      <c r="TQB1876" s="84"/>
      <c r="TQC1876" s="84"/>
      <c r="TQD1876" s="84"/>
      <c r="TQE1876" s="84"/>
      <c r="TQF1876" s="84"/>
      <c r="TQG1876" s="84"/>
      <c r="TQH1876" s="84"/>
      <c r="TQI1876" s="84"/>
      <c r="TQJ1876" s="84"/>
      <c r="TQK1876" s="84"/>
      <c r="TQL1876" s="84"/>
      <c r="TQM1876" s="84"/>
      <c r="TQN1876" s="84"/>
      <c r="TQO1876" s="84"/>
      <c r="TQP1876" s="84"/>
      <c r="TQQ1876" s="84"/>
      <c r="TQR1876" s="84"/>
      <c r="TQS1876" s="84"/>
      <c r="TQT1876" s="84"/>
      <c r="TQU1876" s="84"/>
      <c r="TQV1876" s="84"/>
      <c r="TQW1876" s="84"/>
      <c r="TQX1876" s="84"/>
      <c r="TQY1876" s="84"/>
      <c r="TQZ1876" s="84"/>
      <c r="TRA1876" s="84"/>
      <c r="TRB1876" s="84"/>
      <c r="TRC1876" s="84"/>
      <c r="TRD1876" s="84"/>
      <c r="TRE1876" s="84"/>
      <c r="TRF1876" s="84"/>
      <c r="TRG1876" s="84"/>
      <c r="TRH1876" s="84"/>
      <c r="TRI1876" s="84"/>
      <c r="TRJ1876" s="84"/>
      <c r="TRK1876" s="84"/>
      <c r="TRL1876" s="84"/>
      <c r="TRM1876" s="84"/>
      <c r="TRN1876" s="84"/>
      <c r="TRO1876" s="84"/>
      <c r="TRP1876" s="84"/>
      <c r="TRQ1876" s="84"/>
      <c r="TRR1876" s="84"/>
      <c r="TRS1876" s="84"/>
      <c r="TRT1876" s="84"/>
      <c r="TRU1876" s="84"/>
      <c r="TRV1876" s="84"/>
      <c r="TRW1876" s="84"/>
      <c r="TRX1876" s="84"/>
      <c r="TRY1876" s="84"/>
      <c r="TRZ1876" s="84"/>
      <c r="TSA1876" s="84"/>
      <c r="TSB1876" s="84"/>
      <c r="TSC1876" s="84"/>
      <c r="TSD1876" s="84"/>
      <c r="TSE1876" s="84"/>
      <c r="TSF1876" s="84"/>
      <c r="TSG1876" s="84"/>
      <c r="TSH1876" s="84"/>
      <c r="TSI1876" s="84"/>
      <c r="TSJ1876" s="84"/>
      <c r="TSK1876" s="84"/>
      <c r="TSL1876" s="84"/>
      <c r="TSM1876" s="84"/>
      <c r="TSN1876" s="84"/>
      <c r="TSO1876" s="84"/>
      <c r="TSP1876" s="84"/>
      <c r="TSQ1876" s="84"/>
      <c r="TSR1876" s="84"/>
      <c r="TSS1876" s="84"/>
      <c r="TST1876" s="84"/>
      <c r="TSU1876" s="84"/>
      <c r="TSV1876" s="84"/>
      <c r="TSW1876" s="84"/>
      <c r="TSX1876" s="84"/>
      <c r="TSY1876" s="84"/>
      <c r="TSZ1876" s="84"/>
      <c r="TTA1876" s="84"/>
      <c r="TTB1876" s="84"/>
      <c r="TTC1876" s="84"/>
      <c r="TTD1876" s="84"/>
      <c r="TTE1876" s="84"/>
      <c r="TTF1876" s="84"/>
      <c r="TTG1876" s="84"/>
      <c r="TTH1876" s="84"/>
      <c r="TTI1876" s="84"/>
      <c r="TTJ1876" s="84"/>
      <c r="TTK1876" s="84"/>
      <c r="TTL1876" s="84"/>
      <c r="TTM1876" s="84"/>
      <c r="TTN1876" s="84"/>
      <c r="TTO1876" s="84"/>
      <c r="TTP1876" s="84"/>
      <c r="TTQ1876" s="84"/>
      <c r="TTR1876" s="84"/>
      <c r="TTS1876" s="84"/>
      <c r="TTT1876" s="84"/>
      <c r="TTU1876" s="84"/>
      <c r="TTV1876" s="84"/>
      <c r="TTW1876" s="84"/>
      <c r="TTX1876" s="84"/>
      <c r="TTY1876" s="84"/>
      <c r="TTZ1876" s="84"/>
      <c r="TUA1876" s="84"/>
      <c r="TUB1876" s="84"/>
      <c r="TUC1876" s="84"/>
      <c r="TUD1876" s="84"/>
      <c r="TUE1876" s="84"/>
      <c r="TUF1876" s="84"/>
      <c r="TUG1876" s="84"/>
      <c r="TUH1876" s="84"/>
      <c r="TUI1876" s="84"/>
      <c r="TUJ1876" s="84"/>
      <c r="TUK1876" s="84"/>
      <c r="TUL1876" s="84"/>
      <c r="TUM1876" s="84"/>
      <c r="TUN1876" s="84"/>
      <c r="TUO1876" s="84"/>
      <c r="TUP1876" s="84"/>
      <c r="TUQ1876" s="84"/>
      <c r="TUR1876" s="84"/>
      <c r="TUS1876" s="84"/>
      <c r="TUT1876" s="84"/>
      <c r="TUU1876" s="84"/>
      <c r="TUV1876" s="84"/>
      <c r="TUW1876" s="84"/>
      <c r="TUX1876" s="84"/>
      <c r="TUY1876" s="84"/>
      <c r="TUZ1876" s="84"/>
      <c r="TVA1876" s="84"/>
      <c r="TVB1876" s="84"/>
      <c r="TVC1876" s="84"/>
      <c r="TVD1876" s="84"/>
      <c r="TVE1876" s="84"/>
      <c r="TVF1876" s="84"/>
      <c r="TVG1876" s="84"/>
      <c r="TVH1876" s="84"/>
      <c r="TVI1876" s="84"/>
      <c r="TVJ1876" s="84"/>
      <c r="TVK1876" s="84"/>
      <c r="TVL1876" s="84"/>
      <c r="TVM1876" s="84"/>
      <c r="TVN1876" s="84"/>
      <c r="TVO1876" s="84"/>
      <c r="TVP1876" s="84"/>
      <c r="TVQ1876" s="84"/>
      <c r="TVR1876" s="84"/>
      <c r="TVS1876" s="84"/>
      <c r="TVT1876" s="84"/>
      <c r="TVU1876" s="84"/>
      <c r="TVV1876" s="84"/>
      <c r="TVW1876" s="84"/>
      <c r="TVX1876" s="84"/>
      <c r="TVY1876" s="84"/>
      <c r="TVZ1876" s="84"/>
      <c r="TWA1876" s="84"/>
      <c r="TWB1876" s="84"/>
      <c r="TWC1876" s="84"/>
      <c r="TWD1876" s="84"/>
      <c r="TWE1876" s="84"/>
      <c r="TWF1876" s="84"/>
      <c r="TWG1876" s="84"/>
      <c r="TWH1876" s="84"/>
      <c r="TWI1876" s="84"/>
      <c r="TWJ1876" s="84"/>
      <c r="TWK1876" s="84"/>
      <c r="TWL1876" s="84"/>
      <c r="TWM1876" s="84"/>
      <c r="TWN1876" s="84"/>
      <c r="TWO1876" s="84"/>
      <c r="TWP1876" s="84"/>
      <c r="TWQ1876" s="84"/>
      <c r="TWR1876" s="84"/>
      <c r="TWS1876" s="84"/>
      <c r="TWT1876" s="84"/>
      <c r="TWU1876" s="84"/>
      <c r="TWV1876" s="84"/>
      <c r="TWW1876" s="84"/>
      <c r="TWX1876" s="84"/>
      <c r="TWY1876" s="84"/>
      <c r="TWZ1876" s="84"/>
      <c r="TXA1876" s="84"/>
      <c r="TXB1876" s="84"/>
      <c r="TXC1876" s="84"/>
      <c r="TXD1876" s="84"/>
      <c r="TXE1876" s="84"/>
      <c r="TXF1876" s="84"/>
      <c r="TXG1876" s="84"/>
      <c r="TXH1876" s="84"/>
      <c r="TXI1876" s="84"/>
      <c r="TXJ1876" s="84"/>
      <c r="TXK1876" s="84"/>
      <c r="TXL1876" s="84"/>
      <c r="TXM1876" s="84"/>
      <c r="TXN1876" s="84"/>
      <c r="TXO1876" s="84"/>
      <c r="TXP1876" s="84"/>
      <c r="TXQ1876" s="84"/>
      <c r="TXR1876" s="84"/>
      <c r="TXS1876" s="84"/>
      <c r="TXT1876" s="84"/>
      <c r="TXU1876" s="84"/>
      <c r="TXV1876" s="84"/>
      <c r="TXW1876" s="84"/>
      <c r="TXX1876" s="84"/>
      <c r="TXY1876" s="84"/>
      <c r="TXZ1876" s="84"/>
      <c r="TYA1876" s="84"/>
      <c r="TYB1876" s="84"/>
      <c r="TYC1876" s="84"/>
      <c r="TYD1876" s="84"/>
      <c r="TYE1876" s="84"/>
      <c r="TYF1876" s="84"/>
      <c r="TYG1876" s="84"/>
      <c r="TYH1876" s="84"/>
      <c r="TYI1876" s="84"/>
      <c r="TYJ1876" s="84"/>
      <c r="TYK1876" s="84"/>
      <c r="TYL1876" s="84"/>
      <c r="TYM1876" s="84"/>
      <c r="TYN1876" s="84"/>
      <c r="TYO1876" s="84"/>
      <c r="TYP1876" s="84"/>
      <c r="TYQ1876" s="84"/>
      <c r="TYR1876" s="84"/>
      <c r="TYS1876" s="84"/>
      <c r="TYT1876" s="84"/>
      <c r="TYU1876" s="84"/>
      <c r="TYV1876" s="84"/>
      <c r="TYW1876" s="84"/>
      <c r="TYX1876" s="84"/>
      <c r="TYY1876" s="84"/>
      <c r="TYZ1876" s="84"/>
      <c r="TZA1876" s="84"/>
      <c r="TZB1876" s="84"/>
      <c r="TZC1876" s="84"/>
      <c r="TZD1876" s="84"/>
      <c r="TZE1876" s="84"/>
      <c r="TZF1876" s="84"/>
      <c r="TZG1876" s="84"/>
      <c r="TZH1876" s="84"/>
      <c r="TZI1876" s="84"/>
      <c r="TZJ1876" s="84"/>
      <c r="TZK1876" s="84"/>
      <c r="TZL1876" s="84"/>
      <c r="TZM1876" s="84"/>
      <c r="TZN1876" s="84"/>
      <c r="TZO1876" s="84"/>
      <c r="TZP1876" s="84"/>
      <c r="TZQ1876" s="84"/>
      <c r="TZR1876" s="84"/>
      <c r="TZS1876" s="84"/>
      <c r="TZT1876" s="84"/>
      <c r="TZU1876" s="84"/>
      <c r="TZV1876" s="84"/>
      <c r="TZW1876" s="84"/>
      <c r="TZX1876" s="84"/>
      <c r="TZY1876" s="84"/>
      <c r="TZZ1876" s="84"/>
      <c r="UAA1876" s="84"/>
      <c r="UAB1876" s="84"/>
      <c r="UAC1876" s="84"/>
      <c r="UAD1876" s="84"/>
      <c r="UAE1876" s="84"/>
      <c r="UAF1876" s="84"/>
      <c r="UAG1876" s="84"/>
      <c r="UAH1876" s="84"/>
      <c r="UAI1876" s="84"/>
      <c r="UAJ1876" s="84"/>
      <c r="UAK1876" s="84"/>
      <c r="UAL1876" s="84"/>
      <c r="UAM1876" s="84"/>
      <c r="UAN1876" s="84"/>
      <c r="UAO1876" s="84"/>
      <c r="UAP1876" s="84"/>
      <c r="UAQ1876" s="84"/>
      <c r="UAR1876" s="84"/>
      <c r="UAS1876" s="84"/>
      <c r="UAT1876" s="84"/>
      <c r="UAU1876" s="84"/>
      <c r="UAV1876" s="84"/>
      <c r="UAW1876" s="84"/>
      <c r="UAX1876" s="84"/>
      <c r="UAY1876" s="84"/>
      <c r="UAZ1876" s="84"/>
      <c r="UBA1876" s="84"/>
      <c r="UBB1876" s="84"/>
      <c r="UBC1876" s="84"/>
      <c r="UBD1876" s="84"/>
      <c r="UBE1876" s="84"/>
      <c r="UBF1876" s="84"/>
      <c r="UBG1876" s="84"/>
      <c r="UBH1876" s="84"/>
      <c r="UBI1876" s="84"/>
      <c r="UBJ1876" s="84"/>
      <c r="UBK1876" s="84"/>
      <c r="UBL1876" s="84"/>
      <c r="UBM1876" s="84"/>
      <c r="UBN1876" s="84"/>
      <c r="UBO1876" s="84"/>
      <c r="UBP1876" s="84"/>
      <c r="UBQ1876" s="84"/>
      <c r="UBR1876" s="84"/>
      <c r="UBS1876" s="84"/>
      <c r="UBT1876" s="84"/>
      <c r="UBU1876" s="84"/>
      <c r="UBV1876" s="84"/>
      <c r="UBW1876" s="84"/>
      <c r="UBX1876" s="84"/>
      <c r="UBY1876" s="84"/>
      <c r="UBZ1876" s="84"/>
      <c r="UCA1876" s="84"/>
      <c r="UCB1876" s="84"/>
      <c r="UCC1876" s="84"/>
      <c r="UCD1876" s="84"/>
      <c r="UCE1876" s="84"/>
      <c r="UCF1876" s="84"/>
      <c r="UCG1876" s="84"/>
      <c r="UCH1876" s="84"/>
      <c r="UCI1876" s="84"/>
      <c r="UCJ1876" s="84"/>
      <c r="UCK1876" s="84"/>
      <c r="UCL1876" s="84"/>
      <c r="UCM1876" s="84"/>
      <c r="UCN1876" s="84"/>
      <c r="UCO1876" s="84"/>
      <c r="UCP1876" s="84"/>
      <c r="UCQ1876" s="84"/>
      <c r="UCR1876" s="84"/>
      <c r="UCS1876" s="84"/>
      <c r="UCT1876" s="84"/>
      <c r="UCU1876" s="84"/>
      <c r="UCV1876" s="84"/>
      <c r="UCW1876" s="84"/>
      <c r="UCX1876" s="84"/>
      <c r="UCY1876" s="84"/>
      <c r="UCZ1876" s="84"/>
      <c r="UDA1876" s="84"/>
      <c r="UDB1876" s="84"/>
      <c r="UDC1876" s="84"/>
      <c r="UDD1876" s="84"/>
      <c r="UDE1876" s="84"/>
      <c r="UDF1876" s="84"/>
      <c r="UDG1876" s="84"/>
      <c r="UDH1876" s="84"/>
      <c r="UDI1876" s="84"/>
      <c r="UDJ1876" s="84"/>
      <c r="UDK1876" s="84"/>
      <c r="UDL1876" s="84"/>
      <c r="UDM1876" s="84"/>
      <c r="UDN1876" s="84"/>
      <c r="UDO1876" s="84"/>
      <c r="UDP1876" s="84"/>
      <c r="UDQ1876" s="84"/>
      <c r="UDR1876" s="84"/>
      <c r="UDS1876" s="84"/>
      <c r="UDT1876" s="84"/>
      <c r="UDU1876" s="84"/>
      <c r="UDV1876" s="84"/>
      <c r="UDW1876" s="84"/>
      <c r="UDX1876" s="84"/>
      <c r="UDY1876" s="84"/>
      <c r="UDZ1876" s="84"/>
      <c r="UEA1876" s="84"/>
      <c r="UEB1876" s="84"/>
      <c r="UEC1876" s="84"/>
      <c r="UED1876" s="84"/>
      <c r="UEE1876" s="84"/>
      <c r="UEF1876" s="84"/>
      <c r="UEG1876" s="84"/>
      <c r="UEH1876" s="84"/>
      <c r="UEI1876" s="84"/>
      <c r="UEJ1876" s="84"/>
      <c r="UEK1876" s="84"/>
      <c r="UEL1876" s="84"/>
      <c r="UEM1876" s="84"/>
      <c r="UEN1876" s="84"/>
      <c r="UEO1876" s="84"/>
      <c r="UEP1876" s="84"/>
      <c r="UEQ1876" s="84"/>
      <c r="UER1876" s="84"/>
      <c r="UES1876" s="84"/>
      <c r="UET1876" s="84"/>
      <c r="UEU1876" s="84"/>
      <c r="UEV1876" s="84"/>
      <c r="UEW1876" s="84"/>
      <c r="UEX1876" s="84"/>
      <c r="UEY1876" s="84"/>
      <c r="UEZ1876" s="84"/>
      <c r="UFA1876" s="84"/>
      <c r="UFB1876" s="84"/>
      <c r="UFC1876" s="84"/>
      <c r="UFD1876" s="84"/>
      <c r="UFE1876" s="84"/>
      <c r="UFF1876" s="84"/>
      <c r="UFG1876" s="84"/>
      <c r="UFH1876" s="84"/>
      <c r="UFI1876" s="84"/>
      <c r="UFJ1876" s="84"/>
      <c r="UFK1876" s="84"/>
      <c r="UFL1876" s="84"/>
      <c r="UFM1876" s="84"/>
      <c r="UFN1876" s="84"/>
      <c r="UFO1876" s="84"/>
      <c r="UFP1876" s="84"/>
      <c r="UFQ1876" s="84"/>
      <c r="UFR1876" s="84"/>
      <c r="UFS1876" s="84"/>
      <c r="UFT1876" s="84"/>
      <c r="UFU1876" s="84"/>
      <c r="UFV1876" s="84"/>
      <c r="UFW1876" s="84"/>
      <c r="UFX1876" s="84"/>
      <c r="UFY1876" s="84"/>
      <c r="UFZ1876" s="84"/>
      <c r="UGA1876" s="84"/>
      <c r="UGB1876" s="84"/>
      <c r="UGC1876" s="84"/>
      <c r="UGD1876" s="84"/>
      <c r="UGE1876" s="84"/>
      <c r="UGF1876" s="84"/>
      <c r="UGG1876" s="84"/>
      <c r="UGH1876" s="84"/>
      <c r="UGI1876" s="84"/>
      <c r="UGJ1876" s="84"/>
      <c r="UGK1876" s="84"/>
      <c r="UGL1876" s="84"/>
      <c r="UGM1876" s="84"/>
      <c r="UGN1876" s="84"/>
      <c r="UGO1876" s="84"/>
      <c r="UGP1876" s="84"/>
      <c r="UGQ1876" s="84"/>
      <c r="UGR1876" s="84"/>
      <c r="UGS1876" s="84"/>
      <c r="UGT1876" s="84"/>
      <c r="UGU1876" s="84"/>
      <c r="UGV1876" s="84"/>
      <c r="UGW1876" s="84"/>
      <c r="UGX1876" s="84"/>
      <c r="UGY1876" s="84"/>
      <c r="UGZ1876" s="84"/>
      <c r="UHA1876" s="84"/>
      <c r="UHB1876" s="84"/>
      <c r="UHC1876" s="84"/>
      <c r="UHD1876" s="84"/>
      <c r="UHE1876" s="84"/>
      <c r="UHF1876" s="84"/>
      <c r="UHG1876" s="84"/>
      <c r="UHH1876" s="84"/>
      <c r="UHI1876" s="84"/>
      <c r="UHJ1876" s="84"/>
      <c r="UHK1876" s="84"/>
      <c r="UHL1876" s="84"/>
      <c r="UHM1876" s="84"/>
      <c r="UHN1876" s="84"/>
      <c r="UHO1876" s="84"/>
      <c r="UHP1876" s="84"/>
      <c r="UHQ1876" s="84"/>
      <c r="UHR1876" s="84"/>
      <c r="UHS1876" s="84"/>
      <c r="UHT1876" s="84"/>
      <c r="UHU1876" s="84"/>
      <c r="UHV1876" s="84"/>
      <c r="UHW1876" s="84"/>
      <c r="UHX1876" s="84"/>
      <c r="UHY1876" s="84"/>
      <c r="UHZ1876" s="84"/>
      <c r="UIA1876" s="84"/>
      <c r="UIB1876" s="84"/>
      <c r="UIC1876" s="84"/>
      <c r="UID1876" s="84"/>
      <c r="UIE1876" s="84"/>
      <c r="UIF1876" s="84"/>
      <c r="UIG1876" s="84"/>
      <c r="UIH1876" s="84"/>
      <c r="UII1876" s="84"/>
      <c r="UIJ1876" s="84"/>
      <c r="UIK1876" s="84"/>
      <c r="UIL1876" s="84"/>
      <c r="UIM1876" s="84"/>
      <c r="UIN1876" s="84"/>
      <c r="UIO1876" s="84"/>
      <c r="UIP1876" s="84"/>
      <c r="UIQ1876" s="84"/>
      <c r="UIR1876" s="84"/>
      <c r="UIS1876" s="84"/>
      <c r="UIT1876" s="84"/>
      <c r="UIU1876" s="84"/>
      <c r="UIV1876" s="84"/>
      <c r="UIW1876" s="84"/>
      <c r="UIX1876" s="84"/>
      <c r="UIY1876" s="84"/>
      <c r="UIZ1876" s="84"/>
      <c r="UJA1876" s="84"/>
      <c r="UJB1876" s="84"/>
      <c r="UJC1876" s="84"/>
      <c r="UJD1876" s="84"/>
      <c r="UJE1876" s="84"/>
      <c r="UJF1876" s="84"/>
      <c r="UJG1876" s="84"/>
      <c r="UJH1876" s="84"/>
      <c r="UJI1876" s="84"/>
      <c r="UJJ1876" s="84"/>
      <c r="UJK1876" s="84"/>
      <c r="UJL1876" s="84"/>
      <c r="UJM1876" s="84"/>
      <c r="UJN1876" s="84"/>
      <c r="UJO1876" s="84"/>
      <c r="UJP1876" s="84"/>
      <c r="UJQ1876" s="84"/>
      <c r="UJR1876" s="84"/>
      <c r="UJS1876" s="84"/>
      <c r="UJT1876" s="84"/>
      <c r="UJU1876" s="84"/>
      <c r="UJV1876" s="84"/>
      <c r="UJW1876" s="84"/>
      <c r="UJX1876" s="84"/>
      <c r="UJY1876" s="84"/>
      <c r="UJZ1876" s="84"/>
      <c r="UKA1876" s="84"/>
      <c r="UKB1876" s="84"/>
      <c r="UKC1876" s="84"/>
      <c r="UKD1876" s="84"/>
      <c r="UKE1876" s="84"/>
      <c r="UKF1876" s="84"/>
      <c r="UKG1876" s="84"/>
      <c r="UKH1876" s="84"/>
      <c r="UKI1876" s="84"/>
      <c r="UKJ1876" s="84"/>
      <c r="UKK1876" s="84"/>
      <c r="UKL1876" s="84"/>
      <c r="UKM1876" s="84"/>
      <c r="UKN1876" s="84"/>
      <c r="UKO1876" s="84"/>
      <c r="UKP1876" s="84"/>
      <c r="UKQ1876" s="84"/>
      <c r="UKR1876" s="84"/>
      <c r="UKS1876" s="84"/>
      <c r="UKT1876" s="84"/>
      <c r="UKU1876" s="84"/>
      <c r="UKV1876" s="84"/>
      <c r="UKW1876" s="84"/>
      <c r="UKX1876" s="84"/>
      <c r="UKY1876" s="84"/>
      <c r="UKZ1876" s="84"/>
      <c r="ULA1876" s="84"/>
      <c r="ULB1876" s="84"/>
      <c r="ULC1876" s="84"/>
      <c r="ULD1876" s="84"/>
      <c r="ULE1876" s="84"/>
      <c r="ULF1876" s="84"/>
      <c r="ULG1876" s="84"/>
      <c r="ULH1876" s="84"/>
      <c r="ULI1876" s="84"/>
      <c r="ULJ1876" s="84"/>
      <c r="ULK1876" s="84"/>
      <c r="ULL1876" s="84"/>
      <c r="ULM1876" s="84"/>
      <c r="ULN1876" s="84"/>
      <c r="ULO1876" s="84"/>
      <c r="ULP1876" s="84"/>
      <c r="ULQ1876" s="84"/>
      <c r="ULR1876" s="84"/>
      <c r="ULS1876" s="84"/>
      <c r="ULT1876" s="84"/>
      <c r="ULU1876" s="84"/>
      <c r="ULV1876" s="84"/>
      <c r="ULW1876" s="84"/>
      <c r="ULX1876" s="84"/>
      <c r="ULY1876" s="84"/>
      <c r="ULZ1876" s="84"/>
      <c r="UMA1876" s="84"/>
      <c r="UMB1876" s="84"/>
      <c r="UMC1876" s="84"/>
      <c r="UMD1876" s="84"/>
      <c r="UME1876" s="84"/>
      <c r="UMF1876" s="84"/>
      <c r="UMG1876" s="84"/>
      <c r="UMH1876" s="84"/>
      <c r="UMI1876" s="84"/>
      <c r="UMJ1876" s="84"/>
      <c r="UMK1876" s="84"/>
      <c r="UML1876" s="84"/>
      <c r="UMM1876" s="84"/>
      <c r="UMN1876" s="84"/>
      <c r="UMO1876" s="84"/>
      <c r="UMP1876" s="84"/>
      <c r="UMQ1876" s="84"/>
      <c r="UMR1876" s="84"/>
      <c r="UMS1876" s="84"/>
      <c r="UMT1876" s="84"/>
      <c r="UMU1876" s="84"/>
      <c r="UMV1876" s="84"/>
      <c r="UMW1876" s="84"/>
      <c r="UMX1876" s="84"/>
      <c r="UMY1876" s="84"/>
      <c r="UMZ1876" s="84"/>
      <c r="UNA1876" s="84"/>
      <c r="UNB1876" s="84"/>
      <c r="UNC1876" s="84"/>
      <c r="UND1876" s="84"/>
      <c r="UNE1876" s="84"/>
      <c r="UNF1876" s="84"/>
      <c r="UNG1876" s="84"/>
      <c r="UNH1876" s="84"/>
      <c r="UNI1876" s="84"/>
      <c r="UNJ1876" s="84"/>
      <c r="UNK1876" s="84"/>
      <c r="UNL1876" s="84"/>
      <c r="UNM1876" s="84"/>
      <c r="UNN1876" s="84"/>
      <c r="UNO1876" s="84"/>
      <c r="UNP1876" s="84"/>
      <c r="UNQ1876" s="84"/>
      <c r="UNR1876" s="84"/>
      <c r="UNS1876" s="84"/>
      <c r="UNT1876" s="84"/>
      <c r="UNU1876" s="84"/>
      <c r="UNV1876" s="84"/>
      <c r="UNW1876" s="84"/>
      <c r="UNX1876" s="84"/>
      <c r="UNY1876" s="84"/>
      <c r="UNZ1876" s="84"/>
      <c r="UOA1876" s="84"/>
      <c r="UOB1876" s="84"/>
      <c r="UOC1876" s="84"/>
      <c r="UOD1876" s="84"/>
      <c r="UOE1876" s="84"/>
      <c r="UOF1876" s="84"/>
      <c r="UOG1876" s="84"/>
      <c r="UOH1876" s="84"/>
      <c r="UOI1876" s="84"/>
      <c r="UOJ1876" s="84"/>
      <c r="UOK1876" s="84"/>
      <c r="UOL1876" s="84"/>
      <c r="UOM1876" s="84"/>
      <c r="UON1876" s="84"/>
      <c r="UOO1876" s="84"/>
      <c r="UOP1876" s="84"/>
      <c r="UOQ1876" s="84"/>
      <c r="UOR1876" s="84"/>
      <c r="UOS1876" s="84"/>
      <c r="UOT1876" s="84"/>
      <c r="UOU1876" s="84"/>
      <c r="UOV1876" s="84"/>
      <c r="UOW1876" s="84"/>
      <c r="UOX1876" s="84"/>
      <c r="UOY1876" s="84"/>
      <c r="UOZ1876" s="84"/>
      <c r="UPA1876" s="84"/>
      <c r="UPB1876" s="84"/>
      <c r="UPC1876" s="84"/>
      <c r="UPD1876" s="84"/>
      <c r="UPE1876" s="84"/>
      <c r="UPF1876" s="84"/>
      <c r="UPG1876" s="84"/>
      <c r="UPH1876" s="84"/>
      <c r="UPI1876" s="84"/>
      <c r="UPJ1876" s="84"/>
      <c r="UPK1876" s="84"/>
      <c r="UPL1876" s="84"/>
      <c r="UPM1876" s="84"/>
      <c r="UPN1876" s="84"/>
      <c r="UPO1876" s="84"/>
      <c r="UPP1876" s="84"/>
      <c r="UPQ1876" s="84"/>
      <c r="UPR1876" s="84"/>
      <c r="UPS1876" s="84"/>
      <c r="UPT1876" s="84"/>
      <c r="UPU1876" s="84"/>
      <c r="UPV1876" s="84"/>
      <c r="UPW1876" s="84"/>
      <c r="UPX1876" s="84"/>
      <c r="UPY1876" s="84"/>
      <c r="UPZ1876" s="84"/>
      <c r="UQA1876" s="84"/>
      <c r="UQB1876" s="84"/>
      <c r="UQC1876" s="84"/>
      <c r="UQD1876" s="84"/>
      <c r="UQE1876" s="84"/>
      <c r="UQF1876" s="84"/>
      <c r="UQG1876" s="84"/>
      <c r="UQH1876" s="84"/>
      <c r="UQI1876" s="84"/>
      <c r="UQJ1876" s="84"/>
      <c r="UQK1876" s="84"/>
      <c r="UQL1876" s="84"/>
      <c r="UQM1876" s="84"/>
      <c r="UQN1876" s="84"/>
      <c r="UQO1876" s="84"/>
      <c r="UQP1876" s="84"/>
      <c r="UQQ1876" s="84"/>
      <c r="UQR1876" s="84"/>
      <c r="UQS1876" s="84"/>
      <c r="UQT1876" s="84"/>
      <c r="UQU1876" s="84"/>
      <c r="UQV1876" s="84"/>
      <c r="UQW1876" s="84"/>
      <c r="UQX1876" s="84"/>
      <c r="UQY1876" s="84"/>
      <c r="UQZ1876" s="84"/>
      <c r="URA1876" s="84"/>
      <c r="URB1876" s="84"/>
      <c r="URC1876" s="84"/>
      <c r="URD1876" s="84"/>
      <c r="URE1876" s="84"/>
      <c r="URF1876" s="84"/>
      <c r="URG1876" s="84"/>
      <c r="URH1876" s="84"/>
      <c r="URI1876" s="84"/>
      <c r="URJ1876" s="84"/>
      <c r="URK1876" s="84"/>
      <c r="URL1876" s="84"/>
      <c r="URM1876" s="84"/>
      <c r="URN1876" s="84"/>
      <c r="URO1876" s="84"/>
      <c r="URP1876" s="84"/>
      <c r="URQ1876" s="84"/>
      <c r="URR1876" s="84"/>
      <c r="URS1876" s="84"/>
      <c r="URT1876" s="84"/>
      <c r="URU1876" s="84"/>
      <c r="URV1876" s="84"/>
      <c r="URW1876" s="84"/>
      <c r="URX1876" s="84"/>
      <c r="URY1876" s="84"/>
      <c r="URZ1876" s="84"/>
      <c r="USA1876" s="84"/>
      <c r="USB1876" s="84"/>
      <c r="USC1876" s="84"/>
      <c r="USD1876" s="84"/>
      <c r="USE1876" s="84"/>
      <c r="USF1876" s="84"/>
      <c r="USG1876" s="84"/>
      <c r="USH1876" s="84"/>
      <c r="USI1876" s="84"/>
      <c r="USJ1876" s="84"/>
      <c r="USK1876" s="84"/>
      <c r="USL1876" s="84"/>
      <c r="USM1876" s="84"/>
      <c r="USN1876" s="84"/>
      <c r="USO1876" s="84"/>
      <c r="USP1876" s="84"/>
      <c r="USQ1876" s="84"/>
      <c r="USR1876" s="84"/>
      <c r="USS1876" s="84"/>
      <c r="UST1876" s="84"/>
      <c r="USU1876" s="84"/>
      <c r="USV1876" s="84"/>
      <c r="USW1876" s="84"/>
      <c r="USX1876" s="84"/>
      <c r="USY1876" s="84"/>
      <c r="USZ1876" s="84"/>
      <c r="UTA1876" s="84"/>
      <c r="UTB1876" s="84"/>
      <c r="UTC1876" s="84"/>
      <c r="UTD1876" s="84"/>
      <c r="UTE1876" s="84"/>
      <c r="UTF1876" s="84"/>
      <c r="UTG1876" s="84"/>
      <c r="UTH1876" s="84"/>
      <c r="UTI1876" s="84"/>
      <c r="UTJ1876" s="84"/>
      <c r="UTK1876" s="84"/>
      <c r="UTL1876" s="84"/>
      <c r="UTM1876" s="84"/>
      <c r="UTN1876" s="84"/>
      <c r="UTO1876" s="84"/>
      <c r="UTP1876" s="84"/>
      <c r="UTQ1876" s="84"/>
      <c r="UTR1876" s="84"/>
      <c r="UTS1876" s="84"/>
      <c r="UTT1876" s="84"/>
      <c r="UTU1876" s="84"/>
      <c r="UTV1876" s="84"/>
      <c r="UTW1876" s="84"/>
      <c r="UTX1876" s="84"/>
      <c r="UTY1876" s="84"/>
      <c r="UTZ1876" s="84"/>
      <c r="UUA1876" s="84"/>
      <c r="UUB1876" s="84"/>
      <c r="UUC1876" s="84"/>
      <c r="UUD1876" s="84"/>
      <c r="UUE1876" s="84"/>
      <c r="UUF1876" s="84"/>
      <c r="UUG1876" s="84"/>
      <c r="UUH1876" s="84"/>
      <c r="UUI1876" s="84"/>
      <c r="UUJ1876" s="84"/>
      <c r="UUK1876" s="84"/>
      <c r="UUL1876" s="84"/>
      <c r="UUM1876" s="84"/>
      <c r="UUN1876" s="84"/>
      <c r="UUO1876" s="84"/>
      <c r="UUP1876" s="84"/>
      <c r="UUQ1876" s="84"/>
      <c r="UUR1876" s="84"/>
      <c r="UUS1876" s="84"/>
      <c r="UUT1876" s="84"/>
      <c r="UUU1876" s="84"/>
      <c r="UUV1876" s="84"/>
      <c r="UUW1876" s="84"/>
      <c r="UUX1876" s="84"/>
      <c r="UUY1876" s="84"/>
      <c r="UUZ1876" s="84"/>
      <c r="UVA1876" s="84"/>
      <c r="UVB1876" s="84"/>
      <c r="UVC1876" s="84"/>
      <c r="UVD1876" s="84"/>
      <c r="UVE1876" s="84"/>
      <c r="UVF1876" s="84"/>
      <c r="UVG1876" s="84"/>
      <c r="UVH1876" s="84"/>
      <c r="UVI1876" s="84"/>
      <c r="UVJ1876" s="84"/>
      <c r="UVK1876" s="84"/>
      <c r="UVL1876" s="84"/>
      <c r="UVM1876" s="84"/>
      <c r="UVN1876" s="84"/>
      <c r="UVO1876" s="84"/>
      <c r="UVP1876" s="84"/>
      <c r="UVQ1876" s="84"/>
      <c r="UVR1876" s="84"/>
      <c r="UVS1876" s="84"/>
      <c r="UVT1876" s="84"/>
      <c r="UVU1876" s="84"/>
      <c r="UVV1876" s="84"/>
      <c r="UVW1876" s="84"/>
      <c r="UVX1876" s="84"/>
      <c r="UVY1876" s="84"/>
      <c r="UVZ1876" s="84"/>
      <c r="UWA1876" s="84"/>
      <c r="UWB1876" s="84"/>
      <c r="UWC1876" s="84"/>
      <c r="UWD1876" s="84"/>
      <c r="UWE1876" s="84"/>
      <c r="UWF1876" s="84"/>
      <c r="UWG1876" s="84"/>
      <c r="UWH1876" s="84"/>
      <c r="UWI1876" s="84"/>
      <c r="UWJ1876" s="84"/>
      <c r="UWK1876" s="84"/>
      <c r="UWL1876" s="84"/>
      <c r="UWM1876" s="84"/>
      <c r="UWN1876" s="84"/>
      <c r="UWO1876" s="84"/>
      <c r="UWP1876" s="84"/>
      <c r="UWQ1876" s="84"/>
      <c r="UWR1876" s="84"/>
      <c r="UWS1876" s="84"/>
      <c r="UWT1876" s="84"/>
      <c r="UWU1876" s="84"/>
      <c r="UWV1876" s="84"/>
      <c r="UWW1876" s="84"/>
      <c r="UWX1876" s="84"/>
      <c r="UWY1876" s="84"/>
      <c r="UWZ1876" s="84"/>
      <c r="UXA1876" s="84"/>
      <c r="UXB1876" s="84"/>
      <c r="UXC1876" s="84"/>
      <c r="UXD1876" s="84"/>
      <c r="UXE1876" s="84"/>
      <c r="UXF1876" s="84"/>
      <c r="UXG1876" s="84"/>
      <c r="UXH1876" s="84"/>
      <c r="UXI1876" s="84"/>
      <c r="UXJ1876" s="84"/>
      <c r="UXK1876" s="84"/>
      <c r="UXL1876" s="84"/>
      <c r="UXM1876" s="84"/>
      <c r="UXN1876" s="84"/>
      <c r="UXO1876" s="84"/>
      <c r="UXP1876" s="84"/>
      <c r="UXQ1876" s="84"/>
      <c r="UXR1876" s="84"/>
      <c r="UXS1876" s="84"/>
      <c r="UXT1876" s="84"/>
      <c r="UXU1876" s="84"/>
      <c r="UXV1876" s="84"/>
      <c r="UXW1876" s="84"/>
      <c r="UXX1876" s="84"/>
      <c r="UXY1876" s="84"/>
      <c r="UXZ1876" s="84"/>
      <c r="UYA1876" s="84"/>
      <c r="UYB1876" s="84"/>
      <c r="UYC1876" s="84"/>
      <c r="UYD1876" s="84"/>
      <c r="UYE1876" s="84"/>
      <c r="UYF1876" s="84"/>
      <c r="UYG1876" s="84"/>
      <c r="UYH1876" s="84"/>
      <c r="UYI1876" s="84"/>
      <c r="UYJ1876" s="84"/>
      <c r="UYK1876" s="84"/>
      <c r="UYL1876" s="84"/>
      <c r="UYM1876" s="84"/>
      <c r="UYN1876" s="84"/>
      <c r="UYO1876" s="84"/>
      <c r="UYP1876" s="84"/>
      <c r="UYQ1876" s="84"/>
      <c r="UYR1876" s="84"/>
      <c r="UYS1876" s="84"/>
      <c r="UYT1876" s="84"/>
      <c r="UYU1876" s="84"/>
      <c r="UYV1876" s="84"/>
      <c r="UYW1876" s="84"/>
      <c r="UYX1876" s="84"/>
      <c r="UYY1876" s="84"/>
      <c r="UYZ1876" s="84"/>
      <c r="UZA1876" s="84"/>
      <c r="UZB1876" s="84"/>
      <c r="UZC1876" s="84"/>
      <c r="UZD1876" s="84"/>
      <c r="UZE1876" s="84"/>
      <c r="UZF1876" s="84"/>
      <c r="UZG1876" s="84"/>
      <c r="UZH1876" s="84"/>
      <c r="UZI1876" s="84"/>
      <c r="UZJ1876" s="84"/>
      <c r="UZK1876" s="84"/>
      <c r="UZL1876" s="84"/>
      <c r="UZM1876" s="84"/>
      <c r="UZN1876" s="84"/>
      <c r="UZO1876" s="84"/>
      <c r="UZP1876" s="84"/>
      <c r="UZQ1876" s="84"/>
      <c r="UZR1876" s="84"/>
      <c r="UZS1876" s="84"/>
      <c r="UZT1876" s="84"/>
      <c r="UZU1876" s="84"/>
      <c r="UZV1876" s="84"/>
      <c r="UZW1876" s="84"/>
      <c r="UZX1876" s="84"/>
      <c r="UZY1876" s="84"/>
      <c r="UZZ1876" s="84"/>
      <c r="VAA1876" s="84"/>
      <c r="VAB1876" s="84"/>
      <c r="VAC1876" s="84"/>
      <c r="VAD1876" s="84"/>
      <c r="VAE1876" s="84"/>
      <c r="VAF1876" s="84"/>
      <c r="VAG1876" s="84"/>
      <c r="VAH1876" s="84"/>
      <c r="VAI1876" s="84"/>
      <c r="VAJ1876" s="84"/>
      <c r="VAK1876" s="84"/>
      <c r="VAL1876" s="84"/>
      <c r="VAM1876" s="84"/>
      <c r="VAN1876" s="84"/>
      <c r="VAO1876" s="84"/>
      <c r="VAP1876" s="84"/>
      <c r="VAQ1876" s="84"/>
      <c r="VAR1876" s="84"/>
      <c r="VAS1876" s="84"/>
      <c r="VAT1876" s="84"/>
      <c r="VAU1876" s="84"/>
      <c r="VAV1876" s="84"/>
      <c r="VAW1876" s="84"/>
      <c r="VAX1876" s="84"/>
      <c r="VAY1876" s="84"/>
      <c r="VAZ1876" s="84"/>
      <c r="VBA1876" s="84"/>
      <c r="VBB1876" s="84"/>
      <c r="VBC1876" s="84"/>
      <c r="VBD1876" s="84"/>
      <c r="VBE1876" s="84"/>
      <c r="VBF1876" s="84"/>
      <c r="VBG1876" s="84"/>
      <c r="VBH1876" s="84"/>
      <c r="VBI1876" s="84"/>
      <c r="VBJ1876" s="84"/>
      <c r="VBK1876" s="84"/>
      <c r="VBL1876" s="84"/>
      <c r="VBM1876" s="84"/>
      <c r="VBN1876" s="84"/>
      <c r="VBO1876" s="84"/>
      <c r="VBP1876" s="84"/>
      <c r="VBQ1876" s="84"/>
      <c r="VBR1876" s="84"/>
      <c r="VBS1876" s="84"/>
      <c r="VBT1876" s="84"/>
      <c r="VBU1876" s="84"/>
      <c r="VBV1876" s="84"/>
      <c r="VBW1876" s="84"/>
      <c r="VBX1876" s="84"/>
      <c r="VBY1876" s="84"/>
      <c r="VBZ1876" s="84"/>
      <c r="VCA1876" s="84"/>
      <c r="VCB1876" s="84"/>
      <c r="VCC1876" s="84"/>
      <c r="VCD1876" s="84"/>
      <c r="VCE1876" s="84"/>
      <c r="VCF1876" s="84"/>
      <c r="VCG1876" s="84"/>
      <c r="VCH1876" s="84"/>
      <c r="VCI1876" s="84"/>
      <c r="VCJ1876" s="84"/>
      <c r="VCK1876" s="84"/>
      <c r="VCL1876" s="84"/>
      <c r="VCM1876" s="84"/>
      <c r="VCN1876" s="84"/>
      <c r="VCO1876" s="84"/>
      <c r="VCP1876" s="84"/>
      <c r="VCQ1876" s="84"/>
      <c r="VCR1876" s="84"/>
      <c r="VCS1876" s="84"/>
      <c r="VCT1876" s="84"/>
      <c r="VCU1876" s="84"/>
      <c r="VCV1876" s="84"/>
      <c r="VCW1876" s="84"/>
      <c r="VCX1876" s="84"/>
      <c r="VCY1876" s="84"/>
      <c r="VCZ1876" s="84"/>
      <c r="VDA1876" s="84"/>
      <c r="VDB1876" s="84"/>
      <c r="VDC1876" s="84"/>
      <c r="VDD1876" s="84"/>
      <c r="VDE1876" s="84"/>
      <c r="VDF1876" s="84"/>
      <c r="VDG1876" s="84"/>
      <c r="VDH1876" s="84"/>
      <c r="VDI1876" s="84"/>
      <c r="VDJ1876" s="84"/>
      <c r="VDK1876" s="84"/>
      <c r="VDL1876" s="84"/>
      <c r="VDM1876" s="84"/>
      <c r="VDN1876" s="84"/>
      <c r="VDO1876" s="84"/>
      <c r="VDP1876" s="84"/>
      <c r="VDQ1876" s="84"/>
      <c r="VDR1876" s="84"/>
      <c r="VDS1876" s="84"/>
      <c r="VDT1876" s="84"/>
      <c r="VDU1876" s="84"/>
      <c r="VDV1876" s="84"/>
      <c r="VDW1876" s="84"/>
      <c r="VDX1876" s="84"/>
      <c r="VDY1876" s="84"/>
      <c r="VDZ1876" s="84"/>
      <c r="VEA1876" s="84"/>
      <c r="VEB1876" s="84"/>
      <c r="VEC1876" s="84"/>
      <c r="VED1876" s="84"/>
      <c r="VEE1876" s="84"/>
      <c r="VEF1876" s="84"/>
      <c r="VEG1876" s="84"/>
      <c r="VEH1876" s="84"/>
      <c r="VEI1876" s="84"/>
      <c r="VEJ1876" s="84"/>
      <c r="VEK1876" s="84"/>
      <c r="VEL1876" s="84"/>
      <c r="VEM1876" s="84"/>
      <c r="VEN1876" s="84"/>
      <c r="VEO1876" s="84"/>
      <c r="VEP1876" s="84"/>
      <c r="VEQ1876" s="84"/>
      <c r="VER1876" s="84"/>
      <c r="VES1876" s="84"/>
      <c r="VET1876" s="84"/>
      <c r="VEU1876" s="84"/>
      <c r="VEV1876" s="84"/>
      <c r="VEW1876" s="84"/>
      <c r="VEX1876" s="84"/>
      <c r="VEY1876" s="84"/>
      <c r="VEZ1876" s="84"/>
      <c r="VFA1876" s="84"/>
      <c r="VFB1876" s="84"/>
      <c r="VFC1876" s="84"/>
      <c r="VFD1876" s="84"/>
      <c r="VFE1876" s="84"/>
      <c r="VFF1876" s="84"/>
      <c r="VFG1876" s="84"/>
      <c r="VFH1876" s="84"/>
      <c r="VFI1876" s="84"/>
      <c r="VFJ1876" s="84"/>
      <c r="VFK1876" s="84"/>
      <c r="VFL1876" s="84"/>
      <c r="VFM1876" s="84"/>
      <c r="VFN1876" s="84"/>
      <c r="VFO1876" s="84"/>
      <c r="VFP1876" s="84"/>
      <c r="VFQ1876" s="84"/>
      <c r="VFR1876" s="84"/>
      <c r="VFS1876" s="84"/>
      <c r="VFT1876" s="84"/>
      <c r="VFU1876" s="84"/>
      <c r="VFV1876" s="84"/>
      <c r="VFW1876" s="84"/>
      <c r="VFX1876" s="84"/>
      <c r="VFY1876" s="84"/>
      <c r="VFZ1876" s="84"/>
      <c r="VGA1876" s="84"/>
      <c r="VGB1876" s="84"/>
      <c r="VGC1876" s="84"/>
      <c r="VGD1876" s="84"/>
      <c r="VGE1876" s="84"/>
      <c r="VGF1876" s="84"/>
      <c r="VGG1876" s="84"/>
      <c r="VGH1876" s="84"/>
      <c r="VGI1876" s="84"/>
      <c r="VGJ1876" s="84"/>
      <c r="VGK1876" s="84"/>
      <c r="VGL1876" s="84"/>
      <c r="VGM1876" s="84"/>
      <c r="VGN1876" s="84"/>
      <c r="VGO1876" s="84"/>
      <c r="VGP1876" s="84"/>
      <c r="VGQ1876" s="84"/>
      <c r="VGR1876" s="84"/>
      <c r="VGS1876" s="84"/>
      <c r="VGT1876" s="84"/>
      <c r="VGU1876" s="84"/>
      <c r="VGV1876" s="84"/>
      <c r="VGW1876" s="84"/>
      <c r="VGX1876" s="84"/>
      <c r="VGY1876" s="84"/>
      <c r="VGZ1876" s="84"/>
      <c r="VHA1876" s="84"/>
      <c r="VHB1876" s="84"/>
      <c r="VHC1876" s="84"/>
      <c r="VHD1876" s="84"/>
      <c r="VHE1876" s="84"/>
      <c r="VHF1876" s="84"/>
      <c r="VHG1876" s="84"/>
      <c r="VHH1876" s="84"/>
      <c r="VHI1876" s="84"/>
      <c r="VHJ1876" s="84"/>
      <c r="VHK1876" s="84"/>
      <c r="VHL1876" s="84"/>
      <c r="VHM1876" s="84"/>
      <c r="VHN1876" s="84"/>
      <c r="VHO1876" s="84"/>
      <c r="VHP1876" s="84"/>
      <c r="VHQ1876" s="84"/>
      <c r="VHR1876" s="84"/>
      <c r="VHS1876" s="84"/>
      <c r="VHT1876" s="84"/>
      <c r="VHU1876" s="84"/>
      <c r="VHV1876" s="84"/>
      <c r="VHW1876" s="84"/>
      <c r="VHX1876" s="84"/>
      <c r="VHY1876" s="84"/>
      <c r="VHZ1876" s="84"/>
      <c r="VIA1876" s="84"/>
      <c r="VIB1876" s="84"/>
      <c r="VIC1876" s="84"/>
      <c r="VID1876" s="84"/>
      <c r="VIE1876" s="84"/>
      <c r="VIF1876" s="84"/>
      <c r="VIG1876" s="84"/>
      <c r="VIH1876" s="84"/>
      <c r="VII1876" s="84"/>
      <c r="VIJ1876" s="84"/>
      <c r="VIK1876" s="84"/>
      <c r="VIL1876" s="84"/>
      <c r="VIM1876" s="84"/>
      <c r="VIN1876" s="84"/>
      <c r="VIO1876" s="84"/>
      <c r="VIP1876" s="84"/>
      <c r="VIQ1876" s="84"/>
      <c r="VIR1876" s="84"/>
      <c r="VIS1876" s="84"/>
      <c r="VIT1876" s="84"/>
      <c r="VIU1876" s="84"/>
      <c r="VIV1876" s="84"/>
      <c r="VIW1876" s="84"/>
      <c r="VIX1876" s="84"/>
      <c r="VIY1876" s="84"/>
      <c r="VIZ1876" s="84"/>
      <c r="VJA1876" s="84"/>
      <c r="VJB1876" s="84"/>
      <c r="VJC1876" s="84"/>
      <c r="VJD1876" s="84"/>
      <c r="VJE1876" s="84"/>
      <c r="VJF1876" s="84"/>
      <c r="VJG1876" s="84"/>
      <c r="VJH1876" s="84"/>
      <c r="VJI1876" s="84"/>
      <c r="VJJ1876" s="84"/>
      <c r="VJK1876" s="84"/>
      <c r="VJL1876" s="84"/>
      <c r="VJM1876" s="84"/>
      <c r="VJN1876" s="84"/>
      <c r="VJO1876" s="84"/>
      <c r="VJP1876" s="84"/>
      <c r="VJQ1876" s="84"/>
      <c r="VJR1876" s="84"/>
      <c r="VJS1876" s="84"/>
      <c r="VJT1876" s="84"/>
      <c r="VJU1876" s="84"/>
      <c r="VJV1876" s="84"/>
      <c r="VJW1876" s="84"/>
      <c r="VJX1876" s="84"/>
      <c r="VJY1876" s="84"/>
      <c r="VJZ1876" s="84"/>
      <c r="VKA1876" s="84"/>
      <c r="VKB1876" s="84"/>
      <c r="VKC1876" s="84"/>
      <c r="VKD1876" s="84"/>
      <c r="VKE1876" s="84"/>
      <c r="VKF1876" s="84"/>
      <c r="VKG1876" s="84"/>
      <c r="VKH1876" s="84"/>
      <c r="VKI1876" s="84"/>
      <c r="VKJ1876" s="84"/>
      <c r="VKK1876" s="84"/>
      <c r="VKL1876" s="84"/>
      <c r="VKM1876" s="84"/>
      <c r="VKN1876" s="84"/>
      <c r="VKO1876" s="84"/>
      <c r="VKP1876" s="84"/>
      <c r="VKQ1876" s="84"/>
      <c r="VKR1876" s="84"/>
      <c r="VKS1876" s="84"/>
      <c r="VKT1876" s="84"/>
      <c r="VKU1876" s="84"/>
      <c r="VKV1876" s="84"/>
      <c r="VKW1876" s="84"/>
      <c r="VKX1876" s="84"/>
      <c r="VKY1876" s="84"/>
      <c r="VKZ1876" s="84"/>
      <c r="VLA1876" s="84"/>
      <c r="VLB1876" s="84"/>
      <c r="VLC1876" s="84"/>
      <c r="VLD1876" s="84"/>
      <c r="VLE1876" s="84"/>
      <c r="VLF1876" s="84"/>
      <c r="VLG1876" s="84"/>
      <c r="VLH1876" s="84"/>
      <c r="VLI1876" s="84"/>
      <c r="VLJ1876" s="84"/>
      <c r="VLK1876" s="84"/>
      <c r="VLL1876" s="84"/>
      <c r="VLM1876" s="84"/>
      <c r="VLN1876" s="84"/>
      <c r="VLO1876" s="84"/>
      <c r="VLP1876" s="84"/>
      <c r="VLQ1876" s="84"/>
      <c r="VLR1876" s="84"/>
      <c r="VLS1876" s="84"/>
      <c r="VLT1876" s="84"/>
      <c r="VLU1876" s="84"/>
      <c r="VLV1876" s="84"/>
      <c r="VLW1876" s="84"/>
      <c r="VLX1876" s="84"/>
      <c r="VLY1876" s="84"/>
      <c r="VLZ1876" s="84"/>
      <c r="VMA1876" s="84"/>
      <c r="VMB1876" s="84"/>
      <c r="VMC1876" s="84"/>
      <c r="VMD1876" s="84"/>
      <c r="VME1876" s="84"/>
      <c r="VMF1876" s="84"/>
      <c r="VMG1876" s="84"/>
      <c r="VMH1876" s="84"/>
      <c r="VMI1876" s="84"/>
      <c r="VMJ1876" s="84"/>
      <c r="VMK1876" s="84"/>
      <c r="VML1876" s="84"/>
      <c r="VMM1876" s="84"/>
      <c r="VMN1876" s="84"/>
      <c r="VMO1876" s="84"/>
      <c r="VMP1876" s="84"/>
      <c r="VMQ1876" s="84"/>
      <c r="VMR1876" s="84"/>
      <c r="VMS1876" s="84"/>
      <c r="VMT1876" s="84"/>
      <c r="VMU1876" s="84"/>
      <c r="VMV1876" s="84"/>
      <c r="VMW1876" s="84"/>
      <c r="VMX1876" s="84"/>
      <c r="VMY1876" s="84"/>
      <c r="VMZ1876" s="84"/>
      <c r="VNA1876" s="84"/>
      <c r="VNB1876" s="84"/>
      <c r="VNC1876" s="84"/>
      <c r="VND1876" s="84"/>
      <c r="VNE1876" s="84"/>
      <c r="VNF1876" s="84"/>
      <c r="VNG1876" s="84"/>
      <c r="VNH1876" s="84"/>
      <c r="VNI1876" s="84"/>
      <c r="VNJ1876" s="84"/>
      <c r="VNK1876" s="84"/>
      <c r="VNL1876" s="84"/>
      <c r="VNM1876" s="84"/>
      <c r="VNN1876" s="84"/>
      <c r="VNO1876" s="84"/>
      <c r="VNP1876" s="84"/>
      <c r="VNQ1876" s="84"/>
      <c r="VNR1876" s="84"/>
      <c r="VNS1876" s="84"/>
      <c r="VNT1876" s="84"/>
      <c r="VNU1876" s="84"/>
      <c r="VNV1876" s="84"/>
      <c r="VNW1876" s="84"/>
      <c r="VNX1876" s="84"/>
      <c r="VNY1876" s="84"/>
      <c r="VNZ1876" s="84"/>
      <c r="VOA1876" s="84"/>
      <c r="VOB1876" s="84"/>
      <c r="VOC1876" s="84"/>
      <c r="VOD1876" s="84"/>
      <c r="VOE1876" s="84"/>
      <c r="VOF1876" s="84"/>
      <c r="VOG1876" s="84"/>
      <c r="VOH1876" s="84"/>
      <c r="VOI1876" s="84"/>
      <c r="VOJ1876" s="84"/>
      <c r="VOK1876" s="84"/>
      <c r="VOL1876" s="84"/>
      <c r="VOM1876" s="84"/>
      <c r="VON1876" s="84"/>
      <c r="VOO1876" s="84"/>
      <c r="VOP1876" s="84"/>
      <c r="VOQ1876" s="84"/>
      <c r="VOR1876" s="84"/>
      <c r="VOS1876" s="84"/>
      <c r="VOT1876" s="84"/>
      <c r="VOU1876" s="84"/>
      <c r="VOV1876" s="84"/>
      <c r="VOW1876" s="84"/>
      <c r="VOX1876" s="84"/>
      <c r="VOY1876" s="84"/>
      <c r="VOZ1876" s="84"/>
      <c r="VPA1876" s="84"/>
      <c r="VPB1876" s="84"/>
      <c r="VPC1876" s="84"/>
      <c r="VPD1876" s="84"/>
      <c r="VPE1876" s="84"/>
      <c r="VPF1876" s="84"/>
      <c r="VPG1876" s="84"/>
      <c r="VPH1876" s="84"/>
      <c r="VPI1876" s="84"/>
      <c r="VPJ1876" s="84"/>
      <c r="VPK1876" s="84"/>
      <c r="VPL1876" s="84"/>
      <c r="VPM1876" s="84"/>
      <c r="VPN1876" s="84"/>
      <c r="VPO1876" s="84"/>
      <c r="VPP1876" s="84"/>
      <c r="VPQ1876" s="84"/>
      <c r="VPR1876" s="84"/>
      <c r="VPS1876" s="84"/>
      <c r="VPT1876" s="84"/>
      <c r="VPU1876" s="84"/>
      <c r="VPV1876" s="84"/>
      <c r="VPW1876" s="84"/>
      <c r="VPX1876" s="84"/>
      <c r="VPY1876" s="84"/>
      <c r="VPZ1876" s="84"/>
      <c r="VQA1876" s="84"/>
      <c r="VQB1876" s="84"/>
      <c r="VQC1876" s="84"/>
      <c r="VQD1876" s="84"/>
      <c r="VQE1876" s="84"/>
      <c r="VQF1876" s="84"/>
      <c r="VQG1876" s="84"/>
      <c r="VQH1876" s="84"/>
      <c r="VQI1876" s="84"/>
      <c r="VQJ1876" s="84"/>
      <c r="VQK1876" s="84"/>
      <c r="VQL1876" s="84"/>
      <c r="VQM1876" s="84"/>
      <c r="VQN1876" s="84"/>
      <c r="VQO1876" s="84"/>
      <c r="VQP1876" s="84"/>
      <c r="VQQ1876" s="84"/>
      <c r="VQR1876" s="84"/>
      <c r="VQS1876" s="84"/>
      <c r="VQT1876" s="84"/>
      <c r="VQU1876" s="84"/>
      <c r="VQV1876" s="84"/>
      <c r="VQW1876" s="84"/>
      <c r="VQX1876" s="84"/>
      <c r="VQY1876" s="84"/>
      <c r="VQZ1876" s="84"/>
      <c r="VRA1876" s="84"/>
      <c r="VRB1876" s="84"/>
      <c r="VRC1876" s="84"/>
      <c r="VRD1876" s="84"/>
      <c r="VRE1876" s="84"/>
      <c r="VRF1876" s="84"/>
      <c r="VRG1876" s="84"/>
      <c r="VRH1876" s="84"/>
      <c r="VRI1876" s="84"/>
      <c r="VRJ1876" s="84"/>
      <c r="VRK1876" s="84"/>
      <c r="VRL1876" s="84"/>
      <c r="VRM1876" s="84"/>
      <c r="VRN1876" s="84"/>
      <c r="VRO1876" s="84"/>
      <c r="VRP1876" s="84"/>
      <c r="VRQ1876" s="84"/>
      <c r="VRR1876" s="84"/>
      <c r="VRS1876" s="84"/>
      <c r="VRT1876" s="84"/>
      <c r="VRU1876" s="84"/>
      <c r="VRV1876" s="84"/>
      <c r="VRW1876" s="84"/>
      <c r="VRX1876" s="84"/>
      <c r="VRY1876" s="84"/>
      <c r="VRZ1876" s="84"/>
      <c r="VSA1876" s="84"/>
      <c r="VSB1876" s="84"/>
      <c r="VSC1876" s="84"/>
      <c r="VSD1876" s="84"/>
      <c r="VSE1876" s="84"/>
      <c r="VSF1876" s="84"/>
      <c r="VSG1876" s="84"/>
      <c r="VSH1876" s="84"/>
      <c r="VSI1876" s="84"/>
      <c r="VSJ1876" s="84"/>
      <c r="VSK1876" s="84"/>
      <c r="VSL1876" s="84"/>
      <c r="VSM1876" s="84"/>
      <c r="VSN1876" s="84"/>
      <c r="VSO1876" s="84"/>
      <c r="VSP1876" s="84"/>
      <c r="VSQ1876" s="84"/>
      <c r="VSR1876" s="84"/>
      <c r="VSS1876" s="84"/>
      <c r="VST1876" s="84"/>
      <c r="VSU1876" s="84"/>
      <c r="VSV1876" s="84"/>
      <c r="VSW1876" s="84"/>
      <c r="VSX1876" s="84"/>
      <c r="VSY1876" s="84"/>
      <c r="VSZ1876" s="84"/>
      <c r="VTA1876" s="84"/>
      <c r="VTB1876" s="84"/>
      <c r="VTC1876" s="84"/>
      <c r="VTD1876" s="84"/>
      <c r="VTE1876" s="84"/>
      <c r="VTF1876" s="84"/>
      <c r="VTG1876" s="84"/>
      <c r="VTH1876" s="84"/>
      <c r="VTI1876" s="84"/>
      <c r="VTJ1876" s="84"/>
      <c r="VTK1876" s="84"/>
      <c r="VTL1876" s="84"/>
      <c r="VTM1876" s="84"/>
      <c r="VTN1876" s="84"/>
      <c r="VTO1876" s="84"/>
      <c r="VTP1876" s="84"/>
      <c r="VTQ1876" s="84"/>
      <c r="VTR1876" s="84"/>
      <c r="VTS1876" s="84"/>
      <c r="VTT1876" s="84"/>
      <c r="VTU1876" s="84"/>
      <c r="VTV1876" s="84"/>
      <c r="VTW1876" s="84"/>
      <c r="VTX1876" s="84"/>
      <c r="VTY1876" s="84"/>
      <c r="VTZ1876" s="84"/>
      <c r="VUA1876" s="84"/>
      <c r="VUB1876" s="84"/>
      <c r="VUC1876" s="84"/>
      <c r="VUD1876" s="84"/>
      <c r="VUE1876" s="84"/>
      <c r="VUF1876" s="84"/>
      <c r="VUG1876" s="84"/>
      <c r="VUH1876" s="84"/>
      <c r="VUI1876" s="84"/>
      <c r="VUJ1876" s="84"/>
      <c r="VUK1876" s="84"/>
      <c r="VUL1876" s="84"/>
      <c r="VUM1876" s="84"/>
      <c r="VUN1876" s="84"/>
      <c r="VUO1876" s="84"/>
      <c r="VUP1876" s="84"/>
      <c r="VUQ1876" s="84"/>
      <c r="VUR1876" s="84"/>
      <c r="VUS1876" s="84"/>
      <c r="VUT1876" s="84"/>
      <c r="VUU1876" s="84"/>
      <c r="VUV1876" s="84"/>
      <c r="VUW1876" s="84"/>
      <c r="VUX1876" s="84"/>
      <c r="VUY1876" s="84"/>
      <c r="VUZ1876" s="84"/>
      <c r="VVA1876" s="84"/>
      <c r="VVB1876" s="84"/>
      <c r="VVC1876" s="84"/>
      <c r="VVD1876" s="84"/>
      <c r="VVE1876" s="84"/>
      <c r="VVF1876" s="84"/>
      <c r="VVG1876" s="84"/>
      <c r="VVH1876" s="84"/>
      <c r="VVI1876" s="84"/>
      <c r="VVJ1876" s="84"/>
      <c r="VVK1876" s="84"/>
      <c r="VVL1876" s="84"/>
      <c r="VVM1876" s="84"/>
      <c r="VVN1876" s="84"/>
      <c r="VVO1876" s="84"/>
      <c r="VVP1876" s="84"/>
      <c r="VVQ1876" s="84"/>
      <c r="VVR1876" s="84"/>
      <c r="VVS1876" s="84"/>
      <c r="VVT1876" s="84"/>
      <c r="VVU1876" s="84"/>
      <c r="VVV1876" s="84"/>
      <c r="VVW1876" s="84"/>
      <c r="VVX1876" s="84"/>
      <c r="VVY1876" s="84"/>
      <c r="VVZ1876" s="84"/>
      <c r="VWA1876" s="84"/>
      <c r="VWB1876" s="84"/>
      <c r="VWC1876" s="84"/>
      <c r="VWD1876" s="84"/>
      <c r="VWE1876" s="84"/>
      <c r="VWF1876" s="84"/>
      <c r="VWG1876" s="84"/>
      <c r="VWH1876" s="84"/>
      <c r="VWI1876" s="84"/>
      <c r="VWJ1876" s="84"/>
      <c r="VWK1876" s="84"/>
      <c r="VWL1876" s="84"/>
      <c r="VWM1876" s="84"/>
      <c r="VWN1876" s="84"/>
      <c r="VWO1876" s="84"/>
      <c r="VWP1876" s="84"/>
      <c r="VWQ1876" s="84"/>
      <c r="VWR1876" s="84"/>
      <c r="VWS1876" s="84"/>
      <c r="VWT1876" s="84"/>
      <c r="VWU1876" s="84"/>
      <c r="VWV1876" s="84"/>
      <c r="VWW1876" s="84"/>
      <c r="VWX1876" s="84"/>
      <c r="VWY1876" s="84"/>
      <c r="VWZ1876" s="84"/>
      <c r="VXA1876" s="84"/>
      <c r="VXB1876" s="84"/>
      <c r="VXC1876" s="84"/>
      <c r="VXD1876" s="84"/>
      <c r="VXE1876" s="84"/>
      <c r="VXF1876" s="84"/>
      <c r="VXG1876" s="84"/>
      <c r="VXH1876" s="84"/>
      <c r="VXI1876" s="84"/>
      <c r="VXJ1876" s="84"/>
      <c r="VXK1876" s="84"/>
      <c r="VXL1876" s="84"/>
      <c r="VXM1876" s="84"/>
      <c r="VXN1876" s="84"/>
      <c r="VXO1876" s="84"/>
      <c r="VXP1876" s="84"/>
      <c r="VXQ1876" s="84"/>
      <c r="VXR1876" s="84"/>
      <c r="VXS1876" s="84"/>
      <c r="VXT1876" s="84"/>
      <c r="VXU1876" s="84"/>
      <c r="VXV1876" s="84"/>
      <c r="VXW1876" s="84"/>
      <c r="VXX1876" s="84"/>
      <c r="VXY1876" s="84"/>
      <c r="VXZ1876" s="84"/>
      <c r="VYA1876" s="84"/>
      <c r="VYB1876" s="84"/>
      <c r="VYC1876" s="84"/>
      <c r="VYD1876" s="84"/>
      <c r="VYE1876" s="84"/>
      <c r="VYF1876" s="84"/>
      <c r="VYG1876" s="84"/>
      <c r="VYH1876" s="84"/>
      <c r="VYI1876" s="84"/>
      <c r="VYJ1876" s="84"/>
      <c r="VYK1876" s="84"/>
      <c r="VYL1876" s="84"/>
      <c r="VYM1876" s="84"/>
      <c r="VYN1876" s="84"/>
      <c r="VYO1876" s="84"/>
      <c r="VYP1876" s="84"/>
      <c r="VYQ1876" s="84"/>
      <c r="VYR1876" s="84"/>
      <c r="VYS1876" s="84"/>
      <c r="VYT1876" s="84"/>
      <c r="VYU1876" s="84"/>
      <c r="VYV1876" s="84"/>
      <c r="VYW1876" s="84"/>
      <c r="VYX1876" s="84"/>
      <c r="VYY1876" s="84"/>
      <c r="VYZ1876" s="84"/>
      <c r="VZA1876" s="84"/>
      <c r="VZB1876" s="84"/>
      <c r="VZC1876" s="84"/>
      <c r="VZD1876" s="84"/>
      <c r="VZE1876" s="84"/>
      <c r="VZF1876" s="84"/>
      <c r="VZG1876" s="84"/>
      <c r="VZH1876" s="84"/>
      <c r="VZI1876" s="84"/>
      <c r="VZJ1876" s="84"/>
      <c r="VZK1876" s="84"/>
      <c r="VZL1876" s="84"/>
      <c r="VZM1876" s="84"/>
      <c r="VZN1876" s="84"/>
      <c r="VZO1876" s="84"/>
      <c r="VZP1876" s="84"/>
      <c r="VZQ1876" s="84"/>
      <c r="VZR1876" s="84"/>
      <c r="VZS1876" s="84"/>
      <c r="VZT1876" s="84"/>
      <c r="VZU1876" s="84"/>
      <c r="VZV1876" s="84"/>
      <c r="VZW1876" s="84"/>
      <c r="VZX1876" s="84"/>
      <c r="VZY1876" s="84"/>
      <c r="VZZ1876" s="84"/>
      <c r="WAA1876" s="84"/>
      <c r="WAB1876" s="84"/>
      <c r="WAC1876" s="84"/>
      <c r="WAD1876" s="84"/>
      <c r="WAE1876" s="84"/>
      <c r="WAF1876" s="84"/>
      <c r="WAG1876" s="84"/>
      <c r="WAH1876" s="84"/>
      <c r="WAI1876" s="84"/>
      <c r="WAJ1876" s="84"/>
      <c r="WAK1876" s="84"/>
      <c r="WAL1876" s="84"/>
      <c r="WAM1876" s="84"/>
      <c r="WAN1876" s="84"/>
      <c r="WAO1876" s="84"/>
      <c r="WAP1876" s="84"/>
      <c r="WAQ1876" s="84"/>
      <c r="WAR1876" s="84"/>
      <c r="WAS1876" s="84"/>
      <c r="WAT1876" s="84"/>
      <c r="WAU1876" s="84"/>
      <c r="WAV1876" s="84"/>
      <c r="WAW1876" s="84"/>
      <c r="WAX1876" s="84"/>
      <c r="WAY1876" s="84"/>
      <c r="WAZ1876" s="84"/>
      <c r="WBA1876" s="84"/>
      <c r="WBB1876" s="84"/>
      <c r="WBC1876" s="84"/>
      <c r="WBD1876" s="84"/>
      <c r="WBE1876" s="84"/>
      <c r="WBF1876" s="84"/>
      <c r="WBG1876" s="84"/>
      <c r="WBH1876" s="84"/>
      <c r="WBI1876" s="84"/>
      <c r="WBJ1876" s="84"/>
      <c r="WBK1876" s="84"/>
      <c r="WBL1876" s="84"/>
      <c r="WBM1876" s="84"/>
      <c r="WBN1876" s="84"/>
      <c r="WBO1876" s="84"/>
      <c r="WBP1876" s="84"/>
      <c r="WBQ1876" s="84"/>
      <c r="WBR1876" s="84"/>
      <c r="WBS1876" s="84"/>
      <c r="WBT1876" s="84"/>
      <c r="WBU1876" s="84"/>
      <c r="WBV1876" s="84"/>
      <c r="WBW1876" s="84"/>
      <c r="WBX1876" s="84"/>
      <c r="WBY1876" s="84"/>
      <c r="WBZ1876" s="84"/>
      <c r="WCA1876" s="84"/>
      <c r="WCB1876" s="84"/>
      <c r="WCC1876" s="84"/>
      <c r="WCD1876" s="84"/>
      <c r="WCE1876" s="84"/>
      <c r="WCF1876" s="84"/>
      <c r="WCG1876" s="84"/>
      <c r="WCH1876" s="84"/>
      <c r="WCI1876" s="84"/>
      <c r="WCJ1876" s="84"/>
      <c r="WCK1876" s="84"/>
      <c r="WCL1876" s="84"/>
      <c r="WCM1876" s="84"/>
      <c r="WCN1876" s="84"/>
      <c r="WCO1876" s="84"/>
      <c r="WCP1876" s="84"/>
      <c r="WCQ1876" s="84"/>
      <c r="WCR1876" s="84"/>
      <c r="WCS1876" s="84"/>
      <c r="WCT1876" s="84"/>
      <c r="WCU1876" s="84"/>
      <c r="WCV1876" s="84"/>
      <c r="WCW1876" s="84"/>
      <c r="WCX1876" s="84"/>
      <c r="WCY1876" s="84"/>
      <c r="WCZ1876" s="84"/>
      <c r="WDA1876" s="84"/>
      <c r="WDB1876" s="84"/>
      <c r="WDC1876" s="84"/>
      <c r="WDD1876" s="84"/>
      <c r="WDE1876" s="84"/>
      <c r="WDF1876" s="84"/>
      <c r="WDG1876" s="84"/>
      <c r="WDH1876" s="84"/>
      <c r="WDI1876" s="84"/>
      <c r="WDJ1876" s="84"/>
      <c r="WDK1876" s="84"/>
      <c r="WDL1876" s="84"/>
      <c r="WDM1876" s="84"/>
      <c r="WDN1876" s="84"/>
      <c r="WDO1876" s="84"/>
      <c r="WDP1876" s="84"/>
      <c r="WDQ1876" s="84"/>
      <c r="WDR1876" s="84"/>
      <c r="WDS1876" s="84"/>
      <c r="WDT1876" s="84"/>
      <c r="WDU1876" s="84"/>
      <c r="WDV1876" s="84"/>
      <c r="WDW1876" s="84"/>
      <c r="WDX1876" s="84"/>
      <c r="WDY1876" s="84"/>
      <c r="WDZ1876" s="84"/>
      <c r="WEA1876" s="84"/>
      <c r="WEB1876" s="84"/>
      <c r="WEC1876" s="84"/>
      <c r="WED1876" s="84"/>
      <c r="WEE1876" s="84"/>
      <c r="WEF1876" s="84"/>
      <c r="WEG1876" s="84"/>
      <c r="WEH1876" s="84"/>
      <c r="WEI1876" s="84"/>
      <c r="WEJ1876" s="84"/>
      <c r="WEK1876" s="84"/>
      <c r="WEL1876" s="84"/>
      <c r="WEM1876" s="84"/>
      <c r="WEN1876" s="84"/>
      <c r="WEO1876" s="84"/>
      <c r="WEP1876" s="84"/>
      <c r="WEQ1876" s="84"/>
      <c r="WER1876" s="84"/>
      <c r="WES1876" s="84"/>
      <c r="WET1876" s="84"/>
      <c r="WEU1876" s="84"/>
      <c r="WEV1876" s="84"/>
      <c r="WEW1876" s="84"/>
      <c r="WEX1876" s="84"/>
      <c r="WEY1876" s="84"/>
      <c r="WEZ1876" s="84"/>
      <c r="WFA1876" s="84"/>
      <c r="WFB1876" s="84"/>
      <c r="WFC1876" s="84"/>
      <c r="WFD1876" s="84"/>
      <c r="WFE1876" s="84"/>
      <c r="WFF1876" s="84"/>
      <c r="WFG1876" s="84"/>
      <c r="WFH1876" s="84"/>
      <c r="WFI1876" s="84"/>
      <c r="WFJ1876" s="84"/>
      <c r="WFK1876" s="84"/>
      <c r="WFL1876" s="84"/>
      <c r="WFM1876" s="84"/>
      <c r="WFN1876" s="84"/>
      <c r="WFO1876" s="84"/>
      <c r="WFP1876" s="84"/>
      <c r="WFQ1876" s="84"/>
      <c r="WFR1876" s="84"/>
      <c r="WFS1876" s="84"/>
      <c r="WFT1876" s="84"/>
      <c r="WFU1876" s="84"/>
      <c r="WFV1876" s="84"/>
      <c r="WFW1876" s="84"/>
      <c r="WFX1876" s="84"/>
      <c r="WFY1876" s="84"/>
      <c r="WFZ1876" s="84"/>
      <c r="WGA1876" s="84"/>
      <c r="WGB1876" s="84"/>
      <c r="WGC1876" s="84"/>
      <c r="WGD1876" s="84"/>
      <c r="WGE1876" s="84"/>
      <c r="WGF1876" s="84"/>
      <c r="WGG1876" s="84"/>
      <c r="WGH1876" s="84"/>
      <c r="WGI1876" s="84"/>
      <c r="WGJ1876" s="84"/>
      <c r="WGK1876" s="84"/>
      <c r="WGL1876" s="84"/>
      <c r="WGM1876" s="84"/>
      <c r="WGN1876" s="84"/>
      <c r="WGO1876" s="84"/>
      <c r="WGP1876" s="84"/>
      <c r="WGQ1876" s="84"/>
      <c r="WGR1876" s="84"/>
      <c r="WGS1876" s="84"/>
      <c r="WGT1876" s="84"/>
      <c r="WGU1876" s="84"/>
      <c r="WGV1876" s="84"/>
      <c r="WGW1876" s="84"/>
      <c r="WGX1876" s="84"/>
      <c r="WGY1876" s="84"/>
      <c r="WGZ1876" s="84"/>
      <c r="WHA1876" s="84"/>
      <c r="WHB1876" s="84"/>
      <c r="WHC1876" s="84"/>
      <c r="WHD1876" s="84"/>
      <c r="WHE1876" s="84"/>
      <c r="WHF1876" s="84"/>
      <c r="WHG1876" s="84"/>
      <c r="WHH1876" s="84"/>
      <c r="WHI1876" s="84"/>
      <c r="WHJ1876" s="84"/>
      <c r="WHK1876" s="84"/>
      <c r="WHL1876" s="84"/>
      <c r="WHM1876" s="84"/>
      <c r="WHN1876" s="84"/>
      <c r="WHO1876" s="84"/>
      <c r="WHP1876" s="84"/>
      <c r="WHQ1876" s="84"/>
      <c r="WHR1876" s="84"/>
      <c r="WHS1876" s="84"/>
      <c r="WHT1876" s="84"/>
      <c r="WHU1876" s="84"/>
      <c r="WHV1876" s="84"/>
      <c r="WHW1876" s="84"/>
      <c r="WHX1876" s="84"/>
      <c r="WHY1876" s="84"/>
      <c r="WHZ1876" s="84"/>
      <c r="WIA1876" s="84"/>
      <c r="WIB1876" s="84"/>
      <c r="WIC1876" s="84"/>
      <c r="WID1876" s="84"/>
      <c r="WIE1876" s="84"/>
      <c r="WIF1876" s="84"/>
      <c r="WIG1876" s="84"/>
      <c r="WIH1876" s="84"/>
      <c r="WII1876" s="84"/>
      <c r="WIJ1876" s="84"/>
      <c r="WIK1876" s="84"/>
      <c r="WIL1876" s="84"/>
      <c r="WIM1876" s="84"/>
      <c r="WIN1876" s="84"/>
      <c r="WIO1876" s="84"/>
      <c r="WIP1876" s="84"/>
      <c r="WIQ1876" s="84"/>
      <c r="WIR1876" s="84"/>
      <c r="WIS1876" s="84"/>
      <c r="WIT1876" s="84"/>
      <c r="WIU1876" s="84"/>
      <c r="WIV1876" s="84"/>
      <c r="WIW1876" s="84"/>
      <c r="WIX1876" s="84"/>
      <c r="WIY1876" s="84"/>
      <c r="WIZ1876" s="84"/>
      <c r="WJA1876" s="84"/>
      <c r="WJB1876" s="84"/>
      <c r="WJC1876" s="84"/>
      <c r="WJD1876" s="84"/>
      <c r="WJE1876" s="84"/>
      <c r="WJF1876" s="84"/>
      <c r="WJG1876" s="84"/>
      <c r="WJH1876" s="84"/>
      <c r="WJI1876" s="84"/>
      <c r="WJJ1876" s="84"/>
      <c r="WJK1876" s="84"/>
      <c r="WJL1876" s="84"/>
      <c r="WJM1876" s="84"/>
      <c r="WJN1876" s="84"/>
      <c r="WJO1876" s="84"/>
      <c r="WJP1876" s="84"/>
      <c r="WJQ1876" s="84"/>
      <c r="WJR1876" s="84"/>
      <c r="WJS1876" s="84"/>
      <c r="WJT1876" s="84"/>
      <c r="WJU1876" s="84"/>
      <c r="WJV1876" s="84"/>
      <c r="WJW1876" s="84"/>
      <c r="WJX1876" s="84"/>
      <c r="WJY1876" s="84"/>
      <c r="WJZ1876" s="84"/>
      <c r="WKA1876" s="84"/>
      <c r="WKB1876" s="84"/>
      <c r="WKC1876" s="84"/>
      <c r="WKD1876" s="84"/>
      <c r="WKE1876" s="84"/>
      <c r="WKF1876" s="84"/>
      <c r="WKG1876" s="84"/>
      <c r="WKH1876" s="84"/>
      <c r="WKI1876" s="84"/>
      <c r="WKJ1876" s="84"/>
      <c r="WKK1876" s="84"/>
      <c r="WKL1876" s="84"/>
      <c r="WKM1876" s="84"/>
      <c r="WKN1876" s="84"/>
      <c r="WKO1876" s="84"/>
      <c r="WKP1876" s="84"/>
      <c r="WKQ1876" s="84"/>
      <c r="WKR1876" s="84"/>
      <c r="WKS1876" s="84"/>
      <c r="WKT1876" s="84"/>
      <c r="WKU1876" s="84"/>
      <c r="WKV1876" s="84"/>
      <c r="WKW1876" s="84"/>
      <c r="WKX1876" s="84"/>
      <c r="WKY1876" s="84"/>
      <c r="WKZ1876" s="84"/>
      <c r="WLA1876" s="84"/>
      <c r="WLB1876" s="84"/>
      <c r="WLC1876" s="84"/>
      <c r="WLD1876" s="84"/>
      <c r="WLE1876" s="84"/>
      <c r="WLF1876" s="84"/>
      <c r="WLG1876" s="84"/>
      <c r="WLH1876" s="84"/>
      <c r="WLI1876" s="84"/>
      <c r="WLJ1876" s="84"/>
      <c r="WLK1876" s="84"/>
      <c r="WLL1876" s="84"/>
      <c r="WLM1876" s="84"/>
      <c r="WLN1876" s="84"/>
      <c r="WLO1876" s="84"/>
      <c r="WLP1876" s="84"/>
      <c r="WLQ1876" s="84"/>
      <c r="WLR1876" s="84"/>
      <c r="WLS1876" s="84"/>
      <c r="WLT1876" s="84"/>
      <c r="WLU1876" s="84"/>
      <c r="WLV1876" s="84"/>
      <c r="WLW1876" s="84"/>
      <c r="WLX1876" s="84"/>
      <c r="WLY1876" s="84"/>
      <c r="WLZ1876" s="84"/>
      <c r="WMA1876" s="84"/>
      <c r="WMB1876" s="84"/>
      <c r="WMC1876" s="84"/>
      <c r="WMD1876" s="84"/>
      <c r="WME1876" s="84"/>
      <c r="WMF1876" s="84"/>
      <c r="WMG1876" s="84"/>
      <c r="WMH1876" s="84"/>
      <c r="WMI1876" s="84"/>
      <c r="WMJ1876" s="84"/>
      <c r="WMK1876" s="84"/>
      <c r="WML1876" s="84"/>
      <c r="WMM1876" s="84"/>
      <c r="WMN1876" s="84"/>
      <c r="WMO1876" s="84"/>
      <c r="WMP1876" s="84"/>
      <c r="WMQ1876" s="84"/>
      <c r="WMR1876" s="84"/>
      <c r="WMS1876" s="84"/>
      <c r="WMT1876" s="84"/>
      <c r="WMU1876" s="84"/>
      <c r="WMV1876" s="84"/>
      <c r="WMW1876" s="84"/>
      <c r="WMX1876" s="84"/>
      <c r="WMY1876" s="84"/>
      <c r="WMZ1876" s="84"/>
      <c r="WNA1876" s="84"/>
      <c r="WNB1876" s="84"/>
      <c r="WNC1876" s="84"/>
      <c r="WND1876" s="84"/>
      <c r="WNE1876" s="84"/>
      <c r="WNF1876" s="84"/>
      <c r="WNG1876" s="84"/>
      <c r="WNH1876" s="84"/>
      <c r="WNI1876" s="84"/>
      <c r="WNJ1876" s="84"/>
      <c r="WNK1876" s="84"/>
      <c r="WNL1876" s="84"/>
      <c r="WNM1876" s="84"/>
      <c r="WNN1876" s="84"/>
      <c r="WNO1876" s="84"/>
      <c r="WNP1876" s="84"/>
      <c r="WNQ1876" s="84"/>
      <c r="WNR1876" s="84"/>
      <c r="WNS1876" s="84"/>
      <c r="WNT1876" s="84"/>
      <c r="WNU1876" s="84"/>
      <c r="WNV1876" s="84"/>
      <c r="WNW1876" s="84"/>
      <c r="WNX1876" s="84"/>
      <c r="WNY1876" s="84"/>
      <c r="WNZ1876" s="84"/>
      <c r="WOA1876" s="84"/>
      <c r="WOB1876" s="84"/>
      <c r="WOC1876" s="84"/>
      <c r="WOD1876" s="84"/>
      <c r="WOE1876" s="84"/>
      <c r="WOF1876" s="84"/>
      <c r="WOG1876" s="84"/>
      <c r="WOH1876" s="84"/>
      <c r="WOI1876" s="84"/>
      <c r="WOJ1876" s="84"/>
      <c r="WOK1876" s="84"/>
      <c r="WOL1876" s="84"/>
      <c r="WOM1876" s="84"/>
      <c r="WON1876" s="84"/>
      <c r="WOO1876" s="84"/>
      <c r="WOP1876" s="84"/>
      <c r="WOQ1876" s="84"/>
      <c r="WOR1876" s="84"/>
      <c r="WOS1876" s="84"/>
      <c r="WOT1876" s="84"/>
      <c r="WOU1876" s="84"/>
      <c r="WOV1876" s="84"/>
      <c r="WOW1876" s="84"/>
      <c r="WOX1876" s="84"/>
      <c r="WOY1876" s="84"/>
      <c r="WOZ1876" s="84"/>
      <c r="WPA1876" s="84"/>
      <c r="WPB1876" s="84"/>
      <c r="WPC1876" s="84"/>
      <c r="WPD1876" s="84"/>
      <c r="WPE1876" s="84"/>
      <c r="WPF1876" s="84"/>
      <c r="WPG1876" s="84"/>
      <c r="WPH1876" s="84"/>
      <c r="WPI1876" s="84"/>
      <c r="WPJ1876" s="84"/>
      <c r="WPK1876" s="84"/>
      <c r="WPL1876" s="84"/>
      <c r="WPM1876" s="84"/>
      <c r="WPN1876" s="84"/>
      <c r="WPO1876" s="84"/>
      <c r="WPP1876" s="84"/>
      <c r="WPQ1876" s="84"/>
      <c r="WPR1876" s="84"/>
      <c r="WPS1876" s="84"/>
      <c r="WPT1876" s="84"/>
      <c r="WPU1876" s="84"/>
      <c r="WPV1876" s="84"/>
      <c r="WPW1876" s="84"/>
      <c r="WPX1876" s="84"/>
      <c r="WPY1876" s="84"/>
      <c r="WPZ1876" s="84"/>
      <c r="WQA1876" s="84"/>
      <c r="WQB1876" s="84"/>
      <c r="WQC1876" s="84"/>
      <c r="WQD1876" s="84"/>
      <c r="WQE1876" s="84"/>
      <c r="WQF1876" s="84"/>
      <c r="WQG1876" s="84"/>
      <c r="WQH1876" s="84"/>
      <c r="WQI1876" s="84"/>
      <c r="WQJ1876" s="84"/>
      <c r="WQK1876" s="84"/>
      <c r="WQL1876" s="84"/>
      <c r="WQM1876" s="84"/>
      <c r="WQN1876" s="84"/>
      <c r="WQO1876" s="84"/>
      <c r="WQP1876" s="84"/>
      <c r="WQQ1876" s="84"/>
      <c r="WQR1876" s="84"/>
      <c r="WQS1876" s="84"/>
      <c r="WQT1876" s="84"/>
      <c r="WQU1876" s="84"/>
      <c r="WQV1876" s="84"/>
      <c r="WQW1876" s="84"/>
      <c r="WQX1876" s="84"/>
      <c r="WQY1876" s="84"/>
      <c r="WQZ1876" s="84"/>
      <c r="WRA1876" s="84"/>
      <c r="WRB1876" s="84"/>
      <c r="WRC1876" s="84"/>
      <c r="WRD1876" s="84"/>
      <c r="WRE1876" s="84"/>
      <c r="WRF1876" s="84"/>
      <c r="WRG1876" s="84"/>
      <c r="WRH1876" s="84"/>
      <c r="WRI1876" s="84"/>
    </row>
    <row r="1877" spans="1:16025" ht="13.5" customHeight="1" thickBot="1" x14ac:dyDescent="0.3">
      <c r="A1877" s="119">
        <v>48111102</v>
      </c>
      <c r="B1877" s="101" t="str">
        <f t="shared" ca="1" si="102"/>
        <v>Máquinas de bolas de dulce o novedades para niños</v>
      </c>
      <c r="C1877" s="106" t="s">
        <v>18873</v>
      </c>
      <c r="D1877" s="103">
        <v>4</v>
      </c>
      <c r="E1877" s="104">
        <v>130</v>
      </c>
      <c r="F1877" s="70">
        <f t="shared" ca="1" si="103"/>
        <v>520</v>
      </c>
      <c r="G1877" s="45"/>
      <c r="H1877" s="84"/>
      <c r="I1877" s="84"/>
      <c r="J1877" s="84"/>
      <c r="K1877" s="84"/>
      <c r="L1877" s="84"/>
      <c r="M1877" s="84"/>
      <c r="N1877" s="84"/>
      <c r="O1877" s="84"/>
      <c r="P1877" s="84"/>
      <c r="Q1877" s="84"/>
      <c r="R1877" s="84"/>
      <c r="S1877" s="84"/>
      <c r="T1877" s="84"/>
      <c r="U1877" s="84"/>
      <c r="V1877" s="84"/>
      <c r="W1877" s="84"/>
      <c r="X1877" s="84"/>
      <c r="Y1877" s="84"/>
      <c r="Z1877" s="84"/>
      <c r="AA1877" s="84"/>
      <c r="AB1877" s="84"/>
      <c r="AC1877" s="84"/>
      <c r="AD1877" s="84"/>
      <c r="AE1877" s="84"/>
      <c r="AF1877" s="84"/>
      <c r="AG1877" s="84"/>
      <c r="AH1877" s="84"/>
      <c r="AI1877" s="84"/>
      <c r="AJ1877" s="84"/>
      <c r="AK1877" s="84"/>
      <c r="AL1877" s="84"/>
      <c r="AM1877" s="84"/>
      <c r="AN1877" s="84"/>
      <c r="AO1877" s="84"/>
      <c r="AP1877" s="84"/>
      <c r="AQ1877" s="84"/>
      <c r="AR1877" s="84"/>
      <c r="AS1877" s="84"/>
      <c r="AT1877" s="84"/>
      <c r="AU1877" s="84"/>
      <c r="AV1877" s="84"/>
      <c r="AW1877" s="84"/>
      <c r="AX1877" s="84"/>
      <c r="AY1877" s="84"/>
      <c r="AZ1877" s="84"/>
      <c r="BA1877" s="84"/>
      <c r="BB1877" s="84"/>
      <c r="BC1877" s="84"/>
      <c r="BD1877" s="84"/>
      <c r="BE1877" s="84"/>
      <c r="BF1877" s="84"/>
      <c r="BG1877" s="84"/>
      <c r="BH1877" s="84"/>
      <c r="BI1877" s="84"/>
      <c r="BJ1877" s="84"/>
      <c r="BK1877" s="84"/>
      <c r="BL1877" s="84"/>
      <c r="BM1877" s="84"/>
      <c r="BN1877" s="84"/>
      <c r="BO1877" s="84"/>
      <c r="BP1877" s="84"/>
      <c r="BQ1877" s="84"/>
      <c r="BR1877" s="84"/>
      <c r="BS1877" s="84"/>
      <c r="BT1877" s="84"/>
      <c r="BU1877" s="84"/>
      <c r="BV1877" s="84"/>
      <c r="BW1877" s="84"/>
      <c r="BX1877" s="84"/>
      <c r="BY1877" s="84"/>
      <c r="BZ1877" s="84"/>
      <c r="CA1877" s="84"/>
      <c r="CB1877" s="84"/>
      <c r="CC1877" s="84"/>
      <c r="CD1877" s="84"/>
      <c r="CE1877" s="84"/>
      <c r="CF1877" s="84"/>
      <c r="CG1877" s="84"/>
      <c r="CH1877" s="84"/>
      <c r="CI1877" s="84"/>
      <c r="CJ1877" s="84"/>
      <c r="CK1877" s="84"/>
      <c r="CL1877" s="84"/>
      <c r="CM1877" s="84"/>
      <c r="CN1877" s="84"/>
      <c r="CO1877" s="84"/>
      <c r="CP1877" s="84"/>
      <c r="CQ1877" s="84"/>
      <c r="CR1877" s="84"/>
      <c r="CS1877" s="84"/>
      <c r="CT1877" s="84"/>
      <c r="CU1877" s="84"/>
      <c r="CV1877" s="84"/>
      <c r="CW1877" s="84"/>
      <c r="CX1877" s="84"/>
      <c r="CY1877" s="84"/>
      <c r="CZ1877" s="84"/>
      <c r="DA1877" s="84"/>
      <c r="DB1877" s="84"/>
      <c r="DC1877" s="84"/>
      <c r="DD1877" s="84"/>
      <c r="DE1877" s="84"/>
      <c r="DF1877" s="84"/>
      <c r="DG1877" s="84"/>
      <c r="DH1877" s="84"/>
      <c r="DI1877" s="84"/>
      <c r="DJ1877" s="84"/>
      <c r="DK1877" s="84"/>
      <c r="DL1877" s="84"/>
      <c r="DM1877" s="84"/>
      <c r="DN1877" s="84"/>
      <c r="DO1877" s="84"/>
      <c r="DP1877" s="84"/>
      <c r="DQ1877" s="84"/>
      <c r="DR1877" s="84"/>
      <c r="DS1877" s="84"/>
      <c r="DT1877" s="84"/>
      <c r="DU1877" s="84"/>
      <c r="DV1877" s="84"/>
      <c r="DW1877" s="84"/>
      <c r="DX1877" s="84"/>
      <c r="DY1877" s="84"/>
      <c r="DZ1877" s="84"/>
      <c r="EA1877" s="84"/>
      <c r="EB1877" s="84"/>
      <c r="EC1877" s="84"/>
      <c r="ED1877" s="84"/>
      <c r="EE1877" s="84"/>
      <c r="EF1877" s="84"/>
      <c r="EG1877" s="84"/>
      <c r="EH1877" s="84"/>
      <c r="EI1877" s="84"/>
      <c r="EJ1877" s="84"/>
      <c r="EK1877" s="84"/>
      <c r="EL1877" s="84"/>
      <c r="EM1877" s="84"/>
      <c r="EN1877" s="84"/>
      <c r="EO1877" s="84"/>
      <c r="EP1877" s="84"/>
      <c r="EQ1877" s="84"/>
      <c r="ER1877" s="84"/>
      <c r="ES1877" s="84"/>
      <c r="ET1877" s="84"/>
      <c r="EU1877" s="84"/>
      <c r="EV1877" s="84"/>
      <c r="EW1877" s="84"/>
      <c r="EX1877" s="84"/>
      <c r="EY1877" s="84"/>
      <c r="EZ1877" s="84"/>
      <c r="FA1877" s="84"/>
      <c r="FB1877" s="84"/>
      <c r="FC1877" s="84"/>
      <c r="FD1877" s="84"/>
      <c r="FE1877" s="84"/>
      <c r="FF1877" s="84"/>
      <c r="FG1877" s="84"/>
      <c r="FH1877" s="84"/>
      <c r="FI1877" s="84"/>
      <c r="FJ1877" s="84"/>
      <c r="FK1877" s="84"/>
      <c r="FL1877" s="84"/>
      <c r="FM1877" s="84"/>
      <c r="FN1877" s="84"/>
      <c r="FO1877" s="84"/>
      <c r="FP1877" s="84"/>
      <c r="FQ1877" s="84"/>
      <c r="FR1877" s="84"/>
      <c r="FS1877" s="84"/>
      <c r="FT1877" s="84"/>
      <c r="FU1877" s="84"/>
      <c r="FV1877" s="84"/>
      <c r="FW1877" s="84"/>
      <c r="FX1877" s="84"/>
      <c r="FY1877" s="84"/>
      <c r="FZ1877" s="84"/>
      <c r="GA1877" s="84"/>
      <c r="GB1877" s="84"/>
      <c r="GC1877" s="84"/>
      <c r="GD1877" s="84"/>
      <c r="GE1877" s="84"/>
      <c r="GF1877" s="84"/>
      <c r="GG1877" s="84"/>
      <c r="GH1877" s="84"/>
      <c r="GI1877" s="84"/>
      <c r="GJ1877" s="84"/>
      <c r="GK1877" s="84"/>
      <c r="GL1877" s="84"/>
      <c r="GM1877" s="84"/>
      <c r="GN1877" s="84"/>
      <c r="GO1877" s="84"/>
      <c r="GP1877" s="84"/>
      <c r="GQ1877" s="84"/>
      <c r="GR1877" s="84"/>
      <c r="GS1877" s="84"/>
      <c r="GT1877" s="84"/>
      <c r="GU1877" s="84"/>
      <c r="GV1877" s="84"/>
      <c r="GW1877" s="84"/>
      <c r="GX1877" s="84"/>
      <c r="GY1877" s="84"/>
      <c r="GZ1877" s="84"/>
      <c r="HA1877" s="84"/>
      <c r="HB1877" s="84"/>
      <c r="HC1877" s="84"/>
      <c r="HD1877" s="84"/>
      <c r="HE1877" s="84"/>
      <c r="HF1877" s="84"/>
      <c r="HG1877" s="84"/>
      <c r="HH1877" s="84"/>
      <c r="HI1877" s="84"/>
      <c r="HJ1877" s="84"/>
      <c r="HK1877" s="84"/>
      <c r="HL1877" s="84"/>
      <c r="HM1877" s="84"/>
      <c r="HN1877" s="84"/>
      <c r="HO1877" s="84"/>
      <c r="HP1877" s="84"/>
      <c r="HQ1877" s="84"/>
      <c r="HR1877" s="84"/>
      <c r="HS1877" s="84"/>
      <c r="HT1877" s="84"/>
      <c r="HU1877" s="84"/>
      <c r="HV1877" s="84"/>
      <c r="HW1877" s="84"/>
      <c r="HX1877" s="84"/>
      <c r="HY1877" s="84"/>
      <c r="HZ1877" s="84"/>
      <c r="IA1877" s="84"/>
      <c r="IB1877" s="84"/>
      <c r="IC1877" s="84"/>
      <c r="ID1877" s="84"/>
      <c r="IE1877" s="84"/>
      <c r="IF1877" s="84"/>
      <c r="IG1877" s="84"/>
      <c r="IH1877" s="84"/>
      <c r="II1877" s="84"/>
      <c r="IJ1877" s="84"/>
      <c r="IK1877" s="84"/>
      <c r="IL1877" s="84"/>
      <c r="IM1877" s="84"/>
      <c r="IN1877" s="84"/>
      <c r="IO1877" s="84"/>
      <c r="IP1877" s="84"/>
      <c r="IQ1877" s="84"/>
      <c r="IR1877" s="84"/>
      <c r="IS1877" s="84"/>
      <c r="IT1877" s="84"/>
      <c r="IU1877" s="84"/>
      <c r="IV1877" s="84"/>
      <c r="IW1877" s="84"/>
      <c r="IX1877" s="84"/>
      <c r="IY1877" s="84"/>
      <c r="IZ1877" s="84"/>
      <c r="JA1877" s="84"/>
      <c r="JB1877" s="84"/>
      <c r="JC1877" s="84"/>
      <c r="JD1877" s="84"/>
      <c r="JE1877" s="84"/>
      <c r="JF1877" s="84"/>
      <c r="JG1877" s="84"/>
      <c r="JH1877" s="84"/>
      <c r="JI1877" s="84"/>
      <c r="JJ1877" s="84"/>
      <c r="JK1877" s="84"/>
      <c r="JL1877" s="84"/>
      <c r="JM1877" s="84"/>
      <c r="JN1877" s="84"/>
      <c r="JO1877" s="84"/>
      <c r="JP1877" s="84"/>
      <c r="JQ1877" s="84"/>
      <c r="JR1877" s="84"/>
      <c r="JS1877" s="84"/>
      <c r="JT1877" s="84"/>
      <c r="JU1877" s="84"/>
      <c r="JV1877" s="84"/>
      <c r="JW1877" s="84"/>
      <c r="JX1877" s="84"/>
      <c r="JY1877" s="84"/>
      <c r="JZ1877" s="84"/>
      <c r="KA1877" s="84"/>
      <c r="KB1877" s="84"/>
      <c r="KC1877" s="84"/>
      <c r="KD1877" s="84"/>
      <c r="KE1877" s="84"/>
      <c r="KF1877" s="84"/>
      <c r="KG1877" s="84"/>
      <c r="KH1877" s="84"/>
      <c r="KI1877" s="84"/>
      <c r="KJ1877" s="84"/>
      <c r="KK1877" s="84"/>
      <c r="KL1877" s="84"/>
      <c r="KM1877" s="84"/>
      <c r="KN1877" s="84"/>
      <c r="KO1877" s="84"/>
      <c r="KP1877" s="84"/>
      <c r="KQ1877" s="84"/>
      <c r="KR1877" s="84"/>
      <c r="KS1877" s="84"/>
      <c r="KT1877" s="84"/>
      <c r="KU1877" s="84"/>
      <c r="KV1877" s="84"/>
      <c r="KW1877" s="84"/>
      <c r="KX1877" s="84"/>
      <c r="KY1877" s="84"/>
      <c r="KZ1877" s="84"/>
      <c r="LA1877" s="84"/>
      <c r="LB1877" s="84"/>
      <c r="LC1877" s="84"/>
      <c r="LD1877" s="84"/>
      <c r="LE1877" s="84"/>
      <c r="LF1877" s="84"/>
      <c r="LG1877" s="84"/>
      <c r="LH1877" s="84"/>
      <c r="LI1877" s="84"/>
      <c r="LJ1877" s="84"/>
      <c r="LK1877" s="84"/>
      <c r="LL1877" s="84"/>
      <c r="LM1877" s="84"/>
      <c r="LN1877" s="84"/>
      <c r="LO1877" s="84"/>
      <c r="LP1877" s="84"/>
      <c r="LQ1877" s="84"/>
      <c r="LR1877" s="84"/>
      <c r="LS1877" s="84"/>
      <c r="LT1877" s="84"/>
      <c r="LU1877" s="84"/>
      <c r="LV1877" s="84"/>
      <c r="LW1877" s="84"/>
      <c r="LX1877" s="84"/>
      <c r="LY1877" s="84"/>
      <c r="LZ1877" s="84"/>
      <c r="MA1877" s="84"/>
      <c r="MB1877" s="84"/>
      <c r="MC1877" s="84"/>
      <c r="MD1877" s="84"/>
      <c r="ME1877" s="84"/>
      <c r="MF1877" s="84"/>
      <c r="MG1877" s="84"/>
      <c r="MH1877" s="84"/>
      <c r="MI1877" s="84"/>
      <c r="MJ1877" s="84"/>
      <c r="MK1877" s="84"/>
      <c r="ML1877" s="84"/>
      <c r="MM1877" s="84"/>
      <c r="MN1877" s="84"/>
      <c r="MO1877" s="84"/>
      <c r="MP1877" s="84"/>
      <c r="MQ1877" s="84"/>
      <c r="MR1877" s="84"/>
      <c r="MS1877" s="84"/>
      <c r="MT1877" s="84"/>
      <c r="MU1877" s="84"/>
      <c r="MV1877" s="84"/>
      <c r="MW1877" s="84"/>
      <c r="MX1877" s="84"/>
      <c r="MY1877" s="84"/>
      <c r="MZ1877" s="84"/>
      <c r="NA1877" s="84"/>
      <c r="NB1877" s="84"/>
      <c r="NC1877" s="84"/>
      <c r="ND1877" s="84"/>
      <c r="NE1877" s="84"/>
      <c r="NF1877" s="84"/>
      <c r="NG1877" s="84"/>
      <c r="NH1877" s="84"/>
      <c r="NI1877" s="84"/>
      <c r="NJ1877" s="84"/>
      <c r="NK1877" s="84"/>
      <c r="NL1877" s="84"/>
      <c r="NM1877" s="84"/>
      <c r="NN1877" s="84"/>
      <c r="NO1877" s="84"/>
      <c r="NP1877" s="84"/>
      <c r="NQ1877" s="84"/>
      <c r="NR1877" s="84"/>
      <c r="NS1877" s="84"/>
      <c r="NT1877" s="84"/>
      <c r="NU1877" s="84"/>
      <c r="NV1877" s="84"/>
      <c r="NW1877" s="84"/>
      <c r="NX1877" s="84"/>
      <c r="NY1877" s="84"/>
      <c r="NZ1877" s="84"/>
      <c r="OA1877" s="84"/>
      <c r="OB1877" s="84"/>
      <c r="OC1877" s="84"/>
      <c r="OD1877" s="84"/>
      <c r="OE1877" s="84"/>
      <c r="OF1877" s="84"/>
      <c r="OG1877" s="84"/>
      <c r="OH1877" s="84"/>
      <c r="OI1877" s="84"/>
      <c r="OJ1877" s="84"/>
      <c r="OK1877" s="84"/>
      <c r="OL1877" s="84"/>
      <c r="OM1877" s="84"/>
      <c r="ON1877" s="84"/>
      <c r="OO1877" s="84"/>
      <c r="OP1877" s="84"/>
      <c r="OQ1877" s="84"/>
      <c r="OR1877" s="84"/>
      <c r="OS1877" s="84"/>
      <c r="OT1877" s="84"/>
      <c r="OU1877" s="84"/>
      <c r="OV1877" s="84"/>
      <c r="OW1877" s="84"/>
      <c r="OX1877" s="84"/>
      <c r="OY1877" s="84"/>
      <c r="OZ1877" s="84"/>
      <c r="PA1877" s="84"/>
      <c r="PB1877" s="84"/>
      <c r="PC1877" s="84"/>
      <c r="PD1877" s="84"/>
      <c r="PE1877" s="84"/>
      <c r="PF1877" s="84"/>
      <c r="PG1877" s="84"/>
      <c r="PH1877" s="84"/>
      <c r="PI1877" s="84"/>
      <c r="PJ1877" s="84"/>
      <c r="PK1877" s="84"/>
      <c r="PL1877" s="84"/>
      <c r="PM1877" s="84"/>
      <c r="PN1877" s="84"/>
      <c r="PO1877" s="84"/>
      <c r="PP1877" s="84"/>
      <c r="PQ1877" s="84"/>
      <c r="PR1877" s="84"/>
      <c r="PS1877" s="84"/>
      <c r="PT1877" s="84"/>
      <c r="PU1877" s="84"/>
      <c r="PV1877" s="84"/>
      <c r="PW1877" s="84"/>
      <c r="PX1877" s="84"/>
      <c r="PY1877" s="84"/>
      <c r="PZ1877" s="84"/>
      <c r="QA1877" s="84"/>
      <c r="QB1877" s="84"/>
      <c r="QC1877" s="84"/>
      <c r="QD1877" s="84"/>
      <c r="QE1877" s="84"/>
      <c r="QF1877" s="84"/>
      <c r="QG1877" s="84"/>
      <c r="QH1877" s="84"/>
      <c r="QI1877" s="84"/>
      <c r="QJ1877" s="84"/>
      <c r="QK1877" s="84"/>
      <c r="QL1877" s="84"/>
      <c r="QM1877" s="84"/>
      <c r="QN1877" s="84"/>
      <c r="QO1877" s="84"/>
      <c r="QP1877" s="84"/>
      <c r="QQ1877" s="84"/>
      <c r="QR1877" s="84"/>
      <c r="QS1877" s="84"/>
      <c r="QT1877" s="84"/>
      <c r="QU1877" s="84"/>
      <c r="QV1877" s="84"/>
      <c r="QW1877" s="84"/>
      <c r="QX1877" s="84"/>
      <c r="QY1877" s="84"/>
      <c r="QZ1877" s="84"/>
      <c r="RA1877" s="84"/>
      <c r="RB1877" s="84"/>
      <c r="RC1877" s="84"/>
      <c r="RD1877" s="84"/>
      <c r="RE1877" s="84"/>
      <c r="RF1877" s="84"/>
      <c r="RG1877" s="84"/>
      <c r="RH1877" s="84"/>
      <c r="RI1877" s="84"/>
      <c r="RJ1877" s="84"/>
      <c r="RK1877" s="84"/>
      <c r="RL1877" s="84"/>
      <c r="RM1877" s="84"/>
      <c r="RN1877" s="84"/>
      <c r="RO1877" s="84"/>
      <c r="RP1877" s="84"/>
      <c r="RQ1877" s="84"/>
      <c r="RR1877" s="84"/>
      <c r="RS1877" s="84"/>
      <c r="RT1877" s="84"/>
      <c r="RU1877" s="84"/>
      <c r="RV1877" s="84"/>
      <c r="RW1877" s="84"/>
      <c r="RX1877" s="84"/>
      <c r="RY1877" s="84"/>
      <c r="RZ1877" s="84"/>
      <c r="SA1877" s="84"/>
      <c r="SB1877" s="84"/>
      <c r="SC1877" s="84"/>
      <c r="SD1877" s="84"/>
      <c r="SE1877" s="84"/>
      <c r="SF1877" s="84"/>
      <c r="SG1877" s="84"/>
      <c r="SH1877" s="84"/>
      <c r="SI1877" s="84"/>
      <c r="SJ1877" s="84"/>
      <c r="SK1877" s="84"/>
      <c r="SL1877" s="84"/>
      <c r="SM1877" s="84"/>
      <c r="SN1877" s="84"/>
      <c r="SO1877" s="84"/>
      <c r="SP1877" s="84"/>
      <c r="SQ1877" s="84"/>
      <c r="SR1877" s="84"/>
      <c r="SS1877" s="84"/>
      <c r="ST1877" s="84"/>
      <c r="SU1877" s="84"/>
      <c r="SV1877" s="84"/>
      <c r="SW1877" s="84"/>
      <c r="SX1877" s="84"/>
      <c r="SY1877" s="84"/>
      <c r="SZ1877" s="84"/>
      <c r="TA1877" s="84"/>
      <c r="TB1877" s="84"/>
      <c r="TC1877" s="84"/>
      <c r="TD1877" s="84"/>
      <c r="TE1877" s="84"/>
      <c r="TF1877" s="84"/>
      <c r="TG1877" s="84"/>
      <c r="TH1877" s="84"/>
      <c r="TI1877" s="84"/>
      <c r="TJ1877" s="84"/>
      <c r="TK1877" s="84"/>
      <c r="TL1877" s="84"/>
      <c r="TM1877" s="84"/>
      <c r="TN1877" s="84"/>
      <c r="TO1877" s="84"/>
      <c r="TP1877" s="84"/>
      <c r="TQ1877" s="84"/>
      <c r="TR1877" s="84"/>
      <c r="TS1877" s="84"/>
      <c r="TT1877" s="84"/>
      <c r="TU1877" s="84"/>
      <c r="TV1877" s="84"/>
      <c r="TW1877" s="84"/>
      <c r="TX1877" s="84"/>
      <c r="TY1877" s="84"/>
      <c r="TZ1877" s="84"/>
      <c r="UA1877" s="84"/>
      <c r="UB1877" s="84"/>
      <c r="UC1877" s="84"/>
      <c r="UD1877" s="84"/>
      <c r="UE1877" s="84"/>
      <c r="UF1877" s="84"/>
      <c r="UG1877" s="84"/>
      <c r="UH1877" s="84"/>
      <c r="UI1877" s="84"/>
      <c r="UJ1877" s="84"/>
      <c r="UK1877" s="84"/>
      <c r="UL1877" s="84"/>
      <c r="UM1877" s="84"/>
      <c r="UN1877" s="84"/>
      <c r="UO1877" s="84"/>
      <c r="UP1877" s="84"/>
      <c r="UQ1877" s="84"/>
      <c r="UR1877" s="84"/>
      <c r="US1877" s="84"/>
      <c r="UT1877" s="84"/>
      <c r="UU1877" s="84"/>
      <c r="UV1877" s="84"/>
      <c r="UW1877" s="84"/>
      <c r="UX1877" s="84"/>
      <c r="UY1877" s="84"/>
      <c r="UZ1877" s="84"/>
      <c r="VA1877" s="84"/>
      <c r="VB1877" s="84"/>
      <c r="VC1877" s="84"/>
      <c r="VD1877" s="84"/>
      <c r="VE1877" s="84"/>
      <c r="VF1877" s="84"/>
      <c r="VG1877" s="84"/>
      <c r="VH1877" s="84"/>
      <c r="VI1877" s="84"/>
      <c r="VJ1877" s="84"/>
      <c r="VK1877" s="84"/>
      <c r="VL1877" s="84"/>
      <c r="VM1877" s="84"/>
      <c r="VN1877" s="84"/>
      <c r="VO1877" s="84"/>
      <c r="VP1877" s="84"/>
      <c r="VQ1877" s="84"/>
      <c r="VR1877" s="84"/>
      <c r="VS1877" s="84"/>
      <c r="VT1877" s="84"/>
      <c r="VU1877" s="84"/>
      <c r="VV1877" s="84"/>
      <c r="VW1877" s="84"/>
      <c r="VX1877" s="84"/>
      <c r="VY1877" s="84"/>
      <c r="VZ1877" s="84"/>
      <c r="WA1877" s="84"/>
      <c r="WB1877" s="84"/>
      <c r="WC1877" s="84"/>
      <c r="WD1877" s="84"/>
      <c r="WE1877" s="84"/>
      <c r="WF1877" s="84"/>
      <c r="WG1877" s="84"/>
      <c r="WH1877" s="84"/>
      <c r="WI1877" s="84"/>
      <c r="WJ1877" s="84"/>
      <c r="WK1877" s="84"/>
      <c r="WL1877" s="84"/>
      <c r="WM1877" s="84"/>
      <c r="WN1877" s="84"/>
      <c r="WO1877" s="84"/>
      <c r="WP1877" s="84"/>
      <c r="WQ1877" s="84"/>
      <c r="WR1877" s="84"/>
      <c r="WS1877" s="84"/>
      <c r="WT1877" s="84"/>
      <c r="WU1877" s="84"/>
      <c r="WV1877" s="84"/>
      <c r="WW1877" s="84"/>
      <c r="WX1877" s="84"/>
      <c r="WY1877" s="84"/>
      <c r="WZ1877" s="84"/>
      <c r="XA1877" s="84"/>
      <c r="XB1877" s="84"/>
      <c r="XC1877" s="84"/>
      <c r="XD1877" s="84"/>
      <c r="XE1877" s="84"/>
      <c r="XF1877" s="84"/>
      <c r="XG1877" s="84"/>
      <c r="XH1877" s="84"/>
      <c r="XI1877" s="84"/>
      <c r="XJ1877" s="84"/>
      <c r="XK1877" s="84"/>
      <c r="XL1877" s="84"/>
      <c r="XM1877" s="84"/>
      <c r="XN1877" s="84"/>
      <c r="XO1877" s="84"/>
      <c r="XP1877" s="84"/>
      <c r="XQ1877" s="84"/>
      <c r="XR1877" s="84"/>
      <c r="XS1877" s="84"/>
      <c r="XT1877" s="84"/>
      <c r="XU1877" s="84"/>
      <c r="XV1877" s="84"/>
      <c r="XW1877" s="84"/>
      <c r="XX1877" s="84"/>
      <c r="XY1877" s="84"/>
      <c r="XZ1877" s="84"/>
      <c r="YA1877" s="84"/>
      <c r="YB1877" s="84"/>
      <c r="YC1877" s="84"/>
      <c r="YD1877" s="84"/>
      <c r="YE1877" s="84"/>
      <c r="YF1877" s="84"/>
      <c r="YG1877" s="84"/>
      <c r="YH1877" s="84"/>
      <c r="YI1877" s="84"/>
      <c r="YJ1877" s="84"/>
      <c r="YK1877" s="84"/>
      <c r="YL1877" s="84"/>
      <c r="YM1877" s="84"/>
      <c r="YN1877" s="84"/>
      <c r="YO1877" s="84"/>
      <c r="YP1877" s="84"/>
      <c r="YQ1877" s="84"/>
      <c r="YR1877" s="84"/>
      <c r="YS1877" s="84"/>
      <c r="YT1877" s="84"/>
      <c r="YU1877" s="84"/>
      <c r="YV1877" s="84"/>
      <c r="YW1877" s="84"/>
      <c r="YX1877" s="84"/>
      <c r="YY1877" s="84"/>
      <c r="YZ1877" s="84"/>
      <c r="ZA1877" s="84"/>
      <c r="ZB1877" s="84"/>
      <c r="ZC1877" s="84"/>
      <c r="ZD1877" s="84"/>
      <c r="ZE1877" s="84"/>
      <c r="ZF1877" s="84"/>
      <c r="ZG1877" s="84"/>
      <c r="ZH1877" s="84"/>
      <c r="ZI1877" s="84"/>
      <c r="ZJ1877" s="84"/>
      <c r="ZK1877" s="84"/>
      <c r="ZL1877" s="84"/>
      <c r="ZM1877" s="84"/>
      <c r="ZN1877" s="84"/>
      <c r="ZO1877" s="84"/>
      <c r="ZP1877" s="84"/>
      <c r="ZQ1877" s="84"/>
      <c r="ZR1877" s="84"/>
      <c r="ZS1877" s="84"/>
      <c r="ZT1877" s="84"/>
      <c r="ZU1877" s="84"/>
      <c r="ZV1877" s="84"/>
      <c r="ZW1877" s="84"/>
      <c r="ZX1877" s="84"/>
      <c r="ZY1877" s="84"/>
      <c r="ZZ1877" s="84"/>
      <c r="AAA1877" s="84"/>
      <c r="AAB1877" s="84"/>
      <c r="AAC1877" s="84"/>
      <c r="AAD1877" s="84"/>
      <c r="AAE1877" s="84"/>
      <c r="AAF1877" s="84"/>
      <c r="AAG1877" s="84"/>
      <c r="AAH1877" s="84"/>
      <c r="AAI1877" s="84"/>
      <c r="AAJ1877" s="84"/>
      <c r="AAK1877" s="84"/>
      <c r="AAL1877" s="84"/>
      <c r="AAM1877" s="84"/>
      <c r="AAN1877" s="84"/>
      <c r="AAO1877" s="84"/>
      <c r="AAP1877" s="84"/>
      <c r="AAQ1877" s="84"/>
      <c r="AAR1877" s="84"/>
      <c r="AAS1877" s="84"/>
      <c r="AAT1877" s="84"/>
      <c r="AAU1877" s="84"/>
      <c r="AAV1877" s="84"/>
      <c r="AAW1877" s="84"/>
      <c r="AAX1877" s="84"/>
      <c r="AAY1877" s="84"/>
      <c r="AAZ1877" s="84"/>
      <c r="ABA1877" s="84"/>
      <c r="ABB1877" s="84"/>
      <c r="ABC1877" s="84"/>
      <c r="ABD1877" s="84"/>
      <c r="ABE1877" s="84"/>
      <c r="ABF1877" s="84"/>
      <c r="ABG1877" s="84"/>
      <c r="ABH1877" s="84"/>
      <c r="ABI1877" s="84"/>
      <c r="ABJ1877" s="84"/>
      <c r="ABK1877" s="84"/>
      <c r="ABL1877" s="84"/>
      <c r="ABM1877" s="84"/>
      <c r="ABN1877" s="84"/>
      <c r="ABO1877" s="84"/>
      <c r="ABP1877" s="84"/>
      <c r="ABQ1877" s="84"/>
      <c r="ABR1877" s="84"/>
      <c r="ABS1877" s="84"/>
      <c r="ABT1877" s="84"/>
      <c r="ABU1877" s="84"/>
      <c r="ABV1877" s="84"/>
      <c r="ABW1877" s="84"/>
      <c r="ABX1877" s="84"/>
      <c r="ABY1877" s="84"/>
      <c r="ABZ1877" s="84"/>
      <c r="ACA1877" s="84"/>
      <c r="ACB1877" s="84"/>
      <c r="ACC1877" s="84"/>
      <c r="ACD1877" s="84"/>
      <c r="ACE1877" s="84"/>
      <c r="ACF1877" s="84"/>
      <c r="ACG1877" s="84"/>
      <c r="ACH1877" s="84"/>
      <c r="ACI1877" s="84"/>
      <c r="ACJ1877" s="84"/>
      <c r="ACK1877" s="84"/>
      <c r="ACL1877" s="84"/>
      <c r="ACM1877" s="84"/>
      <c r="ACN1877" s="84"/>
      <c r="ACO1877" s="84"/>
      <c r="ACP1877" s="84"/>
      <c r="ACQ1877" s="84"/>
      <c r="ACR1877" s="84"/>
      <c r="ACS1877" s="84"/>
      <c r="ACT1877" s="84"/>
      <c r="ACU1877" s="84"/>
      <c r="ACV1877" s="84"/>
      <c r="ACW1877" s="84"/>
      <c r="ACX1877" s="84"/>
      <c r="ACY1877" s="84"/>
      <c r="ACZ1877" s="84"/>
      <c r="ADA1877" s="84"/>
      <c r="ADB1877" s="84"/>
      <c r="ADC1877" s="84"/>
      <c r="ADD1877" s="84"/>
      <c r="ADE1877" s="84"/>
      <c r="ADF1877" s="84"/>
      <c r="ADG1877" s="84"/>
      <c r="ADH1877" s="84"/>
      <c r="ADI1877" s="84"/>
      <c r="ADJ1877" s="84"/>
      <c r="ADK1877" s="84"/>
      <c r="ADL1877" s="84"/>
      <c r="ADM1877" s="84"/>
      <c r="ADN1877" s="84"/>
      <c r="ADO1877" s="84"/>
      <c r="ADP1877" s="84"/>
      <c r="ADQ1877" s="84"/>
      <c r="ADR1877" s="84"/>
      <c r="ADS1877" s="84"/>
      <c r="ADT1877" s="84"/>
      <c r="ADU1877" s="84"/>
      <c r="ADV1877" s="84"/>
      <c r="ADW1877" s="84"/>
      <c r="ADX1877" s="84"/>
      <c r="ADY1877" s="84"/>
      <c r="ADZ1877" s="84"/>
      <c r="AEA1877" s="84"/>
      <c r="AEB1877" s="84"/>
      <c r="AEC1877" s="84"/>
      <c r="AED1877" s="84"/>
      <c r="AEE1877" s="84"/>
      <c r="AEF1877" s="84"/>
      <c r="AEG1877" s="84"/>
      <c r="AEH1877" s="84"/>
      <c r="AEI1877" s="84"/>
      <c r="AEJ1877" s="84"/>
      <c r="AEK1877" s="84"/>
      <c r="AEL1877" s="84"/>
      <c r="AEM1877" s="84"/>
      <c r="AEN1877" s="84"/>
      <c r="AEO1877" s="84"/>
      <c r="AEP1877" s="84"/>
      <c r="AEQ1877" s="84"/>
      <c r="AER1877" s="84"/>
      <c r="AES1877" s="84"/>
      <c r="AET1877" s="84"/>
      <c r="AEU1877" s="84"/>
      <c r="AEV1877" s="84"/>
      <c r="AEW1877" s="84"/>
      <c r="AEX1877" s="84"/>
      <c r="AEY1877" s="84"/>
      <c r="AEZ1877" s="84"/>
      <c r="AFA1877" s="84"/>
      <c r="AFB1877" s="84"/>
      <c r="AFC1877" s="84"/>
      <c r="AFD1877" s="84"/>
      <c r="AFE1877" s="84"/>
      <c r="AFF1877" s="84"/>
      <c r="AFG1877" s="84"/>
      <c r="AFH1877" s="84"/>
      <c r="AFI1877" s="84"/>
      <c r="AFJ1877" s="84"/>
      <c r="AFK1877" s="84"/>
      <c r="AFL1877" s="84"/>
      <c r="AFM1877" s="84"/>
      <c r="AFN1877" s="84"/>
      <c r="AFO1877" s="84"/>
      <c r="AFP1877" s="84"/>
      <c r="AFQ1877" s="84"/>
      <c r="AFR1877" s="84"/>
      <c r="AFS1877" s="84"/>
      <c r="AFT1877" s="84"/>
      <c r="AFU1877" s="84"/>
      <c r="AFV1877" s="84"/>
      <c r="AFW1877" s="84"/>
      <c r="AFX1877" s="84"/>
      <c r="AFY1877" s="84"/>
      <c r="AFZ1877" s="84"/>
      <c r="AGA1877" s="84"/>
      <c r="AGB1877" s="84"/>
      <c r="AGC1877" s="84"/>
      <c r="AGD1877" s="84"/>
      <c r="AGE1877" s="84"/>
      <c r="AGF1877" s="84"/>
      <c r="AGG1877" s="84"/>
      <c r="AGH1877" s="84"/>
      <c r="AGI1877" s="84"/>
      <c r="AGJ1877" s="84"/>
      <c r="AGK1877" s="84"/>
      <c r="AGL1877" s="84"/>
      <c r="AGM1877" s="84"/>
      <c r="AGN1877" s="84"/>
      <c r="AGO1877" s="84"/>
      <c r="AGP1877" s="84"/>
      <c r="AGQ1877" s="84"/>
      <c r="AGR1877" s="84"/>
      <c r="AGS1877" s="84"/>
      <c r="AGT1877" s="84"/>
      <c r="AGU1877" s="84"/>
      <c r="AGV1877" s="84"/>
      <c r="AGW1877" s="84"/>
      <c r="AGX1877" s="84"/>
      <c r="AGY1877" s="84"/>
      <c r="AGZ1877" s="84"/>
      <c r="AHA1877" s="84"/>
      <c r="AHB1877" s="84"/>
      <c r="AHC1877" s="84"/>
      <c r="AHD1877" s="84"/>
      <c r="AHE1877" s="84"/>
      <c r="AHF1877" s="84"/>
      <c r="AHG1877" s="84"/>
      <c r="AHH1877" s="84"/>
      <c r="AHI1877" s="84"/>
      <c r="AHJ1877" s="84"/>
      <c r="AHK1877" s="84"/>
      <c r="AHL1877" s="84"/>
      <c r="AHM1877" s="84"/>
      <c r="AHN1877" s="84"/>
      <c r="AHO1877" s="84"/>
      <c r="AHP1877" s="84"/>
      <c r="AHQ1877" s="84"/>
      <c r="AHR1877" s="84"/>
      <c r="AHS1877" s="84"/>
      <c r="AHT1877" s="84"/>
      <c r="AHU1877" s="84"/>
      <c r="AHV1877" s="84"/>
      <c r="AHW1877" s="84"/>
      <c r="AHX1877" s="84"/>
      <c r="AHY1877" s="84"/>
      <c r="AHZ1877" s="84"/>
      <c r="AIA1877" s="84"/>
      <c r="AIB1877" s="84"/>
      <c r="AIC1877" s="84"/>
      <c r="AID1877" s="84"/>
      <c r="AIE1877" s="84"/>
      <c r="AIF1877" s="84"/>
      <c r="AIG1877" s="84"/>
      <c r="AIH1877" s="84"/>
      <c r="AII1877" s="84"/>
      <c r="AIJ1877" s="84"/>
      <c r="AIK1877" s="84"/>
      <c r="AIL1877" s="84"/>
      <c r="AIM1877" s="84"/>
      <c r="AIN1877" s="84"/>
      <c r="AIO1877" s="84"/>
      <c r="AIP1877" s="84"/>
      <c r="AIQ1877" s="84"/>
      <c r="AIR1877" s="84"/>
      <c r="AIS1877" s="84"/>
      <c r="AIT1877" s="84"/>
      <c r="AIU1877" s="84"/>
      <c r="AIV1877" s="84"/>
      <c r="AIW1877" s="84"/>
      <c r="AIX1877" s="84"/>
      <c r="AIY1877" s="84"/>
      <c r="AIZ1877" s="84"/>
      <c r="AJA1877" s="84"/>
      <c r="AJB1877" s="84"/>
      <c r="AJC1877" s="84"/>
      <c r="AJD1877" s="84"/>
      <c r="AJE1877" s="84"/>
      <c r="AJF1877" s="84"/>
      <c r="AJG1877" s="84"/>
      <c r="AJH1877" s="84"/>
      <c r="AJI1877" s="84"/>
      <c r="AJJ1877" s="84"/>
      <c r="AJK1877" s="84"/>
      <c r="AJL1877" s="84"/>
      <c r="AJM1877" s="84"/>
      <c r="AJN1877" s="84"/>
      <c r="AJO1877" s="84"/>
      <c r="AJP1877" s="84"/>
      <c r="AJQ1877" s="84"/>
      <c r="AJR1877" s="84"/>
      <c r="AJS1877" s="84"/>
      <c r="AJT1877" s="84"/>
      <c r="AJU1877" s="84"/>
      <c r="AJV1877" s="84"/>
      <c r="AJW1877" s="84"/>
      <c r="AJX1877" s="84"/>
      <c r="AJY1877" s="84"/>
      <c r="AJZ1877" s="84"/>
      <c r="AKA1877" s="84"/>
      <c r="AKB1877" s="84"/>
      <c r="AKC1877" s="84"/>
      <c r="AKD1877" s="84"/>
      <c r="AKE1877" s="84"/>
      <c r="AKF1877" s="84"/>
      <c r="AKG1877" s="84"/>
      <c r="AKH1877" s="84"/>
      <c r="AKI1877" s="84"/>
      <c r="AKJ1877" s="84"/>
      <c r="AKK1877" s="84"/>
      <c r="AKL1877" s="84"/>
      <c r="AKM1877" s="84"/>
      <c r="AKN1877" s="84"/>
      <c r="AKO1877" s="84"/>
      <c r="AKP1877" s="84"/>
      <c r="AKQ1877" s="84"/>
      <c r="AKR1877" s="84"/>
      <c r="AKS1877" s="84"/>
      <c r="AKT1877" s="84"/>
      <c r="AKU1877" s="84"/>
      <c r="AKV1877" s="84"/>
      <c r="AKW1877" s="84"/>
      <c r="AKX1877" s="84"/>
      <c r="AKY1877" s="84"/>
      <c r="AKZ1877" s="84"/>
      <c r="ALA1877" s="84"/>
      <c r="ALB1877" s="84"/>
      <c r="ALC1877" s="84"/>
      <c r="ALD1877" s="84"/>
      <c r="ALE1877" s="84"/>
      <c r="ALF1877" s="84"/>
      <c r="ALG1877" s="84"/>
      <c r="ALH1877" s="84"/>
      <c r="ALI1877" s="84"/>
      <c r="ALJ1877" s="84"/>
      <c r="ALK1877" s="84"/>
      <c r="ALL1877" s="84"/>
      <c r="ALM1877" s="84"/>
      <c r="ALN1877" s="84"/>
      <c r="ALO1877" s="84"/>
      <c r="ALP1877" s="84"/>
      <c r="ALQ1877" s="84"/>
      <c r="ALR1877" s="84"/>
      <c r="ALS1877" s="84"/>
      <c r="ALT1877" s="84"/>
      <c r="ALU1877" s="84"/>
      <c r="ALV1877" s="84"/>
      <c r="ALW1877" s="84"/>
      <c r="ALX1877" s="84"/>
      <c r="ALY1877" s="84"/>
      <c r="ALZ1877" s="84"/>
      <c r="AMA1877" s="84"/>
      <c r="AMB1877" s="84"/>
      <c r="AMC1877" s="84"/>
      <c r="AMD1877" s="84"/>
      <c r="AME1877" s="84"/>
      <c r="AMF1877" s="84"/>
      <c r="AMG1877" s="84"/>
      <c r="AMH1877" s="84"/>
      <c r="AMI1877" s="84"/>
      <c r="AMJ1877" s="84"/>
      <c r="AMK1877" s="84"/>
      <c r="AML1877" s="84"/>
      <c r="AMM1877" s="84"/>
      <c r="AMN1877" s="84"/>
      <c r="AMO1877" s="84"/>
      <c r="AMP1877" s="84"/>
      <c r="AMQ1877" s="84"/>
      <c r="AMR1877" s="84"/>
      <c r="AMS1877" s="84"/>
      <c r="AMT1877" s="84"/>
      <c r="AMU1877" s="84"/>
      <c r="AMV1877" s="84"/>
      <c r="AMW1877" s="84"/>
      <c r="AMX1877" s="84"/>
      <c r="AMY1877" s="84"/>
      <c r="AMZ1877" s="84"/>
      <c r="ANA1877" s="84"/>
      <c r="ANB1877" s="84"/>
      <c r="ANC1877" s="84"/>
      <c r="AND1877" s="84"/>
      <c r="ANE1877" s="84"/>
      <c r="ANF1877" s="84"/>
      <c r="ANG1877" s="84"/>
      <c r="ANH1877" s="84"/>
      <c r="ANI1877" s="84"/>
      <c r="ANJ1877" s="84"/>
      <c r="ANK1877" s="84"/>
      <c r="ANL1877" s="84"/>
      <c r="ANM1877" s="84"/>
      <c r="ANN1877" s="84"/>
      <c r="ANO1877" s="84"/>
      <c r="ANP1877" s="84"/>
      <c r="ANQ1877" s="84"/>
      <c r="ANR1877" s="84"/>
      <c r="ANS1877" s="84"/>
      <c r="ANT1877" s="84"/>
      <c r="ANU1877" s="84"/>
      <c r="ANV1877" s="84"/>
      <c r="ANW1877" s="84"/>
      <c r="ANX1877" s="84"/>
      <c r="ANY1877" s="84"/>
      <c r="ANZ1877" s="84"/>
      <c r="AOA1877" s="84"/>
      <c r="AOB1877" s="84"/>
      <c r="AOC1877" s="84"/>
      <c r="AOD1877" s="84"/>
      <c r="AOE1877" s="84"/>
      <c r="AOF1877" s="84"/>
      <c r="AOG1877" s="84"/>
      <c r="AOH1877" s="84"/>
      <c r="AOI1877" s="84"/>
      <c r="AOJ1877" s="84"/>
      <c r="AOK1877" s="84"/>
      <c r="AOL1877" s="84"/>
      <c r="AOM1877" s="84"/>
      <c r="AON1877" s="84"/>
      <c r="AOO1877" s="84"/>
      <c r="AOP1877" s="84"/>
      <c r="AOQ1877" s="84"/>
      <c r="AOR1877" s="84"/>
      <c r="AOS1877" s="84"/>
      <c r="AOT1877" s="84"/>
      <c r="AOU1877" s="84"/>
      <c r="AOV1877" s="84"/>
      <c r="AOW1877" s="84"/>
      <c r="AOX1877" s="84"/>
      <c r="AOY1877" s="84"/>
      <c r="AOZ1877" s="84"/>
      <c r="APA1877" s="84"/>
      <c r="APB1877" s="84"/>
      <c r="APC1877" s="84"/>
      <c r="APD1877" s="84"/>
      <c r="APE1877" s="84"/>
      <c r="APF1877" s="84"/>
      <c r="APG1877" s="84"/>
      <c r="APH1877" s="84"/>
      <c r="API1877" s="84"/>
      <c r="APJ1877" s="84"/>
      <c r="APK1877" s="84"/>
      <c r="APL1877" s="84"/>
      <c r="APM1877" s="84"/>
      <c r="APN1877" s="84"/>
      <c r="APO1877" s="84"/>
      <c r="APP1877" s="84"/>
      <c r="APQ1877" s="84"/>
      <c r="APR1877" s="84"/>
      <c r="APS1877" s="84"/>
      <c r="APT1877" s="84"/>
      <c r="APU1877" s="84"/>
      <c r="APV1877" s="84"/>
      <c r="APW1877" s="84"/>
      <c r="APX1877" s="84"/>
      <c r="APY1877" s="84"/>
      <c r="APZ1877" s="84"/>
      <c r="AQA1877" s="84"/>
      <c r="AQB1877" s="84"/>
      <c r="AQC1877" s="84"/>
      <c r="AQD1877" s="84"/>
      <c r="AQE1877" s="84"/>
      <c r="AQF1877" s="84"/>
      <c r="AQG1877" s="84"/>
      <c r="AQH1877" s="84"/>
      <c r="AQI1877" s="84"/>
      <c r="AQJ1877" s="84"/>
      <c r="AQK1877" s="84"/>
      <c r="AQL1877" s="84"/>
      <c r="AQM1877" s="84"/>
      <c r="AQN1877" s="84"/>
      <c r="AQO1877" s="84"/>
      <c r="AQP1877" s="84"/>
      <c r="AQQ1877" s="84"/>
      <c r="AQR1877" s="84"/>
      <c r="AQS1877" s="84"/>
      <c r="AQT1877" s="84"/>
      <c r="AQU1877" s="84"/>
      <c r="AQV1877" s="84"/>
      <c r="AQW1877" s="84"/>
      <c r="AQX1877" s="84"/>
      <c r="AQY1877" s="84"/>
      <c r="AQZ1877" s="84"/>
      <c r="ARA1877" s="84"/>
      <c r="ARB1877" s="84"/>
      <c r="ARC1877" s="84"/>
      <c r="ARD1877" s="84"/>
      <c r="ARE1877" s="84"/>
      <c r="ARF1877" s="84"/>
      <c r="ARG1877" s="84"/>
      <c r="ARH1877" s="84"/>
      <c r="ARI1877" s="84"/>
      <c r="ARJ1877" s="84"/>
      <c r="ARK1877" s="84"/>
      <c r="ARL1877" s="84"/>
      <c r="ARM1877" s="84"/>
      <c r="ARN1877" s="84"/>
      <c r="ARO1877" s="84"/>
      <c r="ARP1877" s="84"/>
      <c r="ARQ1877" s="84"/>
      <c r="ARR1877" s="84"/>
      <c r="ARS1877" s="84"/>
      <c r="ART1877" s="84"/>
      <c r="ARU1877" s="84"/>
      <c r="ARV1877" s="84"/>
      <c r="ARW1877" s="84"/>
      <c r="ARX1877" s="84"/>
      <c r="ARY1877" s="84"/>
      <c r="ARZ1877" s="84"/>
      <c r="ASA1877" s="84"/>
      <c r="ASB1877" s="84"/>
      <c r="ASC1877" s="84"/>
      <c r="ASD1877" s="84"/>
      <c r="ASE1877" s="84"/>
      <c r="ASF1877" s="84"/>
      <c r="ASG1877" s="84"/>
      <c r="ASH1877" s="84"/>
      <c r="ASI1877" s="84"/>
      <c r="ASJ1877" s="84"/>
      <c r="ASK1877" s="84"/>
      <c r="ASL1877" s="84"/>
      <c r="ASM1877" s="84"/>
      <c r="ASN1877" s="84"/>
      <c r="ASO1877" s="84"/>
      <c r="ASP1877" s="84"/>
      <c r="ASQ1877" s="84"/>
      <c r="ASR1877" s="84"/>
      <c r="ASS1877" s="84"/>
      <c r="AST1877" s="84"/>
      <c r="ASU1877" s="84"/>
      <c r="ASV1877" s="84"/>
      <c r="ASW1877" s="84"/>
      <c r="ASX1877" s="84"/>
      <c r="ASY1877" s="84"/>
      <c r="ASZ1877" s="84"/>
      <c r="ATA1877" s="84"/>
      <c r="ATB1877" s="84"/>
      <c r="ATC1877" s="84"/>
      <c r="ATD1877" s="84"/>
      <c r="ATE1877" s="84"/>
      <c r="ATF1877" s="84"/>
      <c r="ATG1877" s="84"/>
      <c r="ATH1877" s="84"/>
      <c r="ATI1877" s="84"/>
      <c r="ATJ1877" s="84"/>
      <c r="ATK1877" s="84"/>
      <c r="ATL1877" s="84"/>
      <c r="ATM1877" s="84"/>
      <c r="ATN1877" s="84"/>
      <c r="ATO1877" s="84"/>
      <c r="ATP1877" s="84"/>
      <c r="ATQ1877" s="84"/>
      <c r="ATR1877" s="84"/>
      <c r="ATS1877" s="84"/>
      <c r="ATT1877" s="84"/>
      <c r="ATU1877" s="84"/>
      <c r="ATV1877" s="84"/>
      <c r="ATW1877" s="84"/>
      <c r="ATX1877" s="84"/>
      <c r="ATY1877" s="84"/>
      <c r="ATZ1877" s="84"/>
      <c r="AUA1877" s="84"/>
      <c r="AUB1877" s="84"/>
      <c r="AUC1877" s="84"/>
      <c r="AUD1877" s="84"/>
      <c r="AUE1877" s="84"/>
      <c r="AUF1877" s="84"/>
      <c r="AUG1877" s="84"/>
      <c r="AUH1877" s="84"/>
      <c r="AUI1877" s="84"/>
      <c r="AUJ1877" s="84"/>
      <c r="AUK1877" s="84"/>
      <c r="AUL1877" s="84"/>
      <c r="AUM1877" s="84"/>
      <c r="AUN1877" s="84"/>
      <c r="AUO1877" s="84"/>
      <c r="AUP1877" s="84"/>
      <c r="AUQ1877" s="84"/>
      <c r="AUR1877" s="84"/>
      <c r="AUS1877" s="84"/>
      <c r="AUT1877" s="84"/>
      <c r="AUU1877" s="84"/>
      <c r="AUV1877" s="84"/>
      <c r="AUW1877" s="84"/>
      <c r="AUX1877" s="84"/>
      <c r="AUY1877" s="84"/>
      <c r="AUZ1877" s="84"/>
      <c r="AVA1877" s="84"/>
      <c r="AVB1877" s="84"/>
      <c r="AVC1877" s="84"/>
      <c r="AVD1877" s="84"/>
      <c r="AVE1877" s="84"/>
      <c r="AVF1877" s="84"/>
      <c r="AVG1877" s="84"/>
      <c r="AVH1877" s="84"/>
      <c r="AVI1877" s="84"/>
      <c r="AVJ1877" s="84"/>
      <c r="AVK1877" s="84"/>
      <c r="AVL1877" s="84"/>
      <c r="AVM1877" s="84"/>
      <c r="AVN1877" s="84"/>
      <c r="AVO1877" s="84"/>
      <c r="AVP1877" s="84"/>
      <c r="AVQ1877" s="84"/>
      <c r="AVR1877" s="84"/>
      <c r="AVS1877" s="84"/>
      <c r="AVT1877" s="84"/>
      <c r="AVU1877" s="84"/>
      <c r="AVV1877" s="84"/>
      <c r="AVW1877" s="84"/>
      <c r="AVX1877" s="84"/>
      <c r="AVY1877" s="84"/>
      <c r="AVZ1877" s="84"/>
      <c r="AWA1877" s="84"/>
      <c r="AWB1877" s="84"/>
      <c r="AWC1877" s="84"/>
      <c r="AWD1877" s="84"/>
      <c r="AWE1877" s="84"/>
      <c r="AWF1877" s="84"/>
      <c r="AWG1877" s="84"/>
      <c r="AWH1877" s="84"/>
      <c r="AWI1877" s="84"/>
      <c r="AWJ1877" s="84"/>
      <c r="AWK1877" s="84"/>
      <c r="AWL1877" s="84"/>
      <c r="AWM1877" s="84"/>
      <c r="AWN1877" s="84"/>
      <c r="AWO1877" s="84"/>
      <c r="AWP1877" s="84"/>
      <c r="AWQ1877" s="84"/>
      <c r="AWR1877" s="84"/>
      <c r="AWS1877" s="84"/>
      <c r="AWT1877" s="84"/>
      <c r="AWU1877" s="84"/>
      <c r="AWV1877" s="84"/>
      <c r="AWW1877" s="84"/>
      <c r="AWX1877" s="84"/>
      <c r="AWY1877" s="84"/>
      <c r="AWZ1877" s="84"/>
      <c r="AXA1877" s="84"/>
      <c r="AXB1877" s="84"/>
      <c r="AXC1877" s="84"/>
      <c r="AXD1877" s="84"/>
      <c r="AXE1877" s="84"/>
      <c r="AXF1877" s="84"/>
      <c r="AXG1877" s="84"/>
      <c r="AXH1877" s="84"/>
      <c r="AXI1877" s="84"/>
      <c r="AXJ1877" s="84"/>
      <c r="AXK1877" s="84"/>
      <c r="AXL1877" s="84"/>
      <c r="AXM1877" s="84"/>
      <c r="AXN1877" s="84"/>
      <c r="AXO1877" s="84"/>
      <c r="AXP1877" s="84"/>
      <c r="AXQ1877" s="84"/>
      <c r="AXR1877" s="84"/>
      <c r="AXS1877" s="84"/>
      <c r="AXT1877" s="84"/>
      <c r="AXU1877" s="84"/>
      <c r="AXV1877" s="84"/>
      <c r="AXW1877" s="84"/>
      <c r="AXX1877" s="84"/>
      <c r="AXY1877" s="84"/>
      <c r="AXZ1877" s="84"/>
      <c r="AYA1877" s="84"/>
      <c r="AYB1877" s="84"/>
      <c r="AYC1877" s="84"/>
      <c r="AYD1877" s="84"/>
      <c r="AYE1877" s="84"/>
      <c r="AYF1877" s="84"/>
      <c r="AYG1877" s="84"/>
      <c r="AYH1877" s="84"/>
      <c r="AYI1877" s="84"/>
      <c r="AYJ1877" s="84"/>
      <c r="AYK1877" s="84"/>
      <c r="AYL1877" s="84"/>
      <c r="AYM1877" s="84"/>
      <c r="AYN1877" s="84"/>
      <c r="AYO1877" s="84"/>
      <c r="AYP1877" s="84"/>
      <c r="AYQ1877" s="84"/>
      <c r="AYR1877" s="84"/>
      <c r="AYS1877" s="84"/>
      <c r="AYT1877" s="84"/>
      <c r="AYU1877" s="84"/>
      <c r="AYV1877" s="84"/>
      <c r="AYW1877" s="84"/>
      <c r="AYX1877" s="84"/>
      <c r="AYY1877" s="84"/>
      <c r="AYZ1877" s="84"/>
      <c r="AZA1877" s="84"/>
      <c r="AZB1877" s="84"/>
      <c r="AZC1877" s="84"/>
      <c r="AZD1877" s="84"/>
      <c r="AZE1877" s="84"/>
      <c r="AZF1877" s="84"/>
      <c r="AZG1877" s="84"/>
      <c r="AZH1877" s="84"/>
      <c r="AZI1877" s="84"/>
      <c r="AZJ1877" s="84"/>
      <c r="AZK1877" s="84"/>
      <c r="AZL1877" s="84"/>
      <c r="AZM1877" s="84"/>
      <c r="AZN1877" s="84"/>
      <c r="AZO1877" s="84"/>
      <c r="AZP1877" s="84"/>
      <c r="AZQ1877" s="84"/>
      <c r="AZR1877" s="84"/>
      <c r="AZS1877" s="84"/>
      <c r="AZT1877" s="84"/>
      <c r="AZU1877" s="84"/>
      <c r="AZV1877" s="84"/>
      <c r="AZW1877" s="84"/>
      <c r="AZX1877" s="84"/>
      <c r="AZY1877" s="84"/>
      <c r="AZZ1877" s="84"/>
      <c r="BAA1877" s="84"/>
      <c r="BAB1877" s="84"/>
      <c r="BAC1877" s="84"/>
      <c r="BAD1877" s="84"/>
      <c r="BAE1877" s="84"/>
      <c r="BAF1877" s="84"/>
      <c r="BAG1877" s="84"/>
      <c r="BAH1877" s="84"/>
      <c r="BAI1877" s="84"/>
      <c r="BAJ1877" s="84"/>
      <c r="BAK1877" s="84"/>
      <c r="BAL1877" s="84"/>
      <c r="BAM1877" s="84"/>
      <c r="BAN1877" s="84"/>
      <c r="BAO1877" s="84"/>
      <c r="BAP1877" s="84"/>
      <c r="BAQ1877" s="84"/>
      <c r="BAR1877" s="84"/>
      <c r="BAS1877" s="84"/>
      <c r="BAT1877" s="84"/>
      <c r="BAU1877" s="84"/>
      <c r="BAV1877" s="84"/>
      <c r="BAW1877" s="84"/>
      <c r="BAX1877" s="84"/>
      <c r="BAY1877" s="84"/>
      <c r="BAZ1877" s="84"/>
      <c r="BBA1877" s="84"/>
      <c r="BBB1877" s="84"/>
      <c r="BBC1877" s="84"/>
      <c r="BBD1877" s="84"/>
      <c r="BBE1877" s="84"/>
      <c r="BBF1877" s="84"/>
      <c r="BBG1877" s="84"/>
      <c r="BBH1877" s="84"/>
      <c r="BBI1877" s="84"/>
      <c r="BBJ1877" s="84"/>
      <c r="BBK1877" s="84"/>
      <c r="BBL1877" s="84"/>
      <c r="BBM1877" s="84"/>
      <c r="BBN1877" s="84"/>
      <c r="BBO1877" s="84"/>
      <c r="BBP1877" s="84"/>
      <c r="BBQ1877" s="84"/>
      <c r="BBR1877" s="84"/>
      <c r="BBS1877" s="84"/>
      <c r="BBT1877" s="84"/>
      <c r="BBU1877" s="84"/>
      <c r="BBV1877" s="84"/>
      <c r="BBW1877" s="84"/>
      <c r="BBX1877" s="84"/>
      <c r="BBY1877" s="84"/>
      <c r="BBZ1877" s="84"/>
      <c r="BCA1877" s="84"/>
      <c r="BCB1877" s="84"/>
      <c r="BCC1877" s="84"/>
      <c r="BCD1877" s="84"/>
      <c r="BCE1877" s="84"/>
      <c r="BCF1877" s="84"/>
      <c r="BCG1877" s="84"/>
      <c r="BCH1877" s="84"/>
      <c r="BCI1877" s="84"/>
      <c r="BCJ1877" s="84"/>
      <c r="BCK1877" s="84"/>
      <c r="BCL1877" s="84"/>
      <c r="BCM1877" s="84"/>
      <c r="BCN1877" s="84"/>
      <c r="BCO1877" s="84"/>
      <c r="BCP1877" s="84"/>
      <c r="BCQ1877" s="84"/>
      <c r="BCR1877" s="84"/>
      <c r="BCS1877" s="84"/>
      <c r="BCT1877" s="84"/>
      <c r="BCU1877" s="84"/>
      <c r="BCV1877" s="84"/>
      <c r="BCW1877" s="84"/>
      <c r="BCX1877" s="84"/>
      <c r="BCY1877" s="84"/>
      <c r="BCZ1877" s="84"/>
      <c r="BDA1877" s="84"/>
      <c r="BDB1877" s="84"/>
      <c r="BDC1877" s="84"/>
      <c r="BDD1877" s="84"/>
      <c r="BDE1877" s="84"/>
      <c r="BDF1877" s="84"/>
      <c r="BDG1877" s="84"/>
      <c r="BDH1877" s="84"/>
      <c r="BDI1877" s="84"/>
      <c r="BDJ1877" s="84"/>
      <c r="BDK1877" s="84"/>
      <c r="BDL1877" s="84"/>
      <c r="BDM1877" s="84"/>
      <c r="BDN1877" s="84"/>
      <c r="BDO1877" s="84"/>
      <c r="BDP1877" s="84"/>
      <c r="BDQ1877" s="84"/>
      <c r="BDR1877" s="84"/>
      <c r="BDS1877" s="84"/>
      <c r="BDT1877" s="84"/>
      <c r="BDU1877" s="84"/>
      <c r="BDV1877" s="84"/>
      <c r="BDW1877" s="84"/>
      <c r="BDX1877" s="84"/>
      <c r="BDY1877" s="84"/>
      <c r="BDZ1877" s="84"/>
      <c r="BEA1877" s="84"/>
      <c r="BEB1877" s="84"/>
      <c r="BEC1877" s="84"/>
      <c r="BED1877" s="84"/>
      <c r="BEE1877" s="84"/>
      <c r="BEF1877" s="84"/>
      <c r="BEG1877" s="84"/>
      <c r="BEH1877" s="84"/>
      <c r="BEI1877" s="84"/>
      <c r="BEJ1877" s="84"/>
      <c r="BEK1877" s="84"/>
      <c r="BEL1877" s="84"/>
      <c r="BEM1877" s="84"/>
      <c r="BEN1877" s="84"/>
      <c r="BEO1877" s="84"/>
      <c r="BEP1877" s="84"/>
      <c r="BEQ1877" s="84"/>
      <c r="BER1877" s="84"/>
      <c r="BES1877" s="84"/>
      <c r="BET1877" s="84"/>
      <c r="BEU1877" s="84"/>
      <c r="BEV1877" s="84"/>
      <c r="BEW1877" s="84"/>
      <c r="BEX1877" s="84"/>
      <c r="BEY1877" s="84"/>
      <c r="BEZ1877" s="84"/>
      <c r="BFA1877" s="84"/>
      <c r="BFB1877" s="84"/>
      <c r="BFC1877" s="84"/>
      <c r="BFD1877" s="84"/>
      <c r="BFE1877" s="84"/>
      <c r="BFF1877" s="84"/>
      <c r="BFG1877" s="84"/>
      <c r="BFH1877" s="84"/>
      <c r="BFI1877" s="84"/>
      <c r="BFJ1877" s="84"/>
      <c r="BFK1877" s="84"/>
      <c r="BFL1877" s="84"/>
      <c r="BFM1877" s="84"/>
      <c r="BFN1877" s="84"/>
      <c r="BFO1877" s="84"/>
      <c r="BFP1877" s="84"/>
      <c r="BFQ1877" s="84"/>
      <c r="BFR1877" s="84"/>
      <c r="BFS1877" s="84"/>
      <c r="BFT1877" s="84"/>
      <c r="BFU1877" s="84"/>
      <c r="BFV1877" s="84"/>
      <c r="BFW1877" s="84"/>
      <c r="BFX1877" s="84"/>
      <c r="BFY1877" s="84"/>
      <c r="BFZ1877" s="84"/>
      <c r="BGA1877" s="84"/>
      <c r="BGB1877" s="84"/>
      <c r="BGC1877" s="84"/>
      <c r="BGD1877" s="84"/>
      <c r="BGE1877" s="84"/>
      <c r="BGF1877" s="84"/>
      <c r="BGG1877" s="84"/>
      <c r="BGH1877" s="84"/>
      <c r="BGI1877" s="84"/>
      <c r="BGJ1877" s="84"/>
      <c r="BGK1877" s="84"/>
      <c r="BGL1877" s="84"/>
      <c r="BGM1877" s="84"/>
      <c r="BGN1877" s="84"/>
      <c r="BGO1877" s="84"/>
      <c r="BGP1877" s="84"/>
      <c r="BGQ1877" s="84"/>
      <c r="BGR1877" s="84"/>
      <c r="BGS1877" s="84"/>
      <c r="BGT1877" s="84"/>
      <c r="BGU1877" s="84"/>
      <c r="BGV1877" s="84"/>
      <c r="BGW1877" s="84"/>
      <c r="BGX1877" s="84"/>
      <c r="BGY1877" s="84"/>
      <c r="BGZ1877" s="84"/>
      <c r="BHA1877" s="84"/>
      <c r="BHB1877" s="84"/>
      <c r="BHC1877" s="84"/>
      <c r="BHD1877" s="84"/>
      <c r="BHE1877" s="84"/>
      <c r="BHF1877" s="84"/>
      <c r="BHG1877" s="84"/>
      <c r="BHH1877" s="84"/>
      <c r="BHI1877" s="84"/>
      <c r="BHJ1877" s="84"/>
      <c r="BHK1877" s="84"/>
      <c r="BHL1877" s="84"/>
      <c r="BHM1877" s="84"/>
      <c r="BHN1877" s="84"/>
      <c r="BHO1877" s="84"/>
      <c r="BHP1877" s="84"/>
      <c r="BHQ1877" s="84"/>
      <c r="BHR1877" s="84"/>
      <c r="BHS1877" s="84"/>
      <c r="BHT1877" s="84"/>
      <c r="BHU1877" s="84"/>
      <c r="BHV1877" s="84"/>
      <c r="BHW1877" s="84"/>
      <c r="BHX1877" s="84"/>
      <c r="BHY1877" s="84"/>
      <c r="BHZ1877" s="84"/>
      <c r="BIA1877" s="84"/>
      <c r="BIB1877" s="84"/>
      <c r="BIC1877" s="84"/>
      <c r="BID1877" s="84"/>
      <c r="BIE1877" s="84"/>
      <c r="BIF1877" s="84"/>
      <c r="BIG1877" s="84"/>
      <c r="BIH1877" s="84"/>
      <c r="BII1877" s="84"/>
      <c r="BIJ1877" s="84"/>
      <c r="BIK1877" s="84"/>
      <c r="BIL1877" s="84"/>
      <c r="BIM1877" s="84"/>
      <c r="BIN1877" s="84"/>
      <c r="BIO1877" s="84"/>
      <c r="BIP1877" s="84"/>
      <c r="BIQ1877" s="84"/>
      <c r="BIR1877" s="84"/>
      <c r="BIS1877" s="84"/>
      <c r="BIT1877" s="84"/>
      <c r="BIU1877" s="84"/>
      <c r="BIV1877" s="84"/>
      <c r="BIW1877" s="84"/>
      <c r="BIX1877" s="84"/>
      <c r="BIY1877" s="84"/>
      <c r="BIZ1877" s="84"/>
      <c r="BJA1877" s="84"/>
      <c r="BJB1877" s="84"/>
      <c r="BJC1877" s="84"/>
      <c r="BJD1877" s="84"/>
      <c r="BJE1877" s="84"/>
      <c r="BJF1877" s="84"/>
      <c r="BJG1877" s="84"/>
      <c r="BJH1877" s="84"/>
      <c r="BJI1877" s="84"/>
      <c r="BJJ1877" s="84"/>
      <c r="BJK1877" s="84"/>
      <c r="BJL1877" s="84"/>
      <c r="BJM1877" s="84"/>
      <c r="BJN1877" s="84"/>
      <c r="BJO1877" s="84"/>
      <c r="BJP1877" s="84"/>
      <c r="BJQ1877" s="84"/>
      <c r="BJR1877" s="84"/>
      <c r="BJS1877" s="84"/>
      <c r="BJT1877" s="84"/>
      <c r="BJU1877" s="84"/>
      <c r="BJV1877" s="84"/>
      <c r="BJW1877" s="84"/>
      <c r="BJX1877" s="84"/>
      <c r="BJY1877" s="84"/>
      <c r="BJZ1877" s="84"/>
      <c r="BKA1877" s="84"/>
      <c r="BKB1877" s="84"/>
      <c r="BKC1877" s="84"/>
      <c r="BKD1877" s="84"/>
      <c r="BKE1877" s="84"/>
      <c r="BKF1877" s="84"/>
      <c r="BKG1877" s="84"/>
      <c r="BKH1877" s="84"/>
      <c r="BKI1877" s="84"/>
      <c r="BKJ1877" s="84"/>
      <c r="BKK1877" s="84"/>
      <c r="BKL1877" s="84"/>
      <c r="BKM1877" s="84"/>
      <c r="BKN1877" s="84"/>
      <c r="BKO1877" s="84"/>
      <c r="BKP1877" s="84"/>
      <c r="BKQ1877" s="84"/>
      <c r="BKR1877" s="84"/>
      <c r="BKS1877" s="84"/>
      <c r="BKT1877" s="84"/>
      <c r="BKU1877" s="84"/>
      <c r="BKV1877" s="84"/>
      <c r="BKW1877" s="84"/>
      <c r="BKX1877" s="84"/>
      <c r="BKY1877" s="84"/>
      <c r="BKZ1877" s="84"/>
      <c r="BLA1877" s="84"/>
      <c r="BLB1877" s="84"/>
      <c r="BLC1877" s="84"/>
      <c r="BLD1877" s="84"/>
      <c r="BLE1877" s="84"/>
      <c r="BLF1877" s="84"/>
      <c r="BLG1877" s="84"/>
      <c r="BLH1877" s="84"/>
      <c r="BLI1877" s="84"/>
      <c r="BLJ1877" s="84"/>
      <c r="BLK1877" s="84"/>
      <c r="BLL1877" s="84"/>
      <c r="BLM1877" s="84"/>
      <c r="BLN1877" s="84"/>
      <c r="BLO1877" s="84"/>
      <c r="BLP1877" s="84"/>
      <c r="BLQ1877" s="84"/>
      <c r="BLR1877" s="84"/>
      <c r="BLS1877" s="84"/>
      <c r="BLT1877" s="84"/>
      <c r="BLU1877" s="84"/>
      <c r="BLV1877" s="84"/>
      <c r="BLW1877" s="84"/>
      <c r="BLX1877" s="84"/>
      <c r="BLY1877" s="84"/>
      <c r="BLZ1877" s="84"/>
      <c r="BMA1877" s="84"/>
      <c r="BMB1877" s="84"/>
      <c r="BMC1877" s="84"/>
      <c r="BMD1877" s="84"/>
      <c r="BME1877" s="84"/>
      <c r="BMF1877" s="84"/>
      <c r="BMG1877" s="84"/>
      <c r="BMH1877" s="84"/>
      <c r="BMI1877" s="84"/>
      <c r="BMJ1877" s="84"/>
      <c r="BMK1877" s="84"/>
      <c r="BML1877" s="84"/>
      <c r="BMM1877" s="84"/>
      <c r="BMN1877" s="84"/>
      <c r="BMO1877" s="84"/>
      <c r="BMP1877" s="84"/>
      <c r="BMQ1877" s="84"/>
      <c r="BMR1877" s="84"/>
      <c r="BMS1877" s="84"/>
      <c r="BMT1877" s="84"/>
      <c r="BMU1877" s="84"/>
      <c r="BMV1877" s="84"/>
      <c r="BMW1877" s="84"/>
      <c r="BMX1877" s="84"/>
      <c r="BMY1877" s="84"/>
      <c r="BMZ1877" s="84"/>
      <c r="BNA1877" s="84"/>
      <c r="BNB1877" s="84"/>
      <c r="BNC1877" s="84"/>
      <c r="BND1877" s="84"/>
      <c r="BNE1877" s="84"/>
      <c r="BNF1877" s="84"/>
      <c r="BNG1877" s="84"/>
      <c r="BNH1877" s="84"/>
      <c r="BNI1877" s="84"/>
      <c r="BNJ1877" s="84"/>
      <c r="BNK1877" s="84"/>
      <c r="BNL1877" s="84"/>
      <c r="BNM1877" s="84"/>
      <c r="BNN1877" s="84"/>
      <c r="BNO1877" s="84"/>
      <c r="BNP1877" s="84"/>
      <c r="BNQ1877" s="84"/>
      <c r="BNR1877" s="84"/>
      <c r="BNS1877" s="84"/>
      <c r="BNT1877" s="84"/>
      <c r="BNU1877" s="84"/>
      <c r="BNV1877" s="84"/>
      <c r="BNW1877" s="84"/>
      <c r="BNX1877" s="84"/>
      <c r="BNY1877" s="84"/>
      <c r="BNZ1877" s="84"/>
      <c r="BOA1877" s="84"/>
      <c r="BOB1877" s="84"/>
      <c r="BOC1877" s="84"/>
      <c r="BOD1877" s="84"/>
      <c r="BOE1877" s="84"/>
      <c r="BOF1877" s="84"/>
      <c r="BOG1877" s="84"/>
      <c r="BOH1877" s="84"/>
      <c r="BOI1877" s="84"/>
      <c r="BOJ1877" s="84"/>
      <c r="BOK1877" s="84"/>
      <c r="BOL1877" s="84"/>
      <c r="BOM1877" s="84"/>
      <c r="BON1877" s="84"/>
      <c r="BOO1877" s="84"/>
      <c r="BOP1877" s="84"/>
      <c r="BOQ1877" s="84"/>
      <c r="BOR1877" s="84"/>
      <c r="BOS1877" s="84"/>
      <c r="BOT1877" s="84"/>
      <c r="BOU1877" s="84"/>
      <c r="BOV1877" s="84"/>
      <c r="BOW1877" s="84"/>
      <c r="BOX1877" s="84"/>
      <c r="BOY1877" s="84"/>
      <c r="BOZ1877" s="84"/>
      <c r="BPA1877" s="84"/>
      <c r="BPB1877" s="84"/>
      <c r="BPC1877" s="84"/>
      <c r="BPD1877" s="84"/>
      <c r="BPE1877" s="84"/>
      <c r="BPF1877" s="84"/>
      <c r="BPG1877" s="84"/>
      <c r="BPH1877" s="84"/>
      <c r="BPI1877" s="84"/>
      <c r="BPJ1877" s="84"/>
      <c r="BPK1877" s="84"/>
      <c r="BPL1877" s="84"/>
      <c r="BPM1877" s="84"/>
      <c r="BPN1877" s="84"/>
      <c r="BPO1877" s="84"/>
      <c r="BPP1877" s="84"/>
      <c r="BPQ1877" s="84"/>
      <c r="BPR1877" s="84"/>
      <c r="BPS1877" s="84"/>
      <c r="BPT1877" s="84"/>
      <c r="BPU1877" s="84"/>
      <c r="BPV1877" s="84"/>
      <c r="BPW1877" s="84"/>
      <c r="BPX1877" s="84"/>
      <c r="BPY1877" s="84"/>
      <c r="BPZ1877" s="84"/>
      <c r="BQA1877" s="84"/>
      <c r="BQB1877" s="84"/>
      <c r="BQC1877" s="84"/>
      <c r="BQD1877" s="84"/>
      <c r="BQE1877" s="84"/>
      <c r="BQF1877" s="84"/>
      <c r="BQG1877" s="84"/>
      <c r="BQH1877" s="84"/>
      <c r="BQI1877" s="84"/>
      <c r="BQJ1877" s="84"/>
      <c r="BQK1877" s="84"/>
      <c r="BQL1877" s="84"/>
      <c r="BQM1877" s="84"/>
      <c r="BQN1877" s="84"/>
      <c r="BQO1877" s="84"/>
      <c r="BQP1877" s="84"/>
      <c r="BQQ1877" s="84"/>
      <c r="BQR1877" s="84"/>
      <c r="BQS1877" s="84"/>
      <c r="BQT1877" s="84"/>
      <c r="BQU1877" s="84"/>
      <c r="BQV1877" s="84"/>
      <c r="BQW1877" s="84"/>
      <c r="BQX1877" s="84"/>
      <c r="BQY1877" s="84"/>
      <c r="BQZ1877" s="84"/>
      <c r="BRA1877" s="84"/>
      <c r="BRB1877" s="84"/>
      <c r="BRC1877" s="84"/>
      <c r="BRD1877" s="84"/>
      <c r="BRE1877" s="84"/>
      <c r="BRF1877" s="84"/>
      <c r="BRG1877" s="84"/>
      <c r="BRH1877" s="84"/>
      <c r="BRI1877" s="84"/>
      <c r="BRJ1877" s="84"/>
      <c r="BRK1877" s="84"/>
      <c r="BRL1877" s="84"/>
      <c r="BRM1877" s="84"/>
      <c r="BRN1877" s="84"/>
      <c r="BRO1877" s="84"/>
      <c r="BRP1877" s="84"/>
      <c r="BRQ1877" s="84"/>
      <c r="BRR1877" s="84"/>
      <c r="BRS1877" s="84"/>
      <c r="BRT1877" s="84"/>
      <c r="BRU1877" s="84"/>
      <c r="BRV1877" s="84"/>
      <c r="BRW1877" s="84"/>
      <c r="BRX1877" s="84"/>
      <c r="BRY1877" s="84"/>
      <c r="BRZ1877" s="84"/>
      <c r="BSA1877" s="84"/>
      <c r="BSB1877" s="84"/>
      <c r="BSC1877" s="84"/>
      <c r="BSD1877" s="84"/>
      <c r="BSE1877" s="84"/>
      <c r="BSF1877" s="84"/>
      <c r="BSG1877" s="84"/>
      <c r="BSH1877" s="84"/>
      <c r="BSI1877" s="84"/>
      <c r="BSJ1877" s="84"/>
      <c r="BSK1877" s="84"/>
      <c r="BSL1877" s="84"/>
      <c r="BSM1877" s="84"/>
      <c r="BSN1877" s="84"/>
      <c r="BSO1877" s="84"/>
      <c r="BSP1877" s="84"/>
      <c r="BSQ1877" s="84"/>
      <c r="BSR1877" s="84"/>
      <c r="BSS1877" s="84"/>
      <c r="BST1877" s="84"/>
      <c r="BSU1877" s="84"/>
      <c r="BSV1877" s="84"/>
      <c r="BSW1877" s="84"/>
      <c r="BSX1877" s="84"/>
      <c r="BSY1877" s="84"/>
      <c r="BSZ1877" s="84"/>
      <c r="BTA1877" s="84"/>
      <c r="BTB1877" s="84"/>
      <c r="BTC1877" s="84"/>
      <c r="BTD1877" s="84"/>
      <c r="BTE1877" s="84"/>
      <c r="BTF1877" s="84"/>
      <c r="BTG1877" s="84"/>
      <c r="BTH1877" s="84"/>
      <c r="BTI1877" s="84"/>
      <c r="BTJ1877" s="84"/>
      <c r="BTK1877" s="84"/>
      <c r="BTL1877" s="84"/>
      <c r="BTM1877" s="84"/>
      <c r="BTN1877" s="84"/>
      <c r="BTO1877" s="84"/>
      <c r="BTP1877" s="84"/>
      <c r="BTQ1877" s="84"/>
      <c r="BTR1877" s="84"/>
      <c r="BTS1877" s="84"/>
      <c r="BTT1877" s="84"/>
      <c r="BTU1877" s="84"/>
      <c r="BTV1877" s="84"/>
      <c r="BTW1877" s="84"/>
      <c r="BTX1877" s="84"/>
      <c r="BTY1877" s="84"/>
      <c r="BTZ1877" s="84"/>
      <c r="BUA1877" s="84"/>
      <c r="BUB1877" s="84"/>
      <c r="BUC1877" s="84"/>
      <c r="BUD1877" s="84"/>
      <c r="BUE1877" s="84"/>
      <c r="BUF1877" s="84"/>
      <c r="BUG1877" s="84"/>
      <c r="BUH1877" s="84"/>
      <c r="BUI1877" s="84"/>
      <c r="BUJ1877" s="84"/>
      <c r="BUK1877" s="84"/>
      <c r="BUL1877" s="84"/>
      <c r="BUM1877" s="84"/>
      <c r="BUN1877" s="84"/>
      <c r="BUO1877" s="84"/>
      <c r="BUP1877" s="84"/>
      <c r="BUQ1877" s="84"/>
      <c r="BUR1877" s="84"/>
      <c r="BUS1877" s="84"/>
      <c r="BUT1877" s="84"/>
      <c r="BUU1877" s="84"/>
      <c r="BUV1877" s="84"/>
      <c r="BUW1877" s="84"/>
      <c r="BUX1877" s="84"/>
      <c r="BUY1877" s="84"/>
      <c r="BUZ1877" s="84"/>
      <c r="BVA1877" s="84"/>
      <c r="BVB1877" s="84"/>
      <c r="BVC1877" s="84"/>
      <c r="BVD1877" s="84"/>
      <c r="BVE1877" s="84"/>
      <c r="BVF1877" s="84"/>
      <c r="BVG1877" s="84"/>
      <c r="BVH1877" s="84"/>
      <c r="BVI1877" s="84"/>
      <c r="BVJ1877" s="84"/>
      <c r="BVK1877" s="84"/>
      <c r="BVL1877" s="84"/>
      <c r="BVM1877" s="84"/>
      <c r="BVN1877" s="84"/>
      <c r="BVO1877" s="84"/>
      <c r="BVP1877" s="84"/>
      <c r="BVQ1877" s="84"/>
      <c r="BVR1877" s="84"/>
      <c r="BVS1877" s="84"/>
      <c r="BVT1877" s="84"/>
      <c r="BVU1877" s="84"/>
      <c r="BVV1877" s="84"/>
      <c r="BVW1877" s="84"/>
      <c r="BVX1877" s="84"/>
      <c r="BVY1877" s="84"/>
      <c r="BVZ1877" s="84"/>
      <c r="BWA1877" s="84"/>
      <c r="BWB1877" s="84"/>
      <c r="BWC1877" s="84"/>
      <c r="BWD1877" s="84"/>
      <c r="BWE1877" s="84"/>
      <c r="BWF1877" s="84"/>
      <c r="BWG1877" s="84"/>
      <c r="BWH1877" s="84"/>
      <c r="BWI1877" s="84"/>
      <c r="BWJ1877" s="84"/>
      <c r="BWK1877" s="84"/>
      <c r="BWL1877" s="84"/>
      <c r="BWM1877" s="84"/>
      <c r="BWN1877" s="84"/>
      <c r="BWO1877" s="84"/>
      <c r="BWP1877" s="84"/>
      <c r="BWQ1877" s="84"/>
      <c r="BWR1877" s="84"/>
      <c r="BWS1877" s="84"/>
      <c r="BWT1877" s="84"/>
      <c r="BWU1877" s="84"/>
      <c r="BWV1877" s="84"/>
      <c r="BWW1877" s="84"/>
      <c r="BWX1877" s="84"/>
      <c r="BWY1877" s="84"/>
      <c r="BWZ1877" s="84"/>
      <c r="BXA1877" s="84"/>
      <c r="BXB1877" s="84"/>
      <c r="BXC1877" s="84"/>
      <c r="BXD1877" s="84"/>
      <c r="BXE1877" s="84"/>
      <c r="BXF1877" s="84"/>
      <c r="BXG1877" s="84"/>
      <c r="BXH1877" s="84"/>
      <c r="BXI1877" s="84"/>
      <c r="BXJ1877" s="84"/>
      <c r="BXK1877" s="84"/>
      <c r="BXL1877" s="84"/>
      <c r="BXM1877" s="84"/>
      <c r="BXN1877" s="84"/>
      <c r="BXO1877" s="84"/>
      <c r="BXP1877" s="84"/>
      <c r="BXQ1877" s="84"/>
      <c r="BXR1877" s="84"/>
      <c r="BXS1877" s="84"/>
      <c r="BXT1877" s="84"/>
      <c r="BXU1877" s="84"/>
      <c r="BXV1877" s="84"/>
      <c r="BXW1877" s="84"/>
      <c r="BXX1877" s="84"/>
      <c r="BXY1877" s="84"/>
      <c r="BXZ1877" s="84"/>
      <c r="BYA1877" s="84"/>
      <c r="BYB1877" s="84"/>
      <c r="BYC1877" s="84"/>
      <c r="BYD1877" s="84"/>
      <c r="BYE1877" s="84"/>
      <c r="BYF1877" s="84"/>
      <c r="BYG1877" s="84"/>
      <c r="BYH1877" s="84"/>
      <c r="BYI1877" s="84"/>
      <c r="BYJ1877" s="84"/>
      <c r="BYK1877" s="84"/>
      <c r="BYL1877" s="84"/>
      <c r="BYM1877" s="84"/>
      <c r="BYN1877" s="84"/>
      <c r="BYO1877" s="84"/>
      <c r="BYP1877" s="84"/>
      <c r="BYQ1877" s="84"/>
      <c r="BYR1877" s="84"/>
      <c r="BYS1877" s="84"/>
      <c r="BYT1877" s="84"/>
      <c r="BYU1877" s="84"/>
      <c r="BYV1877" s="84"/>
      <c r="BYW1877" s="84"/>
      <c r="BYX1877" s="84"/>
      <c r="BYY1877" s="84"/>
      <c r="BYZ1877" s="84"/>
      <c r="BZA1877" s="84"/>
      <c r="BZB1877" s="84"/>
      <c r="BZC1877" s="84"/>
      <c r="BZD1877" s="84"/>
      <c r="BZE1877" s="84"/>
      <c r="BZF1877" s="84"/>
      <c r="BZG1877" s="84"/>
      <c r="BZH1877" s="84"/>
      <c r="BZI1877" s="84"/>
      <c r="BZJ1877" s="84"/>
      <c r="BZK1877" s="84"/>
      <c r="BZL1877" s="84"/>
      <c r="BZM1877" s="84"/>
      <c r="BZN1877" s="84"/>
      <c r="BZO1877" s="84"/>
      <c r="BZP1877" s="84"/>
      <c r="BZQ1877" s="84"/>
      <c r="BZR1877" s="84"/>
      <c r="BZS1877" s="84"/>
      <c r="BZT1877" s="84"/>
      <c r="BZU1877" s="84"/>
      <c r="BZV1877" s="84"/>
      <c r="BZW1877" s="84"/>
      <c r="BZX1877" s="84"/>
      <c r="BZY1877" s="84"/>
      <c r="BZZ1877" s="84"/>
      <c r="CAA1877" s="84"/>
      <c r="CAB1877" s="84"/>
      <c r="CAC1877" s="84"/>
      <c r="CAD1877" s="84"/>
      <c r="CAE1877" s="84"/>
      <c r="CAF1877" s="84"/>
      <c r="CAG1877" s="84"/>
      <c r="CAH1877" s="84"/>
      <c r="CAI1877" s="84"/>
      <c r="CAJ1877" s="84"/>
      <c r="CAK1877" s="84"/>
      <c r="CAL1877" s="84"/>
      <c r="CAM1877" s="84"/>
      <c r="CAN1877" s="84"/>
      <c r="CAO1877" s="84"/>
      <c r="CAP1877" s="84"/>
      <c r="CAQ1877" s="84"/>
      <c r="CAR1877" s="84"/>
      <c r="CAS1877" s="84"/>
      <c r="CAT1877" s="84"/>
      <c r="CAU1877" s="84"/>
      <c r="CAV1877" s="84"/>
      <c r="CAW1877" s="84"/>
      <c r="CAX1877" s="84"/>
      <c r="CAY1877" s="84"/>
      <c r="CAZ1877" s="84"/>
      <c r="CBA1877" s="84"/>
      <c r="CBB1877" s="84"/>
      <c r="CBC1877" s="84"/>
      <c r="CBD1877" s="84"/>
      <c r="CBE1877" s="84"/>
      <c r="CBF1877" s="84"/>
      <c r="CBG1877" s="84"/>
      <c r="CBH1877" s="84"/>
      <c r="CBI1877" s="84"/>
      <c r="CBJ1877" s="84"/>
      <c r="CBK1877" s="84"/>
      <c r="CBL1877" s="84"/>
      <c r="CBM1877" s="84"/>
      <c r="CBN1877" s="84"/>
      <c r="CBO1877" s="84"/>
      <c r="CBP1877" s="84"/>
      <c r="CBQ1877" s="84"/>
      <c r="CBR1877" s="84"/>
      <c r="CBS1877" s="84"/>
      <c r="CBT1877" s="84"/>
      <c r="CBU1877" s="84"/>
      <c r="CBV1877" s="84"/>
      <c r="CBW1877" s="84"/>
      <c r="CBX1877" s="84"/>
      <c r="CBY1877" s="84"/>
      <c r="CBZ1877" s="84"/>
      <c r="CCA1877" s="84"/>
      <c r="CCB1877" s="84"/>
      <c r="CCC1877" s="84"/>
      <c r="CCD1877" s="84"/>
      <c r="CCE1877" s="84"/>
      <c r="CCF1877" s="84"/>
      <c r="CCG1877" s="84"/>
      <c r="CCH1877" s="84"/>
      <c r="CCI1877" s="84"/>
      <c r="CCJ1877" s="84"/>
      <c r="CCK1877" s="84"/>
      <c r="CCL1877" s="84"/>
      <c r="CCM1877" s="84"/>
      <c r="CCN1877" s="84"/>
      <c r="CCO1877" s="84"/>
      <c r="CCP1877" s="84"/>
      <c r="CCQ1877" s="84"/>
      <c r="CCR1877" s="84"/>
      <c r="CCS1877" s="84"/>
      <c r="CCT1877" s="84"/>
      <c r="CCU1877" s="84"/>
      <c r="CCV1877" s="84"/>
      <c r="CCW1877" s="84"/>
      <c r="CCX1877" s="84"/>
      <c r="CCY1877" s="84"/>
      <c r="CCZ1877" s="84"/>
      <c r="CDA1877" s="84"/>
      <c r="CDB1877" s="84"/>
      <c r="CDC1877" s="84"/>
      <c r="CDD1877" s="84"/>
      <c r="CDE1877" s="84"/>
      <c r="CDF1877" s="84"/>
      <c r="CDG1877" s="84"/>
      <c r="CDH1877" s="84"/>
      <c r="CDI1877" s="84"/>
      <c r="CDJ1877" s="84"/>
      <c r="CDK1877" s="84"/>
      <c r="CDL1877" s="84"/>
      <c r="CDM1877" s="84"/>
      <c r="CDN1877" s="84"/>
      <c r="CDO1877" s="84"/>
      <c r="CDP1877" s="84"/>
      <c r="CDQ1877" s="84"/>
      <c r="CDR1877" s="84"/>
      <c r="CDS1877" s="84"/>
      <c r="CDT1877" s="84"/>
      <c r="CDU1877" s="84"/>
      <c r="CDV1877" s="84"/>
      <c r="CDW1877" s="84"/>
      <c r="CDX1877" s="84"/>
      <c r="CDY1877" s="84"/>
      <c r="CDZ1877" s="84"/>
      <c r="CEA1877" s="84"/>
      <c r="CEB1877" s="84"/>
      <c r="CEC1877" s="84"/>
      <c r="CED1877" s="84"/>
      <c r="CEE1877" s="84"/>
      <c r="CEF1877" s="84"/>
      <c r="CEG1877" s="84"/>
      <c r="CEH1877" s="84"/>
      <c r="CEI1877" s="84"/>
      <c r="CEJ1877" s="84"/>
      <c r="CEK1877" s="84"/>
      <c r="CEL1877" s="84"/>
      <c r="CEM1877" s="84"/>
      <c r="CEN1877" s="84"/>
      <c r="CEO1877" s="84"/>
      <c r="CEP1877" s="84"/>
      <c r="CEQ1877" s="84"/>
      <c r="CER1877" s="84"/>
      <c r="CES1877" s="84"/>
      <c r="CET1877" s="84"/>
      <c r="CEU1877" s="84"/>
      <c r="CEV1877" s="84"/>
      <c r="CEW1877" s="84"/>
      <c r="CEX1877" s="84"/>
      <c r="CEY1877" s="84"/>
      <c r="CEZ1877" s="84"/>
      <c r="CFA1877" s="84"/>
      <c r="CFB1877" s="84"/>
      <c r="CFC1877" s="84"/>
      <c r="CFD1877" s="84"/>
      <c r="CFE1877" s="84"/>
      <c r="CFF1877" s="84"/>
      <c r="CFG1877" s="84"/>
      <c r="CFH1877" s="84"/>
      <c r="CFI1877" s="84"/>
      <c r="CFJ1877" s="84"/>
      <c r="CFK1877" s="84"/>
      <c r="CFL1877" s="84"/>
      <c r="CFM1877" s="84"/>
      <c r="CFN1877" s="84"/>
      <c r="CFO1877" s="84"/>
      <c r="CFP1877" s="84"/>
      <c r="CFQ1877" s="84"/>
      <c r="CFR1877" s="84"/>
      <c r="CFS1877" s="84"/>
      <c r="CFT1877" s="84"/>
      <c r="CFU1877" s="84"/>
      <c r="CFV1877" s="84"/>
      <c r="CFW1877" s="84"/>
      <c r="CFX1877" s="84"/>
      <c r="CFY1877" s="84"/>
      <c r="CFZ1877" s="84"/>
      <c r="CGA1877" s="84"/>
      <c r="CGB1877" s="84"/>
      <c r="CGC1877" s="84"/>
      <c r="CGD1877" s="84"/>
      <c r="CGE1877" s="84"/>
      <c r="CGF1877" s="84"/>
      <c r="CGG1877" s="84"/>
      <c r="CGH1877" s="84"/>
      <c r="CGI1877" s="84"/>
      <c r="CGJ1877" s="84"/>
      <c r="CGK1877" s="84"/>
      <c r="CGL1877" s="84"/>
      <c r="CGM1877" s="84"/>
      <c r="CGN1877" s="84"/>
      <c r="CGO1877" s="84"/>
      <c r="CGP1877" s="84"/>
      <c r="CGQ1877" s="84"/>
      <c r="CGR1877" s="84"/>
      <c r="CGS1877" s="84"/>
      <c r="CGT1877" s="84"/>
      <c r="CGU1877" s="84"/>
      <c r="CGV1877" s="84"/>
      <c r="CGW1877" s="84"/>
      <c r="CGX1877" s="84"/>
      <c r="CGY1877" s="84"/>
      <c r="CGZ1877" s="84"/>
      <c r="CHA1877" s="84"/>
      <c r="CHB1877" s="84"/>
      <c r="CHC1877" s="84"/>
      <c r="CHD1877" s="84"/>
      <c r="CHE1877" s="84"/>
      <c r="CHF1877" s="84"/>
      <c r="CHG1877" s="84"/>
      <c r="CHH1877" s="84"/>
      <c r="CHI1877" s="84"/>
      <c r="CHJ1877" s="84"/>
      <c r="CHK1877" s="84"/>
      <c r="CHL1877" s="84"/>
      <c r="CHM1877" s="84"/>
      <c r="CHN1877" s="84"/>
      <c r="CHO1877" s="84"/>
      <c r="CHP1877" s="84"/>
      <c r="CHQ1877" s="84"/>
      <c r="CHR1877" s="84"/>
      <c r="CHS1877" s="84"/>
      <c r="CHT1877" s="84"/>
      <c r="CHU1877" s="84"/>
      <c r="CHV1877" s="84"/>
      <c r="CHW1877" s="84"/>
      <c r="CHX1877" s="84"/>
      <c r="CHY1877" s="84"/>
      <c r="CHZ1877" s="84"/>
      <c r="CIA1877" s="84"/>
      <c r="CIB1877" s="84"/>
      <c r="CIC1877" s="84"/>
      <c r="CID1877" s="84"/>
      <c r="CIE1877" s="84"/>
      <c r="CIF1877" s="84"/>
      <c r="CIG1877" s="84"/>
      <c r="CIH1877" s="84"/>
      <c r="CII1877" s="84"/>
      <c r="CIJ1877" s="84"/>
      <c r="CIK1877" s="84"/>
      <c r="CIL1877" s="84"/>
      <c r="CIM1877" s="84"/>
      <c r="CIN1877" s="84"/>
      <c r="CIO1877" s="84"/>
      <c r="CIP1877" s="84"/>
      <c r="CIQ1877" s="84"/>
      <c r="CIR1877" s="84"/>
      <c r="CIS1877" s="84"/>
      <c r="CIT1877" s="84"/>
      <c r="CIU1877" s="84"/>
      <c r="CIV1877" s="84"/>
      <c r="CIW1877" s="84"/>
      <c r="CIX1877" s="84"/>
      <c r="CIY1877" s="84"/>
      <c r="CIZ1877" s="84"/>
      <c r="CJA1877" s="84"/>
      <c r="CJB1877" s="84"/>
      <c r="CJC1877" s="84"/>
      <c r="CJD1877" s="84"/>
      <c r="CJE1877" s="84"/>
      <c r="CJF1877" s="84"/>
      <c r="CJG1877" s="84"/>
      <c r="CJH1877" s="84"/>
      <c r="CJI1877" s="84"/>
      <c r="CJJ1877" s="84"/>
      <c r="CJK1877" s="84"/>
      <c r="CJL1877" s="84"/>
      <c r="CJM1877" s="84"/>
      <c r="CJN1877" s="84"/>
      <c r="CJO1877" s="84"/>
      <c r="CJP1877" s="84"/>
      <c r="CJQ1877" s="84"/>
      <c r="CJR1877" s="84"/>
      <c r="CJS1877" s="84"/>
      <c r="CJT1877" s="84"/>
      <c r="CJU1877" s="84"/>
      <c r="CJV1877" s="84"/>
      <c r="CJW1877" s="84"/>
      <c r="CJX1877" s="84"/>
      <c r="CJY1877" s="84"/>
      <c r="CJZ1877" s="84"/>
      <c r="CKA1877" s="84"/>
      <c r="CKB1877" s="84"/>
      <c r="CKC1877" s="84"/>
      <c r="CKD1877" s="84"/>
      <c r="CKE1877" s="84"/>
      <c r="CKF1877" s="84"/>
      <c r="CKG1877" s="84"/>
      <c r="CKH1877" s="84"/>
      <c r="CKI1877" s="84"/>
      <c r="CKJ1877" s="84"/>
      <c r="CKK1877" s="84"/>
      <c r="CKL1877" s="84"/>
      <c r="CKM1877" s="84"/>
      <c r="CKN1877" s="84"/>
      <c r="CKO1877" s="84"/>
      <c r="CKP1877" s="84"/>
      <c r="CKQ1877" s="84"/>
      <c r="CKR1877" s="84"/>
      <c r="CKS1877" s="84"/>
      <c r="CKT1877" s="84"/>
      <c r="CKU1877" s="84"/>
      <c r="CKV1877" s="84"/>
      <c r="CKW1877" s="84"/>
      <c r="CKX1877" s="84"/>
      <c r="CKY1877" s="84"/>
      <c r="CKZ1877" s="84"/>
      <c r="CLA1877" s="84"/>
      <c r="CLB1877" s="84"/>
      <c r="CLC1877" s="84"/>
      <c r="CLD1877" s="84"/>
      <c r="CLE1877" s="84"/>
      <c r="CLF1877" s="84"/>
      <c r="CLG1877" s="84"/>
      <c r="CLH1877" s="84"/>
      <c r="CLI1877" s="84"/>
      <c r="CLJ1877" s="84"/>
      <c r="CLK1877" s="84"/>
      <c r="CLL1877" s="84"/>
      <c r="CLM1877" s="84"/>
      <c r="CLN1877" s="84"/>
      <c r="CLO1877" s="84"/>
      <c r="CLP1877" s="84"/>
      <c r="CLQ1877" s="84"/>
      <c r="CLR1877" s="84"/>
      <c r="CLS1877" s="84"/>
      <c r="CLT1877" s="84"/>
      <c r="CLU1877" s="84"/>
      <c r="CLV1877" s="84"/>
      <c r="CLW1877" s="84"/>
      <c r="CLX1877" s="84"/>
      <c r="CLY1877" s="84"/>
      <c r="CLZ1877" s="84"/>
      <c r="CMA1877" s="84"/>
      <c r="CMB1877" s="84"/>
      <c r="CMC1877" s="84"/>
      <c r="CMD1877" s="84"/>
      <c r="CME1877" s="84"/>
      <c r="CMF1877" s="84"/>
      <c r="CMG1877" s="84"/>
      <c r="CMH1877" s="84"/>
      <c r="CMI1877" s="84"/>
      <c r="CMJ1877" s="84"/>
      <c r="CMK1877" s="84"/>
      <c r="CML1877" s="84"/>
      <c r="CMM1877" s="84"/>
      <c r="CMN1877" s="84"/>
      <c r="CMO1877" s="84"/>
      <c r="CMP1877" s="84"/>
      <c r="CMQ1877" s="84"/>
      <c r="CMR1877" s="84"/>
      <c r="CMS1877" s="84"/>
      <c r="CMT1877" s="84"/>
      <c r="CMU1877" s="84"/>
      <c r="CMV1877" s="84"/>
      <c r="CMW1877" s="84"/>
      <c r="CMX1877" s="84"/>
      <c r="CMY1877" s="84"/>
      <c r="CMZ1877" s="84"/>
      <c r="CNA1877" s="84"/>
      <c r="CNB1877" s="84"/>
      <c r="CNC1877" s="84"/>
      <c r="CND1877" s="84"/>
      <c r="CNE1877" s="84"/>
      <c r="CNF1877" s="84"/>
      <c r="CNG1877" s="84"/>
      <c r="CNH1877" s="84"/>
      <c r="CNI1877" s="84"/>
      <c r="CNJ1877" s="84"/>
      <c r="CNK1877" s="84"/>
      <c r="CNL1877" s="84"/>
      <c r="CNM1877" s="84"/>
      <c r="CNN1877" s="84"/>
      <c r="CNO1877" s="84"/>
      <c r="CNP1877" s="84"/>
      <c r="CNQ1877" s="84"/>
      <c r="CNR1877" s="84"/>
      <c r="CNS1877" s="84"/>
      <c r="CNT1877" s="84"/>
      <c r="CNU1877" s="84"/>
      <c r="CNV1877" s="84"/>
      <c r="CNW1877" s="84"/>
      <c r="CNX1877" s="84"/>
      <c r="CNY1877" s="84"/>
      <c r="CNZ1877" s="84"/>
      <c r="COA1877" s="84"/>
      <c r="COB1877" s="84"/>
      <c r="COC1877" s="84"/>
      <c r="COD1877" s="84"/>
      <c r="COE1877" s="84"/>
      <c r="COF1877" s="84"/>
      <c r="COG1877" s="84"/>
      <c r="COH1877" s="84"/>
      <c r="COI1877" s="84"/>
      <c r="COJ1877" s="84"/>
      <c r="COK1877" s="84"/>
      <c r="COL1877" s="84"/>
      <c r="COM1877" s="84"/>
      <c r="CON1877" s="84"/>
      <c r="COO1877" s="84"/>
      <c r="COP1877" s="84"/>
      <c r="COQ1877" s="84"/>
      <c r="COR1877" s="84"/>
      <c r="COS1877" s="84"/>
      <c r="COT1877" s="84"/>
      <c r="COU1877" s="84"/>
      <c r="COV1877" s="84"/>
      <c r="COW1877" s="84"/>
      <c r="COX1877" s="84"/>
      <c r="COY1877" s="84"/>
      <c r="COZ1877" s="84"/>
      <c r="CPA1877" s="84"/>
      <c r="CPB1877" s="84"/>
      <c r="CPC1877" s="84"/>
      <c r="CPD1877" s="84"/>
      <c r="CPE1877" s="84"/>
      <c r="CPF1877" s="84"/>
      <c r="CPG1877" s="84"/>
      <c r="CPH1877" s="84"/>
      <c r="CPI1877" s="84"/>
      <c r="CPJ1877" s="84"/>
      <c r="CPK1877" s="84"/>
      <c r="CPL1877" s="84"/>
      <c r="CPM1877" s="84"/>
      <c r="CPN1877" s="84"/>
      <c r="CPO1877" s="84"/>
      <c r="CPP1877" s="84"/>
      <c r="CPQ1877" s="84"/>
      <c r="CPR1877" s="84"/>
      <c r="CPS1877" s="84"/>
      <c r="CPT1877" s="84"/>
      <c r="CPU1877" s="84"/>
      <c r="CPV1877" s="84"/>
      <c r="CPW1877" s="84"/>
      <c r="CPX1877" s="84"/>
      <c r="CPY1877" s="84"/>
      <c r="CPZ1877" s="84"/>
      <c r="CQA1877" s="84"/>
      <c r="CQB1877" s="84"/>
      <c r="CQC1877" s="84"/>
      <c r="CQD1877" s="84"/>
      <c r="CQE1877" s="84"/>
      <c r="CQF1877" s="84"/>
      <c r="CQG1877" s="84"/>
      <c r="CQH1877" s="84"/>
      <c r="CQI1877" s="84"/>
      <c r="CQJ1877" s="84"/>
      <c r="CQK1877" s="84"/>
      <c r="CQL1877" s="84"/>
      <c r="CQM1877" s="84"/>
      <c r="CQN1877" s="84"/>
      <c r="CQO1877" s="84"/>
      <c r="CQP1877" s="84"/>
      <c r="CQQ1877" s="84"/>
      <c r="CQR1877" s="84"/>
      <c r="CQS1877" s="84"/>
      <c r="CQT1877" s="84"/>
      <c r="CQU1877" s="84"/>
      <c r="CQV1877" s="84"/>
      <c r="CQW1877" s="84"/>
      <c r="CQX1877" s="84"/>
      <c r="CQY1877" s="84"/>
      <c r="CQZ1877" s="84"/>
      <c r="CRA1877" s="84"/>
      <c r="CRB1877" s="84"/>
      <c r="CRC1877" s="84"/>
      <c r="CRD1877" s="84"/>
      <c r="CRE1877" s="84"/>
      <c r="CRF1877" s="84"/>
      <c r="CRG1877" s="84"/>
      <c r="CRH1877" s="84"/>
      <c r="CRI1877" s="84"/>
      <c r="CRJ1877" s="84"/>
      <c r="CRK1877" s="84"/>
      <c r="CRL1877" s="84"/>
      <c r="CRM1877" s="84"/>
      <c r="CRN1877" s="84"/>
      <c r="CRO1877" s="84"/>
      <c r="CRP1877" s="84"/>
      <c r="CRQ1877" s="84"/>
      <c r="CRR1877" s="84"/>
      <c r="CRS1877" s="84"/>
      <c r="CRT1877" s="84"/>
      <c r="CRU1877" s="84"/>
      <c r="CRV1877" s="84"/>
      <c r="CRW1877" s="84"/>
      <c r="CRX1877" s="84"/>
      <c r="CRY1877" s="84"/>
      <c r="CRZ1877" s="84"/>
      <c r="CSA1877" s="84"/>
      <c r="CSB1877" s="84"/>
      <c r="CSC1877" s="84"/>
      <c r="CSD1877" s="84"/>
      <c r="CSE1877" s="84"/>
      <c r="CSF1877" s="84"/>
      <c r="CSG1877" s="84"/>
      <c r="CSH1877" s="84"/>
      <c r="CSI1877" s="84"/>
      <c r="CSJ1877" s="84"/>
      <c r="CSK1877" s="84"/>
      <c r="CSL1877" s="84"/>
      <c r="CSM1877" s="84"/>
      <c r="CSN1877" s="84"/>
      <c r="CSO1877" s="84"/>
      <c r="CSP1877" s="84"/>
      <c r="CSQ1877" s="84"/>
      <c r="CSR1877" s="84"/>
      <c r="CSS1877" s="84"/>
      <c r="CST1877" s="84"/>
      <c r="CSU1877" s="84"/>
      <c r="CSV1877" s="84"/>
      <c r="CSW1877" s="84"/>
      <c r="CSX1877" s="84"/>
      <c r="CSY1877" s="84"/>
      <c r="CSZ1877" s="84"/>
      <c r="CTA1877" s="84"/>
      <c r="CTB1877" s="84"/>
      <c r="CTC1877" s="84"/>
      <c r="CTD1877" s="84"/>
      <c r="CTE1877" s="84"/>
      <c r="CTF1877" s="84"/>
      <c r="CTG1877" s="84"/>
      <c r="CTH1877" s="84"/>
      <c r="CTI1877" s="84"/>
      <c r="CTJ1877" s="84"/>
      <c r="CTK1877" s="84"/>
      <c r="CTL1877" s="84"/>
      <c r="CTM1877" s="84"/>
      <c r="CTN1877" s="84"/>
      <c r="CTO1877" s="84"/>
      <c r="CTP1877" s="84"/>
      <c r="CTQ1877" s="84"/>
      <c r="CTR1877" s="84"/>
      <c r="CTS1877" s="84"/>
      <c r="CTT1877" s="84"/>
      <c r="CTU1877" s="84"/>
      <c r="CTV1877" s="84"/>
      <c r="CTW1877" s="84"/>
      <c r="CTX1877" s="84"/>
      <c r="CTY1877" s="84"/>
      <c r="CTZ1877" s="84"/>
      <c r="CUA1877" s="84"/>
      <c r="CUB1877" s="84"/>
      <c r="CUC1877" s="84"/>
      <c r="CUD1877" s="84"/>
      <c r="CUE1877" s="84"/>
      <c r="CUF1877" s="84"/>
      <c r="CUG1877" s="84"/>
      <c r="CUH1877" s="84"/>
      <c r="CUI1877" s="84"/>
      <c r="CUJ1877" s="84"/>
      <c r="CUK1877" s="84"/>
      <c r="CUL1877" s="84"/>
      <c r="CUM1877" s="84"/>
      <c r="CUN1877" s="84"/>
      <c r="CUO1877" s="84"/>
      <c r="CUP1877" s="84"/>
      <c r="CUQ1877" s="84"/>
      <c r="CUR1877" s="84"/>
      <c r="CUS1877" s="84"/>
      <c r="CUT1877" s="84"/>
      <c r="CUU1877" s="84"/>
      <c r="CUV1877" s="84"/>
      <c r="CUW1877" s="84"/>
      <c r="CUX1877" s="84"/>
      <c r="CUY1877" s="84"/>
      <c r="CUZ1877" s="84"/>
      <c r="CVA1877" s="84"/>
      <c r="CVB1877" s="84"/>
      <c r="CVC1877" s="84"/>
      <c r="CVD1877" s="84"/>
      <c r="CVE1877" s="84"/>
      <c r="CVF1877" s="84"/>
      <c r="CVG1877" s="84"/>
      <c r="CVH1877" s="84"/>
      <c r="CVI1877" s="84"/>
      <c r="CVJ1877" s="84"/>
      <c r="CVK1877" s="84"/>
      <c r="CVL1877" s="84"/>
      <c r="CVM1877" s="84"/>
      <c r="CVN1877" s="84"/>
      <c r="CVO1877" s="84"/>
      <c r="CVP1877" s="84"/>
      <c r="CVQ1877" s="84"/>
      <c r="CVR1877" s="84"/>
      <c r="CVS1877" s="84"/>
      <c r="CVT1877" s="84"/>
      <c r="CVU1877" s="84"/>
      <c r="CVV1877" s="84"/>
      <c r="CVW1877" s="84"/>
      <c r="CVX1877" s="84"/>
      <c r="CVY1877" s="84"/>
      <c r="CVZ1877" s="84"/>
      <c r="CWA1877" s="84"/>
      <c r="CWB1877" s="84"/>
      <c r="CWC1877" s="84"/>
      <c r="CWD1877" s="84"/>
      <c r="CWE1877" s="84"/>
      <c r="CWF1877" s="84"/>
      <c r="CWG1877" s="84"/>
      <c r="CWH1877" s="84"/>
      <c r="CWI1877" s="84"/>
      <c r="CWJ1877" s="84"/>
      <c r="CWK1877" s="84"/>
      <c r="CWL1877" s="84"/>
      <c r="CWM1877" s="84"/>
      <c r="CWN1877" s="84"/>
      <c r="CWO1877" s="84"/>
      <c r="CWP1877" s="84"/>
      <c r="CWQ1877" s="84"/>
      <c r="CWR1877" s="84"/>
      <c r="CWS1877" s="84"/>
      <c r="CWT1877" s="84"/>
      <c r="CWU1877" s="84"/>
      <c r="CWV1877" s="84"/>
      <c r="CWW1877" s="84"/>
      <c r="CWX1877" s="84"/>
      <c r="CWY1877" s="84"/>
      <c r="CWZ1877" s="84"/>
      <c r="CXA1877" s="84"/>
      <c r="CXB1877" s="84"/>
      <c r="CXC1877" s="84"/>
      <c r="CXD1877" s="84"/>
      <c r="CXE1877" s="84"/>
      <c r="CXF1877" s="84"/>
      <c r="CXG1877" s="84"/>
      <c r="CXH1877" s="84"/>
      <c r="CXI1877" s="84"/>
      <c r="CXJ1877" s="84"/>
      <c r="CXK1877" s="84"/>
      <c r="CXL1877" s="84"/>
      <c r="CXM1877" s="84"/>
      <c r="CXN1877" s="84"/>
      <c r="CXO1877" s="84"/>
      <c r="CXP1877" s="84"/>
      <c r="CXQ1877" s="84"/>
      <c r="CXR1877" s="84"/>
      <c r="CXS1877" s="84"/>
      <c r="CXT1877" s="84"/>
      <c r="CXU1877" s="84"/>
      <c r="CXV1877" s="84"/>
      <c r="CXW1877" s="84"/>
      <c r="CXX1877" s="84"/>
      <c r="CXY1877" s="84"/>
      <c r="CXZ1877" s="84"/>
      <c r="CYA1877" s="84"/>
      <c r="CYB1877" s="84"/>
      <c r="CYC1877" s="84"/>
      <c r="CYD1877" s="84"/>
      <c r="CYE1877" s="84"/>
      <c r="CYF1877" s="84"/>
      <c r="CYG1877" s="84"/>
      <c r="CYH1877" s="84"/>
      <c r="CYI1877" s="84"/>
      <c r="CYJ1877" s="84"/>
      <c r="CYK1877" s="84"/>
      <c r="CYL1877" s="84"/>
      <c r="CYM1877" s="84"/>
      <c r="CYN1877" s="84"/>
      <c r="CYO1877" s="84"/>
      <c r="CYP1877" s="84"/>
      <c r="CYQ1877" s="84"/>
      <c r="CYR1877" s="84"/>
      <c r="CYS1877" s="84"/>
      <c r="CYT1877" s="84"/>
      <c r="CYU1877" s="84"/>
      <c r="CYV1877" s="84"/>
      <c r="CYW1877" s="84"/>
      <c r="CYX1877" s="84"/>
      <c r="CYY1877" s="84"/>
      <c r="CYZ1877" s="84"/>
      <c r="CZA1877" s="84"/>
      <c r="CZB1877" s="84"/>
      <c r="CZC1877" s="84"/>
      <c r="CZD1877" s="84"/>
      <c r="CZE1877" s="84"/>
      <c r="CZF1877" s="84"/>
      <c r="CZG1877" s="84"/>
      <c r="CZH1877" s="84"/>
      <c r="CZI1877" s="84"/>
      <c r="CZJ1877" s="84"/>
      <c r="CZK1877" s="84"/>
      <c r="CZL1877" s="84"/>
      <c r="CZM1877" s="84"/>
      <c r="CZN1877" s="84"/>
      <c r="CZO1877" s="84"/>
      <c r="CZP1877" s="84"/>
      <c r="CZQ1877" s="84"/>
      <c r="CZR1877" s="84"/>
      <c r="CZS1877" s="84"/>
      <c r="CZT1877" s="84"/>
      <c r="CZU1877" s="84"/>
      <c r="CZV1877" s="84"/>
      <c r="CZW1877" s="84"/>
      <c r="CZX1877" s="84"/>
      <c r="CZY1877" s="84"/>
      <c r="CZZ1877" s="84"/>
      <c r="DAA1877" s="84"/>
      <c r="DAB1877" s="84"/>
      <c r="DAC1877" s="84"/>
      <c r="DAD1877" s="84"/>
      <c r="DAE1877" s="84"/>
      <c r="DAF1877" s="84"/>
      <c r="DAG1877" s="84"/>
      <c r="DAH1877" s="84"/>
      <c r="DAI1877" s="84"/>
      <c r="DAJ1877" s="84"/>
      <c r="DAK1877" s="84"/>
      <c r="DAL1877" s="84"/>
      <c r="DAM1877" s="84"/>
      <c r="DAN1877" s="84"/>
      <c r="DAO1877" s="84"/>
      <c r="DAP1877" s="84"/>
      <c r="DAQ1877" s="84"/>
      <c r="DAR1877" s="84"/>
      <c r="DAS1877" s="84"/>
      <c r="DAT1877" s="84"/>
      <c r="DAU1877" s="84"/>
      <c r="DAV1877" s="84"/>
      <c r="DAW1877" s="84"/>
      <c r="DAX1877" s="84"/>
      <c r="DAY1877" s="84"/>
      <c r="DAZ1877" s="84"/>
      <c r="DBA1877" s="84"/>
      <c r="DBB1877" s="84"/>
      <c r="DBC1877" s="84"/>
      <c r="DBD1877" s="84"/>
      <c r="DBE1877" s="84"/>
      <c r="DBF1877" s="84"/>
      <c r="DBG1877" s="84"/>
      <c r="DBH1877" s="84"/>
      <c r="DBI1877" s="84"/>
      <c r="DBJ1877" s="84"/>
      <c r="DBK1877" s="84"/>
      <c r="DBL1877" s="84"/>
      <c r="DBM1877" s="84"/>
      <c r="DBN1877" s="84"/>
      <c r="DBO1877" s="84"/>
      <c r="DBP1877" s="84"/>
      <c r="DBQ1877" s="84"/>
      <c r="DBR1877" s="84"/>
      <c r="DBS1877" s="84"/>
      <c r="DBT1877" s="84"/>
      <c r="DBU1877" s="84"/>
      <c r="DBV1877" s="84"/>
      <c r="DBW1877" s="84"/>
      <c r="DBX1877" s="84"/>
      <c r="DBY1877" s="84"/>
      <c r="DBZ1877" s="84"/>
      <c r="DCA1877" s="84"/>
      <c r="DCB1877" s="84"/>
      <c r="DCC1877" s="84"/>
      <c r="DCD1877" s="84"/>
      <c r="DCE1877" s="84"/>
      <c r="DCF1877" s="84"/>
      <c r="DCG1877" s="84"/>
      <c r="DCH1877" s="84"/>
      <c r="DCI1877" s="84"/>
      <c r="DCJ1877" s="84"/>
      <c r="DCK1877" s="84"/>
      <c r="DCL1877" s="84"/>
      <c r="DCM1877" s="84"/>
      <c r="DCN1877" s="84"/>
      <c r="DCO1877" s="84"/>
      <c r="DCP1877" s="84"/>
      <c r="DCQ1877" s="84"/>
      <c r="DCR1877" s="84"/>
      <c r="DCS1877" s="84"/>
      <c r="DCT1877" s="84"/>
      <c r="DCU1877" s="84"/>
      <c r="DCV1877" s="84"/>
      <c r="DCW1877" s="84"/>
      <c r="DCX1877" s="84"/>
      <c r="DCY1877" s="84"/>
      <c r="DCZ1877" s="84"/>
      <c r="DDA1877" s="84"/>
      <c r="DDB1877" s="84"/>
      <c r="DDC1877" s="84"/>
      <c r="DDD1877" s="84"/>
      <c r="DDE1877" s="84"/>
      <c r="DDF1877" s="84"/>
      <c r="DDG1877" s="84"/>
      <c r="DDH1877" s="84"/>
      <c r="DDI1877" s="84"/>
      <c r="DDJ1877" s="84"/>
      <c r="DDK1877" s="84"/>
      <c r="DDL1877" s="84"/>
      <c r="DDM1877" s="84"/>
      <c r="DDN1877" s="84"/>
      <c r="DDO1877" s="84"/>
      <c r="DDP1877" s="84"/>
      <c r="DDQ1877" s="84"/>
      <c r="DDR1877" s="84"/>
      <c r="DDS1877" s="84"/>
      <c r="DDT1877" s="84"/>
      <c r="DDU1877" s="84"/>
      <c r="DDV1877" s="84"/>
      <c r="DDW1877" s="84"/>
      <c r="DDX1877" s="84"/>
      <c r="DDY1877" s="84"/>
      <c r="DDZ1877" s="84"/>
      <c r="DEA1877" s="84"/>
      <c r="DEB1877" s="84"/>
      <c r="DEC1877" s="84"/>
      <c r="DED1877" s="84"/>
      <c r="DEE1877" s="84"/>
      <c r="DEF1877" s="84"/>
      <c r="DEG1877" s="84"/>
      <c r="DEH1877" s="84"/>
      <c r="DEI1877" s="84"/>
      <c r="DEJ1877" s="84"/>
      <c r="DEK1877" s="84"/>
      <c r="DEL1877" s="84"/>
      <c r="DEM1877" s="84"/>
      <c r="DEN1877" s="84"/>
      <c r="DEO1877" s="84"/>
      <c r="DEP1877" s="84"/>
      <c r="DEQ1877" s="84"/>
      <c r="DER1877" s="84"/>
      <c r="DES1877" s="84"/>
      <c r="DET1877" s="84"/>
      <c r="DEU1877" s="84"/>
      <c r="DEV1877" s="84"/>
      <c r="DEW1877" s="84"/>
      <c r="DEX1877" s="84"/>
      <c r="DEY1877" s="84"/>
      <c r="DEZ1877" s="84"/>
      <c r="DFA1877" s="84"/>
      <c r="DFB1877" s="84"/>
      <c r="DFC1877" s="84"/>
      <c r="DFD1877" s="84"/>
      <c r="DFE1877" s="84"/>
      <c r="DFF1877" s="84"/>
      <c r="DFG1877" s="84"/>
      <c r="DFH1877" s="84"/>
      <c r="DFI1877" s="84"/>
      <c r="DFJ1877" s="84"/>
      <c r="DFK1877" s="84"/>
      <c r="DFL1877" s="84"/>
      <c r="DFM1877" s="84"/>
      <c r="DFN1877" s="84"/>
      <c r="DFO1877" s="84"/>
      <c r="DFP1877" s="84"/>
      <c r="DFQ1877" s="84"/>
      <c r="DFR1877" s="84"/>
      <c r="DFS1877" s="84"/>
      <c r="DFT1877" s="84"/>
      <c r="DFU1877" s="84"/>
      <c r="DFV1877" s="84"/>
      <c r="DFW1877" s="84"/>
      <c r="DFX1877" s="84"/>
      <c r="DFY1877" s="84"/>
      <c r="DFZ1877" s="84"/>
      <c r="DGA1877" s="84"/>
      <c r="DGB1877" s="84"/>
      <c r="DGC1877" s="84"/>
      <c r="DGD1877" s="84"/>
      <c r="DGE1877" s="84"/>
      <c r="DGF1877" s="84"/>
      <c r="DGG1877" s="84"/>
      <c r="DGH1877" s="84"/>
      <c r="DGI1877" s="84"/>
      <c r="DGJ1877" s="84"/>
      <c r="DGK1877" s="84"/>
      <c r="DGL1877" s="84"/>
      <c r="DGM1877" s="84"/>
      <c r="DGN1877" s="84"/>
      <c r="DGO1877" s="84"/>
      <c r="DGP1877" s="84"/>
      <c r="DGQ1877" s="84"/>
      <c r="DGR1877" s="84"/>
      <c r="DGS1877" s="84"/>
      <c r="DGT1877" s="84"/>
      <c r="DGU1877" s="84"/>
      <c r="DGV1877" s="84"/>
      <c r="DGW1877" s="84"/>
      <c r="DGX1877" s="84"/>
      <c r="DGY1877" s="84"/>
      <c r="DGZ1877" s="84"/>
      <c r="DHA1877" s="84"/>
      <c r="DHB1877" s="84"/>
      <c r="DHC1877" s="84"/>
      <c r="DHD1877" s="84"/>
      <c r="DHE1877" s="84"/>
      <c r="DHF1877" s="84"/>
      <c r="DHG1877" s="84"/>
      <c r="DHH1877" s="84"/>
      <c r="DHI1877" s="84"/>
      <c r="DHJ1877" s="84"/>
      <c r="DHK1877" s="84"/>
      <c r="DHL1877" s="84"/>
      <c r="DHM1877" s="84"/>
      <c r="DHN1877" s="84"/>
      <c r="DHO1877" s="84"/>
      <c r="DHP1877" s="84"/>
      <c r="DHQ1877" s="84"/>
      <c r="DHR1877" s="84"/>
      <c r="DHS1877" s="84"/>
      <c r="DHT1877" s="84"/>
      <c r="DHU1877" s="84"/>
      <c r="DHV1877" s="84"/>
      <c r="DHW1877" s="84"/>
      <c r="DHX1877" s="84"/>
      <c r="DHY1877" s="84"/>
      <c r="DHZ1877" s="84"/>
      <c r="DIA1877" s="84"/>
      <c r="DIB1877" s="84"/>
      <c r="DIC1877" s="84"/>
      <c r="DID1877" s="84"/>
      <c r="DIE1877" s="84"/>
      <c r="DIF1877" s="84"/>
      <c r="DIG1877" s="84"/>
      <c r="DIH1877" s="84"/>
      <c r="DII1877" s="84"/>
      <c r="DIJ1877" s="84"/>
      <c r="DIK1877" s="84"/>
      <c r="DIL1877" s="84"/>
      <c r="DIM1877" s="84"/>
      <c r="DIN1877" s="84"/>
      <c r="DIO1877" s="84"/>
      <c r="DIP1877" s="84"/>
      <c r="DIQ1877" s="84"/>
      <c r="DIR1877" s="84"/>
      <c r="DIS1877" s="84"/>
      <c r="DIT1877" s="84"/>
      <c r="DIU1877" s="84"/>
      <c r="DIV1877" s="84"/>
      <c r="DIW1877" s="84"/>
      <c r="DIX1877" s="84"/>
      <c r="DIY1877" s="84"/>
      <c r="DIZ1877" s="84"/>
      <c r="DJA1877" s="84"/>
      <c r="DJB1877" s="84"/>
      <c r="DJC1877" s="84"/>
      <c r="DJD1877" s="84"/>
      <c r="DJE1877" s="84"/>
      <c r="DJF1877" s="84"/>
      <c r="DJG1877" s="84"/>
      <c r="DJH1877" s="84"/>
      <c r="DJI1877" s="84"/>
      <c r="DJJ1877" s="84"/>
      <c r="DJK1877" s="84"/>
      <c r="DJL1877" s="84"/>
      <c r="DJM1877" s="84"/>
      <c r="DJN1877" s="84"/>
      <c r="DJO1877" s="84"/>
      <c r="DJP1877" s="84"/>
      <c r="DJQ1877" s="84"/>
      <c r="DJR1877" s="84"/>
      <c r="DJS1877" s="84"/>
      <c r="DJT1877" s="84"/>
      <c r="DJU1877" s="84"/>
      <c r="DJV1877" s="84"/>
      <c r="DJW1877" s="84"/>
      <c r="DJX1877" s="84"/>
      <c r="DJY1877" s="84"/>
      <c r="DJZ1877" s="84"/>
      <c r="DKA1877" s="84"/>
      <c r="DKB1877" s="84"/>
      <c r="DKC1877" s="84"/>
      <c r="DKD1877" s="84"/>
      <c r="DKE1877" s="84"/>
      <c r="DKF1877" s="84"/>
      <c r="DKG1877" s="84"/>
      <c r="DKH1877" s="84"/>
      <c r="DKI1877" s="84"/>
      <c r="DKJ1877" s="84"/>
      <c r="DKK1877" s="84"/>
      <c r="DKL1877" s="84"/>
      <c r="DKM1877" s="84"/>
      <c r="DKN1877" s="84"/>
      <c r="DKO1877" s="84"/>
      <c r="DKP1877" s="84"/>
      <c r="DKQ1877" s="84"/>
      <c r="DKR1877" s="84"/>
      <c r="DKS1877" s="84"/>
      <c r="DKT1877" s="84"/>
      <c r="DKU1877" s="84"/>
      <c r="DKV1877" s="84"/>
      <c r="DKW1877" s="84"/>
      <c r="DKX1877" s="84"/>
      <c r="DKY1877" s="84"/>
      <c r="DKZ1877" s="84"/>
      <c r="DLA1877" s="84"/>
      <c r="DLB1877" s="84"/>
      <c r="DLC1877" s="84"/>
      <c r="DLD1877" s="84"/>
      <c r="DLE1877" s="84"/>
      <c r="DLF1877" s="84"/>
      <c r="DLG1877" s="84"/>
      <c r="DLH1877" s="84"/>
      <c r="DLI1877" s="84"/>
      <c r="DLJ1877" s="84"/>
      <c r="DLK1877" s="84"/>
      <c r="DLL1877" s="84"/>
      <c r="DLM1877" s="84"/>
      <c r="DLN1877" s="84"/>
      <c r="DLO1877" s="84"/>
      <c r="DLP1877" s="84"/>
      <c r="DLQ1877" s="84"/>
      <c r="DLR1877" s="84"/>
      <c r="DLS1877" s="84"/>
      <c r="DLT1877" s="84"/>
      <c r="DLU1877" s="84"/>
      <c r="DLV1877" s="84"/>
      <c r="DLW1877" s="84"/>
      <c r="DLX1877" s="84"/>
      <c r="DLY1877" s="84"/>
      <c r="DLZ1877" s="84"/>
      <c r="DMA1877" s="84"/>
      <c r="DMB1877" s="84"/>
      <c r="DMC1877" s="84"/>
      <c r="DMD1877" s="84"/>
      <c r="DME1877" s="84"/>
      <c r="DMF1877" s="84"/>
      <c r="DMG1877" s="84"/>
      <c r="DMH1877" s="84"/>
      <c r="DMI1877" s="84"/>
      <c r="DMJ1877" s="84"/>
      <c r="DMK1877" s="84"/>
      <c r="DML1877" s="84"/>
      <c r="DMM1877" s="84"/>
      <c r="DMN1877" s="84"/>
      <c r="DMO1877" s="84"/>
      <c r="DMP1877" s="84"/>
      <c r="DMQ1877" s="84"/>
      <c r="DMR1877" s="84"/>
      <c r="DMS1877" s="84"/>
      <c r="DMT1877" s="84"/>
      <c r="DMU1877" s="84"/>
      <c r="DMV1877" s="84"/>
      <c r="DMW1877" s="84"/>
      <c r="DMX1877" s="84"/>
      <c r="DMY1877" s="84"/>
      <c r="DMZ1877" s="84"/>
      <c r="DNA1877" s="84"/>
      <c r="DNB1877" s="84"/>
      <c r="DNC1877" s="84"/>
      <c r="DND1877" s="84"/>
      <c r="DNE1877" s="84"/>
      <c r="DNF1877" s="84"/>
      <c r="DNG1877" s="84"/>
      <c r="DNH1877" s="84"/>
      <c r="DNI1877" s="84"/>
      <c r="DNJ1877" s="84"/>
      <c r="DNK1877" s="84"/>
      <c r="DNL1877" s="84"/>
      <c r="DNM1877" s="84"/>
      <c r="DNN1877" s="84"/>
      <c r="DNO1877" s="84"/>
      <c r="DNP1877" s="84"/>
      <c r="DNQ1877" s="84"/>
      <c r="DNR1877" s="84"/>
      <c r="DNS1877" s="84"/>
      <c r="DNT1877" s="84"/>
      <c r="DNU1877" s="84"/>
      <c r="DNV1877" s="84"/>
      <c r="DNW1877" s="84"/>
      <c r="DNX1877" s="84"/>
      <c r="DNY1877" s="84"/>
      <c r="DNZ1877" s="84"/>
      <c r="DOA1877" s="84"/>
      <c r="DOB1877" s="84"/>
      <c r="DOC1877" s="84"/>
      <c r="DOD1877" s="84"/>
      <c r="DOE1877" s="84"/>
      <c r="DOF1877" s="84"/>
      <c r="DOG1877" s="84"/>
      <c r="DOH1877" s="84"/>
      <c r="DOI1877" s="84"/>
      <c r="DOJ1877" s="84"/>
      <c r="DOK1877" s="84"/>
      <c r="DOL1877" s="84"/>
      <c r="DOM1877" s="84"/>
      <c r="DON1877" s="84"/>
      <c r="DOO1877" s="84"/>
      <c r="DOP1877" s="84"/>
      <c r="DOQ1877" s="84"/>
      <c r="DOR1877" s="84"/>
      <c r="DOS1877" s="84"/>
      <c r="DOT1877" s="84"/>
      <c r="DOU1877" s="84"/>
      <c r="DOV1877" s="84"/>
      <c r="DOW1877" s="84"/>
      <c r="DOX1877" s="84"/>
      <c r="DOY1877" s="84"/>
      <c r="DOZ1877" s="84"/>
      <c r="DPA1877" s="84"/>
      <c r="DPB1877" s="84"/>
      <c r="DPC1877" s="84"/>
      <c r="DPD1877" s="84"/>
      <c r="DPE1877" s="84"/>
      <c r="DPF1877" s="84"/>
      <c r="DPG1877" s="84"/>
      <c r="DPH1877" s="84"/>
      <c r="DPI1877" s="84"/>
      <c r="DPJ1877" s="84"/>
      <c r="DPK1877" s="84"/>
      <c r="DPL1877" s="84"/>
      <c r="DPM1877" s="84"/>
      <c r="DPN1877" s="84"/>
      <c r="DPO1877" s="84"/>
      <c r="DPP1877" s="84"/>
      <c r="DPQ1877" s="84"/>
      <c r="DPR1877" s="84"/>
      <c r="DPS1877" s="84"/>
      <c r="DPT1877" s="84"/>
      <c r="DPU1877" s="84"/>
      <c r="DPV1877" s="84"/>
      <c r="DPW1877" s="84"/>
      <c r="DPX1877" s="84"/>
      <c r="DPY1877" s="84"/>
      <c r="DPZ1877" s="84"/>
      <c r="DQA1877" s="84"/>
      <c r="DQB1877" s="84"/>
      <c r="DQC1877" s="84"/>
      <c r="DQD1877" s="84"/>
      <c r="DQE1877" s="84"/>
      <c r="DQF1877" s="84"/>
      <c r="DQG1877" s="84"/>
      <c r="DQH1877" s="84"/>
      <c r="DQI1877" s="84"/>
      <c r="DQJ1877" s="84"/>
      <c r="DQK1877" s="84"/>
      <c r="DQL1877" s="84"/>
      <c r="DQM1877" s="84"/>
      <c r="DQN1877" s="84"/>
      <c r="DQO1877" s="84"/>
      <c r="DQP1877" s="84"/>
      <c r="DQQ1877" s="84"/>
      <c r="DQR1877" s="84"/>
      <c r="DQS1877" s="84"/>
      <c r="DQT1877" s="84"/>
      <c r="DQU1877" s="84"/>
      <c r="DQV1877" s="84"/>
      <c r="DQW1877" s="84"/>
      <c r="DQX1877" s="84"/>
      <c r="DQY1877" s="84"/>
      <c r="DQZ1877" s="84"/>
      <c r="DRA1877" s="84"/>
      <c r="DRB1877" s="84"/>
      <c r="DRC1877" s="84"/>
      <c r="DRD1877" s="84"/>
      <c r="DRE1877" s="84"/>
      <c r="DRF1877" s="84"/>
      <c r="DRG1877" s="84"/>
      <c r="DRH1877" s="84"/>
      <c r="DRI1877" s="84"/>
      <c r="DRJ1877" s="84"/>
      <c r="DRK1877" s="84"/>
      <c r="DRL1877" s="84"/>
      <c r="DRM1877" s="84"/>
      <c r="DRN1877" s="84"/>
      <c r="DRO1877" s="84"/>
      <c r="DRP1877" s="84"/>
      <c r="DRQ1877" s="84"/>
      <c r="DRR1877" s="84"/>
      <c r="DRS1877" s="84"/>
      <c r="DRT1877" s="84"/>
      <c r="DRU1877" s="84"/>
      <c r="DRV1877" s="84"/>
      <c r="DRW1877" s="84"/>
      <c r="DRX1877" s="84"/>
      <c r="DRY1877" s="84"/>
      <c r="DRZ1877" s="84"/>
      <c r="DSA1877" s="84"/>
      <c r="DSB1877" s="84"/>
      <c r="DSC1877" s="84"/>
      <c r="DSD1877" s="84"/>
      <c r="DSE1877" s="84"/>
      <c r="DSF1877" s="84"/>
      <c r="DSG1877" s="84"/>
      <c r="DSH1877" s="84"/>
      <c r="DSI1877" s="84"/>
      <c r="DSJ1877" s="84"/>
      <c r="DSK1877" s="84"/>
      <c r="DSL1877" s="84"/>
      <c r="DSM1877" s="84"/>
      <c r="DSN1877" s="84"/>
      <c r="DSO1877" s="84"/>
      <c r="DSP1877" s="84"/>
      <c r="DSQ1877" s="84"/>
      <c r="DSR1877" s="84"/>
      <c r="DSS1877" s="84"/>
      <c r="DST1877" s="84"/>
      <c r="DSU1877" s="84"/>
      <c r="DSV1877" s="84"/>
      <c r="DSW1877" s="84"/>
      <c r="DSX1877" s="84"/>
      <c r="DSY1877" s="84"/>
      <c r="DSZ1877" s="84"/>
      <c r="DTA1877" s="84"/>
      <c r="DTB1877" s="84"/>
      <c r="DTC1877" s="84"/>
      <c r="DTD1877" s="84"/>
      <c r="DTE1877" s="84"/>
      <c r="DTF1877" s="84"/>
      <c r="DTG1877" s="84"/>
      <c r="DTH1877" s="84"/>
      <c r="DTI1877" s="84"/>
      <c r="DTJ1877" s="84"/>
      <c r="DTK1877" s="84"/>
      <c r="DTL1877" s="84"/>
      <c r="DTM1877" s="84"/>
      <c r="DTN1877" s="84"/>
      <c r="DTO1877" s="84"/>
      <c r="DTP1877" s="84"/>
      <c r="DTQ1877" s="84"/>
      <c r="DTR1877" s="84"/>
      <c r="DTS1877" s="84"/>
      <c r="DTT1877" s="84"/>
      <c r="DTU1877" s="84"/>
      <c r="DTV1877" s="84"/>
      <c r="DTW1877" s="84"/>
      <c r="DTX1877" s="84"/>
      <c r="DTY1877" s="84"/>
      <c r="DTZ1877" s="84"/>
      <c r="DUA1877" s="84"/>
      <c r="DUB1877" s="84"/>
      <c r="DUC1877" s="84"/>
      <c r="DUD1877" s="84"/>
      <c r="DUE1877" s="84"/>
      <c r="DUF1877" s="84"/>
      <c r="DUG1877" s="84"/>
      <c r="DUH1877" s="84"/>
      <c r="DUI1877" s="84"/>
      <c r="DUJ1877" s="84"/>
      <c r="DUK1877" s="84"/>
      <c r="DUL1877" s="84"/>
      <c r="DUM1877" s="84"/>
      <c r="DUN1877" s="84"/>
      <c r="DUO1877" s="84"/>
      <c r="DUP1877" s="84"/>
      <c r="DUQ1877" s="84"/>
      <c r="DUR1877" s="84"/>
      <c r="DUS1877" s="84"/>
      <c r="DUT1877" s="84"/>
      <c r="DUU1877" s="84"/>
      <c r="DUV1877" s="84"/>
      <c r="DUW1877" s="84"/>
      <c r="DUX1877" s="84"/>
      <c r="DUY1877" s="84"/>
      <c r="DUZ1877" s="84"/>
      <c r="DVA1877" s="84"/>
      <c r="DVB1877" s="84"/>
      <c r="DVC1877" s="84"/>
      <c r="DVD1877" s="84"/>
      <c r="DVE1877" s="84"/>
      <c r="DVF1877" s="84"/>
      <c r="DVG1877" s="84"/>
      <c r="DVH1877" s="84"/>
      <c r="DVI1877" s="84"/>
      <c r="DVJ1877" s="84"/>
      <c r="DVK1877" s="84"/>
      <c r="DVL1877" s="84"/>
      <c r="DVM1877" s="84"/>
      <c r="DVN1877" s="84"/>
      <c r="DVO1877" s="84"/>
      <c r="DVP1877" s="84"/>
      <c r="DVQ1877" s="84"/>
      <c r="DVR1877" s="84"/>
      <c r="DVS1877" s="84"/>
      <c r="DVT1877" s="84"/>
      <c r="DVU1877" s="84"/>
      <c r="DVV1877" s="84"/>
      <c r="DVW1877" s="84"/>
      <c r="DVX1877" s="84"/>
      <c r="DVY1877" s="84"/>
      <c r="DVZ1877" s="84"/>
      <c r="DWA1877" s="84"/>
      <c r="DWB1877" s="84"/>
      <c r="DWC1877" s="84"/>
      <c r="DWD1877" s="84"/>
      <c r="DWE1877" s="84"/>
      <c r="DWF1877" s="84"/>
      <c r="DWG1877" s="84"/>
      <c r="DWH1877" s="84"/>
      <c r="DWI1877" s="84"/>
      <c r="DWJ1877" s="84"/>
      <c r="DWK1877" s="84"/>
      <c r="DWL1877" s="84"/>
      <c r="DWM1877" s="84"/>
      <c r="DWN1877" s="84"/>
      <c r="DWO1877" s="84"/>
      <c r="DWP1877" s="84"/>
      <c r="DWQ1877" s="84"/>
      <c r="DWR1877" s="84"/>
      <c r="DWS1877" s="84"/>
      <c r="DWT1877" s="84"/>
      <c r="DWU1877" s="84"/>
      <c r="DWV1877" s="84"/>
      <c r="DWW1877" s="84"/>
      <c r="DWX1877" s="84"/>
      <c r="DWY1877" s="84"/>
      <c r="DWZ1877" s="84"/>
      <c r="DXA1877" s="84"/>
      <c r="DXB1877" s="84"/>
      <c r="DXC1877" s="84"/>
      <c r="DXD1877" s="84"/>
      <c r="DXE1877" s="84"/>
      <c r="DXF1877" s="84"/>
      <c r="DXG1877" s="84"/>
      <c r="DXH1877" s="84"/>
      <c r="DXI1877" s="84"/>
      <c r="DXJ1877" s="84"/>
      <c r="DXK1877" s="84"/>
      <c r="DXL1877" s="84"/>
      <c r="DXM1877" s="84"/>
      <c r="DXN1877" s="84"/>
      <c r="DXO1877" s="84"/>
      <c r="DXP1877" s="84"/>
      <c r="DXQ1877" s="84"/>
      <c r="DXR1877" s="84"/>
      <c r="DXS1877" s="84"/>
      <c r="DXT1877" s="84"/>
      <c r="DXU1877" s="84"/>
      <c r="DXV1877" s="84"/>
      <c r="DXW1877" s="84"/>
      <c r="DXX1877" s="84"/>
      <c r="DXY1877" s="84"/>
      <c r="DXZ1877" s="84"/>
      <c r="DYA1877" s="84"/>
      <c r="DYB1877" s="84"/>
      <c r="DYC1877" s="84"/>
      <c r="DYD1877" s="84"/>
      <c r="DYE1877" s="84"/>
      <c r="DYF1877" s="84"/>
      <c r="DYG1877" s="84"/>
      <c r="DYH1877" s="84"/>
      <c r="DYI1877" s="84"/>
      <c r="DYJ1877" s="84"/>
      <c r="DYK1877" s="84"/>
      <c r="DYL1877" s="84"/>
      <c r="DYM1877" s="84"/>
      <c r="DYN1877" s="84"/>
      <c r="DYO1877" s="84"/>
      <c r="DYP1877" s="84"/>
      <c r="DYQ1877" s="84"/>
      <c r="DYR1877" s="84"/>
      <c r="DYS1877" s="84"/>
      <c r="DYT1877" s="84"/>
      <c r="DYU1877" s="84"/>
      <c r="DYV1877" s="84"/>
      <c r="DYW1877" s="84"/>
      <c r="DYX1877" s="84"/>
      <c r="DYY1877" s="84"/>
      <c r="DYZ1877" s="84"/>
      <c r="DZA1877" s="84"/>
      <c r="DZB1877" s="84"/>
      <c r="DZC1877" s="84"/>
      <c r="DZD1877" s="84"/>
      <c r="DZE1877" s="84"/>
      <c r="DZF1877" s="84"/>
      <c r="DZG1877" s="84"/>
      <c r="DZH1877" s="84"/>
      <c r="DZI1877" s="84"/>
      <c r="DZJ1877" s="84"/>
      <c r="DZK1877" s="84"/>
      <c r="DZL1877" s="84"/>
      <c r="DZM1877" s="84"/>
      <c r="DZN1877" s="84"/>
      <c r="DZO1877" s="84"/>
      <c r="DZP1877" s="84"/>
      <c r="DZQ1877" s="84"/>
      <c r="DZR1877" s="84"/>
      <c r="DZS1877" s="84"/>
      <c r="DZT1877" s="84"/>
      <c r="DZU1877" s="84"/>
      <c r="DZV1877" s="84"/>
      <c r="DZW1877" s="84"/>
      <c r="DZX1877" s="84"/>
      <c r="DZY1877" s="84"/>
      <c r="DZZ1877" s="84"/>
      <c r="EAA1877" s="84"/>
      <c r="EAB1877" s="84"/>
      <c r="EAC1877" s="84"/>
      <c r="EAD1877" s="84"/>
      <c r="EAE1877" s="84"/>
      <c r="EAF1877" s="84"/>
      <c r="EAG1877" s="84"/>
      <c r="EAH1877" s="84"/>
      <c r="EAI1877" s="84"/>
      <c r="EAJ1877" s="84"/>
      <c r="EAK1877" s="84"/>
      <c r="EAL1877" s="84"/>
      <c r="EAM1877" s="84"/>
      <c r="EAN1877" s="84"/>
      <c r="EAO1877" s="84"/>
      <c r="EAP1877" s="84"/>
      <c r="EAQ1877" s="84"/>
      <c r="EAR1877" s="84"/>
      <c r="EAS1877" s="84"/>
      <c r="EAT1877" s="84"/>
      <c r="EAU1877" s="84"/>
      <c r="EAV1877" s="84"/>
      <c r="EAW1877" s="84"/>
      <c r="EAX1877" s="84"/>
      <c r="EAY1877" s="84"/>
      <c r="EAZ1877" s="84"/>
      <c r="EBA1877" s="84"/>
      <c r="EBB1877" s="84"/>
      <c r="EBC1877" s="84"/>
      <c r="EBD1877" s="84"/>
      <c r="EBE1877" s="84"/>
      <c r="EBF1877" s="84"/>
      <c r="EBG1877" s="84"/>
      <c r="EBH1877" s="84"/>
      <c r="EBI1877" s="84"/>
      <c r="EBJ1877" s="84"/>
      <c r="EBK1877" s="84"/>
      <c r="EBL1877" s="84"/>
      <c r="EBM1877" s="84"/>
      <c r="EBN1877" s="84"/>
      <c r="EBO1877" s="84"/>
      <c r="EBP1877" s="84"/>
      <c r="EBQ1877" s="84"/>
      <c r="EBR1877" s="84"/>
      <c r="EBS1877" s="84"/>
      <c r="EBT1877" s="84"/>
      <c r="EBU1877" s="84"/>
      <c r="EBV1877" s="84"/>
      <c r="EBW1877" s="84"/>
      <c r="EBX1877" s="84"/>
      <c r="EBY1877" s="84"/>
      <c r="EBZ1877" s="84"/>
      <c r="ECA1877" s="84"/>
      <c r="ECB1877" s="84"/>
      <c r="ECC1877" s="84"/>
      <c r="ECD1877" s="84"/>
      <c r="ECE1877" s="84"/>
      <c r="ECF1877" s="84"/>
      <c r="ECG1877" s="84"/>
      <c r="ECH1877" s="84"/>
      <c r="ECI1877" s="84"/>
      <c r="ECJ1877" s="84"/>
      <c r="ECK1877" s="84"/>
      <c r="ECL1877" s="84"/>
      <c r="ECM1877" s="84"/>
      <c r="ECN1877" s="84"/>
      <c r="ECO1877" s="84"/>
      <c r="ECP1877" s="84"/>
      <c r="ECQ1877" s="84"/>
      <c r="ECR1877" s="84"/>
      <c r="ECS1877" s="84"/>
      <c r="ECT1877" s="84"/>
      <c r="ECU1877" s="84"/>
      <c r="ECV1877" s="84"/>
      <c r="ECW1877" s="84"/>
      <c r="ECX1877" s="84"/>
      <c r="ECY1877" s="84"/>
      <c r="ECZ1877" s="84"/>
      <c r="EDA1877" s="84"/>
      <c r="EDB1877" s="84"/>
      <c r="EDC1877" s="84"/>
      <c r="EDD1877" s="84"/>
      <c r="EDE1877" s="84"/>
      <c r="EDF1877" s="84"/>
      <c r="EDG1877" s="84"/>
      <c r="EDH1877" s="84"/>
      <c r="EDI1877" s="84"/>
      <c r="EDJ1877" s="84"/>
      <c r="EDK1877" s="84"/>
      <c r="EDL1877" s="84"/>
      <c r="EDM1877" s="84"/>
      <c r="EDN1877" s="84"/>
      <c r="EDO1877" s="84"/>
      <c r="EDP1877" s="84"/>
      <c r="EDQ1877" s="84"/>
      <c r="EDR1877" s="84"/>
      <c r="EDS1877" s="84"/>
      <c r="EDT1877" s="84"/>
      <c r="EDU1877" s="84"/>
      <c r="EDV1877" s="84"/>
      <c r="EDW1877" s="84"/>
      <c r="EDX1877" s="84"/>
      <c r="EDY1877" s="84"/>
      <c r="EDZ1877" s="84"/>
      <c r="EEA1877" s="84"/>
      <c r="EEB1877" s="84"/>
      <c r="EEC1877" s="84"/>
      <c r="EED1877" s="84"/>
      <c r="EEE1877" s="84"/>
      <c r="EEF1877" s="84"/>
      <c r="EEG1877" s="84"/>
      <c r="EEH1877" s="84"/>
      <c r="EEI1877" s="84"/>
      <c r="EEJ1877" s="84"/>
      <c r="EEK1877" s="84"/>
      <c r="EEL1877" s="84"/>
      <c r="EEM1877" s="84"/>
      <c r="EEN1877" s="84"/>
      <c r="EEO1877" s="84"/>
      <c r="EEP1877" s="84"/>
      <c r="EEQ1877" s="84"/>
      <c r="EER1877" s="84"/>
      <c r="EES1877" s="84"/>
      <c r="EET1877" s="84"/>
      <c r="EEU1877" s="84"/>
      <c r="EEV1877" s="84"/>
      <c r="EEW1877" s="84"/>
      <c r="EEX1877" s="84"/>
      <c r="EEY1877" s="84"/>
      <c r="EEZ1877" s="84"/>
      <c r="EFA1877" s="84"/>
      <c r="EFB1877" s="84"/>
      <c r="EFC1877" s="84"/>
      <c r="EFD1877" s="84"/>
      <c r="EFE1877" s="84"/>
      <c r="EFF1877" s="84"/>
      <c r="EFG1877" s="84"/>
      <c r="EFH1877" s="84"/>
      <c r="EFI1877" s="84"/>
      <c r="EFJ1877" s="84"/>
      <c r="EFK1877" s="84"/>
      <c r="EFL1877" s="84"/>
      <c r="EFM1877" s="84"/>
      <c r="EFN1877" s="84"/>
      <c r="EFO1877" s="84"/>
      <c r="EFP1877" s="84"/>
      <c r="EFQ1877" s="84"/>
      <c r="EFR1877" s="84"/>
      <c r="EFS1877" s="84"/>
      <c r="EFT1877" s="84"/>
      <c r="EFU1877" s="84"/>
      <c r="EFV1877" s="84"/>
      <c r="EFW1877" s="84"/>
      <c r="EFX1877" s="84"/>
      <c r="EFY1877" s="84"/>
      <c r="EFZ1877" s="84"/>
      <c r="EGA1877" s="84"/>
      <c r="EGB1877" s="84"/>
      <c r="EGC1877" s="84"/>
      <c r="EGD1877" s="84"/>
      <c r="EGE1877" s="84"/>
      <c r="EGF1877" s="84"/>
      <c r="EGG1877" s="84"/>
      <c r="EGH1877" s="84"/>
      <c r="EGI1877" s="84"/>
      <c r="EGJ1877" s="84"/>
      <c r="EGK1877" s="84"/>
      <c r="EGL1877" s="84"/>
      <c r="EGM1877" s="84"/>
      <c r="EGN1877" s="84"/>
      <c r="EGO1877" s="84"/>
      <c r="EGP1877" s="84"/>
      <c r="EGQ1877" s="84"/>
      <c r="EGR1877" s="84"/>
      <c r="EGS1877" s="84"/>
      <c r="EGT1877" s="84"/>
      <c r="EGU1877" s="84"/>
      <c r="EGV1877" s="84"/>
      <c r="EGW1877" s="84"/>
      <c r="EGX1877" s="84"/>
      <c r="EGY1877" s="84"/>
      <c r="EGZ1877" s="84"/>
      <c r="EHA1877" s="84"/>
      <c r="EHB1877" s="84"/>
      <c r="EHC1877" s="84"/>
      <c r="EHD1877" s="84"/>
      <c r="EHE1877" s="84"/>
      <c r="EHF1877" s="84"/>
      <c r="EHG1877" s="84"/>
      <c r="EHH1877" s="84"/>
      <c r="EHI1877" s="84"/>
      <c r="EHJ1877" s="84"/>
      <c r="EHK1877" s="84"/>
      <c r="EHL1877" s="84"/>
      <c r="EHM1877" s="84"/>
      <c r="EHN1877" s="84"/>
      <c r="EHO1877" s="84"/>
      <c r="EHP1877" s="84"/>
      <c r="EHQ1877" s="84"/>
      <c r="EHR1877" s="84"/>
      <c r="EHS1877" s="84"/>
      <c r="EHT1877" s="84"/>
      <c r="EHU1877" s="84"/>
      <c r="EHV1877" s="84"/>
      <c r="EHW1877" s="84"/>
      <c r="EHX1877" s="84"/>
      <c r="EHY1877" s="84"/>
      <c r="EHZ1877" s="84"/>
      <c r="EIA1877" s="84"/>
      <c r="EIB1877" s="84"/>
      <c r="EIC1877" s="84"/>
      <c r="EID1877" s="84"/>
      <c r="EIE1877" s="84"/>
      <c r="EIF1877" s="84"/>
      <c r="EIG1877" s="84"/>
      <c r="EIH1877" s="84"/>
      <c r="EII1877" s="84"/>
      <c r="EIJ1877" s="84"/>
      <c r="EIK1877" s="84"/>
      <c r="EIL1877" s="84"/>
      <c r="EIM1877" s="84"/>
      <c r="EIN1877" s="84"/>
      <c r="EIO1877" s="84"/>
      <c r="EIP1877" s="84"/>
      <c r="EIQ1877" s="84"/>
      <c r="EIR1877" s="84"/>
      <c r="EIS1877" s="84"/>
      <c r="EIT1877" s="84"/>
      <c r="EIU1877" s="84"/>
      <c r="EIV1877" s="84"/>
      <c r="EIW1877" s="84"/>
      <c r="EIX1877" s="84"/>
      <c r="EIY1877" s="84"/>
      <c r="EIZ1877" s="84"/>
      <c r="EJA1877" s="84"/>
      <c r="EJB1877" s="84"/>
      <c r="EJC1877" s="84"/>
      <c r="EJD1877" s="84"/>
      <c r="EJE1877" s="84"/>
      <c r="EJF1877" s="84"/>
      <c r="EJG1877" s="84"/>
      <c r="EJH1877" s="84"/>
      <c r="EJI1877" s="84"/>
      <c r="EJJ1877" s="84"/>
      <c r="EJK1877" s="84"/>
      <c r="EJL1877" s="84"/>
      <c r="EJM1877" s="84"/>
      <c r="EJN1877" s="84"/>
      <c r="EJO1877" s="84"/>
      <c r="EJP1877" s="84"/>
      <c r="EJQ1877" s="84"/>
      <c r="EJR1877" s="84"/>
      <c r="EJS1877" s="84"/>
      <c r="EJT1877" s="84"/>
      <c r="EJU1877" s="84"/>
      <c r="EJV1877" s="84"/>
      <c r="EJW1877" s="84"/>
      <c r="EJX1877" s="84"/>
      <c r="EJY1877" s="84"/>
      <c r="EJZ1877" s="84"/>
      <c r="EKA1877" s="84"/>
      <c r="EKB1877" s="84"/>
      <c r="EKC1877" s="84"/>
      <c r="EKD1877" s="84"/>
      <c r="EKE1877" s="84"/>
      <c r="EKF1877" s="84"/>
      <c r="EKG1877" s="84"/>
      <c r="EKH1877" s="84"/>
      <c r="EKI1877" s="84"/>
      <c r="EKJ1877" s="84"/>
      <c r="EKK1877" s="84"/>
      <c r="EKL1877" s="84"/>
      <c r="EKM1877" s="84"/>
      <c r="EKN1877" s="84"/>
      <c r="EKO1877" s="84"/>
      <c r="EKP1877" s="84"/>
      <c r="EKQ1877" s="84"/>
      <c r="EKR1877" s="84"/>
      <c r="EKS1877" s="84"/>
      <c r="EKT1877" s="84"/>
      <c r="EKU1877" s="84"/>
      <c r="EKV1877" s="84"/>
      <c r="EKW1877" s="84"/>
      <c r="EKX1877" s="84"/>
      <c r="EKY1877" s="84"/>
      <c r="EKZ1877" s="84"/>
      <c r="ELA1877" s="84"/>
      <c r="ELB1877" s="84"/>
      <c r="ELC1877" s="84"/>
      <c r="ELD1877" s="84"/>
      <c r="ELE1877" s="84"/>
      <c r="ELF1877" s="84"/>
      <c r="ELG1877" s="84"/>
      <c r="ELH1877" s="84"/>
      <c r="ELI1877" s="84"/>
      <c r="ELJ1877" s="84"/>
      <c r="ELK1877" s="84"/>
      <c r="ELL1877" s="84"/>
      <c r="ELM1877" s="84"/>
      <c r="ELN1877" s="84"/>
      <c r="ELO1877" s="84"/>
      <c r="ELP1877" s="84"/>
      <c r="ELQ1877" s="84"/>
      <c r="ELR1877" s="84"/>
      <c r="ELS1877" s="84"/>
      <c r="ELT1877" s="84"/>
      <c r="ELU1877" s="84"/>
      <c r="ELV1877" s="84"/>
      <c r="ELW1877" s="84"/>
      <c r="ELX1877" s="84"/>
      <c r="ELY1877" s="84"/>
      <c r="ELZ1877" s="84"/>
      <c r="EMA1877" s="84"/>
      <c r="EMB1877" s="84"/>
      <c r="EMC1877" s="84"/>
      <c r="EMD1877" s="84"/>
      <c r="EME1877" s="84"/>
      <c r="EMF1877" s="84"/>
      <c r="EMG1877" s="84"/>
      <c r="EMH1877" s="84"/>
      <c r="EMI1877" s="84"/>
      <c r="EMJ1877" s="84"/>
      <c r="EMK1877" s="84"/>
      <c r="EML1877" s="84"/>
      <c r="EMM1877" s="84"/>
      <c r="EMN1877" s="84"/>
      <c r="EMO1877" s="84"/>
      <c r="EMP1877" s="84"/>
      <c r="EMQ1877" s="84"/>
      <c r="EMR1877" s="84"/>
      <c r="EMS1877" s="84"/>
      <c r="EMT1877" s="84"/>
      <c r="EMU1877" s="84"/>
      <c r="EMV1877" s="84"/>
      <c r="EMW1877" s="84"/>
      <c r="EMX1877" s="84"/>
      <c r="EMY1877" s="84"/>
      <c r="EMZ1877" s="84"/>
      <c r="ENA1877" s="84"/>
      <c r="ENB1877" s="84"/>
      <c r="ENC1877" s="84"/>
      <c r="END1877" s="84"/>
      <c r="ENE1877" s="84"/>
      <c r="ENF1877" s="84"/>
      <c r="ENG1877" s="84"/>
      <c r="ENH1877" s="84"/>
      <c r="ENI1877" s="84"/>
      <c r="ENJ1877" s="84"/>
      <c r="ENK1877" s="84"/>
      <c r="ENL1877" s="84"/>
      <c r="ENM1877" s="84"/>
      <c r="ENN1877" s="84"/>
      <c r="ENO1877" s="84"/>
      <c r="ENP1877" s="84"/>
      <c r="ENQ1877" s="84"/>
      <c r="ENR1877" s="84"/>
      <c r="ENS1877" s="84"/>
      <c r="ENT1877" s="84"/>
      <c r="ENU1877" s="84"/>
      <c r="ENV1877" s="84"/>
      <c r="ENW1877" s="84"/>
      <c r="ENX1877" s="84"/>
      <c r="ENY1877" s="84"/>
      <c r="ENZ1877" s="84"/>
      <c r="EOA1877" s="84"/>
      <c r="EOB1877" s="84"/>
      <c r="EOC1877" s="84"/>
      <c r="EOD1877" s="84"/>
      <c r="EOE1877" s="84"/>
      <c r="EOF1877" s="84"/>
      <c r="EOG1877" s="84"/>
      <c r="EOH1877" s="84"/>
      <c r="EOI1877" s="84"/>
      <c r="EOJ1877" s="84"/>
      <c r="EOK1877" s="84"/>
      <c r="EOL1877" s="84"/>
      <c r="EOM1877" s="84"/>
      <c r="EON1877" s="84"/>
      <c r="EOO1877" s="84"/>
      <c r="EOP1877" s="84"/>
      <c r="EOQ1877" s="84"/>
      <c r="EOR1877" s="84"/>
      <c r="EOS1877" s="84"/>
      <c r="EOT1877" s="84"/>
      <c r="EOU1877" s="84"/>
      <c r="EOV1877" s="84"/>
      <c r="EOW1877" s="84"/>
      <c r="EOX1877" s="84"/>
      <c r="EOY1877" s="84"/>
      <c r="EOZ1877" s="84"/>
      <c r="EPA1877" s="84"/>
      <c r="EPB1877" s="84"/>
      <c r="EPC1877" s="84"/>
      <c r="EPD1877" s="84"/>
      <c r="EPE1877" s="84"/>
      <c r="EPF1877" s="84"/>
      <c r="EPG1877" s="84"/>
      <c r="EPH1877" s="84"/>
      <c r="EPI1877" s="84"/>
      <c r="EPJ1877" s="84"/>
      <c r="EPK1877" s="84"/>
      <c r="EPL1877" s="84"/>
      <c r="EPM1877" s="84"/>
      <c r="EPN1877" s="84"/>
      <c r="EPO1877" s="84"/>
      <c r="EPP1877" s="84"/>
      <c r="EPQ1877" s="84"/>
      <c r="EPR1877" s="84"/>
      <c r="EPS1877" s="84"/>
      <c r="EPT1877" s="84"/>
      <c r="EPU1877" s="84"/>
      <c r="EPV1877" s="84"/>
      <c r="EPW1877" s="84"/>
      <c r="EPX1877" s="84"/>
      <c r="EPY1877" s="84"/>
      <c r="EPZ1877" s="84"/>
      <c r="EQA1877" s="84"/>
      <c r="EQB1877" s="84"/>
      <c r="EQC1877" s="84"/>
      <c r="EQD1877" s="84"/>
      <c r="EQE1877" s="84"/>
      <c r="EQF1877" s="84"/>
      <c r="EQG1877" s="84"/>
      <c r="EQH1877" s="84"/>
      <c r="EQI1877" s="84"/>
      <c r="EQJ1877" s="84"/>
      <c r="EQK1877" s="84"/>
      <c r="EQL1877" s="84"/>
      <c r="EQM1877" s="84"/>
      <c r="EQN1877" s="84"/>
      <c r="EQO1877" s="84"/>
      <c r="EQP1877" s="84"/>
      <c r="EQQ1877" s="84"/>
      <c r="EQR1877" s="84"/>
      <c r="EQS1877" s="84"/>
      <c r="EQT1877" s="84"/>
      <c r="EQU1877" s="84"/>
      <c r="EQV1877" s="84"/>
      <c r="EQW1877" s="84"/>
      <c r="EQX1877" s="84"/>
      <c r="EQY1877" s="84"/>
      <c r="EQZ1877" s="84"/>
      <c r="ERA1877" s="84"/>
      <c r="ERB1877" s="84"/>
      <c r="ERC1877" s="84"/>
      <c r="ERD1877" s="84"/>
      <c r="ERE1877" s="84"/>
      <c r="ERF1877" s="84"/>
      <c r="ERG1877" s="84"/>
      <c r="ERH1877" s="84"/>
      <c r="ERI1877" s="84"/>
      <c r="ERJ1877" s="84"/>
      <c r="ERK1877" s="84"/>
      <c r="ERL1877" s="84"/>
      <c r="ERM1877" s="84"/>
      <c r="ERN1877" s="84"/>
      <c r="ERO1877" s="84"/>
      <c r="ERP1877" s="84"/>
      <c r="ERQ1877" s="84"/>
      <c r="ERR1877" s="84"/>
      <c r="ERS1877" s="84"/>
      <c r="ERT1877" s="84"/>
      <c r="ERU1877" s="84"/>
      <c r="ERV1877" s="84"/>
      <c r="ERW1877" s="84"/>
      <c r="ERX1877" s="84"/>
      <c r="ERY1877" s="84"/>
      <c r="ERZ1877" s="84"/>
      <c r="ESA1877" s="84"/>
      <c r="ESB1877" s="84"/>
      <c r="ESC1877" s="84"/>
      <c r="ESD1877" s="84"/>
      <c r="ESE1877" s="84"/>
      <c r="ESF1877" s="84"/>
      <c r="ESG1877" s="84"/>
      <c r="ESH1877" s="84"/>
      <c r="ESI1877" s="84"/>
      <c r="ESJ1877" s="84"/>
      <c r="ESK1877" s="84"/>
      <c r="ESL1877" s="84"/>
      <c r="ESM1877" s="84"/>
      <c r="ESN1877" s="84"/>
      <c r="ESO1877" s="84"/>
      <c r="ESP1877" s="84"/>
      <c r="ESQ1877" s="84"/>
      <c r="ESR1877" s="84"/>
      <c r="ESS1877" s="84"/>
      <c r="EST1877" s="84"/>
      <c r="ESU1877" s="84"/>
      <c r="ESV1877" s="84"/>
      <c r="ESW1877" s="84"/>
      <c r="ESX1877" s="84"/>
      <c r="ESY1877" s="84"/>
      <c r="ESZ1877" s="84"/>
      <c r="ETA1877" s="84"/>
      <c r="ETB1877" s="84"/>
      <c r="ETC1877" s="84"/>
      <c r="ETD1877" s="84"/>
      <c r="ETE1877" s="84"/>
      <c r="ETF1877" s="84"/>
      <c r="ETG1877" s="84"/>
      <c r="ETH1877" s="84"/>
      <c r="ETI1877" s="84"/>
      <c r="ETJ1877" s="84"/>
      <c r="ETK1877" s="84"/>
      <c r="ETL1877" s="84"/>
      <c r="ETM1877" s="84"/>
      <c r="ETN1877" s="84"/>
      <c r="ETO1877" s="84"/>
      <c r="ETP1877" s="84"/>
      <c r="ETQ1877" s="84"/>
      <c r="ETR1877" s="84"/>
      <c r="ETS1877" s="84"/>
      <c r="ETT1877" s="84"/>
      <c r="ETU1877" s="84"/>
      <c r="ETV1877" s="84"/>
      <c r="ETW1877" s="84"/>
      <c r="ETX1877" s="84"/>
      <c r="ETY1877" s="84"/>
      <c r="ETZ1877" s="84"/>
      <c r="EUA1877" s="84"/>
      <c r="EUB1877" s="84"/>
      <c r="EUC1877" s="84"/>
      <c r="EUD1877" s="84"/>
      <c r="EUE1877" s="84"/>
      <c r="EUF1877" s="84"/>
      <c r="EUG1877" s="84"/>
      <c r="EUH1877" s="84"/>
      <c r="EUI1877" s="84"/>
      <c r="EUJ1877" s="84"/>
      <c r="EUK1877" s="84"/>
      <c r="EUL1877" s="84"/>
      <c r="EUM1877" s="84"/>
      <c r="EUN1877" s="84"/>
      <c r="EUO1877" s="84"/>
      <c r="EUP1877" s="84"/>
      <c r="EUQ1877" s="84"/>
      <c r="EUR1877" s="84"/>
      <c r="EUS1877" s="84"/>
      <c r="EUT1877" s="84"/>
      <c r="EUU1877" s="84"/>
      <c r="EUV1877" s="84"/>
      <c r="EUW1877" s="84"/>
      <c r="EUX1877" s="84"/>
      <c r="EUY1877" s="84"/>
      <c r="EUZ1877" s="84"/>
      <c r="EVA1877" s="84"/>
      <c r="EVB1877" s="84"/>
      <c r="EVC1877" s="84"/>
      <c r="EVD1877" s="84"/>
      <c r="EVE1877" s="84"/>
      <c r="EVF1877" s="84"/>
      <c r="EVG1877" s="84"/>
      <c r="EVH1877" s="84"/>
      <c r="EVI1877" s="84"/>
      <c r="EVJ1877" s="84"/>
      <c r="EVK1877" s="84"/>
      <c r="EVL1877" s="84"/>
      <c r="EVM1877" s="84"/>
      <c r="EVN1877" s="84"/>
      <c r="EVO1877" s="84"/>
      <c r="EVP1877" s="84"/>
      <c r="EVQ1877" s="84"/>
      <c r="EVR1877" s="84"/>
      <c r="EVS1877" s="84"/>
      <c r="EVT1877" s="84"/>
      <c r="EVU1877" s="84"/>
      <c r="EVV1877" s="84"/>
      <c r="EVW1877" s="84"/>
      <c r="EVX1877" s="84"/>
      <c r="EVY1877" s="84"/>
      <c r="EVZ1877" s="84"/>
      <c r="EWA1877" s="84"/>
      <c r="EWB1877" s="84"/>
      <c r="EWC1877" s="84"/>
      <c r="EWD1877" s="84"/>
      <c r="EWE1877" s="84"/>
      <c r="EWF1877" s="84"/>
      <c r="EWG1877" s="84"/>
      <c r="EWH1877" s="84"/>
      <c r="EWI1877" s="84"/>
      <c r="EWJ1877" s="84"/>
      <c r="EWK1877" s="84"/>
      <c r="EWL1877" s="84"/>
      <c r="EWM1877" s="84"/>
      <c r="EWN1877" s="84"/>
      <c r="EWO1877" s="84"/>
      <c r="EWP1877" s="84"/>
      <c r="EWQ1877" s="84"/>
      <c r="EWR1877" s="84"/>
      <c r="EWS1877" s="84"/>
      <c r="EWT1877" s="84"/>
      <c r="EWU1877" s="84"/>
      <c r="EWV1877" s="84"/>
      <c r="EWW1877" s="84"/>
      <c r="EWX1877" s="84"/>
      <c r="EWY1877" s="84"/>
      <c r="EWZ1877" s="84"/>
      <c r="EXA1877" s="84"/>
      <c r="EXB1877" s="84"/>
      <c r="EXC1877" s="84"/>
      <c r="EXD1877" s="84"/>
      <c r="EXE1877" s="84"/>
      <c r="EXF1877" s="84"/>
      <c r="EXG1877" s="84"/>
      <c r="EXH1877" s="84"/>
      <c r="EXI1877" s="84"/>
      <c r="EXJ1877" s="84"/>
      <c r="EXK1877" s="84"/>
      <c r="EXL1877" s="84"/>
      <c r="EXM1877" s="84"/>
      <c r="EXN1877" s="84"/>
      <c r="EXO1877" s="84"/>
      <c r="EXP1877" s="84"/>
      <c r="EXQ1877" s="84"/>
      <c r="EXR1877" s="84"/>
      <c r="EXS1877" s="84"/>
      <c r="EXT1877" s="84"/>
      <c r="EXU1877" s="84"/>
      <c r="EXV1877" s="84"/>
      <c r="EXW1877" s="84"/>
      <c r="EXX1877" s="84"/>
      <c r="EXY1877" s="84"/>
      <c r="EXZ1877" s="84"/>
      <c r="EYA1877" s="84"/>
      <c r="EYB1877" s="84"/>
      <c r="EYC1877" s="84"/>
      <c r="EYD1877" s="84"/>
      <c r="EYE1877" s="84"/>
      <c r="EYF1877" s="84"/>
      <c r="EYG1877" s="84"/>
      <c r="EYH1877" s="84"/>
      <c r="EYI1877" s="84"/>
      <c r="EYJ1877" s="84"/>
      <c r="EYK1877" s="84"/>
      <c r="EYL1877" s="84"/>
      <c r="EYM1877" s="84"/>
      <c r="EYN1877" s="84"/>
      <c r="EYO1877" s="84"/>
      <c r="EYP1877" s="84"/>
      <c r="EYQ1877" s="84"/>
      <c r="EYR1877" s="84"/>
      <c r="EYS1877" s="84"/>
      <c r="EYT1877" s="84"/>
      <c r="EYU1877" s="84"/>
      <c r="EYV1877" s="84"/>
      <c r="EYW1877" s="84"/>
      <c r="EYX1877" s="84"/>
      <c r="EYY1877" s="84"/>
      <c r="EYZ1877" s="84"/>
      <c r="EZA1877" s="84"/>
      <c r="EZB1877" s="84"/>
      <c r="EZC1877" s="84"/>
      <c r="EZD1877" s="84"/>
      <c r="EZE1877" s="84"/>
      <c r="EZF1877" s="84"/>
      <c r="EZG1877" s="84"/>
      <c r="EZH1877" s="84"/>
      <c r="EZI1877" s="84"/>
      <c r="EZJ1877" s="84"/>
      <c r="EZK1877" s="84"/>
      <c r="EZL1877" s="84"/>
      <c r="EZM1877" s="84"/>
      <c r="EZN1877" s="84"/>
      <c r="EZO1877" s="84"/>
      <c r="EZP1877" s="84"/>
      <c r="EZQ1877" s="84"/>
      <c r="EZR1877" s="84"/>
      <c r="EZS1877" s="84"/>
      <c r="EZT1877" s="84"/>
      <c r="EZU1877" s="84"/>
      <c r="EZV1877" s="84"/>
      <c r="EZW1877" s="84"/>
      <c r="EZX1877" s="84"/>
      <c r="EZY1877" s="84"/>
      <c r="EZZ1877" s="84"/>
      <c r="FAA1877" s="84"/>
      <c r="FAB1877" s="84"/>
      <c r="FAC1877" s="84"/>
      <c r="FAD1877" s="84"/>
      <c r="FAE1877" s="84"/>
      <c r="FAF1877" s="84"/>
      <c r="FAG1877" s="84"/>
      <c r="FAH1877" s="84"/>
      <c r="FAI1877" s="84"/>
      <c r="FAJ1877" s="84"/>
      <c r="FAK1877" s="84"/>
      <c r="FAL1877" s="84"/>
      <c r="FAM1877" s="84"/>
      <c r="FAN1877" s="84"/>
      <c r="FAO1877" s="84"/>
      <c r="FAP1877" s="84"/>
      <c r="FAQ1877" s="84"/>
      <c r="FAR1877" s="84"/>
      <c r="FAS1877" s="84"/>
      <c r="FAT1877" s="84"/>
      <c r="FAU1877" s="84"/>
      <c r="FAV1877" s="84"/>
      <c r="FAW1877" s="84"/>
      <c r="FAX1877" s="84"/>
      <c r="FAY1877" s="84"/>
      <c r="FAZ1877" s="84"/>
      <c r="FBA1877" s="84"/>
      <c r="FBB1877" s="84"/>
      <c r="FBC1877" s="84"/>
      <c r="FBD1877" s="84"/>
      <c r="FBE1877" s="84"/>
      <c r="FBF1877" s="84"/>
      <c r="FBG1877" s="84"/>
      <c r="FBH1877" s="84"/>
      <c r="FBI1877" s="84"/>
      <c r="FBJ1877" s="84"/>
      <c r="FBK1877" s="84"/>
      <c r="FBL1877" s="84"/>
      <c r="FBM1877" s="84"/>
      <c r="FBN1877" s="84"/>
      <c r="FBO1877" s="84"/>
      <c r="FBP1877" s="84"/>
      <c r="FBQ1877" s="84"/>
      <c r="FBR1877" s="84"/>
      <c r="FBS1877" s="84"/>
      <c r="FBT1877" s="84"/>
      <c r="FBU1877" s="84"/>
      <c r="FBV1877" s="84"/>
      <c r="FBW1877" s="84"/>
      <c r="FBX1877" s="84"/>
      <c r="FBY1877" s="84"/>
      <c r="FBZ1877" s="84"/>
      <c r="FCA1877" s="84"/>
      <c r="FCB1877" s="84"/>
      <c r="FCC1877" s="84"/>
      <c r="FCD1877" s="84"/>
      <c r="FCE1877" s="84"/>
      <c r="FCF1877" s="84"/>
      <c r="FCG1877" s="84"/>
      <c r="FCH1877" s="84"/>
      <c r="FCI1877" s="84"/>
      <c r="FCJ1877" s="84"/>
      <c r="FCK1877" s="84"/>
      <c r="FCL1877" s="84"/>
      <c r="FCM1877" s="84"/>
      <c r="FCN1877" s="84"/>
      <c r="FCO1877" s="84"/>
      <c r="FCP1877" s="84"/>
      <c r="FCQ1877" s="84"/>
      <c r="FCR1877" s="84"/>
      <c r="FCS1877" s="84"/>
      <c r="FCT1877" s="84"/>
      <c r="FCU1877" s="84"/>
      <c r="FCV1877" s="84"/>
      <c r="FCW1877" s="84"/>
      <c r="FCX1877" s="84"/>
      <c r="FCY1877" s="84"/>
      <c r="FCZ1877" s="84"/>
      <c r="FDA1877" s="84"/>
      <c r="FDB1877" s="84"/>
      <c r="FDC1877" s="84"/>
      <c r="FDD1877" s="84"/>
      <c r="FDE1877" s="84"/>
      <c r="FDF1877" s="84"/>
      <c r="FDG1877" s="84"/>
      <c r="FDH1877" s="84"/>
      <c r="FDI1877" s="84"/>
      <c r="FDJ1877" s="84"/>
      <c r="FDK1877" s="84"/>
      <c r="FDL1877" s="84"/>
      <c r="FDM1877" s="84"/>
      <c r="FDN1877" s="84"/>
      <c r="FDO1877" s="84"/>
      <c r="FDP1877" s="84"/>
      <c r="FDQ1877" s="84"/>
      <c r="FDR1877" s="84"/>
      <c r="FDS1877" s="84"/>
      <c r="FDT1877" s="84"/>
      <c r="FDU1877" s="84"/>
      <c r="FDV1877" s="84"/>
      <c r="FDW1877" s="84"/>
      <c r="FDX1877" s="84"/>
      <c r="FDY1877" s="84"/>
      <c r="FDZ1877" s="84"/>
      <c r="FEA1877" s="84"/>
      <c r="FEB1877" s="84"/>
      <c r="FEC1877" s="84"/>
      <c r="FED1877" s="84"/>
      <c r="FEE1877" s="84"/>
      <c r="FEF1877" s="84"/>
      <c r="FEG1877" s="84"/>
      <c r="FEH1877" s="84"/>
      <c r="FEI1877" s="84"/>
      <c r="FEJ1877" s="84"/>
      <c r="FEK1877" s="84"/>
      <c r="FEL1877" s="84"/>
      <c r="FEM1877" s="84"/>
      <c r="FEN1877" s="84"/>
      <c r="FEO1877" s="84"/>
      <c r="FEP1877" s="84"/>
      <c r="FEQ1877" s="84"/>
      <c r="FER1877" s="84"/>
      <c r="FES1877" s="84"/>
      <c r="FET1877" s="84"/>
      <c r="FEU1877" s="84"/>
      <c r="FEV1877" s="84"/>
      <c r="FEW1877" s="84"/>
      <c r="FEX1877" s="84"/>
      <c r="FEY1877" s="84"/>
      <c r="FEZ1877" s="84"/>
      <c r="FFA1877" s="84"/>
      <c r="FFB1877" s="84"/>
      <c r="FFC1877" s="84"/>
      <c r="FFD1877" s="84"/>
      <c r="FFE1877" s="84"/>
      <c r="FFF1877" s="84"/>
      <c r="FFG1877" s="84"/>
      <c r="FFH1877" s="84"/>
      <c r="FFI1877" s="84"/>
      <c r="FFJ1877" s="84"/>
      <c r="FFK1877" s="84"/>
      <c r="FFL1877" s="84"/>
      <c r="FFM1877" s="84"/>
      <c r="FFN1877" s="84"/>
      <c r="FFO1877" s="84"/>
      <c r="FFP1877" s="84"/>
      <c r="FFQ1877" s="84"/>
      <c r="FFR1877" s="84"/>
      <c r="FFS1877" s="84"/>
      <c r="FFT1877" s="84"/>
      <c r="FFU1877" s="84"/>
      <c r="FFV1877" s="84"/>
      <c r="FFW1877" s="84"/>
      <c r="FFX1877" s="84"/>
      <c r="FFY1877" s="84"/>
      <c r="FFZ1877" s="84"/>
      <c r="FGA1877" s="84"/>
      <c r="FGB1877" s="84"/>
      <c r="FGC1877" s="84"/>
      <c r="FGD1877" s="84"/>
      <c r="FGE1877" s="84"/>
      <c r="FGF1877" s="84"/>
      <c r="FGG1877" s="84"/>
      <c r="FGH1877" s="84"/>
      <c r="FGI1877" s="84"/>
      <c r="FGJ1877" s="84"/>
      <c r="FGK1877" s="84"/>
      <c r="FGL1877" s="84"/>
      <c r="FGM1877" s="84"/>
      <c r="FGN1877" s="84"/>
      <c r="FGO1877" s="84"/>
      <c r="FGP1877" s="84"/>
      <c r="FGQ1877" s="84"/>
      <c r="FGR1877" s="84"/>
      <c r="FGS1877" s="84"/>
      <c r="FGT1877" s="84"/>
      <c r="FGU1877" s="84"/>
      <c r="FGV1877" s="84"/>
      <c r="FGW1877" s="84"/>
      <c r="FGX1877" s="84"/>
      <c r="FGY1877" s="84"/>
      <c r="FGZ1877" s="84"/>
      <c r="FHA1877" s="84"/>
      <c r="FHB1877" s="84"/>
      <c r="FHC1877" s="84"/>
      <c r="FHD1877" s="84"/>
      <c r="FHE1877" s="84"/>
      <c r="FHF1877" s="84"/>
      <c r="FHG1877" s="84"/>
      <c r="FHH1877" s="84"/>
      <c r="FHI1877" s="84"/>
      <c r="FHJ1877" s="84"/>
      <c r="FHK1877" s="84"/>
      <c r="FHL1877" s="84"/>
      <c r="FHM1877" s="84"/>
      <c r="FHN1877" s="84"/>
      <c r="FHO1877" s="84"/>
      <c r="FHP1877" s="84"/>
      <c r="FHQ1877" s="84"/>
      <c r="FHR1877" s="84"/>
      <c r="FHS1877" s="84"/>
      <c r="FHT1877" s="84"/>
      <c r="FHU1877" s="84"/>
      <c r="FHV1877" s="84"/>
      <c r="FHW1877" s="84"/>
      <c r="FHX1877" s="84"/>
      <c r="FHY1877" s="84"/>
      <c r="FHZ1877" s="84"/>
      <c r="FIA1877" s="84"/>
      <c r="FIB1877" s="84"/>
      <c r="FIC1877" s="84"/>
      <c r="FID1877" s="84"/>
      <c r="FIE1877" s="84"/>
      <c r="FIF1877" s="84"/>
      <c r="FIG1877" s="84"/>
      <c r="FIH1877" s="84"/>
      <c r="FII1877" s="84"/>
      <c r="FIJ1877" s="84"/>
      <c r="FIK1877" s="84"/>
      <c r="FIL1877" s="84"/>
      <c r="FIM1877" s="84"/>
      <c r="FIN1877" s="84"/>
      <c r="FIO1877" s="84"/>
      <c r="FIP1877" s="84"/>
      <c r="FIQ1877" s="84"/>
      <c r="FIR1877" s="84"/>
      <c r="FIS1877" s="84"/>
      <c r="FIT1877" s="84"/>
      <c r="FIU1877" s="84"/>
      <c r="FIV1877" s="84"/>
      <c r="FIW1877" s="84"/>
      <c r="FIX1877" s="84"/>
      <c r="FIY1877" s="84"/>
      <c r="FIZ1877" s="84"/>
      <c r="FJA1877" s="84"/>
      <c r="FJB1877" s="84"/>
      <c r="FJC1877" s="84"/>
      <c r="FJD1877" s="84"/>
      <c r="FJE1877" s="84"/>
      <c r="FJF1877" s="84"/>
      <c r="FJG1877" s="84"/>
      <c r="FJH1877" s="84"/>
      <c r="FJI1877" s="84"/>
      <c r="FJJ1877" s="84"/>
      <c r="FJK1877" s="84"/>
      <c r="FJL1877" s="84"/>
      <c r="FJM1877" s="84"/>
      <c r="FJN1877" s="84"/>
      <c r="FJO1877" s="84"/>
      <c r="FJP1877" s="84"/>
      <c r="FJQ1877" s="84"/>
      <c r="FJR1877" s="84"/>
      <c r="FJS1877" s="84"/>
      <c r="FJT1877" s="84"/>
      <c r="FJU1877" s="84"/>
      <c r="FJV1877" s="84"/>
      <c r="FJW1877" s="84"/>
      <c r="FJX1877" s="84"/>
      <c r="FJY1877" s="84"/>
      <c r="FJZ1877" s="84"/>
      <c r="FKA1877" s="84"/>
      <c r="FKB1877" s="84"/>
      <c r="FKC1877" s="84"/>
      <c r="FKD1877" s="84"/>
      <c r="FKE1877" s="84"/>
      <c r="FKF1877" s="84"/>
      <c r="FKG1877" s="84"/>
      <c r="FKH1877" s="84"/>
      <c r="FKI1877" s="84"/>
      <c r="FKJ1877" s="84"/>
      <c r="FKK1877" s="84"/>
      <c r="FKL1877" s="84"/>
      <c r="FKM1877" s="84"/>
      <c r="FKN1877" s="84"/>
      <c r="FKO1877" s="84"/>
      <c r="FKP1877" s="84"/>
      <c r="FKQ1877" s="84"/>
      <c r="FKR1877" s="84"/>
      <c r="FKS1877" s="84"/>
      <c r="FKT1877" s="84"/>
      <c r="FKU1877" s="84"/>
      <c r="FKV1877" s="84"/>
      <c r="FKW1877" s="84"/>
      <c r="FKX1877" s="84"/>
      <c r="FKY1877" s="84"/>
      <c r="FKZ1877" s="84"/>
      <c r="FLA1877" s="84"/>
      <c r="FLB1877" s="84"/>
      <c r="FLC1877" s="84"/>
      <c r="FLD1877" s="84"/>
      <c r="FLE1877" s="84"/>
      <c r="FLF1877" s="84"/>
      <c r="FLG1877" s="84"/>
      <c r="FLH1877" s="84"/>
      <c r="FLI1877" s="84"/>
      <c r="FLJ1877" s="84"/>
      <c r="FLK1877" s="84"/>
      <c r="FLL1877" s="84"/>
      <c r="FLM1877" s="84"/>
      <c r="FLN1877" s="84"/>
      <c r="FLO1877" s="84"/>
      <c r="FLP1877" s="84"/>
      <c r="FLQ1877" s="84"/>
      <c r="FLR1877" s="84"/>
      <c r="FLS1877" s="84"/>
      <c r="FLT1877" s="84"/>
      <c r="FLU1877" s="84"/>
      <c r="FLV1877" s="84"/>
      <c r="FLW1877" s="84"/>
      <c r="FLX1877" s="84"/>
      <c r="FLY1877" s="84"/>
      <c r="FLZ1877" s="84"/>
      <c r="FMA1877" s="84"/>
      <c r="FMB1877" s="84"/>
      <c r="FMC1877" s="84"/>
      <c r="FMD1877" s="84"/>
      <c r="FME1877" s="84"/>
      <c r="FMF1877" s="84"/>
      <c r="FMG1877" s="84"/>
      <c r="FMH1877" s="84"/>
      <c r="FMI1877" s="84"/>
      <c r="FMJ1877" s="84"/>
      <c r="FMK1877" s="84"/>
      <c r="FML1877" s="84"/>
      <c r="FMM1877" s="84"/>
      <c r="FMN1877" s="84"/>
      <c r="FMO1877" s="84"/>
      <c r="FMP1877" s="84"/>
      <c r="FMQ1877" s="84"/>
      <c r="FMR1877" s="84"/>
      <c r="FMS1877" s="84"/>
      <c r="FMT1877" s="84"/>
      <c r="FMU1877" s="84"/>
      <c r="FMV1877" s="84"/>
      <c r="FMW1877" s="84"/>
      <c r="FMX1877" s="84"/>
      <c r="FMY1877" s="84"/>
      <c r="FMZ1877" s="84"/>
      <c r="FNA1877" s="84"/>
      <c r="FNB1877" s="84"/>
      <c r="FNC1877" s="84"/>
      <c r="FND1877" s="84"/>
      <c r="FNE1877" s="84"/>
      <c r="FNF1877" s="84"/>
      <c r="FNG1877" s="84"/>
      <c r="FNH1877" s="84"/>
      <c r="FNI1877" s="84"/>
      <c r="FNJ1877" s="84"/>
      <c r="FNK1877" s="84"/>
      <c r="FNL1877" s="84"/>
      <c r="FNM1877" s="84"/>
      <c r="FNN1877" s="84"/>
      <c r="FNO1877" s="84"/>
      <c r="FNP1877" s="84"/>
      <c r="FNQ1877" s="84"/>
      <c r="FNR1877" s="84"/>
      <c r="FNS1877" s="84"/>
      <c r="FNT1877" s="84"/>
      <c r="FNU1877" s="84"/>
      <c r="FNV1877" s="84"/>
      <c r="FNW1877" s="84"/>
      <c r="FNX1877" s="84"/>
      <c r="FNY1877" s="84"/>
      <c r="FNZ1877" s="84"/>
      <c r="FOA1877" s="84"/>
      <c r="FOB1877" s="84"/>
      <c r="FOC1877" s="84"/>
      <c r="FOD1877" s="84"/>
      <c r="FOE1877" s="84"/>
      <c r="FOF1877" s="84"/>
      <c r="FOG1877" s="84"/>
      <c r="FOH1877" s="84"/>
      <c r="FOI1877" s="84"/>
      <c r="FOJ1877" s="84"/>
      <c r="FOK1877" s="84"/>
      <c r="FOL1877" s="84"/>
      <c r="FOM1877" s="84"/>
      <c r="FON1877" s="84"/>
      <c r="FOO1877" s="84"/>
      <c r="FOP1877" s="84"/>
      <c r="FOQ1877" s="84"/>
      <c r="FOR1877" s="84"/>
      <c r="FOS1877" s="84"/>
      <c r="FOT1877" s="84"/>
      <c r="FOU1877" s="84"/>
      <c r="FOV1877" s="84"/>
      <c r="FOW1877" s="84"/>
      <c r="FOX1877" s="84"/>
      <c r="FOY1877" s="84"/>
      <c r="FOZ1877" s="84"/>
      <c r="FPA1877" s="84"/>
      <c r="FPB1877" s="84"/>
      <c r="FPC1877" s="84"/>
      <c r="FPD1877" s="84"/>
      <c r="FPE1877" s="84"/>
      <c r="FPF1877" s="84"/>
      <c r="FPG1877" s="84"/>
      <c r="FPH1877" s="84"/>
      <c r="FPI1877" s="84"/>
      <c r="FPJ1877" s="84"/>
      <c r="FPK1877" s="84"/>
      <c r="FPL1877" s="84"/>
      <c r="FPM1877" s="84"/>
      <c r="FPN1877" s="84"/>
      <c r="FPO1877" s="84"/>
      <c r="FPP1877" s="84"/>
      <c r="FPQ1877" s="84"/>
      <c r="FPR1877" s="84"/>
      <c r="FPS1877" s="84"/>
      <c r="FPT1877" s="84"/>
      <c r="FPU1877" s="84"/>
      <c r="FPV1877" s="84"/>
      <c r="FPW1877" s="84"/>
      <c r="FPX1877" s="84"/>
      <c r="FPY1877" s="84"/>
      <c r="FPZ1877" s="84"/>
      <c r="FQA1877" s="84"/>
      <c r="FQB1877" s="84"/>
      <c r="FQC1877" s="84"/>
      <c r="FQD1877" s="84"/>
      <c r="FQE1877" s="84"/>
      <c r="FQF1877" s="84"/>
      <c r="FQG1877" s="84"/>
      <c r="FQH1877" s="84"/>
      <c r="FQI1877" s="84"/>
      <c r="FQJ1877" s="84"/>
      <c r="FQK1877" s="84"/>
      <c r="FQL1877" s="84"/>
      <c r="FQM1877" s="84"/>
      <c r="FQN1877" s="84"/>
      <c r="FQO1877" s="84"/>
      <c r="FQP1877" s="84"/>
      <c r="FQQ1877" s="84"/>
      <c r="FQR1877" s="84"/>
      <c r="FQS1877" s="84"/>
      <c r="FQT1877" s="84"/>
      <c r="FQU1877" s="84"/>
      <c r="FQV1877" s="84"/>
      <c r="FQW1877" s="84"/>
      <c r="FQX1877" s="84"/>
      <c r="FQY1877" s="84"/>
      <c r="FQZ1877" s="84"/>
      <c r="FRA1877" s="84"/>
      <c r="FRB1877" s="84"/>
      <c r="FRC1877" s="84"/>
      <c r="FRD1877" s="84"/>
      <c r="FRE1877" s="84"/>
      <c r="FRF1877" s="84"/>
      <c r="FRG1877" s="84"/>
      <c r="FRH1877" s="84"/>
      <c r="FRI1877" s="84"/>
      <c r="FRJ1877" s="84"/>
      <c r="FRK1877" s="84"/>
      <c r="FRL1877" s="84"/>
      <c r="FRM1877" s="84"/>
      <c r="FRN1877" s="84"/>
      <c r="FRO1877" s="84"/>
      <c r="FRP1877" s="84"/>
      <c r="FRQ1877" s="84"/>
      <c r="FRR1877" s="84"/>
      <c r="FRS1877" s="84"/>
      <c r="FRT1877" s="84"/>
      <c r="FRU1877" s="84"/>
      <c r="FRV1877" s="84"/>
      <c r="FRW1877" s="84"/>
      <c r="FRX1877" s="84"/>
      <c r="FRY1877" s="84"/>
      <c r="FRZ1877" s="84"/>
      <c r="FSA1877" s="84"/>
      <c r="FSB1877" s="84"/>
      <c r="FSC1877" s="84"/>
      <c r="FSD1877" s="84"/>
      <c r="FSE1877" s="84"/>
      <c r="FSF1877" s="84"/>
      <c r="FSG1877" s="84"/>
      <c r="FSH1877" s="84"/>
      <c r="FSI1877" s="84"/>
      <c r="FSJ1877" s="84"/>
      <c r="FSK1877" s="84"/>
      <c r="FSL1877" s="84"/>
      <c r="FSM1877" s="84"/>
      <c r="FSN1877" s="84"/>
      <c r="FSO1877" s="84"/>
      <c r="FSP1877" s="84"/>
      <c r="FSQ1877" s="84"/>
      <c r="FSR1877" s="84"/>
      <c r="FSS1877" s="84"/>
      <c r="FST1877" s="84"/>
      <c r="FSU1877" s="84"/>
      <c r="FSV1877" s="84"/>
      <c r="FSW1877" s="84"/>
      <c r="FSX1877" s="84"/>
      <c r="FSY1877" s="84"/>
      <c r="FSZ1877" s="84"/>
      <c r="FTA1877" s="84"/>
      <c r="FTB1877" s="84"/>
      <c r="FTC1877" s="84"/>
      <c r="FTD1877" s="84"/>
      <c r="FTE1877" s="84"/>
      <c r="FTF1877" s="84"/>
      <c r="FTG1877" s="84"/>
      <c r="FTH1877" s="84"/>
      <c r="FTI1877" s="84"/>
      <c r="FTJ1877" s="84"/>
      <c r="FTK1877" s="84"/>
      <c r="FTL1877" s="84"/>
      <c r="FTM1877" s="84"/>
      <c r="FTN1877" s="84"/>
      <c r="FTO1877" s="84"/>
      <c r="FTP1877" s="84"/>
      <c r="FTQ1877" s="84"/>
      <c r="FTR1877" s="84"/>
      <c r="FTS1877" s="84"/>
      <c r="FTT1877" s="84"/>
      <c r="FTU1877" s="84"/>
      <c r="FTV1877" s="84"/>
      <c r="FTW1877" s="84"/>
      <c r="FTX1877" s="84"/>
      <c r="FTY1877" s="84"/>
      <c r="FTZ1877" s="84"/>
      <c r="FUA1877" s="84"/>
      <c r="FUB1877" s="84"/>
      <c r="FUC1877" s="84"/>
      <c r="FUD1877" s="84"/>
      <c r="FUE1877" s="84"/>
      <c r="FUF1877" s="84"/>
      <c r="FUG1877" s="84"/>
      <c r="FUH1877" s="84"/>
      <c r="FUI1877" s="84"/>
      <c r="FUJ1877" s="84"/>
      <c r="FUK1877" s="84"/>
      <c r="FUL1877" s="84"/>
      <c r="FUM1877" s="84"/>
      <c r="FUN1877" s="84"/>
      <c r="FUO1877" s="84"/>
      <c r="FUP1877" s="84"/>
      <c r="FUQ1877" s="84"/>
      <c r="FUR1877" s="84"/>
      <c r="FUS1877" s="84"/>
      <c r="FUT1877" s="84"/>
      <c r="FUU1877" s="84"/>
      <c r="FUV1877" s="84"/>
      <c r="FUW1877" s="84"/>
      <c r="FUX1877" s="84"/>
      <c r="FUY1877" s="84"/>
      <c r="FUZ1877" s="84"/>
      <c r="FVA1877" s="84"/>
      <c r="FVB1877" s="84"/>
      <c r="FVC1877" s="84"/>
      <c r="FVD1877" s="84"/>
      <c r="FVE1877" s="84"/>
      <c r="FVF1877" s="84"/>
      <c r="FVG1877" s="84"/>
      <c r="FVH1877" s="84"/>
      <c r="FVI1877" s="84"/>
      <c r="FVJ1877" s="84"/>
      <c r="FVK1877" s="84"/>
      <c r="FVL1877" s="84"/>
      <c r="FVM1877" s="84"/>
      <c r="FVN1877" s="84"/>
      <c r="FVO1877" s="84"/>
      <c r="FVP1877" s="84"/>
      <c r="FVQ1877" s="84"/>
      <c r="FVR1877" s="84"/>
      <c r="FVS1877" s="84"/>
      <c r="FVT1877" s="84"/>
      <c r="FVU1877" s="84"/>
      <c r="FVV1877" s="84"/>
      <c r="FVW1877" s="84"/>
      <c r="FVX1877" s="84"/>
      <c r="FVY1877" s="84"/>
      <c r="FVZ1877" s="84"/>
      <c r="FWA1877" s="84"/>
      <c r="FWB1877" s="84"/>
      <c r="FWC1877" s="84"/>
      <c r="FWD1877" s="84"/>
      <c r="FWE1877" s="84"/>
      <c r="FWF1877" s="84"/>
      <c r="FWG1877" s="84"/>
      <c r="FWH1877" s="84"/>
      <c r="FWI1877" s="84"/>
      <c r="FWJ1877" s="84"/>
      <c r="FWK1877" s="84"/>
      <c r="FWL1877" s="84"/>
      <c r="FWM1877" s="84"/>
      <c r="FWN1877" s="84"/>
      <c r="FWO1877" s="84"/>
      <c r="FWP1877" s="84"/>
      <c r="FWQ1877" s="84"/>
      <c r="FWR1877" s="84"/>
      <c r="FWS1877" s="84"/>
      <c r="FWT1877" s="84"/>
      <c r="FWU1877" s="84"/>
      <c r="FWV1877" s="84"/>
      <c r="FWW1877" s="84"/>
      <c r="FWX1877" s="84"/>
      <c r="FWY1877" s="84"/>
      <c r="FWZ1877" s="84"/>
      <c r="FXA1877" s="84"/>
      <c r="FXB1877" s="84"/>
      <c r="FXC1877" s="84"/>
      <c r="FXD1877" s="84"/>
      <c r="FXE1877" s="84"/>
      <c r="FXF1877" s="84"/>
      <c r="FXG1877" s="84"/>
      <c r="FXH1877" s="84"/>
      <c r="FXI1877" s="84"/>
      <c r="FXJ1877" s="84"/>
      <c r="FXK1877" s="84"/>
      <c r="FXL1877" s="84"/>
      <c r="FXM1877" s="84"/>
      <c r="FXN1877" s="84"/>
      <c r="FXO1877" s="84"/>
      <c r="FXP1877" s="84"/>
      <c r="FXQ1877" s="84"/>
      <c r="FXR1877" s="84"/>
      <c r="FXS1877" s="84"/>
      <c r="FXT1877" s="84"/>
      <c r="FXU1877" s="84"/>
      <c r="FXV1877" s="84"/>
      <c r="FXW1877" s="84"/>
      <c r="FXX1877" s="84"/>
      <c r="FXY1877" s="84"/>
      <c r="FXZ1877" s="84"/>
      <c r="FYA1877" s="84"/>
      <c r="FYB1877" s="84"/>
      <c r="FYC1877" s="84"/>
      <c r="FYD1877" s="84"/>
      <c r="FYE1877" s="84"/>
      <c r="FYF1877" s="84"/>
      <c r="FYG1877" s="84"/>
      <c r="FYH1877" s="84"/>
      <c r="FYI1877" s="84"/>
      <c r="FYJ1877" s="84"/>
      <c r="FYK1877" s="84"/>
      <c r="FYL1877" s="84"/>
      <c r="FYM1877" s="84"/>
      <c r="FYN1877" s="84"/>
      <c r="FYO1877" s="84"/>
      <c r="FYP1877" s="84"/>
      <c r="FYQ1877" s="84"/>
      <c r="FYR1877" s="84"/>
      <c r="FYS1877" s="84"/>
      <c r="FYT1877" s="84"/>
      <c r="FYU1877" s="84"/>
      <c r="FYV1877" s="84"/>
      <c r="FYW1877" s="84"/>
      <c r="FYX1877" s="84"/>
      <c r="FYY1877" s="84"/>
      <c r="FYZ1877" s="84"/>
      <c r="FZA1877" s="84"/>
      <c r="FZB1877" s="84"/>
      <c r="FZC1877" s="84"/>
      <c r="FZD1877" s="84"/>
      <c r="FZE1877" s="84"/>
      <c r="FZF1877" s="84"/>
      <c r="FZG1877" s="84"/>
      <c r="FZH1877" s="84"/>
      <c r="FZI1877" s="84"/>
      <c r="FZJ1877" s="84"/>
      <c r="FZK1877" s="84"/>
      <c r="FZL1877" s="84"/>
      <c r="FZM1877" s="84"/>
      <c r="FZN1877" s="84"/>
      <c r="FZO1877" s="84"/>
      <c r="FZP1877" s="84"/>
      <c r="FZQ1877" s="84"/>
      <c r="FZR1877" s="84"/>
      <c r="FZS1877" s="84"/>
      <c r="FZT1877" s="84"/>
      <c r="FZU1877" s="84"/>
      <c r="FZV1877" s="84"/>
      <c r="FZW1877" s="84"/>
      <c r="FZX1877" s="84"/>
      <c r="FZY1877" s="84"/>
      <c r="FZZ1877" s="84"/>
      <c r="GAA1877" s="84"/>
      <c r="GAB1877" s="84"/>
      <c r="GAC1877" s="84"/>
      <c r="GAD1877" s="84"/>
      <c r="GAE1877" s="84"/>
      <c r="GAF1877" s="84"/>
      <c r="GAG1877" s="84"/>
      <c r="GAH1877" s="84"/>
      <c r="GAI1877" s="84"/>
      <c r="GAJ1877" s="84"/>
      <c r="GAK1877" s="84"/>
      <c r="GAL1877" s="84"/>
      <c r="GAM1877" s="84"/>
      <c r="GAN1877" s="84"/>
      <c r="GAO1877" s="84"/>
      <c r="GAP1877" s="84"/>
      <c r="GAQ1877" s="84"/>
      <c r="GAR1877" s="84"/>
      <c r="GAS1877" s="84"/>
      <c r="GAT1877" s="84"/>
      <c r="GAU1877" s="84"/>
      <c r="GAV1877" s="84"/>
      <c r="GAW1877" s="84"/>
      <c r="GAX1877" s="84"/>
      <c r="GAY1877" s="84"/>
      <c r="GAZ1877" s="84"/>
      <c r="GBA1877" s="84"/>
      <c r="GBB1877" s="84"/>
      <c r="GBC1877" s="84"/>
      <c r="GBD1877" s="84"/>
      <c r="GBE1877" s="84"/>
      <c r="GBF1877" s="84"/>
      <c r="GBG1877" s="84"/>
      <c r="GBH1877" s="84"/>
      <c r="GBI1877" s="84"/>
      <c r="GBJ1877" s="84"/>
      <c r="GBK1877" s="84"/>
      <c r="GBL1877" s="84"/>
      <c r="GBM1877" s="84"/>
      <c r="GBN1877" s="84"/>
      <c r="GBO1877" s="84"/>
      <c r="GBP1877" s="84"/>
      <c r="GBQ1877" s="84"/>
      <c r="GBR1877" s="84"/>
      <c r="GBS1877" s="84"/>
      <c r="GBT1877" s="84"/>
      <c r="GBU1877" s="84"/>
      <c r="GBV1877" s="84"/>
      <c r="GBW1877" s="84"/>
      <c r="GBX1877" s="84"/>
      <c r="GBY1877" s="84"/>
      <c r="GBZ1877" s="84"/>
      <c r="GCA1877" s="84"/>
      <c r="GCB1877" s="84"/>
      <c r="GCC1877" s="84"/>
      <c r="GCD1877" s="84"/>
      <c r="GCE1877" s="84"/>
      <c r="GCF1877" s="84"/>
      <c r="GCG1877" s="84"/>
      <c r="GCH1877" s="84"/>
      <c r="GCI1877" s="84"/>
      <c r="GCJ1877" s="84"/>
      <c r="GCK1877" s="84"/>
      <c r="GCL1877" s="84"/>
      <c r="GCM1877" s="84"/>
      <c r="GCN1877" s="84"/>
      <c r="GCO1877" s="84"/>
      <c r="GCP1877" s="84"/>
      <c r="GCQ1877" s="84"/>
      <c r="GCR1877" s="84"/>
      <c r="GCS1877" s="84"/>
      <c r="GCT1877" s="84"/>
      <c r="GCU1877" s="84"/>
      <c r="GCV1877" s="84"/>
      <c r="GCW1877" s="84"/>
      <c r="GCX1877" s="84"/>
      <c r="GCY1877" s="84"/>
      <c r="GCZ1877" s="84"/>
      <c r="GDA1877" s="84"/>
      <c r="GDB1877" s="84"/>
      <c r="GDC1877" s="84"/>
      <c r="GDD1877" s="84"/>
      <c r="GDE1877" s="84"/>
      <c r="GDF1877" s="84"/>
      <c r="GDG1877" s="84"/>
      <c r="GDH1877" s="84"/>
      <c r="GDI1877" s="84"/>
      <c r="GDJ1877" s="84"/>
      <c r="GDK1877" s="84"/>
      <c r="GDL1877" s="84"/>
      <c r="GDM1877" s="84"/>
      <c r="GDN1877" s="84"/>
      <c r="GDO1877" s="84"/>
      <c r="GDP1877" s="84"/>
      <c r="GDQ1877" s="84"/>
      <c r="GDR1877" s="84"/>
      <c r="GDS1877" s="84"/>
      <c r="GDT1877" s="84"/>
      <c r="GDU1877" s="84"/>
      <c r="GDV1877" s="84"/>
      <c r="GDW1877" s="84"/>
      <c r="GDX1877" s="84"/>
      <c r="GDY1877" s="84"/>
      <c r="GDZ1877" s="84"/>
      <c r="GEA1877" s="84"/>
      <c r="GEB1877" s="84"/>
      <c r="GEC1877" s="84"/>
      <c r="GED1877" s="84"/>
      <c r="GEE1877" s="84"/>
      <c r="GEF1877" s="84"/>
      <c r="GEG1877" s="84"/>
      <c r="GEH1877" s="84"/>
      <c r="GEI1877" s="84"/>
      <c r="GEJ1877" s="84"/>
      <c r="GEK1877" s="84"/>
      <c r="GEL1877" s="84"/>
      <c r="GEM1877" s="84"/>
      <c r="GEN1877" s="84"/>
      <c r="GEO1877" s="84"/>
      <c r="GEP1877" s="84"/>
      <c r="GEQ1877" s="84"/>
      <c r="GER1877" s="84"/>
      <c r="GES1877" s="84"/>
      <c r="GET1877" s="84"/>
      <c r="GEU1877" s="84"/>
      <c r="GEV1877" s="84"/>
      <c r="GEW1877" s="84"/>
      <c r="GEX1877" s="84"/>
      <c r="GEY1877" s="84"/>
      <c r="GEZ1877" s="84"/>
      <c r="GFA1877" s="84"/>
      <c r="GFB1877" s="84"/>
      <c r="GFC1877" s="84"/>
      <c r="GFD1877" s="84"/>
      <c r="GFE1877" s="84"/>
      <c r="GFF1877" s="84"/>
      <c r="GFG1877" s="84"/>
      <c r="GFH1877" s="84"/>
      <c r="GFI1877" s="84"/>
      <c r="GFJ1877" s="84"/>
      <c r="GFK1877" s="84"/>
      <c r="GFL1877" s="84"/>
      <c r="GFM1877" s="84"/>
      <c r="GFN1877" s="84"/>
      <c r="GFO1877" s="84"/>
      <c r="GFP1877" s="84"/>
      <c r="GFQ1877" s="84"/>
      <c r="GFR1877" s="84"/>
      <c r="GFS1877" s="84"/>
      <c r="GFT1877" s="84"/>
      <c r="GFU1877" s="84"/>
      <c r="GFV1877" s="84"/>
      <c r="GFW1877" s="84"/>
      <c r="GFX1877" s="84"/>
      <c r="GFY1877" s="84"/>
      <c r="GFZ1877" s="84"/>
      <c r="GGA1877" s="84"/>
      <c r="GGB1877" s="84"/>
      <c r="GGC1877" s="84"/>
      <c r="GGD1877" s="84"/>
      <c r="GGE1877" s="84"/>
      <c r="GGF1877" s="84"/>
      <c r="GGG1877" s="84"/>
      <c r="GGH1877" s="84"/>
      <c r="GGI1877" s="84"/>
      <c r="GGJ1877" s="84"/>
      <c r="GGK1877" s="84"/>
      <c r="GGL1877" s="84"/>
      <c r="GGM1877" s="84"/>
      <c r="GGN1877" s="84"/>
      <c r="GGO1877" s="84"/>
      <c r="GGP1877" s="84"/>
      <c r="GGQ1877" s="84"/>
      <c r="GGR1877" s="84"/>
      <c r="GGS1877" s="84"/>
      <c r="GGT1877" s="84"/>
      <c r="GGU1877" s="84"/>
      <c r="GGV1877" s="84"/>
      <c r="GGW1877" s="84"/>
      <c r="GGX1877" s="84"/>
      <c r="GGY1877" s="84"/>
      <c r="GGZ1877" s="84"/>
      <c r="GHA1877" s="84"/>
      <c r="GHB1877" s="84"/>
      <c r="GHC1877" s="84"/>
      <c r="GHD1877" s="84"/>
      <c r="GHE1877" s="84"/>
      <c r="GHF1877" s="84"/>
      <c r="GHG1877" s="84"/>
      <c r="GHH1877" s="84"/>
      <c r="GHI1877" s="84"/>
      <c r="GHJ1877" s="84"/>
      <c r="GHK1877" s="84"/>
      <c r="GHL1877" s="84"/>
      <c r="GHM1877" s="84"/>
      <c r="GHN1877" s="84"/>
      <c r="GHO1877" s="84"/>
      <c r="GHP1877" s="84"/>
      <c r="GHQ1877" s="84"/>
      <c r="GHR1877" s="84"/>
      <c r="GHS1877" s="84"/>
      <c r="GHT1877" s="84"/>
      <c r="GHU1877" s="84"/>
      <c r="GHV1877" s="84"/>
      <c r="GHW1877" s="84"/>
      <c r="GHX1877" s="84"/>
      <c r="GHY1877" s="84"/>
      <c r="GHZ1877" s="84"/>
      <c r="GIA1877" s="84"/>
      <c r="GIB1877" s="84"/>
      <c r="GIC1877" s="84"/>
      <c r="GID1877" s="84"/>
      <c r="GIE1877" s="84"/>
      <c r="GIF1877" s="84"/>
      <c r="GIG1877" s="84"/>
      <c r="GIH1877" s="84"/>
      <c r="GII1877" s="84"/>
      <c r="GIJ1877" s="84"/>
      <c r="GIK1877" s="84"/>
      <c r="GIL1877" s="84"/>
      <c r="GIM1877" s="84"/>
      <c r="GIN1877" s="84"/>
      <c r="GIO1877" s="84"/>
      <c r="GIP1877" s="84"/>
      <c r="GIQ1877" s="84"/>
      <c r="GIR1877" s="84"/>
      <c r="GIS1877" s="84"/>
      <c r="GIT1877" s="84"/>
      <c r="GIU1877" s="84"/>
      <c r="GIV1877" s="84"/>
      <c r="GIW1877" s="84"/>
      <c r="GIX1877" s="84"/>
      <c r="GIY1877" s="84"/>
      <c r="GIZ1877" s="84"/>
      <c r="GJA1877" s="84"/>
      <c r="GJB1877" s="84"/>
      <c r="GJC1877" s="84"/>
      <c r="GJD1877" s="84"/>
      <c r="GJE1877" s="84"/>
      <c r="GJF1877" s="84"/>
      <c r="GJG1877" s="84"/>
      <c r="GJH1877" s="84"/>
      <c r="GJI1877" s="84"/>
      <c r="GJJ1877" s="84"/>
      <c r="GJK1877" s="84"/>
      <c r="GJL1877" s="84"/>
      <c r="GJM1877" s="84"/>
      <c r="GJN1877" s="84"/>
      <c r="GJO1877" s="84"/>
      <c r="GJP1877" s="84"/>
      <c r="GJQ1877" s="84"/>
      <c r="GJR1877" s="84"/>
      <c r="GJS1877" s="84"/>
      <c r="GJT1877" s="84"/>
      <c r="GJU1877" s="84"/>
      <c r="GJV1877" s="84"/>
      <c r="GJW1877" s="84"/>
      <c r="GJX1877" s="84"/>
      <c r="GJY1877" s="84"/>
      <c r="GJZ1877" s="84"/>
      <c r="GKA1877" s="84"/>
      <c r="GKB1877" s="84"/>
      <c r="GKC1877" s="84"/>
      <c r="GKD1877" s="84"/>
      <c r="GKE1877" s="84"/>
      <c r="GKF1877" s="84"/>
      <c r="GKG1877" s="84"/>
      <c r="GKH1877" s="84"/>
      <c r="GKI1877" s="84"/>
      <c r="GKJ1877" s="84"/>
      <c r="GKK1877" s="84"/>
      <c r="GKL1877" s="84"/>
      <c r="GKM1877" s="84"/>
      <c r="GKN1877" s="84"/>
      <c r="GKO1877" s="84"/>
      <c r="GKP1877" s="84"/>
      <c r="GKQ1877" s="84"/>
      <c r="GKR1877" s="84"/>
      <c r="GKS1877" s="84"/>
      <c r="GKT1877" s="84"/>
      <c r="GKU1877" s="84"/>
      <c r="GKV1877" s="84"/>
      <c r="GKW1877" s="84"/>
      <c r="GKX1877" s="84"/>
      <c r="GKY1877" s="84"/>
      <c r="GKZ1877" s="84"/>
      <c r="GLA1877" s="84"/>
      <c r="GLB1877" s="84"/>
      <c r="GLC1877" s="84"/>
      <c r="GLD1877" s="84"/>
      <c r="GLE1877" s="84"/>
      <c r="GLF1877" s="84"/>
      <c r="GLG1877" s="84"/>
      <c r="GLH1877" s="84"/>
      <c r="GLI1877" s="84"/>
      <c r="GLJ1877" s="84"/>
      <c r="GLK1877" s="84"/>
      <c r="GLL1877" s="84"/>
      <c r="GLM1877" s="84"/>
      <c r="GLN1877" s="84"/>
      <c r="GLO1877" s="84"/>
      <c r="GLP1877" s="84"/>
      <c r="GLQ1877" s="84"/>
      <c r="GLR1877" s="84"/>
      <c r="GLS1877" s="84"/>
      <c r="GLT1877" s="84"/>
      <c r="GLU1877" s="84"/>
      <c r="GLV1877" s="84"/>
      <c r="GLW1877" s="84"/>
      <c r="GLX1877" s="84"/>
      <c r="GLY1877" s="84"/>
      <c r="GLZ1877" s="84"/>
      <c r="GMA1877" s="84"/>
      <c r="GMB1877" s="84"/>
      <c r="GMC1877" s="84"/>
      <c r="GMD1877" s="84"/>
      <c r="GME1877" s="84"/>
      <c r="GMF1877" s="84"/>
      <c r="GMG1877" s="84"/>
      <c r="GMH1877" s="84"/>
      <c r="GMI1877" s="84"/>
      <c r="GMJ1877" s="84"/>
      <c r="GMK1877" s="84"/>
      <c r="GML1877" s="84"/>
      <c r="GMM1877" s="84"/>
      <c r="GMN1877" s="84"/>
      <c r="GMO1877" s="84"/>
      <c r="GMP1877" s="84"/>
      <c r="GMQ1877" s="84"/>
      <c r="GMR1877" s="84"/>
      <c r="GMS1877" s="84"/>
      <c r="GMT1877" s="84"/>
      <c r="GMU1877" s="84"/>
      <c r="GMV1877" s="84"/>
      <c r="GMW1877" s="84"/>
      <c r="GMX1877" s="84"/>
      <c r="GMY1877" s="84"/>
      <c r="GMZ1877" s="84"/>
      <c r="GNA1877" s="84"/>
      <c r="GNB1877" s="84"/>
      <c r="GNC1877" s="84"/>
      <c r="GND1877" s="84"/>
      <c r="GNE1877" s="84"/>
      <c r="GNF1877" s="84"/>
      <c r="GNG1877" s="84"/>
      <c r="GNH1877" s="84"/>
      <c r="GNI1877" s="84"/>
      <c r="GNJ1877" s="84"/>
      <c r="GNK1877" s="84"/>
      <c r="GNL1877" s="84"/>
      <c r="GNM1877" s="84"/>
      <c r="GNN1877" s="84"/>
      <c r="GNO1877" s="84"/>
      <c r="GNP1877" s="84"/>
      <c r="GNQ1877" s="84"/>
      <c r="GNR1877" s="84"/>
      <c r="GNS1877" s="84"/>
      <c r="GNT1877" s="84"/>
      <c r="GNU1877" s="84"/>
      <c r="GNV1877" s="84"/>
      <c r="GNW1877" s="84"/>
      <c r="GNX1877" s="84"/>
      <c r="GNY1877" s="84"/>
      <c r="GNZ1877" s="84"/>
      <c r="GOA1877" s="84"/>
      <c r="GOB1877" s="84"/>
      <c r="GOC1877" s="84"/>
      <c r="GOD1877" s="84"/>
      <c r="GOE1877" s="84"/>
      <c r="GOF1877" s="84"/>
      <c r="GOG1877" s="84"/>
      <c r="GOH1877" s="84"/>
      <c r="GOI1877" s="84"/>
      <c r="GOJ1877" s="84"/>
      <c r="GOK1877" s="84"/>
      <c r="GOL1877" s="84"/>
      <c r="GOM1877" s="84"/>
      <c r="GON1877" s="84"/>
      <c r="GOO1877" s="84"/>
      <c r="GOP1877" s="84"/>
      <c r="GOQ1877" s="84"/>
      <c r="GOR1877" s="84"/>
      <c r="GOS1877" s="84"/>
      <c r="GOT1877" s="84"/>
      <c r="GOU1877" s="84"/>
      <c r="GOV1877" s="84"/>
      <c r="GOW1877" s="84"/>
      <c r="GOX1877" s="84"/>
      <c r="GOY1877" s="84"/>
      <c r="GOZ1877" s="84"/>
      <c r="GPA1877" s="84"/>
      <c r="GPB1877" s="84"/>
      <c r="GPC1877" s="84"/>
      <c r="GPD1877" s="84"/>
      <c r="GPE1877" s="84"/>
      <c r="GPF1877" s="84"/>
      <c r="GPG1877" s="84"/>
      <c r="GPH1877" s="84"/>
      <c r="GPI1877" s="84"/>
      <c r="GPJ1877" s="84"/>
      <c r="GPK1877" s="84"/>
      <c r="GPL1877" s="84"/>
      <c r="GPM1877" s="84"/>
      <c r="GPN1877" s="84"/>
      <c r="GPO1877" s="84"/>
      <c r="GPP1877" s="84"/>
      <c r="GPQ1877" s="84"/>
      <c r="GPR1877" s="84"/>
      <c r="GPS1877" s="84"/>
      <c r="GPT1877" s="84"/>
      <c r="GPU1877" s="84"/>
      <c r="GPV1877" s="84"/>
      <c r="GPW1877" s="84"/>
      <c r="GPX1877" s="84"/>
      <c r="GPY1877" s="84"/>
      <c r="GPZ1877" s="84"/>
      <c r="GQA1877" s="84"/>
      <c r="GQB1877" s="84"/>
      <c r="GQC1877" s="84"/>
      <c r="GQD1877" s="84"/>
      <c r="GQE1877" s="84"/>
      <c r="GQF1877" s="84"/>
      <c r="GQG1877" s="84"/>
      <c r="GQH1877" s="84"/>
      <c r="GQI1877" s="84"/>
      <c r="GQJ1877" s="84"/>
      <c r="GQK1877" s="84"/>
      <c r="GQL1877" s="84"/>
      <c r="GQM1877" s="84"/>
      <c r="GQN1877" s="84"/>
      <c r="GQO1877" s="84"/>
      <c r="GQP1877" s="84"/>
      <c r="GQQ1877" s="84"/>
      <c r="GQR1877" s="84"/>
      <c r="GQS1877" s="84"/>
      <c r="GQT1877" s="84"/>
      <c r="GQU1877" s="84"/>
      <c r="GQV1877" s="84"/>
      <c r="GQW1877" s="84"/>
      <c r="GQX1877" s="84"/>
      <c r="GQY1877" s="84"/>
      <c r="GQZ1877" s="84"/>
      <c r="GRA1877" s="84"/>
      <c r="GRB1877" s="84"/>
      <c r="GRC1877" s="84"/>
      <c r="GRD1877" s="84"/>
      <c r="GRE1877" s="84"/>
      <c r="GRF1877" s="84"/>
      <c r="GRG1877" s="84"/>
      <c r="GRH1877" s="84"/>
      <c r="GRI1877" s="84"/>
      <c r="GRJ1877" s="84"/>
      <c r="GRK1877" s="84"/>
      <c r="GRL1877" s="84"/>
      <c r="GRM1877" s="84"/>
      <c r="GRN1877" s="84"/>
      <c r="GRO1877" s="84"/>
      <c r="GRP1877" s="84"/>
      <c r="GRQ1877" s="84"/>
      <c r="GRR1877" s="84"/>
      <c r="GRS1877" s="84"/>
      <c r="GRT1877" s="84"/>
      <c r="GRU1877" s="84"/>
      <c r="GRV1877" s="84"/>
      <c r="GRW1877" s="84"/>
      <c r="GRX1877" s="84"/>
      <c r="GRY1877" s="84"/>
      <c r="GRZ1877" s="84"/>
      <c r="GSA1877" s="84"/>
      <c r="GSB1877" s="84"/>
      <c r="GSC1877" s="84"/>
      <c r="GSD1877" s="84"/>
      <c r="GSE1877" s="84"/>
      <c r="GSF1877" s="84"/>
      <c r="GSG1877" s="84"/>
      <c r="GSH1877" s="84"/>
      <c r="GSI1877" s="84"/>
      <c r="GSJ1877" s="84"/>
      <c r="GSK1877" s="84"/>
      <c r="GSL1877" s="84"/>
      <c r="GSM1877" s="84"/>
      <c r="GSN1877" s="84"/>
      <c r="GSO1877" s="84"/>
      <c r="GSP1877" s="84"/>
      <c r="GSQ1877" s="84"/>
      <c r="GSR1877" s="84"/>
      <c r="GSS1877" s="84"/>
      <c r="GST1877" s="84"/>
      <c r="GSU1877" s="84"/>
      <c r="GSV1877" s="84"/>
      <c r="GSW1877" s="84"/>
      <c r="GSX1877" s="84"/>
      <c r="GSY1877" s="84"/>
      <c r="GSZ1877" s="84"/>
      <c r="GTA1877" s="84"/>
      <c r="GTB1877" s="84"/>
      <c r="GTC1877" s="84"/>
      <c r="GTD1877" s="84"/>
      <c r="GTE1877" s="84"/>
      <c r="GTF1877" s="84"/>
      <c r="GTG1877" s="84"/>
      <c r="GTH1877" s="84"/>
      <c r="GTI1877" s="84"/>
      <c r="GTJ1877" s="84"/>
      <c r="GTK1877" s="84"/>
      <c r="GTL1877" s="84"/>
      <c r="GTM1877" s="84"/>
      <c r="GTN1877" s="84"/>
      <c r="GTO1877" s="84"/>
      <c r="GTP1877" s="84"/>
      <c r="GTQ1877" s="84"/>
      <c r="GTR1877" s="84"/>
      <c r="GTS1877" s="84"/>
      <c r="GTT1877" s="84"/>
      <c r="GTU1877" s="84"/>
      <c r="GTV1877" s="84"/>
      <c r="GTW1877" s="84"/>
      <c r="GTX1877" s="84"/>
      <c r="GTY1877" s="84"/>
      <c r="GTZ1877" s="84"/>
      <c r="GUA1877" s="84"/>
      <c r="GUB1877" s="84"/>
      <c r="GUC1877" s="84"/>
      <c r="GUD1877" s="84"/>
      <c r="GUE1877" s="84"/>
      <c r="GUF1877" s="84"/>
      <c r="GUG1877" s="84"/>
      <c r="GUH1877" s="84"/>
      <c r="GUI1877" s="84"/>
      <c r="GUJ1877" s="84"/>
      <c r="GUK1877" s="84"/>
      <c r="GUL1877" s="84"/>
      <c r="GUM1877" s="84"/>
      <c r="GUN1877" s="84"/>
      <c r="GUO1877" s="84"/>
      <c r="GUP1877" s="84"/>
      <c r="GUQ1877" s="84"/>
      <c r="GUR1877" s="84"/>
      <c r="GUS1877" s="84"/>
      <c r="GUT1877" s="84"/>
      <c r="GUU1877" s="84"/>
      <c r="GUV1877" s="84"/>
      <c r="GUW1877" s="84"/>
      <c r="GUX1877" s="84"/>
      <c r="GUY1877" s="84"/>
      <c r="GUZ1877" s="84"/>
      <c r="GVA1877" s="84"/>
      <c r="GVB1877" s="84"/>
      <c r="GVC1877" s="84"/>
      <c r="GVD1877" s="84"/>
      <c r="GVE1877" s="84"/>
      <c r="GVF1877" s="84"/>
      <c r="GVG1877" s="84"/>
      <c r="GVH1877" s="84"/>
      <c r="GVI1877" s="84"/>
      <c r="GVJ1877" s="84"/>
      <c r="GVK1877" s="84"/>
      <c r="GVL1877" s="84"/>
      <c r="GVM1877" s="84"/>
      <c r="GVN1877" s="84"/>
      <c r="GVO1877" s="84"/>
      <c r="GVP1877" s="84"/>
      <c r="GVQ1877" s="84"/>
      <c r="GVR1877" s="84"/>
      <c r="GVS1877" s="84"/>
      <c r="GVT1877" s="84"/>
      <c r="GVU1877" s="84"/>
      <c r="GVV1877" s="84"/>
      <c r="GVW1877" s="84"/>
      <c r="GVX1877" s="84"/>
      <c r="GVY1877" s="84"/>
      <c r="GVZ1877" s="84"/>
      <c r="GWA1877" s="84"/>
      <c r="GWB1877" s="84"/>
      <c r="GWC1877" s="84"/>
      <c r="GWD1877" s="84"/>
      <c r="GWE1877" s="84"/>
      <c r="GWF1877" s="84"/>
      <c r="GWG1877" s="84"/>
      <c r="GWH1877" s="84"/>
      <c r="GWI1877" s="84"/>
      <c r="GWJ1877" s="84"/>
      <c r="GWK1877" s="84"/>
      <c r="GWL1877" s="84"/>
      <c r="GWM1877" s="84"/>
      <c r="GWN1877" s="84"/>
      <c r="GWO1877" s="84"/>
      <c r="GWP1877" s="84"/>
      <c r="GWQ1877" s="84"/>
      <c r="GWR1877" s="84"/>
      <c r="GWS1877" s="84"/>
      <c r="GWT1877" s="84"/>
      <c r="GWU1877" s="84"/>
      <c r="GWV1877" s="84"/>
      <c r="GWW1877" s="84"/>
      <c r="GWX1877" s="84"/>
      <c r="GWY1877" s="84"/>
      <c r="GWZ1877" s="84"/>
      <c r="GXA1877" s="84"/>
      <c r="GXB1877" s="84"/>
      <c r="GXC1877" s="84"/>
      <c r="GXD1877" s="84"/>
      <c r="GXE1877" s="84"/>
      <c r="GXF1877" s="84"/>
      <c r="GXG1877" s="84"/>
      <c r="GXH1877" s="84"/>
      <c r="GXI1877" s="84"/>
      <c r="GXJ1877" s="84"/>
      <c r="GXK1877" s="84"/>
      <c r="GXL1877" s="84"/>
      <c r="GXM1877" s="84"/>
      <c r="GXN1877" s="84"/>
      <c r="GXO1877" s="84"/>
      <c r="GXP1877" s="84"/>
      <c r="GXQ1877" s="84"/>
      <c r="GXR1877" s="84"/>
      <c r="GXS1877" s="84"/>
      <c r="GXT1877" s="84"/>
      <c r="GXU1877" s="84"/>
      <c r="GXV1877" s="84"/>
      <c r="GXW1877" s="84"/>
      <c r="GXX1877" s="84"/>
      <c r="GXY1877" s="84"/>
      <c r="GXZ1877" s="84"/>
      <c r="GYA1877" s="84"/>
      <c r="GYB1877" s="84"/>
      <c r="GYC1877" s="84"/>
      <c r="GYD1877" s="84"/>
      <c r="GYE1877" s="84"/>
      <c r="GYF1877" s="84"/>
      <c r="GYG1877" s="84"/>
      <c r="GYH1877" s="84"/>
      <c r="GYI1877" s="84"/>
      <c r="GYJ1877" s="84"/>
      <c r="GYK1877" s="84"/>
      <c r="GYL1877" s="84"/>
      <c r="GYM1877" s="84"/>
      <c r="GYN1877" s="84"/>
      <c r="GYO1877" s="84"/>
      <c r="GYP1877" s="84"/>
      <c r="GYQ1877" s="84"/>
      <c r="GYR1877" s="84"/>
      <c r="GYS1877" s="84"/>
      <c r="GYT1877" s="84"/>
      <c r="GYU1877" s="84"/>
      <c r="GYV1877" s="84"/>
      <c r="GYW1877" s="84"/>
      <c r="GYX1877" s="84"/>
      <c r="GYY1877" s="84"/>
      <c r="GYZ1877" s="84"/>
      <c r="GZA1877" s="84"/>
      <c r="GZB1877" s="84"/>
      <c r="GZC1877" s="84"/>
      <c r="GZD1877" s="84"/>
      <c r="GZE1877" s="84"/>
      <c r="GZF1877" s="84"/>
      <c r="GZG1877" s="84"/>
      <c r="GZH1877" s="84"/>
      <c r="GZI1877" s="84"/>
      <c r="GZJ1877" s="84"/>
      <c r="GZK1877" s="84"/>
      <c r="GZL1877" s="84"/>
      <c r="GZM1877" s="84"/>
      <c r="GZN1877" s="84"/>
      <c r="GZO1877" s="84"/>
      <c r="GZP1877" s="84"/>
      <c r="GZQ1877" s="84"/>
      <c r="GZR1877" s="84"/>
      <c r="GZS1877" s="84"/>
      <c r="GZT1877" s="84"/>
      <c r="GZU1877" s="84"/>
      <c r="GZV1877" s="84"/>
      <c r="GZW1877" s="84"/>
      <c r="GZX1877" s="84"/>
      <c r="GZY1877" s="84"/>
      <c r="GZZ1877" s="84"/>
      <c r="HAA1877" s="84"/>
      <c r="HAB1877" s="84"/>
      <c r="HAC1877" s="84"/>
      <c r="HAD1877" s="84"/>
      <c r="HAE1877" s="84"/>
      <c r="HAF1877" s="84"/>
      <c r="HAG1877" s="84"/>
      <c r="HAH1877" s="84"/>
      <c r="HAI1877" s="84"/>
      <c r="HAJ1877" s="84"/>
      <c r="HAK1877" s="84"/>
      <c r="HAL1877" s="84"/>
      <c r="HAM1877" s="84"/>
      <c r="HAN1877" s="84"/>
      <c r="HAO1877" s="84"/>
      <c r="HAP1877" s="84"/>
      <c r="HAQ1877" s="84"/>
      <c r="HAR1877" s="84"/>
      <c r="HAS1877" s="84"/>
      <c r="HAT1877" s="84"/>
      <c r="HAU1877" s="84"/>
      <c r="HAV1877" s="84"/>
      <c r="HAW1877" s="84"/>
      <c r="HAX1877" s="84"/>
      <c r="HAY1877" s="84"/>
      <c r="HAZ1877" s="84"/>
      <c r="HBA1877" s="84"/>
      <c r="HBB1877" s="84"/>
      <c r="HBC1877" s="84"/>
      <c r="HBD1877" s="84"/>
      <c r="HBE1877" s="84"/>
      <c r="HBF1877" s="84"/>
      <c r="HBG1877" s="84"/>
      <c r="HBH1877" s="84"/>
      <c r="HBI1877" s="84"/>
      <c r="HBJ1877" s="84"/>
      <c r="HBK1877" s="84"/>
      <c r="HBL1877" s="84"/>
      <c r="HBM1877" s="84"/>
      <c r="HBN1877" s="84"/>
      <c r="HBO1877" s="84"/>
      <c r="HBP1877" s="84"/>
      <c r="HBQ1877" s="84"/>
      <c r="HBR1877" s="84"/>
      <c r="HBS1877" s="84"/>
      <c r="HBT1877" s="84"/>
      <c r="HBU1877" s="84"/>
      <c r="HBV1877" s="84"/>
      <c r="HBW1877" s="84"/>
      <c r="HBX1877" s="84"/>
      <c r="HBY1877" s="84"/>
      <c r="HBZ1877" s="84"/>
      <c r="HCA1877" s="84"/>
      <c r="HCB1877" s="84"/>
      <c r="HCC1877" s="84"/>
      <c r="HCD1877" s="84"/>
      <c r="HCE1877" s="84"/>
      <c r="HCF1877" s="84"/>
      <c r="HCG1877" s="84"/>
      <c r="HCH1877" s="84"/>
      <c r="HCI1877" s="84"/>
      <c r="HCJ1877" s="84"/>
      <c r="HCK1877" s="84"/>
      <c r="HCL1877" s="84"/>
      <c r="HCM1877" s="84"/>
      <c r="HCN1877" s="84"/>
      <c r="HCO1877" s="84"/>
      <c r="HCP1877" s="84"/>
      <c r="HCQ1877" s="84"/>
      <c r="HCR1877" s="84"/>
      <c r="HCS1877" s="84"/>
      <c r="HCT1877" s="84"/>
      <c r="HCU1877" s="84"/>
      <c r="HCV1877" s="84"/>
      <c r="HCW1877" s="84"/>
      <c r="HCX1877" s="84"/>
      <c r="HCY1877" s="84"/>
      <c r="HCZ1877" s="84"/>
      <c r="HDA1877" s="84"/>
      <c r="HDB1877" s="84"/>
      <c r="HDC1877" s="84"/>
      <c r="HDD1877" s="84"/>
      <c r="HDE1877" s="84"/>
      <c r="HDF1877" s="84"/>
      <c r="HDG1877" s="84"/>
      <c r="HDH1877" s="84"/>
      <c r="HDI1877" s="84"/>
      <c r="HDJ1877" s="84"/>
      <c r="HDK1877" s="84"/>
      <c r="HDL1877" s="84"/>
      <c r="HDM1877" s="84"/>
      <c r="HDN1877" s="84"/>
      <c r="HDO1877" s="84"/>
      <c r="HDP1877" s="84"/>
      <c r="HDQ1877" s="84"/>
      <c r="HDR1877" s="84"/>
      <c r="HDS1877" s="84"/>
      <c r="HDT1877" s="84"/>
      <c r="HDU1877" s="84"/>
      <c r="HDV1877" s="84"/>
      <c r="HDW1877" s="84"/>
      <c r="HDX1877" s="84"/>
      <c r="HDY1877" s="84"/>
      <c r="HDZ1877" s="84"/>
      <c r="HEA1877" s="84"/>
      <c r="HEB1877" s="84"/>
      <c r="HEC1877" s="84"/>
      <c r="HED1877" s="84"/>
      <c r="HEE1877" s="84"/>
      <c r="HEF1877" s="84"/>
      <c r="HEG1877" s="84"/>
      <c r="HEH1877" s="84"/>
      <c r="HEI1877" s="84"/>
      <c r="HEJ1877" s="84"/>
      <c r="HEK1877" s="84"/>
      <c r="HEL1877" s="84"/>
      <c r="HEM1877" s="84"/>
      <c r="HEN1877" s="84"/>
      <c r="HEO1877" s="84"/>
      <c r="HEP1877" s="84"/>
      <c r="HEQ1877" s="84"/>
      <c r="HER1877" s="84"/>
      <c r="HES1877" s="84"/>
      <c r="HET1877" s="84"/>
      <c r="HEU1877" s="84"/>
      <c r="HEV1877" s="84"/>
      <c r="HEW1877" s="84"/>
      <c r="HEX1877" s="84"/>
      <c r="HEY1877" s="84"/>
      <c r="HEZ1877" s="84"/>
      <c r="HFA1877" s="84"/>
      <c r="HFB1877" s="84"/>
      <c r="HFC1877" s="84"/>
      <c r="HFD1877" s="84"/>
      <c r="HFE1877" s="84"/>
      <c r="HFF1877" s="84"/>
      <c r="HFG1877" s="84"/>
      <c r="HFH1877" s="84"/>
      <c r="HFI1877" s="84"/>
      <c r="HFJ1877" s="84"/>
      <c r="HFK1877" s="84"/>
      <c r="HFL1877" s="84"/>
      <c r="HFM1877" s="84"/>
      <c r="HFN1877" s="84"/>
      <c r="HFO1877" s="84"/>
      <c r="HFP1877" s="84"/>
      <c r="HFQ1877" s="84"/>
      <c r="HFR1877" s="84"/>
      <c r="HFS1877" s="84"/>
      <c r="HFT1877" s="84"/>
      <c r="HFU1877" s="84"/>
      <c r="HFV1877" s="84"/>
      <c r="HFW1877" s="84"/>
      <c r="HFX1877" s="84"/>
      <c r="HFY1877" s="84"/>
      <c r="HFZ1877" s="84"/>
      <c r="HGA1877" s="84"/>
      <c r="HGB1877" s="84"/>
      <c r="HGC1877" s="84"/>
      <c r="HGD1877" s="84"/>
      <c r="HGE1877" s="84"/>
      <c r="HGF1877" s="84"/>
      <c r="HGG1877" s="84"/>
      <c r="HGH1877" s="84"/>
      <c r="HGI1877" s="84"/>
      <c r="HGJ1877" s="84"/>
      <c r="HGK1877" s="84"/>
      <c r="HGL1877" s="84"/>
      <c r="HGM1877" s="84"/>
      <c r="HGN1877" s="84"/>
      <c r="HGO1877" s="84"/>
      <c r="HGP1877" s="84"/>
      <c r="HGQ1877" s="84"/>
      <c r="HGR1877" s="84"/>
      <c r="HGS1877" s="84"/>
      <c r="HGT1877" s="84"/>
      <c r="HGU1877" s="84"/>
      <c r="HGV1877" s="84"/>
      <c r="HGW1877" s="84"/>
      <c r="HGX1877" s="84"/>
      <c r="HGY1877" s="84"/>
      <c r="HGZ1877" s="84"/>
      <c r="HHA1877" s="84"/>
      <c r="HHB1877" s="84"/>
      <c r="HHC1877" s="84"/>
      <c r="HHD1877" s="84"/>
      <c r="HHE1877" s="84"/>
      <c r="HHF1877" s="84"/>
      <c r="HHG1877" s="84"/>
      <c r="HHH1877" s="84"/>
      <c r="HHI1877" s="84"/>
      <c r="HHJ1877" s="84"/>
      <c r="HHK1877" s="84"/>
      <c r="HHL1877" s="84"/>
      <c r="HHM1877" s="84"/>
      <c r="HHN1877" s="84"/>
      <c r="HHO1877" s="84"/>
      <c r="HHP1877" s="84"/>
      <c r="HHQ1877" s="84"/>
      <c r="HHR1877" s="84"/>
      <c r="HHS1877" s="84"/>
      <c r="HHT1877" s="84"/>
      <c r="HHU1877" s="84"/>
      <c r="HHV1877" s="84"/>
      <c r="HHW1877" s="84"/>
      <c r="HHX1877" s="84"/>
      <c r="HHY1877" s="84"/>
      <c r="HHZ1877" s="84"/>
      <c r="HIA1877" s="84"/>
      <c r="HIB1877" s="84"/>
      <c r="HIC1877" s="84"/>
      <c r="HID1877" s="84"/>
      <c r="HIE1877" s="84"/>
      <c r="HIF1877" s="84"/>
      <c r="HIG1877" s="84"/>
      <c r="HIH1877" s="84"/>
      <c r="HII1877" s="84"/>
      <c r="HIJ1877" s="84"/>
      <c r="HIK1877" s="84"/>
      <c r="HIL1877" s="84"/>
      <c r="HIM1877" s="84"/>
      <c r="HIN1877" s="84"/>
      <c r="HIO1877" s="84"/>
      <c r="HIP1877" s="84"/>
      <c r="HIQ1877" s="84"/>
      <c r="HIR1877" s="84"/>
      <c r="HIS1877" s="84"/>
      <c r="HIT1877" s="84"/>
      <c r="HIU1877" s="84"/>
      <c r="HIV1877" s="84"/>
      <c r="HIW1877" s="84"/>
      <c r="HIX1877" s="84"/>
      <c r="HIY1877" s="84"/>
      <c r="HIZ1877" s="84"/>
      <c r="HJA1877" s="84"/>
      <c r="HJB1877" s="84"/>
      <c r="HJC1877" s="84"/>
      <c r="HJD1877" s="84"/>
      <c r="HJE1877" s="84"/>
      <c r="HJF1877" s="84"/>
      <c r="HJG1877" s="84"/>
      <c r="HJH1877" s="84"/>
      <c r="HJI1877" s="84"/>
      <c r="HJJ1877" s="84"/>
      <c r="HJK1877" s="84"/>
      <c r="HJL1877" s="84"/>
      <c r="HJM1877" s="84"/>
      <c r="HJN1877" s="84"/>
      <c r="HJO1877" s="84"/>
      <c r="HJP1877" s="84"/>
      <c r="HJQ1877" s="84"/>
      <c r="HJR1877" s="84"/>
      <c r="HJS1877" s="84"/>
      <c r="HJT1877" s="84"/>
      <c r="HJU1877" s="84"/>
      <c r="HJV1877" s="84"/>
      <c r="HJW1877" s="84"/>
      <c r="HJX1877" s="84"/>
      <c r="HJY1877" s="84"/>
      <c r="HJZ1877" s="84"/>
      <c r="HKA1877" s="84"/>
      <c r="HKB1877" s="84"/>
      <c r="HKC1877" s="84"/>
      <c r="HKD1877" s="84"/>
      <c r="HKE1877" s="84"/>
      <c r="HKF1877" s="84"/>
      <c r="HKG1877" s="84"/>
      <c r="HKH1877" s="84"/>
      <c r="HKI1877" s="84"/>
      <c r="HKJ1877" s="84"/>
      <c r="HKK1877" s="84"/>
      <c r="HKL1877" s="84"/>
      <c r="HKM1877" s="84"/>
      <c r="HKN1877" s="84"/>
      <c r="HKO1877" s="84"/>
      <c r="HKP1877" s="84"/>
      <c r="HKQ1877" s="84"/>
      <c r="HKR1877" s="84"/>
      <c r="HKS1877" s="84"/>
      <c r="HKT1877" s="84"/>
      <c r="HKU1877" s="84"/>
      <c r="HKV1877" s="84"/>
      <c r="HKW1877" s="84"/>
      <c r="HKX1877" s="84"/>
      <c r="HKY1877" s="84"/>
      <c r="HKZ1877" s="84"/>
      <c r="HLA1877" s="84"/>
      <c r="HLB1877" s="84"/>
      <c r="HLC1877" s="84"/>
      <c r="HLD1877" s="84"/>
      <c r="HLE1877" s="84"/>
      <c r="HLF1877" s="84"/>
      <c r="HLG1877" s="84"/>
      <c r="HLH1877" s="84"/>
      <c r="HLI1877" s="84"/>
      <c r="HLJ1877" s="84"/>
      <c r="HLK1877" s="84"/>
      <c r="HLL1877" s="84"/>
      <c r="HLM1877" s="84"/>
      <c r="HLN1877" s="84"/>
      <c r="HLO1877" s="84"/>
      <c r="HLP1877" s="84"/>
      <c r="HLQ1877" s="84"/>
      <c r="HLR1877" s="84"/>
      <c r="HLS1877" s="84"/>
      <c r="HLT1877" s="84"/>
      <c r="HLU1877" s="84"/>
      <c r="HLV1877" s="84"/>
      <c r="HLW1877" s="84"/>
      <c r="HLX1877" s="84"/>
      <c r="HLY1877" s="84"/>
      <c r="HLZ1877" s="84"/>
      <c r="HMA1877" s="84"/>
      <c r="HMB1877" s="84"/>
      <c r="HMC1877" s="84"/>
      <c r="HMD1877" s="84"/>
      <c r="HME1877" s="84"/>
      <c r="HMF1877" s="84"/>
      <c r="HMG1877" s="84"/>
      <c r="HMH1877" s="84"/>
      <c r="HMI1877" s="84"/>
      <c r="HMJ1877" s="84"/>
      <c r="HMK1877" s="84"/>
      <c r="HML1877" s="84"/>
      <c r="HMM1877" s="84"/>
      <c r="HMN1877" s="84"/>
      <c r="HMO1877" s="84"/>
      <c r="HMP1877" s="84"/>
      <c r="HMQ1877" s="84"/>
      <c r="HMR1877" s="84"/>
      <c r="HMS1877" s="84"/>
      <c r="HMT1877" s="84"/>
      <c r="HMU1877" s="84"/>
      <c r="HMV1877" s="84"/>
      <c r="HMW1877" s="84"/>
      <c r="HMX1877" s="84"/>
      <c r="HMY1877" s="84"/>
      <c r="HMZ1877" s="84"/>
      <c r="HNA1877" s="84"/>
      <c r="HNB1877" s="84"/>
      <c r="HNC1877" s="84"/>
      <c r="HND1877" s="84"/>
      <c r="HNE1877" s="84"/>
      <c r="HNF1877" s="84"/>
      <c r="HNG1877" s="84"/>
      <c r="HNH1877" s="84"/>
      <c r="HNI1877" s="84"/>
      <c r="HNJ1877" s="84"/>
      <c r="HNK1877" s="84"/>
      <c r="HNL1877" s="84"/>
      <c r="HNM1877" s="84"/>
      <c r="HNN1877" s="84"/>
      <c r="HNO1877" s="84"/>
      <c r="HNP1877" s="84"/>
      <c r="HNQ1877" s="84"/>
      <c r="HNR1877" s="84"/>
      <c r="HNS1877" s="84"/>
      <c r="HNT1877" s="84"/>
      <c r="HNU1877" s="84"/>
      <c r="HNV1877" s="84"/>
      <c r="HNW1877" s="84"/>
      <c r="HNX1877" s="84"/>
      <c r="HNY1877" s="84"/>
      <c r="HNZ1877" s="84"/>
      <c r="HOA1877" s="84"/>
      <c r="HOB1877" s="84"/>
      <c r="HOC1877" s="84"/>
      <c r="HOD1877" s="84"/>
      <c r="HOE1877" s="84"/>
      <c r="HOF1877" s="84"/>
      <c r="HOG1877" s="84"/>
      <c r="HOH1877" s="84"/>
      <c r="HOI1877" s="84"/>
      <c r="HOJ1877" s="84"/>
      <c r="HOK1877" s="84"/>
      <c r="HOL1877" s="84"/>
      <c r="HOM1877" s="84"/>
      <c r="HON1877" s="84"/>
      <c r="HOO1877" s="84"/>
      <c r="HOP1877" s="84"/>
      <c r="HOQ1877" s="84"/>
      <c r="HOR1877" s="84"/>
      <c r="HOS1877" s="84"/>
      <c r="HOT1877" s="84"/>
      <c r="HOU1877" s="84"/>
      <c r="HOV1877" s="84"/>
      <c r="HOW1877" s="84"/>
      <c r="HOX1877" s="84"/>
      <c r="HOY1877" s="84"/>
      <c r="HOZ1877" s="84"/>
      <c r="HPA1877" s="84"/>
      <c r="HPB1877" s="84"/>
      <c r="HPC1877" s="84"/>
      <c r="HPD1877" s="84"/>
      <c r="HPE1877" s="84"/>
      <c r="HPF1877" s="84"/>
      <c r="HPG1877" s="84"/>
      <c r="HPH1877" s="84"/>
      <c r="HPI1877" s="84"/>
      <c r="HPJ1877" s="84"/>
      <c r="HPK1877" s="84"/>
      <c r="HPL1877" s="84"/>
      <c r="HPM1877" s="84"/>
      <c r="HPN1877" s="84"/>
      <c r="HPO1877" s="84"/>
      <c r="HPP1877" s="84"/>
      <c r="HPQ1877" s="84"/>
      <c r="HPR1877" s="84"/>
      <c r="HPS1877" s="84"/>
      <c r="HPT1877" s="84"/>
      <c r="HPU1877" s="84"/>
      <c r="HPV1877" s="84"/>
      <c r="HPW1877" s="84"/>
      <c r="HPX1877" s="84"/>
      <c r="HPY1877" s="84"/>
      <c r="HPZ1877" s="84"/>
      <c r="HQA1877" s="84"/>
      <c r="HQB1877" s="84"/>
      <c r="HQC1877" s="84"/>
      <c r="HQD1877" s="84"/>
      <c r="HQE1877" s="84"/>
      <c r="HQF1877" s="84"/>
      <c r="HQG1877" s="84"/>
      <c r="HQH1877" s="84"/>
      <c r="HQI1877" s="84"/>
      <c r="HQJ1877" s="84"/>
      <c r="HQK1877" s="84"/>
      <c r="HQL1877" s="84"/>
      <c r="HQM1877" s="84"/>
      <c r="HQN1877" s="84"/>
      <c r="HQO1877" s="84"/>
      <c r="HQP1877" s="84"/>
      <c r="HQQ1877" s="84"/>
      <c r="HQR1877" s="84"/>
      <c r="HQS1877" s="84"/>
      <c r="HQT1877" s="84"/>
      <c r="HQU1877" s="84"/>
      <c r="HQV1877" s="84"/>
      <c r="HQW1877" s="84"/>
      <c r="HQX1877" s="84"/>
      <c r="HQY1877" s="84"/>
      <c r="HQZ1877" s="84"/>
      <c r="HRA1877" s="84"/>
      <c r="HRB1877" s="84"/>
      <c r="HRC1877" s="84"/>
      <c r="HRD1877" s="84"/>
      <c r="HRE1877" s="84"/>
      <c r="HRF1877" s="84"/>
      <c r="HRG1877" s="84"/>
      <c r="HRH1877" s="84"/>
      <c r="HRI1877" s="84"/>
      <c r="HRJ1877" s="84"/>
      <c r="HRK1877" s="84"/>
      <c r="HRL1877" s="84"/>
      <c r="HRM1877" s="84"/>
      <c r="HRN1877" s="84"/>
      <c r="HRO1877" s="84"/>
      <c r="HRP1877" s="84"/>
      <c r="HRQ1877" s="84"/>
      <c r="HRR1877" s="84"/>
      <c r="HRS1877" s="84"/>
      <c r="HRT1877" s="84"/>
      <c r="HRU1877" s="84"/>
      <c r="HRV1877" s="84"/>
      <c r="HRW1877" s="84"/>
      <c r="HRX1877" s="84"/>
      <c r="HRY1877" s="84"/>
      <c r="HRZ1877" s="84"/>
      <c r="HSA1877" s="84"/>
      <c r="HSB1877" s="84"/>
      <c r="HSC1877" s="84"/>
      <c r="HSD1877" s="84"/>
      <c r="HSE1877" s="84"/>
      <c r="HSF1877" s="84"/>
      <c r="HSG1877" s="84"/>
      <c r="HSH1877" s="84"/>
      <c r="HSI1877" s="84"/>
      <c r="HSJ1877" s="84"/>
      <c r="HSK1877" s="84"/>
      <c r="HSL1877" s="84"/>
      <c r="HSM1877" s="84"/>
      <c r="HSN1877" s="84"/>
      <c r="HSO1877" s="84"/>
      <c r="HSP1877" s="84"/>
      <c r="HSQ1877" s="84"/>
      <c r="HSR1877" s="84"/>
      <c r="HSS1877" s="84"/>
      <c r="HST1877" s="84"/>
      <c r="HSU1877" s="84"/>
      <c r="HSV1877" s="84"/>
      <c r="HSW1877" s="84"/>
      <c r="HSX1877" s="84"/>
      <c r="HSY1877" s="84"/>
      <c r="HSZ1877" s="84"/>
      <c r="HTA1877" s="84"/>
      <c r="HTB1877" s="84"/>
      <c r="HTC1877" s="84"/>
      <c r="HTD1877" s="84"/>
      <c r="HTE1877" s="84"/>
      <c r="HTF1877" s="84"/>
      <c r="HTG1877" s="84"/>
      <c r="HTH1877" s="84"/>
      <c r="HTI1877" s="84"/>
      <c r="HTJ1877" s="84"/>
      <c r="HTK1877" s="84"/>
      <c r="HTL1877" s="84"/>
      <c r="HTM1877" s="84"/>
      <c r="HTN1877" s="84"/>
      <c r="HTO1877" s="84"/>
      <c r="HTP1877" s="84"/>
      <c r="HTQ1877" s="84"/>
      <c r="HTR1877" s="84"/>
      <c r="HTS1877" s="84"/>
      <c r="HTT1877" s="84"/>
      <c r="HTU1877" s="84"/>
      <c r="HTV1877" s="84"/>
      <c r="HTW1877" s="84"/>
      <c r="HTX1877" s="84"/>
      <c r="HTY1877" s="84"/>
      <c r="HTZ1877" s="84"/>
      <c r="HUA1877" s="84"/>
      <c r="HUB1877" s="84"/>
      <c r="HUC1877" s="84"/>
      <c r="HUD1877" s="84"/>
      <c r="HUE1877" s="84"/>
      <c r="HUF1877" s="84"/>
      <c r="HUG1877" s="84"/>
      <c r="HUH1877" s="84"/>
      <c r="HUI1877" s="84"/>
      <c r="HUJ1877" s="84"/>
      <c r="HUK1877" s="84"/>
      <c r="HUL1877" s="84"/>
      <c r="HUM1877" s="84"/>
      <c r="HUN1877" s="84"/>
      <c r="HUO1877" s="84"/>
      <c r="HUP1877" s="84"/>
      <c r="HUQ1877" s="84"/>
      <c r="HUR1877" s="84"/>
      <c r="HUS1877" s="84"/>
      <c r="HUT1877" s="84"/>
      <c r="HUU1877" s="84"/>
      <c r="HUV1877" s="84"/>
      <c r="HUW1877" s="84"/>
      <c r="HUX1877" s="84"/>
      <c r="HUY1877" s="84"/>
      <c r="HUZ1877" s="84"/>
      <c r="HVA1877" s="84"/>
      <c r="HVB1877" s="84"/>
      <c r="HVC1877" s="84"/>
      <c r="HVD1877" s="84"/>
      <c r="HVE1877" s="84"/>
      <c r="HVF1877" s="84"/>
      <c r="HVG1877" s="84"/>
      <c r="HVH1877" s="84"/>
      <c r="HVI1877" s="84"/>
      <c r="HVJ1877" s="84"/>
      <c r="HVK1877" s="84"/>
      <c r="HVL1877" s="84"/>
      <c r="HVM1877" s="84"/>
      <c r="HVN1877" s="84"/>
      <c r="HVO1877" s="84"/>
      <c r="HVP1877" s="84"/>
      <c r="HVQ1877" s="84"/>
      <c r="HVR1877" s="84"/>
      <c r="HVS1877" s="84"/>
      <c r="HVT1877" s="84"/>
      <c r="HVU1877" s="84"/>
      <c r="HVV1877" s="84"/>
      <c r="HVW1877" s="84"/>
      <c r="HVX1877" s="84"/>
      <c r="HVY1877" s="84"/>
      <c r="HVZ1877" s="84"/>
      <c r="HWA1877" s="84"/>
      <c r="HWB1877" s="84"/>
      <c r="HWC1877" s="84"/>
      <c r="HWD1877" s="84"/>
      <c r="HWE1877" s="84"/>
      <c r="HWF1877" s="84"/>
      <c r="HWG1877" s="84"/>
      <c r="HWH1877" s="84"/>
      <c r="HWI1877" s="84"/>
      <c r="HWJ1877" s="84"/>
      <c r="HWK1877" s="84"/>
      <c r="HWL1877" s="84"/>
      <c r="HWM1877" s="84"/>
      <c r="HWN1877" s="84"/>
      <c r="HWO1877" s="84"/>
      <c r="HWP1877" s="84"/>
      <c r="HWQ1877" s="84"/>
      <c r="HWR1877" s="84"/>
      <c r="HWS1877" s="84"/>
      <c r="HWT1877" s="84"/>
      <c r="HWU1877" s="84"/>
      <c r="HWV1877" s="84"/>
      <c r="HWW1877" s="84"/>
      <c r="HWX1877" s="84"/>
      <c r="HWY1877" s="84"/>
      <c r="HWZ1877" s="84"/>
      <c r="HXA1877" s="84"/>
      <c r="HXB1877" s="84"/>
      <c r="HXC1877" s="84"/>
      <c r="HXD1877" s="84"/>
      <c r="HXE1877" s="84"/>
      <c r="HXF1877" s="84"/>
      <c r="HXG1877" s="84"/>
      <c r="HXH1877" s="84"/>
      <c r="HXI1877" s="84"/>
      <c r="HXJ1877" s="84"/>
      <c r="HXK1877" s="84"/>
      <c r="HXL1877" s="84"/>
      <c r="HXM1877" s="84"/>
      <c r="HXN1877" s="84"/>
      <c r="HXO1877" s="84"/>
      <c r="HXP1877" s="84"/>
      <c r="HXQ1877" s="84"/>
      <c r="HXR1877" s="84"/>
      <c r="HXS1877" s="84"/>
      <c r="HXT1877" s="84"/>
      <c r="HXU1877" s="84"/>
      <c r="HXV1877" s="84"/>
      <c r="HXW1877" s="84"/>
      <c r="HXX1877" s="84"/>
      <c r="HXY1877" s="84"/>
      <c r="HXZ1877" s="84"/>
      <c r="HYA1877" s="84"/>
      <c r="HYB1877" s="84"/>
      <c r="HYC1877" s="84"/>
      <c r="HYD1877" s="84"/>
      <c r="HYE1877" s="84"/>
      <c r="HYF1877" s="84"/>
      <c r="HYG1877" s="84"/>
      <c r="HYH1877" s="84"/>
      <c r="HYI1877" s="84"/>
      <c r="HYJ1877" s="84"/>
      <c r="HYK1877" s="84"/>
      <c r="HYL1877" s="84"/>
      <c r="HYM1877" s="84"/>
      <c r="HYN1877" s="84"/>
      <c r="HYO1877" s="84"/>
      <c r="HYP1877" s="84"/>
      <c r="HYQ1877" s="84"/>
      <c r="HYR1877" s="84"/>
      <c r="HYS1877" s="84"/>
      <c r="HYT1877" s="84"/>
      <c r="HYU1877" s="84"/>
      <c r="HYV1877" s="84"/>
      <c r="HYW1877" s="84"/>
      <c r="HYX1877" s="84"/>
      <c r="HYY1877" s="84"/>
      <c r="HYZ1877" s="84"/>
      <c r="HZA1877" s="84"/>
      <c r="HZB1877" s="84"/>
      <c r="HZC1877" s="84"/>
      <c r="HZD1877" s="84"/>
      <c r="HZE1877" s="84"/>
      <c r="HZF1877" s="84"/>
      <c r="HZG1877" s="84"/>
      <c r="HZH1877" s="84"/>
      <c r="HZI1877" s="84"/>
      <c r="HZJ1877" s="84"/>
      <c r="HZK1877" s="84"/>
      <c r="HZL1877" s="84"/>
      <c r="HZM1877" s="84"/>
      <c r="HZN1877" s="84"/>
      <c r="HZO1877" s="84"/>
      <c r="HZP1877" s="84"/>
      <c r="HZQ1877" s="84"/>
      <c r="HZR1877" s="84"/>
      <c r="HZS1877" s="84"/>
      <c r="HZT1877" s="84"/>
      <c r="HZU1877" s="84"/>
      <c r="HZV1877" s="84"/>
      <c r="HZW1877" s="84"/>
      <c r="HZX1877" s="84"/>
      <c r="HZY1877" s="84"/>
      <c r="HZZ1877" s="84"/>
      <c r="IAA1877" s="84"/>
      <c r="IAB1877" s="84"/>
      <c r="IAC1877" s="84"/>
      <c r="IAD1877" s="84"/>
      <c r="IAE1877" s="84"/>
      <c r="IAF1877" s="84"/>
      <c r="IAG1877" s="84"/>
      <c r="IAH1877" s="84"/>
      <c r="IAI1877" s="84"/>
      <c r="IAJ1877" s="84"/>
      <c r="IAK1877" s="84"/>
      <c r="IAL1877" s="84"/>
      <c r="IAM1877" s="84"/>
      <c r="IAN1877" s="84"/>
      <c r="IAO1877" s="84"/>
      <c r="IAP1877" s="84"/>
      <c r="IAQ1877" s="84"/>
      <c r="IAR1877" s="84"/>
      <c r="IAS1877" s="84"/>
      <c r="IAT1877" s="84"/>
      <c r="IAU1877" s="84"/>
      <c r="IAV1877" s="84"/>
      <c r="IAW1877" s="84"/>
      <c r="IAX1877" s="84"/>
      <c r="IAY1877" s="84"/>
      <c r="IAZ1877" s="84"/>
      <c r="IBA1877" s="84"/>
      <c r="IBB1877" s="84"/>
      <c r="IBC1877" s="84"/>
      <c r="IBD1877" s="84"/>
      <c r="IBE1877" s="84"/>
      <c r="IBF1877" s="84"/>
      <c r="IBG1877" s="84"/>
      <c r="IBH1877" s="84"/>
      <c r="IBI1877" s="84"/>
      <c r="IBJ1877" s="84"/>
      <c r="IBK1877" s="84"/>
      <c r="IBL1877" s="84"/>
      <c r="IBM1877" s="84"/>
      <c r="IBN1877" s="84"/>
      <c r="IBO1877" s="84"/>
      <c r="IBP1877" s="84"/>
      <c r="IBQ1877" s="84"/>
      <c r="IBR1877" s="84"/>
      <c r="IBS1877" s="84"/>
      <c r="IBT1877" s="84"/>
      <c r="IBU1877" s="84"/>
      <c r="IBV1877" s="84"/>
      <c r="IBW1877" s="84"/>
      <c r="IBX1877" s="84"/>
      <c r="IBY1877" s="84"/>
      <c r="IBZ1877" s="84"/>
      <c r="ICA1877" s="84"/>
      <c r="ICB1877" s="84"/>
      <c r="ICC1877" s="84"/>
      <c r="ICD1877" s="84"/>
      <c r="ICE1877" s="84"/>
      <c r="ICF1877" s="84"/>
      <c r="ICG1877" s="84"/>
      <c r="ICH1877" s="84"/>
      <c r="ICI1877" s="84"/>
      <c r="ICJ1877" s="84"/>
      <c r="ICK1877" s="84"/>
      <c r="ICL1877" s="84"/>
      <c r="ICM1877" s="84"/>
      <c r="ICN1877" s="84"/>
      <c r="ICO1877" s="84"/>
      <c r="ICP1877" s="84"/>
      <c r="ICQ1877" s="84"/>
      <c r="ICR1877" s="84"/>
      <c r="ICS1877" s="84"/>
      <c r="ICT1877" s="84"/>
      <c r="ICU1877" s="84"/>
      <c r="ICV1877" s="84"/>
      <c r="ICW1877" s="84"/>
      <c r="ICX1877" s="84"/>
      <c r="ICY1877" s="84"/>
      <c r="ICZ1877" s="84"/>
      <c r="IDA1877" s="84"/>
      <c r="IDB1877" s="84"/>
      <c r="IDC1877" s="84"/>
      <c r="IDD1877" s="84"/>
      <c r="IDE1877" s="84"/>
      <c r="IDF1877" s="84"/>
      <c r="IDG1877" s="84"/>
      <c r="IDH1877" s="84"/>
      <c r="IDI1877" s="84"/>
      <c r="IDJ1877" s="84"/>
      <c r="IDK1877" s="84"/>
      <c r="IDL1877" s="84"/>
      <c r="IDM1877" s="84"/>
      <c r="IDN1877" s="84"/>
      <c r="IDO1877" s="84"/>
      <c r="IDP1877" s="84"/>
      <c r="IDQ1877" s="84"/>
      <c r="IDR1877" s="84"/>
      <c r="IDS1877" s="84"/>
      <c r="IDT1877" s="84"/>
      <c r="IDU1877" s="84"/>
      <c r="IDV1877" s="84"/>
      <c r="IDW1877" s="84"/>
      <c r="IDX1877" s="84"/>
      <c r="IDY1877" s="84"/>
      <c r="IDZ1877" s="84"/>
      <c r="IEA1877" s="84"/>
      <c r="IEB1877" s="84"/>
      <c r="IEC1877" s="84"/>
      <c r="IED1877" s="84"/>
      <c r="IEE1877" s="84"/>
      <c r="IEF1877" s="84"/>
      <c r="IEG1877" s="84"/>
      <c r="IEH1877" s="84"/>
      <c r="IEI1877" s="84"/>
      <c r="IEJ1877" s="84"/>
      <c r="IEK1877" s="84"/>
      <c r="IEL1877" s="84"/>
      <c r="IEM1877" s="84"/>
      <c r="IEN1877" s="84"/>
      <c r="IEO1877" s="84"/>
      <c r="IEP1877" s="84"/>
      <c r="IEQ1877" s="84"/>
      <c r="IER1877" s="84"/>
      <c r="IES1877" s="84"/>
      <c r="IET1877" s="84"/>
      <c r="IEU1877" s="84"/>
      <c r="IEV1877" s="84"/>
      <c r="IEW1877" s="84"/>
      <c r="IEX1877" s="84"/>
      <c r="IEY1877" s="84"/>
      <c r="IEZ1877" s="84"/>
      <c r="IFA1877" s="84"/>
      <c r="IFB1877" s="84"/>
      <c r="IFC1877" s="84"/>
      <c r="IFD1877" s="84"/>
      <c r="IFE1877" s="84"/>
      <c r="IFF1877" s="84"/>
      <c r="IFG1877" s="84"/>
      <c r="IFH1877" s="84"/>
      <c r="IFI1877" s="84"/>
      <c r="IFJ1877" s="84"/>
      <c r="IFK1877" s="84"/>
      <c r="IFL1877" s="84"/>
      <c r="IFM1877" s="84"/>
      <c r="IFN1877" s="84"/>
      <c r="IFO1877" s="84"/>
      <c r="IFP1877" s="84"/>
      <c r="IFQ1877" s="84"/>
      <c r="IFR1877" s="84"/>
      <c r="IFS1877" s="84"/>
      <c r="IFT1877" s="84"/>
      <c r="IFU1877" s="84"/>
      <c r="IFV1877" s="84"/>
      <c r="IFW1877" s="84"/>
      <c r="IFX1877" s="84"/>
      <c r="IFY1877" s="84"/>
      <c r="IFZ1877" s="84"/>
      <c r="IGA1877" s="84"/>
      <c r="IGB1877" s="84"/>
      <c r="IGC1877" s="84"/>
      <c r="IGD1877" s="84"/>
      <c r="IGE1877" s="84"/>
      <c r="IGF1877" s="84"/>
      <c r="IGG1877" s="84"/>
      <c r="IGH1877" s="84"/>
      <c r="IGI1877" s="84"/>
      <c r="IGJ1877" s="84"/>
      <c r="IGK1877" s="84"/>
      <c r="IGL1877" s="84"/>
      <c r="IGM1877" s="84"/>
      <c r="IGN1877" s="84"/>
      <c r="IGO1877" s="84"/>
      <c r="IGP1877" s="84"/>
      <c r="IGQ1877" s="84"/>
      <c r="IGR1877" s="84"/>
      <c r="IGS1877" s="84"/>
      <c r="IGT1877" s="84"/>
      <c r="IGU1877" s="84"/>
      <c r="IGV1877" s="84"/>
      <c r="IGW1877" s="84"/>
      <c r="IGX1877" s="84"/>
      <c r="IGY1877" s="84"/>
      <c r="IGZ1877" s="84"/>
      <c r="IHA1877" s="84"/>
      <c r="IHB1877" s="84"/>
      <c r="IHC1877" s="84"/>
      <c r="IHD1877" s="84"/>
      <c r="IHE1877" s="84"/>
      <c r="IHF1877" s="84"/>
      <c r="IHG1877" s="84"/>
      <c r="IHH1877" s="84"/>
      <c r="IHI1877" s="84"/>
      <c r="IHJ1877" s="84"/>
      <c r="IHK1877" s="84"/>
      <c r="IHL1877" s="84"/>
      <c r="IHM1877" s="84"/>
      <c r="IHN1877" s="84"/>
      <c r="IHO1877" s="84"/>
      <c r="IHP1877" s="84"/>
      <c r="IHQ1877" s="84"/>
      <c r="IHR1877" s="84"/>
      <c r="IHS1877" s="84"/>
      <c r="IHT1877" s="84"/>
      <c r="IHU1877" s="84"/>
      <c r="IHV1877" s="84"/>
      <c r="IHW1877" s="84"/>
      <c r="IHX1877" s="84"/>
      <c r="IHY1877" s="84"/>
      <c r="IHZ1877" s="84"/>
      <c r="IIA1877" s="84"/>
      <c r="IIB1877" s="84"/>
      <c r="IIC1877" s="84"/>
      <c r="IID1877" s="84"/>
      <c r="IIE1877" s="84"/>
      <c r="IIF1877" s="84"/>
      <c r="IIG1877" s="84"/>
      <c r="IIH1877" s="84"/>
      <c r="III1877" s="84"/>
      <c r="IIJ1877" s="84"/>
      <c r="IIK1877" s="84"/>
      <c r="IIL1877" s="84"/>
      <c r="IIM1877" s="84"/>
      <c r="IIN1877" s="84"/>
      <c r="IIO1877" s="84"/>
      <c r="IIP1877" s="84"/>
      <c r="IIQ1877" s="84"/>
      <c r="IIR1877" s="84"/>
      <c r="IIS1877" s="84"/>
      <c r="IIT1877" s="84"/>
      <c r="IIU1877" s="84"/>
      <c r="IIV1877" s="84"/>
      <c r="IIW1877" s="84"/>
      <c r="IIX1877" s="84"/>
      <c r="IIY1877" s="84"/>
      <c r="IIZ1877" s="84"/>
      <c r="IJA1877" s="84"/>
      <c r="IJB1877" s="84"/>
      <c r="IJC1877" s="84"/>
      <c r="IJD1877" s="84"/>
      <c r="IJE1877" s="84"/>
      <c r="IJF1877" s="84"/>
      <c r="IJG1877" s="84"/>
      <c r="IJH1877" s="84"/>
      <c r="IJI1877" s="84"/>
      <c r="IJJ1877" s="84"/>
      <c r="IJK1877" s="84"/>
      <c r="IJL1877" s="84"/>
      <c r="IJM1877" s="84"/>
      <c r="IJN1877" s="84"/>
      <c r="IJO1877" s="84"/>
      <c r="IJP1877" s="84"/>
      <c r="IJQ1877" s="84"/>
      <c r="IJR1877" s="84"/>
      <c r="IJS1877" s="84"/>
      <c r="IJT1877" s="84"/>
      <c r="IJU1877" s="84"/>
      <c r="IJV1877" s="84"/>
      <c r="IJW1877" s="84"/>
      <c r="IJX1877" s="84"/>
      <c r="IJY1877" s="84"/>
      <c r="IJZ1877" s="84"/>
      <c r="IKA1877" s="84"/>
      <c r="IKB1877" s="84"/>
      <c r="IKC1877" s="84"/>
      <c r="IKD1877" s="84"/>
      <c r="IKE1877" s="84"/>
      <c r="IKF1877" s="84"/>
      <c r="IKG1877" s="84"/>
      <c r="IKH1877" s="84"/>
      <c r="IKI1877" s="84"/>
      <c r="IKJ1877" s="84"/>
      <c r="IKK1877" s="84"/>
      <c r="IKL1877" s="84"/>
      <c r="IKM1877" s="84"/>
      <c r="IKN1877" s="84"/>
      <c r="IKO1877" s="84"/>
      <c r="IKP1877" s="84"/>
      <c r="IKQ1877" s="84"/>
      <c r="IKR1877" s="84"/>
      <c r="IKS1877" s="84"/>
      <c r="IKT1877" s="84"/>
      <c r="IKU1877" s="84"/>
      <c r="IKV1877" s="84"/>
      <c r="IKW1877" s="84"/>
      <c r="IKX1877" s="84"/>
      <c r="IKY1877" s="84"/>
      <c r="IKZ1877" s="84"/>
      <c r="ILA1877" s="84"/>
      <c r="ILB1877" s="84"/>
      <c r="ILC1877" s="84"/>
      <c r="ILD1877" s="84"/>
      <c r="ILE1877" s="84"/>
      <c r="ILF1877" s="84"/>
      <c r="ILG1877" s="84"/>
      <c r="ILH1877" s="84"/>
      <c r="ILI1877" s="84"/>
      <c r="ILJ1877" s="84"/>
      <c r="ILK1877" s="84"/>
      <c r="ILL1877" s="84"/>
      <c r="ILM1877" s="84"/>
      <c r="ILN1877" s="84"/>
      <c r="ILO1877" s="84"/>
      <c r="ILP1877" s="84"/>
      <c r="ILQ1877" s="84"/>
      <c r="ILR1877" s="84"/>
      <c r="ILS1877" s="84"/>
      <c r="ILT1877" s="84"/>
      <c r="ILU1877" s="84"/>
      <c r="ILV1877" s="84"/>
      <c r="ILW1877" s="84"/>
      <c r="ILX1877" s="84"/>
      <c r="ILY1877" s="84"/>
      <c r="ILZ1877" s="84"/>
      <c r="IMA1877" s="84"/>
      <c r="IMB1877" s="84"/>
      <c r="IMC1877" s="84"/>
      <c r="IMD1877" s="84"/>
      <c r="IME1877" s="84"/>
      <c r="IMF1877" s="84"/>
      <c r="IMG1877" s="84"/>
      <c r="IMH1877" s="84"/>
      <c r="IMI1877" s="84"/>
      <c r="IMJ1877" s="84"/>
      <c r="IMK1877" s="84"/>
      <c r="IML1877" s="84"/>
      <c r="IMM1877" s="84"/>
      <c r="IMN1877" s="84"/>
      <c r="IMO1877" s="84"/>
      <c r="IMP1877" s="84"/>
      <c r="IMQ1877" s="84"/>
      <c r="IMR1877" s="84"/>
      <c r="IMS1877" s="84"/>
      <c r="IMT1877" s="84"/>
      <c r="IMU1877" s="84"/>
      <c r="IMV1877" s="84"/>
      <c r="IMW1877" s="84"/>
      <c r="IMX1877" s="84"/>
      <c r="IMY1877" s="84"/>
      <c r="IMZ1877" s="84"/>
      <c r="INA1877" s="84"/>
      <c r="INB1877" s="84"/>
      <c r="INC1877" s="84"/>
      <c r="IND1877" s="84"/>
      <c r="INE1877" s="84"/>
      <c r="INF1877" s="84"/>
      <c r="ING1877" s="84"/>
      <c r="INH1877" s="84"/>
      <c r="INI1877" s="84"/>
      <c r="INJ1877" s="84"/>
      <c r="INK1877" s="84"/>
      <c r="INL1877" s="84"/>
      <c r="INM1877" s="84"/>
      <c r="INN1877" s="84"/>
      <c r="INO1877" s="84"/>
      <c r="INP1877" s="84"/>
      <c r="INQ1877" s="84"/>
      <c r="INR1877" s="84"/>
      <c r="INS1877" s="84"/>
      <c r="INT1877" s="84"/>
      <c r="INU1877" s="84"/>
      <c r="INV1877" s="84"/>
      <c r="INW1877" s="84"/>
      <c r="INX1877" s="84"/>
      <c r="INY1877" s="84"/>
      <c r="INZ1877" s="84"/>
      <c r="IOA1877" s="84"/>
      <c r="IOB1877" s="84"/>
      <c r="IOC1877" s="84"/>
      <c r="IOD1877" s="84"/>
      <c r="IOE1877" s="84"/>
      <c r="IOF1877" s="84"/>
      <c r="IOG1877" s="84"/>
      <c r="IOH1877" s="84"/>
      <c r="IOI1877" s="84"/>
      <c r="IOJ1877" s="84"/>
      <c r="IOK1877" s="84"/>
      <c r="IOL1877" s="84"/>
      <c r="IOM1877" s="84"/>
      <c r="ION1877" s="84"/>
      <c r="IOO1877" s="84"/>
      <c r="IOP1877" s="84"/>
      <c r="IOQ1877" s="84"/>
      <c r="IOR1877" s="84"/>
      <c r="IOS1877" s="84"/>
      <c r="IOT1877" s="84"/>
      <c r="IOU1877" s="84"/>
      <c r="IOV1877" s="84"/>
      <c r="IOW1877" s="84"/>
      <c r="IOX1877" s="84"/>
      <c r="IOY1877" s="84"/>
      <c r="IOZ1877" s="84"/>
      <c r="IPA1877" s="84"/>
      <c r="IPB1877" s="84"/>
      <c r="IPC1877" s="84"/>
      <c r="IPD1877" s="84"/>
      <c r="IPE1877" s="84"/>
      <c r="IPF1877" s="84"/>
      <c r="IPG1877" s="84"/>
      <c r="IPH1877" s="84"/>
      <c r="IPI1877" s="84"/>
      <c r="IPJ1877" s="84"/>
      <c r="IPK1877" s="84"/>
      <c r="IPL1877" s="84"/>
      <c r="IPM1877" s="84"/>
      <c r="IPN1877" s="84"/>
      <c r="IPO1877" s="84"/>
      <c r="IPP1877" s="84"/>
      <c r="IPQ1877" s="84"/>
      <c r="IPR1877" s="84"/>
      <c r="IPS1877" s="84"/>
      <c r="IPT1877" s="84"/>
      <c r="IPU1877" s="84"/>
      <c r="IPV1877" s="84"/>
      <c r="IPW1877" s="84"/>
      <c r="IPX1877" s="84"/>
      <c r="IPY1877" s="84"/>
      <c r="IPZ1877" s="84"/>
      <c r="IQA1877" s="84"/>
      <c r="IQB1877" s="84"/>
      <c r="IQC1877" s="84"/>
      <c r="IQD1877" s="84"/>
      <c r="IQE1877" s="84"/>
      <c r="IQF1877" s="84"/>
      <c r="IQG1877" s="84"/>
      <c r="IQH1877" s="84"/>
      <c r="IQI1877" s="84"/>
      <c r="IQJ1877" s="84"/>
      <c r="IQK1877" s="84"/>
      <c r="IQL1877" s="84"/>
      <c r="IQM1877" s="84"/>
      <c r="IQN1877" s="84"/>
      <c r="IQO1877" s="84"/>
      <c r="IQP1877" s="84"/>
      <c r="IQQ1877" s="84"/>
      <c r="IQR1877" s="84"/>
      <c r="IQS1877" s="84"/>
      <c r="IQT1877" s="84"/>
      <c r="IQU1877" s="84"/>
      <c r="IQV1877" s="84"/>
      <c r="IQW1877" s="84"/>
      <c r="IQX1877" s="84"/>
      <c r="IQY1877" s="84"/>
      <c r="IQZ1877" s="84"/>
      <c r="IRA1877" s="84"/>
      <c r="IRB1877" s="84"/>
      <c r="IRC1877" s="84"/>
      <c r="IRD1877" s="84"/>
      <c r="IRE1877" s="84"/>
      <c r="IRF1877" s="84"/>
      <c r="IRG1877" s="84"/>
      <c r="IRH1877" s="84"/>
      <c r="IRI1877" s="84"/>
      <c r="IRJ1877" s="84"/>
      <c r="IRK1877" s="84"/>
      <c r="IRL1877" s="84"/>
      <c r="IRM1877" s="84"/>
      <c r="IRN1877" s="84"/>
      <c r="IRO1877" s="84"/>
      <c r="IRP1877" s="84"/>
      <c r="IRQ1877" s="84"/>
      <c r="IRR1877" s="84"/>
      <c r="IRS1877" s="84"/>
      <c r="IRT1877" s="84"/>
      <c r="IRU1877" s="84"/>
      <c r="IRV1877" s="84"/>
      <c r="IRW1877" s="84"/>
      <c r="IRX1877" s="84"/>
      <c r="IRY1877" s="84"/>
      <c r="IRZ1877" s="84"/>
      <c r="ISA1877" s="84"/>
      <c r="ISB1877" s="84"/>
      <c r="ISC1877" s="84"/>
      <c r="ISD1877" s="84"/>
      <c r="ISE1877" s="84"/>
      <c r="ISF1877" s="84"/>
      <c r="ISG1877" s="84"/>
      <c r="ISH1877" s="84"/>
      <c r="ISI1877" s="84"/>
      <c r="ISJ1877" s="84"/>
      <c r="ISK1877" s="84"/>
      <c r="ISL1877" s="84"/>
      <c r="ISM1877" s="84"/>
      <c r="ISN1877" s="84"/>
      <c r="ISO1877" s="84"/>
      <c r="ISP1877" s="84"/>
      <c r="ISQ1877" s="84"/>
      <c r="ISR1877" s="84"/>
      <c r="ISS1877" s="84"/>
      <c r="IST1877" s="84"/>
      <c r="ISU1877" s="84"/>
      <c r="ISV1877" s="84"/>
      <c r="ISW1877" s="84"/>
      <c r="ISX1877" s="84"/>
      <c r="ISY1877" s="84"/>
      <c r="ISZ1877" s="84"/>
      <c r="ITA1877" s="84"/>
      <c r="ITB1877" s="84"/>
      <c r="ITC1877" s="84"/>
      <c r="ITD1877" s="84"/>
      <c r="ITE1877" s="84"/>
      <c r="ITF1877" s="84"/>
      <c r="ITG1877" s="84"/>
      <c r="ITH1877" s="84"/>
      <c r="ITI1877" s="84"/>
      <c r="ITJ1877" s="84"/>
      <c r="ITK1877" s="84"/>
      <c r="ITL1877" s="84"/>
      <c r="ITM1877" s="84"/>
      <c r="ITN1877" s="84"/>
      <c r="ITO1877" s="84"/>
      <c r="ITP1877" s="84"/>
      <c r="ITQ1877" s="84"/>
      <c r="ITR1877" s="84"/>
      <c r="ITS1877" s="84"/>
      <c r="ITT1877" s="84"/>
      <c r="ITU1877" s="84"/>
      <c r="ITV1877" s="84"/>
      <c r="ITW1877" s="84"/>
      <c r="ITX1877" s="84"/>
      <c r="ITY1877" s="84"/>
      <c r="ITZ1877" s="84"/>
      <c r="IUA1877" s="84"/>
      <c r="IUB1877" s="84"/>
      <c r="IUC1877" s="84"/>
      <c r="IUD1877" s="84"/>
      <c r="IUE1877" s="84"/>
      <c r="IUF1877" s="84"/>
      <c r="IUG1877" s="84"/>
      <c r="IUH1877" s="84"/>
      <c r="IUI1877" s="84"/>
      <c r="IUJ1877" s="84"/>
      <c r="IUK1877" s="84"/>
      <c r="IUL1877" s="84"/>
      <c r="IUM1877" s="84"/>
      <c r="IUN1877" s="84"/>
      <c r="IUO1877" s="84"/>
      <c r="IUP1877" s="84"/>
      <c r="IUQ1877" s="84"/>
      <c r="IUR1877" s="84"/>
      <c r="IUS1877" s="84"/>
      <c r="IUT1877" s="84"/>
      <c r="IUU1877" s="84"/>
      <c r="IUV1877" s="84"/>
      <c r="IUW1877" s="84"/>
      <c r="IUX1877" s="84"/>
      <c r="IUY1877" s="84"/>
      <c r="IUZ1877" s="84"/>
      <c r="IVA1877" s="84"/>
      <c r="IVB1877" s="84"/>
      <c r="IVC1877" s="84"/>
      <c r="IVD1877" s="84"/>
      <c r="IVE1877" s="84"/>
      <c r="IVF1877" s="84"/>
      <c r="IVG1877" s="84"/>
      <c r="IVH1877" s="84"/>
      <c r="IVI1877" s="84"/>
      <c r="IVJ1877" s="84"/>
      <c r="IVK1877" s="84"/>
      <c r="IVL1877" s="84"/>
      <c r="IVM1877" s="84"/>
      <c r="IVN1877" s="84"/>
      <c r="IVO1877" s="84"/>
      <c r="IVP1877" s="84"/>
      <c r="IVQ1877" s="84"/>
      <c r="IVR1877" s="84"/>
      <c r="IVS1877" s="84"/>
      <c r="IVT1877" s="84"/>
      <c r="IVU1877" s="84"/>
      <c r="IVV1877" s="84"/>
      <c r="IVW1877" s="84"/>
      <c r="IVX1877" s="84"/>
      <c r="IVY1877" s="84"/>
      <c r="IVZ1877" s="84"/>
      <c r="IWA1877" s="84"/>
      <c r="IWB1877" s="84"/>
      <c r="IWC1877" s="84"/>
      <c r="IWD1877" s="84"/>
      <c r="IWE1877" s="84"/>
      <c r="IWF1877" s="84"/>
      <c r="IWG1877" s="84"/>
      <c r="IWH1877" s="84"/>
      <c r="IWI1877" s="84"/>
      <c r="IWJ1877" s="84"/>
      <c r="IWK1877" s="84"/>
      <c r="IWL1877" s="84"/>
      <c r="IWM1877" s="84"/>
      <c r="IWN1877" s="84"/>
      <c r="IWO1877" s="84"/>
      <c r="IWP1877" s="84"/>
      <c r="IWQ1877" s="84"/>
      <c r="IWR1877" s="84"/>
      <c r="IWS1877" s="84"/>
      <c r="IWT1877" s="84"/>
      <c r="IWU1877" s="84"/>
      <c r="IWV1877" s="84"/>
      <c r="IWW1877" s="84"/>
      <c r="IWX1877" s="84"/>
      <c r="IWY1877" s="84"/>
      <c r="IWZ1877" s="84"/>
      <c r="IXA1877" s="84"/>
      <c r="IXB1877" s="84"/>
      <c r="IXC1877" s="84"/>
      <c r="IXD1877" s="84"/>
      <c r="IXE1877" s="84"/>
      <c r="IXF1877" s="84"/>
      <c r="IXG1877" s="84"/>
      <c r="IXH1877" s="84"/>
      <c r="IXI1877" s="84"/>
      <c r="IXJ1877" s="84"/>
      <c r="IXK1877" s="84"/>
      <c r="IXL1877" s="84"/>
      <c r="IXM1877" s="84"/>
      <c r="IXN1877" s="84"/>
      <c r="IXO1877" s="84"/>
      <c r="IXP1877" s="84"/>
      <c r="IXQ1877" s="84"/>
      <c r="IXR1877" s="84"/>
      <c r="IXS1877" s="84"/>
      <c r="IXT1877" s="84"/>
      <c r="IXU1877" s="84"/>
      <c r="IXV1877" s="84"/>
      <c r="IXW1877" s="84"/>
      <c r="IXX1877" s="84"/>
      <c r="IXY1877" s="84"/>
      <c r="IXZ1877" s="84"/>
      <c r="IYA1877" s="84"/>
      <c r="IYB1877" s="84"/>
      <c r="IYC1877" s="84"/>
      <c r="IYD1877" s="84"/>
      <c r="IYE1877" s="84"/>
      <c r="IYF1877" s="84"/>
      <c r="IYG1877" s="84"/>
      <c r="IYH1877" s="84"/>
      <c r="IYI1877" s="84"/>
      <c r="IYJ1877" s="84"/>
      <c r="IYK1877" s="84"/>
      <c r="IYL1877" s="84"/>
      <c r="IYM1877" s="84"/>
      <c r="IYN1877" s="84"/>
      <c r="IYO1877" s="84"/>
      <c r="IYP1877" s="84"/>
      <c r="IYQ1877" s="84"/>
      <c r="IYR1877" s="84"/>
      <c r="IYS1877" s="84"/>
      <c r="IYT1877" s="84"/>
      <c r="IYU1877" s="84"/>
      <c r="IYV1877" s="84"/>
      <c r="IYW1877" s="84"/>
      <c r="IYX1877" s="84"/>
      <c r="IYY1877" s="84"/>
      <c r="IYZ1877" s="84"/>
      <c r="IZA1877" s="84"/>
      <c r="IZB1877" s="84"/>
      <c r="IZC1877" s="84"/>
      <c r="IZD1877" s="84"/>
      <c r="IZE1877" s="84"/>
      <c r="IZF1877" s="84"/>
      <c r="IZG1877" s="84"/>
      <c r="IZH1877" s="84"/>
      <c r="IZI1877" s="84"/>
      <c r="IZJ1877" s="84"/>
      <c r="IZK1877" s="84"/>
      <c r="IZL1877" s="84"/>
      <c r="IZM1877" s="84"/>
      <c r="IZN1877" s="84"/>
      <c r="IZO1877" s="84"/>
      <c r="IZP1877" s="84"/>
      <c r="IZQ1877" s="84"/>
      <c r="IZR1877" s="84"/>
      <c r="IZS1877" s="84"/>
      <c r="IZT1877" s="84"/>
      <c r="IZU1877" s="84"/>
      <c r="IZV1877" s="84"/>
      <c r="IZW1877" s="84"/>
      <c r="IZX1877" s="84"/>
      <c r="IZY1877" s="84"/>
      <c r="IZZ1877" s="84"/>
      <c r="JAA1877" s="84"/>
      <c r="JAB1877" s="84"/>
      <c r="JAC1877" s="84"/>
      <c r="JAD1877" s="84"/>
      <c r="JAE1877" s="84"/>
      <c r="JAF1877" s="84"/>
      <c r="JAG1877" s="84"/>
      <c r="JAH1877" s="84"/>
      <c r="JAI1877" s="84"/>
      <c r="JAJ1877" s="84"/>
      <c r="JAK1877" s="84"/>
      <c r="JAL1877" s="84"/>
      <c r="JAM1877" s="84"/>
      <c r="JAN1877" s="84"/>
      <c r="JAO1877" s="84"/>
      <c r="JAP1877" s="84"/>
      <c r="JAQ1877" s="84"/>
      <c r="JAR1877" s="84"/>
      <c r="JAS1877" s="84"/>
      <c r="JAT1877" s="84"/>
      <c r="JAU1877" s="84"/>
      <c r="JAV1877" s="84"/>
      <c r="JAW1877" s="84"/>
      <c r="JAX1877" s="84"/>
      <c r="JAY1877" s="84"/>
      <c r="JAZ1877" s="84"/>
      <c r="JBA1877" s="84"/>
      <c r="JBB1877" s="84"/>
      <c r="JBC1877" s="84"/>
      <c r="JBD1877" s="84"/>
      <c r="JBE1877" s="84"/>
      <c r="JBF1877" s="84"/>
      <c r="JBG1877" s="84"/>
      <c r="JBH1877" s="84"/>
      <c r="JBI1877" s="84"/>
      <c r="JBJ1877" s="84"/>
      <c r="JBK1877" s="84"/>
      <c r="JBL1877" s="84"/>
      <c r="JBM1877" s="84"/>
      <c r="JBN1877" s="84"/>
      <c r="JBO1877" s="84"/>
      <c r="JBP1877" s="84"/>
      <c r="JBQ1877" s="84"/>
      <c r="JBR1877" s="84"/>
      <c r="JBS1877" s="84"/>
      <c r="JBT1877" s="84"/>
      <c r="JBU1877" s="84"/>
      <c r="JBV1877" s="84"/>
      <c r="JBW1877" s="84"/>
      <c r="JBX1877" s="84"/>
      <c r="JBY1877" s="84"/>
      <c r="JBZ1877" s="84"/>
      <c r="JCA1877" s="84"/>
      <c r="JCB1877" s="84"/>
      <c r="JCC1877" s="84"/>
      <c r="JCD1877" s="84"/>
      <c r="JCE1877" s="84"/>
      <c r="JCF1877" s="84"/>
      <c r="JCG1877" s="84"/>
      <c r="JCH1877" s="84"/>
      <c r="JCI1877" s="84"/>
      <c r="JCJ1877" s="84"/>
      <c r="JCK1877" s="84"/>
      <c r="JCL1877" s="84"/>
      <c r="JCM1877" s="84"/>
      <c r="JCN1877" s="84"/>
      <c r="JCO1877" s="84"/>
      <c r="JCP1877" s="84"/>
      <c r="JCQ1877" s="84"/>
      <c r="JCR1877" s="84"/>
      <c r="JCS1877" s="84"/>
      <c r="JCT1877" s="84"/>
      <c r="JCU1877" s="84"/>
      <c r="JCV1877" s="84"/>
      <c r="JCW1877" s="84"/>
      <c r="JCX1877" s="84"/>
      <c r="JCY1877" s="84"/>
      <c r="JCZ1877" s="84"/>
      <c r="JDA1877" s="84"/>
      <c r="JDB1877" s="84"/>
      <c r="JDC1877" s="84"/>
      <c r="JDD1877" s="84"/>
      <c r="JDE1877" s="84"/>
      <c r="JDF1877" s="84"/>
      <c r="JDG1877" s="84"/>
      <c r="JDH1877" s="84"/>
      <c r="JDI1877" s="84"/>
      <c r="JDJ1877" s="84"/>
      <c r="JDK1877" s="84"/>
      <c r="JDL1877" s="84"/>
      <c r="JDM1877" s="84"/>
      <c r="JDN1877" s="84"/>
      <c r="JDO1877" s="84"/>
      <c r="JDP1877" s="84"/>
      <c r="JDQ1877" s="84"/>
      <c r="JDR1877" s="84"/>
      <c r="JDS1877" s="84"/>
      <c r="JDT1877" s="84"/>
      <c r="JDU1877" s="84"/>
      <c r="JDV1877" s="84"/>
      <c r="JDW1877" s="84"/>
      <c r="JDX1877" s="84"/>
      <c r="JDY1877" s="84"/>
      <c r="JDZ1877" s="84"/>
      <c r="JEA1877" s="84"/>
      <c r="JEB1877" s="84"/>
      <c r="JEC1877" s="84"/>
      <c r="JED1877" s="84"/>
      <c r="JEE1877" s="84"/>
      <c r="JEF1877" s="84"/>
      <c r="JEG1877" s="84"/>
      <c r="JEH1877" s="84"/>
      <c r="JEI1877" s="84"/>
      <c r="JEJ1877" s="84"/>
      <c r="JEK1877" s="84"/>
      <c r="JEL1877" s="84"/>
      <c r="JEM1877" s="84"/>
      <c r="JEN1877" s="84"/>
      <c r="JEO1877" s="84"/>
      <c r="JEP1877" s="84"/>
      <c r="JEQ1877" s="84"/>
      <c r="JER1877" s="84"/>
      <c r="JES1877" s="84"/>
      <c r="JET1877" s="84"/>
      <c r="JEU1877" s="84"/>
      <c r="JEV1877" s="84"/>
      <c r="JEW1877" s="84"/>
      <c r="JEX1877" s="84"/>
      <c r="JEY1877" s="84"/>
      <c r="JEZ1877" s="84"/>
      <c r="JFA1877" s="84"/>
      <c r="JFB1877" s="84"/>
      <c r="JFC1877" s="84"/>
      <c r="JFD1877" s="84"/>
      <c r="JFE1877" s="84"/>
      <c r="JFF1877" s="84"/>
      <c r="JFG1877" s="84"/>
      <c r="JFH1877" s="84"/>
      <c r="JFI1877" s="84"/>
      <c r="JFJ1877" s="84"/>
      <c r="JFK1877" s="84"/>
      <c r="JFL1877" s="84"/>
      <c r="JFM1877" s="84"/>
      <c r="JFN1877" s="84"/>
      <c r="JFO1877" s="84"/>
      <c r="JFP1877" s="84"/>
      <c r="JFQ1877" s="84"/>
      <c r="JFR1877" s="84"/>
      <c r="JFS1877" s="84"/>
      <c r="JFT1877" s="84"/>
      <c r="JFU1877" s="84"/>
      <c r="JFV1877" s="84"/>
      <c r="JFW1877" s="84"/>
      <c r="JFX1877" s="84"/>
      <c r="JFY1877" s="84"/>
      <c r="JFZ1877" s="84"/>
      <c r="JGA1877" s="84"/>
      <c r="JGB1877" s="84"/>
      <c r="JGC1877" s="84"/>
      <c r="JGD1877" s="84"/>
      <c r="JGE1877" s="84"/>
      <c r="JGF1877" s="84"/>
      <c r="JGG1877" s="84"/>
      <c r="JGH1877" s="84"/>
      <c r="JGI1877" s="84"/>
      <c r="JGJ1877" s="84"/>
      <c r="JGK1877" s="84"/>
      <c r="JGL1877" s="84"/>
      <c r="JGM1877" s="84"/>
      <c r="JGN1877" s="84"/>
      <c r="JGO1877" s="84"/>
      <c r="JGP1877" s="84"/>
      <c r="JGQ1877" s="84"/>
      <c r="JGR1877" s="84"/>
      <c r="JGS1877" s="84"/>
      <c r="JGT1877" s="84"/>
      <c r="JGU1877" s="84"/>
      <c r="JGV1877" s="84"/>
      <c r="JGW1877" s="84"/>
      <c r="JGX1877" s="84"/>
      <c r="JGY1877" s="84"/>
      <c r="JGZ1877" s="84"/>
      <c r="JHA1877" s="84"/>
      <c r="JHB1877" s="84"/>
      <c r="JHC1877" s="84"/>
      <c r="JHD1877" s="84"/>
      <c r="JHE1877" s="84"/>
      <c r="JHF1877" s="84"/>
      <c r="JHG1877" s="84"/>
      <c r="JHH1877" s="84"/>
      <c r="JHI1877" s="84"/>
      <c r="JHJ1877" s="84"/>
      <c r="JHK1877" s="84"/>
      <c r="JHL1877" s="84"/>
      <c r="JHM1877" s="84"/>
      <c r="JHN1877" s="84"/>
      <c r="JHO1877" s="84"/>
      <c r="JHP1877" s="84"/>
      <c r="JHQ1877" s="84"/>
      <c r="JHR1877" s="84"/>
      <c r="JHS1877" s="84"/>
      <c r="JHT1877" s="84"/>
      <c r="JHU1877" s="84"/>
      <c r="JHV1877" s="84"/>
      <c r="JHW1877" s="84"/>
      <c r="JHX1877" s="84"/>
      <c r="JHY1877" s="84"/>
      <c r="JHZ1877" s="84"/>
      <c r="JIA1877" s="84"/>
      <c r="JIB1877" s="84"/>
      <c r="JIC1877" s="84"/>
      <c r="JID1877" s="84"/>
      <c r="JIE1877" s="84"/>
      <c r="JIF1877" s="84"/>
      <c r="JIG1877" s="84"/>
      <c r="JIH1877" s="84"/>
      <c r="JII1877" s="84"/>
      <c r="JIJ1877" s="84"/>
      <c r="JIK1877" s="84"/>
      <c r="JIL1877" s="84"/>
      <c r="JIM1877" s="84"/>
      <c r="JIN1877" s="84"/>
      <c r="JIO1877" s="84"/>
      <c r="JIP1877" s="84"/>
      <c r="JIQ1877" s="84"/>
      <c r="JIR1877" s="84"/>
      <c r="JIS1877" s="84"/>
      <c r="JIT1877" s="84"/>
      <c r="JIU1877" s="84"/>
      <c r="JIV1877" s="84"/>
      <c r="JIW1877" s="84"/>
      <c r="JIX1877" s="84"/>
      <c r="JIY1877" s="84"/>
      <c r="JIZ1877" s="84"/>
      <c r="JJA1877" s="84"/>
      <c r="JJB1877" s="84"/>
      <c r="JJC1877" s="84"/>
      <c r="JJD1877" s="84"/>
      <c r="JJE1877" s="84"/>
      <c r="JJF1877" s="84"/>
      <c r="JJG1877" s="84"/>
      <c r="JJH1877" s="84"/>
      <c r="JJI1877" s="84"/>
      <c r="JJJ1877" s="84"/>
      <c r="JJK1877" s="84"/>
      <c r="JJL1877" s="84"/>
      <c r="JJM1877" s="84"/>
      <c r="JJN1877" s="84"/>
      <c r="JJO1877" s="84"/>
      <c r="JJP1877" s="84"/>
      <c r="JJQ1877" s="84"/>
      <c r="JJR1877" s="84"/>
      <c r="JJS1877" s="84"/>
      <c r="JJT1877" s="84"/>
      <c r="JJU1877" s="84"/>
      <c r="JJV1877" s="84"/>
      <c r="JJW1877" s="84"/>
      <c r="JJX1877" s="84"/>
      <c r="JJY1877" s="84"/>
      <c r="JJZ1877" s="84"/>
      <c r="JKA1877" s="84"/>
      <c r="JKB1877" s="84"/>
      <c r="JKC1877" s="84"/>
      <c r="JKD1877" s="84"/>
      <c r="JKE1877" s="84"/>
      <c r="JKF1877" s="84"/>
      <c r="JKG1877" s="84"/>
      <c r="JKH1877" s="84"/>
      <c r="JKI1877" s="84"/>
      <c r="JKJ1877" s="84"/>
      <c r="JKK1877" s="84"/>
      <c r="JKL1877" s="84"/>
      <c r="JKM1877" s="84"/>
      <c r="JKN1877" s="84"/>
      <c r="JKO1877" s="84"/>
      <c r="JKP1877" s="84"/>
      <c r="JKQ1877" s="84"/>
      <c r="JKR1877" s="84"/>
      <c r="JKS1877" s="84"/>
      <c r="JKT1877" s="84"/>
      <c r="JKU1877" s="84"/>
      <c r="JKV1877" s="84"/>
      <c r="JKW1877" s="84"/>
      <c r="JKX1877" s="84"/>
      <c r="JKY1877" s="84"/>
      <c r="JKZ1877" s="84"/>
      <c r="JLA1877" s="84"/>
      <c r="JLB1877" s="84"/>
      <c r="JLC1877" s="84"/>
      <c r="JLD1877" s="84"/>
      <c r="JLE1877" s="84"/>
      <c r="JLF1877" s="84"/>
      <c r="JLG1877" s="84"/>
      <c r="JLH1877" s="84"/>
      <c r="JLI1877" s="84"/>
      <c r="JLJ1877" s="84"/>
      <c r="JLK1877" s="84"/>
      <c r="JLL1877" s="84"/>
      <c r="JLM1877" s="84"/>
      <c r="JLN1877" s="84"/>
      <c r="JLO1877" s="84"/>
      <c r="JLP1877" s="84"/>
      <c r="JLQ1877" s="84"/>
      <c r="JLR1877" s="84"/>
      <c r="JLS1877" s="84"/>
      <c r="JLT1877" s="84"/>
      <c r="JLU1877" s="84"/>
      <c r="JLV1877" s="84"/>
      <c r="JLW1877" s="84"/>
      <c r="JLX1877" s="84"/>
      <c r="JLY1877" s="84"/>
      <c r="JLZ1877" s="84"/>
      <c r="JMA1877" s="84"/>
      <c r="JMB1877" s="84"/>
      <c r="JMC1877" s="84"/>
      <c r="JMD1877" s="84"/>
      <c r="JME1877" s="84"/>
      <c r="JMF1877" s="84"/>
      <c r="JMG1877" s="84"/>
      <c r="JMH1877" s="84"/>
      <c r="JMI1877" s="84"/>
      <c r="JMJ1877" s="84"/>
      <c r="JMK1877" s="84"/>
      <c r="JML1877" s="84"/>
      <c r="JMM1877" s="84"/>
      <c r="JMN1877" s="84"/>
      <c r="JMO1877" s="84"/>
      <c r="JMP1877" s="84"/>
      <c r="JMQ1877" s="84"/>
      <c r="JMR1877" s="84"/>
      <c r="JMS1877" s="84"/>
      <c r="JMT1877" s="84"/>
      <c r="JMU1877" s="84"/>
      <c r="JMV1877" s="84"/>
      <c r="JMW1877" s="84"/>
      <c r="JMX1877" s="84"/>
      <c r="JMY1877" s="84"/>
      <c r="JMZ1877" s="84"/>
      <c r="JNA1877" s="84"/>
      <c r="JNB1877" s="84"/>
      <c r="JNC1877" s="84"/>
      <c r="JND1877" s="84"/>
      <c r="JNE1877" s="84"/>
      <c r="JNF1877" s="84"/>
      <c r="JNG1877" s="84"/>
      <c r="JNH1877" s="84"/>
      <c r="JNI1877" s="84"/>
      <c r="JNJ1877" s="84"/>
      <c r="JNK1877" s="84"/>
      <c r="JNL1877" s="84"/>
      <c r="JNM1877" s="84"/>
      <c r="JNN1877" s="84"/>
      <c r="JNO1877" s="84"/>
      <c r="JNP1877" s="84"/>
      <c r="JNQ1877" s="84"/>
      <c r="JNR1877" s="84"/>
      <c r="JNS1877" s="84"/>
      <c r="JNT1877" s="84"/>
      <c r="JNU1877" s="84"/>
      <c r="JNV1877" s="84"/>
      <c r="JNW1877" s="84"/>
      <c r="JNX1877" s="84"/>
      <c r="JNY1877" s="84"/>
      <c r="JNZ1877" s="84"/>
      <c r="JOA1877" s="84"/>
      <c r="JOB1877" s="84"/>
      <c r="JOC1877" s="84"/>
      <c r="JOD1877" s="84"/>
      <c r="JOE1877" s="84"/>
      <c r="JOF1877" s="84"/>
      <c r="JOG1877" s="84"/>
      <c r="JOH1877" s="84"/>
      <c r="JOI1877" s="84"/>
      <c r="JOJ1877" s="84"/>
      <c r="JOK1877" s="84"/>
      <c r="JOL1877" s="84"/>
      <c r="JOM1877" s="84"/>
      <c r="JON1877" s="84"/>
      <c r="JOO1877" s="84"/>
      <c r="JOP1877" s="84"/>
      <c r="JOQ1877" s="84"/>
      <c r="JOR1877" s="84"/>
      <c r="JOS1877" s="84"/>
      <c r="JOT1877" s="84"/>
      <c r="JOU1877" s="84"/>
      <c r="JOV1877" s="84"/>
      <c r="JOW1877" s="84"/>
      <c r="JOX1877" s="84"/>
      <c r="JOY1877" s="84"/>
      <c r="JOZ1877" s="84"/>
      <c r="JPA1877" s="84"/>
      <c r="JPB1877" s="84"/>
      <c r="JPC1877" s="84"/>
      <c r="JPD1877" s="84"/>
      <c r="JPE1877" s="84"/>
      <c r="JPF1877" s="84"/>
      <c r="JPG1877" s="84"/>
      <c r="JPH1877" s="84"/>
      <c r="JPI1877" s="84"/>
      <c r="JPJ1877" s="84"/>
      <c r="JPK1877" s="84"/>
      <c r="JPL1877" s="84"/>
      <c r="JPM1877" s="84"/>
      <c r="JPN1877" s="84"/>
      <c r="JPO1877" s="84"/>
      <c r="JPP1877" s="84"/>
      <c r="JPQ1877" s="84"/>
      <c r="JPR1877" s="84"/>
      <c r="JPS1877" s="84"/>
      <c r="JPT1877" s="84"/>
      <c r="JPU1877" s="84"/>
      <c r="JPV1877" s="84"/>
      <c r="JPW1877" s="84"/>
      <c r="JPX1877" s="84"/>
      <c r="JPY1877" s="84"/>
      <c r="JPZ1877" s="84"/>
      <c r="JQA1877" s="84"/>
      <c r="JQB1877" s="84"/>
      <c r="JQC1877" s="84"/>
      <c r="JQD1877" s="84"/>
      <c r="JQE1877" s="84"/>
      <c r="JQF1877" s="84"/>
      <c r="JQG1877" s="84"/>
      <c r="JQH1877" s="84"/>
      <c r="JQI1877" s="84"/>
      <c r="JQJ1877" s="84"/>
      <c r="JQK1877" s="84"/>
      <c r="JQL1877" s="84"/>
      <c r="JQM1877" s="84"/>
      <c r="JQN1877" s="84"/>
      <c r="JQO1877" s="84"/>
      <c r="JQP1877" s="84"/>
      <c r="JQQ1877" s="84"/>
      <c r="JQR1877" s="84"/>
      <c r="JQS1877" s="84"/>
      <c r="JQT1877" s="84"/>
      <c r="JQU1877" s="84"/>
      <c r="JQV1877" s="84"/>
      <c r="JQW1877" s="84"/>
      <c r="JQX1877" s="84"/>
      <c r="JQY1877" s="84"/>
      <c r="JQZ1877" s="84"/>
      <c r="JRA1877" s="84"/>
      <c r="JRB1877" s="84"/>
      <c r="JRC1877" s="84"/>
      <c r="JRD1877" s="84"/>
      <c r="JRE1877" s="84"/>
      <c r="JRF1877" s="84"/>
      <c r="JRG1877" s="84"/>
      <c r="JRH1877" s="84"/>
      <c r="JRI1877" s="84"/>
      <c r="JRJ1877" s="84"/>
      <c r="JRK1877" s="84"/>
      <c r="JRL1877" s="84"/>
      <c r="JRM1877" s="84"/>
      <c r="JRN1877" s="84"/>
      <c r="JRO1877" s="84"/>
      <c r="JRP1877" s="84"/>
      <c r="JRQ1877" s="84"/>
      <c r="JRR1877" s="84"/>
      <c r="JRS1877" s="84"/>
      <c r="JRT1877" s="84"/>
      <c r="JRU1877" s="84"/>
      <c r="JRV1877" s="84"/>
      <c r="JRW1877" s="84"/>
      <c r="JRX1877" s="84"/>
      <c r="JRY1877" s="84"/>
      <c r="JRZ1877" s="84"/>
      <c r="JSA1877" s="84"/>
      <c r="JSB1877" s="84"/>
      <c r="JSC1877" s="84"/>
      <c r="JSD1877" s="84"/>
      <c r="JSE1877" s="84"/>
      <c r="JSF1877" s="84"/>
      <c r="JSG1877" s="84"/>
      <c r="JSH1877" s="84"/>
      <c r="JSI1877" s="84"/>
      <c r="JSJ1877" s="84"/>
      <c r="JSK1877" s="84"/>
      <c r="JSL1877" s="84"/>
      <c r="JSM1877" s="84"/>
      <c r="JSN1877" s="84"/>
      <c r="JSO1877" s="84"/>
      <c r="JSP1877" s="84"/>
      <c r="JSQ1877" s="84"/>
      <c r="JSR1877" s="84"/>
      <c r="JSS1877" s="84"/>
      <c r="JST1877" s="84"/>
      <c r="JSU1877" s="84"/>
      <c r="JSV1877" s="84"/>
      <c r="JSW1877" s="84"/>
      <c r="JSX1877" s="84"/>
      <c r="JSY1877" s="84"/>
      <c r="JSZ1877" s="84"/>
      <c r="JTA1877" s="84"/>
      <c r="JTB1877" s="84"/>
      <c r="JTC1877" s="84"/>
      <c r="JTD1877" s="84"/>
      <c r="JTE1877" s="84"/>
      <c r="JTF1877" s="84"/>
      <c r="JTG1877" s="84"/>
      <c r="JTH1877" s="84"/>
      <c r="JTI1877" s="84"/>
      <c r="JTJ1877" s="84"/>
      <c r="JTK1877" s="84"/>
      <c r="JTL1877" s="84"/>
      <c r="JTM1877" s="84"/>
      <c r="JTN1877" s="84"/>
      <c r="JTO1877" s="84"/>
      <c r="JTP1877" s="84"/>
      <c r="JTQ1877" s="84"/>
      <c r="JTR1877" s="84"/>
      <c r="JTS1877" s="84"/>
      <c r="JTT1877" s="84"/>
      <c r="JTU1877" s="84"/>
      <c r="JTV1877" s="84"/>
      <c r="JTW1877" s="84"/>
      <c r="JTX1877" s="84"/>
      <c r="JTY1877" s="84"/>
      <c r="JTZ1877" s="84"/>
      <c r="JUA1877" s="84"/>
      <c r="JUB1877" s="84"/>
      <c r="JUC1877" s="84"/>
      <c r="JUD1877" s="84"/>
      <c r="JUE1877" s="84"/>
      <c r="JUF1877" s="84"/>
      <c r="JUG1877" s="84"/>
      <c r="JUH1877" s="84"/>
      <c r="JUI1877" s="84"/>
      <c r="JUJ1877" s="84"/>
      <c r="JUK1877" s="84"/>
      <c r="JUL1877" s="84"/>
      <c r="JUM1877" s="84"/>
      <c r="JUN1877" s="84"/>
      <c r="JUO1877" s="84"/>
      <c r="JUP1877" s="84"/>
      <c r="JUQ1877" s="84"/>
      <c r="JUR1877" s="84"/>
      <c r="JUS1877" s="84"/>
      <c r="JUT1877" s="84"/>
      <c r="JUU1877" s="84"/>
      <c r="JUV1877" s="84"/>
      <c r="JUW1877" s="84"/>
      <c r="JUX1877" s="84"/>
      <c r="JUY1877" s="84"/>
      <c r="JUZ1877" s="84"/>
      <c r="JVA1877" s="84"/>
      <c r="JVB1877" s="84"/>
      <c r="JVC1877" s="84"/>
      <c r="JVD1877" s="84"/>
      <c r="JVE1877" s="84"/>
      <c r="JVF1877" s="84"/>
      <c r="JVG1877" s="84"/>
      <c r="JVH1877" s="84"/>
      <c r="JVI1877" s="84"/>
      <c r="JVJ1877" s="84"/>
      <c r="JVK1877" s="84"/>
      <c r="JVL1877" s="84"/>
      <c r="JVM1877" s="84"/>
      <c r="JVN1877" s="84"/>
      <c r="JVO1877" s="84"/>
      <c r="JVP1877" s="84"/>
      <c r="JVQ1877" s="84"/>
      <c r="JVR1877" s="84"/>
      <c r="JVS1877" s="84"/>
      <c r="JVT1877" s="84"/>
      <c r="JVU1877" s="84"/>
      <c r="JVV1877" s="84"/>
      <c r="JVW1877" s="84"/>
      <c r="JVX1877" s="84"/>
      <c r="JVY1877" s="84"/>
      <c r="JVZ1877" s="84"/>
      <c r="JWA1877" s="84"/>
      <c r="JWB1877" s="84"/>
      <c r="JWC1877" s="84"/>
      <c r="JWD1877" s="84"/>
      <c r="JWE1877" s="84"/>
      <c r="JWF1877" s="84"/>
      <c r="JWG1877" s="84"/>
      <c r="JWH1877" s="84"/>
      <c r="JWI1877" s="84"/>
      <c r="JWJ1877" s="84"/>
      <c r="JWK1877" s="84"/>
      <c r="JWL1877" s="84"/>
      <c r="JWM1877" s="84"/>
      <c r="JWN1877" s="84"/>
      <c r="JWO1877" s="84"/>
      <c r="JWP1877" s="84"/>
      <c r="JWQ1877" s="84"/>
      <c r="JWR1877" s="84"/>
      <c r="JWS1877" s="84"/>
      <c r="JWT1877" s="84"/>
      <c r="JWU1877" s="84"/>
      <c r="JWV1877" s="84"/>
      <c r="JWW1877" s="84"/>
      <c r="JWX1877" s="84"/>
      <c r="JWY1877" s="84"/>
      <c r="JWZ1877" s="84"/>
      <c r="JXA1877" s="84"/>
      <c r="JXB1877" s="84"/>
      <c r="JXC1877" s="84"/>
      <c r="JXD1877" s="84"/>
      <c r="JXE1877" s="84"/>
      <c r="JXF1877" s="84"/>
      <c r="JXG1877" s="84"/>
      <c r="JXH1877" s="84"/>
      <c r="JXI1877" s="84"/>
      <c r="JXJ1877" s="84"/>
      <c r="JXK1877" s="84"/>
      <c r="JXL1877" s="84"/>
      <c r="JXM1877" s="84"/>
      <c r="JXN1877" s="84"/>
      <c r="JXO1877" s="84"/>
      <c r="JXP1877" s="84"/>
      <c r="JXQ1877" s="84"/>
      <c r="JXR1877" s="84"/>
      <c r="JXS1877" s="84"/>
      <c r="JXT1877" s="84"/>
      <c r="JXU1877" s="84"/>
      <c r="JXV1877" s="84"/>
      <c r="JXW1877" s="84"/>
      <c r="JXX1877" s="84"/>
      <c r="JXY1877" s="84"/>
      <c r="JXZ1877" s="84"/>
      <c r="JYA1877" s="84"/>
      <c r="JYB1877" s="84"/>
      <c r="JYC1877" s="84"/>
      <c r="JYD1877" s="84"/>
      <c r="JYE1877" s="84"/>
      <c r="JYF1877" s="84"/>
      <c r="JYG1877" s="84"/>
      <c r="JYH1877" s="84"/>
      <c r="JYI1877" s="84"/>
      <c r="JYJ1877" s="84"/>
      <c r="JYK1877" s="84"/>
      <c r="JYL1877" s="84"/>
      <c r="JYM1877" s="84"/>
      <c r="JYN1877" s="84"/>
      <c r="JYO1877" s="84"/>
      <c r="JYP1877" s="84"/>
      <c r="JYQ1877" s="84"/>
      <c r="JYR1877" s="84"/>
      <c r="JYS1877" s="84"/>
      <c r="JYT1877" s="84"/>
      <c r="JYU1877" s="84"/>
      <c r="JYV1877" s="84"/>
      <c r="JYW1877" s="84"/>
      <c r="JYX1877" s="84"/>
      <c r="JYY1877" s="84"/>
      <c r="JYZ1877" s="84"/>
      <c r="JZA1877" s="84"/>
      <c r="JZB1877" s="84"/>
      <c r="JZC1877" s="84"/>
      <c r="JZD1877" s="84"/>
      <c r="JZE1877" s="84"/>
      <c r="JZF1877" s="84"/>
      <c r="JZG1877" s="84"/>
      <c r="JZH1877" s="84"/>
      <c r="JZI1877" s="84"/>
      <c r="JZJ1877" s="84"/>
      <c r="JZK1877" s="84"/>
      <c r="JZL1877" s="84"/>
      <c r="JZM1877" s="84"/>
      <c r="JZN1877" s="84"/>
      <c r="JZO1877" s="84"/>
      <c r="JZP1877" s="84"/>
      <c r="JZQ1877" s="84"/>
      <c r="JZR1877" s="84"/>
      <c r="JZS1877" s="84"/>
      <c r="JZT1877" s="84"/>
      <c r="JZU1877" s="84"/>
      <c r="JZV1877" s="84"/>
      <c r="JZW1877" s="84"/>
      <c r="JZX1877" s="84"/>
      <c r="JZY1877" s="84"/>
      <c r="JZZ1877" s="84"/>
      <c r="KAA1877" s="84"/>
      <c r="KAB1877" s="84"/>
      <c r="KAC1877" s="84"/>
      <c r="KAD1877" s="84"/>
      <c r="KAE1877" s="84"/>
      <c r="KAF1877" s="84"/>
      <c r="KAG1877" s="84"/>
      <c r="KAH1877" s="84"/>
      <c r="KAI1877" s="84"/>
      <c r="KAJ1877" s="84"/>
      <c r="KAK1877" s="84"/>
      <c r="KAL1877" s="84"/>
      <c r="KAM1877" s="84"/>
      <c r="KAN1877" s="84"/>
      <c r="KAO1877" s="84"/>
      <c r="KAP1877" s="84"/>
      <c r="KAQ1877" s="84"/>
      <c r="KAR1877" s="84"/>
      <c r="KAS1877" s="84"/>
      <c r="KAT1877" s="84"/>
      <c r="KAU1877" s="84"/>
      <c r="KAV1877" s="84"/>
      <c r="KAW1877" s="84"/>
      <c r="KAX1877" s="84"/>
      <c r="KAY1877" s="84"/>
      <c r="KAZ1877" s="84"/>
      <c r="KBA1877" s="84"/>
      <c r="KBB1877" s="84"/>
      <c r="KBC1877" s="84"/>
      <c r="KBD1877" s="84"/>
      <c r="KBE1877" s="84"/>
      <c r="KBF1877" s="84"/>
      <c r="KBG1877" s="84"/>
      <c r="KBH1877" s="84"/>
      <c r="KBI1877" s="84"/>
      <c r="KBJ1877" s="84"/>
      <c r="KBK1877" s="84"/>
      <c r="KBL1877" s="84"/>
      <c r="KBM1877" s="84"/>
      <c r="KBN1877" s="84"/>
      <c r="KBO1877" s="84"/>
      <c r="KBP1877" s="84"/>
      <c r="KBQ1877" s="84"/>
      <c r="KBR1877" s="84"/>
      <c r="KBS1877" s="84"/>
      <c r="KBT1877" s="84"/>
      <c r="KBU1877" s="84"/>
      <c r="KBV1877" s="84"/>
      <c r="KBW1877" s="84"/>
      <c r="KBX1877" s="84"/>
      <c r="KBY1877" s="84"/>
      <c r="KBZ1877" s="84"/>
      <c r="KCA1877" s="84"/>
      <c r="KCB1877" s="84"/>
      <c r="KCC1877" s="84"/>
      <c r="KCD1877" s="84"/>
      <c r="KCE1877" s="84"/>
      <c r="KCF1877" s="84"/>
      <c r="KCG1877" s="84"/>
      <c r="KCH1877" s="84"/>
      <c r="KCI1877" s="84"/>
      <c r="KCJ1877" s="84"/>
      <c r="KCK1877" s="84"/>
      <c r="KCL1877" s="84"/>
      <c r="KCM1877" s="84"/>
      <c r="KCN1877" s="84"/>
      <c r="KCO1877" s="84"/>
      <c r="KCP1877" s="84"/>
      <c r="KCQ1877" s="84"/>
      <c r="KCR1877" s="84"/>
      <c r="KCS1877" s="84"/>
      <c r="KCT1877" s="84"/>
      <c r="KCU1877" s="84"/>
      <c r="KCV1877" s="84"/>
      <c r="KCW1877" s="84"/>
      <c r="KCX1877" s="84"/>
      <c r="KCY1877" s="84"/>
      <c r="KCZ1877" s="84"/>
      <c r="KDA1877" s="84"/>
      <c r="KDB1877" s="84"/>
      <c r="KDC1877" s="84"/>
      <c r="KDD1877" s="84"/>
      <c r="KDE1877" s="84"/>
      <c r="KDF1877" s="84"/>
      <c r="KDG1877" s="84"/>
      <c r="KDH1877" s="84"/>
      <c r="KDI1877" s="84"/>
      <c r="KDJ1877" s="84"/>
      <c r="KDK1877" s="84"/>
      <c r="KDL1877" s="84"/>
      <c r="KDM1877" s="84"/>
      <c r="KDN1877" s="84"/>
      <c r="KDO1877" s="84"/>
      <c r="KDP1877" s="84"/>
      <c r="KDQ1877" s="84"/>
      <c r="KDR1877" s="84"/>
      <c r="KDS1877" s="84"/>
      <c r="KDT1877" s="84"/>
      <c r="KDU1877" s="84"/>
      <c r="KDV1877" s="84"/>
      <c r="KDW1877" s="84"/>
      <c r="KDX1877" s="84"/>
      <c r="KDY1877" s="84"/>
      <c r="KDZ1877" s="84"/>
      <c r="KEA1877" s="84"/>
      <c r="KEB1877" s="84"/>
      <c r="KEC1877" s="84"/>
      <c r="KED1877" s="84"/>
      <c r="KEE1877" s="84"/>
      <c r="KEF1877" s="84"/>
      <c r="KEG1877" s="84"/>
      <c r="KEH1877" s="84"/>
      <c r="KEI1877" s="84"/>
      <c r="KEJ1877" s="84"/>
      <c r="KEK1877" s="84"/>
      <c r="KEL1877" s="84"/>
      <c r="KEM1877" s="84"/>
      <c r="KEN1877" s="84"/>
      <c r="KEO1877" s="84"/>
      <c r="KEP1877" s="84"/>
      <c r="KEQ1877" s="84"/>
      <c r="KER1877" s="84"/>
      <c r="KES1877" s="84"/>
      <c r="KET1877" s="84"/>
      <c r="KEU1877" s="84"/>
      <c r="KEV1877" s="84"/>
      <c r="KEW1877" s="84"/>
      <c r="KEX1877" s="84"/>
      <c r="KEY1877" s="84"/>
      <c r="KEZ1877" s="84"/>
      <c r="KFA1877" s="84"/>
      <c r="KFB1877" s="84"/>
      <c r="KFC1877" s="84"/>
      <c r="KFD1877" s="84"/>
      <c r="KFE1877" s="84"/>
      <c r="KFF1877" s="84"/>
      <c r="KFG1877" s="84"/>
      <c r="KFH1877" s="84"/>
      <c r="KFI1877" s="84"/>
      <c r="KFJ1877" s="84"/>
      <c r="KFK1877" s="84"/>
      <c r="KFL1877" s="84"/>
      <c r="KFM1877" s="84"/>
      <c r="KFN1877" s="84"/>
      <c r="KFO1877" s="84"/>
      <c r="KFP1877" s="84"/>
      <c r="KFQ1877" s="84"/>
      <c r="KFR1877" s="84"/>
      <c r="KFS1877" s="84"/>
      <c r="KFT1877" s="84"/>
      <c r="KFU1877" s="84"/>
      <c r="KFV1877" s="84"/>
      <c r="KFW1877" s="84"/>
      <c r="KFX1877" s="84"/>
      <c r="KFY1877" s="84"/>
      <c r="KFZ1877" s="84"/>
      <c r="KGA1877" s="84"/>
      <c r="KGB1877" s="84"/>
      <c r="KGC1877" s="84"/>
      <c r="KGD1877" s="84"/>
      <c r="KGE1877" s="84"/>
      <c r="KGF1877" s="84"/>
      <c r="KGG1877" s="84"/>
      <c r="KGH1877" s="84"/>
      <c r="KGI1877" s="84"/>
      <c r="KGJ1877" s="84"/>
      <c r="KGK1877" s="84"/>
      <c r="KGL1877" s="84"/>
      <c r="KGM1877" s="84"/>
      <c r="KGN1877" s="84"/>
      <c r="KGO1877" s="84"/>
      <c r="KGP1877" s="84"/>
      <c r="KGQ1877" s="84"/>
      <c r="KGR1877" s="84"/>
      <c r="KGS1877" s="84"/>
      <c r="KGT1877" s="84"/>
      <c r="KGU1877" s="84"/>
      <c r="KGV1877" s="84"/>
      <c r="KGW1877" s="84"/>
      <c r="KGX1877" s="84"/>
      <c r="KGY1877" s="84"/>
      <c r="KGZ1877" s="84"/>
      <c r="KHA1877" s="84"/>
      <c r="KHB1877" s="84"/>
      <c r="KHC1877" s="84"/>
      <c r="KHD1877" s="84"/>
      <c r="KHE1877" s="84"/>
      <c r="KHF1877" s="84"/>
      <c r="KHG1877" s="84"/>
      <c r="KHH1877" s="84"/>
      <c r="KHI1877" s="84"/>
      <c r="KHJ1877" s="84"/>
      <c r="KHK1877" s="84"/>
      <c r="KHL1877" s="84"/>
      <c r="KHM1877" s="84"/>
      <c r="KHN1877" s="84"/>
      <c r="KHO1877" s="84"/>
      <c r="KHP1877" s="84"/>
      <c r="KHQ1877" s="84"/>
      <c r="KHR1877" s="84"/>
      <c r="KHS1877" s="84"/>
      <c r="KHT1877" s="84"/>
      <c r="KHU1877" s="84"/>
      <c r="KHV1877" s="84"/>
      <c r="KHW1877" s="84"/>
      <c r="KHX1877" s="84"/>
      <c r="KHY1877" s="84"/>
      <c r="KHZ1877" s="84"/>
      <c r="KIA1877" s="84"/>
      <c r="KIB1877" s="84"/>
      <c r="KIC1877" s="84"/>
      <c r="KID1877" s="84"/>
      <c r="KIE1877" s="84"/>
      <c r="KIF1877" s="84"/>
      <c r="KIG1877" s="84"/>
      <c r="KIH1877" s="84"/>
      <c r="KII1877" s="84"/>
      <c r="KIJ1877" s="84"/>
      <c r="KIK1877" s="84"/>
      <c r="KIL1877" s="84"/>
      <c r="KIM1877" s="84"/>
      <c r="KIN1877" s="84"/>
      <c r="KIO1877" s="84"/>
      <c r="KIP1877" s="84"/>
      <c r="KIQ1877" s="84"/>
      <c r="KIR1877" s="84"/>
      <c r="KIS1877" s="84"/>
      <c r="KIT1877" s="84"/>
      <c r="KIU1877" s="84"/>
      <c r="KIV1877" s="84"/>
      <c r="KIW1877" s="84"/>
      <c r="KIX1877" s="84"/>
      <c r="KIY1877" s="84"/>
      <c r="KIZ1877" s="84"/>
      <c r="KJA1877" s="84"/>
      <c r="KJB1877" s="84"/>
      <c r="KJC1877" s="84"/>
      <c r="KJD1877" s="84"/>
      <c r="KJE1877" s="84"/>
      <c r="KJF1877" s="84"/>
      <c r="KJG1877" s="84"/>
      <c r="KJH1877" s="84"/>
      <c r="KJI1877" s="84"/>
      <c r="KJJ1877" s="84"/>
      <c r="KJK1877" s="84"/>
      <c r="KJL1877" s="84"/>
      <c r="KJM1877" s="84"/>
      <c r="KJN1877" s="84"/>
      <c r="KJO1877" s="84"/>
      <c r="KJP1877" s="84"/>
      <c r="KJQ1877" s="84"/>
      <c r="KJR1877" s="84"/>
      <c r="KJS1877" s="84"/>
      <c r="KJT1877" s="84"/>
      <c r="KJU1877" s="84"/>
      <c r="KJV1877" s="84"/>
      <c r="KJW1877" s="84"/>
      <c r="KJX1877" s="84"/>
      <c r="KJY1877" s="84"/>
      <c r="KJZ1877" s="84"/>
      <c r="KKA1877" s="84"/>
      <c r="KKB1877" s="84"/>
      <c r="KKC1877" s="84"/>
      <c r="KKD1877" s="84"/>
      <c r="KKE1877" s="84"/>
      <c r="KKF1877" s="84"/>
      <c r="KKG1877" s="84"/>
      <c r="KKH1877" s="84"/>
      <c r="KKI1877" s="84"/>
      <c r="KKJ1877" s="84"/>
      <c r="KKK1877" s="84"/>
      <c r="KKL1877" s="84"/>
      <c r="KKM1877" s="84"/>
      <c r="KKN1877" s="84"/>
      <c r="KKO1877" s="84"/>
      <c r="KKP1877" s="84"/>
      <c r="KKQ1877" s="84"/>
      <c r="KKR1877" s="84"/>
      <c r="KKS1877" s="84"/>
      <c r="KKT1877" s="84"/>
      <c r="KKU1877" s="84"/>
      <c r="KKV1877" s="84"/>
      <c r="KKW1877" s="84"/>
      <c r="KKX1877" s="84"/>
      <c r="KKY1877" s="84"/>
      <c r="KKZ1877" s="84"/>
      <c r="KLA1877" s="84"/>
      <c r="KLB1877" s="84"/>
      <c r="KLC1877" s="84"/>
      <c r="KLD1877" s="84"/>
      <c r="KLE1877" s="84"/>
      <c r="KLF1877" s="84"/>
      <c r="KLG1877" s="84"/>
      <c r="KLH1877" s="84"/>
      <c r="KLI1877" s="84"/>
      <c r="KLJ1877" s="84"/>
      <c r="KLK1877" s="84"/>
      <c r="KLL1877" s="84"/>
      <c r="KLM1877" s="84"/>
      <c r="KLN1877" s="84"/>
      <c r="KLO1877" s="84"/>
      <c r="KLP1877" s="84"/>
      <c r="KLQ1877" s="84"/>
      <c r="KLR1877" s="84"/>
      <c r="KLS1877" s="84"/>
      <c r="KLT1877" s="84"/>
      <c r="KLU1877" s="84"/>
      <c r="KLV1877" s="84"/>
      <c r="KLW1877" s="84"/>
      <c r="KLX1877" s="84"/>
      <c r="KLY1877" s="84"/>
      <c r="KLZ1877" s="84"/>
      <c r="KMA1877" s="84"/>
      <c r="KMB1877" s="84"/>
      <c r="KMC1877" s="84"/>
      <c r="KMD1877" s="84"/>
      <c r="KME1877" s="84"/>
      <c r="KMF1877" s="84"/>
      <c r="KMG1877" s="84"/>
      <c r="KMH1877" s="84"/>
      <c r="KMI1877" s="84"/>
      <c r="KMJ1877" s="84"/>
      <c r="KMK1877" s="84"/>
      <c r="KML1877" s="84"/>
      <c r="KMM1877" s="84"/>
      <c r="KMN1877" s="84"/>
      <c r="KMO1877" s="84"/>
      <c r="KMP1877" s="84"/>
      <c r="KMQ1877" s="84"/>
      <c r="KMR1877" s="84"/>
      <c r="KMS1877" s="84"/>
      <c r="KMT1877" s="84"/>
      <c r="KMU1877" s="84"/>
      <c r="KMV1877" s="84"/>
      <c r="KMW1877" s="84"/>
      <c r="KMX1877" s="84"/>
      <c r="KMY1877" s="84"/>
      <c r="KMZ1877" s="84"/>
      <c r="KNA1877" s="84"/>
      <c r="KNB1877" s="84"/>
      <c r="KNC1877" s="84"/>
      <c r="KND1877" s="84"/>
      <c r="KNE1877" s="84"/>
      <c r="KNF1877" s="84"/>
      <c r="KNG1877" s="84"/>
      <c r="KNH1877" s="84"/>
      <c r="KNI1877" s="84"/>
      <c r="KNJ1877" s="84"/>
      <c r="KNK1877" s="84"/>
      <c r="KNL1877" s="84"/>
      <c r="KNM1877" s="84"/>
      <c r="KNN1877" s="84"/>
      <c r="KNO1877" s="84"/>
      <c r="KNP1877" s="84"/>
      <c r="KNQ1877" s="84"/>
      <c r="KNR1877" s="84"/>
      <c r="KNS1877" s="84"/>
      <c r="KNT1877" s="84"/>
      <c r="KNU1877" s="84"/>
      <c r="KNV1877" s="84"/>
      <c r="KNW1877" s="84"/>
      <c r="KNX1877" s="84"/>
      <c r="KNY1877" s="84"/>
      <c r="KNZ1877" s="84"/>
      <c r="KOA1877" s="84"/>
      <c r="KOB1877" s="84"/>
      <c r="KOC1877" s="84"/>
      <c r="KOD1877" s="84"/>
      <c r="KOE1877" s="84"/>
      <c r="KOF1877" s="84"/>
      <c r="KOG1877" s="84"/>
      <c r="KOH1877" s="84"/>
      <c r="KOI1877" s="84"/>
      <c r="KOJ1877" s="84"/>
      <c r="KOK1877" s="84"/>
      <c r="KOL1877" s="84"/>
      <c r="KOM1877" s="84"/>
      <c r="KON1877" s="84"/>
      <c r="KOO1877" s="84"/>
      <c r="KOP1877" s="84"/>
      <c r="KOQ1877" s="84"/>
      <c r="KOR1877" s="84"/>
      <c r="KOS1877" s="84"/>
      <c r="KOT1877" s="84"/>
      <c r="KOU1877" s="84"/>
      <c r="KOV1877" s="84"/>
      <c r="KOW1877" s="84"/>
      <c r="KOX1877" s="84"/>
      <c r="KOY1877" s="84"/>
      <c r="KOZ1877" s="84"/>
      <c r="KPA1877" s="84"/>
      <c r="KPB1877" s="84"/>
      <c r="KPC1877" s="84"/>
      <c r="KPD1877" s="84"/>
      <c r="KPE1877" s="84"/>
      <c r="KPF1877" s="84"/>
      <c r="KPG1877" s="84"/>
      <c r="KPH1877" s="84"/>
      <c r="KPI1877" s="84"/>
      <c r="KPJ1877" s="84"/>
      <c r="KPK1877" s="84"/>
      <c r="KPL1877" s="84"/>
      <c r="KPM1877" s="84"/>
      <c r="KPN1877" s="84"/>
      <c r="KPO1877" s="84"/>
      <c r="KPP1877" s="84"/>
      <c r="KPQ1877" s="84"/>
      <c r="KPR1877" s="84"/>
      <c r="KPS1877" s="84"/>
      <c r="KPT1877" s="84"/>
      <c r="KPU1877" s="84"/>
      <c r="KPV1877" s="84"/>
      <c r="KPW1877" s="84"/>
      <c r="KPX1877" s="84"/>
      <c r="KPY1877" s="84"/>
      <c r="KPZ1877" s="84"/>
      <c r="KQA1877" s="84"/>
      <c r="KQB1877" s="84"/>
      <c r="KQC1877" s="84"/>
      <c r="KQD1877" s="84"/>
      <c r="KQE1877" s="84"/>
      <c r="KQF1877" s="84"/>
      <c r="KQG1877" s="84"/>
      <c r="KQH1877" s="84"/>
      <c r="KQI1877" s="84"/>
      <c r="KQJ1877" s="84"/>
      <c r="KQK1877" s="84"/>
      <c r="KQL1877" s="84"/>
      <c r="KQM1877" s="84"/>
      <c r="KQN1877" s="84"/>
      <c r="KQO1877" s="84"/>
      <c r="KQP1877" s="84"/>
      <c r="KQQ1877" s="84"/>
      <c r="KQR1877" s="84"/>
      <c r="KQS1877" s="84"/>
      <c r="KQT1877" s="84"/>
      <c r="KQU1877" s="84"/>
      <c r="KQV1877" s="84"/>
      <c r="KQW1877" s="84"/>
      <c r="KQX1877" s="84"/>
      <c r="KQY1877" s="84"/>
      <c r="KQZ1877" s="84"/>
      <c r="KRA1877" s="84"/>
      <c r="KRB1877" s="84"/>
      <c r="KRC1877" s="84"/>
      <c r="KRD1877" s="84"/>
      <c r="KRE1877" s="84"/>
      <c r="KRF1877" s="84"/>
      <c r="KRG1877" s="84"/>
      <c r="KRH1877" s="84"/>
      <c r="KRI1877" s="84"/>
      <c r="KRJ1877" s="84"/>
      <c r="KRK1877" s="84"/>
      <c r="KRL1877" s="84"/>
      <c r="KRM1877" s="84"/>
      <c r="KRN1877" s="84"/>
      <c r="KRO1877" s="84"/>
      <c r="KRP1877" s="84"/>
      <c r="KRQ1877" s="84"/>
      <c r="KRR1877" s="84"/>
      <c r="KRS1877" s="84"/>
      <c r="KRT1877" s="84"/>
      <c r="KRU1877" s="84"/>
      <c r="KRV1877" s="84"/>
      <c r="KRW1877" s="84"/>
      <c r="KRX1877" s="84"/>
      <c r="KRY1877" s="84"/>
      <c r="KRZ1877" s="84"/>
      <c r="KSA1877" s="84"/>
      <c r="KSB1877" s="84"/>
      <c r="KSC1877" s="84"/>
      <c r="KSD1877" s="84"/>
      <c r="KSE1877" s="84"/>
      <c r="KSF1877" s="84"/>
      <c r="KSG1877" s="84"/>
      <c r="KSH1877" s="84"/>
      <c r="KSI1877" s="84"/>
      <c r="KSJ1877" s="84"/>
      <c r="KSK1877" s="84"/>
      <c r="KSL1877" s="84"/>
      <c r="KSM1877" s="84"/>
      <c r="KSN1877" s="84"/>
      <c r="KSO1877" s="84"/>
      <c r="KSP1877" s="84"/>
      <c r="KSQ1877" s="84"/>
      <c r="KSR1877" s="84"/>
      <c r="KSS1877" s="84"/>
      <c r="KST1877" s="84"/>
      <c r="KSU1877" s="84"/>
      <c r="KSV1877" s="84"/>
      <c r="KSW1877" s="84"/>
      <c r="KSX1877" s="84"/>
      <c r="KSY1877" s="84"/>
      <c r="KSZ1877" s="84"/>
      <c r="KTA1877" s="84"/>
      <c r="KTB1877" s="84"/>
      <c r="KTC1877" s="84"/>
      <c r="KTD1877" s="84"/>
      <c r="KTE1877" s="84"/>
      <c r="KTF1877" s="84"/>
      <c r="KTG1877" s="84"/>
      <c r="KTH1877" s="84"/>
      <c r="KTI1877" s="84"/>
      <c r="KTJ1877" s="84"/>
      <c r="KTK1877" s="84"/>
      <c r="KTL1877" s="84"/>
      <c r="KTM1877" s="84"/>
      <c r="KTN1877" s="84"/>
      <c r="KTO1877" s="84"/>
      <c r="KTP1877" s="84"/>
      <c r="KTQ1877" s="84"/>
      <c r="KTR1877" s="84"/>
      <c r="KTS1877" s="84"/>
      <c r="KTT1877" s="84"/>
      <c r="KTU1877" s="84"/>
      <c r="KTV1877" s="84"/>
      <c r="KTW1877" s="84"/>
      <c r="KTX1877" s="84"/>
      <c r="KTY1877" s="84"/>
      <c r="KTZ1877" s="84"/>
      <c r="KUA1877" s="84"/>
      <c r="KUB1877" s="84"/>
      <c r="KUC1877" s="84"/>
      <c r="KUD1877" s="84"/>
      <c r="KUE1877" s="84"/>
      <c r="KUF1877" s="84"/>
      <c r="KUG1877" s="84"/>
      <c r="KUH1877" s="84"/>
      <c r="KUI1877" s="84"/>
      <c r="KUJ1877" s="84"/>
      <c r="KUK1877" s="84"/>
      <c r="KUL1877" s="84"/>
      <c r="KUM1877" s="84"/>
      <c r="KUN1877" s="84"/>
      <c r="KUO1877" s="84"/>
      <c r="KUP1877" s="84"/>
      <c r="KUQ1877" s="84"/>
      <c r="KUR1877" s="84"/>
      <c r="KUS1877" s="84"/>
      <c r="KUT1877" s="84"/>
      <c r="KUU1877" s="84"/>
      <c r="KUV1877" s="84"/>
      <c r="KUW1877" s="84"/>
      <c r="KUX1877" s="84"/>
      <c r="KUY1877" s="84"/>
      <c r="KUZ1877" s="84"/>
      <c r="KVA1877" s="84"/>
      <c r="KVB1877" s="84"/>
      <c r="KVC1877" s="84"/>
      <c r="KVD1877" s="84"/>
      <c r="KVE1877" s="84"/>
      <c r="KVF1877" s="84"/>
      <c r="KVG1877" s="84"/>
      <c r="KVH1877" s="84"/>
      <c r="KVI1877" s="84"/>
      <c r="KVJ1877" s="84"/>
      <c r="KVK1877" s="84"/>
      <c r="KVL1877" s="84"/>
      <c r="KVM1877" s="84"/>
      <c r="KVN1877" s="84"/>
      <c r="KVO1877" s="84"/>
      <c r="KVP1877" s="84"/>
      <c r="KVQ1877" s="84"/>
      <c r="KVR1877" s="84"/>
      <c r="KVS1877" s="84"/>
      <c r="KVT1877" s="84"/>
      <c r="KVU1877" s="84"/>
      <c r="KVV1877" s="84"/>
      <c r="KVW1877" s="84"/>
      <c r="KVX1877" s="84"/>
      <c r="KVY1877" s="84"/>
      <c r="KVZ1877" s="84"/>
      <c r="KWA1877" s="84"/>
      <c r="KWB1877" s="84"/>
      <c r="KWC1877" s="84"/>
      <c r="KWD1877" s="84"/>
      <c r="KWE1877" s="84"/>
      <c r="KWF1877" s="84"/>
      <c r="KWG1877" s="84"/>
      <c r="KWH1877" s="84"/>
      <c r="KWI1877" s="84"/>
      <c r="KWJ1877" s="84"/>
      <c r="KWK1877" s="84"/>
      <c r="KWL1877" s="84"/>
      <c r="KWM1877" s="84"/>
      <c r="KWN1877" s="84"/>
      <c r="KWO1877" s="84"/>
      <c r="KWP1877" s="84"/>
      <c r="KWQ1877" s="84"/>
      <c r="KWR1877" s="84"/>
      <c r="KWS1877" s="84"/>
      <c r="KWT1877" s="84"/>
      <c r="KWU1877" s="84"/>
      <c r="KWV1877" s="84"/>
      <c r="KWW1877" s="84"/>
      <c r="KWX1877" s="84"/>
      <c r="KWY1877" s="84"/>
      <c r="KWZ1877" s="84"/>
      <c r="KXA1877" s="84"/>
      <c r="KXB1877" s="84"/>
      <c r="KXC1877" s="84"/>
      <c r="KXD1877" s="84"/>
      <c r="KXE1877" s="84"/>
      <c r="KXF1877" s="84"/>
      <c r="KXG1877" s="84"/>
      <c r="KXH1877" s="84"/>
      <c r="KXI1877" s="84"/>
      <c r="KXJ1877" s="84"/>
      <c r="KXK1877" s="84"/>
      <c r="KXL1877" s="84"/>
      <c r="KXM1877" s="84"/>
      <c r="KXN1877" s="84"/>
      <c r="KXO1877" s="84"/>
      <c r="KXP1877" s="84"/>
      <c r="KXQ1877" s="84"/>
      <c r="KXR1877" s="84"/>
      <c r="KXS1877" s="84"/>
      <c r="KXT1877" s="84"/>
      <c r="KXU1877" s="84"/>
      <c r="KXV1877" s="84"/>
      <c r="KXW1877" s="84"/>
      <c r="KXX1877" s="84"/>
      <c r="KXY1877" s="84"/>
      <c r="KXZ1877" s="84"/>
      <c r="KYA1877" s="84"/>
      <c r="KYB1877" s="84"/>
      <c r="KYC1877" s="84"/>
      <c r="KYD1877" s="84"/>
      <c r="KYE1877" s="84"/>
      <c r="KYF1877" s="84"/>
      <c r="KYG1877" s="84"/>
      <c r="KYH1877" s="84"/>
      <c r="KYI1877" s="84"/>
      <c r="KYJ1877" s="84"/>
      <c r="KYK1877" s="84"/>
      <c r="KYL1877" s="84"/>
      <c r="KYM1877" s="84"/>
      <c r="KYN1877" s="84"/>
      <c r="KYO1877" s="84"/>
      <c r="KYP1877" s="84"/>
      <c r="KYQ1877" s="84"/>
      <c r="KYR1877" s="84"/>
      <c r="KYS1877" s="84"/>
      <c r="KYT1877" s="84"/>
      <c r="KYU1877" s="84"/>
      <c r="KYV1877" s="84"/>
      <c r="KYW1877" s="84"/>
      <c r="KYX1877" s="84"/>
      <c r="KYY1877" s="84"/>
      <c r="KYZ1877" s="84"/>
      <c r="KZA1877" s="84"/>
      <c r="KZB1877" s="84"/>
      <c r="KZC1877" s="84"/>
      <c r="KZD1877" s="84"/>
      <c r="KZE1877" s="84"/>
      <c r="KZF1877" s="84"/>
      <c r="KZG1877" s="84"/>
      <c r="KZH1877" s="84"/>
      <c r="KZI1877" s="84"/>
      <c r="KZJ1877" s="84"/>
      <c r="KZK1877" s="84"/>
      <c r="KZL1877" s="84"/>
      <c r="KZM1877" s="84"/>
      <c r="KZN1877" s="84"/>
      <c r="KZO1877" s="84"/>
      <c r="KZP1877" s="84"/>
      <c r="KZQ1877" s="84"/>
      <c r="KZR1877" s="84"/>
      <c r="KZS1877" s="84"/>
      <c r="KZT1877" s="84"/>
      <c r="KZU1877" s="84"/>
      <c r="KZV1877" s="84"/>
      <c r="KZW1877" s="84"/>
      <c r="KZX1877" s="84"/>
      <c r="KZY1877" s="84"/>
      <c r="KZZ1877" s="84"/>
      <c r="LAA1877" s="84"/>
      <c r="LAB1877" s="84"/>
      <c r="LAC1877" s="84"/>
      <c r="LAD1877" s="84"/>
      <c r="LAE1877" s="84"/>
      <c r="LAF1877" s="84"/>
      <c r="LAG1877" s="84"/>
      <c r="LAH1877" s="84"/>
      <c r="LAI1877" s="84"/>
      <c r="LAJ1877" s="84"/>
      <c r="LAK1877" s="84"/>
      <c r="LAL1877" s="84"/>
      <c r="LAM1877" s="84"/>
      <c r="LAN1877" s="84"/>
      <c r="LAO1877" s="84"/>
      <c r="LAP1877" s="84"/>
      <c r="LAQ1877" s="84"/>
      <c r="LAR1877" s="84"/>
      <c r="LAS1877" s="84"/>
      <c r="LAT1877" s="84"/>
      <c r="LAU1877" s="84"/>
      <c r="LAV1877" s="84"/>
      <c r="LAW1877" s="84"/>
      <c r="LAX1877" s="84"/>
      <c r="LAY1877" s="84"/>
      <c r="LAZ1877" s="84"/>
      <c r="LBA1877" s="84"/>
      <c r="LBB1877" s="84"/>
      <c r="LBC1877" s="84"/>
      <c r="LBD1877" s="84"/>
      <c r="LBE1877" s="84"/>
      <c r="LBF1877" s="84"/>
      <c r="LBG1877" s="84"/>
      <c r="LBH1877" s="84"/>
      <c r="LBI1877" s="84"/>
      <c r="LBJ1877" s="84"/>
      <c r="LBK1877" s="84"/>
      <c r="LBL1877" s="84"/>
      <c r="LBM1877" s="84"/>
      <c r="LBN1877" s="84"/>
      <c r="LBO1877" s="84"/>
      <c r="LBP1877" s="84"/>
      <c r="LBQ1877" s="84"/>
      <c r="LBR1877" s="84"/>
      <c r="LBS1877" s="84"/>
      <c r="LBT1877" s="84"/>
      <c r="LBU1877" s="84"/>
      <c r="LBV1877" s="84"/>
      <c r="LBW1877" s="84"/>
      <c r="LBX1877" s="84"/>
      <c r="LBY1877" s="84"/>
      <c r="LBZ1877" s="84"/>
      <c r="LCA1877" s="84"/>
      <c r="LCB1877" s="84"/>
      <c r="LCC1877" s="84"/>
      <c r="LCD1877" s="84"/>
      <c r="LCE1877" s="84"/>
      <c r="LCF1877" s="84"/>
      <c r="LCG1877" s="84"/>
      <c r="LCH1877" s="84"/>
      <c r="LCI1877" s="84"/>
      <c r="LCJ1877" s="84"/>
      <c r="LCK1877" s="84"/>
      <c r="LCL1877" s="84"/>
      <c r="LCM1877" s="84"/>
      <c r="LCN1877" s="84"/>
      <c r="LCO1877" s="84"/>
      <c r="LCP1877" s="84"/>
      <c r="LCQ1877" s="84"/>
      <c r="LCR1877" s="84"/>
      <c r="LCS1877" s="84"/>
      <c r="LCT1877" s="84"/>
      <c r="LCU1877" s="84"/>
      <c r="LCV1877" s="84"/>
      <c r="LCW1877" s="84"/>
      <c r="LCX1877" s="84"/>
      <c r="LCY1877" s="84"/>
      <c r="LCZ1877" s="84"/>
      <c r="LDA1877" s="84"/>
      <c r="LDB1877" s="84"/>
      <c r="LDC1877" s="84"/>
      <c r="LDD1877" s="84"/>
      <c r="LDE1877" s="84"/>
      <c r="LDF1877" s="84"/>
      <c r="LDG1877" s="84"/>
      <c r="LDH1877" s="84"/>
      <c r="LDI1877" s="84"/>
      <c r="LDJ1877" s="84"/>
      <c r="LDK1877" s="84"/>
      <c r="LDL1877" s="84"/>
      <c r="LDM1877" s="84"/>
      <c r="LDN1877" s="84"/>
      <c r="LDO1877" s="84"/>
      <c r="LDP1877" s="84"/>
      <c r="LDQ1877" s="84"/>
      <c r="LDR1877" s="84"/>
      <c r="LDS1877" s="84"/>
      <c r="LDT1877" s="84"/>
      <c r="LDU1877" s="84"/>
      <c r="LDV1877" s="84"/>
      <c r="LDW1877" s="84"/>
      <c r="LDX1877" s="84"/>
      <c r="LDY1877" s="84"/>
      <c r="LDZ1877" s="84"/>
      <c r="LEA1877" s="84"/>
      <c r="LEB1877" s="84"/>
      <c r="LEC1877" s="84"/>
      <c r="LED1877" s="84"/>
      <c r="LEE1877" s="84"/>
      <c r="LEF1877" s="84"/>
      <c r="LEG1877" s="84"/>
      <c r="LEH1877" s="84"/>
      <c r="LEI1877" s="84"/>
      <c r="LEJ1877" s="84"/>
      <c r="LEK1877" s="84"/>
      <c r="LEL1877" s="84"/>
      <c r="LEM1877" s="84"/>
      <c r="LEN1877" s="84"/>
      <c r="LEO1877" s="84"/>
      <c r="LEP1877" s="84"/>
      <c r="LEQ1877" s="84"/>
      <c r="LER1877" s="84"/>
      <c r="LES1877" s="84"/>
      <c r="LET1877" s="84"/>
      <c r="LEU1877" s="84"/>
      <c r="LEV1877" s="84"/>
      <c r="LEW1877" s="84"/>
      <c r="LEX1877" s="84"/>
      <c r="LEY1877" s="84"/>
      <c r="LEZ1877" s="84"/>
      <c r="LFA1877" s="84"/>
      <c r="LFB1877" s="84"/>
      <c r="LFC1877" s="84"/>
      <c r="LFD1877" s="84"/>
      <c r="LFE1877" s="84"/>
      <c r="LFF1877" s="84"/>
      <c r="LFG1877" s="84"/>
      <c r="LFH1877" s="84"/>
      <c r="LFI1877" s="84"/>
      <c r="LFJ1877" s="84"/>
      <c r="LFK1877" s="84"/>
      <c r="LFL1877" s="84"/>
      <c r="LFM1877" s="84"/>
      <c r="LFN1877" s="84"/>
      <c r="LFO1877" s="84"/>
      <c r="LFP1877" s="84"/>
      <c r="LFQ1877" s="84"/>
      <c r="LFR1877" s="84"/>
      <c r="LFS1877" s="84"/>
      <c r="LFT1877" s="84"/>
      <c r="LFU1877" s="84"/>
      <c r="LFV1877" s="84"/>
      <c r="LFW1877" s="84"/>
      <c r="LFX1877" s="84"/>
      <c r="LFY1877" s="84"/>
      <c r="LFZ1877" s="84"/>
      <c r="LGA1877" s="84"/>
      <c r="LGB1877" s="84"/>
      <c r="LGC1877" s="84"/>
      <c r="LGD1877" s="84"/>
      <c r="LGE1877" s="84"/>
      <c r="LGF1877" s="84"/>
      <c r="LGG1877" s="84"/>
      <c r="LGH1877" s="84"/>
      <c r="LGI1877" s="84"/>
      <c r="LGJ1877" s="84"/>
      <c r="LGK1877" s="84"/>
      <c r="LGL1877" s="84"/>
      <c r="LGM1877" s="84"/>
      <c r="LGN1877" s="84"/>
      <c r="LGO1877" s="84"/>
      <c r="LGP1877" s="84"/>
      <c r="LGQ1877" s="84"/>
      <c r="LGR1877" s="84"/>
      <c r="LGS1877" s="84"/>
      <c r="LGT1877" s="84"/>
      <c r="LGU1877" s="84"/>
      <c r="LGV1877" s="84"/>
      <c r="LGW1877" s="84"/>
      <c r="LGX1877" s="84"/>
      <c r="LGY1877" s="84"/>
      <c r="LGZ1877" s="84"/>
      <c r="LHA1877" s="84"/>
      <c r="LHB1877" s="84"/>
      <c r="LHC1877" s="84"/>
      <c r="LHD1877" s="84"/>
      <c r="LHE1877" s="84"/>
      <c r="LHF1877" s="84"/>
      <c r="LHG1877" s="84"/>
      <c r="LHH1877" s="84"/>
      <c r="LHI1877" s="84"/>
      <c r="LHJ1877" s="84"/>
      <c r="LHK1877" s="84"/>
      <c r="LHL1877" s="84"/>
      <c r="LHM1877" s="84"/>
      <c r="LHN1877" s="84"/>
      <c r="LHO1877" s="84"/>
      <c r="LHP1877" s="84"/>
      <c r="LHQ1877" s="84"/>
      <c r="LHR1877" s="84"/>
      <c r="LHS1877" s="84"/>
      <c r="LHT1877" s="84"/>
      <c r="LHU1877" s="84"/>
      <c r="LHV1877" s="84"/>
      <c r="LHW1877" s="84"/>
      <c r="LHX1877" s="84"/>
      <c r="LHY1877" s="84"/>
      <c r="LHZ1877" s="84"/>
      <c r="LIA1877" s="84"/>
      <c r="LIB1877" s="84"/>
      <c r="LIC1877" s="84"/>
      <c r="LID1877" s="84"/>
      <c r="LIE1877" s="84"/>
      <c r="LIF1877" s="84"/>
      <c r="LIG1877" s="84"/>
      <c r="LIH1877" s="84"/>
      <c r="LII1877" s="84"/>
      <c r="LIJ1877" s="84"/>
      <c r="LIK1877" s="84"/>
      <c r="LIL1877" s="84"/>
      <c r="LIM1877" s="84"/>
      <c r="LIN1877" s="84"/>
      <c r="LIO1877" s="84"/>
      <c r="LIP1877" s="84"/>
      <c r="LIQ1877" s="84"/>
      <c r="LIR1877" s="84"/>
      <c r="LIS1877" s="84"/>
      <c r="LIT1877" s="84"/>
      <c r="LIU1877" s="84"/>
      <c r="LIV1877" s="84"/>
      <c r="LIW1877" s="84"/>
      <c r="LIX1877" s="84"/>
      <c r="LIY1877" s="84"/>
      <c r="LIZ1877" s="84"/>
      <c r="LJA1877" s="84"/>
      <c r="LJB1877" s="84"/>
      <c r="LJC1877" s="84"/>
      <c r="LJD1877" s="84"/>
      <c r="LJE1877" s="84"/>
      <c r="LJF1877" s="84"/>
      <c r="LJG1877" s="84"/>
      <c r="LJH1877" s="84"/>
      <c r="LJI1877" s="84"/>
      <c r="LJJ1877" s="84"/>
      <c r="LJK1877" s="84"/>
      <c r="LJL1877" s="84"/>
      <c r="LJM1877" s="84"/>
      <c r="LJN1877" s="84"/>
      <c r="LJO1877" s="84"/>
      <c r="LJP1877" s="84"/>
      <c r="LJQ1877" s="84"/>
      <c r="LJR1877" s="84"/>
      <c r="LJS1877" s="84"/>
      <c r="LJT1877" s="84"/>
      <c r="LJU1877" s="84"/>
      <c r="LJV1877" s="84"/>
      <c r="LJW1877" s="84"/>
      <c r="LJX1877" s="84"/>
      <c r="LJY1877" s="84"/>
      <c r="LJZ1877" s="84"/>
      <c r="LKA1877" s="84"/>
      <c r="LKB1877" s="84"/>
      <c r="LKC1877" s="84"/>
      <c r="LKD1877" s="84"/>
      <c r="LKE1877" s="84"/>
      <c r="LKF1877" s="84"/>
      <c r="LKG1877" s="84"/>
      <c r="LKH1877" s="84"/>
      <c r="LKI1877" s="84"/>
      <c r="LKJ1877" s="84"/>
      <c r="LKK1877" s="84"/>
      <c r="LKL1877" s="84"/>
      <c r="LKM1877" s="84"/>
      <c r="LKN1877" s="84"/>
      <c r="LKO1877" s="84"/>
      <c r="LKP1877" s="84"/>
      <c r="LKQ1877" s="84"/>
      <c r="LKR1877" s="84"/>
      <c r="LKS1877" s="84"/>
      <c r="LKT1877" s="84"/>
      <c r="LKU1877" s="84"/>
      <c r="LKV1877" s="84"/>
      <c r="LKW1877" s="84"/>
      <c r="LKX1877" s="84"/>
      <c r="LKY1877" s="84"/>
      <c r="LKZ1877" s="84"/>
      <c r="LLA1877" s="84"/>
      <c r="LLB1877" s="84"/>
      <c r="LLC1877" s="84"/>
      <c r="LLD1877" s="84"/>
      <c r="LLE1877" s="84"/>
      <c r="LLF1877" s="84"/>
      <c r="LLG1877" s="84"/>
      <c r="LLH1877" s="84"/>
      <c r="LLI1877" s="84"/>
      <c r="LLJ1877" s="84"/>
      <c r="LLK1877" s="84"/>
      <c r="LLL1877" s="84"/>
      <c r="LLM1877" s="84"/>
      <c r="LLN1877" s="84"/>
      <c r="LLO1877" s="84"/>
      <c r="LLP1877" s="84"/>
      <c r="LLQ1877" s="84"/>
      <c r="LLR1877" s="84"/>
      <c r="LLS1877" s="84"/>
      <c r="LLT1877" s="84"/>
      <c r="LLU1877" s="84"/>
      <c r="LLV1877" s="84"/>
      <c r="LLW1877" s="84"/>
      <c r="LLX1877" s="84"/>
      <c r="LLY1877" s="84"/>
      <c r="LLZ1877" s="84"/>
      <c r="LMA1877" s="84"/>
      <c r="LMB1877" s="84"/>
      <c r="LMC1877" s="84"/>
      <c r="LMD1877" s="84"/>
      <c r="LME1877" s="84"/>
      <c r="LMF1877" s="84"/>
      <c r="LMG1877" s="84"/>
      <c r="LMH1877" s="84"/>
      <c r="LMI1877" s="84"/>
      <c r="LMJ1877" s="84"/>
      <c r="LMK1877" s="84"/>
      <c r="LML1877" s="84"/>
      <c r="LMM1877" s="84"/>
      <c r="LMN1877" s="84"/>
      <c r="LMO1877" s="84"/>
      <c r="LMP1877" s="84"/>
      <c r="LMQ1877" s="84"/>
      <c r="LMR1877" s="84"/>
      <c r="LMS1877" s="84"/>
      <c r="LMT1877" s="84"/>
      <c r="LMU1877" s="84"/>
      <c r="LMV1877" s="84"/>
      <c r="LMW1877" s="84"/>
      <c r="LMX1877" s="84"/>
      <c r="LMY1877" s="84"/>
      <c r="LMZ1877" s="84"/>
      <c r="LNA1877" s="84"/>
      <c r="LNB1877" s="84"/>
      <c r="LNC1877" s="84"/>
      <c r="LND1877" s="84"/>
      <c r="LNE1877" s="84"/>
      <c r="LNF1877" s="84"/>
      <c r="LNG1877" s="84"/>
      <c r="LNH1877" s="84"/>
      <c r="LNI1877" s="84"/>
      <c r="LNJ1877" s="84"/>
      <c r="LNK1877" s="84"/>
      <c r="LNL1877" s="84"/>
      <c r="LNM1877" s="84"/>
      <c r="LNN1877" s="84"/>
      <c r="LNO1877" s="84"/>
      <c r="LNP1877" s="84"/>
      <c r="LNQ1877" s="84"/>
      <c r="LNR1877" s="84"/>
      <c r="LNS1877" s="84"/>
      <c r="LNT1877" s="84"/>
      <c r="LNU1877" s="84"/>
      <c r="LNV1877" s="84"/>
      <c r="LNW1877" s="84"/>
      <c r="LNX1877" s="84"/>
      <c r="LNY1877" s="84"/>
      <c r="LNZ1877" s="84"/>
      <c r="LOA1877" s="84"/>
      <c r="LOB1877" s="84"/>
      <c r="LOC1877" s="84"/>
      <c r="LOD1877" s="84"/>
      <c r="LOE1877" s="84"/>
      <c r="LOF1877" s="84"/>
      <c r="LOG1877" s="84"/>
      <c r="LOH1877" s="84"/>
      <c r="LOI1877" s="84"/>
      <c r="LOJ1877" s="84"/>
      <c r="LOK1877" s="84"/>
      <c r="LOL1877" s="84"/>
      <c r="LOM1877" s="84"/>
      <c r="LON1877" s="84"/>
      <c r="LOO1877" s="84"/>
      <c r="LOP1877" s="84"/>
      <c r="LOQ1877" s="84"/>
      <c r="LOR1877" s="84"/>
      <c r="LOS1877" s="84"/>
      <c r="LOT1877" s="84"/>
      <c r="LOU1877" s="84"/>
      <c r="LOV1877" s="84"/>
      <c r="LOW1877" s="84"/>
      <c r="LOX1877" s="84"/>
      <c r="LOY1877" s="84"/>
      <c r="LOZ1877" s="84"/>
      <c r="LPA1877" s="84"/>
      <c r="LPB1877" s="84"/>
      <c r="LPC1877" s="84"/>
      <c r="LPD1877" s="84"/>
      <c r="LPE1877" s="84"/>
      <c r="LPF1877" s="84"/>
      <c r="LPG1877" s="84"/>
      <c r="LPH1877" s="84"/>
      <c r="LPI1877" s="84"/>
      <c r="LPJ1877" s="84"/>
      <c r="LPK1877" s="84"/>
      <c r="LPL1877" s="84"/>
      <c r="LPM1877" s="84"/>
      <c r="LPN1877" s="84"/>
      <c r="LPO1877" s="84"/>
      <c r="LPP1877" s="84"/>
      <c r="LPQ1877" s="84"/>
      <c r="LPR1877" s="84"/>
      <c r="LPS1877" s="84"/>
      <c r="LPT1877" s="84"/>
      <c r="LPU1877" s="84"/>
      <c r="LPV1877" s="84"/>
      <c r="LPW1877" s="84"/>
      <c r="LPX1877" s="84"/>
      <c r="LPY1877" s="84"/>
      <c r="LPZ1877" s="84"/>
      <c r="LQA1877" s="84"/>
      <c r="LQB1877" s="84"/>
      <c r="LQC1877" s="84"/>
      <c r="LQD1877" s="84"/>
      <c r="LQE1877" s="84"/>
      <c r="LQF1877" s="84"/>
      <c r="LQG1877" s="84"/>
      <c r="LQH1877" s="84"/>
      <c r="LQI1877" s="84"/>
      <c r="LQJ1877" s="84"/>
      <c r="LQK1877" s="84"/>
      <c r="LQL1877" s="84"/>
      <c r="LQM1877" s="84"/>
      <c r="LQN1877" s="84"/>
      <c r="LQO1877" s="84"/>
      <c r="LQP1877" s="84"/>
      <c r="LQQ1877" s="84"/>
      <c r="LQR1877" s="84"/>
      <c r="LQS1877" s="84"/>
      <c r="LQT1877" s="84"/>
      <c r="LQU1877" s="84"/>
      <c r="LQV1877" s="84"/>
      <c r="LQW1877" s="84"/>
      <c r="LQX1877" s="84"/>
      <c r="LQY1877" s="84"/>
      <c r="LQZ1877" s="84"/>
      <c r="LRA1877" s="84"/>
      <c r="LRB1877" s="84"/>
      <c r="LRC1877" s="84"/>
      <c r="LRD1877" s="84"/>
      <c r="LRE1877" s="84"/>
      <c r="LRF1877" s="84"/>
      <c r="LRG1877" s="84"/>
      <c r="LRH1877" s="84"/>
      <c r="LRI1877" s="84"/>
      <c r="LRJ1877" s="84"/>
      <c r="LRK1877" s="84"/>
      <c r="LRL1877" s="84"/>
      <c r="LRM1877" s="84"/>
      <c r="LRN1877" s="84"/>
      <c r="LRO1877" s="84"/>
      <c r="LRP1877" s="84"/>
      <c r="LRQ1877" s="84"/>
      <c r="LRR1877" s="84"/>
      <c r="LRS1877" s="84"/>
      <c r="LRT1877" s="84"/>
      <c r="LRU1877" s="84"/>
      <c r="LRV1877" s="84"/>
      <c r="LRW1877" s="84"/>
      <c r="LRX1877" s="84"/>
      <c r="LRY1877" s="84"/>
      <c r="LRZ1877" s="84"/>
      <c r="LSA1877" s="84"/>
      <c r="LSB1877" s="84"/>
      <c r="LSC1877" s="84"/>
      <c r="LSD1877" s="84"/>
      <c r="LSE1877" s="84"/>
      <c r="LSF1877" s="84"/>
      <c r="LSG1877" s="84"/>
      <c r="LSH1877" s="84"/>
      <c r="LSI1877" s="84"/>
      <c r="LSJ1877" s="84"/>
      <c r="LSK1877" s="84"/>
      <c r="LSL1877" s="84"/>
      <c r="LSM1877" s="84"/>
      <c r="LSN1877" s="84"/>
      <c r="LSO1877" s="84"/>
      <c r="LSP1877" s="84"/>
      <c r="LSQ1877" s="84"/>
      <c r="LSR1877" s="84"/>
      <c r="LSS1877" s="84"/>
      <c r="LST1877" s="84"/>
      <c r="LSU1877" s="84"/>
      <c r="LSV1877" s="84"/>
      <c r="LSW1877" s="84"/>
      <c r="LSX1877" s="84"/>
      <c r="LSY1877" s="84"/>
      <c r="LSZ1877" s="84"/>
      <c r="LTA1877" s="84"/>
      <c r="LTB1877" s="84"/>
      <c r="LTC1877" s="84"/>
      <c r="LTD1877" s="84"/>
      <c r="LTE1877" s="84"/>
      <c r="LTF1877" s="84"/>
      <c r="LTG1877" s="84"/>
      <c r="LTH1877" s="84"/>
      <c r="LTI1877" s="84"/>
      <c r="LTJ1877" s="84"/>
      <c r="LTK1877" s="84"/>
      <c r="LTL1877" s="84"/>
      <c r="LTM1877" s="84"/>
      <c r="LTN1877" s="84"/>
      <c r="LTO1877" s="84"/>
      <c r="LTP1877" s="84"/>
      <c r="LTQ1877" s="84"/>
      <c r="LTR1877" s="84"/>
      <c r="LTS1877" s="84"/>
      <c r="LTT1877" s="84"/>
      <c r="LTU1877" s="84"/>
      <c r="LTV1877" s="84"/>
      <c r="LTW1877" s="84"/>
      <c r="LTX1877" s="84"/>
      <c r="LTY1877" s="84"/>
      <c r="LTZ1877" s="84"/>
      <c r="LUA1877" s="84"/>
      <c r="LUB1877" s="84"/>
      <c r="LUC1877" s="84"/>
      <c r="LUD1877" s="84"/>
      <c r="LUE1877" s="84"/>
      <c r="LUF1877" s="84"/>
      <c r="LUG1877" s="84"/>
      <c r="LUH1877" s="84"/>
      <c r="LUI1877" s="84"/>
      <c r="LUJ1877" s="84"/>
      <c r="LUK1877" s="84"/>
      <c r="LUL1877" s="84"/>
      <c r="LUM1877" s="84"/>
      <c r="LUN1877" s="84"/>
      <c r="LUO1877" s="84"/>
      <c r="LUP1877" s="84"/>
      <c r="LUQ1877" s="84"/>
      <c r="LUR1877" s="84"/>
      <c r="LUS1877" s="84"/>
      <c r="LUT1877" s="84"/>
      <c r="LUU1877" s="84"/>
      <c r="LUV1877" s="84"/>
      <c r="LUW1877" s="84"/>
      <c r="LUX1877" s="84"/>
      <c r="LUY1877" s="84"/>
      <c r="LUZ1877" s="84"/>
      <c r="LVA1877" s="84"/>
      <c r="LVB1877" s="84"/>
      <c r="LVC1877" s="84"/>
      <c r="LVD1877" s="84"/>
      <c r="LVE1877" s="84"/>
      <c r="LVF1877" s="84"/>
      <c r="LVG1877" s="84"/>
      <c r="LVH1877" s="84"/>
      <c r="LVI1877" s="84"/>
      <c r="LVJ1877" s="84"/>
      <c r="LVK1877" s="84"/>
      <c r="LVL1877" s="84"/>
      <c r="LVM1877" s="84"/>
      <c r="LVN1877" s="84"/>
      <c r="LVO1877" s="84"/>
      <c r="LVP1877" s="84"/>
      <c r="LVQ1877" s="84"/>
      <c r="LVR1877" s="84"/>
      <c r="LVS1877" s="84"/>
      <c r="LVT1877" s="84"/>
      <c r="LVU1877" s="84"/>
      <c r="LVV1877" s="84"/>
      <c r="LVW1877" s="84"/>
      <c r="LVX1877" s="84"/>
      <c r="LVY1877" s="84"/>
      <c r="LVZ1877" s="84"/>
      <c r="LWA1877" s="84"/>
      <c r="LWB1877" s="84"/>
      <c r="LWC1877" s="84"/>
      <c r="LWD1877" s="84"/>
      <c r="LWE1877" s="84"/>
      <c r="LWF1877" s="84"/>
      <c r="LWG1877" s="84"/>
      <c r="LWH1877" s="84"/>
      <c r="LWI1877" s="84"/>
      <c r="LWJ1877" s="84"/>
      <c r="LWK1877" s="84"/>
      <c r="LWL1877" s="84"/>
      <c r="LWM1877" s="84"/>
      <c r="LWN1877" s="84"/>
      <c r="LWO1877" s="84"/>
      <c r="LWP1877" s="84"/>
      <c r="LWQ1877" s="84"/>
      <c r="LWR1877" s="84"/>
      <c r="LWS1877" s="84"/>
      <c r="LWT1877" s="84"/>
      <c r="LWU1877" s="84"/>
      <c r="LWV1877" s="84"/>
      <c r="LWW1877" s="84"/>
      <c r="LWX1877" s="84"/>
      <c r="LWY1877" s="84"/>
      <c r="LWZ1877" s="84"/>
      <c r="LXA1877" s="84"/>
      <c r="LXB1877" s="84"/>
      <c r="LXC1877" s="84"/>
      <c r="LXD1877" s="84"/>
      <c r="LXE1877" s="84"/>
      <c r="LXF1877" s="84"/>
      <c r="LXG1877" s="84"/>
      <c r="LXH1877" s="84"/>
      <c r="LXI1877" s="84"/>
      <c r="LXJ1877" s="84"/>
      <c r="LXK1877" s="84"/>
      <c r="LXL1877" s="84"/>
      <c r="LXM1877" s="84"/>
      <c r="LXN1877" s="84"/>
      <c r="LXO1877" s="84"/>
      <c r="LXP1877" s="84"/>
      <c r="LXQ1877" s="84"/>
      <c r="LXR1877" s="84"/>
      <c r="LXS1877" s="84"/>
      <c r="LXT1877" s="84"/>
      <c r="LXU1877" s="84"/>
      <c r="LXV1877" s="84"/>
      <c r="LXW1877" s="84"/>
      <c r="LXX1877" s="84"/>
      <c r="LXY1877" s="84"/>
      <c r="LXZ1877" s="84"/>
      <c r="LYA1877" s="84"/>
      <c r="LYB1877" s="84"/>
      <c r="LYC1877" s="84"/>
      <c r="LYD1877" s="84"/>
      <c r="LYE1877" s="84"/>
      <c r="LYF1877" s="84"/>
      <c r="LYG1877" s="84"/>
      <c r="LYH1877" s="84"/>
      <c r="LYI1877" s="84"/>
      <c r="LYJ1877" s="84"/>
      <c r="LYK1877" s="84"/>
      <c r="LYL1877" s="84"/>
      <c r="LYM1877" s="84"/>
      <c r="LYN1877" s="84"/>
      <c r="LYO1877" s="84"/>
      <c r="LYP1877" s="84"/>
      <c r="LYQ1877" s="84"/>
      <c r="LYR1877" s="84"/>
      <c r="LYS1877" s="84"/>
      <c r="LYT1877" s="84"/>
      <c r="LYU1877" s="84"/>
      <c r="LYV1877" s="84"/>
      <c r="LYW1877" s="84"/>
      <c r="LYX1877" s="84"/>
      <c r="LYY1877" s="84"/>
      <c r="LYZ1877" s="84"/>
      <c r="LZA1877" s="84"/>
      <c r="LZB1877" s="84"/>
      <c r="LZC1877" s="84"/>
      <c r="LZD1877" s="84"/>
      <c r="LZE1877" s="84"/>
      <c r="LZF1877" s="84"/>
      <c r="LZG1877" s="84"/>
      <c r="LZH1877" s="84"/>
      <c r="LZI1877" s="84"/>
      <c r="LZJ1877" s="84"/>
      <c r="LZK1877" s="84"/>
      <c r="LZL1877" s="84"/>
      <c r="LZM1877" s="84"/>
      <c r="LZN1877" s="84"/>
      <c r="LZO1877" s="84"/>
      <c r="LZP1877" s="84"/>
      <c r="LZQ1877" s="84"/>
      <c r="LZR1877" s="84"/>
      <c r="LZS1877" s="84"/>
      <c r="LZT1877" s="84"/>
      <c r="LZU1877" s="84"/>
      <c r="LZV1877" s="84"/>
      <c r="LZW1877" s="84"/>
      <c r="LZX1877" s="84"/>
      <c r="LZY1877" s="84"/>
      <c r="LZZ1877" s="84"/>
      <c r="MAA1877" s="84"/>
      <c r="MAB1877" s="84"/>
      <c r="MAC1877" s="84"/>
      <c r="MAD1877" s="84"/>
      <c r="MAE1877" s="84"/>
      <c r="MAF1877" s="84"/>
      <c r="MAG1877" s="84"/>
      <c r="MAH1877" s="84"/>
      <c r="MAI1877" s="84"/>
      <c r="MAJ1877" s="84"/>
      <c r="MAK1877" s="84"/>
      <c r="MAL1877" s="84"/>
      <c r="MAM1877" s="84"/>
      <c r="MAN1877" s="84"/>
      <c r="MAO1877" s="84"/>
      <c r="MAP1877" s="84"/>
      <c r="MAQ1877" s="84"/>
      <c r="MAR1877" s="84"/>
      <c r="MAS1877" s="84"/>
      <c r="MAT1877" s="84"/>
      <c r="MAU1877" s="84"/>
      <c r="MAV1877" s="84"/>
      <c r="MAW1877" s="84"/>
      <c r="MAX1877" s="84"/>
      <c r="MAY1877" s="84"/>
      <c r="MAZ1877" s="84"/>
      <c r="MBA1877" s="84"/>
      <c r="MBB1877" s="84"/>
      <c r="MBC1877" s="84"/>
      <c r="MBD1877" s="84"/>
      <c r="MBE1877" s="84"/>
      <c r="MBF1877" s="84"/>
      <c r="MBG1877" s="84"/>
      <c r="MBH1877" s="84"/>
      <c r="MBI1877" s="84"/>
      <c r="MBJ1877" s="84"/>
      <c r="MBK1877" s="84"/>
      <c r="MBL1877" s="84"/>
      <c r="MBM1877" s="84"/>
      <c r="MBN1877" s="84"/>
      <c r="MBO1877" s="84"/>
      <c r="MBP1877" s="84"/>
      <c r="MBQ1877" s="84"/>
      <c r="MBR1877" s="84"/>
      <c r="MBS1877" s="84"/>
      <c r="MBT1877" s="84"/>
      <c r="MBU1877" s="84"/>
      <c r="MBV1877" s="84"/>
      <c r="MBW1877" s="84"/>
      <c r="MBX1877" s="84"/>
      <c r="MBY1877" s="84"/>
      <c r="MBZ1877" s="84"/>
      <c r="MCA1877" s="84"/>
      <c r="MCB1877" s="84"/>
      <c r="MCC1877" s="84"/>
      <c r="MCD1877" s="84"/>
      <c r="MCE1877" s="84"/>
      <c r="MCF1877" s="84"/>
      <c r="MCG1877" s="84"/>
      <c r="MCH1877" s="84"/>
      <c r="MCI1877" s="84"/>
      <c r="MCJ1877" s="84"/>
      <c r="MCK1877" s="84"/>
      <c r="MCL1877" s="84"/>
      <c r="MCM1877" s="84"/>
      <c r="MCN1877" s="84"/>
      <c r="MCO1877" s="84"/>
      <c r="MCP1877" s="84"/>
      <c r="MCQ1877" s="84"/>
      <c r="MCR1877" s="84"/>
      <c r="MCS1877" s="84"/>
      <c r="MCT1877" s="84"/>
      <c r="MCU1877" s="84"/>
      <c r="MCV1877" s="84"/>
      <c r="MCW1877" s="84"/>
      <c r="MCX1877" s="84"/>
      <c r="MCY1877" s="84"/>
      <c r="MCZ1877" s="84"/>
      <c r="MDA1877" s="84"/>
      <c r="MDB1877" s="84"/>
      <c r="MDC1877" s="84"/>
      <c r="MDD1877" s="84"/>
      <c r="MDE1877" s="84"/>
      <c r="MDF1877" s="84"/>
      <c r="MDG1877" s="84"/>
      <c r="MDH1877" s="84"/>
      <c r="MDI1877" s="84"/>
      <c r="MDJ1877" s="84"/>
      <c r="MDK1877" s="84"/>
      <c r="MDL1877" s="84"/>
      <c r="MDM1877" s="84"/>
      <c r="MDN1877" s="84"/>
      <c r="MDO1877" s="84"/>
      <c r="MDP1877" s="84"/>
      <c r="MDQ1877" s="84"/>
      <c r="MDR1877" s="84"/>
      <c r="MDS1877" s="84"/>
      <c r="MDT1877" s="84"/>
      <c r="MDU1877" s="84"/>
      <c r="MDV1877" s="84"/>
      <c r="MDW1877" s="84"/>
      <c r="MDX1877" s="84"/>
      <c r="MDY1877" s="84"/>
      <c r="MDZ1877" s="84"/>
      <c r="MEA1877" s="84"/>
      <c r="MEB1877" s="84"/>
      <c r="MEC1877" s="84"/>
      <c r="MED1877" s="84"/>
      <c r="MEE1877" s="84"/>
      <c r="MEF1877" s="84"/>
      <c r="MEG1877" s="84"/>
      <c r="MEH1877" s="84"/>
      <c r="MEI1877" s="84"/>
      <c r="MEJ1877" s="84"/>
      <c r="MEK1877" s="84"/>
      <c r="MEL1877" s="84"/>
      <c r="MEM1877" s="84"/>
      <c r="MEN1877" s="84"/>
      <c r="MEO1877" s="84"/>
      <c r="MEP1877" s="84"/>
      <c r="MEQ1877" s="84"/>
      <c r="MER1877" s="84"/>
      <c r="MES1877" s="84"/>
      <c r="MET1877" s="84"/>
      <c r="MEU1877" s="84"/>
      <c r="MEV1877" s="84"/>
      <c r="MEW1877" s="84"/>
      <c r="MEX1877" s="84"/>
      <c r="MEY1877" s="84"/>
      <c r="MEZ1877" s="84"/>
      <c r="MFA1877" s="84"/>
      <c r="MFB1877" s="84"/>
      <c r="MFC1877" s="84"/>
      <c r="MFD1877" s="84"/>
      <c r="MFE1877" s="84"/>
      <c r="MFF1877" s="84"/>
      <c r="MFG1877" s="84"/>
      <c r="MFH1877" s="84"/>
      <c r="MFI1877" s="84"/>
      <c r="MFJ1877" s="84"/>
      <c r="MFK1877" s="84"/>
      <c r="MFL1877" s="84"/>
      <c r="MFM1877" s="84"/>
      <c r="MFN1877" s="84"/>
      <c r="MFO1877" s="84"/>
      <c r="MFP1877" s="84"/>
      <c r="MFQ1877" s="84"/>
      <c r="MFR1877" s="84"/>
      <c r="MFS1877" s="84"/>
      <c r="MFT1877" s="84"/>
      <c r="MFU1877" s="84"/>
      <c r="MFV1877" s="84"/>
      <c r="MFW1877" s="84"/>
      <c r="MFX1877" s="84"/>
      <c r="MFY1877" s="84"/>
      <c r="MFZ1877" s="84"/>
      <c r="MGA1877" s="84"/>
      <c r="MGB1877" s="84"/>
      <c r="MGC1877" s="84"/>
      <c r="MGD1877" s="84"/>
      <c r="MGE1877" s="84"/>
      <c r="MGF1877" s="84"/>
      <c r="MGG1877" s="84"/>
      <c r="MGH1877" s="84"/>
      <c r="MGI1877" s="84"/>
      <c r="MGJ1877" s="84"/>
      <c r="MGK1877" s="84"/>
      <c r="MGL1877" s="84"/>
      <c r="MGM1877" s="84"/>
      <c r="MGN1877" s="84"/>
      <c r="MGO1877" s="84"/>
      <c r="MGP1877" s="84"/>
      <c r="MGQ1877" s="84"/>
      <c r="MGR1877" s="84"/>
      <c r="MGS1877" s="84"/>
      <c r="MGT1877" s="84"/>
      <c r="MGU1877" s="84"/>
      <c r="MGV1877" s="84"/>
      <c r="MGW1877" s="84"/>
      <c r="MGX1877" s="84"/>
      <c r="MGY1877" s="84"/>
      <c r="MGZ1877" s="84"/>
      <c r="MHA1877" s="84"/>
      <c r="MHB1877" s="84"/>
      <c r="MHC1877" s="84"/>
      <c r="MHD1877" s="84"/>
      <c r="MHE1877" s="84"/>
      <c r="MHF1877" s="84"/>
      <c r="MHG1877" s="84"/>
      <c r="MHH1877" s="84"/>
      <c r="MHI1877" s="84"/>
      <c r="MHJ1877" s="84"/>
      <c r="MHK1877" s="84"/>
      <c r="MHL1877" s="84"/>
      <c r="MHM1877" s="84"/>
      <c r="MHN1877" s="84"/>
      <c r="MHO1877" s="84"/>
      <c r="MHP1877" s="84"/>
      <c r="MHQ1877" s="84"/>
      <c r="MHR1877" s="84"/>
      <c r="MHS1877" s="84"/>
      <c r="MHT1877" s="84"/>
      <c r="MHU1877" s="84"/>
      <c r="MHV1877" s="84"/>
      <c r="MHW1877" s="84"/>
      <c r="MHX1877" s="84"/>
      <c r="MHY1877" s="84"/>
      <c r="MHZ1877" s="84"/>
      <c r="MIA1877" s="84"/>
      <c r="MIB1877" s="84"/>
      <c r="MIC1877" s="84"/>
      <c r="MID1877" s="84"/>
      <c r="MIE1877" s="84"/>
      <c r="MIF1877" s="84"/>
      <c r="MIG1877" s="84"/>
      <c r="MIH1877" s="84"/>
      <c r="MII1877" s="84"/>
      <c r="MIJ1877" s="84"/>
      <c r="MIK1877" s="84"/>
      <c r="MIL1877" s="84"/>
      <c r="MIM1877" s="84"/>
      <c r="MIN1877" s="84"/>
      <c r="MIO1877" s="84"/>
      <c r="MIP1877" s="84"/>
      <c r="MIQ1877" s="84"/>
      <c r="MIR1877" s="84"/>
      <c r="MIS1877" s="84"/>
      <c r="MIT1877" s="84"/>
      <c r="MIU1877" s="84"/>
      <c r="MIV1877" s="84"/>
      <c r="MIW1877" s="84"/>
      <c r="MIX1877" s="84"/>
      <c r="MIY1877" s="84"/>
      <c r="MIZ1877" s="84"/>
      <c r="MJA1877" s="84"/>
      <c r="MJB1877" s="84"/>
      <c r="MJC1877" s="84"/>
      <c r="MJD1877" s="84"/>
      <c r="MJE1877" s="84"/>
      <c r="MJF1877" s="84"/>
      <c r="MJG1877" s="84"/>
      <c r="MJH1877" s="84"/>
      <c r="MJI1877" s="84"/>
      <c r="MJJ1877" s="84"/>
      <c r="MJK1877" s="84"/>
      <c r="MJL1877" s="84"/>
      <c r="MJM1877" s="84"/>
      <c r="MJN1877" s="84"/>
      <c r="MJO1877" s="84"/>
      <c r="MJP1877" s="84"/>
      <c r="MJQ1877" s="84"/>
      <c r="MJR1877" s="84"/>
      <c r="MJS1877" s="84"/>
      <c r="MJT1877" s="84"/>
      <c r="MJU1877" s="84"/>
      <c r="MJV1877" s="84"/>
      <c r="MJW1877" s="84"/>
      <c r="MJX1877" s="84"/>
      <c r="MJY1877" s="84"/>
      <c r="MJZ1877" s="84"/>
      <c r="MKA1877" s="84"/>
      <c r="MKB1877" s="84"/>
      <c r="MKC1877" s="84"/>
      <c r="MKD1877" s="84"/>
      <c r="MKE1877" s="84"/>
      <c r="MKF1877" s="84"/>
      <c r="MKG1877" s="84"/>
      <c r="MKH1877" s="84"/>
      <c r="MKI1877" s="84"/>
      <c r="MKJ1877" s="84"/>
      <c r="MKK1877" s="84"/>
      <c r="MKL1877" s="84"/>
      <c r="MKM1877" s="84"/>
      <c r="MKN1877" s="84"/>
      <c r="MKO1877" s="84"/>
      <c r="MKP1877" s="84"/>
      <c r="MKQ1877" s="84"/>
      <c r="MKR1877" s="84"/>
      <c r="MKS1877" s="84"/>
      <c r="MKT1877" s="84"/>
      <c r="MKU1877" s="84"/>
      <c r="MKV1877" s="84"/>
      <c r="MKW1877" s="84"/>
      <c r="MKX1877" s="84"/>
      <c r="MKY1877" s="84"/>
      <c r="MKZ1877" s="84"/>
      <c r="MLA1877" s="84"/>
      <c r="MLB1877" s="84"/>
      <c r="MLC1877" s="84"/>
      <c r="MLD1877" s="84"/>
      <c r="MLE1877" s="84"/>
      <c r="MLF1877" s="84"/>
      <c r="MLG1877" s="84"/>
      <c r="MLH1877" s="84"/>
      <c r="MLI1877" s="84"/>
      <c r="MLJ1877" s="84"/>
      <c r="MLK1877" s="84"/>
      <c r="MLL1877" s="84"/>
      <c r="MLM1877" s="84"/>
      <c r="MLN1877" s="84"/>
      <c r="MLO1877" s="84"/>
      <c r="MLP1877" s="84"/>
      <c r="MLQ1877" s="84"/>
      <c r="MLR1877" s="84"/>
      <c r="MLS1877" s="84"/>
      <c r="MLT1877" s="84"/>
      <c r="MLU1877" s="84"/>
      <c r="MLV1877" s="84"/>
      <c r="MLW1877" s="84"/>
      <c r="MLX1877" s="84"/>
      <c r="MLY1877" s="84"/>
      <c r="MLZ1877" s="84"/>
      <c r="MMA1877" s="84"/>
      <c r="MMB1877" s="84"/>
      <c r="MMC1877" s="84"/>
      <c r="MMD1877" s="84"/>
      <c r="MME1877" s="84"/>
      <c r="MMF1877" s="84"/>
      <c r="MMG1877" s="84"/>
      <c r="MMH1877" s="84"/>
      <c r="MMI1877" s="84"/>
      <c r="MMJ1877" s="84"/>
      <c r="MMK1877" s="84"/>
      <c r="MML1877" s="84"/>
      <c r="MMM1877" s="84"/>
      <c r="MMN1877" s="84"/>
      <c r="MMO1877" s="84"/>
      <c r="MMP1877" s="84"/>
      <c r="MMQ1877" s="84"/>
      <c r="MMR1877" s="84"/>
      <c r="MMS1877" s="84"/>
      <c r="MMT1877" s="84"/>
      <c r="MMU1877" s="84"/>
      <c r="MMV1877" s="84"/>
      <c r="MMW1877" s="84"/>
      <c r="MMX1877" s="84"/>
      <c r="MMY1877" s="84"/>
      <c r="MMZ1877" s="84"/>
      <c r="MNA1877" s="84"/>
      <c r="MNB1877" s="84"/>
      <c r="MNC1877" s="84"/>
      <c r="MND1877" s="84"/>
      <c r="MNE1877" s="84"/>
      <c r="MNF1877" s="84"/>
      <c r="MNG1877" s="84"/>
      <c r="MNH1877" s="84"/>
      <c r="MNI1877" s="84"/>
      <c r="MNJ1877" s="84"/>
      <c r="MNK1877" s="84"/>
      <c r="MNL1877" s="84"/>
      <c r="MNM1877" s="84"/>
      <c r="MNN1877" s="84"/>
      <c r="MNO1877" s="84"/>
      <c r="MNP1877" s="84"/>
      <c r="MNQ1877" s="84"/>
      <c r="MNR1877" s="84"/>
      <c r="MNS1877" s="84"/>
      <c r="MNT1877" s="84"/>
      <c r="MNU1877" s="84"/>
      <c r="MNV1877" s="84"/>
      <c r="MNW1877" s="84"/>
      <c r="MNX1877" s="84"/>
      <c r="MNY1877" s="84"/>
      <c r="MNZ1877" s="84"/>
      <c r="MOA1877" s="84"/>
      <c r="MOB1877" s="84"/>
      <c r="MOC1877" s="84"/>
      <c r="MOD1877" s="84"/>
      <c r="MOE1877" s="84"/>
      <c r="MOF1877" s="84"/>
      <c r="MOG1877" s="84"/>
      <c r="MOH1877" s="84"/>
      <c r="MOI1877" s="84"/>
      <c r="MOJ1877" s="84"/>
      <c r="MOK1877" s="84"/>
      <c r="MOL1877" s="84"/>
      <c r="MOM1877" s="84"/>
      <c r="MON1877" s="84"/>
      <c r="MOO1877" s="84"/>
      <c r="MOP1877" s="84"/>
      <c r="MOQ1877" s="84"/>
      <c r="MOR1877" s="84"/>
      <c r="MOS1877" s="84"/>
      <c r="MOT1877" s="84"/>
      <c r="MOU1877" s="84"/>
      <c r="MOV1877" s="84"/>
      <c r="MOW1877" s="84"/>
      <c r="MOX1877" s="84"/>
      <c r="MOY1877" s="84"/>
      <c r="MOZ1877" s="84"/>
      <c r="MPA1877" s="84"/>
      <c r="MPB1877" s="84"/>
      <c r="MPC1877" s="84"/>
      <c r="MPD1877" s="84"/>
      <c r="MPE1877" s="84"/>
      <c r="MPF1877" s="84"/>
      <c r="MPG1877" s="84"/>
      <c r="MPH1877" s="84"/>
      <c r="MPI1877" s="84"/>
      <c r="MPJ1877" s="84"/>
      <c r="MPK1877" s="84"/>
      <c r="MPL1877" s="84"/>
      <c r="MPM1877" s="84"/>
      <c r="MPN1877" s="84"/>
      <c r="MPO1877" s="84"/>
      <c r="MPP1877" s="84"/>
      <c r="MPQ1877" s="84"/>
      <c r="MPR1877" s="84"/>
      <c r="MPS1877" s="84"/>
      <c r="MPT1877" s="84"/>
      <c r="MPU1877" s="84"/>
      <c r="MPV1877" s="84"/>
      <c r="MPW1877" s="84"/>
      <c r="MPX1877" s="84"/>
      <c r="MPY1877" s="84"/>
      <c r="MPZ1877" s="84"/>
      <c r="MQA1877" s="84"/>
      <c r="MQB1877" s="84"/>
      <c r="MQC1877" s="84"/>
      <c r="MQD1877" s="84"/>
      <c r="MQE1877" s="84"/>
      <c r="MQF1877" s="84"/>
      <c r="MQG1877" s="84"/>
      <c r="MQH1877" s="84"/>
      <c r="MQI1877" s="84"/>
      <c r="MQJ1877" s="84"/>
      <c r="MQK1877" s="84"/>
      <c r="MQL1877" s="84"/>
      <c r="MQM1877" s="84"/>
      <c r="MQN1877" s="84"/>
      <c r="MQO1877" s="84"/>
      <c r="MQP1877" s="84"/>
      <c r="MQQ1877" s="84"/>
      <c r="MQR1877" s="84"/>
      <c r="MQS1877" s="84"/>
      <c r="MQT1877" s="84"/>
      <c r="MQU1877" s="84"/>
      <c r="MQV1877" s="84"/>
      <c r="MQW1877" s="84"/>
      <c r="MQX1877" s="84"/>
      <c r="MQY1877" s="84"/>
      <c r="MQZ1877" s="84"/>
      <c r="MRA1877" s="84"/>
      <c r="MRB1877" s="84"/>
      <c r="MRC1877" s="84"/>
      <c r="MRD1877" s="84"/>
      <c r="MRE1877" s="84"/>
      <c r="MRF1877" s="84"/>
      <c r="MRG1877" s="84"/>
      <c r="MRH1877" s="84"/>
      <c r="MRI1877" s="84"/>
      <c r="MRJ1877" s="84"/>
      <c r="MRK1877" s="84"/>
      <c r="MRL1877" s="84"/>
      <c r="MRM1877" s="84"/>
      <c r="MRN1877" s="84"/>
      <c r="MRO1877" s="84"/>
      <c r="MRP1877" s="84"/>
      <c r="MRQ1877" s="84"/>
      <c r="MRR1877" s="84"/>
      <c r="MRS1877" s="84"/>
      <c r="MRT1877" s="84"/>
      <c r="MRU1877" s="84"/>
      <c r="MRV1877" s="84"/>
      <c r="MRW1877" s="84"/>
      <c r="MRX1877" s="84"/>
      <c r="MRY1877" s="84"/>
      <c r="MRZ1877" s="84"/>
      <c r="MSA1877" s="84"/>
      <c r="MSB1877" s="84"/>
      <c r="MSC1877" s="84"/>
      <c r="MSD1877" s="84"/>
      <c r="MSE1877" s="84"/>
      <c r="MSF1877" s="84"/>
      <c r="MSG1877" s="84"/>
      <c r="MSH1877" s="84"/>
      <c r="MSI1877" s="84"/>
      <c r="MSJ1877" s="84"/>
      <c r="MSK1877" s="84"/>
      <c r="MSL1877" s="84"/>
      <c r="MSM1877" s="84"/>
      <c r="MSN1877" s="84"/>
      <c r="MSO1877" s="84"/>
      <c r="MSP1877" s="84"/>
      <c r="MSQ1877" s="84"/>
      <c r="MSR1877" s="84"/>
      <c r="MSS1877" s="84"/>
      <c r="MST1877" s="84"/>
      <c r="MSU1877" s="84"/>
      <c r="MSV1877" s="84"/>
      <c r="MSW1877" s="84"/>
      <c r="MSX1877" s="84"/>
      <c r="MSY1877" s="84"/>
      <c r="MSZ1877" s="84"/>
      <c r="MTA1877" s="84"/>
      <c r="MTB1877" s="84"/>
      <c r="MTC1877" s="84"/>
      <c r="MTD1877" s="84"/>
      <c r="MTE1877" s="84"/>
      <c r="MTF1877" s="84"/>
      <c r="MTG1877" s="84"/>
      <c r="MTH1877" s="84"/>
      <c r="MTI1877" s="84"/>
      <c r="MTJ1877" s="84"/>
      <c r="MTK1877" s="84"/>
      <c r="MTL1877" s="84"/>
      <c r="MTM1877" s="84"/>
      <c r="MTN1877" s="84"/>
      <c r="MTO1877" s="84"/>
      <c r="MTP1877" s="84"/>
      <c r="MTQ1877" s="84"/>
      <c r="MTR1877" s="84"/>
      <c r="MTS1877" s="84"/>
      <c r="MTT1877" s="84"/>
      <c r="MTU1877" s="84"/>
      <c r="MTV1877" s="84"/>
      <c r="MTW1877" s="84"/>
      <c r="MTX1877" s="84"/>
      <c r="MTY1877" s="84"/>
      <c r="MTZ1877" s="84"/>
      <c r="MUA1877" s="84"/>
      <c r="MUB1877" s="84"/>
      <c r="MUC1877" s="84"/>
      <c r="MUD1877" s="84"/>
      <c r="MUE1877" s="84"/>
      <c r="MUF1877" s="84"/>
      <c r="MUG1877" s="84"/>
      <c r="MUH1877" s="84"/>
      <c r="MUI1877" s="84"/>
      <c r="MUJ1877" s="84"/>
      <c r="MUK1877" s="84"/>
      <c r="MUL1877" s="84"/>
      <c r="MUM1877" s="84"/>
      <c r="MUN1877" s="84"/>
      <c r="MUO1877" s="84"/>
      <c r="MUP1877" s="84"/>
      <c r="MUQ1877" s="84"/>
      <c r="MUR1877" s="84"/>
      <c r="MUS1877" s="84"/>
      <c r="MUT1877" s="84"/>
      <c r="MUU1877" s="84"/>
      <c r="MUV1877" s="84"/>
      <c r="MUW1877" s="84"/>
      <c r="MUX1877" s="84"/>
      <c r="MUY1877" s="84"/>
      <c r="MUZ1877" s="84"/>
      <c r="MVA1877" s="84"/>
      <c r="MVB1877" s="84"/>
      <c r="MVC1877" s="84"/>
      <c r="MVD1877" s="84"/>
      <c r="MVE1877" s="84"/>
      <c r="MVF1877" s="84"/>
      <c r="MVG1877" s="84"/>
      <c r="MVH1877" s="84"/>
      <c r="MVI1877" s="84"/>
      <c r="MVJ1877" s="84"/>
      <c r="MVK1877" s="84"/>
      <c r="MVL1877" s="84"/>
      <c r="MVM1877" s="84"/>
      <c r="MVN1877" s="84"/>
      <c r="MVO1877" s="84"/>
      <c r="MVP1877" s="84"/>
      <c r="MVQ1877" s="84"/>
      <c r="MVR1877" s="84"/>
      <c r="MVS1877" s="84"/>
      <c r="MVT1877" s="84"/>
      <c r="MVU1877" s="84"/>
      <c r="MVV1877" s="84"/>
      <c r="MVW1877" s="84"/>
      <c r="MVX1877" s="84"/>
      <c r="MVY1877" s="84"/>
      <c r="MVZ1877" s="84"/>
      <c r="MWA1877" s="84"/>
      <c r="MWB1877" s="84"/>
      <c r="MWC1877" s="84"/>
      <c r="MWD1877" s="84"/>
      <c r="MWE1877" s="84"/>
      <c r="MWF1877" s="84"/>
      <c r="MWG1877" s="84"/>
      <c r="MWH1877" s="84"/>
      <c r="MWI1877" s="84"/>
      <c r="MWJ1877" s="84"/>
      <c r="MWK1877" s="84"/>
      <c r="MWL1877" s="84"/>
      <c r="MWM1877" s="84"/>
      <c r="MWN1877" s="84"/>
      <c r="MWO1877" s="84"/>
      <c r="MWP1877" s="84"/>
      <c r="MWQ1877" s="84"/>
      <c r="MWR1877" s="84"/>
      <c r="MWS1877" s="84"/>
      <c r="MWT1877" s="84"/>
      <c r="MWU1877" s="84"/>
      <c r="MWV1877" s="84"/>
      <c r="MWW1877" s="84"/>
      <c r="MWX1877" s="84"/>
      <c r="MWY1877" s="84"/>
      <c r="MWZ1877" s="84"/>
      <c r="MXA1877" s="84"/>
      <c r="MXB1877" s="84"/>
      <c r="MXC1877" s="84"/>
      <c r="MXD1877" s="84"/>
      <c r="MXE1877" s="84"/>
      <c r="MXF1877" s="84"/>
      <c r="MXG1877" s="84"/>
      <c r="MXH1877" s="84"/>
      <c r="MXI1877" s="84"/>
      <c r="MXJ1877" s="84"/>
      <c r="MXK1877" s="84"/>
      <c r="MXL1877" s="84"/>
      <c r="MXM1877" s="84"/>
      <c r="MXN1877" s="84"/>
      <c r="MXO1877" s="84"/>
      <c r="MXP1877" s="84"/>
      <c r="MXQ1877" s="84"/>
      <c r="MXR1877" s="84"/>
      <c r="MXS1877" s="84"/>
      <c r="MXT1877" s="84"/>
      <c r="MXU1877" s="84"/>
      <c r="MXV1877" s="84"/>
      <c r="MXW1877" s="84"/>
      <c r="MXX1877" s="84"/>
      <c r="MXY1877" s="84"/>
      <c r="MXZ1877" s="84"/>
      <c r="MYA1877" s="84"/>
      <c r="MYB1877" s="84"/>
      <c r="MYC1877" s="84"/>
      <c r="MYD1877" s="84"/>
      <c r="MYE1877" s="84"/>
      <c r="MYF1877" s="84"/>
      <c r="MYG1877" s="84"/>
      <c r="MYH1877" s="84"/>
      <c r="MYI1877" s="84"/>
      <c r="MYJ1877" s="84"/>
      <c r="MYK1877" s="84"/>
      <c r="MYL1877" s="84"/>
      <c r="MYM1877" s="84"/>
      <c r="MYN1877" s="84"/>
      <c r="MYO1877" s="84"/>
      <c r="MYP1877" s="84"/>
      <c r="MYQ1877" s="84"/>
      <c r="MYR1877" s="84"/>
      <c r="MYS1877" s="84"/>
      <c r="MYT1877" s="84"/>
      <c r="MYU1877" s="84"/>
      <c r="MYV1877" s="84"/>
      <c r="MYW1877" s="84"/>
      <c r="MYX1877" s="84"/>
      <c r="MYY1877" s="84"/>
      <c r="MYZ1877" s="84"/>
      <c r="MZA1877" s="84"/>
      <c r="MZB1877" s="84"/>
      <c r="MZC1877" s="84"/>
      <c r="MZD1877" s="84"/>
      <c r="MZE1877" s="84"/>
      <c r="MZF1877" s="84"/>
      <c r="MZG1877" s="84"/>
      <c r="MZH1877" s="84"/>
      <c r="MZI1877" s="84"/>
      <c r="MZJ1877" s="84"/>
      <c r="MZK1877" s="84"/>
      <c r="MZL1877" s="84"/>
      <c r="MZM1877" s="84"/>
      <c r="MZN1877" s="84"/>
      <c r="MZO1877" s="84"/>
      <c r="MZP1877" s="84"/>
      <c r="MZQ1877" s="84"/>
      <c r="MZR1877" s="84"/>
      <c r="MZS1877" s="84"/>
      <c r="MZT1877" s="84"/>
      <c r="MZU1877" s="84"/>
      <c r="MZV1877" s="84"/>
      <c r="MZW1877" s="84"/>
      <c r="MZX1877" s="84"/>
      <c r="MZY1877" s="84"/>
      <c r="MZZ1877" s="84"/>
      <c r="NAA1877" s="84"/>
      <c r="NAB1877" s="84"/>
      <c r="NAC1877" s="84"/>
      <c r="NAD1877" s="84"/>
      <c r="NAE1877" s="84"/>
      <c r="NAF1877" s="84"/>
      <c r="NAG1877" s="84"/>
      <c r="NAH1877" s="84"/>
      <c r="NAI1877" s="84"/>
      <c r="NAJ1877" s="84"/>
      <c r="NAK1877" s="84"/>
      <c r="NAL1877" s="84"/>
      <c r="NAM1877" s="84"/>
      <c r="NAN1877" s="84"/>
      <c r="NAO1877" s="84"/>
      <c r="NAP1877" s="84"/>
      <c r="NAQ1877" s="84"/>
      <c r="NAR1877" s="84"/>
      <c r="NAS1877" s="84"/>
      <c r="NAT1877" s="84"/>
      <c r="NAU1877" s="84"/>
      <c r="NAV1877" s="84"/>
      <c r="NAW1877" s="84"/>
      <c r="NAX1877" s="84"/>
      <c r="NAY1877" s="84"/>
      <c r="NAZ1877" s="84"/>
      <c r="NBA1877" s="84"/>
      <c r="NBB1877" s="84"/>
      <c r="NBC1877" s="84"/>
      <c r="NBD1877" s="84"/>
      <c r="NBE1877" s="84"/>
      <c r="NBF1877" s="84"/>
      <c r="NBG1877" s="84"/>
      <c r="NBH1877" s="84"/>
      <c r="NBI1877" s="84"/>
      <c r="NBJ1877" s="84"/>
      <c r="NBK1877" s="84"/>
      <c r="NBL1877" s="84"/>
      <c r="NBM1877" s="84"/>
      <c r="NBN1877" s="84"/>
      <c r="NBO1877" s="84"/>
      <c r="NBP1877" s="84"/>
      <c r="NBQ1877" s="84"/>
      <c r="NBR1877" s="84"/>
      <c r="NBS1877" s="84"/>
      <c r="NBT1877" s="84"/>
      <c r="NBU1877" s="84"/>
      <c r="NBV1877" s="84"/>
      <c r="NBW1877" s="84"/>
      <c r="NBX1877" s="84"/>
      <c r="NBY1877" s="84"/>
      <c r="NBZ1877" s="84"/>
      <c r="NCA1877" s="84"/>
      <c r="NCB1877" s="84"/>
      <c r="NCC1877" s="84"/>
      <c r="NCD1877" s="84"/>
      <c r="NCE1877" s="84"/>
      <c r="NCF1877" s="84"/>
      <c r="NCG1877" s="84"/>
      <c r="NCH1877" s="84"/>
      <c r="NCI1877" s="84"/>
      <c r="NCJ1877" s="84"/>
      <c r="NCK1877" s="84"/>
      <c r="NCL1877" s="84"/>
      <c r="NCM1877" s="84"/>
      <c r="NCN1877" s="84"/>
      <c r="NCO1877" s="84"/>
      <c r="NCP1877" s="84"/>
      <c r="NCQ1877" s="84"/>
      <c r="NCR1877" s="84"/>
      <c r="NCS1877" s="84"/>
      <c r="NCT1877" s="84"/>
      <c r="NCU1877" s="84"/>
      <c r="NCV1877" s="84"/>
      <c r="NCW1877" s="84"/>
      <c r="NCX1877" s="84"/>
      <c r="NCY1877" s="84"/>
      <c r="NCZ1877" s="84"/>
      <c r="NDA1877" s="84"/>
      <c r="NDB1877" s="84"/>
      <c r="NDC1877" s="84"/>
      <c r="NDD1877" s="84"/>
      <c r="NDE1877" s="84"/>
      <c r="NDF1877" s="84"/>
      <c r="NDG1877" s="84"/>
      <c r="NDH1877" s="84"/>
      <c r="NDI1877" s="84"/>
      <c r="NDJ1877" s="84"/>
      <c r="NDK1877" s="84"/>
      <c r="NDL1877" s="84"/>
      <c r="NDM1877" s="84"/>
      <c r="NDN1877" s="84"/>
      <c r="NDO1877" s="84"/>
      <c r="NDP1877" s="84"/>
      <c r="NDQ1877" s="84"/>
      <c r="NDR1877" s="84"/>
      <c r="NDS1877" s="84"/>
      <c r="NDT1877" s="84"/>
      <c r="NDU1877" s="84"/>
      <c r="NDV1877" s="84"/>
      <c r="NDW1877" s="84"/>
      <c r="NDX1877" s="84"/>
      <c r="NDY1877" s="84"/>
      <c r="NDZ1877" s="84"/>
      <c r="NEA1877" s="84"/>
      <c r="NEB1877" s="84"/>
      <c r="NEC1877" s="84"/>
      <c r="NED1877" s="84"/>
      <c r="NEE1877" s="84"/>
      <c r="NEF1877" s="84"/>
      <c r="NEG1877" s="84"/>
      <c r="NEH1877" s="84"/>
      <c r="NEI1877" s="84"/>
      <c r="NEJ1877" s="84"/>
      <c r="NEK1877" s="84"/>
      <c r="NEL1877" s="84"/>
      <c r="NEM1877" s="84"/>
      <c r="NEN1877" s="84"/>
      <c r="NEO1877" s="84"/>
      <c r="NEP1877" s="84"/>
      <c r="NEQ1877" s="84"/>
      <c r="NER1877" s="84"/>
      <c r="NES1877" s="84"/>
      <c r="NET1877" s="84"/>
      <c r="NEU1877" s="84"/>
      <c r="NEV1877" s="84"/>
      <c r="NEW1877" s="84"/>
      <c r="NEX1877" s="84"/>
      <c r="NEY1877" s="84"/>
      <c r="NEZ1877" s="84"/>
      <c r="NFA1877" s="84"/>
      <c r="NFB1877" s="84"/>
      <c r="NFC1877" s="84"/>
      <c r="NFD1877" s="84"/>
      <c r="NFE1877" s="84"/>
      <c r="NFF1877" s="84"/>
      <c r="NFG1877" s="84"/>
      <c r="NFH1877" s="84"/>
      <c r="NFI1877" s="84"/>
      <c r="NFJ1877" s="84"/>
      <c r="NFK1877" s="84"/>
      <c r="NFL1877" s="84"/>
      <c r="NFM1877" s="84"/>
      <c r="NFN1877" s="84"/>
      <c r="NFO1877" s="84"/>
      <c r="NFP1877" s="84"/>
      <c r="NFQ1877" s="84"/>
      <c r="NFR1877" s="84"/>
      <c r="NFS1877" s="84"/>
      <c r="NFT1877" s="84"/>
      <c r="NFU1877" s="84"/>
      <c r="NFV1877" s="84"/>
      <c r="NFW1877" s="84"/>
      <c r="NFX1877" s="84"/>
      <c r="NFY1877" s="84"/>
      <c r="NFZ1877" s="84"/>
      <c r="NGA1877" s="84"/>
      <c r="NGB1877" s="84"/>
      <c r="NGC1877" s="84"/>
      <c r="NGD1877" s="84"/>
      <c r="NGE1877" s="84"/>
      <c r="NGF1877" s="84"/>
      <c r="NGG1877" s="84"/>
      <c r="NGH1877" s="84"/>
      <c r="NGI1877" s="84"/>
      <c r="NGJ1877" s="84"/>
      <c r="NGK1877" s="84"/>
      <c r="NGL1877" s="84"/>
      <c r="NGM1877" s="84"/>
      <c r="NGN1877" s="84"/>
      <c r="NGO1877" s="84"/>
      <c r="NGP1877" s="84"/>
      <c r="NGQ1877" s="84"/>
      <c r="NGR1877" s="84"/>
      <c r="NGS1877" s="84"/>
      <c r="NGT1877" s="84"/>
      <c r="NGU1877" s="84"/>
      <c r="NGV1877" s="84"/>
      <c r="NGW1877" s="84"/>
      <c r="NGX1877" s="84"/>
      <c r="NGY1877" s="84"/>
      <c r="NGZ1877" s="84"/>
      <c r="NHA1877" s="84"/>
      <c r="NHB1877" s="84"/>
      <c r="NHC1877" s="84"/>
      <c r="NHD1877" s="84"/>
      <c r="NHE1877" s="84"/>
      <c r="NHF1877" s="84"/>
      <c r="NHG1877" s="84"/>
      <c r="NHH1877" s="84"/>
      <c r="NHI1877" s="84"/>
      <c r="NHJ1877" s="84"/>
      <c r="NHK1877" s="84"/>
      <c r="NHL1877" s="84"/>
      <c r="NHM1877" s="84"/>
      <c r="NHN1877" s="84"/>
      <c r="NHO1877" s="84"/>
      <c r="NHP1877" s="84"/>
      <c r="NHQ1877" s="84"/>
      <c r="NHR1877" s="84"/>
      <c r="NHS1877" s="84"/>
      <c r="NHT1877" s="84"/>
      <c r="NHU1877" s="84"/>
      <c r="NHV1877" s="84"/>
      <c r="NHW1877" s="84"/>
      <c r="NHX1877" s="84"/>
      <c r="NHY1877" s="84"/>
      <c r="NHZ1877" s="84"/>
      <c r="NIA1877" s="84"/>
      <c r="NIB1877" s="84"/>
      <c r="NIC1877" s="84"/>
      <c r="NID1877" s="84"/>
      <c r="NIE1877" s="84"/>
      <c r="NIF1877" s="84"/>
      <c r="NIG1877" s="84"/>
      <c r="NIH1877" s="84"/>
      <c r="NII1877" s="84"/>
      <c r="NIJ1877" s="84"/>
      <c r="NIK1877" s="84"/>
      <c r="NIL1877" s="84"/>
      <c r="NIM1877" s="84"/>
      <c r="NIN1877" s="84"/>
      <c r="NIO1877" s="84"/>
      <c r="NIP1877" s="84"/>
      <c r="NIQ1877" s="84"/>
      <c r="NIR1877" s="84"/>
      <c r="NIS1877" s="84"/>
      <c r="NIT1877" s="84"/>
      <c r="NIU1877" s="84"/>
      <c r="NIV1877" s="84"/>
      <c r="NIW1877" s="84"/>
      <c r="NIX1877" s="84"/>
      <c r="NIY1877" s="84"/>
      <c r="NIZ1877" s="84"/>
      <c r="NJA1877" s="84"/>
      <c r="NJB1877" s="84"/>
      <c r="NJC1877" s="84"/>
      <c r="NJD1877" s="84"/>
      <c r="NJE1877" s="84"/>
      <c r="NJF1877" s="84"/>
      <c r="NJG1877" s="84"/>
      <c r="NJH1877" s="84"/>
      <c r="NJI1877" s="84"/>
      <c r="NJJ1877" s="84"/>
      <c r="NJK1877" s="84"/>
      <c r="NJL1877" s="84"/>
      <c r="NJM1877" s="84"/>
      <c r="NJN1877" s="84"/>
      <c r="NJO1877" s="84"/>
      <c r="NJP1877" s="84"/>
      <c r="NJQ1877" s="84"/>
      <c r="NJR1877" s="84"/>
      <c r="NJS1877" s="84"/>
      <c r="NJT1877" s="84"/>
      <c r="NJU1877" s="84"/>
      <c r="NJV1877" s="84"/>
      <c r="NJW1877" s="84"/>
      <c r="NJX1877" s="84"/>
      <c r="NJY1877" s="84"/>
      <c r="NJZ1877" s="84"/>
      <c r="NKA1877" s="84"/>
      <c r="NKB1877" s="84"/>
      <c r="NKC1877" s="84"/>
      <c r="NKD1877" s="84"/>
      <c r="NKE1877" s="84"/>
      <c r="NKF1877" s="84"/>
      <c r="NKG1877" s="84"/>
      <c r="NKH1877" s="84"/>
      <c r="NKI1877" s="84"/>
      <c r="NKJ1877" s="84"/>
      <c r="NKK1877" s="84"/>
      <c r="NKL1877" s="84"/>
      <c r="NKM1877" s="84"/>
      <c r="NKN1877" s="84"/>
      <c r="NKO1877" s="84"/>
      <c r="NKP1877" s="84"/>
      <c r="NKQ1877" s="84"/>
      <c r="NKR1877" s="84"/>
      <c r="NKS1877" s="84"/>
      <c r="NKT1877" s="84"/>
      <c r="NKU1877" s="84"/>
      <c r="NKV1877" s="84"/>
      <c r="NKW1877" s="84"/>
      <c r="NKX1877" s="84"/>
      <c r="NKY1877" s="84"/>
      <c r="NKZ1877" s="84"/>
      <c r="NLA1877" s="84"/>
      <c r="NLB1877" s="84"/>
      <c r="NLC1877" s="84"/>
      <c r="NLD1877" s="84"/>
      <c r="NLE1877" s="84"/>
      <c r="NLF1877" s="84"/>
      <c r="NLG1877" s="84"/>
      <c r="NLH1877" s="84"/>
      <c r="NLI1877" s="84"/>
      <c r="NLJ1877" s="84"/>
      <c r="NLK1877" s="84"/>
      <c r="NLL1877" s="84"/>
      <c r="NLM1877" s="84"/>
      <c r="NLN1877" s="84"/>
      <c r="NLO1877" s="84"/>
      <c r="NLP1877" s="84"/>
      <c r="NLQ1877" s="84"/>
      <c r="NLR1877" s="84"/>
      <c r="NLS1877" s="84"/>
      <c r="NLT1877" s="84"/>
      <c r="NLU1877" s="84"/>
      <c r="NLV1877" s="84"/>
      <c r="NLW1877" s="84"/>
      <c r="NLX1877" s="84"/>
      <c r="NLY1877" s="84"/>
      <c r="NLZ1877" s="84"/>
      <c r="NMA1877" s="84"/>
      <c r="NMB1877" s="84"/>
      <c r="NMC1877" s="84"/>
      <c r="NMD1877" s="84"/>
      <c r="NME1877" s="84"/>
      <c r="NMF1877" s="84"/>
      <c r="NMG1877" s="84"/>
      <c r="NMH1877" s="84"/>
      <c r="NMI1877" s="84"/>
      <c r="NMJ1877" s="84"/>
      <c r="NMK1877" s="84"/>
      <c r="NML1877" s="84"/>
      <c r="NMM1877" s="84"/>
      <c r="NMN1877" s="84"/>
      <c r="NMO1877" s="84"/>
      <c r="NMP1877" s="84"/>
      <c r="NMQ1877" s="84"/>
      <c r="NMR1877" s="84"/>
      <c r="NMS1877" s="84"/>
      <c r="NMT1877" s="84"/>
      <c r="NMU1877" s="84"/>
      <c r="NMV1877" s="84"/>
      <c r="NMW1877" s="84"/>
      <c r="NMX1877" s="84"/>
      <c r="NMY1877" s="84"/>
      <c r="NMZ1877" s="84"/>
      <c r="NNA1877" s="84"/>
      <c r="NNB1877" s="84"/>
      <c r="NNC1877" s="84"/>
      <c r="NND1877" s="84"/>
      <c r="NNE1877" s="84"/>
      <c r="NNF1877" s="84"/>
      <c r="NNG1877" s="84"/>
      <c r="NNH1877" s="84"/>
      <c r="NNI1877" s="84"/>
      <c r="NNJ1877" s="84"/>
      <c r="NNK1877" s="84"/>
      <c r="NNL1877" s="84"/>
      <c r="NNM1877" s="84"/>
      <c r="NNN1877" s="84"/>
      <c r="NNO1877" s="84"/>
      <c r="NNP1877" s="84"/>
      <c r="NNQ1877" s="84"/>
      <c r="NNR1877" s="84"/>
      <c r="NNS1877" s="84"/>
      <c r="NNT1877" s="84"/>
      <c r="NNU1877" s="84"/>
      <c r="NNV1877" s="84"/>
      <c r="NNW1877" s="84"/>
      <c r="NNX1877" s="84"/>
      <c r="NNY1877" s="84"/>
      <c r="NNZ1877" s="84"/>
      <c r="NOA1877" s="84"/>
      <c r="NOB1877" s="84"/>
      <c r="NOC1877" s="84"/>
      <c r="NOD1877" s="84"/>
      <c r="NOE1877" s="84"/>
      <c r="NOF1877" s="84"/>
      <c r="NOG1877" s="84"/>
      <c r="NOH1877" s="84"/>
      <c r="NOI1877" s="84"/>
      <c r="NOJ1877" s="84"/>
      <c r="NOK1877" s="84"/>
      <c r="NOL1877" s="84"/>
      <c r="NOM1877" s="84"/>
      <c r="NON1877" s="84"/>
      <c r="NOO1877" s="84"/>
      <c r="NOP1877" s="84"/>
      <c r="NOQ1877" s="84"/>
      <c r="NOR1877" s="84"/>
      <c r="NOS1877" s="84"/>
      <c r="NOT1877" s="84"/>
      <c r="NOU1877" s="84"/>
      <c r="NOV1877" s="84"/>
      <c r="NOW1877" s="84"/>
      <c r="NOX1877" s="84"/>
      <c r="NOY1877" s="84"/>
      <c r="NOZ1877" s="84"/>
      <c r="NPA1877" s="84"/>
      <c r="NPB1877" s="84"/>
      <c r="NPC1877" s="84"/>
      <c r="NPD1877" s="84"/>
      <c r="NPE1877" s="84"/>
      <c r="NPF1877" s="84"/>
      <c r="NPG1877" s="84"/>
      <c r="NPH1877" s="84"/>
      <c r="NPI1877" s="84"/>
      <c r="NPJ1877" s="84"/>
      <c r="NPK1877" s="84"/>
      <c r="NPL1877" s="84"/>
      <c r="NPM1877" s="84"/>
      <c r="NPN1877" s="84"/>
      <c r="NPO1877" s="84"/>
      <c r="NPP1877" s="84"/>
      <c r="NPQ1877" s="84"/>
      <c r="NPR1877" s="84"/>
      <c r="NPS1877" s="84"/>
      <c r="NPT1877" s="84"/>
      <c r="NPU1877" s="84"/>
      <c r="NPV1877" s="84"/>
      <c r="NPW1877" s="84"/>
      <c r="NPX1877" s="84"/>
      <c r="NPY1877" s="84"/>
      <c r="NPZ1877" s="84"/>
      <c r="NQA1877" s="84"/>
      <c r="NQB1877" s="84"/>
      <c r="NQC1877" s="84"/>
      <c r="NQD1877" s="84"/>
      <c r="NQE1877" s="84"/>
      <c r="NQF1877" s="84"/>
      <c r="NQG1877" s="84"/>
      <c r="NQH1877" s="84"/>
      <c r="NQI1877" s="84"/>
      <c r="NQJ1877" s="84"/>
      <c r="NQK1877" s="84"/>
      <c r="NQL1877" s="84"/>
      <c r="NQM1877" s="84"/>
      <c r="NQN1877" s="84"/>
      <c r="NQO1877" s="84"/>
      <c r="NQP1877" s="84"/>
      <c r="NQQ1877" s="84"/>
      <c r="NQR1877" s="84"/>
      <c r="NQS1877" s="84"/>
      <c r="NQT1877" s="84"/>
      <c r="NQU1877" s="84"/>
      <c r="NQV1877" s="84"/>
      <c r="NQW1877" s="84"/>
      <c r="NQX1877" s="84"/>
      <c r="NQY1877" s="84"/>
      <c r="NQZ1877" s="84"/>
      <c r="NRA1877" s="84"/>
      <c r="NRB1877" s="84"/>
      <c r="NRC1877" s="84"/>
      <c r="NRD1877" s="84"/>
      <c r="NRE1877" s="84"/>
      <c r="NRF1877" s="84"/>
      <c r="NRG1877" s="84"/>
      <c r="NRH1877" s="84"/>
      <c r="NRI1877" s="84"/>
      <c r="NRJ1877" s="84"/>
      <c r="NRK1877" s="84"/>
      <c r="NRL1877" s="84"/>
      <c r="NRM1877" s="84"/>
      <c r="NRN1877" s="84"/>
      <c r="NRO1877" s="84"/>
      <c r="NRP1877" s="84"/>
      <c r="NRQ1877" s="84"/>
      <c r="NRR1877" s="84"/>
      <c r="NRS1877" s="84"/>
      <c r="NRT1877" s="84"/>
      <c r="NRU1877" s="84"/>
      <c r="NRV1877" s="84"/>
      <c r="NRW1877" s="84"/>
      <c r="NRX1877" s="84"/>
      <c r="NRY1877" s="84"/>
      <c r="NRZ1877" s="84"/>
      <c r="NSA1877" s="84"/>
      <c r="NSB1877" s="84"/>
      <c r="NSC1877" s="84"/>
      <c r="NSD1877" s="84"/>
      <c r="NSE1877" s="84"/>
      <c r="NSF1877" s="84"/>
      <c r="NSG1877" s="84"/>
      <c r="NSH1877" s="84"/>
      <c r="NSI1877" s="84"/>
      <c r="NSJ1877" s="84"/>
      <c r="NSK1877" s="84"/>
      <c r="NSL1877" s="84"/>
      <c r="NSM1877" s="84"/>
      <c r="NSN1877" s="84"/>
      <c r="NSO1877" s="84"/>
      <c r="NSP1877" s="84"/>
      <c r="NSQ1877" s="84"/>
      <c r="NSR1877" s="84"/>
      <c r="NSS1877" s="84"/>
      <c r="NST1877" s="84"/>
      <c r="NSU1877" s="84"/>
      <c r="NSV1877" s="84"/>
      <c r="NSW1877" s="84"/>
      <c r="NSX1877" s="84"/>
      <c r="NSY1877" s="84"/>
      <c r="NSZ1877" s="84"/>
      <c r="NTA1877" s="84"/>
      <c r="NTB1877" s="84"/>
      <c r="NTC1877" s="84"/>
      <c r="NTD1877" s="84"/>
      <c r="NTE1877" s="84"/>
      <c r="NTF1877" s="84"/>
      <c r="NTG1877" s="84"/>
      <c r="NTH1877" s="84"/>
      <c r="NTI1877" s="84"/>
      <c r="NTJ1877" s="84"/>
      <c r="NTK1877" s="84"/>
      <c r="NTL1877" s="84"/>
      <c r="NTM1877" s="84"/>
      <c r="NTN1877" s="84"/>
      <c r="NTO1877" s="84"/>
      <c r="NTP1877" s="84"/>
      <c r="NTQ1877" s="84"/>
      <c r="NTR1877" s="84"/>
      <c r="NTS1877" s="84"/>
      <c r="NTT1877" s="84"/>
      <c r="NTU1877" s="84"/>
      <c r="NTV1877" s="84"/>
      <c r="NTW1877" s="84"/>
      <c r="NTX1877" s="84"/>
      <c r="NTY1877" s="84"/>
      <c r="NTZ1877" s="84"/>
      <c r="NUA1877" s="84"/>
      <c r="NUB1877" s="84"/>
      <c r="NUC1877" s="84"/>
      <c r="NUD1877" s="84"/>
      <c r="NUE1877" s="84"/>
      <c r="NUF1877" s="84"/>
      <c r="NUG1877" s="84"/>
      <c r="NUH1877" s="84"/>
      <c r="NUI1877" s="84"/>
      <c r="NUJ1877" s="84"/>
      <c r="NUK1877" s="84"/>
      <c r="NUL1877" s="84"/>
      <c r="NUM1877" s="84"/>
      <c r="NUN1877" s="84"/>
      <c r="NUO1877" s="84"/>
      <c r="NUP1877" s="84"/>
      <c r="NUQ1877" s="84"/>
      <c r="NUR1877" s="84"/>
      <c r="NUS1877" s="84"/>
      <c r="NUT1877" s="84"/>
      <c r="NUU1877" s="84"/>
      <c r="NUV1877" s="84"/>
      <c r="NUW1877" s="84"/>
      <c r="NUX1877" s="84"/>
      <c r="NUY1877" s="84"/>
      <c r="NUZ1877" s="84"/>
      <c r="NVA1877" s="84"/>
      <c r="NVB1877" s="84"/>
      <c r="NVC1877" s="84"/>
      <c r="NVD1877" s="84"/>
      <c r="NVE1877" s="84"/>
      <c r="NVF1877" s="84"/>
      <c r="NVG1877" s="84"/>
      <c r="NVH1877" s="84"/>
      <c r="NVI1877" s="84"/>
      <c r="NVJ1877" s="84"/>
      <c r="NVK1877" s="84"/>
      <c r="NVL1877" s="84"/>
      <c r="NVM1877" s="84"/>
      <c r="NVN1877" s="84"/>
      <c r="NVO1877" s="84"/>
      <c r="NVP1877" s="84"/>
      <c r="NVQ1877" s="84"/>
      <c r="NVR1877" s="84"/>
      <c r="NVS1877" s="84"/>
      <c r="NVT1877" s="84"/>
      <c r="NVU1877" s="84"/>
      <c r="NVV1877" s="84"/>
      <c r="NVW1877" s="84"/>
      <c r="NVX1877" s="84"/>
      <c r="NVY1877" s="84"/>
      <c r="NVZ1877" s="84"/>
      <c r="NWA1877" s="84"/>
      <c r="NWB1877" s="84"/>
      <c r="NWC1877" s="84"/>
      <c r="NWD1877" s="84"/>
      <c r="NWE1877" s="84"/>
      <c r="NWF1877" s="84"/>
      <c r="NWG1877" s="84"/>
      <c r="NWH1877" s="84"/>
      <c r="NWI1877" s="84"/>
      <c r="NWJ1877" s="84"/>
      <c r="NWK1877" s="84"/>
      <c r="NWL1877" s="84"/>
      <c r="NWM1877" s="84"/>
      <c r="NWN1877" s="84"/>
      <c r="NWO1877" s="84"/>
      <c r="NWP1877" s="84"/>
      <c r="NWQ1877" s="84"/>
      <c r="NWR1877" s="84"/>
      <c r="NWS1877" s="84"/>
      <c r="NWT1877" s="84"/>
      <c r="NWU1877" s="84"/>
      <c r="NWV1877" s="84"/>
      <c r="NWW1877" s="84"/>
      <c r="NWX1877" s="84"/>
      <c r="NWY1877" s="84"/>
      <c r="NWZ1877" s="84"/>
      <c r="NXA1877" s="84"/>
      <c r="NXB1877" s="84"/>
      <c r="NXC1877" s="84"/>
      <c r="NXD1877" s="84"/>
      <c r="NXE1877" s="84"/>
      <c r="NXF1877" s="84"/>
      <c r="NXG1877" s="84"/>
      <c r="NXH1877" s="84"/>
      <c r="NXI1877" s="84"/>
      <c r="NXJ1877" s="84"/>
      <c r="NXK1877" s="84"/>
      <c r="NXL1877" s="84"/>
      <c r="NXM1877" s="84"/>
      <c r="NXN1877" s="84"/>
      <c r="NXO1877" s="84"/>
      <c r="NXP1877" s="84"/>
      <c r="NXQ1877" s="84"/>
      <c r="NXR1877" s="84"/>
      <c r="NXS1877" s="84"/>
      <c r="NXT1877" s="84"/>
      <c r="NXU1877" s="84"/>
      <c r="NXV1877" s="84"/>
      <c r="NXW1877" s="84"/>
      <c r="NXX1877" s="84"/>
      <c r="NXY1877" s="84"/>
      <c r="NXZ1877" s="84"/>
      <c r="NYA1877" s="84"/>
      <c r="NYB1877" s="84"/>
      <c r="NYC1877" s="84"/>
      <c r="NYD1877" s="84"/>
      <c r="NYE1877" s="84"/>
      <c r="NYF1877" s="84"/>
      <c r="NYG1877" s="84"/>
      <c r="NYH1877" s="84"/>
      <c r="NYI1877" s="84"/>
      <c r="NYJ1877" s="84"/>
      <c r="NYK1877" s="84"/>
      <c r="NYL1877" s="84"/>
      <c r="NYM1877" s="84"/>
      <c r="NYN1877" s="84"/>
      <c r="NYO1877" s="84"/>
      <c r="NYP1877" s="84"/>
      <c r="NYQ1877" s="84"/>
      <c r="NYR1877" s="84"/>
      <c r="NYS1877" s="84"/>
      <c r="NYT1877" s="84"/>
      <c r="NYU1877" s="84"/>
      <c r="NYV1877" s="84"/>
      <c r="NYW1877" s="84"/>
      <c r="NYX1877" s="84"/>
      <c r="NYY1877" s="84"/>
      <c r="NYZ1877" s="84"/>
      <c r="NZA1877" s="84"/>
      <c r="NZB1877" s="84"/>
      <c r="NZC1877" s="84"/>
      <c r="NZD1877" s="84"/>
      <c r="NZE1877" s="84"/>
      <c r="NZF1877" s="84"/>
      <c r="NZG1877" s="84"/>
      <c r="NZH1877" s="84"/>
      <c r="NZI1877" s="84"/>
      <c r="NZJ1877" s="84"/>
      <c r="NZK1877" s="84"/>
      <c r="NZL1877" s="84"/>
      <c r="NZM1877" s="84"/>
      <c r="NZN1877" s="84"/>
      <c r="NZO1877" s="84"/>
      <c r="NZP1877" s="84"/>
      <c r="NZQ1877" s="84"/>
      <c r="NZR1877" s="84"/>
      <c r="NZS1877" s="84"/>
      <c r="NZT1877" s="84"/>
      <c r="NZU1877" s="84"/>
      <c r="NZV1877" s="84"/>
      <c r="NZW1877" s="84"/>
      <c r="NZX1877" s="84"/>
      <c r="NZY1877" s="84"/>
      <c r="NZZ1877" s="84"/>
      <c r="OAA1877" s="84"/>
      <c r="OAB1877" s="84"/>
      <c r="OAC1877" s="84"/>
      <c r="OAD1877" s="84"/>
      <c r="OAE1877" s="84"/>
      <c r="OAF1877" s="84"/>
      <c r="OAG1877" s="84"/>
      <c r="OAH1877" s="84"/>
      <c r="OAI1877" s="84"/>
      <c r="OAJ1877" s="84"/>
      <c r="OAK1877" s="84"/>
      <c r="OAL1877" s="84"/>
      <c r="OAM1877" s="84"/>
      <c r="OAN1877" s="84"/>
      <c r="OAO1877" s="84"/>
      <c r="OAP1877" s="84"/>
      <c r="OAQ1877" s="84"/>
      <c r="OAR1877" s="84"/>
      <c r="OAS1877" s="84"/>
      <c r="OAT1877" s="84"/>
      <c r="OAU1877" s="84"/>
      <c r="OAV1877" s="84"/>
      <c r="OAW1877" s="84"/>
      <c r="OAX1877" s="84"/>
      <c r="OAY1877" s="84"/>
      <c r="OAZ1877" s="84"/>
      <c r="OBA1877" s="84"/>
      <c r="OBB1877" s="84"/>
      <c r="OBC1877" s="84"/>
      <c r="OBD1877" s="84"/>
      <c r="OBE1877" s="84"/>
      <c r="OBF1877" s="84"/>
      <c r="OBG1877" s="84"/>
      <c r="OBH1877" s="84"/>
      <c r="OBI1877" s="84"/>
      <c r="OBJ1877" s="84"/>
      <c r="OBK1877" s="84"/>
      <c r="OBL1877" s="84"/>
      <c r="OBM1877" s="84"/>
      <c r="OBN1877" s="84"/>
      <c r="OBO1877" s="84"/>
      <c r="OBP1877" s="84"/>
      <c r="OBQ1877" s="84"/>
      <c r="OBR1877" s="84"/>
      <c r="OBS1877" s="84"/>
      <c r="OBT1877" s="84"/>
      <c r="OBU1877" s="84"/>
      <c r="OBV1877" s="84"/>
      <c r="OBW1877" s="84"/>
      <c r="OBX1877" s="84"/>
      <c r="OBY1877" s="84"/>
      <c r="OBZ1877" s="84"/>
      <c r="OCA1877" s="84"/>
      <c r="OCB1877" s="84"/>
      <c r="OCC1877" s="84"/>
      <c r="OCD1877" s="84"/>
      <c r="OCE1877" s="84"/>
      <c r="OCF1877" s="84"/>
      <c r="OCG1877" s="84"/>
      <c r="OCH1877" s="84"/>
      <c r="OCI1877" s="84"/>
      <c r="OCJ1877" s="84"/>
      <c r="OCK1877" s="84"/>
      <c r="OCL1877" s="84"/>
      <c r="OCM1877" s="84"/>
      <c r="OCN1877" s="84"/>
      <c r="OCO1877" s="84"/>
      <c r="OCP1877" s="84"/>
      <c r="OCQ1877" s="84"/>
      <c r="OCR1877" s="84"/>
      <c r="OCS1877" s="84"/>
      <c r="OCT1877" s="84"/>
      <c r="OCU1877" s="84"/>
      <c r="OCV1877" s="84"/>
      <c r="OCW1877" s="84"/>
      <c r="OCX1877" s="84"/>
      <c r="OCY1877" s="84"/>
      <c r="OCZ1877" s="84"/>
      <c r="ODA1877" s="84"/>
      <c r="ODB1877" s="84"/>
      <c r="ODC1877" s="84"/>
      <c r="ODD1877" s="84"/>
      <c r="ODE1877" s="84"/>
      <c r="ODF1877" s="84"/>
      <c r="ODG1877" s="84"/>
      <c r="ODH1877" s="84"/>
      <c r="ODI1877" s="84"/>
      <c r="ODJ1877" s="84"/>
      <c r="ODK1877" s="84"/>
      <c r="ODL1877" s="84"/>
      <c r="ODM1877" s="84"/>
      <c r="ODN1877" s="84"/>
      <c r="ODO1877" s="84"/>
      <c r="ODP1877" s="84"/>
      <c r="ODQ1877" s="84"/>
      <c r="ODR1877" s="84"/>
      <c r="ODS1877" s="84"/>
      <c r="ODT1877" s="84"/>
      <c r="ODU1877" s="84"/>
      <c r="ODV1877" s="84"/>
      <c r="ODW1877" s="84"/>
      <c r="ODX1877" s="84"/>
      <c r="ODY1877" s="84"/>
      <c r="ODZ1877" s="84"/>
      <c r="OEA1877" s="84"/>
      <c r="OEB1877" s="84"/>
      <c r="OEC1877" s="84"/>
      <c r="OED1877" s="84"/>
      <c r="OEE1877" s="84"/>
      <c r="OEF1877" s="84"/>
      <c r="OEG1877" s="84"/>
      <c r="OEH1877" s="84"/>
      <c r="OEI1877" s="84"/>
      <c r="OEJ1877" s="84"/>
      <c r="OEK1877" s="84"/>
      <c r="OEL1877" s="84"/>
      <c r="OEM1877" s="84"/>
      <c r="OEN1877" s="84"/>
      <c r="OEO1877" s="84"/>
      <c r="OEP1877" s="84"/>
      <c r="OEQ1877" s="84"/>
      <c r="OER1877" s="84"/>
      <c r="OES1877" s="84"/>
      <c r="OET1877" s="84"/>
      <c r="OEU1877" s="84"/>
      <c r="OEV1877" s="84"/>
      <c r="OEW1877" s="84"/>
      <c r="OEX1877" s="84"/>
      <c r="OEY1877" s="84"/>
      <c r="OEZ1877" s="84"/>
      <c r="OFA1877" s="84"/>
      <c r="OFB1877" s="84"/>
      <c r="OFC1877" s="84"/>
      <c r="OFD1877" s="84"/>
      <c r="OFE1877" s="84"/>
      <c r="OFF1877" s="84"/>
      <c r="OFG1877" s="84"/>
      <c r="OFH1877" s="84"/>
      <c r="OFI1877" s="84"/>
      <c r="OFJ1877" s="84"/>
      <c r="OFK1877" s="84"/>
      <c r="OFL1877" s="84"/>
      <c r="OFM1877" s="84"/>
      <c r="OFN1877" s="84"/>
      <c r="OFO1877" s="84"/>
      <c r="OFP1877" s="84"/>
      <c r="OFQ1877" s="84"/>
      <c r="OFR1877" s="84"/>
      <c r="OFS1877" s="84"/>
      <c r="OFT1877" s="84"/>
      <c r="OFU1877" s="84"/>
      <c r="OFV1877" s="84"/>
      <c r="OFW1877" s="84"/>
      <c r="OFX1877" s="84"/>
      <c r="OFY1877" s="84"/>
      <c r="OFZ1877" s="84"/>
      <c r="OGA1877" s="84"/>
      <c r="OGB1877" s="84"/>
      <c r="OGC1877" s="84"/>
      <c r="OGD1877" s="84"/>
      <c r="OGE1877" s="84"/>
      <c r="OGF1877" s="84"/>
      <c r="OGG1877" s="84"/>
      <c r="OGH1877" s="84"/>
      <c r="OGI1877" s="84"/>
      <c r="OGJ1877" s="84"/>
      <c r="OGK1877" s="84"/>
      <c r="OGL1877" s="84"/>
      <c r="OGM1877" s="84"/>
      <c r="OGN1877" s="84"/>
      <c r="OGO1877" s="84"/>
      <c r="OGP1877" s="84"/>
      <c r="OGQ1877" s="84"/>
      <c r="OGR1877" s="84"/>
      <c r="OGS1877" s="84"/>
      <c r="OGT1877" s="84"/>
      <c r="OGU1877" s="84"/>
      <c r="OGV1877" s="84"/>
      <c r="OGW1877" s="84"/>
      <c r="OGX1877" s="84"/>
      <c r="OGY1877" s="84"/>
      <c r="OGZ1877" s="84"/>
      <c r="OHA1877" s="84"/>
      <c r="OHB1877" s="84"/>
      <c r="OHC1877" s="84"/>
      <c r="OHD1877" s="84"/>
      <c r="OHE1877" s="84"/>
      <c r="OHF1877" s="84"/>
      <c r="OHG1877" s="84"/>
      <c r="OHH1877" s="84"/>
      <c r="OHI1877" s="84"/>
      <c r="OHJ1877" s="84"/>
      <c r="OHK1877" s="84"/>
      <c r="OHL1877" s="84"/>
      <c r="OHM1877" s="84"/>
      <c r="OHN1877" s="84"/>
      <c r="OHO1877" s="84"/>
      <c r="OHP1877" s="84"/>
      <c r="OHQ1877" s="84"/>
      <c r="OHR1877" s="84"/>
      <c r="OHS1877" s="84"/>
      <c r="OHT1877" s="84"/>
      <c r="OHU1877" s="84"/>
      <c r="OHV1877" s="84"/>
      <c r="OHW1877" s="84"/>
      <c r="OHX1877" s="84"/>
      <c r="OHY1877" s="84"/>
      <c r="OHZ1877" s="84"/>
      <c r="OIA1877" s="84"/>
      <c r="OIB1877" s="84"/>
      <c r="OIC1877" s="84"/>
      <c r="OID1877" s="84"/>
      <c r="OIE1877" s="84"/>
      <c r="OIF1877" s="84"/>
      <c r="OIG1877" s="84"/>
      <c r="OIH1877" s="84"/>
      <c r="OII1877" s="84"/>
      <c r="OIJ1877" s="84"/>
      <c r="OIK1877" s="84"/>
      <c r="OIL1877" s="84"/>
      <c r="OIM1877" s="84"/>
      <c r="OIN1877" s="84"/>
      <c r="OIO1877" s="84"/>
      <c r="OIP1877" s="84"/>
      <c r="OIQ1877" s="84"/>
      <c r="OIR1877" s="84"/>
      <c r="OIS1877" s="84"/>
      <c r="OIT1877" s="84"/>
      <c r="OIU1877" s="84"/>
      <c r="OIV1877" s="84"/>
      <c r="OIW1877" s="84"/>
      <c r="OIX1877" s="84"/>
      <c r="OIY1877" s="84"/>
      <c r="OIZ1877" s="84"/>
      <c r="OJA1877" s="84"/>
      <c r="OJB1877" s="84"/>
      <c r="OJC1877" s="84"/>
      <c r="OJD1877" s="84"/>
      <c r="OJE1877" s="84"/>
      <c r="OJF1877" s="84"/>
      <c r="OJG1877" s="84"/>
      <c r="OJH1877" s="84"/>
      <c r="OJI1877" s="84"/>
      <c r="OJJ1877" s="84"/>
      <c r="OJK1877" s="84"/>
      <c r="OJL1877" s="84"/>
      <c r="OJM1877" s="84"/>
      <c r="OJN1877" s="84"/>
      <c r="OJO1877" s="84"/>
      <c r="OJP1877" s="84"/>
      <c r="OJQ1877" s="84"/>
      <c r="OJR1877" s="84"/>
      <c r="OJS1877" s="84"/>
      <c r="OJT1877" s="84"/>
      <c r="OJU1877" s="84"/>
      <c r="OJV1877" s="84"/>
      <c r="OJW1877" s="84"/>
      <c r="OJX1877" s="84"/>
      <c r="OJY1877" s="84"/>
      <c r="OJZ1877" s="84"/>
      <c r="OKA1877" s="84"/>
      <c r="OKB1877" s="84"/>
      <c r="OKC1877" s="84"/>
      <c r="OKD1877" s="84"/>
      <c r="OKE1877" s="84"/>
      <c r="OKF1877" s="84"/>
      <c r="OKG1877" s="84"/>
      <c r="OKH1877" s="84"/>
      <c r="OKI1877" s="84"/>
      <c r="OKJ1877" s="84"/>
      <c r="OKK1877" s="84"/>
      <c r="OKL1877" s="84"/>
      <c r="OKM1877" s="84"/>
      <c r="OKN1877" s="84"/>
      <c r="OKO1877" s="84"/>
      <c r="OKP1877" s="84"/>
      <c r="OKQ1877" s="84"/>
      <c r="OKR1877" s="84"/>
      <c r="OKS1877" s="84"/>
      <c r="OKT1877" s="84"/>
      <c r="OKU1877" s="84"/>
      <c r="OKV1877" s="84"/>
      <c r="OKW1877" s="84"/>
      <c r="OKX1877" s="84"/>
      <c r="OKY1877" s="84"/>
      <c r="OKZ1877" s="84"/>
      <c r="OLA1877" s="84"/>
      <c r="OLB1877" s="84"/>
      <c r="OLC1877" s="84"/>
      <c r="OLD1877" s="84"/>
      <c r="OLE1877" s="84"/>
      <c r="OLF1877" s="84"/>
      <c r="OLG1877" s="84"/>
      <c r="OLH1877" s="84"/>
      <c r="OLI1877" s="84"/>
      <c r="OLJ1877" s="84"/>
      <c r="OLK1877" s="84"/>
      <c r="OLL1877" s="84"/>
      <c r="OLM1877" s="84"/>
      <c r="OLN1877" s="84"/>
      <c r="OLO1877" s="84"/>
      <c r="OLP1877" s="84"/>
      <c r="OLQ1877" s="84"/>
      <c r="OLR1877" s="84"/>
      <c r="OLS1877" s="84"/>
      <c r="OLT1877" s="84"/>
      <c r="OLU1877" s="84"/>
      <c r="OLV1877" s="84"/>
      <c r="OLW1877" s="84"/>
      <c r="OLX1877" s="84"/>
      <c r="OLY1877" s="84"/>
      <c r="OLZ1877" s="84"/>
      <c r="OMA1877" s="84"/>
      <c r="OMB1877" s="84"/>
      <c r="OMC1877" s="84"/>
      <c r="OMD1877" s="84"/>
      <c r="OME1877" s="84"/>
      <c r="OMF1877" s="84"/>
      <c r="OMG1877" s="84"/>
      <c r="OMH1877" s="84"/>
      <c r="OMI1877" s="84"/>
      <c r="OMJ1877" s="84"/>
      <c r="OMK1877" s="84"/>
      <c r="OML1877" s="84"/>
      <c r="OMM1877" s="84"/>
      <c r="OMN1877" s="84"/>
      <c r="OMO1877" s="84"/>
      <c r="OMP1877" s="84"/>
      <c r="OMQ1877" s="84"/>
      <c r="OMR1877" s="84"/>
      <c r="OMS1877" s="84"/>
      <c r="OMT1877" s="84"/>
      <c r="OMU1877" s="84"/>
      <c r="OMV1877" s="84"/>
      <c r="OMW1877" s="84"/>
      <c r="OMX1877" s="84"/>
      <c r="OMY1877" s="84"/>
      <c r="OMZ1877" s="84"/>
      <c r="ONA1877" s="84"/>
      <c r="ONB1877" s="84"/>
      <c r="ONC1877" s="84"/>
      <c r="OND1877" s="84"/>
      <c r="ONE1877" s="84"/>
      <c r="ONF1877" s="84"/>
      <c r="ONG1877" s="84"/>
      <c r="ONH1877" s="84"/>
      <c r="ONI1877" s="84"/>
      <c r="ONJ1877" s="84"/>
      <c r="ONK1877" s="84"/>
      <c r="ONL1877" s="84"/>
      <c r="ONM1877" s="84"/>
      <c r="ONN1877" s="84"/>
      <c r="ONO1877" s="84"/>
      <c r="ONP1877" s="84"/>
      <c r="ONQ1877" s="84"/>
      <c r="ONR1877" s="84"/>
      <c r="ONS1877" s="84"/>
      <c r="ONT1877" s="84"/>
      <c r="ONU1877" s="84"/>
      <c r="ONV1877" s="84"/>
      <c r="ONW1877" s="84"/>
      <c r="ONX1877" s="84"/>
      <c r="ONY1877" s="84"/>
      <c r="ONZ1877" s="84"/>
      <c r="OOA1877" s="84"/>
      <c r="OOB1877" s="84"/>
      <c r="OOC1877" s="84"/>
      <c r="OOD1877" s="84"/>
      <c r="OOE1877" s="84"/>
      <c r="OOF1877" s="84"/>
      <c r="OOG1877" s="84"/>
      <c r="OOH1877" s="84"/>
      <c r="OOI1877" s="84"/>
      <c r="OOJ1877" s="84"/>
      <c r="OOK1877" s="84"/>
      <c r="OOL1877" s="84"/>
      <c r="OOM1877" s="84"/>
      <c r="OON1877" s="84"/>
      <c r="OOO1877" s="84"/>
      <c r="OOP1877" s="84"/>
      <c r="OOQ1877" s="84"/>
      <c r="OOR1877" s="84"/>
      <c r="OOS1877" s="84"/>
      <c r="OOT1877" s="84"/>
      <c r="OOU1877" s="84"/>
      <c r="OOV1877" s="84"/>
      <c r="OOW1877" s="84"/>
      <c r="OOX1877" s="84"/>
      <c r="OOY1877" s="84"/>
      <c r="OOZ1877" s="84"/>
      <c r="OPA1877" s="84"/>
      <c r="OPB1877" s="84"/>
      <c r="OPC1877" s="84"/>
      <c r="OPD1877" s="84"/>
      <c r="OPE1877" s="84"/>
      <c r="OPF1877" s="84"/>
      <c r="OPG1877" s="84"/>
      <c r="OPH1877" s="84"/>
      <c r="OPI1877" s="84"/>
      <c r="OPJ1877" s="84"/>
      <c r="OPK1877" s="84"/>
      <c r="OPL1877" s="84"/>
      <c r="OPM1877" s="84"/>
      <c r="OPN1877" s="84"/>
      <c r="OPO1877" s="84"/>
      <c r="OPP1877" s="84"/>
      <c r="OPQ1877" s="84"/>
      <c r="OPR1877" s="84"/>
      <c r="OPS1877" s="84"/>
      <c r="OPT1877" s="84"/>
      <c r="OPU1877" s="84"/>
      <c r="OPV1877" s="84"/>
      <c r="OPW1877" s="84"/>
      <c r="OPX1877" s="84"/>
      <c r="OPY1877" s="84"/>
      <c r="OPZ1877" s="84"/>
      <c r="OQA1877" s="84"/>
      <c r="OQB1877" s="84"/>
      <c r="OQC1877" s="84"/>
      <c r="OQD1877" s="84"/>
      <c r="OQE1877" s="84"/>
      <c r="OQF1877" s="84"/>
      <c r="OQG1877" s="84"/>
      <c r="OQH1877" s="84"/>
      <c r="OQI1877" s="84"/>
      <c r="OQJ1877" s="84"/>
      <c r="OQK1877" s="84"/>
      <c r="OQL1877" s="84"/>
      <c r="OQM1877" s="84"/>
      <c r="OQN1877" s="84"/>
      <c r="OQO1877" s="84"/>
      <c r="OQP1877" s="84"/>
      <c r="OQQ1877" s="84"/>
      <c r="OQR1877" s="84"/>
      <c r="OQS1877" s="84"/>
      <c r="OQT1877" s="84"/>
      <c r="OQU1877" s="84"/>
      <c r="OQV1877" s="84"/>
      <c r="OQW1877" s="84"/>
      <c r="OQX1877" s="84"/>
      <c r="OQY1877" s="84"/>
      <c r="OQZ1877" s="84"/>
      <c r="ORA1877" s="84"/>
      <c r="ORB1877" s="84"/>
      <c r="ORC1877" s="84"/>
      <c r="ORD1877" s="84"/>
      <c r="ORE1877" s="84"/>
      <c r="ORF1877" s="84"/>
      <c r="ORG1877" s="84"/>
      <c r="ORH1877" s="84"/>
      <c r="ORI1877" s="84"/>
      <c r="ORJ1877" s="84"/>
      <c r="ORK1877" s="84"/>
      <c r="ORL1877" s="84"/>
      <c r="ORM1877" s="84"/>
      <c r="ORN1877" s="84"/>
      <c r="ORO1877" s="84"/>
      <c r="ORP1877" s="84"/>
      <c r="ORQ1877" s="84"/>
      <c r="ORR1877" s="84"/>
      <c r="ORS1877" s="84"/>
      <c r="ORT1877" s="84"/>
      <c r="ORU1877" s="84"/>
      <c r="ORV1877" s="84"/>
      <c r="ORW1877" s="84"/>
      <c r="ORX1877" s="84"/>
      <c r="ORY1877" s="84"/>
      <c r="ORZ1877" s="84"/>
      <c r="OSA1877" s="84"/>
      <c r="OSB1877" s="84"/>
      <c r="OSC1877" s="84"/>
      <c r="OSD1877" s="84"/>
      <c r="OSE1877" s="84"/>
      <c r="OSF1877" s="84"/>
      <c r="OSG1877" s="84"/>
      <c r="OSH1877" s="84"/>
      <c r="OSI1877" s="84"/>
      <c r="OSJ1877" s="84"/>
      <c r="OSK1877" s="84"/>
      <c r="OSL1877" s="84"/>
      <c r="OSM1877" s="84"/>
      <c r="OSN1877" s="84"/>
      <c r="OSO1877" s="84"/>
      <c r="OSP1877" s="84"/>
      <c r="OSQ1877" s="84"/>
      <c r="OSR1877" s="84"/>
      <c r="OSS1877" s="84"/>
      <c r="OST1877" s="84"/>
      <c r="OSU1877" s="84"/>
      <c r="OSV1877" s="84"/>
      <c r="OSW1877" s="84"/>
      <c r="OSX1877" s="84"/>
      <c r="OSY1877" s="84"/>
      <c r="OSZ1877" s="84"/>
      <c r="OTA1877" s="84"/>
      <c r="OTB1877" s="84"/>
      <c r="OTC1877" s="84"/>
      <c r="OTD1877" s="84"/>
      <c r="OTE1877" s="84"/>
      <c r="OTF1877" s="84"/>
      <c r="OTG1877" s="84"/>
      <c r="OTH1877" s="84"/>
      <c r="OTI1877" s="84"/>
      <c r="OTJ1877" s="84"/>
      <c r="OTK1877" s="84"/>
      <c r="OTL1877" s="84"/>
      <c r="OTM1877" s="84"/>
      <c r="OTN1877" s="84"/>
      <c r="OTO1877" s="84"/>
      <c r="OTP1877" s="84"/>
      <c r="OTQ1877" s="84"/>
      <c r="OTR1877" s="84"/>
      <c r="OTS1877" s="84"/>
      <c r="OTT1877" s="84"/>
      <c r="OTU1877" s="84"/>
      <c r="OTV1877" s="84"/>
      <c r="OTW1877" s="84"/>
      <c r="OTX1877" s="84"/>
      <c r="OTY1877" s="84"/>
      <c r="OTZ1877" s="84"/>
      <c r="OUA1877" s="84"/>
      <c r="OUB1877" s="84"/>
      <c r="OUC1877" s="84"/>
      <c r="OUD1877" s="84"/>
      <c r="OUE1877" s="84"/>
      <c r="OUF1877" s="84"/>
      <c r="OUG1877" s="84"/>
      <c r="OUH1877" s="84"/>
      <c r="OUI1877" s="84"/>
      <c r="OUJ1877" s="84"/>
      <c r="OUK1877" s="84"/>
      <c r="OUL1877" s="84"/>
      <c r="OUM1877" s="84"/>
      <c r="OUN1877" s="84"/>
      <c r="OUO1877" s="84"/>
      <c r="OUP1877" s="84"/>
      <c r="OUQ1877" s="84"/>
      <c r="OUR1877" s="84"/>
      <c r="OUS1877" s="84"/>
      <c r="OUT1877" s="84"/>
      <c r="OUU1877" s="84"/>
      <c r="OUV1877" s="84"/>
      <c r="OUW1877" s="84"/>
      <c r="OUX1877" s="84"/>
      <c r="OUY1877" s="84"/>
      <c r="OUZ1877" s="84"/>
      <c r="OVA1877" s="84"/>
      <c r="OVB1877" s="84"/>
      <c r="OVC1877" s="84"/>
      <c r="OVD1877" s="84"/>
      <c r="OVE1877" s="84"/>
      <c r="OVF1877" s="84"/>
      <c r="OVG1877" s="84"/>
      <c r="OVH1877" s="84"/>
      <c r="OVI1877" s="84"/>
      <c r="OVJ1877" s="84"/>
      <c r="OVK1877" s="84"/>
      <c r="OVL1877" s="84"/>
      <c r="OVM1877" s="84"/>
      <c r="OVN1877" s="84"/>
      <c r="OVO1877" s="84"/>
      <c r="OVP1877" s="84"/>
      <c r="OVQ1877" s="84"/>
      <c r="OVR1877" s="84"/>
      <c r="OVS1877" s="84"/>
      <c r="OVT1877" s="84"/>
      <c r="OVU1877" s="84"/>
      <c r="OVV1877" s="84"/>
      <c r="OVW1877" s="84"/>
      <c r="OVX1877" s="84"/>
      <c r="OVY1877" s="84"/>
      <c r="OVZ1877" s="84"/>
      <c r="OWA1877" s="84"/>
      <c r="OWB1877" s="84"/>
      <c r="OWC1877" s="84"/>
      <c r="OWD1877" s="84"/>
      <c r="OWE1877" s="84"/>
      <c r="OWF1877" s="84"/>
      <c r="OWG1877" s="84"/>
      <c r="OWH1877" s="84"/>
      <c r="OWI1877" s="84"/>
      <c r="OWJ1877" s="84"/>
      <c r="OWK1877" s="84"/>
      <c r="OWL1877" s="84"/>
      <c r="OWM1877" s="84"/>
      <c r="OWN1877" s="84"/>
      <c r="OWO1877" s="84"/>
      <c r="OWP1877" s="84"/>
      <c r="OWQ1877" s="84"/>
      <c r="OWR1877" s="84"/>
      <c r="OWS1877" s="84"/>
      <c r="OWT1877" s="84"/>
      <c r="OWU1877" s="84"/>
      <c r="OWV1877" s="84"/>
      <c r="OWW1877" s="84"/>
      <c r="OWX1877" s="84"/>
      <c r="OWY1877" s="84"/>
      <c r="OWZ1877" s="84"/>
      <c r="OXA1877" s="84"/>
      <c r="OXB1877" s="84"/>
      <c r="OXC1877" s="84"/>
      <c r="OXD1877" s="84"/>
      <c r="OXE1877" s="84"/>
      <c r="OXF1877" s="84"/>
      <c r="OXG1877" s="84"/>
      <c r="OXH1877" s="84"/>
      <c r="OXI1877" s="84"/>
      <c r="OXJ1877" s="84"/>
      <c r="OXK1877" s="84"/>
      <c r="OXL1877" s="84"/>
      <c r="OXM1877" s="84"/>
      <c r="OXN1877" s="84"/>
      <c r="OXO1877" s="84"/>
      <c r="OXP1877" s="84"/>
      <c r="OXQ1877" s="84"/>
      <c r="OXR1877" s="84"/>
      <c r="OXS1877" s="84"/>
      <c r="OXT1877" s="84"/>
      <c r="OXU1877" s="84"/>
      <c r="OXV1877" s="84"/>
      <c r="OXW1877" s="84"/>
      <c r="OXX1877" s="84"/>
      <c r="OXY1877" s="84"/>
      <c r="OXZ1877" s="84"/>
      <c r="OYA1877" s="84"/>
      <c r="OYB1877" s="84"/>
      <c r="OYC1877" s="84"/>
      <c r="OYD1877" s="84"/>
      <c r="OYE1877" s="84"/>
      <c r="OYF1877" s="84"/>
      <c r="OYG1877" s="84"/>
      <c r="OYH1877" s="84"/>
      <c r="OYI1877" s="84"/>
      <c r="OYJ1877" s="84"/>
      <c r="OYK1877" s="84"/>
      <c r="OYL1877" s="84"/>
      <c r="OYM1877" s="84"/>
      <c r="OYN1877" s="84"/>
      <c r="OYO1877" s="84"/>
      <c r="OYP1877" s="84"/>
      <c r="OYQ1877" s="84"/>
      <c r="OYR1877" s="84"/>
      <c r="OYS1877" s="84"/>
      <c r="OYT1877" s="84"/>
      <c r="OYU1877" s="84"/>
      <c r="OYV1877" s="84"/>
      <c r="OYW1877" s="84"/>
      <c r="OYX1877" s="84"/>
      <c r="OYY1877" s="84"/>
      <c r="OYZ1877" s="84"/>
      <c r="OZA1877" s="84"/>
      <c r="OZB1877" s="84"/>
      <c r="OZC1877" s="84"/>
      <c r="OZD1877" s="84"/>
      <c r="OZE1877" s="84"/>
      <c r="OZF1877" s="84"/>
      <c r="OZG1877" s="84"/>
      <c r="OZH1877" s="84"/>
      <c r="OZI1877" s="84"/>
      <c r="OZJ1877" s="84"/>
      <c r="OZK1877" s="84"/>
      <c r="OZL1877" s="84"/>
      <c r="OZM1877" s="84"/>
      <c r="OZN1877" s="84"/>
      <c r="OZO1877" s="84"/>
      <c r="OZP1877" s="84"/>
      <c r="OZQ1877" s="84"/>
      <c r="OZR1877" s="84"/>
      <c r="OZS1877" s="84"/>
      <c r="OZT1877" s="84"/>
      <c r="OZU1877" s="84"/>
      <c r="OZV1877" s="84"/>
      <c r="OZW1877" s="84"/>
      <c r="OZX1877" s="84"/>
      <c r="OZY1877" s="84"/>
      <c r="OZZ1877" s="84"/>
      <c r="PAA1877" s="84"/>
      <c r="PAB1877" s="84"/>
      <c r="PAC1877" s="84"/>
      <c r="PAD1877" s="84"/>
      <c r="PAE1877" s="84"/>
      <c r="PAF1877" s="84"/>
      <c r="PAG1877" s="84"/>
      <c r="PAH1877" s="84"/>
      <c r="PAI1877" s="84"/>
      <c r="PAJ1877" s="84"/>
      <c r="PAK1877" s="84"/>
      <c r="PAL1877" s="84"/>
      <c r="PAM1877" s="84"/>
      <c r="PAN1877" s="84"/>
      <c r="PAO1877" s="84"/>
      <c r="PAP1877" s="84"/>
      <c r="PAQ1877" s="84"/>
      <c r="PAR1877" s="84"/>
      <c r="PAS1877" s="84"/>
      <c r="PAT1877" s="84"/>
      <c r="PAU1877" s="84"/>
      <c r="PAV1877" s="84"/>
      <c r="PAW1877" s="84"/>
      <c r="PAX1877" s="84"/>
      <c r="PAY1877" s="84"/>
      <c r="PAZ1877" s="84"/>
      <c r="PBA1877" s="84"/>
      <c r="PBB1877" s="84"/>
      <c r="PBC1877" s="84"/>
      <c r="PBD1877" s="84"/>
      <c r="PBE1877" s="84"/>
      <c r="PBF1877" s="84"/>
      <c r="PBG1877" s="84"/>
      <c r="PBH1877" s="84"/>
      <c r="PBI1877" s="84"/>
      <c r="PBJ1877" s="84"/>
      <c r="PBK1877" s="84"/>
      <c r="PBL1877" s="84"/>
      <c r="PBM1877" s="84"/>
      <c r="PBN1877" s="84"/>
      <c r="PBO1877" s="84"/>
      <c r="PBP1877" s="84"/>
      <c r="PBQ1877" s="84"/>
      <c r="PBR1877" s="84"/>
      <c r="PBS1877" s="84"/>
      <c r="PBT1877" s="84"/>
      <c r="PBU1877" s="84"/>
      <c r="PBV1877" s="84"/>
      <c r="PBW1877" s="84"/>
      <c r="PBX1877" s="84"/>
      <c r="PBY1877" s="84"/>
      <c r="PBZ1877" s="84"/>
      <c r="PCA1877" s="84"/>
      <c r="PCB1877" s="84"/>
      <c r="PCC1877" s="84"/>
      <c r="PCD1877" s="84"/>
      <c r="PCE1877" s="84"/>
      <c r="PCF1877" s="84"/>
      <c r="PCG1877" s="84"/>
      <c r="PCH1877" s="84"/>
      <c r="PCI1877" s="84"/>
      <c r="PCJ1877" s="84"/>
      <c r="PCK1877" s="84"/>
      <c r="PCL1877" s="84"/>
      <c r="PCM1877" s="84"/>
      <c r="PCN1877" s="84"/>
      <c r="PCO1877" s="84"/>
      <c r="PCP1877" s="84"/>
      <c r="PCQ1877" s="84"/>
      <c r="PCR1877" s="84"/>
      <c r="PCS1877" s="84"/>
      <c r="PCT1877" s="84"/>
      <c r="PCU1877" s="84"/>
      <c r="PCV1877" s="84"/>
      <c r="PCW1877" s="84"/>
      <c r="PCX1877" s="84"/>
      <c r="PCY1877" s="84"/>
      <c r="PCZ1877" s="84"/>
      <c r="PDA1877" s="84"/>
      <c r="PDB1877" s="84"/>
      <c r="PDC1877" s="84"/>
      <c r="PDD1877" s="84"/>
      <c r="PDE1877" s="84"/>
      <c r="PDF1877" s="84"/>
      <c r="PDG1877" s="84"/>
      <c r="PDH1877" s="84"/>
      <c r="PDI1877" s="84"/>
      <c r="PDJ1877" s="84"/>
      <c r="PDK1877" s="84"/>
      <c r="PDL1877" s="84"/>
      <c r="PDM1877" s="84"/>
      <c r="PDN1877" s="84"/>
      <c r="PDO1877" s="84"/>
      <c r="PDP1877" s="84"/>
      <c r="PDQ1877" s="84"/>
      <c r="PDR1877" s="84"/>
      <c r="PDS1877" s="84"/>
      <c r="PDT1877" s="84"/>
      <c r="PDU1877" s="84"/>
      <c r="PDV1877" s="84"/>
      <c r="PDW1877" s="84"/>
      <c r="PDX1877" s="84"/>
      <c r="PDY1877" s="84"/>
      <c r="PDZ1877" s="84"/>
      <c r="PEA1877" s="84"/>
      <c r="PEB1877" s="84"/>
      <c r="PEC1877" s="84"/>
      <c r="PED1877" s="84"/>
      <c r="PEE1877" s="84"/>
      <c r="PEF1877" s="84"/>
      <c r="PEG1877" s="84"/>
      <c r="PEH1877" s="84"/>
      <c r="PEI1877" s="84"/>
      <c r="PEJ1877" s="84"/>
      <c r="PEK1877" s="84"/>
      <c r="PEL1877" s="84"/>
      <c r="PEM1877" s="84"/>
      <c r="PEN1877" s="84"/>
      <c r="PEO1877" s="84"/>
      <c r="PEP1877" s="84"/>
      <c r="PEQ1877" s="84"/>
      <c r="PER1877" s="84"/>
      <c r="PES1877" s="84"/>
      <c r="PET1877" s="84"/>
      <c r="PEU1877" s="84"/>
      <c r="PEV1877" s="84"/>
      <c r="PEW1877" s="84"/>
      <c r="PEX1877" s="84"/>
      <c r="PEY1877" s="84"/>
      <c r="PEZ1877" s="84"/>
      <c r="PFA1877" s="84"/>
      <c r="PFB1877" s="84"/>
      <c r="PFC1877" s="84"/>
      <c r="PFD1877" s="84"/>
      <c r="PFE1877" s="84"/>
      <c r="PFF1877" s="84"/>
      <c r="PFG1877" s="84"/>
      <c r="PFH1877" s="84"/>
      <c r="PFI1877" s="84"/>
      <c r="PFJ1877" s="84"/>
      <c r="PFK1877" s="84"/>
      <c r="PFL1877" s="84"/>
      <c r="PFM1877" s="84"/>
      <c r="PFN1877" s="84"/>
      <c r="PFO1877" s="84"/>
      <c r="PFP1877" s="84"/>
      <c r="PFQ1877" s="84"/>
      <c r="PFR1877" s="84"/>
      <c r="PFS1877" s="84"/>
      <c r="PFT1877" s="84"/>
      <c r="PFU1877" s="84"/>
      <c r="PFV1877" s="84"/>
      <c r="PFW1877" s="84"/>
      <c r="PFX1877" s="84"/>
      <c r="PFY1877" s="84"/>
      <c r="PFZ1877" s="84"/>
      <c r="PGA1877" s="84"/>
      <c r="PGB1877" s="84"/>
      <c r="PGC1877" s="84"/>
      <c r="PGD1877" s="84"/>
      <c r="PGE1877" s="84"/>
      <c r="PGF1877" s="84"/>
      <c r="PGG1877" s="84"/>
      <c r="PGH1877" s="84"/>
      <c r="PGI1877" s="84"/>
      <c r="PGJ1877" s="84"/>
      <c r="PGK1877" s="84"/>
      <c r="PGL1877" s="84"/>
      <c r="PGM1877" s="84"/>
      <c r="PGN1877" s="84"/>
      <c r="PGO1877" s="84"/>
      <c r="PGP1877" s="84"/>
      <c r="PGQ1877" s="84"/>
      <c r="PGR1877" s="84"/>
      <c r="PGS1877" s="84"/>
      <c r="PGT1877" s="84"/>
      <c r="PGU1877" s="84"/>
      <c r="PGV1877" s="84"/>
      <c r="PGW1877" s="84"/>
      <c r="PGX1877" s="84"/>
      <c r="PGY1877" s="84"/>
      <c r="PGZ1877" s="84"/>
      <c r="PHA1877" s="84"/>
      <c r="PHB1877" s="84"/>
      <c r="PHC1877" s="84"/>
      <c r="PHD1877" s="84"/>
      <c r="PHE1877" s="84"/>
      <c r="PHF1877" s="84"/>
      <c r="PHG1877" s="84"/>
      <c r="PHH1877" s="84"/>
      <c r="PHI1877" s="84"/>
      <c r="PHJ1877" s="84"/>
      <c r="PHK1877" s="84"/>
      <c r="PHL1877" s="84"/>
      <c r="PHM1877" s="84"/>
      <c r="PHN1877" s="84"/>
      <c r="PHO1877" s="84"/>
      <c r="PHP1877" s="84"/>
      <c r="PHQ1877" s="84"/>
      <c r="PHR1877" s="84"/>
      <c r="PHS1877" s="84"/>
      <c r="PHT1877" s="84"/>
      <c r="PHU1877" s="84"/>
      <c r="PHV1877" s="84"/>
      <c r="PHW1877" s="84"/>
      <c r="PHX1877" s="84"/>
      <c r="PHY1877" s="84"/>
      <c r="PHZ1877" s="84"/>
      <c r="PIA1877" s="84"/>
      <c r="PIB1877" s="84"/>
      <c r="PIC1877" s="84"/>
      <c r="PID1877" s="84"/>
      <c r="PIE1877" s="84"/>
      <c r="PIF1877" s="84"/>
      <c r="PIG1877" s="84"/>
      <c r="PIH1877" s="84"/>
      <c r="PII1877" s="84"/>
      <c r="PIJ1877" s="84"/>
      <c r="PIK1877" s="84"/>
      <c r="PIL1877" s="84"/>
      <c r="PIM1877" s="84"/>
      <c r="PIN1877" s="84"/>
      <c r="PIO1877" s="84"/>
      <c r="PIP1877" s="84"/>
      <c r="PIQ1877" s="84"/>
      <c r="PIR1877" s="84"/>
      <c r="PIS1877" s="84"/>
      <c r="PIT1877" s="84"/>
      <c r="PIU1877" s="84"/>
      <c r="PIV1877" s="84"/>
      <c r="PIW1877" s="84"/>
      <c r="PIX1877" s="84"/>
      <c r="PIY1877" s="84"/>
      <c r="PIZ1877" s="84"/>
      <c r="PJA1877" s="84"/>
      <c r="PJB1877" s="84"/>
      <c r="PJC1877" s="84"/>
      <c r="PJD1877" s="84"/>
      <c r="PJE1877" s="84"/>
      <c r="PJF1877" s="84"/>
      <c r="PJG1877" s="84"/>
      <c r="PJH1877" s="84"/>
      <c r="PJI1877" s="84"/>
      <c r="PJJ1877" s="84"/>
      <c r="PJK1877" s="84"/>
      <c r="PJL1877" s="84"/>
      <c r="PJM1877" s="84"/>
      <c r="PJN1877" s="84"/>
      <c r="PJO1877" s="84"/>
      <c r="PJP1877" s="84"/>
      <c r="PJQ1877" s="84"/>
      <c r="PJR1877" s="84"/>
      <c r="PJS1877" s="84"/>
      <c r="PJT1877" s="84"/>
      <c r="PJU1877" s="84"/>
      <c r="PJV1877" s="84"/>
      <c r="PJW1877" s="84"/>
      <c r="PJX1877" s="84"/>
      <c r="PJY1877" s="84"/>
      <c r="PJZ1877" s="84"/>
      <c r="PKA1877" s="84"/>
      <c r="PKB1877" s="84"/>
      <c r="PKC1877" s="84"/>
      <c r="PKD1877" s="84"/>
      <c r="PKE1877" s="84"/>
      <c r="PKF1877" s="84"/>
      <c r="PKG1877" s="84"/>
      <c r="PKH1877" s="84"/>
      <c r="PKI1877" s="84"/>
      <c r="PKJ1877" s="84"/>
      <c r="PKK1877" s="84"/>
      <c r="PKL1877" s="84"/>
      <c r="PKM1877" s="84"/>
      <c r="PKN1877" s="84"/>
      <c r="PKO1877" s="84"/>
      <c r="PKP1877" s="84"/>
      <c r="PKQ1877" s="84"/>
      <c r="PKR1877" s="84"/>
      <c r="PKS1877" s="84"/>
      <c r="PKT1877" s="84"/>
      <c r="PKU1877" s="84"/>
      <c r="PKV1877" s="84"/>
      <c r="PKW1877" s="84"/>
      <c r="PKX1877" s="84"/>
      <c r="PKY1877" s="84"/>
      <c r="PKZ1877" s="84"/>
      <c r="PLA1877" s="84"/>
      <c r="PLB1877" s="84"/>
      <c r="PLC1877" s="84"/>
      <c r="PLD1877" s="84"/>
      <c r="PLE1877" s="84"/>
      <c r="PLF1877" s="84"/>
      <c r="PLG1877" s="84"/>
      <c r="PLH1877" s="84"/>
      <c r="PLI1877" s="84"/>
      <c r="PLJ1877" s="84"/>
      <c r="PLK1877" s="84"/>
      <c r="PLL1877" s="84"/>
      <c r="PLM1877" s="84"/>
      <c r="PLN1877" s="84"/>
      <c r="PLO1877" s="84"/>
      <c r="PLP1877" s="84"/>
      <c r="PLQ1877" s="84"/>
      <c r="PLR1877" s="84"/>
      <c r="PLS1877" s="84"/>
      <c r="PLT1877" s="84"/>
      <c r="PLU1877" s="84"/>
      <c r="PLV1877" s="84"/>
      <c r="PLW1877" s="84"/>
      <c r="PLX1877" s="84"/>
      <c r="PLY1877" s="84"/>
      <c r="PLZ1877" s="84"/>
      <c r="PMA1877" s="84"/>
      <c r="PMB1877" s="84"/>
      <c r="PMC1877" s="84"/>
      <c r="PMD1877" s="84"/>
      <c r="PME1877" s="84"/>
      <c r="PMF1877" s="84"/>
      <c r="PMG1877" s="84"/>
      <c r="PMH1877" s="84"/>
      <c r="PMI1877" s="84"/>
      <c r="PMJ1877" s="84"/>
      <c r="PMK1877" s="84"/>
      <c r="PML1877" s="84"/>
      <c r="PMM1877" s="84"/>
      <c r="PMN1877" s="84"/>
      <c r="PMO1877" s="84"/>
      <c r="PMP1877" s="84"/>
      <c r="PMQ1877" s="84"/>
      <c r="PMR1877" s="84"/>
      <c r="PMS1877" s="84"/>
      <c r="PMT1877" s="84"/>
      <c r="PMU1877" s="84"/>
      <c r="PMV1877" s="84"/>
      <c r="PMW1877" s="84"/>
      <c r="PMX1877" s="84"/>
      <c r="PMY1877" s="84"/>
      <c r="PMZ1877" s="84"/>
      <c r="PNA1877" s="84"/>
      <c r="PNB1877" s="84"/>
      <c r="PNC1877" s="84"/>
      <c r="PND1877" s="84"/>
      <c r="PNE1877" s="84"/>
      <c r="PNF1877" s="84"/>
      <c r="PNG1877" s="84"/>
      <c r="PNH1877" s="84"/>
      <c r="PNI1877" s="84"/>
      <c r="PNJ1877" s="84"/>
      <c r="PNK1877" s="84"/>
      <c r="PNL1877" s="84"/>
      <c r="PNM1877" s="84"/>
      <c r="PNN1877" s="84"/>
      <c r="PNO1877" s="84"/>
      <c r="PNP1877" s="84"/>
      <c r="PNQ1877" s="84"/>
      <c r="PNR1877" s="84"/>
      <c r="PNS1877" s="84"/>
      <c r="PNT1877" s="84"/>
      <c r="PNU1877" s="84"/>
      <c r="PNV1877" s="84"/>
      <c r="PNW1877" s="84"/>
      <c r="PNX1877" s="84"/>
      <c r="PNY1877" s="84"/>
      <c r="PNZ1877" s="84"/>
      <c r="POA1877" s="84"/>
      <c r="POB1877" s="84"/>
      <c r="POC1877" s="84"/>
      <c r="POD1877" s="84"/>
      <c r="POE1877" s="84"/>
      <c r="POF1877" s="84"/>
      <c r="POG1877" s="84"/>
      <c r="POH1877" s="84"/>
      <c r="POI1877" s="84"/>
      <c r="POJ1877" s="84"/>
      <c r="POK1877" s="84"/>
      <c r="POL1877" s="84"/>
      <c r="POM1877" s="84"/>
      <c r="PON1877" s="84"/>
      <c r="POO1877" s="84"/>
      <c r="POP1877" s="84"/>
      <c r="POQ1877" s="84"/>
      <c r="POR1877" s="84"/>
      <c r="POS1877" s="84"/>
      <c r="POT1877" s="84"/>
      <c r="POU1877" s="84"/>
      <c r="POV1877" s="84"/>
      <c r="POW1877" s="84"/>
      <c r="POX1877" s="84"/>
      <c r="POY1877" s="84"/>
      <c r="POZ1877" s="84"/>
      <c r="PPA1877" s="84"/>
      <c r="PPB1877" s="84"/>
      <c r="PPC1877" s="84"/>
      <c r="PPD1877" s="84"/>
      <c r="PPE1877" s="84"/>
      <c r="PPF1877" s="84"/>
      <c r="PPG1877" s="84"/>
      <c r="PPH1877" s="84"/>
      <c r="PPI1877" s="84"/>
      <c r="PPJ1877" s="84"/>
      <c r="PPK1877" s="84"/>
      <c r="PPL1877" s="84"/>
      <c r="PPM1877" s="84"/>
      <c r="PPN1877" s="84"/>
      <c r="PPO1877" s="84"/>
      <c r="PPP1877" s="84"/>
      <c r="PPQ1877" s="84"/>
      <c r="PPR1877" s="84"/>
      <c r="PPS1877" s="84"/>
      <c r="PPT1877" s="84"/>
      <c r="PPU1877" s="84"/>
      <c r="PPV1877" s="84"/>
      <c r="PPW1877" s="84"/>
      <c r="PPX1877" s="84"/>
      <c r="PPY1877" s="84"/>
      <c r="PPZ1877" s="84"/>
      <c r="PQA1877" s="84"/>
      <c r="PQB1877" s="84"/>
      <c r="PQC1877" s="84"/>
      <c r="PQD1877" s="84"/>
      <c r="PQE1877" s="84"/>
      <c r="PQF1877" s="84"/>
      <c r="PQG1877" s="84"/>
      <c r="PQH1877" s="84"/>
      <c r="PQI1877" s="84"/>
      <c r="PQJ1877" s="84"/>
      <c r="PQK1877" s="84"/>
      <c r="PQL1877" s="84"/>
      <c r="PQM1877" s="84"/>
      <c r="PQN1877" s="84"/>
      <c r="PQO1877" s="84"/>
      <c r="PQP1877" s="84"/>
      <c r="PQQ1877" s="84"/>
      <c r="PQR1877" s="84"/>
      <c r="PQS1877" s="84"/>
      <c r="PQT1877" s="84"/>
      <c r="PQU1877" s="84"/>
      <c r="PQV1877" s="84"/>
      <c r="PQW1877" s="84"/>
      <c r="PQX1877" s="84"/>
      <c r="PQY1877" s="84"/>
      <c r="PQZ1877" s="84"/>
      <c r="PRA1877" s="84"/>
      <c r="PRB1877" s="84"/>
      <c r="PRC1877" s="84"/>
      <c r="PRD1877" s="84"/>
      <c r="PRE1877" s="84"/>
      <c r="PRF1877" s="84"/>
      <c r="PRG1877" s="84"/>
      <c r="PRH1877" s="84"/>
      <c r="PRI1877" s="84"/>
      <c r="PRJ1877" s="84"/>
      <c r="PRK1877" s="84"/>
      <c r="PRL1877" s="84"/>
      <c r="PRM1877" s="84"/>
      <c r="PRN1877" s="84"/>
      <c r="PRO1877" s="84"/>
      <c r="PRP1877" s="84"/>
      <c r="PRQ1877" s="84"/>
      <c r="PRR1877" s="84"/>
      <c r="PRS1877" s="84"/>
      <c r="PRT1877" s="84"/>
      <c r="PRU1877" s="84"/>
      <c r="PRV1877" s="84"/>
      <c r="PRW1877" s="84"/>
      <c r="PRX1877" s="84"/>
      <c r="PRY1877" s="84"/>
      <c r="PRZ1877" s="84"/>
      <c r="PSA1877" s="84"/>
      <c r="PSB1877" s="84"/>
      <c r="PSC1877" s="84"/>
      <c r="PSD1877" s="84"/>
      <c r="PSE1877" s="84"/>
      <c r="PSF1877" s="84"/>
      <c r="PSG1877" s="84"/>
      <c r="PSH1877" s="84"/>
      <c r="PSI1877" s="84"/>
      <c r="PSJ1877" s="84"/>
      <c r="PSK1877" s="84"/>
      <c r="PSL1877" s="84"/>
      <c r="PSM1877" s="84"/>
      <c r="PSN1877" s="84"/>
      <c r="PSO1877" s="84"/>
      <c r="PSP1877" s="84"/>
      <c r="PSQ1877" s="84"/>
      <c r="PSR1877" s="84"/>
      <c r="PSS1877" s="84"/>
      <c r="PST1877" s="84"/>
      <c r="PSU1877" s="84"/>
      <c r="PSV1877" s="84"/>
      <c r="PSW1877" s="84"/>
      <c r="PSX1877" s="84"/>
      <c r="PSY1877" s="84"/>
      <c r="PSZ1877" s="84"/>
      <c r="PTA1877" s="84"/>
      <c r="PTB1877" s="84"/>
      <c r="PTC1877" s="84"/>
      <c r="PTD1877" s="84"/>
      <c r="PTE1877" s="84"/>
      <c r="PTF1877" s="84"/>
      <c r="PTG1877" s="84"/>
      <c r="PTH1877" s="84"/>
      <c r="PTI1877" s="84"/>
      <c r="PTJ1877" s="84"/>
      <c r="PTK1877" s="84"/>
      <c r="PTL1877" s="84"/>
      <c r="PTM1877" s="84"/>
      <c r="PTN1877" s="84"/>
      <c r="PTO1877" s="84"/>
      <c r="PTP1877" s="84"/>
      <c r="PTQ1877" s="84"/>
      <c r="PTR1877" s="84"/>
      <c r="PTS1877" s="84"/>
      <c r="PTT1877" s="84"/>
      <c r="PTU1877" s="84"/>
      <c r="PTV1877" s="84"/>
      <c r="PTW1877" s="84"/>
      <c r="PTX1877" s="84"/>
      <c r="PTY1877" s="84"/>
      <c r="PTZ1877" s="84"/>
      <c r="PUA1877" s="84"/>
      <c r="PUB1877" s="84"/>
      <c r="PUC1877" s="84"/>
      <c r="PUD1877" s="84"/>
      <c r="PUE1877" s="84"/>
      <c r="PUF1877" s="84"/>
      <c r="PUG1877" s="84"/>
      <c r="PUH1877" s="84"/>
      <c r="PUI1877" s="84"/>
      <c r="PUJ1877" s="84"/>
      <c r="PUK1877" s="84"/>
      <c r="PUL1877" s="84"/>
      <c r="PUM1877" s="84"/>
      <c r="PUN1877" s="84"/>
      <c r="PUO1877" s="84"/>
      <c r="PUP1877" s="84"/>
      <c r="PUQ1877" s="84"/>
      <c r="PUR1877" s="84"/>
      <c r="PUS1877" s="84"/>
      <c r="PUT1877" s="84"/>
      <c r="PUU1877" s="84"/>
      <c r="PUV1877" s="84"/>
      <c r="PUW1877" s="84"/>
      <c r="PUX1877" s="84"/>
      <c r="PUY1877" s="84"/>
      <c r="PUZ1877" s="84"/>
      <c r="PVA1877" s="84"/>
      <c r="PVB1877" s="84"/>
      <c r="PVC1877" s="84"/>
      <c r="PVD1877" s="84"/>
      <c r="PVE1877" s="84"/>
      <c r="PVF1877" s="84"/>
      <c r="PVG1877" s="84"/>
      <c r="PVH1877" s="84"/>
      <c r="PVI1877" s="84"/>
      <c r="PVJ1877" s="84"/>
      <c r="PVK1877" s="84"/>
      <c r="PVL1877" s="84"/>
      <c r="PVM1877" s="84"/>
      <c r="PVN1877" s="84"/>
      <c r="PVO1877" s="84"/>
      <c r="PVP1877" s="84"/>
      <c r="PVQ1877" s="84"/>
      <c r="PVR1877" s="84"/>
      <c r="PVS1877" s="84"/>
      <c r="PVT1877" s="84"/>
      <c r="PVU1877" s="84"/>
      <c r="PVV1877" s="84"/>
      <c r="PVW1877" s="84"/>
      <c r="PVX1877" s="84"/>
      <c r="PVY1877" s="84"/>
      <c r="PVZ1877" s="84"/>
      <c r="PWA1877" s="84"/>
      <c r="PWB1877" s="84"/>
      <c r="PWC1877" s="84"/>
      <c r="PWD1877" s="84"/>
      <c r="PWE1877" s="84"/>
      <c r="PWF1877" s="84"/>
      <c r="PWG1877" s="84"/>
      <c r="PWH1877" s="84"/>
      <c r="PWI1877" s="84"/>
      <c r="PWJ1877" s="84"/>
      <c r="PWK1877" s="84"/>
      <c r="PWL1877" s="84"/>
      <c r="PWM1877" s="84"/>
      <c r="PWN1877" s="84"/>
      <c r="PWO1877" s="84"/>
      <c r="PWP1877" s="84"/>
      <c r="PWQ1877" s="84"/>
      <c r="PWR1877" s="84"/>
      <c r="PWS1877" s="84"/>
      <c r="PWT1877" s="84"/>
      <c r="PWU1877" s="84"/>
      <c r="PWV1877" s="84"/>
      <c r="PWW1877" s="84"/>
      <c r="PWX1877" s="84"/>
      <c r="PWY1877" s="84"/>
      <c r="PWZ1877" s="84"/>
      <c r="PXA1877" s="84"/>
      <c r="PXB1877" s="84"/>
      <c r="PXC1877" s="84"/>
      <c r="PXD1877" s="84"/>
      <c r="PXE1877" s="84"/>
      <c r="PXF1877" s="84"/>
      <c r="PXG1877" s="84"/>
      <c r="PXH1877" s="84"/>
      <c r="PXI1877" s="84"/>
      <c r="PXJ1877" s="84"/>
      <c r="PXK1877" s="84"/>
      <c r="PXL1877" s="84"/>
      <c r="PXM1877" s="84"/>
      <c r="PXN1877" s="84"/>
      <c r="PXO1877" s="84"/>
      <c r="PXP1877" s="84"/>
      <c r="PXQ1877" s="84"/>
      <c r="PXR1877" s="84"/>
      <c r="PXS1877" s="84"/>
      <c r="PXT1877" s="84"/>
      <c r="PXU1877" s="84"/>
      <c r="PXV1877" s="84"/>
      <c r="PXW1877" s="84"/>
      <c r="PXX1877" s="84"/>
      <c r="PXY1877" s="84"/>
      <c r="PXZ1877" s="84"/>
      <c r="PYA1877" s="84"/>
      <c r="PYB1877" s="84"/>
      <c r="PYC1877" s="84"/>
      <c r="PYD1877" s="84"/>
      <c r="PYE1877" s="84"/>
      <c r="PYF1877" s="84"/>
      <c r="PYG1877" s="84"/>
      <c r="PYH1877" s="84"/>
      <c r="PYI1877" s="84"/>
      <c r="PYJ1877" s="84"/>
      <c r="PYK1877" s="84"/>
      <c r="PYL1877" s="84"/>
      <c r="PYM1877" s="84"/>
      <c r="PYN1877" s="84"/>
      <c r="PYO1877" s="84"/>
      <c r="PYP1877" s="84"/>
      <c r="PYQ1877" s="84"/>
      <c r="PYR1877" s="84"/>
      <c r="PYS1877" s="84"/>
      <c r="PYT1877" s="84"/>
      <c r="PYU1877" s="84"/>
      <c r="PYV1877" s="84"/>
      <c r="PYW1877" s="84"/>
      <c r="PYX1877" s="84"/>
      <c r="PYY1877" s="84"/>
      <c r="PYZ1877" s="84"/>
      <c r="PZA1877" s="84"/>
      <c r="PZB1877" s="84"/>
      <c r="PZC1877" s="84"/>
      <c r="PZD1877" s="84"/>
      <c r="PZE1877" s="84"/>
      <c r="PZF1877" s="84"/>
      <c r="PZG1877" s="84"/>
      <c r="PZH1877" s="84"/>
      <c r="PZI1877" s="84"/>
      <c r="PZJ1877" s="84"/>
      <c r="PZK1877" s="84"/>
      <c r="PZL1877" s="84"/>
      <c r="PZM1877" s="84"/>
      <c r="PZN1877" s="84"/>
      <c r="PZO1877" s="84"/>
      <c r="PZP1877" s="84"/>
      <c r="PZQ1877" s="84"/>
      <c r="PZR1877" s="84"/>
      <c r="PZS1877" s="84"/>
      <c r="PZT1877" s="84"/>
      <c r="PZU1877" s="84"/>
      <c r="PZV1877" s="84"/>
      <c r="PZW1877" s="84"/>
      <c r="PZX1877" s="84"/>
      <c r="PZY1877" s="84"/>
      <c r="PZZ1877" s="84"/>
      <c r="QAA1877" s="84"/>
      <c r="QAB1877" s="84"/>
      <c r="QAC1877" s="84"/>
      <c r="QAD1877" s="84"/>
      <c r="QAE1877" s="84"/>
      <c r="QAF1877" s="84"/>
      <c r="QAG1877" s="84"/>
      <c r="QAH1877" s="84"/>
      <c r="QAI1877" s="84"/>
      <c r="QAJ1877" s="84"/>
      <c r="QAK1877" s="84"/>
      <c r="QAL1877" s="84"/>
      <c r="QAM1877" s="84"/>
      <c r="QAN1877" s="84"/>
      <c r="QAO1877" s="84"/>
      <c r="QAP1877" s="84"/>
      <c r="QAQ1877" s="84"/>
      <c r="QAR1877" s="84"/>
      <c r="QAS1877" s="84"/>
      <c r="QAT1877" s="84"/>
      <c r="QAU1877" s="84"/>
      <c r="QAV1877" s="84"/>
      <c r="QAW1877" s="84"/>
      <c r="QAX1877" s="84"/>
      <c r="QAY1877" s="84"/>
      <c r="QAZ1877" s="84"/>
      <c r="QBA1877" s="84"/>
      <c r="QBB1877" s="84"/>
      <c r="QBC1877" s="84"/>
      <c r="QBD1877" s="84"/>
      <c r="QBE1877" s="84"/>
      <c r="QBF1877" s="84"/>
      <c r="QBG1877" s="84"/>
      <c r="QBH1877" s="84"/>
      <c r="QBI1877" s="84"/>
      <c r="QBJ1877" s="84"/>
      <c r="QBK1877" s="84"/>
      <c r="QBL1877" s="84"/>
      <c r="QBM1877" s="84"/>
      <c r="QBN1877" s="84"/>
      <c r="QBO1877" s="84"/>
      <c r="QBP1877" s="84"/>
      <c r="QBQ1877" s="84"/>
      <c r="QBR1877" s="84"/>
      <c r="QBS1877" s="84"/>
      <c r="QBT1877" s="84"/>
      <c r="QBU1877" s="84"/>
      <c r="QBV1877" s="84"/>
      <c r="QBW1877" s="84"/>
      <c r="QBX1877" s="84"/>
      <c r="QBY1877" s="84"/>
      <c r="QBZ1877" s="84"/>
      <c r="QCA1877" s="84"/>
      <c r="QCB1877" s="84"/>
      <c r="QCC1877" s="84"/>
      <c r="QCD1877" s="84"/>
      <c r="QCE1877" s="84"/>
      <c r="QCF1877" s="84"/>
      <c r="QCG1877" s="84"/>
      <c r="QCH1877" s="84"/>
      <c r="QCI1877" s="84"/>
      <c r="QCJ1877" s="84"/>
      <c r="QCK1877" s="84"/>
      <c r="QCL1877" s="84"/>
      <c r="QCM1877" s="84"/>
      <c r="QCN1877" s="84"/>
      <c r="QCO1877" s="84"/>
      <c r="QCP1877" s="84"/>
      <c r="QCQ1877" s="84"/>
      <c r="QCR1877" s="84"/>
      <c r="QCS1877" s="84"/>
      <c r="QCT1877" s="84"/>
      <c r="QCU1877" s="84"/>
      <c r="QCV1877" s="84"/>
      <c r="QCW1877" s="84"/>
      <c r="QCX1877" s="84"/>
      <c r="QCY1877" s="84"/>
      <c r="QCZ1877" s="84"/>
      <c r="QDA1877" s="84"/>
      <c r="QDB1877" s="84"/>
      <c r="QDC1877" s="84"/>
      <c r="QDD1877" s="84"/>
      <c r="QDE1877" s="84"/>
      <c r="QDF1877" s="84"/>
      <c r="QDG1877" s="84"/>
      <c r="QDH1877" s="84"/>
      <c r="QDI1877" s="84"/>
      <c r="QDJ1877" s="84"/>
      <c r="QDK1877" s="84"/>
      <c r="QDL1877" s="84"/>
      <c r="QDM1877" s="84"/>
      <c r="QDN1877" s="84"/>
      <c r="QDO1877" s="84"/>
      <c r="QDP1877" s="84"/>
      <c r="QDQ1877" s="84"/>
      <c r="QDR1877" s="84"/>
      <c r="QDS1877" s="84"/>
      <c r="QDT1877" s="84"/>
      <c r="QDU1877" s="84"/>
      <c r="QDV1877" s="84"/>
      <c r="QDW1877" s="84"/>
      <c r="QDX1877" s="84"/>
      <c r="QDY1877" s="84"/>
      <c r="QDZ1877" s="84"/>
      <c r="QEA1877" s="84"/>
      <c r="QEB1877" s="84"/>
      <c r="QEC1877" s="84"/>
      <c r="QED1877" s="84"/>
      <c r="QEE1877" s="84"/>
      <c r="QEF1877" s="84"/>
      <c r="QEG1877" s="84"/>
      <c r="QEH1877" s="84"/>
      <c r="QEI1877" s="84"/>
      <c r="QEJ1877" s="84"/>
      <c r="QEK1877" s="84"/>
      <c r="QEL1877" s="84"/>
      <c r="QEM1877" s="84"/>
      <c r="QEN1877" s="84"/>
      <c r="QEO1877" s="84"/>
      <c r="QEP1877" s="84"/>
      <c r="QEQ1877" s="84"/>
      <c r="QER1877" s="84"/>
      <c r="QES1877" s="84"/>
      <c r="QET1877" s="84"/>
      <c r="QEU1877" s="84"/>
      <c r="QEV1877" s="84"/>
      <c r="QEW1877" s="84"/>
      <c r="QEX1877" s="84"/>
      <c r="QEY1877" s="84"/>
      <c r="QEZ1877" s="84"/>
      <c r="QFA1877" s="84"/>
      <c r="QFB1877" s="84"/>
      <c r="QFC1877" s="84"/>
      <c r="QFD1877" s="84"/>
      <c r="QFE1877" s="84"/>
      <c r="QFF1877" s="84"/>
      <c r="QFG1877" s="84"/>
      <c r="QFH1877" s="84"/>
      <c r="QFI1877" s="84"/>
      <c r="QFJ1877" s="84"/>
      <c r="QFK1877" s="84"/>
      <c r="QFL1877" s="84"/>
      <c r="QFM1877" s="84"/>
      <c r="QFN1877" s="84"/>
      <c r="QFO1877" s="84"/>
      <c r="QFP1877" s="84"/>
      <c r="QFQ1877" s="84"/>
      <c r="QFR1877" s="84"/>
      <c r="QFS1877" s="84"/>
      <c r="QFT1877" s="84"/>
      <c r="QFU1877" s="84"/>
      <c r="QFV1877" s="84"/>
      <c r="QFW1877" s="84"/>
      <c r="QFX1877" s="84"/>
      <c r="QFY1877" s="84"/>
      <c r="QFZ1877" s="84"/>
      <c r="QGA1877" s="84"/>
      <c r="QGB1877" s="84"/>
      <c r="QGC1877" s="84"/>
      <c r="QGD1877" s="84"/>
      <c r="QGE1877" s="84"/>
      <c r="QGF1877" s="84"/>
      <c r="QGG1877" s="84"/>
      <c r="QGH1877" s="84"/>
      <c r="QGI1877" s="84"/>
      <c r="QGJ1877" s="84"/>
      <c r="QGK1877" s="84"/>
      <c r="QGL1877" s="84"/>
      <c r="QGM1877" s="84"/>
      <c r="QGN1877" s="84"/>
      <c r="QGO1877" s="84"/>
      <c r="QGP1877" s="84"/>
      <c r="QGQ1877" s="84"/>
      <c r="QGR1877" s="84"/>
      <c r="QGS1877" s="84"/>
      <c r="QGT1877" s="84"/>
      <c r="QGU1877" s="84"/>
      <c r="QGV1877" s="84"/>
      <c r="QGW1877" s="84"/>
      <c r="QGX1877" s="84"/>
      <c r="QGY1877" s="84"/>
      <c r="QGZ1877" s="84"/>
      <c r="QHA1877" s="84"/>
      <c r="QHB1877" s="84"/>
      <c r="QHC1877" s="84"/>
      <c r="QHD1877" s="84"/>
      <c r="QHE1877" s="84"/>
      <c r="QHF1877" s="84"/>
      <c r="QHG1877" s="84"/>
      <c r="QHH1877" s="84"/>
      <c r="QHI1877" s="84"/>
      <c r="QHJ1877" s="84"/>
      <c r="QHK1877" s="84"/>
      <c r="QHL1877" s="84"/>
      <c r="QHM1877" s="84"/>
      <c r="QHN1877" s="84"/>
      <c r="QHO1877" s="84"/>
      <c r="QHP1877" s="84"/>
      <c r="QHQ1877" s="84"/>
      <c r="QHR1877" s="84"/>
      <c r="QHS1877" s="84"/>
      <c r="QHT1877" s="84"/>
      <c r="QHU1877" s="84"/>
      <c r="QHV1877" s="84"/>
      <c r="QHW1877" s="84"/>
      <c r="QHX1877" s="84"/>
      <c r="QHY1877" s="84"/>
      <c r="QHZ1877" s="84"/>
      <c r="QIA1877" s="84"/>
      <c r="QIB1877" s="84"/>
      <c r="QIC1877" s="84"/>
      <c r="QID1877" s="84"/>
      <c r="QIE1877" s="84"/>
      <c r="QIF1877" s="84"/>
      <c r="QIG1877" s="84"/>
      <c r="QIH1877" s="84"/>
      <c r="QII1877" s="84"/>
      <c r="QIJ1877" s="84"/>
      <c r="QIK1877" s="84"/>
      <c r="QIL1877" s="84"/>
      <c r="QIM1877" s="84"/>
      <c r="QIN1877" s="84"/>
      <c r="QIO1877" s="84"/>
      <c r="QIP1877" s="84"/>
      <c r="QIQ1877" s="84"/>
      <c r="QIR1877" s="84"/>
      <c r="QIS1877" s="84"/>
      <c r="QIT1877" s="84"/>
      <c r="QIU1877" s="84"/>
      <c r="QIV1877" s="84"/>
      <c r="QIW1877" s="84"/>
      <c r="QIX1877" s="84"/>
      <c r="QIY1877" s="84"/>
      <c r="QIZ1877" s="84"/>
      <c r="QJA1877" s="84"/>
      <c r="QJB1877" s="84"/>
      <c r="QJC1877" s="84"/>
      <c r="QJD1877" s="84"/>
      <c r="QJE1877" s="84"/>
      <c r="QJF1877" s="84"/>
      <c r="QJG1877" s="84"/>
      <c r="QJH1877" s="84"/>
      <c r="QJI1877" s="84"/>
      <c r="QJJ1877" s="84"/>
      <c r="QJK1877" s="84"/>
      <c r="QJL1877" s="84"/>
      <c r="QJM1877" s="84"/>
      <c r="QJN1877" s="84"/>
      <c r="QJO1877" s="84"/>
      <c r="QJP1877" s="84"/>
      <c r="QJQ1877" s="84"/>
      <c r="QJR1877" s="84"/>
      <c r="QJS1877" s="84"/>
      <c r="QJT1877" s="84"/>
      <c r="QJU1877" s="84"/>
      <c r="QJV1877" s="84"/>
      <c r="QJW1877" s="84"/>
      <c r="QJX1877" s="84"/>
      <c r="QJY1877" s="84"/>
      <c r="QJZ1877" s="84"/>
      <c r="QKA1877" s="84"/>
      <c r="QKB1877" s="84"/>
      <c r="QKC1877" s="84"/>
      <c r="QKD1877" s="84"/>
      <c r="QKE1877" s="84"/>
      <c r="QKF1877" s="84"/>
      <c r="QKG1877" s="84"/>
      <c r="QKH1877" s="84"/>
      <c r="QKI1877" s="84"/>
      <c r="QKJ1877" s="84"/>
      <c r="QKK1877" s="84"/>
      <c r="QKL1877" s="84"/>
      <c r="QKM1877" s="84"/>
      <c r="QKN1877" s="84"/>
      <c r="QKO1877" s="84"/>
      <c r="QKP1877" s="84"/>
      <c r="QKQ1877" s="84"/>
      <c r="QKR1877" s="84"/>
      <c r="QKS1877" s="84"/>
      <c r="QKT1877" s="84"/>
      <c r="QKU1877" s="84"/>
      <c r="QKV1877" s="84"/>
      <c r="QKW1877" s="84"/>
      <c r="QKX1877" s="84"/>
      <c r="QKY1877" s="84"/>
      <c r="QKZ1877" s="84"/>
      <c r="QLA1877" s="84"/>
      <c r="QLB1877" s="84"/>
      <c r="QLC1877" s="84"/>
      <c r="QLD1877" s="84"/>
      <c r="QLE1877" s="84"/>
      <c r="QLF1877" s="84"/>
      <c r="QLG1877" s="84"/>
      <c r="QLH1877" s="84"/>
      <c r="QLI1877" s="84"/>
      <c r="QLJ1877" s="84"/>
      <c r="QLK1877" s="84"/>
      <c r="QLL1877" s="84"/>
      <c r="QLM1877" s="84"/>
      <c r="QLN1877" s="84"/>
      <c r="QLO1877" s="84"/>
      <c r="QLP1877" s="84"/>
      <c r="QLQ1877" s="84"/>
      <c r="QLR1877" s="84"/>
      <c r="QLS1877" s="84"/>
      <c r="QLT1877" s="84"/>
      <c r="QLU1877" s="84"/>
      <c r="QLV1877" s="84"/>
      <c r="QLW1877" s="84"/>
      <c r="QLX1877" s="84"/>
      <c r="QLY1877" s="84"/>
      <c r="QLZ1877" s="84"/>
      <c r="QMA1877" s="84"/>
      <c r="QMB1877" s="84"/>
      <c r="QMC1877" s="84"/>
      <c r="QMD1877" s="84"/>
      <c r="QME1877" s="84"/>
      <c r="QMF1877" s="84"/>
      <c r="QMG1877" s="84"/>
      <c r="QMH1877" s="84"/>
      <c r="QMI1877" s="84"/>
      <c r="QMJ1877" s="84"/>
      <c r="QMK1877" s="84"/>
      <c r="QML1877" s="84"/>
      <c r="QMM1877" s="84"/>
      <c r="QMN1877" s="84"/>
      <c r="QMO1877" s="84"/>
      <c r="QMP1877" s="84"/>
      <c r="QMQ1877" s="84"/>
      <c r="QMR1877" s="84"/>
      <c r="QMS1877" s="84"/>
      <c r="QMT1877" s="84"/>
      <c r="QMU1877" s="84"/>
      <c r="QMV1877" s="84"/>
      <c r="QMW1877" s="84"/>
      <c r="QMX1877" s="84"/>
      <c r="QMY1877" s="84"/>
      <c r="QMZ1877" s="84"/>
      <c r="QNA1877" s="84"/>
      <c r="QNB1877" s="84"/>
      <c r="QNC1877" s="84"/>
      <c r="QND1877" s="84"/>
      <c r="QNE1877" s="84"/>
      <c r="QNF1877" s="84"/>
      <c r="QNG1877" s="84"/>
      <c r="QNH1877" s="84"/>
      <c r="QNI1877" s="84"/>
      <c r="QNJ1877" s="84"/>
      <c r="QNK1877" s="84"/>
      <c r="QNL1877" s="84"/>
      <c r="QNM1877" s="84"/>
      <c r="QNN1877" s="84"/>
      <c r="QNO1877" s="84"/>
      <c r="QNP1877" s="84"/>
      <c r="QNQ1877" s="84"/>
      <c r="QNR1877" s="84"/>
      <c r="QNS1877" s="84"/>
      <c r="QNT1877" s="84"/>
      <c r="QNU1877" s="84"/>
      <c r="QNV1877" s="84"/>
      <c r="QNW1877" s="84"/>
      <c r="QNX1877" s="84"/>
      <c r="QNY1877" s="84"/>
      <c r="QNZ1877" s="84"/>
      <c r="QOA1877" s="84"/>
      <c r="QOB1877" s="84"/>
      <c r="QOC1877" s="84"/>
      <c r="QOD1877" s="84"/>
      <c r="QOE1877" s="84"/>
      <c r="QOF1877" s="84"/>
      <c r="QOG1877" s="84"/>
      <c r="QOH1877" s="84"/>
      <c r="QOI1877" s="84"/>
      <c r="QOJ1877" s="84"/>
      <c r="QOK1877" s="84"/>
      <c r="QOL1877" s="84"/>
      <c r="QOM1877" s="84"/>
      <c r="QON1877" s="84"/>
      <c r="QOO1877" s="84"/>
      <c r="QOP1877" s="84"/>
      <c r="QOQ1877" s="84"/>
      <c r="QOR1877" s="84"/>
      <c r="QOS1877" s="84"/>
      <c r="QOT1877" s="84"/>
      <c r="QOU1877" s="84"/>
      <c r="QOV1877" s="84"/>
      <c r="QOW1877" s="84"/>
      <c r="QOX1877" s="84"/>
      <c r="QOY1877" s="84"/>
      <c r="QOZ1877" s="84"/>
      <c r="QPA1877" s="84"/>
      <c r="QPB1877" s="84"/>
      <c r="QPC1877" s="84"/>
      <c r="QPD1877" s="84"/>
      <c r="QPE1877" s="84"/>
      <c r="QPF1877" s="84"/>
      <c r="QPG1877" s="84"/>
      <c r="QPH1877" s="84"/>
      <c r="QPI1877" s="84"/>
      <c r="QPJ1877" s="84"/>
      <c r="QPK1877" s="84"/>
      <c r="QPL1877" s="84"/>
      <c r="QPM1877" s="84"/>
      <c r="QPN1877" s="84"/>
      <c r="QPO1877" s="84"/>
      <c r="QPP1877" s="84"/>
      <c r="QPQ1877" s="84"/>
      <c r="QPR1877" s="84"/>
      <c r="QPS1877" s="84"/>
      <c r="QPT1877" s="84"/>
      <c r="QPU1877" s="84"/>
      <c r="QPV1877" s="84"/>
      <c r="QPW1877" s="84"/>
      <c r="QPX1877" s="84"/>
      <c r="QPY1877" s="84"/>
      <c r="QPZ1877" s="84"/>
      <c r="QQA1877" s="84"/>
      <c r="QQB1877" s="84"/>
      <c r="QQC1877" s="84"/>
      <c r="QQD1877" s="84"/>
      <c r="QQE1877" s="84"/>
      <c r="QQF1877" s="84"/>
      <c r="QQG1877" s="84"/>
      <c r="QQH1877" s="84"/>
      <c r="QQI1877" s="84"/>
      <c r="QQJ1877" s="84"/>
      <c r="QQK1877" s="84"/>
      <c r="QQL1877" s="84"/>
      <c r="QQM1877" s="84"/>
      <c r="QQN1877" s="84"/>
      <c r="QQO1877" s="84"/>
      <c r="QQP1877" s="84"/>
      <c r="QQQ1877" s="84"/>
      <c r="QQR1877" s="84"/>
      <c r="QQS1877" s="84"/>
      <c r="QQT1877" s="84"/>
      <c r="QQU1877" s="84"/>
      <c r="QQV1877" s="84"/>
      <c r="QQW1877" s="84"/>
      <c r="QQX1877" s="84"/>
      <c r="QQY1877" s="84"/>
      <c r="QQZ1877" s="84"/>
      <c r="QRA1877" s="84"/>
      <c r="QRB1877" s="84"/>
      <c r="QRC1877" s="84"/>
      <c r="QRD1877" s="84"/>
      <c r="QRE1877" s="84"/>
      <c r="QRF1877" s="84"/>
      <c r="QRG1877" s="84"/>
      <c r="QRH1877" s="84"/>
      <c r="QRI1877" s="84"/>
      <c r="QRJ1877" s="84"/>
      <c r="QRK1877" s="84"/>
      <c r="QRL1877" s="84"/>
      <c r="QRM1877" s="84"/>
      <c r="QRN1877" s="84"/>
      <c r="QRO1877" s="84"/>
      <c r="QRP1877" s="84"/>
      <c r="QRQ1877" s="84"/>
      <c r="QRR1877" s="84"/>
      <c r="QRS1877" s="84"/>
      <c r="QRT1877" s="84"/>
      <c r="QRU1877" s="84"/>
      <c r="QRV1877" s="84"/>
      <c r="QRW1877" s="84"/>
      <c r="QRX1877" s="84"/>
      <c r="QRY1877" s="84"/>
      <c r="QRZ1877" s="84"/>
      <c r="QSA1877" s="84"/>
      <c r="QSB1877" s="84"/>
      <c r="QSC1877" s="84"/>
      <c r="QSD1877" s="84"/>
      <c r="QSE1877" s="84"/>
      <c r="QSF1877" s="84"/>
      <c r="QSG1877" s="84"/>
      <c r="QSH1877" s="84"/>
      <c r="QSI1877" s="84"/>
      <c r="QSJ1877" s="84"/>
      <c r="QSK1877" s="84"/>
      <c r="QSL1877" s="84"/>
      <c r="QSM1877" s="84"/>
      <c r="QSN1877" s="84"/>
      <c r="QSO1877" s="84"/>
      <c r="QSP1877" s="84"/>
      <c r="QSQ1877" s="84"/>
      <c r="QSR1877" s="84"/>
      <c r="QSS1877" s="84"/>
      <c r="QST1877" s="84"/>
      <c r="QSU1877" s="84"/>
      <c r="QSV1877" s="84"/>
      <c r="QSW1877" s="84"/>
      <c r="QSX1877" s="84"/>
      <c r="QSY1877" s="84"/>
      <c r="QSZ1877" s="84"/>
      <c r="QTA1877" s="84"/>
      <c r="QTB1877" s="84"/>
      <c r="QTC1877" s="84"/>
      <c r="QTD1877" s="84"/>
      <c r="QTE1877" s="84"/>
      <c r="QTF1877" s="84"/>
      <c r="QTG1877" s="84"/>
      <c r="QTH1877" s="84"/>
      <c r="QTI1877" s="84"/>
      <c r="QTJ1877" s="84"/>
      <c r="QTK1877" s="84"/>
      <c r="QTL1877" s="84"/>
      <c r="QTM1877" s="84"/>
      <c r="QTN1877" s="84"/>
      <c r="QTO1877" s="84"/>
      <c r="QTP1877" s="84"/>
      <c r="QTQ1877" s="84"/>
      <c r="QTR1877" s="84"/>
      <c r="QTS1877" s="84"/>
      <c r="QTT1877" s="84"/>
      <c r="QTU1877" s="84"/>
      <c r="QTV1877" s="84"/>
      <c r="QTW1877" s="84"/>
      <c r="QTX1877" s="84"/>
      <c r="QTY1877" s="84"/>
      <c r="QTZ1877" s="84"/>
      <c r="QUA1877" s="84"/>
      <c r="QUB1877" s="84"/>
      <c r="QUC1877" s="84"/>
      <c r="QUD1877" s="84"/>
      <c r="QUE1877" s="84"/>
      <c r="QUF1877" s="84"/>
      <c r="QUG1877" s="84"/>
      <c r="QUH1877" s="84"/>
      <c r="QUI1877" s="84"/>
      <c r="QUJ1877" s="84"/>
      <c r="QUK1877" s="84"/>
      <c r="QUL1877" s="84"/>
      <c r="QUM1877" s="84"/>
      <c r="QUN1877" s="84"/>
      <c r="QUO1877" s="84"/>
      <c r="QUP1877" s="84"/>
      <c r="QUQ1877" s="84"/>
      <c r="QUR1877" s="84"/>
      <c r="QUS1877" s="84"/>
      <c r="QUT1877" s="84"/>
      <c r="QUU1877" s="84"/>
      <c r="QUV1877" s="84"/>
      <c r="QUW1877" s="84"/>
      <c r="QUX1877" s="84"/>
      <c r="QUY1877" s="84"/>
      <c r="QUZ1877" s="84"/>
      <c r="QVA1877" s="84"/>
      <c r="QVB1877" s="84"/>
      <c r="QVC1877" s="84"/>
      <c r="QVD1877" s="84"/>
      <c r="QVE1877" s="84"/>
      <c r="QVF1877" s="84"/>
      <c r="QVG1877" s="84"/>
      <c r="QVH1877" s="84"/>
      <c r="QVI1877" s="84"/>
      <c r="QVJ1877" s="84"/>
      <c r="QVK1877" s="84"/>
      <c r="QVL1877" s="84"/>
      <c r="QVM1877" s="84"/>
      <c r="QVN1877" s="84"/>
      <c r="QVO1877" s="84"/>
      <c r="QVP1877" s="84"/>
      <c r="QVQ1877" s="84"/>
      <c r="QVR1877" s="84"/>
      <c r="QVS1877" s="84"/>
      <c r="QVT1877" s="84"/>
      <c r="QVU1877" s="84"/>
      <c r="QVV1877" s="84"/>
      <c r="QVW1877" s="84"/>
      <c r="QVX1877" s="84"/>
      <c r="QVY1877" s="84"/>
      <c r="QVZ1877" s="84"/>
      <c r="QWA1877" s="84"/>
      <c r="QWB1877" s="84"/>
      <c r="QWC1877" s="84"/>
      <c r="QWD1877" s="84"/>
      <c r="QWE1877" s="84"/>
      <c r="QWF1877" s="84"/>
      <c r="QWG1877" s="84"/>
      <c r="QWH1877" s="84"/>
      <c r="QWI1877" s="84"/>
      <c r="QWJ1877" s="84"/>
      <c r="QWK1877" s="84"/>
      <c r="QWL1877" s="84"/>
      <c r="QWM1877" s="84"/>
      <c r="QWN1877" s="84"/>
      <c r="QWO1877" s="84"/>
      <c r="QWP1877" s="84"/>
      <c r="QWQ1877" s="84"/>
      <c r="QWR1877" s="84"/>
      <c r="QWS1877" s="84"/>
      <c r="QWT1877" s="84"/>
      <c r="QWU1877" s="84"/>
      <c r="QWV1877" s="84"/>
      <c r="QWW1877" s="84"/>
      <c r="QWX1877" s="84"/>
      <c r="QWY1877" s="84"/>
      <c r="QWZ1877" s="84"/>
      <c r="QXA1877" s="84"/>
      <c r="QXB1877" s="84"/>
      <c r="QXC1877" s="84"/>
      <c r="QXD1877" s="84"/>
      <c r="QXE1877" s="84"/>
      <c r="QXF1877" s="84"/>
      <c r="QXG1877" s="84"/>
      <c r="QXH1877" s="84"/>
      <c r="QXI1877" s="84"/>
      <c r="QXJ1877" s="84"/>
      <c r="QXK1877" s="84"/>
      <c r="QXL1877" s="84"/>
      <c r="QXM1877" s="84"/>
      <c r="QXN1877" s="84"/>
      <c r="QXO1877" s="84"/>
      <c r="QXP1877" s="84"/>
      <c r="QXQ1877" s="84"/>
      <c r="QXR1877" s="84"/>
      <c r="QXS1877" s="84"/>
      <c r="QXT1877" s="84"/>
      <c r="QXU1877" s="84"/>
      <c r="QXV1877" s="84"/>
      <c r="QXW1877" s="84"/>
      <c r="QXX1877" s="84"/>
      <c r="QXY1877" s="84"/>
      <c r="QXZ1877" s="84"/>
      <c r="QYA1877" s="84"/>
      <c r="QYB1877" s="84"/>
      <c r="QYC1877" s="84"/>
      <c r="QYD1877" s="84"/>
      <c r="QYE1877" s="84"/>
      <c r="QYF1877" s="84"/>
      <c r="QYG1877" s="84"/>
      <c r="QYH1877" s="84"/>
      <c r="QYI1877" s="84"/>
      <c r="QYJ1877" s="84"/>
      <c r="QYK1877" s="84"/>
      <c r="QYL1877" s="84"/>
      <c r="QYM1877" s="84"/>
      <c r="QYN1877" s="84"/>
      <c r="QYO1877" s="84"/>
      <c r="QYP1877" s="84"/>
      <c r="QYQ1877" s="84"/>
      <c r="QYR1877" s="84"/>
      <c r="QYS1877" s="84"/>
      <c r="QYT1877" s="84"/>
      <c r="QYU1877" s="84"/>
      <c r="QYV1877" s="84"/>
      <c r="QYW1877" s="84"/>
      <c r="QYX1877" s="84"/>
      <c r="QYY1877" s="84"/>
      <c r="QYZ1877" s="84"/>
      <c r="QZA1877" s="84"/>
      <c r="QZB1877" s="84"/>
      <c r="QZC1877" s="84"/>
      <c r="QZD1877" s="84"/>
      <c r="QZE1877" s="84"/>
      <c r="QZF1877" s="84"/>
      <c r="QZG1877" s="84"/>
      <c r="QZH1877" s="84"/>
      <c r="QZI1877" s="84"/>
      <c r="QZJ1877" s="84"/>
      <c r="QZK1877" s="84"/>
      <c r="QZL1877" s="84"/>
      <c r="QZM1877" s="84"/>
      <c r="QZN1877" s="84"/>
      <c r="QZO1877" s="84"/>
      <c r="QZP1877" s="84"/>
      <c r="QZQ1877" s="84"/>
      <c r="QZR1877" s="84"/>
      <c r="QZS1877" s="84"/>
      <c r="QZT1877" s="84"/>
      <c r="QZU1877" s="84"/>
      <c r="QZV1877" s="84"/>
      <c r="QZW1877" s="84"/>
      <c r="QZX1877" s="84"/>
      <c r="QZY1877" s="84"/>
      <c r="QZZ1877" s="84"/>
      <c r="RAA1877" s="84"/>
      <c r="RAB1877" s="84"/>
      <c r="RAC1877" s="84"/>
      <c r="RAD1877" s="84"/>
      <c r="RAE1877" s="84"/>
      <c r="RAF1877" s="84"/>
      <c r="RAG1877" s="84"/>
      <c r="RAH1877" s="84"/>
      <c r="RAI1877" s="84"/>
      <c r="RAJ1877" s="84"/>
      <c r="RAK1877" s="84"/>
      <c r="RAL1877" s="84"/>
      <c r="RAM1877" s="84"/>
      <c r="RAN1877" s="84"/>
      <c r="RAO1877" s="84"/>
      <c r="RAP1877" s="84"/>
      <c r="RAQ1877" s="84"/>
      <c r="RAR1877" s="84"/>
      <c r="RAS1877" s="84"/>
      <c r="RAT1877" s="84"/>
      <c r="RAU1877" s="84"/>
      <c r="RAV1877" s="84"/>
      <c r="RAW1877" s="84"/>
      <c r="RAX1877" s="84"/>
      <c r="RAY1877" s="84"/>
      <c r="RAZ1877" s="84"/>
      <c r="RBA1877" s="84"/>
      <c r="RBB1877" s="84"/>
      <c r="RBC1877" s="84"/>
      <c r="RBD1877" s="84"/>
      <c r="RBE1877" s="84"/>
      <c r="RBF1877" s="84"/>
      <c r="RBG1877" s="84"/>
      <c r="RBH1877" s="84"/>
      <c r="RBI1877" s="84"/>
      <c r="RBJ1877" s="84"/>
      <c r="RBK1877" s="84"/>
      <c r="RBL1877" s="84"/>
      <c r="RBM1877" s="84"/>
      <c r="RBN1877" s="84"/>
      <c r="RBO1877" s="84"/>
      <c r="RBP1877" s="84"/>
      <c r="RBQ1877" s="84"/>
      <c r="RBR1877" s="84"/>
      <c r="RBS1877" s="84"/>
      <c r="RBT1877" s="84"/>
      <c r="RBU1877" s="84"/>
      <c r="RBV1877" s="84"/>
      <c r="RBW1877" s="84"/>
      <c r="RBX1877" s="84"/>
      <c r="RBY1877" s="84"/>
      <c r="RBZ1877" s="84"/>
      <c r="RCA1877" s="84"/>
      <c r="RCB1877" s="84"/>
      <c r="RCC1877" s="84"/>
      <c r="RCD1877" s="84"/>
      <c r="RCE1877" s="84"/>
      <c r="RCF1877" s="84"/>
      <c r="RCG1877" s="84"/>
      <c r="RCH1877" s="84"/>
      <c r="RCI1877" s="84"/>
      <c r="RCJ1877" s="84"/>
      <c r="RCK1877" s="84"/>
      <c r="RCL1877" s="84"/>
      <c r="RCM1877" s="84"/>
      <c r="RCN1877" s="84"/>
      <c r="RCO1877" s="84"/>
      <c r="RCP1877" s="84"/>
      <c r="RCQ1877" s="84"/>
      <c r="RCR1877" s="84"/>
      <c r="RCS1877" s="84"/>
      <c r="RCT1877" s="84"/>
      <c r="RCU1877" s="84"/>
      <c r="RCV1877" s="84"/>
      <c r="RCW1877" s="84"/>
      <c r="RCX1877" s="84"/>
      <c r="RCY1877" s="84"/>
      <c r="RCZ1877" s="84"/>
      <c r="RDA1877" s="84"/>
      <c r="RDB1877" s="84"/>
      <c r="RDC1877" s="84"/>
      <c r="RDD1877" s="84"/>
      <c r="RDE1877" s="84"/>
      <c r="RDF1877" s="84"/>
      <c r="RDG1877" s="84"/>
      <c r="RDH1877" s="84"/>
      <c r="RDI1877" s="84"/>
      <c r="RDJ1877" s="84"/>
      <c r="RDK1877" s="84"/>
      <c r="RDL1877" s="84"/>
      <c r="RDM1877" s="84"/>
      <c r="RDN1877" s="84"/>
      <c r="RDO1877" s="84"/>
      <c r="RDP1877" s="84"/>
      <c r="RDQ1877" s="84"/>
      <c r="RDR1877" s="84"/>
      <c r="RDS1877" s="84"/>
      <c r="RDT1877" s="84"/>
      <c r="RDU1877" s="84"/>
      <c r="RDV1877" s="84"/>
      <c r="RDW1877" s="84"/>
      <c r="RDX1877" s="84"/>
      <c r="RDY1877" s="84"/>
      <c r="RDZ1877" s="84"/>
      <c r="REA1877" s="84"/>
      <c r="REB1877" s="84"/>
      <c r="REC1877" s="84"/>
      <c r="RED1877" s="84"/>
      <c r="REE1877" s="84"/>
      <c r="REF1877" s="84"/>
      <c r="REG1877" s="84"/>
      <c r="REH1877" s="84"/>
      <c r="REI1877" s="84"/>
      <c r="REJ1877" s="84"/>
      <c r="REK1877" s="84"/>
      <c r="REL1877" s="84"/>
      <c r="REM1877" s="84"/>
      <c r="REN1877" s="84"/>
      <c r="REO1877" s="84"/>
      <c r="REP1877" s="84"/>
      <c r="REQ1877" s="84"/>
      <c r="RER1877" s="84"/>
      <c r="RES1877" s="84"/>
      <c r="RET1877" s="84"/>
      <c r="REU1877" s="84"/>
      <c r="REV1877" s="84"/>
      <c r="REW1877" s="84"/>
      <c r="REX1877" s="84"/>
      <c r="REY1877" s="84"/>
      <c r="REZ1877" s="84"/>
      <c r="RFA1877" s="84"/>
      <c r="RFB1877" s="84"/>
      <c r="RFC1877" s="84"/>
      <c r="RFD1877" s="84"/>
      <c r="RFE1877" s="84"/>
      <c r="RFF1877" s="84"/>
      <c r="RFG1877" s="84"/>
      <c r="RFH1877" s="84"/>
      <c r="RFI1877" s="84"/>
      <c r="RFJ1877" s="84"/>
      <c r="RFK1877" s="84"/>
      <c r="RFL1877" s="84"/>
      <c r="RFM1877" s="84"/>
      <c r="RFN1877" s="84"/>
      <c r="RFO1877" s="84"/>
      <c r="RFP1877" s="84"/>
      <c r="RFQ1877" s="84"/>
      <c r="RFR1877" s="84"/>
      <c r="RFS1877" s="84"/>
      <c r="RFT1877" s="84"/>
      <c r="RFU1877" s="84"/>
      <c r="RFV1877" s="84"/>
      <c r="RFW1877" s="84"/>
      <c r="RFX1877" s="84"/>
      <c r="RFY1877" s="84"/>
      <c r="RFZ1877" s="84"/>
      <c r="RGA1877" s="84"/>
      <c r="RGB1877" s="84"/>
      <c r="RGC1877" s="84"/>
      <c r="RGD1877" s="84"/>
      <c r="RGE1877" s="84"/>
      <c r="RGF1877" s="84"/>
      <c r="RGG1877" s="84"/>
      <c r="RGH1877" s="84"/>
      <c r="RGI1877" s="84"/>
      <c r="RGJ1877" s="84"/>
      <c r="RGK1877" s="84"/>
      <c r="RGL1877" s="84"/>
      <c r="RGM1877" s="84"/>
      <c r="RGN1877" s="84"/>
      <c r="RGO1877" s="84"/>
      <c r="RGP1877" s="84"/>
      <c r="RGQ1877" s="84"/>
      <c r="RGR1877" s="84"/>
      <c r="RGS1877" s="84"/>
      <c r="RGT1877" s="84"/>
      <c r="RGU1877" s="84"/>
      <c r="RGV1877" s="84"/>
      <c r="RGW1877" s="84"/>
      <c r="RGX1877" s="84"/>
      <c r="RGY1877" s="84"/>
      <c r="RGZ1877" s="84"/>
      <c r="RHA1877" s="84"/>
      <c r="RHB1877" s="84"/>
      <c r="RHC1877" s="84"/>
      <c r="RHD1877" s="84"/>
      <c r="RHE1877" s="84"/>
      <c r="RHF1877" s="84"/>
      <c r="RHG1877" s="84"/>
      <c r="RHH1877" s="84"/>
      <c r="RHI1877" s="84"/>
      <c r="RHJ1877" s="84"/>
      <c r="RHK1877" s="84"/>
      <c r="RHL1877" s="84"/>
      <c r="RHM1877" s="84"/>
      <c r="RHN1877" s="84"/>
      <c r="RHO1877" s="84"/>
      <c r="RHP1877" s="84"/>
      <c r="RHQ1877" s="84"/>
      <c r="RHR1877" s="84"/>
      <c r="RHS1877" s="84"/>
      <c r="RHT1877" s="84"/>
      <c r="RHU1877" s="84"/>
      <c r="RHV1877" s="84"/>
      <c r="RHW1877" s="84"/>
      <c r="RHX1877" s="84"/>
      <c r="RHY1877" s="84"/>
      <c r="RHZ1877" s="84"/>
      <c r="RIA1877" s="84"/>
      <c r="RIB1877" s="84"/>
      <c r="RIC1877" s="84"/>
      <c r="RID1877" s="84"/>
      <c r="RIE1877" s="84"/>
      <c r="RIF1877" s="84"/>
      <c r="RIG1877" s="84"/>
      <c r="RIH1877" s="84"/>
      <c r="RII1877" s="84"/>
      <c r="RIJ1877" s="84"/>
      <c r="RIK1877" s="84"/>
      <c r="RIL1877" s="84"/>
      <c r="RIM1877" s="84"/>
      <c r="RIN1877" s="84"/>
      <c r="RIO1877" s="84"/>
      <c r="RIP1877" s="84"/>
      <c r="RIQ1877" s="84"/>
      <c r="RIR1877" s="84"/>
      <c r="RIS1877" s="84"/>
      <c r="RIT1877" s="84"/>
      <c r="RIU1877" s="84"/>
      <c r="RIV1877" s="84"/>
      <c r="RIW1877" s="84"/>
      <c r="RIX1877" s="84"/>
      <c r="RIY1877" s="84"/>
      <c r="RIZ1877" s="84"/>
      <c r="RJA1877" s="84"/>
      <c r="RJB1877" s="84"/>
      <c r="RJC1877" s="84"/>
      <c r="RJD1877" s="84"/>
      <c r="RJE1877" s="84"/>
      <c r="RJF1877" s="84"/>
      <c r="RJG1877" s="84"/>
      <c r="RJH1877" s="84"/>
      <c r="RJI1877" s="84"/>
      <c r="RJJ1877" s="84"/>
      <c r="RJK1877" s="84"/>
      <c r="RJL1877" s="84"/>
      <c r="RJM1877" s="84"/>
      <c r="RJN1877" s="84"/>
      <c r="RJO1877" s="84"/>
      <c r="RJP1877" s="84"/>
      <c r="RJQ1877" s="84"/>
      <c r="RJR1877" s="84"/>
      <c r="RJS1877" s="84"/>
      <c r="RJT1877" s="84"/>
      <c r="RJU1877" s="84"/>
      <c r="RJV1877" s="84"/>
      <c r="RJW1877" s="84"/>
      <c r="RJX1877" s="84"/>
      <c r="RJY1877" s="84"/>
      <c r="RJZ1877" s="84"/>
      <c r="RKA1877" s="84"/>
      <c r="RKB1877" s="84"/>
      <c r="RKC1877" s="84"/>
      <c r="RKD1877" s="84"/>
      <c r="RKE1877" s="84"/>
      <c r="RKF1877" s="84"/>
      <c r="RKG1877" s="84"/>
      <c r="RKH1877" s="84"/>
      <c r="RKI1877" s="84"/>
      <c r="RKJ1877" s="84"/>
      <c r="RKK1877" s="84"/>
      <c r="RKL1877" s="84"/>
      <c r="RKM1877" s="84"/>
      <c r="RKN1877" s="84"/>
      <c r="RKO1877" s="84"/>
      <c r="RKP1877" s="84"/>
      <c r="RKQ1877" s="84"/>
      <c r="RKR1877" s="84"/>
      <c r="RKS1877" s="84"/>
      <c r="RKT1877" s="84"/>
      <c r="RKU1877" s="84"/>
      <c r="RKV1877" s="84"/>
      <c r="RKW1877" s="84"/>
      <c r="RKX1877" s="84"/>
      <c r="RKY1877" s="84"/>
      <c r="RKZ1877" s="84"/>
      <c r="RLA1877" s="84"/>
      <c r="RLB1877" s="84"/>
      <c r="RLC1877" s="84"/>
      <c r="RLD1877" s="84"/>
      <c r="RLE1877" s="84"/>
      <c r="RLF1877" s="84"/>
      <c r="RLG1877" s="84"/>
      <c r="RLH1877" s="84"/>
      <c r="RLI1877" s="84"/>
      <c r="RLJ1877" s="84"/>
      <c r="RLK1877" s="84"/>
      <c r="RLL1877" s="84"/>
      <c r="RLM1877" s="84"/>
      <c r="RLN1877" s="84"/>
      <c r="RLO1877" s="84"/>
      <c r="RLP1877" s="84"/>
      <c r="RLQ1877" s="84"/>
      <c r="RLR1877" s="84"/>
      <c r="RLS1877" s="84"/>
      <c r="RLT1877" s="84"/>
      <c r="RLU1877" s="84"/>
      <c r="RLV1877" s="84"/>
      <c r="RLW1877" s="84"/>
      <c r="RLX1877" s="84"/>
      <c r="RLY1877" s="84"/>
      <c r="RLZ1877" s="84"/>
      <c r="RMA1877" s="84"/>
      <c r="RMB1877" s="84"/>
      <c r="RMC1877" s="84"/>
      <c r="RMD1877" s="84"/>
      <c r="RME1877" s="84"/>
      <c r="RMF1877" s="84"/>
      <c r="RMG1877" s="84"/>
      <c r="RMH1877" s="84"/>
      <c r="RMI1877" s="84"/>
      <c r="RMJ1877" s="84"/>
      <c r="RMK1877" s="84"/>
      <c r="RML1877" s="84"/>
      <c r="RMM1877" s="84"/>
      <c r="RMN1877" s="84"/>
      <c r="RMO1877" s="84"/>
      <c r="RMP1877" s="84"/>
      <c r="RMQ1877" s="84"/>
      <c r="RMR1877" s="84"/>
      <c r="RMS1877" s="84"/>
      <c r="RMT1877" s="84"/>
      <c r="RMU1877" s="84"/>
      <c r="RMV1877" s="84"/>
      <c r="RMW1877" s="84"/>
      <c r="RMX1877" s="84"/>
      <c r="RMY1877" s="84"/>
      <c r="RMZ1877" s="84"/>
      <c r="RNA1877" s="84"/>
      <c r="RNB1877" s="84"/>
      <c r="RNC1877" s="84"/>
      <c r="RND1877" s="84"/>
      <c r="RNE1877" s="84"/>
      <c r="RNF1877" s="84"/>
      <c r="RNG1877" s="84"/>
      <c r="RNH1877" s="84"/>
      <c r="RNI1877" s="84"/>
      <c r="RNJ1877" s="84"/>
      <c r="RNK1877" s="84"/>
      <c r="RNL1877" s="84"/>
      <c r="RNM1877" s="84"/>
      <c r="RNN1877" s="84"/>
      <c r="RNO1877" s="84"/>
      <c r="RNP1877" s="84"/>
      <c r="RNQ1877" s="84"/>
      <c r="RNR1877" s="84"/>
      <c r="RNS1877" s="84"/>
      <c r="RNT1877" s="84"/>
      <c r="RNU1877" s="84"/>
      <c r="RNV1877" s="84"/>
      <c r="RNW1877" s="84"/>
      <c r="RNX1877" s="84"/>
      <c r="RNY1877" s="84"/>
      <c r="RNZ1877" s="84"/>
      <c r="ROA1877" s="84"/>
      <c r="ROB1877" s="84"/>
      <c r="ROC1877" s="84"/>
      <c r="ROD1877" s="84"/>
      <c r="ROE1877" s="84"/>
      <c r="ROF1877" s="84"/>
      <c r="ROG1877" s="84"/>
      <c r="ROH1877" s="84"/>
      <c r="ROI1877" s="84"/>
      <c r="ROJ1877" s="84"/>
      <c r="ROK1877" s="84"/>
      <c r="ROL1877" s="84"/>
      <c r="ROM1877" s="84"/>
      <c r="RON1877" s="84"/>
      <c r="ROO1877" s="84"/>
      <c r="ROP1877" s="84"/>
      <c r="ROQ1877" s="84"/>
      <c r="ROR1877" s="84"/>
      <c r="ROS1877" s="84"/>
      <c r="ROT1877" s="84"/>
      <c r="ROU1877" s="84"/>
      <c r="ROV1877" s="84"/>
      <c r="ROW1877" s="84"/>
      <c r="ROX1877" s="84"/>
      <c r="ROY1877" s="84"/>
      <c r="ROZ1877" s="84"/>
      <c r="RPA1877" s="84"/>
      <c r="RPB1877" s="84"/>
      <c r="RPC1877" s="84"/>
      <c r="RPD1877" s="84"/>
      <c r="RPE1877" s="84"/>
      <c r="RPF1877" s="84"/>
      <c r="RPG1877" s="84"/>
      <c r="RPH1877" s="84"/>
      <c r="RPI1877" s="84"/>
      <c r="RPJ1877" s="84"/>
      <c r="RPK1877" s="84"/>
      <c r="RPL1877" s="84"/>
      <c r="RPM1877" s="84"/>
      <c r="RPN1877" s="84"/>
      <c r="RPO1877" s="84"/>
      <c r="RPP1877" s="84"/>
      <c r="RPQ1877" s="84"/>
      <c r="RPR1877" s="84"/>
      <c r="RPS1877" s="84"/>
      <c r="RPT1877" s="84"/>
      <c r="RPU1877" s="84"/>
      <c r="RPV1877" s="84"/>
      <c r="RPW1877" s="84"/>
      <c r="RPX1877" s="84"/>
      <c r="RPY1877" s="84"/>
      <c r="RPZ1877" s="84"/>
      <c r="RQA1877" s="84"/>
      <c r="RQB1877" s="84"/>
      <c r="RQC1877" s="84"/>
      <c r="RQD1877" s="84"/>
      <c r="RQE1877" s="84"/>
      <c r="RQF1877" s="84"/>
      <c r="RQG1877" s="84"/>
      <c r="RQH1877" s="84"/>
      <c r="RQI1877" s="84"/>
      <c r="RQJ1877" s="84"/>
      <c r="RQK1877" s="84"/>
      <c r="RQL1877" s="84"/>
      <c r="RQM1877" s="84"/>
      <c r="RQN1877" s="84"/>
      <c r="RQO1877" s="84"/>
      <c r="RQP1877" s="84"/>
      <c r="RQQ1877" s="84"/>
      <c r="RQR1877" s="84"/>
      <c r="RQS1877" s="84"/>
      <c r="RQT1877" s="84"/>
      <c r="RQU1877" s="84"/>
      <c r="RQV1877" s="84"/>
      <c r="RQW1877" s="84"/>
      <c r="RQX1877" s="84"/>
      <c r="RQY1877" s="84"/>
      <c r="RQZ1877" s="84"/>
      <c r="RRA1877" s="84"/>
      <c r="RRB1877" s="84"/>
      <c r="RRC1877" s="84"/>
      <c r="RRD1877" s="84"/>
      <c r="RRE1877" s="84"/>
      <c r="RRF1877" s="84"/>
      <c r="RRG1877" s="84"/>
      <c r="RRH1877" s="84"/>
      <c r="RRI1877" s="84"/>
      <c r="RRJ1877" s="84"/>
      <c r="RRK1877" s="84"/>
      <c r="RRL1877" s="84"/>
      <c r="RRM1877" s="84"/>
      <c r="RRN1877" s="84"/>
      <c r="RRO1877" s="84"/>
      <c r="RRP1877" s="84"/>
      <c r="RRQ1877" s="84"/>
      <c r="RRR1877" s="84"/>
      <c r="RRS1877" s="84"/>
      <c r="RRT1877" s="84"/>
      <c r="RRU1877" s="84"/>
      <c r="RRV1877" s="84"/>
      <c r="RRW1877" s="84"/>
      <c r="RRX1877" s="84"/>
      <c r="RRY1877" s="84"/>
      <c r="RRZ1877" s="84"/>
      <c r="RSA1877" s="84"/>
      <c r="RSB1877" s="84"/>
      <c r="RSC1877" s="84"/>
      <c r="RSD1877" s="84"/>
      <c r="RSE1877" s="84"/>
      <c r="RSF1877" s="84"/>
      <c r="RSG1877" s="84"/>
      <c r="RSH1877" s="84"/>
      <c r="RSI1877" s="84"/>
      <c r="RSJ1877" s="84"/>
      <c r="RSK1877" s="84"/>
      <c r="RSL1877" s="84"/>
      <c r="RSM1877" s="84"/>
      <c r="RSN1877" s="84"/>
      <c r="RSO1877" s="84"/>
      <c r="RSP1877" s="84"/>
      <c r="RSQ1877" s="84"/>
      <c r="RSR1877" s="84"/>
      <c r="RSS1877" s="84"/>
      <c r="RST1877" s="84"/>
      <c r="RSU1877" s="84"/>
      <c r="RSV1877" s="84"/>
      <c r="RSW1877" s="84"/>
      <c r="RSX1877" s="84"/>
      <c r="RSY1877" s="84"/>
      <c r="RSZ1877" s="84"/>
      <c r="RTA1877" s="84"/>
      <c r="RTB1877" s="84"/>
      <c r="RTC1877" s="84"/>
      <c r="RTD1877" s="84"/>
      <c r="RTE1877" s="84"/>
      <c r="RTF1877" s="84"/>
      <c r="RTG1877" s="84"/>
      <c r="RTH1877" s="84"/>
      <c r="RTI1877" s="84"/>
      <c r="RTJ1877" s="84"/>
      <c r="RTK1877" s="84"/>
      <c r="RTL1877" s="84"/>
      <c r="RTM1877" s="84"/>
      <c r="RTN1877" s="84"/>
      <c r="RTO1877" s="84"/>
      <c r="RTP1877" s="84"/>
      <c r="RTQ1877" s="84"/>
      <c r="RTR1877" s="84"/>
      <c r="RTS1877" s="84"/>
      <c r="RTT1877" s="84"/>
      <c r="RTU1877" s="84"/>
      <c r="RTV1877" s="84"/>
      <c r="RTW1877" s="84"/>
      <c r="RTX1877" s="84"/>
      <c r="RTY1877" s="84"/>
      <c r="RTZ1877" s="84"/>
      <c r="RUA1877" s="84"/>
      <c r="RUB1877" s="84"/>
      <c r="RUC1877" s="84"/>
      <c r="RUD1877" s="84"/>
      <c r="RUE1877" s="84"/>
      <c r="RUF1877" s="84"/>
      <c r="RUG1877" s="84"/>
      <c r="RUH1877" s="84"/>
      <c r="RUI1877" s="84"/>
      <c r="RUJ1877" s="84"/>
      <c r="RUK1877" s="84"/>
      <c r="RUL1877" s="84"/>
      <c r="RUM1877" s="84"/>
      <c r="RUN1877" s="84"/>
      <c r="RUO1877" s="84"/>
      <c r="RUP1877" s="84"/>
      <c r="RUQ1877" s="84"/>
      <c r="RUR1877" s="84"/>
      <c r="RUS1877" s="84"/>
      <c r="RUT1877" s="84"/>
      <c r="RUU1877" s="84"/>
      <c r="RUV1877" s="84"/>
      <c r="RUW1877" s="84"/>
      <c r="RUX1877" s="84"/>
      <c r="RUY1877" s="84"/>
      <c r="RUZ1877" s="84"/>
      <c r="RVA1877" s="84"/>
      <c r="RVB1877" s="84"/>
      <c r="RVC1877" s="84"/>
      <c r="RVD1877" s="84"/>
      <c r="RVE1877" s="84"/>
      <c r="RVF1877" s="84"/>
      <c r="RVG1877" s="84"/>
      <c r="RVH1877" s="84"/>
      <c r="RVI1877" s="84"/>
      <c r="RVJ1877" s="84"/>
      <c r="RVK1877" s="84"/>
      <c r="RVL1877" s="84"/>
      <c r="RVM1877" s="84"/>
      <c r="RVN1877" s="84"/>
      <c r="RVO1877" s="84"/>
      <c r="RVP1877" s="84"/>
      <c r="RVQ1877" s="84"/>
      <c r="RVR1877" s="84"/>
      <c r="RVS1877" s="84"/>
      <c r="RVT1877" s="84"/>
      <c r="RVU1877" s="84"/>
      <c r="RVV1877" s="84"/>
      <c r="RVW1877" s="84"/>
      <c r="RVX1877" s="84"/>
      <c r="RVY1877" s="84"/>
      <c r="RVZ1877" s="84"/>
      <c r="RWA1877" s="84"/>
      <c r="RWB1877" s="84"/>
      <c r="RWC1877" s="84"/>
      <c r="RWD1877" s="84"/>
      <c r="RWE1877" s="84"/>
      <c r="RWF1877" s="84"/>
      <c r="RWG1877" s="84"/>
      <c r="RWH1877" s="84"/>
      <c r="RWI1877" s="84"/>
      <c r="RWJ1877" s="84"/>
      <c r="RWK1877" s="84"/>
      <c r="RWL1877" s="84"/>
      <c r="RWM1877" s="84"/>
      <c r="RWN1877" s="84"/>
      <c r="RWO1877" s="84"/>
      <c r="RWP1877" s="84"/>
      <c r="RWQ1877" s="84"/>
      <c r="RWR1877" s="84"/>
      <c r="RWS1877" s="84"/>
      <c r="RWT1877" s="84"/>
      <c r="RWU1877" s="84"/>
      <c r="RWV1877" s="84"/>
      <c r="RWW1877" s="84"/>
      <c r="RWX1877" s="84"/>
      <c r="RWY1877" s="84"/>
      <c r="RWZ1877" s="84"/>
      <c r="RXA1877" s="84"/>
      <c r="RXB1877" s="84"/>
      <c r="RXC1877" s="84"/>
      <c r="RXD1877" s="84"/>
      <c r="RXE1877" s="84"/>
      <c r="RXF1877" s="84"/>
      <c r="RXG1877" s="84"/>
      <c r="RXH1877" s="84"/>
      <c r="RXI1877" s="84"/>
      <c r="RXJ1877" s="84"/>
      <c r="RXK1877" s="84"/>
      <c r="RXL1877" s="84"/>
      <c r="RXM1877" s="84"/>
      <c r="RXN1877" s="84"/>
      <c r="RXO1877" s="84"/>
      <c r="RXP1877" s="84"/>
      <c r="RXQ1877" s="84"/>
      <c r="RXR1877" s="84"/>
      <c r="RXS1877" s="84"/>
      <c r="RXT1877" s="84"/>
      <c r="RXU1877" s="84"/>
      <c r="RXV1877" s="84"/>
      <c r="RXW1877" s="84"/>
      <c r="RXX1877" s="84"/>
      <c r="RXY1877" s="84"/>
      <c r="RXZ1877" s="84"/>
      <c r="RYA1877" s="84"/>
      <c r="RYB1877" s="84"/>
      <c r="RYC1877" s="84"/>
      <c r="RYD1877" s="84"/>
      <c r="RYE1877" s="84"/>
      <c r="RYF1877" s="84"/>
      <c r="RYG1877" s="84"/>
      <c r="RYH1877" s="84"/>
      <c r="RYI1877" s="84"/>
      <c r="RYJ1877" s="84"/>
      <c r="RYK1877" s="84"/>
      <c r="RYL1877" s="84"/>
      <c r="RYM1877" s="84"/>
      <c r="RYN1877" s="84"/>
      <c r="RYO1877" s="84"/>
      <c r="RYP1877" s="84"/>
      <c r="RYQ1877" s="84"/>
      <c r="RYR1877" s="84"/>
      <c r="RYS1877" s="84"/>
      <c r="RYT1877" s="84"/>
      <c r="RYU1877" s="84"/>
      <c r="RYV1877" s="84"/>
      <c r="RYW1877" s="84"/>
      <c r="RYX1877" s="84"/>
      <c r="RYY1877" s="84"/>
      <c r="RYZ1877" s="84"/>
      <c r="RZA1877" s="84"/>
      <c r="RZB1877" s="84"/>
      <c r="RZC1877" s="84"/>
      <c r="RZD1877" s="84"/>
      <c r="RZE1877" s="84"/>
      <c r="RZF1877" s="84"/>
      <c r="RZG1877" s="84"/>
      <c r="RZH1877" s="84"/>
      <c r="RZI1877" s="84"/>
      <c r="RZJ1877" s="84"/>
      <c r="RZK1877" s="84"/>
      <c r="RZL1877" s="84"/>
      <c r="RZM1877" s="84"/>
      <c r="RZN1877" s="84"/>
      <c r="RZO1877" s="84"/>
      <c r="RZP1877" s="84"/>
      <c r="RZQ1877" s="84"/>
      <c r="RZR1877" s="84"/>
      <c r="RZS1877" s="84"/>
      <c r="RZT1877" s="84"/>
      <c r="RZU1877" s="84"/>
      <c r="RZV1877" s="84"/>
      <c r="RZW1877" s="84"/>
      <c r="RZX1877" s="84"/>
      <c r="RZY1877" s="84"/>
      <c r="RZZ1877" s="84"/>
      <c r="SAA1877" s="84"/>
      <c r="SAB1877" s="84"/>
      <c r="SAC1877" s="84"/>
      <c r="SAD1877" s="84"/>
      <c r="SAE1877" s="84"/>
      <c r="SAF1877" s="84"/>
      <c r="SAG1877" s="84"/>
      <c r="SAH1877" s="84"/>
      <c r="SAI1877" s="84"/>
      <c r="SAJ1877" s="84"/>
      <c r="SAK1877" s="84"/>
      <c r="SAL1877" s="84"/>
      <c r="SAM1877" s="84"/>
      <c r="SAN1877" s="84"/>
      <c r="SAO1877" s="84"/>
      <c r="SAP1877" s="84"/>
      <c r="SAQ1877" s="84"/>
      <c r="SAR1877" s="84"/>
      <c r="SAS1877" s="84"/>
      <c r="SAT1877" s="84"/>
      <c r="SAU1877" s="84"/>
      <c r="SAV1877" s="84"/>
      <c r="SAW1877" s="84"/>
      <c r="SAX1877" s="84"/>
      <c r="SAY1877" s="84"/>
      <c r="SAZ1877" s="84"/>
      <c r="SBA1877" s="84"/>
      <c r="SBB1877" s="84"/>
      <c r="SBC1877" s="84"/>
      <c r="SBD1877" s="84"/>
      <c r="SBE1877" s="84"/>
      <c r="SBF1877" s="84"/>
      <c r="SBG1877" s="84"/>
      <c r="SBH1877" s="84"/>
      <c r="SBI1877" s="84"/>
      <c r="SBJ1877" s="84"/>
      <c r="SBK1877" s="84"/>
      <c r="SBL1877" s="84"/>
      <c r="SBM1877" s="84"/>
      <c r="SBN1877" s="84"/>
      <c r="SBO1877" s="84"/>
      <c r="SBP1877" s="84"/>
      <c r="SBQ1877" s="84"/>
      <c r="SBR1877" s="84"/>
      <c r="SBS1877" s="84"/>
      <c r="SBT1877" s="84"/>
      <c r="SBU1877" s="84"/>
      <c r="SBV1877" s="84"/>
      <c r="SBW1877" s="84"/>
      <c r="SBX1877" s="84"/>
      <c r="SBY1877" s="84"/>
      <c r="SBZ1877" s="84"/>
      <c r="SCA1877" s="84"/>
      <c r="SCB1877" s="84"/>
      <c r="SCC1877" s="84"/>
      <c r="SCD1877" s="84"/>
      <c r="SCE1877" s="84"/>
      <c r="SCF1877" s="84"/>
      <c r="SCG1877" s="84"/>
      <c r="SCH1877" s="84"/>
      <c r="SCI1877" s="84"/>
      <c r="SCJ1877" s="84"/>
      <c r="SCK1877" s="84"/>
      <c r="SCL1877" s="84"/>
      <c r="SCM1877" s="84"/>
      <c r="SCN1877" s="84"/>
      <c r="SCO1877" s="84"/>
      <c r="SCP1877" s="84"/>
      <c r="SCQ1877" s="84"/>
      <c r="SCR1877" s="84"/>
      <c r="SCS1877" s="84"/>
      <c r="SCT1877" s="84"/>
      <c r="SCU1877" s="84"/>
      <c r="SCV1877" s="84"/>
      <c r="SCW1877" s="84"/>
      <c r="SCX1877" s="84"/>
      <c r="SCY1877" s="84"/>
      <c r="SCZ1877" s="84"/>
      <c r="SDA1877" s="84"/>
      <c r="SDB1877" s="84"/>
      <c r="SDC1877" s="84"/>
      <c r="SDD1877" s="84"/>
      <c r="SDE1877" s="84"/>
      <c r="SDF1877" s="84"/>
      <c r="SDG1877" s="84"/>
      <c r="SDH1877" s="84"/>
      <c r="SDI1877" s="84"/>
      <c r="SDJ1877" s="84"/>
      <c r="SDK1877" s="84"/>
      <c r="SDL1877" s="84"/>
      <c r="SDM1877" s="84"/>
      <c r="SDN1877" s="84"/>
      <c r="SDO1877" s="84"/>
      <c r="SDP1877" s="84"/>
      <c r="SDQ1877" s="84"/>
      <c r="SDR1877" s="84"/>
      <c r="SDS1877" s="84"/>
      <c r="SDT1877" s="84"/>
      <c r="SDU1877" s="84"/>
      <c r="SDV1877" s="84"/>
      <c r="SDW1877" s="84"/>
      <c r="SDX1877" s="84"/>
      <c r="SDY1877" s="84"/>
      <c r="SDZ1877" s="84"/>
      <c r="SEA1877" s="84"/>
      <c r="SEB1877" s="84"/>
      <c r="SEC1877" s="84"/>
      <c r="SED1877" s="84"/>
      <c r="SEE1877" s="84"/>
      <c r="SEF1877" s="84"/>
      <c r="SEG1877" s="84"/>
      <c r="SEH1877" s="84"/>
      <c r="SEI1877" s="84"/>
      <c r="SEJ1877" s="84"/>
      <c r="SEK1877" s="84"/>
      <c r="SEL1877" s="84"/>
      <c r="SEM1877" s="84"/>
      <c r="SEN1877" s="84"/>
      <c r="SEO1877" s="84"/>
      <c r="SEP1877" s="84"/>
      <c r="SEQ1877" s="84"/>
      <c r="SER1877" s="84"/>
      <c r="SES1877" s="84"/>
      <c r="SET1877" s="84"/>
      <c r="SEU1877" s="84"/>
      <c r="SEV1877" s="84"/>
      <c r="SEW1877" s="84"/>
      <c r="SEX1877" s="84"/>
      <c r="SEY1877" s="84"/>
      <c r="SEZ1877" s="84"/>
      <c r="SFA1877" s="84"/>
      <c r="SFB1877" s="84"/>
      <c r="SFC1877" s="84"/>
      <c r="SFD1877" s="84"/>
      <c r="SFE1877" s="84"/>
      <c r="SFF1877" s="84"/>
      <c r="SFG1877" s="84"/>
      <c r="SFH1877" s="84"/>
      <c r="SFI1877" s="84"/>
      <c r="SFJ1877" s="84"/>
      <c r="SFK1877" s="84"/>
      <c r="SFL1877" s="84"/>
      <c r="SFM1877" s="84"/>
      <c r="SFN1877" s="84"/>
      <c r="SFO1877" s="84"/>
      <c r="SFP1877" s="84"/>
      <c r="SFQ1877" s="84"/>
      <c r="SFR1877" s="84"/>
      <c r="SFS1877" s="84"/>
      <c r="SFT1877" s="84"/>
      <c r="SFU1877" s="84"/>
      <c r="SFV1877" s="84"/>
      <c r="SFW1877" s="84"/>
      <c r="SFX1877" s="84"/>
      <c r="SFY1877" s="84"/>
      <c r="SFZ1877" s="84"/>
      <c r="SGA1877" s="84"/>
      <c r="SGB1877" s="84"/>
      <c r="SGC1877" s="84"/>
      <c r="SGD1877" s="84"/>
      <c r="SGE1877" s="84"/>
      <c r="SGF1877" s="84"/>
      <c r="SGG1877" s="84"/>
      <c r="SGH1877" s="84"/>
      <c r="SGI1877" s="84"/>
      <c r="SGJ1877" s="84"/>
      <c r="SGK1877" s="84"/>
      <c r="SGL1877" s="84"/>
      <c r="SGM1877" s="84"/>
      <c r="SGN1877" s="84"/>
      <c r="SGO1877" s="84"/>
      <c r="SGP1877" s="84"/>
      <c r="SGQ1877" s="84"/>
      <c r="SGR1877" s="84"/>
      <c r="SGS1877" s="84"/>
      <c r="SGT1877" s="84"/>
      <c r="SGU1877" s="84"/>
      <c r="SGV1877" s="84"/>
      <c r="SGW1877" s="84"/>
      <c r="SGX1877" s="84"/>
      <c r="SGY1877" s="84"/>
      <c r="SGZ1877" s="84"/>
      <c r="SHA1877" s="84"/>
      <c r="SHB1877" s="84"/>
      <c r="SHC1877" s="84"/>
      <c r="SHD1877" s="84"/>
      <c r="SHE1877" s="84"/>
      <c r="SHF1877" s="84"/>
      <c r="SHG1877" s="84"/>
      <c r="SHH1877" s="84"/>
      <c r="SHI1877" s="84"/>
      <c r="SHJ1877" s="84"/>
      <c r="SHK1877" s="84"/>
      <c r="SHL1877" s="84"/>
      <c r="SHM1877" s="84"/>
      <c r="SHN1877" s="84"/>
      <c r="SHO1877" s="84"/>
      <c r="SHP1877" s="84"/>
      <c r="SHQ1877" s="84"/>
      <c r="SHR1877" s="84"/>
      <c r="SHS1877" s="84"/>
      <c r="SHT1877" s="84"/>
      <c r="SHU1877" s="84"/>
      <c r="SHV1877" s="84"/>
      <c r="SHW1877" s="84"/>
      <c r="SHX1877" s="84"/>
      <c r="SHY1877" s="84"/>
      <c r="SHZ1877" s="84"/>
      <c r="SIA1877" s="84"/>
      <c r="SIB1877" s="84"/>
      <c r="SIC1877" s="84"/>
      <c r="SID1877" s="84"/>
      <c r="SIE1877" s="84"/>
      <c r="SIF1877" s="84"/>
      <c r="SIG1877" s="84"/>
      <c r="SIH1877" s="84"/>
      <c r="SII1877" s="84"/>
      <c r="SIJ1877" s="84"/>
      <c r="SIK1877" s="84"/>
      <c r="SIL1877" s="84"/>
      <c r="SIM1877" s="84"/>
      <c r="SIN1877" s="84"/>
      <c r="SIO1877" s="84"/>
      <c r="SIP1877" s="84"/>
      <c r="SIQ1877" s="84"/>
      <c r="SIR1877" s="84"/>
      <c r="SIS1877" s="84"/>
      <c r="SIT1877" s="84"/>
      <c r="SIU1877" s="84"/>
      <c r="SIV1877" s="84"/>
      <c r="SIW1877" s="84"/>
      <c r="SIX1877" s="84"/>
      <c r="SIY1877" s="84"/>
      <c r="SIZ1877" s="84"/>
      <c r="SJA1877" s="84"/>
      <c r="SJB1877" s="84"/>
      <c r="SJC1877" s="84"/>
      <c r="SJD1877" s="84"/>
      <c r="SJE1877" s="84"/>
      <c r="SJF1877" s="84"/>
      <c r="SJG1877" s="84"/>
      <c r="SJH1877" s="84"/>
      <c r="SJI1877" s="84"/>
      <c r="SJJ1877" s="84"/>
      <c r="SJK1877" s="84"/>
      <c r="SJL1877" s="84"/>
      <c r="SJM1877" s="84"/>
      <c r="SJN1877" s="84"/>
      <c r="SJO1877" s="84"/>
      <c r="SJP1877" s="84"/>
      <c r="SJQ1877" s="84"/>
      <c r="SJR1877" s="84"/>
      <c r="SJS1877" s="84"/>
      <c r="SJT1877" s="84"/>
      <c r="SJU1877" s="84"/>
      <c r="SJV1877" s="84"/>
      <c r="SJW1877" s="84"/>
      <c r="SJX1877" s="84"/>
      <c r="SJY1877" s="84"/>
      <c r="SJZ1877" s="84"/>
      <c r="SKA1877" s="84"/>
      <c r="SKB1877" s="84"/>
      <c r="SKC1877" s="84"/>
      <c r="SKD1877" s="84"/>
      <c r="SKE1877" s="84"/>
      <c r="SKF1877" s="84"/>
      <c r="SKG1877" s="84"/>
      <c r="SKH1877" s="84"/>
      <c r="SKI1877" s="84"/>
      <c r="SKJ1877" s="84"/>
      <c r="SKK1877" s="84"/>
      <c r="SKL1877" s="84"/>
      <c r="SKM1877" s="84"/>
      <c r="SKN1877" s="84"/>
      <c r="SKO1877" s="84"/>
      <c r="SKP1877" s="84"/>
      <c r="SKQ1877" s="84"/>
      <c r="SKR1877" s="84"/>
      <c r="SKS1877" s="84"/>
      <c r="SKT1877" s="84"/>
      <c r="SKU1877" s="84"/>
      <c r="SKV1877" s="84"/>
      <c r="SKW1877" s="84"/>
      <c r="SKX1877" s="84"/>
      <c r="SKY1877" s="84"/>
      <c r="SKZ1877" s="84"/>
      <c r="SLA1877" s="84"/>
      <c r="SLB1877" s="84"/>
      <c r="SLC1877" s="84"/>
      <c r="SLD1877" s="84"/>
      <c r="SLE1877" s="84"/>
      <c r="SLF1877" s="84"/>
      <c r="SLG1877" s="84"/>
      <c r="SLH1877" s="84"/>
      <c r="SLI1877" s="84"/>
      <c r="SLJ1877" s="84"/>
      <c r="SLK1877" s="84"/>
      <c r="SLL1877" s="84"/>
      <c r="SLM1877" s="84"/>
      <c r="SLN1877" s="84"/>
      <c r="SLO1877" s="84"/>
      <c r="SLP1877" s="84"/>
      <c r="SLQ1877" s="84"/>
      <c r="SLR1877" s="84"/>
      <c r="SLS1877" s="84"/>
      <c r="SLT1877" s="84"/>
      <c r="SLU1877" s="84"/>
      <c r="SLV1877" s="84"/>
      <c r="SLW1877" s="84"/>
      <c r="SLX1877" s="84"/>
      <c r="SLY1877" s="84"/>
      <c r="SLZ1877" s="84"/>
      <c r="SMA1877" s="84"/>
      <c r="SMB1877" s="84"/>
      <c r="SMC1877" s="84"/>
      <c r="SMD1877" s="84"/>
      <c r="SME1877" s="84"/>
      <c r="SMF1877" s="84"/>
      <c r="SMG1877" s="84"/>
      <c r="SMH1877" s="84"/>
      <c r="SMI1877" s="84"/>
      <c r="SMJ1877" s="84"/>
      <c r="SMK1877" s="84"/>
      <c r="SML1877" s="84"/>
      <c r="SMM1877" s="84"/>
      <c r="SMN1877" s="84"/>
      <c r="SMO1877" s="84"/>
      <c r="SMP1877" s="84"/>
      <c r="SMQ1877" s="84"/>
      <c r="SMR1877" s="84"/>
      <c r="SMS1877" s="84"/>
      <c r="SMT1877" s="84"/>
      <c r="SMU1877" s="84"/>
      <c r="SMV1877" s="84"/>
      <c r="SMW1877" s="84"/>
      <c r="SMX1877" s="84"/>
      <c r="SMY1877" s="84"/>
      <c r="SMZ1877" s="84"/>
      <c r="SNA1877" s="84"/>
      <c r="SNB1877" s="84"/>
      <c r="SNC1877" s="84"/>
      <c r="SND1877" s="84"/>
      <c r="SNE1877" s="84"/>
      <c r="SNF1877" s="84"/>
      <c r="SNG1877" s="84"/>
      <c r="SNH1877" s="84"/>
      <c r="SNI1877" s="84"/>
      <c r="SNJ1877" s="84"/>
      <c r="SNK1877" s="84"/>
      <c r="SNL1877" s="84"/>
      <c r="SNM1877" s="84"/>
      <c r="SNN1877" s="84"/>
      <c r="SNO1877" s="84"/>
      <c r="SNP1877" s="84"/>
      <c r="SNQ1877" s="84"/>
      <c r="SNR1877" s="84"/>
      <c r="SNS1877" s="84"/>
      <c r="SNT1877" s="84"/>
      <c r="SNU1877" s="84"/>
      <c r="SNV1877" s="84"/>
      <c r="SNW1877" s="84"/>
      <c r="SNX1877" s="84"/>
      <c r="SNY1877" s="84"/>
      <c r="SNZ1877" s="84"/>
      <c r="SOA1877" s="84"/>
      <c r="SOB1877" s="84"/>
      <c r="SOC1877" s="84"/>
      <c r="SOD1877" s="84"/>
      <c r="SOE1877" s="84"/>
      <c r="SOF1877" s="84"/>
      <c r="SOG1877" s="84"/>
      <c r="SOH1877" s="84"/>
      <c r="SOI1877" s="84"/>
      <c r="SOJ1877" s="84"/>
      <c r="SOK1877" s="84"/>
      <c r="SOL1877" s="84"/>
      <c r="SOM1877" s="84"/>
      <c r="SON1877" s="84"/>
      <c r="SOO1877" s="84"/>
      <c r="SOP1877" s="84"/>
      <c r="SOQ1877" s="84"/>
      <c r="SOR1877" s="84"/>
      <c r="SOS1877" s="84"/>
      <c r="SOT1877" s="84"/>
      <c r="SOU1877" s="84"/>
      <c r="SOV1877" s="84"/>
      <c r="SOW1877" s="84"/>
      <c r="SOX1877" s="84"/>
      <c r="SOY1877" s="84"/>
      <c r="SOZ1877" s="84"/>
      <c r="SPA1877" s="84"/>
      <c r="SPB1877" s="84"/>
      <c r="SPC1877" s="84"/>
      <c r="SPD1877" s="84"/>
      <c r="SPE1877" s="84"/>
      <c r="SPF1877" s="84"/>
      <c r="SPG1877" s="84"/>
      <c r="SPH1877" s="84"/>
      <c r="SPI1877" s="84"/>
      <c r="SPJ1877" s="84"/>
      <c r="SPK1877" s="84"/>
      <c r="SPL1877" s="84"/>
      <c r="SPM1877" s="84"/>
      <c r="SPN1877" s="84"/>
      <c r="SPO1877" s="84"/>
      <c r="SPP1877" s="84"/>
      <c r="SPQ1877" s="84"/>
      <c r="SPR1877" s="84"/>
      <c r="SPS1877" s="84"/>
      <c r="SPT1877" s="84"/>
      <c r="SPU1877" s="84"/>
      <c r="SPV1877" s="84"/>
      <c r="SPW1877" s="84"/>
      <c r="SPX1877" s="84"/>
      <c r="SPY1877" s="84"/>
      <c r="SPZ1877" s="84"/>
      <c r="SQA1877" s="84"/>
      <c r="SQB1877" s="84"/>
      <c r="SQC1877" s="84"/>
      <c r="SQD1877" s="84"/>
      <c r="SQE1877" s="84"/>
      <c r="SQF1877" s="84"/>
      <c r="SQG1877" s="84"/>
      <c r="SQH1877" s="84"/>
      <c r="SQI1877" s="84"/>
      <c r="SQJ1877" s="84"/>
      <c r="SQK1877" s="84"/>
      <c r="SQL1877" s="84"/>
      <c r="SQM1877" s="84"/>
      <c r="SQN1877" s="84"/>
      <c r="SQO1877" s="84"/>
      <c r="SQP1877" s="84"/>
      <c r="SQQ1877" s="84"/>
      <c r="SQR1877" s="84"/>
      <c r="SQS1877" s="84"/>
      <c r="SQT1877" s="84"/>
      <c r="SQU1877" s="84"/>
      <c r="SQV1877" s="84"/>
      <c r="SQW1877" s="84"/>
      <c r="SQX1877" s="84"/>
      <c r="SQY1877" s="84"/>
      <c r="SQZ1877" s="84"/>
      <c r="SRA1877" s="84"/>
      <c r="SRB1877" s="84"/>
      <c r="SRC1877" s="84"/>
      <c r="SRD1877" s="84"/>
      <c r="SRE1877" s="84"/>
      <c r="SRF1877" s="84"/>
      <c r="SRG1877" s="84"/>
      <c r="SRH1877" s="84"/>
      <c r="SRI1877" s="84"/>
      <c r="SRJ1877" s="84"/>
      <c r="SRK1877" s="84"/>
      <c r="SRL1877" s="84"/>
      <c r="SRM1877" s="84"/>
      <c r="SRN1877" s="84"/>
      <c r="SRO1877" s="84"/>
      <c r="SRP1877" s="84"/>
      <c r="SRQ1877" s="84"/>
      <c r="SRR1877" s="84"/>
      <c r="SRS1877" s="84"/>
      <c r="SRT1877" s="84"/>
      <c r="SRU1877" s="84"/>
      <c r="SRV1877" s="84"/>
      <c r="SRW1877" s="84"/>
      <c r="SRX1877" s="84"/>
      <c r="SRY1877" s="84"/>
      <c r="SRZ1877" s="84"/>
      <c r="SSA1877" s="84"/>
      <c r="SSB1877" s="84"/>
      <c r="SSC1877" s="84"/>
      <c r="SSD1877" s="84"/>
      <c r="SSE1877" s="84"/>
      <c r="SSF1877" s="84"/>
      <c r="SSG1877" s="84"/>
      <c r="SSH1877" s="84"/>
      <c r="SSI1877" s="84"/>
      <c r="SSJ1877" s="84"/>
      <c r="SSK1877" s="84"/>
      <c r="SSL1877" s="84"/>
      <c r="SSM1877" s="84"/>
      <c r="SSN1877" s="84"/>
      <c r="SSO1877" s="84"/>
      <c r="SSP1877" s="84"/>
      <c r="SSQ1877" s="84"/>
      <c r="SSR1877" s="84"/>
      <c r="SSS1877" s="84"/>
      <c r="SST1877" s="84"/>
      <c r="SSU1877" s="84"/>
      <c r="SSV1877" s="84"/>
      <c r="SSW1877" s="84"/>
      <c r="SSX1877" s="84"/>
      <c r="SSY1877" s="84"/>
      <c r="SSZ1877" s="84"/>
      <c r="STA1877" s="84"/>
      <c r="STB1877" s="84"/>
      <c r="STC1877" s="84"/>
      <c r="STD1877" s="84"/>
      <c r="STE1877" s="84"/>
      <c r="STF1877" s="84"/>
      <c r="STG1877" s="84"/>
      <c r="STH1877" s="84"/>
      <c r="STI1877" s="84"/>
      <c r="STJ1877" s="84"/>
      <c r="STK1877" s="84"/>
      <c r="STL1877" s="84"/>
      <c r="STM1877" s="84"/>
      <c r="STN1877" s="84"/>
      <c r="STO1877" s="84"/>
      <c r="STP1877" s="84"/>
      <c r="STQ1877" s="84"/>
      <c r="STR1877" s="84"/>
      <c r="STS1877" s="84"/>
      <c r="STT1877" s="84"/>
      <c r="STU1877" s="84"/>
      <c r="STV1877" s="84"/>
      <c r="STW1877" s="84"/>
      <c r="STX1877" s="84"/>
      <c r="STY1877" s="84"/>
      <c r="STZ1877" s="84"/>
      <c r="SUA1877" s="84"/>
      <c r="SUB1877" s="84"/>
      <c r="SUC1877" s="84"/>
      <c r="SUD1877" s="84"/>
      <c r="SUE1877" s="84"/>
      <c r="SUF1877" s="84"/>
      <c r="SUG1877" s="84"/>
      <c r="SUH1877" s="84"/>
      <c r="SUI1877" s="84"/>
      <c r="SUJ1877" s="84"/>
      <c r="SUK1877" s="84"/>
      <c r="SUL1877" s="84"/>
      <c r="SUM1877" s="84"/>
      <c r="SUN1877" s="84"/>
      <c r="SUO1877" s="84"/>
      <c r="SUP1877" s="84"/>
      <c r="SUQ1877" s="84"/>
      <c r="SUR1877" s="84"/>
      <c r="SUS1877" s="84"/>
      <c r="SUT1877" s="84"/>
      <c r="SUU1877" s="84"/>
      <c r="SUV1877" s="84"/>
      <c r="SUW1877" s="84"/>
      <c r="SUX1877" s="84"/>
      <c r="SUY1877" s="84"/>
      <c r="SUZ1877" s="84"/>
      <c r="SVA1877" s="84"/>
      <c r="SVB1877" s="84"/>
      <c r="SVC1877" s="84"/>
      <c r="SVD1877" s="84"/>
      <c r="SVE1877" s="84"/>
      <c r="SVF1877" s="84"/>
      <c r="SVG1877" s="84"/>
      <c r="SVH1877" s="84"/>
      <c r="SVI1877" s="84"/>
      <c r="SVJ1877" s="84"/>
      <c r="SVK1877" s="84"/>
      <c r="SVL1877" s="84"/>
      <c r="SVM1877" s="84"/>
      <c r="SVN1877" s="84"/>
      <c r="SVO1877" s="84"/>
      <c r="SVP1877" s="84"/>
      <c r="SVQ1877" s="84"/>
      <c r="SVR1877" s="84"/>
      <c r="SVS1877" s="84"/>
      <c r="SVT1877" s="84"/>
      <c r="SVU1877" s="84"/>
      <c r="SVV1877" s="84"/>
      <c r="SVW1877" s="84"/>
      <c r="SVX1877" s="84"/>
      <c r="SVY1877" s="84"/>
      <c r="SVZ1877" s="84"/>
      <c r="SWA1877" s="84"/>
      <c r="SWB1877" s="84"/>
      <c r="SWC1877" s="84"/>
      <c r="SWD1877" s="84"/>
      <c r="SWE1877" s="84"/>
      <c r="SWF1877" s="84"/>
      <c r="SWG1877" s="84"/>
      <c r="SWH1877" s="84"/>
      <c r="SWI1877" s="84"/>
      <c r="SWJ1877" s="84"/>
      <c r="SWK1877" s="84"/>
      <c r="SWL1877" s="84"/>
      <c r="SWM1877" s="84"/>
      <c r="SWN1877" s="84"/>
      <c r="SWO1877" s="84"/>
      <c r="SWP1877" s="84"/>
      <c r="SWQ1877" s="84"/>
      <c r="SWR1877" s="84"/>
      <c r="SWS1877" s="84"/>
      <c r="SWT1877" s="84"/>
      <c r="SWU1877" s="84"/>
      <c r="SWV1877" s="84"/>
      <c r="SWW1877" s="84"/>
      <c r="SWX1877" s="84"/>
      <c r="SWY1877" s="84"/>
      <c r="SWZ1877" s="84"/>
      <c r="SXA1877" s="84"/>
      <c r="SXB1877" s="84"/>
      <c r="SXC1877" s="84"/>
      <c r="SXD1877" s="84"/>
      <c r="SXE1877" s="84"/>
      <c r="SXF1877" s="84"/>
      <c r="SXG1877" s="84"/>
      <c r="SXH1877" s="84"/>
      <c r="SXI1877" s="84"/>
      <c r="SXJ1877" s="84"/>
      <c r="SXK1877" s="84"/>
      <c r="SXL1877" s="84"/>
      <c r="SXM1877" s="84"/>
      <c r="SXN1877" s="84"/>
      <c r="SXO1877" s="84"/>
      <c r="SXP1877" s="84"/>
      <c r="SXQ1877" s="84"/>
      <c r="SXR1877" s="84"/>
      <c r="SXS1877" s="84"/>
      <c r="SXT1877" s="84"/>
      <c r="SXU1877" s="84"/>
      <c r="SXV1877" s="84"/>
      <c r="SXW1877" s="84"/>
      <c r="SXX1877" s="84"/>
      <c r="SXY1877" s="84"/>
      <c r="SXZ1877" s="84"/>
      <c r="SYA1877" s="84"/>
      <c r="SYB1877" s="84"/>
      <c r="SYC1877" s="84"/>
      <c r="SYD1877" s="84"/>
      <c r="SYE1877" s="84"/>
      <c r="SYF1877" s="84"/>
      <c r="SYG1877" s="84"/>
      <c r="SYH1877" s="84"/>
      <c r="SYI1877" s="84"/>
      <c r="SYJ1877" s="84"/>
      <c r="SYK1877" s="84"/>
      <c r="SYL1877" s="84"/>
      <c r="SYM1877" s="84"/>
      <c r="SYN1877" s="84"/>
      <c r="SYO1877" s="84"/>
      <c r="SYP1877" s="84"/>
      <c r="SYQ1877" s="84"/>
      <c r="SYR1877" s="84"/>
      <c r="SYS1877" s="84"/>
      <c r="SYT1877" s="84"/>
      <c r="SYU1877" s="84"/>
      <c r="SYV1877" s="84"/>
      <c r="SYW1877" s="84"/>
      <c r="SYX1877" s="84"/>
      <c r="SYY1877" s="84"/>
      <c r="SYZ1877" s="84"/>
      <c r="SZA1877" s="84"/>
      <c r="SZB1877" s="84"/>
      <c r="SZC1877" s="84"/>
      <c r="SZD1877" s="84"/>
      <c r="SZE1877" s="84"/>
      <c r="SZF1877" s="84"/>
      <c r="SZG1877" s="84"/>
      <c r="SZH1877" s="84"/>
      <c r="SZI1877" s="84"/>
      <c r="SZJ1877" s="84"/>
      <c r="SZK1877" s="84"/>
      <c r="SZL1877" s="84"/>
      <c r="SZM1877" s="84"/>
      <c r="SZN1877" s="84"/>
      <c r="SZO1877" s="84"/>
      <c r="SZP1877" s="84"/>
      <c r="SZQ1877" s="84"/>
      <c r="SZR1877" s="84"/>
      <c r="SZS1877" s="84"/>
      <c r="SZT1877" s="84"/>
      <c r="SZU1877" s="84"/>
      <c r="SZV1877" s="84"/>
      <c r="SZW1877" s="84"/>
      <c r="SZX1877" s="84"/>
      <c r="SZY1877" s="84"/>
      <c r="SZZ1877" s="84"/>
      <c r="TAA1877" s="84"/>
      <c r="TAB1877" s="84"/>
      <c r="TAC1877" s="84"/>
      <c r="TAD1877" s="84"/>
      <c r="TAE1877" s="84"/>
      <c r="TAF1877" s="84"/>
      <c r="TAG1877" s="84"/>
      <c r="TAH1877" s="84"/>
      <c r="TAI1877" s="84"/>
      <c r="TAJ1877" s="84"/>
      <c r="TAK1877" s="84"/>
      <c r="TAL1877" s="84"/>
      <c r="TAM1877" s="84"/>
      <c r="TAN1877" s="84"/>
      <c r="TAO1877" s="84"/>
      <c r="TAP1877" s="84"/>
      <c r="TAQ1877" s="84"/>
      <c r="TAR1877" s="84"/>
      <c r="TAS1877" s="84"/>
      <c r="TAT1877" s="84"/>
      <c r="TAU1877" s="84"/>
      <c r="TAV1877" s="84"/>
      <c r="TAW1877" s="84"/>
      <c r="TAX1877" s="84"/>
      <c r="TAY1877" s="84"/>
      <c r="TAZ1877" s="84"/>
      <c r="TBA1877" s="84"/>
      <c r="TBB1877" s="84"/>
      <c r="TBC1877" s="84"/>
      <c r="TBD1877" s="84"/>
      <c r="TBE1877" s="84"/>
      <c r="TBF1877" s="84"/>
      <c r="TBG1877" s="84"/>
      <c r="TBH1877" s="84"/>
      <c r="TBI1877" s="84"/>
      <c r="TBJ1877" s="84"/>
      <c r="TBK1877" s="84"/>
      <c r="TBL1877" s="84"/>
      <c r="TBM1877" s="84"/>
      <c r="TBN1877" s="84"/>
      <c r="TBO1877" s="84"/>
      <c r="TBP1877" s="84"/>
      <c r="TBQ1877" s="84"/>
      <c r="TBR1877" s="84"/>
      <c r="TBS1877" s="84"/>
      <c r="TBT1877" s="84"/>
      <c r="TBU1877" s="84"/>
      <c r="TBV1877" s="84"/>
      <c r="TBW1877" s="84"/>
      <c r="TBX1877" s="84"/>
      <c r="TBY1877" s="84"/>
      <c r="TBZ1877" s="84"/>
      <c r="TCA1877" s="84"/>
      <c r="TCB1877" s="84"/>
      <c r="TCC1877" s="84"/>
      <c r="TCD1877" s="84"/>
      <c r="TCE1877" s="84"/>
      <c r="TCF1877" s="84"/>
      <c r="TCG1877" s="84"/>
      <c r="TCH1877" s="84"/>
      <c r="TCI1877" s="84"/>
      <c r="TCJ1877" s="84"/>
      <c r="TCK1877" s="84"/>
      <c r="TCL1877" s="84"/>
      <c r="TCM1877" s="84"/>
      <c r="TCN1877" s="84"/>
      <c r="TCO1877" s="84"/>
      <c r="TCP1877" s="84"/>
      <c r="TCQ1877" s="84"/>
      <c r="TCR1877" s="84"/>
      <c r="TCS1877" s="84"/>
      <c r="TCT1877" s="84"/>
      <c r="TCU1877" s="84"/>
      <c r="TCV1877" s="84"/>
      <c r="TCW1877" s="84"/>
      <c r="TCX1877" s="84"/>
      <c r="TCY1877" s="84"/>
      <c r="TCZ1877" s="84"/>
      <c r="TDA1877" s="84"/>
      <c r="TDB1877" s="84"/>
      <c r="TDC1877" s="84"/>
      <c r="TDD1877" s="84"/>
      <c r="TDE1877" s="84"/>
      <c r="TDF1877" s="84"/>
      <c r="TDG1877" s="84"/>
      <c r="TDH1877" s="84"/>
      <c r="TDI1877" s="84"/>
      <c r="TDJ1877" s="84"/>
      <c r="TDK1877" s="84"/>
      <c r="TDL1877" s="84"/>
      <c r="TDM1877" s="84"/>
      <c r="TDN1877" s="84"/>
      <c r="TDO1877" s="84"/>
      <c r="TDP1877" s="84"/>
      <c r="TDQ1877" s="84"/>
      <c r="TDR1877" s="84"/>
      <c r="TDS1877" s="84"/>
      <c r="TDT1877" s="84"/>
      <c r="TDU1877" s="84"/>
      <c r="TDV1877" s="84"/>
      <c r="TDW1877" s="84"/>
      <c r="TDX1877" s="84"/>
      <c r="TDY1877" s="84"/>
      <c r="TDZ1877" s="84"/>
      <c r="TEA1877" s="84"/>
      <c r="TEB1877" s="84"/>
      <c r="TEC1877" s="84"/>
      <c r="TED1877" s="84"/>
      <c r="TEE1877" s="84"/>
      <c r="TEF1877" s="84"/>
      <c r="TEG1877" s="84"/>
      <c r="TEH1877" s="84"/>
      <c r="TEI1877" s="84"/>
      <c r="TEJ1877" s="84"/>
      <c r="TEK1877" s="84"/>
      <c r="TEL1877" s="84"/>
      <c r="TEM1877" s="84"/>
      <c r="TEN1877" s="84"/>
      <c r="TEO1877" s="84"/>
      <c r="TEP1877" s="84"/>
      <c r="TEQ1877" s="84"/>
      <c r="TER1877" s="84"/>
      <c r="TES1877" s="84"/>
      <c r="TET1877" s="84"/>
      <c r="TEU1877" s="84"/>
      <c r="TEV1877" s="84"/>
      <c r="TEW1877" s="84"/>
      <c r="TEX1877" s="84"/>
      <c r="TEY1877" s="84"/>
      <c r="TEZ1877" s="84"/>
      <c r="TFA1877" s="84"/>
      <c r="TFB1877" s="84"/>
      <c r="TFC1877" s="84"/>
      <c r="TFD1877" s="84"/>
      <c r="TFE1877" s="84"/>
      <c r="TFF1877" s="84"/>
      <c r="TFG1877" s="84"/>
      <c r="TFH1877" s="84"/>
      <c r="TFI1877" s="84"/>
      <c r="TFJ1877" s="84"/>
      <c r="TFK1877" s="84"/>
      <c r="TFL1877" s="84"/>
      <c r="TFM1877" s="84"/>
      <c r="TFN1877" s="84"/>
      <c r="TFO1877" s="84"/>
      <c r="TFP1877" s="84"/>
      <c r="TFQ1877" s="84"/>
      <c r="TFR1877" s="84"/>
      <c r="TFS1877" s="84"/>
      <c r="TFT1877" s="84"/>
      <c r="TFU1877" s="84"/>
      <c r="TFV1877" s="84"/>
      <c r="TFW1877" s="84"/>
      <c r="TFX1877" s="84"/>
      <c r="TFY1877" s="84"/>
      <c r="TFZ1877" s="84"/>
      <c r="TGA1877" s="84"/>
      <c r="TGB1877" s="84"/>
      <c r="TGC1877" s="84"/>
      <c r="TGD1877" s="84"/>
      <c r="TGE1877" s="84"/>
      <c r="TGF1877" s="84"/>
      <c r="TGG1877" s="84"/>
      <c r="TGH1877" s="84"/>
      <c r="TGI1877" s="84"/>
      <c r="TGJ1877" s="84"/>
      <c r="TGK1877" s="84"/>
      <c r="TGL1877" s="84"/>
      <c r="TGM1877" s="84"/>
      <c r="TGN1877" s="84"/>
      <c r="TGO1877" s="84"/>
      <c r="TGP1877" s="84"/>
      <c r="TGQ1877" s="84"/>
      <c r="TGR1877" s="84"/>
      <c r="TGS1877" s="84"/>
      <c r="TGT1877" s="84"/>
      <c r="TGU1877" s="84"/>
      <c r="TGV1877" s="84"/>
      <c r="TGW1877" s="84"/>
      <c r="TGX1877" s="84"/>
      <c r="TGY1877" s="84"/>
      <c r="TGZ1877" s="84"/>
      <c r="THA1877" s="84"/>
      <c r="THB1877" s="84"/>
      <c r="THC1877" s="84"/>
      <c r="THD1877" s="84"/>
      <c r="THE1877" s="84"/>
      <c r="THF1877" s="84"/>
      <c r="THG1877" s="84"/>
      <c r="THH1877" s="84"/>
      <c r="THI1877" s="84"/>
      <c r="THJ1877" s="84"/>
      <c r="THK1877" s="84"/>
      <c r="THL1877" s="84"/>
      <c r="THM1877" s="84"/>
      <c r="THN1877" s="84"/>
      <c r="THO1877" s="84"/>
      <c r="THP1877" s="84"/>
      <c r="THQ1877" s="84"/>
      <c r="THR1877" s="84"/>
      <c r="THS1877" s="84"/>
      <c r="THT1877" s="84"/>
      <c r="THU1877" s="84"/>
      <c r="THV1877" s="84"/>
      <c r="THW1877" s="84"/>
      <c r="THX1877" s="84"/>
      <c r="THY1877" s="84"/>
      <c r="THZ1877" s="84"/>
      <c r="TIA1877" s="84"/>
      <c r="TIB1877" s="84"/>
      <c r="TIC1877" s="84"/>
      <c r="TID1877" s="84"/>
      <c r="TIE1877" s="84"/>
      <c r="TIF1877" s="84"/>
      <c r="TIG1877" s="84"/>
      <c r="TIH1877" s="84"/>
      <c r="TII1877" s="84"/>
      <c r="TIJ1877" s="84"/>
      <c r="TIK1877" s="84"/>
      <c r="TIL1877" s="84"/>
      <c r="TIM1877" s="84"/>
      <c r="TIN1877" s="84"/>
      <c r="TIO1877" s="84"/>
      <c r="TIP1877" s="84"/>
      <c r="TIQ1877" s="84"/>
      <c r="TIR1877" s="84"/>
      <c r="TIS1877" s="84"/>
      <c r="TIT1877" s="84"/>
      <c r="TIU1877" s="84"/>
      <c r="TIV1877" s="84"/>
      <c r="TIW1877" s="84"/>
      <c r="TIX1877" s="84"/>
      <c r="TIY1877" s="84"/>
      <c r="TIZ1877" s="84"/>
      <c r="TJA1877" s="84"/>
      <c r="TJB1877" s="84"/>
      <c r="TJC1877" s="84"/>
      <c r="TJD1877" s="84"/>
      <c r="TJE1877" s="84"/>
      <c r="TJF1877" s="84"/>
      <c r="TJG1877" s="84"/>
      <c r="TJH1877" s="84"/>
      <c r="TJI1877" s="84"/>
      <c r="TJJ1877" s="84"/>
      <c r="TJK1877" s="84"/>
      <c r="TJL1877" s="84"/>
      <c r="TJM1877" s="84"/>
      <c r="TJN1877" s="84"/>
      <c r="TJO1877" s="84"/>
      <c r="TJP1877" s="84"/>
      <c r="TJQ1877" s="84"/>
      <c r="TJR1877" s="84"/>
      <c r="TJS1877" s="84"/>
      <c r="TJT1877" s="84"/>
      <c r="TJU1877" s="84"/>
      <c r="TJV1877" s="84"/>
      <c r="TJW1877" s="84"/>
      <c r="TJX1877" s="84"/>
      <c r="TJY1877" s="84"/>
      <c r="TJZ1877" s="84"/>
      <c r="TKA1877" s="84"/>
      <c r="TKB1877" s="84"/>
      <c r="TKC1877" s="84"/>
      <c r="TKD1877" s="84"/>
      <c r="TKE1877" s="84"/>
      <c r="TKF1877" s="84"/>
      <c r="TKG1877" s="84"/>
      <c r="TKH1877" s="84"/>
      <c r="TKI1877" s="84"/>
      <c r="TKJ1877" s="84"/>
      <c r="TKK1877" s="84"/>
      <c r="TKL1877" s="84"/>
      <c r="TKM1877" s="84"/>
      <c r="TKN1877" s="84"/>
      <c r="TKO1877" s="84"/>
      <c r="TKP1877" s="84"/>
      <c r="TKQ1877" s="84"/>
      <c r="TKR1877" s="84"/>
      <c r="TKS1877" s="84"/>
      <c r="TKT1877" s="84"/>
      <c r="TKU1877" s="84"/>
      <c r="TKV1877" s="84"/>
      <c r="TKW1877" s="84"/>
      <c r="TKX1877" s="84"/>
      <c r="TKY1877" s="84"/>
      <c r="TKZ1877" s="84"/>
      <c r="TLA1877" s="84"/>
      <c r="TLB1877" s="84"/>
      <c r="TLC1877" s="84"/>
      <c r="TLD1877" s="84"/>
      <c r="TLE1877" s="84"/>
      <c r="TLF1877" s="84"/>
      <c r="TLG1877" s="84"/>
      <c r="TLH1877" s="84"/>
      <c r="TLI1877" s="84"/>
      <c r="TLJ1877" s="84"/>
      <c r="TLK1877" s="84"/>
      <c r="TLL1877" s="84"/>
      <c r="TLM1877" s="84"/>
      <c r="TLN1877" s="84"/>
      <c r="TLO1877" s="84"/>
      <c r="TLP1877" s="84"/>
      <c r="TLQ1877" s="84"/>
      <c r="TLR1877" s="84"/>
      <c r="TLS1877" s="84"/>
      <c r="TLT1877" s="84"/>
      <c r="TLU1877" s="84"/>
      <c r="TLV1877" s="84"/>
      <c r="TLW1877" s="84"/>
      <c r="TLX1877" s="84"/>
      <c r="TLY1877" s="84"/>
      <c r="TLZ1877" s="84"/>
      <c r="TMA1877" s="84"/>
      <c r="TMB1877" s="84"/>
      <c r="TMC1877" s="84"/>
      <c r="TMD1877" s="84"/>
      <c r="TME1877" s="84"/>
      <c r="TMF1877" s="84"/>
      <c r="TMG1877" s="84"/>
      <c r="TMH1877" s="84"/>
      <c r="TMI1877" s="84"/>
      <c r="TMJ1877" s="84"/>
      <c r="TMK1877" s="84"/>
      <c r="TML1877" s="84"/>
      <c r="TMM1877" s="84"/>
      <c r="TMN1877" s="84"/>
      <c r="TMO1877" s="84"/>
      <c r="TMP1877" s="84"/>
      <c r="TMQ1877" s="84"/>
      <c r="TMR1877" s="84"/>
      <c r="TMS1877" s="84"/>
      <c r="TMT1877" s="84"/>
      <c r="TMU1877" s="84"/>
      <c r="TMV1877" s="84"/>
      <c r="TMW1877" s="84"/>
      <c r="TMX1877" s="84"/>
      <c r="TMY1877" s="84"/>
      <c r="TMZ1877" s="84"/>
      <c r="TNA1877" s="84"/>
      <c r="TNB1877" s="84"/>
      <c r="TNC1877" s="84"/>
      <c r="TND1877" s="84"/>
      <c r="TNE1877" s="84"/>
      <c r="TNF1877" s="84"/>
      <c r="TNG1877" s="84"/>
      <c r="TNH1877" s="84"/>
      <c r="TNI1877" s="84"/>
      <c r="TNJ1877" s="84"/>
      <c r="TNK1877" s="84"/>
      <c r="TNL1877" s="84"/>
      <c r="TNM1877" s="84"/>
      <c r="TNN1877" s="84"/>
      <c r="TNO1877" s="84"/>
      <c r="TNP1877" s="84"/>
      <c r="TNQ1877" s="84"/>
      <c r="TNR1877" s="84"/>
      <c r="TNS1877" s="84"/>
      <c r="TNT1877" s="84"/>
      <c r="TNU1877" s="84"/>
      <c r="TNV1877" s="84"/>
      <c r="TNW1877" s="84"/>
      <c r="TNX1877" s="84"/>
      <c r="TNY1877" s="84"/>
      <c r="TNZ1877" s="84"/>
      <c r="TOA1877" s="84"/>
      <c r="TOB1877" s="84"/>
      <c r="TOC1877" s="84"/>
      <c r="TOD1877" s="84"/>
      <c r="TOE1877" s="84"/>
      <c r="TOF1877" s="84"/>
      <c r="TOG1877" s="84"/>
      <c r="TOH1877" s="84"/>
      <c r="TOI1877" s="84"/>
      <c r="TOJ1877" s="84"/>
      <c r="TOK1877" s="84"/>
      <c r="TOL1877" s="84"/>
      <c r="TOM1877" s="84"/>
      <c r="TON1877" s="84"/>
      <c r="TOO1877" s="84"/>
      <c r="TOP1877" s="84"/>
      <c r="TOQ1877" s="84"/>
      <c r="TOR1877" s="84"/>
      <c r="TOS1877" s="84"/>
      <c r="TOT1877" s="84"/>
      <c r="TOU1877" s="84"/>
      <c r="TOV1877" s="84"/>
      <c r="TOW1877" s="84"/>
      <c r="TOX1877" s="84"/>
      <c r="TOY1877" s="84"/>
      <c r="TOZ1877" s="84"/>
      <c r="TPA1877" s="84"/>
      <c r="TPB1877" s="84"/>
      <c r="TPC1877" s="84"/>
      <c r="TPD1877" s="84"/>
      <c r="TPE1877" s="84"/>
      <c r="TPF1877" s="84"/>
      <c r="TPG1877" s="84"/>
      <c r="TPH1877" s="84"/>
      <c r="TPI1877" s="84"/>
      <c r="TPJ1877" s="84"/>
      <c r="TPK1877" s="84"/>
      <c r="TPL1877" s="84"/>
      <c r="TPM1877" s="84"/>
      <c r="TPN1877" s="84"/>
      <c r="TPO1877" s="84"/>
      <c r="TPP1877" s="84"/>
      <c r="TPQ1877" s="84"/>
      <c r="TPR1877" s="84"/>
      <c r="TPS1877" s="84"/>
      <c r="TPT1877" s="84"/>
      <c r="TPU1877" s="84"/>
      <c r="TPV1877" s="84"/>
      <c r="TPW1877" s="84"/>
      <c r="TPX1877" s="84"/>
      <c r="TPY1877" s="84"/>
      <c r="TPZ1877" s="84"/>
      <c r="TQA1877" s="84"/>
      <c r="TQB1877" s="84"/>
      <c r="TQC1877" s="84"/>
      <c r="TQD1877" s="84"/>
      <c r="TQE1877" s="84"/>
      <c r="TQF1877" s="84"/>
      <c r="TQG1877" s="84"/>
      <c r="TQH1877" s="84"/>
      <c r="TQI1877" s="84"/>
      <c r="TQJ1877" s="84"/>
      <c r="TQK1877" s="84"/>
      <c r="TQL1877" s="84"/>
      <c r="TQM1877" s="84"/>
      <c r="TQN1877" s="84"/>
      <c r="TQO1877" s="84"/>
      <c r="TQP1877" s="84"/>
      <c r="TQQ1877" s="84"/>
      <c r="TQR1877" s="84"/>
      <c r="TQS1877" s="84"/>
      <c r="TQT1877" s="84"/>
      <c r="TQU1877" s="84"/>
      <c r="TQV1877" s="84"/>
      <c r="TQW1877" s="84"/>
      <c r="TQX1877" s="84"/>
      <c r="TQY1877" s="84"/>
      <c r="TQZ1877" s="84"/>
      <c r="TRA1877" s="84"/>
      <c r="TRB1877" s="84"/>
      <c r="TRC1877" s="84"/>
      <c r="TRD1877" s="84"/>
      <c r="TRE1877" s="84"/>
      <c r="TRF1877" s="84"/>
      <c r="TRG1877" s="84"/>
      <c r="TRH1877" s="84"/>
      <c r="TRI1877" s="84"/>
      <c r="TRJ1877" s="84"/>
      <c r="TRK1877" s="84"/>
      <c r="TRL1877" s="84"/>
      <c r="TRM1877" s="84"/>
      <c r="TRN1877" s="84"/>
      <c r="TRO1877" s="84"/>
      <c r="TRP1877" s="84"/>
      <c r="TRQ1877" s="84"/>
      <c r="TRR1877" s="84"/>
      <c r="TRS1877" s="84"/>
      <c r="TRT1877" s="84"/>
      <c r="TRU1877" s="84"/>
      <c r="TRV1877" s="84"/>
      <c r="TRW1877" s="84"/>
      <c r="TRX1877" s="84"/>
      <c r="TRY1877" s="84"/>
      <c r="TRZ1877" s="84"/>
      <c r="TSA1877" s="84"/>
      <c r="TSB1877" s="84"/>
      <c r="TSC1877" s="84"/>
      <c r="TSD1877" s="84"/>
      <c r="TSE1877" s="84"/>
      <c r="TSF1877" s="84"/>
      <c r="TSG1877" s="84"/>
      <c r="TSH1877" s="84"/>
      <c r="TSI1877" s="84"/>
      <c r="TSJ1877" s="84"/>
      <c r="TSK1877" s="84"/>
      <c r="TSL1877" s="84"/>
      <c r="TSM1877" s="84"/>
      <c r="TSN1877" s="84"/>
      <c r="TSO1877" s="84"/>
      <c r="TSP1877" s="84"/>
      <c r="TSQ1877" s="84"/>
      <c r="TSR1877" s="84"/>
      <c r="TSS1877" s="84"/>
      <c r="TST1877" s="84"/>
      <c r="TSU1877" s="84"/>
      <c r="TSV1877" s="84"/>
      <c r="TSW1877" s="84"/>
      <c r="TSX1877" s="84"/>
      <c r="TSY1877" s="84"/>
      <c r="TSZ1877" s="84"/>
      <c r="TTA1877" s="84"/>
      <c r="TTB1877" s="84"/>
      <c r="TTC1877" s="84"/>
      <c r="TTD1877" s="84"/>
      <c r="TTE1877" s="84"/>
      <c r="TTF1877" s="84"/>
      <c r="TTG1877" s="84"/>
      <c r="TTH1877" s="84"/>
      <c r="TTI1877" s="84"/>
      <c r="TTJ1877" s="84"/>
      <c r="TTK1877" s="84"/>
      <c r="TTL1877" s="84"/>
      <c r="TTM1877" s="84"/>
      <c r="TTN1877" s="84"/>
      <c r="TTO1877" s="84"/>
      <c r="TTP1877" s="84"/>
      <c r="TTQ1877" s="84"/>
      <c r="TTR1877" s="84"/>
      <c r="TTS1877" s="84"/>
      <c r="TTT1877" s="84"/>
      <c r="TTU1877" s="84"/>
      <c r="TTV1877" s="84"/>
      <c r="TTW1877" s="84"/>
      <c r="TTX1877" s="84"/>
      <c r="TTY1877" s="84"/>
      <c r="TTZ1877" s="84"/>
      <c r="TUA1877" s="84"/>
      <c r="TUB1877" s="84"/>
      <c r="TUC1877" s="84"/>
      <c r="TUD1877" s="84"/>
      <c r="TUE1877" s="84"/>
      <c r="TUF1877" s="84"/>
      <c r="TUG1877" s="84"/>
      <c r="TUH1877" s="84"/>
      <c r="TUI1877" s="84"/>
      <c r="TUJ1877" s="84"/>
      <c r="TUK1877" s="84"/>
      <c r="TUL1877" s="84"/>
      <c r="TUM1877" s="84"/>
      <c r="TUN1877" s="84"/>
      <c r="TUO1877" s="84"/>
      <c r="TUP1877" s="84"/>
      <c r="TUQ1877" s="84"/>
      <c r="TUR1877" s="84"/>
      <c r="TUS1877" s="84"/>
      <c r="TUT1877" s="84"/>
      <c r="TUU1877" s="84"/>
      <c r="TUV1877" s="84"/>
      <c r="TUW1877" s="84"/>
      <c r="TUX1877" s="84"/>
      <c r="TUY1877" s="84"/>
      <c r="TUZ1877" s="84"/>
      <c r="TVA1877" s="84"/>
      <c r="TVB1877" s="84"/>
      <c r="TVC1877" s="84"/>
      <c r="TVD1877" s="84"/>
      <c r="TVE1877" s="84"/>
      <c r="TVF1877" s="84"/>
      <c r="TVG1877" s="84"/>
      <c r="TVH1877" s="84"/>
      <c r="TVI1877" s="84"/>
      <c r="TVJ1877" s="84"/>
      <c r="TVK1877" s="84"/>
      <c r="TVL1877" s="84"/>
      <c r="TVM1877" s="84"/>
      <c r="TVN1877" s="84"/>
      <c r="TVO1877" s="84"/>
      <c r="TVP1877" s="84"/>
      <c r="TVQ1877" s="84"/>
      <c r="TVR1877" s="84"/>
      <c r="TVS1877" s="84"/>
      <c r="TVT1877" s="84"/>
      <c r="TVU1877" s="84"/>
      <c r="TVV1877" s="84"/>
      <c r="TVW1877" s="84"/>
      <c r="TVX1877" s="84"/>
      <c r="TVY1877" s="84"/>
      <c r="TVZ1877" s="84"/>
      <c r="TWA1877" s="84"/>
      <c r="TWB1877" s="84"/>
      <c r="TWC1877" s="84"/>
      <c r="TWD1877" s="84"/>
      <c r="TWE1877" s="84"/>
      <c r="TWF1877" s="84"/>
      <c r="TWG1877" s="84"/>
      <c r="TWH1877" s="84"/>
      <c r="TWI1877" s="84"/>
      <c r="TWJ1877" s="84"/>
      <c r="TWK1877" s="84"/>
      <c r="TWL1877" s="84"/>
      <c r="TWM1877" s="84"/>
      <c r="TWN1877" s="84"/>
      <c r="TWO1877" s="84"/>
      <c r="TWP1877" s="84"/>
      <c r="TWQ1877" s="84"/>
      <c r="TWR1877" s="84"/>
      <c r="TWS1877" s="84"/>
      <c r="TWT1877" s="84"/>
      <c r="TWU1877" s="84"/>
      <c r="TWV1877" s="84"/>
      <c r="TWW1877" s="84"/>
      <c r="TWX1877" s="84"/>
      <c r="TWY1877" s="84"/>
      <c r="TWZ1877" s="84"/>
      <c r="TXA1877" s="84"/>
      <c r="TXB1877" s="84"/>
      <c r="TXC1877" s="84"/>
      <c r="TXD1877" s="84"/>
      <c r="TXE1877" s="84"/>
      <c r="TXF1877" s="84"/>
      <c r="TXG1877" s="84"/>
      <c r="TXH1877" s="84"/>
      <c r="TXI1877" s="84"/>
      <c r="TXJ1877" s="84"/>
      <c r="TXK1877" s="84"/>
      <c r="TXL1877" s="84"/>
      <c r="TXM1877" s="84"/>
      <c r="TXN1877" s="84"/>
      <c r="TXO1877" s="84"/>
      <c r="TXP1877" s="84"/>
      <c r="TXQ1877" s="84"/>
      <c r="TXR1877" s="84"/>
      <c r="TXS1877" s="84"/>
      <c r="TXT1877" s="84"/>
      <c r="TXU1877" s="84"/>
      <c r="TXV1877" s="84"/>
      <c r="TXW1877" s="84"/>
      <c r="TXX1877" s="84"/>
      <c r="TXY1877" s="84"/>
      <c r="TXZ1877" s="84"/>
      <c r="TYA1877" s="84"/>
      <c r="TYB1877" s="84"/>
      <c r="TYC1877" s="84"/>
      <c r="TYD1877" s="84"/>
      <c r="TYE1877" s="84"/>
      <c r="TYF1877" s="84"/>
      <c r="TYG1877" s="84"/>
      <c r="TYH1877" s="84"/>
      <c r="TYI1877" s="84"/>
      <c r="TYJ1877" s="84"/>
      <c r="TYK1877" s="84"/>
      <c r="TYL1877" s="84"/>
      <c r="TYM1877" s="84"/>
      <c r="TYN1877" s="84"/>
      <c r="TYO1877" s="84"/>
      <c r="TYP1877" s="84"/>
      <c r="TYQ1877" s="84"/>
      <c r="TYR1877" s="84"/>
      <c r="TYS1877" s="84"/>
      <c r="TYT1877" s="84"/>
      <c r="TYU1877" s="84"/>
      <c r="TYV1877" s="84"/>
      <c r="TYW1877" s="84"/>
      <c r="TYX1877" s="84"/>
      <c r="TYY1877" s="84"/>
      <c r="TYZ1877" s="84"/>
      <c r="TZA1877" s="84"/>
      <c r="TZB1877" s="84"/>
      <c r="TZC1877" s="84"/>
      <c r="TZD1877" s="84"/>
      <c r="TZE1877" s="84"/>
      <c r="TZF1877" s="84"/>
      <c r="TZG1877" s="84"/>
      <c r="TZH1877" s="84"/>
      <c r="TZI1877" s="84"/>
      <c r="TZJ1877" s="84"/>
      <c r="TZK1877" s="84"/>
      <c r="TZL1877" s="84"/>
      <c r="TZM1877" s="84"/>
      <c r="TZN1877" s="84"/>
      <c r="TZO1877" s="84"/>
      <c r="TZP1877" s="84"/>
      <c r="TZQ1877" s="84"/>
      <c r="TZR1877" s="84"/>
      <c r="TZS1877" s="84"/>
      <c r="TZT1877" s="84"/>
      <c r="TZU1877" s="84"/>
      <c r="TZV1877" s="84"/>
      <c r="TZW1877" s="84"/>
      <c r="TZX1877" s="84"/>
      <c r="TZY1877" s="84"/>
      <c r="TZZ1877" s="84"/>
      <c r="UAA1877" s="84"/>
      <c r="UAB1877" s="84"/>
      <c r="UAC1877" s="84"/>
      <c r="UAD1877" s="84"/>
      <c r="UAE1877" s="84"/>
      <c r="UAF1877" s="84"/>
      <c r="UAG1877" s="84"/>
      <c r="UAH1877" s="84"/>
      <c r="UAI1877" s="84"/>
      <c r="UAJ1877" s="84"/>
      <c r="UAK1877" s="84"/>
      <c r="UAL1877" s="84"/>
      <c r="UAM1877" s="84"/>
      <c r="UAN1877" s="84"/>
      <c r="UAO1877" s="84"/>
      <c r="UAP1877" s="84"/>
      <c r="UAQ1877" s="84"/>
      <c r="UAR1877" s="84"/>
      <c r="UAS1877" s="84"/>
      <c r="UAT1877" s="84"/>
      <c r="UAU1877" s="84"/>
      <c r="UAV1877" s="84"/>
      <c r="UAW1877" s="84"/>
      <c r="UAX1877" s="84"/>
      <c r="UAY1877" s="84"/>
      <c r="UAZ1877" s="84"/>
      <c r="UBA1877" s="84"/>
      <c r="UBB1877" s="84"/>
      <c r="UBC1877" s="84"/>
      <c r="UBD1877" s="84"/>
      <c r="UBE1877" s="84"/>
      <c r="UBF1877" s="84"/>
      <c r="UBG1877" s="84"/>
      <c r="UBH1877" s="84"/>
      <c r="UBI1877" s="84"/>
      <c r="UBJ1877" s="84"/>
      <c r="UBK1877" s="84"/>
      <c r="UBL1877" s="84"/>
      <c r="UBM1877" s="84"/>
      <c r="UBN1877" s="84"/>
      <c r="UBO1877" s="84"/>
      <c r="UBP1877" s="84"/>
      <c r="UBQ1877" s="84"/>
      <c r="UBR1877" s="84"/>
      <c r="UBS1877" s="84"/>
      <c r="UBT1877" s="84"/>
      <c r="UBU1877" s="84"/>
      <c r="UBV1877" s="84"/>
      <c r="UBW1877" s="84"/>
      <c r="UBX1877" s="84"/>
      <c r="UBY1877" s="84"/>
      <c r="UBZ1877" s="84"/>
      <c r="UCA1877" s="84"/>
      <c r="UCB1877" s="84"/>
      <c r="UCC1877" s="84"/>
      <c r="UCD1877" s="84"/>
      <c r="UCE1877" s="84"/>
      <c r="UCF1877" s="84"/>
      <c r="UCG1877" s="84"/>
      <c r="UCH1877" s="84"/>
      <c r="UCI1877" s="84"/>
      <c r="UCJ1877" s="84"/>
      <c r="UCK1877" s="84"/>
      <c r="UCL1877" s="84"/>
      <c r="UCM1877" s="84"/>
      <c r="UCN1877" s="84"/>
      <c r="UCO1877" s="84"/>
      <c r="UCP1877" s="84"/>
      <c r="UCQ1877" s="84"/>
      <c r="UCR1877" s="84"/>
      <c r="UCS1877" s="84"/>
      <c r="UCT1877" s="84"/>
      <c r="UCU1877" s="84"/>
      <c r="UCV1877" s="84"/>
      <c r="UCW1877" s="84"/>
      <c r="UCX1877" s="84"/>
      <c r="UCY1877" s="84"/>
      <c r="UCZ1877" s="84"/>
      <c r="UDA1877" s="84"/>
      <c r="UDB1877" s="84"/>
      <c r="UDC1877" s="84"/>
      <c r="UDD1877" s="84"/>
      <c r="UDE1877" s="84"/>
      <c r="UDF1877" s="84"/>
      <c r="UDG1877" s="84"/>
      <c r="UDH1877" s="84"/>
      <c r="UDI1877" s="84"/>
      <c r="UDJ1877" s="84"/>
      <c r="UDK1877" s="84"/>
      <c r="UDL1877" s="84"/>
      <c r="UDM1877" s="84"/>
      <c r="UDN1877" s="84"/>
      <c r="UDO1877" s="84"/>
      <c r="UDP1877" s="84"/>
      <c r="UDQ1877" s="84"/>
      <c r="UDR1877" s="84"/>
      <c r="UDS1877" s="84"/>
      <c r="UDT1877" s="84"/>
      <c r="UDU1877" s="84"/>
      <c r="UDV1877" s="84"/>
      <c r="UDW1877" s="84"/>
      <c r="UDX1877" s="84"/>
      <c r="UDY1877" s="84"/>
      <c r="UDZ1877" s="84"/>
      <c r="UEA1877" s="84"/>
      <c r="UEB1877" s="84"/>
      <c r="UEC1877" s="84"/>
      <c r="UED1877" s="84"/>
      <c r="UEE1877" s="84"/>
      <c r="UEF1877" s="84"/>
      <c r="UEG1877" s="84"/>
      <c r="UEH1877" s="84"/>
      <c r="UEI1877" s="84"/>
      <c r="UEJ1877" s="84"/>
      <c r="UEK1877" s="84"/>
      <c r="UEL1877" s="84"/>
      <c r="UEM1877" s="84"/>
      <c r="UEN1877" s="84"/>
      <c r="UEO1877" s="84"/>
      <c r="UEP1877" s="84"/>
      <c r="UEQ1877" s="84"/>
      <c r="UER1877" s="84"/>
      <c r="UES1877" s="84"/>
      <c r="UET1877" s="84"/>
      <c r="UEU1877" s="84"/>
      <c r="UEV1877" s="84"/>
      <c r="UEW1877" s="84"/>
      <c r="UEX1877" s="84"/>
      <c r="UEY1877" s="84"/>
      <c r="UEZ1877" s="84"/>
      <c r="UFA1877" s="84"/>
      <c r="UFB1877" s="84"/>
      <c r="UFC1877" s="84"/>
      <c r="UFD1877" s="84"/>
      <c r="UFE1877" s="84"/>
      <c r="UFF1877" s="84"/>
      <c r="UFG1877" s="84"/>
      <c r="UFH1877" s="84"/>
      <c r="UFI1877" s="84"/>
      <c r="UFJ1877" s="84"/>
      <c r="UFK1877" s="84"/>
      <c r="UFL1877" s="84"/>
      <c r="UFM1877" s="84"/>
      <c r="UFN1877" s="84"/>
      <c r="UFO1877" s="84"/>
      <c r="UFP1877" s="84"/>
      <c r="UFQ1877" s="84"/>
      <c r="UFR1877" s="84"/>
      <c r="UFS1877" s="84"/>
      <c r="UFT1877" s="84"/>
      <c r="UFU1877" s="84"/>
      <c r="UFV1877" s="84"/>
      <c r="UFW1877" s="84"/>
      <c r="UFX1877" s="84"/>
      <c r="UFY1877" s="84"/>
      <c r="UFZ1877" s="84"/>
      <c r="UGA1877" s="84"/>
      <c r="UGB1877" s="84"/>
      <c r="UGC1877" s="84"/>
      <c r="UGD1877" s="84"/>
      <c r="UGE1877" s="84"/>
      <c r="UGF1877" s="84"/>
      <c r="UGG1877" s="84"/>
      <c r="UGH1877" s="84"/>
      <c r="UGI1877" s="84"/>
      <c r="UGJ1877" s="84"/>
      <c r="UGK1877" s="84"/>
      <c r="UGL1877" s="84"/>
      <c r="UGM1877" s="84"/>
      <c r="UGN1877" s="84"/>
      <c r="UGO1877" s="84"/>
      <c r="UGP1877" s="84"/>
      <c r="UGQ1877" s="84"/>
      <c r="UGR1877" s="84"/>
      <c r="UGS1877" s="84"/>
      <c r="UGT1877" s="84"/>
      <c r="UGU1877" s="84"/>
      <c r="UGV1877" s="84"/>
      <c r="UGW1877" s="84"/>
      <c r="UGX1877" s="84"/>
      <c r="UGY1877" s="84"/>
      <c r="UGZ1877" s="84"/>
      <c r="UHA1877" s="84"/>
      <c r="UHB1877" s="84"/>
      <c r="UHC1877" s="84"/>
      <c r="UHD1877" s="84"/>
      <c r="UHE1877" s="84"/>
      <c r="UHF1877" s="84"/>
      <c r="UHG1877" s="84"/>
      <c r="UHH1877" s="84"/>
      <c r="UHI1877" s="84"/>
      <c r="UHJ1877" s="84"/>
      <c r="UHK1877" s="84"/>
      <c r="UHL1877" s="84"/>
      <c r="UHM1877" s="84"/>
      <c r="UHN1877" s="84"/>
      <c r="UHO1877" s="84"/>
      <c r="UHP1877" s="84"/>
      <c r="UHQ1877" s="84"/>
      <c r="UHR1877" s="84"/>
      <c r="UHS1877" s="84"/>
      <c r="UHT1877" s="84"/>
      <c r="UHU1877" s="84"/>
      <c r="UHV1877" s="84"/>
      <c r="UHW1877" s="84"/>
      <c r="UHX1877" s="84"/>
      <c r="UHY1877" s="84"/>
      <c r="UHZ1877" s="84"/>
      <c r="UIA1877" s="84"/>
      <c r="UIB1877" s="84"/>
      <c r="UIC1877" s="84"/>
      <c r="UID1877" s="84"/>
      <c r="UIE1877" s="84"/>
      <c r="UIF1877" s="84"/>
      <c r="UIG1877" s="84"/>
      <c r="UIH1877" s="84"/>
      <c r="UII1877" s="84"/>
      <c r="UIJ1877" s="84"/>
      <c r="UIK1877" s="84"/>
      <c r="UIL1877" s="84"/>
      <c r="UIM1877" s="84"/>
      <c r="UIN1877" s="84"/>
      <c r="UIO1877" s="84"/>
      <c r="UIP1877" s="84"/>
      <c r="UIQ1877" s="84"/>
      <c r="UIR1877" s="84"/>
      <c r="UIS1877" s="84"/>
      <c r="UIT1877" s="84"/>
      <c r="UIU1877" s="84"/>
      <c r="UIV1877" s="84"/>
      <c r="UIW1877" s="84"/>
      <c r="UIX1877" s="84"/>
      <c r="UIY1877" s="84"/>
      <c r="UIZ1877" s="84"/>
      <c r="UJA1877" s="84"/>
      <c r="UJB1877" s="84"/>
      <c r="UJC1877" s="84"/>
      <c r="UJD1877" s="84"/>
      <c r="UJE1877" s="84"/>
      <c r="UJF1877" s="84"/>
      <c r="UJG1877" s="84"/>
      <c r="UJH1877" s="84"/>
      <c r="UJI1877" s="84"/>
      <c r="UJJ1877" s="84"/>
      <c r="UJK1877" s="84"/>
      <c r="UJL1877" s="84"/>
      <c r="UJM1877" s="84"/>
      <c r="UJN1877" s="84"/>
      <c r="UJO1877" s="84"/>
      <c r="UJP1877" s="84"/>
      <c r="UJQ1877" s="84"/>
      <c r="UJR1877" s="84"/>
      <c r="UJS1877" s="84"/>
      <c r="UJT1877" s="84"/>
      <c r="UJU1877" s="84"/>
      <c r="UJV1877" s="84"/>
      <c r="UJW1877" s="84"/>
      <c r="UJX1877" s="84"/>
      <c r="UJY1877" s="84"/>
      <c r="UJZ1877" s="84"/>
      <c r="UKA1877" s="84"/>
      <c r="UKB1877" s="84"/>
      <c r="UKC1877" s="84"/>
      <c r="UKD1877" s="84"/>
      <c r="UKE1877" s="84"/>
      <c r="UKF1877" s="84"/>
      <c r="UKG1877" s="84"/>
      <c r="UKH1877" s="84"/>
      <c r="UKI1877" s="84"/>
      <c r="UKJ1877" s="84"/>
      <c r="UKK1877" s="84"/>
      <c r="UKL1877" s="84"/>
      <c r="UKM1877" s="84"/>
      <c r="UKN1877" s="84"/>
      <c r="UKO1877" s="84"/>
      <c r="UKP1877" s="84"/>
      <c r="UKQ1877" s="84"/>
      <c r="UKR1877" s="84"/>
      <c r="UKS1877" s="84"/>
      <c r="UKT1877" s="84"/>
      <c r="UKU1877" s="84"/>
      <c r="UKV1877" s="84"/>
      <c r="UKW1877" s="84"/>
      <c r="UKX1877" s="84"/>
      <c r="UKY1877" s="84"/>
      <c r="UKZ1877" s="84"/>
      <c r="ULA1877" s="84"/>
      <c r="ULB1877" s="84"/>
      <c r="ULC1877" s="84"/>
      <c r="ULD1877" s="84"/>
      <c r="ULE1877" s="84"/>
      <c r="ULF1877" s="84"/>
      <c r="ULG1877" s="84"/>
      <c r="ULH1877" s="84"/>
      <c r="ULI1877" s="84"/>
      <c r="ULJ1877" s="84"/>
      <c r="ULK1877" s="84"/>
      <c r="ULL1877" s="84"/>
      <c r="ULM1877" s="84"/>
      <c r="ULN1877" s="84"/>
      <c r="ULO1877" s="84"/>
      <c r="ULP1877" s="84"/>
      <c r="ULQ1877" s="84"/>
      <c r="ULR1877" s="84"/>
      <c r="ULS1877" s="84"/>
      <c r="ULT1877" s="84"/>
      <c r="ULU1877" s="84"/>
      <c r="ULV1877" s="84"/>
      <c r="ULW1877" s="84"/>
      <c r="ULX1877" s="84"/>
      <c r="ULY1877" s="84"/>
      <c r="ULZ1877" s="84"/>
      <c r="UMA1877" s="84"/>
      <c r="UMB1877" s="84"/>
      <c r="UMC1877" s="84"/>
      <c r="UMD1877" s="84"/>
      <c r="UME1877" s="84"/>
      <c r="UMF1877" s="84"/>
      <c r="UMG1877" s="84"/>
      <c r="UMH1877" s="84"/>
      <c r="UMI1877" s="84"/>
      <c r="UMJ1877" s="84"/>
      <c r="UMK1877" s="84"/>
      <c r="UML1877" s="84"/>
      <c r="UMM1877" s="84"/>
      <c r="UMN1877" s="84"/>
      <c r="UMO1877" s="84"/>
      <c r="UMP1877" s="84"/>
      <c r="UMQ1877" s="84"/>
      <c r="UMR1877" s="84"/>
      <c r="UMS1877" s="84"/>
      <c r="UMT1877" s="84"/>
      <c r="UMU1877" s="84"/>
      <c r="UMV1877" s="84"/>
      <c r="UMW1877" s="84"/>
      <c r="UMX1877" s="84"/>
      <c r="UMY1877" s="84"/>
      <c r="UMZ1877" s="84"/>
      <c r="UNA1877" s="84"/>
      <c r="UNB1877" s="84"/>
      <c r="UNC1877" s="84"/>
      <c r="UND1877" s="84"/>
      <c r="UNE1877" s="84"/>
      <c r="UNF1877" s="84"/>
      <c r="UNG1877" s="84"/>
      <c r="UNH1877" s="84"/>
      <c r="UNI1877" s="84"/>
      <c r="UNJ1877" s="84"/>
      <c r="UNK1877" s="84"/>
      <c r="UNL1877" s="84"/>
      <c r="UNM1877" s="84"/>
      <c r="UNN1877" s="84"/>
      <c r="UNO1877" s="84"/>
      <c r="UNP1877" s="84"/>
      <c r="UNQ1877" s="84"/>
      <c r="UNR1877" s="84"/>
      <c r="UNS1877" s="84"/>
      <c r="UNT1877" s="84"/>
      <c r="UNU1877" s="84"/>
      <c r="UNV1877" s="84"/>
      <c r="UNW1877" s="84"/>
      <c r="UNX1877" s="84"/>
      <c r="UNY1877" s="84"/>
      <c r="UNZ1877" s="84"/>
      <c r="UOA1877" s="84"/>
      <c r="UOB1877" s="84"/>
      <c r="UOC1877" s="84"/>
      <c r="UOD1877" s="84"/>
      <c r="UOE1877" s="84"/>
      <c r="UOF1877" s="84"/>
      <c r="UOG1877" s="84"/>
      <c r="UOH1877" s="84"/>
      <c r="UOI1877" s="84"/>
      <c r="UOJ1877" s="84"/>
      <c r="UOK1877" s="84"/>
      <c r="UOL1877" s="84"/>
      <c r="UOM1877" s="84"/>
      <c r="UON1877" s="84"/>
      <c r="UOO1877" s="84"/>
      <c r="UOP1877" s="84"/>
      <c r="UOQ1877" s="84"/>
      <c r="UOR1877" s="84"/>
      <c r="UOS1877" s="84"/>
      <c r="UOT1877" s="84"/>
      <c r="UOU1877" s="84"/>
      <c r="UOV1877" s="84"/>
      <c r="UOW1877" s="84"/>
      <c r="UOX1877" s="84"/>
      <c r="UOY1877" s="84"/>
      <c r="UOZ1877" s="84"/>
      <c r="UPA1877" s="84"/>
      <c r="UPB1877" s="84"/>
      <c r="UPC1877" s="84"/>
      <c r="UPD1877" s="84"/>
      <c r="UPE1877" s="84"/>
      <c r="UPF1877" s="84"/>
      <c r="UPG1877" s="84"/>
      <c r="UPH1877" s="84"/>
      <c r="UPI1877" s="84"/>
      <c r="UPJ1877" s="84"/>
      <c r="UPK1877" s="84"/>
      <c r="UPL1877" s="84"/>
      <c r="UPM1877" s="84"/>
      <c r="UPN1877" s="84"/>
      <c r="UPO1877" s="84"/>
      <c r="UPP1877" s="84"/>
      <c r="UPQ1877" s="84"/>
      <c r="UPR1877" s="84"/>
      <c r="UPS1877" s="84"/>
      <c r="UPT1877" s="84"/>
      <c r="UPU1877" s="84"/>
      <c r="UPV1877" s="84"/>
      <c r="UPW1877" s="84"/>
      <c r="UPX1877" s="84"/>
      <c r="UPY1877" s="84"/>
      <c r="UPZ1877" s="84"/>
      <c r="UQA1877" s="84"/>
      <c r="UQB1877" s="84"/>
      <c r="UQC1877" s="84"/>
      <c r="UQD1877" s="84"/>
      <c r="UQE1877" s="84"/>
      <c r="UQF1877" s="84"/>
      <c r="UQG1877" s="84"/>
      <c r="UQH1877" s="84"/>
      <c r="UQI1877" s="84"/>
      <c r="UQJ1877" s="84"/>
      <c r="UQK1877" s="84"/>
      <c r="UQL1877" s="84"/>
      <c r="UQM1877" s="84"/>
      <c r="UQN1877" s="84"/>
      <c r="UQO1877" s="84"/>
      <c r="UQP1877" s="84"/>
      <c r="UQQ1877" s="84"/>
      <c r="UQR1877" s="84"/>
      <c r="UQS1877" s="84"/>
      <c r="UQT1877" s="84"/>
      <c r="UQU1877" s="84"/>
      <c r="UQV1877" s="84"/>
      <c r="UQW1877" s="84"/>
      <c r="UQX1877" s="84"/>
      <c r="UQY1877" s="84"/>
      <c r="UQZ1877" s="84"/>
      <c r="URA1877" s="84"/>
      <c r="URB1877" s="84"/>
      <c r="URC1877" s="84"/>
      <c r="URD1877" s="84"/>
      <c r="URE1877" s="84"/>
      <c r="URF1877" s="84"/>
      <c r="URG1877" s="84"/>
      <c r="URH1877" s="84"/>
      <c r="URI1877" s="84"/>
      <c r="URJ1877" s="84"/>
      <c r="URK1877" s="84"/>
      <c r="URL1877" s="84"/>
      <c r="URM1877" s="84"/>
      <c r="URN1877" s="84"/>
      <c r="URO1877" s="84"/>
      <c r="URP1877" s="84"/>
      <c r="URQ1877" s="84"/>
      <c r="URR1877" s="84"/>
      <c r="URS1877" s="84"/>
      <c r="URT1877" s="84"/>
      <c r="URU1877" s="84"/>
      <c r="URV1877" s="84"/>
      <c r="URW1877" s="84"/>
      <c r="URX1877" s="84"/>
      <c r="URY1877" s="84"/>
      <c r="URZ1877" s="84"/>
      <c r="USA1877" s="84"/>
      <c r="USB1877" s="84"/>
      <c r="USC1877" s="84"/>
      <c r="USD1877" s="84"/>
      <c r="USE1877" s="84"/>
      <c r="USF1877" s="84"/>
      <c r="USG1877" s="84"/>
      <c r="USH1877" s="84"/>
      <c r="USI1877" s="84"/>
      <c r="USJ1877" s="84"/>
      <c r="USK1877" s="84"/>
      <c r="USL1877" s="84"/>
      <c r="USM1877" s="84"/>
      <c r="USN1877" s="84"/>
      <c r="USO1877" s="84"/>
      <c r="USP1877" s="84"/>
      <c r="USQ1877" s="84"/>
      <c r="USR1877" s="84"/>
      <c r="USS1877" s="84"/>
      <c r="UST1877" s="84"/>
      <c r="USU1877" s="84"/>
      <c r="USV1877" s="84"/>
      <c r="USW1877" s="84"/>
      <c r="USX1877" s="84"/>
      <c r="USY1877" s="84"/>
      <c r="USZ1877" s="84"/>
      <c r="UTA1877" s="84"/>
      <c r="UTB1877" s="84"/>
      <c r="UTC1877" s="84"/>
      <c r="UTD1877" s="84"/>
      <c r="UTE1877" s="84"/>
      <c r="UTF1877" s="84"/>
      <c r="UTG1877" s="84"/>
      <c r="UTH1877" s="84"/>
      <c r="UTI1877" s="84"/>
      <c r="UTJ1877" s="84"/>
      <c r="UTK1877" s="84"/>
      <c r="UTL1877" s="84"/>
      <c r="UTM1877" s="84"/>
      <c r="UTN1877" s="84"/>
      <c r="UTO1877" s="84"/>
      <c r="UTP1877" s="84"/>
      <c r="UTQ1877" s="84"/>
      <c r="UTR1877" s="84"/>
      <c r="UTS1877" s="84"/>
      <c r="UTT1877" s="84"/>
      <c r="UTU1877" s="84"/>
      <c r="UTV1877" s="84"/>
      <c r="UTW1877" s="84"/>
      <c r="UTX1877" s="84"/>
      <c r="UTY1877" s="84"/>
      <c r="UTZ1877" s="84"/>
      <c r="UUA1877" s="84"/>
      <c r="UUB1877" s="84"/>
      <c r="UUC1877" s="84"/>
      <c r="UUD1877" s="84"/>
      <c r="UUE1877" s="84"/>
      <c r="UUF1877" s="84"/>
      <c r="UUG1877" s="84"/>
      <c r="UUH1877" s="84"/>
      <c r="UUI1877" s="84"/>
      <c r="UUJ1877" s="84"/>
      <c r="UUK1877" s="84"/>
      <c r="UUL1877" s="84"/>
      <c r="UUM1877" s="84"/>
      <c r="UUN1877" s="84"/>
      <c r="UUO1877" s="84"/>
      <c r="UUP1877" s="84"/>
      <c r="UUQ1877" s="84"/>
      <c r="UUR1877" s="84"/>
      <c r="UUS1877" s="84"/>
      <c r="UUT1877" s="84"/>
      <c r="UUU1877" s="84"/>
      <c r="UUV1877" s="84"/>
      <c r="UUW1877" s="84"/>
      <c r="UUX1877" s="84"/>
      <c r="UUY1877" s="84"/>
      <c r="UUZ1877" s="84"/>
      <c r="UVA1877" s="84"/>
      <c r="UVB1877" s="84"/>
      <c r="UVC1877" s="84"/>
      <c r="UVD1877" s="84"/>
      <c r="UVE1877" s="84"/>
      <c r="UVF1877" s="84"/>
      <c r="UVG1877" s="84"/>
      <c r="UVH1877" s="84"/>
      <c r="UVI1877" s="84"/>
      <c r="UVJ1877" s="84"/>
      <c r="UVK1877" s="84"/>
      <c r="UVL1877" s="84"/>
      <c r="UVM1877" s="84"/>
      <c r="UVN1877" s="84"/>
      <c r="UVO1877" s="84"/>
      <c r="UVP1877" s="84"/>
      <c r="UVQ1877" s="84"/>
      <c r="UVR1877" s="84"/>
      <c r="UVS1877" s="84"/>
      <c r="UVT1877" s="84"/>
      <c r="UVU1877" s="84"/>
      <c r="UVV1877" s="84"/>
      <c r="UVW1877" s="84"/>
      <c r="UVX1877" s="84"/>
      <c r="UVY1877" s="84"/>
      <c r="UVZ1877" s="84"/>
      <c r="UWA1877" s="84"/>
      <c r="UWB1877" s="84"/>
      <c r="UWC1877" s="84"/>
      <c r="UWD1877" s="84"/>
      <c r="UWE1877" s="84"/>
      <c r="UWF1877" s="84"/>
      <c r="UWG1877" s="84"/>
      <c r="UWH1877" s="84"/>
      <c r="UWI1877" s="84"/>
      <c r="UWJ1877" s="84"/>
      <c r="UWK1877" s="84"/>
      <c r="UWL1877" s="84"/>
      <c r="UWM1877" s="84"/>
      <c r="UWN1877" s="84"/>
      <c r="UWO1877" s="84"/>
      <c r="UWP1877" s="84"/>
      <c r="UWQ1877" s="84"/>
      <c r="UWR1877" s="84"/>
      <c r="UWS1877" s="84"/>
      <c r="UWT1877" s="84"/>
      <c r="UWU1877" s="84"/>
      <c r="UWV1877" s="84"/>
      <c r="UWW1877" s="84"/>
      <c r="UWX1877" s="84"/>
      <c r="UWY1877" s="84"/>
      <c r="UWZ1877" s="84"/>
      <c r="UXA1877" s="84"/>
      <c r="UXB1877" s="84"/>
      <c r="UXC1877" s="84"/>
      <c r="UXD1877" s="84"/>
      <c r="UXE1877" s="84"/>
      <c r="UXF1877" s="84"/>
      <c r="UXG1877" s="84"/>
      <c r="UXH1877" s="84"/>
      <c r="UXI1877" s="84"/>
      <c r="UXJ1877" s="84"/>
      <c r="UXK1877" s="84"/>
      <c r="UXL1877" s="84"/>
      <c r="UXM1877" s="84"/>
      <c r="UXN1877" s="84"/>
      <c r="UXO1877" s="84"/>
      <c r="UXP1877" s="84"/>
      <c r="UXQ1877" s="84"/>
      <c r="UXR1877" s="84"/>
      <c r="UXS1877" s="84"/>
      <c r="UXT1877" s="84"/>
      <c r="UXU1877" s="84"/>
      <c r="UXV1877" s="84"/>
      <c r="UXW1877" s="84"/>
      <c r="UXX1877" s="84"/>
      <c r="UXY1877" s="84"/>
      <c r="UXZ1877" s="84"/>
      <c r="UYA1877" s="84"/>
      <c r="UYB1877" s="84"/>
      <c r="UYC1877" s="84"/>
      <c r="UYD1877" s="84"/>
      <c r="UYE1877" s="84"/>
      <c r="UYF1877" s="84"/>
      <c r="UYG1877" s="84"/>
      <c r="UYH1877" s="84"/>
      <c r="UYI1877" s="84"/>
      <c r="UYJ1877" s="84"/>
      <c r="UYK1877" s="84"/>
      <c r="UYL1877" s="84"/>
      <c r="UYM1877" s="84"/>
      <c r="UYN1877" s="84"/>
      <c r="UYO1877" s="84"/>
      <c r="UYP1877" s="84"/>
      <c r="UYQ1877" s="84"/>
      <c r="UYR1877" s="84"/>
      <c r="UYS1877" s="84"/>
      <c r="UYT1877" s="84"/>
      <c r="UYU1877" s="84"/>
      <c r="UYV1877" s="84"/>
      <c r="UYW1877" s="84"/>
      <c r="UYX1877" s="84"/>
      <c r="UYY1877" s="84"/>
      <c r="UYZ1877" s="84"/>
      <c r="UZA1877" s="84"/>
      <c r="UZB1877" s="84"/>
      <c r="UZC1877" s="84"/>
      <c r="UZD1877" s="84"/>
      <c r="UZE1877" s="84"/>
      <c r="UZF1877" s="84"/>
      <c r="UZG1877" s="84"/>
      <c r="UZH1877" s="84"/>
      <c r="UZI1877" s="84"/>
      <c r="UZJ1877" s="84"/>
      <c r="UZK1877" s="84"/>
      <c r="UZL1877" s="84"/>
      <c r="UZM1877" s="84"/>
      <c r="UZN1877" s="84"/>
      <c r="UZO1877" s="84"/>
      <c r="UZP1877" s="84"/>
      <c r="UZQ1877" s="84"/>
      <c r="UZR1877" s="84"/>
      <c r="UZS1877" s="84"/>
      <c r="UZT1877" s="84"/>
      <c r="UZU1877" s="84"/>
      <c r="UZV1877" s="84"/>
      <c r="UZW1877" s="84"/>
      <c r="UZX1877" s="84"/>
      <c r="UZY1877" s="84"/>
      <c r="UZZ1877" s="84"/>
      <c r="VAA1877" s="84"/>
      <c r="VAB1877" s="84"/>
      <c r="VAC1877" s="84"/>
      <c r="VAD1877" s="84"/>
      <c r="VAE1877" s="84"/>
      <c r="VAF1877" s="84"/>
      <c r="VAG1877" s="84"/>
      <c r="VAH1877" s="84"/>
      <c r="VAI1877" s="84"/>
      <c r="VAJ1877" s="84"/>
      <c r="VAK1877" s="84"/>
      <c r="VAL1877" s="84"/>
      <c r="VAM1877" s="84"/>
      <c r="VAN1877" s="84"/>
      <c r="VAO1877" s="84"/>
      <c r="VAP1877" s="84"/>
      <c r="VAQ1877" s="84"/>
      <c r="VAR1877" s="84"/>
      <c r="VAS1877" s="84"/>
      <c r="VAT1877" s="84"/>
      <c r="VAU1877" s="84"/>
      <c r="VAV1877" s="84"/>
      <c r="VAW1877" s="84"/>
      <c r="VAX1877" s="84"/>
      <c r="VAY1877" s="84"/>
      <c r="VAZ1877" s="84"/>
      <c r="VBA1877" s="84"/>
      <c r="VBB1877" s="84"/>
      <c r="VBC1877" s="84"/>
      <c r="VBD1877" s="84"/>
      <c r="VBE1877" s="84"/>
      <c r="VBF1877" s="84"/>
      <c r="VBG1877" s="84"/>
      <c r="VBH1877" s="84"/>
      <c r="VBI1877" s="84"/>
      <c r="VBJ1877" s="84"/>
      <c r="VBK1877" s="84"/>
      <c r="VBL1877" s="84"/>
      <c r="VBM1877" s="84"/>
      <c r="VBN1877" s="84"/>
      <c r="VBO1877" s="84"/>
      <c r="VBP1877" s="84"/>
      <c r="VBQ1877" s="84"/>
      <c r="VBR1877" s="84"/>
      <c r="VBS1877" s="84"/>
      <c r="VBT1877" s="84"/>
      <c r="VBU1877" s="84"/>
      <c r="VBV1877" s="84"/>
      <c r="VBW1877" s="84"/>
      <c r="VBX1877" s="84"/>
      <c r="VBY1877" s="84"/>
      <c r="VBZ1877" s="84"/>
      <c r="VCA1877" s="84"/>
      <c r="VCB1877" s="84"/>
      <c r="VCC1877" s="84"/>
      <c r="VCD1877" s="84"/>
      <c r="VCE1877" s="84"/>
      <c r="VCF1877" s="84"/>
      <c r="VCG1877" s="84"/>
      <c r="VCH1877" s="84"/>
      <c r="VCI1877" s="84"/>
      <c r="VCJ1877" s="84"/>
      <c r="VCK1877" s="84"/>
      <c r="VCL1877" s="84"/>
      <c r="VCM1877" s="84"/>
      <c r="VCN1877" s="84"/>
      <c r="VCO1877" s="84"/>
      <c r="VCP1877" s="84"/>
      <c r="VCQ1877" s="84"/>
      <c r="VCR1877" s="84"/>
      <c r="VCS1877" s="84"/>
      <c r="VCT1877" s="84"/>
      <c r="VCU1877" s="84"/>
      <c r="VCV1877" s="84"/>
      <c r="VCW1877" s="84"/>
      <c r="VCX1877" s="84"/>
      <c r="VCY1877" s="84"/>
      <c r="VCZ1877" s="84"/>
      <c r="VDA1877" s="84"/>
      <c r="VDB1877" s="84"/>
      <c r="VDC1877" s="84"/>
      <c r="VDD1877" s="84"/>
      <c r="VDE1877" s="84"/>
      <c r="VDF1877" s="84"/>
      <c r="VDG1877" s="84"/>
      <c r="VDH1877" s="84"/>
      <c r="VDI1877" s="84"/>
      <c r="VDJ1877" s="84"/>
      <c r="VDK1877" s="84"/>
      <c r="VDL1877" s="84"/>
      <c r="VDM1877" s="84"/>
      <c r="VDN1877" s="84"/>
      <c r="VDO1877" s="84"/>
      <c r="VDP1877" s="84"/>
      <c r="VDQ1877" s="84"/>
      <c r="VDR1877" s="84"/>
      <c r="VDS1877" s="84"/>
      <c r="VDT1877" s="84"/>
      <c r="VDU1877" s="84"/>
      <c r="VDV1877" s="84"/>
      <c r="VDW1877" s="84"/>
      <c r="VDX1877" s="84"/>
      <c r="VDY1877" s="84"/>
      <c r="VDZ1877" s="84"/>
      <c r="VEA1877" s="84"/>
      <c r="VEB1877" s="84"/>
      <c r="VEC1877" s="84"/>
      <c r="VED1877" s="84"/>
      <c r="VEE1877" s="84"/>
      <c r="VEF1877" s="84"/>
      <c r="VEG1877" s="84"/>
      <c r="VEH1877" s="84"/>
      <c r="VEI1877" s="84"/>
      <c r="VEJ1877" s="84"/>
      <c r="VEK1877" s="84"/>
      <c r="VEL1877" s="84"/>
      <c r="VEM1877" s="84"/>
      <c r="VEN1877" s="84"/>
      <c r="VEO1877" s="84"/>
      <c r="VEP1877" s="84"/>
      <c r="VEQ1877" s="84"/>
      <c r="VER1877" s="84"/>
      <c r="VES1877" s="84"/>
      <c r="VET1877" s="84"/>
      <c r="VEU1877" s="84"/>
      <c r="VEV1877" s="84"/>
      <c r="VEW1877" s="84"/>
      <c r="VEX1877" s="84"/>
      <c r="VEY1877" s="84"/>
      <c r="VEZ1877" s="84"/>
      <c r="VFA1877" s="84"/>
      <c r="VFB1877" s="84"/>
      <c r="VFC1877" s="84"/>
      <c r="VFD1877" s="84"/>
      <c r="VFE1877" s="84"/>
      <c r="VFF1877" s="84"/>
      <c r="VFG1877" s="84"/>
      <c r="VFH1877" s="84"/>
      <c r="VFI1877" s="84"/>
      <c r="VFJ1877" s="84"/>
      <c r="VFK1877" s="84"/>
      <c r="VFL1877" s="84"/>
      <c r="VFM1877" s="84"/>
      <c r="VFN1877" s="84"/>
      <c r="VFO1877" s="84"/>
      <c r="VFP1877" s="84"/>
      <c r="VFQ1877" s="84"/>
      <c r="VFR1877" s="84"/>
      <c r="VFS1877" s="84"/>
      <c r="VFT1877" s="84"/>
      <c r="VFU1877" s="84"/>
      <c r="VFV1877" s="84"/>
      <c r="VFW1877" s="84"/>
      <c r="VFX1877" s="84"/>
      <c r="VFY1877" s="84"/>
      <c r="VFZ1877" s="84"/>
      <c r="VGA1877" s="84"/>
      <c r="VGB1877" s="84"/>
      <c r="VGC1877" s="84"/>
      <c r="VGD1877" s="84"/>
      <c r="VGE1877" s="84"/>
      <c r="VGF1877" s="84"/>
      <c r="VGG1877" s="84"/>
      <c r="VGH1877" s="84"/>
      <c r="VGI1877" s="84"/>
      <c r="VGJ1877" s="84"/>
      <c r="VGK1877" s="84"/>
      <c r="VGL1877" s="84"/>
      <c r="VGM1877" s="84"/>
      <c r="VGN1877" s="84"/>
      <c r="VGO1877" s="84"/>
      <c r="VGP1877" s="84"/>
      <c r="VGQ1877" s="84"/>
      <c r="VGR1877" s="84"/>
      <c r="VGS1877" s="84"/>
      <c r="VGT1877" s="84"/>
      <c r="VGU1877" s="84"/>
      <c r="VGV1877" s="84"/>
      <c r="VGW1877" s="84"/>
      <c r="VGX1877" s="84"/>
      <c r="VGY1877" s="84"/>
      <c r="VGZ1877" s="84"/>
      <c r="VHA1877" s="84"/>
      <c r="VHB1877" s="84"/>
      <c r="VHC1877" s="84"/>
      <c r="VHD1877" s="84"/>
      <c r="VHE1877" s="84"/>
      <c r="VHF1877" s="84"/>
      <c r="VHG1877" s="84"/>
      <c r="VHH1877" s="84"/>
      <c r="VHI1877" s="84"/>
      <c r="VHJ1877" s="84"/>
      <c r="VHK1877" s="84"/>
      <c r="VHL1877" s="84"/>
      <c r="VHM1877" s="84"/>
      <c r="VHN1877" s="84"/>
      <c r="VHO1877" s="84"/>
      <c r="VHP1877" s="84"/>
      <c r="VHQ1877" s="84"/>
      <c r="VHR1877" s="84"/>
      <c r="VHS1877" s="84"/>
      <c r="VHT1877" s="84"/>
      <c r="VHU1877" s="84"/>
      <c r="VHV1877" s="84"/>
      <c r="VHW1877" s="84"/>
      <c r="VHX1877" s="84"/>
      <c r="VHY1877" s="84"/>
      <c r="VHZ1877" s="84"/>
      <c r="VIA1877" s="84"/>
      <c r="VIB1877" s="84"/>
      <c r="VIC1877" s="84"/>
      <c r="VID1877" s="84"/>
      <c r="VIE1877" s="84"/>
      <c r="VIF1877" s="84"/>
      <c r="VIG1877" s="84"/>
      <c r="VIH1877" s="84"/>
      <c r="VII1877" s="84"/>
      <c r="VIJ1877" s="84"/>
      <c r="VIK1877" s="84"/>
      <c r="VIL1877" s="84"/>
      <c r="VIM1877" s="84"/>
      <c r="VIN1877" s="84"/>
      <c r="VIO1877" s="84"/>
      <c r="VIP1877" s="84"/>
      <c r="VIQ1877" s="84"/>
      <c r="VIR1877" s="84"/>
      <c r="VIS1877" s="84"/>
      <c r="VIT1877" s="84"/>
      <c r="VIU1877" s="84"/>
      <c r="VIV1877" s="84"/>
      <c r="VIW1877" s="84"/>
      <c r="VIX1877" s="84"/>
      <c r="VIY1877" s="84"/>
      <c r="VIZ1877" s="84"/>
      <c r="VJA1877" s="84"/>
      <c r="VJB1877" s="84"/>
      <c r="VJC1877" s="84"/>
      <c r="VJD1877" s="84"/>
      <c r="VJE1877" s="84"/>
      <c r="VJF1877" s="84"/>
      <c r="VJG1877" s="84"/>
      <c r="VJH1877" s="84"/>
      <c r="VJI1877" s="84"/>
      <c r="VJJ1877" s="84"/>
      <c r="VJK1877" s="84"/>
      <c r="VJL1877" s="84"/>
      <c r="VJM1877" s="84"/>
      <c r="VJN1877" s="84"/>
      <c r="VJO1877" s="84"/>
      <c r="VJP1877" s="84"/>
      <c r="VJQ1877" s="84"/>
      <c r="VJR1877" s="84"/>
      <c r="VJS1877" s="84"/>
      <c r="VJT1877" s="84"/>
      <c r="VJU1877" s="84"/>
      <c r="VJV1877" s="84"/>
      <c r="VJW1877" s="84"/>
      <c r="VJX1877" s="84"/>
      <c r="VJY1877" s="84"/>
      <c r="VJZ1877" s="84"/>
      <c r="VKA1877" s="84"/>
      <c r="VKB1877" s="84"/>
      <c r="VKC1877" s="84"/>
      <c r="VKD1877" s="84"/>
      <c r="VKE1877" s="84"/>
      <c r="VKF1877" s="84"/>
      <c r="VKG1877" s="84"/>
      <c r="VKH1877" s="84"/>
      <c r="VKI1877" s="84"/>
      <c r="VKJ1877" s="84"/>
      <c r="VKK1877" s="84"/>
      <c r="VKL1877" s="84"/>
      <c r="VKM1877" s="84"/>
      <c r="VKN1877" s="84"/>
      <c r="VKO1877" s="84"/>
      <c r="VKP1877" s="84"/>
      <c r="VKQ1877" s="84"/>
      <c r="VKR1877" s="84"/>
      <c r="VKS1877" s="84"/>
      <c r="VKT1877" s="84"/>
      <c r="VKU1877" s="84"/>
      <c r="VKV1877" s="84"/>
      <c r="VKW1877" s="84"/>
      <c r="VKX1877" s="84"/>
      <c r="VKY1877" s="84"/>
      <c r="VKZ1877" s="84"/>
      <c r="VLA1877" s="84"/>
      <c r="VLB1877" s="84"/>
      <c r="VLC1877" s="84"/>
      <c r="VLD1877" s="84"/>
      <c r="VLE1877" s="84"/>
      <c r="VLF1877" s="84"/>
      <c r="VLG1877" s="84"/>
      <c r="VLH1877" s="84"/>
      <c r="VLI1877" s="84"/>
      <c r="VLJ1877" s="84"/>
      <c r="VLK1877" s="84"/>
      <c r="VLL1877" s="84"/>
      <c r="VLM1877" s="84"/>
      <c r="VLN1877" s="84"/>
      <c r="VLO1877" s="84"/>
      <c r="VLP1877" s="84"/>
      <c r="VLQ1877" s="84"/>
      <c r="VLR1877" s="84"/>
      <c r="VLS1877" s="84"/>
      <c r="VLT1877" s="84"/>
      <c r="VLU1877" s="84"/>
      <c r="VLV1877" s="84"/>
      <c r="VLW1877" s="84"/>
      <c r="VLX1877" s="84"/>
      <c r="VLY1877" s="84"/>
      <c r="VLZ1877" s="84"/>
      <c r="VMA1877" s="84"/>
      <c r="VMB1877" s="84"/>
      <c r="VMC1877" s="84"/>
      <c r="VMD1877" s="84"/>
      <c r="VME1877" s="84"/>
      <c r="VMF1877" s="84"/>
      <c r="VMG1877" s="84"/>
      <c r="VMH1877" s="84"/>
      <c r="VMI1877" s="84"/>
      <c r="VMJ1877" s="84"/>
      <c r="VMK1877" s="84"/>
      <c r="VML1877" s="84"/>
      <c r="VMM1877" s="84"/>
      <c r="VMN1877" s="84"/>
      <c r="VMO1877" s="84"/>
      <c r="VMP1877" s="84"/>
      <c r="VMQ1877" s="84"/>
      <c r="VMR1877" s="84"/>
      <c r="VMS1877" s="84"/>
      <c r="VMT1877" s="84"/>
      <c r="VMU1877" s="84"/>
      <c r="VMV1877" s="84"/>
      <c r="VMW1877" s="84"/>
      <c r="VMX1877" s="84"/>
      <c r="VMY1877" s="84"/>
      <c r="VMZ1877" s="84"/>
      <c r="VNA1877" s="84"/>
      <c r="VNB1877" s="84"/>
      <c r="VNC1877" s="84"/>
      <c r="VND1877" s="84"/>
      <c r="VNE1877" s="84"/>
      <c r="VNF1877" s="84"/>
      <c r="VNG1877" s="84"/>
      <c r="VNH1877" s="84"/>
      <c r="VNI1877" s="84"/>
      <c r="VNJ1877" s="84"/>
      <c r="VNK1877" s="84"/>
      <c r="VNL1877" s="84"/>
      <c r="VNM1877" s="84"/>
      <c r="VNN1877" s="84"/>
      <c r="VNO1877" s="84"/>
      <c r="VNP1877" s="84"/>
      <c r="VNQ1877" s="84"/>
      <c r="VNR1877" s="84"/>
      <c r="VNS1877" s="84"/>
      <c r="VNT1877" s="84"/>
      <c r="VNU1877" s="84"/>
      <c r="VNV1877" s="84"/>
      <c r="VNW1877" s="84"/>
      <c r="VNX1877" s="84"/>
      <c r="VNY1877" s="84"/>
      <c r="VNZ1877" s="84"/>
      <c r="VOA1877" s="84"/>
      <c r="VOB1877" s="84"/>
      <c r="VOC1877" s="84"/>
      <c r="VOD1877" s="84"/>
      <c r="VOE1877" s="84"/>
      <c r="VOF1877" s="84"/>
      <c r="VOG1877" s="84"/>
      <c r="VOH1877" s="84"/>
      <c r="VOI1877" s="84"/>
      <c r="VOJ1877" s="84"/>
      <c r="VOK1877" s="84"/>
      <c r="VOL1877" s="84"/>
      <c r="VOM1877" s="84"/>
      <c r="VON1877" s="84"/>
      <c r="VOO1877" s="84"/>
      <c r="VOP1877" s="84"/>
      <c r="VOQ1877" s="84"/>
      <c r="VOR1877" s="84"/>
      <c r="VOS1877" s="84"/>
      <c r="VOT1877" s="84"/>
      <c r="VOU1877" s="84"/>
      <c r="VOV1877" s="84"/>
      <c r="VOW1877" s="84"/>
      <c r="VOX1877" s="84"/>
      <c r="VOY1877" s="84"/>
      <c r="VOZ1877" s="84"/>
      <c r="VPA1877" s="84"/>
      <c r="VPB1877" s="84"/>
      <c r="VPC1877" s="84"/>
      <c r="VPD1877" s="84"/>
      <c r="VPE1877" s="84"/>
      <c r="VPF1877" s="84"/>
      <c r="VPG1877" s="84"/>
      <c r="VPH1877" s="84"/>
      <c r="VPI1877" s="84"/>
      <c r="VPJ1877" s="84"/>
      <c r="VPK1877" s="84"/>
      <c r="VPL1877" s="84"/>
      <c r="VPM1877" s="84"/>
      <c r="VPN1877" s="84"/>
      <c r="VPO1877" s="84"/>
      <c r="VPP1877" s="84"/>
      <c r="VPQ1877" s="84"/>
      <c r="VPR1877" s="84"/>
      <c r="VPS1877" s="84"/>
      <c r="VPT1877" s="84"/>
      <c r="VPU1877" s="84"/>
      <c r="VPV1877" s="84"/>
      <c r="VPW1877" s="84"/>
      <c r="VPX1877" s="84"/>
      <c r="VPY1877" s="84"/>
      <c r="VPZ1877" s="84"/>
      <c r="VQA1877" s="84"/>
      <c r="VQB1877" s="84"/>
      <c r="VQC1877" s="84"/>
      <c r="VQD1877" s="84"/>
      <c r="VQE1877" s="84"/>
      <c r="VQF1877" s="84"/>
      <c r="VQG1877" s="84"/>
      <c r="VQH1877" s="84"/>
      <c r="VQI1877" s="84"/>
      <c r="VQJ1877" s="84"/>
      <c r="VQK1877" s="84"/>
      <c r="VQL1877" s="84"/>
      <c r="VQM1877" s="84"/>
      <c r="VQN1877" s="84"/>
      <c r="VQO1877" s="84"/>
      <c r="VQP1877" s="84"/>
      <c r="VQQ1877" s="84"/>
      <c r="VQR1877" s="84"/>
      <c r="VQS1877" s="84"/>
      <c r="VQT1877" s="84"/>
      <c r="VQU1877" s="84"/>
      <c r="VQV1877" s="84"/>
      <c r="VQW1877" s="84"/>
      <c r="VQX1877" s="84"/>
      <c r="VQY1877" s="84"/>
      <c r="VQZ1877" s="84"/>
      <c r="VRA1877" s="84"/>
      <c r="VRB1877" s="84"/>
      <c r="VRC1877" s="84"/>
      <c r="VRD1877" s="84"/>
      <c r="VRE1877" s="84"/>
      <c r="VRF1877" s="84"/>
      <c r="VRG1877" s="84"/>
      <c r="VRH1877" s="84"/>
      <c r="VRI1877" s="84"/>
      <c r="VRJ1877" s="84"/>
      <c r="VRK1877" s="84"/>
      <c r="VRL1877" s="84"/>
      <c r="VRM1877" s="84"/>
      <c r="VRN1877" s="84"/>
      <c r="VRO1877" s="84"/>
      <c r="VRP1877" s="84"/>
      <c r="VRQ1877" s="84"/>
      <c r="VRR1877" s="84"/>
      <c r="VRS1877" s="84"/>
      <c r="VRT1877" s="84"/>
      <c r="VRU1877" s="84"/>
      <c r="VRV1877" s="84"/>
      <c r="VRW1877" s="84"/>
      <c r="VRX1877" s="84"/>
      <c r="VRY1877" s="84"/>
      <c r="VRZ1877" s="84"/>
      <c r="VSA1877" s="84"/>
      <c r="VSB1877" s="84"/>
      <c r="VSC1877" s="84"/>
      <c r="VSD1877" s="84"/>
      <c r="VSE1877" s="84"/>
      <c r="VSF1877" s="84"/>
      <c r="VSG1877" s="84"/>
      <c r="VSH1877" s="84"/>
      <c r="VSI1877" s="84"/>
      <c r="VSJ1877" s="84"/>
      <c r="VSK1877" s="84"/>
      <c r="VSL1877" s="84"/>
      <c r="VSM1877" s="84"/>
      <c r="VSN1877" s="84"/>
      <c r="VSO1877" s="84"/>
      <c r="VSP1877" s="84"/>
      <c r="VSQ1877" s="84"/>
      <c r="VSR1877" s="84"/>
      <c r="VSS1877" s="84"/>
      <c r="VST1877" s="84"/>
      <c r="VSU1877" s="84"/>
      <c r="VSV1877" s="84"/>
      <c r="VSW1877" s="84"/>
      <c r="VSX1877" s="84"/>
      <c r="VSY1877" s="84"/>
      <c r="VSZ1877" s="84"/>
      <c r="VTA1877" s="84"/>
      <c r="VTB1877" s="84"/>
      <c r="VTC1877" s="84"/>
      <c r="VTD1877" s="84"/>
      <c r="VTE1877" s="84"/>
      <c r="VTF1877" s="84"/>
      <c r="VTG1877" s="84"/>
      <c r="VTH1877" s="84"/>
      <c r="VTI1877" s="84"/>
      <c r="VTJ1877" s="84"/>
      <c r="VTK1877" s="84"/>
      <c r="VTL1877" s="84"/>
      <c r="VTM1877" s="84"/>
      <c r="VTN1877" s="84"/>
      <c r="VTO1877" s="84"/>
      <c r="VTP1877" s="84"/>
      <c r="VTQ1877" s="84"/>
      <c r="VTR1877" s="84"/>
      <c r="VTS1877" s="84"/>
      <c r="VTT1877" s="84"/>
      <c r="VTU1877" s="84"/>
      <c r="VTV1877" s="84"/>
      <c r="VTW1877" s="84"/>
      <c r="VTX1877" s="84"/>
      <c r="VTY1877" s="84"/>
      <c r="VTZ1877" s="84"/>
      <c r="VUA1877" s="84"/>
      <c r="VUB1877" s="84"/>
      <c r="VUC1877" s="84"/>
      <c r="VUD1877" s="84"/>
      <c r="VUE1877" s="84"/>
      <c r="VUF1877" s="84"/>
      <c r="VUG1877" s="84"/>
      <c r="VUH1877" s="84"/>
      <c r="VUI1877" s="84"/>
      <c r="VUJ1877" s="84"/>
      <c r="VUK1877" s="84"/>
      <c r="VUL1877" s="84"/>
      <c r="VUM1877" s="84"/>
      <c r="VUN1877" s="84"/>
      <c r="VUO1877" s="84"/>
      <c r="VUP1877" s="84"/>
      <c r="VUQ1877" s="84"/>
      <c r="VUR1877" s="84"/>
      <c r="VUS1877" s="84"/>
      <c r="VUT1877" s="84"/>
      <c r="VUU1877" s="84"/>
      <c r="VUV1877" s="84"/>
      <c r="VUW1877" s="84"/>
      <c r="VUX1877" s="84"/>
      <c r="VUY1877" s="84"/>
      <c r="VUZ1877" s="84"/>
      <c r="VVA1877" s="84"/>
      <c r="VVB1877" s="84"/>
      <c r="VVC1877" s="84"/>
      <c r="VVD1877" s="84"/>
      <c r="VVE1877" s="84"/>
      <c r="VVF1877" s="84"/>
      <c r="VVG1877" s="84"/>
      <c r="VVH1877" s="84"/>
      <c r="VVI1877" s="84"/>
      <c r="VVJ1877" s="84"/>
      <c r="VVK1877" s="84"/>
      <c r="VVL1877" s="84"/>
      <c r="VVM1877" s="84"/>
      <c r="VVN1877" s="84"/>
      <c r="VVO1877" s="84"/>
      <c r="VVP1877" s="84"/>
      <c r="VVQ1877" s="84"/>
      <c r="VVR1877" s="84"/>
      <c r="VVS1877" s="84"/>
      <c r="VVT1877" s="84"/>
      <c r="VVU1877" s="84"/>
      <c r="VVV1877" s="84"/>
      <c r="VVW1877" s="84"/>
      <c r="VVX1877" s="84"/>
      <c r="VVY1877" s="84"/>
      <c r="VVZ1877" s="84"/>
      <c r="VWA1877" s="84"/>
      <c r="VWB1877" s="84"/>
      <c r="VWC1877" s="84"/>
      <c r="VWD1877" s="84"/>
      <c r="VWE1877" s="84"/>
      <c r="VWF1877" s="84"/>
      <c r="VWG1877" s="84"/>
      <c r="VWH1877" s="84"/>
      <c r="VWI1877" s="84"/>
      <c r="VWJ1877" s="84"/>
      <c r="VWK1877" s="84"/>
      <c r="VWL1877" s="84"/>
      <c r="VWM1877" s="84"/>
      <c r="VWN1877" s="84"/>
      <c r="VWO1877" s="84"/>
      <c r="VWP1877" s="84"/>
      <c r="VWQ1877" s="84"/>
      <c r="VWR1877" s="84"/>
      <c r="VWS1877" s="84"/>
      <c r="VWT1877" s="84"/>
      <c r="VWU1877" s="84"/>
      <c r="VWV1877" s="84"/>
      <c r="VWW1877" s="84"/>
      <c r="VWX1877" s="84"/>
      <c r="VWY1877" s="84"/>
      <c r="VWZ1877" s="84"/>
      <c r="VXA1877" s="84"/>
      <c r="VXB1877" s="84"/>
      <c r="VXC1877" s="84"/>
      <c r="VXD1877" s="84"/>
      <c r="VXE1877" s="84"/>
      <c r="VXF1877" s="84"/>
      <c r="VXG1877" s="84"/>
      <c r="VXH1877" s="84"/>
      <c r="VXI1877" s="84"/>
      <c r="VXJ1877" s="84"/>
      <c r="VXK1877" s="84"/>
      <c r="VXL1877" s="84"/>
      <c r="VXM1877" s="84"/>
      <c r="VXN1877" s="84"/>
      <c r="VXO1877" s="84"/>
      <c r="VXP1877" s="84"/>
      <c r="VXQ1877" s="84"/>
      <c r="VXR1877" s="84"/>
      <c r="VXS1877" s="84"/>
      <c r="VXT1877" s="84"/>
      <c r="VXU1877" s="84"/>
      <c r="VXV1877" s="84"/>
      <c r="VXW1877" s="84"/>
      <c r="VXX1877" s="84"/>
      <c r="VXY1877" s="84"/>
      <c r="VXZ1877" s="84"/>
      <c r="VYA1877" s="84"/>
      <c r="VYB1877" s="84"/>
      <c r="VYC1877" s="84"/>
      <c r="VYD1877" s="84"/>
      <c r="VYE1877" s="84"/>
      <c r="VYF1877" s="84"/>
      <c r="VYG1877" s="84"/>
      <c r="VYH1877" s="84"/>
      <c r="VYI1877" s="84"/>
      <c r="VYJ1877" s="84"/>
      <c r="VYK1877" s="84"/>
      <c r="VYL1877" s="84"/>
      <c r="VYM1877" s="84"/>
      <c r="VYN1877" s="84"/>
      <c r="VYO1877" s="84"/>
      <c r="VYP1877" s="84"/>
      <c r="VYQ1877" s="84"/>
      <c r="VYR1877" s="84"/>
      <c r="VYS1877" s="84"/>
      <c r="VYT1877" s="84"/>
      <c r="VYU1877" s="84"/>
      <c r="VYV1877" s="84"/>
      <c r="VYW1877" s="84"/>
      <c r="VYX1877" s="84"/>
      <c r="VYY1877" s="84"/>
      <c r="VYZ1877" s="84"/>
      <c r="VZA1877" s="84"/>
      <c r="VZB1877" s="84"/>
      <c r="VZC1877" s="84"/>
      <c r="VZD1877" s="84"/>
      <c r="VZE1877" s="84"/>
      <c r="VZF1877" s="84"/>
      <c r="VZG1877" s="84"/>
      <c r="VZH1877" s="84"/>
      <c r="VZI1877" s="84"/>
      <c r="VZJ1877" s="84"/>
      <c r="VZK1877" s="84"/>
      <c r="VZL1877" s="84"/>
      <c r="VZM1877" s="84"/>
      <c r="VZN1877" s="84"/>
      <c r="VZO1877" s="84"/>
      <c r="VZP1877" s="84"/>
      <c r="VZQ1877" s="84"/>
      <c r="VZR1877" s="84"/>
      <c r="VZS1877" s="84"/>
      <c r="VZT1877" s="84"/>
      <c r="VZU1877" s="84"/>
      <c r="VZV1877" s="84"/>
      <c r="VZW1877" s="84"/>
      <c r="VZX1877" s="84"/>
      <c r="VZY1877" s="84"/>
      <c r="VZZ1877" s="84"/>
      <c r="WAA1877" s="84"/>
      <c r="WAB1877" s="84"/>
      <c r="WAC1877" s="84"/>
      <c r="WAD1877" s="84"/>
      <c r="WAE1877" s="84"/>
      <c r="WAF1877" s="84"/>
      <c r="WAG1877" s="84"/>
      <c r="WAH1877" s="84"/>
      <c r="WAI1877" s="84"/>
      <c r="WAJ1877" s="84"/>
      <c r="WAK1877" s="84"/>
      <c r="WAL1877" s="84"/>
      <c r="WAM1877" s="84"/>
      <c r="WAN1877" s="84"/>
      <c r="WAO1877" s="84"/>
      <c r="WAP1877" s="84"/>
      <c r="WAQ1877" s="84"/>
      <c r="WAR1877" s="84"/>
      <c r="WAS1877" s="84"/>
      <c r="WAT1877" s="84"/>
      <c r="WAU1877" s="84"/>
      <c r="WAV1877" s="84"/>
      <c r="WAW1877" s="84"/>
      <c r="WAX1877" s="84"/>
      <c r="WAY1877" s="84"/>
      <c r="WAZ1877" s="84"/>
      <c r="WBA1877" s="84"/>
      <c r="WBB1877" s="84"/>
      <c r="WBC1877" s="84"/>
      <c r="WBD1877" s="84"/>
      <c r="WBE1877" s="84"/>
      <c r="WBF1877" s="84"/>
      <c r="WBG1877" s="84"/>
      <c r="WBH1877" s="84"/>
      <c r="WBI1877" s="84"/>
      <c r="WBJ1877" s="84"/>
      <c r="WBK1877" s="84"/>
      <c r="WBL1877" s="84"/>
      <c r="WBM1877" s="84"/>
      <c r="WBN1877" s="84"/>
      <c r="WBO1877" s="84"/>
      <c r="WBP1877" s="84"/>
      <c r="WBQ1877" s="84"/>
      <c r="WBR1877" s="84"/>
      <c r="WBS1877" s="84"/>
      <c r="WBT1877" s="84"/>
      <c r="WBU1877" s="84"/>
      <c r="WBV1877" s="84"/>
      <c r="WBW1877" s="84"/>
      <c r="WBX1877" s="84"/>
      <c r="WBY1877" s="84"/>
      <c r="WBZ1877" s="84"/>
      <c r="WCA1877" s="84"/>
      <c r="WCB1877" s="84"/>
      <c r="WCC1877" s="84"/>
      <c r="WCD1877" s="84"/>
      <c r="WCE1877" s="84"/>
      <c r="WCF1877" s="84"/>
      <c r="WCG1877" s="84"/>
      <c r="WCH1877" s="84"/>
      <c r="WCI1877" s="84"/>
      <c r="WCJ1877" s="84"/>
      <c r="WCK1877" s="84"/>
      <c r="WCL1877" s="84"/>
      <c r="WCM1877" s="84"/>
      <c r="WCN1877" s="84"/>
      <c r="WCO1877" s="84"/>
      <c r="WCP1877" s="84"/>
      <c r="WCQ1877" s="84"/>
      <c r="WCR1877" s="84"/>
      <c r="WCS1877" s="84"/>
      <c r="WCT1877" s="84"/>
      <c r="WCU1877" s="84"/>
      <c r="WCV1877" s="84"/>
      <c r="WCW1877" s="84"/>
      <c r="WCX1877" s="84"/>
      <c r="WCY1877" s="84"/>
      <c r="WCZ1877" s="84"/>
      <c r="WDA1877" s="84"/>
      <c r="WDB1877" s="84"/>
      <c r="WDC1877" s="84"/>
      <c r="WDD1877" s="84"/>
      <c r="WDE1877" s="84"/>
      <c r="WDF1877" s="84"/>
      <c r="WDG1877" s="84"/>
      <c r="WDH1877" s="84"/>
      <c r="WDI1877" s="84"/>
      <c r="WDJ1877" s="84"/>
      <c r="WDK1877" s="84"/>
      <c r="WDL1877" s="84"/>
      <c r="WDM1877" s="84"/>
      <c r="WDN1877" s="84"/>
      <c r="WDO1877" s="84"/>
      <c r="WDP1877" s="84"/>
      <c r="WDQ1877" s="84"/>
      <c r="WDR1877" s="84"/>
      <c r="WDS1877" s="84"/>
      <c r="WDT1877" s="84"/>
      <c r="WDU1877" s="84"/>
      <c r="WDV1877" s="84"/>
      <c r="WDW1877" s="84"/>
      <c r="WDX1877" s="84"/>
      <c r="WDY1877" s="84"/>
      <c r="WDZ1877" s="84"/>
      <c r="WEA1877" s="84"/>
      <c r="WEB1877" s="84"/>
      <c r="WEC1877" s="84"/>
      <c r="WED1877" s="84"/>
      <c r="WEE1877" s="84"/>
      <c r="WEF1877" s="84"/>
      <c r="WEG1877" s="84"/>
      <c r="WEH1877" s="84"/>
      <c r="WEI1877" s="84"/>
      <c r="WEJ1877" s="84"/>
      <c r="WEK1877" s="84"/>
      <c r="WEL1877" s="84"/>
      <c r="WEM1877" s="84"/>
      <c r="WEN1877" s="84"/>
      <c r="WEO1877" s="84"/>
      <c r="WEP1877" s="84"/>
      <c r="WEQ1877" s="84"/>
      <c r="WER1877" s="84"/>
      <c r="WES1877" s="84"/>
      <c r="WET1877" s="84"/>
      <c r="WEU1877" s="84"/>
      <c r="WEV1877" s="84"/>
      <c r="WEW1877" s="84"/>
      <c r="WEX1877" s="84"/>
      <c r="WEY1877" s="84"/>
      <c r="WEZ1877" s="84"/>
      <c r="WFA1877" s="84"/>
      <c r="WFB1877" s="84"/>
      <c r="WFC1877" s="84"/>
      <c r="WFD1877" s="84"/>
      <c r="WFE1877" s="84"/>
      <c r="WFF1877" s="84"/>
      <c r="WFG1877" s="84"/>
      <c r="WFH1877" s="84"/>
      <c r="WFI1877" s="84"/>
      <c r="WFJ1877" s="84"/>
      <c r="WFK1877" s="84"/>
      <c r="WFL1877" s="84"/>
      <c r="WFM1877" s="84"/>
      <c r="WFN1877" s="84"/>
      <c r="WFO1877" s="84"/>
      <c r="WFP1877" s="84"/>
      <c r="WFQ1877" s="84"/>
      <c r="WFR1877" s="84"/>
      <c r="WFS1877" s="84"/>
      <c r="WFT1877" s="84"/>
      <c r="WFU1877" s="84"/>
      <c r="WFV1877" s="84"/>
      <c r="WFW1877" s="84"/>
      <c r="WFX1877" s="84"/>
      <c r="WFY1877" s="84"/>
      <c r="WFZ1877" s="84"/>
      <c r="WGA1877" s="84"/>
      <c r="WGB1877" s="84"/>
      <c r="WGC1877" s="84"/>
      <c r="WGD1877" s="84"/>
      <c r="WGE1877" s="84"/>
      <c r="WGF1877" s="84"/>
      <c r="WGG1877" s="84"/>
      <c r="WGH1877" s="84"/>
      <c r="WGI1877" s="84"/>
      <c r="WGJ1877" s="84"/>
      <c r="WGK1877" s="84"/>
      <c r="WGL1877" s="84"/>
      <c r="WGM1877" s="84"/>
      <c r="WGN1877" s="84"/>
      <c r="WGO1877" s="84"/>
      <c r="WGP1877" s="84"/>
      <c r="WGQ1877" s="84"/>
      <c r="WGR1877" s="84"/>
      <c r="WGS1877" s="84"/>
      <c r="WGT1877" s="84"/>
      <c r="WGU1877" s="84"/>
      <c r="WGV1877" s="84"/>
      <c r="WGW1877" s="84"/>
      <c r="WGX1877" s="84"/>
      <c r="WGY1877" s="84"/>
      <c r="WGZ1877" s="84"/>
      <c r="WHA1877" s="84"/>
      <c r="WHB1877" s="84"/>
      <c r="WHC1877" s="84"/>
      <c r="WHD1877" s="84"/>
      <c r="WHE1877" s="84"/>
      <c r="WHF1877" s="84"/>
      <c r="WHG1877" s="84"/>
      <c r="WHH1877" s="84"/>
      <c r="WHI1877" s="84"/>
      <c r="WHJ1877" s="84"/>
      <c r="WHK1877" s="84"/>
      <c r="WHL1877" s="84"/>
      <c r="WHM1877" s="84"/>
      <c r="WHN1877" s="84"/>
      <c r="WHO1877" s="84"/>
      <c r="WHP1877" s="84"/>
      <c r="WHQ1877" s="84"/>
      <c r="WHR1877" s="84"/>
      <c r="WHS1877" s="84"/>
      <c r="WHT1877" s="84"/>
      <c r="WHU1877" s="84"/>
      <c r="WHV1877" s="84"/>
      <c r="WHW1877" s="84"/>
      <c r="WHX1877" s="84"/>
      <c r="WHY1877" s="84"/>
      <c r="WHZ1877" s="84"/>
      <c r="WIA1877" s="84"/>
      <c r="WIB1877" s="84"/>
      <c r="WIC1877" s="84"/>
      <c r="WID1877" s="84"/>
      <c r="WIE1877" s="84"/>
      <c r="WIF1877" s="84"/>
      <c r="WIG1877" s="84"/>
      <c r="WIH1877" s="84"/>
      <c r="WII1877" s="84"/>
      <c r="WIJ1877" s="84"/>
      <c r="WIK1877" s="84"/>
      <c r="WIL1877" s="84"/>
      <c r="WIM1877" s="84"/>
      <c r="WIN1877" s="84"/>
      <c r="WIO1877" s="84"/>
      <c r="WIP1877" s="84"/>
      <c r="WIQ1877" s="84"/>
      <c r="WIR1877" s="84"/>
      <c r="WIS1877" s="84"/>
      <c r="WIT1877" s="84"/>
      <c r="WIU1877" s="84"/>
      <c r="WIV1877" s="84"/>
      <c r="WIW1877" s="84"/>
      <c r="WIX1877" s="84"/>
      <c r="WIY1877" s="84"/>
      <c r="WIZ1877" s="84"/>
      <c r="WJA1877" s="84"/>
      <c r="WJB1877" s="84"/>
      <c r="WJC1877" s="84"/>
      <c r="WJD1877" s="84"/>
      <c r="WJE1877" s="84"/>
      <c r="WJF1877" s="84"/>
      <c r="WJG1877" s="84"/>
      <c r="WJH1877" s="84"/>
      <c r="WJI1877" s="84"/>
      <c r="WJJ1877" s="84"/>
      <c r="WJK1877" s="84"/>
      <c r="WJL1877" s="84"/>
      <c r="WJM1877" s="84"/>
      <c r="WJN1877" s="84"/>
      <c r="WJO1877" s="84"/>
      <c r="WJP1877" s="84"/>
      <c r="WJQ1877" s="84"/>
      <c r="WJR1877" s="84"/>
      <c r="WJS1877" s="84"/>
      <c r="WJT1877" s="84"/>
      <c r="WJU1877" s="84"/>
      <c r="WJV1877" s="84"/>
      <c r="WJW1877" s="84"/>
      <c r="WJX1877" s="84"/>
      <c r="WJY1877" s="84"/>
      <c r="WJZ1877" s="84"/>
      <c r="WKA1877" s="84"/>
      <c r="WKB1877" s="84"/>
      <c r="WKC1877" s="84"/>
      <c r="WKD1877" s="84"/>
      <c r="WKE1877" s="84"/>
      <c r="WKF1877" s="84"/>
      <c r="WKG1877" s="84"/>
      <c r="WKH1877" s="84"/>
      <c r="WKI1877" s="84"/>
      <c r="WKJ1877" s="84"/>
      <c r="WKK1877" s="84"/>
      <c r="WKL1877" s="84"/>
      <c r="WKM1877" s="84"/>
      <c r="WKN1877" s="84"/>
      <c r="WKO1877" s="84"/>
      <c r="WKP1877" s="84"/>
      <c r="WKQ1877" s="84"/>
      <c r="WKR1877" s="84"/>
      <c r="WKS1877" s="84"/>
      <c r="WKT1877" s="84"/>
      <c r="WKU1877" s="84"/>
      <c r="WKV1877" s="84"/>
      <c r="WKW1877" s="84"/>
      <c r="WKX1877" s="84"/>
      <c r="WKY1877" s="84"/>
      <c r="WKZ1877" s="84"/>
      <c r="WLA1877" s="84"/>
      <c r="WLB1877" s="84"/>
      <c r="WLC1877" s="84"/>
      <c r="WLD1877" s="84"/>
      <c r="WLE1877" s="84"/>
      <c r="WLF1877" s="84"/>
      <c r="WLG1877" s="84"/>
      <c r="WLH1877" s="84"/>
      <c r="WLI1877" s="84"/>
      <c r="WLJ1877" s="84"/>
      <c r="WLK1877" s="84"/>
      <c r="WLL1877" s="84"/>
      <c r="WLM1877" s="84"/>
      <c r="WLN1877" s="84"/>
      <c r="WLO1877" s="84"/>
      <c r="WLP1877" s="84"/>
      <c r="WLQ1877" s="84"/>
      <c r="WLR1877" s="84"/>
      <c r="WLS1877" s="84"/>
      <c r="WLT1877" s="84"/>
      <c r="WLU1877" s="84"/>
      <c r="WLV1877" s="84"/>
      <c r="WLW1877" s="84"/>
      <c r="WLX1877" s="84"/>
      <c r="WLY1877" s="84"/>
      <c r="WLZ1877" s="84"/>
      <c r="WMA1877" s="84"/>
      <c r="WMB1877" s="84"/>
      <c r="WMC1877" s="84"/>
      <c r="WMD1877" s="84"/>
      <c r="WME1877" s="84"/>
      <c r="WMF1877" s="84"/>
      <c r="WMG1877" s="84"/>
      <c r="WMH1877" s="84"/>
      <c r="WMI1877" s="84"/>
      <c r="WMJ1877" s="84"/>
      <c r="WMK1877" s="84"/>
      <c r="WML1877" s="84"/>
      <c r="WMM1877" s="84"/>
      <c r="WMN1877" s="84"/>
      <c r="WMO1877" s="84"/>
      <c r="WMP1877" s="84"/>
      <c r="WMQ1877" s="84"/>
      <c r="WMR1877" s="84"/>
      <c r="WMS1877" s="84"/>
      <c r="WMT1877" s="84"/>
      <c r="WMU1877" s="84"/>
      <c r="WMV1877" s="84"/>
      <c r="WMW1877" s="84"/>
      <c r="WMX1877" s="84"/>
      <c r="WMY1877" s="84"/>
      <c r="WMZ1877" s="84"/>
      <c r="WNA1877" s="84"/>
      <c r="WNB1877" s="84"/>
      <c r="WNC1877" s="84"/>
      <c r="WND1877" s="84"/>
      <c r="WNE1877" s="84"/>
      <c r="WNF1877" s="84"/>
      <c r="WNG1877" s="84"/>
      <c r="WNH1877" s="84"/>
      <c r="WNI1877" s="84"/>
      <c r="WNJ1877" s="84"/>
      <c r="WNK1877" s="84"/>
      <c r="WNL1877" s="84"/>
      <c r="WNM1877" s="84"/>
      <c r="WNN1877" s="84"/>
      <c r="WNO1877" s="84"/>
      <c r="WNP1877" s="84"/>
      <c r="WNQ1877" s="84"/>
      <c r="WNR1877" s="84"/>
      <c r="WNS1877" s="84"/>
      <c r="WNT1877" s="84"/>
      <c r="WNU1877" s="84"/>
      <c r="WNV1877" s="84"/>
      <c r="WNW1877" s="84"/>
      <c r="WNX1877" s="84"/>
      <c r="WNY1877" s="84"/>
      <c r="WNZ1877" s="84"/>
      <c r="WOA1877" s="84"/>
      <c r="WOB1877" s="84"/>
      <c r="WOC1877" s="84"/>
      <c r="WOD1877" s="84"/>
      <c r="WOE1877" s="84"/>
      <c r="WOF1877" s="84"/>
      <c r="WOG1877" s="84"/>
      <c r="WOH1877" s="84"/>
      <c r="WOI1877" s="84"/>
      <c r="WOJ1877" s="84"/>
      <c r="WOK1877" s="84"/>
      <c r="WOL1877" s="84"/>
      <c r="WOM1877" s="84"/>
      <c r="WON1877" s="84"/>
      <c r="WOO1877" s="84"/>
      <c r="WOP1877" s="84"/>
      <c r="WOQ1877" s="84"/>
      <c r="WOR1877" s="84"/>
      <c r="WOS1877" s="84"/>
      <c r="WOT1877" s="84"/>
      <c r="WOU1877" s="84"/>
      <c r="WOV1877" s="84"/>
      <c r="WOW1877" s="84"/>
      <c r="WOX1877" s="84"/>
      <c r="WOY1877" s="84"/>
      <c r="WOZ1877" s="84"/>
      <c r="WPA1877" s="84"/>
      <c r="WPB1877" s="84"/>
      <c r="WPC1877" s="84"/>
      <c r="WPD1877" s="84"/>
      <c r="WPE1877" s="84"/>
      <c r="WPF1877" s="84"/>
      <c r="WPG1877" s="84"/>
      <c r="WPH1877" s="84"/>
      <c r="WPI1877" s="84"/>
      <c r="WPJ1877" s="84"/>
      <c r="WPK1877" s="84"/>
      <c r="WPL1877" s="84"/>
      <c r="WPM1877" s="84"/>
      <c r="WPN1877" s="84"/>
      <c r="WPO1877" s="84"/>
      <c r="WPP1877" s="84"/>
      <c r="WPQ1877" s="84"/>
      <c r="WPR1877" s="84"/>
      <c r="WPS1877" s="84"/>
      <c r="WPT1877" s="84"/>
      <c r="WPU1877" s="84"/>
      <c r="WPV1877" s="84"/>
      <c r="WPW1877" s="84"/>
      <c r="WPX1877" s="84"/>
      <c r="WPY1877" s="84"/>
      <c r="WPZ1877" s="84"/>
      <c r="WQA1877" s="84"/>
      <c r="WQB1877" s="84"/>
      <c r="WQC1877" s="84"/>
      <c r="WQD1877" s="84"/>
      <c r="WQE1877" s="84"/>
      <c r="WQF1877" s="84"/>
      <c r="WQG1877" s="84"/>
      <c r="WQH1877" s="84"/>
      <c r="WQI1877" s="84"/>
      <c r="WQJ1877" s="84"/>
      <c r="WQK1877" s="84"/>
      <c r="WQL1877" s="84"/>
      <c r="WQM1877" s="84"/>
      <c r="WQN1877" s="84"/>
      <c r="WQO1877" s="84"/>
      <c r="WQP1877" s="84"/>
      <c r="WQQ1877" s="84"/>
      <c r="WQR1877" s="84"/>
      <c r="WQS1877" s="84"/>
      <c r="WQT1877" s="84"/>
      <c r="WQU1877" s="84"/>
      <c r="WQV1877" s="84"/>
      <c r="WQW1877" s="84"/>
      <c r="WQX1877" s="84"/>
      <c r="WQY1877" s="84"/>
      <c r="WQZ1877" s="84"/>
      <c r="WRA1877" s="84"/>
      <c r="WRB1877" s="84"/>
      <c r="WRC1877" s="84"/>
      <c r="WRD1877" s="84"/>
      <c r="WRE1877" s="84"/>
      <c r="WRF1877" s="84"/>
      <c r="WRG1877" s="84"/>
      <c r="WRH1877" s="84"/>
      <c r="WRI1877" s="84"/>
    </row>
    <row r="1878" spans="1:16025" ht="13.5" customHeight="1" thickBot="1" x14ac:dyDescent="0.3">
      <c r="A1878" s="119">
        <v>48111102</v>
      </c>
      <c r="B1878" s="101" t="str">
        <f t="shared" ca="1" si="102"/>
        <v>Máquinas de bolas de dulce o novedades para niños</v>
      </c>
      <c r="C1878" s="106" t="s">
        <v>18873</v>
      </c>
      <c r="D1878" s="103">
        <v>4</v>
      </c>
      <c r="E1878" s="104">
        <v>130</v>
      </c>
      <c r="F1878" s="70">
        <f t="shared" ca="1" si="103"/>
        <v>520</v>
      </c>
      <c r="G1878" s="45"/>
      <c r="H1878" s="84"/>
      <c r="I1878" s="84"/>
      <c r="J1878" s="84"/>
      <c r="K1878" s="84"/>
      <c r="L1878" s="84"/>
      <c r="M1878" s="84"/>
      <c r="N1878" s="84"/>
      <c r="O1878" s="84"/>
      <c r="P1878" s="84"/>
      <c r="Q1878" s="84"/>
      <c r="R1878" s="84"/>
      <c r="S1878" s="84"/>
      <c r="T1878" s="84"/>
      <c r="U1878" s="84"/>
      <c r="V1878" s="84"/>
      <c r="W1878" s="84"/>
      <c r="X1878" s="84"/>
      <c r="Y1878" s="84"/>
      <c r="Z1878" s="84"/>
      <c r="AA1878" s="84"/>
      <c r="AB1878" s="84"/>
      <c r="AC1878" s="84"/>
      <c r="AD1878" s="84"/>
      <c r="AE1878" s="84"/>
      <c r="AF1878" s="84"/>
      <c r="AG1878" s="84"/>
      <c r="AH1878" s="84"/>
      <c r="AI1878" s="84"/>
      <c r="AJ1878" s="84"/>
      <c r="AK1878" s="84"/>
      <c r="AL1878" s="84"/>
      <c r="AM1878" s="84"/>
      <c r="AN1878" s="84"/>
      <c r="AO1878" s="84"/>
      <c r="AP1878" s="84"/>
      <c r="AQ1878" s="84"/>
      <c r="AR1878" s="84"/>
      <c r="AS1878" s="84"/>
      <c r="AT1878" s="84"/>
      <c r="AU1878" s="84"/>
      <c r="AV1878" s="84"/>
      <c r="AW1878" s="84"/>
      <c r="AX1878" s="84"/>
      <c r="AY1878" s="84"/>
      <c r="AZ1878" s="84"/>
      <c r="BA1878" s="84"/>
      <c r="BB1878" s="84"/>
      <c r="BC1878" s="84"/>
      <c r="BD1878" s="84"/>
      <c r="BE1878" s="84"/>
      <c r="BF1878" s="84"/>
      <c r="BG1878" s="84"/>
      <c r="BH1878" s="84"/>
      <c r="BI1878" s="84"/>
      <c r="BJ1878" s="84"/>
      <c r="BK1878" s="84"/>
      <c r="BL1878" s="84"/>
      <c r="BM1878" s="84"/>
      <c r="BN1878" s="84"/>
      <c r="BO1878" s="84"/>
      <c r="BP1878" s="84"/>
      <c r="BQ1878" s="84"/>
      <c r="BR1878" s="84"/>
      <c r="BS1878" s="84"/>
      <c r="BT1878" s="84"/>
      <c r="BU1878" s="84"/>
      <c r="BV1878" s="84"/>
      <c r="BW1878" s="84"/>
      <c r="BX1878" s="84"/>
      <c r="BY1878" s="84"/>
      <c r="BZ1878" s="84"/>
      <c r="CA1878" s="84"/>
      <c r="CB1878" s="84"/>
      <c r="CC1878" s="84"/>
      <c r="CD1878" s="84"/>
      <c r="CE1878" s="84"/>
      <c r="CF1878" s="84"/>
      <c r="CG1878" s="84"/>
      <c r="CH1878" s="84"/>
      <c r="CI1878" s="84"/>
      <c r="CJ1878" s="84"/>
      <c r="CK1878" s="84"/>
      <c r="CL1878" s="84"/>
      <c r="CM1878" s="84"/>
      <c r="CN1878" s="84"/>
      <c r="CO1878" s="84"/>
      <c r="CP1878" s="84"/>
      <c r="CQ1878" s="84"/>
      <c r="CR1878" s="84"/>
      <c r="CS1878" s="84"/>
      <c r="CT1878" s="84"/>
      <c r="CU1878" s="84"/>
      <c r="CV1878" s="84"/>
      <c r="CW1878" s="84"/>
      <c r="CX1878" s="84"/>
      <c r="CY1878" s="84"/>
      <c r="CZ1878" s="84"/>
      <c r="DA1878" s="84"/>
      <c r="DB1878" s="84"/>
      <c r="DC1878" s="84"/>
      <c r="DD1878" s="84"/>
      <c r="DE1878" s="84"/>
      <c r="DF1878" s="84"/>
      <c r="DG1878" s="84"/>
      <c r="DH1878" s="84"/>
      <c r="DI1878" s="84"/>
      <c r="DJ1878" s="84"/>
      <c r="DK1878" s="84"/>
      <c r="DL1878" s="84"/>
      <c r="DM1878" s="84"/>
      <c r="DN1878" s="84"/>
      <c r="DO1878" s="84"/>
      <c r="DP1878" s="84"/>
      <c r="DQ1878" s="84"/>
      <c r="DR1878" s="84"/>
      <c r="DS1878" s="84"/>
      <c r="DT1878" s="84"/>
      <c r="DU1878" s="84"/>
      <c r="DV1878" s="84"/>
      <c r="DW1878" s="84"/>
      <c r="DX1878" s="84"/>
      <c r="DY1878" s="84"/>
      <c r="DZ1878" s="84"/>
      <c r="EA1878" s="84"/>
      <c r="EB1878" s="84"/>
      <c r="EC1878" s="84"/>
      <c r="ED1878" s="84"/>
      <c r="EE1878" s="84"/>
      <c r="EF1878" s="84"/>
      <c r="EG1878" s="84"/>
      <c r="EH1878" s="84"/>
      <c r="EI1878" s="84"/>
      <c r="EJ1878" s="84"/>
      <c r="EK1878" s="84"/>
      <c r="EL1878" s="84"/>
      <c r="EM1878" s="84"/>
      <c r="EN1878" s="84"/>
      <c r="EO1878" s="84"/>
      <c r="EP1878" s="84"/>
      <c r="EQ1878" s="84"/>
      <c r="ER1878" s="84"/>
      <c r="ES1878" s="84"/>
      <c r="ET1878" s="84"/>
      <c r="EU1878" s="84"/>
      <c r="EV1878" s="84"/>
      <c r="EW1878" s="84"/>
      <c r="EX1878" s="84"/>
      <c r="EY1878" s="84"/>
      <c r="EZ1878" s="84"/>
      <c r="FA1878" s="84"/>
      <c r="FB1878" s="84"/>
      <c r="FC1878" s="84"/>
      <c r="FD1878" s="84"/>
      <c r="FE1878" s="84"/>
      <c r="FF1878" s="84"/>
      <c r="FG1878" s="84"/>
      <c r="FH1878" s="84"/>
      <c r="FI1878" s="84"/>
      <c r="FJ1878" s="84"/>
      <c r="FK1878" s="84"/>
      <c r="FL1878" s="84"/>
      <c r="FM1878" s="84"/>
      <c r="FN1878" s="84"/>
      <c r="FO1878" s="84"/>
      <c r="FP1878" s="84"/>
      <c r="FQ1878" s="84"/>
      <c r="FR1878" s="84"/>
      <c r="FS1878" s="84"/>
      <c r="FT1878" s="84"/>
      <c r="FU1878" s="84"/>
      <c r="FV1878" s="84"/>
      <c r="FW1878" s="84"/>
      <c r="FX1878" s="84"/>
      <c r="FY1878" s="84"/>
      <c r="FZ1878" s="84"/>
      <c r="GA1878" s="84"/>
      <c r="GB1878" s="84"/>
      <c r="GC1878" s="84"/>
      <c r="GD1878" s="84"/>
      <c r="GE1878" s="84"/>
      <c r="GF1878" s="84"/>
      <c r="GG1878" s="84"/>
      <c r="GH1878" s="84"/>
      <c r="GI1878" s="84"/>
      <c r="GJ1878" s="84"/>
      <c r="GK1878" s="84"/>
      <c r="GL1878" s="84"/>
      <c r="GM1878" s="84"/>
      <c r="GN1878" s="84"/>
      <c r="GO1878" s="84"/>
      <c r="GP1878" s="84"/>
      <c r="GQ1878" s="84"/>
      <c r="GR1878" s="84"/>
      <c r="GS1878" s="84"/>
      <c r="GT1878" s="84"/>
      <c r="GU1878" s="84"/>
      <c r="GV1878" s="84"/>
      <c r="GW1878" s="84"/>
      <c r="GX1878" s="84"/>
      <c r="GY1878" s="84"/>
      <c r="GZ1878" s="84"/>
      <c r="HA1878" s="84"/>
      <c r="HB1878" s="84"/>
      <c r="HC1878" s="84"/>
      <c r="HD1878" s="84"/>
      <c r="HE1878" s="84"/>
      <c r="HF1878" s="84"/>
      <c r="HG1878" s="84"/>
      <c r="HH1878" s="84"/>
      <c r="HI1878" s="84"/>
      <c r="HJ1878" s="84"/>
      <c r="HK1878" s="84"/>
      <c r="HL1878" s="84"/>
      <c r="HM1878" s="84"/>
      <c r="HN1878" s="84"/>
      <c r="HO1878" s="84"/>
      <c r="HP1878" s="84"/>
      <c r="HQ1878" s="84"/>
      <c r="HR1878" s="84"/>
      <c r="HS1878" s="84"/>
      <c r="HT1878" s="84"/>
      <c r="HU1878" s="84"/>
      <c r="HV1878" s="84"/>
      <c r="HW1878" s="84"/>
      <c r="HX1878" s="84"/>
      <c r="HY1878" s="84"/>
      <c r="HZ1878" s="84"/>
      <c r="IA1878" s="84"/>
      <c r="IB1878" s="84"/>
      <c r="IC1878" s="84"/>
      <c r="ID1878" s="84"/>
      <c r="IE1878" s="84"/>
      <c r="IF1878" s="84"/>
      <c r="IG1878" s="84"/>
      <c r="IH1878" s="84"/>
      <c r="II1878" s="84"/>
      <c r="IJ1878" s="84"/>
      <c r="IK1878" s="84"/>
      <c r="IL1878" s="84"/>
      <c r="IM1878" s="84"/>
      <c r="IN1878" s="84"/>
      <c r="IO1878" s="84"/>
      <c r="IP1878" s="84"/>
      <c r="IQ1878" s="84"/>
      <c r="IR1878" s="84"/>
      <c r="IS1878" s="84"/>
      <c r="IT1878" s="84"/>
      <c r="IU1878" s="84"/>
      <c r="IV1878" s="84"/>
      <c r="IW1878" s="84"/>
      <c r="IX1878" s="84"/>
      <c r="IY1878" s="84"/>
      <c r="IZ1878" s="84"/>
      <c r="JA1878" s="84"/>
      <c r="JB1878" s="84"/>
      <c r="JC1878" s="84"/>
      <c r="JD1878" s="84"/>
      <c r="JE1878" s="84"/>
      <c r="JF1878" s="84"/>
      <c r="JG1878" s="84"/>
      <c r="JH1878" s="84"/>
      <c r="JI1878" s="84"/>
      <c r="JJ1878" s="84"/>
      <c r="JK1878" s="84"/>
      <c r="JL1878" s="84"/>
      <c r="JM1878" s="84"/>
      <c r="JN1878" s="84"/>
      <c r="JO1878" s="84"/>
      <c r="JP1878" s="84"/>
      <c r="JQ1878" s="84"/>
      <c r="JR1878" s="84"/>
      <c r="JS1878" s="84"/>
      <c r="JT1878" s="84"/>
      <c r="JU1878" s="84"/>
      <c r="JV1878" s="84"/>
      <c r="JW1878" s="84"/>
      <c r="JX1878" s="84"/>
      <c r="JY1878" s="84"/>
      <c r="JZ1878" s="84"/>
      <c r="KA1878" s="84"/>
      <c r="KB1878" s="84"/>
      <c r="KC1878" s="84"/>
      <c r="KD1878" s="84"/>
      <c r="KE1878" s="84"/>
      <c r="KF1878" s="84"/>
      <c r="KG1878" s="84"/>
      <c r="KH1878" s="84"/>
      <c r="KI1878" s="84"/>
      <c r="KJ1878" s="84"/>
      <c r="KK1878" s="84"/>
      <c r="KL1878" s="84"/>
      <c r="KM1878" s="84"/>
      <c r="KN1878" s="84"/>
      <c r="KO1878" s="84"/>
      <c r="KP1878" s="84"/>
      <c r="KQ1878" s="84"/>
      <c r="KR1878" s="84"/>
      <c r="KS1878" s="84"/>
      <c r="KT1878" s="84"/>
      <c r="KU1878" s="84"/>
      <c r="KV1878" s="84"/>
      <c r="KW1878" s="84"/>
      <c r="KX1878" s="84"/>
      <c r="KY1878" s="84"/>
      <c r="KZ1878" s="84"/>
      <c r="LA1878" s="84"/>
      <c r="LB1878" s="84"/>
      <c r="LC1878" s="84"/>
      <c r="LD1878" s="84"/>
      <c r="LE1878" s="84"/>
      <c r="LF1878" s="84"/>
      <c r="LG1878" s="84"/>
      <c r="LH1878" s="84"/>
      <c r="LI1878" s="84"/>
      <c r="LJ1878" s="84"/>
      <c r="LK1878" s="84"/>
      <c r="LL1878" s="84"/>
      <c r="LM1878" s="84"/>
      <c r="LN1878" s="84"/>
      <c r="LO1878" s="84"/>
      <c r="LP1878" s="84"/>
      <c r="LQ1878" s="84"/>
      <c r="LR1878" s="84"/>
      <c r="LS1878" s="84"/>
      <c r="LT1878" s="84"/>
      <c r="LU1878" s="84"/>
      <c r="LV1878" s="84"/>
      <c r="LW1878" s="84"/>
      <c r="LX1878" s="84"/>
      <c r="LY1878" s="84"/>
      <c r="LZ1878" s="84"/>
      <c r="MA1878" s="84"/>
      <c r="MB1878" s="84"/>
      <c r="MC1878" s="84"/>
      <c r="MD1878" s="84"/>
      <c r="ME1878" s="84"/>
      <c r="MF1878" s="84"/>
      <c r="MG1878" s="84"/>
      <c r="MH1878" s="84"/>
      <c r="MI1878" s="84"/>
      <c r="MJ1878" s="84"/>
      <c r="MK1878" s="84"/>
      <c r="ML1878" s="84"/>
      <c r="MM1878" s="84"/>
      <c r="MN1878" s="84"/>
      <c r="MO1878" s="84"/>
      <c r="MP1878" s="84"/>
      <c r="MQ1878" s="84"/>
      <c r="MR1878" s="84"/>
      <c r="MS1878" s="84"/>
      <c r="MT1878" s="84"/>
      <c r="MU1878" s="84"/>
      <c r="MV1878" s="84"/>
      <c r="MW1878" s="84"/>
      <c r="MX1878" s="84"/>
      <c r="MY1878" s="84"/>
      <c r="MZ1878" s="84"/>
      <c r="NA1878" s="84"/>
      <c r="NB1878" s="84"/>
      <c r="NC1878" s="84"/>
      <c r="ND1878" s="84"/>
      <c r="NE1878" s="84"/>
      <c r="NF1878" s="84"/>
      <c r="NG1878" s="84"/>
      <c r="NH1878" s="84"/>
      <c r="NI1878" s="84"/>
      <c r="NJ1878" s="84"/>
      <c r="NK1878" s="84"/>
      <c r="NL1878" s="84"/>
      <c r="NM1878" s="84"/>
      <c r="NN1878" s="84"/>
      <c r="NO1878" s="84"/>
      <c r="NP1878" s="84"/>
      <c r="NQ1878" s="84"/>
      <c r="NR1878" s="84"/>
      <c r="NS1878" s="84"/>
      <c r="NT1878" s="84"/>
      <c r="NU1878" s="84"/>
      <c r="NV1878" s="84"/>
      <c r="NW1878" s="84"/>
      <c r="NX1878" s="84"/>
      <c r="NY1878" s="84"/>
      <c r="NZ1878" s="84"/>
      <c r="OA1878" s="84"/>
      <c r="OB1878" s="84"/>
      <c r="OC1878" s="84"/>
      <c r="OD1878" s="84"/>
      <c r="OE1878" s="84"/>
      <c r="OF1878" s="84"/>
      <c r="OG1878" s="84"/>
      <c r="OH1878" s="84"/>
      <c r="OI1878" s="84"/>
      <c r="OJ1878" s="84"/>
      <c r="OK1878" s="84"/>
      <c r="OL1878" s="84"/>
      <c r="OM1878" s="84"/>
      <c r="ON1878" s="84"/>
      <c r="OO1878" s="84"/>
      <c r="OP1878" s="84"/>
      <c r="OQ1878" s="84"/>
      <c r="OR1878" s="84"/>
      <c r="OS1878" s="84"/>
      <c r="OT1878" s="84"/>
      <c r="OU1878" s="84"/>
      <c r="OV1878" s="84"/>
      <c r="OW1878" s="84"/>
      <c r="OX1878" s="84"/>
      <c r="OY1878" s="84"/>
      <c r="OZ1878" s="84"/>
      <c r="PA1878" s="84"/>
      <c r="PB1878" s="84"/>
      <c r="PC1878" s="84"/>
      <c r="PD1878" s="84"/>
      <c r="PE1878" s="84"/>
      <c r="PF1878" s="84"/>
      <c r="PG1878" s="84"/>
      <c r="PH1878" s="84"/>
      <c r="PI1878" s="84"/>
      <c r="PJ1878" s="84"/>
      <c r="PK1878" s="84"/>
      <c r="PL1878" s="84"/>
      <c r="PM1878" s="84"/>
      <c r="PN1878" s="84"/>
      <c r="PO1878" s="84"/>
      <c r="PP1878" s="84"/>
      <c r="PQ1878" s="84"/>
      <c r="PR1878" s="84"/>
      <c r="PS1878" s="84"/>
      <c r="PT1878" s="84"/>
      <c r="PU1878" s="84"/>
      <c r="PV1878" s="84"/>
      <c r="PW1878" s="84"/>
      <c r="PX1878" s="84"/>
      <c r="PY1878" s="84"/>
      <c r="PZ1878" s="84"/>
      <c r="QA1878" s="84"/>
      <c r="QB1878" s="84"/>
      <c r="QC1878" s="84"/>
      <c r="QD1878" s="84"/>
      <c r="QE1878" s="84"/>
      <c r="QF1878" s="84"/>
      <c r="QG1878" s="84"/>
      <c r="QH1878" s="84"/>
      <c r="QI1878" s="84"/>
      <c r="QJ1878" s="84"/>
      <c r="QK1878" s="84"/>
      <c r="QL1878" s="84"/>
      <c r="QM1878" s="84"/>
      <c r="QN1878" s="84"/>
      <c r="QO1878" s="84"/>
      <c r="QP1878" s="84"/>
      <c r="QQ1878" s="84"/>
      <c r="QR1878" s="84"/>
      <c r="QS1878" s="84"/>
      <c r="QT1878" s="84"/>
      <c r="QU1878" s="84"/>
      <c r="QV1878" s="84"/>
      <c r="QW1878" s="84"/>
      <c r="QX1878" s="84"/>
      <c r="QY1878" s="84"/>
      <c r="QZ1878" s="84"/>
      <c r="RA1878" s="84"/>
      <c r="RB1878" s="84"/>
      <c r="RC1878" s="84"/>
      <c r="RD1878" s="84"/>
      <c r="RE1878" s="84"/>
      <c r="RF1878" s="84"/>
      <c r="RG1878" s="84"/>
      <c r="RH1878" s="84"/>
      <c r="RI1878" s="84"/>
      <c r="RJ1878" s="84"/>
      <c r="RK1878" s="84"/>
      <c r="RL1878" s="84"/>
      <c r="RM1878" s="84"/>
      <c r="RN1878" s="84"/>
      <c r="RO1878" s="84"/>
      <c r="RP1878" s="84"/>
      <c r="RQ1878" s="84"/>
      <c r="RR1878" s="84"/>
      <c r="RS1878" s="84"/>
      <c r="RT1878" s="84"/>
      <c r="RU1878" s="84"/>
      <c r="RV1878" s="84"/>
      <c r="RW1878" s="84"/>
      <c r="RX1878" s="84"/>
      <c r="RY1878" s="84"/>
      <c r="RZ1878" s="84"/>
      <c r="SA1878" s="84"/>
      <c r="SB1878" s="84"/>
      <c r="SC1878" s="84"/>
      <c r="SD1878" s="84"/>
      <c r="SE1878" s="84"/>
      <c r="SF1878" s="84"/>
      <c r="SG1878" s="84"/>
      <c r="SH1878" s="84"/>
      <c r="SI1878" s="84"/>
      <c r="SJ1878" s="84"/>
      <c r="SK1878" s="84"/>
      <c r="SL1878" s="84"/>
      <c r="SM1878" s="84"/>
      <c r="SN1878" s="84"/>
      <c r="SO1878" s="84"/>
      <c r="SP1878" s="84"/>
      <c r="SQ1878" s="84"/>
      <c r="SR1878" s="84"/>
      <c r="SS1878" s="84"/>
      <c r="ST1878" s="84"/>
      <c r="SU1878" s="84"/>
      <c r="SV1878" s="84"/>
      <c r="SW1878" s="84"/>
      <c r="SX1878" s="84"/>
      <c r="SY1878" s="84"/>
      <c r="SZ1878" s="84"/>
      <c r="TA1878" s="84"/>
      <c r="TB1878" s="84"/>
      <c r="TC1878" s="84"/>
      <c r="TD1878" s="84"/>
      <c r="TE1878" s="84"/>
      <c r="TF1878" s="84"/>
      <c r="TG1878" s="84"/>
      <c r="TH1878" s="84"/>
      <c r="TI1878" s="84"/>
      <c r="TJ1878" s="84"/>
      <c r="TK1878" s="84"/>
      <c r="TL1878" s="84"/>
      <c r="TM1878" s="84"/>
      <c r="TN1878" s="84"/>
      <c r="TO1878" s="84"/>
      <c r="TP1878" s="84"/>
      <c r="TQ1878" s="84"/>
      <c r="TR1878" s="84"/>
      <c r="TS1878" s="84"/>
      <c r="TT1878" s="84"/>
      <c r="TU1878" s="84"/>
      <c r="TV1878" s="84"/>
      <c r="TW1878" s="84"/>
      <c r="TX1878" s="84"/>
      <c r="TY1878" s="84"/>
      <c r="TZ1878" s="84"/>
      <c r="UA1878" s="84"/>
      <c r="UB1878" s="84"/>
      <c r="UC1878" s="84"/>
      <c r="UD1878" s="84"/>
      <c r="UE1878" s="84"/>
      <c r="UF1878" s="84"/>
      <c r="UG1878" s="84"/>
      <c r="UH1878" s="84"/>
      <c r="UI1878" s="84"/>
      <c r="UJ1878" s="84"/>
      <c r="UK1878" s="84"/>
      <c r="UL1878" s="84"/>
      <c r="UM1878" s="84"/>
      <c r="UN1878" s="84"/>
      <c r="UO1878" s="84"/>
      <c r="UP1878" s="84"/>
      <c r="UQ1878" s="84"/>
      <c r="UR1878" s="84"/>
      <c r="US1878" s="84"/>
      <c r="UT1878" s="84"/>
      <c r="UU1878" s="84"/>
      <c r="UV1878" s="84"/>
      <c r="UW1878" s="84"/>
      <c r="UX1878" s="84"/>
      <c r="UY1878" s="84"/>
      <c r="UZ1878" s="84"/>
      <c r="VA1878" s="84"/>
      <c r="VB1878" s="84"/>
      <c r="VC1878" s="84"/>
      <c r="VD1878" s="84"/>
      <c r="VE1878" s="84"/>
      <c r="VF1878" s="84"/>
      <c r="VG1878" s="84"/>
      <c r="VH1878" s="84"/>
      <c r="VI1878" s="84"/>
      <c r="VJ1878" s="84"/>
      <c r="VK1878" s="84"/>
      <c r="VL1878" s="84"/>
      <c r="VM1878" s="84"/>
      <c r="VN1878" s="84"/>
      <c r="VO1878" s="84"/>
      <c r="VP1878" s="84"/>
      <c r="VQ1878" s="84"/>
      <c r="VR1878" s="84"/>
      <c r="VS1878" s="84"/>
      <c r="VT1878" s="84"/>
      <c r="VU1878" s="84"/>
      <c r="VV1878" s="84"/>
      <c r="VW1878" s="84"/>
      <c r="VX1878" s="84"/>
      <c r="VY1878" s="84"/>
      <c r="VZ1878" s="84"/>
      <c r="WA1878" s="84"/>
      <c r="WB1878" s="84"/>
      <c r="WC1878" s="84"/>
      <c r="WD1878" s="84"/>
      <c r="WE1878" s="84"/>
      <c r="WF1878" s="84"/>
      <c r="WG1878" s="84"/>
      <c r="WH1878" s="84"/>
      <c r="WI1878" s="84"/>
      <c r="WJ1878" s="84"/>
      <c r="WK1878" s="84"/>
      <c r="WL1878" s="84"/>
      <c r="WM1878" s="84"/>
      <c r="WN1878" s="84"/>
      <c r="WO1878" s="84"/>
      <c r="WP1878" s="84"/>
      <c r="WQ1878" s="84"/>
      <c r="WR1878" s="84"/>
      <c r="WS1878" s="84"/>
      <c r="WT1878" s="84"/>
      <c r="WU1878" s="84"/>
      <c r="WV1878" s="84"/>
      <c r="WW1878" s="84"/>
      <c r="WX1878" s="84"/>
      <c r="WY1878" s="84"/>
      <c r="WZ1878" s="84"/>
      <c r="XA1878" s="84"/>
      <c r="XB1878" s="84"/>
      <c r="XC1878" s="84"/>
      <c r="XD1878" s="84"/>
      <c r="XE1878" s="84"/>
      <c r="XF1878" s="84"/>
      <c r="XG1878" s="84"/>
      <c r="XH1878" s="84"/>
      <c r="XI1878" s="84"/>
      <c r="XJ1878" s="84"/>
      <c r="XK1878" s="84"/>
      <c r="XL1878" s="84"/>
      <c r="XM1878" s="84"/>
      <c r="XN1878" s="84"/>
      <c r="XO1878" s="84"/>
      <c r="XP1878" s="84"/>
      <c r="XQ1878" s="84"/>
      <c r="XR1878" s="84"/>
      <c r="XS1878" s="84"/>
      <c r="XT1878" s="84"/>
      <c r="XU1878" s="84"/>
      <c r="XV1878" s="84"/>
      <c r="XW1878" s="84"/>
      <c r="XX1878" s="84"/>
      <c r="XY1878" s="84"/>
      <c r="XZ1878" s="84"/>
      <c r="YA1878" s="84"/>
      <c r="YB1878" s="84"/>
      <c r="YC1878" s="84"/>
      <c r="YD1878" s="84"/>
      <c r="YE1878" s="84"/>
      <c r="YF1878" s="84"/>
      <c r="YG1878" s="84"/>
      <c r="YH1878" s="84"/>
      <c r="YI1878" s="84"/>
      <c r="YJ1878" s="84"/>
      <c r="YK1878" s="84"/>
      <c r="YL1878" s="84"/>
      <c r="YM1878" s="84"/>
      <c r="YN1878" s="84"/>
      <c r="YO1878" s="84"/>
      <c r="YP1878" s="84"/>
      <c r="YQ1878" s="84"/>
      <c r="YR1878" s="84"/>
      <c r="YS1878" s="84"/>
      <c r="YT1878" s="84"/>
      <c r="YU1878" s="84"/>
      <c r="YV1878" s="84"/>
      <c r="YW1878" s="84"/>
      <c r="YX1878" s="84"/>
      <c r="YY1878" s="84"/>
      <c r="YZ1878" s="84"/>
      <c r="ZA1878" s="84"/>
      <c r="ZB1878" s="84"/>
      <c r="ZC1878" s="84"/>
      <c r="ZD1878" s="84"/>
      <c r="ZE1878" s="84"/>
      <c r="ZF1878" s="84"/>
      <c r="ZG1878" s="84"/>
      <c r="ZH1878" s="84"/>
      <c r="ZI1878" s="84"/>
      <c r="ZJ1878" s="84"/>
      <c r="ZK1878" s="84"/>
      <c r="ZL1878" s="84"/>
      <c r="ZM1878" s="84"/>
      <c r="ZN1878" s="84"/>
      <c r="ZO1878" s="84"/>
      <c r="ZP1878" s="84"/>
      <c r="ZQ1878" s="84"/>
      <c r="ZR1878" s="84"/>
      <c r="ZS1878" s="84"/>
      <c r="ZT1878" s="84"/>
      <c r="ZU1878" s="84"/>
      <c r="ZV1878" s="84"/>
      <c r="ZW1878" s="84"/>
      <c r="ZX1878" s="84"/>
      <c r="ZY1878" s="84"/>
      <c r="ZZ1878" s="84"/>
      <c r="AAA1878" s="84"/>
      <c r="AAB1878" s="84"/>
      <c r="AAC1878" s="84"/>
      <c r="AAD1878" s="84"/>
      <c r="AAE1878" s="84"/>
      <c r="AAF1878" s="84"/>
      <c r="AAG1878" s="84"/>
      <c r="AAH1878" s="84"/>
      <c r="AAI1878" s="84"/>
      <c r="AAJ1878" s="84"/>
      <c r="AAK1878" s="84"/>
      <c r="AAL1878" s="84"/>
      <c r="AAM1878" s="84"/>
      <c r="AAN1878" s="84"/>
      <c r="AAO1878" s="84"/>
      <c r="AAP1878" s="84"/>
      <c r="AAQ1878" s="84"/>
      <c r="AAR1878" s="84"/>
      <c r="AAS1878" s="84"/>
      <c r="AAT1878" s="84"/>
      <c r="AAU1878" s="84"/>
      <c r="AAV1878" s="84"/>
      <c r="AAW1878" s="84"/>
      <c r="AAX1878" s="84"/>
      <c r="AAY1878" s="84"/>
      <c r="AAZ1878" s="84"/>
      <c r="ABA1878" s="84"/>
      <c r="ABB1878" s="84"/>
      <c r="ABC1878" s="84"/>
      <c r="ABD1878" s="84"/>
      <c r="ABE1878" s="84"/>
      <c r="ABF1878" s="84"/>
      <c r="ABG1878" s="84"/>
      <c r="ABH1878" s="84"/>
      <c r="ABI1878" s="84"/>
      <c r="ABJ1878" s="84"/>
      <c r="ABK1878" s="84"/>
      <c r="ABL1878" s="84"/>
      <c r="ABM1878" s="84"/>
      <c r="ABN1878" s="84"/>
      <c r="ABO1878" s="84"/>
      <c r="ABP1878" s="84"/>
      <c r="ABQ1878" s="84"/>
      <c r="ABR1878" s="84"/>
      <c r="ABS1878" s="84"/>
      <c r="ABT1878" s="84"/>
      <c r="ABU1878" s="84"/>
      <c r="ABV1878" s="84"/>
      <c r="ABW1878" s="84"/>
      <c r="ABX1878" s="84"/>
      <c r="ABY1878" s="84"/>
      <c r="ABZ1878" s="84"/>
      <c r="ACA1878" s="84"/>
      <c r="ACB1878" s="84"/>
      <c r="ACC1878" s="84"/>
      <c r="ACD1878" s="84"/>
      <c r="ACE1878" s="84"/>
      <c r="ACF1878" s="84"/>
      <c r="ACG1878" s="84"/>
      <c r="ACH1878" s="84"/>
      <c r="ACI1878" s="84"/>
      <c r="ACJ1878" s="84"/>
      <c r="ACK1878" s="84"/>
      <c r="ACL1878" s="84"/>
      <c r="ACM1878" s="84"/>
      <c r="ACN1878" s="84"/>
      <c r="ACO1878" s="84"/>
      <c r="ACP1878" s="84"/>
      <c r="ACQ1878" s="84"/>
      <c r="ACR1878" s="84"/>
      <c r="ACS1878" s="84"/>
      <c r="ACT1878" s="84"/>
      <c r="ACU1878" s="84"/>
      <c r="ACV1878" s="84"/>
      <c r="ACW1878" s="84"/>
      <c r="ACX1878" s="84"/>
      <c r="ACY1878" s="84"/>
      <c r="ACZ1878" s="84"/>
      <c r="ADA1878" s="84"/>
      <c r="ADB1878" s="84"/>
      <c r="ADC1878" s="84"/>
      <c r="ADD1878" s="84"/>
      <c r="ADE1878" s="84"/>
      <c r="ADF1878" s="84"/>
      <c r="ADG1878" s="84"/>
      <c r="ADH1878" s="84"/>
      <c r="ADI1878" s="84"/>
      <c r="ADJ1878" s="84"/>
      <c r="ADK1878" s="84"/>
      <c r="ADL1878" s="84"/>
      <c r="ADM1878" s="84"/>
      <c r="ADN1878" s="84"/>
      <c r="ADO1878" s="84"/>
      <c r="ADP1878" s="84"/>
      <c r="ADQ1878" s="84"/>
      <c r="ADR1878" s="84"/>
      <c r="ADS1878" s="84"/>
      <c r="ADT1878" s="84"/>
      <c r="ADU1878" s="84"/>
      <c r="ADV1878" s="84"/>
      <c r="ADW1878" s="84"/>
      <c r="ADX1878" s="84"/>
      <c r="ADY1878" s="84"/>
      <c r="ADZ1878" s="84"/>
      <c r="AEA1878" s="84"/>
      <c r="AEB1878" s="84"/>
      <c r="AEC1878" s="84"/>
      <c r="AED1878" s="84"/>
      <c r="AEE1878" s="84"/>
      <c r="AEF1878" s="84"/>
      <c r="AEG1878" s="84"/>
      <c r="AEH1878" s="84"/>
      <c r="AEI1878" s="84"/>
      <c r="AEJ1878" s="84"/>
      <c r="AEK1878" s="84"/>
      <c r="AEL1878" s="84"/>
      <c r="AEM1878" s="84"/>
      <c r="AEN1878" s="84"/>
      <c r="AEO1878" s="84"/>
      <c r="AEP1878" s="84"/>
      <c r="AEQ1878" s="84"/>
      <c r="AER1878" s="84"/>
      <c r="AES1878" s="84"/>
      <c r="AET1878" s="84"/>
      <c r="AEU1878" s="84"/>
      <c r="AEV1878" s="84"/>
      <c r="AEW1878" s="84"/>
      <c r="AEX1878" s="84"/>
      <c r="AEY1878" s="84"/>
      <c r="AEZ1878" s="84"/>
      <c r="AFA1878" s="84"/>
      <c r="AFB1878" s="84"/>
      <c r="AFC1878" s="84"/>
      <c r="AFD1878" s="84"/>
      <c r="AFE1878" s="84"/>
      <c r="AFF1878" s="84"/>
      <c r="AFG1878" s="84"/>
      <c r="AFH1878" s="84"/>
      <c r="AFI1878" s="84"/>
      <c r="AFJ1878" s="84"/>
      <c r="AFK1878" s="84"/>
      <c r="AFL1878" s="84"/>
      <c r="AFM1878" s="84"/>
      <c r="AFN1878" s="84"/>
      <c r="AFO1878" s="84"/>
      <c r="AFP1878" s="84"/>
      <c r="AFQ1878" s="84"/>
      <c r="AFR1878" s="84"/>
      <c r="AFS1878" s="84"/>
      <c r="AFT1878" s="84"/>
      <c r="AFU1878" s="84"/>
      <c r="AFV1878" s="84"/>
      <c r="AFW1878" s="84"/>
      <c r="AFX1878" s="84"/>
      <c r="AFY1878" s="84"/>
      <c r="AFZ1878" s="84"/>
      <c r="AGA1878" s="84"/>
      <c r="AGB1878" s="84"/>
      <c r="AGC1878" s="84"/>
      <c r="AGD1878" s="84"/>
      <c r="AGE1878" s="84"/>
      <c r="AGF1878" s="84"/>
      <c r="AGG1878" s="84"/>
      <c r="AGH1878" s="84"/>
      <c r="AGI1878" s="84"/>
      <c r="AGJ1878" s="84"/>
      <c r="AGK1878" s="84"/>
      <c r="AGL1878" s="84"/>
      <c r="AGM1878" s="84"/>
      <c r="AGN1878" s="84"/>
      <c r="AGO1878" s="84"/>
      <c r="AGP1878" s="84"/>
      <c r="AGQ1878" s="84"/>
      <c r="AGR1878" s="84"/>
      <c r="AGS1878" s="84"/>
      <c r="AGT1878" s="84"/>
      <c r="AGU1878" s="84"/>
      <c r="AGV1878" s="84"/>
      <c r="AGW1878" s="84"/>
      <c r="AGX1878" s="84"/>
      <c r="AGY1878" s="84"/>
      <c r="AGZ1878" s="84"/>
      <c r="AHA1878" s="84"/>
      <c r="AHB1878" s="84"/>
      <c r="AHC1878" s="84"/>
      <c r="AHD1878" s="84"/>
      <c r="AHE1878" s="84"/>
      <c r="AHF1878" s="84"/>
      <c r="AHG1878" s="84"/>
      <c r="AHH1878" s="84"/>
      <c r="AHI1878" s="84"/>
      <c r="AHJ1878" s="84"/>
      <c r="AHK1878" s="84"/>
      <c r="AHL1878" s="84"/>
      <c r="AHM1878" s="84"/>
      <c r="AHN1878" s="84"/>
      <c r="AHO1878" s="84"/>
      <c r="AHP1878" s="84"/>
      <c r="AHQ1878" s="84"/>
      <c r="AHR1878" s="84"/>
      <c r="AHS1878" s="84"/>
      <c r="AHT1878" s="84"/>
      <c r="AHU1878" s="84"/>
      <c r="AHV1878" s="84"/>
      <c r="AHW1878" s="84"/>
      <c r="AHX1878" s="84"/>
      <c r="AHY1878" s="84"/>
      <c r="AHZ1878" s="84"/>
      <c r="AIA1878" s="84"/>
      <c r="AIB1878" s="84"/>
      <c r="AIC1878" s="84"/>
      <c r="AID1878" s="84"/>
      <c r="AIE1878" s="84"/>
      <c r="AIF1878" s="84"/>
      <c r="AIG1878" s="84"/>
      <c r="AIH1878" s="84"/>
      <c r="AII1878" s="84"/>
      <c r="AIJ1878" s="84"/>
      <c r="AIK1878" s="84"/>
      <c r="AIL1878" s="84"/>
      <c r="AIM1878" s="84"/>
      <c r="AIN1878" s="84"/>
      <c r="AIO1878" s="84"/>
      <c r="AIP1878" s="84"/>
      <c r="AIQ1878" s="84"/>
      <c r="AIR1878" s="84"/>
      <c r="AIS1878" s="84"/>
      <c r="AIT1878" s="84"/>
      <c r="AIU1878" s="84"/>
      <c r="AIV1878" s="84"/>
      <c r="AIW1878" s="84"/>
      <c r="AIX1878" s="84"/>
      <c r="AIY1878" s="84"/>
      <c r="AIZ1878" s="84"/>
      <c r="AJA1878" s="84"/>
      <c r="AJB1878" s="84"/>
      <c r="AJC1878" s="84"/>
      <c r="AJD1878" s="84"/>
      <c r="AJE1878" s="84"/>
      <c r="AJF1878" s="84"/>
      <c r="AJG1878" s="84"/>
      <c r="AJH1878" s="84"/>
      <c r="AJI1878" s="84"/>
      <c r="AJJ1878" s="84"/>
      <c r="AJK1878" s="84"/>
      <c r="AJL1878" s="84"/>
      <c r="AJM1878" s="84"/>
      <c r="AJN1878" s="84"/>
      <c r="AJO1878" s="84"/>
      <c r="AJP1878" s="84"/>
      <c r="AJQ1878" s="84"/>
      <c r="AJR1878" s="84"/>
      <c r="AJS1878" s="84"/>
      <c r="AJT1878" s="84"/>
      <c r="AJU1878" s="84"/>
      <c r="AJV1878" s="84"/>
      <c r="AJW1878" s="84"/>
      <c r="AJX1878" s="84"/>
      <c r="AJY1878" s="84"/>
      <c r="AJZ1878" s="84"/>
      <c r="AKA1878" s="84"/>
      <c r="AKB1878" s="84"/>
      <c r="AKC1878" s="84"/>
      <c r="AKD1878" s="84"/>
      <c r="AKE1878" s="84"/>
      <c r="AKF1878" s="84"/>
      <c r="AKG1878" s="84"/>
      <c r="AKH1878" s="84"/>
      <c r="AKI1878" s="84"/>
      <c r="AKJ1878" s="84"/>
      <c r="AKK1878" s="84"/>
      <c r="AKL1878" s="84"/>
      <c r="AKM1878" s="84"/>
      <c r="AKN1878" s="84"/>
      <c r="AKO1878" s="84"/>
      <c r="AKP1878" s="84"/>
      <c r="AKQ1878" s="84"/>
      <c r="AKR1878" s="84"/>
      <c r="AKS1878" s="84"/>
      <c r="AKT1878" s="84"/>
      <c r="AKU1878" s="84"/>
      <c r="AKV1878" s="84"/>
      <c r="AKW1878" s="84"/>
      <c r="AKX1878" s="84"/>
      <c r="AKY1878" s="84"/>
      <c r="AKZ1878" s="84"/>
      <c r="ALA1878" s="84"/>
      <c r="ALB1878" s="84"/>
      <c r="ALC1878" s="84"/>
      <c r="ALD1878" s="84"/>
      <c r="ALE1878" s="84"/>
      <c r="ALF1878" s="84"/>
      <c r="ALG1878" s="84"/>
      <c r="ALH1878" s="84"/>
      <c r="ALI1878" s="84"/>
      <c r="ALJ1878" s="84"/>
      <c r="ALK1878" s="84"/>
      <c r="ALL1878" s="84"/>
      <c r="ALM1878" s="84"/>
      <c r="ALN1878" s="84"/>
      <c r="ALO1878" s="84"/>
      <c r="ALP1878" s="84"/>
      <c r="ALQ1878" s="84"/>
      <c r="ALR1878" s="84"/>
      <c r="ALS1878" s="84"/>
      <c r="ALT1878" s="84"/>
      <c r="ALU1878" s="84"/>
      <c r="ALV1878" s="84"/>
      <c r="ALW1878" s="84"/>
      <c r="ALX1878" s="84"/>
      <c r="ALY1878" s="84"/>
      <c r="ALZ1878" s="84"/>
      <c r="AMA1878" s="84"/>
      <c r="AMB1878" s="84"/>
      <c r="AMC1878" s="84"/>
      <c r="AMD1878" s="84"/>
      <c r="AME1878" s="84"/>
      <c r="AMF1878" s="84"/>
      <c r="AMG1878" s="84"/>
      <c r="AMH1878" s="84"/>
      <c r="AMI1878" s="84"/>
      <c r="AMJ1878" s="84"/>
      <c r="AMK1878" s="84"/>
      <c r="AML1878" s="84"/>
      <c r="AMM1878" s="84"/>
      <c r="AMN1878" s="84"/>
      <c r="AMO1878" s="84"/>
      <c r="AMP1878" s="84"/>
      <c r="AMQ1878" s="84"/>
      <c r="AMR1878" s="84"/>
      <c r="AMS1878" s="84"/>
      <c r="AMT1878" s="84"/>
      <c r="AMU1878" s="84"/>
      <c r="AMV1878" s="84"/>
      <c r="AMW1878" s="84"/>
      <c r="AMX1878" s="84"/>
      <c r="AMY1878" s="84"/>
      <c r="AMZ1878" s="84"/>
      <c r="ANA1878" s="84"/>
      <c r="ANB1878" s="84"/>
      <c r="ANC1878" s="84"/>
      <c r="AND1878" s="84"/>
      <c r="ANE1878" s="84"/>
      <c r="ANF1878" s="84"/>
      <c r="ANG1878" s="84"/>
      <c r="ANH1878" s="84"/>
      <c r="ANI1878" s="84"/>
      <c r="ANJ1878" s="84"/>
      <c r="ANK1878" s="84"/>
      <c r="ANL1878" s="84"/>
      <c r="ANM1878" s="84"/>
      <c r="ANN1878" s="84"/>
      <c r="ANO1878" s="84"/>
      <c r="ANP1878" s="84"/>
      <c r="ANQ1878" s="84"/>
      <c r="ANR1878" s="84"/>
      <c r="ANS1878" s="84"/>
      <c r="ANT1878" s="84"/>
      <c r="ANU1878" s="84"/>
      <c r="ANV1878" s="84"/>
      <c r="ANW1878" s="84"/>
      <c r="ANX1878" s="84"/>
      <c r="ANY1878" s="84"/>
      <c r="ANZ1878" s="84"/>
      <c r="AOA1878" s="84"/>
      <c r="AOB1878" s="84"/>
      <c r="AOC1878" s="84"/>
      <c r="AOD1878" s="84"/>
      <c r="AOE1878" s="84"/>
      <c r="AOF1878" s="84"/>
      <c r="AOG1878" s="84"/>
      <c r="AOH1878" s="84"/>
      <c r="AOI1878" s="84"/>
      <c r="AOJ1878" s="84"/>
      <c r="AOK1878" s="84"/>
      <c r="AOL1878" s="84"/>
      <c r="AOM1878" s="84"/>
      <c r="AON1878" s="84"/>
      <c r="AOO1878" s="84"/>
      <c r="AOP1878" s="84"/>
      <c r="AOQ1878" s="84"/>
      <c r="AOR1878" s="84"/>
      <c r="AOS1878" s="84"/>
      <c r="AOT1878" s="84"/>
      <c r="AOU1878" s="84"/>
      <c r="AOV1878" s="84"/>
      <c r="AOW1878" s="84"/>
      <c r="AOX1878" s="84"/>
      <c r="AOY1878" s="84"/>
      <c r="AOZ1878" s="84"/>
      <c r="APA1878" s="84"/>
      <c r="APB1878" s="84"/>
      <c r="APC1878" s="84"/>
      <c r="APD1878" s="84"/>
      <c r="APE1878" s="84"/>
      <c r="APF1878" s="84"/>
      <c r="APG1878" s="84"/>
      <c r="APH1878" s="84"/>
      <c r="API1878" s="84"/>
      <c r="APJ1878" s="84"/>
      <c r="APK1878" s="84"/>
      <c r="APL1878" s="84"/>
      <c r="APM1878" s="84"/>
      <c r="APN1878" s="84"/>
      <c r="APO1878" s="84"/>
      <c r="APP1878" s="84"/>
      <c r="APQ1878" s="84"/>
      <c r="APR1878" s="84"/>
      <c r="APS1878" s="84"/>
      <c r="APT1878" s="84"/>
      <c r="APU1878" s="84"/>
      <c r="APV1878" s="84"/>
      <c r="APW1878" s="84"/>
      <c r="APX1878" s="84"/>
      <c r="APY1878" s="84"/>
      <c r="APZ1878" s="84"/>
      <c r="AQA1878" s="84"/>
      <c r="AQB1878" s="84"/>
      <c r="AQC1878" s="84"/>
      <c r="AQD1878" s="84"/>
      <c r="AQE1878" s="84"/>
      <c r="AQF1878" s="84"/>
      <c r="AQG1878" s="84"/>
      <c r="AQH1878" s="84"/>
      <c r="AQI1878" s="84"/>
      <c r="AQJ1878" s="84"/>
      <c r="AQK1878" s="84"/>
      <c r="AQL1878" s="84"/>
      <c r="AQM1878" s="84"/>
      <c r="AQN1878" s="84"/>
      <c r="AQO1878" s="84"/>
      <c r="AQP1878" s="84"/>
      <c r="AQQ1878" s="84"/>
      <c r="AQR1878" s="84"/>
      <c r="AQS1878" s="84"/>
      <c r="AQT1878" s="84"/>
      <c r="AQU1878" s="84"/>
      <c r="AQV1878" s="84"/>
      <c r="AQW1878" s="84"/>
      <c r="AQX1878" s="84"/>
      <c r="AQY1878" s="84"/>
      <c r="AQZ1878" s="84"/>
      <c r="ARA1878" s="84"/>
      <c r="ARB1878" s="84"/>
      <c r="ARC1878" s="84"/>
      <c r="ARD1878" s="84"/>
      <c r="ARE1878" s="84"/>
      <c r="ARF1878" s="84"/>
      <c r="ARG1878" s="84"/>
      <c r="ARH1878" s="84"/>
      <c r="ARI1878" s="84"/>
      <c r="ARJ1878" s="84"/>
      <c r="ARK1878" s="84"/>
      <c r="ARL1878" s="84"/>
      <c r="ARM1878" s="84"/>
      <c r="ARN1878" s="84"/>
      <c r="ARO1878" s="84"/>
      <c r="ARP1878" s="84"/>
      <c r="ARQ1878" s="84"/>
      <c r="ARR1878" s="84"/>
      <c r="ARS1878" s="84"/>
      <c r="ART1878" s="84"/>
      <c r="ARU1878" s="84"/>
      <c r="ARV1878" s="84"/>
      <c r="ARW1878" s="84"/>
      <c r="ARX1878" s="84"/>
      <c r="ARY1878" s="84"/>
      <c r="ARZ1878" s="84"/>
      <c r="ASA1878" s="84"/>
      <c r="ASB1878" s="84"/>
      <c r="ASC1878" s="84"/>
      <c r="ASD1878" s="84"/>
      <c r="ASE1878" s="84"/>
      <c r="ASF1878" s="84"/>
      <c r="ASG1878" s="84"/>
      <c r="ASH1878" s="84"/>
      <c r="ASI1878" s="84"/>
      <c r="ASJ1878" s="84"/>
      <c r="ASK1878" s="84"/>
      <c r="ASL1878" s="84"/>
      <c r="ASM1878" s="84"/>
      <c r="ASN1878" s="84"/>
      <c r="ASO1878" s="84"/>
      <c r="ASP1878" s="84"/>
      <c r="ASQ1878" s="84"/>
      <c r="ASR1878" s="84"/>
      <c r="ASS1878" s="84"/>
      <c r="AST1878" s="84"/>
      <c r="ASU1878" s="84"/>
      <c r="ASV1878" s="84"/>
      <c r="ASW1878" s="84"/>
      <c r="ASX1878" s="84"/>
      <c r="ASY1878" s="84"/>
      <c r="ASZ1878" s="84"/>
      <c r="ATA1878" s="84"/>
      <c r="ATB1878" s="84"/>
      <c r="ATC1878" s="84"/>
      <c r="ATD1878" s="84"/>
      <c r="ATE1878" s="84"/>
      <c r="ATF1878" s="84"/>
      <c r="ATG1878" s="84"/>
      <c r="ATH1878" s="84"/>
      <c r="ATI1878" s="84"/>
      <c r="ATJ1878" s="84"/>
      <c r="ATK1878" s="84"/>
      <c r="ATL1878" s="84"/>
      <c r="ATM1878" s="84"/>
      <c r="ATN1878" s="84"/>
      <c r="ATO1878" s="84"/>
      <c r="ATP1878" s="84"/>
      <c r="ATQ1878" s="84"/>
      <c r="ATR1878" s="84"/>
      <c r="ATS1878" s="84"/>
      <c r="ATT1878" s="84"/>
      <c r="ATU1878" s="84"/>
      <c r="ATV1878" s="84"/>
      <c r="ATW1878" s="84"/>
      <c r="ATX1878" s="84"/>
      <c r="ATY1878" s="84"/>
      <c r="ATZ1878" s="84"/>
      <c r="AUA1878" s="84"/>
      <c r="AUB1878" s="84"/>
      <c r="AUC1878" s="84"/>
      <c r="AUD1878" s="84"/>
      <c r="AUE1878" s="84"/>
      <c r="AUF1878" s="84"/>
      <c r="AUG1878" s="84"/>
      <c r="AUH1878" s="84"/>
      <c r="AUI1878" s="84"/>
      <c r="AUJ1878" s="84"/>
      <c r="AUK1878" s="84"/>
      <c r="AUL1878" s="84"/>
      <c r="AUM1878" s="84"/>
      <c r="AUN1878" s="84"/>
      <c r="AUO1878" s="84"/>
      <c r="AUP1878" s="84"/>
      <c r="AUQ1878" s="84"/>
      <c r="AUR1878" s="84"/>
      <c r="AUS1878" s="84"/>
      <c r="AUT1878" s="84"/>
      <c r="AUU1878" s="84"/>
      <c r="AUV1878" s="84"/>
      <c r="AUW1878" s="84"/>
      <c r="AUX1878" s="84"/>
      <c r="AUY1878" s="84"/>
      <c r="AUZ1878" s="84"/>
      <c r="AVA1878" s="84"/>
      <c r="AVB1878" s="84"/>
      <c r="AVC1878" s="84"/>
      <c r="AVD1878" s="84"/>
      <c r="AVE1878" s="84"/>
      <c r="AVF1878" s="84"/>
      <c r="AVG1878" s="84"/>
      <c r="AVH1878" s="84"/>
      <c r="AVI1878" s="84"/>
      <c r="AVJ1878" s="84"/>
      <c r="AVK1878" s="84"/>
      <c r="AVL1878" s="84"/>
      <c r="AVM1878" s="84"/>
      <c r="AVN1878" s="84"/>
      <c r="AVO1878" s="84"/>
      <c r="AVP1878" s="84"/>
      <c r="AVQ1878" s="84"/>
      <c r="AVR1878" s="84"/>
      <c r="AVS1878" s="84"/>
      <c r="AVT1878" s="84"/>
      <c r="AVU1878" s="84"/>
      <c r="AVV1878" s="84"/>
      <c r="AVW1878" s="84"/>
      <c r="AVX1878" s="84"/>
      <c r="AVY1878" s="84"/>
      <c r="AVZ1878" s="84"/>
      <c r="AWA1878" s="84"/>
      <c r="AWB1878" s="84"/>
      <c r="AWC1878" s="84"/>
      <c r="AWD1878" s="84"/>
      <c r="AWE1878" s="84"/>
      <c r="AWF1878" s="84"/>
      <c r="AWG1878" s="84"/>
      <c r="AWH1878" s="84"/>
      <c r="AWI1878" s="84"/>
      <c r="AWJ1878" s="84"/>
      <c r="AWK1878" s="84"/>
      <c r="AWL1878" s="84"/>
      <c r="AWM1878" s="84"/>
      <c r="AWN1878" s="84"/>
      <c r="AWO1878" s="84"/>
      <c r="AWP1878" s="84"/>
      <c r="AWQ1878" s="84"/>
      <c r="AWR1878" s="84"/>
      <c r="AWS1878" s="84"/>
      <c r="AWT1878" s="84"/>
      <c r="AWU1878" s="84"/>
      <c r="AWV1878" s="84"/>
      <c r="AWW1878" s="84"/>
      <c r="AWX1878" s="84"/>
      <c r="AWY1878" s="84"/>
      <c r="AWZ1878" s="84"/>
      <c r="AXA1878" s="84"/>
      <c r="AXB1878" s="84"/>
      <c r="AXC1878" s="84"/>
      <c r="AXD1878" s="84"/>
      <c r="AXE1878" s="84"/>
      <c r="AXF1878" s="84"/>
      <c r="AXG1878" s="84"/>
      <c r="AXH1878" s="84"/>
      <c r="AXI1878" s="84"/>
      <c r="AXJ1878" s="84"/>
      <c r="AXK1878" s="84"/>
      <c r="AXL1878" s="84"/>
      <c r="AXM1878" s="84"/>
      <c r="AXN1878" s="84"/>
      <c r="AXO1878" s="84"/>
      <c r="AXP1878" s="84"/>
      <c r="AXQ1878" s="84"/>
      <c r="AXR1878" s="84"/>
      <c r="AXS1878" s="84"/>
      <c r="AXT1878" s="84"/>
      <c r="AXU1878" s="84"/>
      <c r="AXV1878" s="84"/>
      <c r="AXW1878" s="84"/>
      <c r="AXX1878" s="84"/>
      <c r="AXY1878" s="84"/>
      <c r="AXZ1878" s="84"/>
      <c r="AYA1878" s="84"/>
      <c r="AYB1878" s="84"/>
      <c r="AYC1878" s="84"/>
      <c r="AYD1878" s="84"/>
      <c r="AYE1878" s="84"/>
      <c r="AYF1878" s="84"/>
      <c r="AYG1878" s="84"/>
      <c r="AYH1878" s="84"/>
      <c r="AYI1878" s="84"/>
      <c r="AYJ1878" s="84"/>
      <c r="AYK1878" s="84"/>
      <c r="AYL1878" s="84"/>
      <c r="AYM1878" s="84"/>
      <c r="AYN1878" s="84"/>
      <c r="AYO1878" s="84"/>
      <c r="AYP1878" s="84"/>
      <c r="AYQ1878" s="84"/>
      <c r="AYR1878" s="84"/>
      <c r="AYS1878" s="84"/>
      <c r="AYT1878" s="84"/>
      <c r="AYU1878" s="84"/>
      <c r="AYV1878" s="84"/>
      <c r="AYW1878" s="84"/>
      <c r="AYX1878" s="84"/>
      <c r="AYY1878" s="84"/>
      <c r="AYZ1878" s="84"/>
      <c r="AZA1878" s="84"/>
      <c r="AZB1878" s="84"/>
      <c r="AZC1878" s="84"/>
      <c r="AZD1878" s="84"/>
      <c r="AZE1878" s="84"/>
      <c r="AZF1878" s="84"/>
      <c r="AZG1878" s="84"/>
      <c r="AZH1878" s="84"/>
      <c r="AZI1878" s="84"/>
      <c r="AZJ1878" s="84"/>
      <c r="AZK1878" s="84"/>
      <c r="AZL1878" s="84"/>
      <c r="AZM1878" s="84"/>
      <c r="AZN1878" s="84"/>
      <c r="AZO1878" s="84"/>
      <c r="AZP1878" s="84"/>
      <c r="AZQ1878" s="84"/>
      <c r="AZR1878" s="84"/>
      <c r="AZS1878" s="84"/>
      <c r="AZT1878" s="84"/>
      <c r="AZU1878" s="84"/>
      <c r="AZV1878" s="84"/>
      <c r="AZW1878" s="84"/>
      <c r="AZX1878" s="84"/>
      <c r="AZY1878" s="84"/>
      <c r="AZZ1878" s="84"/>
      <c r="BAA1878" s="84"/>
      <c r="BAB1878" s="84"/>
      <c r="BAC1878" s="84"/>
      <c r="BAD1878" s="84"/>
      <c r="BAE1878" s="84"/>
      <c r="BAF1878" s="84"/>
      <c r="BAG1878" s="84"/>
      <c r="BAH1878" s="84"/>
      <c r="BAI1878" s="84"/>
      <c r="BAJ1878" s="84"/>
      <c r="BAK1878" s="84"/>
      <c r="BAL1878" s="84"/>
      <c r="BAM1878" s="84"/>
      <c r="BAN1878" s="84"/>
      <c r="BAO1878" s="84"/>
      <c r="BAP1878" s="84"/>
      <c r="BAQ1878" s="84"/>
      <c r="BAR1878" s="84"/>
      <c r="BAS1878" s="84"/>
      <c r="BAT1878" s="84"/>
      <c r="BAU1878" s="84"/>
      <c r="BAV1878" s="84"/>
      <c r="BAW1878" s="84"/>
      <c r="BAX1878" s="84"/>
      <c r="BAY1878" s="84"/>
      <c r="BAZ1878" s="84"/>
      <c r="BBA1878" s="84"/>
      <c r="BBB1878" s="84"/>
      <c r="BBC1878" s="84"/>
      <c r="BBD1878" s="84"/>
      <c r="BBE1878" s="84"/>
      <c r="BBF1878" s="84"/>
      <c r="BBG1878" s="84"/>
      <c r="BBH1878" s="84"/>
      <c r="BBI1878" s="84"/>
      <c r="BBJ1878" s="84"/>
      <c r="BBK1878" s="84"/>
      <c r="BBL1878" s="84"/>
      <c r="BBM1878" s="84"/>
      <c r="BBN1878" s="84"/>
      <c r="BBO1878" s="84"/>
      <c r="BBP1878" s="84"/>
      <c r="BBQ1878" s="84"/>
      <c r="BBR1878" s="84"/>
      <c r="BBS1878" s="84"/>
      <c r="BBT1878" s="84"/>
      <c r="BBU1878" s="84"/>
      <c r="BBV1878" s="84"/>
      <c r="BBW1878" s="84"/>
      <c r="BBX1878" s="84"/>
      <c r="BBY1878" s="84"/>
      <c r="BBZ1878" s="84"/>
      <c r="BCA1878" s="84"/>
      <c r="BCB1878" s="84"/>
      <c r="BCC1878" s="84"/>
      <c r="BCD1878" s="84"/>
      <c r="BCE1878" s="84"/>
      <c r="BCF1878" s="84"/>
      <c r="BCG1878" s="84"/>
      <c r="BCH1878" s="84"/>
      <c r="BCI1878" s="84"/>
      <c r="BCJ1878" s="84"/>
      <c r="BCK1878" s="84"/>
      <c r="BCL1878" s="84"/>
      <c r="BCM1878" s="84"/>
      <c r="BCN1878" s="84"/>
      <c r="BCO1878" s="84"/>
      <c r="BCP1878" s="84"/>
      <c r="BCQ1878" s="84"/>
      <c r="BCR1878" s="84"/>
      <c r="BCS1878" s="84"/>
      <c r="BCT1878" s="84"/>
      <c r="BCU1878" s="84"/>
      <c r="BCV1878" s="84"/>
      <c r="BCW1878" s="84"/>
      <c r="BCX1878" s="84"/>
      <c r="BCY1878" s="84"/>
      <c r="BCZ1878" s="84"/>
      <c r="BDA1878" s="84"/>
      <c r="BDB1878" s="84"/>
      <c r="BDC1878" s="84"/>
      <c r="BDD1878" s="84"/>
      <c r="BDE1878" s="84"/>
      <c r="BDF1878" s="84"/>
      <c r="BDG1878" s="84"/>
      <c r="BDH1878" s="84"/>
      <c r="BDI1878" s="84"/>
      <c r="BDJ1878" s="84"/>
      <c r="BDK1878" s="84"/>
      <c r="BDL1878" s="84"/>
      <c r="BDM1878" s="84"/>
      <c r="BDN1878" s="84"/>
      <c r="BDO1878" s="84"/>
      <c r="BDP1878" s="84"/>
      <c r="BDQ1878" s="84"/>
      <c r="BDR1878" s="84"/>
      <c r="BDS1878" s="84"/>
      <c r="BDT1878" s="84"/>
      <c r="BDU1878" s="84"/>
      <c r="BDV1878" s="84"/>
      <c r="BDW1878" s="84"/>
      <c r="BDX1878" s="84"/>
      <c r="BDY1878" s="84"/>
      <c r="BDZ1878" s="84"/>
      <c r="BEA1878" s="84"/>
      <c r="BEB1878" s="84"/>
      <c r="BEC1878" s="84"/>
      <c r="BED1878" s="84"/>
      <c r="BEE1878" s="84"/>
      <c r="BEF1878" s="84"/>
      <c r="BEG1878" s="84"/>
      <c r="BEH1878" s="84"/>
      <c r="BEI1878" s="84"/>
      <c r="BEJ1878" s="84"/>
      <c r="BEK1878" s="84"/>
      <c r="BEL1878" s="84"/>
      <c r="BEM1878" s="84"/>
      <c r="BEN1878" s="84"/>
      <c r="BEO1878" s="84"/>
      <c r="BEP1878" s="84"/>
      <c r="BEQ1878" s="84"/>
      <c r="BER1878" s="84"/>
      <c r="BES1878" s="84"/>
      <c r="BET1878" s="84"/>
      <c r="BEU1878" s="84"/>
      <c r="BEV1878" s="84"/>
      <c r="BEW1878" s="84"/>
      <c r="BEX1878" s="84"/>
      <c r="BEY1878" s="84"/>
      <c r="BEZ1878" s="84"/>
      <c r="BFA1878" s="84"/>
      <c r="BFB1878" s="84"/>
      <c r="BFC1878" s="84"/>
      <c r="BFD1878" s="84"/>
      <c r="BFE1878" s="84"/>
      <c r="BFF1878" s="84"/>
      <c r="BFG1878" s="84"/>
      <c r="BFH1878" s="84"/>
      <c r="BFI1878" s="84"/>
      <c r="BFJ1878" s="84"/>
      <c r="BFK1878" s="84"/>
      <c r="BFL1878" s="84"/>
      <c r="BFM1878" s="84"/>
      <c r="BFN1878" s="84"/>
      <c r="BFO1878" s="84"/>
      <c r="BFP1878" s="84"/>
      <c r="BFQ1878" s="84"/>
      <c r="BFR1878" s="84"/>
      <c r="BFS1878" s="84"/>
      <c r="BFT1878" s="84"/>
      <c r="BFU1878" s="84"/>
      <c r="BFV1878" s="84"/>
      <c r="BFW1878" s="84"/>
      <c r="BFX1878" s="84"/>
      <c r="BFY1878" s="84"/>
      <c r="BFZ1878" s="84"/>
      <c r="BGA1878" s="84"/>
      <c r="BGB1878" s="84"/>
      <c r="BGC1878" s="84"/>
      <c r="BGD1878" s="84"/>
      <c r="BGE1878" s="84"/>
      <c r="BGF1878" s="84"/>
      <c r="BGG1878" s="84"/>
      <c r="BGH1878" s="84"/>
      <c r="BGI1878" s="84"/>
      <c r="BGJ1878" s="84"/>
      <c r="BGK1878" s="84"/>
      <c r="BGL1878" s="84"/>
      <c r="BGM1878" s="84"/>
      <c r="BGN1878" s="84"/>
      <c r="BGO1878" s="84"/>
      <c r="BGP1878" s="84"/>
      <c r="BGQ1878" s="84"/>
      <c r="BGR1878" s="84"/>
      <c r="BGS1878" s="84"/>
      <c r="BGT1878" s="84"/>
      <c r="BGU1878" s="84"/>
      <c r="BGV1878" s="84"/>
      <c r="BGW1878" s="84"/>
      <c r="BGX1878" s="84"/>
      <c r="BGY1878" s="84"/>
      <c r="BGZ1878" s="84"/>
      <c r="BHA1878" s="84"/>
      <c r="BHB1878" s="84"/>
      <c r="BHC1878" s="84"/>
      <c r="BHD1878" s="84"/>
      <c r="BHE1878" s="84"/>
      <c r="BHF1878" s="84"/>
      <c r="BHG1878" s="84"/>
      <c r="BHH1878" s="84"/>
      <c r="BHI1878" s="84"/>
      <c r="BHJ1878" s="84"/>
      <c r="BHK1878" s="84"/>
      <c r="BHL1878" s="84"/>
      <c r="BHM1878" s="84"/>
      <c r="BHN1878" s="84"/>
      <c r="BHO1878" s="84"/>
      <c r="BHP1878" s="84"/>
      <c r="BHQ1878" s="84"/>
      <c r="BHR1878" s="84"/>
      <c r="BHS1878" s="84"/>
      <c r="BHT1878" s="84"/>
      <c r="BHU1878" s="84"/>
      <c r="BHV1878" s="84"/>
      <c r="BHW1878" s="84"/>
      <c r="BHX1878" s="84"/>
      <c r="BHY1878" s="84"/>
      <c r="BHZ1878" s="84"/>
      <c r="BIA1878" s="84"/>
      <c r="BIB1878" s="84"/>
      <c r="BIC1878" s="84"/>
      <c r="BID1878" s="84"/>
      <c r="BIE1878" s="84"/>
      <c r="BIF1878" s="84"/>
      <c r="BIG1878" s="84"/>
      <c r="BIH1878" s="84"/>
      <c r="BII1878" s="84"/>
      <c r="BIJ1878" s="84"/>
      <c r="BIK1878" s="84"/>
      <c r="BIL1878" s="84"/>
      <c r="BIM1878" s="84"/>
      <c r="BIN1878" s="84"/>
      <c r="BIO1878" s="84"/>
      <c r="BIP1878" s="84"/>
      <c r="BIQ1878" s="84"/>
      <c r="BIR1878" s="84"/>
      <c r="BIS1878" s="84"/>
      <c r="BIT1878" s="84"/>
      <c r="BIU1878" s="84"/>
      <c r="BIV1878" s="84"/>
      <c r="BIW1878" s="84"/>
      <c r="BIX1878" s="84"/>
      <c r="BIY1878" s="84"/>
      <c r="BIZ1878" s="84"/>
      <c r="BJA1878" s="84"/>
      <c r="BJB1878" s="84"/>
      <c r="BJC1878" s="84"/>
      <c r="BJD1878" s="84"/>
      <c r="BJE1878" s="84"/>
      <c r="BJF1878" s="84"/>
      <c r="BJG1878" s="84"/>
      <c r="BJH1878" s="84"/>
      <c r="BJI1878" s="84"/>
      <c r="BJJ1878" s="84"/>
      <c r="BJK1878" s="84"/>
      <c r="BJL1878" s="84"/>
      <c r="BJM1878" s="84"/>
      <c r="BJN1878" s="84"/>
      <c r="BJO1878" s="84"/>
      <c r="BJP1878" s="84"/>
      <c r="BJQ1878" s="84"/>
      <c r="BJR1878" s="84"/>
      <c r="BJS1878" s="84"/>
      <c r="BJT1878" s="84"/>
      <c r="BJU1878" s="84"/>
      <c r="BJV1878" s="84"/>
      <c r="BJW1878" s="84"/>
      <c r="BJX1878" s="84"/>
      <c r="BJY1878" s="84"/>
      <c r="BJZ1878" s="84"/>
      <c r="BKA1878" s="84"/>
      <c r="BKB1878" s="84"/>
      <c r="BKC1878" s="84"/>
      <c r="BKD1878" s="84"/>
      <c r="BKE1878" s="84"/>
      <c r="BKF1878" s="84"/>
      <c r="BKG1878" s="84"/>
      <c r="BKH1878" s="84"/>
      <c r="BKI1878" s="84"/>
      <c r="BKJ1878" s="84"/>
      <c r="BKK1878" s="84"/>
      <c r="BKL1878" s="84"/>
      <c r="BKM1878" s="84"/>
      <c r="BKN1878" s="84"/>
      <c r="BKO1878" s="84"/>
      <c r="BKP1878" s="84"/>
      <c r="BKQ1878" s="84"/>
      <c r="BKR1878" s="84"/>
      <c r="BKS1878" s="84"/>
      <c r="BKT1878" s="84"/>
      <c r="BKU1878" s="84"/>
      <c r="BKV1878" s="84"/>
      <c r="BKW1878" s="84"/>
      <c r="BKX1878" s="84"/>
      <c r="BKY1878" s="84"/>
      <c r="BKZ1878" s="84"/>
      <c r="BLA1878" s="84"/>
      <c r="BLB1878" s="84"/>
      <c r="BLC1878" s="84"/>
      <c r="BLD1878" s="84"/>
      <c r="BLE1878" s="84"/>
      <c r="BLF1878" s="84"/>
      <c r="BLG1878" s="84"/>
      <c r="BLH1878" s="84"/>
      <c r="BLI1878" s="84"/>
      <c r="BLJ1878" s="84"/>
      <c r="BLK1878" s="84"/>
      <c r="BLL1878" s="84"/>
      <c r="BLM1878" s="84"/>
      <c r="BLN1878" s="84"/>
      <c r="BLO1878" s="84"/>
      <c r="BLP1878" s="84"/>
      <c r="BLQ1878" s="84"/>
      <c r="BLR1878" s="84"/>
      <c r="BLS1878" s="84"/>
      <c r="BLT1878" s="84"/>
      <c r="BLU1878" s="84"/>
      <c r="BLV1878" s="84"/>
      <c r="BLW1878" s="84"/>
      <c r="BLX1878" s="84"/>
      <c r="BLY1878" s="84"/>
      <c r="BLZ1878" s="84"/>
      <c r="BMA1878" s="84"/>
      <c r="BMB1878" s="84"/>
      <c r="BMC1878" s="84"/>
      <c r="BMD1878" s="84"/>
      <c r="BME1878" s="84"/>
      <c r="BMF1878" s="84"/>
      <c r="BMG1878" s="84"/>
      <c r="BMH1878" s="84"/>
      <c r="BMI1878" s="84"/>
      <c r="BMJ1878" s="84"/>
      <c r="BMK1878" s="84"/>
      <c r="BML1878" s="84"/>
      <c r="BMM1878" s="84"/>
      <c r="BMN1878" s="84"/>
      <c r="BMO1878" s="84"/>
      <c r="BMP1878" s="84"/>
      <c r="BMQ1878" s="84"/>
      <c r="BMR1878" s="84"/>
      <c r="BMS1878" s="84"/>
      <c r="BMT1878" s="84"/>
      <c r="BMU1878" s="84"/>
      <c r="BMV1878" s="84"/>
      <c r="BMW1878" s="84"/>
      <c r="BMX1878" s="84"/>
      <c r="BMY1878" s="84"/>
      <c r="BMZ1878" s="84"/>
      <c r="BNA1878" s="84"/>
      <c r="BNB1878" s="84"/>
      <c r="BNC1878" s="84"/>
      <c r="BND1878" s="84"/>
      <c r="BNE1878" s="84"/>
      <c r="BNF1878" s="84"/>
      <c r="BNG1878" s="84"/>
      <c r="BNH1878" s="84"/>
      <c r="BNI1878" s="84"/>
      <c r="BNJ1878" s="84"/>
      <c r="BNK1878" s="84"/>
      <c r="BNL1878" s="84"/>
      <c r="BNM1878" s="84"/>
      <c r="BNN1878" s="84"/>
      <c r="BNO1878" s="84"/>
      <c r="BNP1878" s="84"/>
      <c r="BNQ1878" s="84"/>
      <c r="BNR1878" s="84"/>
      <c r="BNS1878" s="84"/>
      <c r="BNT1878" s="84"/>
      <c r="BNU1878" s="84"/>
      <c r="BNV1878" s="84"/>
      <c r="BNW1878" s="84"/>
      <c r="BNX1878" s="84"/>
      <c r="BNY1878" s="84"/>
      <c r="BNZ1878" s="84"/>
      <c r="BOA1878" s="84"/>
      <c r="BOB1878" s="84"/>
      <c r="BOC1878" s="84"/>
      <c r="BOD1878" s="84"/>
      <c r="BOE1878" s="84"/>
      <c r="BOF1878" s="84"/>
      <c r="BOG1878" s="84"/>
      <c r="BOH1878" s="84"/>
      <c r="BOI1878" s="84"/>
      <c r="BOJ1878" s="84"/>
      <c r="BOK1878" s="84"/>
      <c r="BOL1878" s="84"/>
      <c r="BOM1878" s="84"/>
      <c r="BON1878" s="84"/>
      <c r="BOO1878" s="84"/>
      <c r="BOP1878" s="84"/>
      <c r="BOQ1878" s="84"/>
      <c r="BOR1878" s="84"/>
      <c r="BOS1878" s="84"/>
      <c r="BOT1878" s="84"/>
      <c r="BOU1878" s="84"/>
      <c r="BOV1878" s="84"/>
      <c r="BOW1878" s="84"/>
      <c r="BOX1878" s="84"/>
      <c r="BOY1878" s="84"/>
      <c r="BOZ1878" s="84"/>
      <c r="BPA1878" s="84"/>
      <c r="BPB1878" s="84"/>
      <c r="BPC1878" s="84"/>
      <c r="BPD1878" s="84"/>
      <c r="BPE1878" s="84"/>
      <c r="BPF1878" s="84"/>
      <c r="BPG1878" s="84"/>
      <c r="BPH1878" s="84"/>
      <c r="BPI1878" s="84"/>
      <c r="BPJ1878" s="84"/>
      <c r="BPK1878" s="84"/>
      <c r="BPL1878" s="84"/>
      <c r="BPM1878" s="84"/>
      <c r="BPN1878" s="84"/>
      <c r="BPO1878" s="84"/>
      <c r="BPP1878" s="84"/>
      <c r="BPQ1878" s="84"/>
      <c r="BPR1878" s="84"/>
      <c r="BPS1878" s="84"/>
      <c r="BPT1878" s="84"/>
      <c r="BPU1878" s="84"/>
      <c r="BPV1878" s="84"/>
      <c r="BPW1878" s="84"/>
      <c r="BPX1878" s="84"/>
      <c r="BPY1878" s="84"/>
      <c r="BPZ1878" s="84"/>
      <c r="BQA1878" s="84"/>
      <c r="BQB1878" s="84"/>
      <c r="BQC1878" s="84"/>
      <c r="BQD1878" s="84"/>
      <c r="BQE1878" s="84"/>
      <c r="BQF1878" s="84"/>
      <c r="BQG1878" s="84"/>
      <c r="BQH1878" s="84"/>
      <c r="BQI1878" s="84"/>
      <c r="BQJ1878" s="84"/>
      <c r="BQK1878" s="84"/>
      <c r="BQL1878" s="84"/>
      <c r="BQM1878" s="84"/>
      <c r="BQN1878" s="84"/>
      <c r="BQO1878" s="84"/>
      <c r="BQP1878" s="84"/>
      <c r="BQQ1878" s="84"/>
      <c r="BQR1878" s="84"/>
      <c r="BQS1878" s="84"/>
      <c r="BQT1878" s="84"/>
      <c r="BQU1878" s="84"/>
      <c r="BQV1878" s="84"/>
      <c r="BQW1878" s="84"/>
      <c r="BQX1878" s="84"/>
      <c r="BQY1878" s="84"/>
      <c r="BQZ1878" s="84"/>
      <c r="BRA1878" s="84"/>
      <c r="BRB1878" s="84"/>
      <c r="BRC1878" s="84"/>
      <c r="BRD1878" s="84"/>
      <c r="BRE1878" s="84"/>
      <c r="BRF1878" s="84"/>
      <c r="BRG1878" s="84"/>
      <c r="BRH1878" s="84"/>
      <c r="BRI1878" s="84"/>
      <c r="BRJ1878" s="84"/>
      <c r="BRK1878" s="84"/>
      <c r="BRL1878" s="84"/>
      <c r="BRM1878" s="84"/>
      <c r="BRN1878" s="84"/>
      <c r="BRO1878" s="84"/>
      <c r="BRP1878" s="84"/>
      <c r="BRQ1878" s="84"/>
      <c r="BRR1878" s="84"/>
      <c r="BRS1878" s="84"/>
      <c r="BRT1878" s="84"/>
      <c r="BRU1878" s="84"/>
      <c r="BRV1878" s="84"/>
      <c r="BRW1878" s="84"/>
      <c r="BRX1878" s="84"/>
      <c r="BRY1878" s="84"/>
      <c r="BRZ1878" s="84"/>
      <c r="BSA1878" s="84"/>
      <c r="BSB1878" s="84"/>
      <c r="BSC1878" s="84"/>
      <c r="BSD1878" s="84"/>
      <c r="BSE1878" s="84"/>
      <c r="BSF1878" s="84"/>
      <c r="BSG1878" s="84"/>
      <c r="BSH1878" s="84"/>
      <c r="BSI1878" s="84"/>
      <c r="BSJ1878" s="84"/>
      <c r="BSK1878" s="84"/>
      <c r="BSL1878" s="84"/>
      <c r="BSM1878" s="84"/>
      <c r="BSN1878" s="84"/>
      <c r="BSO1878" s="84"/>
      <c r="BSP1878" s="84"/>
      <c r="BSQ1878" s="84"/>
      <c r="BSR1878" s="84"/>
      <c r="BSS1878" s="84"/>
      <c r="BST1878" s="84"/>
      <c r="BSU1878" s="84"/>
      <c r="BSV1878" s="84"/>
      <c r="BSW1878" s="84"/>
      <c r="BSX1878" s="84"/>
      <c r="BSY1878" s="84"/>
      <c r="BSZ1878" s="84"/>
      <c r="BTA1878" s="84"/>
      <c r="BTB1878" s="84"/>
      <c r="BTC1878" s="84"/>
      <c r="BTD1878" s="84"/>
      <c r="BTE1878" s="84"/>
      <c r="BTF1878" s="84"/>
      <c r="BTG1878" s="84"/>
      <c r="BTH1878" s="84"/>
      <c r="BTI1878" s="84"/>
      <c r="BTJ1878" s="84"/>
      <c r="BTK1878" s="84"/>
      <c r="BTL1878" s="84"/>
      <c r="BTM1878" s="84"/>
      <c r="BTN1878" s="84"/>
      <c r="BTO1878" s="84"/>
      <c r="BTP1878" s="84"/>
      <c r="BTQ1878" s="84"/>
      <c r="BTR1878" s="84"/>
      <c r="BTS1878" s="84"/>
      <c r="BTT1878" s="84"/>
      <c r="BTU1878" s="84"/>
      <c r="BTV1878" s="84"/>
      <c r="BTW1878" s="84"/>
      <c r="BTX1878" s="84"/>
      <c r="BTY1878" s="84"/>
      <c r="BTZ1878" s="84"/>
      <c r="BUA1878" s="84"/>
      <c r="BUB1878" s="84"/>
      <c r="BUC1878" s="84"/>
      <c r="BUD1878" s="84"/>
      <c r="BUE1878" s="84"/>
      <c r="BUF1878" s="84"/>
      <c r="BUG1878" s="84"/>
      <c r="BUH1878" s="84"/>
      <c r="BUI1878" s="84"/>
      <c r="BUJ1878" s="84"/>
      <c r="BUK1878" s="84"/>
      <c r="BUL1878" s="84"/>
      <c r="BUM1878" s="84"/>
      <c r="BUN1878" s="84"/>
      <c r="BUO1878" s="84"/>
      <c r="BUP1878" s="84"/>
      <c r="BUQ1878" s="84"/>
      <c r="BUR1878" s="84"/>
      <c r="BUS1878" s="84"/>
      <c r="BUT1878" s="84"/>
      <c r="BUU1878" s="84"/>
      <c r="BUV1878" s="84"/>
      <c r="BUW1878" s="84"/>
      <c r="BUX1878" s="84"/>
      <c r="BUY1878" s="84"/>
      <c r="BUZ1878" s="84"/>
      <c r="BVA1878" s="84"/>
      <c r="BVB1878" s="84"/>
      <c r="BVC1878" s="84"/>
      <c r="BVD1878" s="84"/>
      <c r="BVE1878" s="84"/>
      <c r="BVF1878" s="84"/>
      <c r="BVG1878" s="84"/>
      <c r="BVH1878" s="84"/>
      <c r="BVI1878" s="84"/>
      <c r="BVJ1878" s="84"/>
      <c r="BVK1878" s="84"/>
      <c r="BVL1878" s="84"/>
      <c r="BVM1878" s="84"/>
      <c r="BVN1878" s="84"/>
      <c r="BVO1878" s="84"/>
      <c r="BVP1878" s="84"/>
      <c r="BVQ1878" s="84"/>
      <c r="BVR1878" s="84"/>
      <c r="BVS1878" s="84"/>
      <c r="BVT1878" s="84"/>
      <c r="BVU1878" s="84"/>
      <c r="BVV1878" s="84"/>
      <c r="BVW1878" s="84"/>
      <c r="BVX1878" s="84"/>
      <c r="BVY1878" s="84"/>
      <c r="BVZ1878" s="84"/>
      <c r="BWA1878" s="84"/>
      <c r="BWB1878" s="84"/>
      <c r="BWC1878" s="84"/>
      <c r="BWD1878" s="84"/>
      <c r="BWE1878" s="84"/>
      <c r="BWF1878" s="84"/>
      <c r="BWG1878" s="84"/>
      <c r="BWH1878" s="84"/>
      <c r="BWI1878" s="84"/>
      <c r="BWJ1878" s="84"/>
      <c r="BWK1878" s="84"/>
      <c r="BWL1878" s="84"/>
      <c r="BWM1878" s="84"/>
      <c r="BWN1878" s="84"/>
      <c r="BWO1878" s="84"/>
      <c r="BWP1878" s="84"/>
      <c r="BWQ1878" s="84"/>
      <c r="BWR1878" s="84"/>
      <c r="BWS1878" s="84"/>
      <c r="BWT1878" s="84"/>
      <c r="BWU1878" s="84"/>
      <c r="BWV1878" s="84"/>
      <c r="BWW1878" s="84"/>
      <c r="BWX1878" s="84"/>
      <c r="BWY1878" s="84"/>
      <c r="BWZ1878" s="84"/>
      <c r="BXA1878" s="84"/>
      <c r="BXB1878" s="84"/>
      <c r="BXC1878" s="84"/>
      <c r="BXD1878" s="84"/>
      <c r="BXE1878" s="84"/>
      <c r="BXF1878" s="84"/>
      <c r="BXG1878" s="84"/>
      <c r="BXH1878" s="84"/>
      <c r="BXI1878" s="84"/>
      <c r="BXJ1878" s="84"/>
      <c r="BXK1878" s="84"/>
      <c r="BXL1878" s="84"/>
      <c r="BXM1878" s="84"/>
      <c r="BXN1878" s="84"/>
      <c r="BXO1878" s="84"/>
      <c r="BXP1878" s="84"/>
      <c r="BXQ1878" s="84"/>
      <c r="BXR1878" s="84"/>
      <c r="BXS1878" s="84"/>
      <c r="BXT1878" s="84"/>
      <c r="BXU1878" s="84"/>
      <c r="BXV1878" s="84"/>
      <c r="BXW1878" s="84"/>
      <c r="BXX1878" s="84"/>
      <c r="BXY1878" s="84"/>
      <c r="BXZ1878" s="84"/>
      <c r="BYA1878" s="84"/>
      <c r="BYB1878" s="84"/>
      <c r="BYC1878" s="84"/>
      <c r="BYD1878" s="84"/>
      <c r="BYE1878" s="84"/>
      <c r="BYF1878" s="84"/>
      <c r="BYG1878" s="84"/>
      <c r="BYH1878" s="84"/>
      <c r="BYI1878" s="84"/>
      <c r="BYJ1878" s="84"/>
      <c r="BYK1878" s="84"/>
      <c r="BYL1878" s="84"/>
      <c r="BYM1878" s="84"/>
      <c r="BYN1878" s="84"/>
      <c r="BYO1878" s="84"/>
      <c r="BYP1878" s="84"/>
      <c r="BYQ1878" s="84"/>
      <c r="BYR1878" s="84"/>
      <c r="BYS1878" s="84"/>
      <c r="BYT1878" s="84"/>
      <c r="BYU1878" s="84"/>
      <c r="BYV1878" s="84"/>
      <c r="BYW1878" s="84"/>
      <c r="BYX1878" s="84"/>
      <c r="BYY1878" s="84"/>
      <c r="BYZ1878" s="84"/>
      <c r="BZA1878" s="84"/>
      <c r="BZB1878" s="84"/>
      <c r="BZC1878" s="84"/>
      <c r="BZD1878" s="84"/>
      <c r="BZE1878" s="84"/>
      <c r="BZF1878" s="84"/>
      <c r="BZG1878" s="84"/>
      <c r="BZH1878" s="84"/>
      <c r="BZI1878" s="84"/>
      <c r="BZJ1878" s="84"/>
      <c r="BZK1878" s="84"/>
      <c r="BZL1878" s="84"/>
      <c r="BZM1878" s="84"/>
      <c r="BZN1878" s="84"/>
      <c r="BZO1878" s="84"/>
      <c r="BZP1878" s="84"/>
      <c r="BZQ1878" s="84"/>
      <c r="BZR1878" s="84"/>
      <c r="BZS1878" s="84"/>
      <c r="BZT1878" s="84"/>
      <c r="BZU1878" s="84"/>
      <c r="BZV1878" s="84"/>
      <c r="BZW1878" s="84"/>
      <c r="BZX1878" s="84"/>
      <c r="BZY1878" s="84"/>
      <c r="BZZ1878" s="84"/>
      <c r="CAA1878" s="84"/>
      <c r="CAB1878" s="84"/>
      <c r="CAC1878" s="84"/>
      <c r="CAD1878" s="84"/>
      <c r="CAE1878" s="84"/>
      <c r="CAF1878" s="84"/>
      <c r="CAG1878" s="84"/>
      <c r="CAH1878" s="84"/>
      <c r="CAI1878" s="84"/>
      <c r="CAJ1878" s="84"/>
      <c r="CAK1878" s="84"/>
      <c r="CAL1878" s="84"/>
      <c r="CAM1878" s="84"/>
      <c r="CAN1878" s="84"/>
      <c r="CAO1878" s="84"/>
      <c r="CAP1878" s="84"/>
      <c r="CAQ1878" s="84"/>
      <c r="CAR1878" s="84"/>
      <c r="CAS1878" s="84"/>
      <c r="CAT1878" s="84"/>
      <c r="CAU1878" s="84"/>
      <c r="CAV1878" s="84"/>
      <c r="CAW1878" s="84"/>
      <c r="CAX1878" s="84"/>
      <c r="CAY1878" s="84"/>
      <c r="CAZ1878" s="84"/>
      <c r="CBA1878" s="84"/>
      <c r="CBB1878" s="84"/>
      <c r="CBC1878" s="84"/>
      <c r="CBD1878" s="84"/>
      <c r="CBE1878" s="84"/>
      <c r="CBF1878" s="84"/>
      <c r="CBG1878" s="84"/>
      <c r="CBH1878" s="84"/>
      <c r="CBI1878" s="84"/>
      <c r="CBJ1878" s="84"/>
      <c r="CBK1878" s="84"/>
      <c r="CBL1878" s="84"/>
      <c r="CBM1878" s="84"/>
      <c r="CBN1878" s="84"/>
      <c r="CBO1878" s="84"/>
      <c r="CBP1878" s="84"/>
      <c r="CBQ1878" s="84"/>
      <c r="CBR1878" s="84"/>
      <c r="CBS1878" s="84"/>
      <c r="CBT1878" s="84"/>
      <c r="CBU1878" s="84"/>
      <c r="CBV1878" s="84"/>
      <c r="CBW1878" s="84"/>
      <c r="CBX1878" s="84"/>
      <c r="CBY1878" s="84"/>
      <c r="CBZ1878" s="84"/>
      <c r="CCA1878" s="84"/>
      <c r="CCB1878" s="84"/>
      <c r="CCC1878" s="84"/>
      <c r="CCD1878" s="84"/>
      <c r="CCE1878" s="84"/>
      <c r="CCF1878" s="84"/>
      <c r="CCG1878" s="84"/>
      <c r="CCH1878" s="84"/>
      <c r="CCI1878" s="84"/>
      <c r="CCJ1878" s="84"/>
      <c r="CCK1878" s="84"/>
      <c r="CCL1878" s="84"/>
      <c r="CCM1878" s="84"/>
      <c r="CCN1878" s="84"/>
      <c r="CCO1878" s="84"/>
      <c r="CCP1878" s="84"/>
      <c r="CCQ1878" s="84"/>
      <c r="CCR1878" s="84"/>
      <c r="CCS1878" s="84"/>
      <c r="CCT1878" s="84"/>
      <c r="CCU1878" s="84"/>
      <c r="CCV1878" s="84"/>
      <c r="CCW1878" s="84"/>
      <c r="CCX1878" s="84"/>
      <c r="CCY1878" s="84"/>
      <c r="CCZ1878" s="84"/>
      <c r="CDA1878" s="84"/>
      <c r="CDB1878" s="84"/>
      <c r="CDC1878" s="84"/>
      <c r="CDD1878" s="84"/>
      <c r="CDE1878" s="84"/>
      <c r="CDF1878" s="84"/>
      <c r="CDG1878" s="84"/>
      <c r="CDH1878" s="84"/>
      <c r="CDI1878" s="84"/>
      <c r="CDJ1878" s="84"/>
      <c r="CDK1878" s="84"/>
      <c r="CDL1878" s="84"/>
      <c r="CDM1878" s="84"/>
      <c r="CDN1878" s="84"/>
      <c r="CDO1878" s="84"/>
      <c r="CDP1878" s="84"/>
      <c r="CDQ1878" s="84"/>
      <c r="CDR1878" s="84"/>
      <c r="CDS1878" s="84"/>
      <c r="CDT1878" s="84"/>
      <c r="CDU1878" s="84"/>
      <c r="CDV1878" s="84"/>
      <c r="CDW1878" s="84"/>
      <c r="CDX1878" s="84"/>
      <c r="CDY1878" s="84"/>
      <c r="CDZ1878" s="84"/>
      <c r="CEA1878" s="84"/>
      <c r="CEB1878" s="84"/>
      <c r="CEC1878" s="84"/>
      <c r="CED1878" s="84"/>
      <c r="CEE1878" s="84"/>
      <c r="CEF1878" s="84"/>
      <c r="CEG1878" s="84"/>
      <c r="CEH1878" s="84"/>
      <c r="CEI1878" s="84"/>
      <c r="CEJ1878" s="84"/>
      <c r="CEK1878" s="84"/>
      <c r="CEL1878" s="84"/>
      <c r="CEM1878" s="84"/>
      <c r="CEN1878" s="84"/>
      <c r="CEO1878" s="84"/>
      <c r="CEP1878" s="84"/>
      <c r="CEQ1878" s="84"/>
      <c r="CER1878" s="84"/>
      <c r="CES1878" s="84"/>
      <c r="CET1878" s="84"/>
      <c r="CEU1878" s="84"/>
      <c r="CEV1878" s="84"/>
      <c r="CEW1878" s="84"/>
      <c r="CEX1878" s="84"/>
      <c r="CEY1878" s="84"/>
      <c r="CEZ1878" s="84"/>
      <c r="CFA1878" s="84"/>
      <c r="CFB1878" s="84"/>
      <c r="CFC1878" s="84"/>
      <c r="CFD1878" s="84"/>
      <c r="CFE1878" s="84"/>
      <c r="CFF1878" s="84"/>
      <c r="CFG1878" s="84"/>
      <c r="CFH1878" s="84"/>
      <c r="CFI1878" s="84"/>
      <c r="CFJ1878" s="84"/>
      <c r="CFK1878" s="84"/>
      <c r="CFL1878" s="84"/>
      <c r="CFM1878" s="84"/>
      <c r="CFN1878" s="84"/>
      <c r="CFO1878" s="84"/>
      <c r="CFP1878" s="84"/>
      <c r="CFQ1878" s="84"/>
      <c r="CFR1878" s="84"/>
      <c r="CFS1878" s="84"/>
      <c r="CFT1878" s="84"/>
      <c r="CFU1878" s="84"/>
      <c r="CFV1878" s="84"/>
      <c r="CFW1878" s="84"/>
      <c r="CFX1878" s="84"/>
      <c r="CFY1878" s="84"/>
      <c r="CFZ1878" s="84"/>
      <c r="CGA1878" s="84"/>
      <c r="CGB1878" s="84"/>
      <c r="CGC1878" s="84"/>
      <c r="CGD1878" s="84"/>
      <c r="CGE1878" s="84"/>
      <c r="CGF1878" s="84"/>
      <c r="CGG1878" s="84"/>
      <c r="CGH1878" s="84"/>
      <c r="CGI1878" s="84"/>
      <c r="CGJ1878" s="84"/>
      <c r="CGK1878" s="84"/>
      <c r="CGL1878" s="84"/>
      <c r="CGM1878" s="84"/>
      <c r="CGN1878" s="84"/>
      <c r="CGO1878" s="84"/>
      <c r="CGP1878" s="84"/>
      <c r="CGQ1878" s="84"/>
      <c r="CGR1878" s="84"/>
      <c r="CGS1878" s="84"/>
      <c r="CGT1878" s="84"/>
      <c r="CGU1878" s="84"/>
      <c r="CGV1878" s="84"/>
      <c r="CGW1878" s="84"/>
      <c r="CGX1878" s="84"/>
      <c r="CGY1878" s="84"/>
      <c r="CGZ1878" s="84"/>
      <c r="CHA1878" s="84"/>
      <c r="CHB1878" s="84"/>
      <c r="CHC1878" s="84"/>
      <c r="CHD1878" s="84"/>
      <c r="CHE1878" s="84"/>
      <c r="CHF1878" s="84"/>
      <c r="CHG1878" s="84"/>
      <c r="CHH1878" s="84"/>
      <c r="CHI1878" s="84"/>
      <c r="CHJ1878" s="84"/>
      <c r="CHK1878" s="84"/>
      <c r="CHL1878" s="84"/>
      <c r="CHM1878" s="84"/>
      <c r="CHN1878" s="84"/>
      <c r="CHO1878" s="84"/>
      <c r="CHP1878" s="84"/>
      <c r="CHQ1878" s="84"/>
      <c r="CHR1878" s="84"/>
      <c r="CHS1878" s="84"/>
      <c r="CHT1878" s="84"/>
      <c r="CHU1878" s="84"/>
      <c r="CHV1878" s="84"/>
      <c r="CHW1878" s="84"/>
      <c r="CHX1878" s="84"/>
      <c r="CHY1878" s="84"/>
      <c r="CHZ1878" s="84"/>
      <c r="CIA1878" s="84"/>
      <c r="CIB1878" s="84"/>
      <c r="CIC1878" s="84"/>
      <c r="CID1878" s="84"/>
      <c r="CIE1878" s="84"/>
      <c r="CIF1878" s="84"/>
      <c r="CIG1878" s="84"/>
      <c r="CIH1878" s="84"/>
      <c r="CII1878" s="84"/>
      <c r="CIJ1878" s="84"/>
      <c r="CIK1878" s="84"/>
      <c r="CIL1878" s="84"/>
      <c r="CIM1878" s="84"/>
      <c r="CIN1878" s="84"/>
      <c r="CIO1878" s="84"/>
      <c r="CIP1878" s="84"/>
      <c r="CIQ1878" s="84"/>
      <c r="CIR1878" s="84"/>
      <c r="CIS1878" s="84"/>
      <c r="CIT1878" s="84"/>
      <c r="CIU1878" s="84"/>
      <c r="CIV1878" s="84"/>
      <c r="CIW1878" s="84"/>
      <c r="CIX1878" s="84"/>
      <c r="CIY1878" s="84"/>
      <c r="CIZ1878" s="84"/>
      <c r="CJA1878" s="84"/>
      <c r="CJB1878" s="84"/>
      <c r="CJC1878" s="84"/>
      <c r="CJD1878" s="84"/>
      <c r="CJE1878" s="84"/>
      <c r="CJF1878" s="84"/>
      <c r="CJG1878" s="84"/>
      <c r="CJH1878" s="84"/>
      <c r="CJI1878" s="84"/>
      <c r="CJJ1878" s="84"/>
      <c r="CJK1878" s="84"/>
      <c r="CJL1878" s="84"/>
      <c r="CJM1878" s="84"/>
      <c r="CJN1878" s="84"/>
      <c r="CJO1878" s="84"/>
      <c r="CJP1878" s="84"/>
      <c r="CJQ1878" s="84"/>
      <c r="CJR1878" s="84"/>
      <c r="CJS1878" s="84"/>
      <c r="CJT1878" s="84"/>
      <c r="CJU1878" s="84"/>
      <c r="CJV1878" s="84"/>
      <c r="CJW1878" s="84"/>
      <c r="CJX1878" s="84"/>
      <c r="CJY1878" s="84"/>
      <c r="CJZ1878" s="84"/>
      <c r="CKA1878" s="84"/>
      <c r="CKB1878" s="84"/>
      <c r="CKC1878" s="84"/>
      <c r="CKD1878" s="84"/>
      <c r="CKE1878" s="84"/>
      <c r="CKF1878" s="84"/>
      <c r="CKG1878" s="84"/>
      <c r="CKH1878" s="84"/>
      <c r="CKI1878" s="84"/>
      <c r="CKJ1878" s="84"/>
      <c r="CKK1878" s="84"/>
      <c r="CKL1878" s="84"/>
      <c r="CKM1878" s="84"/>
      <c r="CKN1878" s="84"/>
      <c r="CKO1878" s="84"/>
      <c r="CKP1878" s="84"/>
      <c r="CKQ1878" s="84"/>
      <c r="CKR1878" s="84"/>
      <c r="CKS1878" s="84"/>
      <c r="CKT1878" s="84"/>
      <c r="CKU1878" s="84"/>
      <c r="CKV1878" s="84"/>
      <c r="CKW1878" s="84"/>
      <c r="CKX1878" s="84"/>
      <c r="CKY1878" s="84"/>
      <c r="CKZ1878" s="84"/>
      <c r="CLA1878" s="84"/>
      <c r="CLB1878" s="84"/>
      <c r="CLC1878" s="84"/>
      <c r="CLD1878" s="84"/>
      <c r="CLE1878" s="84"/>
      <c r="CLF1878" s="84"/>
      <c r="CLG1878" s="84"/>
      <c r="CLH1878" s="84"/>
      <c r="CLI1878" s="84"/>
      <c r="CLJ1878" s="84"/>
      <c r="CLK1878" s="84"/>
      <c r="CLL1878" s="84"/>
      <c r="CLM1878" s="84"/>
      <c r="CLN1878" s="84"/>
      <c r="CLO1878" s="84"/>
      <c r="CLP1878" s="84"/>
      <c r="CLQ1878" s="84"/>
      <c r="CLR1878" s="84"/>
      <c r="CLS1878" s="84"/>
      <c r="CLT1878" s="84"/>
      <c r="CLU1878" s="84"/>
      <c r="CLV1878" s="84"/>
      <c r="CLW1878" s="84"/>
      <c r="CLX1878" s="84"/>
      <c r="CLY1878" s="84"/>
      <c r="CLZ1878" s="84"/>
      <c r="CMA1878" s="84"/>
      <c r="CMB1878" s="84"/>
      <c r="CMC1878" s="84"/>
      <c r="CMD1878" s="84"/>
      <c r="CME1878" s="84"/>
      <c r="CMF1878" s="84"/>
      <c r="CMG1878" s="84"/>
      <c r="CMH1878" s="84"/>
      <c r="CMI1878" s="84"/>
      <c r="CMJ1878" s="84"/>
      <c r="CMK1878" s="84"/>
      <c r="CML1878" s="84"/>
      <c r="CMM1878" s="84"/>
      <c r="CMN1878" s="84"/>
      <c r="CMO1878" s="84"/>
      <c r="CMP1878" s="84"/>
      <c r="CMQ1878" s="84"/>
      <c r="CMR1878" s="84"/>
      <c r="CMS1878" s="84"/>
      <c r="CMT1878" s="84"/>
      <c r="CMU1878" s="84"/>
      <c r="CMV1878" s="84"/>
      <c r="CMW1878" s="84"/>
      <c r="CMX1878" s="84"/>
      <c r="CMY1878" s="84"/>
      <c r="CMZ1878" s="84"/>
      <c r="CNA1878" s="84"/>
      <c r="CNB1878" s="84"/>
      <c r="CNC1878" s="84"/>
      <c r="CND1878" s="84"/>
      <c r="CNE1878" s="84"/>
      <c r="CNF1878" s="84"/>
      <c r="CNG1878" s="84"/>
      <c r="CNH1878" s="84"/>
      <c r="CNI1878" s="84"/>
      <c r="CNJ1878" s="84"/>
      <c r="CNK1878" s="84"/>
      <c r="CNL1878" s="84"/>
      <c r="CNM1878" s="84"/>
      <c r="CNN1878" s="84"/>
      <c r="CNO1878" s="84"/>
      <c r="CNP1878" s="84"/>
      <c r="CNQ1878" s="84"/>
      <c r="CNR1878" s="84"/>
      <c r="CNS1878" s="84"/>
      <c r="CNT1878" s="84"/>
      <c r="CNU1878" s="84"/>
      <c r="CNV1878" s="84"/>
      <c r="CNW1878" s="84"/>
      <c r="CNX1878" s="84"/>
      <c r="CNY1878" s="84"/>
      <c r="CNZ1878" s="84"/>
      <c r="COA1878" s="84"/>
      <c r="COB1878" s="84"/>
      <c r="COC1878" s="84"/>
      <c r="COD1878" s="84"/>
      <c r="COE1878" s="84"/>
      <c r="COF1878" s="84"/>
      <c r="COG1878" s="84"/>
      <c r="COH1878" s="84"/>
      <c r="COI1878" s="84"/>
      <c r="COJ1878" s="84"/>
      <c r="COK1878" s="84"/>
      <c r="COL1878" s="84"/>
      <c r="COM1878" s="84"/>
      <c r="CON1878" s="84"/>
      <c r="COO1878" s="84"/>
      <c r="COP1878" s="84"/>
      <c r="COQ1878" s="84"/>
      <c r="COR1878" s="84"/>
      <c r="COS1878" s="84"/>
      <c r="COT1878" s="84"/>
      <c r="COU1878" s="84"/>
      <c r="COV1878" s="84"/>
      <c r="COW1878" s="84"/>
      <c r="COX1878" s="84"/>
      <c r="COY1878" s="84"/>
      <c r="COZ1878" s="84"/>
      <c r="CPA1878" s="84"/>
      <c r="CPB1878" s="84"/>
      <c r="CPC1878" s="84"/>
      <c r="CPD1878" s="84"/>
      <c r="CPE1878" s="84"/>
      <c r="CPF1878" s="84"/>
      <c r="CPG1878" s="84"/>
      <c r="CPH1878" s="84"/>
      <c r="CPI1878" s="84"/>
      <c r="CPJ1878" s="84"/>
      <c r="CPK1878" s="84"/>
      <c r="CPL1878" s="84"/>
      <c r="CPM1878" s="84"/>
      <c r="CPN1878" s="84"/>
      <c r="CPO1878" s="84"/>
      <c r="CPP1878" s="84"/>
      <c r="CPQ1878" s="84"/>
      <c r="CPR1878" s="84"/>
      <c r="CPS1878" s="84"/>
      <c r="CPT1878" s="84"/>
      <c r="CPU1878" s="84"/>
      <c r="CPV1878" s="84"/>
      <c r="CPW1878" s="84"/>
      <c r="CPX1878" s="84"/>
      <c r="CPY1878" s="84"/>
      <c r="CPZ1878" s="84"/>
      <c r="CQA1878" s="84"/>
      <c r="CQB1878" s="84"/>
      <c r="CQC1878" s="84"/>
      <c r="CQD1878" s="84"/>
      <c r="CQE1878" s="84"/>
      <c r="CQF1878" s="84"/>
      <c r="CQG1878" s="84"/>
      <c r="CQH1878" s="84"/>
      <c r="CQI1878" s="84"/>
      <c r="CQJ1878" s="84"/>
      <c r="CQK1878" s="84"/>
      <c r="CQL1878" s="84"/>
      <c r="CQM1878" s="84"/>
      <c r="CQN1878" s="84"/>
      <c r="CQO1878" s="84"/>
      <c r="CQP1878" s="84"/>
      <c r="CQQ1878" s="84"/>
      <c r="CQR1878" s="84"/>
      <c r="CQS1878" s="84"/>
      <c r="CQT1878" s="84"/>
      <c r="CQU1878" s="84"/>
      <c r="CQV1878" s="84"/>
      <c r="CQW1878" s="84"/>
      <c r="CQX1878" s="84"/>
      <c r="CQY1878" s="84"/>
      <c r="CQZ1878" s="84"/>
      <c r="CRA1878" s="84"/>
      <c r="CRB1878" s="84"/>
      <c r="CRC1878" s="84"/>
      <c r="CRD1878" s="84"/>
      <c r="CRE1878" s="84"/>
      <c r="CRF1878" s="84"/>
      <c r="CRG1878" s="84"/>
      <c r="CRH1878" s="84"/>
      <c r="CRI1878" s="84"/>
      <c r="CRJ1878" s="84"/>
      <c r="CRK1878" s="84"/>
      <c r="CRL1878" s="84"/>
      <c r="CRM1878" s="84"/>
      <c r="CRN1878" s="84"/>
      <c r="CRO1878" s="84"/>
      <c r="CRP1878" s="84"/>
      <c r="CRQ1878" s="84"/>
      <c r="CRR1878" s="84"/>
      <c r="CRS1878" s="84"/>
      <c r="CRT1878" s="84"/>
      <c r="CRU1878" s="84"/>
      <c r="CRV1878" s="84"/>
      <c r="CRW1878" s="84"/>
      <c r="CRX1878" s="84"/>
      <c r="CRY1878" s="84"/>
      <c r="CRZ1878" s="84"/>
      <c r="CSA1878" s="84"/>
      <c r="CSB1878" s="84"/>
      <c r="CSC1878" s="84"/>
      <c r="CSD1878" s="84"/>
      <c r="CSE1878" s="84"/>
      <c r="CSF1878" s="84"/>
      <c r="CSG1878" s="84"/>
      <c r="CSH1878" s="84"/>
      <c r="CSI1878" s="84"/>
      <c r="CSJ1878" s="84"/>
      <c r="CSK1878" s="84"/>
      <c r="CSL1878" s="84"/>
      <c r="CSM1878" s="84"/>
      <c r="CSN1878" s="84"/>
      <c r="CSO1878" s="84"/>
      <c r="CSP1878" s="84"/>
      <c r="CSQ1878" s="84"/>
      <c r="CSR1878" s="84"/>
      <c r="CSS1878" s="84"/>
      <c r="CST1878" s="84"/>
      <c r="CSU1878" s="84"/>
      <c r="CSV1878" s="84"/>
      <c r="CSW1878" s="84"/>
      <c r="CSX1878" s="84"/>
      <c r="CSY1878" s="84"/>
      <c r="CSZ1878" s="84"/>
      <c r="CTA1878" s="84"/>
      <c r="CTB1878" s="84"/>
      <c r="CTC1878" s="84"/>
      <c r="CTD1878" s="84"/>
      <c r="CTE1878" s="84"/>
      <c r="CTF1878" s="84"/>
      <c r="CTG1878" s="84"/>
      <c r="CTH1878" s="84"/>
      <c r="CTI1878" s="84"/>
      <c r="CTJ1878" s="84"/>
      <c r="CTK1878" s="84"/>
      <c r="CTL1878" s="84"/>
      <c r="CTM1878" s="84"/>
      <c r="CTN1878" s="84"/>
      <c r="CTO1878" s="84"/>
      <c r="CTP1878" s="84"/>
      <c r="CTQ1878" s="84"/>
      <c r="CTR1878" s="84"/>
      <c r="CTS1878" s="84"/>
      <c r="CTT1878" s="84"/>
      <c r="CTU1878" s="84"/>
      <c r="CTV1878" s="84"/>
      <c r="CTW1878" s="84"/>
      <c r="CTX1878" s="84"/>
      <c r="CTY1878" s="84"/>
      <c r="CTZ1878" s="84"/>
      <c r="CUA1878" s="84"/>
      <c r="CUB1878" s="84"/>
      <c r="CUC1878" s="84"/>
      <c r="CUD1878" s="84"/>
      <c r="CUE1878" s="84"/>
      <c r="CUF1878" s="84"/>
      <c r="CUG1878" s="84"/>
      <c r="CUH1878" s="84"/>
      <c r="CUI1878" s="84"/>
      <c r="CUJ1878" s="84"/>
      <c r="CUK1878" s="84"/>
      <c r="CUL1878" s="84"/>
      <c r="CUM1878" s="84"/>
      <c r="CUN1878" s="84"/>
      <c r="CUO1878" s="84"/>
      <c r="CUP1878" s="84"/>
      <c r="CUQ1878" s="84"/>
      <c r="CUR1878" s="84"/>
      <c r="CUS1878" s="84"/>
      <c r="CUT1878" s="84"/>
      <c r="CUU1878" s="84"/>
      <c r="CUV1878" s="84"/>
      <c r="CUW1878" s="84"/>
      <c r="CUX1878" s="84"/>
      <c r="CUY1878" s="84"/>
      <c r="CUZ1878" s="84"/>
      <c r="CVA1878" s="84"/>
      <c r="CVB1878" s="84"/>
      <c r="CVC1878" s="84"/>
      <c r="CVD1878" s="84"/>
      <c r="CVE1878" s="84"/>
      <c r="CVF1878" s="84"/>
      <c r="CVG1878" s="84"/>
      <c r="CVH1878" s="84"/>
      <c r="CVI1878" s="84"/>
      <c r="CVJ1878" s="84"/>
      <c r="CVK1878" s="84"/>
      <c r="CVL1878" s="84"/>
      <c r="CVM1878" s="84"/>
      <c r="CVN1878" s="84"/>
      <c r="CVO1878" s="84"/>
      <c r="CVP1878" s="84"/>
      <c r="CVQ1878" s="84"/>
      <c r="CVR1878" s="84"/>
      <c r="CVS1878" s="84"/>
      <c r="CVT1878" s="84"/>
      <c r="CVU1878" s="84"/>
      <c r="CVV1878" s="84"/>
      <c r="CVW1878" s="84"/>
      <c r="CVX1878" s="84"/>
      <c r="CVY1878" s="84"/>
      <c r="CVZ1878" s="84"/>
      <c r="CWA1878" s="84"/>
      <c r="CWB1878" s="84"/>
      <c r="CWC1878" s="84"/>
      <c r="CWD1878" s="84"/>
      <c r="CWE1878" s="84"/>
      <c r="CWF1878" s="84"/>
      <c r="CWG1878" s="84"/>
      <c r="CWH1878" s="84"/>
      <c r="CWI1878" s="84"/>
      <c r="CWJ1878" s="84"/>
      <c r="CWK1878" s="84"/>
      <c r="CWL1878" s="84"/>
      <c r="CWM1878" s="84"/>
      <c r="CWN1878" s="84"/>
      <c r="CWO1878" s="84"/>
      <c r="CWP1878" s="84"/>
      <c r="CWQ1878" s="84"/>
      <c r="CWR1878" s="84"/>
      <c r="CWS1878" s="84"/>
      <c r="CWT1878" s="84"/>
      <c r="CWU1878" s="84"/>
      <c r="CWV1878" s="84"/>
      <c r="CWW1878" s="84"/>
      <c r="CWX1878" s="84"/>
      <c r="CWY1878" s="84"/>
      <c r="CWZ1878" s="84"/>
      <c r="CXA1878" s="84"/>
      <c r="CXB1878" s="84"/>
      <c r="CXC1878" s="84"/>
      <c r="CXD1878" s="84"/>
      <c r="CXE1878" s="84"/>
      <c r="CXF1878" s="84"/>
      <c r="CXG1878" s="84"/>
      <c r="CXH1878" s="84"/>
      <c r="CXI1878" s="84"/>
      <c r="CXJ1878" s="84"/>
      <c r="CXK1878" s="84"/>
      <c r="CXL1878" s="84"/>
      <c r="CXM1878" s="84"/>
      <c r="CXN1878" s="84"/>
      <c r="CXO1878" s="84"/>
      <c r="CXP1878" s="84"/>
      <c r="CXQ1878" s="84"/>
      <c r="CXR1878" s="84"/>
      <c r="CXS1878" s="84"/>
      <c r="CXT1878" s="84"/>
      <c r="CXU1878" s="84"/>
      <c r="CXV1878" s="84"/>
      <c r="CXW1878" s="84"/>
      <c r="CXX1878" s="84"/>
      <c r="CXY1878" s="84"/>
      <c r="CXZ1878" s="84"/>
      <c r="CYA1878" s="84"/>
      <c r="CYB1878" s="84"/>
      <c r="CYC1878" s="84"/>
      <c r="CYD1878" s="84"/>
      <c r="CYE1878" s="84"/>
      <c r="CYF1878" s="84"/>
      <c r="CYG1878" s="84"/>
      <c r="CYH1878" s="84"/>
      <c r="CYI1878" s="84"/>
      <c r="CYJ1878" s="84"/>
      <c r="CYK1878" s="84"/>
      <c r="CYL1878" s="84"/>
      <c r="CYM1878" s="84"/>
      <c r="CYN1878" s="84"/>
      <c r="CYO1878" s="84"/>
      <c r="CYP1878" s="84"/>
      <c r="CYQ1878" s="84"/>
      <c r="CYR1878" s="84"/>
      <c r="CYS1878" s="84"/>
      <c r="CYT1878" s="84"/>
      <c r="CYU1878" s="84"/>
      <c r="CYV1878" s="84"/>
      <c r="CYW1878" s="84"/>
      <c r="CYX1878" s="84"/>
      <c r="CYY1878" s="84"/>
      <c r="CYZ1878" s="84"/>
      <c r="CZA1878" s="84"/>
      <c r="CZB1878" s="84"/>
      <c r="CZC1878" s="84"/>
      <c r="CZD1878" s="84"/>
      <c r="CZE1878" s="84"/>
      <c r="CZF1878" s="84"/>
      <c r="CZG1878" s="84"/>
      <c r="CZH1878" s="84"/>
      <c r="CZI1878" s="84"/>
      <c r="CZJ1878" s="84"/>
      <c r="CZK1878" s="84"/>
      <c r="CZL1878" s="84"/>
      <c r="CZM1878" s="84"/>
      <c r="CZN1878" s="84"/>
      <c r="CZO1878" s="84"/>
      <c r="CZP1878" s="84"/>
      <c r="CZQ1878" s="84"/>
      <c r="CZR1878" s="84"/>
      <c r="CZS1878" s="84"/>
      <c r="CZT1878" s="84"/>
      <c r="CZU1878" s="84"/>
      <c r="CZV1878" s="84"/>
      <c r="CZW1878" s="84"/>
      <c r="CZX1878" s="84"/>
      <c r="CZY1878" s="84"/>
      <c r="CZZ1878" s="84"/>
      <c r="DAA1878" s="84"/>
      <c r="DAB1878" s="84"/>
      <c r="DAC1878" s="84"/>
      <c r="DAD1878" s="84"/>
      <c r="DAE1878" s="84"/>
      <c r="DAF1878" s="84"/>
      <c r="DAG1878" s="84"/>
      <c r="DAH1878" s="84"/>
      <c r="DAI1878" s="84"/>
      <c r="DAJ1878" s="84"/>
      <c r="DAK1878" s="84"/>
      <c r="DAL1878" s="84"/>
      <c r="DAM1878" s="84"/>
      <c r="DAN1878" s="84"/>
      <c r="DAO1878" s="84"/>
      <c r="DAP1878" s="84"/>
      <c r="DAQ1878" s="84"/>
      <c r="DAR1878" s="84"/>
      <c r="DAS1878" s="84"/>
      <c r="DAT1878" s="84"/>
      <c r="DAU1878" s="84"/>
      <c r="DAV1878" s="84"/>
      <c r="DAW1878" s="84"/>
      <c r="DAX1878" s="84"/>
      <c r="DAY1878" s="84"/>
      <c r="DAZ1878" s="84"/>
      <c r="DBA1878" s="84"/>
      <c r="DBB1878" s="84"/>
      <c r="DBC1878" s="84"/>
      <c r="DBD1878" s="84"/>
      <c r="DBE1878" s="84"/>
      <c r="DBF1878" s="84"/>
      <c r="DBG1878" s="84"/>
      <c r="DBH1878" s="84"/>
      <c r="DBI1878" s="84"/>
      <c r="DBJ1878" s="84"/>
      <c r="DBK1878" s="84"/>
      <c r="DBL1878" s="84"/>
      <c r="DBM1878" s="84"/>
      <c r="DBN1878" s="84"/>
      <c r="DBO1878" s="84"/>
      <c r="DBP1878" s="84"/>
      <c r="DBQ1878" s="84"/>
      <c r="DBR1878" s="84"/>
      <c r="DBS1878" s="84"/>
      <c r="DBT1878" s="84"/>
      <c r="DBU1878" s="84"/>
      <c r="DBV1878" s="84"/>
      <c r="DBW1878" s="84"/>
      <c r="DBX1878" s="84"/>
      <c r="DBY1878" s="84"/>
      <c r="DBZ1878" s="84"/>
      <c r="DCA1878" s="84"/>
      <c r="DCB1878" s="84"/>
      <c r="DCC1878" s="84"/>
      <c r="DCD1878" s="84"/>
      <c r="DCE1878" s="84"/>
      <c r="DCF1878" s="84"/>
      <c r="DCG1878" s="84"/>
      <c r="DCH1878" s="84"/>
      <c r="DCI1878" s="84"/>
      <c r="DCJ1878" s="84"/>
      <c r="DCK1878" s="84"/>
      <c r="DCL1878" s="84"/>
      <c r="DCM1878" s="84"/>
      <c r="DCN1878" s="84"/>
      <c r="DCO1878" s="84"/>
      <c r="DCP1878" s="84"/>
      <c r="DCQ1878" s="84"/>
      <c r="DCR1878" s="84"/>
      <c r="DCS1878" s="84"/>
      <c r="DCT1878" s="84"/>
      <c r="DCU1878" s="84"/>
      <c r="DCV1878" s="84"/>
      <c r="DCW1878" s="84"/>
      <c r="DCX1878" s="84"/>
      <c r="DCY1878" s="84"/>
      <c r="DCZ1878" s="84"/>
      <c r="DDA1878" s="84"/>
      <c r="DDB1878" s="84"/>
      <c r="DDC1878" s="84"/>
      <c r="DDD1878" s="84"/>
      <c r="DDE1878" s="84"/>
      <c r="DDF1878" s="84"/>
      <c r="DDG1878" s="84"/>
      <c r="DDH1878" s="84"/>
      <c r="DDI1878" s="84"/>
      <c r="DDJ1878" s="84"/>
      <c r="DDK1878" s="84"/>
      <c r="DDL1878" s="84"/>
      <c r="DDM1878" s="84"/>
      <c r="DDN1878" s="84"/>
      <c r="DDO1878" s="84"/>
      <c r="DDP1878" s="84"/>
      <c r="DDQ1878" s="84"/>
      <c r="DDR1878" s="84"/>
      <c r="DDS1878" s="84"/>
      <c r="DDT1878" s="84"/>
      <c r="DDU1878" s="84"/>
      <c r="DDV1878" s="84"/>
      <c r="DDW1878" s="84"/>
      <c r="DDX1878" s="84"/>
      <c r="DDY1878" s="84"/>
      <c r="DDZ1878" s="84"/>
      <c r="DEA1878" s="84"/>
      <c r="DEB1878" s="84"/>
      <c r="DEC1878" s="84"/>
      <c r="DED1878" s="84"/>
      <c r="DEE1878" s="84"/>
      <c r="DEF1878" s="84"/>
      <c r="DEG1878" s="84"/>
      <c r="DEH1878" s="84"/>
      <c r="DEI1878" s="84"/>
      <c r="DEJ1878" s="84"/>
      <c r="DEK1878" s="84"/>
      <c r="DEL1878" s="84"/>
      <c r="DEM1878" s="84"/>
      <c r="DEN1878" s="84"/>
      <c r="DEO1878" s="84"/>
      <c r="DEP1878" s="84"/>
      <c r="DEQ1878" s="84"/>
      <c r="DER1878" s="84"/>
      <c r="DES1878" s="84"/>
      <c r="DET1878" s="84"/>
      <c r="DEU1878" s="84"/>
      <c r="DEV1878" s="84"/>
      <c r="DEW1878" s="84"/>
      <c r="DEX1878" s="84"/>
      <c r="DEY1878" s="84"/>
      <c r="DEZ1878" s="84"/>
      <c r="DFA1878" s="84"/>
      <c r="DFB1878" s="84"/>
      <c r="DFC1878" s="84"/>
      <c r="DFD1878" s="84"/>
      <c r="DFE1878" s="84"/>
      <c r="DFF1878" s="84"/>
      <c r="DFG1878" s="84"/>
      <c r="DFH1878" s="84"/>
      <c r="DFI1878" s="84"/>
      <c r="DFJ1878" s="84"/>
      <c r="DFK1878" s="84"/>
      <c r="DFL1878" s="84"/>
      <c r="DFM1878" s="84"/>
      <c r="DFN1878" s="84"/>
      <c r="DFO1878" s="84"/>
      <c r="DFP1878" s="84"/>
      <c r="DFQ1878" s="84"/>
      <c r="DFR1878" s="84"/>
      <c r="DFS1878" s="84"/>
      <c r="DFT1878" s="84"/>
      <c r="DFU1878" s="84"/>
      <c r="DFV1878" s="84"/>
      <c r="DFW1878" s="84"/>
      <c r="DFX1878" s="84"/>
      <c r="DFY1878" s="84"/>
      <c r="DFZ1878" s="84"/>
      <c r="DGA1878" s="84"/>
      <c r="DGB1878" s="84"/>
      <c r="DGC1878" s="84"/>
      <c r="DGD1878" s="84"/>
      <c r="DGE1878" s="84"/>
      <c r="DGF1878" s="84"/>
      <c r="DGG1878" s="84"/>
      <c r="DGH1878" s="84"/>
      <c r="DGI1878" s="84"/>
      <c r="DGJ1878" s="84"/>
      <c r="DGK1878" s="84"/>
      <c r="DGL1878" s="84"/>
      <c r="DGM1878" s="84"/>
      <c r="DGN1878" s="84"/>
      <c r="DGO1878" s="84"/>
      <c r="DGP1878" s="84"/>
      <c r="DGQ1878" s="84"/>
      <c r="DGR1878" s="84"/>
      <c r="DGS1878" s="84"/>
      <c r="DGT1878" s="84"/>
      <c r="DGU1878" s="84"/>
      <c r="DGV1878" s="84"/>
      <c r="DGW1878" s="84"/>
      <c r="DGX1878" s="84"/>
      <c r="DGY1878" s="84"/>
      <c r="DGZ1878" s="84"/>
      <c r="DHA1878" s="84"/>
      <c r="DHB1878" s="84"/>
      <c r="DHC1878" s="84"/>
      <c r="DHD1878" s="84"/>
      <c r="DHE1878" s="84"/>
      <c r="DHF1878" s="84"/>
      <c r="DHG1878" s="84"/>
      <c r="DHH1878" s="84"/>
      <c r="DHI1878" s="84"/>
      <c r="DHJ1878" s="84"/>
      <c r="DHK1878" s="84"/>
      <c r="DHL1878" s="84"/>
      <c r="DHM1878" s="84"/>
      <c r="DHN1878" s="84"/>
      <c r="DHO1878" s="84"/>
      <c r="DHP1878" s="84"/>
      <c r="DHQ1878" s="84"/>
      <c r="DHR1878" s="84"/>
      <c r="DHS1878" s="84"/>
      <c r="DHT1878" s="84"/>
      <c r="DHU1878" s="84"/>
      <c r="DHV1878" s="84"/>
      <c r="DHW1878" s="84"/>
      <c r="DHX1878" s="84"/>
      <c r="DHY1878" s="84"/>
      <c r="DHZ1878" s="84"/>
      <c r="DIA1878" s="84"/>
      <c r="DIB1878" s="84"/>
      <c r="DIC1878" s="84"/>
      <c r="DID1878" s="84"/>
      <c r="DIE1878" s="84"/>
      <c r="DIF1878" s="84"/>
      <c r="DIG1878" s="84"/>
      <c r="DIH1878" s="84"/>
      <c r="DII1878" s="84"/>
      <c r="DIJ1878" s="84"/>
      <c r="DIK1878" s="84"/>
      <c r="DIL1878" s="84"/>
      <c r="DIM1878" s="84"/>
      <c r="DIN1878" s="84"/>
      <c r="DIO1878" s="84"/>
      <c r="DIP1878" s="84"/>
      <c r="DIQ1878" s="84"/>
      <c r="DIR1878" s="84"/>
      <c r="DIS1878" s="84"/>
      <c r="DIT1878" s="84"/>
      <c r="DIU1878" s="84"/>
      <c r="DIV1878" s="84"/>
      <c r="DIW1878" s="84"/>
      <c r="DIX1878" s="84"/>
      <c r="DIY1878" s="84"/>
      <c r="DIZ1878" s="84"/>
      <c r="DJA1878" s="84"/>
      <c r="DJB1878" s="84"/>
      <c r="DJC1878" s="84"/>
      <c r="DJD1878" s="84"/>
      <c r="DJE1878" s="84"/>
      <c r="DJF1878" s="84"/>
      <c r="DJG1878" s="84"/>
      <c r="DJH1878" s="84"/>
      <c r="DJI1878" s="84"/>
      <c r="DJJ1878" s="84"/>
      <c r="DJK1878" s="84"/>
      <c r="DJL1878" s="84"/>
      <c r="DJM1878" s="84"/>
      <c r="DJN1878" s="84"/>
      <c r="DJO1878" s="84"/>
      <c r="DJP1878" s="84"/>
      <c r="DJQ1878" s="84"/>
      <c r="DJR1878" s="84"/>
      <c r="DJS1878" s="84"/>
      <c r="DJT1878" s="84"/>
      <c r="DJU1878" s="84"/>
      <c r="DJV1878" s="84"/>
      <c r="DJW1878" s="84"/>
      <c r="DJX1878" s="84"/>
      <c r="DJY1878" s="84"/>
      <c r="DJZ1878" s="84"/>
      <c r="DKA1878" s="84"/>
      <c r="DKB1878" s="84"/>
      <c r="DKC1878" s="84"/>
      <c r="DKD1878" s="84"/>
      <c r="DKE1878" s="84"/>
      <c r="DKF1878" s="84"/>
      <c r="DKG1878" s="84"/>
      <c r="DKH1878" s="84"/>
      <c r="DKI1878" s="84"/>
      <c r="DKJ1878" s="84"/>
      <c r="DKK1878" s="84"/>
      <c r="DKL1878" s="84"/>
      <c r="DKM1878" s="84"/>
      <c r="DKN1878" s="84"/>
      <c r="DKO1878" s="84"/>
      <c r="DKP1878" s="84"/>
      <c r="DKQ1878" s="84"/>
      <c r="DKR1878" s="84"/>
      <c r="DKS1878" s="84"/>
      <c r="DKT1878" s="84"/>
      <c r="DKU1878" s="84"/>
      <c r="DKV1878" s="84"/>
      <c r="DKW1878" s="84"/>
      <c r="DKX1878" s="84"/>
      <c r="DKY1878" s="84"/>
      <c r="DKZ1878" s="84"/>
      <c r="DLA1878" s="84"/>
      <c r="DLB1878" s="84"/>
      <c r="DLC1878" s="84"/>
      <c r="DLD1878" s="84"/>
      <c r="DLE1878" s="84"/>
      <c r="DLF1878" s="84"/>
      <c r="DLG1878" s="84"/>
      <c r="DLH1878" s="84"/>
      <c r="DLI1878" s="84"/>
      <c r="DLJ1878" s="84"/>
      <c r="DLK1878" s="84"/>
      <c r="DLL1878" s="84"/>
      <c r="DLM1878" s="84"/>
      <c r="DLN1878" s="84"/>
      <c r="DLO1878" s="84"/>
      <c r="DLP1878" s="84"/>
      <c r="DLQ1878" s="84"/>
      <c r="DLR1878" s="84"/>
      <c r="DLS1878" s="84"/>
      <c r="DLT1878" s="84"/>
      <c r="DLU1878" s="84"/>
      <c r="DLV1878" s="84"/>
      <c r="DLW1878" s="84"/>
      <c r="DLX1878" s="84"/>
      <c r="DLY1878" s="84"/>
      <c r="DLZ1878" s="84"/>
      <c r="DMA1878" s="84"/>
      <c r="DMB1878" s="84"/>
      <c r="DMC1878" s="84"/>
      <c r="DMD1878" s="84"/>
      <c r="DME1878" s="84"/>
      <c r="DMF1878" s="84"/>
      <c r="DMG1878" s="84"/>
      <c r="DMH1878" s="84"/>
      <c r="DMI1878" s="84"/>
      <c r="DMJ1878" s="84"/>
      <c r="DMK1878" s="84"/>
      <c r="DML1878" s="84"/>
      <c r="DMM1878" s="84"/>
      <c r="DMN1878" s="84"/>
      <c r="DMO1878" s="84"/>
      <c r="DMP1878" s="84"/>
      <c r="DMQ1878" s="84"/>
      <c r="DMR1878" s="84"/>
      <c r="DMS1878" s="84"/>
      <c r="DMT1878" s="84"/>
      <c r="DMU1878" s="84"/>
      <c r="DMV1878" s="84"/>
      <c r="DMW1878" s="84"/>
      <c r="DMX1878" s="84"/>
      <c r="DMY1878" s="84"/>
      <c r="DMZ1878" s="84"/>
      <c r="DNA1878" s="84"/>
      <c r="DNB1878" s="84"/>
      <c r="DNC1878" s="84"/>
      <c r="DND1878" s="84"/>
      <c r="DNE1878" s="84"/>
      <c r="DNF1878" s="84"/>
      <c r="DNG1878" s="84"/>
      <c r="DNH1878" s="84"/>
      <c r="DNI1878" s="84"/>
      <c r="DNJ1878" s="84"/>
      <c r="DNK1878" s="84"/>
      <c r="DNL1878" s="84"/>
      <c r="DNM1878" s="84"/>
      <c r="DNN1878" s="84"/>
      <c r="DNO1878" s="84"/>
      <c r="DNP1878" s="84"/>
      <c r="DNQ1878" s="84"/>
      <c r="DNR1878" s="84"/>
      <c r="DNS1878" s="84"/>
      <c r="DNT1878" s="84"/>
      <c r="DNU1878" s="84"/>
      <c r="DNV1878" s="84"/>
      <c r="DNW1878" s="84"/>
      <c r="DNX1878" s="84"/>
      <c r="DNY1878" s="84"/>
      <c r="DNZ1878" s="84"/>
      <c r="DOA1878" s="84"/>
      <c r="DOB1878" s="84"/>
      <c r="DOC1878" s="84"/>
      <c r="DOD1878" s="84"/>
      <c r="DOE1878" s="84"/>
      <c r="DOF1878" s="84"/>
      <c r="DOG1878" s="84"/>
      <c r="DOH1878" s="84"/>
      <c r="DOI1878" s="84"/>
      <c r="DOJ1878" s="84"/>
      <c r="DOK1878" s="84"/>
      <c r="DOL1878" s="84"/>
      <c r="DOM1878" s="84"/>
      <c r="DON1878" s="84"/>
      <c r="DOO1878" s="84"/>
      <c r="DOP1878" s="84"/>
      <c r="DOQ1878" s="84"/>
      <c r="DOR1878" s="84"/>
      <c r="DOS1878" s="84"/>
      <c r="DOT1878" s="84"/>
      <c r="DOU1878" s="84"/>
      <c r="DOV1878" s="84"/>
      <c r="DOW1878" s="84"/>
      <c r="DOX1878" s="84"/>
      <c r="DOY1878" s="84"/>
      <c r="DOZ1878" s="84"/>
      <c r="DPA1878" s="84"/>
      <c r="DPB1878" s="84"/>
      <c r="DPC1878" s="84"/>
      <c r="DPD1878" s="84"/>
      <c r="DPE1878" s="84"/>
      <c r="DPF1878" s="84"/>
      <c r="DPG1878" s="84"/>
      <c r="DPH1878" s="84"/>
      <c r="DPI1878" s="84"/>
      <c r="DPJ1878" s="84"/>
      <c r="DPK1878" s="84"/>
      <c r="DPL1878" s="84"/>
      <c r="DPM1878" s="84"/>
      <c r="DPN1878" s="84"/>
      <c r="DPO1878" s="84"/>
      <c r="DPP1878" s="84"/>
      <c r="DPQ1878" s="84"/>
      <c r="DPR1878" s="84"/>
      <c r="DPS1878" s="84"/>
      <c r="DPT1878" s="84"/>
      <c r="DPU1878" s="84"/>
      <c r="DPV1878" s="84"/>
      <c r="DPW1878" s="84"/>
      <c r="DPX1878" s="84"/>
      <c r="DPY1878" s="84"/>
      <c r="DPZ1878" s="84"/>
      <c r="DQA1878" s="84"/>
      <c r="DQB1878" s="84"/>
      <c r="DQC1878" s="84"/>
      <c r="DQD1878" s="84"/>
      <c r="DQE1878" s="84"/>
      <c r="DQF1878" s="84"/>
      <c r="DQG1878" s="84"/>
      <c r="DQH1878" s="84"/>
      <c r="DQI1878" s="84"/>
      <c r="DQJ1878" s="84"/>
      <c r="DQK1878" s="84"/>
      <c r="DQL1878" s="84"/>
      <c r="DQM1878" s="84"/>
      <c r="DQN1878" s="84"/>
      <c r="DQO1878" s="84"/>
      <c r="DQP1878" s="84"/>
      <c r="DQQ1878" s="84"/>
      <c r="DQR1878" s="84"/>
      <c r="DQS1878" s="84"/>
      <c r="DQT1878" s="84"/>
      <c r="DQU1878" s="84"/>
      <c r="DQV1878" s="84"/>
      <c r="DQW1878" s="84"/>
      <c r="DQX1878" s="84"/>
      <c r="DQY1878" s="84"/>
      <c r="DQZ1878" s="84"/>
      <c r="DRA1878" s="84"/>
      <c r="DRB1878" s="84"/>
      <c r="DRC1878" s="84"/>
      <c r="DRD1878" s="84"/>
      <c r="DRE1878" s="84"/>
      <c r="DRF1878" s="84"/>
      <c r="DRG1878" s="84"/>
      <c r="DRH1878" s="84"/>
      <c r="DRI1878" s="84"/>
      <c r="DRJ1878" s="84"/>
      <c r="DRK1878" s="84"/>
      <c r="DRL1878" s="84"/>
      <c r="DRM1878" s="84"/>
      <c r="DRN1878" s="84"/>
      <c r="DRO1878" s="84"/>
      <c r="DRP1878" s="84"/>
      <c r="DRQ1878" s="84"/>
      <c r="DRR1878" s="84"/>
      <c r="DRS1878" s="84"/>
      <c r="DRT1878" s="84"/>
      <c r="DRU1878" s="84"/>
      <c r="DRV1878" s="84"/>
      <c r="DRW1878" s="84"/>
      <c r="DRX1878" s="84"/>
      <c r="DRY1878" s="84"/>
      <c r="DRZ1878" s="84"/>
      <c r="DSA1878" s="84"/>
      <c r="DSB1878" s="84"/>
      <c r="DSC1878" s="84"/>
      <c r="DSD1878" s="84"/>
      <c r="DSE1878" s="84"/>
      <c r="DSF1878" s="84"/>
      <c r="DSG1878" s="84"/>
      <c r="DSH1878" s="84"/>
      <c r="DSI1878" s="84"/>
      <c r="DSJ1878" s="84"/>
      <c r="DSK1878" s="84"/>
      <c r="DSL1878" s="84"/>
      <c r="DSM1878" s="84"/>
      <c r="DSN1878" s="84"/>
      <c r="DSO1878" s="84"/>
      <c r="DSP1878" s="84"/>
      <c r="DSQ1878" s="84"/>
      <c r="DSR1878" s="84"/>
      <c r="DSS1878" s="84"/>
      <c r="DST1878" s="84"/>
      <c r="DSU1878" s="84"/>
      <c r="DSV1878" s="84"/>
      <c r="DSW1878" s="84"/>
      <c r="DSX1878" s="84"/>
      <c r="DSY1878" s="84"/>
      <c r="DSZ1878" s="84"/>
      <c r="DTA1878" s="84"/>
      <c r="DTB1878" s="84"/>
      <c r="DTC1878" s="84"/>
      <c r="DTD1878" s="84"/>
      <c r="DTE1878" s="84"/>
      <c r="DTF1878" s="84"/>
      <c r="DTG1878" s="84"/>
      <c r="DTH1878" s="84"/>
      <c r="DTI1878" s="84"/>
      <c r="DTJ1878" s="84"/>
      <c r="DTK1878" s="84"/>
      <c r="DTL1878" s="84"/>
      <c r="DTM1878" s="84"/>
      <c r="DTN1878" s="84"/>
      <c r="DTO1878" s="84"/>
      <c r="DTP1878" s="84"/>
      <c r="DTQ1878" s="84"/>
      <c r="DTR1878" s="84"/>
      <c r="DTS1878" s="84"/>
      <c r="DTT1878" s="84"/>
      <c r="DTU1878" s="84"/>
      <c r="DTV1878" s="84"/>
      <c r="DTW1878" s="84"/>
      <c r="DTX1878" s="84"/>
      <c r="DTY1878" s="84"/>
      <c r="DTZ1878" s="84"/>
      <c r="DUA1878" s="84"/>
      <c r="DUB1878" s="84"/>
      <c r="DUC1878" s="84"/>
      <c r="DUD1878" s="84"/>
      <c r="DUE1878" s="84"/>
      <c r="DUF1878" s="84"/>
      <c r="DUG1878" s="84"/>
      <c r="DUH1878" s="84"/>
      <c r="DUI1878" s="84"/>
      <c r="DUJ1878" s="84"/>
      <c r="DUK1878" s="84"/>
      <c r="DUL1878" s="84"/>
      <c r="DUM1878" s="84"/>
      <c r="DUN1878" s="84"/>
      <c r="DUO1878" s="84"/>
      <c r="DUP1878" s="84"/>
      <c r="DUQ1878" s="84"/>
      <c r="DUR1878" s="84"/>
      <c r="DUS1878" s="84"/>
      <c r="DUT1878" s="84"/>
      <c r="DUU1878" s="84"/>
      <c r="DUV1878" s="84"/>
      <c r="DUW1878" s="84"/>
      <c r="DUX1878" s="84"/>
      <c r="DUY1878" s="84"/>
      <c r="DUZ1878" s="84"/>
      <c r="DVA1878" s="84"/>
      <c r="DVB1878" s="84"/>
      <c r="DVC1878" s="84"/>
      <c r="DVD1878" s="84"/>
      <c r="DVE1878" s="84"/>
      <c r="DVF1878" s="84"/>
      <c r="DVG1878" s="84"/>
      <c r="DVH1878" s="84"/>
      <c r="DVI1878" s="84"/>
      <c r="DVJ1878" s="84"/>
      <c r="DVK1878" s="84"/>
      <c r="DVL1878" s="84"/>
      <c r="DVM1878" s="84"/>
      <c r="DVN1878" s="84"/>
      <c r="DVO1878" s="84"/>
      <c r="DVP1878" s="84"/>
      <c r="DVQ1878" s="84"/>
      <c r="DVR1878" s="84"/>
      <c r="DVS1878" s="84"/>
      <c r="DVT1878" s="84"/>
      <c r="DVU1878" s="84"/>
      <c r="DVV1878" s="84"/>
      <c r="DVW1878" s="84"/>
      <c r="DVX1878" s="84"/>
      <c r="DVY1878" s="84"/>
      <c r="DVZ1878" s="84"/>
      <c r="DWA1878" s="84"/>
      <c r="DWB1878" s="84"/>
      <c r="DWC1878" s="84"/>
      <c r="DWD1878" s="84"/>
      <c r="DWE1878" s="84"/>
      <c r="DWF1878" s="84"/>
      <c r="DWG1878" s="84"/>
      <c r="DWH1878" s="84"/>
      <c r="DWI1878" s="84"/>
      <c r="DWJ1878" s="84"/>
      <c r="DWK1878" s="84"/>
      <c r="DWL1878" s="84"/>
      <c r="DWM1878" s="84"/>
      <c r="DWN1878" s="84"/>
      <c r="DWO1878" s="84"/>
      <c r="DWP1878" s="84"/>
      <c r="DWQ1878" s="84"/>
      <c r="DWR1878" s="84"/>
      <c r="DWS1878" s="84"/>
      <c r="DWT1878" s="84"/>
      <c r="DWU1878" s="84"/>
      <c r="DWV1878" s="84"/>
      <c r="DWW1878" s="84"/>
      <c r="DWX1878" s="84"/>
      <c r="DWY1878" s="84"/>
      <c r="DWZ1878" s="84"/>
      <c r="DXA1878" s="84"/>
      <c r="DXB1878" s="84"/>
      <c r="DXC1878" s="84"/>
      <c r="DXD1878" s="84"/>
      <c r="DXE1878" s="84"/>
      <c r="DXF1878" s="84"/>
      <c r="DXG1878" s="84"/>
      <c r="DXH1878" s="84"/>
      <c r="DXI1878" s="84"/>
      <c r="DXJ1878" s="84"/>
      <c r="DXK1878" s="84"/>
      <c r="DXL1878" s="84"/>
      <c r="DXM1878" s="84"/>
      <c r="DXN1878" s="84"/>
      <c r="DXO1878" s="84"/>
      <c r="DXP1878" s="84"/>
      <c r="DXQ1878" s="84"/>
      <c r="DXR1878" s="84"/>
      <c r="DXS1878" s="84"/>
      <c r="DXT1878" s="84"/>
      <c r="DXU1878" s="84"/>
      <c r="DXV1878" s="84"/>
      <c r="DXW1878" s="84"/>
      <c r="DXX1878" s="84"/>
      <c r="DXY1878" s="84"/>
      <c r="DXZ1878" s="84"/>
      <c r="DYA1878" s="84"/>
      <c r="DYB1878" s="84"/>
      <c r="DYC1878" s="84"/>
      <c r="DYD1878" s="84"/>
      <c r="DYE1878" s="84"/>
      <c r="DYF1878" s="84"/>
      <c r="DYG1878" s="84"/>
      <c r="DYH1878" s="84"/>
      <c r="DYI1878" s="84"/>
      <c r="DYJ1878" s="84"/>
      <c r="DYK1878" s="84"/>
      <c r="DYL1878" s="84"/>
      <c r="DYM1878" s="84"/>
      <c r="DYN1878" s="84"/>
      <c r="DYO1878" s="84"/>
      <c r="DYP1878" s="84"/>
      <c r="DYQ1878" s="84"/>
      <c r="DYR1878" s="84"/>
      <c r="DYS1878" s="84"/>
      <c r="DYT1878" s="84"/>
      <c r="DYU1878" s="84"/>
      <c r="DYV1878" s="84"/>
      <c r="DYW1878" s="84"/>
      <c r="DYX1878" s="84"/>
      <c r="DYY1878" s="84"/>
      <c r="DYZ1878" s="84"/>
      <c r="DZA1878" s="84"/>
      <c r="DZB1878" s="84"/>
      <c r="DZC1878" s="84"/>
      <c r="DZD1878" s="84"/>
      <c r="DZE1878" s="84"/>
      <c r="DZF1878" s="84"/>
      <c r="DZG1878" s="84"/>
      <c r="DZH1878" s="84"/>
      <c r="DZI1878" s="84"/>
      <c r="DZJ1878" s="84"/>
      <c r="DZK1878" s="84"/>
      <c r="DZL1878" s="84"/>
      <c r="DZM1878" s="84"/>
      <c r="DZN1878" s="84"/>
      <c r="DZO1878" s="84"/>
      <c r="DZP1878" s="84"/>
      <c r="DZQ1878" s="84"/>
      <c r="DZR1878" s="84"/>
      <c r="DZS1878" s="84"/>
      <c r="DZT1878" s="84"/>
      <c r="DZU1878" s="84"/>
      <c r="DZV1878" s="84"/>
      <c r="DZW1878" s="84"/>
      <c r="DZX1878" s="84"/>
      <c r="DZY1878" s="84"/>
      <c r="DZZ1878" s="84"/>
      <c r="EAA1878" s="84"/>
      <c r="EAB1878" s="84"/>
      <c r="EAC1878" s="84"/>
      <c r="EAD1878" s="84"/>
      <c r="EAE1878" s="84"/>
      <c r="EAF1878" s="84"/>
      <c r="EAG1878" s="84"/>
      <c r="EAH1878" s="84"/>
      <c r="EAI1878" s="84"/>
      <c r="EAJ1878" s="84"/>
      <c r="EAK1878" s="84"/>
      <c r="EAL1878" s="84"/>
      <c r="EAM1878" s="84"/>
      <c r="EAN1878" s="84"/>
      <c r="EAO1878" s="84"/>
      <c r="EAP1878" s="84"/>
      <c r="EAQ1878" s="84"/>
      <c r="EAR1878" s="84"/>
      <c r="EAS1878" s="84"/>
      <c r="EAT1878" s="84"/>
      <c r="EAU1878" s="84"/>
      <c r="EAV1878" s="84"/>
      <c r="EAW1878" s="84"/>
      <c r="EAX1878" s="84"/>
      <c r="EAY1878" s="84"/>
      <c r="EAZ1878" s="84"/>
      <c r="EBA1878" s="84"/>
      <c r="EBB1878" s="84"/>
      <c r="EBC1878" s="84"/>
      <c r="EBD1878" s="84"/>
      <c r="EBE1878" s="84"/>
      <c r="EBF1878" s="84"/>
      <c r="EBG1878" s="84"/>
      <c r="EBH1878" s="84"/>
      <c r="EBI1878" s="84"/>
      <c r="EBJ1878" s="84"/>
      <c r="EBK1878" s="84"/>
      <c r="EBL1878" s="84"/>
      <c r="EBM1878" s="84"/>
      <c r="EBN1878" s="84"/>
      <c r="EBO1878" s="84"/>
      <c r="EBP1878" s="84"/>
      <c r="EBQ1878" s="84"/>
      <c r="EBR1878" s="84"/>
      <c r="EBS1878" s="84"/>
      <c r="EBT1878" s="84"/>
      <c r="EBU1878" s="84"/>
      <c r="EBV1878" s="84"/>
      <c r="EBW1878" s="84"/>
      <c r="EBX1878" s="84"/>
      <c r="EBY1878" s="84"/>
      <c r="EBZ1878" s="84"/>
      <c r="ECA1878" s="84"/>
      <c r="ECB1878" s="84"/>
      <c r="ECC1878" s="84"/>
      <c r="ECD1878" s="84"/>
      <c r="ECE1878" s="84"/>
      <c r="ECF1878" s="84"/>
      <c r="ECG1878" s="84"/>
      <c r="ECH1878" s="84"/>
      <c r="ECI1878" s="84"/>
      <c r="ECJ1878" s="84"/>
      <c r="ECK1878" s="84"/>
      <c r="ECL1878" s="84"/>
      <c r="ECM1878" s="84"/>
      <c r="ECN1878" s="84"/>
      <c r="ECO1878" s="84"/>
      <c r="ECP1878" s="84"/>
      <c r="ECQ1878" s="84"/>
      <c r="ECR1878" s="84"/>
      <c r="ECS1878" s="84"/>
      <c r="ECT1878" s="84"/>
      <c r="ECU1878" s="84"/>
      <c r="ECV1878" s="84"/>
      <c r="ECW1878" s="84"/>
      <c r="ECX1878" s="84"/>
      <c r="ECY1878" s="84"/>
      <c r="ECZ1878" s="84"/>
      <c r="EDA1878" s="84"/>
      <c r="EDB1878" s="84"/>
      <c r="EDC1878" s="84"/>
      <c r="EDD1878" s="84"/>
      <c r="EDE1878" s="84"/>
      <c r="EDF1878" s="84"/>
      <c r="EDG1878" s="84"/>
      <c r="EDH1878" s="84"/>
      <c r="EDI1878" s="84"/>
      <c r="EDJ1878" s="84"/>
      <c r="EDK1878" s="84"/>
      <c r="EDL1878" s="84"/>
      <c r="EDM1878" s="84"/>
      <c r="EDN1878" s="84"/>
      <c r="EDO1878" s="84"/>
      <c r="EDP1878" s="84"/>
      <c r="EDQ1878" s="84"/>
      <c r="EDR1878" s="84"/>
      <c r="EDS1878" s="84"/>
      <c r="EDT1878" s="84"/>
      <c r="EDU1878" s="84"/>
      <c r="EDV1878" s="84"/>
      <c r="EDW1878" s="84"/>
      <c r="EDX1878" s="84"/>
      <c r="EDY1878" s="84"/>
      <c r="EDZ1878" s="84"/>
      <c r="EEA1878" s="84"/>
      <c r="EEB1878" s="84"/>
      <c r="EEC1878" s="84"/>
      <c r="EED1878" s="84"/>
      <c r="EEE1878" s="84"/>
      <c r="EEF1878" s="84"/>
      <c r="EEG1878" s="84"/>
      <c r="EEH1878" s="84"/>
      <c r="EEI1878" s="84"/>
      <c r="EEJ1878" s="84"/>
      <c r="EEK1878" s="84"/>
      <c r="EEL1878" s="84"/>
      <c r="EEM1878" s="84"/>
      <c r="EEN1878" s="84"/>
      <c r="EEO1878" s="84"/>
      <c r="EEP1878" s="84"/>
      <c r="EEQ1878" s="84"/>
      <c r="EER1878" s="84"/>
      <c r="EES1878" s="84"/>
      <c r="EET1878" s="84"/>
      <c r="EEU1878" s="84"/>
      <c r="EEV1878" s="84"/>
      <c r="EEW1878" s="84"/>
      <c r="EEX1878" s="84"/>
      <c r="EEY1878" s="84"/>
      <c r="EEZ1878" s="84"/>
      <c r="EFA1878" s="84"/>
      <c r="EFB1878" s="84"/>
      <c r="EFC1878" s="84"/>
      <c r="EFD1878" s="84"/>
      <c r="EFE1878" s="84"/>
      <c r="EFF1878" s="84"/>
      <c r="EFG1878" s="84"/>
      <c r="EFH1878" s="84"/>
      <c r="EFI1878" s="84"/>
      <c r="EFJ1878" s="84"/>
      <c r="EFK1878" s="84"/>
      <c r="EFL1878" s="84"/>
      <c r="EFM1878" s="84"/>
      <c r="EFN1878" s="84"/>
      <c r="EFO1878" s="84"/>
      <c r="EFP1878" s="84"/>
      <c r="EFQ1878" s="84"/>
      <c r="EFR1878" s="84"/>
      <c r="EFS1878" s="84"/>
      <c r="EFT1878" s="84"/>
      <c r="EFU1878" s="84"/>
      <c r="EFV1878" s="84"/>
      <c r="EFW1878" s="84"/>
      <c r="EFX1878" s="84"/>
      <c r="EFY1878" s="84"/>
      <c r="EFZ1878" s="84"/>
      <c r="EGA1878" s="84"/>
      <c r="EGB1878" s="84"/>
      <c r="EGC1878" s="84"/>
      <c r="EGD1878" s="84"/>
      <c r="EGE1878" s="84"/>
      <c r="EGF1878" s="84"/>
      <c r="EGG1878" s="84"/>
      <c r="EGH1878" s="84"/>
      <c r="EGI1878" s="84"/>
      <c r="EGJ1878" s="84"/>
      <c r="EGK1878" s="84"/>
      <c r="EGL1878" s="84"/>
      <c r="EGM1878" s="84"/>
      <c r="EGN1878" s="84"/>
      <c r="EGO1878" s="84"/>
      <c r="EGP1878" s="84"/>
      <c r="EGQ1878" s="84"/>
      <c r="EGR1878" s="84"/>
      <c r="EGS1878" s="84"/>
      <c r="EGT1878" s="84"/>
      <c r="EGU1878" s="84"/>
      <c r="EGV1878" s="84"/>
      <c r="EGW1878" s="84"/>
      <c r="EGX1878" s="84"/>
      <c r="EGY1878" s="84"/>
      <c r="EGZ1878" s="84"/>
      <c r="EHA1878" s="84"/>
      <c r="EHB1878" s="84"/>
      <c r="EHC1878" s="84"/>
      <c r="EHD1878" s="84"/>
      <c r="EHE1878" s="84"/>
      <c r="EHF1878" s="84"/>
      <c r="EHG1878" s="84"/>
      <c r="EHH1878" s="84"/>
      <c r="EHI1878" s="84"/>
      <c r="EHJ1878" s="84"/>
      <c r="EHK1878" s="84"/>
      <c r="EHL1878" s="84"/>
      <c r="EHM1878" s="84"/>
      <c r="EHN1878" s="84"/>
      <c r="EHO1878" s="84"/>
      <c r="EHP1878" s="84"/>
      <c r="EHQ1878" s="84"/>
      <c r="EHR1878" s="84"/>
      <c r="EHS1878" s="84"/>
      <c r="EHT1878" s="84"/>
      <c r="EHU1878" s="84"/>
      <c r="EHV1878" s="84"/>
      <c r="EHW1878" s="84"/>
      <c r="EHX1878" s="84"/>
      <c r="EHY1878" s="84"/>
      <c r="EHZ1878" s="84"/>
      <c r="EIA1878" s="84"/>
      <c r="EIB1878" s="84"/>
      <c r="EIC1878" s="84"/>
      <c r="EID1878" s="84"/>
      <c r="EIE1878" s="84"/>
      <c r="EIF1878" s="84"/>
      <c r="EIG1878" s="84"/>
      <c r="EIH1878" s="84"/>
      <c r="EII1878" s="84"/>
      <c r="EIJ1878" s="84"/>
      <c r="EIK1878" s="84"/>
      <c r="EIL1878" s="84"/>
      <c r="EIM1878" s="84"/>
      <c r="EIN1878" s="84"/>
      <c r="EIO1878" s="84"/>
      <c r="EIP1878" s="84"/>
      <c r="EIQ1878" s="84"/>
      <c r="EIR1878" s="84"/>
      <c r="EIS1878" s="84"/>
      <c r="EIT1878" s="84"/>
      <c r="EIU1878" s="84"/>
      <c r="EIV1878" s="84"/>
      <c r="EIW1878" s="84"/>
      <c r="EIX1878" s="84"/>
      <c r="EIY1878" s="84"/>
      <c r="EIZ1878" s="84"/>
      <c r="EJA1878" s="84"/>
      <c r="EJB1878" s="84"/>
      <c r="EJC1878" s="84"/>
      <c r="EJD1878" s="84"/>
      <c r="EJE1878" s="84"/>
      <c r="EJF1878" s="84"/>
      <c r="EJG1878" s="84"/>
      <c r="EJH1878" s="84"/>
      <c r="EJI1878" s="84"/>
      <c r="EJJ1878" s="84"/>
      <c r="EJK1878" s="84"/>
      <c r="EJL1878" s="84"/>
      <c r="EJM1878" s="84"/>
      <c r="EJN1878" s="84"/>
      <c r="EJO1878" s="84"/>
      <c r="EJP1878" s="84"/>
      <c r="EJQ1878" s="84"/>
      <c r="EJR1878" s="84"/>
      <c r="EJS1878" s="84"/>
      <c r="EJT1878" s="84"/>
      <c r="EJU1878" s="84"/>
      <c r="EJV1878" s="84"/>
      <c r="EJW1878" s="84"/>
      <c r="EJX1878" s="84"/>
      <c r="EJY1878" s="84"/>
      <c r="EJZ1878" s="84"/>
      <c r="EKA1878" s="84"/>
      <c r="EKB1878" s="84"/>
      <c r="EKC1878" s="84"/>
      <c r="EKD1878" s="84"/>
      <c r="EKE1878" s="84"/>
      <c r="EKF1878" s="84"/>
      <c r="EKG1878" s="84"/>
      <c r="EKH1878" s="84"/>
      <c r="EKI1878" s="84"/>
      <c r="EKJ1878" s="84"/>
      <c r="EKK1878" s="84"/>
      <c r="EKL1878" s="84"/>
      <c r="EKM1878" s="84"/>
      <c r="EKN1878" s="84"/>
      <c r="EKO1878" s="84"/>
      <c r="EKP1878" s="84"/>
      <c r="EKQ1878" s="84"/>
      <c r="EKR1878" s="84"/>
      <c r="EKS1878" s="84"/>
      <c r="EKT1878" s="84"/>
      <c r="EKU1878" s="84"/>
      <c r="EKV1878" s="84"/>
      <c r="EKW1878" s="84"/>
      <c r="EKX1878" s="84"/>
      <c r="EKY1878" s="84"/>
      <c r="EKZ1878" s="84"/>
      <c r="ELA1878" s="84"/>
      <c r="ELB1878" s="84"/>
      <c r="ELC1878" s="84"/>
      <c r="ELD1878" s="84"/>
      <c r="ELE1878" s="84"/>
      <c r="ELF1878" s="84"/>
      <c r="ELG1878" s="84"/>
      <c r="ELH1878" s="84"/>
      <c r="ELI1878" s="84"/>
      <c r="ELJ1878" s="84"/>
      <c r="ELK1878" s="84"/>
      <c r="ELL1878" s="84"/>
      <c r="ELM1878" s="84"/>
      <c r="ELN1878" s="84"/>
      <c r="ELO1878" s="84"/>
      <c r="ELP1878" s="84"/>
      <c r="ELQ1878" s="84"/>
      <c r="ELR1878" s="84"/>
      <c r="ELS1878" s="84"/>
      <c r="ELT1878" s="84"/>
      <c r="ELU1878" s="84"/>
      <c r="ELV1878" s="84"/>
      <c r="ELW1878" s="84"/>
      <c r="ELX1878" s="84"/>
      <c r="ELY1878" s="84"/>
      <c r="ELZ1878" s="84"/>
      <c r="EMA1878" s="84"/>
      <c r="EMB1878" s="84"/>
      <c r="EMC1878" s="84"/>
      <c r="EMD1878" s="84"/>
      <c r="EME1878" s="84"/>
      <c r="EMF1878" s="84"/>
      <c r="EMG1878" s="84"/>
      <c r="EMH1878" s="84"/>
      <c r="EMI1878" s="84"/>
      <c r="EMJ1878" s="84"/>
      <c r="EMK1878" s="84"/>
      <c r="EML1878" s="84"/>
      <c r="EMM1878" s="84"/>
      <c r="EMN1878" s="84"/>
      <c r="EMO1878" s="84"/>
      <c r="EMP1878" s="84"/>
      <c r="EMQ1878" s="84"/>
      <c r="EMR1878" s="84"/>
      <c r="EMS1878" s="84"/>
      <c r="EMT1878" s="84"/>
      <c r="EMU1878" s="84"/>
      <c r="EMV1878" s="84"/>
      <c r="EMW1878" s="84"/>
      <c r="EMX1878" s="84"/>
      <c r="EMY1878" s="84"/>
      <c r="EMZ1878" s="84"/>
      <c r="ENA1878" s="84"/>
      <c r="ENB1878" s="84"/>
      <c r="ENC1878" s="84"/>
      <c r="END1878" s="84"/>
      <c r="ENE1878" s="84"/>
      <c r="ENF1878" s="84"/>
      <c r="ENG1878" s="84"/>
      <c r="ENH1878" s="84"/>
      <c r="ENI1878" s="84"/>
      <c r="ENJ1878" s="84"/>
      <c r="ENK1878" s="84"/>
      <c r="ENL1878" s="84"/>
      <c r="ENM1878" s="84"/>
      <c r="ENN1878" s="84"/>
      <c r="ENO1878" s="84"/>
      <c r="ENP1878" s="84"/>
      <c r="ENQ1878" s="84"/>
      <c r="ENR1878" s="84"/>
      <c r="ENS1878" s="84"/>
      <c r="ENT1878" s="84"/>
      <c r="ENU1878" s="84"/>
      <c r="ENV1878" s="84"/>
      <c r="ENW1878" s="84"/>
      <c r="ENX1878" s="84"/>
      <c r="ENY1878" s="84"/>
      <c r="ENZ1878" s="84"/>
      <c r="EOA1878" s="84"/>
      <c r="EOB1878" s="84"/>
      <c r="EOC1878" s="84"/>
      <c r="EOD1878" s="84"/>
      <c r="EOE1878" s="84"/>
      <c r="EOF1878" s="84"/>
      <c r="EOG1878" s="84"/>
      <c r="EOH1878" s="84"/>
      <c r="EOI1878" s="84"/>
      <c r="EOJ1878" s="84"/>
      <c r="EOK1878" s="84"/>
      <c r="EOL1878" s="84"/>
      <c r="EOM1878" s="84"/>
      <c r="EON1878" s="84"/>
      <c r="EOO1878" s="84"/>
      <c r="EOP1878" s="84"/>
      <c r="EOQ1878" s="84"/>
      <c r="EOR1878" s="84"/>
      <c r="EOS1878" s="84"/>
      <c r="EOT1878" s="84"/>
      <c r="EOU1878" s="84"/>
      <c r="EOV1878" s="84"/>
      <c r="EOW1878" s="84"/>
      <c r="EOX1878" s="84"/>
      <c r="EOY1878" s="84"/>
      <c r="EOZ1878" s="84"/>
      <c r="EPA1878" s="84"/>
      <c r="EPB1878" s="84"/>
      <c r="EPC1878" s="84"/>
      <c r="EPD1878" s="84"/>
      <c r="EPE1878" s="84"/>
      <c r="EPF1878" s="84"/>
      <c r="EPG1878" s="84"/>
      <c r="EPH1878" s="84"/>
      <c r="EPI1878" s="84"/>
      <c r="EPJ1878" s="84"/>
      <c r="EPK1878" s="84"/>
      <c r="EPL1878" s="84"/>
      <c r="EPM1878" s="84"/>
      <c r="EPN1878" s="84"/>
      <c r="EPO1878" s="84"/>
      <c r="EPP1878" s="84"/>
      <c r="EPQ1878" s="84"/>
      <c r="EPR1878" s="84"/>
      <c r="EPS1878" s="84"/>
      <c r="EPT1878" s="84"/>
      <c r="EPU1878" s="84"/>
      <c r="EPV1878" s="84"/>
      <c r="EPW1878" s="84"/>
      <c r="EPX1878" s="84"/>
      <c r="EPY1878" s="84"/>
      <c r="EPZ1878" s="84"/>
      <c r="EQA1878" s="84"/>
      <c r="EQB1878" s="84"/>
      <c r="EQC1878" s="84"/>
      <c r="EQD1878" s="84"/>
      <c r="EQE1878" s="84"/>
      <c r="EQF1878" s="84"/>
      <c r="EQG1878" s="84"/>
      <c r="EQH1878" s="84"/>
      <c r="EQI1878" s="84"/>
      <c r="EQJ1878" s="84"/>
      <c r="EQK1878" s="84"/>
      <c r="EQL1878" s="84"/>
      <c r="EQM1878" s="84"/>
      <c r="EQN1878" s="84"/>
      <c r="EQO1878" s="84"/>
      <c r="EQP1878" s="84"/>
      <c r="EQQ1878" s="84"/>
      <c r="EQR1878" s="84"/>
      <c r="EQS1878" s="84"/>
      <c r="EQT1878" s="84"/>
      <c r="EQU1878" s="84"/>
      <c r="EQV1878" s="84"/>
      <c r="EQW1878" s="84"/>
      <c r="EQX1878" s="84"/>
      <c r="EQY1878" s="84"/>
      <c r="EQZ1878" s="84"/>
      <c r="ERA1878" s="84"/>
      <c r="ERB1878" s="84"/>
      <c r="ERC1878" s="84"/>
      <c r="ERD1878" s="84"/>
      <c r="ERE1878" s="84"/>
      <c r="ERF1878" s="84"/>
      <c r="ERG1878" s="84"/>
      <c r="ERH1878" s="84"/>
      <c r="ERI1878" s="84"/>
      <c r="ERJ1878" s="84"/>
      <c r="ERK1878" s="84"/>
      <c r="ERL1878" s="84"/>
      <c r="ERM1878" s="84"/>
      <c r="ERN1878" s="84"/>
      <c r="ERO1878" s="84"/>
      <c r="ERP1878" s="84"/>
      <c r="ERQ1878" s="84"/>
      <c r="ERR1878" s="84"/>
      <c r="ERS1878" s="84"/>
      <c r="ERT1878" s="84"/>
      <c r="ERU1878" s="84"/>
      <c r="ERV1878" s="84"/>
      <c r="ERW1878" s="84"/>
      <c r="ERX1878" s="84"/>
      <c r="ERY1878" s="84"/>
      <c r="ERZ1878" s="84"/>
      <c r="ESA1878" s="84"/>
      <c r="ESB1878" s="84"/>
      <c r="ESC1878" s="84"/>
      <c r="ESD1878" s="84"/>
      <c r="ESE1878" s="84"/>
      <c r="ESF1878" s="84"/>
      <c r="ESG1878" s="84"/>
      <c r="ESH1878" s="84"/>
      <c r="ESI1878" s="84"/>
      <c r="ESJ1878" s="84"/>
      <c r="ESK1878" s="84"/>
      <c r="ESL1878" s="84"/>
      <c r="ESM1878" s="84"/>
      <c r="ESN1878" s="84"/>
      <c r="ESO1878" s="84"/>
      <c r="ESP1878" s="84"/>
      <c r="ESQ1878" s="84"/>
      <c r="ESR1878" s="84"/>
      <c r="ESS1878" s="84"/>
      <c r="EST1878" s="84"/>
      <c r="ESU1878" s="84"/>
      <c r="ESV1878" s="84"/>
      <c r="ESW1878" s="84"/>
      <c r="ESX1878" s="84"/>
      <c r="ESY1878" s="84"/>
      <c r="ESZ1878" s="84"/>
      <c r="ETA1878" s="84"/>
      <c r="ETB1878" s="84"/>
      <c r="ETC1878" s="84"/>
      <c r="ETD1878" s="84"/>
      <c r="ETE1878" s="84"/>
      <c r="ETF1878" s="84"/>
      <c r="ETG1878" s="84"/>
      <c r="ETH1878" s="84"/>
      <c r="ETI1878" s="84"/>
      <c r="ETJ1878" s="84"/>
      <c r="ETK1878" s="84"/>
      <c r="ETL1878" s="84"/>
      <c r="ETM1878" s="84"/>
      <c r="ETN1878" s="84"/>
      <c r="ETO1878" s="84"/>
      <c r="ETP1878" s="84"/>
      <c r="ETQ1878" s="84"/>
      <c r="ETR1878" s="84"/>
      <c r="ETS1878" s="84"/>
      <c r="ETT1878" s="84"/>
      <c r="ETU1878" s="84"/>
      <c r="ETV1878" s="84"/>
      <c r="ETW1878" s="84"/>
      <c r="ETX1878" s="84"/>
      <c r="ETY1878" s="84"/>
      <c r="ETZ1878" s="84"/>
      <c r="EUA1878" s="84"/>
      <c r="EUB1878" s="84"/>
      <c r="EUC1878" s="84"/>
      <c r="EUD1878" s="84"/>
      <c r="EUE1878" s="84"/>
      <c r="EUF1878" s="84"/>
      <c r="EUG1878" s="84"/>
      <c r="EUH1878" s="84"/>
      <c r="EUI1878" s="84"/>
      <c r="EUJ1878" s="84"/>
      <c r="EUK1878" s="84"/>
      <c r="EUL1878" s="84"/>
      <c r="EUM1878" s="84"/>
      <c r="EUN1878" s="84"/>
      <c r="EUO1878" s="84"/>
      <c r="EUP1878" s="84"/>
      <c r="EUQ1878" s="84"/>
      <c r="EUR1878" s="84"/>
      <c r="EUS1878" s="84"/>
      <c r="EUT1878" s="84"/>
      <c r="EUU1878" s="84"/>
      <c r="EUV1878" s="84"/>
      <c r="EUW1878" s="84"/>
      <c r="EUX1878" s="84"/>
      <c r="EUY1878" s="84"/>
      <c r="EUZ1878" s="84"/>
      <c r="EVA1878" s="84"/>
      <c r="EVB1878" s="84"/>
      <c r="EVC1878" s="84"/>
      <c r="EVD1878" s="84"/>
      <c r="EVE1878" s="84"/>
      <c r="EVF1878" s="84"/>
      <c r="EVG1878" s="84"/>
      <c r="EVH1878" s="84"/>
      <c r="EVI1878" s="84"/>
      <c r="EVJ1878" s="84"/>
      <c r="EVK1878" s="84"/>
      <c r="EVL1878" s="84"/>
      <c r="EVM1878" s="84"/>
      <c r="EVN1878" s="84"/>
      <c r="EVO1878" s="84"/>
      <c r="EVP1878" s="84"/>
      <c r="EVQ1878" s="84"/>
      <c r="EVR1878" s="84"/>
      <c r="EVS1878" s="84"/>
      <c r="EVT1878" s="84"/>
      <c r="EVU1878" s="84"/>
      <c r="EVV1878" s="84"/>
      <c r="EVW1878" s="84"/>
      <c r="EVX1878" s="84"/>
      <c r="EVY1878" s="84"/>
      <c r="EVZ1878" s="84"/>
      <c r="EWA1878" s="84"/>
      <c r="EWB1878" s="84"/>
      <c r="EWC1878" s="84"/>
      <c r="EWD1878" s="84"/>
      <c r="EWE1878" s="84"/>
      <c r="EWF1878" s="84"/>
      <c r="EWG1878" s="84"/>
      <c r="EWH1878" s="84"/>
      <c r="EWI1878" s="84"/>
      <c r="EWJ1878" s="84"/>
      <c r="EWK1878" s="84"/>
      <c r="EWL1878" s="84"/>
      <c r="EWM1878" s="84"/>
      <c r="EWN1878" s="84"/>
      <c r="EWO1878" s="84"/>
      <c r="EWP1878" s="84"/>
      <c r="EWQ1878" s="84"/>
      <c r="EWR1878" s="84"/>
      <c r="EWS1878" s="84"/>
      <c r="EWT1878" s="84"/>
      <c r="EWU1878" s="84"/>
      <c r="EWV1878" s="84"/>
      <c r="EWW1878" s="84"/>
      <c r="EWX1878" s="84"/>
      <c r="EWY1878" s="84"/>
      <c r="EWZ1878" s="84"/>
      <c r="EXA1878" s="84"/>
      <c r="EXB1878" s="84"/>
      <c r="EXC1878" s="84"/>
      <c r="EXD1878" s="84"/>
      <c r="EXE1878" s="84"/>
      <c r="EXF1878" s="84"/>
      <c r="EXG1878" s="84"/>
      <c r="EXH1878" s="84"/>
      <c r="EXI1878" s="84"/>
      <c r="EXJ1878" s="84"/>
      <c r="EXK1878" s="84"/>
      <c r="EXL1878" s="84"/>
      <c r="EXM1878" s="84"/>
      <c r="EXN1878" s="84"/>
      <c r="EXO1878" s="84"/>
      <c r="EXP1878" s="84"/>
      <c r="EXQ1878" s="84"/>
      <c r="EXR1878" s="84"/>
      <c r="EXS1878" s="84"/>
      <c r="EXT1878" s="84"/>
      <c r="EXU1878" s="84"/>
      <c r="EXV1878" s="84"/>
      <c r="EXW1878" s="84"/>
      <c r="EXX1878" s="84"/>
      <c r="EXY1878" s="84"/>
      <c r="EXZ1878" s="84"/>
      <c r="EYA1878" s="84"/>
      <c r="EYB1878" s="84"/>
      <c r="EYC1878" s="84"/>
      <c r="EYD1878" s="84"/>
      <c r="EYE1878" s="84"/>
      <c r="EYF1878" s="84"/>
      <c r="EYG1878" s="84"/>
      <c r="EYH1878" s="84"/>
      <c r="EYI1878" s="84"/>
      <c r="EYJ1878" s="84"/>
      <c r="EYK1878" s="84"/>
      <c r="EYL1878" s="84"/>
      <c r="EYM1878" s="84"/>
      <c r="EYN1878" s="84"/>
      <c r="EYO1878" s="84"/>
      <c r="EYP1878" s="84"/>
      <c r="EYQ1878" s="84"/>
      <c r="EYR1878" s="84"/>
      <c r="EYS1878" s="84"/>
      <c r="EYT1878" s="84"/>
      <c r="EYU1878" s="84"/>
      <c r="EYV1878" s="84"/>
      <c r="EYW1878" s="84"/>
      <c r="EYX1878" s="84"/>
      <c r="EYY1878" s="84"/>
      <c r="EYZ1878" s="84"/>
      <c r="EZA1878" s="84"/>
      <c r="EZB1878" s="84"/>
      <c r="EZC1878" s="84"/>
      <c r="EZD1878" s="84"/>
      <c r="EZE1878" s="84"/>
      <c r="EZF1878" s="84"/>
      <c r="EZG1878" s="84"/>
      <c r="EZH1878" s="84"/>
      <c r="EZI1878" s="84"/>
      <c r="EZJ1878" s="84"/>
      <c r="EZK1878" s="84"/>
      <c r="EZL1878" s="84"/>
      <c r="EZM1878" s="84"/>
      <c r="EZN1878" s="84"/>
      <c r="EZO1878" s="84"/>
      <c r="EZP1878" s="84"/>
      <c r="EZQ1878" s="84"/>
      <c r="EZR1878" s="84"/>
      <c r="EZS1878" s="84"/>
      <c r="EZT1878" s="84"/>
      <c r="EZU1878" s="84"/>
      <c r="EZV1878" s="84"/>
      <c r="EZW1878" s="84"/>
      <c r="EZX1878" s="84"/>
      <c r="EZY1878" s="84"/>
      <c r="EZZ1878" s="84"/>
      <c r="FAA1878" s="84"/>
      <c r="FAB1878" s="84"/>
      <c r="FAC1878" s="84"/>
      <c r="FAD1878" s="84"/>
      <c r="FAE1878" s="84"/>
      <c r="FAF1878" s="84"/>
      <c r="FAG1878" s="84"/>
      <c r="FAH1878" s="84"/>
      <c r="FAI1878" s="84"/>
      <c r="FAJ1878" s="84"/>
      <c r="FAK1878" s="84"/>
      <c r="FAL1878" s="84"/>
      <c r="FAM1878" s="84"/>
      <c r="FAN1878" s="84"/>
      <c r="FAO1878" s="84"/>
      <c r="FAP1878" s="84"/>
      <c r="FAQ1878" s="84"/>
      <c r="FAR1878" s="84"/>
      <c r="FAS1878" s="84"/>
      <c r="FAT1878" s="84"/>
      <c r="FAU1878" s="84"/>
      <c r="FAV1878" s="84"/>
      <c r="FAW1878" s="84"/>
      <c r="FAX1878" s="84"/>
      <c r="FAY1878" s="84"/>
      <c r="FAZ1878" s="84"/>
      <c r="FBA1878" s="84"/>
      <c r="FBB1878" s="84"/>
      <c r="FBC1878" s="84"/>
      <c r="FBD1878" s="84"/>
      <c r="FBE1878" s="84"/>
      <c r="FBF1878" s="84"/>
      <c r="FBG1878" s="84"/>
      <c r="FBH1878" s="84"/>
      <c r="FBI1878" s="84"/>
      <c r="FBJ1878" s="84"/>
      <c r="FBK1878" s="84"/>
      <c r="FBL1878" s="84"/>
      <c r="FBM1878" s="84"/>
      <c r="FBN1878" s="84"/>
      <c r="FBO1878" s="84"/>
      <c r="FBP1878" s="84"/>
      <c r="FBQ1878" s="84"/>
      <c r="FBR1878" s="84"/>
      <c r="FBS1878" s="84"/>
      <c r="FBT1878" s="84"/>
      <c r="FBU1878" s="84"/>
      <c r="FBV1878" s="84"/>
      <c r="FBW1878" s="84"/>
      <c r="FBX1878" s="84"/>
      <c r="FBY1878" s="84"/>
      <c r="FBZ1878" s="84"/>
      <c r="FCA1878" s="84"/>
      <c r="FCB1878" s="84"/>
      <c r="FCC1878" s="84"/>
      <c r="FCD1878" s="84"/>
      <c r="FCE1878" s="84"/>
      <c r="FCF1878" s="84"/>
      <c r="FCG1878" s="84"/>
      <c r="FCH1878" s="84"/>
      <c r="FCI1878" s="84"/>
      <c r="FCJ1878" s="84"/>
      <c r="FCK1878" s="84"/>
      <c r="FCL1878" s="84"/>
      <c r="FCM1878" s="84"/>
      <c r="FCN1878" s="84"/>
      <c r="FCO1878" s="84"/>
      <c r="FCP1878" s="84"/>
      <c r="FCQ1878" s="84"/>
      <c r="FCR1878" s="84"/>
      <c r="FCS1878" s="84"/>
      <c r="FCT1878" s="84"/>
      <c r="FCU1878" s="84"/>
      <c r="FCV1878" s="84"/>
      <c r="FCW1878" s="84"/>
      <c r="FCX1878" s="84"/>
      <c r="FCY1878" s="84"/>
      <c r="FCZ1878" s="84"/>
      <c r="FDA1878" s="84"/>
      <c r="FDB1878" s="84"/>
      <c r="FDC1878" s="84"/>
      <c r="FDD1878" s="84"/>
      <c r="FDE1878" s="84"/>
      <c r="FDF1878" s="84"/>
      <c r="FDG1878" s="84"/>
      <c r="FDH1878" s="84"/>
      <c r="FDI1878" s="84"/>
      <c r="FDJ1878" s="84"/>
      <c r="FDK1878" s="84"/>
      <c r="FDL1878" s="84"/>
      <c r="FDM1878" s="84"/>
      <c r="FDN1878" s="84"/>
      <c r="FDO1878" s="84"/>
      <c r="FDP1878" s="84"/>
      <c r="FDQ1878" s="84"/>
      <c r="FDR1878" s="84"/>
      <c r="FDS1878" s="84"/>
      <c r="FDT1878" s="84"/>
      <c r="FDU1878" s="84"/>
      <c r="FDV1878" s="84"/>
      <c r="FDW1878" s="84"/>
      <c r="FDX1878" s="84"/>
      <c r="FDY1878" s="84"/>
      <c r="FDZ1878" s="84"/>
      <c r="FEA1878" s="84"/>
      <c r="FEB1878" s="84"/>
      <c r="FEC1878" s="84"/>
      <c r="FED1878" s="84"/>
      <c r="FEE1878" s="84"/>
      <c r="FEF1878" s="84"/>
      <c r="FEG1878" s="84"/>
      <c r="FEH1878" s="84"/>
      <c r="FEI1878" s="84"/>
      <c r="FEJ1878" s="84"/>
      <c r="FEK1878" s="84"/>
      <c r="FEL1878" s="84"/>
      <c r="FEM1878" s="84"/>
      <c r="FEN1878" s="84"/>
      <c r="FEO1878" s="84"/>
      <c r="FEP1878" s="84"/>
      <c r="FEQ1878" s="84"/>
      <c r="FER1878" s="84"/>
      <c r="FES1878" s="84"/>
      <c r="FET1878" s="84"/>
      <c r="FEU1878" s="84"/>
      <c r="FEV1878" s="84"/>
      <c r="FEW1878" s="84"/>
      <c r="FEX1878" s="84"/>
      <c r="FEY1878" s="84"/>
      <c r="FEZ1878" s="84"/>
      <c r="FFA1878" s="84"/>
      <c r="FFB1878" s="84"/>
      <c r="FFC1878" s="84"/>
      <c r="FFD1878" s="84"/>
      <c r="FFE1878" s="84"/>
      <c r="FFF1878" s="84"/>
      <c r="FFG1878" s="84"/>
      <c r="FFH1878" s="84"/>
      <c r="FFI1878" s="84"/>
      <c r="FFJ1878" s="84"/>
      <c r="FFK1878" s="84"/>
      <c r="FFL1878" s="84"/>
      <c r="FFM1878" s="84"/>
      <c r="FFN1878" s="84"/>
      <c r="FFO1878" s="84"/>
      <c r="FFP1878" s="84"/>
      <c r="FFQ1878" s="84"/>
      <c r="FFR1878" s="84"/>
      <c r="FFS1878" s="84"/>
      <c r="FFT1878" s="84"/>
      <c r="FFU1878" s="84"/>
      <c r="FFV1878" s="84"/>
      <c r="FFW1878" s="84"/>
      <c r="FFX1878" s="84"/>
      <c r="FFY1878" s="84"/>
      <c r="FFZ1878" s="84"/>
      <c r="FGA1878" s="84"/>
      <c r="FGB1878" s="84"/>
      <c r="FGC1878" s="84"/>
      <c r="FGD1878" s="84"/>
      <c r="FGE1878" s="84"/>
      <c r="FGF1878" s="84"/>
      <c r="FGG1878" s="84"/>
      <c r="FGH1878" s="84"/>
      <c r="FGI1878" s="84"/>
      <c r="FGJ1878" s="84"/>
      <c r="FGK1878" s="84"/>
      <c r="FGL1878" s="84"/>
      <c r="FGM1878" s="84"/>
      <c r="FGN1878" s="84"/>
      <c r="FGO1878" s="84"/>
      <c r="FGP1878" s="84"/>
      <c r="FGQ1878" s="84"/>
      <c r="FGR1878" s="84"/>
      <c r="FGS1878" s="84"/>
      <c r="FGT1878" s="84"/>
      <c r="FGU1878" s="84"/>
      <c r="FGV1878" s="84"/>
      <c r="FGW1878" s="84"/>
      <c r="FGX1878" s="84"/>
      <c r="FGY1878" s="84"/>
      <c r="FGZ1878" s="84"/>
      <c r="FHA1878" s="84"/>
      <c r="FHB1878" s="84"/>
      <c r="FHC1878" s="84"/>
      <c r="FHD1878" s="84"/>
      <c r="FHE1878" s="84"/>
      <c r="FHF1878" s="84"/>
      <c r="FHG1878" s="84"/>
      <c r="FHH1878" s="84"/>
      <c r="FHI1878" s="84"/>
      <c r="FHJ1878" s="84"/>
      <c r="FHK1878" s="84"/>
      <c r="FHL1878" s="84"/>
      <c r="FHM1878" s="84"/>
      <c r="FHN1878" s="84"/>
      <c r="FHO1878" s="84"/>
      <c r="FHP1878" s="84"/>
      <c r="FHQ1878" s="84"/>
      <c r="FHR1878" s="84"/>
      <c r="FHS1878" s="84"/>
      <c r="FHT1878" s="84"/>
      <c r="FHU1878" s="84"/>
      <c r="FHV1878" s="84"/>
      <c r="FHW1878" s="84"/>
      <c r="FHX1878" s="84"/>
      <c r="FHY1878" s="84"/>
      <c r="FHZ1878" s="84"/>
      <c r="FIA1878" s="84"/>
      <c r="FIB1878" s="84"/>
      <c r="FIC1878" s="84"/>
      <c r="FID1878" s="84"/>
      <c r="FIE1878" s="84"/>
      <c r="FIF1878" s="84"/>
      <c r="FIG1878" s="84"/>
      <c r="FIH1878" s="84"/>
      <c r="FII1878" s="84"/>
      <c r="FIJ1878" s="84"/>
      <c r="FIK1878" s="84"/>
      <c r="FIL1878" s="84"/>
      <c r="FIM1878" s="84"/>
      <c r="FIN1878" s="84"/>
      <c r="FIO1878" s="84"/>
      <c r="FIP1878" s="84"/>
      <c r="FIQ1878" s="84"/>
      <c r="FIR1878" s="84"/>
      <c r="FIS1878" s="84"/>
      <c r="FIT1878" s="84"/>
      <c r="FIU1878" s="84"/>
      <c r="FIV1878" s="84"/>
      <c r="FIW1878" s="84"/>
      <c r="FIX1878" s="84"/>
      <c r="FIY1878" s="84"/>
      <c r="FIZ1878" s="84"/>
      <c r="FJA1878" s="84"/>
      <c r="FJB1878" s="84"/>
      <c r="FJC1878" s="84"/>
      <c r="FJD1878" s="84"/>
      <c r="FJE1878" s="84"/>
      <c r="FJF1878" s="84"/>
      <c r="FJG1878" s="84"/>
      <c r="FJH1878" s="84"/>
      <c r="FJI1878" s="84"/>
      <c r="FJJ1878" s="84"/>
      <c r="FJK1878" s="84"/>
      <c r="FJL1878" s="84"/>
      <c r="FJM1878" s="84"/>
      <c r="FJN1878" s="84"/>
      <c r="FJO1878" s="84"/>
      <c r="FJP1878" s="84"/>
      <c r="FJQ1878" s="84"/>
      <c r="FJR1878" s="84"/>
      <c r="FJS1878" s="84"/>
      <c r="FJT1878" s="84"/>
      <c r="FJU1878" s="84"/>
      <c r="FJV1878" s="84"/>
      <c r="FJW1878" s="84"/>
      <c r="FJX1878" s="84"/>
      <c r="FJY1878" s="84"/>
      <c r="FJZ1878" s="84"/>
      <c r="FKA1878" s="84"/>
      <c r="FKB1878" s="84"/>
      <c r="FKC1878" s="84"/>
      <c r="FKD1878" s="84"/>
      <c r="FKE1878" s="84"/>
      <c r="FKF1878" s="84"/>
      <c r="FKG1878" s="84"/>
      <c r="FKH1878" s="84"/>
      <c r="FKI1878" s="84"/>
      <c r="FKJ1878" s="84"/>
      <c r="FKK1878" s="84"/>
      <c r="FKL1878" s="84"/>
      <c r="FKM1878" s="84"/>
      <c r="FKN1878" s="84"/>
      <c r="FKO1878" s="84"/>
      <c r="FKP1878" s="84"/>
      <c r="FKQ1878" s="84"/>
      <c r="FKR1878" s="84"/>
      <c r="FKS1878" s="84"/>
      <c r="FKT1878" s="84"/>
      <c r="FKU1878" s="84"/>
      <c r="FKV1878" s="84"/>
      <c r="FKW1878" s="84"/>
      <c r="FKX1878" s="84"/>
      <c r="FKY1878" s="84"/>
      <c r="FKZ1878" s="84"/>
      <c r="FLA1878" s="84"/>
      <c r="FLB1878" s="84"/>
      <c r="FLC1878" s="84"/>
      <c r="FLD1878" s="84"/>
      <c r="FLE1878" s="84"/>
      <c r="FLF1878" s="84"/>
      <c r="FLG1878" s="84"/>
      <c r="FLH1878" s="84"/>
      <c r="FLI1878" s="84"/>
      <c r="FLJ1878" s="84"/>
      <c r="FLK1878" s="84"/>
      <c r="FLL1878" s="84"/>
      <c r="FLM1878" s="84"/>
      <c r="FLN1878" s="84"/>
      <c r="FLO1878" s="84"/>
      <c r="FLP1878" s="84"/>
      <c r="FLQ1878" s="84"/>
      <c r="FLR1878" s="84"/>
      <c r="FLS1878" s="84"/>
      <c r="FLT1878" s="84"/>
      <c r="FLU1878" s="84"/>
      <c r="FLV1878" s="84"/>
      <c r="FLW1878" s="84"/>
      <c r="FLX1878" s="84"/>
      <c r="FLY1878" s="84"/>
      <c r="FLZ1878" s="84"/>
      <c r="FMA1878" s="84"/>
      <c r="FMB1878" s="84"/>
      <c r="FMC1878" s="84"/>
      <c r="FMD1878" s="84"/>
      <c r="FME1878" s="84"/>
      <c r="FMF1878" s="84"/>
      <c r="FMG1878" s="84"/>
      <c r="FMH1878" s="84"/>
      <c r="FMI1878" s="84"/>
      <c r="FMJ1878" s="84"/>
      <c r="FMK1878" s="84"/>
      <c r="FML1878" s="84"/>
      <c r="FMM1878" s="84"/>
      <c r="FMN1878" s="84"/>
      <c r="FMO1878" s="84"/>
      <c r="FMP1878" s="84"/>
      <c r="FMQ1878" s="84"/>
      <c r="FMR1878" s="84"/>
      <c r="FMS1878" s="84"/>
      <c r="FMT1878" s="84"/>
      <c r="FMU1878" s="84"/>
      <c r="FMV1878" s="84"/>
      <c r="FMW1878" s="84"/>
      <c r="FMX1878" s="84"/>
      <c r="FMY1878" s="84"/>
      <c r="FMZ1878" s="84"/>
      <c r="FNA1878" s="84"/>
      <c r="FNB1878" s="84"/>
      <c r="FNC1878" s="84"/>
      <c r="FND1878" s="84"/>
      <c r="FNE1878" s="84"/>
      <c r="FNF1878" s="84"/>
      <c r="FNG1878" s="84"/>
      <c r="FNH1878" s="84"/>
      <c r="FNI1878" s="84"/>
      <c r="FNJ1878" s="84"/>
      <c r="FNK1878" s="84"/>
      <c r="FNL1878" s="84"/>
      <c r="FNM1878" s="84"/>
      <c r="FNN1878" s="84"/>
      <c r="FNO1878" s="84"/>
      <c r="FNP1878" s="84"/>
      <c r="FNQ1878" s="84"/>
      <c r="FNR1878" s="84"/>
      <c r="FNS1878" s="84"/>
      <c r="FNT1878" s="84"/>
      <c r="FNU1878" s="84"/>
      <c r="FNV1878" s="84"/>
      <c r="FNW1878" s="84"/>
      <c r="FNX1878" s="84"/>
      <c r="FNY1878" s="84"/>
      <c r="FNZ1878" s="84"/>
      <c r="FOA1878" s="84"/>
      <c r="FOB1878" s="84"/>
      <c r="FOC1878" s="84"/>
      <c r="FOD1878" s="84"/>
      <c r="FOE1878" s="84"/>
      <c r="FOF1878" s="84"/>
      <c r="FOG1878" s="84"/>
      <c r="FOH1878" s="84"/>
      <c r="FOI1878" s="84"/>
      <c r="FOJ1878" s="84"/>
      <c r="FOK1878" s="84"/>
      <c r="FOL1878" s="84"/>
      <c r="FOM1878" s="84"/>
      <c r="FON1878" s="84"/>
      <c r="FOO1878" s="84"/>
      <c r="FOP1878" s="84"/>
      <c r="FOQ1878" s="84"/>
      <c r="FOR1878" s="84"/>
      <c r="FOS1878" s="84"/>
      <c r="FOT1878" s="84"/>
      <c r="FOU1878" s="84"/>
      <c r="FOV1878" s="84"/>
      <c r="FOW1878" s="84"/>
      <c r="FOX1878" s="84"/>
      <c r="FOY1878" s="84"/>
      <c r="FOZ1878" s="84"/>
      <c r="FPA1878" s="84"/>
      <c r="FPB1878" s="84"/>
      <c r="FPC1878" s="84"/>
      <c r="FPD1878" s="84"/>
      <c r="FPE1878" s="84"/>
      <c r="FPF1878" s="84"/>
      <c r="FPG1878" s="84"/>
      <c r="FPH1878" s="84"/>
      <c r="FPI1878" s="84"/>
      <c r="FPJ1878" s="84"/>
      <c r="FPK1878" s="84"/>
      <c r="FPL1878" s="84"/>
      <c r="FPM1878" s="84"/>
      <c r="FPN1878" s="84"/>
      <c r="FPO1878" s="84"/>
      <c r="FPP1878" s="84"/>
      <c r="FPQ1878" s="84"/>
      <c r="FPR1878" s="84"/>
      <c r="FPS1878" s="84"/>
      <c r="FPT1878" s="84"/>
      <c r="FPU1878" s="84"/>
      <c r="FPV1878" s="84"/>
      <c r="FPW1878" s="84"/>
      <c r="FPX1878" s="84"/>
      <c r="FPY1878" s="84"/>
      <c r="FPZ1878" s="84"/>
      <c r="FQA1878" s="84"/>
      <c r="FQB1878" s="84"/>
      <c r="FQC1878" s="84"/>
      <c r="FQD1878" s="84"/>
      <c r="FQE1878" s="84"/>
      <c r="FQF1878" s="84"/>
      <c r="FQG1878" s="84"/>
      <c r="FQH1878" s="84"/>
      <c r="FQI1878" s="84"/>
      <c r="FQJ1878" s="84"/>
      <c r="FQK1878" s="84"/>
      <c r="FQL1878" s="84"/>
      <c r="FQM1878" s="84"/>
      <c r="FQN1878" s="84"/>
      <c r="FQO1878" s="84"/>
      <c r="FQP1878" s="84"/>
      <c r="FQQ1878" s="84"/>
      <c r="FQR1878" s="84"/>
      <c r="FQS1878" s="84"/>
      <c r="FQT1878" s="84"/>
      <c r="FQU1878" s="84"/>
      <c r="FQV1878" s="84"/>
      <c r="FQW1878" s="84"/>
      <c r="FQX1878" s="84"/>
      <c r="FQY1878" s="84"/>
      <c r="FQZ1878" s="84"/>
      <c r="FRA1878" s="84"/>
      <c r="FRB1878" s="84"/>
      <c r="FRC1878" s="84"/>
      <c r="FRD1878" s="84"/>
      <c r="FRE1878" s="84"/>
      <c r="FRF1878" s="84"/>
      <c r="FRG1878" s="84"/>
      <c r="FRH1878" s="84"/>
      <c r="FRI1878" s="84"/>
      <c r="FRJ1878" s="84"/>
      <c r="FRK1878" s="84"/>
      <c r="FRL1878" s="84"/>
      <c r="FRM1878" s="84"/>
      <c r="FRN1878" s="84"/>
      <c r="FRO1878" s="84"/>
      <c r="FRP1878" s="84"/>
      <c r="FRQ1878" s="84"/>
      <c r="FRR1878" s="84"/>
      <c r="FRS1878" s="84"/>
      <c r="FRT1878" s="84"/>
      <c r="FRU1878" s="84"/>
      <c r="FRV1878" s="84"/>
      <c r="FRW1878" s="84"/>
      <c r="FRX1878" s="84"/>
      <c r="FRY1878" s="84"/>
      <c r="FRZ1878" s="84"/>
      <c r="FSA1878" s="84"/>
      <c r="FSB1878" s="84"/>
      <c r="FSC1878" s="84"/>
      <c r="FSD1878" s="84"/>
      <c r="FSE1878" s="84"/>
      <c r="FSF1878" s="84"/>
      <c r="FSG1878" s="84"/>
      <c r="FSH1878" s="84"/>
      <c r="FSI1878" s="84"/>
      <c r="FSJ1878" s="84"/>
      <c r="FSK1878" s="84"/>
      <c r="FSL1878" s="84"/>
      <c r="FSM1878" s="84"/>
      <c r="FSN1878" s="84"/>
      <c r="FSO1878" s="84"/>
      <c r="FSP1878" s="84"/>
      <c r="FSQ1878" s="84"/>
      <c r="FSR1878" s="84"/>
      <c r="FSS1878" s="84"/>
      <c r="FST1878" s="84"/>
      <c r="FSU1878" s="84"/>
      <c r="FSV1878" s="84"/>
      <c r="FSW1878" s="84"/>
      <c r="FSX1878" s="84"/>
      <c r="FSY1878" s="84"/>
      <c r="FSZ1878" s="84"/>
      <c r="FTA1878" s="84"/>
      <c r="FTB1878" s="84"/>
      <c r="FTC1878" s="84"/>
      <c r="FTD1878" s="84"/>
      <c r="FTE1878" s="84"/>
      <c r="FTF1878" s="84"/>
      <c r="FTG1878" s="84"/>
      <c r="FTH1878" s="84"/>
      <c r="FTI1878" s="84"/>
      <c r="FTJ1878" s="84"/>
      <c r="FTK1878" s="84"/>
      <c r="FTL1878" s="84"/>
      <c r="FTM1878" s="84"/>
      <c r="FTN1878" s="84"/>
      <c r="FTO1878" s="84"/>
      <c r="FTP1878" s="84"/>
      <c r="FTQ1878" s="84"/>
      <c r="FTR1878" s="84"/>
      <c r="FTS1878" s="84"/>
      <c r="FTT1878" s="84"/>
      <c r="FTU1878" s="84"/>
      <c r="FTV1878" s="84"/>
      <c r="FTW1878" s="84"/>
      <c r="FTX1878" s="84"/>
      <c r="FTY1878" s="84"/>
      <c r="FTZ1878" s="84"/>
      <c r="FUA1878" s="84"/>
      <c r="FUB1878" s="84"/>
      <c r="FUC1878" s="84"/>
      <c r="FUD1878" s="84"/>
      <c r="FUE1878" s="84"/>
      <c r="FUF1878" s="84"/>
      <c r="FUG1878" s="84"/>
      <c r="FUH1878" s="84"/>
      <c r="FUI1878" s="84"/>
      <c r="FUJ1878" s="84"/>
      <c r="FUK1878" s="84"/>
      <c r="FUL1878" s="84"/>
      <c r="FUM1878" s="84"/>
      <c r="FUN1878" s="84"/>
      <c r="FUO1878" s="84"/>
      <c r="FUP1878" s="84"/>
      <c r="FUQ1878" s="84"/>
      <c r="FUR1878" s="84"/>
      <c r="FUS1878" s="84"/>
      <c r="FUT1878" s="84"/>
      <c r="FUU1878" s="84"/>
      <c r="FUV1878" s="84"/>
      <c r="FUW1878" s="84"/>
      <c r="FUX1878" s="84"/>
      <c r="FUY1878" s="84"/>
      <c r="FUZ1878" s="84"/>
      <c r="FVA1878" s="84"/>
      <c r="FVB1878" s="84"/>
      <c r="FVC1878" s="84"/>
      <c r="FVD1878" s="84"/>
      <c r="FVE1878" s="84"/>
      <c r="FVF1878" s="84"/>
      <c r="FVG1878" s="84"/>
      <c r="FVH1878" s="84"/>
      <c r="FVI1878" s="84"/>
      <c r="FVJ1878" s="84"/>
      <c r="FVK1878" s="84"/>
      <c r="FVL1878" s="84"/>
      <c r="FVM1878" s="84"/>
      <c r="FVN1878" s="84"/>
      <c r="FVO1878" s="84"/>
      <c r="FVP1878" s="84"/>
      <c r="FVQ1878" s="84"/>
      <c r="FVR1878" s="84"/>
      <c r="FVS1878" s="84"/>
      <c r="FVT1878" s="84"/>
      <c r="FVU1878" s="84"/>
      <c r="FVV1878" s="84"/>
      <c r="FVW1878" s="84"/>
      <c r="FVX1878" s="84"/>
      <c r="FVY1878" s="84"/>
      <c r="FVZ1878" s="84"/>
      <c r="FWA1878" s="84"/>
      <c r="FWB1878" s="84"/>
      <c r="FWC1878" s="84"/>
      <c r="FWD1878" s="84"/>
      <c r="FWE1878" s="84"/>
      <c r="FWF1878" s="84"/>
      <c r="FWG1878" s="84"/>
      <c r="FWH1878" s="84"/>
      <c r="FWI1878" s="84"/>
      <c r="FWJ1878" s="84"/>
      <c r="FWK1878" s="84"/>
      <c r="FWL1878" s="84"/>
      <c r="FWM1878" s="84"/>
      <c r="FWN1878" s="84"/>
      <c r="FWO1878" s="84"/>
      <c r="FWP1878" s="84"/>
      <c r="FWQ1878" s="84"/>
      <c r="FWR1878" s="84"/>
      <c r="FWS1878" s="84"/>
      <c r="FWT1878" s="84"/>
      <c r="FWU1878" s="84"/>
      <c r="FWV1878" s="84"/>
      <c r="FWW1878" s="84"/>
      <c r="FWX1878" s="84"/>
      <c r="FWY1878" s="84"/>
      <c r="FWZ1878" s="84"/>
      <c r="FXA1878" s="84"/>
      <c r="FXB1878" s="84"/>
      <c r="FXC1878" s="84"/>
      <c r="FXD1878" s="84"/>
      <c r="FXE1878" s="84"/>
      <c r="FXF1878" s="84"/>
      <c r="FXG1878" s="84"/>
      <c r="FXH1878" s="84"/>
      <c r="FXI1878" s="84"/>
      <c r="FXJ1878" s="84"/>
      <c r="FXK1878" s="84"/>
      <c r="FXL1878" s="84"/>
      <c r="FXM1878" s="84"/>
      <c r="FXN1878" s="84"/>
      <c r="FXO1878" s="84"/>
      <c r="FXP1878" s="84"/>
      <c r="FXQ1878" s="84"/>
      <c r="FXR1878" s="84"/>
      <c r="FXS1878" s="84"/>
      <c r="FXT1878" s="84"/>
      <c r="FXU1878" s="84"/>
      <c r="FXV1878" s="84"/>
      <c r="FXW1878" s="84"/>
      <c r="FXX1878" s="84"/>
      <c r="FXY1878" s="84"/>
      <c r="FXZ1878" s="84"/>
      <c r="FYA1878" s="84"/>
      <c r="FYB1878" s="84"/>
      <c r="FYC1878" s="84"/>
      <c r="FYD1878" s="84"/>
      <c r="FYE1878" s="84"/>
      <c r="FYF1878" s="84"/>
      <c r="FYG1878" s="84"/>
      <c r="FYH1878" s="84"/>
      <c r="FYI1878" s="84"/>
      <c r="FYJ1878" s="84"/>
      <c r="FYK1878" s="84"/>
      <c r="FYL1878" s="84"/>
      <c r="FYM1878" s="84"/>
      <c r="FYN1878" s="84"/>
      <c r="FYO1878" s="84"/>
      <c r="FYP1878" s="84"/>
      <c r="FYQ1878" s="84"/>
      <c r="FYR1878" s="84"/>
      <c r="FYS1878" s="84"/>
      <c r="FYT1878" s="84"/>
      <c r="FYU1878" s="84"/>
      <c r="FYV1878" s="84"/>
      <c r="FYW1878" s="84"/>
      <c r="FYX1878" s="84"/>
      <c r="FYY1878" s="84"/>
      <c r="FYZ1878" s="84"/>
      <c r="FZA1878" s="84"/>
      <c r="FZB1878" s="84"/>
      <c r="FZC1878" s="84"/>
      <c r="FZD1878" s="84"/>
      <c r="FZE1878" s="84"/>
      <c r="FZF1878" s="84"/>
      <c r="FZG1878" s="84"/>
      <c r="FZH1878" s="84"/>
      <c r="FZI1878" s="84"/>
      <c r="FZJ1878" s="84"/>
      <c r="FZK1878" s="84"/>
      <c r="FZL1878" s="84"/>
      <c r="FZM1878" s="84"/>
      <c r="FZN1878" s="84"/>
      <c r="FZO1878" s="84"/>
      <c r="FZP1878" s="84"/>
      <c r="FZQ1878" s="84"/>
      <c r="FZR1878" s="84"/>
      <c r="FZS1878" s="84"/>
      <c r="FZT1878" s="84"/>
      <c r="FZU1878" s="84"/>
      <c r="FZV1878" s="84"/>
      <c r="FZW1878" s="84"/>
      <c r="FZX1878" s="84"/>
      <c r="FZY1878" s="84"/>
      <c r="FZZ1878" s="84"/>
      <c r="GAA1878" s="84"/>
      <c r="GAB1878" s="84"/>
      <c r="GAC1878" s="84"/>
      <c r="GAD1878" s="84"/>
      <c r="GAE1878" s="84"/>
      <c r="GAF1878" s="84"/>
      <c r="GAG1878" s="84"/>
      <c r="GAH1878" s="84"/>
      <c r="GAI1878" s="84"/>
      <c r="GAJ1878" s="84"/>
      <c r="GAK1878" s="84"/>
      <c r="GAL1878" s="84"/>
      <c r="GAM1878" s="84"/>
      <c r="GAN1878" s="84"/>
      <c r="GAO1878" s="84"/>
      <c r="GAP1878" s="84"/>
      <c r="GAQ1878" s="84"/>
      <c r="GAR1878" s="84"/>
      <c r="GAS1878" s="84"/>
      <c r="GAT1878" s="84"/>
      <c r="GAU1878" s="84"/>
      <c r="GAV1878" s="84"/>
      <c r="GAW1878" s="84"/>
      <c r="GAX1878" s="84"/>
      <c r="GAY1878" s="84"/>
      <c r="GAZ1878" s="84"/>
      <c r="GBA1878" s="84"/>
      <c r="GBB1878" s="84"/>
      <c r="GBC1878" s="84"/>
      <c r="GBD1878" s="84"/>
      <c r="GBE1878" s="84"/>
      <c r="GBF1878" s="84"/>
      <c r="GBG1878" s="84"/>
      <c r="GBH1878" s="84"/>
      <c r="GBI1878" s="84"/>
      <c r="GBJ1878" s="84"/>
      <c r="GBK1878" s="84"/>
      <c r="GBL1878" s="84"/>
      <c r="GBM1878" s="84"/>
      <c r="GBN1878" s="84"/>
      <c r="GBO1878" s="84"/>
      <c r="GBP1878" s="84"/>
      <c r="GBQ1878" s="84"/>
      <c r="GBR1878" s="84"/>
      <c r="GBS1878" s="84"/>
      <c r="GBT1878" s="84"/>
      <c r="GBU1878" s="84"/>
      <c r="GBV1878" s="84"/>
      <c r="GBW1878" s="84"/>
      <c r="GBX1878" s="84"/>
      <c r="GBY1878" s="84"/>
      <c r="GBZ1878" s="84"/>
      <c r="GCA1878" s="84"/>
      <c r="GCB1878" s="84"/>
      <c r="GCC1878" s="84"/>
      <c r="GCD1878" s="84"/>
      <c r="GCE1878" s="84"/>
      <c r="GCF1878" s="84"/>
      <c r="GCG1878" s="84"/>
      <c r="GCH1878" s="84"/>
      <c r="GCI1878" s="84"/>
      <c r="GCJ1878" s="84"/>
      <c r="GCK1878" s="84"/>
      <c r="GCL1878" s="84"/>
      <c r="GCM1878" s="84"/>
      <c r="GCN1878" s="84"/>
      <c r="GCO1878" s="84"/>
      <c r="GCP1878" s="84"/>
      <c r="GCQ1878" s="84"/>
      <c r="GCR1878" s="84"/>
      <c r="GCS1878" s="84"/>
      <c r="GCT1878" s="84"/>
      <c r="GCU1878" s="84"/>
      <c r="GCV1878" s="84"/>
      <c r="GCW1878" s="84"/>
      <c r="GCX1878" s="84"/>
      <c r="GCY1878" s="84"/>
      <c r="GCZ1878" s="84"/>
      <c r="GDA1878" s="84"/>
      <c r="GDB1878" s="84"/>
      <c r="GDC1878" s="84"/>
      <c r="GDD1878" s="84"/>
      <c r="GDE1878" s="84"/>
      <c r="GDF1878" s="84"/>
      <c r="GDG1878" s="84"/>
      <c r="GDH1878" s="84"/>
      <c r="GDI1878" s="84"/>
      <c r="GDJ1878" s="84"/>
      <c r="GDK1878" s="84"/>
      <c r="GDL1878" s="84"/>
      <c r="GDM1878" s="84"/>
      <c r="GDN1878" s="84"/>
      <c r="GDO1878" s="84"/>
      <c r="GDP1878" s="84"/>
      <c r="GDQ1878" s="84"/>
      <c r="GDR1878" s="84"/>
      <c r="GDS1878" s="84"/>
      <c r="GDT1878" s="84"/>
      <c r="GDU1878" s="84"/>
      <c r="GDV1878" s="84"/>
      <c r="GDW1878" s="84"/>
      <c r="GDX1878" s="84"/>
      <c r="GDY1878" s="84"/>
      <c r="GDZ1878" s="84"/>
      <c r="GEA1878" s="84"/>
      <c r="GEB1878" s="84"/>
      <c r="GEC1878" s="84"/>
      <c r="GED1878" s="84"/>
      <c r="GEE1878" s="84"/>
      <c r="GEF1878" s="84"/>
      <c r="GEG1878" s="84"/>
      <c r="GEH1878" s="84"/>
      <c r="GEI1878" s="84"/>
      <c r="GEJ1878" s="84"/>
      <c r="GEK1878" s="84"/>
      <c r="GEL1878" s="84"/>
      <c r="GEM1878" s="84"/>
      <c r="GEN1878" s="84"/>
      <c r="GEO1878" s="84"/>
      <c r="GEP1878" s="84"/>
      <c r="GEQ1878" s="84"/>
      <c r="GER1878" s="84"/>
      <c r="GES1878" s="84"/>
      <c r="GET1878" s="84"/>
      <c r="GEU1878" s="84"/>
      <c r="GEV1878" s="84"/>
      <c r="GEW1878" s="84"/>
      <c r="GEX1878" s="84"/>
      <c r="GEY1878" s="84"/>
      <c r="GEZ1878" s="84"/>
      <c r="GFA1878" s="84"/>
      <c r="GFB1878" s="84"/>
      <c r="GFC1878" s="84"/>
      <c r="GFD1878" s="84"/>
      <c r="GFE1878" s="84"/>
      <c r="GFF1878" s="84"/>
      <c r="GFG1878" s="84"/>
      <c r="GFH1878" s="84"/>
      <c r="GFI1878" s="84"/>
      <c r="GFJ1878" s="84"/>
      <c r="GFK1878" s="84"/>
      <c r="GFL1878" s="84"/>
      <c r="GFM1878" s="84"/>
      <c r="GFN1878" s="84"/>
      <c r="GFO1878" s="84"/>
      <c r="GFP1878" s="84"/>
      <c r="GFQ1878" s="84"/>
      <c r="GFR1878" s="84"/>
      <c r="GFS1878" s="84"/>
      <c r="GFT1878" s="84"/>
      <c r="GFU1878" s="84"/>
      <c r="GFV1878" s="84"/>
      <c r="GFW1878" s="84"/>
      <c r="GFX1878" s="84"/>
      <c r="GFY1878" s="84"/>
      <c r="GFZ1878" s="84"/>
      <c r="GGA1878" s="84"/>
      <c r="GGB1878" s="84"/>
      <c r="GGC1878" s="84"/>
      <c r="GGD1878" s="84"/>
      <c r="GGE1878" s="84"/>
      <c r="GGF1878" s="84"/>
      <c r="GGG1878" s="84"/>
      <c r="GGH1878" s="84"/>
      <c r="GGI1878" s="84"/>
      <c r="GGJ1878" s="84"/>
      <c r="GGK1878" s="84"/>
      <c r="GGL1878" s="84"/>
      <c r="GGM1878" s="84"/>
      <c r="GGN1878" s="84"/>
      <c r="GGO1878" s="84"/>
      <c r="GGP1878" s="84"/>
      <c r="GGQ1878" s="84"/>
      <c r="GGR1878" s="84"/>
      <c r="GGS1878" s="84"/>
      <c r="GGT1878" s="84"/>
      <c r="GGU1878" s="84"/>
      <c r="GGV1878" s="84"/>
      <c r="GGW1878" s="84"/>
      <c r="GGX1878" s="84"/>
      <c r="GGY1878" s="84"/>
      <c r="GGZ1878" s="84"/>
      <c r="GHA1878" s="84"/>
      <c r="GHB1878" s="84"/>
      <c r="GHC1878" s="84"/>
      <c r="GHD1878" s="84"/>
      <c r="GHE1878" s="84"/>
      <c r="GHF1878" s="84"/>
      <c r="GHG1878" s="84"/>
      <c r="GHH1878" s="84"/>
      <c r="GHI1878" s="84"/>
      <c r="GHJ1878" s="84"/>
      <c r="GHK1878" s="84"/>
      <c r="GHL1878" s="84"/>
      <c r="GHM1878" s="84"/>
      <c r="GHN1878" s="84"/>
      <c r="GHO1878" s="84"/>
      <c r="GHP1878" s="84"/>
      <c r="GHQ1878" s="84"/>
      <c r="GHR1878" s="84"/>
      <c r="GHS1878" s="84"/>
      <c r="GHT1878" s="84"/>
      <c r="GHU1878" s="84"/>
      <c r="GHV1878" s="84"/>
      <c r="GHW1878" s="84"/>
      <c r="GHX1878" s="84"/>
      <c r="GHY1878" s="84"/>
      <c r="GHZ1878" s="84"/>
      <c r="GIA1878" s="84"/>
      <c r="GIB1878" s="84"/>
      <c r="GIC1878" s="84"/>
      <c r="GID1878" s="84"/>
      <c r="GIE1878" s="84"/>
      <c r="GIF1878" s="84"/>
      <c r="GIG1878" s="84"/>
      <c r="GIH1878" s="84"/>
      <c r="GII1878" s="84"/>
      <c r="GIJ1878" s="84"/>
      <c r="GIK1878" s="84"/>
      <c r="GIL1878" s="84"/>
      <c r="GIM1878" s="84"/>
      <c r="GIN1878" s="84"/>
      <c r="GIO1878" s="84"/>
      <c r="GIP1878" s="84"/>
      <c r="GIQ1878" s="84"/>
      <c r="GIR1878" s="84"/>
      <c r="GIS1878" s="84"/>
      <c r="GIT1878" s="84"/>
      <c r="GIU1878" s="84"/>
      <c r="GIV1878" s="84"/>
      <c r="GIW1878" s="84"/>
      <c r="GIX1878" s="84"/>
      <c r="GIY1878" s="84"/>
      <c r="GIZ1878" s="84"/>
      <c r="GJA1878" s="84"/>
      <c r="GJB1878" s="84"/>
      <c r="GJC1878" s="84"/>
      <c r="GJD1878" s="84"/>
      <c r="GJE1878" s="84"/>
      <c r="GJF1878" s="84"/>
      <c r="GJG1878" s="84"/>
      <c r="GJH1878" s="84"/>
      <c r="GJI1878" s="84"/>
      <c r="GJJ1878" s="84"/>
      <c r="GJK1878" s="84"/>
      <c r="GJL1878" s="84"/>
      <c r="GJM1878" s="84"/>
      <c r="GJN1878" s="84"/>
      <c r="GJO1878" s="84"/>
      <c r="GJP1878" s="84"/>
      <c r="GJQ1878" s="84"/>
      <c r="GJR1878" s="84"/>
      <c r="GJS1878" s="84"/>
      <c r="GJT1878" s="84"/>
      <c r="GJU1878" s="84"/>
      <c r="GJV1878" s="84"/>
      <c r="GJW1878" s="84"/>
      <c r="GJX1878" s="84"/>
      <c r="GJY1878" s="84"/>
      <c r="GJZ1878" s="84"/>
      <c r="GKA1878" s="84"/>
      <c r="GKB1878" s="84"/>
      <c r="GKC1878" s="84"/>
      <c r="GKD1878" s="84"/>
      <c r="GKE1878" s="84"/>
      <c r="GKF1878" s="84"/>
      <c r="GKG1878" s="84"/>
      <c r="GKH1878" s="84"/>
      <c r="GKI1878" s="84"/>
      <c r="GKJ1878" s="84"/>
      <c r="GKK1878" s="84"/>
      <c r="GKL1878" s="84"/>
      <c r="GKM1878" s="84"/>
      <c r="GKN1878" s="84"/>
      <c r="GKO1878" s="84"/>
      <c r="GKP1878" s="84"/>
      <c r="GKQ1878" s="84"/>
      <c r="GKR1878" s="84"/>
      <c r="GKS1878" s="84"/>
      <c r="GKT1878" s="84"/>
      <c r="GKU1878" s="84"/>
      <c r="GKV1878" s="84"/>
      <c r="GKW1878" s="84"/>
      <c r="GKX1878" s="84"/>
      <c r="GKY1878" s="84"/>
      <c r="GKZ1878" s="84"/>
      <c r="GLA1878" s="84"/>
      <c r="GLB1878" s="84"/>
      <c r="GLC1878" s="84"/>
      <c r="GLD1878" s="84"/>
      <c r="GLE1878" s="84"/>
      <c r="GLF1878" s="84"/>
      <c r="GLG1878" s="84"/>
      <c r="GLH1878" s="84"/>
      <c r="GLI1878" s="84"/>
      <c r="GLJ1878" s="84"/>
      <c r="GLK1878" s="84"/>
      <c r="GLL1878" s="84"/>
      <c r="GLM1878" s="84"/>
      <c r="GLN1878" s="84"/>
      <c r="GLO1878" s="84"/>
      <c r="GLP1878" s="84"/>
      <c r="GLQ1878" s="84"/>
      <c r="GLR1878" s="84"/>
      <c r="GLS1878" s="84"/>
      <c r="GLT1878" s="84"/>
      <c r="GLU1878" s="84"/>
      <c r="GLV1878" s="84"/>
      <c r="GLW1878" s="84"/>
      <c r="GLX1878" s="84"/>
      <c r="GLY1878" s="84"/>
      <c r="GLZ1878" s="84"/>
      <c r="GMA1878" s="84"/>
      <c r="GMB1878" s="84"/>
      <c r="GMC1878" s="84"/>
      <c r="GMD1878" s="84"/>
      <c r="GME1878" s="84"/>
      <c r="GMF1878" s="84"/>
      <c r="GMG1878" s="84"/>
      <c r="GMH1878" s="84"/>
      <c r="GMI1878" s="84"/>
      <c r="GMJ1878" s="84"/>
      <c r="GMK1878" s="84"/>
      <c r="GML1878" s="84"/>
      <c r="GMM1878" s="84"/>
      <c r="GMN1878" s="84"/>
      <c r="GMO1878" s="84"/>
      <c r="GMP1878" s="84"/>
      <c r="GMQ1878" s="84"/>
      <c r="GMR1878" s="84"/>
      <c r="GMS1878" s="84"/>
      <c r="GMT1878" s="84"/>
      <c r="GMU1878" s="84"/>
      <c r="GMV1878" s="84"/>
      <c r="GMW1878" s="84"/>
      <c r="GMX1878" s="84"/>
      <c r="GMY1878" s="84"/>
      <c r="GMZ1878" s="84"/>
      <c r="GNA1878" s="84"/>
      <c r="GNB1878" s="84"/>
      <c r="GNC1878" s="84"/>
      <c r="GND1878" s="84"/>
      <c r="GNE1878" s="84"/>
      <c r="GNF1878" s="84"/>
      <c r="GNG1878" s="84"/>
      <c r="GNH1878" s="84"/>
      <c r="GNI1878" s="84"/>
      <c r="GNJ1878" s="84"/>
      <c r="GNK1878" s="84"/>
      <c r="GNL1878" s="84"/>
      <c r="GNM1878" s="84"/>
      <c r="GNN1878" s="84"/>
      <c r="GNO1878" s="84"/>
      <c r="GNP1878" s="84"/>
      <c r="GNQ1878" s="84"/>
      <c r="GNR1878" s="84"/>
      <c r="GNS1878" s="84"/>
      <c r="GNT1878" s="84"/>
      <c r="GNU1878" s="84"/>
      <c r="GNV1878" s="84"/>
      <c r="GNW1878" s="84"/>
      <c r="GNX1878" s="84"/>
      <c r="GNY1878" s="84"/>
      <c r="GNZ1878" s="84"/>
      <c r="GOA1878" s="84"/>
      <c r="GOB1878" s="84"/>
      <c r="GOC1878" s="84"/>
      <c r="GOD1878" s="84"/>
      <c r="GOE1878" s="84"/>
      <c r="GOF1878" s="84"/>
      <c r="GOG1878" s="84"/>
      <c r="GOH1878" s="84"/>
      <c r="GOI1878" s="84"/>
      <c r="GOJ1878" s="84"/>
      <c r="GOK1878" s="84"/>
      <c r="GOL1878" s="84"/>
      <c r="GOM1878" s="84"/>
      <c r="GON1878" s="84"/>
      <c r="GOO1878" s="84"/>
      <c r="GOP1878" s="84"/>
      <c r="GOQ1878" s="84"/>
      <c r="GOR1878" s="84"/>
      <c r="GOS1878" s="84"/>
      <c r="GOT1878" s="84"/>
      <c r="GOU1878" s="84"/>
      <c r="GOV1878" s="84"/>
      <c r="GOW1878" s="84"/>
      <c r="GOX1878" s="84"/>
      <c r="GOY1878" s="84"/>
      <c r="GOZ1878" s="84"/>
      <c r="GPA1878" s="84"/>
      <c r="GPB1878" s="84"/>
      <c r="GPC1878" s="84"/>
      <c r="GPD1878" s="84"/>
      <c r="GPE1878" s="84"/>
      <c r="GPF1878" s="84"/>
      <c r="GPG1878" s="84"/>
      <c r="GPH1878" s="84"/>
      <c r="GPI1878" s="84"/>
      <c r="GPJ1878" s="84"/>
      <c r="GPK1878" s="84"/>
      <c r="GPL1878" s="84"/>
      <c r="GPM1878" s="84"/>
      <c r="GPN1878" s="84"/>
      <c r="GPO1878" s="84"/>
      <c r="GPP1878" s="84"/>
      <c r="GPQ1878" s="84"/>
      <c r="GPR1878" s="84"/>
      <c r="GPS1878" s="84"/>
      <c r="GPT1878" s="84"/>
      <c r="GPU1878" s="84"/>
      <c r="GPV1878" s="84"/>
      <c r="GPW1878" s="84"/>
      <c r="GPX1878" s="84"/>
      <c r="GPY1878" s="84"/>
      <c r="GPZ1878" s="84"/>
      <c r="GQA1878" s="84"/>
      <c r="GQB1878" s="84"/>
      <c r="GQC1878" s="84"/>
      <c r="GQD1878" s="84"/>
      <c r="GQE1878" s="84"/>
      <c r="GQF1878" s="84"/>
      <c r="GQG1878" s="84"/>
      <c r="GQH1878" s="84"/>
      <c r="GQI1878" s="84"/>
      <c r="GQJ1878" s="84"/>
      <c r="GQK1878" s="84"/>
      <c r="GQL1878" s="84"/>
      <c r="GQM1878" s="84"/>
      <c r="GQN1878" s="84"/>
      <c r="GQO1878" s="84"/>
      <c r="GQP1878" s="84"/>
      <c r="GQQ1878" s="84"/>
      <c r="GQR1878" s="84"/>
      <c r="GQS1878" s="84"/>
      <c r="GQT1878" s="84"/>
      <c r="GQU1878" s="84"/>
      <c r="GQV1878" s="84"/>
      <c r="GQW1878" s="84"/>
      <c r="GQX1878" s="84"/>
      <c r="GQY1878" s="84"/>
      <c r="GQZ1878" s="84"/>
      <c r="GRA1878" s="84"/>
      <c r="GRB1878" s="84"/>
      <c r="GRC1878" s="84"/>
      <c r="GRD1878" s="84"/>
      <c r="GRE1878" s="84"/>
      <c r="GRF1878" s="84"/>
      <c r="GRG1878" s="84"/>
      <c r="GRH1878" s="84"/>
      <c r="GRI1878" s="84"/>
      <c r="GRJ1878" s="84"/>
      <c r="GRK1878" s="84"/>
      <c r="GRL1878" s="84"/>
      <c r="GRM1878" s="84"/>
      <c r="GRN1878" s="84"/>
      <c r="GRO1878" s="84"/>
      <c r="GRP1878" s="84"/>
      <c r="GRQ1878" s="84"/>
      <c r="GRR1878" s="84"/>
      <c r="GRS1878" s="84"/>
      <c r="GRT1878" s="84"/>
      <c r="GRU1878" s="84"/>
      <c r="GRV1878" s="84"/>
      <c r="GRW1878" s="84"/>
      <c r="GRX1878" s="84"/>
      <c r="GRY1878" s="84"/>
      <c r="GRZ1878" s="84"/>
      <c r="GSA1878" s="84"/>
      <c r="GSB1878" s="84"/>
      <c r="GSC1878" s="84"/>
      <c r="GSD1878" s="84"/>
      <c r="GSE1878" s="84"/>
      <c r="GSF1878" s="84"/>
      <c r="GSG1878" s="84"/>
      <c r="GSH1878" s="84"/>
      <c r="GSI1878" s="84"/>
      <c r="GSJ1878" s="84"/>
      <c r="GSK1878" s="84"/>
      <c r="GSL1878" s="84"/>
      <c r="GSM1878" s="84"/>
      <c r="GSN1878" s="84"/>
      <c r="GSO1878" s="84"/>
      <c r="GSP1878" s="84"/>
      <c r="GSQ1878" s="84"/>
      <c r="GSR1878" s="84"/>
      <c r="GSS1878" s="84"/>
      <c r="GST1878" s="84"/>
      <c r="GSU1878" s="84"/>
      <c r="GSV1878" s="84"/>
      <c r="GSW1878" s="84"/>
      <c r="GSX1878" s="84"/>
      <c r="GSY1878" s="84"/>
      <c r="GSZ1878" s="84"/>
      <c r="GTA1878" s="84"/>
      <c r="GTB1878" s="84"/>
      <c r="GTC1878" s="84"/>
      <c r="GTD1878" s="84"/>
      <c r="GTE1878" s="84"/>
      <c r="GTF1878" s="84"/>
      <c r="GTG1878" s="84"/>
      <c r="GTH1878" s="84"/>
      <c r="GTI1878" s="84"/>
      <c r="GTJ1878" s="84"/>
      <c r="GTK1878" s="84"/>
      <c r="GTL1878" s="84"/>
      <c r="GTM1878" s="84"/>
      <c r="GTN1878" s="84"/>
      <c r="GTO1878" s="84"/>
      <c r="GTP1878" s="84"/>
      <c r="GTQ1878" s="84"/>
      <c r="GTR1878" s="84"/>
      <c r="GTS1878" s="84"/>
      <c r="GTT1878" s="84"/>
      <c r="GTU1878" s="84"/>
      <c r="GTV1878" s="84"/>
      <c r="GTW1878" s="84"/>
      <c r="GTX1878" s="84"/>
      <c r="GTY1878" s="84"/>
      <c r="GTZ1878" s="84"/>
      <c r="GUA1878" s="84"/>
      <c r="GUB1878" s="84"/>
      <c r="GUC1878" s="84"/>
      <c r="GUD1878" s="84"/>
      <c r="GUE1878" s="84"/>
      <c r="GUF1878" s="84"/>
      <c r="GUG1878" s="84"/>
      <c r="GUH1878" s="84"/>
      <c r="GUI1878" s="84"/>
      <c r="GUJ1878" s="84"/>
      <c r="GUK1878" s="84"/>
      <c r="GUL1878" s="84"/>
      <c r="GUM1878" s="84"/>
      <c r="GUN1878" s="84"/>
      <c r="GUO1878" s="84"/>
      <c r="GUP1878" s="84"/>
      <c r="GUQ1878" s="84"/>
      <c r="GUR1878" s="84"/>
      <c r="GUS1878" s="84"/>
      <c r="GUT1878" s="84"/>
      <c r="GUU1878" s="84"/>
      <c r="GUV1878" s="84"/>
      <c r="GUW1878" s="84"/>
      <c r="GUX1878" s="84"/>
      <c r="GUY1878" s="84"/>
      <c r="GUZ1878" s="84"/>
      <c r="GVA1878" s="84"/>
      <c r="GVB1878" s="84"/>
      <c r="GVC1878" s="84"/>
      <c r="GVD1878" s="84"/>
      <c r="GVE1878" s="84"/>
      <c r="GVF1878" s="84"/>
      <c r="GVG1878" s="84"/>
      <c r="GVH1878" s="84"/>
      <c r="GVI1878" s="84"/>
      <c r="GVJ1878" s="84"/>
      <c r="GVK1878" s="84"/>
      <c r="GVL1878" s="84"/>
      <c r="GVM1878" s="84"/>
      <c r="GVN1878" s="84"/>
      <c r="GVO1878" s="84"/>
      <c r="GVP1878" s="84"/>
      <c r="GVQ1878" s="84"/>
      <c r="GVR1878" s="84"/>
      <c r="GVS1878" s="84"/>
      <c r="GVT1878" s="84"/>
      <c r="GVU1878" s="84"/>
      <c r="GVV1878" s="84"/>
      <c r="GVW1878" s="84"/>
      <c r="GVX1878" s="84"/>
      <c r="GVY1878" s="84"/>
      <c r="GVZ1878" s="84"/>
      <c r="GWA1878" s="84"/>
      <c r="GWB1878" s="84"/>
      <c r="GWC1878" s="84"/>
      <c r="GWD1878" s="84"/>
      <c r="GWE1878" s="84"/>
      <c r="GWF1878" s="84"/>
      <c r="GWG1878" s="84"/>
      <c r="GWH1878" s="84"/>
      <c r="GWI1878" s="84"/>
      <c r="GWJ1878" s="84"/>
      <c r="GWK1878" s="84"/>
      <c r="GWL1878" s="84"/>
      <c r="GWM1878" s="84"/>
      <c r="GWN1878" s="84"/>
      <c r="GWO1878" s="84"/>
      <c r="GWP1878" s="84"/>
      <c r="GWQ1878" s="84"/>
      <c r="GWR1878" s="84"/>
      <c r="GWS1878" s="84"/>
      <c r="GWT1878" s="84"/>
      <c r="GWU1878" s="84"/>
      <c r="GWV1878" s="84"/>
      <c r="GWW1878" s="84"/>
      <c r="GWX1878" s="84"/>
      <c r="GWY1878" s="84"/>
      <c r="GWZ1878" s="84"/>
      <c r="GXA1878" s="84"/>
      <c r="GXB1878" s="84"/>
      <c r="GXC1878" s="84"/>
      <c r="GXD1878" s="84"/>
      <c r="GXE1878" s="84"/>
      <c r="GXF1878" s="84"/>
      <c r="GXG1878" s="84"/>
      <c r="GXH1878" s="84"/>
      <c r="GXI1878" s="84"/>
      <c r="GXJ1878" s="84"/>
      <c r="GXK1878" s="84"/>
      <c r="GXL1878" s="84"/>
      <c r="GXM1878" s="84"/>
      <c r="GXN1878" s="84"/>
      <c r="GXO1878" s="84"/>
      <c r="GXP1878" s="84"/>
      <c r="GXQ1878" s="84"/>
      <c r="GXR1878" s="84"/>
      <c r="GXS1878" s="84"/>
      <c r="GXT1878" s="84"/>
      <c r="GXU1878" s="84"/>
      <c r="GXV1878" s="84"/>
      <c r="GXW1878" s="84"/>
      <c r="GXX1878" s="84"/>
      <c r="GXY1878" s="84"/>
      <c r="GXZ1878" s="84"/>
      <c r="GYA1878" s="84"/>
      <c r="GYB1878" s="84"/>
      <c r="GYC1878" s="84"/>
      <c r="GYD1878" s="84"/>
      <c r="GYE1878" s="84"/>
      <c r="GYF1878" s="84"/>
      <c r="GYG1878" s="84"/>
      <c r="GYH1878" s="84"/>
      <c r="GYI1878" s="84"/>
      <c r="GYJ1878" s="84"/>
      <c r="GYK1878" s="84"/>
      <c r="GYL1878" s="84"/>
      <c r="GYM1878" s="84"/>
      <c r="GYN1878" s="84"/>
      <c r="GYO1878" s="84"/>
      <c r="GYP1878" s="84"/>
      <c r="GYQ1878" s="84"/>
      <c r="GYR1878" s="84"/>
      <c r="GYS1878" s="84"/>
      <c r="GYT1878" s="84"/>
      <c r="GYU1878" s="84"/>
      <c r="GYV1878" s="84"/>
      <c r="GYW1878" s="84"/>
      <c r="GYX1878" s="84"/>
      <c r="GYY1878" s="84"/>
      <c r="GYZ1878" s="84"/>
      <c r="GZA1878" s="84"/>
      <c r="GZB1878" s="84"/>
      <c r="GZC1878" s="84"/>
      <c r="GZD1878" s="84"/>
      <c r="GZE1878" s="84"/>
      <c r="GZF1878" s="84"/>
      <c r="GZG1878" s="84"/>
      <c r="GZH1878" s="84"/>
      <c r="GZI1878" s="84"/>
      <c r="GZJ1878" s="84"/>
      <c r="GZK1878" s="84"/>
      <c r="GZL1878" s="84"/>
      <c r="GZM1878" s="84"/>
      <c r="GZN1878" s="84"/>
      <c r="GZO1878" s="84"/>
      <c r="GZP1878" s="84"/>
      <c r="GZQ1878" s="84"/>
      <c r="GZR1878" s="84"/>
      <c r="GZS1878" s="84"/>
      <c r="GZT1878" s="84"/>
      <c r="GZU1878" s="84"/>
      <c r="GZV1878" s="84"/>
      <c r="GZW1878" s="84"/>
      <c r="GZX1878" s="84"/>
      <c r="GZY1878" s="84"/>
      <c r="GZZ1878" s="84"/>
      <c r="HAA1878" s="84"/>
      <c r="HAB1878" s="84"/>
      <c r="HAC1878" s="84"/>
      <c r="HAD1878" s="84"/>
      <c r="HAE1878" s="84"/>
      <c r="HAF1878" s="84"/>
      <c r="HAG1878" s="84"/>
      <c r="HAH1878" s="84"/>
      <c r="HAI1878" s="84"/>
      <c r="HAJ1878" s="84"/>
      <c r="HAK1878" s="84"/>
      <c r="HAL1878" s="84"/>
      <c r="HAM1878" s="84"/>
      <c r="HAN1878" s="84"/>
      <c r="HAO1878" s="84"/>
      <c r="HAP1878" s="84"/>
      <c r="HAQ1878" s="84"/>
      <c r="HAR1878" s="84"/>
      <c r="HAS1878" s="84"/>
      <c r="HAT1878" s="84"/>
      <c r="HAU1878" s="84"/>
      <c r="HAV1878" s="84"/>
      <c r="HAW1878" s="84"/>
      <c r="HAX1878" s="84"/>
      <c r="HAY1878" s="84"/>
      <c r="HAZ1878" s="84"/>
      <c r="HBA1878" s="84"/>
      <c r="HBB1878" s="84"/>
      <c r="HBC1878" s="84"/>
      <c r="HBD1878" s="84"/>
      <c r="HBE1878" s="84"/>
      <c r="HBF1878" s="84"/>
      <c r="HBG1878" s="84"/>
      <c r="HBH1878" s="84"/>
      <c r="HBI1878" s="84"/>
      <c r="HBJ1878" s="84"/>
      <c r="HBK1878" s="84"/>
      <c r="HBL1878" s="84"/>
      <c r="HBM1878" s="84"/>
      <c r="HBN1878" s="84"/>
      <c r="HBO1878" s="84"/>
      <c r="HBP1878" s="84"/>
      <c r="HBQ1878" s="84"/>
      <c r="HBR1878" s="84"/>
      <c r="HBS1878" s="84"/>
      <c r="HBT1878" s="84"/>
      <c r="HBU1878" s="84"/>
      <c r="HBV1878" s="84"/>
      <c r="HBW1878" s="84"/>
      <c r="HBX1878" s="84"/>
      <c r="HBY1878" s="84"/>
      <c r="HBZ1878" s="84"/>
      <c r="HCA1878" s="84"/>
      <c r="HCB1878" s="84"/>
      <c r="HCC1878" s="84"/>
      <c r="HCD1878" s="84"/>
      <c r="HCE1878" s="84"/>
      <c r="HCF1878" s="84"/>
      <c r="HCG1878" s="84"/>
      <c r="HCH1878" s="84"/>
      <c r="HCI1878" s="84"/>
      <c r="HCJ1878" s="84"/>
      <c r="HCK1878" s="84"/>
      <c r="HCL1878" s="84"/>
      <c r="HCM1878" s="84"/>
      <c r="HCN1878" s="84"/>
      <c r="HCO1878" s="84"/>
      <c r="HCP1878" s="84"/>
      <c r="HCQ1878" s="84"/>
      <c r="HCR1878" s="84"/>
      <c r="HCS1878" s="84"/>
      <c r="HCT1878" s="84"/>
      <c r="HCU1878" s="84"/>
      <c r="HCV1878" s="84"/>
      <c r="HCW1878" s="84"/>
      <c r="HCX1878" s="84"/>
      <c r="HCY1878" s="84"/>
      <c r="HCZ1878" s="84"/>
      <c r="HDA1878" s="84"/>
      <c r="HDB1878" s="84"/>
      <c r="HDC1878" s="84"/>
      <c r="HDD1878" s="84"/>
      <c r="HDE1878" s="84"/>
      <c r="HDF1878" s="84"/>
      <c r="HDG1878" s="84"/>
      <c r="HDH1878" s="84"/>
      <c r="HDI1878" s="84"/>
      <c r="HDJ1878" s="84"/>
      <c r="HDK1878" s="84"/>
      <c r="HDL1878" s="84"/>
      <c r="HDM1878" s="84"/>
      <c r="HDN1878" s="84"/>
      <c r="HDO1878" s="84"/>
      <c r="HDP1878" s="84"/>
      <c r="HDQ1878" s="84"/>
      <c r="HDR1878" s="84"/>
      <c r="HDS1878" s="84"/>
      <c r="HDT1878" s="84"/>
      <c r="HDU1878" s="84"/>
      <c r="HDV1878" s="84"/>
      <c r="HDW1878" s="84"/>
      <c r="HDX1878" s="84"/>
      <c r="HDY1878" s="84"/>
      <c r="HDZ1878" s="84"/>
      <c r="HEA1878" s="84"/>
      <c r="HEB1878" s="84"/>
      <c r="HEC1878" s="84"/>
      <c r="HED1878" s="84"/>
      <c r="HEE1878" s="84"/>
      <c r="HEF1878" s="84"/>
      <c r="HEG1878" s="84"/>
      <c r="HEH1878" s="84"/>
      <c r="HEI1878" s="84"/>
      <c r="HEJ1878" s="84"/>
      <c r="HEK1878" s="84"/>
      <c r="HEL1878" s="84"/>
      <c r="HEM1878" s="84"/>
      <c r="HEN1878" s="84"/>
      <c r="HEO1878" s="84"/>
      <c r="HEP1878" s="84"/>
      <c r="HEQ1878" s="84"/>
      <c r="HER1878" s="84"/>
      <c r="HES1878" s="84"/>
      <c r="HET1878" s="84"/>
      <c r="HEU1878" s="84"/>
      <c r="HEV1878" s="84"/>
      <c r="HEW1878" s="84"/>
      <c r="HEX1878" s="84"/>
      <c r="HEY1878" s="84"/>
      <c r="HEZ1878" s="84"/>
      <c r="HFA1878" s="84"/>
      <c r="HFB1878" s="84"/>
      <c r="HFC1878" s="84"/>
      <c r="HFD1878" s="84"/>
      <c r="HFE1878" s="84"/>
      <c r="HFF1878" s="84"/>
      <c r="HFG1878" s="84"/>
      <c r="HFH1878" s="84"/>
      <c r="HFI1878" s="84"/>
      <c r="HFJ1878" s="84"/>
      <c r="HFK1878" s="84"/>
      <c r="HFL1878" s="84"/>
      <c r="HFM1878" s="84"/>
      <c r="HFN1878" s="84"/>
      <c r="HFO1878" s="84"/>
      <c r="HFP1878" s="84"/>
      <c r="HFQ1878" s="84"/>
      <c r="HFR1878" s="84"/>
      <c r="HFS1878" s="84"/>
      <c r="HFT1878" s="84"/>
      <c r="HFU1878" s="84"/>
      <c r="HFV1878" s="84"/>
      <c r="HFW1878" s="84"/>
      <c r="HFX1878" s="84"/>
      <c r="HFY1878" s="84"/>
      <c r="HFZ1878" s="84"/>
      <c r="HGA1878" s="84"/>
      <c r="HGB1878" s="84"/>
      <c r="HGC1878" s="84"/>
      <c r="HGD1878" s="84"/>
      <c r="HGE1878" s="84"/>
      <c r="HGF1878" s="84"/>
      <c r="HGG1878" s="84"/>
      <c r="HGH1878" s="84"/>
      <c r="HGI1878" s="84"/>
      <c r="HGJ1878" s="84"/>
      <c r="HGK1878" s="84"/>
      <c r="HGL1878" s="84"/>
      <c r="HGM1878" s="84"/>
      <c r="HGN1878" s="84"/>
      <c r="HGO1878" s="84"/>
      <c r="HGP1878" s="84"/>
      <c r="HGQ1878" s="84"/>
      <c r="HGR1878" s="84"/>
      <c r="HGS1878" s="84"/>
      <c r="HGT1878" s="84"/>
      <c r="HGU1878" s="84"/>
      <c r="HGV1878" s="84"/>
      <c r="HGW1878" s="84"/>
      <c r="HGX1878" s="84"/>
      <c r="HGY1878" s="84"/>
      <c r="HGZ1878" s="84"/>
      <c r="HHA1878" s="84"/>
      <c r="HHB1878" s="84"/>
      <c r="HHC1878" s="84"/>
      <c r="HHD1878" s="84"/>
      <c r="HHE1878" s="84"/>
      <c r="HHF1878" s="84"/>
      <c r="HHG1878" s="84"/>
      <c r="HHH1878" s="84"/>
      <c r="HHI1878" s="84"/>
      <c r="HHJ1878" s="84"/>
      <c r="HHK1878" s="84"/>
      <c r="HHL1878" s="84"/>
      <c r="HHM1878" s="84"/>
      <c r="HHN1878" s="84"/>
      <c r="HHO1878" s="84"/>
      <c r="HHP1878" s="84"/>
      <c r="HHQ1878" s="84"/>
      <c r="HHR1878" s="84"/>
      <c r="HHS1878" s="84"/>
      <c r="HHT1878" s="84"/>
      <c r="HHU1878" s="84"/>
      <c r="HHV1878" s="84"/>
      <c r="HHW1878" s="84"/>
      <c r="HHX1878" s="84"/>
      <c r="HHY1878" s="84"/>
      <c r="HHZ1878" s="84"/>
      <c r="HIA1878" s="84"/>
      <c r="HIB1878" s="84"/>
      <c r="HIC1878" s="84"/>
      <c r="HID1878" s="84"/>
      <c r="HIE1878" s="84"/>
      <c r="HIF1878" s="84"/>
      <c r="HIG1878" s="84"/>
      <c r="HIH1878" s="84"/>
      <c r="HII1878" s="84"/>
      <c r="HIJ1878" s="84"/>
      <c r="HIK1878" s="84"/>
      <c r="HIL1878" s="84"/>
      <c r="HIM1878" s="84"/>
      <c r="HIN1878" s="84"/>
      <c r="HIO1878" s="84"/>
      <c r="HIP1878" s="84"/>
      <c r="HIQ1878" s="84"/>
      <c r="HIR1878" s="84"/>
      <c r="HIS1878" s="84"/>
      <c r="HIT1878" s="84"/>
      <c r="HIU1878" s="84"/>
      <c r="HIV1878" s="84"/>
      <c r="HIW1878" s="84"/>
      <c r="HIX1878" s="84"/>
      <c r="HIY1878" s="84"/>
      <c r="HIZ1878" s="84"/>
      <c r="HJA1878" s="84"/>
      <c r="HJB1878" s="84"/>
      <c r="HJC1878" s="84"/>
      <c r="HJD1878" s="84"/>
      <c r="HJE1878" s="84"/>
      <c r="HJF1878" s="84"/>
      <c r="HJG1878" s="84"/>
      <c r="HJH1878" s="84"/>
      <c r="HJI1878" s="84"/>
      <c r="HJJ1878" s="84"/>
      <c r="HJK1878" s="84"/>
      <c r="HJL1878" s="84"/>
      <c r="HJM1878" s="84"/>
      <c r="HJN1878" s="84"/>
      <c r="HJO1878" s="84"/>
      <c r="HJP1878" s="84"/>
      <c r="HJQ1878" s="84"/>
      <c r="HJR1878" s="84"/>
      <c r="HJS1878" s="84"/>
      <c r="HJT1878" s="84"/>
      <c r="HJU1878" s="84"/>
      <c r="HJV1878" s="84"/>
      <c r="HJW1878" s="84"/>
      <c r="HJX1878" s="84"/>
      <c r="HJY1878" s="84"/>
      <c r="HJZ1878" s="84"/>
      <c r="HKA1878" s="84"/>
      <c r="HKB1878" s="84"/>
      <c r="HKC1878" s="84"/>
      <c r="HKD1878" s="84"/>
      <c r="HKE1878" s="84"/>
      <c r="HKF1878" s="84"/>
      <c r="HKG1878" s="84"/>
      <c r="HKH1878" s="84"/>
      <c r="HKI1878" s="84"/>
      <c r="HKJ1878" s="84"/>
      <c r="HKK1878" s="84"/>
      <c r="HKL1878" s="84"/>
      <c r="HKM1878" s="84"/>
      <c r="HKN1878" s="84"/>
      <c r="HKO1878" s="84"/>
      <c r="HKP1878" s="84"/>
      <c r="HKQ1878" s="84"/>
      <c r="HKR1878" s="84"/>
      <c r="HKS1878" s="84"/>
      <c r="HKT1878" s="84"/>
      <c r="HKU1878" s="84"/>
      <c r="HKV1878" s="84"/>
      <c r="HKW1878" s="84"/>
      <c r="HKX1878" s="84"/>
      <c r="HKY1878" s="84"/>
      <c r="HKZ1878" s="84"/>
      <c r="HLA1878" s="84"/>
      <c r="HLB1878" s="84"/>
      <c r="HLC1878" s="84"/>
      <c r="HLD1878" s="84"/>
      <c r="HLE1878" s="84"/>
      <c r="HLF1878" s="84"/>
      <c r="HLG1878" s="84"/>
      <c r="HLH1878" s="84"/>
      <c r="HLI1878" s="84"/>
      <c r="HLJ1878" s="84"/>
      <c r="HLK1878" s="84"/>
      <c r="HLL1878" s="84"/>
      <c r="HLM1878" s="84"/>
      <c r="HLN1878" s="84"/>
      <c r="HLO1878" s="84"/>
      <c r="HLP1878" s="84"/>
      <c r="HLQ1878" s="84"/>
      <c r="HLR1878" s="84"/>
      <c r="HLS1878" s="84"/>
      <c r="HLT1878" s="84"/>
      <c r="HLU1878" s="84"/>
      <c r="HLV1878" s="84"/>
      <c r="HLW1878" s="84"/>
      <c r="HLX1878" s="84"/>
      <c r="HLY1878" s="84"/>
      <c r="HLZ1878" s="84"/>
      <c r="HMA1878" s="84"/>
      <c r="HMB1878" s="84"/>
      <c r="HMC1878" s="84"/>
      <c r="HMD1878" s="84"/>
      <c r="HME1878" s="84"/>
      <c r="HMF1878" s="84"/>
      <c r="HMG1878" s="84"/>
      <c r="HMH1878" s="84"/>
      <c r="HMI1878" s="84"/>
      <c r="HMJ1878" s="84"/>
      <c r="HMK1878" s="84"/>
      <c r="HML1878" s="84"/>
      <c r="HMM1878" s="84"/>
      <c r="HMN1878" s="84"/>
      <c r="HMO1878" s="84"/>
      <c r="HMP1878" s="84"/>
      <c r="HMQ1878" s="84"/>
      <c r="HMR1878" s="84"/>
      <c r="HMS1878" s="84"/>
      <c r="HMT1878" s="84"/>
      <c r="HMU1878" s="84"/>
      <c r="HMV1878" s="84"/>
      <c r="HMW1878" s="84"/>
      <c r="HMX1878" s="84"/>
      <c r="HMY1878" s="84"/>
      <c r="HMZ1878" s="84"/>
      <c r="HNA1878" s="84"/>
      <c r="HNB1878" s="84"/>
      <c r="HNC1878" s="84"/>
      <c r="HND1878" s="84"/>
      <c r="HNE1878" s="84"/>
      <c r="HNF1878" s="84"/>
      <c r="HNG1878" s="84"/>
      <c r="HNH1878" s="84"/>
      <c r="HNI1878" s="84"/>
      <c r="HNJ1878" s="84"/>
      <c r="HNK1878" s="84"/>
      <c r="HNL1878" s="84"/>
      <c r="HNM1878" s="84"/>
      <c r="HNN1878" s="84"/>
      <c r="HNO1878" s="84"/>
      <c r="HNP1878" s="84"/>
      <c r="HNQ1878" s="84"/>
      <c r="HNR1878" s="84"/>
      <c r="HNS1878" s="84"/>
      <c r="HNT1878" s="84"/>
      <c r="HNU1878" s="84"/>
      <c r="HNV1878" s="84"/>
      <c r="HNW1878" s="84"/>
      <c r="HNX1878" s="84"/>
      <c r="HNY1878" s="84"/>
      <c r="HNZ1878" s="84"/>
      <c r="HOA1878" s="84"/>
      <c r="HOB1878" s="84"/>
      <c r="HOC1878" s="84"/>
      <c r="HOD1878" s="84"/>
      <c r="HOE1878" s="84"/>
      <c r="HOF1878" s="84"/>
      <c r="HOG1878" s="84"/>
      <c r="HOH1878" s="84"/>
      <c r="HOI1878" s="84"/>
      <c r="HOJ1878" s="84"/>
      <c r="HOK1878" s="84"/>
      <c r="HOL1878" s="84"/>
      <c r="HOM1878" s="84"/>
      <c r="HON1878" s="84"/>
      <c r="HOO1878" s="84"/>
      <c r="HOP1878" s="84"/>
      <c r="HOQ1878" s="84"/>
      <c r="HOR1878" s="84"/>
      <c r="HOS1878" s="84"/>
      <c r="HOT1878" s="84"/>
      <c r="HOU1878" s="84"/>
      <c r="HOV1878" s="84"/>
      <c r="HOW1878" s="84"/>
      <c r="HOX1878" s="84"/>
      <c r="HOY1878" s="84"/>
      <c r="HOZ1878" s="84"/>
      <c r="HPA1878" s="84"/>
      <c r="HPB1878" s="84"/>
      <c r="HPC1878" s="84"/>
      <c r="HPD1878" s="84"/>
      <c r="HPE1878" s="84"/>
      <c r="HPF1878" s="84"/>
      <c r="HPG1878" s="84"/>
      <c r="HPH1878" s="84"/>
      <c r="HPI1878" s="84"/>
      <c r="HPJ1878" s="84"/>
      <c r="HPK1878" s="84"/>
      <c r="HPL1878" s="84"/>
      <c r="HPM1878" s="84"/>
      <c r="HPN1878" s="84"/>
      <c r="HPO1878" s="84"/>
      <c r="HPP1878" s="84"/>
      <c r="HPQ1878" s="84"/>
      <c r="HPR1878" s="84"/>
      <c r="HPS1878" s="84"/>
      <c r="HPT1878" s="84"/>
      <c r="HPU1878" s="84"/>
      <c r="HPV1878" s="84"/>
      <c r="HPW1878" s="84"/>
      <c r="HPX1878" s="84"/>
      <c r="HPY1878" s="84"/>
      <c r="HPZ1878" s="84"/>
      <c r="HQA1878" s="84"/>
      <c r="HQB1878" s="84"/>
      <c r="HQC1878" s="84"/>
      <c r="HQD1878" s="84"/>
      <c r="HQE1878" s="84"/>
      <c r="HQF1878" s="84"/>
      <c r="HQG1878" s="84"/>
      <c r="HQH1878" s="84"/>
      <c r="HQI1878" s="84"/>
      <c r="HQJ1878" s="84"/>
      <c r="HQK1878" s="84"/>
      <c r="HQL1878" s="84"/>
      <c r="HQM1878" s="84"/>
      <c r="HQN1878" s="84"/>
      <c r="HQO1878" s="84"/>
      <c r="HQP1878" s="84"/>
      <c r="HQQ1878" s="84"/>
      <c r="HQR1878" s="84"/>
      <c r="HQS1878" s="84"/>
      <c r="HQT1878" s="84"/>
      <c r="HQU1878" s="84"/>
      <c r="HQV1878" s="84"/>
      <c r="HQW1878" s="84"/>
      <c r="HQX1878" s="84"/>
      <c r="HQY1878" s="84"/>
      <c r="HQZ1878" s="84"/>
      <c r="HRA1878" s="84"/>
      <c r="HRB1878" s="84"/>
      <c r="HRC1878" s="84"/>
      <c r="HRD1878" s="84"/>
      <c r="HRE1878" s="84"/>
      <c r="HRF1878" s="84"/>
      <c r="HRG1878" s="84"/>
      <c r="HRH1878" s="84"/>
      <c r="HRI1878" s="84"/>
      <c r="HRJ1878" s="84"/>
      <c r="HRK1878" s="84"/>
      <c r="HRL1878" s="84"/>
      <c r="HRM1878" s="84"/>
      <c r="HRN1878" s="84"/>
      <c r="HRO1878" s="84"/>
      <c r="HRP1878" s="84"/>
      <c r="HRQ1878" s="84"/>
      <c r="HRR1878" s="84"/>
      <c r="HRS1878" s="84"/>
      <c r="HRT1878" s="84"/>
      <c r="HRU1878" s="84"/>
      <c r="HRV1878" s="84"/>
      <c r="HRW1878" s="84"/>
      <c r="HRX1878" s="84"/>
      <c r="HRY1878" s="84"/>
      <c r="HRZ1878" s="84"/>
      <c r="HSA1878" s="84"/>
      <c r="HSB1878" s="84"/>
      <c r="HSC1878" s="84"/>
      <c r="HSD1878" s="84"/>
      <c r="HSE1878" s="84"/>
      <c r="HSF1878" s="84"/>
      <c r="HSG1878" s="84"/>
      <c r="HSH1878" s="84"/>
      <c r="HSI1878" s="84"/>
      <c r="HSJ1878" s="84"/>
      <c r="HSK1878" s="84"/>
      <c r="HSL1878" s="84"/>
      <c r="HSM1878" s="84"/>
      <c r="HSN1878" s="84"/>
      <c r="HSO1878" s="84"/>
      <c r="HSP1878" s="84"/>
      <c r="HSQ1878" s="84"/>
      <c r="HSR1878" s="84"/>
      <c r="HSS1878" s="84"/>
      <c r="HST1878" s="84"/>
      <c r="HSU1878" s="84"/>
      <c r="HSV1878" s="84"/>
      <c r="HSW1878" s="84"/>
      <c r="HSX1878" s="84"/>
      <c r="HSY1878" s="84"/>
      <c r="HSZ1878" s="84"/>
      <c r="HTA1878" s="84"/>
      <c r="HTB1878" s="84"/>
      <c r="HTC1878" s="84"/>
      <c r="HTD1878" s="84"/>
      <c r="HTE1878" s="84"/>
      <c r="HTF1878" s="84"/>
      <c r="HTG1878" s="84"/>
      <c r="HTH1878" s="84"/>
      <c r="HTI1878" s="84"/>
      <c r="HTJ1878" s="84"/>
      <c r="HTK1878" s="84"/>
      <c r="HTL1878" s="84"/>
      <c r="HTM1878" s="84"/>
      <c r="HTN1878" s="84"/>
      <c r="HTO1878" s="84"/>
      <c r="HTP1878" s="84"/>
      <c r="HTQ1878" s="84"/>
      <c r="HTR1878" s="84"/>
      <c r="HTS1878" s="84"/>
      <c r="HTT1878" s="84"/>
      <c r="HTU1878" s="84"/>
      <c r="HTV1878" s="84"/>
      <c r="HTW1878" s="84"/>
      <c r="HTX1878" s="84"/>
      <c r="HTY1878" s="84"/>
      <c r="HTZ1878" s="84"/>
      <c r="HUA1878" s="84"/>
      <c r="HUB1878" s="84"/>
      <c r="HUC1878" s="84"/>
      <c r="HUD1878" s="84"/>
      <c r="HUE1878" s="84"/>
      <c r="HUF1878" s="84"/>
      <c r="HUG1878" s="84"/>
      <c r="HUH1878" s="84"/>
      <c r="HUI1878" s="84"/>
      <c r="HUJ1878" s="84"/>
      <c r="HUK1878" s="84"/>
      <c r="HUL1878" s="84"/>
      <c r="HUM1878" s="84"/>
      <c r="HUN1878" s="84"/>
      <c r="HUO1878" s="84"/>
      <c r="HUP1878" s="84"/>
      <c r="HUQ1878" s="84"/>
      <c r="HUR1878" s="84"/>
      <c r="HUS1878" s="84"/>
      <c r="HUT1878" s="84"/>
      <c r="HUU1878" s="84"/>
      <c r="HUV1878" s="84"/>
      <c r="HUW1878" s="84"/>
      <c r="HUX1878" s="84"/>
      <c r="HUY1878" s="84"/>
      <c r="HUZ1878" s="84"/>
      <c r="HVA1878" s="84"/>
      <c r="HVB1878" s="84"/>
      <c r="HVC1878" s="84"/>
      <c r="HVD1878" s="84"/>
      <c r="HVE1878" s="84"/>
      <c r="HVF1878" s="84"/>
      <c r="HVG1878" s="84"/>
      <c r="HVH1878" s="84"/>
      <c r="HVI1878" s="84"/>
      <c r="HVJ1878" s="84"/>
      <c r="HVK1878" s="84"/>
      <c r="HVL1878" s="84"/>
      <c r="HVM1878" s="84"/>
      <c r="HVN1878" s="84"/>
      <c r="HVO1878" s="84"/>
      <c r="HVP1878" s="84"/>
      <c r="HVQ1878" s="84"/>
      <c r="HVR1878" s="84"/>
      <c r="HVS1878" s="84"/>
      <c r="HVT1878" s="84"/>
      <c r="HVU1878" s="84"/>
      <c r="HVV1878" s="84"/>
      <c r="HVW1878" s="84"/>
      <c r="HVX1878" s="84"/>
      <c r="HVY1878" s="84"/>
      <c r="HVZ1878" s="84"/>
      <c r="HWA1878" s="84"/>
      <c r="HWB1878" s="84"/>
      <c r="HWC1878" s="84"/>
      <c r="HWD1878" s="84"/>
      <c r="HWE1878" s="84"/>
      <c r="HWF1878" s="84"/>
      <c r="HWG1878" s="84"/>
      <c r="HWH1878" s="84"/>
      <c r="HWI1878" s="84"/>
      <c r="HWJ1878" s="84"/>
      <c r="HWK1878" s="84"/>
      <c r="HWL1878" s="84"/>
      <c r="HWM1878" s="84"/>
      <c r="HWN1878" s="84"/>
      <c r="HWO1878" s="84"/>
      <c r="HWP1878" s="84"/>
      <c r="HWQ1878" s="84"/>
      <c r="HWR1878" s="84"/>
      <c r="HWS1878" s="84"/>
      <c r="HWT1878" s="84"/>
      <c r="HWU1878" s="84"/>
      <c r="HWV1878" s="84"/>
      <c r="HWW1878" s="84"/>
      <c r="HWX1878" s="84"/>
      <c r="HWY1878" s="84"/>
      <c r="HWZ1878" s="84"/>
      <c r="HXA1878" s="84"/>
      <c r="HXB1878" s="84"/>
      <c r="HXC1878" s="84"/>
      <c r="HXD1878" s="84"/>
      <c r="HXE1878" s="84"/>
      <c r="HXF1878" s="84"/>
      <c r="HXG1878" s="84"/>
      <c r="HXH1878" s="84"/>
      <c r="HXI1878" s="84"/>
      <c r="HXJ1878" s="84"/>
      <c r="HXK1878" s="84"/>
      <c r="HXL1878" s="84"/>
      <c r="HXM1878" s="84"/>
      <c r="HXN1878" s="84"/>
      <c r="HXO1878" s="84"/>
      <c r="HXP1878" s="84"/>
      <c r="HXQ1878" s="84"/>
      <c r="HXR1878" s="84"/>
      <c r="HXS1878" s="84"/>
      <c r="HXT1878" s="84"/>
      <c r="HXU1878" s="84"/>
      <c r="HXV1878" s="84"/>
      <c r="HXW1878" s="84"/>
      <c r="HXX1878" s="84"/>
      <c r="HXY1878" s="84"/>
      <c r="HXZ1878" s="84"/>
      <c r="HYA1878" s="84"/>
      <c r="HYB1878" s="84"/>
      <c r="HYC1878" s="84"/>
      <c r="HYD1878" s="84"/>
      <c r="HYE1878" s="84"/>
      <c r="HYF1878" s="84"/>
      <c r="HYG1878" s="84"/>
      <c r="HYH1878" s="84"/>
      <c r="HYI1878" s="84"/>
      <c r="HYJ1878" s="84"/>
      <c r="HYK1878" s="84"/>
      <c r="HYL1878" s="84"/>
      <c r="HYM1878" s="84"/>
      <c r="HYN1878" s="84"/>
      <c r="HYO1878" s="84"/>
      <c r="HYP1878" s="84"/>
      <c r="HYQ1878" s="84"/>
      <c r="HYR1878" s="84"/>
      <c r="HYS1878" s="84"/>
      <c r="HYT1878" s="84"/>
      <c r="HYU1878" s="84"/>
      <c r="HYV1878" s="84"/>
      <c r="HYW1878" s="84"/>
      <c r="HYX1878" s="84"/>
      <c r="HYY1878" s="84"/>
      <c r="HYZ1878" s="84"/>
      <c r="HZA1878" s="84"/>
      <c r="HZB1878" s="84"/>
      <c r="HZC1878" s="84"/>
      <c r="HZD1878" s="84"/>
      <c r="HZE1878" s="84"/>
      <c r="HZF1878" s="84"/>
      <c r="HZG1878" s="84"/>
      <c r="HZH1878" s="84"/>
      <c r="HZI1878" s="84"/>
      <c r="HZJ1878" s="84"/>
      <c r="HZK1878" s="84"/>
      <c r="HZL1878" s="84"/>
      <c r="HZM1878" s="84"/>
      <c r="HZN1878" s="84"/>
      <c r="HZO1878" s="84"/>
      <c r="HZP1878" s="84"/>
      <c r="HZQ1878" s="84"/>
      <c r="HZR1878" s="84"/>
      <c r="HZS1878" s="84"/>
      <c r="HZT1878" s="84"/>
      <c r="HZU1878" s="84"/>
      <c r="HZV1878" s="84"/>
      <c r="HZW1878" s="84"/>
      <c r="HZX1878" s="84"/>
      <c r="HZY1878" s="84"/>
      <c r="HZZ1878" s="84"/>
      <c r="IAA1878" s="84"/>
      <c r="IAB1878" s="84"/>
      <c r="IAC1878" s="84"/>
      <c r="IAD1878" s="84"/>
      <c r="IAE1878" s="84"/>
      <c r="IAF1878" s="84"/>
      <c r="IAG1878" s="84"/>
      <c r="IAH1878" s="84"/>
      <c r="IAI1878" s="84"/>
      <c r="IAJ1878" s="84"/>
      <c r="IAK1878" s="84"/>
      <c r="IAL1878" s="84"/>
      <c r="IAM1878" s="84"/>
      <c r="IAN1878" s="84"/>
      <c r="IAO1878" s="84"/>
      <c r="IAP1878" s="84"/>
      <c r="IAQ1878" s="84"/>
      <c r="IAR1878" s="84"/>
      <c r="IAS1878" s="84"/>
      <c r="IAT1878" s="84"/>
      <c r="IAU1878" s="84"/>
      <c r="IAV1878" s="84"/>
      <c r="IAW1878" s="84"/>
      <c r="IAX1878" s="84"/>
      <c r="IAY1878" s="84"/>
      <c r="IAZ1878" s="84"/>
      <c r="IBA1878" s="84"/>
      <c r="IBB1878" s="84"/>
      <c r="IBC1878" s="84"/>
      <c r="IBD1878" s="84"/>
      <c r="IBE1878" s="84"/>
      <c r="IBF1878" s="84"/>
      <c r="IBG1878" s="84"/>
      <c r="IBH1878" s="84"/>
      <c r="IBI1878" s="84"/>
      <c r="IBJ1878" s="84"/>
      <c r="IBK1878" s="84"/>
      <c r="IBL1878" s="84"/>
      <c r="IBM1878" s="84"/>
      <c r="IBN1878" s="84"/>
      <c r="IBO1878" s="84"/>
      <c r="IBP1878" s="84"/>
      <c r="IBQ1878" s="84"/>
      <c r="IBR1878" s="84"/>
      <c r="IBS1878" s="84"/>
      <c r="IBT1878" s="84"/>
      <c r="IBU1878" s="84"/>
      <c r="IBV1878" s="84"/>
      <c r="IBW1878" s="84"/>
      <c r="IBX1878" s="84"/>
      <c r="IBY1878" s="84"/>
      <c r="IBZ1878" s="84"/>
      <c r="ICA1878" s="84"/>
      <c r="ICB1878" s="84"/>
      <c r="ICC1878" s="84"/>
      <c r="ICD1878" s="84"/>
      <c r="ICE1878" s="84"/>
      <c r="ICF1878" s="84"/>
      <c r="ICG1878" s="84"/>
      <c r="ICH1878" s="84"/>
      <c r="ICI1878" s="84"/>
      <c r="ICJ1878" s="84"/>
      <c r="ICK1878" s="84"/>
      <c r="ICL1878" s="84"/>
      <c r="ICM1878" s="84"/>
      <c r="ICN1878" s="84"/>
      <c r="ICO1878" s="84"/>
      <c r="ICP1878" s="84"/>
      <c r="ICQ1878" s="84"/>
      <c r="ICR1878" s="84"/>
      <c r="ICS1878" s="84"/>
      <c r="ICT1878" s="84"/>
      <c r="ICU1878" s="84"/>
      <c r="ICV1878" s="84"/>
      <c r="ICW1878" s="84"/>
      <c r="ICX1878" s="84"/>
      <c r="ICY1878" s="84"/>
      <c r="ICZ1878" s="84"/>
      <c r="IDA1878" s="84"/>
      <c r="IDB1878" s="84"/>
      <c r="IDC1878" s="84"/>
      <c r="IDD1878" s="84"/>
      <c r="IDE1878" s="84"/>
      <c r="IDF1878" s="84"/>
      <c r="IDG1878" s="84"/>
      <c r="IDH1878" s="84"/>
      <c r="IDI1878" s="84"/>
      <c r="IDJ1878" s="84"/>
      <c r="IDK1878" s="84"/>
      <c r="IDL1878" s="84"/>
      <c r="IDM1878" s="84"/>
      <c r="IDN1878" s="84"/>
      <c r="IDO1878" s="84"/>
      <c r="IDP1878" s="84"/>
      <c r="IDQ1878" s="84"/>
      <c r="IDR1878" s="84"/>
      <c r="IDS1878" s="84"/>
      <c r="IDT1878" s="84"/>
      <c r="IDU1878" s="84"/>
      <c r="IDV1878" s="84"/>
      <c r="IDW1878" s="84"/>
      <c r="IDX1878" s="84"/>
      <c r="IDY1878" s="84"/>
      <c r="IDZ1878" s="84"/>
      <c r="IEA1878" s="84"/>
      <c r="IEB1878" s="84"/>
      <c r="IEC1878" s="84"/>
      <c r="IED1878" s="84"/>
      <c r="IEE1878" s="84"/>
      <c r="IEF1878" s="84"/>
      <c r="IEG1878" s="84"/>
      <c r="IEH1878" s="84"/>
      <c r="IEI1878" s="84"/>
      <c r="IEJ1878" s="84"/>
      <c r="IEK1878" s="84"/>
      <c r="IEL1878" s="84"/>
      <c r="IEM1878" s="84"/>
      <c r="IEN1878" s="84"/>
      <c r="IEO1878" s="84"/>
      <c r="IEP1878" s="84"/>
      <c r="IEQ1878" s="84"/>
      <c r="IER1878" s="84"/>
      <c r="IES1878" s="84"/>
      <c r="IET1878" s="84"/>
      <c r="IEU1878" s="84"/>
      <c r="IEV1878" s="84"/>
      <c r="IEW1878" s="84"/>
      <c r="IEX1878" s="84"/>
      <c r="IEY1878" s="84"/>
      <c r="IEZ1878" s="84"/>
      <c r="IFA1878" s="84"/>
      <c r="IFB1878" s="84"/>
      <c r="IFC1878" s="84"/>
      <c r="IFD1878" s="84"/>
      <c r="IFE1878" s="84"/>
      <c r="IFF1878" s="84"/>
      <c r="IFG1878" s="84"/>
      <c r="IFH1878" s="84"/>
      <c r="IFI1878" s="84"/>
      <c r="IFJ1878" s="84"/>
      <c r="IFK1878" s="84"/>
      <c r="IFL1878" s="84"/>
      <c r="IFM1878" s="84"/>
      <c r="IFN1878" s="84"/>
      <c r="IFO1878" s="84"/>
      <c r="IFP1878" s="84"/>
      <c r="IFQ1878" s="84"/>
      <c r="IFR1878" s="84"/>
      <c r="IFS1878" s="84"/>
      <c r="IFT1878" s="84"/>
      <c r="IFU1878" s="84"/>
      <c r="IFV1878" s="84"/>
      <c r="IFW1878" s="84"/>
      <c r="IFX1878" s="84"/>
      <c r="IFY1878" s="84"/>
      <c r="IFZ1878" s="84"/>
      <c r="IGA1878" s="84"/>
      <c r="IGB1878" s="84"/>
      <c r="IGC1878" s="84"/>
      <c r="IGD1878" s="84"/>
      <c r="IGE1878" s="84"/>
      <c r="IGF1878" s="84"/>
      <c r="IGG1878" s="84"/>
      <c r="IGH1878" s="84"/>
      <c r="IGI1878" s="84"/>
      <c r="IGJ1878" s="84"/>
      <c r="IGK1878" s="84"/>
      <c r="IGL1878" s="84"/>
      <c r="IGM1878" s="84"/>
      <c r="IGN1878" s="84"/>
      <c r="IGO1878" s="84"/>
      <c r="IGP1878" s="84"/>
      <c r="IGQ1878" s="84"/>
      <c r="IGR1878" s="84"/>
      <c r="IGS1878" s="84"/>
      <c r="IGT1878" s="84"/>
      <c r="IGU1878" s="84"/>
      <c r="IGV1878" s="84"/>
      <c r="IGW1878" s="84"/>
      <c r="IGX1878" s="84"/>
      <c r="IGY1878" s="84"/>
      <c r="IGZ1878" s="84"/>
      <c r="IHA1878" s="84"/>
      <c r="IHB1878" s="84"/>
      <c r="IHC1878" s="84"/>
      <c r="IHD1878" s="84"/>
      <c r="IHE1878" s="84"/>
      <c r="IHF1878" s="84"/>
      <c r="IHG1878" s="84"/>
      <c r="IHH1878" s="84"/>
      <c r="IHI1878" s="84"/>
      <c r="IHJ1878" s="84"/>
      <c r="IHK1878" s="84"/>
      <c r="IHL1878" s="84"/>
      <c r="IHM1878" s="84"/>
      <c r="IHN1878" s="84"/>
      <c r="IHO1878" s="84"/>
      <c r="IHP1878" s="84"/>
      <c r="IHQ1878" s="84"/>
      <c r="IHR1878" s="84"/>
      <c r="IHS1878" s="84"/>
      <c r="IHT1878" s="84"/>
      <c r="IHU1878" s="84"/>
      <c r="IHV1878" s="84"/>
      <c r="IHW1878" s="84"/>
      <c r="IHX1878" s="84"/>
      <c r="IHY1878" s="84"/>
      <c r="IHZ1878" s="84"/>
      <c r="IIA1878" s="84"/>
      <c r="IIB1878" s="84"/>
      <c r="IIC1878" s="84"/>
      <c r="IID1878" s="84"/>
      <c r="IIE1878" s="84"/>
      <c r="IIF1878" s="84"/>
      <c r="IIG1878" s="84"/>
      <c r="IIH1878" s="84"/>
      <c r="III1878" s="84"/>
      <c r="IIJ1878" s="84"/>
      <c r="IIK1878" s="84"/>
      <c r="IIL1878" s="84"/>
      <c r="IIM1878" s="84"/>
      <c r="IIN1878" s="84"/>
      <c r="IIO1878" s="84"/>
      <c r="IIP1878" s="84"/>
      <c r="IIQ1878" s="84"/>
      <c r="IIR1878" s="84"/>
      <c r="IIS1878" s="84"/>
      <c r="IIT1878" s="84"/>
      <c r="IIU1878" s="84"/>
      <c r="IIV1878" s="84"/>
      <c r="IIW1878" s="84"/>
      <c r="IIX1878" s="84"/>
      <c r="IIY1878" s="84"/>
      <c r="IIZ1878" s="84"/>
      <c r="IJA1878" s="84"/>
      <c r="IJB1878" s="84"/>
      <c r="IJC1878" s="84"/>
      <c r="IJD1878" s="84"/>
      <c r="IJE1878" s="84"/>
      <c r="IJF1878" s="84"/>
      <c r="IJG1878" s="84"/>
      <c r="IJH1878" s="84"/>
      <c r="IJI1878" s="84"/>
      <c r="IJJ1878" s="84"/>
      <c r="IJK1878" s="84"/>
      <c r="IJL1878" s="84"/>
      <c r="IJM1878" s="84"/>
      <c r="IJN1878" s="84"/>
      <c r="IJO1878" s="84"/>
      <c r="IJP1878" s="84"/>
      <c r="IJQ1878" s="84"/>
      <c r="IJR1878" s="84"/>
      <c r="IJS1878" s="84"/>
      <c r="IJT1878" s="84"/>
      <c r="IJU1878" s="84"/>
      <c r="IJV1878" s="84"/>
      <c r="IJW1878" s="84"/>
      <c r="IJX1878" s="84"/>
      <c r="IJY1878" s="84"/>
      <c r="IJZ1878" s="84"/>
      <c r="IKA1878" s="84"/>
      <c r="IKB1878" s="84"/>
      <c r="IKC1878" s="84"/>
      <c r="IKD1878" s="84"/>
      <c r="IKE1878" s="84"/>
      <c r="IKF1878" s="84"/>
      <c r="IKG1878" s="84"/>
      <c r="IKH1878" s="84"/>
      <c r="IKI1878" s="84"/>
      <c r="IKJ1878" s="84"/>
      <c r="IKK1878" s="84"/>
      <c r="IKL1878" s="84"/>
      <c r="IKM1878" s="84"/>
      <c r="IKN1878" s="84"/>
      <c r="IKO1878" s="84"/>
      <c r="IKP1878" s="84"/>
      <c r="IKQ1878" s="84"/>
      <c r="IKR1878" s="84"/>
      <c r="IKS1878" s="84"/>
      <c r="IKT1878" s="84"/>
      <c r="IKU1878" s="84"/>
      <c r="IKV1878" s="84"/>
      <c r="IKW1878" s="84"/>
      <c r="IKX1878" s="84"/>
      <c r="IKY1878" s="84"/>
      <c r="IKZ1878" s="84"/>
      <c r="ILA1878" s="84"/>
      <c r="ILB1878" s="84"/>
      <c r="ILC1878" s="84"/>
      <c r="ILD1878" s="84"/>
      <c r="ILE1878" s="84"/>
      <c r="ILF1878" s="84"/>
      <c r="ILG1878" s="84"/>
      <c r="ILH1878" s="84"/>
      <c r="ILI1878" s="84"/>
      <c r="ILJ1878" s="84"/>
      <c r="ILK1878" s="84"/>
      <c r="ILL1878" s="84"/>
      <c r="ILM1878" s="84"/>
      <c r="ILN1878" s="84"/>
      <c r="ILO1878" s="84"/>
      <c r="ILP1878" s="84"/>
      <c r="ILQ1878" s="84"/>
      <c r="ILR1878" s="84"/>
      <c r="ILS1878" s="84"/>
      <c r="ILT1878" s="84"/>
      <c r="ILU1878" s="84"/>
      <c r="ILV1878" s="84"/>
      <c r="ILW1878" s="84"/>
      <c r="ILX1878" s="84"/>
      <c r="ILY1878" s="84"/>
      <c r="ILZ1878" s="84"/>
      <c r="IMA1878" s="84"/>
      <c r="IMB1878" s="84"/>
      <c r="IMC1878" s="84"/>
      <c r="IMD1878" s="84"/>
      <c r="IME1878" s="84"/>
      <c r="IMF1878" s="84"/>
      <c r="IMG1878" s="84"/>
      <c r="IMH1878" s="84"/>
      <c r="IMI1878" s="84"/>
      <c r="IMJ1878" s="84"/>
      <c r="IMK1878" s="84"/>
      <c r="IML1878" s="84"/>
      <c r="IMM1878" s="84"/>
      <c r="IMN1878" s="84"/>
      <c r="IMO1878" s="84"/>
      <c r="IMP1878" s="84"/>
      <c r="IMQ1878" s="84"/>
      <c r="IMR1878" s="84"/>
      <c r="IMS1878" s="84"/>
      <c r="IMT1878" s="84"/>
      <c r="IMU1878" s="84"/>
      <c r="IMV1878" s="84"/>
      <c r="IMW1878" s="84"/>
      <c r="IMX1878" s="84"/>
      <c r="IMY1878" s="84"/>
      <c r="IMZ1878" s="84"/>
      <c r="INA1878" s="84"/>
      <c r="INB1878" s="84"/>
      <c r="INC1878" s="84"/>
      <c r="IND1878" s="84"/>
      <c r="INE1878" s="84"/>
      <c r="INF1878" s="84"/>
      <c r="ING1878" s="84"/>
      <c r="INH1878" s="84"/>
      <c r="INI1878" s="84"/>
      <c r="INJ1878" s="84"/>
      <c r="INK1878" s="84"/>
      <c r="INL1878" s="84"/>
      <c r="INM1878" s="84"/>
      <c r="INN1878" s="84"/>
      <c r="INO1878" s="84"/>
      <c r="INP1878" s="84"/>
      <c r="INQ1878" s="84"/>
      <c r="INR1878" s="84"/>
      <c r="INS1878" s="84"/>
      <c r="INT1878" s="84"/>
      <c r="INU1878" s="84"/>
      <c r="INV1878" s="84"/>
      <c r="INW1878" s="84"/>
      <c r="INX1878" s="84"/>
      <c r="INY1878" s="84"/>
      <c r="INZ1878" s="84"/>
      <c r="IOA1878" s="84"/>
      <c r="IOB1878" s="84"/>
      <c r="IOC1878" s="84"/>
      <c r="IOD1878" s="84"/>
      <c r="IOE1878" s="84"/>
      <c r="IOF1878" s="84"/>
      <c r="IOG1878" s="84"/>
      <c r="IOH1878" s="84"/>
      <c r="IOI1878" s="84"/>
      <c r="IOJ1878" s="84"/>
      <c r="IOK1878" s="84"/>
      <c r="IOL1878" s="84"/>
      <c r="IOM1878" s="84"/>
      <c r="ION1878" s="84"/>
      <c r="IOO1878" s="84"/>
      <c r="IOP1878" s="84"/>
      <c r="IOQ1878" s="84"/>
      <c r="IOR1878" s="84"/>
      <c r="IOS1878" s="84"/>
      <c r="IOT1878" s="84"/>
      <c r="IOU1878" s="84"/>
      <c r="IOV1878" s="84"/>
      <c r="IOW1878" s="84"/>
      <c r="IOX1878" s="84"/>
      <c r="IOY1878" s="84"/>
      <c r="IOZ1878" s="84"/>
      <c r="IPA1878" s="84"/>
      <c r="IPB1878" s="84"/>
      <c r="IPC1878" s="84"/>
      <c r="IPD1878" s="84"/>
      <c r="IPE1878" s="84"/>
      <c r="IPF1878" s="84"/>
      <c r="IPG1878" s="84"/>
      <c r="IPH1878" s="84"/>
      <c r="IPI1878" s="84"/>
      <c r="IPJ1878" s="84"/>
      <c r="IPK1878" s="84"/>
      <c r="IPL1878" s="84"/>
      <c r="IPM1878" s="84"/>
      <c r="IPN1878" s="84"/>
      <c r="IPO1878" s="84"/>
      <c r="IPP1878" s="84"/>
      <c r="IPQ1878" s="84"/>
      <c r="IPR1878" s="84"/>
      <c r="IPS1878" s="84"/>
      <c r="IPT1878" s="84"/>
      <c r="IPU1878" s="84"/>
      <c r="IPV1878" s="84"/>
      <c r="IPW1878" s="84"/>
      <c r="IPX1878" s="84"/>
      <c r="IPY1878" s="84"/>
      <c r="IPZ1878" s="84"/>
      <c r="IQA1878" s="84"/>
      <c r="IQB1878" s="84"/>
      <c r="IQC1878" s="84"/>
      <c r="IQD1878" s="84"/>
      <c r="IQE1878" s="84"/>
      <c r="IQF1878" s="84"/>
      <c r="IQG1878" s="84"/>
      <c r="IQH1878" s="84"/>
      <c r="IQI1878" s="84"/>
      <c r="IQJ1878" s="84"/>
      <c r="IQK1878" s="84"/>
      <c r="IQL1878" s="84"/>
      <c r="IQM1878" s="84"/>
      <c r="IQN1878" s="84"/>
      <c r="IQO1878" s="84"/>
      <c r="IQP1878" s="84"/>
      <c r="IQQ1878" s="84"/>
      <c r="IQR1878" s="84"/>
      <c r="IQS1878" s="84"/>
      <c r="IQT1878" s="84"/>
      <c r="IQU1878" s="84"/>
      <c r="IQV1878" s="84"/>
      <c r="IQW1878" s="84"/>
      <c r="IQX1878" s="84"/>
      <c r="IQY1878" s="84"/>
      <c r="IQZ1878" s="84"/>
      <c r="IRA1878" s="84"/>
      <c r="IRB1878" s="84"/>
      <c r="IRC1878" s="84"/>
      <c r="IRD1878" s="84"/>
      <c r="IRE1878" s="84"/>
      <c r="IRF1878" s="84"/>
      <c r="IRG1878" s="84"/>
      <c r="IRH1878" s="84"/>
      <c r="IRI1878" s="84"/>
      <c r="IRJ1878" s="84"/>
      <c r="IRK1878" s="84"/>
      <c r="IRL1878" s="84"/>
      <c r="IRM1878" s="84"/>
      <c r="IRN1878" s="84"/>
      <c r="IRO1878" s="84"/>
      <c r="IRP1878" s="84"/>
      <c r="IRQ1878" s="84"/>
      <c r="IRR1878" s="84"/>
      <c r="IRS1878" s="84"/>
      <c r="IRT1878" s="84"/>
      <c r="IRU1878" s="84"/>
      <c r="IRV1878" s="84"/>
      <c r="IRW1878" s="84"/>
      <c r="IRX1878" s="84"/>
      <c r="IRY1878" s="84"/>
      <c r="IRZ1878" s="84"/>
      <c r="ISA1878" s="84"/>
      <c r="ISB1878" s="84"/>
      <c r="ISC1878" s="84"/>
      <c r="ISD1878" s="84"/>
      <c r="ISE1878" s="84"/>
      <c r="ISF1878" s="84"/>
      <c r="ISG1878" s="84"/>
      <c r="ISH1878" s="84"/>
      <c r="ISI1878" s="84"/>
      <c r="ISJ1878" s="84"/>
      <c r="ISK1878" s="84"/>
      <c r="ISL1878" s="84"/>
      <c r="ISM1878" s="84"/>
      <c r="ISN1878" s="84"/>
      <c r="ISO1878" s="84"/>
      <c r="ISP1878" s="84"/>
      <c r="ISQ1878" s="84"/>
      <c r="ISR1878" s="84"/>
      <c r="ISS1878" s="84"/>
      <c r="IST1878" s="84"/>
      <c r="ISU1878" s="84"/>
      <c r="ISV1878" s="84"/>
      <c r="ISW1878" s="84"/>
      <c r="ISX1878" s="84"/>
      <c r="ISY1878" s="84"/>
      <c r="ISZ1878" s="84"/>
      <c r="ITA1878" s="84"/>
      <c r="ITB1878" s="84"/>
      <c r="ITC1878" s="84"/>
      <c r="ITD1878" s="84"/>
      <c r="ITE1878" s="84"/>
      <c r="ITF1878" s="84"/>
      <c r="ITG1878" s="84"/>
      <c r="ITH1878" s="84"/>
      <c r="ITI1878" s="84"/>
      <c r="ITJ1878" s="84"/>
      <c r="ITK1878" s="84"/>
      <c r="ITL1878" s="84"/>
      <c r="ITM1878" s="84"/>
      <c r="ITN1878" s="84"/>
      <c r="ITO1878" s="84"/>
      <c r="ITP1878" s="84"/>
      <c r="ITQ1878" s="84"/>
      <c r="ITR1878" s="84"/>
      <c r="ITS1878" s="84"/>
      <c r="ITT1878" s="84"/>
      <c r="ITU1878" s="84"/>
      <c r="ITV1878" s="84"/>
      <c r="ITW1878" s="84"/>
      <c r="ITX1878" s="84"/>
      <c r="ITY1878" s="84"/>
      <c r="ITZ1878" s="84"/>
      <c r="IUA1878" s="84"/>
      <c r="IUB1878" s="84"/>
      <c r="IUC1878" s="84"/>
      <c r="IUD1878" s="84"/>
      <c r="IUE1878" s="84"/>
      <c r="IUF1878" s="84"/>
      <c r="IUG1878" s="84"/>
      <c r="IUH1878" s="84"/>
      <c r="IUI1878" s="84"/>
      <c r="IUJ1878" s="84"/>
      <c r="IUK1878" s="84"/>
      <c r="IUL1878" s="84"/>
      <c r="IUM1878" s="84"/>
      <c r="IUN1878" s="84"/>
      <c r="IUO1878" s="84"/>
      <c r="IUP1878" s="84"/>
      <c r="IUQ1878" s="84"/>
      <c r="IUR1878" s="84"/>
      <c r="IUS1878" s="84"/>
      <c r="IUT1878" s="84"/>
      <c r="IUU1878" s="84"/>
      <c r="IUV1878" s="84"/>
      <c r="IUW1878" s="84"/>
      <c r="IUX1878" s="84"/>
      <c r="IUY1878" s="84"/>
      <c r="IUZ1878" s="84"/>
      <c r="IVA1878" s="84"/>
      <c r="IVB1878" s="84"/>
      <c r="IVC1878" s="84"/>
      <c r="IVD1878" s="84"/>
      <c r="IVE1878" s="84"/>
      <c r="IVF1878" s="84"/>
      <c r="IVG1878" s="84"/>
      <c r="IVH1878" s="84"/>
      <c r="IVI1878" s="84"/>
      <c r="IVJ1878" s="84"/>
      <c r="IVK1878" s="84"/>
      <c r="IVL1878" s="84"/>
      <c r="IVM1878" s="84"/>
      <c r="IVN1878" s="84"/>
      <c r="IVO1878" s="84"/>
      <c r="IVP1878" s="84"/>
      <c r="IVQ1878" s="84"/>
      <c r="IVR1878" s="84"/>
      <c r="IVS1878" s="84"/>
      <c r="IVT1878" s="84"/>
      <c r="IVU1878" s="84"/>
      <c r="IVV1878" s="84"/>
      <c r="IVW1878" s="84"/>
      <c r="IVX1878" s="84"/>
      <c r="IVY1878" s="84"/>
      <c r="IVZ1878" s="84"/>
      <c r="IWA1878" s="84"/>
      <c r="IWB1878" s="84"/>
      <c r="IWC1878" s="84"/>
      <c r="IWD1878" s="84"/>
      <c r="IWE1878" s="84"/>
      <c r="IWF1878" s="84"/>
      <c r="IWG1878" s="84"/>
      <c r="IWH1878" s="84"/>
      <c r="IWI1878" s="84"/>
      <c r="IWJ1878" s="84"/>
      <c r="IWK1878" s="84"/>
      <c r="IWL1878" s="84"/>
      <c r="IWM1878" s="84"/>
      <c r="IWN1878" s="84"/>
      <c r="IWO1878" s="84"/>
      <c r="IWP1878" s="84"/>
      <c r="IWQ1878" s="84"/>
      <c r="IWR1878" s="84"/>
      <c r="IWS1878" s="84"/>
      <c r="IWT1878" s="84"/>
      <c r="IWU1878" s="84"/>
      <c r="IWV1878" s="84"/>
      <c r="IWW1878" s="84"/>
      <c r="IWX1878" s="84"/>
      <c r="IWY1878" s="84"/>
      <c r="IWZ1878" s="84"/>
      <c r="IXA1878" s="84"/>
      <c r="IXB1878" s="84"/>
      <c r="IXC1878" s="84"/>
      <c r="IXD1878" s="84"/>
      <c r="IXE1878" s="84"/>
      <c r="IXF1878" s="84"/>
      <c r="IXG1878" s="84"/>
      <c r="IXH1878" s="84"/>
      <c r="IXI1878" s="84"/>
      <c r="IXJ1878" s="84"/>
      <c r="IXK1878" s="84"/>
      <c r="IXL1878" s="84"/>
      <c r="IXM1878" s="84"/>
      <c r="IXN1878" s="84"/>
      <c r="IXO1878" s="84"/>
      <c r="IXP1878" s="84"/>
      <c r="IXQ1878" s="84"/>
      <c r="IXR1878" s="84"/>
      <c r="IXS1878" s="84"/>
      <c r="IXT1878" s="84"/>
      <c r="IXU1878" s="84"/>
      <c r="IXV1878" s="84"/>
      <c r="IXW1878" s="84"/>
      <c r="IXX1878" s="84"/>
      <c r="IXY1878" s="84"/>
      <c r="IXZ1878" s="84"/>
      <c r="IYA1878" s="84"/>
      <c r="IYB1878" s="84"/>
      <c r="IYC1878" s="84"/>
      <c r="IYD1878" s="84"/>
      <c r="IYE1878" s="84"/>
      <c r="IYF1878" s="84"/>
      <c r="IYG1878" s="84"/>
      <c r="IYH1878" s="84"/>
      <c r="IYI1878" s="84"/>
      <c r="IYJ1878" s="84"/>
      <c r="IYK1878" s="84"/>
      <c r="IYL1878" s="84"/>
      <c r="IYM1878" s="84"/>
      <c r="IYN1878" s="84"/>
      <c r="IYO1878" s="84"/>
      <c r="IYP1878" s="84"/>
      <c r="IYQ1878" s="84"/>
      <c r="IYR1878" s="84"/>
      <c r="IYS1878" s="84"/>
      <c r="IYT1878" s="84"/>
      <c r="IYU1878" s="84"/>
      <c r="IYV1878" s="84"/>
      <c r="IYW1878" s="84"/>
      <c r="IYX1878" s="84"/>
      <c r="IYY1878" s="84"/>
      <c r="IYZ1878" s="84"/>
      <c r="IZA1878" s="84"/>
      <c r="IZB1878" s="84"/>
      <c r="IZC1878" s="84"/>
      <c r="IZD1878" s="84"/>
      <c r="IZE1878" s="84"/>
      <c r="IZF1878" s="84"/>
      <c r="IZG1878" s="84"/>
      <c r="IZH1878" s="84"/>
      <c r="IZI1878" s="84"/>
      <c r="IZJ1878" s="84"/>
      <c r="IZK1878" s="84"/>
      <c r="IZL1878" s="84"/>
      <c r="IZM1878" s="84"/>
      <c r="IZN1878" s="84"/>
      <c r="IZO1878" s="84"/>
      <c r="IZP1878" s="84"/>
      <c r="IZQ1878" s="84"/>
      <c r="IZR1878" s="84"/>
      <c r="IZS1878" s="84"/>
      <c r="IZT1878" s="84"/>
      <c r="IZU1878" s="84"/>
      <c r="IZV1878" s="84"/>
      <c r="IZW1878" s="84"/>
      <c r="IZX1878" s="84"/>
      <c r="IZY1878" s="84"/>
      <c r="IZZ1878" s="84"/>
      <c r="JAA1878" s="84"/>
      <c r="JAB1878" s="84"/>
      <c r="JAC1878" s="84"/>
      <c r="JAD1878" s="84"/>
      <c r="JAE1878" s="84"/>
      <c r="JAF1878" s="84"/>
      <c r="JAG1878" s="84"/>
      <c r="JAH1878" s="84"/>
      <c r="JAI1878" s="84"/>
      <c r="JAJ1878" s="84"/>
      <c r="JAK1878" s="84"/>
      <c r="JAL1878" s="84"/>
      <c r="JAM1878" s="84"/>
      <c r="JAN1878" s="84"/>
      <c r="JAO1878" s="84"/>
      <c r="JAP1878" s="84"/>
      <c r="JAQ1878" s="84"/>
      <c r="JAR1878" s="84"/>
      <c r="JAS1878" s="84"/>
      <c r="JAT1878" s="84"/>
      <c r="JAU1878" s="84"/>
      <c r="JAV1878" s="84"/>
      <c r="JAW1878" s="84"/>
      <c r="JAX1878" s="84"/>
      <c r="JAY1878" s="84"/>
      <c r="JAZ1878" s="84"/>
      <c r="JBA1878" s="84"/>
      <c r="JBB1878" s="84"/>
      <c r="JBC1878" s="84"/>
      <c r="JBD1878" s="84"/>
      <c r="JBE1878" s="84"/>
      <c r="JBF1878" s="84"/>
      <c r="JBG1878" s="84"/>
      <c r="JBH1878" s="84"/>
      <c r="JBI1878" s="84"/>
      <c r="JBJ1878" s="84"/>
      <c r="JBK1878" s="84"/>
      <c r="JBL1878" s="84"/>
      <c r="JBM1878" s="84"/>
      <c r="JBN1878" s="84"/>
      <c r="JBO1878" s="84"/>
      <c r="JBP1878" s="84"/>
      <c r="JBQ1878" s="84"/>
      <c r="JBR1878" s="84"/>
      <c r="JBS1878" s="84"/>
      <c r="JBT1878" s="84"/>
      <c r="JBU1878" s="84"/>
      <c r="JBV1878" s="84"/>
      <c r="JBW1878" s="84"/>
      <c r="JBX1878" s="84"/>
      <c r="JBY1878" s="84"/>
      <c r="JBZ1878" s="84"/>
      <c r="JCA1878" s="84"/>
      <c r="JCB1878" s="84"/>
      <c r="JCC1878" s="84"/>
      <c r="JCD1878" s="84"/>
      <c r="JCE1878" s="84"/>
      <c r="JCF1878" s="84"/>
      <c r="JCG1878" s="84"/>
      <c r="JCH1878" s="84"/>
      <c r="JCI1878" s="84"/>
      <c r="JCJ1878" s="84"/>
      <c r="JCK1878" s="84"/>
      <c r="JCL1878" s="84"/>
      <c r="JCM1878" s="84"/>
      <c r="JCN1878" s="84"/>
      <c r="JCO1878" s="84"/>
      <c r="JCP1878" s="84"/>
      <c r="JCQ1878" s="84"/>
      <c r="JCR1878" s="84"/>
      <c r="JCS1878" s="84"/>
      <c r="JCT1878" s="84"/>
      <c r="JCU1878" s="84"/>
      <c r="JCV1878" s="84"/>
      <c r="JCW1878" s="84"/>
      <c r="JCX1878" s="84"/>
      <c r="JCY1878" s="84"/>
      <c r="JCZ1878" s="84"/>
      <c r="JDA1878" s="84"/>
      <c r="JDB1878" s="84"/>
      <c r="JDC1878" s="84"/>
      <c r="JDD1878" s="84"/>
      <c r="JDE1878" s="84"/>
      <c r="JDF1878" s="84"/>
      <c r="JDG1878" s="84"/>
      <c r="JDH1878" s="84"/>
      <c r="JDI1878" s="84"/>
      <c r="JDJ1878" s="84"/>
      <c r="JDK1878" s="84"/>
      <c r="JDL1878" s="84"/>
      <c r="JDM1878" s="84"/>
      <c r="JDN1878" s="84"/>
      <c r="JDO1878" s="84"/>
      <c r="JDP1878" s="84"/>
      <c r="JDQ1878" s="84"/>
      <c r="JDR1878" s="84"/>
      <c r="JDS1878" s="84"/>
      <c r="JDT1878" s="84"/>
      <c r="JDU1878" s="84"/>
      <c r="JDV1878" s="84"/>
      <c r="JDW1878" s="84"/>
      <c r="JDX1878" s="84"/>
      <c r="JDY1878" s="84"/>
      <c r="JDZ1878" s="84"/>
      <c r="JEA1878" s="84"/>
      <c r="JEB1878" s="84"/>
      <c r="JEC1878" s="84"/>
      <c r="JED1878" s="84"/>
      <c r="JEE1878" s="84"/>
      <c r="JEF1878" s="84"/>
      <c r="JEG1878" s="84"/>
      <c r="JEH1878" s="84"/>
      <c r="JEI1878" s="84"/>
      <c r="JEJ1878" s="84"/>
      <c r="JEK1878" s="84"/>
      <c r="JEL1878" s="84"/>
      <c r="JEM1878" s="84"/>
      <c r="JEN1878" s="84"/>
      <c r="JEO1878" s="84"/>
      <c r="JEP1878" s="84"/>
      <c r="JEQ1878" s="84"/>
      <c r="JER1878" s="84"/>
      <c r="JES1878" s="84"/>
      <c r="JET1878" s="84"/>
      <c r="JEU1878" s="84"/>
      <c r="JEV1878" s="84"/>
      <c r="JEW1878" s="84"/>
      <c r="JEX1878" s="84"/>
      <c r="JEY1878" s="84"/>
      <c r="JEZ1878" s="84"/>
      <c r="JFA1878" s="84"/>
      <c r="JFB1878" s="84"/>
      <c r="JFC1878" s="84"/>
      <c r="JFD1878" s="84"/>
      <c r="JFE1878" s="84"/>
      <c r="JFF1878" s="84"/>
      <c r="JFG1878" s="84"/>
      <c r="JFH1878" s="84"/>
      <c r="JFI1878" s="84"/>
      <c r="JFJ1878" s="84"/>
      <c r="JFK1878" s="84"/>
      <c r="JFL1878" s="84"/>
      <c r="JFM1878" s="84"/>
      <c r="JFN1878" s="84"/>
      <c r="JFO1878" s="84"/>
      <c r="JFP1878" s="84"/>
      <c r="JFQ1878" s="84"/>
      <c r="JFR1878" s="84"/>
      <c r="JFS1878" s="84"/>
      <c r="JFT1878" s="84"/>
      <c r="JFU1878" s="84"/>
      <c r="JFV1878" s="84"/>
      <c r="JFW1878" s="84"/>
      <c r="JFX1878" s="84"/>
      <c r="JFY1878" s="84"/>
      <c r="JFZ1878" s="84"/>
      <c r="JGA1878" s="84"/>
      <c r="JGB1878" s="84"/>
      <c r="JGC1878" s="84"/>
      <c r="JGD1878" s="84"/>
      <c r="JGE1878" s="84"/>
      <c r="JGF1878" s="84"/>
      <c r="JGG1878" s="84"/>
      <c r="JGH1878" s="84"/>
      <c r="JGI1878" s="84"/>
      <c r="JGJ1878" s="84"/>
      <c r="JGK1878" s="84"/>
      <c r="JGL1878" s="84"/>
      <c r="JGM1878" s="84"/>
      <c r="JGN1878" s="84"/>
      <c r="JGO1878" s="84"/>
      <c r="JGP1878" s="84"/>
      <c r="JGQ1878" s="84"/>
      <c r="JGR1878" s="84"/>
      <c r="JGS1878" s="84"/>
      <c r="JGT1878" s="84"/>
      <c r="JGU1878" s="84"/>
      <c r="JGV1878" s="84"/>
      <c r="JGW1878" s="84"/>
      <c r="JGX1878" s="84"/>
      <c r="JGY1878" s="84"/>
      <c r="JGZ1878" s="84"/>
      <c r="JHA1878" s="84"/>
      <c r="JHB1878" s="84"/>
      <c r="JHC1878" s="84"/>
      <c r="JHD1878" s="84"/>
      <c r="JHE1878" s="84"/>
      <c r="JHF1878" s="84"/>
      <c r="JHG1878" s="84"/>
      <c r="JHH1878" s="84"/>
      <c r="JHI1878" s="84"/>
      <c r="JHJ1878" s="84"/>
      <c r="JHK1878" s="84"/>
      <c r="JHL1878" s="84"/>
      <c r="JHM1878" s="84"/>
      <c r="JHN1878" s="84"/>
      <c r="JHO1878" s="84"/>
      <c r="JHP1878" s="84"/>
      <c r="JHQ1878" s="84"/>
      <c r="JHR1878" s="84"/>
      <c r="JHS1878" s="84"/>
      <c r="JHT1878" s="84"/>
      <c r="JHU1878" s="84"/>
      <c r="JHV1878" s="84"/>
      <c r="JHW1878" s="84"/>
      <c r="JHX1878" s="84"/>
      <c r="JHY1878" s="84"/>
      <c r="JHZ1878" s="84"/>
      <c r="JIA1878" s="84"/>
      <c r="JIB1878" s="84"/>
      <c r="JIC1878" s="84"/>
      <c r="JID1878" s="84"/>
      <c r="JIE1878" s="84"/>
      <c r="JIF1878" s="84"/>
      <c r="JIG1878" s="84"/>
      <c r="JIH1878" s="84"/>
      <c r="JII1878" s="84"/>
      <c r="JIJ1878" s="84"/>
      <c r="JIK1878" s="84"/>
      <c r="JIL1878" s="84"/>
      <c r="JIM1878" s="84"/>
      <c r="JIN1878" s="84"/>
      <c r="JIO1878" s="84"/>
      <c r="JIP1878" s="84"/>
      <c r="JIQ1878" s="84"/>
      <c r="JIR1878" s="84"/>
      <c r="JIS1878" s="84"/>
      <c r="JIT1878" s="84"/>
      <c r="JIU1878" s="84"/>
      <c r="JIV1878" s="84"/>
      <c r="JIW1878" s="84"/>
      <c r="JIX1878" s="84"/>
      <c r="JIY1878" s="84"/>
      <c r="JIZ1878" s="84"/>
      <c r="JJA1878" s="84"/>
      <c r="JJB1878" s="84"/>
      <c r="JJC1878" s="84"/>
      <c r="JJD1878" s="84"/>
      <c r="JJE1878" s="84"/>
      <c r="JJF1878" s="84"/>
      <c r="JJG1878" s="84"/>
      <c r="JJH1878" s="84"/>
      <c r="JJI1878" s="84"/>
      <c r="JJJ1878" s="84"/>
      <c r="JJK1878" s="84"/>
      <c r="JJL1878" s="84"/>
      <c r="JJM1878" s="84"/>
      <c r="JJN1878" s="84"/>
      <c r="JJO1878" s="84"/>
      <c r="JJP1878" s="84"/>
      <c r="JJQ1878" s="84"/>
      <c r="JJR1878" s="84"/>
      <c r="JJS1878" s="84"/>
      <c r="JJT1878" s="84"/>
      <c r="JJU1878" s="84"/>
      <c r="JJV1878" s="84"/>
      <c r="JJW1878" s="84"/>
      <c r="JJX1878" s="84"/>
      <c r="JJY1878" s="84"/>
      <c r="JJZ1878" s="84"/>
      <c r="JKA1878" s="84"/>
      <c r="JKB1878" s="84"/>
      <c r="JKC1878" s="84"/>
      <c r="JKD1878" s="84"/>
      <c r="JKE1878" s="84"/>
      <c r="JKF1878" s="84"/>
      <c r="JKG1878" s="84"/>
      <c r="JKH1878" s="84"/>
      <c r="JKI1878" s="84"/>
      <c r="JKJ1878" s="84"/>
      <c r="JKK1878" s="84"/>
      <c r="JKL1878" s="84"/>
      <c r="JKM1878" s="84"/>
      <c r="JKN1878" s="84"/>
      <c r="JKO1878" s="84"/>
      <c r="JKP1878" s="84"/>
      <c r="JKQ1878" s="84"/>
      <c r="JKR1878" s="84"/>
      <c r="JKS1878" s="84"/>
      <c r="JKT1878" s="84"/>
      <c r="JKU1878" s="84"/>
      <c r="JKV1878" s="84"/>
      <c r="JKW1878" s="84"/>
      <c r="JKX1878" s="84"/>
      <c r="JKY1878" s="84"/>
      <c r="JKZ1878" s="84"/>
      <c r="JLA1878" s="84"/>
      <c r="JLB1878" s="84"/>
      <c r="JLC1878" s="84"/>
      <c r="JLD1878" s="84"/>
      <c r="JLE1878" s="84"/>
      <c r="JLF1878" s="84"/>
      <c r="JLG1878" s="84"/>
      <c r="JLH1878" s="84"/>
      <c r="JLI1878" s="84"/>
      <c r="JLJ1878" s="84"/>
      <c r="JLK1878" s="84"/>
      <c r="JLL1878" s="84"/>
      <c r="JLM1878" s="84"/>
      <c r="JLN1878" s="84"/>
      <c r="JLO1878" s="84"/>
      <c r="JLP1878" s="84"/>
      <c r="JLQ1878" s="84"/>
      <c r="JLR1878" s="84"/>
      <c r="JLS1878" s="84"/>
      <c r="JLT1878" s="84"/>
      <c r="JLU1878" s="84"/>
      <c r="JLV1878" s="84"/>
      <c r="JLW1878" s="84"/>
      <c r="JLX1878" s="84"/>
      <c r="JLY1878" s="84"/>
      <c r="JLZ1878" s="84"/>
      <c r="JMA1878" s="84"/>
      <c r="JMB1878" s="84"/>
      <c r="JMC1878" s="84"/>
      <c r="JMD1878" s="84"/>
      <c r="JME1878" s="84"/>
      <c r="JMF1878" s="84"/>
      <c r="JMG1878" s="84"/>
      <c r="JMH1878" s="84"/>
      <c r="JMI1878" s="84"/>
      <c r="JMJ1878" s="84"/>
      <c r="JMK1878" s="84"/>
      <c r="JML1878" s="84"/>
      <c r="JMM1878" s="84"/>
      <c r="JMN1878" s="84"/>
      <c r="JMO1878" s="84"/>
      <c r="JMP1878" s="84"/>
      <c r="JMQ1878" s="84"/>
      <c r="JMR1878" s="84"/>
      <c r="JMS1878" s="84"/>
      <c r="JMT1878" s="84"/>
      <c r="JMU1878" s="84"/>
      <c r="JMV1878" s="84"/>
      <c r="JMW1878" s="84"/>
      <c r="JMX1878" s="84"/>
      <c r="JMY1878" s="84"/>
      <c r="JMZ1878" s="84"/>
      <c r="JNA1878" s="84"/>
      <c r="JNB1878" s="84"/>
      <c r="JNC1878" s="84"/>
      <c r="JND1878" s="84"/>
      <c r="JNE1878" s="84"/>
      <c r="JNF1878" s="84"/>
      <c r="JNG1878" s="84"/>
      <c r="JNH1878" s="84"/>
      <c r="JNI1878" s="84"/>
      <c r="JNJ1878" s="84"/>
      <c r="JNK1878" s="84"/>
      <c r="JNL1878" s="84"/>
      <c r="JNM1878" s="84"/>
      <c r="JNN1878" s="84"/>
      <c r="JNO1878" s="84"/>
      <c r="JNP1878" s="84"/>
      <c r="JNQ1878" s="84"/>
      <c r="JNR1878" s="84"/>
      <c r="JNS1878" s="84"/>
      <c r="JNT1878" s="84"/>
      <c r="JNU1878" s="84"/>
      <c r="JNV1878" s="84"/>
      <c r="JNW1878" s="84"/>
      <c r="JNX1878" s="84"/>
      <c r="JNY1878" s="84"/>
      <c r="JNZ1878" s="84"/>
      <c r="JOA1878" s="84"/>
      <c r="JOB1878" s="84"/>
      <c r="JOC1878" s="84"/>
      <c r="JOD1878" s="84"/>
      <c r="JOE1878" s="84"/>
      <c r="JOF1878" s="84"/>
      <c r="JOG1878" s="84"/>
      <c r="JOH1878" s="84"/>
      <c r="JOI1878" s="84"/>
      <c r="JOJ1878" s="84"/>
      <c r="JOK1878" s="84"/>
      <c r="JOL1878" s="84"/>
      <c r="JOM1878" s="84"/>
      <c r="JON1878" s="84"/>
      <c r="JOO1878" s="84"/>
      <c r="JOP1878" s="84"/>
      <c r="JOQ1878" s="84"/>
      <c r="JOR1878" s="84"/>
      <c r="JOS1878" s="84"/>
      <c r="JOT1878" s="84"/>
      <c r="JOU1878" s="84"/>
      <c r="JOV1878" s="84"/>
      <c r="JOW1878" s="84"/>
      <c r="JOX1878" s="84"/>
      <c r="JOY1878" s="84"/>
      <c r="JOZ1878" s="84"/>
      <c r="JPA1878" s="84"/>
      <c r="JPB1878" s="84"/>
      <c r="JPC1878" s="84"/>
      <c r="JPD1878" s="84"/>
      <c r="JPE1878" s="84"/>
      <c r="JPF1878" s="84"/>
      <c r="JPG1878" s="84"/>
      <c r="JPH1878" s="84"/>
      <c r="JPI1878" s="84"/>
      <c r="JPJ1878" s="84"/>
      <c r="JPK1878" s="84"/>
      <c r="JPL1878" s="84"/>
      <c r="JPM1878" s="84"/>
      <c r="JPN1878" s="84"/>
      <c r="JPO1878" s="84"/>
      <c r="JPP1878" s="84"/>
      <c r="JPQ1878" s="84"/>
      <c r="JPR1878" s="84"/>
      <c r="JPS1878" s="84"/>
      <c r="JPT1878" s="84"/>
      <c r="JPU1878" s="84"/>
      <c r="JPV1878" s="84"/>
      <c r="JPW1878" s="84"/>
      <c r="JPX1878" s="84"/>
      <c r="JPY1878" s="84"/>
      <c r="JPZ1878" s="84"/>
      <c r="JQA1878" s="84"/>
      <c r="JQB1878" s="84"/>
      <c r="JQC1878" s="84"/>
      <c r="JQD1878" s="84"/>
      <c r="JQE1878" s="84"/>
      <c r="JQF1878" s="84"/>
      <c r="JQG1878" s="84"/>
      <c r="JQH1878" s="84"/>
      <c r="JQI1878" s="84"/>
      <c r="JQJ1878" s="84"/>
      <c r="JQK1878" s="84"/>
      <c r="JQL1878" s="84"/>
      <c r="JQM1878" s="84"/>
      <c r="JQN1878" s="84"/>
      <c r="JQO1878" s="84"/>
      <c r="JQP1878" s="84"/>
      <c r="JQQ1878" s="84"/>
      <c r="JQR1878" s="84"/>
      <c r="JQS1878" s="84"/>
      <c r="JQT1878" s="84"/>
      <c r="JQU1878" s="84"/>
      <c r="JQV1878" s="84"/>
      <c r="JQW1878" s="84"/>
      <c r="JQX1878" s="84"/>
      <c r="JQY1878" s="84"/>
      <c r="JQZ1878" s="84"/>
      <c r="JRA1878" s="84"/>
      <c r="JRB1878" s="84"/>
      <c r="JRC1878" s="84"/>
      <c r="JRD1878" s="84"/>
      <c r="JRE1878" s="84"/>
      <c r="JRF1878" s="84"/>
      <c r="JRG1878" s="84"/>
      <c r="JRH1878" s="84"/>
      <c r="JRI1878" s="84"/>
      <c r="JRJ1878" s="84"/>
      <c r="JRK1878" s="84"/>
      <c r="JRL1878" s="84"/>
      <c r="JRM1878" s="84"/>
      <c r="JRN1878" s="84"/>
      <c r="JRO1878" s="84"/>
      <c r="JRP1878" s="84"/>
      <c r="JRQ1878" s="84"/>
      <c r="JRR1878" s="84"/>
      <c r="JRS1878" s="84"/>
      <c r="JRT1878" s="84"/>
      <c r="JRU1878" s="84"/>
      <c r="JRV1878" s="84"/>
      <c r="JRW1878" s="84"/>
      <c r="JRX1878" s="84"/>
      <c r="JRY1878" s="84"/>
      <c r="JRZ1878" s="84"/>
      <c r="JSA1878" s="84"/>
      <c r="JSB1878" s="84"/>
      <c r="JSC1878" s="84"/>
      <c r="JSD1878" s="84"/>
      <c r="JSE1878" s="84"/>
      <c r="JSF1878" s="84"/>
      <c r="JSG1878" s="84"/>
      <c r="JSH1878" s="84"/>
      <c r="JSI1878" s="84"/>
      <c r="JSJ1878" s="84"/>
      <c r="JSK1878" s="84"/>
      <c r="JSL1878" s="84"/>
      <c r="JSM1878" s="84"/>
      <c r="JSN1878" s="84"/>
      <c r="JSO1878" s="84"/>
      <c r="JSP1878" s="84"/>
      <c r="JSQ1878" s="84"/>
      <c r="JSR1878" s="84"/>
      <c r="JSS1878" s="84"/>
      <c r="JST1878" s="84"/>
      <c r="JSU1878" s="84"/>
      <c r="JSV1878" s="84"/>
      <c r="JSW1878" s="84"/>
      <c r="JSX1878" s="84"/>
      <c r="JSY1878" s="84"/>
      <c r="JSZ1878" s="84"/>
      <c r="JTA1878" s="84"/>
      <c r="JTB1878" s="84"/>
      <c r="JTC1878" s="84"/>
      <c r="JTD1878" s="84"/>
      <c r="JTE1878" s="84"/>
      <c r="JTF1878" s="84"/>
      <c r="JTG1878" s="84"/>
      <c r="JTH1878" s="84"/>
      <c r="JTI1878" s="84"/>
      <c r="JTJ1878" s="84"/>
      <c r="JTK1878" s="84"/>
      <c r="JTL1878" s="84"/>
      <c r="JTM1878" s="84"/>
      <c r="JTN1878" s="84"/>
      <c r="JTO1878" s="84"/>
      <c r="JTP1878" s="84"/>
      <c r="JTQ1878" s="84"/>
      <c r="JTR1878" s="84"/>
      <c r="JTS1878" s="84"/>
      <c r="JTT1878" s="84"/>
      <c r="JTU1878" s="84"/>
      <c r="JTV1878" s="84"/>
      <c r="JTW1878" s="84"/>
      <c r="JTX1878" s="84"/>
      <c r="JTY1878" s="84"/>
      <c r="JTZ1878" s="84"/>
      <c r="JUA1878" s="84"/>
      <c r="JUB1878" s="84"/>
      <c r="JUC1878" s="84"/>
      <c r="JUD1878" s="84"/>
      <c r="JUE1878" s="84"/>
      <c r="JUF1878" s="84"/>
      <c r="JUG1878" s="84"/>
      <c r="JUH1878" s="84"/>
      <c r="JUI1878" s="84"/>
      <c r="JUJ1878" s="84"/>
      <c r="JUK1878" s="84"/>
      <c r="JUL1878" s="84"/>
      <c r="JUM1878" s="84"/>
      <c r="JUN1878" s="84"/>
      <c r="JUO1878" s="84"/>
      <c r="JUP1878" s="84"/>
      <c r="JUQ1878" s="84"/>
      <c r="JUR1878" s="84"/>
      <c r="JUS1878" s="84"/>
      <c r="JUT1878" s="84"/>
      <c r="JUU1878" s="84"/>
      <c r="JUV1878" s="84"/>
      <c r="JUW1878" s="84"/>
      <c r="JUX1878" s="84"/>
      <c r="JUY1878" s="84"/>
      <c r="JUZ1878" s="84"/>
      <c r="JVA1878" s="84"/>
      <c r="JVB1878" s="84"/>
      <c r="JVC1878" s="84"/>
      <c r="JVD1878" s="84"/>
      <c r="JVE1878" s="84"/>
      <c r="JVF1878" s="84"/>
      <c r="JVG1878" s="84"/>
      <c r="JVH1878" s="84"/>
      <c r="JVI1878" s="84"/>
      <c r="JVJ1878" s="84"/>
      <c r="JVK1878" s="84"/>
      <c r="JVL1878" s="84"/>
      <c r="JVM1878" s="84"/>
      <c r="JVN1878" s="84"/>
      <c r="JVO1878" s="84"/>
      <c r="JVP1878" s="84"/>
      <c r="JVQ1878" s="84"/>
      <c r="JVR1878" s="84"/>
      <c r="JVS1878" s="84"/>
      <c r="JVT1878" s="84"/>
      <c r="JVU1878" s="84"/>
      <c r="JVV1878" s="84"/>
      <c r="JVW1878" s="84"/>
      <c r="JVX1878" s="84"/>
      <c r="JVY1878" s="84"/>
      <c r="JVZ1878" s="84"/>
      <c r="JWA1878" s="84"/>
      <c r="JWB1878" s="84"/>
      <c r="JWC1878" s="84"/>
      <c r="JWD1878" s="84"/>
      <c r="JWE1878" s="84"/>
      <c r="JWF1878" s="84"/>
      <c r="JWG1878" s="84"/>
      <c r="JWH1878" s="84"/>
      <c r="JWI1878" s="84"/>
      <c r="JWJ1878" s="84"/>
      <c r="JWK1878" s="84"/>
      <c r="JWL1878" s="84"/>
      <c r="JWM1878" s="84"/>
      <c r="JWN1878" s="84"/>
      <c r="JWO1878" s="84"/>
      <c r="JWP1878" s="84"/>
      <c r="JWQ1878" s="84"/>
      <c r="JWR1878" s="84"/>
      <c r="JWS1878" s="84"/>
      <c r="JWT1878" s="84"/>
      <c r="JWU1878" s="84"/>
      <c r="JWV1878" s="84"/>
      <c r="JWW1878" s="84"/>
      <c r="JWX1878" s="84"/>
      <c r="JWY1878" s="84"/>
      <c r="JWZ1878" s="84"/>
      <c r="JXA1878" s="84"/>
      <c r="JXB1878" s="84"/>
      <c r="JXC1878" s="84"/>
      <c r="JXD1878" s="84"/>
      <c r="JXE1878" s="84"/>
      <c r="JXF1878" s="84"/>
      <c r="JXG1878" s="84"/>
      <c r="JXH1878" s="84"/>
      <c r="JXI1878" s="84"/>
      <c r="JXJ1878" s="84"/>
      <c r="JXK1878" s="84"/>
      <c r="JXL1878" s="84"/>
      <c r="JXM1878" s="84"/>
      <c r="JXN1878" s="84"/>
      <c r="JXO1878" s="84"/>
      <c r="JXP1878" s="84"/>
      <c r="JXQ1878" s="84"/>
      <c r="JXR1878" s="84"/>
      <c r="JXS1878" s="84"/>
      <c r="JXT1878" s="84"/>
      <c r="JXU1878" s="84"/>
      <c r="JXV1878" s="84"/>
      <c r="JXW1878" s="84"/>
      <c r="JXX1878" s="84"/>
      <c r="JXY1878" s="84"/>
      <c r="JXZ1878" s="84"/>
      <c r="JYA1878" s="84"/>
      <c r="JYB1878" s="84"/>
      <c r="JYC1878" s="84"/>
      <c r="JYD1878" s="84"/>
      <c r="JYE1878" s="84"/>
      <c r="JYF1878" s="84"/>
      <c r="JYG1878" s="84"/>
      <c r="JYH1878" s="84"/>
      <c r="JYI1878" s="84"/>
      <c r="JYJ1878" s="84"/>
      <c r="JYK1878" s="84"/>
      <c r="JYL1878" s="84"/>
      <c r="JYM1878" s="84"/>
      <c r="JYN1878" s="84"/>
      <c r="JYO1878" s="84"/>
      <c r="JYP1878" s="84"/>
      <c r="JYQ1878" s="84"/>
      <c r="JYR1878" s="84"/>
      <c r="JYS1878" s="84"/>
      <c r="JYT1878" s="84"/>
      <c r="JYU1878" s="84"/>
      <c r="JYV1878" s="84"/>
      <c r="JYW1878" s="84"/>
      <c r="JYX1878" s="84"/>
      <c r="JYY1878" s="84"/>
      <c r="JYZ1878" s="84"/>
      <c r="JZA1878" s="84"/>
      <c r="JZB1878" s="84"/>
      <c r="JZC1878" s="84"/>
      <c r="JZD1878" s="84"/>
      <c r="JZE1878" s="84"/>
      <c r="JZF1878" s="84"/>
      <c r="JZG1878" s="84"/>
      <c r="JZH1878" s="84"/>
      <c r="JZI1878" s="84"/>
      <c r="JZJ1878" s="84"/>
      <c r="JZK1878" s="84"/>
      <c r="JZL1878" s="84"/>
      <c r="JZM1878" s="84"/>
      <c r="JZN1878" s="84"/>
      <c r="JZO1878" s="84"/>
      <c r="JZP1878" s="84"/>
      <c r="JZQ1878" s="84"/>
      <c r="JZR1878" s="84"/>
      <c r="JZS1878" s="84"/>
      <c r="JZT1878" s="84"/>
      <c r="JZU1878" s="84"/>
      <c r="JZV1878" s="84"/>
      <c r="JZW1878" s="84"/>
      <c r="JZX1878" s="84"/>
      <c r="JZY1878" s="84"/>
      <c r="JZZ1878" s="84"/>
      <c r="KAA1878" s="84"/>
      <c r="KAB1878" s="84"/>
      <c r="KAC1878" s="84"/>
      <c r="KAD1878" s="84"/>
      <c r="KAE1878" s="84"/>
      <c r="KAF1878" s="84"/>
      <c r="KAG1878" s="84"/>
      <c r="KAH1878" s="84"/>
      <c r="KAI1878" s="84"/>
      <c r="KAJ1878" s="84"/>
      <c r="KAK1878" s="84"/>
      <c r="KAL1878" s="84"/>
      <c r="KAM1878" s="84"/>
      <c r="KAN1878" s="84"/>
      <c r="KAO1878" s="84"/>
      <c r="KAP1878" s="84"/>
      <c r="KAQ1878" s="84"/>
      <c r="KAR1878" s="84"/>
      <c r="KAS1878" s="84"/>
      <c r="KAT1878" s="84"/>
      <c r="KAU1878" s="84"/>
      <c r="KAV1878" s="84"/>
      <c r="KAW1878" s="84"/>
      <c r="KAX1878" s="84"/>
      <c r="KAY1878" s="84"/>
      <c r="KAZ1878" s="84"/>
      <c r="KBA1878" s="84"/>
      <c r="KBB1878" s="84"/>
      <c r="KBC1878" s="84"/>
      <c r="KBD1878" s="84"/>
      <c r="KBE1878" s="84"/>
      <c r="KBF1878" s="84"/>
      <c r="KBG1878" s="84"/>
      <c r="KBH1878" s="84"/>
      <c r="KBI1878" s="84"/>
      <c r="KBJ1878" s="84"/>
      <c r="KBK1878" s="84"/>
      <c r="KBL1878" s="84"/>
      <c r="KBM1878" s="84"/>
      <c r="KBN1878" s="84"/>
      <c r="KBO1878" s="84"/>
      <c r="KBP1878" s="84"/>
      <c r="KBQ1878" s="84"/>
      <c r="KBR1878" s="84"/>
      <c r="KBS1878" s="84"/>
      <c r="KBT1878" s="84"/>
      <c r="KBU1878" s="84"/>
      <c r="KBV1878" s="84"/>
      <c r="KBW1878" s="84"/>
      <c r="KBX1878" s="84"/>
      <c r="KBY1878" s="84"/>
      <c r="KBZ1878" s="84"/>
      <c r="KCA1878" s="84"/>
      <c r="KCB1878" s="84"/>
      <c r="KCC1878" s="84"/>
      <c r="KCD1878" s="84"/>
      <c r="KCE1878" s="84"/>
      <c r="KCF1878" s="84"/>
      <c r="KCG1878" s="84"/>
      <c r="KCH1878" s="84"/>
      <c r="KCI1878" s="84"/>
      <c r="KCJ1878" s="84"/>
      <c r="KCK1878" s="84"/>
      <c r="KCL1878" s="84"/>
      <c r="KCM1878" s="84"/>
      <c r="KCN1878" s="84"/>
      <c r="KCO1878" s="84"/>
      <c r="KCP1878" s="84"/>
      <c r="KCQ1878" s="84"/>
      <c r="KCR1878" s="84"/>
      <c r="KCS1878" s="84"/>
      <c r="KCT1878" s="84"/>
      <c r="KCU1878" s="84"/>
      <c r="KCV1878" s="84"/>
      <c r="KCW1878" s="84"/>
      <c r="KCX1878" s="84"/>
      <c r="KCY1878" s="84"/>
      <c r="KCZ1878" s="84"/>
      <c r="KDA1878" s="84"/>
      <c r="KDB1878" s="84"/>
      <c r="KDC1878" s="84"/>
      <c r="KDD1878" s="84"/>
      <c r="KDE1878" s="84"/>
      <c r="KDF1878" s="84"/>
      <c r="KDG1878" s="84"/>
      <c r="KDH1878" s="84"/>
      <c r="KDI1878" s="84"/>
      <c r="KDJ1878" s="84"/>
      <c r="KDK1878" s="84"/>
      <c r="KDL1878" s="84"/>
      <c r="KDM1878" s="84"/>
      <c r="KDN1878" s="84"/>
      <c r="KDO1878" s="84"/>
      <c r="KDP1878" s="84"/>
      <c r="KDQ1878" s="84"/>
      <c r="KDR1878" s="84"/>
      <c r="KDS1878" s="84"/>
      <c r="KDT1878" s="84"/>
      <c r="KDU1878" s="84"/>
      <c r="KDV1878" s="84"/>
      <c r="KDW1878" s="84"/>
      <c r="KDX1878" s="84"/>
      <c r="KDY1878" s="84"/>
      <c r="KDZ1878" s="84"/>
      <c r="KEA1878" s="84"/>
      <c r="KEB1878" s="84"/>
      <c r="KEC1878" s="84"/>
      <c r="KED1878" s="84"/>
      <c r="KEE1878" s="84"/>
      <c r="KEF1878" s="84"/>
      <c r="KEG1878" s="84"/>
      <c r="KEH1878" s="84"/>
      <c r="KEI1878" s="84"/>
      <c r="KEJ1878" s="84"/>
      <c r="KEK1878" s="84"/>
      <c r="KEL1878" s="84"/>
      <c r="KEM1878" s="84"/>
      <c r="KEN1878" s="84"/>
      <c r="KEO1878" s="84"/>
      <c r="KEP1878" s="84"/>
      <c r="KEQ1878" s="84"/>
      <c r="KER1878" s="84"/>
      <c r="KES1878" s="84"/>
      <c r="KET1878" s="84"/>
      <c r="KEU1878" s="84"/>
      <c r="KEV1878" s="84"/>
      <c r="KEW1878" s="84"/>
      <c r="KEX1878" s="84"/>
      <c r="KEY1878" s="84"/>
      <c r="KEZ1878" s="84"/>
      <c r="KFA1878" s="84"/>
      <c r="KFB1878" s="84"/>
      <c r="KFC1878" s="84"/>
      <c r="KFD1878" s="84"/>
      <c r="KFE1878" s="84"/>
      <c r="KFF1878" s="84"/>
      <c r="KFG1878" s="84"/>
      <c r="KFH1878" s="84"/>
      <c r="KFI1878" s="84"/>
      <c r="KFJ1878" s="84"/>
      <c r="KFK1878" s="84"/>
      <c r="KFL1878" s="84"/>
      <c r="KFM1878" s="84"/>
      <c r="KFN1878" s="84"/>
      <c r="KFO1878" s="84"/>
      <c r="KFP1878" s="84"/>
      <c r="KFQ1878" s="84"/>
      <c r="KFR1878" s="84"/>
      <c r="KFS1878" s="84"/>
      <c r="KFT1878" s="84"/>
      <c r="KFU1878" s="84"/>
      <c r="KFV1878" s="84"/>
      <c r="KFW1878" s="84"/>
      <c r="KFX1878" s="84"/>
      <c r="KFY1878" s="84"/>
      <c r="KFZ1878" s="84"/>
      <c r="KGA1878" s="84"/>
      <c r="KGB1878" s="84"/>
      <c r="KGC1878" s="84"/>
      <c r="KGD1878" s="84"/>
      <c r="KGE1878" s="84"/>
      <c r="KGF1878" s="84"/>
      <c r="KGG1878" s="84"/>
      <c r="KGH1878" s="84"/>
      <c r="KGI1878" s="84"/>
      <c r="KGJ1878" s="84"/>
      <c r="KGK1878" s="84"/>
      <c r="KGL1878" s="84"/>
      <c r="KGM1878" s="84"/>
      <c r="KGN1878" s="84"/>
      <c r="KGO1878" s="84"/>
      <c r="KGP1878" s="84"/>
      <c r="KGQ1878" s="84"/>
      <c r="KGR1878" s="84"/>
      <c r="KGS1878" s="84"/>
      <c r="KGT1878" s="84"/>
      <c r="KGU1878" s="84"/>
      <c r="KGV1878" s="84"/>
      <c r="KGW1878" s="84"/>
      <c r="KGX1878" s="84"/>
      <c r="KGY1878" s="84"/>
      <c r="KGZ1878" s="84"/>
      <c r="KHA1878" s="84"/>
      <c r="KHB1878" s="84"/>
      <c r="KHC1878" s="84"/>
      <c r="KHD1878" s="84"/>
      <c r="KHE1878" s="84"/>
      <c r="KHF1878" s="84"/>
      <c r="KHG1878" s="84"/>
      <c r="KHH1878" s="84"/>
      <c r="KHI1878" s="84"/>
      <c r="KHJ1878" s="84"/>
      <c r="KHK1878" s="84"/>
      <c r="KHL1878" s="84"/>
      <c r="KHM1878" s="84"/>
      <c r="KHN1878" s="84"/>
      <c r="KHO1878" s="84"/>
      <c r="KHP1878" s="84"/>
      <c r="KHQ1878" s="84"/>
      <c r="KHR1878" s="84"/>
      <c r="KHS1878" s="84"/>
      <c r="KHT1878" s="84"/>
      <c r="KHU1878" s="84"/>
      <c r="KHV1878" s="84"/>
      <c r="KHW1878" s="84"/>
      <c r="KHX1878" s="84"/>
      <c r="KHY1878" s="84"/>
      <c r="KHZ1878" s="84"/>
      <c r="KIA1878" s="84"/>
      <c r="KIB1878" s="84"/>
      <c r="KIC1878" s="84"/>
      <c r="KID1878" s="84"/>
      <c r="KIE1878" s="84"/>
      <c r="KIF1878" s="84"/>
      <c r="KIG1878" s="84"/>
      <c r="KIH1878" s="84"/>
      <c r="KII1878" s="84"/>
      <c r="KIJ1878" s="84"/>
      <c r="KIK1878" s="84"/>
      <c r="KIL1878" s="84"/>
      <c r="KIM1878" s="84"/>
      <c r="KIN1878" s="84"/>
      <c r="KIO1878" s="84"/>
      <c r="KIP1878" s="84"/>
      <c r="KIQ1878" s="84"/>
      <c r="KIR1878" s="84"/>
      <c r="KIS1878" s="84"/>
      <c r="KIT1878" s="84"/>
      <c r="KIU1878" s="84"/>
      <c r="KIV1878" s="84"/>
      <c r="KIW1878" s="84"/>
      <c r="KIX1878" s="84"/>
      <c r="KIY1878" s="84"/>
      <c r="KIZ1878" s="84"/>
      <c r="KJA1878" s="84"/>
      <c r="KJB1878" s="84"/>
      <c r="KJC1878" s="84"/>
      <c r="KJD1878" s="84"/>
      <c r="KJE1878" s="84"/>
      <c r="KJF1878" s="84"/>
      <c r="KJG1878" s="84"/>
      <c r="KJH1878" s="84"/>
      <c r="KJI1878" s="84"/>
      <c r="KJJ1878" s="84"/>
      <c r="KJK1878" s="84"/>
      <c r="KJL1878" s="84"/>
      <c r="KJM1878" s="84"/>
      <c r="KJN1878" s="84"/>
      <c r="KJO1878" s="84"/>
      <c r="KJP1878" s="84"/>
      <c r="KJQ1878" s="84"/>
      <c r="KJR1878" s="84"/>
      <c r="KJS1878" s="84"/>
      <c r="KJT1878" s="84"/>
      <c r="KJU1878" s="84"/>
      <c r="KJV1878" s="84"/>
      <c r="KJW1878" s="84"/>
      <c r="KJX1878" s="84"/>
      <c r="KJY1878" s="84"/>
      <c r="KJZ1878" s="84"/>
      <c r="KKA1878" s="84"/>
      <c r="KKB1878" s="84"/>
      <c r="KKC1878" s="84"/>
      <c r="KKD1878" s="84"/>
      <c r="KKE1878" s="84"/>
      <c r="KKF1878" s="84"/>
      <c r="KKG1878" s="84"/>
      <c r="KKH1878" s="84"/>
      <c r="KKI1878" s="84"/>
      <c r="KKJ1878" s="84"/>
      <c r="KKK1878" s="84"/>
      <c r="KKL1878" s="84"/>
      <c r="KKM1878" s="84"/>
      <c r="KKN1878" s="84"/>
      <c r="KKO1878" s="84"/>
      <c r="KKP1878" s="84"/>
      <c r="KKQ1878" s="84"/>
      <c r="KKR1878" s="84"/>
      <c r="KKS1878" s="84"/>
      <c r="KKT1878" s="84"/>
      <c r="KKU1878" s="84"/>
      <c r="KKV1878" s="84"/>
      <c r="KKW1878" s="84"/>
      <c r="KKX1878" s="84"/>
      <c r="KKY1878" s="84"/>
      <c r="KKZ1878" s="84"/>
      <c r="KLA1878" s="84"/>
      <c r="KLB1878" s="84"/>
      <c r="KLC1878" s="84"/>
      <c r="KLD1878" s="84"/>
      <c r="KLE1878" s="84"/>
      <c r="KLF1878" s="84"/>
      <c r="KLG1878" s="84"/>
      <c r="KLH1878" s="84"/>
      <c r="KLI1878" s="84"/>
      <c r="KLJ1878" s="84"/>
      <c r="KLK1878" s="84"/>
      <c r="KLL1878" s="84"/>
      <c r="KLM1878" s="84"/>
      <c r="KLN1878" s="84"/>
      <c r="KLO1878" s="84"/>
      <c r="KLP1878" s="84"/>
      <c r="KLQ1878" s="84"/>
      <c r="KLR1878" s="84"/>
      <c r="KLS1878" s="84"/>
      <c r="KLT1878" s="84"/>
      <c r="KLU1878" s="84"/>
      <c r="KLV1878" s="84"/>
      <c r="KLW1878" s="84"/>
      <c r="KLX1878" s="84"/>
      <c r="KLY1878" s="84"/>
      <c r="KLZ1878" s="84"/>
      <c r="KMA1878" s="84"/>
      <c r="KMB1878" s="84"/>
      <c r="KMC1878" s="84"/>
      <c r="KMD1878" s="84"/>
      <c r="KME1878" s="84"/>
      <c r="KMF1878" s="84"/>
      <c r="KMG1878" s="84"/>
      <c r="KMH1878" s="84"/>
      <c r="KMI1878" s="84"/>
      <c r="KMJ1878" s="84"/>
      <c r="KMK1878" s="84"/>
      <c r="KML1878" s="84"/>
      <c r="KMM1878" s="84"/>
      <c r="KMN1878" s="84"/>
      <c r="KMO1878" s="84"/>
      <c r="KMP1878" s="84"/>
      <c r="KMQ1878" s="84"/>
      <c r="KMR1878" s="84"/>
      <c r="KMS1878" s="84"/>
      <c r="KMT1878" s="84"/>
      <c r="KMU1878" s="84"/>
      <c r="KMV1878" s="84"/>
      <c r="KMW1878" s="84"/>
      <c r="KMX1878" s="84"/>
      <c r="KMY1878" s="84"/>
      <c r="KMZ1878" s="84"/>
      <c r="KNA1878" s="84"/>
      <c r="KNB1878" s="84"/>
      <c r="KNC1878" s="84"/>
      <c r="KND1878" s="84"/>
      <c r="KNE1878" s="84"/>
      <c r="KNF1878" s="84"/>
      <c r="KNG1878" s="84"/>
      <c r="KNH1878" s="84"/>
      <c r="KNI1878" s="84"/>
      <c r="KNJ1878" s="84"/>
      <c r="KNK1878" s="84"/>
      <c r="KNL1878" s="84"/>
      <c r="KNM1878" s="84"/>
      <c r="KNN1878" s="84"/>
      <c r="KNO1878" s="84"/>
      <c r="KNP1878" s="84"/>
      <c r="KNQ1878" s="84"/>
      <c r="KNR1878" s="84"/>
      <c r="KNS1878" s="84"/>
      <c r="KNT1878" s="84"/>
      <c r="KNU1878" s="84"/>
      <c r="KNV1878" s="84"/>
      <c r="KNW1878" s="84"/>
      <c r="KNX1878" s="84"/>
      <c r="KNY1878" s="84"/>
      <c r="KNZ1878" s="84"/>
      <c r="KOA1878" s="84"/>
      <c r="KOB1878" s="84"/>
      <c r="KOC1878" s="84"/>
      <c r="KOD1878" s="84"/>
      <c r="KOE1878" s="84"/>
      <c r="KOF1878" s="84"/>
      <c r="KOG1878" s="84"/>
      <c r="KOH1878" s="84"/>
      <c r="KOI1878" s="84"/>
      <c r="KOJ1878" s="84"/>
      <c r="KOK1878" s="84"/>
      <c r="KOL1878" s="84"/>
      <c r="KOM1878" s="84"/>
      <c r="KON1878" s="84"/>
      <c r="KOO1878" s="84"/>
      <c r="KOP1878" s="84"/>
      <c r="KOQ1878" s="84"/>
      <c r="KOR1878" s="84"/>
      <c r="KOS1878" s="84"/>
      <c r="KOT1878" s="84"/>
      <c r="KOU1878" s="84"/>
      <c r="KOV1878" s="84"/>
      <c r="KOW1878" s="84"/>
      <c r="KOX1878" s="84"/>
      <c r="KOY1878" s="84"/>
      <c r="KOZ1878" s="84"/>
      <c r="KPA1878" s="84"/>
      <c r="KPB1878" s="84"/>
      <c r="KPC1878" s="84"/>
      <c r="KPD1878" s="84"/>
      <c r="KPE1878" s="84"/>
      <c r="KPF1878" s="84"/>
      <c r="KPG1878" s="84"/>
      <c r="KPH1878" s="84"/>
      <c r="KPI1878" s="84"/>
      <c r="KPJ1878" s="84"/>
      <c r="KPK1878" s="84"/>
      <c r="KPL1878" s="84"/>
      <c r="KPM1878" s="84"/>
      <c r="KPN1878" s="84"/>
      <c r="KPO1878" s="84"/>
      <c r="KPP1878" s="84"/>
      <c r="KPQ1878" s="84"/>
      <c r="KPR1878" s="84"/>
      <c r="KPS1878" s="84"/>
      <c r="KPT1878" s="84"/>
      <c r="KPU1878" s="84"/>
      <c r="KPV1878" s="84"/>
      <c r="KPW1878" s="84"/>
      <c r="KPX1878" s="84"/>
      <c r="KPY1878" s="84"/>
      <c r="KPZ1878" s="84"/>
      <c r="KQA1878" s="84"/>
      <c r="KQB1878" s="84"/>
      <c r="KQC1878" s="84"/>
      <c r="KQD1878" s="84"/>
      <c r="KQE1878" s="84"/>
      <c r="KQF1878" s="84"/>
      <c r="KQG1878" s="84"/>
      <c r="KQH1878" s="84"/>
      <c r="KQI1878" s="84"/>
      <c r="KQJ1878" s="84"/>
      <c r="KQK1878" s="84"/>
      <c r="KQL1878" s="84"/>
      <c r="KQM1878" s="84"/>
      <c r="KQN1878" s="84"/>
      <c r="KQO1878" s="84"/>
      <c r="KQP1878" s="84"/>
      <c r="KQQ1878" s="84"/>
      <c r="KQR1878" s="84"/>
      <c r="KQS1878" s="84"/>
      <c r="KQT1878" s="84"/>
      <c r="KQU1878" s="84"/>
      <c r="KQV1878" s="84"/>
      <c r="KQW1878" s="84"/>
      <c r="KQX1878" s="84"/>
      <c r="KQY1878" s="84"/>
      <c r="KQZ1878" s="84"/>
      <c r="KRA1878" s="84"/>
      <c r="KRB1878" s="84"/>
      <c r="KRC1878" s="84"/>
      <c r="KRD1878" s="84"/>
      <c r="KRE1878" s="84"/>
      <c r="KRF1878" s="84"/>
      <c r="KRG1878" s="84"/>
      <c r="KRH1878" s="84"/>
      <c r="KRI1878" s="84"/>
      <c r="KRJ1878" s="84"/>
      <c r="KRK1878" s="84"/>
      <c r="KRL1878" s="84"/>
      <c r="KRM1878" s="84"/>
      <c r="KRN1878" s="84"/>
      <c r="KRO1878" s="84"/>
      <c r="KRP1878" s="84"/>
      <c r="KRQ1878" s="84"/>
      <c r="KRR1878" s="84"/>
      <c r="KRS1878" s="84"/>
      <c r="KRT1878" s="84"/>
      <c r="KRU1878" s="84"/>
      <c r="KRV1878" s="84"/>
      <c r="KRW1878" s="84"/>
      <c r="KRX1878" s="84"/>
      <c r="KRY1878" s="84"/>
      <c r="KRZ1878" s="84"/>
      <c r="KSA1878" s="84"/>
      <c r="KSB1878" s="84"/>
      <c r="KSC1878" s="84"/>
      <c r="KSD1878" s="84"/>
      <c r="KSE1878" s="84"/>
      <c r="KSF1878" s="84"/>
      <c r="KSG1878" s="84"/>
      <c r="KSH1878" s="84"/>
      <c r="KSI1878" s="84"/>
      <c r="KSJ1878" s="84"/>
      <c r="KSK1878" s="84"/>
      <c r="KSL1878" s="84"/>
      <c r="KSM1878" s="84"/>
      <c r="KSN1878" s="84"/>
      <c r="KSO1878" s="84"/>
      <c r="KSP1878" s="84"/>
      <c r="KSQ1878" s="84"/>
      <c r="KSR1878" s="84"/>
      <c r="KSS1878" s="84"/>
      <c r="KST1878" s="84"/>
      <c r="KSU1878" s="84"/>
      <c r="KSV1878" s="84"/>
      <c r="KSW1878" s="84"/>
      <c r="KSX1878" s="84"/>
      <c r="KSY1878" s="84"/>
      <c r="KSZ1878" s="84"/>
      <c r="KTA1878" s="84"/>
      <c r="KTB1878" s="84"/>
      <c r="KTC1878" s="84"/>
      <c r="KTD1878" s="84"/>
      <c r="KTE1878" s="84"/>
      <c r="KTF1878" s="84"/>
      <c r="KTG1878" s="84"/>
      <c r="KTH1878" s="84"/>
      <c r="KTI1878" s="84"/>
      <c r="KTJ1878" s="84"/>
      <c r="KTK1878" s="84"/>
      <c r="KTL1878" s="84"/>
      <c r="KTM1878" s="84"/>
      <c r="KTN1878" s="84"/>
      <c r="KTO1878" s="84"/>
      <c r="KTP1878" s="84"/>
      <c r="KTQ1878" s="84"/>
      <c r="KTR1878" s="84"/>
      <c r="KTS1878" s="84"/>
      <c r="KTT1878" s="84"/>
      <c r="KTU1878" s="84"/>
      <c r="KTV1878" s="84"/>
      <c r="KTW1878" s="84"/>
      <c r="KTX1878" s="84"/>
      <c r="KTY1878" s="84"/>
      <c r="KTZ1878" s="84"/>
      <c r="KUA1878" s="84"/>
      <c r="KUB1878" s="84"/>
      <c r="KUC1878" s="84"/>
      <c r="KUD1878" s="84"/>
      <c r="KUE1878" s="84"/>
      <c r="KUF1878" s="84"/>
      <c r="KUG1878" s="84"/>
      <c r="KUH1878" s="84"/>
      <c r="KUI1878" s="84"/>
      <c r="KUJ1878" s="84"/>
      <c r="KUK1878" s="84"/>
      <c r="KUL1878" s="84"/>
      <c r="KUM1878" s="84"/>
      <c r="KUN1878" s="84"/>
      <c r="KUO1878" s="84"/>
      <c r="KUP1878" s="84"/>
      <c r="KUQ1878" s="84"/>
      <c r="KUR1878" s="84"/>
      <c r="KUS1878" s="84"/>
      <c r="KUT1878" s="84"/>
      <c r="KUU1878" s="84"/>
      <c r="KUV1878" s="84"/>
      <c r="KUW1878" s="84"/>
      <c r="KUX1878" s="84"/>
      <c r="KUY1878" s="84"/>
      <c r="KUZ1878" s="84"/>
      <c r="KVA1878" s="84"/>
      <c r="KVB1878" s="84"/>
      <c r="KVC1878" s="84"/>
      <c r="KVD1878" s="84"/>
      <c r="KVE1878" s="84"/>
      <c r="KVF1878" s="84"/>
      <c r="KVG1878" s="84"/>
      <c r="KVH1878" s="84"/>
      <c r="KVI1878" s="84"/>
      <c r="KVJ1878" s="84"/>
      <c r="KVK1878" s="84"/>
      <c r="KVL1878" s="84"/>
      <c r="KVM1878" s="84"/>
      <c r="KVN1878" s="84"/>
      <c r="KVO1878" s="84"/>
      <c r="KVP1878" s="84"/>
      <c r="KVQ1878" s="84"/>
      <c r="KVR1878" s="84"/>
      <c r="KVS1878" s="84"/>
      <c r="KVT1878" s="84"/>
      <c r="KVU1878" s="84"/>
      <c r="KVV1878" s="84"/>
      <c r="KVW1878" s="84"/>
      <c r="KVX1878" s="84"/>
      <c r="KVY1878" s="84"/>
      <c r="KVZ1878" s="84"/>
      <c r="KWA1878" s="84"/>
      <c r="KWB1878" s="84"/>
      <c r="KWC1878" s="84"/>
      <c r="KWD1878" s="84"/>
      <c r="KWE1878" s="84"/>
      <c r="KWF1878" s="84"/>
      <c r="KWG1878" s="84"/>
      <c r="KWH1878" s="84"/>
      <c r="KWI1878" s="84"/>
      <c r="KWJ1878" s="84"/>
      <c r="KWK1878" s="84"/>
      <c r="KWL1878" s="84"/>
      <c r="KWM1878" s="84"/>
      <c r="KWN1878" s="84"/>
      <c r="KWO1878" s="84"/>
      <c r="KWP1878" s="84"/>
      <c r="KWQ1878" s="84"/>
      <c r="KWR1878" s="84"/>
      <c r="KWS1878" s="84"/>
      <c r="KWT1878" s="84"/>
      <c r="KWU1878" s="84"/>
      <c r="KWV1878" s="84"/>
      <c r="KWW1878" s="84"/>
      <c r="KWX1878" s="84"/>
      <c r="KWY1878" s="84"/>
      <c r="KWZ1878" s="84"/>
      <c r="KXA1878" s="84"/>
      <c r="KXB1878" s="84"/>
      <c r="KXC1878" s="84"/>
      <c r="KXD1878" s="84"/>
      <c r="KXE1878" s="84"/>
      <c r="KXF1878" s="84"/>
      <c r="KXG1878" s="84"/>
      <c r="KXH1878" s="84"/>
      <c r="KXI1878" s="84"/>
      <c r="KXJ1878" s="84"/>
      <c r="KXK1878" s="84"/>
      <c r="KXL1878" s="84"/>
      <c r="KXM1878" s="84"/>
      <c r="KXN1878" s="84"/>
      <c r="KXO1878" s="84"/>
      <c r="KXP1878" s="84"/>
      <c r="KXQ1878" s="84"/>
      <c r="KXR1878" s="84"/>
      <c r="KXS1878" s="84"/>
      <c r="KXT1878" s="84"/>
      <c r="KXU1878" s="84"/>
      <c r="KXV1878" s="84"/>
      <c r="KXW1878" s="84"/>
      <c r="KXX1878" s="84"/>
      <c r="KXY1878" s="84"/>
      <c r="KXZ1878" s="84"/>
      <c r="KYA1878" s="84"/>
      <c r="KYB1878" s="84"/>
      <c r="KYC1878" s="84"/>
      <c r="KYD1878" s="84"/>
      <c r="KYE1878" s="84"/>
      <c r="KYF1878" s="84"/>
      <c r="KYG1878" s="84"/>
      <c r="KYH1878" s="84"/>
      <c r="KYI1878" s="84"/>
      <c r="KYJ1878" s="84"/>
      <c r="KYK1878" s="84"/>
      <c r="KYL1878" s="84"/>
      <c r="KYM1878" s="84"/>
      <c r="KYN1878" s="84"/>
      <c r="KYO1878" s="84"/>
      <c r="KYP1878" s="84"/>
      <c r="KYQ1878" s="84"/>
      <c r="KYR1878" s="84"/>
      <c r="KYS1878" s="84"/>
      <c r="KYT1878" s="84"/>
      <c r="KYU1878" s="84"/>
      <c r="KYV1878" s="84"/>
      <c r="KYW1878" s="84"/>
      <c r="KYX1878" s="84"/>
      <c r="KYY1878" s="84"/>
      <c r="KYZ1878" s="84"/>
      <c r="KZA1878" s="84"/>
      <c r="KZB1878" s="84"/>
      <c r="KZC1878" s="84"/>
      <c r="KZD1878" s="84"/>
      <c r="KZE1878" s="84"/>
      <c r="KZF1878" s="84"/>
      <c r="KZG1878" s="84"/>
      <c r="KZH1878" s="84"/>
      <c r="KZI1878" s="84"/>
      <c r="KZJ1878" s="84"/>
      <c r="KZK1878" s="84"/>
      <c r="KZL1878" s="84"/>
      <c r="KZM1878" s="84"/>
      <c r="KZN1878" s="84"/>
      <c r="KZO1878" s="84"/>
      <c r="KZP1878" s="84"/>
      <c r="KZQ1878" s="84"/>
      <c r="KZR1878" s="84"/>
      <c r="KZS1878" s="84"/>
      <c r="KZT1878" s="84"/>
      <c r="KZU1878" s="84"/>
      <c r="KZV1878" s="84"/>
      <c r="KZW1878" s="84"/>
      <c r="KZX1878" s="84"/>
      <c r="KZY1878" s="84"/>
      <c r="KZZ1878" s="84"/>
      <c r="LAA1878" s="84"/>
      <c r="LAB1878" s="84"/>
      <c r="LAC1878" s="84"/>
      <c r="LAD1878" s="84"/>
      <c r="LAE1878" s="84"/>
      <c r="LAF1878" s="84"/>
      <c r="LAG1878" s="84"/>
      <c r="LAH1878" s="84"/>
      <c r="LAI1878" s="84"/>
      <c r="LAJ1878" s="84"/>
      <c r="LAK1878" s="84"/>
      <c r="LAL1878" s="84"/>
      <c r="LAM1878" s="84"/>
      <c r="LAN1878" s="84"/>
      <c r="LAO1878" s="84"/>
      <c r="LAP1878" s="84"/>
      <c r="LAQ1878" s="84"/>
      <c r="LAR1878" s="84"/>
      <c r="LAS1878" s="84"/>
      <c r="LAT1878" s="84"/>
      <c r="LAU1878" s="84"/>
      <c r="LAV1878" s="84"/>
      <c r="LAW1878" s="84"/>
      <c r="LAX1878" s="84"/>
      <c r="LAY1878" s="84"/>
      <c r="LAZ1878" s="84"/>
      <c r="LBA1878" s="84"/>
      <c r="LBB1878" s="84"/>
      <c r="LBC1878" s="84"/>
      <c r="LBD1878" s="84"/>
      <c r="LBE1878" s="84"/>
      <c r="LBF1878" s="84"/>
      <c r="LBG1878" s="84"/>
      <c r="LBH1878" s="84"/>
      <c r="LBI1878" s="84"/>
      <c r="LBJ1878" s="84"/>
      <c r="LBK1878" s="84"/>
      <c r="LBL1878" s="84"/>
      <c r="LBM1878" s="84"/>
      <c r="LBN1878" s="84"/>
      <c r="LBO1878" s="84"/>
      <c r="LBP1878" s="84"/>
      <c r="LBQ1878" s="84"/>
      <c r="LBR1878" s="84"/>
      <c r="LBS1878" s="84"/>
      <c r="LBT1878" s="84"/>
      <c r="LBU1878" s="84"/>
      <c r="LBV1878" s="84"/>
      <c r="LBW1878" s="84"/>
      <c r="LBX1878" s="84"/>
      <c r="LBY1878" s="84"/>
      <c r="LBZ1878" s="84"/>
      <c r="LCA1878" s="84"/>
      <c r="LCB1878" s="84"/>
      <c r="LCC1878" s="84"/>
      <c r="LCD1878" s="84"/>
      <c r="LCE1878" s="84"/>
      <c r="LCF1878" s="84"/>
      <c r="LCG1878" s="84"/>
      <c r="LCH1878" s="84"/>
      <c r="LCI1878" s="84"/>
      <c r="LCJ1878" s="84"/>
      <c r="LCK1878" s="84"/>
      <c r="LCL1878" s="84"/>
      <c r="LCM1878" s="84"/>
      <c r="LCN1878" s="84"/>
      <c r="LCO1878" s="84"/>
      <c r="LCP1878" s="84"/>
      <c r="LCQ1878" s="84"/>
      <c r="LCR1878" s="84"/>
      <c r="LCS1878" s="84"/>
      <c r="LCT1878" s="84"/>
      <c r="LCU1878" s="84"/>
      <c r="LCV1878" s="84"/>
      <c r="LCW1878" s="84"/>
      <c r="LCX1878" s="84"/>
      <c r="LCY1878" s="84"/>
      <c r="LCZ1878" s="84"/>
      <c r="LDA1878" s="84"/>
      <c r="LDB1878" s="84"/>
      <c r="LDC1878" s="84"/>
      <c r="LDD1878" s="84"/>
      <c r="LDE1878" s="84"/>
      <c r="LDF1878" s="84"/>
      <c r="LDG1878" s="84"/>
      <c r="LDH1878" s="84"/>
      <c r="LDI1878" s="84"/>
      <c r="LDJ1878" s="84"/>
      <c r="LDK1878" s="84"/>
      <c r="LDL1878" s="84"/>
      <c r="LDM1878" s="84"/>
      <c r="LDN1878" s="84"/>
      <c r="LDO1878" s="84"/>
      <c r="LDP1878" s="84"/>
      <c r="LDQ1878" s="84"/>
      <c r="LDR1878" s="84"/>
      <c r="LDS1878" s="84"/>
      <c r="LDT1878" s="84"/>
      <c r="LDU1878" s="84"/>
      <c r="LDV1878" s="84"/>
      <c r="LDW1878" s="84"/>
      <c r="LDX1878" s="84"/>
      <c r="LDY1878" s="84"/>
      <c r="LDZ1878" s="84"/>
      <c r="LEA1878" s="84"/>
      <c r="LEB1878" s="84"/>
      <c r="LEC1878" s="84"/>
      <c r="LED1878" s="84"/>
      <c r="LEE1878" s="84"/>
      <c r="LEF1878" s="84"/>
      <c r="LEG1878" s="84"/>
      <c r="LEH1878" s="84"/>
      <c r="LEI1878" s="84"/>
      <c r="LEJ1878" s="84"/>
      <c r="LEK1878" s="84"/>
      <c r="LEL1878" s="84"/>
      <c r="LEM1878" s="84"/>
      <c r="LEN1878" s="84"/>
      <c r="LEO1878" s="84"/>
      <c r="LEP1878" s="84"/>
      <c r="LEQ1878" s="84"/>
      <c r="LER1878" s="84"/>
      <c r="LES1878" s="84"/>
      <c r="LET1878" s="84"/>
      <c r="LEU1878" s="84"/>
      <c r="LEV1878" s="84"/>
      <c r="LEW1878" s="84"/>
      <c r="LEX1878" s="84"/>
      <c r="LEY1878" s="84"/>
      <c r="LEZ1878" s="84"/>
      <c r="LFA1878" s="84"/>
      <c r="LFB1878" s="84"/>
      <c r="LFC1878" s="84"/>
      <c r="LFD1878" s="84"/>
      <c r="LFE1878" s="84"/>
      <c r="LFF1878" s="84"/>
      <c r="LFG1878" s="84"/>
      <c r="LFH1878" s="84"/>
      <c r="LFI1878" s="84"/>
      <c r="LFJ1878" s="84"/>
      <c r="LFK1878" s="84"/>
      <c r="LFL1878" s="84"/>
      <c r="LFM1878" s="84"/>
      <c r="LFN1878" s="84"/>
      <c r="LFO1878" s="84"/>
      <c r="LFP1878" s="84"/>
      <c r="LFQ1878" s="84"/>
      <c r="LFR1878" s="84"/>
      <c r="LFS1878" s="84"/>
      <c r="LFT1878" s="84"/>
      <c r="LFU1878" s="84"/>
      <c r="LFV1878" s="84"/>
      <c r="LFW1878" s="84"/>
      <c r="LFX1878" s="84"/>
      <c r="LFY1878" s="84"/>
      <c r="LFZ1878" s="84"/>
      <c r="LGA1878" s="84"/>
      <c r="LGB1878" s="84"/>
      <c r="LGC1878" s="84"/>
      <c r="LGD1878" s="84"/>
      <c r="LGE1878" s="84"/>
      <c r="LGF1878" s="84"/>
      <c r="LGG1878" s="84"/>
      <c r="LGH1878" s="84"/>
      <c r="LGI1878" s="84"/>
      <c r="LGJ1878" s="84"/>
      <c r="LGK1878" s="84"/>
      <c r="LGL1878" s="84"/>
      <c r="LGM1878" s="84"/>
      <c r="LGN1878" s="84"/>
      <c r="LGO1878" s="84"/>
      <c r="LGP1878" s="84"/>
      <c r="LGQ1878" s="84"/>
      <c r="LGR1878" s="84"/>
      <c r="LGS1878" s="84"/>
      <c r="LGT1878" s="84"/>
      <c r="LGU1878" s="84"/>
      <c r="LGV1878" s="84"/>
      <c r="LGW1878" s="84"/>
      <c r="LGX1878" s="84"/>
      <c r="LGY1878" s="84"/>
      <c r="LGZ1878" s="84"/>
      <c r="LHA1878" s="84"/>
      <c r="LHB1878" s="84"/>
      <c r="LHC1878" s="84"/>
      <c r="LHD1878" s="84"/>
      <c r="LHE1878" s="84"/>
      <c r="LHF1878" s="84"/>
      <c r="LHG1878" s="84"/>
      <c r="LHH1878" s="84"/>
      <c r="LHI1878" s="84"/>
      <c r="LHJ1878" s="84"/>
      <c r="LHK1878" s="84"/>
      <c r="LHL1878" s="84"/>
      <c r="LHM1878" s="84"/>
      <c r="LHN1878" s="84"/>
      <c r="LHO1878" s="84"/>
      <c r="LHP1878" s="84"/>
      <c r="LHQ1878" s="84"/>
      <c r="LHR1878" s="84"/>
      <c r="LHS1878" s="84"/>
      <c r="LHT1878" s="84"/>
      <c r="LHU1878" s="84"/>
      <c r="LHV1878" s="84"/>
      <c r="LHW1878" s="84"/>
      <c r="LHX1878" s="84"/>
      <c r="LHY1878" s="84"/>
      <c r="LHZ1878" s="84"/>
      <c r="LIA1878" s="84"/>
      <c r="LIB1878" s="84"/>
      <c r="LIC1878" s="84"/>
      <c r="LID1878" s="84"/>
      <c r="LIE1878" s="84"/>
      <c r="LIF1878" s="84"/>
      <c r="LIG1878" s="84"/>
      <c r="LIH1878" s="84"/>
      <c r="LII1878" s="84"/>
      <c r="LIJ1878" s="84"/>
      <c r="LIK1878" s="84"/>
      <c r="LIL1878" s="84"/>
      <c r="LIM1878" s="84"/>
      <c r="LIN1878" s="84"/>
      <c r="LIO1878" s="84"/>
      <c r="LIP1878" s="84"/>
      <c r="LIQ1878" s="84"/>
      <c r="LIR1878" s="84"/>
      <c r="LIS1878" s="84"/>
      <c r="LIT1878" s="84"/>
      <c r="LIU1878" s="84"/>
      <c r="LIV1878" s="84"/>
      <c r="LIW1878" s="84"/>
      <c r="LIX1878" s="84"/>
      <c r="LIY1878" s="84"/>
      <c r="LIZ1878" s="84"/>
      <c r="LJA1878" s="84"/>
      <c r="LJB1878" s="84"/>
      <c r="LJC1878" s="84"/>
      <c r="LJD1878" s="84"/>
      <c r="LJE1878" s="84"/>
      <c r="LJF1878" s="84"/>
      <c r="LJG1878" s="84"/>
      <c r="LJH1878" s="84"/>
      <c r="LJI1878" s="84"/>
      <c r="LJJ1878" s="84"/>
      <c r="LJK1878" s="84"/>
      <c r="LJL1878" s="84"/>
      <c r="LJM1878" s="84"/>
      <c r="LJN1878" s="84"/>
      <c r="LJO1878" s="84"/>
      <c r="LJP1878" s="84"/>
      <c r="LJQ1878" s="84"/>
      <c r="LJR1878" s="84"/>
      <c r="LJS1878" s="84"/>
      <c r="LJT1878" s="84"/>
      <c r="LJU1878" s="84"/>
      <c r="LJV1878" s="84"/>
      <c r="LJW1878" s="84"/>
      <c r="LJX1878" s="84"/>
      <c r="LJY1878" s="84"/>
      <c r="LJZ1878" s="84"/>
      <c r="LKA1878" s="84"/>
      <c r="LKB1878" s="84"/>
      <c r="LKC1878" s="84"/>
      <c r="LKD1878" s="84"/>
      <c r="LKE1878" s="84"/>
      <c r="LKF1878" s="84"/>
      <c r="LKG1878" s="84"/>
      <c r="LKH1878" s="84"/>
      <c r="LKI1878" s="84"/>
      <c r="LKJ1878" s="84"/>
      <c r="LKK1878" s="84"/>
      <c r="LKL1878" s="84"/>
      <c r="LKM1878" s="84"/>
      <c r="LKN1878" s="84"/>
      <c r="LKO1878" s="84"/>
      <c r="LKP1878" s="84"/>
      <c r="LKQ1878" s="84"/>
      <c r="LKR1878" s="84"/>
      <c r="LKS1878" s="84"/>
      <c r="LKT1878" s="84"/>
      <c r="LKU1878" s="84"/>
      <c r="LKV1878" s="84"/>
      <c r="LKW1878" s="84"/>
      <c r="LKX1878" s="84"/>
      <c r="LKY1878" s="84"/>
      <c r="LKZ1878" s="84"/>
      <c r="LLA1878" s="84"/>
      <c r="LLB1878" s="84"/>
      <c r="LLC1878" s="84"/>
      <c r="LLD1878" s="84"/>
      <c r="LLE1878" s="84"/>
      <c r="LLF1878" s="84"/>
      <c r="LLG1878" s="84"/>
      <c r="LLH1878" s="84"/>
      <c r="LLI1878" s="84"/>
      <c r="LLJ1878" s="84"/>
      <c r="LLK1878" s="84"/>
      <c r="LLL1878" s="84"/>
      <c r="LLM1878" s="84"/>
      <c r="LLN1878" s="84"/>
      <c r="LLO1878" s="84"/>
      <c r="LLP1878" s="84"/>
      <c r="LLQ1878" s="84"/>
      <c r="LLR1878" s="84"/>
      <c r="LLS1878" s="84"/>
      <c r="LLT1878" s="84"/>
      <c r="LLU1878" s="84"/>
      <c r="LLV1878" s="84"/>
      <c r="LLW1878" s="84"/>
      <c r="LLX1878" s="84"/>
      <c r="LLY1878" s="84"/>
      <c r="LLZ1878" s="84"/>
      <c r="LMA1878" s="84"/>
      <c r="LMB1878" s="84"/>
      <c r="LMC1878" s="84"/>
      <c r="LMD1878" s="84"/>
      <c r="LME1878" s="84"/>
      <c r="LMF1878" s="84"/>
      <c r="LMG1878" s="84"/>
      <c r="LMH1878" s="84"/>
      <c r="LMI1878" s="84"/>
      <c r="LMJ1878" s="84"/>
      <c r="LMK1878" s="84"/>
      <c r="LML1878" s="84"/>
      <c r="LMM1878" s="84"/>
      <c r="LMN1878" s="84"/>
      <c r="LMO1878" s="84"/>
      <c r="LMP1878" s="84"/>
      <c r="LMQ1878" s="84"/>
      <c r="LMR1878" s="84"/>
      <c r="LMS1878" s="84"/>
      <c r="LMT1878" s="84"/>
      <c r="LMU1878" s="84"/>
      <c r="LMV1878" s="84"/>
      <c r="LMW1878" s="84"/>
      <c r="LMX1878" s="84"/>
      <c r="LMY1878" s="84"/>
      <c r="LMZ1878" s="84"/>
      <c r="LNA1878" s="84"/>
      <c r="LNB1878" s="84"/>
      <c r="LNC1878" s="84"/>
      <c r="LND1878" s="84"/>
      <c r="LNE1878" s="84"/>
      <c r="LNF1878" s="84"/>
      <c r="LNG1878" s="84"/>
      <c r="LNH1878" s="84"/>
      <c r="LNI1878" s="84"/>
      <c r="LNJ1878" s="84"/>
      <c r="LNK1878" s="84"/>
      <c r="LNL1878" s="84"/>
      <c r="LNM1878" s="84"/>
      <c r="LNN1878" s="84"/>
      <c r="LNO1878" s="84"/>
      <c r="LNP1878" s="84"/>
      <c r="LNQ1878" s="84"/>
      <c r="LNR1878" s="84"/>
      <c r="LNS1878" s="84"/>
      <c r="LNT1878" s="84"/>
      <c r="LNU1878" s="84"/>
      <c r="LNV1878" s="84"/>
      <c r="LNW1878" s="84"/>
      <c r="LNX1878" s="84"/>
      <c r="LNY1878" s="84"/>
      <c r="LNZ1878" s="84"/>
      <c r="LOA1878" s="84"/>
      <c r="LOB1878" s="84"/>
      <c r="LOC1878" s="84"/>
      <c r="LOD1878" s="84"/>
      <c r="LOE1878" s="84"/>
      <c r="LOF1878" s="84"/>
      <c r="LOG1878" s="84"/>
      <c r="LOH1878" s="84"/>
      <c r="LOI1878" s="84"/>
      <c r="LOJ1878" s="84"/>
      <c r="LOK1878" s="84"/>
      <c r="LOL1878" s="84"/>
      <c r="LOM1878" s="84"/>
      <c r="LON1878" s="84"/>
      <c r="LOO1878" s="84"/>
      <c r="LOP1878" s="84"/>
      <c r="LOQ1878" s="84"/>
      <c r="LOR1878" s="84"/>
      <c r="LOS1878" s="84"/>
      <c r="LOT1878" s="84"/>
      <c r="LOU1878" s="84"/>
      <c r="LOV1878" s="84"/>
      <c r="LOW1878" s="84"/>
      <c r="LOX1878" s="84"/>
      <c r="LOY1878" s="84"/>
      <c r="LOZ1878" s="84"/>
      <c r="LPA1878" s="84"/>
      <c r="LPB1878" s="84"/>
      <c r="LPC1878" s="84"/>
      <c r="LPD1878" s="84"/>
      <c r="LPE1878" s="84"/>
      <c r="LPF1878" s="84"/>
      <c r="LPG1878" s="84"/>
      <c r="LPH1878" s="84"/>
      <c r="LPI1878" s="84"/>
      <c r="LPJ1878" s="84"/>
      <c r="LPK1878" s="84"/>
      <c r="LPL1878" s="84"/>
      <c r="LPM1878" s="84"/>
      <c r="LPN1878" s="84"/>
      <c r="LPO1878" s="84"/>
      <c r="LPP1878" s="84"/>
      <c r="LPQ1878" s="84"/>
      <c r="LPR1878" s="84"/>
      <c r="LPS1878" s="84"/>
      <c r="LPT1878" s="84"/>
      <c r="LPU1878" s="84"/>
      <c r="LPV1878" s="84"/>
      <c r="LPW1878" s="84"/>
      <c r="LPX1878" s="84"/>
      <c r="LPY1878" s="84"/>
      <c r="LPZ1878" s="84"/>
      <c r="LQA1878" s="84"/>
      <c r="LQB1878" s="84"/>
      <c r="LQC1878" s="84"/>
      <c r="LQD1878" s="84"/>
      <c r="LQE1878" s="84"/>
      <c r="LQF1878" s="84"/>
      <c r="LQG1878" s="84"/>
      <c r="LQH1878" s="84"/>
      <c r="LQI1878" s="84"/>
      <c r="LQJ1878" s="84"/>
      <c r="LQK1878" s="84"/>
      <c r="LQL1878" s="84"/>
      <c r="LQM1878" s="84"/>
      <c r="LQN1878" s="84"/>
      <c r="LQO1878" s="84"/>
      <c r="LQP1878" s="84"/>
      <c r="LQQ1878" s="84"/>
      <c r="LQR1878" s="84"/>
      <c r="LQS1878" s="84"/>
      <c r="LQT1878" s="84"/>
      <c r="LQU1878" s="84"/>
      <c r="LQV1878" s="84"/>
      <c r="LQW1878" s="84"/>
      <c r="LQX1878" s="84"/>
      <c r="LQY1878" s="84"/>
      <c r="LQZ1878" s="84"/>
      <c r="LRA1878" s="84"/>
      <c r="LRB1878" s="84"/>
      <c r="LRC1878" s="84"/>
      <c r="LRD1878" s="84"/>
      <c r="LRE1878" s="84"/>
      <c r="LRF1878" s="84"/>
      <c r="LRG1878" s="84"/>
      <c r="LRH1878" s="84"/>
      <c r="LRI1878" s="84"/>
      <c r="LRJ1878" s="84"/>
      <c r="LRK1878" s="84"/>
      <c r="LRL1878" s="84"/>
      <c r="LRM1878" s="84"/>
      <c r="LRN1878" s="84"/>
      <c r="LRO1878" s="84"/>
      <c r="LRP1878" s="84"/>
      <c r="LRQ1878" s="84"/>
      <c r="LRR1878" s="84"/>
      <c r="LRS1878" s="84"/>
      <c r="LRT1878" s="84"/>
      <c r="LRU1878" s="84"/>
      <c r="LRV1878" s="84"/>
      <c r="LRW1878" s="84"/>
      <c r="LRX1878" s="84"/>
      <c r="LRY1878" s="84"/>
      <c r="LRZ1878" s="84"/>
      <c r="LSA1878" s="84"/>
      <c r="LSB1878" s="84"/>
      <c r="LSC1878" s="84"/>
      <c r="LSD1878" s="84"/>
      <c r="LSE1878" s="84"/>
      <c r="LSF1878" s="84"/>
      <c r="LSG1878" s="84"/>
      <c r="LSH1878" s="84"/>
      <c r="LSI1878" s="84"/>
      <c r="LSJ1878" s="84"/>
      <c r="LSK1878" s="84"/>
      <c r="LSL1878" s="84"/>
      <c r="LSM1878" s="84"/>
      <c r="LSN1878" s="84"/>
      <c r="LSO1878" s="84"/>
      <c r="LSP1878" s="84"/>
      <c r="LSQ1878" s="84"/>
      <c r="LSR1878" s="84"/>
      <c r="LSS1878" s="84"/>
      <c r="LST1878" s="84"/>
      <c r="LSU1878" s="84"/>
      <c r="LSV1878" s="84"/>
      <c r="LSW1878" s="84"/>
      <c r="LSX1878" s="84"/>
      <c r="LSY1878" s="84"/>
      <c r="LSZ1878" s="84"/>
      <c r="LTA1878" s="84"/>
      <c r="LTB1878" s="84"/>
      <c r="LTC1878" s="84"/>
      <c r="LTD1878" s="84"/>
      <c r="LTE1878" s="84"/>
      <c r="LTF1878" s="84"/>
      <c r="LTG1878" s="84"/>
      <c r="LTH1878" s="84"/>
      <c r="LTI1878" s="84"/>
      <c r="LTJ1878" s="84"/>
      <c r="LTK1878" s="84"/>
      <c r="LTL1878" s="84"/>
      <c r="LTM1878" s="84"/>
      <c r="LTN1878" s="84"/>
      <c r="LTO1878" s="84"/>
      <c r="LTP1878" s="84"/>
      <c r="LTQ1878" s="84"/>
      <c r="LTR1878" s="84"/>
      <c r="LTS1878" s="84"/>
      <c r="LTT1878" s="84"/>
      <c r="LTU1878" s="84"/>
      <c r="LTV1878" s="84"/>
      <c r="LTW1878" s="84"/>
      <c r="LTX1878" s="84"/>
      <c r="LTY1878" s="84"/>
      <c r="LTZ1878" s="84"/>
      <c r="LUA1878" s="84"/>
      <c r="LUB1878" s="84"/>
      <c r="LUC1878" s="84"/>
      <c r="LUD1878" s="84"/>
      <c r="LUE1878" s="84"/>
      <c r="LUF1878" s="84"/>
      <c r="LUG1878" s="84"/>
      <c r="LUH1878" s="84"/>
      <c r="LUI1878" s="84"/>
      <c r="LUJ1878" s="84"/>
      <c r="LUK1878" s="84"/>
      <c r="LUL1878" s="84"/>
      <c r="LUM1878" s="84"/>
      <c r="LUN1878" s="84"/>
      <c r="LUO1878" s="84"/>
      <c r="LUP1878" s="84"/>
      <c r="LUQ1878" s="84"/>
      <c r="LUR1878" s="84"/>
      <c r="LUS1878" s="84"/>
      <c r="LUT1878" s="84"/>
      <c r="LUU1878" s="84"/>
      <c r="LUV1878" s="84"/>
      <c r="LUW1878" s="84"/>
      <c r="LUX1878" s="84"/>
      <c r="LUY1878" s="84"/>
      <c r="LUZ1878" s="84"/>
      <c r="LVA1878" s="84"/>
      <c r="LVB1878" s="84"/>
      <c r="LVC1878" s="84"/>
      <c r="LVD1878" s="84"/>
      <c r="LVE1878" s="84"/>
      <c r="LVF1878" s="84"/>
      <c r="LVG1878" s="84"/>
      <c r="LVH1878" s="84"/>
      <c r="LVI1878" s="84"/>
      <c r="LVJ1878" s="84"/>
      <c r="LVK1878" s="84"/>
      <c r="LVL1878" s="84"/>
      <c r="LVM1878" s="84"/>
      <c r="LVN1878" s="84"/>
      <c r="LVO1878" s="84"/>
      <c r="LVP1878" s="84"/>
      <c r="LVQ1878" s="84"/>
      <c r="LVR1878" s="84"/>
      <c r="LVS1878" s="84"/>
      <c r="LVT1878" s="84"/>
      <c r="LVU1878" s="84"/>
      <c r="LVV1878" s="84"/>
      <c r="LVW1878" s="84"/>
      <c r="LVX1878" s="84"/>
      <c r="LVY1878" s="84"/>
      <c r="LVZ1878" s="84"/>
      <c r="LWA1878" s="84"/>
      <c r="LWB1878" s="84"/>
      <c r="LWC1878" s="84"/>
      <c r="LWD1878" s="84"/>
      <c r="LWE1878" s="84"/>
      <c r="LWF1878" s="84"/>
      <c r="LWG1878" s="84"/>
      <c r="LWH1878" s="84"/>
      <c r="LWI1878" s="84"/>
      <c r="LWJ1878" s="84"/>
      <c r="LWK1878" s="84"/>
      <c r="LWL1878" s="84"/>
      <c r="LWM1878" s="84"/>
      <c r="LWN1878" s="84"/>
      <c r="LWO1878" s="84"/>
      <c r="LWP1878" s="84"/>
      <c r="LWQ1878" s="84"/>
      <c r="LWR1878" s="84"/>
      <c r="LWS1878" s="84"/>
      <c r="LWT1878" s="84"/>
      <c r="LWU1878" s="84"/>
      <c r="LWV1878" s="84"/>
      <c r="LWW1878" s="84"/>
      <c r="LWX1878" s="84"/>
      <c r="LWY1878" s="84"/>
      <c r="LWZ1878" s="84"/>
      <c r="LXA1878" s="84"/>
      <c r="LXB1878" s="84"/>
      <c r="LXC1878" s="84"/>
      <c r="LXD1878" s="84"/>
      <c r="LXE1878" s="84"/>
      <c r="LXF1878" s="84"/>
      <c r="LXG1878" s="84"/>
      <c r="LXH1878" s="84"/>
      <c r="LXI1878" s="84"/>
      <c r="LXJ1878" s="84"/>
      <c r="LXK1878" s="84"/>
      <c r="LXL1878" s="84"/>
      <c r="LXM1878" s="84"/>
      <c r="LXN1878" s="84"/>
      <c r="LXO1878" s="84"/>
      <c r="LXP1878" s="84"/>
      <c r="LXQ1878" s="84"/>
      <c r="LXR1878" s="84"/>
      <c r="LXS1878" s="84"/>
      <c r="LXT1878" s="84"/>
      <c r="LXU1878" s="84"/>
      <c r="LXV1878" s="84"/>
      <c r="LXW1878" s="84"/>
      <c r="LXX1878" s="84"/>
      <c r="LXY1878" s="84"/>
      <c r="LXZ1878" s="84"/>
      <c r="LYA1878" s="84"/>
      <c r="LYB1878" s="84"/>
      <c r="LYC1878" s="84"/>
      <c r="LYD1878" s="84"/>
      <c r="LYE1878" s="84"/>
      <c r="LYF1878" s="84"/>
      <c r="LYG1878" s="84"/>
      <c r="LYH1878" s="84"/>
      <c r="LYI1878" s="84"/>
      <c r="LYJ1878" s="84"/>
      <c r="LYK1878" s="84"/>
      <c r="LYL1878" s="84"/>
      <c r="LYM1878" s="84"/>
      <c r="LYN1878" s="84"/>
      <c r="LYO1878" s="84"/>
      <c r="LYP1878" s="84"/>
      <c r="LYQ1878" s="84"/>
      <c r="LYR1878" s="84"/>
      <c r="LYS1878" s="84"/>
      <c r="LYT1878" s="84"/>
      <c r="LYU1878" s="84"/>
      <c r="LYV1878" s="84"/>
      <c r="LYW1878" s="84"/>
      <c r="LYX1878" s="84"/>
      <c r="LYY1878" s="84"/>
      <c r="LYZ1878" s="84"/>
      <c r="LZA1878" s="84"/>
      <c r="LZB1878" s="84"/>
      <c r="LZC1878" s="84"/>
      <c r="LZD1878" s="84"/>
      <c r="LZE1878" s="84"/>
      <c r="LZF1878" s="84"/>
      <c r="LZG1878" s="84"/>
      <c r="LZH1878" s="84"/>
      <c r="LZI1878" s="84"/>
      <c r="LZJ1878" s="84"/>
      <c r="LZK1878" s="84"/>
      <c r="LZL1878" s="84"/>
      <c r="LZM1878" s="84"/>
      <c r="LZN1878" s="84"/>
      <c r="LZO1878" s="84"/>
      <c r="LZP1878" s="84"/>
      <c r="LZQ1878" s="84"/>
      <c r="LZR1878" s="84"/>
      <c r="LZS1878" s="84"/>
      <c r="LZT1878" s="84"/>
      <c r="LZU1878" s="84"/>
      <c r="LZV1878" s="84"/>
      <c r="LZW1878" s="84"/>
      <c r="LZX1878" s="84"/>
      <c r="LZY1878" s="84"/>
      <c r="LZZ1878" s="84"/>
      <c r="MAA1878" s="84"/>
      <c r="MAB1878" s="84"/>
      <c r="MAC1878" s="84"/>
      <c r="MAD1878" s="84"/>
      <c r="MAE1878" s="84"/>
      <c r="MAF1878" s="84"/>
      <c r="MAG1878" s="84"/>
      <c r="MAH1878" s="84"/>
      <c r="MAI1878" s="84"/>
      <c r="MAJ1878" s="84"/>
      <c r="MAK1878" s="84"/>
      <c r="MAL1878" s="84"/>
      <c r="MAM1878" s="84"/>
      <c r="MAN1878" s="84"/>
      <c r="MAO1878" s="84"/>
      <c r="MAP1878" s="84"/>
      <c r="MAQ1878" s="84"/>
      <c r="MAR1878" s="84"/>
      <c r="MAS1878" s="84"/>
      <c r="MAT1878" s="84"/>
      <c r="MAU1878" s="84"/>
      <c r="MAV1878" s="84"/>
      <c r="MAW1878" s="84"/>
      <c r="MAX1878" s="84"/>
      <c r="MAY1878" s="84"/>
      <c r="MAZ1878" s="84"/>
      <c r="MBA1878" s="84"/>
      <c r="MBB1878" s="84"/>
      <c r="MBC1878" s="84"/>
      <c r="MBD1878" s="84"/>
      <c r="MBE1878" s="84"/>
      <c r="MBF1878" s="84"/>
      <c r="MBG1878" s="84"/>
      <c r="MBH1878" s="84"/>
      <c r="MBI1878" s="84"/>
      <c r="MBJ1878" s="84"/>
      <c r="MBK1878" s="84"/>
      <c r="MBL1878" s="84"/>
      <c r="MBM1878" s="84"/>
      <c r="MBN1878" s="84"/>
      <c r="MBO1878" s="84"/>
      <c r="MBP1878" s="84"/>
      <c r="MBQ1878" s="84"/>
      <c r="MBR1878" s="84"/>
      <c r="MBS1878" s="84"/>
      <c r="MBT1878" s="84"/>
      <c r="MBU1878" s="84"/>
      <c r="MBV1878" s="84"/>
      <c r="MBW1878" s="84"/>
      <c r="MBX1878" s="84"/>
      <c r="MBY1878" s="84"/>
      <c r="MBZ1878" s="84"/>
      <c r="MCA1878" s="84"/>
      <c r="MCB1878" s="84"/>
      <c r="MCC1878" s="84"/>
      <c r="MCD1878" s="84"/>
      <c r="MCE1878" s="84"/>
      <c r="MCF1878" s="84"/>
      <c r="MCG1878" s="84"/>
      <c r="MCH1878" s="84"/>
      <c r="MCI1878" s="84"/>
      <c r="MCJ1878" s="84"/>
      <c r="MCK1878" s="84"/>
      <c r="MCL1878" s="84"/>
      <c r="MCM1878" s="84"/>
      <c r="MCN1878" s="84"/>
      <c r="MCO1878" s="84"/>
      <c r="MCP1878" s="84"/>
      <c r="MCQ1878" s="84"/>
      <c r="MCR1878" s="84"/>
      <c r="MCS1878" s="84"/>
      <c r="MCT1878" s="84"/>
      <c r="MCU1878" s="84"/>
      <c r="MCV1878" s="84"/>
      <c r="MCW1878" s="84"/>
      <c r="MCX1878" s="84"/>
      <c r="MCY1878" s="84"/>
      <c r="MCZ1878" s="84"/>
      <c r="MDA1878" s="84"/>
      <c r="MDB1878" s="84"/>
      <c r="MDC1878" s="84"/>
      <c r="MDD1878" s="84"/>
      <c r="MDE1878" s="84"/>
      <c r="MDF1878" s="84"/>
      <c r="MDG1878" s="84"/>
      <c r="MDH1878" s="84"/>
      <c r="MDI1878" s="84"/>
      <c r="MDJ1878" s="84"/>
      <c r="MDK1878" s="84"/>
      <c r="MDL1878" s="84"/>
      <c r="MDM1878" s="84"/>
      <c r="MDN1878" s="84"/>
      <c r="MDO1878" s="84"/>
      <c r="MDP1878" s="84"/>
      <c r="MDQ1878" s="84"/>
      <c r="MDR1878" s="84"/>
      <c r="MDS1878" s="84"/>
      <c r="MDT1878" s="84"/>
      <c r="MDU1878" s="84"/>
      <c r="MDV1878" s="84"/>
      <c r="MDW1878" s="84"/>
      <c r="MDX1878" s="84"/>
      <c r="MDY1878" s="84"/>
      <c r="MDZ1878" s="84"/>
      <c r="MEA1878" s="84"/>
      <c r="MEB1878" s="84"/>
      <c r="MEC1878" s="84"/>
      <c r="MED1878" s="84"/>
      <c r="MEE1878" s="84"/>
      <c r="MEF1878" s="84"/>
      <c r="MEG1878" s="84"/>
      <c r="MEH1878" s="84"/>
      <c r="MEI1878" s="84"/>
      <c r="MEJ1878" s="84"/>
      <c r="MEK1878" s="84"/>
      <c r="MEL1878" s="84"/>
      <c r="MEM1878" s="84"/>
      <c r="MEN1878" s="84"/>
      <c r="MEO1878" s="84"/>
      <c r="MEP1878" s="84"/>
      <c r="MEQ1878" s="84"/>
      <c r="MER1878" s="84"/>
      <c r="MES1878" s="84"/>
      <c r="MET1878" s="84"/>
      <c r="MEU1878" s="84"/>
      <c r="MEV1878" s="84"/>
      <c r="MEW1878" s="84"/>
      <c r="MEX1878" s="84"/>
      <c r="MEY1878" s="84"/>
      <c r="MEZ1878" s="84"/>
      <c r="MFA1878" s="84"/>
      <c r="MFB1878" s="84"/>
      <c r="MFC1878" s="84"/>
      <c r="MFD1878" s="84"/>
      <c r="MFE1878" s="84"/>
      <c r="MFF1878" s="84"/>
      <c r="MFG1878" s="84"/>
      <c r="MFH1878" s="84"/>
      <c r="MFI1878" s="84"/>
      <c r="MFJ1878" s="84"/>
      <c r="MFK1878" s="84"/>
      <c r="MFL1878" s="84"/>
      <c r="MFM1878" s="84"/>
      <c r="MFN1878" s="84"/>
      <c r="MFO1878" s="84"/>
      <c r="MFP1878" s="84"/>
      <c r="MFQ1878" s="84"/>
      <c r="MFR1878" s="84"/>
      <c r="MFS1878" s="84"/>
      <c r="MFT1878" s="84"/>
      <c r="MFU1878" s="84"/>
      <c r="MFV1878" s="84"/>
      <c r="MFW1878" s="84"/>
      <c r="MFX1878" s="84"/>
      <c r="MFY1878" s="84"/>
      <c r="MFZ1878" s="84"/>
      <c r="MGA1878" s="84"/>
      <c r="MGB1878" s="84"/>
      <c r="MGC1878" s="84"/>
      <c r="MGD1878" s="84"/>
      <c r="MGE1878" s="84"/>
      <c r="MGF1878" s="84"/>
      <c r="MGG1878" s="84"/>
      <c r="MGH1878" s="84"/>
      <c r="MGI1878" s="84"/>
      <c r="MGJ1878" s="84"/>
      <c r="MGK1878" s="84"/>
      <c r="MGL1878" s="84"/>
      <c r="MGM1878" s="84"/>
      <c r="MGN1878" s="84"/>
      <c r="MGO1878" s="84"/>
      <c r="MGP1878" s="84"/>
      <c r="MGQ1878" s="84"/>
      <c r="MGR1878" s="84"/>
      <c r="MGS1878" s="84"/>
      <c r="MGT1878" s="84"/>
      <c r="MGU1878" s="84"/>
      <c r="MGV1878" s="84"/>
      <c r="MGW1878" s="84"/>
      <c r="MGX1878" s="84"/>
      <c r="MGY1878" s="84"/>
      <c r="MGZ1878" s="84"/>
      <c r="MHA1878" s="84"/>
      <c r="MHB1878" s="84"/>
      <c r="MHC1878" s="84"/>
      <c r="MHD1878" s="84"/>
      <c r="MHE1878" s="84"/>
      <c r="MHF1878" s="84"/>
      <c r="MHG1878" s="84"/>
      <c r="MHH1878" s="84"/>
      <c r="MHI1878" s="84"/>
      <c r="MHJ1878" s="84"/>
      <c r="MHK1878" s="84"/>
      <c r="MHL1878" s="84"/>
      <c r="MHM1878" s="84"/>
      <c r="MHN1878" s="84"/>
      <c r="MHO1878" s="84"/>
      <c r="MHP1878" s="84"/>
      <c r="MHQ1878" s="84"/>
      <c r="MHR1878" s="84"/>
      <c r="MHS1878" s="84"/>
      <c r="MHT1878" s="84"/>
      <c r="MHU1878" s="84"/>
      <c r="MHV1878" s="84"/>
      <c r="MHW1878" s="84"/>
      <c r="MHX1878" s="84"/>
      <c r="MHY1878" s="84"/>
      <c r="MHZ1878" s="84"/>
      <c r="MIA1878" s="84"/>
      <c r="MIB1878" s="84"/>
      <c r="MIC1878" s="84"/>
      <c r="MID1878" s="84"/>
      <c r="MIE1878" s="84"/>
      <c r="MIF1878" s="84"/>
      <c r="MIG1878" s="84"/>
      <c r="MIH1878" s="84"/>
      <c r="MII1878" s="84"/>
      <c r="MIJ1878" s="84"/>
      <c r="MIK1878" s="84"/>
      <c r="MIL1878" s="84"/>
      <c r="MIM1878" s="84"/>
      <c r="MIN1878" s="84"/>
      <c r="MIO1878" s="84"/>
      <c r="MIP1878" s="84"/>
      <c r="MIQ1878" s="84"/>
      <c r="MIR1878" s="84"/>
      <c r="MIS1878" s="84"/>
      <c r="MIT1878" s="84"/>
      <c r="MIU1878" s="84"/>
      <c r="MIV1878" s="84"/>
      <c r="MIW1878" s="84"/>
      <c r="MIX1878" s="84"/>
      <c r="MIY1878" s="84"/>
      <c r="MIZ1878" s="84"/>
      <c r="MJA1878" s="84"/>
      <c r="MJB1878" s="84"/>
      <c r="MJC1878" s="84"/>
      <c r="MJD1878" s="84"/>
      <c r="MJE1878" s="84"/>
      <c r="MJF1878" s="84"/>
      <c r="MJG1878" s="84"/>
      <c r="MJH1878" s="84"/>
      <c r="MJI1878" s="84"/>
      <c r="MJJ1878" s="84"/>
      <c r="MJK1878" s="84"/>
      <c r="MJL1878" s="84"/>
      <c r="MJM1878" s="84"/>
      <c r="MJN1878" s="84"/>
      <c r="MJO1878" s="84"/>
      <c r="MJP1878" s="84"/>
      <c r="MJQ1878" s="84"/>
      <c r="MJR1878" s="84"/>
      <c r="MJS1878" s="84"/>
      <c r="MJT1878" s="84"/>
      <c r="MJU1878" s="84"/>
      <c r="MJV1878" s="84"/>
      <c r="MJW1878" s="84"/>
      <c r="MJX1878" s="84"/>
      <c r="MJY1878" s="84"/>
      <c r="MJZ1878" s="84"/>
      <c r="MKA1878" s="84"/>
      <c r="MKB1878" s="84"/>
      <c r="MKC1878" s="84"/>
      <c r="MKD1878" s="84"/>
      <c r="MKE1878" s="84"/>
      <c r="MKF1878" s="84"/>
      <c r="MKG1878" s="84"/>
      <c r="MKH1878" s="84"/>
      <c r="MKI1878" s="84"/>
      <c r="MKJ1878" s="84"/>
      <c r="MKK1878" s="84"/>
      <c r="MKL1878" s="84"/>
      <c r="MKM1878" s="84"/>
      <c r="MKN1878" s="84"/>
      <c r="MKO1878" s="84"/>
      <c r="MKP1878" s="84"/>
      <c r="MKQ1878" s="84"/>
      <c r="MKR1878" s="84"/>
      <c r="MKS1878" s="84"/>
      <c r="MKT1878" s="84"/>
      <c r="MKU1878" s="84"/>
      <c r="MKV1878" s="84"/>
      <c r="MKW1878" s="84"/>
      <c r="MKX1878" s="84"/>
      <c r="MKY1878" s="84"/>
      <c r="MKZ1878" s="84"/>
      <c r="MLA1878" s="84"/>
      <c r="MLB1878" s="84"/>
      <c r="MLC1878" s="84"/>
      <c r="MLD1878" s="84"/>
      <c r="MLE1878" s="84"/>
      <c r="MLF1878" s="84"/>
      <c r="MLG1878" s="84"/>
      <c r="MLH1878" s="84"/>
      <c r="MLI1878" s="84"/>
      <c r="MLJ1878" s="84"/>
      <c r="MLK1878" s="84"/>
      <c r="MLL1878" s="84"/>
      <c r="MLM1878" s="84"/>
      <c r="MLN1878" s="84"/>
      <c r="MLO1878" s="84"/>
      <c r="MLP1878" s="84"/>
      <c r="MLQ1878" s="84"/>
      <c r="MLR1878" s="84"/>
      <c r="MLS1878" s="84"/>
      <c r="MLT1878" s="84"/>
      <c r="MLU1878" s="84"/>
      <c r="MLV1878" s="84"/>
      <c r="MLW1878" s="84"/>
      <c r="MLX1878" s="84"/>
      <c r="MLY1878" s="84"/>
      <c r="MLZ1878" s="84"/>
      <c r="MMA1878" s="84"/>
      <c r="MMB1878" s="84"/>
      <c r="MMC1878" s="84"/>
      <c r="MMD1878" s="84"/>
      <c r="MME1878" s="84"/>
      <c r="MMF1878" s="84"/>
      <c r="MMG1878" s="84"/>
      <c r="MMH1878" s="84"/>
      <c r="MMI1878" s="84"/>
      <c r="MMJ1878" s="84"/>
      <c r="MMK1878" s="84"/>
      <c r="MML1878" s="84"/>
      <c r="MMM1878" s="84"/>
      <c r="MMN1878" s="84"/>
      <c r="MMO1878" s="84"/>
      <c r="MMP1878" s="84"/>
      <c r="MMQ1878" s="84"/>
      <c r="MMR1878" s="84"/>
      <c r="MMS1878" s="84"/>
      <c r="MMT1878" s="84"/>
      <c r="MMU1878" s="84"/>
      <c r="MMV1878" s="84"/>
      <c r="MMW1878" s="84"/>
      <c r="MMX1878" s="84"/>
      <c r="MMY1878" s="84"/>
      <c r="MMZ1878" s="84"/>
      <c r="MNA1878" s="84"/>
      <c r="MNB1878" s="84"/>
      <c r="MNC1878" s="84"/>
      <c r="MND1878" s="84"/>
      <c r="MNE1878" s="84"/>
      <c r="MNF1878" s="84"/>
      <c r="MNG1878" s="84"/>
      <c r="MNH1878" s="84"/>
      <c r="MNI1878" s="84"/>
      <c r="MNJ1878" s="84"/>
      <c r="MNK1878" s="84"/>
      <c r="MNL1878" s="84"/>
      <c r="MNM1878" s="84"/>
      <c r="MNN1878" s="84"/>
      <c r="MNO1878" s="84"/>
      <c r="MNP1878" s="84"/>
      <c r="MNQ1878" s="84"/>
      <c r="MNR1878" s="84"/>
      <c r="MNS1878" s="84"/>
      <c r="MNT1878" s="84"/>
      <c r="MNU1878" s="84"/>
      <c r="MNV1878" s="84"/>
      <c r="MNW1878" s="84"/>
      <c r="MNX1878" s="84"/>
      <c r="MNY1878" s="84"/>
      <c r="MNZ1878" s="84"/>
      <c r="MOA1878" s="84"/>
      <c r="MOB1878" s="84"/>
      <c r="MOC1878" s="84"/>
      <c r="MOD1878" s="84"/>
      <c r="MOE1878" s="84"/>
      <c r="MOF1878" s="84"/>
      <c r="MOG1878" s="84"/>
      <c r="MOH1878" s="84"/>
      <c r="MOI1878" s="84"/>
      <c r="MOJ1878" s="84"/>
      <c r="MOK1878" s="84"/>
      <c r="MOL1878" s="84"/>
      <c r="MOM1878" s="84"/>
      <c r="MON1878" s="84"/>
      <c r="MOO1878" s="84"/>
      <c r="MOP1878" s="84"/>
      <c r="MOQ1878" s="84"/>
      <c r="MOR1878" s="84"/>
      <c r="MOS1878" s="84"/>
      <c r="MOT1878" s="84"/>
      <c r="MOU1878" s="84"/>
      <c r="MOV1878" s="84"/>
      <c r="MOW1878" s="84"/>
      <c r="MOX1878" s="84"/>
      <c r="MOY1878" s="84"/>
      <c r="MOZ1878" s="84"/>
      <c r="MPA1878" s="84"/>
      <c r="MPB1878" s="84"/>
      <c r="MPC1878" s="84"/>
      <c r="MPD1878" s="84"/>
      <c r="MPE1878" s="84"/>
      <c r="MPF1878" s="84"/>
      <c r="MPG1878" s="84"/>
      <c r="MPH1878" s="84"/>
      <c r="MPI1878" s="84"/>
      <c r="MPJ1878" s="84"/>
      <c r="MPK1878" s="84"/>
      <c r="MPL1878" s="84"/>
      <c r="MPM1878" s="84"/>
      <c r="MPN1878" s="84"/>
      <c r="MPO1878" s="84"/>
      <c r="MPP1878" s="84"/>
      <c r="MPQ1878" s="84"/>
      <c r="MPR1878" s="84"/>
      <c r="MPS1878" s="84"/>
      <c r="MPT1878" s="84"/>
      <c r="MPU1878" s="84"/>
      <c r="MPV1878" s="84"/>
      <c r="MPW1878" s="84"/>
      <c r="MPX1878" s="84"/>
      <c r="MPY1878" s="84"/>
      <c r="MPZ1878" s="84"/>
      <c r="MQA1878" s="84"/>
      <c r="MQB1878" s="84"/>
      <c r="MQC1878" s="84"/>
      <c r="MQD1878" s="84"/>
      <c r="MQE1878" s="84"/>
      <c r="MQF1878" s="84"/>
      <c r="MQG1878" s="84"/>
      <c r="MQH1878" s="84"/>
      <c r="MQI1878" s="84"/>
      <c r="MQJ1878" s="84"/>
      <c r="MQK1878" s="84"/>
      <c r="MQL1878" s="84"/>
      <c r="MQM1878" s="84"/>
      <c r="MQN1878" s="84"/>
      <c r="MQO1878" s="84"/>
      <c r="MQP1878" s="84"/>
      <c r="MQQ1878" s="84"/>
      <c r="MQR1878" s="84"/>
      <c r="MQS1878" s="84"/>
      <c r="MQT1878" s="84"/>
      <c r="MQU1878" s="84"/>
      <c r="MQV1878" s="84"/>
      <c r="MQW1878" s="84"/>
      <c r="MQX1878" s="84"/>
      <c r="MQY1878" s="84"/>
      <c r="MQZ1878" s="84"/>
      <c r="MRA1878" s="84"/>
      <c r="MRB1878" s="84"/>
      <c r="MRC1878" s="84"/>
      <c r="MRD1878" s="84"/>
      <c r="MRE1878" s="84"/>
      <c r="MRF1878" s="84"/>
      <c r="MRG1878" s="84"/>
      <c r="MRH1878" s="84"/>
      <c r="MRI1878" s="84"/>
      <c r="MRJ1878" s="84"/>
      <c r="MRK1878" s="84"/>
      <c r="MRL1878" s="84"/>
      <c r="MRM1878" s="84"/>
      <c r="MRN1878" s="84"/>
      <c r="MRO1878" s="84"/>
      <c r="MRP1878" s="84"/>
      <c r="MRQ1878" s="84"/>
      <c r="MRR1878" s="84"/>
      <c r="MRS1878" s="84"/>
      <c r="MRT1878" s="84"/>
      <c r="MRU1878" s="84"/>
      <c r="MRV1878" s="84"/>
      <c r="MRW1878" s="84"/>
      <c r="MRX1878" s="84"/>
      <c r="MRY1878" s="84"/>
      <c r="MRZ1878" s="84"/>
      <c r="MSA1878" s="84"/>
      <c r="MSB1878" s="84"/>
      <c r="MSC1878" s="84"/>
      <c r="MSD1878" s="84"/>
      <c r="MSE1878" s="84"/>
      <c r="MSF1878" s="84"/>
      <c r="MSG1878" s="84"/>
      <c r="MSH1878" s="84"/>
      <c r="MSI1878" s="84"/>
      <c r="MSJ1878" s="84"/>
      <c r="MSK1878" s="84"/>
      <c r="MSL1878" s="84"/>
      <c r="MSM1878" s="84"/>
      <c r="MSN1878" s="84"/>
      <c r="MSO1878" s="84"/>
      <c r="MSP1878" s="84"/>
      <c r="MSQ1878" s="84"/>
      <c r="MSR1878" s="84"/>
      <c r="MSS1878" s="84"/>
      <c r="MST1878" s="84"/>
      <c r="MSU1878" s="84"/>
      <c r="MSV1878" s="84"/>
      <c r="MSW1878" s="84"/>
      <c r="MSX1878" s="84"/>
      <c r="MSY1878" s="84"/>
      <c r="MSZ1878" s="84"/>
      <c r="MTA1878" s="84"/>
      <c r="MTB1878" s="84"/>
      <c r="MTC1878" s="84"/>
      <c r="MTD1878" s="84"/>
      <c r="MTE1878" s="84"/>
      <c r="MTF1878" s="84"/>
      <c r="MTG1878" s="84"/>
      <c r="MTH1878" s="84"/>
      <c r="MTI1878" s="84"/>
      <c r="MTJ1878" s="84"/>
      <c r="MTK1878" s="84"/>
      <c r="MTL1878" s="84"/>
      <c r="MTM1878" s="84"/>
      <c r="MTN1878" s="84"/>
      <c r="MTO1878" s="84"/>
      <c r="MTP1878" s="84"/>
      <c r="MTQ1878" s="84"/>
      <c r="MTR1878" s="84"/>
      <c r="MTS1878" s="84"/>
      <c r="MTT1878" s="84"/>
      <c r="MTU1878" s="84"/>
      <c r="MTV1878" s="84"/>
      <c r="MTW1878" s="84"/>
      <c r="MTX1878" s="84"/>
      <c r="MTY1878" s="84"/>
      <c r="MTZ1878" s="84"/>
      <c r="MUA1878" s="84"/>
      <c r="MUB1878" s="84"/>
      <c r="MUC1878" s="84"/>
      <c r="MUD1878" s="84"/>
      <c r="MUE1878" s="84"/>
      <c r="MUF1878" s="84"/>
      <c r="MUG1878" s="84"/>
      <c r="MUH1878" s="84"/>
      <c r="MUI1878" s="84"/>
      <c r="MUJ1878" s="84"/>
      <c r="MUK1878" s="84"/>
      <c r="MUL1878" s="84"/>
      <c r="MUM1878" s="84"/>
      <c r="MUN1878" s="84"/>
      <c r="MUO1878" s="84"/>
      <c r="MUP1878" s="84"/>
      <c r="MUQ1878" s="84"/>
      <c r="MUR1878" s="84"/>
      <c r="MUS1878" s="84"/>
      <c r="MUT1878" s="84"/>
      <c r="MUU1878" s="84"/>
      <c r="MUV1878" s="84"/>
      <c r="MUW1878" s="84"/>
      <c r="MUX1878" s="84"/>
      <c r="MUY1878" s="84"/>
      <c r="MUZ1878" s="84"/>
      <c r="MVA1878" s="84"/>
      <c r="MVB1878" s="84"/>
      <c r="MVC1878" s="84"/>
      <c r="MVD1878" s="84"/>
      <c r="MVE1878" s="84"/>
      <c r="MVF1878" s="84"/>
      <c r="MVG1878" s="84"/>
      <c r="MVH1878" s="84"/>
      <c r="MVI1878" s="84"/>
      <c r="MVJ1878" s="84"/>
      <c r="MVK1878" s="84"/>
      <c r="MVL1878" s="84"/>
      <c r="MVM1878" s="84"/>
      <c r="MVN1878" s="84"/>
      <c r="MVO1878" s="84"/>
      <c r="MVP1878" s="84"/>
      <c r="MVQ1878" s="84"/>
      <c r="MVR1878" s="84"/>
      <c r="MVS1878" s="84"/>
      <c r="MVT1878" s="84"/>
      <c r="MVU1878" s="84"/>
      <c r="MVV1878" s="84"/>
      <c r="MVW1878" s="84"/>
      <c r="MVX1878" s="84"/>
      <c r="MVY1878" s="84"/>
      <c r="MVZ1878" s="84"/>
      <c r="MWA1878" s="84"/>
      <c r="MWB1878" s="84"/>
      <c r="MWC1878" s="84"/>
      <c r="MWD1878" s="84"/>
      <c r="MWE1878" s="84"/>
      <c r="MWF1878" s="84"/>
      <c r="MWG1878" s="84"/>
      <c r="MWH1878" s="84"/>
      <c r="MWI1878" s="84"/>
      <c r="MWJ1878" s="84"/>
      <c r="MWK1878" s="84"/>
      <c r="MWL1878" s="84"/>
      <c r="MWM1878" s="84"/>
      <c r="MWN1878" s="84"/>
      <c r="MWO1878" s="84"/>
      <c r="MWP1878" s="84"/>
      <c r="MWQ1878" s="84"/>
      <c r="MWR1878" s="84"/>
      <c r="MWS1878" s="84"/>
      <c r="MWT1878" s="84"/>
      <c r="MWU1878" s="84"/>
      <c r="MWV1878" s="84"/>
      <c r="MWW1878" s="84"/>
      <c r="MWX1878" s="84"/>
      <c r="MWY1878" s="84"/>
      <c r="MWZ1878" s="84"/>
      <c r="MXA1878" s="84"/>
      <c r="MXB1878" s="84"/>
      <c r="MXC1878" s="84"/>
      <c r="MXD1878" s="84"/>
      <c r="MXE1878" s="84"/>
      <c r="MXF1878" s="84"/>
      <c r="MXG1878" s="84"/>
      <c r="MXH1878" s="84"/>
      <c r="MXI1878" s="84"/>
      <c r="MXJ1878" s="84"/>
      <c r="MXK1878" s="84"/>
      <c r="MXL1878" s="84"/>
      <c r="MXM1878" s="84"/>
      <c r="MXN1878" s="84"/>
      <c r="MXO1878" s="84"/>
      <c r="MXP1878" s="84"/>
      <c r="MXQ1878" s="84"/>
      <c r="MXR1878" s="84"/>
      <c r="MXS1878" s="84"/>
      <c r="MXT1878" s="84"/>
      <c r="MXU1878" s="84"/>
      <c r="MXV1878" s="84"/>
      <c r="MXW1878" s="84"/>
      <c r="MXX1878" s="84"/>
      <c r="MXY1878" s="84"/>
      <c r="MXZ1878" s="84"/>
      <c r="MYA1878" s="84"/>
      <c r="MYB1878" s="84"/>
      <c r="MYC1878" s="84"/>
      <c r="MYD1878" s="84"/>
      <c r="MYE1878" s="84"/>
      <c r="MYF1878" s="84"/>
      <c r="MYG1878" s="84"/>
      <c r="MYH1878" s="84"/>
      <c r="MYI1878" s="84"/>
      <c r="MYJ1878" s="84"/>
      <c r="MYK1878" s="84"/>
      <c r="MYL1878" s="84"/>
      <c r="MYM1878" s="84"/>
      <c r="MYN1878" s="84"/>
      <c r="MYO1878" s="84"/>
      <c r="MYP1878" s="84"/>
      <c r="MYQ1878" s="84"/>
      <c r="MYR1878" s="84"/>
      <c r="MYS1878" s="84"/>
      <c r="MYT1878" s="84"/>
      <c r="MYU1878" s="84"/>
      <c r="MYV1878" s="84"/>
      <c r="MYW1878" s="84"/>
      <c r="MYX1878" s="84"/>
      <c r="MYY1878" s="84"/>
      <c r="MYZ1878" s="84"/>
      <c r="MZA1878" s="84"/>
      <c r="MZB1878" s="84"/>
      <c r="MZC1878" s="84"/>
      <c r="MZD1878" s="84"/>
      <c r="MZE1878" s="84"/>
      <c r="MZF1878" s="84"/>
      <c r="MZG1878" s="84"/>
      <c r="MZH1878" s="84"/>
      <c r="MZI1878" s="84"/>
      <c r="MZJ1878" s="84"/>
      <c r="MZK1878" s="84"/>
      <c r="MZL1878" s="84"/>
      <c r="MZM1878" s="84"/>
      <c r="MZN1878" s="84"/>
      <c r="MZO1878" s="84"/>
      <c r="MZP1878" s="84"/>
      <c r="MZQ1878" s="84"/>
      <c r="MZR1878" s="84"/>
      <c r="MZS1878" s="84"/>
      <c r="MZT1878" s="84"/>
      <c r="MZU1878" s="84"/>
      <c r="MZV1878" s="84"/>
      <c r="MZW1878" s="84"/>
      <c r="MZX1878" s="84"/>
      <c r="MZY1878" s="84"/>
      <c r="MZZ1878" s="84"/>
      <c r="NAA1878" s="84"/>
      <c r="NAB1878" s="84"/>
      <c r="NAC1878" s="84"/>
      <c r="NAD1878" s="84"/>
      <c r="NAE1878" s="84"/>
      <c r="NAF1878" s="84"/>
      <c r="NAG1878" s="84"/>
      <c r="NAH1878" s="84"/>
      <c r="NAI1878" s="84"/>
      <c r="NAJ1878" s="84"/>
      <c r="NAK1878" s="84"/>
      <c r="NAL1878" s="84"/>
      <c r="NAM1878" s="84"/>
      <c r="NAN1878" s="84"/>
      <c r="NAO1878" s="84"/>
      <c r="NAP1878" s="84"/>
      <c r="NAQ1878" s="84"/>
      <c r="NAR1878" s="84"/>
      <c r="NAS1878" s="84"/>
      <c r="NAT1878" s="84"/>
      <c r="NAU1878" s="84"/>
      <c r="NAV1878" s="84"/>
      <c r="NAW1878" s="84"/>
      <c r="NAX1878" s="84"/>
      <c r="NAY1878" s="84"/>
      <c r="NAZ1878" s="84"/>
      <c r="NBA1878" s="84"/>
      <c r="NBB1878" s="84"/>
      <c r="NBC1878" s="84"/>
      <c r="NBD1878" s="84"/>
      <c r="NBE1878" s="84"/>
      <c r="NBF1878" s="84"/>
      <c r="NBG1878" s="84"/>
      <c r="NBH1878" s="84"/>
      <c r="NBI1878" s="84"/>
      <c r="NBJ1878" s="84"/>
      <c r="NBK1878" s="84"/>
      <c r="NBL1878" s="84"/>
      <c r="NBM1878" s="84"/>
      <c r="NBN1878" s="84"/>
      <c r="NBO1878" s="84"/>
      <c r="NBP1878" s="84"/>
      <c r="NBQ1878" s="84"/>
      <c r="NBR1878" s="84"/>
      <c r="NBS1878" s="84"/>
      <c r="NBT1878" s="84"/>
      <c r="NBU1878" s="84"/>
      <c r="NBV1878" s="84"/>
      <c r="NBW1878" s="84"/>
      <c r="NBX1878" s="84"/>
      <c r="NBY1878" s="84"/>
      <c r="NBZ1878" s="84"/>
      <c r="NCA1878" s="84"/>
      <c r="NCB1878" s="84"/>
      <c r="NCC1878" s="84"/>
      <c r="NCD1878" s="84"/>
      <c r="NCE1878" s="84"/>
      <c r="NCF1878" s="84"/>
      <c r="NCG1878" s="84"/>
      <c r="NCH1878" s="84"/>
      <c r="NCI1878" s="84"/>
      <c r="NCJ1878" s="84"/>
      <c r="NCK1878" s="84"/>
      <c r="NCL1878" s="84"/>
      <c r="NCM1878" s="84"/>
      <c r="NCN1878" s="84"/>
      <c r="NCO1878" s="84"/>
      <c r="NCP1878" s="84"/>
      <c r="NCQ1878" s="84"/>
      <c r="NCR1878" s="84"/>
      <c r="NCS1878" s="84"/>
      <c r="NCT1878" s="84"/>
      <c r="NCU1878" s="84"/>
      <c r="NCV1878" s="84"/>
      <c r="NCW1878" s="84"/>
      <c r="NCX1878" s="84"/>
      <c r="NCY1878" s="84"/>
      <c r="NCZ1878" s="84"/>
      <c r="NDA1878" s="84"/>
      <c r="NDB1878" s="84"/>
      <c r="NDC1878" s="84"/>
      <c r="NDD1878" s="84"/>
      <c r="NDE1878" s="84"/>
      <c r="NDF1878" s="84"/>
      <c r="NDG1878" s="84"/>
      <c r="NDH1878" s="84"/>
      <c r="NDI1878" s="84"/>
      <c r="NDJ1878" s="84"/>
      <c r="NDK1878" s="84"/>
      <c r="NDL1878" s="84"/>
      <c r="NDM1878" s="84"/>
      <c r="NDN1878" s="84"/>
      <c r="NDO1878" s="84"/>
      <c r="NDP1878" s="84"/>
      <c r="NDQ1878" s="84"/>
      <c r="NDR1878" s="84"/>
      <c r="NDS1878" s="84"/>
      <c r="NDT1878" s="84"/>
      <c r="NDU1878" s="84"/>
      <c r="NDV1878" s="84"/>
      <c r="NDW1878" s="84"/>
      <c r="NDX1878" s="84"/>
      <c r="NDY1878" s="84"/>
      <c r="NDZ1878" s="84"/>
      <c r="NEA1878" s="84"/>
      <c r="NEB1878" s="84"/>
      <c r="NEC1878" s="84"/>
      <c r="NED1878" s="84"/>
      <c r="NEE1878" s="84"/>
      <c r="NEF1878" s="84"/>
      <c r="NEG1878" s="84"/>
      <c r="NEH1878" s="84"/>
      <c r="NEI1878" s="84"/>
      <c r="NEJ1878" s="84"/>
      <c r="NEK1878" s="84"/>
      <c r="NEL1878" s="84"/>
      <c r="NEM1878" s="84"/>
      <c r="NEN1878" s="84"/>
      <c r="NEO1878" s="84"/>
      <c r="NEP1878" s="84"/>
      <c r="NEQ1878" s="84"/>
      <c r="NER1878" s="84"/>
      <c r="NES1878" s="84"/>
      <c r="NET1878" s="84"/>
      <c r="NEU1878" s="84"/>
      <c r="NEV1878" s="84"/>
      <c r="NEW1878" s="84"/>
      <c r="NEX1878" s="84"/>
      <c r="NEY1878" s="84"/>
      <c r="NEZ1878" s="84"/>
      <c r="NFA1878" s="84"/>
      <c r="NFB1878" s="84"/>
      <c r="NFC1878" s="84"/>
      <c r="NFD1878" s="84"/>
      <c r="NFE1878" s="84"/>
      <c r="NFF1878" s="84"/>
      <c r="NFG1878" s="84"/>
      <c r="NFH1878" s="84"/>
      <c r="NFI1878" s="84"/>
      <c r="NFJ1878" s="84"/>
      <c r="NFK1878" s="84"/>
      <c r="NFL1878" s="84"/>
      <c r="NFM1878" s="84"/>
      <c r="NFN1878" s="84"/>
      <c r="NFO1878" s="84"/>
      <c r="NFP1878" s="84"/>
      <c r="NFQ1878" s="84"/>
      <c r="NFR1878" s="84"/>
      <c r="NFS1878" s="84"/>
      <c r="NFT1878" s="84"/>
      <c r="NFU1878" s="84"/>
      <c r="NFV1878" s="84"/>
      <c r="NFW1878" s="84"/>
      <c r="NFX1878" s="84"/>
      <c r="NFY1878" s="84"/>
      <c r="NFZ1878" s="84"/>
      <c r="NGA1878" s="84"/>
      <c r="NGB1878" s="84"/>
      <c r="NGC1878" s="84"/>
      <c r="NGD1878" s="84"/>
      <c r="NGE1878" s="84"/>
      <c r="NGF1878" s="84"/>
      <c r="NGG1878" s="84"/>
      <c r="NGH1878" s="84"/>
      <c r="NGI1878" s="84"/>
      <c r="NGJ1878" s="84"/>
      <c r="NGK1878" s="84"/>
      <c r="NGL1878" s="84"/>
      <c r="NGM1878" s="84"/>
      <c r="NGN1878" s="84"/>
      <c r="NGO1878" s="84"/>
      <c r="NGP1878" s="84"/>
      <c r="NGQ1878" s="84"/>
      <c r="NGR1878" s="84"/>
      <c r="NGS1878" s="84"/>
      <c r="NGT1878" s="84"/>
      <c r="NGU1878" s="84"/>
      <c r="NGV1878" s="84"/>
      <c r="NGW1878" s="84"/>
      <c r="NGX1878" s="84"/>
      <c r="NGY1878" s="84"/>
      <c r="NGZ1878" s="84"/>
      <c r="NHA1878" s="84"/>
      <c r="NHB1878" s="84"/>
      <c r="NHC1878" s="84"/>
      <c r="NHD1878" s="84"/>
      <c r="NHE1878" s="84"/>
      <c r="NHF1878" s="84"/>
      <c r="NHG1878" s="84"/>
      <c r="NHH1878" s="84"/>
      <c r="NHI1878" s="84"/>
      <c r="NHJ1878" s="84"/>
      <c r="NHK1878" s="84"/>
      <c r="NHL1878" s="84"/>
      <c r="NHM1878" s="84"/>
      <c r="NHN1878" s="84"/>
      <c r="NHO1878" s="84"/>
      <c r="NHP1878" s="84"/>
      <c r="NHQ1878" s="84"/>
      <c r="NHR1878" s="84"/>
      <c r="NHS1878" s="84"/>
      <c r="NHT1878" s="84"/>
      <c r="NHU1878" s="84"/>
      <c r="NHV1878" s="84"/>
      <c r="NHW1878" s="84"/>
      <c r="NHX1878" s="84"/>
      <c r="NHY1878" s="84"/>
      <c r="NHZ1878" s="84"/>
      <c r="NIA1878" s="84"/>
      <c r="NIB1878" s="84"/>
      <c r="NIC1878" s="84"/>
      <c r="NID1878" s="84"/>
      <c r="NIE1878" s="84"/>
      <c r="NIF1878" s="84"/>
      <c r="NIG1878" s="84"/>
      <c r="NIH1878" s="84"/>
      <c r="NII1878" s="84"/>
      <c r="NIJ1878" s="84"/>
      <c r="NIK1878" s="84"/>
      <c r="NIL1878" s="84"/>
      <c r="NIM1878" s="84"/>
      <c r="NIN1878" s="84"/>
      <c r="NIO1878" s="84"/>
      <c r="NIP1878" s="84"/>
      <c r="NIQ1878" s="84"/>
      <c r="NIR1878" s="84"/>
      <c r="NIS1878" s="84"/>
      <c r="NIT1878" s="84"/>
      <c r="NIU1878" s="84"/>
      <c r="NIV1878" s="84"/>
      <c r="NIW1878" s="84"/>
      <c r="NIX1878" s="84"/>
      <c r="NIY1878" s="84"/>
      <c r="NIZ1878" s="84"/>
      <c r="NJA1878" s="84"/>
      <c r="NJB1878" s="84"/>
      <c r="NJC1878" s="84"/>
      <c r="NJD1878" s="84"/>
      <c r="NJE1878" s="84"/>
      <c r="NJF1878" s="84"/>
      <c r="NJG1878" s="84"/>
      <c r="NJH1878" s="84"/>
      <c r="NJI1878" s="84"/>
      <c r="NJJ1878" s="84"/>
      <c r="NJK1878" s="84"/>
      <c r="NJL1878" s="84"/>
      <c r="NJM1878" s="84"/>
      <c r="NJN1878" s="84"/>
      <c r="NJO1878" s="84"/>
      <c r="NJP1878" s="84"/>
      <c r="NJQ1878" s="84"/>
      <c r="NJR1878" s="84"/>
      <c r="NJS1878" s="84"/>
      <c r="NJT1878" s="84"/>
      <c r="NJU1878" s="84"/>
      <c r="NJV1878" s="84"/>
      <c r="NJW1878" s="84"/>
      <c r="NJX1878" s="84"/>
      <c r="NJY1878" s="84"/>
      <c r="NJZ1878" s="84"/>
      <c r="NKA1878" s="84"/>
      <c r="NKB1878" s="84"/>
      <c r="NKC1878" s="84"/>
      <c r="NKD1878" s="84"/>
      <c r="NKE1878" s="84"/>
      <c r="NKF1878" s="84"/>
      <c r="NKG1878" s="84"/>
      <c r="NKH1878" s="84"/>
      <c r="NKI1878" s="84"/>
      <c r="NKJ1878" s="84"/>
      <c r="NKK1878" s="84"/>
      <c r="NKL1878" s="84"/>
      <c r="NKM1878" s="84"/>
      <c r="NKN1878" s="84"/>
      <c r="NKO1878" s="84"/>
      <c r="NKP1878" s="84"/>
      <c r="NKQ1878" s="84"/>
      <c r="NKR1878" s="84"/>
      <c r="NKS1878" s="84"/>
      <c r="NKT1878" s="84"/>
      <c r="NKU1878" s="84"/>
      <c r="NKV1878" s="84"/>
      <c r="NKW1878" s="84"/>
      <c r="NKX1878" s="84"/>
      <c r="NKY1878" s="84"/>
      <c r="NKZ1878" s="84"/>
      <c r="NLA1878" s="84"/>
      <c r="NLB1878" s="84"/>
      <c r="NLC1878" s="84"/>
      <c r="NLD1878" s="84"/>
      <c r="NLE1878" s="84"/>
      <c r="NLF1878" s="84"/>
      <c r="NLG1878" s="84"/>
      <c r="NLH1878" s="84"/>
      <c r="NLI1878" s="84"/>
      <c r="NLJ1878" s="84"/>
      <c r="NLK1878" s="84"/>
      <c r="NLL1878" s="84"/>
      <c r="NLM1878" s="84"/>
      <c r="NLN1878" s="84"/>
      <c r="NLO1878" s="84"/>
      <c r="NLP1878" s="84"/>
      <c r="NLQ1878" s="84"/>
      <c r="NLR1878" s="84"/>
      <c r="NLS1878" s="84"/>
      <c r="NLT1878" s="84"/>
      <c r="NLU1878" s="84"/>
      <c r="NLV1878" s="84"/>
      <c r="NLW1878" s="84"/>
      <c r="NLX1878" s="84"/>
      <c r="NLY1878" s="84"/>
      <c r="NLZ1878" s="84"/>
      <c r="NMA1878" s="84"/>
      <c r="NMB1878" s="84"/>
      <c r="NMC1878" s="84"/>
      <c r="NMD1878" s="84"/>
      <c r="NME1878" s="84"/>
      <c r="NMF1878" s="84"/>
      <c r="NMG1878" s="84"/>
      <c r="NMH1878" s="84"/>
      <c r="NMI1878" s="84"/>
      <c r="NMJ1878" s="84"/>
      <c r="NMK1878" s="84"/>
      <c r="NML1878" s="84"/>
      <c r="NMM1878" s="84"/>
      <c r="NMN1878" s="84"/>
      <c r="NMO1878" s="84"/>
      <c r="NMP1878" s="84"/>
      <c r="NMQ1878" s="84"/>
      <c r="NMR1878" s="84"/>
      <c r="NMS1878" s="84"/>
      <c r="NMT1878" s="84"/>
      <c r="NMU1878" s="84"/>
      <c r="NMV1878" s="84"/>
      <c r="NMW1878" s="84"/>
      <c r="NMX1878" s="84"/>
      <c r="NMY1878" s="84"/>
      <c r="NMZ1878" s="84"/>
      <c r="NNA1878" s="84"/>
      <c r="NNB1878" s="84"/>
      <c r="NNC1878" s="84"/>
      <c r="NND1878" s="84"/>
      <c r="NNE1878" s="84"/>
      <c r="NNF1878" s="84"/>
      <c r="NNG1878" s="84"/>
      <c r="NNH1878" s="84"/>
      <c r="NNI1878" s="84"/>
      <c r="NNJ1878" s="84"/>
      <c r="NNK1878" s="84"/>
      <c r="NNL1878" s="84"/>
      <c r="NNM1878" s="84"/>
      <c r="NNN1878" s="84"/>
      <c r="NNO1878" s="84"/>
      <c r="NNP1878" s="84"/>
      <c r="NNQ1878" s="84"/>
      <c r="NNR1878" s="84"/>
      <c r="NNS1878" s="84"/>
      <c r="NNT1878" s="84"/>
      <c r="NNU1878" s="84"/>
      <c r="NNV1878" s="84"/>
      <c r="NNW1878" s="84"/>
      <c r="NNX1878" s="84"/>
      <c r="NNY1878" s="84"/>
      <c r="NNZ1878" s="84"/>
      <c r="NOA1878" s="84"/>
      <c r="NOB1878" s="84"/>
      <c r="NOC1878" s="84"/>
      <c r="NOD1878" s="84"/>
      <c r="NOE1878" s="84"/>
      <c r="NOF1878" s="84"/>
      <c r="NOG1878" s="84"/>
      <c r="NOH1878" s="84"/>
      <c r="NOI1878" s="84"/>
      <c r="NOJ1878" s="84"/>
      <c r="NOK1878" s="84"/>
      <c r="NOL1878" s="84"/>
      <c r="NOM1878" s="84"/>
      <c r="NON1878" s="84"/>
      <c r="NOO1878" s="84"/>
      <c r="NOP1878" s="84"/>
      <c r="NOQ1878" s="84"/>
      <c r="NOR1878" s="84"/>
      <c r="NOS1878" s="84"/>
      <c r="NOT1878" s="84"/>
      <c r="NOU1878" s="84"/>
      <c r="NOV1878" s="84"/>
      <c r="NOW1878" s="84"/>
      <c r="NOX1878" s="84"/>
      <c r="NOY1878" s="84"/>
      <c r="NOZ1878" s="84"/>
      <c r="NPA1878" s="84"/>
      <c r="NPB1878" s="84"/>
      <c r="NPC1878" s="84"/>
      <c r="NPD1878" s="84"/>
      <c r="NPE1878" s="84"/>
      <c r="NPF1878" s="84"/>
      <c r="NPG1878" s="84"/>
      <c r="NPH1878" s="84"/>
      <c r="NPI1878" s="84"/>
      <c r="NPJ1878" s="84"/>
      <c r="NPK1878" s="84"/>
      <c r="NPL1878" s="84"/>
      <c r="NPM1878" s="84"/>
      <c r="NPN1878" s="84"/>
      <c r="NPO1878" s="84"/>
      <c r="NPP1878" s="84"/>
      <c r="NPQ1878" s="84"/>
      <c r="NPR1878" s="84"/>
      <c r="NPS1878" s="84"/>
      <c r="NPT1878" s="84"/>
      <c r="NPU1878" s="84"/>
      <c r="NPV1878" s="84"/>
      <c r="NPW1878" s="84"/>
      <c r="NPX1878" s="84"/>
      <c r="NPY1878" s="84"/>
      <c r="NPZ1878" s="84"/>
      <c r="NQA1878" s="84"/>
      <c r="NQB1878" s="84"/>
      <c r="NQC1878" s="84"/>
      <c r="NQD1878" s="84"/>
      <c r="NQE1878" s="84"/>
      <c r="NQF1878" s="84"/>
      <c r="NQG1878" s="84"/>
      <c r="NQH1878" s="84"/>
      <c r="NQI1878" s="84"/>
      <c r="NQJ1878" s="84"/>
      <c r="NQK1878" s="84"/>
      <c r="NQL1878" s="84"/>
      <c r="NQM1878" s="84"/>
      <c r="NQN1878" s="84"/>
      <c r="NQO1878" s="84"/>
      <c r="NQP1878" s="84"/>
      <c r="NQQ1878" s="84"/>
      <c r="NQR1878" s="84"/>
      <c r="NQS1878" s="84"/>
      <c r="NQT1878" s="84"/>
      <c r="NQU1878" s="84"/>
      <c r="NQV1878" s="84"/>
      <c r="NQW1878" s="84"/>
      <c r="NQX1878" s="84"/>
      <c r="NQY1878" s="84"/>
      <c r="NQZ1878" s="84"/>
      <c r="NRA1878" s="84"/>
      <c r="NRB1878" s="84"/>
      <c r="NRC1878" s="84"/>
      <c r="NRD1878" s="84"/>
      <c r="NRE1878" s="84"/>
      <c r="NRF1878" s="84"/>
      <c r="NRG1878" s="84"/>
      <c r="NRH1878" s="84"/>
      <c r="NRI1878" s="84"/>
      <c r="NRJ1878" s="84"/>
      <c r="NRK1878" s="84"/>
      <c r="NRL1878" s="84"/>
      <c r="NRM1878" s="84"/>
      <c r="NRN1878" s="84"/>
      <c r="NRO1878" s="84"/>
      <c r="NRP1878" s="84"/>
      <c r="NRQ1878" s="84"/>
      <c r="NRR1878" s="84"/>
      <c r="NRS1878" s="84"/>
      <c r="NRT1878" s="84"/>
      <c r="NRU1878" s="84"/>
      <c r="NRV1878" s="84"/>
      <c r="NRW1878" s="84"/>
      <c r="NRX1878" s="84"/>
      <c r="NRY1878" s="84"/>
      <c r="NRZ1878" s="84"/>
      <c r="NSA1878" s="84"/>
      <c r="NSB1878" s="84"/>
      <c r="NSC1878" s="84"/>
      <c r="NSD1878" s="84"/>
      <c r="NSE1878" s="84"/>
      <c r="NSF1878" s="84"/>
      <c r="NSG1878" s="84"/>
      <c r="NSH1878" s="84"/>
      <c r="NSI1878" s="84"/>
      <c r="NSJ1878" s="84"/>
      <c r="NSK1878" s="84"/>
      <c r="NSL1878" s="84"/>
      <c r="NSM1878" s="84"/>
      <c r="NSN1878" s="84"/>
      <c r="NSO1878" s="84"/>
      <c r="NSP1878" s="84"/>
      <c r="NSQ1878" s="84"/>
      <c r="NSR1878" s="84"/>
      <c r="NSS1878" s="84"/>
      <c r="NST1878" s="84"/>
      <c r="NSU1878" s="84"/>
      <c r="NSV1878" s="84"/>
      <c r="NSW1878" s="84"/>
      <c r="NSX1878" s="84"/>
      <c r="NSY1878" s="84"/>
      <c r="NSZ1878" s="84"/>
      <c r="NTA1878" s="84"/>
      <c r="NTB1878" s="84"/>
      <c r="NTC1878" s="84"/>
      <c r="NTD1878" s="84"/>
      <c r="NTE1878" s="84"/>
      <c r="NTF1878" s="84"/>
      <c r="NTG1878" s="84"/>
      <c r="NTH1878" s="84"/>
      <c r="NTI1878" s="84"/>
      <c r="NTJ1878" s="84"/>
      <c r="NTK1878" s="84"/>
      <c r="NTL1878" s="84"/>
      <c r="NTM1878" s="84"/>
      <c r="NTN1878" s="84"/>
      <c r="NTO1878" s="84"/>
      <c r="NTP1878" s="84"/>
      <c r="NTQ1878" s="84"/>
      <c r="NTR1878" s="84"/>
      <c r="NTS1878" s="84"/>
      <c r="NTT1878" s="84"/>
      <c r="NTU1878" s="84"/>
      <c r="NTV1878" s="84"/>
      <c r="NTW1878" s="84"/>
      <c r="NTX1878" s="84"/>
      <c r="NTY1878" s="84"/>
      <c r="NTZ1878" s="84"/>
      <c r="NUA1878" s="84"/>
      <c r="NUB1878" s="84"/>
      <c r="NUC1878" s="84"/>
      <c r="NUD1878" s="84"/>
      <c r="NUE1878" s="84"/>
      <c r="NUF1878" s="84"/>
      <c r="NUG1878" s="84"/>
      <c r="NUH1878" s="84"/>
      <c r="NUI1878" s="84"/>
      <c r="NUJ1878" s="84"/>
      <c r="NUK1878" s="84"/>
      <c r="NUL1878" s="84"/>
      <c r="NUM1878" s="84"/>
      <c r="NUN1878" s="84"/>
      <c r="NUO1878" s="84"/>
      <c r="NUP1878" s="84"/>
      <c r="NUQ1878" s="84"/>
      <c r="NUR1878" s="84"/>
      <c r="NUS1878" s="84"/>
      <c r="NUT1878" s="84"/>
      <c r="NUU1878" s="84"/>
      <c r="NUV1878" s="84"/>
      <c r="NUW1878" s="84"/>
      <c r="NUX1878" s="84"/>
      <c r="NUY1878" s="84"/>
      <c r="NUZ1878" s="84"/>
      <c r="NVA1878" s="84"/>
      <c r="NVB1878" s="84"/>
      <c r="NVC1878" s="84"/>
      <c r="NVD1878" s="84"/>
      <c r="NVE1878" s="84"/>
      <c r="NVF1878" s="84"/>
      <c r="NVG1878" s="84"/>
      <c r="NVH1878" s="84"/>
      <c r="NVI1878" s="84"/>
      <c r="NVJ1878" s="84"/>
      <c r="NVK1878" s="84"/>
      <c r="NVL1878" s="84"/>
      <c r="NVM1878" s="84"/>
      <c r="NVN1878" s="84"/>
      <c r="NVO1878" s="84"/>
      <c r="NVP1878" s="84"/>
      <c r="NVQ1878" s="84"/>
      <c r="NVR1878" s="84"/>
      <c r="NVS1878" s="84"/>
      <c r="NVT1878" s="84"/>
      <c r="NVU1878" s="84"/>
      <c r="NVV1878" s="84"/>
      <c r="NVW1878" s="84"/>
      <c r="NVX1878" s="84"/>
      <c r="NVY1878" s="84"/>
      <c r="NVZ1878" s="84"/>
      <c r="NWA1878" s="84"/>
      <c r="NWB1878" s="84"/>
      <c r="NWC1878" s="84"/>
      <c r="NWD1878" s="84"/>
      <c r="NWE1878" s="84"/>
      <c r="NWF1878" s="84"/>
      <c r="NWG1878" s="84"/>
      <c r="NWH1878" s="84"/>
      <c r="NWI1878" s="84"/>
      <c r="NWJ1878" s="84"/>
      <c r="NWK1878" s="84"/>
      <c r="NWL1878" s="84"/>
      <c r="NWM1878" s="84"/>
      <c r="NWN1878" s="84"/>
      <c r="NWO1878" s="84"/>
      <c r="NWP1878" s="84"/>
      <c r="NWQ1878" s="84"/>
      <c r="NWR1878" s="84"/>
      <c r="NWS1878" s="84"/>
      <c r="NWT1878" s="84"/>
      <c r="NWU1878" s="84"/>
      <c r="NWV1878" s="84"/>
      <c r="NWW1878" s="84"/>
      <c r="NWX1878" s="84"/>
      <c r="NWY1878" s="84"/>
      <c r="NWZ1878" s="84"/>
      <c r="NXA1878" s="84"/>
      <c r="NXB1878" s="84"/>
      <c r="NXC1878" s="84"/>
      <c r="NXD1878" s="84"/>
      <c r="NXE1878" s="84"/>
      <c r="NXF1878" s="84"/>
      <c r="NXG1878" s="84"/>
      <c r="NXH1878" s="84"/>
      <c r="NXI1878" s="84"/>
      <c r="NXJ1878" s="84"/>
      <c r="NXK1878" s="84"/>
      <c r="NXL1878" s="84"/>
      <c r="NXM1878" s="84"/>
      <c r="NXN1878" s="84"/>
      <c r="NXO1878" s="84"/>
      <c r="NXP1878" s="84"/>
      <c r="NXQ1878" s="84"/>
      <c r="NXR1878" s="84"/>
      <c r="NXS1878" s="84"/>
      <c r="NXT1878" s="84"/>
      <c r="NXU1878" s="84"/>
      <c r="NXV1878" s="84"/>
      <c r="NXW1878" s="84"/>
      <c r="NXX1878" s="84"/>
      <c r="NXY1878" s="84"/>
      <c r="NXZ1878" s="84"/>
      <c r="NYA1878" s="84"/>
      <c r="NYB1878" s="84"/>
      <c r="NYC1878" s="84"/>
      <c r="NYD1878" s="84"/>
      <c r="NYE1878" s="84"/>
      <c r="NYF1878" s="84"/>
      <c r="NYG1878" s="84"/>
      <c r="NYH1878" s="84"/>
      <c r="NYI1878" s="84"/>
      <c r="NYJ1878" s="84"/>
      <c r="NYK1878" s="84"/>
      <c r="NYL1878" s="84"/>
      <c r="NYM1878" s="84"/>
      <c r="NYN1878" s="84"/>
      <c r="NYO1878" s="84"/>
      <c r="NYP1878" s="84"/>
      <c r="NYQ1878" s="84"/>
      <c r="NYR1878" s="84"/>
      <c r="NYS1878" s="84"/>
      <c r="NYT1878" s="84"/>
      <c r="NYU1878" s="84"/>
      <c r="NYV1878" s="84"/>
      <c r="NYW1878" s="84"/>
      <c r="NYX1878" s="84"/>
      <c r="NYY1878" s="84"/>
      <c r="NYZ1878" s="84"/>
      <c r="NZA1878" s="84"/>
      <c r="NZB1878" s="84"/>
      <c r="NZC1878" s="84"/>
      <c r="NZD1878" s="84"/>
      <c r="NZE1878" s="84"/>
      <c r="NZF1878" s="84"/>
      <c r="NZG1878" s="84"/>
      <c r="NZH1878" s="84"/>
      <c r="NZI1878" s="84"/>
      <c r="NZJ1878" s="84"/>
      <c r="NZK1878" s="84"/>
      <c r="NZL1878" s="84"/>
      <c r="NZM1878" s="84"/>
      <c r="NZN1878" s="84"/>
      <c r="NZO1878" s="84"/>
      <c r="NZP1878" s="84"/>
      <c r="NZQ1878" s="84"/>
      <c r="NZR1878" s="84"/>
      <c r="NZS1878" s="84"/>
      <c r="NZT1878" s="84"/>
      <c r="NZU1878" s="84"/>
      <c r="NZV1878" s="84"/>
      <c r="NZW1878" s="84"/>
      <c r="NZX1878" s="84"/>
      <c r="NZY1878" s="84"/>
      <c r="NZZ1878" s="84"/>
      <c r="OAA1878" s="84"/>
      <c r="OAB1878" s="84"/>
      <c r="OAC1878" s="84"/>
      <c r="OAD1878" s="84"/>
      <c r="OAE1878" s="84"/>
      <c r="OAF1878" s="84"/>
      <c r="OAG1878" s="84"/>
      <c r="OAH1878" s="84"/>
      <c r="OAI1878" s="84"/>
      <c r="OAJ1878" s="84"/>
      <c r="OAK1878" s="84"/>
      <c r="OAL1878" s="84"/>
      <c r="OAM1878" s="84"/>
      <c r="OAN1878" s="84"/>
      <c r="OAO1878" s="84"/>
      <c r="OAP1878" s="84"/>
      <c r="OAQ1878" s="84"/>
      <c r="OAR1878" s="84"/>
      <c r="OAS1878" s="84"/>
      <c r="OAT1878" s="84"/>
      <c r="OAU1878" s="84"/>
      <c r="OAV1878" s="84"/>
      <c r="OAW1878" s="84"/>
      <c r="OAX1878" s="84"/>
      <c r="OAY1878" s="84"/>
      <c r="OAZ1878" s="84"/>
      <c r="OBA1878" s="84"/>
      <c r="OBB1878" s="84"/>
      <c r="OBC1878" s="84"/>
      <c r="OBD1878" s="84"/>
      <c r="OBE1878" s="84"/>
      <c r="OBF1878" s="84"/>
      <c r="OBG1878" s="84"/>
      <c r="OBH1878" s="84"/>
      <c r="OBI1878" s="84"/>
      <c r="OBJ1878" s="84"/>
      <c r="OBK1878" s="84"/>
      <c r="OBL1878" s="84"/>
      <c r="OBM1878" s="84"/>
      <c r="OBN1878" s="84"/>
      <c r="OBO1878" s="84"/>
      <c r="OBP1878" s="84"/>
      <c r="OBQ1878" s="84"/>
      <c r="OBR1878" s="84"/>
      <c r="OBS1878" s="84"/>
      <c r="OBT1878" s="84"/>
      <c r="OBU1878" s="84"/>
      <c r="OBV1878" s="84"/>
      <c r="OBW1878" s="84"/>
      <c r="OBX1878" s="84"/>
      <c r="OBY1878" s="84"/>
      <c r="OBZ1878" s="84"/>
      <c r="OCA1878" s="84"/>
      <c r="OCB1878" s="84"/>
      <c r="OCC1878" s="84"/>
      <c r="OCD1878" s="84"/>
      <c r="OCE1878" s="84"/>
      <c r="OCF1878" s="84"/>
      <c r="OCG1878" s="84"/>
      <c r="OCH1878" s="84"/>
      <c r="OCI1878" s="84"/>
      <c r="OCJ1878" s="84"/>
      <c r="OCK1878" s="84"/>
      <c r="OCL1878" s="84"/>
      <c r="OCM1878" s="84"/>
      <c r="OCN1878" s="84"/>
      <c r="OCO1878" s="84"/>
      <c r="OCP1878" s="84"/>
      <c r="OCQ1878" s="84"/>
      <c r="OCR1878" s="84"/>
      <c r="OCS1878" s="84"/>
      <c r="OCT1878" s="84"/>
      <c r="OCU1878" s="84"/>
      <c r="OCV1878" s="84"/>
      <c r="OCW1878" s="84"/>
      <c r="OCX1878" s="84"/>
      <c r="OCY1878" s="84"/>
      <c r="OCZ1878" s="84"/>
      <c r="ODA1878" s="84"/>
      <c r="ODB1878" s="84"/>
      <c r="ODC1878" s="84"/>
      <c r="ODD1878" s="84"/>
      <c r="ODE1878" s="84"/>
      <c r="ODF1878" s="84"/>
      <c r="ODG1878" s="84"/>
      <c r="ODH1878" s="84"/>
      <c r="ODI1878" s="84"/>
      <c r="ODJ1878" s="84"/>
      <c r="ODK1878" s="84"/>
      <c r="ODL1878" s="84"/>
      <c r="ODM1878" s="84"/>
      <c r="ODN1878" s="84"/>
      <c r="ODO1878" s="84"/>
      <c r="ODP1878" s="84"/>
      <c r="ODQ1878" s="84"/>
      <c r="ODR1878" s="84"/>
      <c r="ODS1878" s="84"/>
      <c r="ODT1878" s="84"/>
      <c r="ODU1878" s="84"/>
      <c r="ODV1878" s="84"/>
      <c r="ODW1878" s="84"/>
      <c r="ODX1878" s="84"/>
      <c r="ODY1878" s="84"/>
      <c r="ODZ1878" s="84"/>
      <c r="OEA1878" s="84"/>
      <c r="OEB1878" s="84"/>
      <c r="OEC1878" s="84"/>
      <c r="OED1878" s="84"/>
      <c r="OEE1878" s="84"/>
      <c r="OEF1878" s="84"/>
      <c r="OEG1878" s="84"/>
      <c r="OEH1878" s="84"/>
      <c r="OEI1878" s="84"/>
      <c r="OEJ1878" s="84"/>
      <c r="OEK1878" s="84"/>
      <c r="OEL1878" s="84"/>
      <c r="OEM1878" s="84"/>
      <c r="OEN1878" s="84"/>
      <c r="OEO1878" s="84"/>
      <c r="OEP1878" s="84"/>
      <c r="OEQ1878" s="84"/>
      <c r="OER1878" s="84"/>
      <c r="OES1878" s="84"/>
      <c r="OET1878" s="84"/>
      <c r="OEU1878" s="84"/>
      <c r="OEV1878" s="84"/>
      <c r="OEW1878" s="84"/>
      <c r="OEX1878" s="84"/>
      <c r="OEY1878" s="84"/>
      <c r="OEZ1878" s="84"/>
      <c r="OFA1878" s="84"/>
      <c r="OFB1878" s="84"/>
      <c r="OFC1878" s="84"/>
      <c r="OFD1878" s="84"/>
      <c r="OFE1878" s="84"/>
      <c r="OFF1878" s="84"/>
      <c r="OFG1878" s="84"/>
      <c r="OFH1878" s="84"/>
      <c r="OFI1878" s="84"/>
      <c r="OFJ1878" s="84"/>
      <c r="OFK1878" s="84"/>
      <c r="OFL1878" s="84"/>
      <c r="OFM1878" s="84"/>
      <c r="OFN1878" s="84"/>
      <c r="OFO1878" s="84"/>
      <c r="OFP1878" s="84"/>
      <c r="OFQ1878" s="84"/>
      <c r="OFR1878" s="84"/>
      <c r="OFS1878" s="84"/>
      <c r="OFT1878" s="84"/>
      <c r="OFU1878" s="84"/>
      <c r="OFV1878" s="84"/>
      <c r="OFW1878" s="84"/>
      <c r="OFX1878" s="84"/>
      <c r="OFY1878" s="84"/>
      <c r="OFZ1878" s="84"/>
      <c r="OGA1878" s="84"/>
      <c r="OGB1878" s="84"/>
      <c r="OGC1878" s="84"/>
      <c r="OGD1878" s="84"/>
      <c r="OGE1878" s="84"/>
      <c r="OGF1878" s="84"/>
      <c r="OGG1878" s="84"/>
      <c r="OGH1878" s="84"/>
      <c r="OGI1878" s="84"/>
      <c r="OGJ1878" s="84"/>
      <c r="OGK1878" s="84"/>
      <c r="OGL1878" s="84"/>
      <c r="OGM1878" s="84"/>
      <c r="OGN1878" s="84"/>
      <c r="OGO1878" s="84"/>
      <c r="OGP1878" s="84"/>
      <c r="OGQ1878" s="84"/>
      <c r="OGR1878" s="84"/>
      <c r="OGS1878" s="84"/>
      <c r="OGT1878" s="84"/>
      <c r="OGU1878" s="84"/>
      <c r="OGV1878" s="84"/>
      <c r="OGW1878" s="84"/>
      <c r="OGX1878" s="84"/>
      <c r="OGY1878" s="84"/>
      <c r="OGZ1878" s="84"/>
      <c r="OHA1878" s="84"/>
      <c r="OHB1878" s="84"/>
      <c r="OHC1878" s="84"/>
      <c r="OHD1878" s="84"/>
      <c r="OHE1878" s="84"/>
      <c r="OHF1878" s="84"/>
      <c r="OHG1878" s="84"/>
      <c r="OHH1878" s="84"/>
      <c r="OHI1878" s="84"/>
      <c r="OHJ1878" s="84"/>
      <c r="OHK1878" s="84"/>
      <c r="OHL1878" s="84"/>
      <c r="OHM1878" s="84"/>
      <c r="OHN1878" s="84"/>
      <c r="OHO1878" s="84"/>
      <c r="OHP1878" s="84"/>
      <c r="OHQ1878" s="84"/>
      <c r="OHR1878" s="84"/>
      <c r="OHS1878" s="84"/>
      <c r="OHT1878" s="84"/>
      <c r="OHU1878" s="84"/>
      <c r="OHV1878" s="84"/>
      <c r="OHW1878" s="84"/>
      <c r="OHX1878" s="84"/>
      <c r="OHY1878" s="84"/>
      <c r="OHZ1878" s="84"/>
      <c r="OIA1878" s="84"/>
      <c r="OIB1878" s="84"/>
      <c r="OIC1878" s="84"/>
      <c r="OID1878" s="84"/>
      <c r="OIE1878" s="84"/>
      <c r="OIF1878" s="84"/>
      <c r="OIG1878" s="84"/>
      <c r="OIH1878" s="84"/>
      <c r="OII1878" s="84"/>
      <c r="OIJ1878" s="84"/>
      <c r="OIK1878" s="84"/>
      <c r="OIL1878" s="84"/>
      <c r="OIM1878" s="84"/>
      <c r="OIN1878" s="84"/>
      <c r="OIO1878" s="84"/>
      <c r="OIP1878" s="84"/>
      <c r="OIQ1878" s="84"/>
      <c r="OIR1878" s="84"/>
      <c r="OIS1878" s="84"/>
      <c r="OIT1878" s="84"/>
      <c r="OIU1878" s="84"/>
      <c r="OIV1878" s="84"/>
      <c r="OIW1878" s="84"/>
      <c r="OIX1878" s="84"/>
      <c r="OIY1878" s="84"/>
      <c r="OIZ1878" s="84"/>
      <c r="OJA1878" s="84"/>
      <c r="OJB1878" s="84"/>
      <c r="OJC1878" s="84"/>
      <c r="OJD1878" s="84"/>
      <c r="OJE1878" s="84"/>
      <c r="OJF1878" s="84"/>
      <c r="OJG1878" s="84"/>
      <c r="OJH1878" s="84"/>
      <c r="OJI1878" s="84"/>
      <c r="OJJ1878" s="84"/>
      <c r="OJK1878" s="84"/>
      <c r="OJL1878" s="84"/>
      <c r="OJM1878" s="84"/>
      <c r="OJN1878" s="84"/>
      <c r="OJO1878" s="84"/>
      <c r="OJP1878" s="84"/>
      <c r="OJQ1878" s="84"/>
      <c r="OJR1878" s="84"/>
      <c r="OJS1878" s="84"/>
      <c r="OJT1878" s="84"/>
      <c r="OJU1878" s="84"/>
      <c r="OJV1878" s="84"/>
      <c r="OJW1878" s="84"/>
      <c r="OJX1878" s="84"/>
      <c r="OJY1878" s="84"/>
      <c r="OJZ1878" s="84"/>
      <c r="OKA1878" s="84"/>
      <c r="OKB1878" s="84"/>
      <c r="OKC1878" s="84"/>
      <c r="OKD1878" s="84"/>
      <c r="OKE1878" s="84"/>
      <c r="OKF1878" s="84"/>
      <c r="OKG1878" s="84"/>
      <c r="OKH1878" s="84"/>
      <c r="OKI1878" s="84"/>
      <c r="OKJ1878" s="84"/>
      <c r="OKK1878" s="84"/>
      <c r="OKL1878" s="84"/>
      <c r="OKM1878" s="84"/>
      <c r="OKN1878" s="84"/>
      <c r="OKO1878" s="84"/>
      <c r="OKP1878" s="84"/>
      <c r="OKQ1878" s="84"/>
      <c r="OKR1878" s="84"/>
      <c r="OKS1878" s="84"/>
      <c r="OKT1878" s="84"/>
      <c r="OKU1878" s="84"/>
      <c r="OKV1878" s="84"/>
      <c r="OKW1878" s="84"/>
      <c r="OKX1878" s="84"/>
      <c r="OKY1878" s="84"/>
      <c r="OKZ1878" s="84"/>
      <c r="OLA1878" s="84"/>
      <c r="OLB1878" s="84"/>
      <c r="OLC1878" s="84"/>
      <c r="OLD1878" s="84"/>
      <c r="OLE1878" s="84"/>
      <c r="OLF1878" s="84"/>
      <c r="OLG1878" s="84"/>
      <c r="OLH1878" s="84"/>
      <c r="OLI1878" s="84"/>
      <c r="OLJ1878" s="84"/>
      <c r="OLK1878" s="84"/>
      <c r="OLL1878" s="84"/>
      <c r="OLM1878" s="84"/>
      <c r="OLN1878" s="84"/>
      <c r="OLO1878" s="84"/>
      <c r="OLP1878" s="84"/>
      <c r="OLQ1878" s="84"/>
      <c r="OLR1878" s="84"/>
      <c r="OLS1878" s="84"/>
      <c r="OLT1878" s="84"/>
      <c r="OLU1878" s="84"/>
      <c r="OLV1878" s="84"/>
      <c r="OLW1878" s="84"/>
      <c r="OLX1878" s="84"/>
      <c r="OLY1878" s="84"/>
      <c r="OLZ1878" s="84"/>
      <c r="OMA1878" s="84"/>
      <c r="OMB1878" s="84"/>
      <c r="OMC1878" s="84"/>
      <c r="OMD1878" s="84"/>
      <c r="OME1878" s="84"/>
      <c r="OMF1878" s="84"/>
      <c r="OMG1878" s="84"/>
      <c r="OMH1878" s="84"/>
      <c r="OMI1878" s="84"/>
      <c r="OMJ1878" s="84"/>
      <c r="OMK1878" s="84"/>
      <c r="OML1878" s="84"/>
      <c r="OMM1878" s="84"/>
      <c r="OMN1878" s="84"/>
      <c r="OMO1878" s="84"/>
      <c r="OMP1878" s="84"/>
      <c r="OMQ1878" s="84"/>
      <c r="OMR1878" s="84"/>
      <c r="OMS1878" s="84"/>
      <c r="OMT1878" s="84"/>
      <c r="OMU1878" s="84"/>
      <c r="OMV1878" s="84"/>
      <c r="OMW1878" s="84"/>
      <c r="OMX1878" s="84"/>
      <c r="OMY1878" s="84"/>
      <c r="OMZ1878" s="84"/>
      <c r="ONA1878" s="84"/>
      <c r="ONB1878" s="84"/>
      <c r="ONC1878" s="84"/>
      <c r="OND1878" s="84"/>
      <c r="ONE1878" s="84"/>
      <c r="ONF1878" s="84"/>
      <c r="ONG1878" s="84"/>
      <c r="ONH1878" s="84"/>
      <c r="ONI1878" s="84"/>
      <c r="ONJ1878" s="84"/>
      <c r="ONK1878" s="84"/>
      <c r="ONL1878" s="84"/>
      <c r="ONM1878" s="84"/>
      <c r="ONN1878" s="84"/>
      <c r="ONO1878" s="84"/>
      <c r="ONP1878" s="84"/>
      <c r="ONQ1878" s="84"/>
      <c r="ONR1878" s="84"/>
      <c r="ONS1878" s="84"/>
      <c r="ONT1878" s="84"/>
      <c r="ONU1878" s="84"/>
      <c r="ONV1878" s="84"/>
      <c r="ONW1878" s="84"/>
      <c r="ONX1878" s="84"/>
      <c r="ONY1878" s="84"/>
      <c r="ONZ1878" s="84"/>
      <c r="OOA1878" s="84"/>
      <c r="OOB1878" s="84"/>
      <c r="OOC1878" s="84"/>
      <c r="OOD1878" s="84"/>
      <c r="OOE1878" s="84"/>
      <c r="OOF1878" s="84"/>
      <c r="OOG1878" s="84"/>
      <c r="OOH1878" s="84"/>
      <c r="OOI1878" s="84"/>
      <c r="OOJ1878" s="84"/>
      <c r="OOK1878" s="84"/>
      <c r="OOL1878" s="84"/>
      <c r="OOM1878" s="84"/>
      <c r="OON1878" s="84"/>
      <c r="OOO1878" s="84"/>
      <c r="OOP1878" s="84"/>
      <c r="OOQ1878" s="84"/>
      <c r="OOR1878" s="84"/>
      <c r="OOS1878" s="84"/>
      <c r="OOT1878" s="84"/>
      <c r="OOU1878" s="84"/>
      <c r="OOV1878" s="84"/>
      <c r="OOW1878" s="84"/>
      <c r="OOX1878" s="84"/>
      <c r="OOY1878" s="84"/>
      <c r="OOZ1878" s="84"/>
      <c r="OPA1878" s="84"/>
      <c r="OPB1878" s="84"/>
      <c r="OPC1878" s="84"/>
      <c r="OPD1878" s="84"/>
      <c r="OPE1878" s="84"/>
      <c r="OPF1878" s="84"/>
      <c r="OPG1878" s="84"/>
      <c r="OPH1878" s="84"/>
      <c r="OPI1878" s="84"/>
      <c r="OPJ1878" s="84"/>
      <c r="OPK1878" s="84"/>
      <c r="OPL1878" s="84"/>
      <c r="OPM1878" s="84"/>
      <c r="OPN1878" s="84"/>
      <c r="OPO1878" s="84"/>
      <c r="OPP1878" s="84"/>
      <c r="OPQ1878" s="84"/>
      <c r="OPR1878" s="84"/>
      <c r="OPS1878" s="84"/>
      <c r="OPT1878" s="84"/>
      <c r="OPU1878" s="84"/>
      <c r="OPV1878" s="84"/>
      <c r="OPW1878" s="84"/>
      <c r="OPX1878" s="84"/>
      <c r="OPY1878" s="84"/>
      <c r="OPZ1878" s="84"/>
      <c r="OQA1878" s="84"/>
      <c r="OQB1878" s="84"/>
      <c r="OQC1878" s="84"/>
      <c r="OQD1878" s="84"/>
      <c r="OQE1878" s="84"/>
      <c r="OQF1878" s="84"/>
      <c r="OQG1878" s="84"/>
      <c r="OQH1878" s="84"/>
      <c r="OQI1878" s="84"/>
      <c r="OQJ1878" s="84"/>
      <c r="OQK1878" s="84"/>
      <c r="OQL1878" s="84"/>
      <c r="OQM1878" s="84"/>
      <c r="OQN1878" s="84"/>
      <c r="OQO1878" s="84"/>
      <c r="OQP1878" s="84"/>
      <c r="OQQ1878" s="84"/>
      <c r="OQR1878" s="84"/>
      <c r="OQS1878" s="84"/>
      <c r="OQT1878" s="84"/>
      <c r="OQU1878" s="84"/>
      <c r="OQV1878" s="84"/>
      <c r="OQW1878" s="84"/>
      <c r="OQX1878" s="84"/>
      <c r="OQY1878" s="84"/>
      <c r="OQZ1878" s="84"/>
      <c r="ORA1878" s="84"/>
      <c r="ORB1878" s="84"/>
      <c r="ORC1878" s="84"/>
      <c r="ORD1878" s="84"/>
      <c r="ORE1878" s="84"/>
      <c r="ORF1878" s="84"/>
      <c r="ORG1878" s="84"/>
      <c r="ORH1878" s="84"/>
      <c r="ORI1878" s="84"/>
      <c r="ORJ1878" s="84"/>
      <c r="ORK1878" s="84"/>
      <c r="ORL1878" s="84"/>
      <c r="ORM1878" s="84"/>
      <c r="ORN1878" s="84"/>
      <c r="ORO1878" s="84"/>
      <c r="ORP1878" s="84"/>
      <c r="ORQ1878" s="84"/>
      <c r="ORR1878" s="84"/>
      <c r="ORS1878" s="84"/>
      <c r="ORT1878" s="84"/>
      <c r="ORU1878" s="84"/>
      <c r="ORV1878" s="84"/>
      <c r="ORW1878" s="84"/>
      <c r="ORX1878" s="84"/>
      <c r="ORY1878" s="84"/>
      <c r="ORZ1878" s="84"/>
      <c r="OSA1878" s="84"/>
      <c r="OSB1878" s="84"/>
      <c r="OSC1878" s="84"/>
      <c r="OSD1878" s="84"/>
      <c r="OSE1878" s="84"/>
      <c r="OSF1878" s="84"/>
      <c r="OSG1878" s="84"/>
      <c r="OSH1878" s="84"/>
      <c r="OSI1878" s="84"/>
      <c r="OSJ1878" s="84"/>
      <c r="OSK1878" s="84"/>
      <c r="OSL1878" s="84"/>
      <c r="OSM1878" s="84"/>
      <c r="OSN1878" s="84"/>
      <c r="OSO1878" s="84"/>
      <c r="OSP1878" s="84"/>
      <c r="OSQ1878" s="84"/>
      <c r="OSR1878" s="84"/>
      <c r="OSS1878" s="84"/>
      <c r="OST1878" s="84"/>
      <c r="OSU1878" s="84"/>
      <c r="OSV1878" s="84"/>
      <c r="OSW1878" s="84"/>
      <c r="OSX1878" s="84"/>
      <c r="OSY1878" s="84"/>
      <c r="OSZ1878" s="84"/>
      <c r="OTA1878" s="84"/>
      <c r="OTB1878" s="84"/>
      <c r="OTC1878" s="84"/>
      <c r="OTD1878" s="84"/>
      <c r="OTE1878" s="84"/>
      <c r="OTF1878" s="84"/>
      <c r="OTG1878" s="84"/>
      <c r="OTH1878" s="84"/>
      <c r="OTI1878" s="84"/>
      <c r="OTJ1878" s="84"/>
      <c r="OTK1878" s="84"/>
      <c r="OTL1878" s="84"/>
      <c r="OTM1878" s="84"/>
      <c r="OTN1878" s="84"/>
      <c r="OTO1878" s="84"/>
      <c r="OTP1878" s="84"/>
      <c r="OTQ1878" s="84"/>
      <c r="OTR1878" s="84"/>
      <c r="OTS1878" s="84"/>
      <c r="OTT1878" s="84"/>
      <c r="OTU1878" s="84"/>
      <c r="OTV1878" s="84"/>
      <c r="OTW1878" s="84"/>
      <c r="OTX1878" s="84"/>
      <c r="OTY1878" s="84"/>
      <c r="OTZ1878" s="84"/>
      <c r="OUA1878" s="84"/>
      <c r="OUB1878" s="84"/>
      <c r="OUC1878" s="84"/>
      <c r="OUD1878" s="84"/>
      <c r="OUE1878" s="84"/>
      <c r="OUF1878" s="84"/>
      <c r="OUG1878" s="84"/>
      <c r="OUH1878" s="84"/>
      <c r="OUI1878" s="84"/>
      <c r="OUJ1878" s="84"/>
      <c r="OUK1878" s="84"/>
      <c r="OUL1878" s="84"/>
      <c r="OUM1878" s="84"/>
      <c r="OUN1878" s="84"/>
      <c r="OUO1878" s="84"/>
      <c r="OUP1878" s="84"/>
      <c r="OUQ1878" s="84"/>
      <c r="OUR1878" s="84"/>
      <c r="OUS1878" s="84"/>
      <c r="OUT1878" s="84"/>
      <c r="OUU1878" s="84"/>
      <c r="OUV1878" s="84"/>
      <c r="OUW1878" s="84"/>
      <c r="OUX1878" s="84"/>
      <c r="OUY1878" s="84"/>
      <c r="OUZ1878" s="84"/>
      <c r="OVA1878" s="84"/>
      <c r="OVB1878" s="84"/>
      <c r="OVC1878" s="84"/>
      <c r="OVD1878" s="84"/>
      <c r="OVE1878" s="84"/>
      <c r="OVF1878" s="84"/>
      <c r="OVG1878" s="84"/>
      <c r="OVH1878" s="84"/>
      <c r="OVI1878" s="84"/>
      <c r="OVJ1878" s="84"/>
      <c r="OVK1878" s="84"/>
      <c r="OVL1878" s="84"/>
      <c r="OVM1878" s="84"/>
      <c r="OVN1878" s="84"/>
      <c r="OVO1878" s="84"/>
      <c r="OVP1878" s="84"/>
      <c r="OVQ1878" s="84"/>
      <c r="OVR1878" s="84"/>
      <c r="OVS1878" s="84"/>
      <c r="OVT1878" s="84"/>
      <c r="OVU1878" s="84"/>
      <c r="OVV1878" s="84"/>
      <c r="OVW1878" s="84"/>
      <c r="OVX1878" s="84"/>
      <c r="OVY1878" s="84"/>
      <c r="OVZ1878" s="84"/>
      <c r="OWA1878" s="84"/>
      <c r="OWB1878" s="84"/>
      <c r="OWC1878" s="84"/>
      <c r="OWD1878" s="84"/>
      <c r="OWE1878" s="84"/>
      <c r="OWF1878" s="84"/>
      <c r="OWG1878" s="84"/>
      <c r="OWH1878" s="84"/>
      <c r="OWI1878" s="84"/>
      <c r="OWJ1878" s="84"/>
      <c r="OWK1878" s="84"/>
      <c r="OWL1878" s="84"/>
      <c r="OWM1878" s="84"/>
      <c r="OWN1878" s="84"/>
      <c r="OWO1878" s="84"/>
      <c r="OWP1878" s="84"/>
      <c r="OWQ1878" s="84"/>
      <c r="OWR1878" s="84"/>
      <c r="OWS1878" s="84"/>
      <c r="OWT1878" s="84"/>
      <c r="OWU1878" s="84"/>
      <c r="OWV1878" s="84"/>
      <c r="OWW1878" s="84"/>
      <c r="OWX1878" s="84"/>
      <c r="OWY1878" s="84"/>
      <c r="OWZ1878" s="84"/>
      <c r="OXA1878" s="84"/>
      <c r="OXB1878" s="84"/>
      <c r="OXC1878" s="84"/>
      <c r="OXD1878" s="84"/>
      <c r="OXE1878" s="84"/>
      <c r="OXF1878" s="84"/>
      <c r="OXG1878" s="84"/>
      <c r="OXH1878" s="84"/>
      <c r="OXI1878" s="84"/>
      <c r="OXJ1878" s="84"/>
      <c r="OXK1878" s="84"/>
      <c r="OXL1878" s="84"/>
      <c r="OXM1878" s="84"/>
      <c r="OXN1878" s="84"/>
      <c r="OXO1878" s="84"/>
      <c r="OXP1878" s="84"/>
      <c r="OXQ1878" s="84"/>
      <c r="OXR1878" s="84"/>
      <c r="OXS1878" s="84"/>
      <c r="OXT1878" s="84"/>
      <c r="OXU1878" s="84"/>
      <c r="OXV1878" s="84"/>
      <c r="OXW1878" s="84"/>
      <c r="OXX1878" s="84"/>
      <c r="OXY1878" s="84"/>
      <c r="OXZ1878" s="84"/>
      <c r="OYA1878" s="84"/>
      <c r="OYB1878" s="84"/>
      <c r="OYC1878" s="84"/>
      <c r="OYD1878" s="84"/>
      <c r="OYE1878" s="84"/>
      <c r="OYF1878" s="84"/>
      <c r="OYG1878" s="84"/>
      <c r="OYH1878" s="84"/>
      <c r="OYI1878" s="84"/>
      <c r="OYJ1878" s="84"/>
      <c r="OYK1878" s="84"/>
      <c r="OYL1878" s="84"/>
      <c r="OYM1878" s="84"/>
      <c r="OYN1878" s="84"/>
      <c r="OYO1878" s="84"/>
      <c r="OYP1878" s="84"/>
      <c r="OYQ1878" s="84"/>
      <c r="OYR1878" s="84"/>
      <c r="OYS1878" s="84"/>
      <c r="OYT1878" s="84"/>
      <c r="OYU1878" s="84"/>
      <c r="OYV1878" s="84"/>
      <c r="OYW1878" s="84"/>
      <c r="OYX1878" s="84"/>
      <c r="OYY1878" s="84"/>
      <c r="OYZ1878" s="84"/>
      <c r="OZA1878" s="84"/>
      <c r="OZB1878" s="84"/>
      <c r="OZC1878" s="84"/>
      <c r="OZD1878" s="84"/>
      <c r="OZE1878" s="84"/>
      <c r="OZF1878" s="84"/>
      <c r="OZG1878" s="84"/>
      <c r="OZH1878" s="84"/>
      <c r="OZI1878" s="84"/>
      <c r="OZJ1878" s="84"/>
      <c r="OZK1878" s="84"/>
      <c r="OZL1878" s="84"/>
      <c r="OZM1878" s="84"/>
      <c r="OZN1878" s="84"/>
      <c r="OZO1878" s="84"/>
      <c r="OZP1878" s="84"/>
      <c r="OZQ1878" s="84"/>
      <c r="OZR1878" s="84"/>
      <c r="OZS1878" s="84"/>
      <c r="OZT1878" s="84"/>
      <c r="OZU1878" s="84"/>
      <c r="OZV1878" s="84"/>
      <c r="OZW1878" s="84"/>
      <c r="OZX1878" s="84"/>
      <c r="OZY1878" s="84"/>
      <c r="OZZ1878" s="84"/>
      <c r="PAA1878" s="84"/>
      <c r="PAB1878" s="84"/>
      <c r="PAC1878" s="84"/>
      <c r="PAD1878" s="84"/>
      <c r="PAE1878" s="84"/>
      <c r="PAF1878" s="84"/>
      <c r="PAG1878" s="84"/>
      <c r="PAH1878" s="84"/>
      <c r="PAI1878" s="84"/>
      <c r="PAJ1878" s="84"/>
      <c r="PAK1878" s="84"/>
      <c r="PAL1878" s="84"/>
      <c r="PAM1878" s="84"/>
      <c r="PAN1878" s="84"/>
      <c r="PAO1878" s="84"/>
      <c r="PAP1878" s="84"/>
      <c r="PAQ1878" s="84"/>
      <c r="PAR1878" s="84"/>
      <c r="PAS1878" s="84"/>
      <c r="PAT1878" s="84"/>
      <c r="PAU1878" s="84"/>
      <c r="PAV1878" s="84"/>
      <c r="PAW1878" s="84"/>
      <c r="PAX1878" s="84"/>
      <c r="PAY1878" s="84"/>
      <c r="PAZ1878" s="84"/>
      <c r="PBA1878" s="84"/>
      <c r="PBB1878" s="84"/>
      <c r="PBC1878" s="84"/>
      <c r="PBD1878" s="84"/>
      <c r="PBE1878" s="84"/>
      <c r="PBF1878" s="84"/>
      <c r="PBG1878" s="84"/>
      <c r="PBH1878" s="84"/>
      <c r="PBI1878" s="84"/>
      <c r="PBJ1878" s="84"/>
      <c r="PBK1878" s="84"/>
      <c r="PBL1878" s="84"/>
      <c r="PBM1878" s="84"/>
      <c r="PBN1878" s="84"/>
      <c r="PBO1878" s="84"/>
      <c r="PBP1878" s="84"/>
      <c r="PBQ1878" s="84"/>
      <c r="PBR1878" s="84"/>
      <c r="PBS1878" s="84"/>
      <c r="PBT1878" s="84"/>
      <c r="PBU1878" s="84"/>
      <c r="PBV1878" s="84"/>
      <c r="PBW1878" s="84"/>
      <c r="PBX1878" s="84"/>
      <c r="PBY1878" s="84"/>
      <c r="PBZ1878" s="84"/>
      <c r="PCA1878" s="84"/>
      <c r="PCB1878" s="84"/>
      <c r="PCC1878" s="84"/>
      <c r="PCD1878" s="84"/>
      <c r="PCE1878" s="84"/>
      <c r="PCF1878" s="84"/>
      <c r="PCG1878" s="84"/>
      <c r="PCH1878" s="84"/>
      <c r="PCI1878" s="84"/>
      <c r="PCJ1878" s="84"/>
      <c r="PCK1878" s="84"/>
      <c r="PCL1878" s="84"/>
      <c r="PCM1878" s="84"/>
      <c r="PCN1878" s="84"/>
      <c r="PCO1878" s="84"/>
      <c r="PCP1878" s="84"/>
      <c r="PCQ1878" s="84"/>
      <c r="PCR1878" s="84"/>
      <c r="PCS1878" s="84"/>
      <c r="PCT1878" s="84"/>
      <c r="PCU1878" s="84"/>
      <c r="PCV1878" s="84"/>
      <c r="PCW1878" s="84"/>
      <c r="PCX1878" s="84"/>
      <c r="PCY1878" s="84"/>
      <c r="PCZ1878" s="84"/>
      <c r="PDA1878" s="84"/>
      <c r="PDB1878" s="84"/>
      <c r="PDC1878" s="84"/>
      <c r="PDD1878" s="84"/>
      <c r="PDE1878" s="84"/>
      <c r="PDF1878" s="84"/>
      <c r="PDG1878" s="84"/>
      <c r="PDH1878" s="84"/>
      <c r="PDI1878" s="84"/>
      <c r="PDJ1878" s="84"/>
      <c r="PDK1878" s="84"/>
      <c r="PDL1878" s="84"/>
      <c r="PDM1878" s="84"/>
      <c r="PDN1878" s="84"/>
      <c r="PDO1878" s="84"/>
      <c r="PDP1878" s="84"/>
      <c r="PDQ1878" s="84"/>
      <c r="PDR1878" s="84"/>
      <c r="PDS1878" s="84"/>
      <c r="PDT1878" s="84"/>
      <c r="PDU1878" s="84"/>
      <c r="PDV1878" s="84"/>
      <c r="PDW1878" s="84"/>
      <c r="PDX1878" s="84"/>
      <c r="PDY1878" s="84"/>
      <c r="PDZ1878" s="84"/>
      <c r="PEA1878" s="84"/>
      <c r="PEB1878" s="84"/>
      <c r="PEC1878" s="84"/>
      <c r="PED1878" s="84"/>
      <c r="PEE1878" s="84"/>
      <c r="PEF1878" s="84"/>
      <c r="PEG1878" s="84"/>
      <c r="PEH1878" s="84"/>
      <c r="PEI1878" s="84"/>
      <c r="PEJ1878" s="84"/>
      <c r="PEK1878" s="84"/>
      <c r="PEL1878" s="84"/>
      <c r="PEM1878" s="84"/>
      <c r="PEN1878" s="84"/>
      <c r="PEO1878" s="84"/>
      <c r="PEP1878" s="84"/>
      <c r="PEQ1878" s="84"/>
      <c r="PER1878" s="84"/>
      <c r="PES1878" s="84"/>
      <c r="PET1878" s="84"/>
      <c r="PEU1878" s="84"/>
      <c r="PEV1878" s="84"/>
      <c r="PEW1878" s="84"/>
      <c r="PEX1878" s="84"/>
      <c r="PEY1878" s="84"/>
      <c r="PEZ1878" s="84"/>
      <c r="PFA1878" s="84"/>
      <c r="PFB1878" s="84"/>
      <c r="PFC1878" s="84"/>
      <c r="PFD1878" s="84"/>
      <c r="PFE1878" s="84"/>
      <c r="PFF1878" s="84"/>
      <c r="PFG1878" s="84"/>
      <c r="PFH1878" s="84"/>
      <c r="PFI1878" s="84"/>
      <c r="PFJ1878" s="84"/>
      <c r="PFK1878" s="84"/>
      <c r="PFL1878" s="84"/>
      <c r="PFM1878" s="84"/>
      <c r="PFN1878" s="84"/>
      <c r="PFO1878" s="84"/>
      <c r="PFP1878" s="84"/>
      <c r="PFQ1878" s="84"/>
      <c r="PFR1878" s="84"/>
      <c r="PFS1878" s="84"/>
      <c r="PFT1878" s="84"/>
      <c r="PFU1878" s="84"/>
      <c r="PFV1878" s="84"/>
      <c r="PFW1878" s="84"/>
      <c r="PFX1878" s="84"/>
      <c r="PFY1878" s="84"/>
      <c r="PFZ1878" s="84"/>
      <c r="PGA1878" s="84"/>
      <c r="PGB1878" s="84"/>
      <c r="PGC1878" s="84"/>
      <c r="PGD1878" s="84"/>
      <c r="PGE1878" s="84"/>
      <c r="PGF1878" s="84"/>
      <c r="PGG1878" s="84"/>
      <c r="PGH1878" s="84"/>
      <c r="PGI1878" s="84"/>
      <c r="PGJ1878" s="84"/>
      <c r="PGK1878" s="84"/>
      <c r="PGL1878" s="84"/>
      <c r="PGM1878" s="84"/>
      <c r="PGN1878" s="84"/>
      <c r="PGO1878" s="84"/>
      <c r="PGP1878" s="84"/>
      <c r="PGQ1878" s="84"/>
      <c r="PGR1878" s="84"/>
      <c r="PGS1878" s="84"/>
      <c r="PGT1878" s="84"/>
      <c r="PGU1878" s="84"/>
      <c r="PGV1878" s="84"/>
      <c r="PGW1878" s="84"/>
      <c r="PGX1878" s="84"/>
      <c r="PGY1878" s="84"/>
      <c r="PGZ1878" s="84"/>
      <c r="PHA1878" s="84"/>
      <c r="PHB1878" s="84"/>
      <c r="PHC1878" s="84"/>
      <c r="PHD1878" s="84"/>
      <c r="PHE1878" s="84"/>
      <c r="PHF1878" s="84"/>
      <c r="PHG1878" s="84"/>
      <c r="PHH1878" s="84"/>
      <c r="PHI1878" s="84"/>
      <c r="PHJ1878" s="84"/>
      <c r="PHK1878" s="84"/>
      <c r="PHL1878" s="84"/>
      <c r="PHM1878" s="84"/>
      <c r="PHN1878" s="84"/>
      <c r="PHO1878" s="84"/>
      <c r="PHP1878" s="84"/>
      <c r="PHQ1878" s="84"/>
      <c r="PHR1878" s="84"/>
      <c r="PHS1878" s="84"/>
      <c r="PHT1878" s="84"/>
      <c r="PHU1878" s="84"/>
      <c r="PHV1878" s="84"/>
      <c r="PHW1878" s="84"/>
      <c r="PHX1878" s="84"/>
      <c r="PHY1878" s="84"/>
      <c r="PHZ1878" s="84"/>
      <c r="PIA1878" s="84"/>
      <c r="PIB1878" s="84"/>
      <c r="PIC1878" s="84"/>
      <c r="PID1878" s="84"/>
      <c r="PIE1878" s="84"/>
      <c r="PIF1878" s="84"/>
      <c r="PIG1878" s="84"/>
      <c r="PIH1878" s="84"/>
      <c r="PII1878" s="84"/>
      <c r="PIJ1878" s="84"/>
      <c r="PIK1878" s="84"/>
      <c r="PIL1878" s="84"/>
      <c r="PIM1878" s="84"/>
      <c r="PIN1878" s="84"/>
      <c r="PIO1878" s="84"/>
      <c r="PIP1878" s="84"/>
      <c r="PIQ1878" s="84"/>
      <c r="PIR1878" s="84"/>
      <c r="PIS1878" s="84"/>
      <c r="PIT1878" s="84"/>
      <c r="PIU1878" s="84"/>
      <c r="PIV1878" s="84"/>
      <c r="PIW1878" s="84"/>
      <c r="PIX1878" s="84"/>
      <c r="PIY1878" s="84"/>
      <c r="PIZ1878" s="84"/>
      <c r="PJA1878" s="84"/>
      <c r="PJB1878" s="84"/>
      <c r="PJC1878" s="84"/>
      <c r="PJD1878" s="84"/>
      <c r="PJE1878" s="84"/>
      <c r="PJF1878" s="84"/>
      <c r="PJG1878" s="84"/>
      <c r="PJH1878" s="84"/>
      <c r="PJI1878" s="84"/>
      <c r="PJJ1878" s="84"/>
      <c r="PJK1878" s="84"/>
      <c r="PJL1878" s="84"/>
      <c r="PJM1878" s="84"/>
      <c r="PJN1878" s="84"/>
      <c r="PJO1878" s="84"/>
      <c r="PJP1878" s="84"/>
      <c r="PJQ1878" s="84"/>
      <c r="PJR1878" s="84"/>
      <c r="PJS1878" s="84"/>
      <c r="PJT1878" s="84"/>
      <c r="PJU1878" s="84"/>
      <c r="PJV1878" s="84"/>
      <c r="PJW1878" s="84"/>
      <c r="PJX1878" s="84"/>
      <c r="PJY1878" s="84"/>
      <c r="PJZ1878" s="84"/>
      <c r="PKA1878" s="84"/>
      <c r="PKB1878" s="84"/>
      <c r="PKC1878" s="84"/>
      <c r="PKD1878" s="84"/>
      <c r="PKE1878" s="84"/>
      <c r="PKF1878" s="84"/>
      <c r="PKG1878" s="84"/>
      <c r="PKH1878" s="84"/>
      <c r="PKI1878" s="84"/>
      <c r="PKJ1878" s="84"/>
      <c r="PKK1878" s="84"/>
      <c r="PKL1878" s="84"/>
      <c r="PKM1878" s="84"/>
      <c r="PKN1878" s="84"/>
      <c r="PKO1878" s="84"/>
      <c r="PKP1878" s="84"/>
      <c r="PKQ1878" s="84"/>
      <c r="PKR1878" s="84"/>
      <c r="PKS1878" s="84"/>
      <c r="PKT1878" s="84"/>
      <c r="PKU1878" s="84"/>
      <c r="PKV1878" s="84"/>
      <c r="PKW1878" s="84"/>
      <c r="PKX1878" s="84"/>
      <c r="PKY1878" s="84"/>
      <c r="PKZ1878" s="84"/>
      <c r="PLA1878" s="84"/>
      <c r="PLB1878" s="84"/>
      <c r="PLC1878" s="84"/>
      <c r="PLD1878" s="84"/>
      <c r="PLE1878" s="84"/>
      <c r="PLF1878" s="84"/>
      <c r="PLG1878" s="84"/>
      <c r="PLH1878" s="84"/>
      <c r="PLI1878" s="84"/>
      <c r="PLJ1878" s="84"/>
      <c r="PLK1878" s="84"/>
      <c r="PLL1878" s="84"/>
      <c r="PLM1878" s="84"/>
      <c r="PLN1878" s="84"/>
      <c r="PLO1878" s="84"/>
      <c r="PLP1878" s="84"/>
      <c r="PLQ1878" s="84"/>
      <c r="PLR1878" s="84"/>
      <c r="PLS1878" s="84"/>
      <c r="PLT1878" s="84"/>
      <c r="PLU1878" s="84"/>
      <c r="PLV1878" s="84"/>
      <c r="PLW1878" s="84"/>
      <c r="PLX1878" s="84"/>
      <c r="PLY1878" s="84"/>
      <c r="PLZ1878" s="84"/>
      <c r="PMA1878" s="84"/>
      <c r="PMB1878" s="84"/>
      <c r="PMC1878" s="84"/>
      <c r="PMD1878" s="84"/>
      <c r="PME1878" s="84"/>
      <c r="PMF1878" s="84"/>
      <c r="PMG1878" s="84"/>
      <c r="PMH1878" s="84"/>
      <c r="PMI1878" s="84"/>
      <c r="PMJ1878" s="84"/>
      <c r="PMK1878" s="84"/>
      <c r="PML1878" s="84"/>
      <c r="PMM1878" s="84"/>
      <c r="PMN1878" s="84"/>
      <c r="PMO1878" s="84"/>
      <c r="PMP1878" s="84"/>
      <c r="PMQ1878" s="84"/>
      <c r="PMR1878" s="84"/>
      <c r="PMS1878" s="84"/>
      <c r="PMT1878" s="84"/>
      <c r="PMU1878" s="84"/>
      <c r="PMV1878" s="84"/>
      <c r="PMW1878" s="84"/>
      <c r="PMX1878" s="84"/>
      <c r="PMY1878" s="84"/>
      <c r="PMZ1878" s="84"/>
      <c r="PNA1878" s="84"/>
      <c r="PNB1878" s="84"/>
      <c r="PNC1878" s="84"/>
      <c r="PND1878" s="84"/>
      <c r="PNE1878" s="84"/>
      <c r="PNF1878" s="84"/>
      <c r="PNG1878" s="84"/>
      <c r="PNH1878" s="84"/>
      <c r="PNI1878" s="84"/>
      <c r="PNJ1878" s="84"/>
      <c r="PNK1878" s="84"/>
      <c r="PNL1878" s="84"/>
      <c r="PNM1878" s="84"/>
      <c r="PNN1878" s="84"/>
      <c r="PNO1878" s="84"/>
      <c r="PNP1878" s="84"/>
      <c r="PNQ1878" s="84"/>
      <c r="PNR1878" s="84"/>
      <c r="PNS1878" s="84"/>
      <c r="PNT1878" s="84"/>
      <c r="PNU1878" s="84"/>
      <c r="PNV1878" s="84"/>
      <c r="PNW1878" s="84"/>
      <c r="PNX1878" s="84"/>
      <c r="PNY1878" s="84"/>
      <c r="PNZ1878" s="84"/>
      <c r="POA1878" s="84"/>
      <c r="POB1878" s="84"/>
      <c r="POC1878" s="84"/>
      <c r="POD1878" s="84"/>
      <c r="POE1878" s="84"/>
      <c r="POF1878" s="84"/>
      <c r="POG1878" s="84"/>
      <c r="POH1878" s="84"/>
      <c r="POI1878" s="84"/>
      <c r="POJ1878" s="84"/>
      <c r="POK1878" s="84"/>
      <c r="POL1878" s="84"/>
      <c r="POM1878" s="84"/>
      <c r="PON1878" s="84"/>
      <c r="POO1878" s="84"/>
      <c r="POP1878" s="84"/>
      <c r="POQ1878" s="84"/>
      <c r="POR1878" s="84"/>
      <c r="POS1878" s="84"/>
      <c r="POT1878" s="84"/>
      <c r="POU1878" s="84"/>
      <c r="POV1878" s="84"/>
      <c r="POW1878" s="84"/>
      <c r="POX1878" s="84"/>
      <c r="POY1878" s="84"/>
      <c r="POZ1878" s="84"/>
      <c r="PPA1878" s="84"/>
      <c r="PPB1878" s="84"/>
      <c r="PPC1878" s="84"/>
      <c r="PPD1878" s="84"/>
      <c r="PPE1878" s="84"/>
      <c r="PPF1878" s="84"/>
      <c r="PPG1878" s="84"/>
      <c r="PPH1878" s="84"/>
      <c r="PPI1878" s="84"/>
      <c r="PPJ1878" s="84"/>
      <c r="PPK1878" s="84"/>
      <c r="PPL1878" s="84"/>
      <c r="PPM1878" s="84"/>
      <c r="PPN1878" s="84"/>
      <c r="PPO1878" s="84"/>
      <c r="PPP1878" s="84"/>
      <c r="PPQ1878" s="84"/>
      <c r="PPR1878" s="84"/>
      <c r="PPS1878" s="84"/>
      <c r="PPT1878" s="84"/>
      <c r="PPU1878" s="84"/>
      <c r="PPV1878" s="84"/>
      <c r="PPW1878" s="84"/>
      <c r="PPX1878" s="84"/>
      <c r="PPY1878" s="84"/>
      <c r="PPZ1878" s="84"/>
      <c r="PQA1878" s="84"/>
      <c r="PQB1878" s="84"/>
      <c r="PQC1878" s="84"/>
      <c r="PQD1878" s="84"/>
      <c r="PQE1878" s="84"/>
      <c r="PQF1878" s="84"/>
      <c r="PQG1878" s="84"/>
      <c r="PQH1878" s="84"/>
      <c r="PQI1878" s="84"/>
      <c r="PQJ1878" s="84"/>
      <c r="PQK1878" s="84"/>
      <c r="PQL1878" s="84"/>
      <c r="PQM1878" s="84"/>
      <c r="PQN1878" s="84"/>
      <c r="PQO1878" s="84"/>
      <c r="PQP1878" s="84"/>
      <c r="PQQ1878" s="84"/>
      <c r="PQR1878" s="84"/>
      <c r="PQS1878" s="84"/>
      <c r="PQT1878" s="84"/>
      <c r="PQU1878" s="84"/>
      <c r="PQV1878" s="84"/>
      <c r="PQW1878" s="84"/>
      <c r="PQX1878" s="84"/>
      <c r="PQY1878" s="84"/>
      <c r="PQZ1878" s="84"/>
      <c r="PRA1878" s="84"/>
      <c r="PRB1878" s="84"/>
      <c r="PRC1878" s="84"/>
      <c r="PRD1878" s="84"/>
      <c r="PRE1878" s="84"/>
      <c r="PRF1878" s="84"/>
      <c r="PRG1878" s="84"/>
      <c r="PRH1878" s="84"/>
      <c r="PRI1878" s="84"/>
      <c r="PRJ1878" s="84"/>
      <c r="PRK1878" s="84"/>
      <c r="PRL1878" s="84"/>
      <c r="PRM1878" s="84"/>
      <c r="PRN1878" s="84"/>
      <c r="PRO1878" s="84"/>
      <c r="PRP1878" s="84"/>
      <c r="PRQ1878" s="84"/>
      <c r="PRR1878" s="84"/>
      <c r="PRS1878" s="84"/>
      <c r="PRT1878" s="84"/>
      <c r="PRU1878" s="84"/>
      <c r="PRV1878" s="84"/>
      <c r="PRW1878" s="84"/>
      <c r="PRX1878" s="84"/>
      <c r="PRY1878" s="84"/>
      <c r="PRZ1878" s="84"/>
      <c r="PSA1878" s="84"/>
      <c r="PSB1878" s="84"/>
      <c r="PSC1878" s="84"/>
      <c r="PSD1878" s="84"/>
      <c r="PSE1878" s="84"/>
      <c r="PSF1878" s="84"/>
      <c r="PSG1878" s="84"/>
      <c r="PSH1878" s="84"/>
      <c r="PSI1878" s="84"/>
      <c r="PSJ1878" s="84"/>
      <c r="PSK1878" s="84"/>
      <c r="PSL1878" s="84"/>
      <c r="PSM1878" s="84"/>
      <c r="PSN1878" s="84"/>
      <c r="PSO1878" s="84"/>
      <c r="PSP1878" s="84"/>
      <c r="PSQ1878" s="84"/>
      <c r="PSR1878" s="84"/>
      <c r="PSS1878" s="84"/>
      <c r="PST1878" s="84"/>
      <c r="PSU1878" s="84"/>
      <c r="PSV1878" s="84"/>
      <c r="PSW1878" s="84"/>
      <c r="PSX1878" s="84"/>
      <c r="PSY1878" s="84"/>
      <c r="PSZ1878" s="84"/>
      <c r="PTA1878" s="84"/>
      <c r="PTB1878" s="84"/>
      <c r="PTC1878" s="84"/>
      <c r="PTD1878" s="84"/>
      <c r="PTE1878" s="84"/>
      <c r="PTF1878" s="84"/>
      <c r="PTG1878" s="84"/>
      <c r="PTH1878" s="84"/>
      <c r="PTI1878" s="84"/>
      <c r="PTJ1878" s="84"/>
      <c r="PTK1878" s="84"/>
      <c r="PTL1878" s="84"/>
      <c r="PTM1878" s="84"/>
      <c r="PTN1878" s="84"/>
      <c r="PTO1878" s="84"/>
      <c r="PTP1878" s="84"/>
      <c r="PTQ1878" s="84"/>
      <c r="PTR1878" s="84"/>
      <c r="PTS1878" s="84"/>
      <c r="PTT1878" s="84"/>
      <c r="PTU1878" s="84"/>
      <c r="PTV1878" s="84"/>
      <c r="PTW1878" s="84"/>
      <c r="PTX1878" s="84"/>
      <c r="PTY1878" s="84"/>
      <c r="PTZ1878" s="84"/>
      <c r="PUA1878" s="84"/>
      <c r="PUB1878" s="84"/>
      <c r="PUC1878" s="84"/>
      <c r="PUD1878" s="84"/>
      <c r="PUE1878" s="84"/>
      <c r="PUF1878" s="84"/>
      <c r="PUG1878" s="84"/>
      <c r="PUH1878" s="84"/>
      <c r="PUI1878" s="84"/>
      <c r="PUJ1878" s="84"/>
      <c r="PUK1878" s="84"/>
      <c r="PUL1878" s="84"/>
      <c r="PUM1878" s="84"/>
      <c r="PUN1878" s="84"/>
      <c r="PUO1878" s="84"/>
      <c r="PUP1878" s="84"/>
      <c r="PUQ1878" s="84"/>
      <c r="PUR1878" s="84"/>
      <c r="PUS1878" s="84"/>
      <c r="PUT1878" s="84"/>
      <c r="PUU1878" s="84"/>
      <c r="PUV1878" s="84"/>
      <c r="PUW1878" s="84"/>
      <c r="PUX1878" s="84"/>
      <c r="PUY1878" s="84"/>
      <c r="PUZ1878" s="84"/>
      <c r="PVA1878" s="84"/>
      <c r="PVB1878" s="84"/>
      <c r="PVC1878" s="84"/>
      <c r="PVD1878" s="84"/>
      <c r="PVE1878" s="84"/>
      <c r="PVF1878" s="84"/>
      <c r="PVG1878" s="84"/>
      <c r="PVH1878" s="84"/>
      <c r="PVI1878" s="84"/>
      <c r="PVJ1878" s="84"/>
      <c r="PVK1878" s="84"/>
      <c r="PVL1878" s="84"/>
      <c r="PVM1878" s="84"/>
      <c r="PVN1878" s="84"/>
      <c r="PVO1878" s="84"/>
      <c r="PVP1878" s="84"/>
      <c r="PVQ1878" s="84"/>
      <c r="PVR1878" s="84"/>
      <c r="PVS1878" s="84"/>
      <c r="PVT1878" s="84"/>
      <c r="PVU1878" s="84"/>
      <c r="PVV1878" s="84"/>
      <c r="PVW1878" s="84"/>
      <c r="PVX1878" s="84"/>
      <c r="PVY1878" s="84"/>
      <c r="PVZ1878" s="84"/>
      <c r="PWA1878" s="84"/>
      <c r="PWB1878" s="84"/>
      <c r="PWC1878" s="84"/>
      <c r="PWD1878" s="84"/>
      <c r="PWE1878" s="84"/>
      <c r="PWF1878" s="84"/>
      <c r="PWG1878" s="84"/>
      <c r="PWH1878" s="84"/>
      <c r="PWI1878" s="84"/>
      <c r="PWJ1878" s="84"/>
      <c r="PWK1878" s="84"/>
      <c r="PWL1878" s="84"/>
      <c r="PWM1878" s="84"/>
      <c r="PWN1878" s="84"/>
      <c r="PWO1878" s="84"/>
      <c r="PWP1878" s="84"/>
      <c r="PWQ1878" s="84"/>
      <c r="PWR1878" s="84"/>
      <c r="PWS1878" s="84"/>
      <c r="PWT1878" s="84"/>
      <c r="PWU1878" s="84"/>
      <c r="PWV1878" s="84"/>
      <c r="PWW1878" s="84"/>
      <c r="PWX1878" s="84"/>
      <c r="PWY1878" s="84"/>
      <c r="PWZ1878" s="84"/>
      <c r="PXA1878" s="84"/>
      <c r="PXB1878" s="84"/>
      <c r="PXC1878" s="84"/>
      <c r="PXD1878" s="84"/>
      <c r="PXE1878" s="84"/>
      <c r="PXF1878" s="84"/>
      <c r="PXG1878" s="84"/>
      <c r="PXH1878" s="84"/>
      <c r="PXI1878" s="84"/>
      <c r="PXJ1878" s="84"/>
      <c r="PXK1878" s="84"/>
      <c r="PXL1878" s="84"/>
      <c r="PXM1878" s="84"/>
      <c r="PXN1878" s="84"/>
      <c r="PXO1878" s="84"/>
      <c r="PXP1878" s="84"/>
      <c r="PXQ1878" s="84"/>
      <c r="PXR1878" s="84"/>
      <c r="PXS1878" s="84"/>
      <c r="PXT1878" s="84"/>
      <c r="PXU1878" s="84"/>
      <c r="PXV1878" s="84"/>
      <c r="PXW1878" s="84"/>
      <c r="PXX1878" s="84"/>
      <c r="PXY1878" s="84"/>
      <c r="PXZ1878" s="84"/>
      <c r="PYA1878" s="84"/>
      <c r="PYB1878" s="84"/>
      <c r="PYC1878" s="84"/>
      <c r="PYD1878" s="84"/>
      <c r="PYE1878" s="84"/>
      <c r="PYF1878" s="84"/>
      <c r="PYG1878" s="84"/>
      <c r="PYH1878" s="84"/>
      <c r="PYI1878" s="84"/>
      <c r="PYJ1878" s="84"/>
      <c r="PYK1878" s="84"/>
      <c r="PYL1878" s="84"/>
      <c r="PYM1878" s="84"/>
      <c r="PYN1878" s="84"/>
      <c r="PYO1878" s="84"/>
      <c r="PYP1878" s="84"/>
      <c r="PYQ1878" s="84"/>
      <c r="PYR1878" s="84"/>
      <c r="PYS1878" s="84"/>
      <c r="PYT1878" s="84"/>
      <c r="PYU1878" s="84"/>
      <c r="PYV1878" s="84"/>
      <c r="PYW1878" s="84"/>
      <c r="PYX1878" s="84"/>
      <c r="PYY1878" s="84"/>
      <c r="PYZ1878" s="84"/>
      <c r="PZA1878" s="84"/>
      <c r="PZB1878" s="84"/>
      <c r="PZC1878" s="84"/>
      <c r="PZD1878" s="84"/>
      <c r="PZE1878" s="84"/>
      <c r="PZF1878" s="84"/>
      <c r="PZG1878" s="84"/>
      <c r="PZH1878" s="84"/>
      <c r="PZI1878" s="84"/>
      <c r="PZJ1878" s="84"/>
      <c r="PZK1878" s="84"/>
      <c r="PZL1878" s="84"/>
      <c r="PZM1878" s="84"/>
      <c r="PZN1878" s="84"/>
      <c r="PZO1878" s="84"/>
      <c r="PZP1878" s="84"/>
      <c r="PZQ1878" s="84"/>
      <c r="PZR1878" s="84"/>
      <c r="PZS1878" s="84"/>
      <c r="PZT1878" s="84"/>
      <c r="PZU1878" s="84"/>
      <c r="PZV1878" s="84"/>
      <c r="PZW1878" s="84"/>
      <c r="PZX1878" s="84"/>
      <c r="PZY1878" s="84"/>
      <c r="PZZ1878" s="84"/>
      <c r="QAA1878" s="84"/>
      <c r="QAB1878" s="84"/>
      <c r="QAC1878" s="84"/>
      <c r="QAD1878" s="84"/>
      <c r="QAE1878" s="84"/>
      <c r="QAF1878" s="84"/>
      <c r="QAG1878" s="84"/>
      <c r="QAH1878" s="84"/>
      <c r="QAI1878" s="84"/>
      <c r="QAJ1878" s="84"/>
      <c r="QAK1878" s="84"/>
      <c r="QAL1878" s="84"/>
      <c r="QAM1878" s="84"/>
      <c r="QAN1878" s="84"/>
      <c r="QAO1878" s="84"/>
      <c r="QAP1878" s="84"/>
      <c r="QAQ1878" s="84"/>
      <c r="QAR1878" s="84"/>
      <c r="QAS1878" s="84"/>
      <c r="QAT1878" s="84"/>
      <c r="QAU1878" s="84"/>
      <c r="QAV1878" s="84"/>
      <c r="QAW1878" s="84"/>
      <c r="QAX1878" s="84"/>
      <c r="QAY1878" s="84"/>
      <c r="QAZ1878" s="84"/>
      <c r="QBA1878" s="84"/>
      <c r="QBB1878" s="84"/>
      <c r="QBC1878" s="84"/>
      <c r="QBD1878" s="84"/>
      <c r="QBE1878" s="84"/>
      <c r="QBF1878" s="84"/>
      <c r="QBG1878" s="84"/>
      <c r="QBH1878" s="84"/>
      <c r="QBI1878" s="84"/>
      <c r="QBJ1878" s="84"/>
      <c r="QBK1878" s="84"/>
      <c r="QBL1878" s="84"/>
      <c r="QBM1878" s="84"/>
      <c r="QBN1878" s="84"/>
      <c r="QBO1878" s="84"/>
      <c r="QBP1878" s="84"/>
      <c r="QBQ1878" s="84"/>
      <c r="QBR1878" s="84"/>
      <c r="QBS1878" s="84"/>
      <c r="QBT1878" s="84"/>
      <c r="QBU1878" s="84"/>
      <c r="QBV1878" s="84"/>
      <c r="QBW1878" s="84"/>
      <c r="QBX1878" s="84"/>
      <c r="QBY1878" s="84"/>
      <c r="QBZ1878" s="84"/>
      <c r="QCA1878" s="84"/>
      <c r="QCB1878" s="84"/>
      <c r="QCC1878" s="84"/>
      <c r="QCD1878" s="84"/>
      <c r="QCE1878" s="84"/>
      <c r="QCF1878" s="84"/>
      <c r="QCG1878" s="84"/>
      <c r="QCH1878" s="84"/>
      <c r="QCI1878" s="84"/>
      <c r="QCJ1878" s="84"/>
      <c r="QCK1878" s="84"/>
      <c r="QCL1878" s="84"/>
      <c r="QCM1878" s="84"/>
      <c r="QCN1878" s="84"/>
      <c r="QCO1878" s="84"/>
      <c r="QCP1878" s="84"/>
      <c r="QCQ1878" s="84"/>
      <c r="QCR1878" s="84"/>
      <c r="QCS1878" s="84"/>
      <c r="QCT1878" s="84"/>
      <c r="QCU1878" s="84"/>
      <c r="QCV1878" s="84"/>
      <c r="QCW1878" s="84"/>
      <c r="QCX1878" s="84"/>
      <c r="QCY1878" s="84"/>
      <c r="QCZ1878" s="84"/>
      <c r="QDA1878" s="84"/>
      <c r="QDB1878" s="84"/>
      <c r="QDC1878" s="84"/>
      <c r="QDD1878" s="84"/>
      <c r="QDE1878" s="84"/>
      <c r="QDF1878" s="84"/>
      <c r="QDG1878" s="84"/>
      <c r="QDH1878" s="84"/>
      <c r="QDI1878" s="84"/>
      <c r="QDJ1878" s="84"/>
      <c r="QDK1878" s="84"/>
      <c r="QDL1878" s="84"/>
      <c r="QDM1878" s="84"/>
      <c r="QDN1878" s="84"/>
      <c r="QDO1878" s="84"/>
      <c r="QDP1878" s="84"/>
      <c r="QDQ1878" s="84"/>
      <c r="QDR1878" s="84"/>
      <c r="QDS1878" s="84"/>
      <c r="QDT1878" s="84"/>
      <c r="QDU1878" s="84"/>
      <c r="QDV1878" s="84"/>
      <c r="QDW1878" s="84"/>
      <c r="QDX1878" s="84"/>
      <c r="QDY1878" s="84"/>
      <c r="QDZ1878" s="84"/>
      <c r="QEA1878" s="84"/>
      <c r="QEB1878" s="84"/>
      <c r="QEC1878" s="84"/>
      <c r="QED1878" s="84"/>
      <c r="QEE1878" s="84"/>
      <c r="QEF1878" s="84"/>
      <c r="QEG1878" s="84"/>
      <c r="QEH1878" s="84"/>
      <c r="QEI1878" s="84"/>
      <c r="QEJ1878" s="84"/>
      <c r="QEK1878" s="84"/>
      <c r="QEL1878" s="84"/>
      <c r="QEM1878" s="84"/>
      <c r="QEN1878" s="84"/>
      <c r="QEO1878" s="84"/>
      <c r="QEP1878" s="84"/>
      <c r="QEQ1878" s="84"/>
      <c r="QER1878" s="84"/>
      <c r="QES1878" s="84"/>
      <c r="QET1878" s="84"/>
      <c r="QEU1878" s="84"/>
      <c r="QEV1878" s="84"/>
      <c r="QEW1878" s="84"/>
      <c r="QEX1878" s="84"/>
      <c r="QEY1878" s="84"/>
      <c r="QEZ1878" s="84"/>
      <c r="QFA1878" s="84"/>
      <c r="QFB1878" s="84"/>
      <c r="QFC1878" s="84"/>
      <c r="QFD1878" s="84"/>
      <c r="QFE1878" s="84"/>
      <c r="QFF1878" s="84"/>
      <c r="QFG1878" s="84"/>
      <c r="QFH1878" s="84"/>
      <c r="QFI1878" s="84"/>
      <c r="QFJ1878" s="84"/>
      <c r="QFK1878" s="84"/>
      <c r="QFL1878" s="84"/>
      <c r="QFM1878" s="84"/>
      <c r="QFN1878" s="84"/>
      <c r="QFO1878" s="84"/>
      <c r="QFP1878" s="84"/>
      <c r="QFQ1878" s="84"/>
      <c r="QFR1878" s="84"/>
      <c r="QFS1878" s="84"/>
      <c r="QFT1878" s="84"/>
      <c r="QFU1878" s="84"/>
      <c r="QFV1878" s="84"/>
      <c r="QFW1878" s="84"/>
      <c r="QFX1878" s="84"/>
      <c r="QFY1878" s="84"/>
      <c r="QFZ1878" s="84"/>
      <c r="QGA1878" s="84"/>
      <c r="QGB1878" s="84"/>
      <c r="QGC1878" s="84"/>
      <c r="QGD1878" s="84"/>
      <c r="QGE1878" s="84"/>
      <c r="QGF1878" s="84"/>
      <c r="QGG1878" s="84"/>
      <c r="QGH1878" s="84"/>
      <c r="QGI1878" s="84"/>
      <c r="QGJ1878" s="84"/>
      <c r="QGK1878" s="84"/>
      <c r="QGL1878" s="84"/>
      <c r="QGM1878" s="84"/>
      <c r="QGN1878" s="84"/>
      <c r="QGO1878" s="84"/>
      <c r="QGP1878" s="84"/>
      <c r="QGQ1878" s="84"/>
      <c r="QGR1878" s="84"/>
      <c r="QGS1878" s="84"/>
      <c r="QGT1878" s="84"/>
      <c r="QGU1878" s="84"/>
      <c r="QGV1878" s="84"/>
      <c r="QGW1878" s="84"/>
      <c r="QGX1878" s="84"/>
      <c r="QGY1878" s="84"/>
      <c r="QGZ1878" s="84"/>
      <c r="QHA1878" s="84"/>
      <c r="QHB1878" s="84"/>
      <c r="QHC1878" s="84"/>
      <c r="QHD1878" s="84"/>
      <c r="QHE1878" s="84"/>
      <c r="QHF1878" s="84"/>
      <c r="QHG1878" s="84"/>
      <c r="QHH1878" s="84"/>
      <c r="QHI1878" s="84"/>
      <c r="QHJ1878" s="84"/>
      <c r="QHK1878" s="84"/>
      <c r="QHL1878" s="84"/>
      <c r="QHM1878" s="84"/>
      <c r="QHN1878" s="84"/>
      <c r="QHO1878" s="84"/>
      <c r="QHP1878" s="84"/>
      <c r="QHQ1878" s="84"/>
      <c r="QHR1878" s="84"/>
      <c r="QHS1878" s="84"/>
      <c r="QHT1878" s="84"/>
      <c r="QHU1878" s="84"/>
      <c r="QHV1878" s="84"/>
      <c r="QHW1878" s="84"/>
      <c r="QHX1878" s="84"/>
      <c r="QHY1878" s="84"/>
      <c r="QHZ1878" s="84"/>
      <c r="QIA1878" s="84"/>
      <c r="QIB1878" s="84"/>
      <c r="QIC1878" s="84"/>
      <c r="QID1878" s="84"/>
      <c r="QIE1878" s="84"/>
      <c r="QIF1878" s="84"/>
      <c r="QIG1878" s="84"/>
      <c r="QIH1878" s="84"/>
      <c r="QII1878" s="84"/>
      <c r="QIJ1878" s="84"/>
      <c r="QIK1878" s="84"/>
      <c r="QIL1878" s="84"/>
      <c r="QIM1878" s="84"/>
      <c r="QIN1878" s="84"/>
      <c r="QIO1878" s="84"/>
      <c r="QIP1878" s="84"/>
      <c r="QIQ1878" s="84"/>
      <c r="QIR1878" s="84"/>
      <c r="QIS1878" s="84"/>
      <c r="QIT1878" s="84"/>
      <c r="QIU1878" s="84"/>
      <c r="QIV1878" s="84"/>
      <c r="QIW1878" s="84"/>
      <c r="QIX1878" s="84"/>
      <c r="QIY1878" s="84"/>
      <c r="QIZ1878" s="84"/>
      <c r="QJA1878" s="84"/>
      <c r="QJB1878" s="84"/>
      <c r="QJC1878" s="84"/>
      <c r="QJD1878" s="84"/>
      <c r="QJE1878" s="84"/>
      <c r="QJF1878" s="84"/>
      <c r="QJG1878" s="84"/>
      <c r="QJH1878" s="84"/>
      <c r="QJI1878" s="84"/>
      <c r="QJJ1878" s="84"/>
      <c r="QJK1878" s="84"/>
      <c r="QJL1878" s="84"/>
      <c r="QJM1878" s="84"/>
      <c r="QJN1878" s="84"/>
      <c r="QJO1878" s="84"/>
      <c r="QJP1878" s="84"/>
      <c r="QJQ1878" s="84"/>
      <c r="QJR1878" s="84"/>
      <c r="QJS1878" s="84"/>
      <c r="QJT1878" s="84"/>
      <c r="QJU1878" s="84"/>
      <c r="QJV1878" s="84"/>
      <c r="QJW1878" s="84"/>
      <c r="QJX1878" s="84"/>
      <c r="QJY1878" s="84"/>
      <c r="QJZ1878" s="84"/>
      <c r="QKA1878" s="84"/>
      <c r="QKB1878" s="84"/>
      <c r="QKC1878" s="84"/>
      <c r="QKD1878" s="84"/>
      <c r="QKE1878" s="84"/>
      <c r="QKF1878" s="84"/>
      <c r="QKG1878" s="84"/>
      <c r="QKH1878" s="84"/>
      <c r="QKI1878" s="84"/>
      <c r="QKJ1878" s="84"/>
      <c r="QKK1878" s="84"/>
      <c r="QKL1878" s="84"/>
      <c r="QKM1878" s="84"/>
      <c r="QKN1878" s="84"/>
      <c r="QKO1878" s="84"/>
      <c r="QKP1878" s="84"/>
      <c r="QKQ1878" s="84"/>
      <c r="QKR1878" s="84"/>
      <c r="QKS1878" s="84"/>
      <c r="QKT1878" s="84"/>
      <c r="QKU1878" s="84"/>
      <c r="QKV1878" s="84"/>
      <c r="QKW1878" s="84"/>
      <c r="QKX1878" s="84"/>
      <c r="QKY1878" s="84"/>
      <c r="QKZ1878" s="84"/>
      <c r="QLA1878" s="84"/>
      <c r="QLB1878" s="84"/>
      <c r="QLC1878" s="84"/>
      <c r="QLD1878" s="84"/>
      <c r="QLE1878" s="84"/>
      <c r="QLF1878" s="84"/>
      <c r="QLG1878" s="84"/>
      <c r="QLH1878" s="84"/>
      <c r="QLI1878" s="84"/>
      <c r="QLJ1878" s="84"/>
      <c r="QLK1878" s="84"/>
      <c r="QLL1878" s="84"/>
      <c r="QLM1878" s="84"/>
      <c r="QLN1878" s="84"/>
      <c r="QLO1878" s="84"/>
      <c r="QLP1878" s="84"/>
      <c r="QLQ1878" s="84"/>
      <c r="QLR1878" s="84"/>
      <c r="QLS1878" s="84"/>
      <c r="QLT1878" s="84"/>
      <c r="QLU1878" s="84"/>
      <c r="QLV1878" s="84"/>
      <c r="QLW1878" s="84"/>
      <c r="QLX1878" s="84"/>
      <c r="QLY1878" s="84"/>
      <c r="QLZ1878" s="84"/>
      <c r="QMA1878" s="84"/>
      <c r="QMB1878" s="84"/>
      <c r="QMC1878" s="84"/>
      <c r="QMD1878" s="84"/>
      <c r="QME1878" s="84"/>
      <c r="QMF1878" s="84"/>
      <c r="QMG1878" s="84"/>
      <c r="QMH1878" s="84"/>
      <c r="QMI1878" s="84"/>
      <c r="QMJ1878" s="84"/>
      <c r="QMK1878" s="84"/>
      <c r="QML1878" s="84"/>
      <c r="QMM1878" s="84"/>
      <c r="QMN1878" s="84"/>
      <c r="QMO1878" s="84"/>
      <c r="QMP1878" s="84"/>
      <c r="QMQ1878" s="84"/>
      <c r="QMR1878" s="84"/>
      <c r="QMS1878" s="84"/>
      <c r="QMT1878" s="84"/>
      <c r="QMU1878" s="84"/>
      <c r="QMV1878" s="84"/>
      <c r="QMW1878" s="84"/>
      <c r="QMX1878" s="84"/>
      <c r="QMY1878" s="84"/>
      <c r="QMZ1878" s="84"/>
      <c r="QNA1878" s="84"/>
      <c r="QNB1878" s="84"/>
      <c r="QNC1878" s="84"/>
      <c r="QND1878" s="84"/>
      <c r="QNE1878" s="84"/>
      <c r="QNF1878" s="84"/>
      <c r="QNG1878" s="84"/>
      <c r="QNH1878" s="84"/>
      <c r="QNI1878" s="84"/>
      <c r="QNJ1878" s="84"/>
      <c r="QNK1878" s="84"/>
      <c r="QNL1878" s="84"/>
      <c r="QNM1878" s="84"/>
      <c r="QNN1878" s="84"/>
      <c r="QNO1878" s="84"/>
      <c r="QNP1878" s="84"/>
      <c r="QNQ1878" s="84"/>
      <c r="QNR1878" s="84"/>
      <c r="QNS1878" s="84"/>
      <c r="QNT1878" s="84"/>
      <c r="QNU1878" s="84"/>
      <c r="QNV1878" s="84"/>
      <c r="QNW1878" s="84"/>
      <c r="QNX1878" s="84"/>
      <c r="QNY1878" s="84"/>
      <c r="QNZ1878" s="84"/>
      <c r="QOA1878" s="84"/>
      <c r="QOB1878" s="84"/>
      <c r="QOC1878" s="84"/>
      <c r="QOD1878" s="84"/>
      <c r="QOE1878" s="84"/>
      <c r="QOF1878" s="84"/>
      <c r="QOG1878" s="84"/>
      <c r="QOH1878" s="84"/>
      <c r="QOI1878" s="84"/>
      <c r="QOJ1878" s="84"/>
      <c r="QOK1878" s="84"/>
      <c r="QOL1878" s="84"/>
      <c r="QOM1878" s="84"/>
      <c r="QON1878" s="84"/>
      <c r="QOO1878" s="84"/>
      <c r="QOP1878" s="84"/>
      <c r="QOQ1878" s="84"/>
      <c r="QOR1878" s="84"/>
      <c r="QOS1878" s="84"/>
      <c r="QOT1878" s="84"/>
      <c r="QOU1878" s="84"/>
      <c r="QOV1878" s="84"/>
      <c r="QOW1878" s="84"/>
      <c r="QOX1878" s="84"/>
      <c r="QOY1878" s="84"/>
      <c r="QOZ1878" s="84"/>
      <c r="QPA1878" s="84"/>
      <c r="QPB1878" s="84"/>
      <c r="QPC1878" s="84"/>
      <c r="QPD1878" s="84"/>
      <c r="QPE1878" s="84"/>
      <c r="QPF1878" s="84"/>
      <c r="QPG1878" s="84"/>
      <c r="QPH1878" s="84"/>
      <c r="QPI1878" s="84"/>
      <c r="QPJ1878" s="84"/>
      <c r="QPK1878" s="84"/>
      <c r="QPL1878" s="84"/>
      <c r="QPM1878" s="84"/>
      <c r="QPN1878" s="84"/>
      <c r="QPO1878" s="84"/>
      <c r="QPP1878" s="84"/>
      <c r="QPQ1878" s="84"/>
      <c r="QPR1878" s="84"/>
      <c r="QPS1878" s="84"/>
      <c r="QPT1878" s="84"/>
      <c r="QPU1878" s="84"/>
      <c r="QPV1878" s="84"/>
      <c r="QPW1878" s="84"/>
      <c r="QPX1878" s="84"/>
      <c r="QPY1878" s="84"/>
      <c r="QPZ1878" s="84"/>
      <c r="QQA1878" s="84"/>
      <c r="QQB1878" s="84"/>
      <c r="QQC1878" s="84"/>
      <c r="QQD1878" s="84"/>
      <c r="QQE1878" s="84"/>
      <c r="QQF1878" s="84"/>
      <c r="QQG1878" s="84"/>
      <c r="QQH1878" s="84"/>
      <c r="QQI1878" s="84"/>
      <c r="QQJ1878" s="84"/>
      <c r="QQK1878" s="84"/>
      <c r="QQL1878" s="84"/>
      <c r="QQM1878" s="84"/>
      <c r="QQN1878" s="84"/>
      <c r="QQO1878" s="84"/>
      <c r="QQP1878" s="84"/>
      <c r="QQQ1878" s="84"/>
      <c r="QQR1878" s="84"/>
      <c r="QQS1878" s="84"/>
      <c r="QQT1878" s="84"/>
      <c r="QQU1878" s="84"/>
      <c r="QQV1878" s="84"/>
      <c r="QQW1878" s="84"/>
      <c r="QQX1878" s="84"/>
      <c r="QQY1878" s="84"/>
      <c r="QQZ1878" s="84"/>
      <c r="QRA1878" s="84"/>
      <c r="QRB1878" s="84"/>
      <c r="QRC1878" s="84"/>
      <c r="QRD1878" s="84"/>
      <c r="QRE1878" s="84"/>
      <c r="QRF1878" s="84"/>
      <c r="QRG1878" s="84"/>
      <c r="QRH1878" s="84"/>
      <c r="QRI1878" s="84"/>
      <c r="QRJ1878" s="84"/>
      <c r="QRK1878" s="84"/>
      <c r="QRL1878" s="84"/>
      <c r="QRM1878" s="84"/>
      <c r="QRN1878" s="84"/>
      <c r="QRO1878" s="84"/>
      <c r="QRP1878" s="84"/>
      <c r="QRQ1878" s="84"/>
      <c r="QRR1878" s="84"/>
      <c r="QRS1878" s="84"/>
      <c r="QRT1878" s="84"/>
      <c r="QRU1878" s="84"/>
      <c r="QRV1878" s="84"/>
      <c r="QRW1878" s="84"/>
      <c r="QRX1878" s="84"/>
      <c r="QRY1878" s="84"/>
      <c r="QRZ1878" s="84"/>
      <c r="QSA1878" s="84"/>
      <c r="QSB1878" s="84"/>
      <c r="QSC1878" s="84"/>
      <c r="QSD1878" s="84"/>
      <c r="QSE1878" s="84"/>
      <c r="QSF1878" s="84"/>
      <c r="QSG1878" s="84"/>
      <c r="QSH1878" s="84"/>
      <c r="QSI1878" s="84"/>
      <c r="QSJ1878" s="84"/>
      <c r="QSK1878" s="84"/>
      <c r="QSL1878" s="84"/>
      <c r="QSM1878" s="84"/>
      <c r="QSN1878" s="84"/>
      <c r="QSO1878" s="84"/>
      <c r="QSP1878" s="84"/>
      <c r="QSQ1878" s="84"/>
      <c r="QSR1878" s="84"/>
      <c r="QSS1878" s="84"/>
      <c r="QST1878" s="84"/>
      <c r="QSU1878" s="84"/>
      <c r="QSV1878" s="84"/>
      <c r="QSW1878" s="84"/>
      <c r="QSX1878" s="84"/>
      <c r="QSY1878" s="84"/>
      <c r="QSZ1878" s="84"/>
      <c r="QTA1878" s="84"/>
      <c r="QTB1878" s="84"/>
      <c r="QTC1878" s="84"/>
      <c r="QTD1878" s="84"/>
      <c r="QTE1878" s="84"/>
      <c r="QTF1878" s="84"/>
      <c r="QTG1878" s="84"/>
      <c r="QTH1878" s="84"/>
      <c r="QTI1878" s="84"/>
      <c r="QTJ1878" s="84"/>
      <c r="QTK1878" s="84"/>
      <c r="QTL1878" s="84"/>
      <c r="QTM1878" s="84"/>
      <c r="QTN1878" s="84"/>
      <c r="QTO1878" s="84"/>
      <c r="QTP1878" s="84"/>
      <c r="QTQ1878" s="84"/>
      <c r="QTR1878" s="84"/>
      <c r="QTS1878" s="84"/>
      <c r="QTT1878" s="84"/>
      <c r="QTU1878" s="84"/>
      <c r="QTV1878" s="84"/>
      <c r="QTW1878" s="84"/>
      <c r="QTX1878" s="84"/>
      <c r="QTY1878" s="84"/>
      <c r="QTZ1878" s="84"/>
      <c r="QUA1878" s="84"/>
      <c r="QUB1878" s="84"/>
      <c r="QUC1878" s="84"/>
      <c r="QUD1878" s="84"/>
      <c r="QUE1878" s="84"/>
      <c r="QUF1878" s="84"/>
      <c r="QUG1878" s="84"/>
      <c r="QUH1878" s="84"/>
      <c r="QUI1878" s="84"/>
      <c r="QUJ1878" s="84"/>
      <c r="QUK1878" s="84"/>
      <c r="QUL1878" s="84"/>
      <c r="QUM1878" s="84"/>
      <c r="QUN1878" s="84"/>
      <c r="QUO1878" s="84"/>
      <c r="QUP1878" s="84"/>
      <c r="QUQ1878" s="84"/>
      <c r="QUR1878" s="84"/>
      <c r="QUS1878" s="84"/>
      <c r="QUT1878" s="84"/>
      <c r="QUU1878" s="84"/>
      <c r="QUV1878" s="84"/>
      <c r="QUW1878" s="84"/>
      <c r="QUX1878" s="84"/>
      <c r="QUY1878" s="84"/>
      <c r="QUZ1878" s="84"/>
      <c r="QVA1878" s="84"/>
      <c r="QVB1878" s="84"/>
      <c r="QVC1878" s="84"/>
      <c r="QVD1878" s="84"/>
      <c r="QVE1878" s="84"/>
      <c r="QVF1878" s="84"/>
      <c r="QVG1878" s="84"/>
      <c r="QVH1878" s="84"/>
      <c r="QVI1878" s="84"/>
      <c r="QVJ1878" s="84"/>
      <c r="QVK1878" s="84"/>
      <c r="QVL1878" s="84"/>
      <c r="QVM1878" s="84"/>
      <c r="QVN1878" s="84"/>
      <c r="QVO1878" s="84"/>
      <c r="QVP1878" s="84"/>
      <c r="QVQ1878" s="84"/>
      <c r="QVR1878" s="84"/>
      <c r="QVS1878" s="84"/>
      <c r="QVT1878" s="84"/>
      <c r="QVU1878" s="84"/>
      <c r="QVV1878" s="84"/>
      <c r="QVW1878" s="84"/>
      <c r="QVX1878" s="84"/>
      <c r="QVY1878" s="84"/>
      <c r="QVZ1878" s="84"/>
      <c r="QWA1878" s="84"/>
      <c r="QWB1878" s="84"/>
      <c r="QWC1878" s="84"/>
      <c r="QWD1878" s="84"/>
      <c r="QWE1878" s="84"/>
      <c r="QWF1878" s="84"/>
      <c r="QWG1878" s="84"/>
      <c r="QWH1878" s="84"/>
      <c r="QWI1878" s="84"/>
      <c r="QWJ1878" s="84"/>
      <c r="QWK1878" s="84"/>
      <c r="QWL1878" s="84"/>
      <c r="QWM1878" s="84"/>
      <c r="QWN1878" s="84"/>
      <c r="QWO1878" s="84"/>
      <c r="QWP1878" s="84"/>
      <c r="QWQ1878" s="84"/>
      <c r="QWR1878" s="84"/>
      <c r="QWS1878" s="84"/>
      <c r="QWT1878" s="84"/>
      <c r="QWU1878" s="84"/>
      <c r="QWV1878" s="84"/>
      <c r="QWW1878" s="84"/>
      <c r="QWX1878" s="84"/>
      <c r="QWY1878" s="84"/>
      <c r="QWZ1878" s="84"/>
      <c r="QXA1878" s="84"/>
      <c r="QXB1878" s="84"/>
      <c r="QXC1878" s="84"/>
      <c r="QXD1878" s="84"/>
      <c r="QXE1878" s="84"/>
      <c r="QXF1878" s="84"/>
      <c r="QXG1878" s="84"/>
      <c r="QXH1878" s="84"/>
      <c r="QXI1878" s="84"/>
      <c r="QXJ1878" s="84"/>
      <c r="QXK1878" s="84"/>
      <c r="QXL1878" s="84"/>
      <c r="QXM1878" s="84"/>
      <c r="QXN1878" s="84"/>
      <c r="QXO1878" s="84"/>
      <c r="QXP1878" s="84"/>
      <c r="QXQ1878" s="84"/>
      <c r="QXR1878" s="84"/>
      <c r="QXS1878" s="84"/>
      <c r="QXT1878" s="84"/>
      <c r="QXU1878" s="84"/>
      <c r="QXV1878" s="84"/>
      <c r="QXW1878" s="84"/>
      <c r="QXX1878" s="84"/>
      <c r="QXY1878" s="84"/>
      <c r="QXZ1878" s="84"/>
      <c r="QYA1878" s="84"/>
      <c r="QYB1878" s="84"/>
      <c r="QYC1878" s="84"/>
      <c r="QYD1878" s="84"/>
      <c r="QYE1878" s="84"/>
      <c r="QYF1878" s="84"/>
      <c r="QYG1878" s="84"/>
      <c r="QYH1878" s="84"/>
      <c r="QYI1878" s="84"/>
      <c r="QYJ1878" s="84"/>
      <c r="QYK1878" s="84"/>
      <c r="QYL1878" s="84"/>
      <c r="QYM1878" s="84"/>
      <c r="QYN1878" s="84"/>
      <c r="QYO1878" s="84"/>
      <c r="QYP1878" s="84"/>
      <c r="QYQ1878" s="84"/>
      <c r="QYR1878" s="84"/>
      <c r="QYS1878" s="84"/>
      <c r="QYT1878" s="84"/>
      <c r="QYU1878" s="84"/>
      <c r="QYV1878" s="84"/>
      <c r="QYW1878" s="84"/>
      <c r="QYX1878" s="84"/>
      <c r="QYY1878" s="84"/>
      <c r="QYZ1878" s="84"/>
      <c r="QZA1878" s="84"/>
      <c r="QZB1878" s="84"/>
      <c r="QZC1878" s="84"/>
      <c r="QZD1878" s="84"/>
      <c r="QZE1878" s="84"/>
      <c r="QZF1878" s="84"/>
      <c r="QZG1878" s="84"/>
      <c r="QZH1878" s="84"/>
      <c r="QZI1878" s="84"/>
      <c r="QZJ1878" s="84"/>
      <c r="QZK1878" s="84"/>
      <c r="QZL1878" s="84"/>
      <c r="QZM1878" s="84"/>
      <c r="QZN1878" s="84"/>
      <c r="QZO1878" s="84"/>
      <c r="QZP1878" s="84"/>
      <c r="QZQ1878" s="84"/>
      <c r="QZR1878" s="84"/>
      <c r="QZS1878" s="84"/>
      <c r="QZT1878" s="84"/>
      <c r="QZU1878" s="84"/>
      <c r="QZV1878" s="84"/>
      <c r="QZW1878" s="84"/>
      <c r="QZX1878" s="84"/>
      <c r="QZY1878" s="84"/>
      <c r="QZZ1878" s="84"/>
      <c r="RAA1878" s="84"/>
      <c r="RAB1878" s="84"/>
      <c r="RAC1878" s="84"/>
      <c r="RAD1878" s="84"/>
      <c r="RAE1878" s="84"/>
      <c r="RAF1878" s="84"/>
      <c r="RAG1878" s="84"/>
      <c r="RAH1878" s="84"/>
      <c r="RAI1878" s="84"/>
      <c r="RAJ1878" s="84"/>
      <c r="RAK1878" s="84"/>
      <c r="RAL1878" s="84"/>
      <c r="RAM1878" s="84"/>
      <c r="RAN1878" s="84"/>
      <c r="RAO1878" s="84"/>
      <c r="RAP1878" s="84"/>
      <c r="RAQ1878" s="84"/>
      <c r="RAR1878" s="84"/>
      <c r="RAS1878" s="84"/>
      <c r="RAT1878" s="84"/>
      <c r="RAU1878" s="84"/>
      <c r="RAV1878" s="84"/>
      <c r="RAW1878" s="84"/>
      <c r="RAX1878" s="84"/>
      <c r="RAY1878" s="84"/>
      <c r="RAZ1878" s="84"/>
      <c r="RBA1878" s="84"/>
      <c r="RBB1878" s="84"/>
      <c r="RBC1878" s="84"/>
      <c r="RBD1878" s="84"/>
      <c r="RBE1878" s="84"/>
      <c r="RBF1878" s="84"/>
      <c r="RBG1878" s="84"/>
      <c r="RBH1878" s="84"/>
      <c r="RBI1878" s="84"/>
      <c r="RBJ1878" s="84"/>
      <c r="RBK1878" s="84"/>
      <c r="RBL1878" s="84"/>
      <c r="RBM1878" s="84"/>
      <c r="RBN1878" s="84"/>
      <c r="RBO1878" s="84"/>
      <c r="RBP1878" s="84"/>
      <c r="RBQ1878" s="84"/>
      <c r="RBR1878" s="84"/>
      <c r="RBS1878" s="84"/>
      <c r="RBT1878" s="84"/>
      <c r="RBU1878" s="84"/>
      <c r="RBV1878" s="84"/>
      <c r="RBW1878" s="84"/>
      <c r="RBX1878" s="84"/>
      <c r="RBY1878" s="84"/>
      <c r="RBZ1878" s="84"/>
      <c r="RCA1878" s="84"/>
      <c r="RCB1878" s="84"/>
      <c r="RCC1878" s="84"/>
      <c r="RCD1878" s="84"/>
      <c r="RCE1878" s="84"/>
      <c r="RCF1878" s="84"/>
      <c r="RCG1878" s="84"/>
      <c r="RCH1878" s="84"/>
      <c r="RCI1878" s="84"/>
      <c r="RCJ1878" s="84"/>
      <c r="RCK1878" s="84"/>
      <c r="RCL1878" s="84"/>
      <c r="RCM1878" s="84"/>
      <c r="RCN1878" s="84"/>
      <c r="RCO1878" s="84"/>
      <c r="RCP1878" s="84"/>
      <c r="RCQ1878" s="84"/>
      <c r="RCR1878" s="84"/>
      <c r="RCS1878" s="84"/>
      <c r="RCT1878" s="84"/>
      <c r="RCU1878" s="84"/>
      <c r="RCV1878" s="84"/>
      <c r="RCW1878" s="84"/>
      <c r="RCX1878" s="84"/>
      <c r="RCY1878" s="84"/>
      <c r="RCZ1878" s="84"/>
      <c r="RDA1878" s="84"/>
      <c r="RDB1878" s="84"/>
      <c r="RDC1878" s="84"/>
      <c r="RDD1878" s="84"/>
      <c r="RDE1878" s="84"/>
      <c r="RDF1878" s="84"/>
      <c r="RDG1878" s="84"/>
      <c r="RDH1878" s="84"/>
      <c r="RDI1878" s="84"/>
      <c r="RDJ1878" s="84"/>
      <c r="RDK1878" s="84"/>
      <c r="RDL1878" s="84"/>
      <c r="RDM1878" s="84"/>
      <c r="RDN1878" s="84"/>
      <c r="RDO1878" s="84"/>
      <c r="RDP1878" s="84"/>
      <c r="RDQ1878" s="84"/>
      <c r="RDR1878" s="84"/>
      <c r="RDS1878" s="84"/>
      <c r="RDT1878" s="84"/>
      <c r="RDU1878" s="84"/>
      <c r="RDV1878" s="84"/>
      <c r="RDW1878" s="84"/>
      <c r="RDX1878" s="84"/>
      <c r="RDY1878" s="84"/>
      <c r="RDZ1878" s="84"/>
      <c r="REA1878" s="84"/>
      <c r="REB1878" s="84"/>
      <c r="REC1878" s="84"/>
      <c r="RED1878" s="84"/>
      <c r="REE1878" s="84"/>
      <c r="REF1878" s="84"/>
      <c r="REG1878" s="84"/>
      <c r="REH1878" s="84"/>
      <c r="REI1878" s="84"/>
      <c r="REJ1878" s="84"/>
      <c r="REK1878" s="84"/>
      <c r="REL1878" s="84"/>
      <c r="REM1878" s="84"/>
      <c r="REN1878" s="84"/>
      <c r="REO1878" s="84"/>
      <c r="REP1878" s="84"/>
      <c r="REQ1878" s="84"/>
      <c r="RER1878" s="84"/>
      <c r="RES1878" s="84"/>
      <c r="RET1878" s="84"/>
      <c r="REU1878" s="84"/>
      <c r="REV1878" s="84"/>
      <c r="REW1878" s="84"/>
      <c r="REX1878" s="84"/>
      <c r="REY1878" s="84"/>
      <c r="REZ1878" s="84"/>
      <c r="RFA1878" s="84"/>
      <c r="RFB1878" s="84"/>
      <c r="RFC1878" s="84"/>
      <c r="RFD1878" s="84"/>
      <c r="RFE1878" s="84"/>
      <c r="RFF1878" s="84"/>
      <c r="RFG1878" s="84"/>
      <c r="RFH1878" s="84"/>
      <c r="RFI1878" s="84"/>
      <c r="RFJ1878" s="84"/>
      <c r="RFK1878" s="84"/>
      <c r="RFL1878" s="84"/>
      <c r="RFM1878" s="84"/>
      <c r="RFN1878" s="84"/>
      <c r="RFO1878" s="84"/>
      <c r="RFP1878" s="84"/>
      <c r="RFQ1878" s="84"/>
      <c r="RFR1878" s="84"/>
      <c r="RFS1878" s="84"/>
      <c r="RFT1878" s="84"/>
      <c r="RFU1878" s="84"/>
      <c r="RFV1878" s="84"/>
      <c r="RFW1878" s="84"/>
      <c r="RFX1878" s="84"/>
      <c r="RFY1878" s="84"/>
      <c r="RFZ1878" s="84"/>
      <c r="RGA1878" s="84"/>
      <c r="RGB1878" s="84"/>
      <c r="RGC1878" s="84"/>
      <c r="RGD1878" s="84"/>
      <c r="RGE1878" s="84"/>
      <c r="RGF1878" s="84"/>
      <c r="RGG1878" s="84"/>
      <c r="RGH1878" s="84"/>
      <c r="RGI1878" s="84"/>
      <c r="RGJ1878" s="84"/>
      <c r="RGK1878" s="84"/>
      <c r="RGL1878" s="84"/>
      <c r="RGM1878" s="84"/>
      <c r="RGN1878" s="84"/>
      <c r="RGO1878" s="84"/>
      <c r="RGP1878" s="84"/>
      <c r="RGQ1878" s="84"/>
      <c r="RGR1878" s="84"/>
      <c r="RGS1878" s="84"/>
      <c r="RGT1878" s="84"/>
      <c r="RGU1878" s="84"/>
      <c r="RGV1878" s="84"/>
      <c r="RGW1878" s="84"/>
      <c r="RGX1878" s="84"/>
      <c r="RGY1878" s="84"/>
      <c r="RGZ1878" s="84"/>
      <c r="RHA1878" s="84"/>
      <c r="RHB1878" s="84"/>
      <c r="RHC1878" s="84"/>
      <c r="RHD1878" s="84"/>
      <c r="RHE1878" s="84"/>
      <c r="RHF1878" s="84"/>
      <c r="RHG1878" s="84"/>
      <c r="RHH1878" s="84"/>
      <c r="RHI1878" s="84"/>
      <c r="RHJ1878" s="84"/>
      <c r="RHK1878" s="84"/>
      <c r="RHL1878" s="84"/>
      <c r="RHM1878" s="84"/>
      <c r="RHN1878" s="84"/>
      <c r="RHO1878" s="84"/>
      <c r="RHP1878" s="84"/>
      <c r="RHQ1878" s="84"/>
      <c r="RHR1878" s="84"/>
      <c r="RHS1878" s="84"/>
      <c r="RHT1878" s="84"/>
      <c r="RHU1878" s="84"/>
      <c r="RHV1878" s="84"/>
      <c r="RHW1878" s="84"/>
      <c r="RHX1878" s="84"/>
      <c r="RHY1878" s="84"/>
      <c r="RHZ1878" s="84"/>
      <c r="RIA1878" s="84"/>
      <c r="RIB1878" s="84"/>
      <c r="RIC1878" s="84"/>
      <c r="RID1878" s="84"/>
      <c r="RIE1878" s="84"/>
      <c r="RIF1878" s="84"/>
      <c r="RIG1878" s="84"/>
      <c r="RIH1878" s="84"/>
      <c r="RII1878" s="84"/>
      <c r="RIJ1878" s="84"/>
      <c r="RIK1878" s="84"/>
      <c r="RIL1878" s="84"/>
      <c r="RIM1878" s="84"/>
      <c r="RIN1878" s="84"/>
      <c r="RIO1878" s="84"/>
      <c r="RIP1878" s="84"/>
      <c r="RIQ1878" s="84"/>
      <c r="RIR1878" s="84"/>
      <c r="RIS1878" s="84"/>
      <c r="RIT1878" s="84"/>
      <c r="RIU1878" s="84"/>
      <c r="RIV1878" s="84"/>
      <c r="RIW1878" s="84"/>
      <c r="RIX1878" s="84"/>
      <c r="RIY1878" s="84"/>
      <c r="RIZ1878" s="84"/>
      <c r="RJA1878" s="84"/>
      <c r="RJB1878" s="84"/>
      <c r="RJC1878" s="84"/>
      <c r="RJD1878" s="84"/>
      <c r="RJE1878" s="84"/>
      <c r="RJF1878" s="84"/>
      <c r="RJG1878" s="84"/>
      <c r="RJH1878" s="84"/>
      <c r="RJI1878" s="84"/>
      <c r="RJJ1878" s="84"/>
      <c r="RJK1878" s="84"/>
      <c r="RJL1878" s="84"/>
      <c r="RJM1878" s="84"/>
      <c r="RJN1878" s="84"/>
      <c r="RJO1878" s="84"/>
      <c r="RJP1878" s="84"/>
      <c r="RJQ1878" s="84"/>
      <c r="RJR1878" s="84"/>
      <c r="RJS1878" s="84"/>
      <c r="RJT1878" s="84"/>
      <c r="RJU1878" s="84"/>
      <c r="RJV1878" s="84"/>
      <c r="RJW1878" s="84"/>
      <c r="RJX1878" s="84"/>
      <c r="RJY1878" s="84"/>
      <c r="RJZ1878" s="84"/>
      <c r="RKA1878" s="84"/>
      <c r="RKB1878" s="84"/>
      <c r="RKC1878" s="84"/>
      <c r="RKD1878" s="84"/>
      <c r="RKE1878" s="84"/>
      <c r="RKF1878" s="84"/>
      <c r="RKG1878" s="84"/>
      <c r="RKH1878" s="84"/>
      <c r="RKI1878" s="84"/>
      <c r="RKJ1878" s="84"/>
      <c r="RKK1878" s="84"/>
      <c r="RKL1878" s="84"/>
      <c r="RKM1878" s="84"/>
      <c r="RKN1878" s="84"/>
      <c r="RKO1878" s="84"/>
      <c r="RKP1878" s="84"/>
      <c r="RKQ1878" s="84"/>
      <c r="RKR1878" s="84"/>
      <c r="RKS1878" s="84"/>
      <c r="RKT1878" s="84"/>
      <c r="RKU1878" s="84"/>
      <c r="RKV1878" s="84"/>
      <c r="RKW1878" s="84"/>
      <c r="RKX1878" s="84"/>
      <c r="RKY1878" s="84"/>
      <c r="RKZ1878" s="84"/>
      <c r="RLA1878" s="84"/>
      <c r="RLB1878" s="84"/>
      <c r="RLC1878" s="84"/>
      <c r="RLD1878" s="84"/>
      <c r="RLE1878" s="84"/>
      <c r="RLF1878" s="84"/>
      <c r="RLG1878" s="84"/>
      <c r="RLH1878" s="84"/>
      <c r="RLI1878" s="84"/>
      <c r="RLJ1878" s="84"/>
      <c r="RLK1878" s="84"/>
      <c r="RLL1878" s="84"/>
      <c r="RLM1878" s="84"/>
      <c r="RLN1878" s="84"/>
      <c r="RLO1878" s="84"/>
      <c r="RLP1878" s="84"/>
      <c r="RLQ1878" s="84"/>
      <c r="RLR1878" s="84"/>
      <c r="RLS1878" s="84"/>
      <c r="RLT1878" s="84"/>
      <c r="RLU1878" s="84"/>
      <c r="RLV1878" s="84"/>
      <c r="RLW1878" s="84"/>
      <c r="RLX1878" s="84"/>
      <c r="RLY1878" s="84"/>
      <c r="RLZ1878" s="84"/>
      <c r="RMA1878" s="84"/>
      <c r="RMB1878" s="84"/>
      <c r="RMC1878" s="84"/>
      <c r="RMD1878" s="84"/>
      <c r="RME1878" s="84"/>
      <c r="RMF1878" s="84"/>
      <c r="RMG1878" s="84"/>
      <c r="RMH1878" s="84"/>
      <c r="RMI1878" s="84"/>
      <c r="RMJ1878" s="84"/>
      <c r="RMK1878" s="84"/>
      <c r="RML1878" s="84"/>
      <c r="RMM1878" s="84"/>
      <c r="RMN1878" s="84"/>
      <c r="RMO1878" s="84"/>
      <c r="RMP1878" s="84"/>
      <c r="RMQ1878" s="84"/>
      <c r="RMR1878" s="84"/>
      <c r="RMS1878" s="84"/>
      <c r="RMT1878" s="84"/>
      <c r="RMU1878" s="84"/>
      <c r="RMV1878" s="84"/>
      <c r="RMW1878" s="84"/>
      <c r="RMX1878" s="84"/>
      <c r="RMY1878" s="84"/>
      <c r="RMZ1878" s="84"/>
      <c r="RNA1878" s="84"/>
      <c r="RNB1878" s="84"/>
      <c r="RNC1878" s="84"/>
      <c r="RND1878" s="84"/>
      <c r="RNE1878" s="84"/>
      <c r="RNF1878" s="84"/>
      <c r="RNG1878" s="84"/>
      <c r="RNH1878" s="84"/>
      <c r="RNI1878" s="84"/>
      <c r="RNJ1878" s="84"/>
      <c r="RNK1878" s="84"/>
      <c r="RNL1878" s="84"/>
      <c r="RNM1878" s="84"/>
      <c r="RNN1878" s="84"/>
      <c r="RNO1878" s="84"/>
      <c r="RNP1878" s="84"/>
      <c r="RNQ1878" s="84"/>
      <c r="RNR1878" s="84"/>
      <c r="RNS1878" s="84"/>
      <c r="RNT1878" s="84"/>
      <c r="RNU1878" s="84"/>
      <c r="RNV1878" s="84"/>
      <c r="RNW1878" s="84"/>
      <c r="RNX1878" s="84"/>
      <c r="RNY1878" s="84"/>
      <c r="RNZ1878" s="84"/>
      <c r="ROA1878" s="84"/>
      <c r="ROB1878" s="84"/>
      <c r="ROC1878" s="84"/>
      <c r="ROD1878" s="84"/>
      <c r="ROE1878" s="84"/>
      <c r="ROF1878" s="84"/>
      <c r="ROG1878" s="84"/>
      <c r="ROH1878" s="84"/>
      <c r="ROI1878" s="84"/>
      <c r="ROJ1878" s="84"/>
      <c r="ROK1878" s="84"/>
      <c r="ROL1878" s="84"/>
      <c r="ROM1878" s="84"/>
      <c r="RON1878" s="84"/>
      <c r="ROO1878" s="84"/>
      <c r="ROP1878" s="84"/>
      <c r="ROQ1878" s="84"/>
      <c r="ROR1878" s="84"/>
      <c r="ROS1878" s="84"/>
      <c r="ROT1878" s="84"/>
      <c r="ROU1878" s="84"/>
      <c r="ROV1878" s="84"/>
      <c r="ROW1878" s="84"/>
      <c r="ROX1878" s="84"/>
      <c r="ROY1878" s="84"/>
      <c r="ROZ1878" s="84"/>
      <c r="RPA1878" s="84"/>
      <c r="RPB1878" s="84"/>
      <c r="RPC1878" s="84"/>
      <c r="RPD1878" s="84"/>
      <c r="RPE1878" s="84"/>
      <c r="RPF1878" s="84"/>
      <c r="RPG1878" s="84"/>
      <c r="RPH1878" s="84"/>
      <c r="RPI1878" s="84"/>
      <c r="RPJ1878" s="84"/>
      <c r="RPK1878" s="84"/>
      <c r="RPL1878" s="84"/>
      <c r="RPM1878" s="84"/>
      <c r="RPN1878" s="84"/>
      <c r="RPO1878" s="84"/>
      <c r="RPP1878" s="84"/>
      <c r="RPQ1878" s="84"/>
      <c r="RPR1878" s="84"/>
      <c r="RPS1878" s="84"/>
      <c r="RPT1878" s="84"/>
      <c r="RPU1878" s="84"/>
      <c r="RPV1878" s="84"/>
      <c r="RPW1878" s="84"/>
      <c r="RPX1878" s="84"/>
      <c r="RPY1878" s="84"/>
      <c r="RPZ1878" s="84"/>
      <c r="RQA1878" s="84"/>
      <c r="RQB1878" s="84"/>
      <c r="RQC1878" s="84"/>
      <c r="RQD1878" s="84"/>
      <c r="RQE1878" s="84"/>
      <c r="RQF1878" s="84"/>
      <c r="RQG1878" s="84"/>
      <c r="RQH1878" s="84"/>
      <c r="RQI1878" s="84"/>
      <c r="RQJ1878" s="84"/>
      <c r="RQK1878" s="84"/>
      <c r="RQL1878" s="84"/>
      <c r="RQM1878" s="84"/>
      <c r="RQN1878" s="84"/>
      <c r="RQO1878" s="84"/>
      <c r="RQP1878" s="84"/>
      <c r="RQQ1878" s="84"/>
      <c r="RQR1878" s="84"/>
      <c r="RQS1878" s="84"/>
      <c r="RQT1878" s="84"/>
      <c r="RQU1878" s="84"/>
      <c r="RQV1878" s="84"/>
      <c r="RQW1878" s="84"/>
      <c r="RQX1878" s="84"/>
      <c r="RQY1878" s="84"/>
      <c r="RQZ1878" s="84"/>
      <c r="RRA1878" s="84"/>
      <c r="RRB1878" s="84"/>
      <c r="RRC1878" s="84"/>
      <c r="RRD1878" s="84"/>
      <c r="RRE1878" s="84"/>
      <c r="RRF1878" s="84"/>
      <c r="RRG1878" s="84"/>
      <c r="RRH1878" s="84"/>
      <c r="RRI1878" s="84"/>
      <c r="RRJ1878" s="84"/>
      <c r="RRK1878" s="84"/>
      <c r="RRL1878" s="84"/>
      <c r="RRM1878" s="84"/>
      <c r="RRN1878" s="84"/>
      <c r="RRO1878" s="84"/>
      <c r="RRP1878" s="84"/>
      <c r="RRQ1878" s="84"/>
      <c r="RRR1878" s="84"/>
      <c r="RRS1878" s="84"/>
      <c r="RRT1878" s="84"/>
      <c r="RRU1878" s="84"/>
      <c r="RRV1878" s="84"/>
      <c r="RRW1878" s="84"/>
      <c r="RRX1878" s="84"/>
      <c r="RRY1878" s="84"/>
      <c r="RRZ1878" s="84"/>
      <c r="RSA1878" s="84"/>
      <c r="RSB1878" s="84"/>
      <c r="RSC1878" s="84"/>
      <c r="RSD1878" s="84"/>
      <c r="RSE1878" s="84"/>
      <c r="RSF1878" s="84"/>
      <c r="RSG1878" s="84"/>
      <c r="RSH1878" s="84"/>
      <c r="RSI1878" s="84"/>
      <c r="RSJ1878" s="84"/>
      <c r="RSK1878" s="84"/>
      <c r="RSL1878" s="84"/>
      <c r="RSM1878" s="84"/>
      <c r="RSN1878" s="84"/>
      <c r="RSO1878" s="84"/>
      <c r="RSP1878" s="84"/>
      <c r="RSQ1878" s="84"/>
      <c r="RSR1878" s="84"/>
      <c r="RSS1878" s="84"/>
      <c r="RST1878" s="84"/>
      <c r="RSU1878" s="84"/>
      <c r="RSV1878" s="84"/>
      <c r="RSW1878" s="84"/>
      <c r="RSX1878" s="84"/>
      <c r="RSY1878" s="84"/>
      <c r="RSZ1878" s="84"/>
      <c r="RTA1878" s="84"/>
      <c r="RTB1878" s="84"/>
      <c r="RTC1878" s="84"/>
      <c r="RTD1878" s="84"/>
      <c r="RTE1878" s="84"/>
      <c r="RTF1878" s="84"/>
      <c r="RTG1878" s="84"/>
      <c r="RTH1878" s="84"/>
      <c r="RTI1878" s="84"/>
      <c r="RTJ1878" s="84"/>
      <c r="RTK1878" s="84"/>
      <c r="RTL1878" s="84"/>
      <c r="RTM1878" s="84"/>
      <c r="RTN1878" s="84"/>
      <c r="RTO1878" s="84"/>
      <c r="RTP1878" s="84"/>
      <c r="RTQ1878" s="84"/>
      <c r="RTR1878" s="84"/>
      <c r="RTS1878" s="84"/>
      <c r="RTT1878" s="84"/>
      <c r="RTU1878" s="84"/>
      <c r="RTV1878" s="84"/>
      <c r="RTW1878" s="84"/>
      <c r="RTX1878" s="84"/>
      <c r="RTY1878" s="84"/>
      <c r="RTZ1878" s="84"/>
      <c r="RUA1878" s="84"/>
      <c r="RUB1878" s="84"/>
      <c r="RUC1878" s="84"/>
      <c r="RUD1878" s="84"/>
      <c r="RUE1878" s="84"/>
      <c r="RUF1878" s="84"/>
      <c r="RUG1878" s="84"/>
      <c r="RUH1878" s="84"/>
      <c r="RUI1878" s="84"/>
      <c r="RUJ1878" s="84"/>
      <c r="RUK1878" s="84"/>
      <c r="RUL1878" s="84"/>
      <c r="RUM1878" s="84"/>
      <c r="RUN1878" s="84"/>
      <c r="RUO1878" s="84"/>
      <c r="RUP1878" s="84"/>
      <c r="RUQ1878" s="84"/>
      <c r="RUR1878" s="84"/>
      <c r="RUS1878" s="84"/>
      <c r="RUT1878" s="84"/>
      <c r="RUU1878" s="84"/>
      <c r="RUV1878" s="84"/>
      <c r="RUW1878" s="84"/>
      <c r="RUX1878" s="84"/>
      <c r="RUY1878" s="84"/>
      <c r="RUZ1878" s="84"/>
      <c r="RVA1878" s="84"/>
      <c r="RVB1878" s="84"/>
      <c r="RVC1878" s="84"/>
      <c r="RVD1878" s="84"/>
      <c r="RVE1878" s="84"/>
      <c r="RVF1878" s="84"/>
      <c r="RVG1878" s="84"/>
      <c r="RVH1878" s="84"/>
      <c r="RVI1878" s="84"/>
      <c r="RVJ1878" s="84"/>
      <c r="RVK1878" s="84"/>
      <c r="RVL1878" s="84"/>
      <c r="RVM1878" s="84"/>
      <c r="RVN1878" s="84"/>
      <c r="RVO1878" s="84"/>
      <c r="RVP1878" s="84"/>
      <c r="RVQ1878" s="84"/>
      <c r="RVR1878" s="84"/>
      <c r="RVS1878" s="84"/>
      <c r="RVT1878" s="84"/>
      <c r="RVU1878" s="84"/>
      <c r="RVV1878" s="84"/>
      <c r="RVW1878" s="84"/>
      <c r="RVX1878" s="84"/>
      <c r="RVY1878" s="84"/>
      <c r="RVZ1878" s="84"/>
      <c r="RWA1878" s="84"/>
      <c r="RWB1878" s="84"/>
      <c r="RWC1878" s="84"/>
      <c r="RWD1878" s="84"/>
      <c r="RWE1878" s="84"/>
      <c r="RWF1878" s="84"/>
      <c r="RWG1878" s="84"/>
      <c r="RWH1878" s="84"/>
      <c r="RWI1878" s="84"/>
      <c r="RWJ1878" s="84"/>
      <c r="RWK1878" s="84"/>
      <c r="RWL1878" s="84"/>
      <c r="RWM1878" s="84"/>
      <c r="RWN1878" s="84"/>
      <c r="RWO1878" s="84"/>
      <c r="RWP1878" s="84"/>
      <c r="RWQ1878" s="84"/>
      <c r="RWR1878" s="84"/>
      <c r="RWS1878" s="84"/>
      <c r="RWT1878" s="84"/>
      <c r="RWU1878" s="84"/>
      <c r="RWV1878" s="84"/>
      <c r="RWW1878" s="84"/>
      <c r="RWX1878" s="84"/>
      <c r="RWY1878" s="84"/>
      <c r="RWZ1878" s="84"/>
      <c r="RXA1878" s="84"/>
      <c r="RXB1878" s="84"/>
      <c r="RXC1878" s="84"/>
      <c r="RXD1878" s="84"/>
      <c r="RXE1878" s="84"/>
      <c r="RXF1878" s="84"/>
      <c r="RXG1878" s="84"/>
      <c r="RXH1878" s="84"/>
      <c r="RXI1878" s="84"/>
      <c r="RXJ1878" s="84"/>
      <c r="RXK1878" s="84"/>
      <c r="RXL1878" s="84"/>
      <c r="RXM1878" s="84"/>
      <c r="RXN1878" s="84"/>
      <c r="RXO1878" s="84"/>
      <c r="RXP1878" s="84"/>
      <c r="RXQ1878" s="84"/>
      <c r="RXR1878" s="84"/>
      <c r="RXS1878" s="84"/>
      <c r="RXT1878" s="84"/>
      <c r="RXU1878" s="84"/>
      <c r="RXV1878" s="84"/>
      <c r="RXW1878" s="84"/>
      <c r="RXX1878" s="84"/>
      <c r="RXY1878" s="84"/>
      <c r="RXZ1878" s="84"/>
      <c r="RYA1878" s="84"/>
      <c r="RYB1878" s="84"/>
      <c r="RYC1878" s="84"/>
      <c r="RYD1878" s="84"/>
      <c r="RYE1878" s="84"/>
      <c r="RYF1878" s="84"/>
      <c r="RYG1878" s="84"/>
      <c r="RYH1878" s="84"/>
      <c r="RYI1878" s="84"/>
      <c r="RYJ1878" s="84"/>
      <c r="RYK1878" s="84"/>
      <c r="RYL1878" s="84"/>
      <c r="RYM1878" s="84"/>
      <c r="RYN1878" s="84"/>
      <c r="RYO1878" s="84"/>
      <c r="RYP1878" s="84"/>
      <c r="RYQ1878" s="84"/>
      <c r="RYR1878" s="84"/>
      <c r="RYS1878" s="84"/>
      <c r="RYT1878" s="84"/>
      <c r="RYU1878" s="84"/>
      <c r="RYV1878" s="84"/>
      <c r="RYW1878" s="84"/>
      <c r="RYX1878" s="84"/>
      <c r="RYY1878" s="84"/>
      <c r="RYZ1878" s="84"/>
      <c r="RZA1878" s="84"/>
      <c r="RZB1878" s="84"/>
      <c r="RZC1878" s="84"/>
      <c r="RZD1878" s="84"/>
      <c r="RZE1878" s="84"/>
      <c r="RZF1878" s="84"/>
      <c r="RZG1878" s="84"/>
      <c r="RZH1878" s="84"/>
      <c r="RZI1878" s="84"/>
      <c r="RZJ1878" s="84"/>
      <c r="RZK1878" s="84"/>
      <c r="RZL1878" s="84"/>
      <c r="RZM1878" s="84"/>
      <c r="RZN1878" s="84"/>
      <c r="RZO1878" s="84"/>
      <c r="RZP1878" s="84"/>
      <c r="RZQ1878" s="84"/>
      <c r="RZR1878" s="84"/>
      <c r="RZS1878" s="84"/>
      <c r="RZT1878" s="84"/>
      <c r="RZU1878" s="84"/>
      <c r="RZV1878" s="84"/>
      <c r="RZW1878" s="84"/>
      <c r="RZX1878" s="84"/>
      <c r="RZY1878" s="84"/>
      <c r="RZZ1878" s="84"/>
      <c r="SAA1878" s="84"/>
      <c r="SAB1878" s="84"/>
      <c r="SAC1878" s="84"/>
      <c r="SAD1878" s="84"/>
      <c r="SAE1878" s="84"/>
      <c r="SAF1878" s="84"/>
      <c r="SAG1878" s="84"/>
      <c r="SAH1878" s="84"/>
      <c r="SAI1878" s="84"/>
      <c r="SAJ1878" s="84"/>
      <c r="SAK1878" s="84"/>
      <c r="SAL1878" s="84"/>
      <c r="SAM1878" s="84"/>
      <c r="SAN1878" s="84"/>
      <c r="SAO1878" s="84"/>
      <c r="SAP1878" s="84"/>
      <c r="SAQ1878" s="84"/>
      <c r="SAR1878" s="84"/>
      <c r="SAS1878" s="84"/>
      <c r="SAT1878" s="84"/>
      <c r="SAU1878" s="84"/>
      <c r="SAV1878" s="84"/>
      <c r="SAW1878" s="84"/>
      <c r="SAX1878" s="84"/>
      <c r="SAY1878" s="84"/>
      <c r="SAZ1878" s="84"/>
      <c r="SBA1878" s="84"/>
      <c r="SBB1878" s="84"/>
      <c r="SBC1878" s="84"/>
      <c r="SBD1878" s="84"/>
      <c r="SBE1878" s="84"/>
      <c r="SBF1878" s="84"/>
      <c r="SBG1878" s="84"/>
      <c r="SBH1878" s="84"/>
      <c r="SBI1878" s="84"/>
      <c r="SBJ1878" s="84"/>
      <c r="SBK1878" s="84"/>
      <c r="SBL1878" s="84"/>
      <c r="SBM1878" s="84"/>
      <c r="SBN1878" s="84"/>
      <c r="SBO1878" s="84"/>
      <c r="SBP1878" s="84"/>
      <c r="SBQ1878" s="84"/>
      <c r="SBR1878" s="84"/>
      <c r="SBS1878" s="84"/>
      <c r="SBT1878" s="84"/>
      <c r="SBU1878" s="84"/>
      <c r="SBV1878" s="84"/>
      <c r="SBW1878" s="84"/>
      <c r="SBX1878" s="84"/>
      <c r="SBY1878" s="84"/>
      <c r="SBZ1878" s="84"/>
      <c r="SCA1878" s="84"/>
      <c r="SCB1878" s="84"/>
      <c r="SCC1878" s="84"/>
      <c r="SCD1878" s="84"/>
      <c r="SCE1878" s="84"/>
      <c r="SCF1878" s="84"/>
      <c r="SCG1878" s="84"/>
      <c r="SCH1878" s="84"/>
      <c r="SCI1878" s="84"/>
      <c r="SCJ1878" s="84"/>
      <c r="SCK1878" s="84"/>
      <c r="SCL1878" s="84"/>
      <c r="SCM1878" s="84"/>
      <c r="SCN1878" s="84"/>
      <c r="SCO1878" s="84"/>
      <c r="SCP1878" s="84"/>
      <c r="SCQ1878" s="84"/>
      <c r="SCR1878" s="84"/>
      <c r="SCS1878" s="84"/>
      <c r="SCT1878" s="84"/>
      <c r="SCU1878" s="84"/>
      <c r="SCV1878" s="84"/>
      <c r="SCW1878" s="84"/>
      <c r="SCX1878" s="84"/>
      <c r="SCY1878" s="84"/>
      <c r="SCZ1878" s="84"/>
      <c r="SDA1878" s="84"/>
      <c r="SDB1878" s="84"/>
      <c r="SDC1878" s="84"/>
      <c r="SDD1878" s="84"/>
      <c r="SDE1878" s="84"/>
      <c r="SDF1878" s="84"/>
      <c r="SDG1878" s="84"/>
      <c r="SDH1878" s="84"/>
      <c r="SDI1878" s="84"/>
      <c r="SDJ1878" s="84"/>
      <c r="SDK1878" s="84"/>
      <c r="SDL1878" s="84"/>
      <c r="SDM1878" s="84"/>
      <c r="SDN1878" s="84"/>
      <c r="SDO1878" s="84"/>
      <c r="SDP1878" s="84"/>
      <c r="SDQ1878" s="84"/>
      <c r="SDR1878" s="84"/>
      <c r="SDS1878" s="84"/>
      <c r="SDT1878" s="84"/>
      <c r="SDU1878" s="84"/>
      <c r="SDV1878" s="84"/>
      <c r="SDW1878" s="84"/>
      <c r="SDX1878" s="84"/>
      <c r="SDY1878" s="84"/>
      <c r="SDZ1878" s="84"/>
      <c r="SEA1878" s="84"/>
      <c r="SEB1878" s="84"/>
      <c r="SEC1878" s="84"/>
      <c r="SED1878" s="84"/>
      <c r="SEE1878" s="84"/>
      <c r="SEF1878" s="84"/>
      <c r="SEG1878" s="84"/>
      <c r="SEH1878" s="84"/>
      <c r="SEI1878" s="84"/>
      <c r="SEJ1878" s="84"/>
      <c r="SEK1878" s="84"/>
      <c r="SEL1878" s="84"/>
      <c r="SEM1878" s="84"/>
      <c r="SEN1878" s="84"/>
      <c r="SEO1878" s="84"/>
      <c r="SEP1878" s="84"/>
      <c r="SEQ1878" s="84"/>
      <c r="SER1878" s="84"/>
      <c r="SES1878" s="84"/>
      <c r="SET1878" s="84"/>
      <c r="SEU1878" s="84"/>
      <c r="SEV1878" s="84"/>
      <c r="SEW1878" s="84"/>
      <c r="SEX1878" s="84"/>
      <c r="SEY1878" s="84"/>
      <c r="SEZ1878" s="84"/>
      <c r="SFA1878" s="84"/>
      <c r="SFB1878" s="84"/>
      <c r="SFC1878" s="84"/>
      <c r="SFD1878" s="84"/>
      <c r="SFE1878" s="84"/>
      <c r="SFF1878" s="84"/>
      <c r="SFG1878" s="84"/>
      <c r="SFH1878" s="84"/>
      <c r="SFI1878" s="84"/>
      <c r="SFJ1878" s="84"/>
      <c r="SFK1878" s="84"/>
      <c r="SFL1878" s="84"/>
      <c r="SFM1878" s="84"/>
      <c r="SFN1878" s="84"/>
      <c r="SFO1878" s="84"/>
      <c r="SFP1878" s="84"/>
      <c r="SFQ1878" s="84"/>
      <c r="SFR1878" s="84"/>
      <c r="SFS1878" s="84"/>
      <c r="SFT1878" s="84"/>
      <c r="SFU1878" s="84"/>
      <c r="SFV1878" s="84"/>
      <c r="SFW1878" s="84"/>
      <c r="SFX1878" s="84"/>
      <c r="SFY1878" s="84"/>
      <c r="SFZ1878" s="84"/>
      <c r="SGA1878" s="84"/>
      <c r="SGB1878" s="84"/>
      <c r="SGC1878" s="84"/>
      <c r="SGD1878" s="84"/>
      <c r="SGE1878" s="84"/>
      <c r="SGF1878" s="84"/>
      <c r="SGG1878" s="84"/>
      <c r="SGH1878" s="84"/>
      <c r="SGI1878" s="84"/>
      <c r="SGJ1878" s="84"/>
      <c r="SGK1878" s="84"/>
      <c r="SGL1878" s="84"/>
      <c r="SGM1878" s="84"/>
      <c r="SGN1878" s="84"/>
      <c r="SGO1878" s="84"/>
      <c r="SGP1878" s="84"/>
      <c r="SGQ1878" s="84"/>
      <c r="SGR1878" s="84"/>
      <c r="SGS1878" s="84"/>
      <c r="SGT1878" s="84"/>
      <c r="SGU1878" s="84"/>
      <c r="SGV1878" s="84"/>
      <c r="SGW1878" s="84"/>
      <c r="SGX1878" s="84"/>
      <c r="SGY1878" s="84"/>
      <c r="SGZ1878" s="84"/>
      <c r="SHA1878" s="84"/>
      <c r="SHB1878" s="84"/>
      <c r="SHC1878" s="84"/>
      <c r="SHD1878" s="84"/>
      <c r="SHE1878" s="84"/>
      <c r="SHF1878" s="84"/>
      <c r="SHG1878" s="84"/>
      <c r="SHH1878" s="84"/>
      <c r="SHI1878" s="84"/>
      <c r="SHJ1878" s="84"/>
      <c r="SHK1878" s="84"/>
      <c r="SHL1878" s="84"/>
      <c r="SHM1878" s="84"/>
      <c r="SHN1878" s="84"/>
      <c r="SHO1878" s="84"/>
      <c r="SHP1878" s="84"/>
      <c r="SHQ1878" s="84"/>
      <c r="SHR1878" s="84"/>
      <c r="SHS1878" s="84"/>
      <c r="SHT1878" s="84"/>
      <c r="SHU1878" s="84"/>
      <c r="SHV1878" s="84"/>
      <c r="SHW1878" s="84"/>
      <c r="SHX1878" s="84"/>
      <c r="SHY1878" s="84"/>
      <c r="SHZ1878" s="84"/>
      <c r="SIA1878" s="84"/>
      <c r="SIB1878" s="84"/>
      <c r="SIC1878" s="84"/>
      <c r="SID1878" s="84"/>
      <c r="SIE1878" s="84"/>
      <c r="SIF1878" s="84"/>
      <c r="SIG1878" s="84"/>
      <c r="SIH1878" s="84"/>
      <c r="SII1878" s="84"/>
      <c r="SIJ1878" s="84"/>
      <c r="SIK1878" s="84"/>
      <c r="SIL1878" s="84"/>
      <c r="SIM1878" s="84"/>
      <c r="SIN1878" s="84"/>
      <c r="SIO1878" s="84"/>
      <c r="SIP1878" s="84"/>
      <c r="SIQ1878" s="84"/>
      <c r="SIR1878" s="84"/>
      <c r="SIS1878" s="84"/>
      <c r="SIT1878" s="84"/>
      <c r="SIU1878" s="84"/>
      <c r="SIV1878" s="84"/>
      <c r="SIW1878" s="84"/>
      <c r="SIX1878" s="84"/>
      <c r="SIY1878" s="84"/>
      <c r="SIZ1878" s="84"/>
      <c r="SJA1878" s="84"/>
      <c r="SJB1878" s="84"/>
      <c r="SJC1878" s="84"/>
      <c r="SJD1878" s="84"/>
      <c r="SJE1878" s="84"/>
      <c r="SJF1878" s="84"/>
      <c r="SJG1878" s="84"/>
      <c r="SJH1878" s="84"/>
      <c r="SJI1878" s="84"/>
      <c r="SJJ1878" s="84"/>
      <c r="SJK1878" s="84"/>
      <c r="SJL1878" s="84"/>
      <c r="SJM1878" s="84"/>
      <c r="SJN1878" s="84"/>
      <c r="SJO1878" s="84"/>
      <c r="SJP1878" s="84"/>
      <c r="SJQ1878" s="84"/>
      <c r="SJR1878" s="84"/>
      <c r="SJS1878" s="84"/>
      <c r="SJT1878" s="84"/>
      <c r="SJU1878" s="84"/>
      <c r="SJV1878" s="84"/>
      <c r="SJW1878" s="84"/>
      <c r="SJX1878" s="84"/>
      <c r="SJY1878" s="84"/>
      <c r="SJZ1878" s="84"/>
      <c r="SKA1878" s="84"/>
      <c r="SKB1878" s="84"/>
      <c r="SKC1878" s="84"/>
      <c r="SKD1878" s="84"/>
      <c r="SKE1878" s="84"/>
      <c r="SKF1878" s="84"/>
      <c r="SKG1878" s="84"/>
      <c r="SKH1878" s="84"/>
      <c r="SKI1878" s="84"/>
      <c r="SKJ1878" s="84"/>
      <c r="SKK1878" s="84"/>
      <c r="SKL1878" s="84"/>
      <c r="SKM1878" s="84"/>
      <c r="SKN1878" s="84"/>
      <c r="SKO1878" s="84"/>
      <c r="SKP1878" s="84"/>
      <c r="SKQ1878" s="84"/>
      <c r="SKR1878" s="84"/>
      <c r="SKS1878" s="84"/>
      <c r="SKT1878" s="84"/>
      <c r="SKU1878" s="84"/>
      <c r="SKV1878" s="84"/>
      <c r="SKW1878" s="84"/>
      <c r="SKX1878" s="84"/>
      <c r="SKY1878" s="84"/>
      <c r="SKZ1878" s="84"/>
      <c r="SLA1878" s="84"/>
      <c r="SLB1878" s="84"/>
      <c r="SLC1878" s="84"/>
      <c r="SLD1878" s="84"/>
      <c r="SLE1878" s="84"/>
      <c r="SLF1878" s="84"/>
      <c r="SLG1878" s="84"/>
      <c r="SLH1878" s="84"/>
      <c r="SLI1878" s="84"/>
      <c r="SLJ1878" s="84"/>
      <c r="SLK1878" s="84"/>
      <c r="SLL1878" s="84"/>
      <c r="SLM1878" s="84"/>
      <c r="SLN1878" s="84"/>
      <c r="SLO1878" s="84"/>
      <c r="SLP1878" s="84"/>
      <c r="SLQ1878" s="84"/>
      <c r="SLR1878" s="84"/>
      <c r="SLS1878" s="84"/>
      <c r="SLT1878" s="84"/>
      <c r="SLU1878" s="84"/>
      <c r="SLV1878" s="84"/>
      <c r="SLW1878" s="84"/>
      <c r="SLX1878" s="84"/>
      <c r="SLY1878" s="84"/>
      <c r="SLZ1878" s="84"/>
      <c r="SMA1878" s="84"/>
      <c r="SMB1878" s="84"/>
      <c r="SMC1878" s="84"/>
      <c r="SMD1878" s="84"/>
      <c r="SME1878" s="84"/>
      <c r="SMF1878" s="84"/>
      <c r="SMG1878" s="84"/>
      <c r="SMH1878" s="84"/>
      <c r="SMI1878" s="84"/>
      <c r="SMJ1878" s="84"/>
      <c r="SMK1878" s="84"/>
      <c r="SML1878" s="84"/>
      <c r="SMM1878" s="84"/>
      <c r="SMN1878" s="84"/>
      <c r="SMO1878" s="84"/>
      <c r="SMP1878" s="84"/>
      <c r="SMQ1878" s="84"/>
      <c r="SMR1878" s="84"/>
      <c r="SMS1878" s="84"/>
      <c r="SMT1878" s="84"/>
      <c r="SMU1878" s="84"/>
      <c r="SMV1878" s="84"/>
      <c r="SMW1878" s="84"/>
      <c r="SMX1878" s="84"/>
      <c r="SMY1878" s="84"/>
      <c r="SMZ1878" s="84"/>
      <c r="SNA1878" s="84"/>
      <c r="SNB1878" s="84"/>
      <c r="SNC1878" s="84"/>
      <c r="SND1878" s="84"/>
      <c r="SNE1878" s="84"/>
      <c r="SNF1878" s="84"/>
      <c r="SNG1878" s="84"/>
      <c r="SNH1878" s="84"/>
      <c r="SNI1878" s="84"/>
      <c r="SNJ1878" s="84"/>
      <c r="SNK1878" s="84"/>
      <c r="SNL1878" s="84"/>
      <c r="SNM1878" s="84"/>
      <c r="SNN1878" s="84"/>
      <c r="SNO1878" s="84"/>
      <c r="SNP1878" s="84"/>
      <c r="SNQ1878" s="84"/>
      <c r="SNR1878" s="84"/>
      <c r="SNS1878" s="84"/>
      <c r="SNT1878" s="84"/>
      <c r="SNU1878" s="84"/>
      <c r="SNV1878" s="84"/>
      <c r="SNW1878" s="84"/>
      <c r="SNX1878" s="84"/>
      <c r="SNY1878" s="84"/>
      <c r="SNZ1878" s="84"/>
      <c r="SOA1878" s="84"/>
      <c r="SOB1878" s="84"/>
      <c r="SOC1878" s="84"/>
      <c r="SOD1878" s="84"/>
      <c r="SOE1878" s="84"/>
      <c r="SOF1878" s="84"/>
      <c r="SOG1878" s="84"/>
      <c r="SOH1878" s="84"/>
      <c r="SOI1878" s="84"/>
      <c r="SOJ1878" s="84"/>
      <c r="SOK1878" s="84"/>
      <c r="SOL1878" s="84"/>
      <c r="SOM1878" s="84"/>
      <c r="SON1878" s="84"/>
      <c r="SOO1878" s="84"/>
      <c r="SOP1878" s="84"/>
      <c r="SOQ1878" s="84"/>
      <c r="SOR1878" s="84"/>
      <c r="SOS1878" s="84"/>
      <c r="SOT1878" s="84"/>
      <c r="SOU1878" s="84"/>
      <c r="SOV1878" s="84"/>
      <c r="SOW1878" s="84"/>
      <c r="SOX1878" s="84"/>
      <c r="SOY1878" s="84"/>
      <c r="SOZ1878" s="84"/>
      <c r="SPA1878" s="84"/>
      <c r="SPB1878" s="84"/>
      <c r="SPC1878" s="84"/>
      <c r="SPD1878" s="84"/>
      <c r="SPE1878" s="84"/>
      <c r="SPF1878" s="84"/>
      <c r="SPG1878" s="84"/>
      <c r="SPH1878" s="84"/>
      <c r="SPI1878" s="84"/>
      <c r="SPJ1878" s="84"/>
      <c r="SPK1878" s="84"/>
      <c r="SPL1878" s="84"/>
      <c r="SPM1878" s="84"/>
      <c r="SPN1878" s="84"/>
      <c r="SPO1878" s="84"/>
      <c r="SPP1878" s="84"/>
      <c r="SPQ1878" s="84"/>
      <c r="SPR1878" s="84"/>
      <c r="SPS1878" s="84"/>
      <c r="SPT1878" s="84"/>
      <c r="SPU1878" s="84"/>
      <c r="SPV1878" s="84"/>
      <c r="SPW1878" s="84"/>
      <c r="SPX1878" s="84"/>
      <c r="SPY1878" s="84"/>
      <c r="SPZ1878" s="84"/>
      <c r="SQA1878" s="84"/>
      <c r="SQB1878" s="84"/>
      <c r="SQC1878" s="84"/>
      <c r="SQD1878" s="84"/>
      <c r="SQE1878" s="84"/>
      <c r="SQF1878" s="84"/>
      <c r="SQG1878" s="84"/>
      <c r="SQH1878" s="84"/>
      <c r="SQI1878" s="84"/>
      <c r="SQJ1878" s="84"/>
      <c r="SQK1878" s="84"/>
      <c r="SQL1878" s="84"/>
      <c r="SQM1878" s="84"/>
      <c r="SQN1878" s="84"/>
      <c r="SQO1878" s="84"/>
      <c r="SQP1878" s="84"/>
      <c r="SQQ1878" s="84"/>
      <c r="SQR1878" s="84"/>
      <c r="SQS1878" s="84"/>
      <c r="SQT1878" s="84"/>
      <c r="SQU1878" s="84"/>
      <c r="SQV1878" s="84"/>
      <c r="SQW1878" s="84"/>
      <c r="SQX1878" s="84"/>
      <c r="SQY1878" s="84"/>
      <c r="SQZ1878" s="84"/>
      <c r="SRA1878" s="84"/>
      <c r="SRB1878" s="84"/>
      <c r="SRC1878" s="84"/>
      <c r="SRD1878" s="84"/>
      <c r="SRE1878" s="84"/>
      <c r="SRF1878" s="84"/>
      <c r="SRG1878" s="84"/>
      <c r="SRH1878" s="84"/>
      <c r="SRI1878" s="84"/>
      <c r="SRJ1878" s="84"/>
      <c r="SRK1878" s="84"/>
      <c r="SRL1878" s="84"/>
      <c r="SRM1878" s="84"/>
      <c r="SRN1878" s="84"/>
      <c r="SRO1878" s="84"/>
      <c r="SRP1878" s="84"/>
      <c r="SRQ1878" s="84"/>
      <c r="SRR1878" s="84"/>
      <c r="SRS1878" s="84"/>
      <c r="SRT1878" s="84"/>
      <c r="SRU1878" s="84"/>
      <c r="SRV1878" s="84"/>
      <c r="SRW1878" s="84"/>
      <c r="SRX1878" s="84"/>
      <c r="SRY1878" s="84"/>
      <c r="SRZ1878" s="84"/>
      <c r="SSA1878" s="84"/>
      <c r="SSB1878" s="84"/>
      <c r="SSC1878" s="84"/>
      <c r="SSD1878" s="84"/>
      <c r="SSE1878" s="84"/>
      <c r="SSF1878" s="84"/>
      <c r="SSG1878" s="84"/>
      <c r="SSH1878" s="84"/>
      <c r="SSI1878" s="84"/>
      <c r="SSJ1878" s="84"/>
      <c r="SSK1878" s="84"/>
      <c r="SSL1878" s="84"/>
      <c r="SSM1878" s="84"/>
      <c r="SSN1878" s="84"/>
      <c r="SSO1878" s="84"/>
      <c r="SSP1878" s="84"/>
      <c r="SSQ1878" s="84"/>
      <c r="SSR1878" s="84"/>
      <c r="SSS1878" s="84"/>
      <c r="SST1878" s="84"/>
      <c r="SSU1878" s="84"/>
      <c r="SSV1878" s="84"/>
      <c r="SSW1878" s="84"/>
      <c r="SSX1878" s="84"/>
      <c r="SSY1878" s="84"/>
      <c r="SSZ1878" s="84"/>
      <c r="STA1878" s="84"/>
      <c r="STB1878" s="84"/>
      <c r="STC1878" s="84"/>
      <c r="STD1878" s="84"/>
      <c r="STE1878" s="84"/>
      <c r="STF1878" s="84"/>
      <c r="STG1878" s="84"/>
      <c r="STH1878" s="84"/>
      <c r="STI1878" s="84"/>
      <c r="STJ1878" s="84"/>
      <c r="STK1878" s="84"/>
      <c r="STL1878" s="84"/>
      <c r="STM1878" s="84"/>
      <c r="STN1878" s="84"/>
      <c r="STO1878" s="84"/>
      <c r="STP1878" s="84"/>
      <c r="STQ1878" s="84"/>
      <c r="STR1878" s="84"/>
      <c r="STS1878" s="84"/>
      <c r="STT1878" s="84"/>
      <c r="STU1878" s="84"/>
      <c r="STV1878" s="84"/>
      <c r="STW1878" s="84"/>
      <c r="STX1878" s="84"/>
      <c r="STY1878" s="84"/>
      <c r="STZ1878" s="84"/>
      <c r="SUA1878" s="84"/>
      <c r="SUB1878" s="84"/>
      <c r="SUC1878" s="84"/>
      <c r="SUD1878" s="84"/>
      <c r="SUE1878" s="84"/>
      <c r="SUF1878" s="84"/>
      <c r="SUG1878" s="84"/>
      <c r="SUH1878" s="84"/>
      <c r="SUI1878" s="84"/>
      <c r="SUJ1878" s="84"/>
      <c r="SUK1878" s="84"/>
      <c r="SUL1878" s="84"/>
      <c r="SUM1878" s="84"/>
      <c r="SUN1878" s="84"/>
      <c r="SUO1878" s="84"/>
      <c r="SUP1878" s="84"/>
      <c r="SUQ1878" s="84"/>
      <c r="SUR1878" s="84"/>
      <c r="SUS1878" s="84"/>
      <c r="SUT1878" s="84"/>
      <c r="SUU1878" s="84"/>
      <c r="SUV1878" s="84"/>
      <c r="SUW1878" s="84"/>
      <c r="SUX1878" s="84"/>
      <c r="SUY1878" s="84"/>
      <c r="SUZ1878" s="84"/>
      <c r="SVA1878" s="84"/>
      <c r="SVB1878" s="84"/>
      <c r="SVC1878" s="84"/>
      <c r="SVD1878" s="84"/>
      <c r="SVE1878" s="84"/>
      <c r="SVF1878" s="84"/>
      <c r="SVG1878" s="84"/>
      <c r="SVH1878" s="84"/>
      <c r="SVI1878" s="84"/>
      <c r="SVJ1878" s="84"/>
      <c r="SVK1878" s="84"/>
      <c r="SVL1878" s="84"/>
      <c r="SVM1878" s="84"/>
      <c r="SVN1878" s="84"/>
      <c r="SVO1878" s="84"/>
      <c r="SVP1878" s="84"/>
      <c r="SVQ1878" s="84"/>
      <c r="SVR1878" s="84"/>
      <c r="SVS1878" s="84"/>
      <c r="SVT1878" s="84"/>
      <c r="SVU1878" s="84"/>
      <c r="SVV1878" s="84"/>
      <c r="SVW1878" s="84"/>
      <c r="SVX1878" s="84"/>
      <c r="SVY1878" s="84"/>
      <c r="SVZ1878" s="84"/>
      <c r="SWA1878" s="84"/>
      <c r="SWB1878" s="84"/>
      <c r="SWC1878" s="84"/>
      <c r="SWD1878" s="84"/>
      <c r="SWE1878" s="84"/>
      <c r="SWF1878" s="84"/>
      <c r="SWG1878" s="84"/>
      <c r="SWH1878" s="84"/>
      <c r="SWI1878" s="84"/>
      <c r="SWJ1878" s="84"/>
      <c r="SWK1878" s="84"/>
      <c r="SWL1878" s="84"/>
      <c r="SWM1878" s="84"/>
      <c r="SWN1878" s="84"/>
      <c r="SWO1878" s="84"/>
      <c r="SWP1878" s="84"/>
      <c r="SWQ1878" s="84"/>
      <c r="SWR1878" s="84"/>
      <c r="SWS1878" s="84"/>
      <c r="SWT1878" s="84"/>
      <c r="SWU1878" s="84"/>
      <c r="SWV1878" s="84"/>
      <c r="SWW1878" s="84"/>
      <c r="SWX1878" s="84"/>
      <c r="SWY1878" s="84"/>
      <c r="SWZ1878" s="84"/>
      <c r="SXA1878" s="84"/>
      <c r="SXB1878" s="84"/>
      <c r="SXC1878" s="84"/>
      <c r="SXD1878" s="84"/>
      <c r="SXE1878" s="84"/>
      <c r="SXF1878" s="84"/>
      <c r="SXG1878" s="84"/>
      <c r="SXH1878" s="84"/>
      <c r="SXI1878" s="84"/>
      <c r="SXJ1878" s="84"/>
      <c r="SXK1878" s="84"/>
      <c r="SXL1878" s="84"/>
      <c r="SXM1878" s="84"/>
      <c r="SXN1878" s="84"/>
      <c r="SXO1878" s="84"/>
      <c r="SXP1878" s="84"/>
      <c r="SXQ1878" s="84"/>
      <c r="SXR1878" s="84"/>
      <c r="SXS1878" s="84"/>
      <c r="SXT1878" s="84"/>
      <c r="SXU1878" s="84"/>
      <c r="SXV1878" s="84"/>
      <c r="SXW1878" s="84"/>
      <c r="SXX1878" s="84"/>
      <c r="SXY1878" s="84"/>
      <c r="SXZ1878" s="84"/>
      <c r="SYA1878" s="84"/>
      <c r="SYB1878" s="84"/>
      <c r="SYC1878" s="84"/>
      <c r="SYD1878" s="84"/>
      <c r="SYE1878" s="84"/>
      <c r="SYF1878" s="84"/>
      <c r="SYG1878" s="84"/>
      <c r="SYH1878" s="84"/>
      <c r="SYI1878" s="84"/>
      <c r="SYJ1878" s="84"/>
      <c r="SYK1878" s="84"/>
      <c r="SYL1878" s="84"/>
      <c r="SYM1878" s="84"/>
      <c r="SYN1878" s="84"/>
      <c r="SYO1878" s="84"/>
      <c r="SYP1878" s="84"/>
      <c r="SYQ1878" s="84"/>
      <c r="SYR1878" s="84"/>
      <c r="SYS1878" s="84"/>
      <c r="SYT1878" s="84"/>
      <c r="SYU1878" s="84"/>
      <c r="SYV1878" s="84"/>
      <c r="SYW1878" s="84"/>
      <c r="SYX1878" s="84"/>
      <c r="SYY1878" s="84"/>
      <c r="SYZ1878" s="84"/>
      <c r="SZA1878" s="84"/>
      <c r="SZB1878" s="84"/>
      <c r="SZC1878" s="84"/>
      <c r="SZD1878" s="84"/>
      <c r="SZE1878" s="84"/>
      <c r="SZF1878" s="84"/>
      <c r="SZG1878" s="84"/>
      <c r="SZH1878" s="84"/>
      <c r="SZI1878" s="84"/>
      <c r="SZJ1878" s="84"/>
      <c r="SZK1878" s="84"/>
      <c r="SZL1878" s="84"/>
      <c r="SZM1878" s="84"/>
      <c r="SZN1878" s="84"/>
      <c r="SZO1878" s="84"/>
      <c r="SZP1878" s="84"/>
      <c r="SZQ1878" s="84"/>
      <c r="SZR1878" s="84"/>
      <c r="SZS1878" s="84"/>
      <c r="SZT1878" s="84"/>
      <c r="SZU1878" s="84"/>
      <c r="SZV1878" s="84"/>
      <c r="SZW1878" s="84"/>
      <c r="SZX1878" s="84"/>
      <c r="SZY1878" s="84"/>
      <c r="SZZ1878" s="84"/>
      <c r="TAA1878" s="84"/>
      <c r="TAB1878" s="84"/>
      <c r="TAC1878" s="84"/>
      <c r="TAD1878" s="84"/>
      <c r="TAE1878" s="84"/>
      <c r="TAF1878" s="84"/>
      <c r="TAG1878" s="84"/>
      <c r="TAH1878" s="84"/>
      <c r="TAI1878" s="84"/>
      <c r="TAJ1878" s="84"/>
      <c r="TAK1878" s="84"/>
      <c r="TAL1878" s="84"/>
      <c r="TAM1878" s="84"/>
      <c r="TAN1878" s="84"/>
      <c r="TAO1878" s="84"/>
      <c r="TAP1878" s="84"/>
      <c r="TAQ1878" s="84"/>
      <c r="TAR1878" s="84"/>
      <c r="TAS1878" s="84"/>
      <c r="TAT1878" s="84"/>
      <c r="TAU1878" s="84"/>
      <c r="TAV1878" s="84"/>
      <c r="TAW1878" s="84"/>
      <c r="TAX1878" s="84"/>
      <c r="TAY1878" s="84"/>
      <c r="TAZ1878" s="84"/>
      <c r="TBA1878" s="84"/>
      <c r="TBB1878" s="84"/>
      <c r="TBC1878" s="84"/>
      <c r="TBD1878" s="84"/>
      <c r="TBE1878" s="84"/>
      <c r="TBF1878" s="84"/>
      <c r="TBG1878" s="84"/>
      <c r="TBH1878" s="84"/>
      <c r="TBI1878" s="84"/>
      <c r="TBJ1878" s="84"/>
      <c r="TBK1878" s="84"/>
      <c r="TBL1878" s="84"/>
      <c r="TBM1878" s="84"/>
      <c r="TBN1878" s="84"/>
      <c r="TBO1878" s="84"/>
      <c r="TBP1878" s="84"/>
      <c r="TBQ1878" s="84"/>
      <c r="TBR1878" s="84"/>
      <c r="TBS1878" s="84"/>
      <c r="TBT1878" s="84"/>
      <c r="TBU1878" s="84"/>
      <c r="TBV1878" s="84"/>
      <c r="TBW1878" s="84"/>
      <c r="TBX1878" s="84"/>
      <c r="TBY1878" s="84"/>
      <c r="TBZ1878" s="84"/>
      <c r="TCA1878" s="84"/>
      <c r="TCB1878" s="84"/>
      <c r="TCC1878" s="84"/>
      <c r="TCD1878" s="84"/>
      <c r="TCE1878" s="84"/>
      <c r="TCF1878" s="84"/>
      <c r="TCG1878" s="84"/>
      <c r="TCH1878" s="84"/>
      <c r="TCI1878" s="84"/>
      <c r="TCJ1878" s="84"/>
      <c r="TCK1878" s="84"/>
      <c r="TCL1878" s="84"/>
      <c r="TCM1878" s="84"/>
      <c r="TCN1878" s="84"/>
      <c r="TCO1878" s="84"/>
      <c r="TCP1878" s="84"/>
      <c r="TCQ1878" s="84"/>
      <c r="TCR1878" s="84"/>
      <c r="TCS1878" s="84"/>
      <c r="TCT1878" s="84"/>
      <c r="TCU1878" s="84"/>
      <c r="TCV1878" s="84"/>
      <c r="TCW1878" s="84"/>
      <c r="TCX1878" s="84"/>
      <c r="TCY1878" s="84"/>
      <c r="TCZ1878" s="84"/>
      <c r="TDA1878" s="84"/>
      <c r="TDB1878" s="84"/>
      <c r="TDC1878" s="84"/>
      <c r="TDD1878" s="84"/>
      <c r="TDE1878" s="84"/>
      <c r="TDF1878" s="84"/>
      <c r="TDG1878" s="84"/>
      <c r="TDH1878" s="84"/>
      <c r="TDI1878" s="84"/>
      <c r="TDJ1878" s="84"/>
      <c r="TDK1878" s="84"/>
      <c r="TDL1878" s="84"/>
      <c r="TDM1878" s="84"/>
      <c r="TDN1878" s="84"/>
      <c r="TDO1878" s="84"/>
      <c r="TDP1878" s="84"/>
      <c r="TDQ1878" s="84"/>
      <c r="TDR1878" s="84"/>
      <c r="TDS1878" s="84"/>
      <c r="TDT1878" s="84"/>
      <c r="TDU1878" s="84"/>
      <c r="TDV1878" s="84"/>
      <c r="TDW1878" s="84"/>
      <c r="TDX1878" s="84"/>
      <c r="TDY1878" s="84"/>
      <c r="TDZ1878" s="84"/>
      <c r="TEA1878" s="84"/>
      <c r="TEB1878" s="84"/>
      <c r="TEC1878" s="84"/>
      <c r="TED1878" s="84"/>
      <c r="TEE1878" s="84"/>
      <c r="TEF1878" s="84"/>
      <c r="TEG1878" s="84"/>
      <c r="TEH1878" s="84"/>
      <c r="TEI1878" s="84"/>
      <c r="TEJ1878" s="84"/>
      <c r="TEK1878" s="84"/>
      <c r="TEL1878" s="84"/>
      <c r="TEM1878" s="84"/>
      <c r="TEN1878" s="84"/>
      <c r="TEO1878" s="84"/>
      <c r="TEP1878" s="84"/>
      <c r="TEQ1878" s="84"/>
      <c r="TER1878" s="84"/>
      <c r="TES1878" s="84"/>
      <c r="TET1878" s="84"/>
      <c r="TEU1878" s="84"/>
      <c r="TEV1878" s="84"/>
      <c r="TEW1878" s="84"/>
      <c r="TEX1878" s="84"/>
      <c r="TEY1878" s="84"/>
      <c r="TEZ1878" s="84"/>
      <c r="TFA1878" s="84"/>
      <c r="TFB1878" s="84"/>
      <c r="TFC1878" s="84"/>
      <c r="TFD1878" s="84"/>
      <c r="TFE1878" s="84"/>
      <c r="TFF1878" s="84"/>
      <c r="TFG1878" s="84"/>
      <c r="TFH1878" s="84"/>
      <c r="TFI1878" s="84"/>
      <c r="TFJ1878" s="84"/>
      <c r="TFK1878" s="84"/>
      <c r="TFL1878" s="84"/>
      <c r="TFM1878" s="84"/>
      <c r="TFN1878" s="84"/>
      <c r="TFO1878" s="84"/>
      <c r="TFP1878" s="84"/>
      <c r="TFQ1878" s="84"/>
      <c r="TFR1878" s="84"/>
      <c r="TFS1878" s="84"/>
      <c r="TFT1878" s="84"/>
      <c r="TFU1878" s="84"/>
      <c r="TFV1878" s="84"/>
      <c r="TFW1878" s="84"/>
      <c r="TFX1878" s="84"/>
      <c r="TFY1878" s="84"/>
      <c r="TFZ1878" s="84"/>
      <c r="TGA1878" s="84"/>
      <c r="TGB1878" s="84"/>
      <c r="TGC1878" s="84"/>
      <c r="TGD1878" s="84"/>
      <c r="TGE1878" s="84"/>
      <c r="TGF1878" s="84"/>
      <c r="TGG1878" s="84"/>
      <c r="TGH1878" s="84"/>
      <c r="TGI1878" s="84"/>
      <c r="TGJ1878" s="84"/>
      <c r="TGK1878" s="84"/>
      <c r="TGL1878" s="84"/>
      <c r="TGM1878" s="84"/>
      <c r="TGN1878" s="84"/>
      <c r="TGO1878" s="84"/>
      <c r="TGP1878" s="84"/>
      <c r="TGQ1878" s="84"/>
      <c r="TGR1878" s="84"/>
      <c r="TGS1878" s="84"/>
      <c r="TGT1878" s="84"/>
      <c r="TGU1878" s="84"/>
      <c r="TGV1878" s="84"/>
      <c r="TGW1878" s="84"/>
      <c r="TGX1878" s="84"/>
      <c r="TGY1878" s="84"/>
      <c r="TGZ1878" s="84"/>
      <c r="THA1878" s="84"/>
      <c r="THB1878" s="84"/>
      <c r="THC1878" s="84"/>
      <c r="THD1878" s="84"/>
      <c r="THE1878" s="84"/>
      <c r="THF1878" s="84"/>
      <c r="THG1878" s="84"/>
      <c r="THH1878" s="84"/>
      <c r="THI1878" s="84"/>
      <c r="THJ1878" s="84"/>
      <c r="THK1878" s="84"/>
      <c r="THL1878" s="84"/>
      <c r="THM1878" s="84"/>
      <c r="THN1878" s="84"/>
      <c r="THO1878" s="84"/>
      <c r="THP1878" s="84"/>
      <c r="THQ1878" s="84"/>
      <c r="THR1878" s="84"/>
      <c r="THS1878" s="84"/>
      <c r="THT1878" s="84"/>
      <c r="THU1878" s="84"/>
      <c r="THV1878" s="84"/>
      <c r="THW1878" s="84"/>
      <c r="THX1878" s="84"/>
      <c r="THY1878" s="84"/>
      <c r="THZ1878" s="84"/>
      <c r="TIA1878" s="84"/>
      <c r="TIB1878" s="84"/>
      <c r="TIC1878" s="84"/>
      <c r="TID1878" s="84"/>
      <c r="TIE1878" s="84"/>
      <c r="TIF1878" s="84"/>
      <c r="TIG1878" s="84"/>
      <c r="TIH1878" s="84"/>
      <c r="TII1878" s="84"/>
      <c r="TIJ1878" s="84"/>
      <c r="TIK1878" s="84"/>
      <c r="TIL1878" s="84"/>
      <c r="TIM1878" s="84"/>
      <c r="TIN1878" s="84"/>
      <c r="TIO1878" s="84"/>
      <c r="TIP1878" s="84"/>
      <c r="TIQ1878" s="84"/>
      <c r="TIR1878" s="84"/>
      <c r="TIS1878" s="84"/>
      <c r="TIT1878" s="84"/>
      <c r="TIU1878" s="84"/>
      <c r="TIV1878" s="84"/>
      <c r="TIW1878" s="84"/>
      <c r="TIX1878" s="84"/>
      <c r="TIY1878" s="84"/>
      <c r="TIZ1878" s="84"/>
      <c r="TJA1878" s="84"/>
      <c r="TJB1878" s="84"/>
      <c r="TJC1878" s="84"/>
      <c r="TJD1878" s="84"/>
      <c r="TJE1878" s="84"/>
      <c r="TJF1878" s="84"/>
      <c r="TJG1878" s="84"/>
      <c r="TJH1878" s="84"/>
      <c r="TJI1878" s="84"/>
      <c r="TJJ1878" s="84"/>
      <c r="TJK1878" s="84"/>
      <c r="TJL1878" s="84"/>
      <c r="TJM1878" s="84"/>
      <c r="TJN1878" s="84"/>
      <c r="TJO1878" s="84"/>
      <c r="TJP1878" s="84"/>
      <c r="TJQ1878" s="84"/>
      <c r="TJR1878" s="84"/>
      <c r="TJS1878" s="84"/>
      <c r="TJT1878" s="84"/>
      <c r="TJU1878" s="84"/>
      <c r="TJV1878" s="84"/>
      <c r="TJW1878" s="84"/>
      <c r="TJX1878" s="84"/>
      <c r="TJY1878" s="84"/>
      <c r="TJZ1878" s="84"/>
      <c r="TKA1878" s="84"/>
      <c r="TKB1878" s="84"/>
      <c r="TKC1878" s="84"/>
      <c r="TKD1878" s="84"/>
      <c r="TKE1878" s="84"/>
      <c r="TKF1878" s="84"/>
      <c r="TKG1878" s="84"/>
      <c r="TKH1878" s="84"/>
      <c r="TKI1878" s="84"/>
      <c r="TKJ1878" s="84"/>
      <c r="TKK1878" s="84"/>
      <c r="TKL1878" s="84"/>
      <c r="TKM1878" s="84"/>
      <c r="TKN1878" s="84"/>
      <c r="TKO1878" s="84"/>
      <c r="TKP1878" s="84"/>
      <c r="TKQ1878" s="84"/>
      <c r="TKR1878" s="84"/>
      <c r="TKS1878" s="84"/>
      <c r="TKT1878" s="84"/>
      <c r="TKU1878" s="84"/>
      <c r="TKV1878" s="84"/>
      <c r="TKW1878" s="84"/>
      <c r="TKX1878" s="84"/>
      <c r="TKY1878" s="84"/>
      <c r="TKZ1878" s="84"/>
      <c r="TLA1878" s="84"/>
      <c r="TLB1878" s="84"/>
      <c r="TLC1878" s="84"/>
      <c r="TLD1878" s="84"/>
      <c r="TLE1878" s="84"/>
      <c r="TLF1878" s="84"/>
      <c r="TLG1878" s="84"/>
      <c r="TLH1878" s="84"/>
      <c r="TLI1878" s="84"/>
      <c r="TLJ1878" s="84"/>
      <c r="TLK1878" s="84"/>
      <c r="TLL1878" s="84"/>
      <c r="TLM1878" s="84"/>
      <c r="TLN1878" s="84"/>
      <c r="TLO1878" s="84"/>
      <c r="TLP1878" s="84"/>
      <c r="TLQ1878" s="84"/>
      <c r="TLR1878" s="84"/>
      <c r="TLS1878" s="84"/>
      <c r="TLT1878" s="84"/>
      <c r="TLU1878" s="84"/>
      <c r="TLV1878" s="84"/>
      <c r="TLW1878" s="84"/>
      <c r="TLX1878" s="84"/>
      <c r="TLY1878" s="84"/>
      <c r="TLZ1878" s="84"/>
      <c r="TMA1878" s="84"/>
      <c r="TMB1878" s="84"/>
      <c r="TMC1878" s="84"/>
      <c r="TMD1878" s="84"/>
      <c r="TME1878" s="84"/>
      <c r="TMF1878" s="84"/>
      <c r="TMG1878" s="84"/>
      <c r="TMH1878" s="84"/>
      <c r="TMI1878" s="84"/>
      <c r="TMJ1878" s="84"/>
      <c r="TMK1878" s="84"/>
      <c r="TML1878" s="84"/>
      <c r="TMM1878" s="84"/>
      <c r="TMN1878" s="84"/>
      <c r="TMO1878" s="84"/>
      <c r="TMP1878" s="84"/>
      <c r="TMQ1878" s="84"/>
      <c r="TMR1878" s="84"/>
      <c r="TMS1878" s="84"/>
      <c r="TMT1878" s="84"/>
      <c r="TMU1878" s="84"/>
      <c r="TMV1878" s="84"/>
      <c r="TMW1878" s="84"/>
      <c r="TMX1878" s="84"/>
      <c r="TMY1878" s="84"/>
      <c r="TMZ1878" s="84"/>
      <c r="TNA1878" s="84"/>
      <c r="TNB1878" s="84"/>
      <c r="TNC1878" s="84"/>
      <c r="TND1878" s="84"/>
      <c r="TNE1878" s="84"/>
      <c r="TNF1878" s="84"/>
      <c r="TNG1878" s="84"/>
      <c r="TNH1878" s="84"/>
      <c r="TNI1878" s="84"/>
      <c r="TNJ1878" s="84"/>
      <c r="TNK1878" s="84"/>
      <c r="TNL1878" s="84"/>
      <c r="TNM1878" s="84"/>
      <c r="TNN1878" s="84"/>
      <c r="TNO1878" s="84"/>
      <c r="TNP1878" s="84"/>
      <c r="TNQ1878" s="84"/>
      <c r="TNR1878" s="84"/>
      <c r="TNS1878" s="84"/>
      <c r="TNT1878" s="84"/>
      <c r="TNU1878" s="84"/>
      <c r="TNV1878" s="84"/>
      <c r="TNW1878" s="84"/>
      <c r="TNX1878" s="84"/>
      <c r="TNY1878" s="84"/>
      <c r="TNZ1878" s="84"/>
      <c r="TOA1878" s="84"/>
      <c r="TOB1878" s="84"/>
      <c r="TOC1878" s="84"/>
      <c r="TOD1878" s="84"/>
      <c r="TOE1878" s="84"/>
      <c r="TOF1878" s="84"/>
      <c r="TOG1878" s="84"/>
      <c r="TOH1878" s="84"/>
      <c r="TOI1878" s="84"/>
      <c r="TOJ1878" s="84"/>
      <c r="TOK1878" s="84"/>
      <c r="TOL1878" s="84"/>
      <c r="TOM1878" s="84"/>
      <c r="TON1878" s="84"/>
      <c r="TOO1878" s="84"/>
      <c r="TOP1878" s="84"/>
      <c r="TOQ1878" s="84"/>
      <c r="TOR1878" s="84"/>
      <c r="TOS1878" s="84"/>
      <c r="TOT1878" s="84"/>
      <c r="TOU1878" s="84"/>
      <c r="TOV1878" s="84"/>
      <c r="TOW1878" s="84"/>
      <c r="TOX1878" s="84"/>
      <c r="TOY1878" s="84"/>
      <c r="TOZ1878" s="84"/>
      <c r="TPA1878" s="84"/>
      <c r="TPB1878" s="84"/>
      <c r="TPC1878" s="84"/>
      <c r="TPD1878" s="84"/>
      <c r="TPE1878" s="84"/>
      <c r="TPF1878" s="84"/>
      <c r="TPG1878" s="84"/>
      <c r="TPH1878" s="84"/>
      <c r="TPI1878" s="84"/>
      <c r="TPJ1878" s="84"/>
      <c r="TPK1878" s="84"/>
      <c r="TPL1878" s="84"/>
      <c r="TPM1878" s="84"/>
      <c r="TPN1878" s="84"/>
      <c r="TPO1878" s="84"/>
      <c r="TPP1878" s="84"/>
      <c r="TPQ1878" s="84"/>
      <c r="TPR1878" s="84"/>
      <c r="TPS1878" s="84"/>
      <c r="TPT1878" s="84"/>
      <c r="TPU1878" s="84"/>
      <c r="TPV1878" s="84"/>
      <c r="TPW1878" s="84"/>
      <c r="TPX1878" s="84"/>
      <c r="TPY1878" s="84"/>
      <c r="TPZ1878" s="84"/>
      <c r="TQA1878" s="84"/>
      <c r="TQB1878" s="84"/>
      <c r="TQC1878" s="84"/>
      <c r="TQD1878" s="84"/>
      <c r="TQE1878" s="84"/>
      <c r="TQF1878" s="84"/>
      <c r="TQG1878" s="84"/>
      <c r="TQH1878" s="84"/>
      <c r="TQI1878" s="84"/>
      <c r="TQJ1878" s="84"/>
      <c r="TQK1878" s="84"/>
      <c r="TQL1878" s="84"/>
      <c r="TQM1878" s="84"/>
      <c r="TQN1878" s="84"/>
      <c r="TQO1878" s="84"/>
      <c r="TQP1878" s="84"/>
      <c r="TQQ1878" s="84"/>
      <c r="TQR1878" s="84"/>
      <c r="TQS1878" s="84"/>
      <c r="TQT1878" s="84"/>
      <c r="TQU1878" s="84"/>
      <c r="TQV1878" s="84"/>
      <c r="TQW1878" s="84"/>
      <c r="TQX1878" s="84"/>
      <c r="TQY1878" s="84"/>
      <c r="TQZ1878" s="84"/>
      <c r="TRA1878" s="84"/>
      <c r="TRB1878" s="84"/>
      <c r="TRC1878" s="84"/>
      <c r="TRD1878" s="84"/>
      <c r="TRE1878" s="84"/>
      <c r="TRF1878" s="84"/>
      <c r="TRG1878" s="84"/>
      <c r="TRH1878" s="84"/>
      <c r="TRI1878" s="84"/>
      <c r="TRJ1878" s="84"/>
      <c r="TRK1878" s="84"/>
      <c r="TRL1878" s="84"/>
      <c r="TRM1878" s="84"/>
      <c r="TRN1878" s="84"/>
      <c r="TRO1878" s="84"/>
      <c r="TRP1878" s="84"/>
      <c r="TRQ1878" s="84"/>
      <c r="TRR1878" s="84"/>
      <c r="TRS1878" s="84"/>
      <c r="TRT1878" s="84"/>
      <c r="TRU1878" s="84"/>
      <c r="TRV1878" s="84"/>
      <c r="TRW1878" s="84"/>
      <c r="TRX1878" s="84"/>
      <c r="TRY1878" s="84"/>
      <c r="TRZ1878" s="84"/>
      <c r="TSA1878" s="84"/>
      <c r="TSB1878" s="84"/>
      <c r="TSC1878" s="84"/>
      <c r="TSD1878" s="84"/>
      <c r="TSE1878" s="84"/>
      <c r="TSF1878" s="84"/>
      <c r="TSG1878" s="84"/>
      <c r="TSH1878" s="84"/>
      <c r="TSI1878" s="84"/>
      <c r="TSJ1878" s="84"/>
      <c r="TSK1878" s="84"/>
      <c r="TSL1878" s="84"/>
      <c r="TSM1878" s="84"/>
      <c r="TSN1878" s="84"/>
      <c r="TSO1878" s="84"/>
      <c r="TSP1878" s="84"/>
      <c r="TSQ1878" s="84"/>
      <c r="TSR1878" s="84"/>
      <c r="TSS1878" s="84"/>
      <c r="TST1878" s="84"/>
      <c r="TSU1878" s="84"/>
      <c r="TSV1878" s="84"/>
      <c r="TSW1878" s="84"/>
      <c r="TSX1878" s="84"/>
      <c r="TSY1878" s="84"/>
      <c r="TSZ1878" s="84"/>
      <c r="TTA1878" s="84"/>
      <c r="TTB1878" s="84"/>
      <c r="TTC1878" s="84"/>
      <c r="TTD1878" s="84"/>
      <c r="TTE1878" s="84"/>
      <c r="TTF1878" s="84"/>
      <c r="TTG1878" s="84"/>
      <c r="TTH1878" s="84"/>
      <c r="TTI1878" s="84"/>
      <c r="TTJ1878" s="84"/>
      <c r="TTK1878" s="84"/>
      <c r="TTL1878" s="84"/>
      <c r="TTM1878" s="84"/>
      <c r="TTN1878" s="84"/>
      <c r="TTO1878" s="84"/>
      <c r="TTP1878" s="84"/>
      <c r="TTQ1878" s="84"/>
      <c r="TTR1878" s="84"/>
      <c r="TTS1878" s="84"/>
      <c r="TTT1878" s="84"/>
      <c r="TTU1878" s="84"/>
      <c r="TTV1878" s="84"/>
      <c r="TTW1878" s="84"/>
      <c r="TTX1878" s="84"/>
      <c r="TTY1878" s="84"/>
      <c r="TTZ1878" s="84"/>
      <c r="TUA1878" s="84"/>
      <c r="TUB1878" s="84"/>
      <c r="TUC1878" s="84"/>
      <c r="TUD1878" s="84"/>
      <c r="TUE1878" s="84"/>
      <c r="TUF1878" s="84"/>
      <c r="TUG1878" s="84"/>
      <c r="TUH1878" s="84"/>
      <c r="TUI1878" s="84"/>
      <c r="TUJ1878" s="84"/>
      <c r="TUK1878" s="84"/>
      <c r="TUL1878" s="84"/>
      <c r="TUM1878" s="84"/>
      <c r="TUN1878" s="84"/>
      <c r="TUO1878" s="84"/>
      <c r="TUP1878" s="84"/>
      <c r="TUQ1878" s="84"/>
      <c r="TUR1878" s="84"/>
      <c r="TUS1878" s="84"/>
      <c r="TUT1878" s="84"/>
      <c r="TUU1878" s="84"/>
      <c r="TUV1878" s="84"/>
      <c r="TUW1878" s="84"/>
      <c r="TUX1878" s="84"/>
      <c r="TUY1878" s="84"/>
      <c r="TUZ1878" s="84"/>
      <c r="TVA1878" s="84"/>
      <c r="TVB1878" s="84"/>
      <c r="TVC1878" s="84"/>
      <c r="TVD1878" s="84"/>
      <c r="TVE1878" s="84"/>
      <c r="TVF1878" s="84"/>
      <c r="TVG1878" s="84"/>
      <c r="TVH1878" s="84"/>
      <c r="TVI1878" s="84"/>
      <c r="TVJ1878" s="84"/>
      <c r="TVK1878" s="84"/>
      <c r="TVL1878" s="84"/>
      <c r="TVM1878" s="84"/>
      <c r="TVN1878" s="84"/>
      <c r="TVO1878" s="84"/>
      <c r="TVP1878" s="84"/>
      <c r="TVQ1878" s="84"/>
      <c r="TVR1878" s="84"/>
      <c r="TVS1878" s="84"/>
      <c r="TVT1878" s="84"/>
      <c r="TVU1878" s="84"/>
      <c r="TVV1878" s="84"/>
      <c r="TVW1878" s="84"/>
      <c r="TVX1878" s="84"/>
      <c r="TVY1878" s="84"/>
      <c r="TVZ1878" s="84"/>
      <c r="TWA1878" s="84"/>
      <c r="TWB1878" s="84"/>
      <c r="TWC1878" s="84"/>
      <c r="TWD1878" s="84"/>
      <c r="TWE1878" s="84"/>
      <c r="TWF1878" s="84"/>
      <c r="TWG1878" s="84"/>
      <c r="TWH1878" s="84"/>
      <c r="TWI1878" s="84"/>
      <c r="TWJ1878" s="84"/>
      <c r="TWK1878" s="84"/>
      <c r="TWL1878" s="84"/>
      <c r="TWM1878" s="84"/>
      <c r="TWN1878" s="84"/>
      <c r="TWO1878" s="84"/>
      <c r="TWP1878" s="84"/>
      <c r="TWQ1878" s="84"/>
      <c r="TWR1878" s="84"/>
      <c r="TWS1878" s="84"/>
      <c r="TWT1878" s="84"/>
      <c r="TWU1878" s="84"/>
      <c r="TWV1878" s="84"/>
      <c r="TWW1878" s="84"/>
      <c r="TWX1878" s="84"/>
      <c r="TWY1878" s="84"/>
      <c r="TWZ1878" s="84"/>
      <c r="TXA1878" s="84"/>
      <c r="TXB1878" s="84"/>
      <c r="TXC1878" s="84"/>
      <c r="TXD1878" s="84"/>
      <c r="TXE1878" s="84"/>
      <c r="TXF1878" s="84"/>
      <c r="TXG1878" s="84"/>
      <c r="TXH1878" s="84"/>
      <c r="TXI1878" s="84"/>
      <c r="TXJ1878" s="84"/>
      <c r="TXK1878" s="84"/>
      <c r="TXL1878" s="84"/>
      <c r="TXM1878" s="84"/>
      <c r="TXN1878" s="84"/>
      <c r="TXO1878" s="84"/>
      <c r="TXP1878" s="84"/>
      <c r="TXQ1878" s="84"/>
      <c r="TXR1878" s="84"/>
      <c r="TXS1878" s="84"/>
      <c r="TXT1878" s="84"/>
      <c r="TXU1878" s="84"/>
      <c r="TXV1878" s="84"/>
      <c r="TXW1878" s="84"/>
      <c r="TXX1878" s="84"/>
      <c r="TXY1878" s="84"/>
      <c r="TXZ1878" s="84"/>
      <c r="TYA1878" s="84"/>
      <c r="TYB1878" s="84"/>
      <c r="TYC1878" s="84"/>
      <c r="TYD1878" s="84"/>
      <c r="TYE1878" s="84"/>
      <c r="TYF1878" s="84"/>
      <c r="TYG1878" s="84"/>
      <c r="TYH1878" s="84"/>
      <c r="TYI1878" s="84"/>
      <c r="TYJ1878" s="84"/>
      <c r="TYK1878" s="84"/>
      <c r="TYL1878" s="84"/>
      <c r="TYM1878" s="84"/>
      <c r="TYN1878" s="84"/>
      <c r="TYO1878" s="84"/>
      <c r="TYP1878" s="84"/>
      <c r="TYQ1878" s="84"/>
      <c r="TYR1878" s="84"/>
      <c r="TYS1878" s="84"/>
      <c r="TYT1878" s="84"/>
      <c r="TYU1878" s="84"/>
      <c r="TYV1878" s="84"/>
      <c r="TYW1878" s="84"/>
      <c r="TYX1878" s="84"/>
      <c r="TYY1878" s="84"/>
      <c r="TYZ1878" s="84"/>
      <c r="TZA1878" s="84"/>
      <c r="TZB1878" s="84"/>
      <c r="TZC1878" s="84"/>
      <c r="TZD1878" s="84"/>
      <c r="TZE1878" s="84"/>
      <c r="TZF1878" s="84"/>
      <c r="TZG1878" s="84"/>
      <c r="TZH1878" s="84"/>
      <c r="TZI1878" s="84"/>
      <c r="TZJ1878" s="84"/>
      <c r="TZK1878" s="84"/>
      <c r="TZL1878" s="84"/>
      <c r="TZM1878" s="84"/>
      <c r="TZN1878" s="84"/>
      <c r="TZO1878" s="84"/>
      <c r="TZP1878" s="84"/>
      <c r="TZQ1878" s="84"/>
      <c r="TZR1878" s="84"/>
      <c r="TZS1878" s="84"/>
      <c r="TZT1878" s="84"/>
      <c r="TZU1878" s="84"/>
      <c r="TZV1878" s="84"/>
      <c r="TZW1878" s="84"/>
      <c r="TZX1878" s="84"/>
      <c r="TZY1878" s="84"/>
      <c r="TZZ1878" s="84"/>
      <c r="UAA1878" s="84"/>
      <c r="UAB1878" s="84"/>
      <c r="UAC1878" s="84"/>
      <c r="UAD1878" s="84"/>
      <c r="UAE1878" s="84"/>
      <c r="UAF1878" s="84"/>
      <c r="UAG1878" s="84"/>
      <c r="UAH1878" s="84"/>
      <c r="UAI1878" s="84"/>
      <c r="UAJ1878" s="84"/>
      <c r="UAK1878" s="84"/>
      <c r="UAL1878" s="84"/>
      <c r="UAM1878" s="84"/>
      <c r="UAN1878" s="84"/>
      <c r="UAO1878" s="84"/>
      <c r="UAP1878" s="84"/>
      <c r="UAQ1878" s="84"/>
      <c r="UAR1878" s="84"/>
      <c r="UAS1878" s="84"/>
      <c r="UAT1878" s="84"/>
      <c r="UAU1878" s="84"/>
      <c r="UAV1878" s="84"/>
      <c r="UAW1878" s="84"/>
      <c r="UAX1878" s="84"/>
      <c r="UAY1878" s="84"/>
      <c r="UAZ1878" s="84"/>
      <c r="UBA1878" s="84"/>
      <c r="UBB1878" s="84"/>
      <c r="UBC1878" s="84"/>
      <c r="UBD1878" s="84"/>
      <c r="UBE1878" s="84"/>
      <c r="UBF1878" s="84"/>
      <c r="UBG1878" s="84"/>
      <c r="UBH1878" s="84"/>
      <c r="UBI1878" s="84"/>
      <c r="UBJ1878" s="84"/>
      <c r="UBK1878" s="84"/>
      <c r="UBL1878" s="84"/>
      <c r="UBM1878" s="84"/>
      <c r="UBN1878" s="84"/>
      <c r="UBO1878" s="84"/>
      <c r="UBP1878" s="84"/>
      <c r="UBQ1878" s="84"/>
      <c r="UBR1878" s="84"/>
      <c r="UBS1878" s="84"/>
      <c r="UBT1878" s="84"/>
      <c r="UBU1878" s="84"/>
      <c r="UBV1878" s="84"/>
      <c r="UBW1878" s="84"/>
      <c r="UBX1878" s="84"/>
      <c r="UBY1878" s="84"/>
      <c r="UBZ1878" s="84"/>
      <c r="UCA1878" s="84"/>
      <c r="UCB1878" s="84"/>
      <c r="UCC1878" s="84"/>
      <c r="UCD1878" s="84"/>
      <c r="UCE1878" s="84"/>
      <c r="UCF1878" s="84"/>
      <c r="UCG1878" s="84"/>
      <c r="UCH1878" s="84"/>
      <c r="UCI1878" s="84"/>
      <c r="UCJ1878" s="84"/>
      <c r="UCK1878" s="84"/>
      <c r="UCL1878" s="84"/>
      <c r="UCM1878" s="84"/>
      <c r="UCN1878" s="84"/>
      <c r="UCO1878" s="84"/>
      <c r="UCP1878" s="84"/>
      <c r="UCQ1878" s="84"/>
      <c r="UCR1878" s="84"/>
      <c r="UCS1878" s="84"/>
      <c r="UCT1878" s="84"/>
      <c r="UCU1878" s="84"/>
      <c r="UCV1878" s="84"/>
      <c r="UCW1878" s="84"/>
      <c r="UCX1878" s="84"/>
      <c r="UCY1878" s="84"/>
      <c r="UCZ1878" s="84"/>
      <c r="UDA1878" s="84"/>
      <c r="UDB1878" s="84"/>
      <c r="UDC1878" s="84"/>
      <c r="UDD1878" s="84"/>
      <c r="UDE1878" s="84"/>
      <c r="UDF1878" s="84"/>
      <c r="UDG1878" s="84"/>
      <c r="UDH1878" s="84"/>
      <c r="UDI1878" s="84"/>
      <c r="UDJ1878" s="84"/>
      <c r="UDK1878" s="84"/>
      <c r="UDL1878" s="84"/>
      <c r="UDM1878" s="84"/>
      <c r="UDN1878" s="84"/>
      <c r="UDO1878" s="84"/>
      <c r="UDP1878" s="84"/>
      <c r="UDQ1878" s="84"/>
      <c r="UDR1878" s="84"/>
      <c r="UDS1878" s="84"/>
      <c r="UDT1878" s="84"/>
      <c r="UDU1878" s="84"/>
      <c r="UDV1878" s="84"/>
      <c r="UDW1878" s="84"/>
      <c r="UDX1878" s="84"/>
      <c r="UDY1878" s="84"/>
      <c r="UDZ1878" s="84"/>
      <c r="UEA1878" s="84"/>
      <c r="UEB1878" s="84"/>
      <c r="UEC1878" s="84"/>
      <c r="UED1878" s="84"/>
      <c r="UEE1878" s="84"/>
      <c r="UEF1878" s="84"/>
      <c r="UEG1878" s="84"/>
      <c r="UEH1878" s="84"/>
      <c r="UEI1878" s="84"/>
      <c r="UEJ1878" s="84"/>
      <c r="UEK1878" s="84"/>
      <c r="UEL1878" s="84"/>
      <c r="UEM1878" s="84"/>
      <c r="UEN1878" s="84"/>
      <c r="UEO1878" s="84"/>
      <c r="UEP1878" s="84"/>
      <c r="UEQ1878" s="84"/>
      <c r="UER1878" s="84"/>
      <c r="UES1878" s="84"/>
      <c r="UET1878" s="84"/>
      <c r="UEU1878" s="84"/>
      <c r="UEV1878" s="84"/>
      <c r="UEW1878" s="84"/>
      <c r="UEX1878" s="84"/>
      <c r="UEY1878" s="84"/>
      <c r="UEZ1878" s="84"/>
      <c r="UFA1878" s="84"/>
      <c r="UFB1878" s="84"/>
      <c r="UFC1878" s="84"/>
      <c r="UFD1878" s="84"/>
      <c r="UFE1878" s="84"/>
      <c r="UFF1878" s="84"/>
      <c r="UFG1878" s="84"/>
      <c r="UFH1878" s="84"/>
      <c r="UFI1878" s="84"/>
      <c r="UFJ1878" s="84"/>
      <c r="UFK1878" s="84"/>
      <c r="UFL1878" s="84"/>
      <c r="UFM1878" s="84"/>
      <c r="UFN1878" s="84"/>
      <c r="UFO1878" s="84"/>
      <c r="UFP1878" s="84"/>
      <c r="UFQ1878" s="84"/>
      <c r="UFR1878" s="84"/>
      <c r="UFS1878" s="84"/>
      <c r="UFT1878" s="84"/>
      <c r="UFU1878" s="84"/>
      <c r="UFV1878" s="84"/>
      <c r="UFW1878" s="84"/>
      <c r="UFX1878" s="84"/>
      <c r="UFY1878" s="84"/>
      <c r="UFZ1878" s="84"/>
      <c r="UGA1878" s="84"/>
      <c r="UGB1878" s="84"/>
      <c r="UGC1878" s="84"/>
      <c r="UGD1878" s="84"/>
      <c r="UGE1878" s="84"/>
      <c r="UGF1878" s="84"/>
      <c r="UGG1878" s="84"/>
      <c r="UGH1878" s="84"/>
      <c r="UGI1878" s="84"/>
      <c r="UGJ1878" s="84"/>
      <c r="UGK1878" s="84"/>
      <c r="UGL1878" s="84"/>
      <c r="UGM1878" s="84"/>
      <c r="UGN1878" s="84"/>
      <c r="UGO1878" s="84"/>
      <c r="UGP1878" s="84"/>
      <c r="UGQ1878" s="84"/>
      <c r="UGR1878" s="84"/>
      <c r="UGS1878" s="84"/>
      <c r="UGT1878" s="84"/>
      <c r="UGU1878" s="84"/>
      <c r="UGV1878" s="84"/>
      <c r="UGW1878" s="84"/>
      <c r="UGX1878" s="84"/>
      <c r="UGY1878" s="84"/>
      <c r="UGZ1878" s="84"/>
      <c r="UHA1878" s="84"/>
      <c r="UHB1878" s="84"/>
      <c r="UHC1878" s="84"/>
      <c r="UHD1878" s="84"/>
      <c r="UHE1878" s="84"/>
      <c r="UHF1878" s="84"/>
      <c r="UHG1878" s="84"/>
      <c r="UHH1878" s="84"/>
      <c r="UHI1878" s="84"/>
      <c r="UHJ1878" s="84"/>
      <c r="UHK1878" s="84"/>
      <c r="UHL1878" s="84"/>
      <c r="UHM1878" s="84"/>
      <c r="UHN1878" s="84"/>
      <c r="UHO1878" s="84"/>
      <c r="UHP1878" s="84"/>
      <c r="UHQ1878" s="84"/>
      <c r="UHR1878" s="84"/>
      <c r="UHS1878" s="84"/>
      <c r="UHT1878" s="84"/>
      <c r="UHU1878" s="84"/>
      <c r="UHV1878" s="84"/>
      <c r="UHW1878" s="84"/>
      <c r="UHX1878" s="84"/>
      <c r="UHY1878" s="84"/>
      <c r="UHZ1878" s="84"/>
      <c r="UIA1878" s="84"/>
      <c r="UIB1878" s="84"/>
      <c r="UIC1878" s="84"/>
      <c r="UID1878" s="84"/>
      <c r="UIE1878" s="84"/>
      <c r="UIF1878" s="84"/>
      <c r="UIG1878" s="84"/>
      <c r="UIH1878" s="84"/>
      <c r="UII1878" s="84"/>
      <c r="UIJ1878" s="84"/>
      <c r="UIK1878" s="84"/>
      <c r="UIL1878" s="84"/>
      <c r="UIM1878" s="84"/>
      <c r="UIN1878" s="84"/>
      <c r="UIO1878" s="84"/>
      <c r="UIP1878" s="84"/>
      <c r="UIQ1878" s="84"/>
      <c r="UIR1878" s="84"/>
      <c r="UIS1878" s="84"/>
      <c r="UIT1878" s="84"/>
      <c r="UIU1878" s="84"/>
      <c r="UIV1878" s="84"/>
      <c r="UIW1878" s="84"/>
      <c r="UIX1878" s="84"/>
      <c r="UIY1878" s="84"/>
      <c r="UIZ1878" s="84"/>
      <c r="UJA1878" s="84"/>
      <c r="UJB1878" s="84"/>
      <c r="UJC1878" s="84"/>
      <c r="UJD1878" s="84"/>
      <c r="UJE1878" s="84"/>
      <c r="UJF1878" s="84"/>
      <c r="UJG1878" s="84"/>
      <c r="UJH1878" s="84"/>
      <c r="UJI1878" s="84"/>
      <c r="UJJ1878" s="84"/>
      <c r="UJK1878" s="84"/>
      <c r="UJL1878" s="84"/>
      <c r="UJM1878" s="84"/>
      <c r="UJN1878" s="84"/>
      <c r="UJO1878" s="84"/>
      <c r="UJP1878" s="84"/>
      <c r="UJQ1878" s="84"/>
      <c r="UJR1878" s="84"/>
      <c r="UJS1878" s="84"/>
      <c r="UJT1878" s="84"/>
      <c r="UJU1878" s="84"/>
      <c r="UJV1878" s="84"/>
      <c r="UJW1878" s="84"/>
      <c r="UJX1878" s="84"/>
      <c r="UJY1878" s="84"/>
      <c r="UJZ1878" s="84"/>
      <c r="UKA1878" s="84"/>
      <c r="UKB1878" s="84"/>
      <c r="UKC1878" s="84"/>
      <c r="UKD1878" s="84"/>
      <c r="UKE1878" s="84"/>
      <c r="UKF1878" s="84"/>
      <c r="UKG1878" s="84"/>
      <c r="UKH1878" s="84"/>
      <c r="UKI1878" s="84"/>
      <c r="UKJ1878" s="84"/>
      <c r="UKK1878" s="84"/>
      <c r="UKL1878" s="84"/>
      <c r="UKM1878" s="84"/>
      <c r="UKN1878" s="84"/>
      <c r="UKO1878" s="84"/>
      <c r="UKP1878" s="84"/>
      <c r="UKQ1878" s="84"/>
      <c r="UKR1878" s="84"/>
      <c r="UKS1878" s="84"/>
      <c r="UKT1878" s="84"/>
      <c r="UKU1878" s="84"/>
      <c r="UKV1878" s="84"/>
      <c r="UKW1878" s="84"/>
      <c r="UKX1878" s="84"/>
      <c r="UKY1878" s="84"/>
      <c r="UKZ1878" s="84"/>
      <c r="ULA1878" s="84"/>
      <c r="ULB1878" s="84"/>
      <c r="ULC1878" s="84"/>
      <c r="ULD1878" s="84"/>
      <c r="ULE1878" s="84"/>
      <c r="ULF1878" s="84"/>
      <c r="ULG1878" s="84"/>
      <c r="ULH1878" s="84"/>
      <c r="ULI1878" s="84"/>
      <c r="ULJ1878" s="84"/>
      <c r="ULK1878" s="84"/>
      <c r="ULL1878" s="84"/>
      <c r="ULM1878" s="84"/>
      <c r="ULN1878" s="84"/>
      <c r="ULO1878" s="84"/>
      <c r="ULP1878" s="84"/>
      <c r="ULQ1878" s="84"/>
      <c r="ULR1878" s="84"/>
      <c r="ULS1878" s="84"/>
      <c r="ULT1878" s="84"/>
      <c r="ULU1878" s="84"/>
      <c r="ULV1878" s="84"/>
      <c r="ULW1878" s="84"/>
      <c r="ULX1878" s="84"/>
      <c r="ULY1878" s="84"/>
      <c r="ULZ1878" s="84"/>
      <c r="UMA1878" s="84"/>
      <c r="UMB1878" s="84"/>
      <c r="UMC1878" s="84"/>
      <c r="UMD1878" s="84"/>
      <c r="UME1878" s="84"/>
      <c r="UMF1878" s="84"/>
      <c r="UMG1878" s="84"/>
      <c r="UMH1878" s="84"/>
      <c r="UMI1878" s="84"/>
      <c r="UMJ1878" s="84"/>
      <c r="UMK1878" s="84"/>
      <c r="UML1878" s="84"/>
      <c r="UMM1878" s="84"/>
      <c r="UMN1878" s="84"/>
      <c r="UMO1878" s="84"/>
      <c r="UMP1878" s="84"/>
      <c r="UMQ1878" s="84"/>
      <c r="UMR1878" s="84"/>
      <c r="UMS1878" s="84"/>
      <c r="UMT1878" s="84"/>
      <c r="UMU1878" s="84"/>
      <c r="UMV1878" s="84"/>
      <c r="UMW1878" s="84"/>
      <c r="UMX1878" s="84"/>
      <c r="UMY1878" s="84"/>
      <c r="UMZ1878" s="84"/>
      <c r="UNA1878" s="84"/>
      <c r="UNB1878" s="84"/>
      <c r="UNC1878" s="84"/>
      <c r="UND1878" s="84"/>
      <c r="UNE1878" s="84"/>
      <c r="UNF1878" s="84"/>
      <c r="UNG1878" s="84"/>
      <c r="UNH1878" s="84"/>
      <c r="UNI1878" s="84"/>
      <c r="UNJ1878" s="84"/>
      <c r="UNK1878" s="84"/>
      <c r="UNL1878" s="84"/>
      <c r="UNM1878" s="84"/>
      <c r="UNN1878" s="84"/>
      <c r="UNO1878" s="84"/>
      <c r="UNP1878" s="84"/>
      <c r="UNQ1878" s="84"/>
      <c r="UNR1878" s="84"/>
      <c r="UNS1878" s="84"/>
      <c r="UNT1878" s="84"/>
      <c r="UNU1878" s="84"/>
      <c r="UNV1878" s="84"/>
      <c r="UNW1878" s="84"/>
      <c r="UNX1878" s="84"/>
      <c r="UNY1878" s="84"/>
      <c r="UNZ1878" s="84"/>
      <c r="UOA1878" s="84"/>
      <c r="UOB1878" s="84"/>
      <c r="UOC1878" s="84"/>
      <c r="UOD1878" s="84"/>
      <c r="UOE1878" s="84"/>
      <c r="UOF1878" s="84"/>
      <c r="UOG1878" s="84"/>
      <c r="UOH1878" s="84"/>
      <c r="UOI1878" s="84"/>
      <c r="UOJ1878" s="84"/>
      <c r="UOK1878" s="84"/>
      <c r="UOL1878" s="84"/>
      <c r="UOM1878" s="84"/>
      <c r="UON1878" s="84"/>
      <c r="UOO1878" s="84"/>
      <c r="UOP1878" s="84"/>
      <c r="UOQ1878" s="84"/>
      <c r="UOR1878" s="84"/>
      <c r="UOS1878" s="84"/>
      <c r="UOT1878" s="84"/>
      <c r="UOU1878" s="84"/>
      <c r="UOV1878" s="84"/>
      <c r="UOW1878" s="84"/>
      <c r="UOX1878" s="84"/>
      <c r="UOY1878" s="84"/>
      <c r="UOZ1878" s="84"/>
      <c r="UPA1878" s="84"/>
      <c r="UPB1878" s="84"/>
      <c r="UPC1878" s="84"/>
      <c r="UPD1878" s="84"/>
      <c r="UPE1878" s="84"/>
      <c r="UPF1878" s="84"/>
      <c r="UPG1878" s="84"/>
      <c r="UPH1878" s="84"/>
      <c r="UPI1878" s="84"/>
      <c r="UPJ1878" s="84"/>
      <c r="UPK1878" s="84"/>
      <c r="UPL1878" s="84"/>
      <c r="UPM1878" s="84"/>
      <c r="UPN1878" s="84"/>
      <c r="UPO1878" s="84"/>
      <c r="UPP1878" s="84"/>
      <c r="UPQ1878" s="84"/>
      <c r="UPR1878" s="84"/>
      <c r="UPS1878" s="84"/>
      <c r="UPT1878" s="84"/>
      <c r="UPU1878" s="84"/>
      <c r="UPV1878" s="84"/>
      <c r="UPW1878" s="84"/>
      <c r="UPX1878" s="84"/>
      <c r="UPY1878" s="84"/>
      <c r="UPZ1878" s="84"/>
      <c r="UQA1878" s="84"/>
      <c r="UQB1878" s="84"/>
      <c r="UQC1878" s="84"/>
      <c r="UQD1878" s="84"/>
      <c r="UQE1878" s="84"/>
      <c r="UQF1878" s="84"/>
      <c r="UQG1878" s="84"/>
      <c r="UQH1878" s="84"/>
      <c r="UQI1878" s="84"/>
      <c r="UQJ1878" s="84"/>
      <c r="UQK1878" s="84"/>
      <c r="UQL1878" s="84"/>
      <c r="UQM1878" s="84"/>
      <c r="UQN1878" s="84"/>
      <c r="UQO1878" s="84"/>
      <c r="UQP1878" s="84"/>
      <c r="UQQ1878" s="84"/>
      <c r="UQR1878" s="84"/>
      <c r="UQS1878" s="84"/>
      <c r="UQT1878" s="84"/>
      <c r="UQU1878" s="84"/>
      <c r="UQV1878" s="84"/>
      <c r="UQW1878" s="84"/>
      <c r="UQX1878" s="84"/>
      <c r="UQY1878" s="84"/>
      <c r="UQZ1878" s="84"/>
      <c r="URA1878" s="84"/>
      <c r="URB1878" s="84"/>
      <c r="URC1878" s="84"/>
      <c r="URD1878" s="84"/>
      <c r="URE1878" s="84"/>
      <c r="URF1878" s="84"/>
      <c r="URG1878" s="84"/>
      <c r="URH1878" s="84"/>
      <c r="URI1878" s="84"/>
      <c r="URJ1878" s="84"/>
      <c r="URK1878" s="84"/>
      <c r="URL1878" s="84"/>
      <c r="URM1878" s="84"/>
      <c r="URN1878" s="84"/>
      <c r="URO1878" s="84"/>
      <c r="URP1878" s="84"/>
      <c r="URQ1878" s="84"/>
      <c r="URR1878" s="84"/>
      <c r="URS1878" s="84"/>
      <c r="URT1878" s="84"/>
      <c r="URU1878" s="84"/>
      <c r="URV1878" s="84"/>
      <c r="URW1878" s="84"/>
      <c r="URX1878" s="84"/>
      <c r="URY1878" s="84"/>
      <c r="URZ1878" s="84"/>
      <c r="USA1878" s="84"/>
      <c r="USB1878" s="84"/>
      <c r="USC1878" s="84"/>
      <c r="USD1878" s="84"/>
      <c r="USE1878" s="84"/>
      <c r="USF1878" s="84"/>
      <c r="USG1878" s="84"/>
      <c r="USH1878" s="84"/>
      <c r="USI1878" s="84"/>
      <c r="USJ1878" s="84"/>
      <c r="USK1878" s="84"/>
      <c r="USL1878" s="84"/>
      <c r="USM1878" s="84"/>
      <c r="USN1878" s="84"/>
      <c r="USO1878" s="84"/>
      <c r="USP1878" s="84"/>
      <c r="USQ1878" s="84"/>
      <c r="USR1878" s="84"/>
      <c r="USS1878" s="84"/>
      <c r="UST1878" s="84"/>
      <c r="USU1878" s="84"/>
      <c r="USV1878" s="84"/>
      <c r="USW1878" s="84"/>
      <c r="USX1878" s="84"/>
      <c r="USY1878" s="84"/>
      <c r="USZ1878" s="84"/>
      <c r="UTA1878" s="84"/>
      <c r="UTB1878" s="84"/>
      <c r="UTC1878" s="84"/>
      <c r="UTD1878" s="84"/>
      <c r="UTE1878" s="84"/>
      <c r="UTF1878" s="84"/>
      <c r="UTG1878" s="84"/>
      <c r="UTH1878" s="84"/>
      <c r="UTI1878" s="84"/>
      <c r="UTJ1878" s="84"/>
      <c r="UTK1878" s="84"/>
      <c r="UTL1878" s="84"/>
      <c r="UTM1878" s="84"/>
      <c r="UTN1878" s="84"/>
      <c r="UTO1878" s="84"/>
      <c r="UTP1878" s="84"/>
      <c r="UTQ1878" s="84"/>
      <c r="UTR1878" s="84"/>
      <c r="UTS1878" s="84"/>
      <c r="UTT1878" s="84"/>
      <c r="UTU1878" s="84"/>
      <c r="UTV1878" s="84"/>
      <c r="UTW1878" s="84"/>
      <c r="UTX1878" s="84"/>
      <c r="UTY1878" s="84"/>
      <c r="UTZ1878" s="84"/>
      <c r="UUA1878" s="84"/>
      <c r="UUB1878" s="84"/>
      <c r="UUC1878" s="84"/>
      <c r="UUD1878" s="84"/>
      <c r="UUE1878" s="84"/>
      <c r="UUF1878" s="84"/>
      <c r="UUG1878" s="84"/>
      <c r="UUH1878" s="84"/>
      <c r="UUI1878" s="84"/>
      <c r="UUJ1878" s="84"/>
      <c r="UUK1878" s="84"/>
      <c r="UUL1878" s="84"/>
      <c r="UUM1878" s="84"/>
      <c r="UUN1878" s="84"/>
      <c r="UUO1878" s="84"/>
      <c r="UUP1878" s="84"/>
      <c r="UUQ1878" s="84"/>
      <c r="UUR1878" s="84"/>
      <c r="UUS1878" s="84"/>
      <c r="UUT1878" s="84"/>
      <c r="UUU1878" s="84"/>
      <c r="UUV1878" s="84"/>
      <c r="UUW1878" s="84"/>
      <c r="UUX1878" s="84"/>
      <c r="UUY1878" s="84"/>
      <c r="UUZ1878" s="84"/>
      <c r="UVA1878" s="84"/>
      <c r="UVB1878" s="84"/>
      <c r="UVC1878" s="84"/>
      <c r="UVD1878" s="84"/>
      <c r="UVE1878" s="84"/>
      <c r="UVF1878" s="84"/>
      <c r="UVG1878" s="84"/>
      <c r="UVH1878" s="84"/>
      <c r="UVI1878" s="84"/>
      <c r="UVJ1878" s="84"/>
      <c r="UVK1878" s="84"/>
      <c r="UVL1878" s="84"/>
      <c r="UVM1878" s="84"/>
      <c r="UVN1878" s="84"/>
      <c r="UVO1878" s="84"/>
      <c r="UVP1878" s="84"/>
      <c r="UVQ1878" s="84"/>
      <c r="UVR1878" s="84"/>
      <c r="UVS1878" s="84"/>
      <c r="UVT1878" s="84"/>
      <c r="UVU1878" s="84"/>
      <c r="UVV1878" s="84"/>
      <c r="UVW1878" s="84"/>
      <c r="UVX1878" s="84"/>
      <c r="UVY1878" s="84"/>
      <c r="UVZ1878" s="84"/>
      <c r="UWA1878" s="84"/>
      <c r="UWB1878" s="84"/>
      <c r="UWC1878" s="84"/>
      <c r="UWD1878" s="84"/>
      <c r="UWE1878" s="84"/>
      <c r="UWF1878" s="84"/>
      <c r="UWG1878" s="84"/>
      <c r="UWH1878" s="84"/>
      <c r="UWI1878" s="84"/>
      <c r="UWJ1878" s="84"/>
      <c r="UWK1878" s="84"/>
      <c r="UWL1878" s="84"/>
      <c r="UWM1878" s="84"/>
      <c r="UWN1878" s="84"/>
      <c r="UWO1878" s="84"/>
      <c r="UWP1878" s="84"/>
      <c r="UWQ1878" s="84"/>
      <c r="UWR1878" s="84"/>
      <c r="UWS1878" s="84"/>
      <c r="UWT1878" s="84"/>
      <c r="UWU1878" s="84"/>
      <c r="UWV1878" s="84"/>
      <c r="UWW1878" s="84"/>
      <c r="UWX1878" s="84"/>
      <c r="UWY1878" s="84"/>
      <c r="UWZ1878" s="84"/>
      <c r="UXA1878" s="84"/>
      <c r="UXB1878" s="84"/>
      <c r="UXC1878" s="84"/>
      <c r="UXD1878" s="84"/>
      <c r="UXE1878" s="84"/>
      <c r="UXF1878" s="84"/>
      <c r="UXG1878" s="84"/>
      <c r="UXH1878" s="84"/>
      <c r="UXI1878" s="84"/>
      <c r="UXJ1878" s="84"/>
      <c r="UXK1878" s="84"/>
      <c r="UXL1878" s="84"/>
      <c r="UXM1878" s="84"/>
      <c r="UXN1878" s="84"/>
      <c r="UXO1878" s="84"/>
      <c r="UXP1878" s="84"/>
      <c r="UXQ1878" s="84"/>
      <c r="UXR1878" s="84"/>
      <c r="UXS1878" s="84"/>
      <c r="UXT1878" s="84"/>
      <c r="UXU1878" s="84"/>
      <c r="UXV1878" s="84"/>
      <c r="UXW1878" s="84"/>
      <c r="UXX1878" s="84"/>
      <c r="UXY1878" s="84"/>
      <c r="UXZ1878" s="84"/>
      <c r="UYA1878" s="84"/>
      <c r="UYB1878" s="84"/>
      <c r="UYC1878" s="84"/>
      <c r="UYD1878" s="84"/>
      <c r="UYE1878" s="84"/>
      <c r="UYF1878" s="84"/>
      <c r="UYG1878" s="84"/>
      <c r="UYH1878" s="84"/>
      <c r="UYI1878" s="84"/>
      <c r="UYJ1878" s="84"/>
      <c r="UYK1878" s="84"/>
      <c r="UYL1878" s="84"/>
      <c r="UYM1878" s="84"/>
      <c r="UYN1878" s="84"/>
      <c r="UYO1878" s="84"/>
      <c r="UYP1878" s="84"/>
      <c r="UYQ1878" s="84"/>
      <c r="UYR1878" s="84"/>
      <c r="UYS1878" s="84"/>
      <c r="UYT1878" s="84"/>
      <c r="UYU1878" s="84"/>
      <c r="UYV1878" s="84"/>
      <c r="UYW1878" s="84"/>
      <c r="UYX1878" s="84"/>
      <c r="UYY1878" s="84"/>
      <c r="UYZ1878" s="84"/>
      <c r="UZA1878" s="84"/>
      <c r="UZB1878" s="84"/>
      <c r="UZC1878" s="84"/>
      <c r="UZD1878" s="84"/>
      <c r="UZE1878" s="84"/>
      <c r="UZF1878" s="84"/>
      <c r="UZG1878" s="84"/>
      <c r="UZH1878" s="84"/>
      <c r="UZI1878" s="84"/>
      <c r="UZJ1878" s="84"/>
      <c r="UZK1878" s="84"/>
      <c r="UZL1878" s="84"/>
      <c r="UZM1878" s="84"/>
      <c r="UZN1878" s="84"/>
      <c r="UZO1878" s="84"/>
      <c r="UZP1878" s="84"/>
      <c r="UZQ1878" s="84"/>
      <c r="UZR1878" s="84"/>
      <c r="UZS1878" s="84"/>
      <c r="UZT1878" s="84"/>
      <c r="UZU1878" s="84"/>
      <c r="UZV1878" s="84"/>
      <c r="UZW1878" s="84"/>
      <c r="UZX1878" s="84"/>
      <c r="UZY1878" s="84"/>
      <c r="UZZ1878" s="84"/>
      <c r="VAA1878" s="84"/>
      <c r="VAB1878" s="84"/>
      <c r="VAC1878" s="84"/>
      <c r="VAD1878" s="84"/>
      <c r="VAE1878" s="84"/>
      <c r="VAF1878" s="84"/>
      <c r="VAG1878" s="84"/>
      <c r="VAH1878" s="84"/>
      <c r="VAI1878" s="84"/>
      <c r="VAJ1878" s="84"/>
      <c r="VAK1878" s="84"/>
      <c r="VAL1878" s="84"/>
      <c r="VAM1878" s="84"/>
      <c r="VAN1878" s="84"/>
      <c r="VAO1878" s="84"/>
      <c r="VAP1878" s="84"/>
      <c r="VAQ1878" s="84"/>
      <c r="VAR1878" s="84"/>
      <c r="VAS1878" s="84"/>
      <c r="VAT1878" s="84"/>
      <c r="VAU1878" s="84"/>
      <c r="VAV1878" s="84"/>
      <c r="VAW1878" s="84"/>
      <c r="VAX1878" s="84"/>
      <c r="VAY1878" s="84"/>
      <c r="VAZ1878" s="84"/>
      <c r="VBA1878" s="84"/>
      <c r="VBB1878" s="84"/>
      <c r="VBC1878" s="84"/>
      <c r="VBD1878" s="84"/>
      <c r="VBE1878" s="84"/>
      <c r="VBF1878" s="84"/>
      <c r="VBG1878" s="84"/>
      <c r="VBH1878" s="84"/>
      <c r="VBI1878" s="84"/>
      <c r="VBJ1878" s="84"/>
      <c r="VBK1878" s="84"/>
      <c r="VBL1878" s="84"/>
      <c r="VBM1878" s="84"/>
      <c r="VBN1878" s="84"/>
      <c r="VBO1878" s="84"/>
      <c r="VBP1878" s="84"/>
      <c r="VBQ1878" s="84"/>
      <c r="VBR1878" s="84"/>
      <c r="VBS1878" s="84"/>
      <c r="VBT1878" s="84"/>
      <c r="VBU1878" s="84"/>
      <c r="VBV1878" s="84"/>
      <c r="VBW1878" s="84"/>
      <c r="VBX1878" s="84"/>
      <c r="VBY1878" s="84"/>
      <c r="VBZ1878" s="84"/>
      <c r="VCA1878" s="84"/>
      <c r="VCB1878" s="84"/>
      <c r="VCC1878" s="84"/>
      <c r="VCD1878" s="84"/>
      <c r="VCE1878" s="84"/>
      <c r="VCF1878" s="84"/>
      <c r="VCG1878" s="84"/>
      <c r="VCH1878" s="84"/>
      <c r="VCI1878" s="84"/>
      <c r="VCJ1878" s="84"/>
      <c r="VCK1878" s="84"/>
      <c r="VCL1878" s="84"/>
      <c r="VCM1878" s="84"/>
      <c r="VCN1878" s="84"/>
      <c r="VCO1878" s="84"/>
      <c r="VCP1878" s="84"/>
      <c r="VCQ1878" s="84"/>
      <c r="VCR1878" s="84"/>
      <c r="VCS1878" s="84"/>
      <c r="VCT1878" s="84"/>
      <c r="VCU1878" s="84"/>
      <c r="VCV1878" s="84"/>
      <c r="VCW1878" s="84"/>
      <c r="VCX1878" s="84"/>
      <c r="VCY1878" s="84"/>
      <c r="VCZ1878" s="84"/>
      <c r="VDA1878" s="84"/>
      <c r="VDB1878" s="84"/>
      <c r="VDC1878" s="84"/>
      <c r="VDD1878" s="84"/>
      <c r="VDE1878" s="84"/>
      <c r="VDF1878" s="84"/>
      <c r="VDG1878" s="84"/>
      <c r="VDH1878" s="84"/>
      <c r="VDI1878" s="84"/>
      <c r="VDJ1878" s="84"/>
      <c r="VDK1878" s="84"/>
      <c r="VDL1878" s="84"/>
      <c r="VDM1878" s="84"/>
      <c r="VDN1878" s="84"/>
      <c r="VDO1878" s="84"/>
      <c r="VDP1878" s="84"/>
      <c r="VDQ1878" s="84"/>
      <c r="VDR1878" s="84"/>
      <c r="VDS1878" s="84"/>
      <c r="VDT1878" s="84"/>
      <c r="VDU1878" s="84"/>
      <c r="VDV1878" s="84"/>
      <c r="VDW1878" s="84"/>
      <c r="VDX1878" s="84"/>
      <c r="VDY1878" s="84"/>
      <c r="VDZ1878" s="84"/>
      <c r="VEA1878" s="84"/>
      <c r="VEB1878" s="84"/>
      <c r="VEC1878" s="84"/>
      <c r="VED1878" s="84"/>
      <c r="VEE1878" s="84"/>
      <c r="VEF1878" s="84"/>
      <c r="VEG1878" s="84"/>
      <c r="VEH1878" s="84"/>
      <c r="VEI1878" s="84"/>
      <c r="VEJ1878" s="84"/>
      <c r="VEK1878" s="84"/>
      <c r="VEL1878" s="84"/>
      <c r="VEM1878" s="84"/>
      <c r="VEN1878" s="84"/>
      <c r="VEO1878" s="84"/>
      <c r="VEP1878" s="84"/>
      <c r="VEQ1878" s="84"/>
      <c r="VER1878" s="84"/>
      <c r="VES1878" s="84"/>
      <c r="VET1878" s="84"/>
      <c r="VEU1878" s="84"/>
      <c r="VEV1878" s="84"/>
      <c r="VEW1878" s="84"/>
      <c r="VEX1878" s="84"/>
      <c r="VEY1878" s="84"/>
      <c r="VEZ1878" s="84"/>
      <c r="VFA1878" s="84"/>
      <c r="VFB1878" s="84"/>
      <c r="VFC1878" s="84"/>
      <c r="VFD1878" s="84"/>
      <c r="VFE1878" s="84"/>
      <c r="VFF1878" s="84"/>
      <c r="VFG1878" s="84"/>
      <c r="VFH1878" s="84"/>
      <c r="VFI1878" s="84"/>
      <c r="VFJ1878" s="84"/>
      <c r="VFK1878" s="84"/>
      <c r="VFL1878" s="84"/>
      <c r="VFM1878" s="84"/>
      <c r="VFN1878" s="84"/>
      <c r="VFO1878" s="84"/>
      <c r="VFP1878" s="84"/>
      <c r="VFQ1878" s="84"/>
      <c r="VFR1878" s="84"/>
      <c r="VFS1878" s="84"/>
      <c r="VFT1878" s="84"/>
      <c r="VFU1878" s="84"/>
      <c r="VFV1878" s="84"/>
      <c r="VFW1878" s="84"/>
      <c r="VFX1878" s="84"/>
      <c r="VFY1878" s="84"/>
      <c r="VFZ1878" s="84"/>
      <c r="VGA1878" s="84"/>
      <c r="VGB1878" s="84"/>
      <c r="VGC1878" s="84"/>
      <c r="VGD1878" s="84"/>
      <c r="VGE1878" s="84"/>
      <c r="VGF1878" s="84"/>
      <c r="VGG1878" s="84"/>
      <c r="VGH1878" s="84"/>
      <c r="VGI1878" s="84"/>
      <c r="VGJ1878" s="84"/>
      <c r="VGK1878" s="84"/>
      <c r="VGL1878" s="84"/>
      <c r="VGM1878" s="84"/>
      <c r="VGN1878" s="84"/>
      <c r="VGO1878" s="84"/>
      <c r="VGP1878" s="84"/>
      <c r="VGQ1878" s="84"/>
      <c r="VGR1878" s="84"/>
      <c r="VGS1878" s="84"/>
      <c r="VGT1878" s="84"/>
      <c r="VGU1878" s="84"/>
      <c r="VGV1878" s="84"/>
      <c r="VGW1878" s="84"/>
      <c r="VGX1878" s="84"/>
      <c r="VGY1878" s="84"/>
      <c r="VGZ1878" s="84"/>
      <c r="VHA1878" s="84"/>
      <c r="VHB1878" s="84"/>
      <c r="VHC1878" s="84"/>
      <c r="VHD1878" s="84"/>
      <c r="VHE1878" s="84"/>
      <c r="VHF1878" s="84"/>
      <c r="VHG1878" s="84"/>
      <c r="VHH1878" s="84"/>
      <c r="VHI1878" s="84"/>
      <c r="VHJ1878" s="84"/>
      <c r="VHK1878" s="84"/>
      <c r="VHL1878" s="84"/>
      <c r="VHM1878" s="84"/>
      <c r="VHN1878" s="84"/>
      <c r="VHO1878" s="84"/>
      <c r="VHP1878" s="84"/>
      <c r="VHQ1878" s="84"/>
      <c r="VHR1878" s="84"/>
      <c r="VHS1878" s="84"/>
      <c r="VHT1878" s="84"/>
      <c r="VHU1878" s="84"/>
      <c r="VHV1878" s="84"/>
      <c r="VHW1878" s="84"/>
      <c r="VHX1878" s="84"/>
      <c r="VHY1878" s="84"/>
      <c r="VHZ1878" s="84"/>
      <c r="VIA1878" s="84"/>
      <c r="VIB1878" s="84"/>
      <c r="VIC1878" s="84"/>
      <c r="VID1878" s="84"/>
      <c r="VIE1878" s="84"/>
      <c r="VIF1878" s="84"/>
      <c r="VIG1878" s="84"/>
      <c r="VIH1878" s="84"/>
      <c r="VII1878" s="84"/>
      <c r="VIJ1878" s="84"/>
      <c r="VIK1878" s="84"/>
      <c r="VIL1878" s="84"/>
      <c r="VIM1878" s="84"/>
      <c r="VIN1878" s="84"/>
      <c r="VIO1878" s="84"/>
      <c r="VIP1878" s="84"/>
      <c r="VIQ1878" s="84"/>
      <c r="VIR1878" s="84"/>
      <c r="VIS1878" s="84"/>
      <c r="VIT1878" s="84"/>
      <c r="VIU1878" s="84"/>
      <c r="VIV1878" s="84"/>
      <c r="VIW1878" s="84"/>
      <c r="VIX1878" s="84"/>
      <c r="VIY1878" s="84"/>
      <c r="VIZ1878" s="84"/>
      <c r="VJA1878" s="84"/>
      <c r="VJB1878" s="84"/>
      <c r="VJC1878" s="84"/>
      <c r="VJD1878" s="84"/>
      <c r="VJE1878" s="84"/>
      <c r="VJF1878" s="84"/>
      <c r="VJG1878" s="84"/>
      <c r="VJH1878" s="84"/>
      <c r="VJI1878" s="84"/>
      <c r="VJJ1878" s="84"/>
      <c r="VJK1878" s="84"/>
      <c r="VJL1878" s="84"/>
      <c r="VJM1878" s="84"/>
      <c r="VJN1878" s="84"/>
      <c r="VJO1878" s="84"/>
      <c r="VJP1878" s="84"/>
      <c r="VJQ1878" s="84"/>
      <c r="VJR1878" s="84"/>
      <c r="VJS1878" s="84"/>
      <c r="VJT1878" s="84"/>
      <c r="VJU1878" s="84"/>
      <c r="VJV1878" s="84"/>
      <c r="VJW1878" s="84"/>
      <c r="VJX1878" s="84"/>
      <c r="VJY1878" s="84"/>
      <c r="VJZ1878" s="84"/>
      <c r="VKA1878" s="84"/>
      <c r="VKB1878" s="84"/>
      <c r="VKC1878" s="84"/>
      <c r="VKD1878" s="84"/>
      <c r="VKE1878" s="84"/>
      <c r="VKF1878" s="84"/>
      <c r="VKG1878" s="84"/>
      <c r="VKH1878" s="84"/>
      <c r="VKI1878" s="84"/>
      <c r="VKJ1878" s="84"/>
      <c r="VKK1878" s="84"/>
      <c r="VKL1878" s="84"/>
      <c r="VKM1878" s="84"/>
      <c r="VKN1878" s="84"/>
      <c r="VKO1878" s="84"/>
      <c r="VKP1878" s="84"/>
      <c r="VKQ1878" s="84"/>
      <c r="VKR1878" s="84"/>
      <c r="VKS1878" s="84"/>
      <c r="VKT1878" s="84"/>
      <c r="VKU1878" s="84"/>
      <c r="VKV1878" s="84"/>
      <c r="VKW1878" s="84"/>
      <c r="VKX1878" s="84"/>
      <c r="VKY1878" s="84"/>
      <c r="VKZ1878" s="84"/>
      <c r="VLA1878" s="84"/>
      <c r="VLB1878" s="84"/>
      <c r="VLC1878" s="84"/>
      <c r="VLD1878" s="84"/>
      <c r="VLE1878" s="84"/>
      <c r="VLF1878" s="84"/>
      <c r="VLG1878" s="84"/>
      <c r="VLH1878" s="84"/>
      <c r="VLI1878" s="84"/>
      <c r="VLJ1878" s="84"/>
      <c r="VLK1878" s="84"/>
      <c r="VLL1878" s="84"/>
      <c r="VLM1878" s="84"/>
      <c r="VLN1878" s="84"/>
      <c r="VLO1878" s="84"/>
      <c r="VLP1878" s="84"/>
      <c r="VLQ1878" s="84"/>
      <c r="VLR1878" s="84"/>
      <c r="VLS1878" s="84"/>
      <c r="VLT1878" s="84"/>
      <c r="VLU1878" s="84"/>
      <c r="VLV1878" s="84"/>
      <c r="VLW1878" s="84"/>
      <c r="VLX1878" s="84"/>
      <c r="VLY1878" s="84"/>
      <c r="VLZ1878" s="84"/>
      <c r="VMA1878" s="84"/>
      <c r="VMB1878" s="84"/>
      <c r="VMC1878" s="84"/>
      <c r="VMD1878" s="84"/>
      <c r="VME1878" s="84"/>
      <c r="VMF1878" s="84"/>
      <c r="VMG1878" s="84"/>
      <c r="VMH1878" s="84"/>
      <c r="VMI1878" s="84"/>
      <c r="VMJ1878" s="84"/>
      <c r="VMK1878" s="84"/>
      <c r="VML1878" s="84"/>
      <c r="VMM1878" s="84"/>
      <c r="VMN1878" s="84"/>
      <c r="VMO1878" s="84"/>
      <c r="VMP1878" s="84"/>
      <c r="VMQ1878" s="84"/>
      <c r="VMR1878" s="84"/>
      <c r="VMS1878" s="84"/>
      <c r="VMT1878" s="84"/>
      <c r="VMU1878" s="84"/>
      <c r="VMV1878" s="84"/>
      <c r="VMW1878" s="84"/>
      <c r="VMX1878" s="84"/>
      <c r="VMY1878" s="84"/>
      <c r="VMZ1878" s="84"/>
      <c r="VNA1878" s="84"/>
      <c r="VNB1878" s="84"/>
      <c r="VNC1878" s="84"/>
      <c r="VND1878" s="84"/>
      <c r="VNE1878" s="84"/>
      <c r="VNF1878" s="84"/>
      <c r="VNG1878" s="84"/>
      <c r="VNH1878" s="84"/>
      <c r="VNI1878" s="84"/>
      <c r="VNJ1878" s="84"/>
      <c r="VNK1878" s="84"/>
      <c r="VNL1878" s="84"/>
      <c r="VNM1878" s="84"/>
      <c r="VNN1878" s="84"/>
      <c r="VNO1878" s="84"/>
      <c r="VNP1878" s="84"/>
      <c r="VNQ1878" s="84"/>
      <c r="VNR1878" s="84"/>
      <c r="VNS1878" s="84"/>
      <c r="VNT1878" s="84"/>
      <c r="VNU1878" s="84"/>
      <c r="VNV1878" s="84"/>
      <c r="VNW1878" s="84"/>
      <c r="VNX1878" s="84"/>
      <c r="VNY1878" s="84"/>
      <c r="VNZ1878" s="84"/>
      <c r="VOA1878" s="84"/>
      <c r="VOB1878" s="84"/>
      <c r="VOC1878" s="84"/>
      <c r="VOD1878" s="84"/>
      <c r="VOE1878" s="84"/>
      <c r="VOF1878" s="84"/>
      <c r="VOG1878" s="84"/>
      <c r="VOH1878" s="84"/>
      <c r="VOI1878" s="84"/>
      <c r="VOJ1878" s="84"/>
      <c r="VOK1878" s="84"/>
      <c r="VOL1878" s="84"/>
      <c r="VOM1878" s="84"/>
      <c r="VON1878" s="84"/>
      <c r="VOO1878" s="84"/>
      <c r="VOP1878" s="84"/>
      <c r="VOQ1878" s="84"/>
      <c r="VOR1878" s="84"/>
      <c r="VOS1878" s="84"/>
      <c r="VOT1878" s="84"/>
      <c r="VOU1878" s="84"/>
      <c r="VOV1878" s="84"/>
      <c r="VOW1878" s="84"/>
      <c r="VOX1878" s="84"/>
      <c r="VOY1878" s="84"/>
      <c r="VOZ1878" s="84"/>
      <c r="VPA1878" s="84"/>
      <c r="VPB1878" s="84"/>
      <c r="VPC1878" s="84"/>
      <c r="VPD1878" s="84"/>
      <c r="VPE1878" s="84"/>
      <c r="VPF1878" s="84"/>
      <c r="VPG1878" s="84"/>
      <c r="VPH1878" s="84"/>
      <c r="VPI1878" s="84"/>
      <c r="VPJ1878" s="84"/>
      <c r="VPK1878" s="84"/>
      <c r="VPL1878" s="84"/>
      <c r="VPM1878" s="84"/>
      <c r="VPN1878" s="84"/>
      <c r="VPO1878" s="84"/>
      <c r="VPP1878" s="84"/>
      <c r="VPQ1878" s="84"/>
      <c r="VPR1878" s="84"/>
      <c r="VPS1878" s="84"/>
      <c r="VPT1878" s="84"/>
      <c r="VPU1878" s="84"/>
      <c r="VPV1878" s="84"/>
      <c r="VPW1878" s="84"/>
      <c r="VPX1878" s="84"/>
      <c r="VPY1878" s="84"/>
      <c r="VPZ1878" s="84"/>
      <c r="VQA1878" s="84"/>
      <c r="VQB1878" s="84"/>
      <c r="VQC1878" s="84"/>
      <c r="VQD1878" s="84"/>
      <c r="VQE1878" s="84"/>
      <c r="VQF1878" s="84"/>
      <c r="VQG1878" s="84"/>
      <c r="VQH1878" s="84"/>
      <c r="VQI1878" s="84"/>
      <c r="VQJ1878" s="84"/>
      <c r="VQK1878" s="84"/>
      <c r="VQL1878" s="84"/>
      <c r="VQM1878" s="84"/>
      <c r="VQN1878" s="84"/>
      <c r="VQO1878" s="84"/>
      <c r="VQP1878" s="84"/>
      <c r="VQQ1878" s="84"/>
      <c r="VQR1878" s="84"/>
      <c r="VQS1878" s="84"/>
      <c r="VQT1878" s="84"/>
      <c r="VQU1878" s="84"/>
      <c r="VQV1878" s="84"/>
      <c r="VQW1878" s="84"/>
      <c r="VQX1878" s="84"/>
      <c r="VQY1878" s="84"/>
      <c r="VQZ1878" s="84"/>
      <c r="VRA1878" s="84"/>
      <c r="VRB1878" s="84"/>
      <c r="VRC1878" s="84"/>
      <c r="VRD1878" s="84"/>
      <c r="VRE1878" s="84"/>
      <c r="VRF1878" s="84"/>
      <c r="VRG1878" s="84"/>
      <c r="VRH1878" s="84"/>
      <c r="VRI1878" s="84"/>
      <c r="VRJ1878" s="84"/>
      <c r="VRK1878" s="84"/>
      <c r="VRL1878" s="84"/>
      <c r="VRM1878" s="84"/>
      <c r="VRN1878" s="84"/>
      <c r="VRO1878" s="84"/>
      <c r="VRP1878" s="84"/>
      <c r="VRQ1878" s="84"/>
      <c r="VRR1878" s="84"/>
      <c r="VRS1878" s="84"/>
      <c r="VRT1878" s="84"/>
      <c r="VRU1878" s="84"/>
      <c r="VRV1878" s="84"/>
      <c r="VRW1878" s="84"/>
      <c r="VRX1878" s="84"/>
      <c r="VRY1878" s="84"/>
      <c r="VRZ1878" s="84"/>
      <c r="VSA1878" s="84"/>
      <c r="VSB1878" s="84"/>
      <c r="VSC1878" s="84"/>
      <c r="VSD1878" s="84"/>
      <c r="VSE1878" s="84"/>
      <c r="VSF1878" s="84"/>
      <c r="VSG1878" s="84"/>
      <c r="VSH1878" s="84"/>
      <c r="VSI1878" s="84"/>
      <c r="VSJ1878" s="84"/>
      <c r="VSK1878" s="84"/>
      <c r="VSL1878" s="84"/>
      <c r="VSM1878" s="84"/>
      <c r="VSN1878" s="84"/>
      <c r="VSO1878" s="84"/>
      <c r="VSP1878" s="84"/>
      <c r="VSQ1878" s="84"/>
      <c r="VSR1878" s="84"/>
      <c r="VSS1878" s="84"/>
      <c r="VST1878" s="84"/>
      <c r="VSU1878" s="84"/>
      <c r="VSV1878" s="84"/>
      <c r="VSW1878" s="84"/>
      <c r="VSX1878" s="84"/>
      <c r="VSY1878" s="84"/>
      <c r="VSZ1878" s="84"/>
      <c r="VTA1878" s="84"/>
      <c r="VTB1878" s="84"/>
      <c r="VTC1878" s="84"/>
      <c r="VTD1878" s="84"/>
      <c r="VTE1878" s="84"/>
      <c r="VTF1878" s="84"/>
      <c r="VTG1878" s="84"/>
      <c r="VTH1878" s="84"/>
      <c r="VTI1878" s="84"/>
      <c r="VTJ1878" s="84"/>
      <c r="VTK1878" s="84"/>
      <c r="VTL1878" s="84"/>
      <c r="VTM1878" s="84"/>
      <c r="VTN1878" s="84"/>
      <c r="VTO1878" s="84"/>
      <c r="VTP1878" s="84"/>
      <c r="VTQ1878" s="84"/>
      <c r="VTR1878" s="84"/>
      <c r="VTS1878" s="84"/>
      <c r="VTT1878" s="84"/>
      <c r="VTU1878" s="84"/>
      <c r="VTV1878" s="84"/>
      <c r="VTW1878" s="84"/>
      <c r="VTX1878" s="84"/>
      <c r="VTY1878" s="84"/>
      <c r="VTZ1878" s="84"/>
      <c r="VUA1878" s="84"/>
      <c r="VUB1878" s="84"/>
      <c r="VUC1878" s="84"/>
      <c r="VUD1878" s="84"/>
      <c r="VUE1878" s="84"/>
      <c r="VUF1878" s="84"/>
      <c r="VUG1878" s="84"/>
      <c r="VUH1878" s="84"/>
      <c r="VUI1878" s="84"/>
      <c r="VUJ1878" s="84"/>
      <c r="VUK1878" s="84"/>
      <c r="VUL1878" s="84"/>
      <c r="VUM1878" s="84"/>
      <c r="VUN1878" s="84"/>
      <c r="VUO1878" s="84"/>
      <c r="VUP1878" s="84"/>
      <c r="VUQ1878" s="84"/>
      <c r="VUR1878" s="84"/>
      <c r="VUS1878" s="84"/>
      <c r="VUT1878" s="84"/>
      <c r="VUU1878" s="84"/>
      <c r="VUV1878" s="84"/>
      <c r="VUW1878" s="84"/>
      <c r="VUX1878" s="84"/>
      <c r="VUY1878" s="84"/>
      <c r="VUZ1878" s="84"/>
      <c r="VVA1878" s="84"/>
      <c r="VVB1878" s="84"/>
      <c r="VVC1878" s="84"/>
      <c r="VVD1878" s="84"/>
      <c r="VVE1878" s="84"/>
      <c r="VVF1878" s="84"/>
      <c r="VVG1878" s="84"/>
      <c r="VVH1878" s="84"/>
      <c r="VVI1878" s="84"/>
      <c r="VVJ1878" s="84"/>
      <c r="VVK1878" s="84"/>
      <c r="VVL1878" s="84"/>
      <c r="VVM1878" s="84"/>
      <c r="VVN1878" s="84"/>
      <c r="VVO1878" s="84"/>
      <c r="VVP1878" s="84"/>
      <c r="VVQ1878" s="84"/>
      <c r="VVR1878" s="84"/>
      <c r="VVS1878" s="84"/>
      <c r="VVT1878" s="84"/>
      <c r="VVU1878" s="84"/>
      <c r="VVV1878" s="84"/>
      <c r="VVW1878" s="84"/>
      <c r="VVX1878" s="84"/>
      <c r="VVY1878" s="84"/>
      <c r="VVZ1878" s="84"/>
      <c r="VWA1878" s="84"/>
      <c r="VWB1878" s="84"/>
      <c r="VWC1878" s="84"/>
      <c r="VWD1878" s="84"/>
      <c r="VWE1878" s="84"/>
      <c r="VWF1878" s="84"/>
      <c r="VWG1878" s="84"/>
      <c r="VWH1878" s="84"/>
      <c r="VWI1878" s="84"/>
      <c r="VWJ1878" s="84"/>
      <c r="VWK1878" s="84"/>
      <c r="VWL1878" s="84"/>
      <c r="VWM1878" s="84"/>
      <c r="VWN1878" s="84"/>
      <c r="VWO1878" s="84"/>
      <c r="VWP1878" s="84"/>
      <c r="VWQ1878" s="84"/>
      <c r="VWR1878" s="84"/>
      <c r="VWS1878" s="84"/>
      <c r="VWT1878" s="84"/>
      <c r="VWU1878" s="84"/>
      <c r="VWV1878" s="84"/>
      <c r="VWW1878" s="84"/>
      <c r="VWX1878" s="84"/>
      <c r="VWY1878" s="84"/>
      <c r="VWZ1878" s="84"/>
      <c r="VXA1878" s="84"/>
      <c r="VXB1878" s="84"/>
      <c r="VXC1878" s="84"/>
      <c r="VXD1878" s="84"/>
      <c r="VXE1878" s="84"/>
      <c r="VXF1878" s="84"/>
      <c r="VXG1878" s="84"/>
      <c r="VXH1878" s="84"/>
      <c r="VXI1878" s="84"/>
      <c r="VXJ1878" s="84"/>
      <c r="VXK1878" s="84"/>
      <c r="VXL1878" s="84"/>
      <c r="VXM1878" s="84"/>
      <c r="VXN1878" s="84"/>
      <c r="VXO1878" s="84"/>
      <c r="VXP1878" s="84"/>
      <c r="VXQ1878" s="84"/>
      <c r="VXR1878" s="84"/>
      <c r="VXS1878" s="84"/>
      <c r="VXT1878" s="84"/>
      <c r="VXU1878" s="84"/>
      <c r="VXV1878" s="84"/>
      <c r="VXW1878" s="84"/>
      <c r="VXX1878" s="84"/>
      <c r="VXY1878" s="84"/>
      <c r="VXZ1878" s="84"/>
      <c r="VYA1878" s="84"/>
      <c r="VYB1878" s="84"/>
      <c r="VYC1878" s="84"/>
      <c r="VYD1878" s="84"/>
      <c r="VYE1878" s="84"/>
      <c r="VYF1878" s="84"/>
      <c r="VYG1878" s="84"/>
      <c r="VYH1878" s="84"/>
      <c r="VYI1878" s="84"/>
      <c r="VYJ1878" s="84"/>
      <c r="VYK1878" s="84"/>
      <c r="VYL1878" s="84"/>
      <c r="VYM1878" s="84"/>
      <c r="VYN1878" s="84"/>
      <c r="VYO1878" s="84"/>
      <c r="VYP1878" s="84"/>
      <c r="VYQ1878" s="84"/>
      <c r="VYR1878" s="84"/>
      <c r="VYS1878" s="84"/>
      <c r="VYT1878" s="84"/>
      <c r="VYU1878" s="84"/>
      <c r="VYV1878" s="84"/>
      <c r="VYW1878" s="84"/>
      <c r="VYX1878" s="84"/>
      <c r="VYY1878" s="84"/>
      <c r="VYZ1878" s="84"/>
      <c r="VZA1878" s="84"/>
      <c r="VZB1878" s="84"/>
      <c r="VZC1878" s="84"/>
      <c r="VZD1878" s="84"/>
      <c r="VZE1878" s="84"/>
      <c r="VZF1878" s="84"/>
      <c r="VZG1878" s="84"/>
      <c r="VZH1878" s="84"/>
      <c r="VZI1878" s="84"/>
      <c r="VZJ1878" s="84"/>
      <c r="VZK1878" s="84"/>
      <c r="VZL1878" s="84"/>
      <c r="VZM1878" s="84"/>
      <c r="VZN1878" s="84"/>
      <c r="VZO1878" s="84"/>
      <c r="VZP1878" s="84"/>
      <c r="VZQ1878" s="84"/>
      <c r="VZR1878" s="84"/>
      <c r="VZS1878" s="84"/>
      <c r="VZT1878" s="84"/>
      <c r="VZU1878" s="84"/>
      <c r="VZV1878" s="84"/>
      <c r="VZW1878" s="84"/>
      <c r="VZX1878" s="84"/>
      <c r="VZY1878" s="84"/>
      <c r="VZZ1878" s="84"/>
      <c r="WAA1878" s="84"/>
      <c r="WAB1878" s="84"/>
      <c r="WAC1878" s="84"/>
      <c r="WAD1878" s="84"/>
      <c r="WAE1878" s="84"/>
      <c r="WAF1878" s="84"/>
      <c r="WAG1878" s="84"/>
      <c r="WAH1878" s="84"/>
      <c r="WAI1878" s="84"/>
      <c r="WAJ1878" s="84"/>
      <c r="WAK1878" s="84"/>
      <c r="WAL1878" s="84"/>
      <c r="WAM1878" s="84"/>
      <c r="WAN1878" s="84"/>
      <c r="WAO1878" s="84"/>
      <c r="WAP1878" s="84"/>
      <c r="WAQ1878" s="84"/>
      <c r="WAR1878" s="84"/>
      <c r="WAS1878" s="84"/>
      <c r="WAT1878" s="84"/>
      <c r="WAU1878" s="84"/>
      <c r="WAV1878" s="84"/>
      <c r="WAW1878" s="84"/>
      <c r="WAX1878" s="84"/>
      <c r="WAY1878" s="84"/>
      <c r="WAZ1878" s="84"/>
      <c r="WBA1878" s="84"/>
      <c r="WBB1878" s="84"/>
      <c r="WBC1878" s="84"/>
      <c r="WBD1878" s="84"/>
      <c r="WBE1878" s="84"/>
      <c r="WBF1878" s="84"/>
      <c r="WBG1878" s="84"/>
      <c r="WBH1878" s="84"/>
      <c r="WBI1878" s="84"/>
      <c r="WBJ1878" s="84"/>
      <c r="WBK1878" s="84"/>
      <c r="WBL1878" s="84"/>
      <c r="WBM1878" s="84"/>
      <c r="WBN1878" s="84"/>
      <c r="WBO1878" s="84"/>
      <c r="WBP1878" s="84"/>
      <c r="WBQ1878" s="84"/>
      <c r="WBR1878" s="84"/>
      <c r="WBS1878" s="84"/>
      <c r="WBT1878" s="84"/>
      <c r="WBU1878" s="84"/>
      <c r="WBV1878" s="84"/>
      <c r="WBW1878" s="84"/>
      <c r="WBX1878" s="84"/>
      <c r="WBY1878" s="84"/>
      <c r="WBZ1878" s="84"/>
      <c r="WCA1878" s="84"/>
      <c r="WCB1878" s="84"/>
      <c r="WCC1878" s="84"/>
      <c r="WCD1878" s="84"/>
      <c r="WCE1878" s="84"/>
      <c r="WCF1878" s="84"/>
      <c r="WCG1878" s="84"/>
      <c r="WCH1878" s="84"/>
      <c r="WCI1878" s="84"/>
      <c r="WCJ1878" s="84"/>
      <c r="WCK1878" s="84"/>
      <c r="WCL1878" s="84"/>
      <c r="WCM1878" s="84"/>
      <c r="WCN1878" s="84"/>
      <c r="WCO1878" s="84"/>
      <c r="WCP1878" s="84"/>
      <c r="WCQ1878" s="84"/>
      <c r="WCR1878" s="84"/>
      <c r="WCS1878" s="84"/>
      <c r="WCT1878" s="84"/>
      <c r="WCU1878" s="84"/>
      <c r="WCV1878" s="84"/>
      <c r="WCW1878" s="84"/>
      <c r="WCX1878" s="84"/>
      <c r="WCY1878" s="84"/>
      <c r="WCZ1878" s="84"/>
      <c r="WDA1878" s="84"/>
      <c r="WDB1878" s="84"/>
      <c r="WDC1878" s="84"/>
      <c r="WDD1878" s="84"/>
      <c r="WDE1878" s="84"/>
      <c r="WDF1878" s="84"/>
      <c r="WDG1878" s="84"/>
      <c r="WDH1878" s="84"/>
      <c r="WDI1878" s="84"/>
      <c r="WDJ1878" s="84"/>
      <c r="WDK1878" s="84"/>
      <c r="WDL1878" s="84"/>
      <c r="WDM1878" s="84"/>
      <c r="WDN1878" s="84"/>
      <c r="WDO1878" s="84"/>
      <c r="WDP1878" s="84"/>
      <c r="WDQ1878" s="84"/>
      <c r="WDR1878" s="84"/>
      <c r="WDS1878" s="84"/>
      <c r="WDT1878" s="84"/>
      <c r="WDU1878" s="84"/>
      <c r="WDV1878" s="84"/>
      <c r="WDW1878" s="84"/>
      <c r="WDX1878" s="84"/>
      <c r="WDY1878" s="84"/>
      <c r="WDZ1878" s="84"/>
      <c r="WEA1878" s="84"/>
      <c r="WEB1878" s="84"/>
      <c r="WEC1878" s="84"/>
      <c r="WED1878" s="84"/>
      <c r="WEE1878" s="84"/>
      <c r="WEF1878" s="84"/>
      <c r="WEG1878" s="84"/>
      <c r="WEH1878" s="84"/>
      <c r="WEI1878" s="84"/>
      <c r="WEJ1878" s="84"/>
      <c r="WEK1878" s="84"/>
      <c r="WEL1878" s="84"/>
      <c r="WEM1878" s="84"/>
      <c r="WEN1878" s="84"/>
      <c r="WEO1878" s="84"/>
      <c r="WEP1878" s="84"/>
      <c r="WEQ1878" s="84"/>
      <c r="WER1878" s="84"/>
      <c r="WES1878" s="84"/>
      <c r="WET1878" s="84"/>
      <c r="WEU1878" s="84"/>
      <c r="WEV1878" s="84"/>
      <c r="WEW1878" s="84"/>
      <c r="WEX1878" s="84"/>
      <c r="WEY1878" s="84"/>
      <c r="WEZ1878" s="84"/>
      <c r="WFA1878" s="84"/>
      <c r="WFB1878" s="84"/>
      <c r="WFC1878" s="84"/>
      <c r="WFD1878" s="84"/>
      <c r="WFE1878" s="84"/>
      <c r="WFF1878" s="84"/>
      <c r="WFG1878" s="84"/>
      <c r="WFH1878" s="84"/>
      <c r="WFI1878" s="84"/>
      <c r="WFJ1878" s="84"/>
      <c r="WFK1878" s="84"/>
      <c r="WFL1878" s="84"/>
      <c r="WFM1878" s="84"/>
      <c r="WFN1878" s="84"/>
      <c r="WFO1878" s="84"/>
      <c r="WFP1878" s="84"/>
      <c r="WFQ1878" s="84"/>
      <c r="WFR1878" s="84"/>
      <c r="WFS1878" s="84"/>
      <c r="WFT1878" s="84"/>
      <c r="WFU1878" s="84"/>
      <c r="WFV1878" s="84"/>
      <c r="WFW1878" s="84"/>
      <c r="WFX1878" s="84"/>
      <c r="WFY1878" s="84"/>
      <c r="WFZ1878" s="84"/>
      <c r="WGA1878" s="84"/>
      <c r="WGB1878" s="84"/>
      <c r="WGC1878" s="84"/>
      <c r="WGD1878" s="84"/>
      <c r="WGE1878" s="84"/>
      <c r="WGF1878" s="84"/>
      <c r="WGG1878" s="84"/>
      <c r="WGH1878" s="84"/>
      <c r="WGI1878" s="84"/>
      <c r="WGJ1878" s="84"/>
      <c r="WGK1878" s="84"/>
      <c r="WGL1878" s="84"/>
      <c r="WGM1878" s="84"/>
      <c r="WGN1878" s="84"/>
      <c r="WGO1878" s="84"/>
      <c r="WGP1878" s="84"/>
      <c r="WGQ1878" s="84"/>
      <c r="WGR1878" s="84"/>
      <c r="WGS1878" s="84"/>
      <c r="WGT1878" s="84"/>
      <c r="WGU1878" s="84"/>
      <c r="WGV1878" s="84"/>
      <c r="WGW1878" s="84"/>
      <c r="WGX1878" s="84"/>
      <c r="WGY1878" s="84"/>
      <c r="WGZ1878" s="84"/>
      <c r="WHA1878" s="84"/>
      <c r="WHB1878" s="84"/>
      <c r="WHC1878" s="84"/>
      <c r="WHD1878" s="84"/>
      <c r="WHE1878" s="84"/>
      <c r="WHF1878" s="84"/>
      <c r="WHG1878" s="84"/>
      <c r="WHH1878" s="84"/>
      <c r="WHI1878" s="84"/>
      <c r="WHJ1878" s="84"/>
      <c r="WHK1878" s="84"/>
      <c r="WHL1878" s="84"/>
      <c r="WHM1878" s="84"/>
      <c r="WHN1878" s="84"/>
      <c r="WHO1878" s="84"/>
      <c r="WHP1878" s="84"/>
      <c r="WHQ1878" s="84"/>
      <c r="WHR1878" s="84"/>
      <c r="WHS1878" s="84"/>
      <c r="WHT1878" s="84"/>
      <c r="WHU1878" s="84"/>
      <c r="WHV1878" s="84"/>
      <c r="WHW1878" s="84"/>
      <c r="WHX1878" s="84"/>
      <c r="WHY1878" s="84"/>
      <c r="WHZ1878" s="84"/>
      <c r="WIA1878" s="84"/>
      <c r="WIB1878" s="84"/>
      <c r="WIC1878" s="84"/>
      <c r="WID1878" s="84"/>
      <c r="WIE1878" s="84"/>
      <c r="WIF1878" s="84"/>
      <c r="WIG1878" s="84"/>
      <c r="WIH1878" s="84"/>
      <c r="WII1878" s="84"/>
      <c r="WIJ1878" s="84"/>
      <c r="WIK1878" s="84"/>
      <c r="WIL1878" s="84"/>
      <c r="WIM1878" s="84"/>
      <c r="WIN1878" s="84"/>
      <c r="WIO1878" s="84"/>
      <c r="WIP1878" s="84"/>
      <c r="WIQ1878" s="84"/>
      <c r="WIR1878" s="84"/>
      <c r="WIS1878" s="84"/>
      <c r="WIT1878" s="84"/>
      <c r="WIU1878" s="84"/>
      <c r="WIV1878" s="84"/>
      <c r="WIW1878" s="84"/>
      <c r="WIX1878" s="84"/>
      <c r="WIY1878" s="84"/>
      <c r="WIZ1878" s="84"/>
      <c r="WJA1878" s="84"/>
      <c r="WJB1878" s="84"/>
      <c r="WJC1878" s="84"/>
      <c r="WJD1878" s="84"/>
      <c r="WJE1878" s="84"/>
      <c r="WJF1878" s="84"/>
      <c r="WJG1878" s="84"/>
      <c r="WJH1878" s="84"/>
      <c r="WJI1878" s="84"/>
      <c r="WJJ1878" s="84"/>
      <c r="WJK1878" s="84"/>
      <c r="WJL1878" s="84"/>
      <c r="WJM1878" s="84"/>
      <c r="WJN1878" s="84"/>
      <c r="WJO1878" s="84"/>
      <c r="WJP1878" s="84"/>
      <c r="WJQ1878" s="84"/>
      <c r="WJR1878" s="84"/>
      <c r="WJS1878" s="84"/>
      <c r="WJT1878" s="84"/>
      <c r="WJU1878" s="84"/>
      <c r="WJV1878" s="84"/>
      <c r="WJW1878" s="84"/>
      <c r="WJX1878" s="84"/>
      <c r="WJY1878" s="84"/>
      <c r="WJZ1878" s="84"/>
      <c r="WKA1878" s="84"/>
      <c r="WKB1878" s="84"/>
      <c r="WKC1878" s="84"/>
      <c r="WKD1878" s="84"/>
      <c r="WKE1878" s="84"/>
      <c r="WKF1878" s="84"/>
      <c r="WKG1878" s="84"/>
      <c r="WKH1878" s="84"/>
      <c r="WKI1878" s="84"/>
      <c r="WKJ1878" s="84"/>
      <c r="WKK1878" s="84"/>
      <c r="WKL1878" s="84"/>
      <c r="WKM1878" s="84"/>
      <c r="WKN1878" s="84"/>
      <c r="WKO1878" s="84"/>
      <c r="WKP1878" s="84"/>
      <c r="WKQ1878" s="84"/>
      <c r="WKR1878" s="84"/>
      <c r="WKS1878" s="84"/>
      <c r="WKT1878" s="84"/>
      <c r="WKU1878" s="84"/>
      <c r="WKV1878" s="84"/>
      <c r="WKW1878" s="84"/>
      <c r="WKX1878" s="84"/>
      <c r="WKY1878" s="84"/>
      <c r="WKZ1878" s="84"/>
      <c r="WLA1878" s="84"/>
      <c r="WLB1878" s="84"/>
      <c r="WLC1878" s="84"/>
      <c r="WLD1878" s="84"/>
      <c r="WLE1878" s="84"/>
      <c r="WLF1878" s="84"/>
      <c r="WLG1878" s="84"/>
      <c r="WLH1878" s="84"/>
      <c r="WLI1878" s="84"/>
      <c r="WLJ1878" s="84"/>
      <c r="WLK1878" s="84"/>
      <c r="WLL1878" s="84"/>
      <c r="WLM1878" s="84"/>
      <c r="WLN1878" s="84"/>
      <c r="WLO1878" s="84"/>
      <c r="WLP1878" s="84"/>
      <c r="WLQ1878" s="84"/>
      <c r="WLR1878" s="84"/>
      <c r="WLS1878" s="84"/>
      <c r="WLT1878" s="84"/>
      <c r="WLU1878" s="84"/>
      <c r="WLV1878" s="84"/>
      <c r="WLW1878" s="84"/>
      <c r="WLX1878" s="84"/>
      <c r="WLY1878" s="84"/>
      <c r="WLZ1878" s="84"/>
      <c r="WMA1878" s="84"/>
      <c r="WMB1878" s="84"/>
      <c r="WMC1878" s="84"/>
      <c r="WMD1878" s="84"/>
      <c r="WME1878" s="84"/>
      <c r="WMF1878" s="84"/>
      <c r="WMG1878" s="84"/>
      <c r="WMH1878" s="84"/>
      <c r="WMI1878" s="84"/>
      <c r="WMJ1878" s="84"/>
      <c r="WMK1878" s="84"/>
      <c r="WML1878" s="84"/>
      <c r="WMM1878" s="84"/>
      <c r="WMN1878" s="84"/>
      <c r="WMO1878" s="84"/>
      <c r="WMP1878" s="84"/>
      <c r="WMQ1878" s="84"/>
      <c r="WMR1878" s="84"/>
      <c r="WMS1878" s="84"/>
      <c r="WMT1878" s="84"/>
      <c r="WMU1878" s="84"/>
      <c r="WMV1878" s="84"/>
      <c r="WMW1878" s="84"/>
      <c r="WMX1878" s="84"/>
      <c r="WMY1878" s="84"/>
      <c r="WMZ1878" s="84"/>
      <c r="WNA1878" s="84"/>
      <c r="WNB1878" s="84"/>
      <c r="WNC1878" s="84"/>
      <c r="WND1878" s="84"/>
      <c r="WNE1878" s="84"/>
      <c r="WNF1878" s="84"/>
      <c r="WNG1878" s="84"/>
      <c r="WNH1878" s="84"/>
      <c r="WNI1878" s="84"/>
      <c r="WNJ1878" s="84"/>
      <c r="WNK1878" s="84"/>
      <c r="WNL1878" s="84"/>
      <c r="WNM1878" s="84"/>
      <c r="WNN1878" s="84"/>
      <c r="WNO1878" s="84"/>
      <c r="WNP1878" s="84"/>
      <c r="WNQ1878" s="84"/>
      <c r="WNR1878" s="84"/>
      <c r="WNS1878" s="84"/>
      <c r="WNT1878" s="84"/>
      <c r="WNU1878" s="84"/>
      <c r="WNV1878" s="84"/>
      <c r="WNW1878" s="84"/>
      <c r="WNX1878" s="84"/>
      <c r="WNY1878" s="84"/>
      <c r="WNZ1878" s="84"/>
      <c r="WOA1878" s="84"/>
      <c r="WOB1878" s="84"/>
      <c r="WOC1878" s="84"/>
      <c r="WOD1878" s="84"/>
      <c r="WOE1878" s="84"/>
      <c r="WOF1878" s="84"/>
      <c r="WOG1878" s="84"/>
      <c r="WOH1878" s="84"/>
      <c r="WOI1878" s="84"/>
      <c r="WOJ1878" s="84"/>
      <c r="WOK1878" s="84"/>
      <c r="WOL1878" s="84"/>
      <c r="WOM1878" s="84"/>
      <c r="WON1878" s="84"/>
      <c r="WOO1878" s="84"/>
      <c r="WOP1878" s="84"/>
      <c r="WOQ1878" s="84"/>
      <c r="WOR1878" s="84"/>
      <c r="WOS1878" s="84"/>
      <c r="WOT1878" s="84"/>
      <c r="WOU1878" s="84"/>
      <c r="WOV1878" s="84"/>
      <c r="WOW1878" s="84"/>
      <c r="WOX1878" s="84"/>
      <c r="WOY1878" s="84"/>
      <c r="WOZ1878" s="84"/>
      <c r="WPA1878" s="84"/>
      <c r="WPB1878" s="84"/>
      <c r="WPC1878" s="84"/>
      <c r="WPD1878" s="84"/>
      <c r="WPE1878" s="84"/>
      <c r="WPF1878" s="84"/>
      <c r="WPG1878" s="84"/>
      <c r="WPH1878" s="84"/>
      <c r="WPI1878" s="84"/>
      <c r="WPJ1878" s="84"/>
      <c r="WPK1878" s="84"/>
      <c r="WPL1878" s="84"/>
      <c r="WPM1878" s="84"/>
      <c r="WPN1878" s="84"/>
      <c r="WPO1878" s="84"/>
      <c r="WPP1878" s="84"/>
      <c r="WPQ1878" s="84"/>
      <c r="WPR1878" s="84"/>
      <c r="WPS1878" s="84"/>
      <c r="WPT1878" s="84"/>
      <c r="WPU1878" s="84"/>
      <c r="WPV1878" s="84"/>
      <c r="WPW1878" s="84"/>
      <c r="WPX1878" s="84"/>
      <c r="WPY1878" s="84"/>
      <c r="WPZ1878" s="84"/>
      <c r="WQA1878" s="84"/>
      <c r="WQB1878" s="84"/>
      <c r="WQC1878" s="84"/>
      <c r="WQD1878" s="84"/>
      <c r="WQE1878" s="84"/>
      <c r="WQF1878" s="84"/>
      <c r="WQG1878" s="84"/>
      <c r="WQH1878" s="84"/>
      <c r="WQI1878" s="84"/>
      <c r="WQJ1878" s="84"/>
      <c r="WQK1878" s="84"/>
      <c r="WQL1878" s="84"/>
      <c r="WQM1878" s="84"/>
      <c r="WQN1878" s="84"/>
      <c r="WQO1878" s="84"/>
      <c r="WQP1878" s="84"/>
      <c r="WQQ1878" s="84"/>
      <c r="WQR1878" s="84"/>
      <c r="WQS1878" s="84"/>
      <c r="WQT1878" s="84"/>
      <c r="WQU1878" s="84"/>
      <c r="WQV1878" s="84"/>
      <c r="WQW1878" s="84"/>
      <c r="WQX1878" s="84"/>
      <c r="WQY1878" s="84"/>
      <c r="WQZ1878" s="84"/>
      <c r="WRA1878" s="84"/>
      <c r="WRB1878" s="84"/>
      <c r="WRC1878" s="84"/>
      <c r="WRD1878" s="84"/>
      <c r="WRE1878" s="84"/>
      <c r="WRF1878" s="84"/>
      <c r="WRG1878" s="84"/>
      <c r="WRH1878" s="84"/>
      <c r="WRI1878" s="84"/>
    </row>
    <row r="1879" spans="1:16025" ht="13.5" customHeight="1" thickBot="1" x14ac:dyDescent="0.3">
      <c r="A1879" s="119">
        <v>48111102</v>
      </c>
      <c r="B1879" s="101" t="str">
        <f t="shared" ca="1" si="102"/>
        <v>Máquinas de bolas de dulce o novedades para niños</v>
      </c>
      <c r="C1879" s="106" t="s">
        <v>18873</v>
      </c>
      <c r="D1879" s="103">
        <v>4</v>
      </c>
      <c r="E1879" s="104">
        <v>240</v>
      </c>
      <c r="F1879" s="70">
        <f t="shared" ca="1" si="103"/>
        <v>960</v>
      </c>
      <c r="G1879" s="45"/>
      <c r="H1879" s="84"/>
      <c r="I1879" s="84"/>
      <c r="J1879" s="84"/>
      <c r="K1879" s="84"/>
      <c r="L1879" s="84"/>
      <c r="M1879" s="84"/>
      <c r="N1879" s="84"/>
      <c r="O1879" s="84"/>
      <c r="P1879" s="84"/>
      <c r="Q1879" s="84"/>
      <c r="R1879" s="84"/>
      <c r="S1879" s="84"/>
      <c r="T1879" s="84"/>
      <c r="U1879" s="84"/>
      <c r="V1879" s="84"/>
      <c r="W1879" s="84"/>
      <c r="X1879" s="84"/>
      <c r="Y1879" s="84"/>
      <c r="Z1879" s="84"/>
      <c r="AA1879" s="84"/>
      <c r="AB1879" s="84"/>
      <c r="AC1879" s="84"/>
      <c r="AD1879" s="84"/>
      <c r="AE1879" s="84"/>
      <c r="AF1879" s="84"/>
      <c r="AG1879" s="84"/>
      <c r="AH1879" s="84"/>
      <c r="AI1879" s="84"/>
      <c r="AJ1879" s="84"/>
      <c r="AK1879" s="84"/>
      <c r="AL1879" s="84"/>
      <c r="AM1879" s="84"/>
      <c r="AN1879" s="84"/>
      <c r="AO1879" s="84"/>
      <c r="AP1879" s="84"/>
      <c r="AQ1879" s="84"/>
      <c r="AR1879" s="84"/>
      <c r="AS1879" s="84"/>
      <c r="AT1879" s="84"/>
      <c r="AU1879" s="84"/>
      <c r="AV1879" s="84"/>
      <c r="AW1879" s="84"/>
      <c r="AX1879" s="84"/>
      <c r="AY1879" s="84"/>
      <c r="AZ1879" s="84"/>
      <c r="BA1879" s="84"/>
      <c r="BB1879" s="84"/>
      <c r="BC1879" s="84"/>
      <c r="BD1879" s="84"/>
      <c r="BE1879" s="84"/>
      <c r="BF1879" s="84"/>
      <c r="BG1879" s="84"/>
      <c r="BH1879" s="84"/>
      <c r="BI1879" s="84"/>
      <c r="BJ1879" s="84"/>
      <c r="BK1879" s="84"/>
      <c r="BL1879" s="84"/>
      <c r="BM1879" s="84"/>
      <c r="BN1879" s="84"/>
      <c r="BO1879" s="84"/>
      <c r="BP1879" s="84"/>
      <c r="BQ1879" s="84"/>
      <c r="BR1879" s="84"/>
      <c r="BS1879" s="84"/>
      <c r="BT1879" s="84"/>
      <c r="BU1879" s="84"/>
      <c r="BV1879" s="84"/>
      <c r="BW1879" s="84"/>
      <c r="BX1879" s="84"/>
      <c r="BY1879" s="84"/>
      <c r="BZ1879" s="84"/>
      <c r="CA1879" s="84"/>
      <c r="CB1879" s="84"/>
      <c r="CC1879" s="84"/>
      <c r="CD1879" s="84"/>
      <c r="CE1879" s="84"/>
      <c r="CF1879" s="84"/>
      <c r="CG1879" s="84"/>
      <c r="CH1879" s="84"/>
      <c r="CI1879" s="84"/>
      <c r="CJ1879" s="84"/>
      <c r="CK1879" s="84"/>
      <c r="CL1879" s="84"/>
      <c r="CM1879" s="84"/>
      <c r="CN1879" s="84"/>
      <c r="CO1879" s="84"/>
      <c r="CP1879" s="84"/>
      <c r="CQ1879" s="84"/>
      <c r="CR1879" s="84"/>
      <c r="CS1879" s="84"/>
      <c r="CT1879" s="84"/>
      <c r="CU1879" s="84"/>
      <c r="CV1879" s="84"/>
      <c r="CW1879" s="84"/>
      <c r="CX1879" s="84"/>
      <c r="CY1879" s="84"/>
      <c r="CZ1879" s="84"/>
      <c r="DA1879" s="84"/>
      <c r="DB1879" s="84"/>
      <c r="DC1879" s="84"/>
      <c r="DD1879" s="84"/>
      <c r="DE1879" s="84"/>
      <c r="DF1879" s="84"/>
      <c r="DG1879" s="84"/>
      <c r="DH1879" s="84"/>
      <c r="DI1879" s="84"/>
      <c r="DJ1879" s="84"/>
      <c r="DK1879" s="84"/>
      <c r="DL1879" s="84"/>
      <c r="DM1879" s="84"/>
      <c r="DN1879" s="84"/>
      <c r="DO1879" s="84"/>
      <c r="DP1879" s="84"/>
      <c r="DQ1879" s="84"/>
      <c r="DR1879" s="84"/>
      <c r="DS1879" s="84"/>
      <c r="DT1879" s="84"/>
      <c r="DU1879" s="84"/>
      <c r="DV1879" s="84"/>
      <c r="DW1879" s="84"/>
      <c r="DX1879" s="84"/>
      <c r="DY1879" s="84"/>
      <c r="DZ1879" s="84"/>
      <c r="EA1879" s="84"/>
      <c r="EB1879" s="84"/>
      <c r="EC1879" s="84"/>
      <c r="ED1879" s="84"/>
      <c r="EE1879" s="84"/>
      <c r="EF1879" s="84"/>
      <c r="EG1879" s="84"/>
      <c r="EH1879" s="84"/>
      <c r="EI1879" s="84"/>
      <c r="EJ1879" s="84"/>
      <c r="EK1879" s="84"/>
      <c r="EL1879" s="84"/>
      <c r="EM1879" s="84"/>
      <c r="EN1879" s="84"/>
      <c r="EO1879" s="84"/>
      <c r="EP1879" s="84"/>
      <c r="EQ1879" s="84"/>
      <c r="ER1879" s="84"/>
      <c r="ES1879" s="84"/>
      <c r="ET1879" s="84"/>
      <c r="EU1879" s="84"/>
      <c r="EV1879" s="84"/>
      <c r="EW1879" s="84"/>
      <c r="EX1879" s="84"/>
      <c r="EY1879" s="84"/>
      <c r="EZ1879" s="84"/>
      <c r="FA1879" s="84"/>
      <c r="FB1879" s="84"/>
      <c r="FC1879" s="84"/>
      <c r="FD1879" s="84"/>
      <c r="FE1879" s="84"/>
      <c r="FF1879" s="84"/>
      <c r="FG1879" s="84"/>
      <c r="FH1879" s="84"/>
      <c r="FI1879" s="84"/>
      <c r="FJ1879" s="84"/>
      <c r="FK1879" s="84"/>
      <c r="FL1879" s="84"/>
      <c r="FM1879" s="84"/>
      <c r="FN1879" s="84"/>
      <c r="FO1879" s="84"/>
      <c r="FP1879" s="84"/>
      <c r="FQ1879" s="84"/>
      <c r="FR1879" s="84"/>
      <c r="FS1879" s="84"/>
      <c r="FT1879" s="84"/>
      <c r="FU1879" s="84"/>
      <c r="FV1879" s="84"/>
      <c r="FW1879" s="84"/>
      <c r="FX1879" s="84"/>
      <c r="FY1879" s="84"/>
      <c r="FZ1879" s="84"/>
      <c r="GA1879" s="84"/>
      <c r="GB1879" s="84"/>
      <c r="GC1879" s="84"/>
      <c r="GD1879" s="84"/>
      <c r="GE1879" s="84"/>
      <c r="GF1879" s="84"/>
      <c r="GG1879" s="84"/>
      <c r="GH1879" s="84"/>
      <c r="GI1879" s="84"/>
      <c r="GJ1879" s="84"/>
      <c r="GK1879" s="84"/>
      <c r="GL1879" s="84"/>
      <c r="GM1879" s="84"/>
      <c r="GN1879" s="84"/>
      <c r="GO1879" s="84"/>
      <c r="GP1879" s="84"/>
      <c r="GQ1879" s="84"/>
      <c r="GR1879" s="84"/>
      <c r="GS1879" s="84"/>
      <c r="GT1879" s="84"/>
      <c r="GU1879" s="84"/>
      <c r="GV1879" s="84"/>
      <c r="GW1879" s="84"/>
      <c r="GX1879" s="84"/>
      <c r="GY1879" s="84"/>
      <c r="GZ1879" s="84"/>
      <c r="HA1879" s="84"/>
      <c r="HB1879" s="84"/>
      <c r="HC1879" s="84"/>
      <c r="HD1879" s="84"/>
      <c r="HE1879" s="84"/>
      <c r="HF1879" s="84"/>
      <c r="HG1879" s="84"/>
      <c r="HH1879" s="84"/>
      <c r="HI1879" s="84"/>
      <c r="HJ1879" s="84"/>
      <c r="HK1879" s="84"/>
      <c r="HL1879" s="84"/>
      <c r="HM1879" s="84"/>
      <c r="HN1879" s="84"/>
      <c r="HO1879" s="84"/>
      <c r="HP1879" s="84"/>
      <c r="HQ1879" s="84"/>
      <c r="HR1879" s="84"/>
      <c r="HS1879" s="84"/>
      <c r="HT1879" s="84"/>
      <c r="HU1879" s="84"/>
      <c r="HV1879" s="84"/>
      <c r="HW1879" s="84"/>
      <c r="HX1879" s="84"/>
      <c r="HY1879" s="84"/>
      <c r="HZ1879" s="84"/>
      <c r="IA1879" s="84"/>
      <c r="IB1879" s="84"/>
      <c r="IC1879" s="84"/>
      <c r="ID1879" s="84"/>
      <c r="IE1879" s="84"/>
      <c r="IF1879" s="84"/>
      <c r="IG1879" s="84"/>
      <c r="IH1879" s="84"/>
      <c r="II1879" s="84"/>
      <c r="IJ1879" s="84"/>
      <c r="IK1879" s="84"/>
      <c r="IL1879" s="84"/>
      <c r="IM1879" s="84"/>
      <c r="IN1879" s="84"/>
      <c r="IO1879" s="84"/>
      <c r="IP1879" s="84"/>
      <c r="IQ1879" s="84"/>
      <c r="IR1879" s="84"/>
      <c r="IS1879" s="84"/>
      <c r="IT1879" s="84"/>
      <c r="IU1879" s="84"/>
      <c r="IV1879" s="84"/>
      <c r="IW1879" s="84"/>
      <c r="IX1879" s="84"/>
      <c r="IY1879" s="84"/>
      <c r="IZ1879" s="84"/>
      <c r="JA1879" s="84"/>
      <c r="JB1879" s="84"/>
      <c r="JC1879" s="84"/>
      <c r="JD1879" s="84"/>
      <c r="JE1879" s="84"/>
      <c r="JF1879" s="84"/>
      <c r="JG1879" s="84"/>
      <c r="JH1879" s="84"/>
      <c r="JI1879" s="84"/>
      <c r="JJ1879" s="84"/>
      <c r="JK1879" s="84"/>
      <c r="JL1879" s="84"/>
      <c r="JM1879" s="84"/>
      <c r="JN1879" s="84"/>
      <c r="JO1879" s="84"/>
      <c r="JP1879" s="84"/>
      <c r="JQ1879" s="84"/>
      <c r="JR1879" s="84"/>
      <c r="JS1879" s="84"/>
      <c r="JT1879" s="84"/>
      <c r="JU1879" s="84"/>
      <c r="JV1879" s="84"/>
      <c r="JW1879" s="84"/>
      <c r="JX1879" s="84"/>
      <c r="JY1879" s="84"/>
      <c r="JZ1879" s="84"/>
      <c r="KA1879" s="84"/>
      <c r="KB1879" s="84"/>
      <c r="KC1879" s="84"/>
      <c r="KD1879" s="84"/>
      <c r="KE1879" s="84"/>
      <c r="KF1879" s="84"/>
      <c r="KG1879" s="84"/>
      <c r="KH1879" s="84"/>
      <c r="KI1879" s="84"/>
      <c r="KJ1879" s="84"/>
      <c r="KK1879" s="84"/>
      <c r="KL1879" s="84"/>
      <c r="KM1879" s="84"/>
      <c r="KN1879" s="84"/>
      <c r="KO1879" s="84"/>
      <c r="KP1879" s="84"/>
      <c r="KQ1879" s="84"/>
      <c r="KR1879" s="84"/>
      <c r="KS1879" s="84"/>
      <c r="KT1879" s="84"/>
      <c r="KU1879" s="84"/>
      <c r="KV1879" s="84"/>
      <c r="KW1879" s="84"/>
      <c r="KX1879" s="84"/>
      <c r="KY1879" s="84"/>
      <c r="KZ1879" s="84"/>
      <c r="LA1879" s="84"/>
      <c r="LB1879" s="84"/>
      <c r="LC1879" s="84"/>
      <c r="LD1879" s="84"/>
      <c r="LE1879" s="84"/>
      <c r="LF1879" s="84"/>
      <c r="LG1879" s="84"/>
      <c r="LH1879" s="84"/>
      <c r="LI1879" s="84"/>
      <c r="LJ1879" s="84"/>
      <c r="LK1879" s="84"/>
      <c r="LL1879" s="84"/>
      <c r="LM1879" s="84"/>
      <c r="LN1879" s="84"/>
      <c r="LO1879" s="84"/>
      <c r="LP1879" s="84"/>
      <c r="LQ1879" s="84"/>
      <c r="LR1879" s="84"/>
      <c r="LS1879" s="84"/>
      <c r="LT1879" s="84"/>
      <c r="LU1879" s="84"/>
      <c r="LV1879" s="84"/>
      <c r="LW1879" s="84"/>
      <c r="LX1879" s="84"/>
      <c r="LY1879" s="84"/>
      <c r="LZ1879" s="84"/>
      <c r="MA1879" s="84"/>
      <c r="MB1879" s="84"/>
      <c r="MC1879" s="84"/>
      <c r="MD1879" s="84"/>
      <c r="ME1879" s="84"/>
      <c r="MF1879" s="84"/>
      <c r="MG1879" s="84"/>
      <c r="MH1879" s="84"/>
      <c r="MI1879" s="84"/>
      <c r="MJ1879" s="84"/>
      <c r="MK1879" s="84"/>
      <c r="ML1879" s="84"/>
      <c r="MM1879" s="84"/>
      <c r="MN1879" s="84"/>
      <c r="MO1879" s="84"/>
      <c r="MP1879" s="84"/>
      <c r="MQ1879" s="84"/>
      <c r="MR1879" s="84"/>
      <c r="MS1879" s="84"/>
      <c r="MT1879" s="84"/>
      <c r="MU1879" s="84"/>
      <c r="MV1879" s="84"/>
      <c r="MW1879" s="84"/>
      <c r="MX1879" s="84"/>
      <c r="MY1879" s="84"/>
      <c r="MZ1879" s="84"/>
      <c r="NA1879" s="84"/>
      <c r="NB1879" s="84"/>
      <c r="NC1879" s="84"/>
      <c r="ND1879" s="84"/>
      <c r="NE1879" s="84"/>
      <c r="NF1879" s="84"/>
      <c r="NG1879" s="84"/>
      <c r="NH1879" s="84"/>
      <c r="NI1879" s="84"/>
      <c r="NJ1879" s="84"/>
      <c r="NK1879" s="84"/>
      <c r="NL1879" s="84"/>
      <c r="NM1879" s="84"/>
      <c r="NN1879" s="84"/>
      <c r="NO1879" s="84"/>
      <c r="NP1879" s="84"/>
      <c r="NQ1879" s="84"/>
      <c r="NR1879" s="84"/>
      <c r="NS1879" s="84"/>
      <c r="NT1879" s="84"/>
      <c r="NU1879" s="84"/>
      <c r="NV1879" s="84"/>
      <c r="NW1879" s="84"/>
      <c r="NX1879" s="84"/>
      <c r="NY1879" s="84"/>
      <c r="NZ1879" s="84"/>
      <c r="OA1879" s="84"/>
      <c r="OB1879" s="84"/>
      <c r="OC1879" s="84"/>
      <c r="OD1879" s="84"/>
      <c r="OE1879" s="84"/>
      <c r="OF1879" s="84"/>
      <c r="OG1879" s="84"/>
      <c r="OH1879" s="84"/>
      <c r="OI1879" s="84"/>
      <c r="OJ1879" s="84"/>
      <c r="OK1879" s="84"/>
      <c r="OL1879" s="84"/>
      <c r="OM1879" s="84"/>
      <c r="ON1879" s="84"/>
      <c r="OO1879" s="84"/>
      <c r="OP1879" s="84"/>
      <c r="OQ1879" s="84"/>
      <c r="OR1879" s="84"/>
      <c r="OS1879" s="84"/>
      <c r="OT1879" s="84"/>
      <c r="OU1879" s="84"/>
      <c r="OV1879" s="84"/>
      <c r="OW1879" s="84"/>
      <c r="OX1879" s="84"/>
      <c r="OY1879" s="84"/>
      <c r="OZ1879" s="84"/>
      <c r="PA1879" s="84"/>
      <c r="PB1879" s="84"/>
      <c r="PC1879" s="84"/>
      <c r="PD1879" s="84"/>
      <c r="PE1879" s="84"/>
      <c r="PF1879" s="84"/>
      <c r="PG1879" s="84"/>
      <c r="PH1879" s="84"/>
      <c r="PI1879" s="84"/>
      <c r="PJ1879" s="84"/>
      <c r="PK1879" s="84"/>
      <c r="PL1879" s="84"/>
      <c r="PM1879" s="84"/>
      <c r="PN1879" s="84"/>
      <c r="PO1879" s="84"/>
      <c r="PP1879" s="84"/>
      <c r="PQ1879" s="84"/>
      <c r="PR1879" s="84"/>
      <c r="PS1879" s="84"/>
      <c r="PT1879" s="84"/>
      <c r="PU1879" s="84"/>
      <c r="PV1879" s="84"/>
      <c r="PW1879" s="84"/>
      <c r="PX1879" s="84"/>
      <c r="PY1879" s="84"/>
      <c r="PZ1879" s="84"/>
      <c r="QA1879" s="84"/>
      <c r="QB1879" s="84"/>
      <c r="QC1879" s="84"/>
      <c r="QD1879" s="84"/>
      <c r="QE1879" s="84"/>
      <c r="QF1879" s="84"/>
      <c r="QG1879" s="84"/>
      <c r="QH1879" s="84"/>
      <c r="QI1879" s="84"/>
      <c r="QJ1879" s="84"/>
      <c r="QK1879" s="84"/>
      <c r="QL1879" s="84"/>
      <c r="QM1879" s="84"/>
      <c r="QN1879" s="84"/>
      <c r="QO1879" s="84"/>
      <c r="QP1879" s="84"/>
      <c r="QQ1879" s="84"/>
      <c r="QR1879" s="84"/>
      <c r="QS1879" s="84"/>
      <c r="QT1879" s="84"/>
      <c r="QU1879" s="84"/>
      <c r="QV1879" s="84"/>
      <c r="QW1879" s="84"/>
      <c r="QX1879" s="84"/>
      <c r="QY1879" s="84"/>
      <c r="QZ1879" s="84"/>
      <c r="RA1879" s="84"/>
      <c r="RB1879" s="84"/>
      <c r="RC1879" s="84"/>
      <c r="RD1879" s="84"/>
      <c r="RE1879" s="84"/>
      <c r="RF1879" s="84"/>
      <c r="RG1879" s="84"/>
      <c r="RH1879" s="84"/>
      <c r="RI1879" s="84"/>
      <c r="RJ1879" s="84"/>
      <c r="RK1879" s="84"/>
      <c r="RL1879" s="84"/>
      <c r="RM1879" s="84"/>
      <c r="RN1879" s="84"/>
      <c r="RO1879" s="84"/>
      <c r="RP1879" s="84"/>
      <c r="RQ1879" s="84"/>
      <c r="RR1879" s="84"/>
      <c r="RS1879" s="84"/>
      <c r="RT1879" s="84"/>
      <c r="RU1879" s="84"/>
      <c r="RV1879" s="84"/>
      <c r="RW1879" s="84"/>
      <c r="RX1879" s="84"/>
      <c r="RY1879" s="84"/>
      <c r="RZ1879" s="84"/>
      <c r="SA1879" s="84"/>
      <c r="SB1879" s="84"/>
      <c r="SC1879" s="84"/>
      <c r="SD1879" s="84"/>
      <c r="SE1879" s="84"/>
      <c r="SF1879" s="84"/>
      <c r="SG1879" s="84"/>
      <c r="SH1879" s="84"/>
      <c r="SI1879" s="84"/>
      <c r="SJ1879" s="84"/>
      <c r="SK1879" s="84"/>
      <c r="SL1879" s="84"/>
      <c r="SM1879" s="84"/>
      <c r="SN1879" s="84"/>
      <c r="SO1879" s="84"/>
      <c r="SP1879" s="84"/>
      <c r="SQ1879" s="84"/>
      <c r="SR1879" s="84"/>
      <c r="SS1879" s="84"/>
      <c r="ST1879" s="84"/>
      <c r="SU1879" s="84"/>
      <c r="SV1879" s="84"/>
      <c r="SW1879" s="84"/>
      <c r="SX1879" s="84"/>
      <c r="SY1879" s="84"/>
      <c r="SZ1879" s="84"/>
      <c r="TA1879" s="84"/>
      <c r="TB1879" s="84"/>
      <c r="TC1879" s="84"/>
      <c r="TD1879" s="84"/>
      <c r="TE1879" s="84"/>
      <c r="TF1879" s="84"/>
      <c r="TG1879" s="84"/>
      <c r="TH1879" s="84"/>
      <c r="TI1879" s="84"/>
      <c r="TJ1879" s="84"/>
      <c r="TK1879" s="84"/>
      <c r="TL1879" s="84"/>
      <c r="TM1879" s="84"/>
      <c r="TN1879" s="84"/>
      <c r="TO1879" s="84"/>
      <c r="TP1879" s="84"/>
      <c r="TQ1879" s="84"/>
      <c r="TR1879" s="84"/>
      <c r="TS1879" s="84"/>
      <c r="TT1879" s="84"/>
      <c r="TU1879" s="84"/>
      <c r="TV1879" s="84"/>
      <c r="TW1879" s="84"/>
      <c r="TX1879" s="84"/>
      <c r="TY1879" s="84"/>
      <c r="TZ1879" s="84"/>
      <c r="UA1879" s="84"/>
      <c r="UB1879" s="84"/>
      <c r="UC1879" s="84"/>
      <c r="UD1879" s="84"/>
      <c r="UE1879" s="84"/>
      <c r="UF1879" s="84"/>
      <c r="UG1879" s="84"/>
      <c r="UH1879" s="84"/>
      <c r="UI1879" s="84"/>
      <c r="UJ1879" s="84"/>
      <c r="UK1879" s="84"/>
      <c r="UL1879" s="84"/>
      <c r="UM1879" s="84"/>
      <c r="UN1879" s="84"/>
      <c r="UO1879" s="84"/>
      <c r="UP1879" s="84"/>
      <c r="UQ1879" s="84"/>
      <c r="UR1879" s="84"/>
      <c r="US1879" s="84"/>
      <c r="UT1879" s="84"/>
      <c r="UU1879" s="84"/>
      <c r="UV1879" s="84"/>
      <c r="UW1879" s="84"/>
      <c r="UX1879" s="84"/>
      <c r="UY1879" s="84"/>
      <c r="UZ1879" s="84"/>
      <c r="VA1879" s="84"/>
      <c r="VB1879" s="84"/>
      <c r="VC1879" s="84"/>
      <c r="VD1879" s="84"/>
      <c r="VE1879" s="84"/>
      <c r="VF1879" s="84"/>
      <c r="VG1879" s="84"/>
      <c r="VH1879" s="84"/>
      <c r="VI1879" s="84"/>
      <c r="VJ1879" s="84"/>
      <c r="VK1879" s="84"/>
      <c r="VL1879" s="84"/>
      <c r="VM1879" s="84"/>
      <c r="VN1879" s="84"/>
      <c r="VO1879" s="84"/>
      <c r="VP1879" s="84"/>
      <c r="VQ1879" s="84"/>
      <c r="VR1879" s="84"/>
      <c r="VS1879" s="84"/>
      <c r="VT1879" s="84"/>
      <c r="VU1879" s="84"/>
      <c r="VV1879" s="84"/>
      <c r="VW1879" s="84"/>
      <c r="VX1879" s="84"/>
      <c r="VY1879" s="84"/>
      <c r="VZ1879" s="84"/>
      <c r="WA1879" s="84"/>
      <c r="WB1879" s="84"/>
      <c r="WC1879" s="84"/>
      <c r="WD1879" s="84"/>
      <c r="WE1879" s="84"/>
      <c r="WF1879" s="84"/>
      <c r="WG1879" s="84"/>
      <c r="WH1879" s="84"/>
      <c r="WI1879" s="84"/>
      <c r="WJ1879" s="84"/>
      <c r="WK1879" s="84"/>
      <c r="WL1879" s="84"/>
      <c r="WM1879" s="84"/>
      <c r="WN1879" s="84"/>
      <c r="WO1879" s="84"/>
      <c r="WP1879" s="84"/>
      <c r="WQ1879" s="84"/>
      <c r="WR1879" s="84"/>
      <c r="WS1879" s="84"/>
      <c r="WT1879" s="84"/>
      <c r="WU1879" s="84"/>
      <c r="WV1879" s="84"/>
      <c r="WW1879" s="84"/>
      <c r="WX1879" s="84"/>
      <c r="WY1879" s="84"/>
      <c r="WZ1879" s="84"/>
      <c r="XA1879" s="84"/>
      <c r="XB1879" s="84"/>
      <c r="XC1879" s="84"/>
      <c r="XD1879" s="84"/>
      <c r="XE1879" s="84"/>
      <c r="XF1879" s="84"/>
      <c r="XG1879" s="84"/>
      <c r="XH1879" s="84"/>
      <c r="XI1879" s="84"/>
      <c r="XJ1879" s="84"/>
      <c r="XK1879" s="84"/>
      <c r="XL1879" s="84"/>
      <c r="XM1879" s="84"/>
      <c r="XN1879" s="84"/>
      <c r="XO1879" s="84"/>
      <c r="XP1879" s="84"/>
      <c r="XQ1879" s="84"/>
      <c r="XR1879" s="84"/>
      <c r="XS1879" s="84"/>
      <c r="XT1879" s="84"/>
      <c r="XU1879" s="84"/>
      <c r="XV1879" s="84"/>
      <c r="XW1879" s="84"/>
      <c r="XX1879" s="84"/>
      <c r="XY1879" s="84"/>
      <c r="XZ1879" s="84"/>
      <c r="YA1879" s="84"/>
      <c r="YB1879" s="84"/>
      <c r="YC1879" s="84"/>
      <c r="YD1879" s="84"/>
      <c r="YE1879" s="84"/>
      <c r="YF1879" s="84"/>
      <c r="YG1879" s="84"/>
      <c r="YH1879" s="84"/>
      <c r="YI1879" s="84"/>
      <c r="YJ1879" s="84"/>
      <c r="YK1879" s="84"/>
      <c r="YL1879" s="84"/>
      <c r="YM1879" s="84"/>
      <c r="YN1879" s="84"/>
      <c r="YO1879" s="84"/>
      <c r="YP1879" s="84"/>
      <c r="YQ1879" s="84"/>
      <c r="YR1879" s="84"/>
      <c r="YS1879" s="84"/>
      <c r="YT1879" s="84"/>
      <c r="YU1879" s="84"/>
      <c r="YV1879" s="84"/>
      <c r="YW1879" s="84"/>
      <c r="YX1879" s="84"/>
      <c r="YY1879" s="84"/>
      <c r="YZ1879" s="84"/>
      <c r="ZA1879" s="84"/>
      <c r="ZB1879" s="84"/>
      <c r="ZC1879" s="84"/>
      <c r="ZD1879" s="84"/>
      <c r="ZE1879" s="84"/>
      <c r="ZF1879" s="84"/>
      <c r="ZG1879" s="84"/>
      <c r="ZH1879" s="84"/>
      <c r="ZI1879" s="84"/>
      <c r="ZJ1879" s="84"/>
      <c r="ZK1879" s="84"/>
      <c r="ZL1879" s="84"/>
      <c r="ZM1879" s="84"/>
      <c r="ZN1879" s="84"/>
      <c r="ZO1879" s="84"/>
      <c r="ZP1879" s="84"/>
      <c r="ZQ1879" s="84"/>
      <c r="ZR1879" s="84"/>
      <c r="ZS1879" s="84"/>
      <c r="ZT1879" s="84"/>
      <c r="ZU1879" s="84"/>
      <c r="ZV1879" s="84"/>
      <c r="ZW1879" s="84"/>
      <c r="ZX1879" s="84"/>
      <c r="ZY1879" s="84"/>
      <c r="ZZ1879" s="84"/>
      <c r="AAA1879" s="84"/>
      <c r="AAB1879" s="84"/>
      <c r="AAC1879" s="84"/>
      <c r="AAD1879" s="84"/>
      <c r="AAE1879" s="84"/>
      <c r="AAF1879" s="84"/>
      <c r="AAG1879" s="84"/>
      <c r="AAH1879" s="84"/>
      <c r="AAI1879" s="84"/>
      <c r="AAJ1879" s="84"/>
      <c r="AAK1879" s="84"/>
      <c r="AAL1879" s="84"/>
      <c r="AAM1879" s="84"/>
      <c r="AAN1879" s="84"/>
      <c r="AAO1879" s="84"/>
      <c r="AAP1879" s="84"/>
      <c r="AAQ1879" s="84"/>
      <c r="AAR1879" s="84"/>
      <c r="AAS1879" s="84"/>
      <c r="AAT1879" s="84"/>
      <c r="AAU1879" s="84"/>
      <c r="AAV1879" s="84"/>
      <c r="AAW1879" s="84"/>
      <c r="AAX1879" s="84"/>
      <c r="AAY1879" s="84"/>
      <c r="AAZ1879" s="84"/>
      <c r="ABA1879" s="84"/>
      <c r="ABB1879" s="84"/>
      <c r="ABC1879" s="84"/>
      <c r="ABD1879" s="84"/>
      <c r="ABE1879" s="84"/>
      <c r="ABF1879" s="84"/>
      <c r="ABG1879" s="84"/>
      <c r="ABH1879" s="84"/>
      <c r="ABI1879" s="84"/>
      <c r="ABJ1879" s="84"/>
      <c r="ABK1879" s="84"/>
      <c r="ABL1879" s="84"/>
      <c r="ABM1879" s="84"/>
      <c r="ABN1879" s="84"/>
      <c r="ABO1879" s="84"/>
      <c r="ABP1879" s="84"/>
      <c r="ABQ1879" s="84"/>
      <c r="ABR1879" s="84"/>
      <c r="ABS1879" s="84"/>
      <c r="ABT1879" s="84"/>
      <c r="ABU1879" s="84"/>
      <c r="ABV1879" s="84"/>
      <c r="ABW1879" s="84"/>
      <c r="ABX1879" s="84"/>
      <c r="ABY1879" s="84"/>
      <c r="ABZ1879" s="84"/>
      <c r="ACA1879" s="84"/>
      <c r="ACB1879" s="84"/>
      <c r="ACC1879" s="84"/>
      <c r="ACD1879" s="84"/>
      <c r="ACE1879" s="84"/>
      <c r="ACF1879" s="84"/>
      <c r="ACG1879" s="84"/>
      <c r="ACH1879" s="84"/>
      <c r="ACI1879" s="84"/>
      <c r="ACJ1879" s="84"/>
      <c r="ACK1879" s="84"/>
      <c r="ACL1879" s="84"/>
      <c r="ACM1879" s="84"/>
      <c r="ACN1879" s="84"/>
      <c r="ACO1879" s="84"/>
      <c r="ACP1879" s="84"/>
      <c r="ACQ1879" s="84"/>
      <c r="ACR1879" s="84"/>
      <c r="ACS1879" s="84"/>
      <c r="ACT1879" s="84"/>
      <c r="ACU1879" s="84"/>
      <c r="ACV1879" s="84"/>
      <c r="ACW1879" s="84"/>
      <c r="ACX1879" s="84"/>
      <c r="ACY1879" s="84"/>
      <c r="ACZ1879" s="84"/>
      <c r="ADA1879" s="84"/>
      <c r="ADB1879" s="84"/>
      <c r="ADC1879" s="84"/>
      <c r="ADD1879" s="84"/>
      <c r="ADE1879" s="84"/>
      <c r="ADF1879" s="84"/>
      <c r="ADG1879" s="84"/>
      <c r="ADH1879" s="84"/>
      <c r="ADI1879" s="84"/>
      <c r="ADJ1879" s="84"/>
      <c r="ADK1879" s="84"/>
      <c r="ADL1879" s="84"/>
      <c r="ADM1879" s="84"/>
      <c r="ADN1879" s="84"/>
      <c r="ADO1879" s="84"/>
      <c r="ADP1879" s="84"/>
      <c r="ADQ1879" s="84"/>
      <c r="ADR1879" s="84"/>
      <c r="ADS1879" s="84"/>
      <c r="ADT1879" s="84"/>
      <c r="ADU1879" s="84"/>
      <c r="ADV1879" s="84"/>
      <c r="ADW1879" s="84"/>
      <c r="ADX1879" s="84"/>
      <c r="ADY1879" s="84"/>
      <c r="ADZ1879" s="84"/>
      <c r="AEA1879" s="84"/>
      <c r="AEB1879" s="84"/>
      <c r="AEC1879" s="84"/>
      <c r="AED1879" s="84"/>
      <c r="AEE1879" s="84"/>
      <c r="AEF1879" s="84"/>
      <c r="AEG1879" s="84"/>
      <c r="AEH1879" s="84"/>
      <c r="AEI1879" s="84"/>
      <c r="AEJ1879" s="84"/>
      <c r="AEK1879" s="84"/>
      <c r="AEL1879" s="84"/>
      <c r="AEM1879" s="84"/>
      <c r="AEN1879" s="84"/>
      <c r="AEO1879" s="84"/>
      <c r="AEP1879" s="84"/>
      <c r="AEQ1879" s="84"/>
      <c r="AER1879" s="84"/>
      <c r="AES1879" s="84"/>
      <c r="AET1879" s="84"/>
      <c r="AEU1879" s="84"/>
      <c r="AEV1879" s="84"/>
      <c r="AEW1879" s="84"/>
      <c r="AEX1879" s="84"/>
      <c r="AEY1879" s="84"/>
      <c r="AEZ1879" s="84"/>
      <c r="AFA1879" s="84"/>
      <c r="AFB1879" s="84"/>
      <c r="AFC1879" s="84"/>
      <c r="AFD1879" s="84"/>
      <c r="AFE1879" s="84"/>
      <c r="AFF1879" s="84"/>
      <c r="AFG1879" s="84"/>
      <c r="AFH1879" s="84"/>
      <c r="AFI1879" s="84"/>
      <c r="AFJ1879" s="84"/>
      <c r="AFK1879" s="84"/>
      <c r="AFL1879" s="84"/>
      <c r="AFM1879" s="84"/>
      <c r="AFN1879" s="84"/>
      <c r="AFO1879" s="84"/>
      <c r="AFP1879" s="84"/>
      <c r="AFQ1879" s="84"/>
      <c r="AFR1879" s="84"/>
      <c r="AFS1879" s="84"/>
      <c r="AFT1879" s="84"/>
      <c r="AFU1879" s="84"/>
      <c r="AFV1879" s="84"/>
      <c r="AFW1879" s="84"/>
      <c r="AFX1879" s="84"/>
      <c r="AFY1879" s="84"/>
      <c r="AFZ1879" s="84"/>
      <c r="AGA1879" s="84"/>
      <c r="AGB1879" s="84"/>
      <c r="AGC1879" s="84"/>
      <c r="AGD1879" s="84"/>
      <c r="AGE1879" s="84"/>
      <c r="AGF1879" s="84"/>
      <c r="AGG1879" s="84"/>
      <c r="AGH1879" s="84"/>
      <c r="AGI1879" s="84"/>
      <c r="AGJ1879" s="84"/>
      <c r="AGK1879" s="84"/>
      <c r="AGL1879" s="84"/>
      <c r="AGM1879" s="84"/>
      <c r="AGN1879" s="84"/>
      <c r="AGO1879" s="84"/>
      <c r="AGP1879" s="84"/>
      <c r="AGQ1879" s="84"/>
      <c r="AGR1879" s="84"/>
      <c r="AGS1879" s="84"/>
      <c r="AGT1879" s="84"/>
      <c r="AGU1879" s="84"/>
      <c r="AGV1879" s="84"/>
      <c r="AGW1879" s="84"/>
      <c r="AGX1879" s="84"/>
      <c r="AGY1879" s="84"/>
      <c r="AGZ1879" s="84"/>
      <c r="AHA1879" s="84"/>
      <c r="AHB1879" s="84"/>
      <c r="AHC1879" s="84"/>
      <c r="AHD1879" s="84"/>
      <c r="AHE1879" s="84"/>
      <c r="AHF1879" s="84"/>
      <c r="AHG1879" s="84"/>
      <c r="AHH1879" s="84"/>
      <c r="AHI1879" s="84"/>
      <c r="AHJ1879" s="84"/>
      <c r="AHK1879" s="84"/>
      <c r="AHL1879" s="84"/>
      <c r="AHM1879" s="84"/>
      <c r="AHN1879" s="84"/>
      <c r="AHO1879" s="84"/>
      <c r="AHP1879" s="84"/>
      <c r="AHQ1879" s="84"/>
      <c r="AHR1879" s="84"/>
      <c r="AHS1879" s="84"/>
      <c r="AHT1879" s="84"/>
      <c r="AHU1879" s="84"/>
      <c r="AHV1879" s="84"/>
      <c r="AHW1879" s="84"/>
      <c r="AHX1879" s="84"/>
      <c r="AHY1879" s="84"/>
      <c r="AHZ1879" s="84"/>
      <c r="AIA1879" s="84"/>
      <c r="AIB1879" s="84"/>
      <c r="AIC1879" s="84"/>
      <c r="AID1879" s="84"/>
      <c r="AIE1879" s="84"/>
      <c r="AIF1879" s="84"/>
      <c r="AIG1879" s="84"/>
      <c r="AIH1879" s="84"/>
      <c r="AII1879" s="84"/>
      <c r="AIJ1879" s="84"/>
      <c r="AIK1879" s="84"/>
      <c r="AIL1879" s="84"/>
      <c r="AIM1879" s="84"/>
      <c r="AIN1879" s="84"/>
      <c r="AIO1879" s="84"/>
      <c r="AIP1879" s="84"/>
      <c r="AIQ1879" s="84"/>
      <c r="AIR1879" s="84"/>
      <c r="AIS1879" s="84"/>
      <c r="AIT1879" s="84"/>
      <c r="AIU1879" s="84"/>
      <c r="AIV1879" s="84"/>
      <c r="AIW1879" s="84"/>
      <c r="AIX1879" s="84"/>
      <c r="AIY1879" s="84"/>
      <c r="AIZ1879" s="84"/>
      <c r="AJA1879" s="84"/>
      <c r="AJB1879" s="84"/>
      <c r="AJC1879" s="84"/>
      <c r="AJD1879" s="84"/>
      <c r="AJE1879" s="84"/>
      <c r="AJF1879" s="84"/>
      <c r="AJG1879" s="84"/>
      <c r="AJH1879" s="84"/>
      <c r="AJI1879" s="84"/>
      <c r="AJJ1879" s="84"/>
      <c r="AJK1879" s="84"/>
      <c r="AJL1879" s="84"/>
      <c r="AJM1879" s="84"/>
      <c r="AJN1879" s="84"/>
      <c r="AJO1879" s="84"/>
      <c r="AJP1879" s="84"/>
      <c r="AJQ1879" s="84"/>
      <c r="AJR1879" s="84"/>
      <c r="AJS1879" s="84"/>
      <c r="AJT1879" s="84"/>
      <c r="AJU1879" s="84"/>
      <c r="AJV1879" s="84"/>
      <c r="AJW1879" s="84"/>
      <c r="AJX1879" s="84"/>
      <c r="AJY1879" s="84"/>
      <c r="AJZ1879" s="84"/>
      <c r="AKA1879" s="84"/>
      <c r="AKB1879" s="84"/>
      <c r="AKC1879" s="84"/>
      <c r="AKD1879" s="84"/>
      <c r="AKE1879" s="84"/>
      <c r="AKF1879" s="84"/>
      <c r="AKG1879" s="84"/>
      <c r="AKH1879" s="84"/>
      <c r="AKI1879" s="84"/>
      <c r="AKJ1879" s="84"/>
      <c r="AKK1879" s="84"/>
      <c r="AKL1879" s="84"/>
      <c r="AKM1879" s="84"/>
      <c r="AKN1879" s="84"/>
      <c r="AKO1879" s="84"/>
      <c r="AKP1879" s="84"/>
      <c r="AKQ1879" s="84"/>
      <c r="AKR1879" s="84"/>
      <c r="AKS1879" s="84"/>
      <c r="AKT1879" s="84"/>
      <c r="AKU1879" s="84"/>
      <c r="AKV1879" s="84"/>
      <c r="AKW1879" s="84"/>
      <c r="AKX1879" s="84"/>
      <c r="AKY1879" s="84"/>
      <c r="AKZ1879" s="84"/>
      <c r="ALA1879" s="84"/>
      <c r="ALB1879" s="84"/>
      <c r="ALC1879" s="84"/>
      <c r="ALD1879" s="84"/>
      <c r="ALE1879" s="84"/>
      <c r="ALF1879" s="84"/>
      <c r="ALG1879" s="84"/>
      <c r="ALH1879" s="84"/>
      <c r="ALI1879" s="84"/>
      <c r="ALJ1879" s="84"/>
      <c r="ALK1879" s="84"/>
      <c r="ALL1879" s="84"/>
      <c r="ALM1879" s="84"/>
      <c r="ALN1879" s="84"/>
      <c r="ALO1879" s="84"/>
      <c r="ALP1879" s="84"/>
      <c r="ALQ1879" s="84"/>
      <c r="ALR1879" s="84"/>
      <c r="ALS1879" s="84"/>
      <c r="ALT1879" s="84"/>
      <c r="ALU1879" s="84"/>
      <c r="ALV1879" s="84"/>
      <c r="ALW1879" s="84"/>
      <c r="ALX1879" s="84"/>
      <c r="ALY1879" s="84"/>
      <c r="ALZ1879" s="84"/>
      <c r="AMA1879" s="84"/>
      <c r="AMB1879" s="84"/>
      <c r="AMC1879" s="84"/>
      <c r="AMD1879" s="84"/>
      <c r="AME1879" s="84"/>
      <c r="AMF1879" s="84"/>
      <c r="AMG1879" s="84"/>
      <c r="AMH1879" s="84"/>
      <c r="AMI1879" s="84"/>
      <c r="AMJ1879" s="84"/>
      <c r="AMK1879" s="84"/>
      <c r="AML1879" s="84"/>
      <c r="AMM1879" s="84"/>
      <c r="AMN1879" s="84"/>
      <c r="AMO1879" s="84"/>
      <c r="AMP1879" s="84"/>
      <c r="AMQ1879" s="84"/>
      <c r="AMR1879" s="84"/>
      <c r="AMS1879" s="84"/>
      <c r="AMT1879" s="84"/>
      <c r="AMU1879" s="84"/>
      <c r="AMV1879" s="84"/>
      <c r="AMW1879" s="84"/>
      <c r="AMX1879" s="84"/>
      <c r="AMY1879" s="84"/>
      <c r="AMZ1879" s="84"/>
      <c r="ANA1879" s="84"/>
      <c r="ANB1879" s="84"/>
      <c r="ANC1879" s="84"/>
      <c r="AND1879" s="84"/>
      <c r="ANE1879" s="84"/>
      <c r="ANF1879" s="84"/>
      <c r="ANG1879" s="84"/>
      <c r="ANH1879" s="84"/>
      <c r="ANI1879" s="84"/>
      <c r="ANJ1879" s="84"/>
      <c r="ANK1879" s="84"/>
      <c r="ANL1879" s="84"/>
      <c r="ANM1879" s="84"/>
      <c r="ANN1879" s="84"/>
      <c r="ANO1879" s="84"/>
      <c r="ANP1879" s="84"/>
      <c r="ANQ1879" s="84"/>
      <c r="ANR1879" s="84"/>
      <c r="ANS1879" s="84"/>
      <c r="ANT1879" s="84"/>
      <c r="ANU1879" s="84"/>
      <c r="ANV1879" s="84"/>
      <c r="ANW1879" s="84"/>
      <c r="ANX1879" s="84"/>
      <c r="ANY1879" s="84"/>
      <c r="ANZ1879" s="84"/>
      <c r="AOA1879" s="84"/>
      <c r="AOB1879" s="84"/>
      <c r="AOC1879" s="84"/>
      <c r="AOD1879" s="84"/>
      <c r="AOE1879" s="84"/>
      <c r="AOF1879" s="84"/>
      <c r="AOG1879" s="84"/>
      <c r="AOH1879" s="84"/>
      <c r="AOI1879" s="84"/>
      <c r="AOJ1879" s="84"/>
      <c r="AOK1879" s="84"/>
      <c r="AOL1879" s="84"/>
      <c r="AOM1879" s="84"/>
      <c r="AON1879" s="84"/>
      <c r="AOO1879" s="84"/>
      <c r="AOP1879" s="84"/>
      <c r="AOQ1879" s="84"/>
      <c r="AOR1879" s="84"/>
      <c r="AOS1879" s="84"/>
      <c r="AOT1879" s="84"/>
      <c r="AOU1879" s="84"/>
      <c r="AOV1879" s="84"/>
      <c r="AOW1879" s="84"/>
      <c r="AOX1879" s="84"/>
      <c r="AOY1879" s="84"/>
      <c r="AOZ1879" s="84"/>
      <c r="APA1879" s="84"/>
      <c r="APB1879" s="84"/>
      <c r="APC1879" s="84"/>
      <c r="APD1879" s="84"/>
      <c r="APE1879" s="84"/>
      <c r="APF1879" s="84"/>
      <c r="APG1879" s="84"/>
      <c r="APH1879" s="84"/>
      <c r="API1879" s="84"/>
      <c r="APJ1879" s="84"/>
      <c r="APK1879" s="84"/>
      <c r="APL1879" s="84"/>
      <c r="APM1879" s="84"/>
      <c r="APN1879" s="84"/>
      <c r="APO1879" s="84"/>
      <c r="APP1879" s="84"/>
      <c r="APQ1879" s="84"/>
      <c r="APR1879" s="84"/>
      <c r="APS1879" s="84"/>
      <c r="APT1879" s="84"/>
      <c r="APU1879" s="84"/>
      <c r="APV1879" s="84"/>
      <c r="APW1879" s="84"/>
      <c r="APX1879" s="84"/>
      <c r="APY1879" s="84"/>
      <c r="APZ1879" s="84"/>
      <c r="AQA1879" s="84"/>
      <c r="AQB1879" s="84"/>
      <c r="AQC1879" s="84"/>
      <c r="AQD1879" s="84"/>
      <c r="AQE1879" s="84"/>
      <c r="AQF1879" s="84"/>
      <c r="AQG1879" s="84"/>
      <c r="AQH1879" s="84"/>
      <c r="AQI1879" s="84"/>
      <c r="AQJ1879" s="84"/>
      <c r="AQK1879" s="84"/>
      <c r="AQL1879" s="84"/>
      <c r="AQM1879" s="84"/>
      <c r="AQN1879" s="84"/>
      <c r="AQO1879" s="84"/>
      <c r="AQP1879" s="84"/>
      <c r="AQQ1879" s="84"/>
      <c r="AQR1879" s="84"/>
      <c r="AQS1879" s="84"/>
      <c r="AQT1879" s="84"/>
      <c r="AQU1879" s="84"/>
      <c r="AQV1879" s="84"/>
      <c r="AQW1879" s="84"/>
      <c r="AQX1879" s="84"/>
      <c r="AQY1879" s="84"/>
      <c r="AQZ1879" s="84"/>
      <c r="ARA1879" s="84"/>
      <c r="ARB1879" s="84"/>
      <c r="ARC1879" s="84"/>
      <c r="ARD1879" s="84"/>
      <c r="ARE1879" s="84"/>
      <c r="ARF1879" s="84"/>
      <c r="ARG1879" s="84"/>
      <c r="ARH1879" s="84"/>
      <c r="ARI1879" s="84"/>
      <c r="ARJ1879" s="84"/>
      <c r="ARK1879" s="84"/>
      <c r="ARL1879" s="84"/>
      <c r="ARM1879" s="84"/>
      <c r="ARN1879" s="84"/>
      <c r="ARO1879" s="84"/>
      <c r="ARP1879" s="84"/>
      <c r="ARQ1879" s="84"/>
      <c r="ARR1879" s="84"/>
      <c r="ARS1879" s="84"/>
      <c r="ART1879" s="84"/>
      <c r="ARU1879" s="84"/>
      <c r="ARV1879" s="84"/>
      <c r="ARW1879" s="84"/>
      <c r="ARX1879" s="84"/>
      <c r="ARY1879" s="84"/>
      <c r="ARZ1879" s="84"/>
      <c r="ASA1879" s="84"/>
      <c r="ASB1879" s="84"/>
      <c r="ASC1879" s="84"/>
      <c r="ASD1879" s="84"/>
      <c r="ASE1879" s="84"/>
      <c r="ASF1879" s="84"/>
      <c r="ASG1879" s="84"/>
      <c r="ASH1879" s="84"/>
      <c r="ASI1879" s="84"/>
      <c r="ASJ1879" s="84"/>
      <c r="ASK1879" s="84"/>
      <c r="ASL1879" s="84"/>
      <c r="ASM1879" s="84"/>
      <c r="ASN1879" s="84"/>
      <c r="ASO1879" s="84"/>
      <c r="ASP1879" s="84"/>
      <c r="ASQ1879" s="84"/>
      <c r="ASR1879" s="84"/>
      <c r="ASS1879" s="84"/>
      <c r="AST1879" s="84"/>
      <c r="ASU1879" s="84"/>
      <c r="ASV1879" s="84"/>
      <c r="ASW1879" s="84"/>
      <c r="ASX1879" s="84"/>
      <c r="ASY1879" s="84"/>
      <c r="ASZ1879" s="84"/>
      <c r="ATA1879" s="84"/>
      <c r="ATB1879" s="84"/>
      <c r="ATC1879" s="84"/>
      <c r="ATD1879" s="84"/>
      <c r="ATE1879" s="84"/>
      <c r="ATF1879" s="84"/>
      <c r="ATG1879" s="84"/>
      <c r="ATH1879" s="84"/>
      <c r="ATI1879" s="84"/>
      <c r="ATJ1879" s="84"/>
      <c r="ATK1879" s="84"/>
      <c r="ATL1879" s="84"/>
      <c r="ATM1879" s="84"/>
      <c r="ATN1879" s="84"/>
      <c r="ATO1879" s="84"/>
      <c r="ATP1879" s="84"/>
      <c r="ATQ1879" s="84"/>
      <c r="ATR1879" s="84"/>
      <c r="ATS1879" s="84"/>
      <c r="ATT1879" s="84"/>
      <c r="ATU1879" s="84"/>
      <c r="ATV1879" s="84"/>
      <c r="ATW1879" s="84"/>
      <c r="ATX1879" s="84"/>
      <c r="ATY1879" s="84"/>
      <c r="ATZ1879" s="84"/>
      <c r="AUA1879" s="84"/>
      <c r="AUB1879" s="84"/>
      <c r="AUC1879" s="84"/>
      <c r="AUD1879" s="84"/>
      <c r="AUE1879" s="84"/>
      <c r="AUF1879" s="84"/>
      <c r="AUG1879" s="84"/>
      <c r="AUH1879" s="84"/>
      <c r="AUI1879" s="84"/>
      <c r="AUJ1879" s="84"/>
      <c r="AUK1879" s="84"/>
      <c r="AUL1879" s="84"/>
      <c r="AUM1879" s="84"/>
      <c r="AUN1879" s="84"/>
      <c r="AUO1879" s="84"/>
      <c r="AUP1879" s="84"/>
      <c r="AUQ1879" s="84"/>
      <c r="AUR1879" s="84"/>
      <c r="AUS1879" s="84"/>
      <c r="AUT1879" s="84"/>
      <c r="AUU1879" s="84"/>
      <c r="AUV1879" s="84"/>
      <c r="AUW1879" s="84"/>
      <c r="AUX1879" s="84"/>
      <c r="AUY1879" s="84"/>
      <c r="AUZ1879" s="84"/>
      <c r="AVA1879" s="84"/>
      <c r="AVB1879" s="84"/>
      <c r="AVC1879" s="84"/>
      <c r="AVD1879" s="84"/>
      <c r="AVE1879" s="84"/>
      <c r="AVF1879" s="84"/>
      <c r="AVG1879" s="84"/>
      <c r="AVH1879" s="84"/>
      <c r="AVI1879" s="84"/>
      <c r="AVJ1879" s="84"/>
      <c r="AVK1879" s="84"/>
      <c r="AVL1879" s="84"/>
      <c r="AVM1879" s="84"/>
      <c r="AVN1879" s="84"/>
      <c r="AVO1879" s="84"/>
      <c r="AVP1879" s="84"/>
      <c r="AVQ1879" s="84"/>
      <c r="AVR1879" s="84"/>
      <c r="AVS1879" s="84"/>
      <c r="AVT1879" s="84"/>
      <c r="AVU1879" s="84"/>
      <c r="AVV1879" s="84"/>
      <c r="AVW1879" s="84"/>
      <c r="AVX1879" s="84"/>
      <c r="AVY1879" s="84"/>
      <c r="AVZ1879" s="84"/>
      <c r="AWA1879" s="84"/>
      <c r="AWB1879" s="84"/>
      <c r="AWC1879" s="84"/>
      <c r="AWD1879" s="84"/>
      <c r="AWE1879" s="84"/>
      <c r="AWF1879" s="84"/>
      <c r="AWG1879" s="84"/>
      <c r="AWH1879" s="84"/>
      <c r="AWI1879" s="84"/>
      <c r="AWJ1879" s="84"/>
      <c r="AWK1879" s="84"/>
      <c r="AWL1879" s="84"/>
      <c r="AWM1879" s="84"/>
      <c r="AWN1879" s="84"/>
      <c r="AWO1879" s="84"/>
      <c r="AWP1879" s="84"/>
      <c r="AWQ1879" s="84"/>
      <c r="AWR1879" s="84"/>
      <c r="AWS1879" s="84"/>
      <c r="AWT1879" s="84"/>
      <c r="AWU1879" s="84"/>
      <c r="AWV1879" s="84"/>
      <c r="AWW1879" s="84"/>
      <c r="AWX1879" s="84"/>
      <c r="AWY1879" s="84"/>
      <c r="AWZ1879" s="84"/>
      <c r="AXA1879" s="84"/>
      <c r="AXB1879" s="84"/>
      <c r="AXC1879" s="84"/>
      <c r="AXD1879" s="84"/>
      <c r="AXE1879" s="84"/>
      <c r="AXF1879" s="84"/>
      <c r="AXG1879" s="84"/>
      <c r="AXH1879" s="84"/>
      <c r="AXI1879" s="84"/>
      <c r="AXJ1879" s="84"/>
      <c r="AXK1879" s="84"/>
      <c r="AXL1879" s="84"/>
      <c r="AXM1879" s="84"/>
      <c r="AXN1879" s="84"/>
      <c r="AXO1879" s="84"/>
      <c r="AXP1879" s="84"/>
      <c r="AXQ1879" s="84"/>
      <c r="AXR1879" s="84"/>
      <c r="AXS1879" s="84"/>
      <c r="AXT1879" s="84"/>
      <c r="AXU1879" s="84"/>
      <c r="AXV1879" s="84"/>
      <c r="AXW1879" s="84"/>
      <c r="AXX1879" s="84"/>
      <c r="AXY1879" s="84"/>
      <c r="AXZ1879" s="84"/>
      <c r="AYA1879" s="84"/>
      <c r="AYB1879" s="84"/>
      <c r="AYC1879" s="84"/>
      <c r="AYD1879" s="84"/>
      <c r="AYE1879" s="84"/>
      <c r="AYF1879" s="84"/>
      <c r="AYG1879" s="84"/>
      <c r="AYH1879" s="84"/>
      <c r="AYI1879" s="84"/>
      <c r="AYJ1879" s="84"/>
      <c r="AYK1879" s="84"/>
      <c r="AYL1879" s="84"/>
      <c r="AYM1879" s="84"/>
      <c r="AYN1879" s="84"/>
      <c r="AYO1879" s="84"/>
      <c r="AYP1879" s="84"/>
      <c r="AYQ1879" s="84"/>
      <c r="AYR1879" s="84"/>
      <c r="AYS1879" s="84"/>
      <c r="AYT1879" s="84"/>
      <c r="AYU1879" s="84"/>
      <c r="AYV1879" s="84"/>
      <c r="AYW1879" s="84"/>
      <c r="AYX1879" s="84"/>
      <c r="AYY1879" s="84"/>
      <c r="AYZ1879" s="84"/>
      <c r="AZA1879" s="84"/>
      <c r="AZB1879" s="84"/>
      <c r="AZC1879" s="84"/>
      <c r="AZD1879" s="84"/>
      <c r="AZE1879" s="84"/>
      <c r="AZF1879" s="84"/>
      <c r="AZG1879" s="84"/>
      <c r="AZH1879" s="84"/>
      <c r="AZI1879" s="84"/>
      <c r="AZJ1879" s="84"/>
      <c r="AZK1879" s="84"/>
      <c r="AZL1879" s="84"/>
      <c r="AZM1879" s="84"/>
      <c r="AZN1879" s="84"/>
      <c r="AZO1879" s="84"/>
      <c r="AZP1879" s="84"/>
      <c r="AZQ1879" s="84"/>
      <c r="AZR1879" s="84"/>
      <c r="AZS1879" s="84"/>
      <c r="AZT1879" s="84"/>
      <c r="AZU1879" s="84"/>
      <c r="AZV1879" s="84"/>
      <c r="AZW1879" s="84"/>
      <c r="AZX1879" s="84"/>
      <c r="AZY1879" s="84"/>
      <c r="AZZ1879" s="84"/>
      <c r="BAA1879" s="84"/>
      <c r="BAB1879" s="84"/>
      <c r="BAC1879" s="84"/>
      <c r="BAD1879" s="84"/>
      <c r="BAE1879" s="84"/>
      <c r="BAF1879" s="84"/>
      <c r="BAG1879" s="84"/>
      <c r="BAH1879" s="84"/>
      <c r="BAI1879" s="84"/>
      <c r="BAJ1879" s="84"/>
      <c r="BAK1879" s="84"/>
      <c r="BAL1879" s="84"/>
      <c r="BAM1879" s="84"/>
      <c r="BAN1879" s="84"/>
      <c r="BAO1879" s="84"/>
      <c r="BAP1879" s="84"/>
      <c r="BAQ1879" s="84"/>
      <c r="BAR1879" s="84"/>
      <c r="BAS1879" s="84"/>
      <c r="BAT1879" s="84"/>
      <c r="BAU1879" s="84"/>
      <c r="BAV1879" s="84"/>
      <c r="BAW1879" s="84"/>
      <c r="BAX1879" s="84"/>
      <c r="BAY1879" s="84"/>
      <c r="BAZ1879" s="84"/>
      <c r="BBA1879" s="84"/>
      <c r="BBB1879" s="84"/>
      <c r="BBC1879" s="84"/>
      <c r="BBD1879" s="84"/>
      <c r="BBE1879" s="84"/>
      <c r="BBF1879" s="84"/>
      <c r="BBG1879" s="84"/>
      <c r="BBH1879" s="84"/>
      <c r="BBI1879" s="84"/>
      <c r="BBJ1879" s="84"/>
      <c r="BBK1879" s="84"/>
      <c r="BBL1879" s="84"/>
      <c r="BBM1879" s="84"/>
      <c r="BBN1879" s="84"/>
      <c r="BBO1879" s="84"/>
      <c r="BBP1879" s="84"/>
      <c r="BBQ1879" s="84"/>
      <c r="BBR1879" s="84"/>
      <c r="BBS1879" s="84"/>
      <c r="BBT1879" s="84"/>
      <c r="BBU1879" s="84"/>
      <c r="BBV1879" s="84"/>
      <c r="BBW1879" s="84"/>
      <c r="BBX1879" s="84"/>
      <c r="BBY1879" s="84"/>
      <c r="BBZ1879" s="84"/>
      <c r="BCA1879" s="84"/>
      <c r="BCB1879" s="84"/>
      <c r="BCC1879" s="84"/>
      <c r="BCD1879" s="84"/>
      <c r="BCE1879" s="84"/>
      <c r="BCF1879" s="84"/>
      <c r="BCG1879" s="84"/>
      <c r="BCH1879" s="84"/>
      <c r="BCI1879" s="84"/>
      <c r="BCJ1879" s="84"/>
      <c r="BCK1879" s="84"/>
      <c r="BCL1879" s="84"/>
      <c r="BCM1879" s="84"/>
      <c r="BCN1879" s="84"/>
      <c r="BCO1879" s="84"/>
      <c r="BCP1879" s="84"/>
      <c r="BCQ1879" s="84"/>
      <c r="BCR1879" s="84"/>
      <c r="BCS1879" s="84"/>
      <c r="BCT1879" s="84"/>
      <c r="BCU1879" s="84"/>
      <c r="BCV1879" s="84"/>
      <c r="BCW1879" s="84"/>
      <c r="BCX1879" s="84"/>
      <c r="BCY1879" s="84"/>
      <c r="BCZ1879" s="84"/>
      <c r="BDA1879" s="84"/>
      <c r="BDB1879" s="84"/>
      <c r="BDC1879" s="84"/>
      <c r="BDD1879" s="84"/>
      <c r="BDE1879" s="84"/>
      <c r="BDF1879" s="84"/>
      <c r="BDG1879" s="84"/>
      <c r="BDH1879" s="84"/>
      <c r="BDI1879" s="84"/>
      <c r="BDJ1879" s="84"/>
      <c r="BDK1879" s="84"/>
      <c r="BDL1879" s="84"/>
      <c r="BDM1879" s="84"/>
      <c r="BDN1879" s="84"/>
      <c r="BDO1879" s="84"/>
      <c r="BDP1879" s="84"/>
      <c r="BDQ1879" s="84"/>
      <c r="BDR1879" s="84"/>
      <c r="BDS1879" s="84"/>
      <c r="BDT1879" s="84"/>
      <c r="BDU1879" s="84"/>
      <c r="BDV1879" s="84"/>
      <c r="BDW1879" s="84"/>
      <c r="BDX1879" s="84"/>
      <c r="BDY1879" s="84"/>
      <c r="BDZ1879" s="84"/>
      <c r="BEA1879" s="84"/>
      <c r="BEB1879" s="84"/>
      <c r="BEC1879" s="84"/>
      <c r="BED1879" s="84"/>
      <c r="BEE1879" s="84"/>
      <c r="BEF1879" s="84"/>
      <c r="BEG1879" s="84"/>
      <c r="BEH1879" s="84"/>
      <c r="BEI1879" s="84"/>
      <c r="BEJ1879" s="84"/>
      <c r="BEK1879" s="84"/>
      <c r="BEL1879" s="84"/>
      <c r="BEM1879" s="84"/>
      <c r="BEN1879" s="84"/>
      <c r="BEO1879" s="84"/>
      <c r="BEP1879" s="84"/>
      <c r="BEQ1879" s="84"/>
      <c r="BER1879" s="84"/>
      <c r="BES1879" s="84"/>
      <c r="BET1879" s="84"/>
      <c r="BEU1879" s="84"/>
      <c r="BEV1879" s="84"/>
      <c r="BEW1879" s="84"/>
      <c r="BEX1879" s="84"/>
      <c r="BEY1879" s="84"/>
      <c r="BEZ1879" s="84"/>
      <c r="BFA1879" s="84"/>
      <c r="BFB1879" s="84"/>
      <c r="BFC1879" s="84"/>
      <c r="BFD1879" s="84"/>
      <c r="BFE1879" s="84"/>
      <c r="BFF1879" s="84"/>
      <c r="BFG1879" s="84"/>
      <c r="BFH1879" s="84"/>
      <c r="BFI1879" s="84"/>
      <c r="BFJ1879" s="84"/>
      <c r="BFK1879" s="84"/>
      <c r="BFL1879" s="84"/>
      <c r="BFM1879" s="84"/>
      <c r="BFN1879" s="84"/>
      <c r="BFO1879" s="84"/>
      <c r="BFP1879" s="84"/>
      <c r="BFQ1879" s="84"/>
      <c r="BFR1879" s="84"/>
      <c r="BFS1879" s="84"/>
      <c r="BFT1879" s="84"/>
      <c r="BFU1879" s="84"/>
      <c r="BFV1879" s="84"/>
      <c r="BFW1879" s="84"/>
      <c r="BFX1879" s="84"/>
      <c r="BFY1879" s="84"/>
      <c r="BFZ1879" s="84"/>
      <c r="BGA1879" s="84"/>
      <c r="BGB1879" s="84"/>
      <c r="BGC1879" s="84"/>
      <c r="BGD1879" s="84"/>
      <c r="BGE1879" s="84"/>
      <c r="BGF1879" s="84"/>
      <c r="BGG1879" s="84"/>
      <c r="BGH1879" s="84"/>
      <c r="BGI1879" s="84"/>
      <c r="BGJ1879" s="84"/>
      <c r="BGK1879" s="84"/>
      <c r="BGL1879" s="84"/>
      <c r="BGM1879" s="84"/>
      <c r="BGN1879" s="84"/>
      <c r="BGO1879" s="84"/>
      <c r="BGP1879" s="84"/>
      <c r="BGQ1879" s="84"/>
      <c r="BGR1879" s="84"/>
      <c r="BGS1879" s="84"/>
      <c r="BGT1879" s="84"/>
      <c r="BGU1879" s="84"/>
      <c r="BGV1879" s="84"/>
      <c r="BGW1879" s="84"/>
      <c r="BGX1879" s="84"/>
      <c r="BGY1879" s="84"/>
      <c r="BGZ1879" s="84"/>
      <c r="BHA1879" s="84"/>
      <c r="BHB1879" s="84"/>
      <c r="BHC1879" s="84"/>
      <c r="BHD1879" s="84"/>
      <c r="BHE1879" s="84"/>
      <c r="BHF1879" s="84"/>
      <c r="BHG1879" s="84"/>
      <c r="BHH1879" s="84"/>
      <c r="BHI1879" s="84"/>
      <c r="BHJ1879" s="84"/>
      <c r="BHK1879" s="84"/>
      <c r="BHL1879" s="84"/>
      <c r="BHM1879" s="84"/>
      <c r="BHN1879" s="84"/>
      <c r="BHO1879" s="84"/>
      <c r="BHP1879" s="84"/>
      <c r="BHQ1879" s="84"/>
      <c r="BHR1879" s="84"/>
      <c r="BHS1879" s="84"/>
      <c r="BHT1879" s="84"/>
      <c r="BHU1879" s="84"/>
      <c r="BHV1879" s="84"/>
      <c r="BHW1879" s="84"/>
      <c r="BHX1879" s="84"/>
      <c r="BHY1879" s="84"/>
      <c r="BHZ1879" s="84"/>
      <c r="BIA1879" s="84"/>
      <c r="BIB1879" s="84"/>
      <c r="BIC1879" s="84"/>
      <c r="BID1879" s="84"/>
      <c r="BIE1879" s="84"/>
      <c r="BIF1879" s="84"/>
      <c r="BIG1879" s="84"/>
      <c r="BIH1879" s="84"/>
      <c r="BII1879" s="84"/>
      <c r="BIJ1879" s="84"/>
      <c r="BIK1879" s="84"/>
      <c r="BIL1879" s="84"/>
      <c r="BIM1879" s="84"/>
      <c r="BIN1879" s="84"/>
      <c r="BIO1879" s="84"/>
      <c r="BIP1879" s="84"/>
      <c r="BIQ1879" s="84"/>
      <c r="BIR1879" s="84"/>
      <c r="BIS1879" s="84"/>
      <c r="BIT1879" s="84"/>
      <c r="BIU1879" s="84"/>
      <c r="BIV1879" s="84"/>
      <c r="BIW1879" s="84"/>
      <c r="BIX1879" s="84"/>
      <c r="BIY1879" s="84"/>
      <c r="BIZ1879" s="84"/>
      <c r="BJA1879" s="84"/>
      <c r="BJB1879" s="84"/>
      <c r="BJC1879" s="84"/>
      <c r="BJD1879" s="84"/>
      <c r="BJE1879" s="84"/>
      <c r="BJF1879" s="84"/>
      <c r="BJG1879" s="84"/>
      <c r="BJH1879" s="84"/>
      <c r="BJI1879" s="84"/>
      <c r="BJJ1879" s="84"/>
      <c r="BJK1879" s="84"/>
      <c r="BJL1879" s="84"/>
      <c r="BJM1879" s="84"/>
      <c r="BJN1879" s="84"/>
      <c r="BJO1879" s="84"/>
      <c r="BJP1879" s="84"/>
      <c r="BJQ1879" s="84"/>
      <c r="BJR1879" s="84"/>
      <c r="BJS1879" s="84"/>
      <c r="BJT1879" s="84"/>
      <c r="BJU1879" s="84"/>
      <c r="BJV1879" s="84"/>
      <c r="BJW1879" s="84"/>
      <c r="BJX1879" s="84"/>
      <c r="BJY1879" s="84"/>
      <c r="BJZ1879" s="84"/>
      <c r="BKA1879" s="84"/>
      <c r="BKB1879" s="84"/>
      <c r="BKC1879" s="84"/>
      <c r="BKD1879" s="84"/>
      <c r="BKE1879" s="84"/>
      <c r="BKF1879" s="84"/>
      <c r="BKG1879" s="84"/>
      <c r="BKH1879" s="84"/>
      <c r="BKI1879" s="84"/>
      <c r="BKJ1879" s="84"/>
      <c r="BKK1879" s="84"/>
      <c r="BKL1879" s="84"/>
      <c r="BKM1879" s="84"/>
      <c r="BKN1879" s="84"/>
      <c r="BKO1879" s="84"/>
      <c r="BKP1879" s="84"/>
      <c r="BKQ1879" s="84"/>
      <c r="BKR1879" s="84"/>
      <c r="BKS1879" s="84"/>
      <c r="BKT1879" s="84"/>
      <c r="BKU1879" s="84"/>
      <c r="BKV1879" s="84"/>
      <c r="BKW1879" s="84"/>
      <c r="BKX1879" s="84"/>
      <c r="BKY1879" s="84"/>
      <c r="BKZ1879" s="84"/>
      <c r="BLA1879" s="84"/>
      <c r="BLB1879" s="84"/>
      <c r="BLC1879" s="84"/>
      <c r="BLD1879" s="84"/>
      <c r="BLE1879" s="84"/>
      <c r="BLF1879" s="84"/>
      <c r="BLG1879" s="84"/>
      <c r="BLH1879" s="84"/>
      <c r="BLI1879" s="84"/>
      <c r="BLJ1879" s="84"/>
      <c r="BLK1879" s="84"/>
      <c r="BLL1879" s="84"/>
      <c r="BLM1879" s="84"/>
      <c r="BLN1879" s="84"/>
      <c r="BLO1879" s="84"/>
      <c r="BLP1879" s="84"/>
      <c r="BLQ1879" s="84"/>
      <c r="BLR1879" s="84"/>
      <c r="BLS1879" s="84"/>
      <c r="BLT1879" s="84"/>
      <c r="BLU1879" s="84"/>
      <c r="BLV1879" s="84"/>
      <c r="BLW1879" s="84"/>
      <c r="BLX1879" s="84"/>
      <c r="BLY1879" s="84"/>
      <c r="BLZ1879" s="84"/>
      <c r="BMA1879" s="84"/>
      <c r="BMB1879" s="84"/>
      <c r="BMC1879" s="84"/>
      <c r="BMD1879" s="84"/>
      <c r="BME1879" s="84"/>
      <c r="BMF1879" s="84"/>
      <c r="BMG1879" s="84"/>
      <c r="BMH1879" s="84"/>
      <c r="BMI1879" s="84"/>
      <c r="BMJ1879" s="84"/>
      <c r="BMK1879" s="84"/>
      <c r="BML1879" s="84"/>
      <c r="BMM1879" s="84"/>
      <c r="BMN1879" s="84"/>
      <c r="BMO1879" s="84"/>
      <c r="BMP1879" s="84"/>
      <c r="BMQ1879" s="84"/>
      <c r="BMR1879" s="84"/>
      <c r="BMS1879" s="84"/>
      <c r="BMT1879" s="84"/>
      <c r="BMU1879" s="84"/>
      <c r="BMV1879" s="84"/>
      <c r="BMW1879" s="84"/>
      <c r="BMX1879" s="84"/>
      <c r="BMY1879" s="84"/>
      <c r="BMZ1879" s="84"/>
      <c r="BNA1879" s="84"/>
      <c r="BNB1879" s="84"/>
      <c r="BNC1879" s="84"/>
      <c r="BND1879" s="84"/>
      <c r="BNE1879" s="84"/>
      <c r="BNF1879" s="84"/>
      <c r="BNG1879" s="84"/>
      <c r="BNH1879" s="84"/>
      <c r="BNI1879" s="84"/>
      <c r="BNJ1879" s="84"/>
      <c r="BNK1879" s="84"/>
      <c r="BNL1879" s="84"/>
      <c r="BNM1879" s="84"/>
      <c r="BNN1879" s="84"/>
      <c r="BNO1879" s="84"/>
      <c r="BNP1879" s="84"/>
      <c r="BNQ1879" s="84"/>
      <c r="BNR1879" s="84"/>
      <c r="BNS1879" s="84"/>
      <c r="BNT1879" s="84"/>
      <c r="BNU1879" s="84"/>
      <c r="BNV1879" s="84"/>
      <c r="BNW1879" s="84"/>
      <c r="BNX1879" s="84"/>
      <c r="BNY1879" s="84"/>
      <c r="BNZ1879" s="84"/>
      <c r="BOA1879" s="84"/>
      <c r="BOB1879" s="84"/>
      <c r="BOC1879" s="84"/>
      <c r="BOD1879" s="84"/>
      <c r="BOE1879" s="84"/>
      <c r="BOF1879" s="84"/>
      <c r="BOG1879" s="84"/>
      <c r="BOH1879" s="84"/>
      <c r="BOI1879" s="84"/>
      <c r="BOJ1879" s="84"/>
      <c r="BOK1879" s="84"/>
      <c r="BOL1879" s="84"/>
      <c r="BOM1879" s="84"/>
      <c r="BON1879" s="84"/>
      <c r="BOO1879" s="84"/>
      <c r="BOP1879" s="84"/>
      <c r="BOQ1879" s="84"/>
      <c r="BOR1879" s="84"/>
      <c r="BOS1879" s="84"/>
      <c r="BOT1879" s="84"/>
      <c r="BOU1879" s="84"/>
      <c r="BOV1879" s="84"/>
      <c r="BOW1879" s="84"/>
      <c r="BOX1879" s="84"/>
      <c r="BOY1879" s="84"/>
      <c r="BOZ1879" s="84"/>
      <c r="BPA1879" s="84"/>
      <c r="BPB1879" s="84"/>
      <c r="BPC1879" s="84"/>
      <c r="BPD1879" s="84"/>
      <c r="BPE1879" s="84"/>
      <c r="BPF1879" s="84"/>
      <c r="BPG1879" s="84"/>
      <c r="BPH1879" s="84"/>
      <c r="BPI1879" s="84"/>
      <c r="BPJ1879" s="84"/>
      <c r="BPK1879" s="84"/>
      <c r="BPL1879" s="84"/>
      <c r="BPM1879" s="84"/>
      <c r="BPN1879" s="84"/>
      <c r="BPO1879" s="84"/>
      <c r="BPP1879" s="84"/>
      <c r="BPQ1879" s="84"/>
      <c r="BPR1879" s="84"/>
      <c r="BPS1879" s="84"/>
      <c r="BPT1879" s="84"/>
      <c r="BPU1879" s="84"/>
      <c r="BPV1879" s="84"/>
      <c r="BPW1879" s="84"/>
      <c r="BPX1879" s="84"/>
      <c r="BPY1879" s="84"/>
      <c r="BPZ1879" s="84"/>
      <c r="BQA1879" s="84"/>
      <c r="BQB1879" s="84"/>
      <c r="BQC1879" s="84"/>
      <c r="BQD1879" s="84"/>
      <c r="BQE1879" s="84"/>
      <c r="BQF1879" s="84"/>
      <c r="BQG1879" s="84"/>
      <c r="BQH1879" s="84"/>
      <c r="BQI1879" s="84"/>
      <c r="BQJ1879" s="84"/>
      <c r="BQK1879" s="84"/>
      <c r="BQL1879" s="84"/>
      <c r="BQM1879" s="84"/>
      <c r="BQN1879" s="84"/>
      <c r="BQO1879" s="84"/>
      <c r="BQP1879" s="84"/>
      <c r="BQQ1879" s="84"/>
      <c r="BQR1879" s="84"/>
      <c r="BQS1879" s="84"/>
      <c r="BQT1879" s="84"/>
      <c r="BQU1879" s="84"/>
      <c r="BQV1879" s="84"/>
      <c r="BQW1879" s="84"/>
      <c r="BQX1879" s="84"/>
      <c r="BQY1879" s="84"/>
      <c r="BQZ1879" s="84"/>
      <c r="BRA1879" s="84"/>
      <c r="BRB1879" s="84"/>
      <c r="BRC1879" s="84"/>
      <c r="BRD1879" s="84"/>
      <c r="BRE1879" s="84"/>
      <c r="BRF1879" s="84"/>
      <c r="BRG1879" s="84"/>
      <c r="BRH1879" s="84"/>
      <c r="BRI1879" s="84"/>
      <c r="BRJ1879" s="84"/>
      <c r="BRK1879" s="84"/>
      <c r="BRL1879" s="84"/>
      <c r="BRM1879" s="84"/>
      <c r="BRN1879" s="84"/>
      <c r="BRO1879" s="84"/>
      <c r="BRP1879" s="84"/>
      <c r="BRQ1879" s="84"/>
      <c r="BRR1879" s="84"/>
      <c r="BRS1879" s="84"/>
      <c r="BRT1879" s="84"/>
      <c r="BRU1879" s="84"/>
      <c r="BRV1879" s="84"/>
      <c r="BRW1879" s="84"/>
      <c r="BRX1879" s="84"/>
      <c r="BRY1879" s="84"/>
      <c r="BRZ1879" s="84"/>
      <c r="BSA1879" s="84"/>
      <c r="BSB1879" s="84"/>
      <c r="BSC1879" s="84"/>
      <c r="BSD1879" s="84"/>
      <c r="BSE1879" s="84"/>
      <c r="BSF1879" s="84"/>
      <c r="BSG1879" s="84"/>
      <c r="BSH1879" s="84"/>
      <c r="BSI1879" s="84"/>
      <c r="BSJ1879" s="84"/>
      <c r="BSK1879" s="84"/>
      <c r="BSL1879" s="84"/>
      <c r="BSM1879" s="84"/>
      <c r="BSN1879" s="84"/>
      <c r="BSO1879" s="84"/>
      <c r="BSP1879" s="84"/>
      <c r="BSQ1879" s="84"/>
      <c r="BSR1879" s="84"/>
      <c r="BSS1879" s="84"/>
      <c r="BST1879" s="84"/>
      <c r="BSU1879" s="84"/>
      <c r="BSV1879" s="84"/>
      <c r="BSW1879" s="84"/>
      <c r="BSX1879" s="84"/>
      <c r="BSY1879" s="84"/>
      <c r="BSZ1879" s="84"/>
      <c r="BTA1879" s="84"/>
      <c r="BTB1879" s="84"/>
      <c r="BTC1879" s="84"/>
      <c r="BTD1879" s="84"/>
      <c r="BTE1879" s="84"/>
      <c r="BTF1879" s="84"/>
      <c r="BTG1879" s="84"/>
      <c r="BTH1879" s="84"/>
      <c r="BTI1879" s="84"/>
      <c r="BTJ1879" s="84"/>
      <c r="BTK1879" s="84"/>
      <c r="BTL1879" s="84"/>
      <c r="BTM1879" s="84"/>
      <c r="BTN1879" s="84"/>
      <c r="BTO1879" s="84"/>
      <c r="BTP1879" s="84"/>
      <c r="BTQ1879" s="84"/>
      <c r="BTR1879" s="84"/>
      <c r="BTS1879" s="84"/>
      <c r="BTT1879" s="84"/>
      <c r="BTU1879" s="84"/>
      <c r="BTV1879" s="84"/>
      <c r="BTW1879" s="84"/>
      <c r="BTX1879" s="84"/>
      <c r="BTY1879" s="84"/>
      <c r="BTZ1879" s="84"/>
      <c r="BUA1879" s="84"/>
      <c r="BUB1879" s="84"/>
      <c r="BUC1879" s="84"/>
      <c r="BUD1879" s="84"/>
      <c r="BUE1879" s="84"/>
      <c r="BUF1879" s="84"/>
      <c r="BUG1879" s="84"/>
      <c r="BUH1879" s="84"/>
      <c r="BUI1879" s="84"/>
      <c r="BUJ1879" s="84"/>
      <c r="BUK1879" s="84"/>
      <c r="BUL1879" s="84"/>
      <c r="BUM1879" s="84"/>
      <c r="BUN1879" s="84"/>
      <c r="BUO1879" s="84"/>
      <c r="BUP1879" s="84"/>
      <c r="BUQ1879" s="84"/>
      <c r="BUR1879" s="84"/>
      <c r="BUS1879" s="84"/>
      <c r="BUT1879" s="84"/>
      <c r="BUU1879" s="84"/>
      <c r="BUV1879" s="84"/>
      <c r="BUW1879" s="84"/>
      <c r="BUX1879" s="84"/>
      <c r="BUY1879" s="84"/>
      <c r="BUZ1879" s="84"/>
      <c r="BVA1879" s="84"/>
      <c r="BVB1879" s="84"/>
      <c r="BVC1879" s="84"/>
      <c r="BVD1879" s="84"/>
      <c r="BVE1879" s="84"/>
      <c r="BVF1879" s="84"/>
      <c r="BVG1879" s="84"/>
      <c r="BVH1879" s="84"/>
      <c r="BVI1879" s="84"/>
      <c r="BVJ1879" s="84"/>
      <c r="BVK1879" s="84"/>
      <c r="BVL1879" s="84"/>
      <c r="BVM1879" s="84"/>
      <c r="BVN1879" s="84"/>
      <c r="BVO1879" s="84"/>
      <c r="BVP1879" s="84"/>
      <c r="BVQ1879" s="84"/>
      <c r="BVR1879" s="84"/>
      <c r="BVS1879" s="84"/>
      <c r="BVT1879" s="84"/>
      <c r="BVU1879" s="84"/>
      <c r="BVV1879" s="84"/>
      <c r="BVW1879" s="84"/>
      <c r="BVX1879" s="84"/>
      <c r="BVY1879" s="84"/>
      <c r="BVZ1879" s="84"/>
      <c r="BWA1879" s="84"/>
      <c r="BWB1879" s="84"/>
      <c r="BWC1879" s="84"/>
      <c r="BWD1879" s="84"/>
      <c r="BWE1879" s="84"/>
      <c r="BWF1879" s="84"/>
      <c r="BWG1879" s="84"/>
      <c r="BWH1879" s="84"/>
      <c r="BWI1879" s="84"/>
      <c r="BWJ1879" s="84"/>
      <c r="BWK1879" s="84"/>
      <c r="BWL1879" s="84"/>
      <c r="BWM1879" s="84"/>
      <c r="BWN1879" s="84"/>
      <c r="BWO1879" s="84"/>
      <c r="BWP1879" s="84"/>
      <c r="BWQ1879" s="84"/>
      <c r="BWR1879" s="84"/>
      <c r="BWS1879" s="84"/>
      <c r="BWT1879" s="84"/>
      <c r="BWU1879" s="84"/>
      <c r="BWV1879" s="84"/>
      <c r="BWW1879" s="84"/>
      <c r="BWX1879" s="84"/>
      <c r="BWY1879" s="84"/>
      <c r="BWZ1879" s="84"/>
      <c r="BXA1879" s="84"/>
      <c r="BXB1879" s="84"/>
      <c r="BXC1879" s="84"/>
      <c r="BXD1879" s="84"/>
      <c r="BXE1879" s="84"/>
      <c r="BXF1879" s="84"/>
      <c r="BXG1879" s="84"/>
      <c r="BXH1879" s="84"/>
      <c r="BXI1879" s="84"/>
      <c r="BXJ1879" s="84"/>
      <c r="BXK1879" s="84"/>
      <c r="BXL1879" s="84"/>
      <c r="BXM1879" s="84"/>
      <c r="BXN1879" s="84"/>
      <c r="BXO1879" s="84"/>
      <c r="BXP1879" s="84"/>
      <c r="BXQ1879" s="84"/>
      <c r="BXR1879" s="84"/>
      <c r="BXS1879" s="84"/>
      <c r="BXT1879" s="84"/>
      <c r="BXU1879" s="84"/>
      <c r="BXV1879" s="84"/>
      <c r="BXW1879" s="84"/>
      <c r="BXX1879" s="84"/>
      <c r="BXY1879" s="84"/>
      <c r="BXZ1879" s="84"/>
      <c r="BYA1879" s="84"/>
      <c r="BYB1879" s="84"/>
      <c r="BYC1879" s="84"/>
      <c r="BYD1879" s="84"/>
      <c r="BYE1879" s="84"/>
      <c r="BYF1879" s="84"/>
      <c r="BYG1879" s="84"/>
      <c r="BYH1879" s="84"/>
      <c r="BYI1879" s="84"/>
      <c r="BYJ1879" s="84"/>
      <c r="BYK1879" s="84"/>
      <c r="BYL1879" s="84"/>
      <c r="BYM1879" s="84"/>
      <c r="BYN1879" s="84"/>
      <c r="BYO1879" s="84"/>
      <c r="BYP1879" s="84"/>
      <c r="BYQ1879" s="84"/>
      <c r="BYR1879" s="84"/>
      <c r="BYS1879" s="84"/>
      <c r="BYT1879" s="84"/>
      <c r="BYU1879" s="84"/>
      <c r="BYV1879" s="84"/>
      <c r="BYW1879" s="84"/>
      <c r="BYX1879" s="84"/>
      <c r="BYY1879" s="84"/>
      <c r="BYZ1879" s="84"/>
      <c r="BZA1879" s="84"/>
      <c r="BZB1879" s="84"/>
      <c r="BZC1879" s="84"/>
      <c r="BZD1879" s="84"/>
      <c r="BZE1879" s="84"/>
      <c r="BZF1879" s="84"/>
      <c r="BZG1879" s="84"/>
      <c r="BZH1879" s="84"/>
      <c r="BZI1879" s="84"/>
      <c r="BZJ1879" s="84"/>
      <c r="BZK1879" s="84"/>
      <c r="BZL1879" s="84"/>
      <c r="BZM1879" s="84"/>
      <c r="BZN1879" s="84"/>
      <c r="BZO1879" s="84"/>
      <c r="BZP1879" s="84"/>
      <c r="BZQ1879" s="84"/>
      <c r="BZR1879" s="84"/>
      <c r="BZS1879" s="84"/>
      <c r="BZT1879" s="84"/>
      <c r="BZU1879" s="84"/>
      <c r="BZV1879" s="84"/>
      <c r="BZW1879" s="84"/>
      <c r="BZX1879" s="84"/>
      <c r="BZY1879" s="84"/>
      <c r="BZZ1879" s="84"/>
      <c r="CAA1879" s="84"/>
      <c r="CAB1879" s="84"/>
      <c r="CAC1879" s="84"/>
      <c r="CAD1879" s="84"/>
      <c r="CAE1879" s="84"/>
      <c r="CAF1879" s="84"/>
      <c r="CAG1879" s="84"/>
      <c r="CAH1879" s="84"/>
      <c r="CAI1879" s="84"/>
      <c r="CAJ1879" s="84"/>
      <c r="CAK1879" s="84"/>
      <c r="CAL1879" s="84"/>
      <c r="CAM1879" s="84"/>
      <c r="CAN1879" s="84"/>
      <c r="CAO1879" s="84"/>
      <c r="CAP1879" s="84"/>
      <c r="CAQ1879" s="84"/>
      <c r="CAR1879" s="84"/>
      <c r="CAS1879" s="84"/>
      <c r="CAT1879" s="84"/>
      <c r="CAU1879" s="84"/>
      <c r="CAV1879" s="84"/>
      <c r="CAW1879" s="84"/>
      <c r="CAX1879" s="84"/>
      <c r="CAY1879" s="84"/>
      <c r="CAZ1879" s="84"/>
      <c r="CBA1879" s="84"/>
      <c r="CBB1879" s="84"/>
      <c r="CBC1879" s="84"/>
      <c r="CBD1879" s="84"/>
      <c r="CBE1879" s="84"/>
      <c r="CBF1879" s="84"/>
      <c r="CBG1879" s="84"/>
      <c r="CBH1879" s="84"/>
      <c r="CBI1879" s="84"/>
      <c r="CBJ1879" s="84"/>
      <c r="CBK1879" s="84"/>
      <c r="CBL1879" s="84"/>
      <c r="CBM1879" s="84"/>
      <c r="CBN1879" s="84"/>
      <c r="CBO1879" s="84"/>
      <c r="CBP1879" s="84"/>
      <c r="CBQ1879" s="84"/>
      <c r="CBR1879" s="84"/>
      <c r="CBS1879" s="84"/>
      <c r="CBT1879" s="84"/>
      <c r="CBU1879" s="84"/>
      <c r="CBV1879" s="84"/>
      <c r="CBW1879" s="84"/>
      <c r="CBX1879" s="84"/>
      <c r="CBY1879" s="84"/>
      <c r="CBZ1879" s="84"/>
      <c r="CCA1879" s="84"/>
      <c r="CCB1879" s="84"/>
      <c r="CCC1879" s="84"/>
      <c r="CCD1879" s="84"/>
      <c r="CCE1879" s="84"/>
      <c r="CCF1879" s="84"/>
      <c r="CCG1879" s="84"/>
      <c r="CCH1879" s="84"/>
      <c r="CCI1879" s="84"/>
      <c r="CCJ1879" s="84"/>
      <c r="CCK1879" s="84"/>
      <c r="CCL1879" s="84"/>
      <c r="CCM1879" s="84"/>
      <c r="CCN1879" s="84"/>
      <c r="CCO1879" s="84"/>
      <c r="CCP1879" s="84"/>
      <c r="CCQ1879" s="84"/>
      <c r="CCR1879" s="84"/>
      <c r="CCS1879" s="84"/>
      <c r="CCT1879" s="84"/>
      <c r="CCU1879" s="84"/>
      <c r="CCV1879" s="84"/>
      <c r="CCW1879" s="84"/>
      <c r="CCX1879" s="84"/>
      <c r="CCY1879" s="84"/>
      <c r="CCZ1879" s="84"/>
      <c r="CDA1879" s="84"/>
      <c r="CDB1879" s="84"/>
      <c r="CDC1879" s="84"/>
      <c r="CDD1879" s="84"/>
      <c r="CDE1879" s="84"/>
      <c r="CDF1879" s="84"/>
      <c r="CDG1879" s="84"/>
      <c r="CDH1879" s="84"/>
      <c r="CDI1879" s="84"/>
      <c r="CDJ1879" s="84"/>
      <c r="CDK1879" s="84"/>
      <c r="CDL1879" s="84"/>
      <c r="CDM1879" s="84"/>
      <c r="CDN1879" s="84"/>
      <c r="CDO1879" s="84"/>
      <c r="CDP1879" s="84"/>
      <c r="CDQ1879" s="84"/>
      <c r="CDR1879" s="84"/>
      <c r="CDS1879" s="84"/>
      <c r="CDT1879" s="84"/>
      <c r="CDU1879" s="84"/>
      <c r="CDV1879" s="84"/>
      <c r="CDW1879" s="84"/>
      <c r="CDX1879" s="84"/>
      <c r="CDY1879" s="84"/>
      <c r="CDZ1879" s="84"/>
      <c r="CEA1879" s="84"/>
      <c r="CEB1879" s="84"/>
      <c r="CEC1879" s="84"/>
      <c r="CED1879" s="84"/>
      <c r="CEE1879" s="84"/>
      <c r="CEF1879" s="84"/>
      <c r="CEG1879" s="84"/>
      <c r="CEH1879" s="84"/>
      <c r="CEI1879" s="84"/>
      <c r="CEJ1879" s="84"/>
      <c r="CEK1879" s="84"/>
      <c r="CEL1879" s="84"/>
      <c r="CEM1879" s="84"/>
      <c r="CEN1879" s="84"/>
      <c r="CEO1879" s="84"/>
      <c r="CEP1879" s="84"/>
      <c r="CEQ1879" s="84"/>
      <c r="CER1879" s="84"/>
      <c r="CES1879" s="84"/>
      <c r="CET1879" s="84"/>
      <c r="CEU1879" s="84"/>
      <c r="CEV1879" s="84"/>
      <c r="CEW1879" s="84"/>
      <c r="CEX1879" s="84"/>
      <c r="CEY1879" s="84"/>
      <c r="CEZ1879" s="84"/>
      <c r="CFA1879" s="84"/>
      <c r="CFB1879" s="84"/>
      <c r="CFC1879" s="84"/>
      <c r="CFD1879" s="84"/>
      <c r="CFE1879" s="84"/>
      <c r="CFF1879" s="84"/>
      <c r="CFG1879" s="84"/>
      <c r="CFH1879" s="84"/>
      <c r="CFI1879" s="84"/>
      <c r="CFJ1879" s="84"/>
      <c r="CFK1879" s="84"/>
      <c r="CFL1879" s="84"/>
      <c r="CFM1879" s="84"/>
      <c r="CFN1879" s="84"/>
      <c r="CFO1879" s="84"/>
      <c r="CFP1879" s="84"/>
      <c r="CFQ1879" s="84"/>
      <c r="CFR1879" s="84"/>
      <c r="CFS1879" s="84"/>
      <c r="CFT1879" s="84"/>
      <c r="CFU1879" s="84"/>
      <c r="CFV1879" s="84"/>
      <c r="CFW1879" s="84"/>
      <c r="CFX1879" s="84"/>
      <c r="CFY1879" s="84"/>
      <c r="CFZ1879" s="84"/>
      <c r="CGA1879" s="84"/>
      <c r="CGB1879" s="84"/>
      <c r="CGC1879" s="84"/>
      <c r="CGD1879" s="84"/>
      <c r="CGE1879" s="84"/>
      <c r="CGF1879" s="84"/>
      <c r="CGG1879" s="84"/>
      <c r="CGH1879" s="84"/>
      <c r="CGI1879" s="84"/>
      <c r="CGJ1879" s="84"/>
      <c r="CGK1879" s="84"/>
      <c r="CGL1879" s="84"/>
      <c r="CGM1879" s="84"/>
      <c r="CGN1879" s="84"/>
      <c r="CGO1879" s="84"/>
      <c r="CGP1879" s="84"/>
      <c r="CGQ1879" s="84"/>
      <c r="CGR1879" s="84"/>
      <c r="CGS1879" s="84"/>
      <c r="CGT1879" s="84"/>
      <c r="CGU1879" s="84"/>
      <c r="CGV1879" s="84"/>
      <c r="CGW1879" s="84"/>
      <c r="CGX1879" s="84"/>
      <c r="CGY1879" s="84"/>
      <c r="CGZ1879" s="84"/>
      <c r="CHA1879" s="84"/>
      <c r="CHB1879" s="84"/>
      <c r="CHC1879" s="84"/>
      <c r="CHD1879" s="84"/>
      <c r="CHE1879" s="84"/>
      <c r="CHF1879" s="84"/>
      <c r="CHG1879" s="84"/>
      <c r="CHH1879" s="84"/>
      <c r="CHI1879" s="84"/>
      <c r="CHJ1879" s="84"/>
      <c r="CHK1879" s="84"/>
      <c r="CHL1879" s="84"/>
      <c r="CHM1879" s="84"/>
      <c r="CHN1879" s="84"/>
      <c r="CHO1879" s="84"/>
      <c r="CHP1879" s="84"/>
      <c r="CHQ1879" s="84"/>
      <c r="CHR1879" s="84"/>
      <c r="CHS1879" s="84"/>
      <c r="CHT1879" s="84"/>
      <c r="CHU1879" s="84"/>
      <c r="CHV1879" s="84"/>
      <c r="CHW1879" s="84"/>
      <c r="CHX1879" s="84"/>
      <c r="CHY1879" s="84"/>
      <c r="CHZ1879" s="84"/>
      <c r="CIA1879" s="84"/>
      <c r="CIB1879" s="84"/>
      <c r="CIC1879" s="84"/>
      <c r="CID1879" s="84"/>
      <c r="CIE1879" s="84"/>
      <c r="CIF1879" s="84"/>
      <c r="CIG1879" s="84"/>
      <c r="CIH1879" s="84"/>
      <c r="CII1879" s="84"/>
      <c r="CIJ1879" s="84"/>
      <c r="CIK1879" s="84"/>
      <c r="CIL1879" s="84"/>
      <c r="CIM1879" s="84"/>
      <c r="CIN1879" s="84"/>
      <c r="CIO1879" s="84"/>
      <c r="CIP1879" s="84"/>
      <c r="CIQ1879" s="84"/>
      <c r="CIR1879" s="84"/>
      <c r="CIS1879" s="84"/>
      <c r="CIT1879" s="84"/>
      <c r="CIU1879" s="84"/>
      <c r="CIV1879" s="84"/>
      <c r="CIW1879" s="84"/>
      <c r="CIX1879" s="84"/>
      <c r="CIY1879" s="84"/>
      <c r="CIZ1879" s="84"/>
      <c r="CJA1879" s="84"/>
      <c r="CJB1879" s="84"/>
      <c r="CJC1879" s="84"/>
      <c r="CJD1879" s="84"/>
      <c r="CJE1879" s="84"/>
      <c r="CJF1879" s="84"/>
      <c r="CJG1879" s="84"/>
      <c r="CJH1879" s="84"/>
      <c r="CJI1879" s="84"/>
      <c r="CJJ1879" s="84"/>
      <c r="CJK1879" s="84"/>
      <c r="CJL1879" s="84"/>
      <c r="CJM1879" s="84"/>
      <c r="CJN1879" s="84"/>
      <c r="CJO1879" s="84"/>
      <c r="CJP1879" s="84"/>
      <c r="CJQ1879" s="84"/>
      <c r="CJR1879" s="84"/>
      <c r="CJS1879" s="84"/>
      <c r="CJT1879" s="84"/>
      <c r="CJU1879" s="84"/>
      <c r="CJV1879" s="84"/>
      <c r="CJW1879" s="84"/>
      <c r="CJX1879" s="84"/>
      <c r="CJY1879" s="84"/>
      <c r="CJZ1879" s="84"/>
      <c r="CKA1879" s="84"/>
      <c r="CKB1879" s="84"/>
      <c r="CKC1879" s="84"/>
      <c r="CKD1879" s="84"/>
      <c r="CKE1879" s="84"/>
      <c r="CKF1879" s="84"/>
      <c r="CKG1879" s="84"/>
      <c r="CKH1879" s="84"/>
      <c r="CKI1879" s="84"/>
      <c r="CKJ1879" s="84"/>
      <c r="CKK1879" s="84"/>
      <c r="CKL1879" s="84"/>
      <c r="CKM1879" s="84"/>
      <c r="CKN1879" s="84"/>
      <c r="CKO1879" s="84"/>
      <c r="CKP1879" s="84"/>
      <c r="CKQ1879" s="84"/>
      <c r="CKR1879" s="84"/>
      <c r="CKS1879" s="84"/>
      <c r="CKT1879" s="84"/>
      <c r="CKU1879" s="84"/>
      <c r="CKV1879" s="84"/>
      <c r="CKW1879" s="84"/>
      <c r="CKX1879" s="84"/>
      <c r="CKY1879" s="84"/>
      <c r="CKZ1879" s="84"/>
      <c r="CLA1879" s="84"/>
      <c r="CLB1879" s="84"/>
      <c r="CLC1879" s="84"/>
      <c r="CLD1879" s="84"/>
      <c r="CLE1879" s="84"/>
      <c r="CLF1879" s="84"/>
      <c r="CLG1879" s="84"/>
      <c r="CLH1879" s="84"/>
      <c r="CLI1879" s="84"/>
      <c r="CLJ1879" s="84"/>
      <c r="CLK1879" s="84"/>
      <c r="CLL1879" s="84"/>
      <c r="CLM1879" s="84"/>
      <c r="CLN1879" s="84"/>
      <c r="CLO1879" s="84"/>
      <c r="CLP1879" s="84"/>
      <c r="CLQ1879" s="84"/>
      <c r="CLR1879" s="84"/>
      <c r="CLS1879" s="84"/>
      <c r="CLT1879" s="84"/>
      <c r="CLU1879" s="84"/>
      <c r="CLV1879" s="84"/>
      <c r="CLW1879" s="84"/>
      <c r="CLX1879" s="84"/>
      <c r="CLY1879" s="84"/>
      <c r="CLZ1879" s="84"/>
      <c r="CMA1879" s="84"/>
      <c r="CMB1879" s="84"/>
      <c r="CMC1879" s="84"/>
      <c r="CMD1879" s="84"/>
      <c r="CME1879" s="84"/>
      <c r="CMF1879" s="84"/>
      <c r="CMG1879" s="84"/>
      <c r="CMH1879" s="84"/>
      <c r="CMI1879" s="84"/>
      <c r="CMJ1879" s="84"/>
      <c r="CMK1879" s="84"/>
      <c r="CML1879" s="84"/>
      <c r="CMM1879" s="84"/>
      <c r="CMN1879" s="84"/>
      <c r="CMO1879" s="84"/>
      <c r="CMP1879" s="84"/>
      <c r="CMQ1879" s="84"/>
      <c r="CMR1879" s="84"/>
      <c r="CMS1879" s="84"/>
      <c r="CMT1879" s="84"/>
      <c r="CMU1879" s="84"/>
      <c r="CMV1879" s="84"/>
      <c r="CMW1879" s="84"/>
      <c r="CMX1879" s="84"/>
      <c r="CMY1879" s="84"/>
      <c r="CMZ1879" s="84"/>
      <c r="CNA1879" s="84"/>
      <c r="CNB1879" s="84"/>
      <c r="CNC1879" s="84"/>
      <c r="CND1879" s="84"/>
      <c r="CNE1879" s="84"/>
      <c r="CNF1879" s="84"/>
      <c r="CNG1879" s="84"/>
      <c r="CNH1879" s="84"/>
      <c r="CNI1879" s="84"/>
      <c r="CNJ1879" s="84"/>
      <c r="CNK1879" s="84"/>
      <c r="CNL1879" s="84"/>
      <c r="CNM1879" s="84"/>
      <c r="CNN1879" s="84"/>
      <c r="CNO1879" s="84"/>
      <c r="CNP1879" s="84"/>
      <c r="CNQ1879" s="84"/>
      <c r="CNR1879" s="84"/>
      <c r="CNS1879" s="84"/>
      <c r="CNT1879" s="84"/>
      <c r="CNU1879" s="84"/>
      <c r="CNV1879" s="84"/>
      <c r="CNW1879" s="84"/>
      <c r="CNX1879" s="84"/>
      <c r="CNY1879" s="84"/>
      <c r="CNZ1879" s="84"/>
      <c r="COA1879" s="84"/>
      <c r="COB1879" s="84"/>
      <c r="COC1879" s="84"/>
      <c r="COD1879" s="84"/>
      <c r="COE1879" s="84"/>
      <c r="COF1879" s="84"/>
      <c r="COG1879" s="84"/>
      <c r="COH1879" s="84"/>
      <c r="COI1879" s="84"/>
      <c r="COJ1879" s="84"/>
      <c r="COK1879" s="84"/>
      <c r="COL1879" s="84"/>
      <c r="COM1879" s="84"/>
      <c r="CON1879" s="84"/>
      <c r="COO1879" s="84"/>
      <c r="COP1879" s="84"/>
      <c r="COQ1879" s="84"/>
      <c r="COR1879" s="84"/>
      <c r="COS1879" s="84"/>
      <c r="COT1879" s="84"/>
      <c r="COU1879" s="84"/>
      <c r="COV1879" s="84"/>
      <c r="COW1879" s="84"/>
      <c r="COX1879" s="84"/>
      <c r="COY1879" s="84"/>
      <c r="COZ1879" s="84"/>
      <c r="CPA1879" s="84"/>
      <c r="CPB1879" s="84"/>
      <c r="CPC1879" s="84"/>
      <c r="CPD1879" s="84"/>
      <c r="CPE1879" s="84"/>
      <c r="CPF1879" s="84"/>
      <c r="CPG1879" s="84"/>
      <c r="CPH1879" s="84"/>
      <c r="CPI1879" s="84"/>
      <c r="CPJ1879" s="84"/>
      <c r="CPK1879" s="84"/>
      <c r="CPL1879" s="84"/>
      <c r="CPM1879" s="84"/>
      <c r="CPN1879" s="84"/>
      <c r="CPO1879" s="84"/>
      <c r="CPP1879" s="84"/>
      <c r="CPQ1879" s="84"/>
      <c r="CPR1879" s="84"/>
      <c r="CPS1879" s="84"/>
      <c r="CPT1879" s="84"/>
      <c r="CPU1879" s="84"/>
      <c r="CPV1879" s="84"/>
      <c r="CPW1879" s="84"/>
      <c r="CPX1879" s="84"/>
      <c r="CPY1879" s="84"/>
      <c r="CPZ1879" s="84"/>
      <c r="CQA1879" s="84"/>
      <c r="CQB1879" s="84"/>
      <c r="CQC1879" s="84"/>
      <c r="CQD1879" s="84"/>
      <c r="CQE1879" s="84"/>
      <c r="CQF1879" s="84"/>
      <c r="CQG1879" s="84"/>
      <c r="CQH1879" s="84"/>
      <c r="CQI1879" s="84"/>
      <c r="CQJ1879" s="84"/>
      <c r="CQK1879" s="84"/>
      <c r="CQL1879" s="84"/>
      <c r="CQM1879" s="84"/>
      <c r="CQN1879" s="84"/>
      <c r="CQO1879" s="84"/>
      <c r="CQP1879" s="84"/>
      <c r="CQQ1879" s="84"/>
      <c r="CQR1879" s="84"/>
      <c r="CQS1879" s="84"/>
      <c r="CQT1879" s="84"/>
      <c r="CQU1879" s="84"/>
      <c r="CQV1879" s="84"/>
      <c r="CQW1879" s="84"/>
      <c r="CQX1879" s="84"/>
      <c r="CQY1879" s="84"/>
      <c r="CQZ1879" s="84"/>
      <c r="CRA1879" s="84"/>
      <c r="CRB1879" s="84"/>
      <c r="CRC1879" s="84"/>
      <c r="CRD1879" s="84"/>
      <c r="CRE1879" s="84"/>
      <c r="CRF1879" s="84"/>
      <c r="CRG1879" s="84"/>
      <c r="CRH1879" s="84"/>
      <c r="CRI1879" s="84"/>
      <c r="CRJ1879" s="84"/>
      <c r="CRK1879" s="84"/>
      <c r="CRL1879" s="84"/>
      <c r="CRM1879" s="84"/>
      <c r="CRN1879" s="84"/>
      <c r="CRO1879" s="84"/>
      <c r="CRP1879" s="84"/>
      <c r="CRQ1879" s="84"/>
      <c r="CRR1879" s="84"/>
      <c r="CRS1879" s="84"/>
      <c r="CRT1879" s="84"/>
      <c r="CRU1879" s="84"/>
      <c r="CRV1879" s="84"/>
      <c r="CRW1879" s="84"/>
      <c r="CRX1879" s="84"/>
      <c r="CRY1879" s="84"/>
      <c r="CRZ1879" s="84"/>
      <c r="CSA1879" s="84"/>
      <c r="CSB1879" s="84"/>
      <c r="CSC1879" s="84"/>
      <c r="CSD1879" s="84"/>
      <c r="CSE1879" s="84"/>
      <c r="CSF1879" s="84"/>
      <c r="CSG1879" s="84"/>
      <c r="CSH1879" s="84"/>
      <c r="CSI1879" s="84"/>
      <c r="CSJ1879" s="84"/>
      <c r="CSK1879" s="84"/>
      <c r="CSL1879" s="84"/>
      <c r="CSM1879" s="84"/>
      <c r="CSN1879" s="84"/>
      <c r="CSO1879" s="84"/>
      <c r="CSP1879" s="84"/>
      <c r="CSQ1879" s="84"/>
      <c r="CSR1879" s="84"/>
      <c r="CSS1879" s="84"/>
      <c r="CST1879" s="84"/>
      <c r="CSU1879" s="84"/>
      <c r="CSV1879" s="84"/>
      <c r="CSW1879" s="84"/>
      <c r="CSX1879" s="84"/>
      <c r="CSY1879" s="84"/>
      <c r="CSZ1879" s="84"/>
      <c r="CTA1879" s="84"/>
      <c r="CTB1879" s="84"/>
      <c r="CTC1879" s="84"/>
      <c r="CTD1879" s="84"/>
      <c r="CTE1879" s="84"/>
      <c r="CTF1879" s="84"/>
      <c r="CTG1879" s="84"/>
      <c r="CTH1879" s="84"/>
      <c r="CTI1879" s="84"/>
      <c r="CTJ1879" s="84"/>
      <c r="CTK1879" s="84"/>
      <c r="CTL1879" s="84"/>
      <c r="CTM1879" s="84"/>
      <c r="CTN1879" s="84"/>
      <c r="CTO1879" s="84"/>
      <c r="CTP1879" s="84"/>
      <c r="CTQ1879" s="84"/>
      <c r="CTR1879" s="84"/>
      <c r="CTS1879" s="84"/>
      <c r="CTT1879" s="84"/>
      <c r="CTU1879" s="84"/>
      <c r="CTV1879" s="84"/>
      <c r="CTW1879" s="84"/>
      <c r="CTX1879" s="84"/>
      <c r="CTY1879" s="84"/>
      <c r="CTZ1879" s="84"/>
      <c r="CUA1879" s="84"/>
      <c r="CUB1879" s="84"/>
      <c r="CUC1879" s="84"/>
      <c r="CUD1879" s="84"/>
      <c r="CUE1879" s="84"/>
      <c r="CUF1879" s="84"/>
      <c r="CUG1879" s="84"/>
      <c r="CUH1879" s="84"/>
      <c r="CUI1879" s="84"/>
      <c r="CUJ1879" s="84"/>
      <c r="CUK1879" s="84"/>
      <c r="CUL1879" s="84"/>
      <c r="CUM1879" s="84"/>
      <c r="CUN1879" s="84"/>
      <c r="CUO1879" s="84"/>
      <c r="CUP1879" s="84"/>
      <c r="CUQ1879" s="84"/>
      <c r="CUR1879" s="84"/>
      <c r="CUS1879" s="84"/>
      <c r="CUT1879" s="84"/>
      <c r="CUU1879" s="84"/>
      <c r="CUV1879" s="84"/>
      <c r="CUW1879" s="84"/>
      <c r="CUX1879" s="84"/>
      <c r="CUY1879" s="84"/>
      <c r="CUZ1879" s="84"/>
      <c r="CVA1879" s="84"/>
      <c r="CVB1879" s="84"/>
      <c r="CVC1879" s="84"/>
      <c r="CVD1879" s="84"/>
      <c r="CVE1879" s="84"/>
      <c r="CVF1879" s="84"/>
      <c r="CVG1879" s="84"/>
      <c r="CVH1879" s="84"/>
      <c r="CVI1879" s="84"/>
      <c r="CVJ1879" s="84"/>
      <c r="CVK1879" s="84"/>
      <c r="CVL1879" s="84"/>
      <c r="CVM1879" s="84"/>
      <c r="CVN1879" s="84"/>
      <c r="CVO1879" s="84"/>
      <c r="CVP1879" s="84"/>
      <c r="CVQ1879" s="84"/>
      <c r="CVR1879" s="84"/>
      <c r="CVS1879" s="84"/>
      <c r="CVT1879" s="84"/>
      <c r="CVU1879" s="84"/>
      <c r="CVV1879" s="84"/>
      <c r="CVW1879" s="84"/>
      <c r="CVX1879" s="84"/>
      <c r="CVY1879" s="84"/>
      <c r="CVZ1879" s="84"/>
      <c r="CWA1879" s="84"/>
      <c r="CWB1879" s="84"/>
      <c r="CWC1879" s="84"/>
      <c r="CWD1879" s="84"/>
      <c r="CWE1879" s="84"/>
      <c r="CWF1879" s="84"/>
      <c r="CWG1879" s="84"/>
      <c r="CWH1879" s="84"/>
      <c r="CWI1879" s="84"/>
      <c r="CWJ1879" s="84"/>
      <c r="CWK1879" s="84"/>
      <c r="CWL1879" s="84"/>
      <c r="CWM1879" s="84"/>
      <c r="CWN1879" s="84"/>
      <c r="CWO1879" s="84"/>
      <c r="CWP1879" s="84"/>
      <c r="CWQ1879" s="84"/>
      <c r="CWR1879" s="84"/>
      <c r="CWS1879" s="84"/>
      <c r="CWT1879" s="84"/>
      <c r="CWU1879" s="84"/>
      <c r="CWV1879" s="84"/>
      <c r="CWW1879" s="84"/>
      <c r="CWX1879" s="84"/>
      <c r="CWY1879" s="84"/>
      <c r="CWZ1879" s="84"/>
      <c r="CXA1879" s="84"/>
      <c r="CXB1879" s="84"/>
      <c r="CXC1879" s="84"/>
      <c r="CXD1879" s="84"/>
      <c r="CXE1879" s="84"/>
      <c r="CXF1879" s="84"/>
      <c r="CXG1879" s="84"/>
      <c r="CXH1879" s="84"/>
      <c r="CXI1879" s="84"/>
      <c r="CXJ1879" s="84"/>
      <c r="CXK1879" s="84"/>
      <c r="CXL1879" s="84"/>
      <c r="CXM1879" s="84"/>
      <c r="CXN1879" s="84"/>
      <c r="CXO1879" s="84"/>
      <c r="CXP1879" s="84"/>
      <c r="CXQ1879" s="84"/>
      <c r="CXR1879" s="84"/>
      <c r="CXS1879" s="84"/>
      <c r="CXT1879" s="84"/>
      <c r="CXU1879" s="84"/>
      <c r="CXV1879" s="84"/>
      <c r="CXW1879" s="84"/>
      <c r="CXX1879" s="84"/>
      <c r="CXY1879" s="84"/>
      <c r="CXZ1879" s="84"/>
      <c r="CYA1879" s="84"/>
      <c r="CYB1879" s="84"/>
      <c r="CYC1879" s="84"/>
      <c r="CYD1879" s="84"/>
      <c r="CYE1879" s="84"/>
      <c r="CYF1879" s="84"/>
      <c r="CYG1879" s="84"/>
      <c r="CYH1879" s="84"/>
      <c r="CYI1879" s="84"/>
      <c r="CYJ1879" s="84"/>
      <c r="CYK1879" s="84"/>
      <c r="CYL1879" s="84"/>
      <c r="CYM1879" s="84"/>
      <c r="CYN1879" s="84"/>
      <c r="CYO1879" s="84"/>
      <c r="CYP1879" s="84"/>
      <c r="CYQ1879" s="84"/>
      <c r="CYR1879" s="84"/>
      <c r="CYS1879" s="84"/>
      <c r="CYT1879" s="84"/>
      <c r="CYU1879" s="84"/>
      <c r="CYV1879" s="84"/>
      <c r="CYW1879" s="84"/>
      <c r="CYX1879" s="84"/>
      <c r="CYY1879" s="84"/>
      <c r="CYZ1879" s="84"/>
      <c r="CZA1879" s="84"/>
      <c r="CZB1879" s="84"/>
      <c r="CZC1879" s="84"/>
      <c r="CZD1879" s="84"/>
      <c r="CZE1879" s="84"/>
      <c r="CZF1879" s="84"/>
      <c r="CZG1879" s="84"/>
      <c r="CZH1879" s="84"/>
      <c r="CZI1879" s="84"/>
      <c r="CZJ1879" s="84"/>
      <c r="CZK1879" s="84"/>
      <c r="CZL1879" s="84"/>
      <c r="CZM1879" s="84"/>
      <c r="CZN1879" s="84"/>
      <c r="CZO1879" s="84"/>
      <c r="CZP1879" s="84"/>
      <c r="CZQ1879" s="84"/>
      <c r="CZR1879" s="84"/>
      <c r="CZS1879" s="84"/>
      <c r="CZT1879" s="84"/>
      <c r="CZU1879" s="84"/>
      <c r="CZV1879" s="84"/>
      <c r="CZW1879" s="84"/>
      <c r="CZX1879" s="84"/>
      <c r="CZY1879" s="84"/>
      <c r="CZZ1879" s="84"/>
      <c r="DAA1879" s="84"/>
      <c r="DAB1879" s="84"/>
      <c r="DAC1879" s="84"/>
      <c r="DAD1879" s="84"/>
      <c r="DAE1879" s="84"/>
      <c r="DAF1879" s="84"/>
      <c r="DAG1879" s="84"/>
      <c r="DAH1879" s="84"/>
      <c r="DAI1879" s="84"/>
      <c r="DAJ1879" s="84"/>
      <c r="DAK1879" s="84"/>
      <c r="DAL1879" s="84"/>
      <c r="DAM1879" s="84"/>
      <c r="DAN1879" s="84"/>
      <c r="DAO1879" s="84"/>
      <c r="DAP1879" s="84"/>
      <c r="DAQ1879" s="84"/>
      <c r="DAR1879" s="84"/>
      <c r="DAS1879" s="84"/>
      <c r="DAT1879" s="84"/>
      <c r="DAU1879" s="84"/>
      <c r="DAV1879" s="84"/>
      <c r="DAW1879" s="84"/>
      <c r="DAX1879" s="84"/>
      <c r="DAY1879" s="84"/>
      <c r="DAZ1879" s="84"/>
      <c r="DBA1879" s="84"/>
      <c r="DBB1879" s="84"/>
      <c r="DBC1879" s="84"/>
      <c r="DBD1879" s="84"/>
      <c r="DBE1879" s="84"/>
      <c r="DBF1879" s="84"/>
      <c r="DBG1879" s="84"/>
      <c r="DBH1879" s="84"/>
      <c r="DBI1879" s="84"/>
      <c r="DBJ1879" s="84"/>
      <c r="DBK1879" s="84"/>
      <c r="DBL1879" s="84"/>
      <c r="DBM1879" s="84"/>
      <c r="DBN1879" s="84"/>
      <c r="DBO1879" s="84"/>
      <c r="DBP1879" s="84"/>
      <c r="DBQ1879" s="84"/>
      <c r="DBR1879" s="84"/>
      <c r="DBS1879" s="84"/>
      <c r="DBT1879" s="84"/>
      <c r="DBU1879" s="84"/>
      <c r="DBV1879" s="84"/>
      <c r="DBW1879" s="84"/>
      <c r="DBX1879" s="84"/>
      <c r="DBY1879" s="84"/>
      <c r="DBZ1879" s="84"/>
      <c r="DCA1879" s="84"/>
      <c r="DCB1879" s="84"/>
      <c r="DCC1879" s="84"/>
      <c r="DCD1879" s="84"/>
      <c r="DCE1879" s="84"/>
      <c r="DCF1879" s="84"/>
      <c r="DCG1879" s="84"/>
      <c r="DCH1879" s="84"/>
      <c r="DCI1879" s="84"/>
      <c r="DCJ1879" s="84"/>
      <c r="DCK1879" s="84"/>
      <c r="DCL1879" s="84"/>
      <c r="DCM1879" s="84"/>
      <c r="DCN1879" s="84"/>
      <c r="DCO1879" s="84"/>
      <c r="DCP1879" s="84"/>
      <c r="DCQ1879" s="84"/>
      <c r="DCR1879" s="84"/>
      <c r="DCS1879" s="84"/>
      <c r="DCT1879" s="84"/>
      <c r="DCU1879" s="84"/>
      <c r="DCV1879" s="84"/>
      <c r="DCW1879" s="84"/>
      <c r="DCX1879" s="84"/>
      <c r="DCY1879" s="84"/>
      <c r="DCZ1879" s="84"/>
      <c r="DDA1879" s="84"/>
      <c r="DDB1879" s="84"/>
      <c r="DDC1879" s="84"/>
      <c r="DDD1879" s="84"/>
      <c r="DDE1879" s="84"/>
      <c r="DDF1879" s="84"/>
      <c r="DDG1879" s="84"/>
      <c r="DDH1879" s="84"/>
      <c r="DDI1879" s="84"/>
      <c r="DDJ1879" s="84"/>
      <c r="DDK1879" s="84"/>
      <c r="DDL1879" s="84"/>
      <c r="DDM1879" s="84"/>
      <c r="DDN1879" s="84"/>
      <c r="DDO1879" s="84"/>
      <c r="DDP1879" s="84"/>
      <c r="DDQ1879" s="84"/>
      <c r="DDR1879" s="84"/>
      <c r="DDS1879" s="84"/>
      <c r="DDT1879" s="84"/>
      <c r="DDU1879" s="84"/>
      <c r="DDV1879" s="84"/>
      <c r="DDW1879" s="84"/>
      <c r="DDX1879" s="84"/>
      <c r="DDY1879" s="84"/>
      <c r="DDZ1879" s="84"/>
      <c r="DEA1879" s="84"/>
      <c r="DEB1879" s="84"/>
      <c r="DEC1879" s="84"/>
      <c r="DED1879" s="84"/>
      <c r="DEE1879" s="84"/>
      <c r="DEF1879" s="84"/>
      <c r="DEG1879" s="84"/>
      <c r="DEH1879" s="84"/>
      <c r="DEI1879" s="84"/>
      <c r="DEJ1879" s="84"/>
      <c r="DEK1879" s="84"/>
      <c r="DEL1879" s="84"/>
      <c r="DEM1879" s="84"/>
      <c r="DEN1879" s="84"/>
      <c r="DEO1879" s="84"/>
      <c r="DEP1879" s="84"/>
      <c r="DEQ1879" s="84"/>
      <c r="DER1879" s="84"/>
      <c r="DES1879" s="84"/>
      <c r="DET1879" s="84"/>
      <c r="DEU1879" s="84"/>
      <c r="DEV1879" s="84"/>
      <c r="DEW1879" s="84"/>
      <c r="DEX1879" s="84"/>
      <c r="DEY1879" s="84"/>
      <c r="DEZ1879" s="84"/>
      <c r="DFA1879" s="84"/>
      <c r="DFB1879" s="84"/>
      <c r="DFC1879" s="84"/>
      <c r="DFD1879" s="84"/>
      <c r="DFE1879" s="84"/>
      <c r="DFF1879" s="84"/>
      <c r="DFG1879" s="84"/>
      <c r="DFH1879" s="84"/>
      <c r="DFI1879" s="84"/>
      <c r="DFJ1879" s="84"/>
      <c r="DFK1879" s="84"/>
      <c r="DFL1879" s="84"/>
      <c r="DFM1879" s="84"/>
      <c r="DFN1879" s="84"/>
      <c r="DFO1879" s="84"/>
      <c r="DFP1879" s="84"/>
      <c r="DFQ1879" s="84"/>
      <c r="DFR1879" s="84"/>
      <c r="DFS1879" s="84"/>
      <c r="DFT1879" s="84"/>
      <c r="DFU1879" s="84"/>
      <c r="DFV1879" s="84"/>
      <c r="DFW1879" s="84"/>
      <c r="DFX1879" s="84"/>
      <c r="DFY1879" s="84"/>
      <c r="DFZ1879" s="84"/>
      <c r="DGA1879" s="84"/>
      <c r="DGB1879" s="84"/>
      <c r="DGC1879" s="84"/>
      <c r="DGD1879" s="84"/>
      <c r="DGE1879" s="84"/>
      <c r="DGF1879" s="84"/>
      <c r="DGG1879" s="84"/>
      <c r="DGH1879" s="84"/>
      <c r="DGI1879" s="84"/>
      <c r="DGJ1879" s="84"/>
      <c r="DGK1879" s="84"/>
      <c r="DGL1879" s="84"/>
      <c r="DGM1879" s="84"/>
      <c r="DGN1879" s="84"/>
      <c r="DGO1879" s="84"/>
      <c r="DGP1879" s="84"/>
      <c r="DGQ1879" s="84"/>
      <c r="DGR1879" s="84"/>
      <c r="DGS1879" s="84"/>
      <c r="DGT1879" s="84"/>
      <c r="DGU1879" s="84"/>
      <c r="DGV1879" s="84"/>
      <c r="DGW1879" s="84"/>
      <c r="DGX1879" s="84"/>
      <c r="DGY1879" s="84"/>
      <c r="DGZ1879" s="84"/>
      <c r="DHA1879" s="84"/>
      <c r="DHB1879" s="84"/>
      <c r="DHC1879" s="84"/>
      <c r="DHD1879" s="84"/>
      <c r="DHE1879" s="84"/>
      <c r="DHF1879" s="84"/>
      <c r="DHG1879" s="84"/>
      <c r="DHH1879" s="84"/>
      <c r="DHI1879" s="84"/>
      <c r="DHJ1879" s="84"/>
      <c r="DHK1879" s="84"/>
      <c r="DHL1879" s="84"/>
      <c r="DHM1879" s="84"/>
      <c r="DHN1879" s="84"/>
      <c r="DHO1879" s="84"/>
      <c r="DHP1879" s="84"/>
      <c r="DHQ1879" s="84"/>
      <c r="DHR1879" s="84"/>
      <c r="DHS1879" s="84"/>
      <c r="DHT1879" s="84"/>
      <c r="DHU1879" s="84"/>
      <c r="DHV1879" s="84"/>
      <c r="DHW1879" s="84"/>
      <c r="DHX1879" s="84"/>
      <c r="DHY1879" s="84"/>
      <c r="DHZ1879" s="84"/>
      <c r="DIA1879" s="84"/>
      <c r="DIB1879" s="84"/>
      <c r="DIC1879" s="84"/>
      <c r="DID1879" s="84"/>
      <c r="DIE1879" s="84"/>
      <c r="DIF1879" s="84"/>
      <c r="DIG1879" s="84"/>
      <c r="DIH1879" s="84"/>
      <c r="DII1879" s="84"/>
      <c r="DIJ1879" s="84"/>
      <c r="DIK1879" s="84"/>
      <c r="DIL1879" s="84"/>
      <c r="DIM1879" s="84"/>
      <c r="DIN1879" s="84"/>
      <c r="DIO1879" s="84"/>
      <c r="DIP1879" s="84"/>
      <c r="DIQ1879" s="84"/>
      <c r="DIR1879" s="84"/>
      <c r="DIS1879" s="84"/>
      <c r="DIT1879" s="84"/>
      <c r="DIU1879" s="84"/>
      <c r="DIV1879" s="84"/>
      <c r="DIW1879" s="84"/>
      <c r="DIX1879" s="84"/>
      <c r="DIY1879" s="84"/>
      <c r="DIZ1879" s="84"/>
      <c r="DJA1879" s="84"/>
      <c r="DJB1879" s="84"/>
      <c r="DJC1879" s="84"/>
      <c r="DJD1879" s="84"/>
      <c r="DJE1879" s="84"/>
      <c r="DJF1879" s="84"/>
      <c r="DJG1879" s="84"/>
      <c r="DJH1879" s="84"/>
      <c r="DJI1879" s="84"/>
      <c r="DJJ1879" s="84"/>
      <c r="DJK1879" s="84"/>
      <c r="DJL1879" s="84"/>
      <c r="DJM1879" s="84"/>
      <c r="DJN1879" s="84"/>
      <c r="DJO1879" s="84"/>
      <c r="DJP1879" s="84"/>
      <c r="DJQ1879" s="84"/>
      <c r="DJR1879" s="84"/>
      <c r="DJS1879" s="84"/>
      <c r="DJT1879" s="84"/>
      <c r="DJU1879" s="84"/>
      <c r="DJV1879" s="84"/>
      <c r="DJW1879" s="84"/>
      <c r="DJX1879" s="84"/>
      <c r="DJY1879" s="84"/>
      <c r="DJZ1879" s="84"/>
      <c r="DKA1879" s="84"/>
      <c r="DKB1879" s="84"/>
      <c r="DKC1879" s="84"/>
      <c r="DKD1879" s="84"/>
      <c r="DKE1879" s="84"/>
      <c r="DKF1879" s="84"/>
      <c r="DKG1879" s="84"/>
      <c r="DKH1879" s="84"/>
      <c r="DKI1879" s="84"/>
      <c r="DKJ1879" s="84"/>
      <c r="DKK1879" s="84"/>
      <c r="DKL1879" s="84"/>
      <c r="DKM1879" s="84"/>
      <c r="DKN1879" s="84"/>
      <c r="DKO1879" s="84"/>
      <c r="DKP1879" s="84"/>
      <c r="DKQ1879" s="84"/>
      <c r="DKR1879" s="84"/>
      <c r="DKS1879" s="84"/>
      <c r="DKT1879" s="84"/>
      <c r="DKU1879" s="84"/>
      <c r="DKV1879" s="84"/>
      <c r="DKW1879" s="84"/>
      <c r="DKX1879" s="84"/>
      <c r="DKY1879" s="84"/>
      <c r="DKZ1879" s="84"/>
      <c r="DLA1879" s="84"/>
      <c r="DLB1879" s="84"/>
      <c r="DLC1879" s="84"/>
      <c r="DLD1879" s="84"/>
      <c r="DLE1879" s="84"/>
      <c r="DLF1879" s="84"/>
      <c r="DLG1879" s="84"/>
      <c r="DLH1879" s="84"/>
      <c r="DLI1879" s="84"/>
      <c r="DLJ1879" s="84"/>
      <c r="DLK1879" s="84"/>
      <c r="DLL1879" s="84"/>
      <c r="DLM1879" s="84"/>
      <c r="DLN1879" s="84"/>
      <c r="DLO1879" s="84"/>
      <c r="DLP1879" s="84"/>
      <c r="DLQ1879" s="84"/>
      <c r="DLR1879" s="84"/>
      <c r="DLS1879" s="84"/>
      <c r="DLT1879" s="84"/>
      <c r="DLU1879" s="84"/>
      <c r="DLV1879" s="84"/>
      <c r="DLW1879" s="84"/>
      <c r="DLX1879" s="84"/>
      <c r="DLY1879" s="84"/>
      <c r="DLZ1879" s="84"/>
      <c r="DMA1879" s="84"/>
      <c r="DMB1879" s="84"/>
      <c r="DMC1879" s="84"/>
      <c r="DMD1879" s="84"/>
      <c r="DME1879" s="84"/>
      <c r="DMF1879" s="84"/>
      <c r="DMG1879" s="84"/>
      <c r="DMH1879" s="84"/>
      <c r="DMI1879" s="84"/>
      <c r="DMJ1879" s="84"/>
      <c r="DMK1879" s="84"/>
      <c r="DML1879" s="84"/>
      <c r="DMM1879" s="84"/>
      <c r="DMN1879" s="84"/>
      <c r="DMO1879" s="84"/>
      <c r="DMP1879" s="84"/>
      <c r="DMQ1879" s="84"/>
      <c r="DMR1879" s="84"/>
      <c r="DMS1879" s="84"/>
      <c r="DMT1879" s="84"/>
      <c r="DMU1879" s="84"/>
      <c r="DMV1879" s="84"/>
      <c r="DMW1879" s="84"/>
      <c r="DMX1879" s="84"/>
      <c r="DMY1879" s="84"/>
      <c r="DMZ1879" s="84"/>
      <c r="DNA1879" s="84"/>
      <c r="DNB1879" s="84"/>
      <c r="DNC1879" s="84"/>
      <c r="DND1879" s="84"/>
      <c r="DNE1879" s="84"/>
      <c r="DNF1879" s="84"/>
      <c r="DNG1879" s="84"/>
      <c r="DNH1879" s="84"/>
      <c r="DNI1879" s="84"/>
      <c r="DNJ1879" s="84"/>
      <c r="DNK1879" s="84"/>
      <c r="DNL1879" s="84"/>
      <c r="DNM1879" s="84"/>
      <c r="DNN1879" s="84"/>
      <c r="DNO1879" s="84"/>
      <c r="DNP1879" s="84"/>
      <c r="DNQ1879" s="84"/>
      <c r="DNR1879" s="84"/>
      <c r="DNS1879" s="84"/>
      <c r="DNT1879" s="84"/>
      <c r="DNU1879" s="84"/>
      <c r="DNV1879" s="84"/>
      <c r="DNW1879" s="84"/>
      <c r="DNX1879" s="84"/>
      <c r="DNY1879" s="84"/>
      <c r="DNZ1879" s="84"/>
      <c r="DOA1879" s="84"/>
      <c r="DOB1879" s="84"/>
      <c r="DOC1879" s="84"/>
      <c r="DOD1879" s="84"/>
      <c r="DOE1879" s="84"/>
      <c r="DOF1879" s="84"/>
      <c r="DOG1879" s="84"/>
      <c r="DOH1879" s="84"/>
      <c r="DOI1879" s="84"/>
      <c r="DOJ1879" s="84"/>
      <c r="DOK1879" s="84"/>
      <c r="DOL1879" s="84"/>
      <c r="DOM1879" s="84"/>
      <c r="DON1879" s="84"/>
      <c r="DOO1879" s="84"/>
      <c r="DOP1879" s="84"/>
      <c r="DOQ1879" s="84"/>
      <c r="DOR1879" s="84"/>
      <c r="DOS1879" s="84"/>
      <c r="DOT1879" s="84"/>
      <c r="DOU1879" s="84"/>
      <c r="DOV1879" s="84"/>
      <c r="DOW1879" s="84"/>
      <c r="DOX1879" s="84"/>
      <c r="DOY1879" s="84"/>
      <c r="DOZ1879" s="84"/>
      <c r="DPA1879" s="84"/>
      <c r="DPB1879" s="84"/>
      <c r="DPC1879" s="84"/>
      <c r="DPD1879" s="84"/>
      <c r="DPE1879" s="84"/>
      <c r="DPF1879" s="84"/>
      <c r="DPG1879" s="84"/>
      <c r="DPH1879" s="84"/>
      <c r="DPI1879" s="84"/>
      <c r="DPJ1879" s="84"/>
      <c r="DPK1879" s="84"/>
      <c r="DPL1879" s="84"/>
      <c r="DPM1879" s="84"/>
      <c r="DPN1879" s="84"/>
      <c r="DPO1879" s="84"/>
      <c r="DPP1879" s="84"/>
      <c r="DPQ1879" s="84"/>
      <c r="DPR1879" s="84"/>
      <c r="DPS1879" s="84"/>
      <c r="DPT1879" s="84"/>
      <c r="DPU1879" s="84"/>
      <c r="DPV1879" s="84"/>
      <c r="DPW1879" s="84"/>
      <c r="DPX1879" s="84"/>
      <c r="DPY1879" s="84"/>
      <c r="DPZ1879" s="84"/>
      <c r="DQA1879" s="84"/>
      <c r="DQB1879" s="84"/>
      <c r="DQC1879" s="84"/>
      <c r="DQD1879" s="84"/>
      <c r="DQE1879" s="84"/>
      <c r="DQF1879" s="84"/>
      <c r="DQG1879" s="84"/>
      <c r="DQH1879" s="84"/>
      <c r="DQI1879" s="84"/>
      <c r="DQJ1879" s="84"/>
      <c r="DQK1879" s="84"/>
      <c r="DQL1879" s="84"/>
      <c r="DQM1879" s="84"/>
      <c r="DQN1879" s="84"/>
      <c r="DQO1879" s="84"/>
      <c r="DQP1879" s="84"/>
      <c r="DQQ1879" s="84"/>
      <c r="DQR1879" s="84"/>
      <c r="DQS1879" s="84"/>
      <c r="DQT1879" s="84"/>
      <c r="DQU1879" s="84"/>
      <c r="DQV1879" s="84"/>
      <c r="DQW1879" s="84"/>
      <c r="DQX1879" s="84"/>
      <c r="DQY1879" s="84"/>
      <c r="DQZ1879" s="84"/>
      <c r="DRA1879" s="84"/>
      <c r="DRB1879" s="84"/>
      <c r="DRC1879" s="84"/>
      <c r="DRD1879" s="84"/>
      <c r="DRE1879" s="84"/>
      <c r="DRF1879" s="84"/>
      <c r="DRG1879" s="84"/>
      <c r="DRH1879" s="84"/>
      <c r="DRI1879" s="84"/>
      <c r="DRJ1879" s="84"/>
      <c r="DRK1879" s="84"/>
      <c r="DRL1879" s="84"/>
      <c r="DRM1879" s="84"/>
      <c r="DRN1879" s="84"/>
      <c r="DRO1879" s="84"/>
      <c r="DRP1879" s="84"/>
      <c r="DRQ1879" s="84"/>
      <c r="DRR1879" s="84"/>
      <c r="DRS1879" s="84"/>
      <c r="DRT1879" s="84"/>
      <c r="DRU1879" s="84"/>
      <c r="DRV1879" s="84"/>
      <c r="DRW1879" s="84"/>
      <c r="DRX1879" s="84"/>
      <c r="DRY1879" s="84"/>
      <c r="DRZ1879" s="84"/>
      <c r="DSA1879" s="84"/>
      <c r="DSB1879" s="84"/>
      <c r="DSC1879" s="84"/>
      <c r="DSD1879" s="84"/>
      <c r="DSE1879" s="84"/>
      <c r="DSF1879" s="84"/>
      <c r="DSG1879" s="84"/>
      <c r="DSH1879" s="84"/>
      <c r="DSI1879" s="84"/>
      <c r="DSJ1879" s="84"/>
      <c r="DSK1879" s="84"/>
      <c r="DSL1879" s="84"/>
      <c r="DSM1879" s="84"/>
      <c r="DSN1879" s="84"/>
      <c r="DSO1879" s="84"/>
      <c r="DSP1879" s="84"/>
      <c r="DSQ1879" s="84"/>
      <c r="DSR1879" s="84"/>
      <c r="DSS1879" s="84"/>
      <c r="DST1879" s="84"/>
      <c r="DSU1879" s="84"/>
      <c r="DSV1879" s="84"/>
      <c r="DSW1879" s="84"/>
      <c r="DSX1879" s="84"/>
      <c r="DSY1879" s="84"/>
      <c r="DSZ1879" s="84"/>
      <c r="DTA1879" s="84"/>
      <c r="DTB1879" s="84"/>
      <c r="DTC1879" s="84"/>
      <c r="DTD1879" s="84"/>
      <c r="DTE1879" s="84"/>
      <c r="DTF1879" s="84"/>
      <c r="DTG1879" s="84"/>
      <c r="DTH1879" s="84"/>
      <c r="DTI1879" s="84"/>
      <c r="DTJ1879" s="84"/>
      <c r="DTK1879" s="84"/>
      <c r="DTL1879" s="84"/>
      <c r="DTM1879" s="84"/>
      <c r="DTN1879" s="84"/>
      <c r="DTO1879" s="84"/>
      <c r="DTP1879" s="84"/>
      <c r="DTQ1879" s="84"/>
      <c r="DTR1879" s="84"/>
      <c r="DTS1879" s="84"/>
      <c r="DTT1879" s="84"/>
      <c r="DTU1879" s="84"/>
      <c r="DTV1879" s="84"/>
      <c r="DTW1879" s="84"/>
      <c r="DTX1879" s="84"/>
      <c r="DTY1879" s="84"/>
      <c r="DTZ1879" s="84"/>
      <c r="DUA1879" s="84"/>
      <c r="DUB1879" s="84"/>
      <c r="DUC1879" s="84"/>
      <c r="DUD1879" s="84"/>
      <c r="DUE1879" s="84"/>
      <c r="DUF1879" s="84"/>
      <c r="DUG1879" s="84"/>
      <c r="DUH1879" s="84"/>
      <c r="DUI1879" s="84"/>
      <c r="DUJ1879" s="84"/>
      <c r="DUK1879" s="84"/>
      <c r="DUL1879" s="84"/>
      <c r="DUM1879" s="84"/>
      <c r="DUN1879" s="84"/>
      <c r="DUO1879" s="84"/>
      <c r="DUP1879" s="84"/>
      <c r="DUQ1879" s="84"/>
      <c r="DUR1879" s="84"/>
      <c r="DUS1879" s="84"/>
      <c r="DUT1879" s="84"/>
      <c r="DUU1879" s="84"/>
      <c r="DUV1879" s="84"/>
      <c r="DUW1879" s="84"/>
      <c r="DUX1879" s="84"/>
      <c r="DUY1879" s="84"/>
      <c r="DUZ1879" s="84"/>
      <c r="DVA1879" s="84"/>
      <c r="DVB1879" s="84"/>
      <c r="DVC1879" s="84"/>
      <c r="DVD1879" s="84"/>
      <c r="DVE1879" s="84"/>
      <c r="DVF1879" s="84"/>
      <c r="DVG1879" s="84"/>
      <c r="DVH1879" s="84"/>
      <c r="DVI1879" s="84"/>
      <c r="DVJ1879" s="84"/>
      <c r="DVK1879" s="84"/>
      <c r="DVL1879" s="84"/>
      <c r="DVM1879" s="84"/>
      <c r="DVN1879" s="84"/>
      <c r="DVO1879" s="84"/>
      <c r="DVP1879" s="84"/>
      <c r="DVQ1879" s="84"/>
      <c r="DVR1879" s="84"/>
      <c r="DVS1879" s="84"/>
      <c r="DVT1879" s="84"/>
      <c r="DVU1879" s="84"/>
      <c r="DVV1879" s="84"/>
      <c r="DVW1879" s="84"/>
      <c r="DVX1879" s="84"/>
      <c r="DVY1879" s="84"/>
      <c r="DVZ1879" s="84"/>
      <c r="DWA1879" s="84"/>
      <c r="DWB1879" s="84"/>
      <c r="DWC1879" s="84"/>
      <c r="DWD1879" s="84"/>
      <c r="DWE1879" s="84"/>
      <c r="DWF1879" s="84"/>
      <c r="DWG1879" s="84"/>
      <c r="DWH1879" s="84"/>
      <c r="DWI1879" s="84"/>
      <c r="DWJ1879" s="84"/>
      <c r="DWK1879" s="84"/>
      <c r="DWL1879" s="84"/>
      <c r="DWM1879" s="84"/>
      <c r="DWN1879" s="84"/>
      <c r="DWO1879" s="84"/>
      <c r="DWP1879" s="84"/>
      <c r="DWQ1879" s="84"/>
      <c r="DWR1879" s="84"/>
      <c r="DWS1879" s="84"/>
      <c r="DWT1879" s="84"/>
      <c r="DWU1879" s="84"/>
      <c r="DWV1879" s="84"/>
      <c r="DWW1879" s="84"/>
      <c r="DWX1879" s="84"/>
      <c r="DWY1879" s="84"/>
      <c r="DWZ1879" s="84"/>
      <c r="DXA1879" s="84"/>
      <c r="DXB1879" s="84"/>
      <c r="DXC1879" s="84"/>
      <c r="DXD1879" s="84"/>
      <c r="DXE1879" s="84"/>
      <c r="DXF1879" s="84"/>
      <c r="DXG1879" s="84"/>
      <c r="DXH1879" s="84"/>
      <c r="DXI1879" s="84"/>
      <c r="DXJ1879" s="84"/>
      <c r="DXK1879" s="84"/>
      <c r="DXL1879" s="84"/>
      <c r="DXM1879" s="84"/>
      <c r="DXN1879" s="84"/>
      <c r="DXO1879" s="84"/>
      <c r="DXP1879" s="84"/>
      <c r="DXQ1879" s="84"/>
      <c r="DXR1879" s="84"/>
      <c r="DXS1879" s="84"/>
      <c r="DXT1879" s="84"/>
      <c r="DXU1879" s="84"/>
      <c r="DXV1879" s="84"/>
      <c r="DXW1879" s="84"/>
      <c r="DXX1879" s="84"/>
      <c r="DXY1879" s="84"/>
      <c r="DXZ1879" s="84"/>
      <c r="DYA1879" s="84"/>
      <c r="DYB1879" s="84"/>
      <c r="DYC1879" s="84"/>
      <c r="DYD1879" s="84"/>
      <c r="DYE1879" s="84"/>
      <c r="DYF1879" s="84"/>
      <c r="DYG1879" s="84"/>
      <c r="DYH1879" s="84"/>
      <c r="DYI1879" s="84"/>
      <c r="DYJ1879" s="84"/>
      <c r="DYK1879" s="84"/>
      <c r="DYL1879" s="84"/>
      <c r="DYM1879" s="84"/>
      <c r="DYN1879" s="84"/>
      <c r="DYO1879" s="84"/>
      <c r="DYP1879" s="84"/>
      <c r="DYQ1879" s="84"/>
      <c r="DYR1879" s="84"/>
      <c r="DYS1879" s="84"/>
      <c r="DYT1879" s="84"/>
      <c r="DYU1879" s="84"/>
      <c r="DYV1879" s="84"/>
      <c r="DYW1879" s="84"/>
      <c r="DYX1879" s="84"/>
      <c r="DYY1879" s="84"/>
      <c r="DYZ1879" s="84"/>
      <c r="DZA1879" s="84"/>
      <c r="DZB1879" s="84"/>
      <c r="DZC1879" s="84"/>
      <c r="DZD1879" s="84"/>
      <c r="DZE1879" s="84"/>
      <c r="DZF1879" s="84"/>
      <c r="DZG1879" s="84"/>
      <c r="DZH1879" s="84"/>
      <c r="DZI1879" s="84"/>
      <c r="DZJ1879" s="84"/>
      <c r="DZK1879" s="84"/>
      <c r="DZL1879" s="84"/>
      <c r="DZM1879" s="84"/>
      <c r="DZN1879" s="84"/>
      <c r="DZO1879" s="84"/>
      <c r="DZP1879" s="84"/>
      <c r="DZQ1879" s="84"/>
      <c r="DZR1879" s="84"/>
      <c r="DZS1879" s="84"/>
      <c r="DZT1879" s="84"/>
      <c r="DZU1879" s="84"/>
      <c r="DZV1879" s="84"/>
      <c r="DZW1879" s="84"/>
      <c r="DZX1879" s="84"/>
      <c r="DZY1879" s="84"/>
      <c r="DZZ1879" s="84"/>
      <c r="EAA1879" s="84"/>
      <c r="EAB1879" s="84"/>
      <c r="EAC1879" s="84"/>
      <c r="EAD1879" s="84"/>
      <c r="EAE1879" s="84"/>
      <c r="EAF1879" s="84"/>
      <c r="EAG1879" s="84"/>
      <c r="EAH1879" s="84"/>
      <c r="EAI1879" s="84"/>
      <c r="EAJ1879" s="84"/>
      <c r="EAK1879" s="84"/>
      <c r="EAL1879" s="84"/>
      <c r="EAM1879" s="84"/>
      <c r="EAN1879" s="84"/>
      <c r="EAO1879" s="84"/>
      <c r="EAP1879" s="84"/>
      <c r="EAQ1879" s="84"/>
      <c r="EAR1879" s="84"/>
      <c r="EAS1879" s="84"/>
      <c r="EAT1879" s="84"/>
      <c r="EAU1879" s="84"/>
      <c r="EAV1879" s="84"/>
      <c r="EAW1879" s="84"/>
      <c r="EAX1879" s="84"/>
      <c r="EAY1879" s="84"/>
      <c r="EAZ1879" s="84"/>
      <c r="EBA1879" s="84"/>
      <c r="EBB1879" s="84"/>
      <c r="EBC1879" s="84"/>
      <c r="EBD1879" s="84"/>
      <c r="EBE1879" s="84"/>
      <c r="EBF1879" s="84"/>
      <c r="EBG1879" s="84"/>
      <c r="EBH1879" s="84"/>
      <c r="EBI1879" s="84"/>
      <c r="EBJ1879" s="84"/>
      <c r="EBK1879" s="84"/>
      <c r="EBL1879" s="84"/>
      <c r="EBM1879" s="84"/>
      <c r="EBN1879" s="84"/>
      <c r="EBO1879" s="84"/>
      <c r="EBP1879" s="84"/>
      <c r="EBQ1879" s="84"/>
      <c r="EBR1879" s="84"/>
      <c r="EBS1879" s="84"/>
      <c r="EBT1879" s="84"/>
      <c r="EBU1879" s="84"/>
      <c r="EBV1879" s="84"/>
      <c r="EBW1879" s="84"/>
      <c r="EBX1879" s="84"/>
      <c r="EBY1879" s="84"/>
      <c r="EBZ1879" s="84"/>
      <c r="ECA1879" s="84"/>
      <c r="ECB1879" s="84"/>
      <c r="ECC1879" s="84"/>
      <c r="ECD1879" s="84"/>
      <c r="ECE1879" s="84"/>
      <c r="ECF1879" s="84"/>
      <c r="ECG1879" s="84"/>
      <c r="ECH1879" s="84"/>
      <c r="ECI1879" s="84"/>
      <c r="ECJ1879" s="84"/>
      <c r="ECK1879" s="84"/>
      <c r="ECL1879" s="84"/>
      <c r="ECM1879" s="84"/>
      <c r="ECN1879" s="84"/>
      <c r="ECO1879" s="84"/>
      <c r="ECP1879" s="84"/>
      <c r="ECQ1879" s="84"/>
      <c r="ECR1879" s="84"/>
      <c r="ECS1879" s="84"/>
      <c r="ECT1879" s="84"/>
      <c r="ECU1879" s="84"/>
      <c r="ECV1879" s="84"/>
      <c r="ECW1879" s="84"/>
      <c r="ECX1879" s="84"/>
      <c r="ECY1879" s="84"/>
      <c r="ECZ1879" s="84"/>
      <c r="EDA1879" s="84"/>
      <c r="EDB1879" s="84"/>
      <c r="EDC1879" s="84"/>
      <c r="EDD1879" s="84"/>
      <c r="EDE1879" s="84"/>
      <c r="EDF1879" s="84"/>
      <c r="EDG1879" s="84"/>
      <c r="EDH1879" s="84"/>
      <c r="EDI1879" s="84"/>
      <c r="EDJ1879" s="84"/>
      <c r="EDK1879" s="84"/>
      <c r="EDL1879" s="84"/>
      <c r="EDM1879" s="84"/>
      <c r="EDN1879" s="84"/>
      <c r="EDO1879" s="84"/>
      <c r="EDP1879" s="84"/>
      <c r="EDQ1879" s="84"/>
      <c r="EDR1879" s="84"/>
      <c r="EDS1879" s="84"/>
      <c r="EDT1879" s="84"/>
      <c r="EDU1879" s="84"/>
      <c r="EDV1879" s="84"/>
      <c r="EDW1879" s="84"/>
      <c r="EDX1879" s="84"/>
      <c r="EDY1879" s="84"/>
      <c r="EDZ1879" s="84"/>
      <c r="EEA1879" s="84"/>
      <c r="EEB1879" s="84"/>
      <c r="EEC1879" s="84"/>
      <c r="EED1879" s="84"/>
      <c r="EEE1879" s="84"/>
      <c r="EEF1879" s="84"/>
      <c r="EEG1879" s="84"/>
      <c r="EEH1879" s="84"/>
      <c r="EEI1879" s="84"/>
      <c r="EEJ1879" s="84"/>
      <c r="EEK1879" s="84"/>
      <c r="EEL1879" s="84"/>
      <c r="EEM1879" s="84"/>
      <c r="EEN1879" s="84"/>
      <c r="EEO1879" s="84"/>
      <c r="EEP1879" s="84"/>
      <c r="EEQ1879" s="84"/>
      <c r="EER1879" s="84"/>
      <c r="EES1879" s="84"/>
      <c r="EET1879" s="84"/>
      <c r="EEU1879" s="84"/>
      <c r="EEV1879" s="84"/>
      <c r="EEW1879" s="84"/>
      <c r="EEX1879" s="84"/>
      <c r="EEY1879" s="84"/>
      <c r="EEZ1879" s="84"/>
      <c r="EFA1879" s="84"/>
      <c r="EFB1879" s="84"/>
      <c r="EFC1879" s="84"/>
      <c r="EFD1879" s="84"/>
      <c r="EFE1879" s="84"/>
      <c r="EFF1879" s="84"/>
      <c r="EFG1879" s="84"/>
      <c r="EFH1879" s="84"/>
      <c r="EFI1879" s="84"/>
      <c r="EFJ1879" s="84"/>
      <c r="EFK1879" s="84"/>
      <c r="EFL1879" s="84"/>
      <c r="EFM1879" s="84"/>
      <c r="EFN1879" s="84"/>
      <c r="EFO1879" s="84"/>
      <c r="EFP1879" s="84"/>
      <c r="EFQ1879" s="84"/>
      <c r="EFR1879" s="84"/>
      <c r="EFS1879" s="84"/>
      <c r="EFT1879" s="84"/>
      <c r="EFU1879" s="84"/>
      <c r="EFV1879" s="84"/>
      <c r="EFW1879" s="84"/>
      <c r="EFX1879" s="84"/>
      <c r="EFY1879" s="84"/>
      <c r="EFZ1879" s="84"/>
      <c r="EGA1879" s="84"/>
      <c r="EGB1879" s="84"/>
      <c r="EGC1879" s="84"/>
      <c r="EGD1879" s="84"/>
      <c r="EGE1879" s="84"/>
      <c r="EGF1879" s="84"/>
      <c r="EGG1879" s="84"/>
      <c r="EGH1879" s="84"/>
      <c r="EGI1879" s="84"/>
      <c r="EGJ1879" s="84"/>
      <c r="EGK1879" s="84"/>
      <c r="EGL1879" s="84"/>
      <c r="EGM1879" s="84"/>
      <c r="EGN1879" s="84"/>
      <c r="EGO1879" s="84"/>
      <c r="EGP1879" s="84"/>
      <c r="EGQ1879" s="84"/>
      <c r="EGR1879" s="84"/>
      <c r="EGS1879" s="84"/>
      <c r="EGT1879" s="84"/>
      <c r="EGU1879" s="84"/>
      <c r="EGV1879" s="84"/>
      <c r="EGW1879" s="84"/>
      <c r="EGX1879" s="84"/>
      <c r="EGY1879" s="84"/>
      <c r="EGZ1879" s="84"/>
      <c r="EHA1879" s="84"/>
      <c r="EHB1879" s="84"/>
      <c r="EHC1879" s="84"/>
      <c r="EHD1879" s="84"/>
      <c r="EHE1879" s="84"/>
      <c r="EHF1879" s="84"/>
      <c r="EHG1879" s="84"/>
      <c r="EHH1879" s="84"/>
      <c r="EHI1879" s="84"/>
      <c r="EHJ1879" s="84"/>
      <c r="EHK1879" s="84"/>
      <c r="EHL1879" s="84"/>
      <c r="EHM1879" s="84"/>
      <c r="EHN1879" s="84"/>
      <c r="EHO1879" s="84"/>
      <c r="EHP1879" s="84"/>
      <c r="EHQ1879" s="84"/>
      <c r="EHR1879" s="84"/>
      <c r="EHS1879" s="84"/>
      <c r="EHT1879" s="84"/>
      <c r="EHU1879" s="84"/>
      <c r="EHV1879" s="84"/>
      <c r="EHW1879" s="84"/>
      <c r="EHX1879" s="84"/>
      <c r="EHY1879" s="84"/>
      <c r="EHZ1879" s="84"/>
      <c r="EIA1879" s="84"/>
      <c r="EIB1879" s="84"/>
      <c r="EIC1879" s="84"/>
      <c r="EID1879" s="84"/>
      <c r="EIE1879" s="84"/>
      <c r="EIF1879" s="84"/>
      <c r="EIG1879" s="84"/>
      <c r="EIH1879" s="84"/>
      <c r="EII1879" s="84"/>
      <c r="EIJ1879" s="84"/>
      <c r="EIK1879" s="84"/>
      <c r="EIL1879" s="84"/>
      <c r="EIM1879" s="84"/>
      <c r="EIN1879" s="84"/>
      <c r="EIO1879" s="84"/>
      <c r="EIP1879" s="84"/>
      <c r="EIQ1879" s="84"/>
      <c r="EIR1879" s="84"/>
      <c r="EIS1879" s="84"/>
      <c r="EIT1879" s="84"/>
      <c r="EIU1879" s="84"/>
      <c r="EIV1879" s="84"/>
      <c r="EIW1879" s="84"/>
      <c r="EIX1879" s="84"/>
      <c r="EIY1879" s="84"/>
      <c r="EIZ1879" s="84"/>
      <c r="EJA1879" s="84"/>
      <c r="EJB1879" s="84"/>
      <c r="EJC1879" s="84"/>
      <c r="EJD1879" s="84"/>
      <c r="EJE1879" s="84"/>
      <c r="EJF1879" s="84"/>
      <c r="EJG1879" s="84"/>
      <c r="EJH1879" s="84"/>
      <c r="EJI1879" s="84"/>
      <c r="EJJ1879" s="84"/>
      <c r="EJK1879" s="84"/>
      <c r="EJL1879" s="84"/>
      <c r="EJM1879" s="84"/>
      <c r="EJN1879" s="84"/>
      <c r="EJO1879" s="84"/>
      <c r="EJP1879" s="84"/>
      <c r="EJQ1879" s="84"/>
      <c r="EJR1879" s="84"/>
      <c r="EJS1879" s="84"/>
      <c r="EJT1879" s="84"/>
      <c r="EJU1879" s="84"/>
      <c r="EJV1879" s="84"/>
      <c r="EJW1879" s="84"/>
      <c r="EJX1879" s="84"/>
      <c r="EJY1879" s="84"/>
      <c r="EJZ1879" s="84"/>
      <c r="EKA1879" s="84"/>
      <c r="EKB1879" s="84"/>
      <c r="EKC1879" s="84"/>
      <c r="EKD1879" s="84"/>
      <c r="EKE1879" s="84"/>
      <c r="EKF1879" s="84"/>
      <c r="EKG1879" s="84"/>
      <c r="EKH1879" s="84"/>
      <c r="EKI1879" s="84"/>
      <c r="EKJ1879" s="84"/>
      <c r="EKK1879" s="84"/>
      <c r="EKL1879" s="84"/>
      <c r="EKM1879" s="84"/>
      <c r="EKN1879" s="84"/>
      <c r="EKO1879" s="84"/>
      <c r="EKP1879" s="84"/>
      <c r="EKQ1879" s="84"/>
      <c r="EKR1879" s="84"/>
      <c r="EKS1879" s="84"/>
      <c r="EKT1879" s="84"/>
      <c r="EKU1879" s="84"/>
      <c r="EKV1879" s="84"/>
      <c r="EKW1879" s="84"/>
      <c r="EKX1879" s="84"/>
      <c r="EKY1879" s="84"/>
      <c r="EKZ1879" s="84"/>
      <c r="ELA1879" s="84"/>
      <c r="ELB1879" s="84"/>
      <c r="ELC1879" s="84"/>
      <c r="ELD1879" s="84"/>
      <c r="ELE1879" s="84"/>
      <c r="ELF1879" s="84"/>
      <c r="ELG1879" s="84"/>
      <c r="ELH1879" s="84"/>
      <c r="ELI1879" s="84"/>
      <c r="ELJ1879" s="84"/>
      <c r="ELK1879" s="84"/>
      <c r="ELL1879" s="84"/>
      <c r="ELM1879" s="84"/>
      <c r="ELN1879" s="84"/>
      <c r="ELO1879" s="84"/>
      <c r="ELP1879" s="84"/>
      <c r="ELQ1879" s="84"/>
      <c r="ELR1879" s="84"/>
      <c r="ELS1879" s="84"/>
      <c r="ELT1879" s="84"/>
      <c r="ELU1879" s="84"/>
      <c r="ELV1879" s="84"/>
      <c r="ELW1879" s="84"/>
      <c r="ELX1879" s="84"/>
      <c r="ELY1879" s="84"/>
      <c r="ELZ1879" s="84"/>
      <c r="EMA1879" s="84"/>
      <c r="EMB1879" s="84"/>
      <c r="EMC1879" s="84"/>
      <c r="EMD1879" s="84"/>
      <c r="EME1879" s="84"/>
      <c r="EMF1879" s="84"/>
      <c r="EMG1879" s="84"/>
      <c r="EMH1879" s="84"/>
      <c r="EMI1879" s="84"/>
      <c r="EMJ1879" s="84"/>
      <c r="EMK1879" s="84"/>
      <c r="EML1879" s="84"/>
      <c r="EMM1879" s="84"/>
      <c r="EMN1879" s="84"/>
      <c r="EMO1879" s="84"/>
      <c r="EMP1879" s="84"/>
      <c r="EMQ1879" s="84"/>
      <c r="EMR1879" s="84"/>
      <c r="EMS1879" s="84"/>
      <c r="EMT1879" s="84"/>
      <c r="EMU1879" s="84"/>
      <c r="EMV1879" s="84"/>
      <c r="EMW1879" s="84"/>
      <c r="EMX1879" s="84"/>
      <c r="EMY1879" s="84"/>
      <c r="EMZ1879" s="84"/>
      <c r="ENA1879" s="84"/>
      <c r="ENB1879" s="84"/>
      <c r="ENC1879" s="84"/>
      <c r="END1879" s="84"/>
      <c r="ENE1879" s="84"/>
      <c r="ENF1879" s="84"/>
      <c r="ENG1879" s="84"/>
      <c r="ENH1879" s="84"/>
      <c r="ENI1879" s="84"/>
      <c r="ENJ1879" s="84"/>
      <c r="ENK1879" s="84"/>
      <c r="ENL1879" s="84"/>
      <c r="ENM1879" s="84"/>
      <c r="ENN1879" s="84"/>
      <c r="ENO1879" s="84"/>
      <c r="ENP1879" s="84"/>
      <c r="ENQ1879" s="84"/>
      <c r="ENR1879" s="84"/>
      <c r="ENS1879" s="84"/>
      <c r="ENT1879" s="84"/>
      <c r="ENU1879" s="84"/>
      <c r="ENV1879" s="84"/>
      <c r="ENW1879" s="84"/>
      <c r="ENX1879" s="84"/>
      <c r="ENY1879" s="84"/>
      <c r="ENZ1879" s="84"/>
      <c r="EOA1879" s="84"/>
      <c r="EOB1879" s="84"/>
      <c r="EOC1879" s="84"/>
      <c r="EOD1879" s="84"/>
      <c r="EOE1879" s="84"/>
      <c r="EOF1879" s="84"/>
      <c r="EOG1879" s="84"/>
      <c r="EOH1879" s="84"/>
      <c r="EOI1879" s="84"/>
      <c r="EOJ1879" s="84"/>
      <c r="EOK1879" s="84"/>
      <c r="EOL1879" s="84"/>
      <c r="EOM1879" s="84"/>
      <c r="EON1879" s="84"/>
      <c r="EOO1879" s="84"/>
      <c r="EOP1879" s="84"/>
      <c r="EOQ1879" s="84"/>
      <c r="EOR1879" s="84"/>
      <c r="EOS1879" s="84"/>
      <c r="EOT1879" s="84"/>
      <c r="EOU1879" s="84"/>
      <c r="EOV1879" s="84"/>
      <c r="EOW1879" s="84"/>
      <c r="EOX1879" s="84"/>
      <c r="EOY1879" s="84"/>
      <c r="EOZ1879" s="84"/>
      <c r="EPA1879" s="84"/>
      <c r="EPB1879" s="84"/>
      <c r="EPC1879" s="84"/>
      <c r="EPD1879" s="84"/>
      <c r="EPE1879" s="84"/>
      <c r="EPF1879" s="84"/>
      <c r="EPG1879" s="84"/>
      <c r="EPH1879" s="84"/>
      <c r="EPI1879" s="84"/>
      <c r="EPJ1879" s="84"/>
      <c r="EPK1879" s="84"/>
      <c r="EPL1879" s="84"/>
      <c r="EPM1879" s="84"/>
      <c r="EPN1879" s="84"/>
      <c r="EPO1879" s="84"/>
      <c r="EPP1879" s="84"/>
      <c r="EPQ1879" s="84"/>
      <c r="EPR1879" s="84"/>
      <c r="EPS1879" s="84"/>
      <c r="EPT1879" s="84"/>
      <c r="EPU1879" s="84"/>
      <c r="EPV1879" s="84"/>
      <c r="EPW1879" s="84"/>
      <c r="EPX1879" s="84"/>
      <c r="EPY1879" s="84"/>
      <c r="EPZ1879" s="84"/>
      <c r="EQA1879" s="84"/>
      <c r="EQB1879" s="84"/>
      <c r="EQC1879" s="84"/>
      <c r="EQD1879" s="84"/>
      <c r="EQE1879" s="84"/>
      <c r="EQF1879" s="84"/>
      <c r="EQG1879" s="84"/>
      <c r="EQH1879" s="84"/>
      <c r="EQI1879" s="84"/>
      <c r="EQJ1879" s="84"/>
      <c r="EQK1879" s="84"/>
      <c r="EQL1879" s="84"/>
      <c r="EQM1879" s="84"/>
      <c r="EQN1879" s="84"/>
      <c r="EQO1879" s="84"/>
      <c r="EQP1879" s="84"/>
      <c r="EQQ1879" s="84"/>
      <c r="EQR1879" s="84"/>
      <c r="EQS1879" s="84"/>
      <c r="EQT1879" s="84"/>
      <c r="EQU1879" s="84"/>
      <c r="EQV1879" s="84"/>
      <c r="EQW1879" s="84"/>
      <c r="EQX1879" s="84"/>
      <c r="EQY1879" s="84"/>
      <c r="EQZ1879" s="84"/>
      <c r="ERA1879" s="84"/>
      <c r="ERB1879" s="84"/>
      <c r="ERC1879" s="84"/>
      <c r="ERD1879" s="84"/>
      <c r="ERE1879" s="84"/>
      <c r="ERF1879" s="84"/>
      <c r="ERG1879" s="84"/>
      <c r="ERH1879" s="84"/>
      <c r="ERI1879" s="84"/>
      <c r="ERJ1879" s="84"/>
      <c r="ERK1879" s="84"/>
      <c r="ERL1879" s="84"/>
      <c r="ERM1879" s="84"/>
      <c r="ERN1879" s="84"/>
      <c r="ERO1879" s="84"/>
      <c r="ERP1879" s="84"/>
      <c r="ERQ1879" s="84"/>
      <c r="ERR1879" s="84"/>
      <c r="ERS1879" s="84"/>
      <c r="ERT1879" s="84"/>
      <c r="ERU1879" s="84"/>
      <c r="ERV1879" s="84"/>
      <c r="ERW1879" s="84"/>
      <c r="ERX1879" s="84"/>
      <c r="ERY1879" s="84"/>
      <c r="ERZ1879" s="84"/>
      <c r="ESA1879" s="84"/>
      <c r="ESB1879" s="84"/>
      <c r="ESC1879" s="84"/>
      <c r="ESD1879" s="84"/>
      <c r="ESE1879" s="84"/>
      <c r="ESF1879" s="84"/>
      <c r="ESG1879" s="84"/>
      <c r="ESH1879" s="84"/>
      <c r="ESI1879" s="84"/>
      <c r="ESJ1879" s="84"/>
      <c r="ESK1879" s="84"/>
      <c r="ESL1879" s="84"/>
      <c r="ESM1879" s="84"/>
      <c r="ESN1879" s="84"/>
      <c r="ESO1879" s="84"/>
      <c r="ESP1879" s="84"/>
      <c r="ESQ1879" s="84"/>
      <c r="ESR1879" s="84"/>
      <c r="ESS1879" s="84"/>
      <c r="EST1879" s="84"/>
      <c r="ESU1879" s="84"/>
      <c r="ESV1879" s="84"/>
      <c r="ESW1879" s="84"/>
      <c r="ESX1879" s="84"/>
      <c r="ESY1879" s="84"/>
      <c r="ESZ1879" s="84"/>
      <c r="ETA1879" s="84"/>
      <c r="ETB1879" s="84"/>
      <c r="ETC1879" s="84"/>
      <c r="ETD1879" s="84"/>
      <c r="ETE1879" s="84"/>
      <c r="ETF1879" s="84"/>
      <c r="ETG1879" s="84"/>
      <c r="ETH1879" s="84"/>
      <c r="ETI1879" s="84"/>
      <c r="ETJ1879" s="84"/>
      <c r="ETK1879" s="84"/>
      <c r="ETL1879" s="84"/>
      <c r="ETM1879" s="84"/>
      <c r="ETN1879" s="84"/>
      <c r="ETO1879" s="84"/>
      <c r="ETP1879" s="84"/>
      <c r="ETQ1879" s="84"/>
      <c r="ETR1879" s="84"/>
      <c r="ETS1879" s="84"/>
      <c r="ETT1879" s="84"/>
      <c r="ETU1879" s="84"/>
      <c r="ETV1879" s="84"/>
      <c r="ETW1879" s="84"/>
      <c r="ETX1879" s="84"/>
      <c r="ETY1879" s="84"/>
      <c r="ETZ1879" s="84"/>
      <c r="EUA1879" s="84"/>
      <c r="EUB1879" s="84"/>
      <c r="EUC1879" s="84"/>
      <c r="EUD1879" s="84"/>
      <c r="EUE1879" s="84"/>
      <c r="EUF1879" s="84"/>
      <c r="EUG1879" s="84"/>
      <c r="EUH1879" s="84"/>
      <c r="EUI1879" s="84"/>
      <c r="EUJ1879" s="84"/>
      <c r="EUK1879" s="84"/>
      <c r="EUL1879" s="84"/>
      <c r="EUM1879" s="84"/>
      <c r="EUN1879" s="84"/>
      <c r="EUO1879" s="84"/>
      <c r="EUP1879" s="84"/>
      <c r="EUQ1879" s="84"/>
      <c r="EUR1879" s="84"/>
      <c r="EUS1879" s="84"/>
      <c r="EUT1879" s="84"/>
      <c r="EUU1879" s="84"/>
      <c r="EUV1879" s="84"/>
      <c r="EUW1879" s="84"/>
      <c r="EUX1879" s="84"/>
      <c r="EUY1879" s="84"/>
      <c r="EUZ1879" s="84"/>
      <c r="EVA1879" s="84"/>
      <c r="EVB1879" s="84"/>
      <c r="EVC1879" s="84"/>
      <c r="EVD1879" s="84"/>
      <c r="EVE1879" s="84"/>
      <c r="EVF1879" s="84"/>
      <c r="EVG1879" s="84"/>
      <c r="EVH1879" s="84"/>
      <c r="EVI1879" s="84"/>
      <c r="EVJ1879" s="84"/>
      <c r="EVK1879" s="84"/>
      <c r="EVL1879" s="84"/>
      <c r="EVM1879" s="84"/>
      <c r="EVN1879" s="84"/>
      <c r="EVO1879" s="84"/>
      <c r="EVP1879" s="84"/>
      <c r="EVQ1879" s="84"/>
      <c r="EVR1879" s="84"/>
      <c r="EVS1879" s="84"/>
      <c r="EVT1879" s="84"/>
      <c r="EVU1879" s="84"/>
      <c r="EVV1879" s="84"/>
      <c r="EVW1879" s="84"/>
      <c r="EVX1879" s="84"/>
      <c r="EVY1879" s="84"/>
      <c r="EVZ1879" s="84"/>
      <c r="EWA1879" s="84"/>
      <c r="EWB1879" s="84"/>
      <c r="EWC1879" s="84"/>
      <c r="EWD1879" s="84"/>
      <c r="EWE1879" s="84"/>
      <c r="EWF1879" s="84"/>
      <c r="EWG1879" s="84"/>
      <c r="EWH1879" s="84"/>
      <c r="EWI1879" s="84"/>
      <c r="EWJ1879" s="84"/>
      <c r="EWK1879" s="84"/>
      <c r="EWL1879" s="84"/>
      <c r="EWM1879" s="84"/>
      <c r="EWN1879" s="84"/>
      <c r="EWO1879" s="84"/>
      <c r="EWP1879" s="84"/>
      <c r="EWQ1879" s="84"/>
      <c r="EWR1879" s="84"/>
      <c r="EWS1879" s="84"/>
      <c r="EWT1879" s="84"/>
      <c r="EWU1879" s="84"/>
      <c r="EWV1879" s="84"/>
      <c r="EWW1879" s="84"/>
      <c r="EWX1879" s="84"/>
      <c r="EWY1879" s="84"/>
      <c r="EWZ1879" s="84"/>
      <c r="EXA1879" s="84"/>
      <c r="EXB1879" s="84"/>
      <c r="EXC1879" s="84"/>
      <c r="EXD1879" s="84"/>
      <c r="EXE1879" s="84"/>
      <c r="EXF1879" s="84"/>
      <c r="EXG1879" s="84"/>
      <c r="EXH1879" s="84"/>
      <c r="EXI1879" s="84"/>
      <c r="EXJ1879" s="84"/>
      <c r="EXK1879" s="84"/>
      <c r="EXL1879" s="84"/>
      <c r="EXM1879" s="84"/>
      <c r="EXN1879" s="84"/>
      <c r="EXO1879" s="84"/>
      <c r="EXP1879" s="84"/>
      <c r="EXQ1879" s="84"/>
      <c r="EXR1879" s="84"/>
      <c r="EXS1879" s="84"/>
      <c r="EXT1879" s="84"/>
      <c r="EXU1879" s="84"/>
      <c r="EXV1879" s="84"/>
      <c r="EXW1879" s="84"/>
      <c r="EXX1879" s="84"/>
      <c r="EXY1879" s="84"/>
      <c r="EXZ1879" s="84"/>
      <c r="EYA1879" s="84"/>
      <c r="EYB1879" s="84"/>
      <c r="EYC1879" s="84"/>
      <c r="EYD1879" s="84"/>
      <c r="EYE1879" s="84"/>
      <c r="EYF1879" s="84"/>
      <c r="EYG1879" s="84"/>
      <c r="EYH1879" s="84"/>
      <c r="EYI1879" s="84"/>
      <c r="EYJ1879" s="84"/>
      <c r="EYK1879" s="84"/>
      <c r="EYL1879" s="84"/>
      <c r="EYM1879" s="84"/>
      <c r="EYN1879" s="84"/>
      <c r="EYO1879" s="84"/>
      <c r="EYP1879" s="84"/>
      <c r="EYQ1879" s="84"/>
      <c r="EYR1879" s="84"/>
      <c r="EYS1879" s="84"/>
      <c r="EYT1879" s="84"/>
      <c r="EYU1879" s="84"/>
      <c r="EYV1879" s="84"/>
      <c r="EYW1879" s="84"/>
      <c r="EYX1879" s="84"/>
      <c r="EYY1879" s="84"/>
      <c r="EYZ1879" s="84"/>
      <c r="EZA1879" s="84"/>
      <c r="EZB1879" s="84"/>
      <c r="EZC1879" s="84"/>
      <c r="EZD1879" s="84"/>
      <c r="EZE1879" s="84"/>
      <c r="EZF1879" s="84"/>
      <c r="EZG1879" s="84"/>
      <c r="EZH1879" s="84"/>
      <c r="EZI1879" s="84"/>
      <c r="EZJ1879" s="84"/>
      <c r="EZK1879" s="84"/>
      <c r="EZL1879" s="84"/>
      <c r="EZM1879" s="84"/>
      <c r="EZN1879" s="84"/>
      <c r="EZO1879" s="84"/>
      <c r="EZP1879" s="84"/>
      <c r="EZQ1879" s="84"/>
      <c r="EZR1879" s="84"/>
      <c r="EZS1879" s="84"/>
      <c r="EZT1879" s="84"/>
      <c r="EZU1879" s="84"/>
      <c r="EZV1879" s="84"/>
      <c r="EZW1879" s="84"/>
      <c r="EZX1879" s="84"/>
      <c r="EZY1879" s="84"/>
      <c r="EZZ1879" s="84"/>
      <c r="FAA1879" s="84"/>
      <c r="FAB1879" s="84"/>
      <c r="FAC1879" s="84"/>
      <c r="FAD1879" s="84"/>
      <c r="FAE1879" s="84"/>
      <c r="FAF1879" s="84"/>
      <c r="FAG1879" s="84"/>
      <c r="FAH1879" s="84"/>
      <c r="FAI1879" s="84"/>
      <c r="FAJ1879" s="84"/>
      <c r="FAK1879" s="84"/>
      <c r="FAL1879" s="84"/>
      <c r="FAM1879" s="84"/>
      <c r="FAN1879" s="84"/>
      <c r="FAO1879" s="84"/>
      <c r="FAP1879" s="84"/>
      <c r="FAQ1879" s="84"/>
      <c r="FAR1879" s="84"/>
      <c r="FAS1879" s="84"/>
      <c r="FAT1879" s="84"/>
      <c r="FAU1879" s="84"/>
      <c r="FAV1879" s="84"/>
      <c r="FAW1879" s="84"/>
      <c r="FAX1879" s="84"/>
      <c r="FAY1879" s="84"/>
      <c r="FAZ1879" s="84"/>
      <c r="FBA1879" s="84"/>
      <c r="FBB1879" s="84"/>
      <c r="FBC1879" s="84"/>
      <c r="FBD1879" s="84"/>
      <c r="FBE1879" s="84"/>
      <c r="FBF1879" s="84"/>
      <c r="FBG1879" s="84"/>
      <c r="FBH1879" s="84"/>
      <c r="FBI1879" s="84"/>
      <c r="FBJ1879" s="84"/>
      <c r="FBK1879" s="84"/>
      <c r="FBL1879" s="84"/>
      <c r="FBM1879" s="84"/>
      <c r="FBN1879" s="84"/>
      <c r="FBO1879" s="84"/>
      <c r="FBP1879" s="84"/>
      <c r="FBQ1879" s="84"/>
      <c r="FBR1879" s="84"/>
      <c r="FBS1879" s="84"/>
      <c r="FBT1879" s="84"/>
      <c r="FBU1879" s="84"/>
      <c r="FBV1879" s="84"/>
      <c r="FBW1879" s="84"/>
      <c r="FBX1879" s="84"/>
      <c r="FBY1879" s="84"/>
      <c r="FBZ1879" s="84"/>
      <c r="FCA1879" s="84"/>
      <c r="FCB1879" s="84"/>
      <c r="FCC1879" s="84"/>
      <c r="FCD1879" s="84"/>
      <c r="FCE1879" s="84"/>
      <c r="FCF1879" s="84"/>
      <c r="FCG1879" s="84"/>
      <c r="FCH1879" s="84"/>
      <c r="FCI1879" s="84"/>
      <c r="FCJ1879" s="84"/>
      <c r="FCK1879" s="84"/>
      <c r="FCL1879" s="84"/>
      <c r="FCM1879" s="84"/>
      <c r="FCN1879" s="84"/>
      <c r="FCO1879" s="84"/>
      <c r="FCP1879" s="84"/>
      <c r="FCQ1879" s="84"/>
      <c r="FCR1879" s="84"/>
      <c r="FCS1879" s="84"/>
      <c r="FCT1879" s="84"/>
      <c r="FCU1879" s="84"/>
      <c r="FCV1879" s="84"/>
      <c r="FCW1879" s="84"/>
      <c r="FCX1879" s="84"/>
      <c r="FCY1879" s="84"/>
      <c r="FCZ1879" s="84"/>
      <c r="FDA1879" s="84"/>
      <c r="FDB1879" s="84"/>
      <c r="FDC1879" s="84"/>
      <c r="FDD1879" s="84"/>
      <c r="FDE1879" s="84"/>
      <c r="FDF1879" s="84"/>
      <c r="FDG1879" s="84"/>
      <c r="FDH1879" s="84"/>
      <c r="FDI1879" s="84"/>
      <c r="FDJ1879" s="84"/>
      <c r="FDK1879" s="84"/>
      <c r="FDL1879" s="84"/>
      <c r="FDM1879" s="84"/>
      <c r="FDN1879" s="84"/>
      <c r="FDO1879" s="84"/>
      <c r="FDP1879" s="84"/>
      <c r="FDQ1879" s="84"/>
      <c r="FDR1879" s="84"/>
      <c r="FDS1879" s="84"/>
      <c r="FDT1879" s="84"/>
      <c r="FDU1879" s="84"/>
      <c r="FDV1879" s="84"/>
      <c r="FDW1879" s="84"/>
      <c r="FDX1879" s="84"/>
      <c r="FDY1879" s="84"/>
      <c r="FDZ1879" s="84"/>
      <c r="FEA1879" s="84"/>
      <c r="FEB1879" s="84"/>
      <c r="FEC1879" s="84"/>
      <c r="FED1879" s="84"/>
      <c r="FEE1879" s="84"/>
      <c r="FEF1879" s="84"/>
      <c r="FEG1879" s="84"/>
      <c r="FEH1879" s="84"/>
      <c r="FEI1879" s="84"/>
      <c r="FEJ1879" s="84"/>
      <c r="FEK1879" s="84"/>
      <c r="FEL1879" s="84"/>
      <c r="FEM1879" s="84"/>
      <c r="FEN1879" s="84"/>
      <c r="FEO1879" s="84"/>
      <c r="FEP1879" s="84"/>
      <c r="FEQ1879" s="84"/>
      <c r="FER1879" s="84"/>
      <c r="FES1879" s="84"/>
      <c r="FET1879" s="84"/>
      <c r="FEU1879" s="84"/>
      <c r="FEV1879" s="84"/>
      <c r="FEW1879" s="84"/>
      <c r="FEX1879" s="84"/>
      <c r="FEY1879" s="84"/>
      <c r="FEZ1879" s="84"/>
      <c r="FFA1879" s="84"/>
      <c r="FFB1879" s="84"/>
      <c r="FFC1879" s="84"/>
      <c r="FFD1879" s="84"/>
      <c r="FFE1879" s="84"/>
      <c r="FFF1879" s="84"/>
      <c r="FFG1879" s="84"/>
      <c r="FFH1879" s="84"/>
      <c r="FFI1879" s="84"/>
      <c r="FFJ1879" s="84"/>
      <c r="FFK1879" s="84"/>
      <c r="FFL1879" s="84"/>
      <c r="FFM1879" s="84"/>
      <c r="FFN1879" s="84"/>
      <c r="FFO1879" s="84"/>
      <c r="FFP1879" s="84"/>
      <c r="FFQ1879" s="84"/>
      <c r="FFR1879" s="84"/>
      <c r="FFS1879" s="84"/>
      <c r="FFT1879" s="84"/>
      <c r="FFU1879" s="84"/>
      <c r="FFV1879" s="84"/>
      <c r="FFW1879" s="84"/>
      <c r="FFX1879" s="84"/>
      <c r="FFY1879" s="84"/>
      <c r="FFZ1879" s="84"/>
      <c r="FGA1879" s="84"/>
      <c r="FGB1879" s="84"/>
      <c r="FGC1879" s="84"/>
      <c r="FGD1879" s="84"/>
      <c r="FGE1879" s="84"/>
      <c r="FGF1879" s="84"/>
      <c r="FGG1879" s="84"/>
      <c r="FGH1879" s="84"/>
      <c r="FGI1879" s="84"/>
      <c r="FGJ1879" s="84"/>
      <c r="FGK1879" s="84"/>
      <c r="FGL1879" s="84"/>
      <c r="FGM1879" s="84"/>
      <c r="FGN1879" s="84"/>
      <c r="FGO1879" s="84"/>
      <c r="FGP1879" s="84"/>
      <c r="FGQ1879" s="84"/>
      <c r="FGR1879" s="84"/>
      <c r="FGS1879" s="84"/>
      <c r="FGT1879" s="84"/>
      <c r="FGU1879" s="84"/>
      <c r="FGV1879" s="84"/>
      <c r="FGW1879" s="84"/>
      <c r="FGX1879" s="84"/>
      <c r="FGY1879" s="84"/>
      <c r="FGZ1879" s="84"/>
      <c r="FHA1879" s="84"/>
      <c r="FHB1879" s="84"/>
      <c r="FHC1879" s="84"/>
      <c r="FHD1879" s="84"/>
      <c r="FHE1879" s="84"/>
      <c r="FHF1879" s="84"/>
      <c r="FHG1879" s="84"/>
      <c r="FHH1879" s="84"/>
      <c r="FHI1879" s="84"/>
      <c r="FHJ1879" s="84"/>
      <c r="FHK1879" s="84"/>
      <c r="FHL1879" s="84"/>
      <c r="FHM1879" s="84"/>
      <c r="FHN1879" s="84"/>
      <c r="FHO1879" s="84"/>
      <c r="FHP1879" s="84"/>
      <c r="FHQ1879" s="84"/>
      <c r="FHR1879" s="84"/>
      <c r="FHS1879" s="84"/>
      <c r="FHT1879" s="84"/>
      <c r="FHU1879" s="84"/>
      <c r="FHV1879" s="84"/>
      <c r="FHW1879" s="84"/>
      <c r="FHX1879" s="84"/>
      <c r="FHY1879" s="84"/>
      <c r="FHZ1879" s="84"/>
      <c r="FIA1879" s="84"/>
      <c r="FIB1879" s="84"/>
      <c r="FIC1879" s="84"/>
      <c r="FID1879" s="84"/>
      <c r="FIE1879" s="84"/>
      <c r="FIF1879" s="84"/>
      <c r="FIG1879" s="84"/>
      <c r="FIH1879" s="84"/>
      <c r="FII1879" s="84"/>
      <c r="FIJ1879" s="84"/>
      <c r="FIK1879" s="84"/>
      <c r="FIL1879" s="84"/>
      <c r="FIM1879" s="84"/>
      <c r="FIN1879" s="84"/>
      <c r="FIO1879" s="84"/>
      <c r="FIP1879" s="84"/>
      <c r="FIQ1879" s="84"/>
      <c r="FIR1879" s="84"/>
      <c r="FIS1879" s="84"/>
      <c r="FIT1879" s="84"/>
      <c r="FIU1879" s="84"/>
      <c r="FIV1879" s="84"/>
      <c r="FIW1879" s="84"/>
      <c r="FIX1879" s="84"/>
      <c r="FIY1879" s="84"/>
      <c r="FIZ1879" s="84"/>
      <c r="FJA1879" s="84"/>
      <c r="FJB1879" s="84"/>
      <c r="FJC1879" s="84"/>
      <c r="FJD1879" s="84"/>
      <c r="FJE1879" s="84"/>
      <c r="FJF1879" s="84"/>
      <c r="FJG1879" s="84"/>
      <c r="FJH1879" s="84"/>
      <c r="FJI1879" s="84"/>
      <c r="FJJ1879" s="84"/>
      <c r="FJK1879" s="84"/>
      <c r="FJL1879" s="84"/>
      <c r="FJM1879" s="84"/>
      <c r="FJN1879" s="84"/>
      <c r="FJO1879" s="84"/>
      <c r="FJP1879" s="84"/>
      <c r="FJQ1879" s="84"/>
      <c r="FJR1879" s="84"/>
      <c r="FJS1879" s="84"/>
      <c r="FJT1879" s="84"/>
      <c r="FJU1879" s="84"/>
      <c r="FJV1879" s="84"/>
      <c r="FJW1879" s="84"/>
      <c r="FJX1879" s="84"/>
      <c r="FJY1879" s="84"/>
      <c r="FJZ1879" s="84"/>
      <c r="FKA1879" s="84"/>
      <c r="FKB1879" s="84"/>
      <c r="FKC1879" s="84"/>
      <c r="FKD1879" s="84"/>
      <c r="FKE1879" s="84"/>
      <c r="FKF1879" s="84"/>
      <c r="FKG1879" s="84"/>
      <c r="FKH1879" s="84"/>
      <c r="FKI1879" s="84"/>
      <c r="FKJ1879" s="84"/>
      <c r="FKK1879" s="84"/>
      <c r="FKL1879" s="84"/>
      <c r="FKM1879" s="84"/>
      <c r="FKN1879" s="84"/>
      <c r="FKO1879" s="84"/>
      <c r="FKP1879" s="84"/>
      <c r="FKQ1879" s="84"/>
      <c r="FKR1879" s="84"/>
      <c r="FKS1879" s="84"/>
      <c r="FKT1879" s="84"/>
      <c r="FKU1879" s="84"/>
      <c r="FKV1879" s="84"/>
      <c r="FKW1879" s="84"/>
      <c r="FKX1879" s="84"/>
      <c r="FKY1879" s="84"/>
      <c r="FKZ1879" s="84"/>
      <c r="FLA1879" s="84"/>
      <c r="FLB1879" s="84"/>
      <c r="FLC1879" s="84"/>
      <c r="FLD1879" s="84"/>
      <c r="FLE1879" s="84"/>
      <c r="FLF1879" s="84"/>
      <c r="FLG1879" s="84"/>
      <c r="FLH1879" s="84"/>
      <c r="FLI1879" s="84"/>
      <c r="FLJ1879" s="84"/>
      <c r="FLK1879" s="84"/>
      <c r="FLL1879" s="84"/>
      <c r="FLM1879" s="84"/>
      <c r="FLN1879" s="84"/>
      <c r="FLO1879" s="84"/>
      <c r="FLP1879" s="84"/>
      <c r="FLQ1879" s="84"/>
      <c r="FLR1879" s="84"/>
      <c r="FLS1879" s="84"/>
      <c r="FLT1879" s="84"/>
      <c r="FLU1879" s="84"/>
      <c r="FLV1879" s="84"/>
      <c r="FLW1879" s="84"/>
      <c r="FLX1879" s="84"/>
      <c r="FLY1879" s="84"/>
      <c r="FLZ1879" s="84"/>
      <c r="FMA1879" s="84"/>
      <c r="FMB1879" s="84"/>
      <c r="FMC1879" s="84"/>
      <c r="FMD1879" s="84"/>
      <c r="FME1879" s="84"/>
      <c r="FMF1879" s="84"/>
      <c r="FMG1879" s="84"/>
      <c r="FMH1879" s="84"/>
      <c r="FMI1879" s="84"/>
      <c r="FMJ1879" s="84"/>
      <c r="FMK1879" s="84"/>
      <c r="FML1879" s="84"/>
      <c r="FMM1879" s="84"/>
      <c r="FMN1879" s="84"/>
      <c r="FMO1879" s="84"/>
      <c r="FMP1879" s="84"/>
      <c r="FMQ1879" s="84"/>
      <c r="FMR1879" s="84"/>
      <c r="FMS1879" s="84"/>
      <c r="FMT1879" s="84"/>
      <c r="FMU1879" s="84"/>
      <c r="FMV1879" s="84"/>
      <c r="FMW1879" s="84"/>
      <c r="FMX1879" s="84"/>
      <c r="FMY1879" s="84"/>
      <c r="FMZ1879" s="84"/>
      <c r="FNA1879" s="84"/>
      <c r="FNB1879" s="84"/>
      <c r="FNC1879" s="84"/>
      <c r="FND1879" s="84"/>
      <c r="FNE1879" s="84"/>
      <c r="FNF1879" s="84"/>
      <c r="FNG1879" s="84"/>
      <c r="FNH1879" s="84"/>
      <c r="FNI1879" s="84"/>
      <c r="FNJ1879" s="84"/>
      <c r="FNK1879" s="84"/>
      <c r="FNL1879" s="84"/>
      <c r="FNM1879" s="84"/>
      <c r="FNN1879" s="84"/>
      <c r="FNO1879" s="84"/>
      <c r="FNP1879" s="84"/>
      <c r="FNQ1879" s="84"/>
      <c r="FNR1879" s="84"/>
      <c r="FNS1879" s="84"/>
      <c r="FNT1879" s="84"/>
      <c r="FNU1879" s="84"/>
      <c r="FNV1879" s="84"/>
      <c r="FNW1879" s="84"/>
      <c r="FNX1879" s="84"/>
      <c r="FNY1879" s="84"/>
      <c r="FNZ1879" s="84"/>
      <c r="FOA1879" s="84"/>
      <c r="FOB1879" s="84"/>
      <c r="FOC1879" s="84"/>
      <c r="FOD1879" s="84"/>
      <c r="FOE1879" s="84"/>
      <c r="FOF1879" s="84"/>
      <c r="FOG1879" s="84"/>
      <c r="FOH1879" s="84"/>
      <c r="FOI1879" s="84"/>
      <c r="FOJ1879" s="84"/>
      <c r="FOK1879" s="84"/>
      <c r="FOL1879" s="84"/>
      <c r="FOM1879" s="84"/>
      <c r="FON1879" s="84"/>
      <c r="FOO1879" s="84"/>
      <c r="FOP1879" s="84"/>
      <c r="FOQ1879" s="84"/>
      <c r="FOR1879" s="84"/>
      <c r="FOS1879" s="84"/>
      <c r="FOT1879" s="84"/>
      <c r="FOU1879" s="84"/>
      <c r="FOV1879" s="84"/>
      <c r="FOW1879" s="84"/>
      <c r="FOX1879" s="84"/>
      <c r="FOY1879" s="84"/>
      <c r="FOZ1879" s="84"/>
      <c r="FPA1879" s="84"/>
      <c r="FPB1879" s="84"/>
      <c r="FPC1879" s="84"/>
      <c r="FPD1879" s="84"/>
      <c r="FPE1879" s="84"/>
      <c r="FPF1879" s="84"/>
      <c r="FPG1879" s="84"/>
      <c r="FPH1879" s="84"/>
      <c r="FPI1879" s="84"/>
      <c r="FPJ1879" s="84"/>
      <c r="FPK1879" s="84"/>
      <c r="FPL1879" s="84"/>
      <c r="FPM1879" s="84"/>
      <c r="FPN1879" s="84"/>
      <c r="FPO1879" s="84"/>
      <c r="FPP1879" s="84"/>
      <c r="FPQ1879" s="84"/>
      <c r="FPR1879" s="84"/>
      <c r="FPS1879" s="84"/>
      <c r="FPT1879" s="84"/>
      <c r="FPU1879" s="84"/>
      <c r="FPV1879" s="84"/>
      <c r="FPW1879" s="84"/>
      <c r="FPX1879" s="84"/>
      <c r="FPY1879" s="84"/>
      <c r="FPZ1879" s="84"/>
      <c r="FQA1879" s="84"/>
      <c r="FQB1879" s="84"/>
      <c r="FQC1879" s="84"/>
      <c r="FQD1879" s="84"/>
      <c r="FQE1879" s="84"/>
      <c r="FQF1879" s="84"/>
      <c r="FQG1879" s="84"/>
      <c r="FQH1879" s="84"/>
      <c r="FQI1879" s="84"/>
      <c r="FQJ1879" s="84"/>
      <c r="FQK1879" s="84"/>
      <c r="FQL1879" s="84"/>
      <c r="FQM1879" s="84"/>
      <c r="FQN1879" s="84"/>
      <c r="FQO1879" s="84"/>
      <c r="FQP1879" s="84"/>
      <c r="FQQ1879" s="84"/>
      <c r="FQR1879" s="84"/>
      <c r="FQS1879" s="84"/>
      <c r="FQT1879" s="84"/>
      <c r="FQU1879" s="84"/>
      <c r="FQV1879" s="84"/>
      <c r="FQW1879" s="84"/>
      <c r="FQX1879" s="84"/>
      <c r="FQY1879" s="84"/>
      <c r="FQZ1879" s="84"/>
      <c r="FRA1879" s="84"/>
      <c r="FRB1879" s="84"/>
      <c r="FRC1879" s="84"/>
      <c r="FRD1879" s="84"/>
      <c r="FRE1879" s="84"/>
      <c r="FRF1879" s="84"/>
      <c r="FRG1879" s="84"/>
      <c r="FRH1879" s="84"/>
      <c r="FRI1879" s="84"/>
      <c r="FRJ1879" s="84"/>
      <c r="FRK1879" s="84"/>
      <c r="FRL1879" s="84"/>
      <c r="FRM1879" s="84"/>
      <c r="FRN1879" s="84"/>
      <c r="FRO1879" s="84"/>
      <c r="FRP1879" s="84"/>
      <c r="FRQ1879" s="84"/>
      <c r="FRR1879" s="84"/>
      <c r="FRS1879" s="84"/>
      <c r="FRT1879" s="84"/>
      <c r="FRU1879" s="84"/>
      <c r="FRV1879" s="84"/>
      <c r="FRW1879" s="84"/>
      <c r="FRX1879" s="84"/>
      <c r="FRY1879" s="84"/>
      <c r="FRZ1879" s="84"/>
      <c r="FSA1879" s="84"/>
      <c r="FSB1879" s="84"/>
      <c r="FSC1879" s="84"/>
      <c r="FSD1879" s="84"/>
      <c r="FSE1879" s="84"/>
      <c r="FSF1879" s="84"/>
      <c r="FSG1879" s="84"/>
      <c r="FSH1879" s="84"/>
      <c r="FSI1879" s="84"/>
      <c r="FSJ1879" s="84"/>
      <c r="FSK1879" s="84"/>
      <c r="FSL1879" s="84"/>
      <c r="FSM1879" s="84"/>
      <c r="FSN1879" s="84"/>
      <c r="FSO1879" s="84"/>
      <c r="FSP1879" s="84"/>
      <c r="FSQ1879" s="84"/>
      <c r="FSR1879" s="84"/>
      <c r="FSS1879" s="84"/>
      <c r="FST1879" s="84"/>
      <c r="FSU1879" s="84"/>
      <c r="FSV1879" s="84"/>
      <c r="FSW1879" s="84"/>
      <c r="FSX1879" s="84"/>
      <c r="FSY1879" s="84"/>
      <c r="FSZ1879" s="84"/>
      <c r="FTA1879" s="84"/>
      <c r="FTB1879" s="84"/>
      <c r="FTC1879" s="84"/>
      <c r="FTD1879" s="84"/>
      <c r="FTE1879" s="84"/>
      <c r="FTF1879" s="84"/>
      <c r="FTG1879" s="84"/>
      <c r="FTH1879" s="84"/>
      <c r="FTI1879" s="84"/>
      <c r="FTJ1879" s="84"/>
      <c r="FTK1879" s="84"/>
      <c r="FTL1879" s="84"/>
      <c r="FTM1879" s="84"/>
      <c r="FTN1879" s="84"/>
      <c r="FTO1879" s="84"/>
      <c r="FTP1879" s="84"/>
      <c r="FTQ1879" s="84"/>
      <c r="FTR1879" s="84"/>
      <c r="FTS1879" s="84"/>
      <c r="FTT1879" s="84"/>
      <c r="FTU1879" s="84"/>
      <c r="FTV1879" s="84"/>
      <c r="FTW1879" s="84"/>
      <c r="FTX1879" s="84"/>
      <c r="FTY1879" s="84"/>
      <c r="FTZ1879" s="84"/>
      <c r="FUA1879" s="84"/>
      <c r="FUB1879" s="84"/>
      <c r="FUC1879" s="84"/>
      <c r="FUD1879" s="84"/>
      <c r="FUE1879" s="84"/>
      <c r="FUF1879" s="84"/>
      <c r="FUG1879" s="84"/>
      <c r="FUH1879" s="84"/>
      <c r="FUI1879" s="84"/>
      <c r="FUJ1879" s="84"/>
      <c r="FUK1879" s="84"/>
      <c r="FUL1879" s="84"/>
      <c r="FUM1879" s="84"/>
      <c r="FUN1879" s="84"/>
      <c r="FUO1879" s="84"/>
      <c r="FUP1879" s="84"/>
      <c r="FUQ1879" s="84"/>
      <c r="FUR1879" s="84"/>
      <c r="FUS1879" s="84"/>
      <c r="FUT1879" s="84"/>
      <c r="FUU1879" s="84"/>
      <c r="FUV1879" s="84"/>
      <c r="FUW1879" s="84"/>
      <c r="FUX1879" s="84"/>
      <c r="FUY1879" s="84"/>
      <c r="FUZ1879" s="84"/>
      <c r="FVA1879" s="84"/>
      <c r="FVB1879" s="84"/>
      <c r="FVC1879" s="84"/>
      <c r="FVD1879" s="84"/>
      <c r="FVE1879" s="84"/>
      <c r="FVF1879" s="84"/>
      <c r="FVG1879" s="84"/>
      <c r="FVH1879" s="84"/>
      <c r="FVI1879" s="84"/>
      <c r="FVJ1879" s="84"/>
      <c r="FVK1879" s="84"/>
      <c r="FVL1879" s="84"/>
      <c r="FVM1879" s="84"/>
      <c r="FVN1879" s="84"/>
      <c r="FVO1879" s="84"/>
      <c r="FVP1879" s="84"/>
      <c r="FVQ1879" s="84"/>
      <c r="FVR1879" s="84"/>
      <c r="FVS1879" s="84"/>
      <c r="FVT1879" s="84"/>
      <c r="FVU1879" s="84"/>
      <c r="FVV1879" s="84"/>
      <c r="FVW1879" s="84"/>
      <c r="FVX1879" s="84"/>
      <c r="FVY1879" s="84"/>
      <c r="FVZ1879" s="84"/>
      <c r="FWA1879" s="84"/>
      <c r="FWB1879" s="84"/>
      <c r="FWC1879" s="84"/>
      <c r="FWD1879" s="84"/>
      <c r="FWE1879" s="84"/>
      <c r="FWF1879" s="84"/>
      <c r="FWG1879" s="84"/>
      <c r="FWH1879" s="84"/>
      <c r="FWI1879" s="84"/>
      <c r="FWJ1879" s="84"/>
      <c r="FWK1879" s="84"/>
      <c r="FWL1879" s="84"/>
      <c r="FWM1879" s="84"/>
      <c r="FWN1879" s="84"/>
      <c r="FWO1879" s="84"/>
      <c r="FWP1879" s="84"/>
      <c r="FWQ1879" s="84"/>
      <c r="FWR1879" s="84"/>
      <c r="FWS1879" s="84"/>
      <c r="FWT1879" s="84"/>
      <c r="FWU1879" s="84"/>
      <c r="FWV1879" s="84"/>
      <c r="FWW1879" s="84"/>
      <c r="FWX1879" s="84"/>
      <c r="FWY1879" s="84"/>
      <c r="FWZ1879" s="84"/>
      <c r="FXA1879" s="84"/>
      <c r="FXB1879" s="84"/>
      <c r="FXC1879" s="84"/>
      <c r="FXD1879" s="84"/>
      <c r="FXE1879" s="84"/>
      <c r="FXF1879" s="84"/>
      <c r="FXG1879" s="84"/>
      <c r="FXH1879" s="84"/>
      <c r="FXI1879" s="84"/>
      <c r="FXJ1879" s="84"/>
      <c r="FXK1879" s="84"/>
      <c r="FXL1879" s="84"/>
      <c r="FXM1879" s="84"/>
      <c r="FXN1879" s="84"/>
      <c r="FXO1879" s="84"/>
      <c r="FXP1879" s="84"/>
      <c r="FXQ1879" s="84"/>
      <c r="FXR1879" s="84"/>
      <c r="FXS1879" s="84"/>
      <c r="FXT1879" s="84"/>
      <c r="FXU1879" s="84"/>
      <c r="FXV1879" s="84"/>
      <c r="FXW1879" s="84"/>
      <c r="FXX1879" s="84"/>
      <c r="FXY1879" s="84"/>
      <c r="FXZ1879" s="84"/>
      <c r="FYA1879" s="84"/>
      <c r="FYB1879" s="84"/>
      <c r="FYC1879" s="84"/>
      <c r="FYD1879" s="84"/>
      <c r="FYE1879" s="84"/>
      <c r="FYF1879" s="84"/>
      <c r="FYG1879" s="84"/>
      <c r="FYH1879" s="84"/>
      <c r="FYI1879" s="84"/>
      <c r="FYJ1879" s="84"/>
      <c r="FYK1879" s="84"/>
      <c r="FYL1879" s="84"/>
      <c r="FYM1879" s="84"/>
      <c r="FYN1879" s="84"/>
      <c r="FYO1879" s="84"/>
      <c r="FYP1879" s="84"/>
      <c r="FYQ1879" s="84"/>
      <c r="FYR1879" s="84"/>
      <c r="FYS1879" s="84"/>
      <c r="FYT1879" s="84"/>
      <c r="FYU1879" s="84"/>
      <c r="FYV1879" s="84"/>
      <c r="FYW1879" s="84"/>
      <c r="FYX1879" s="84"/>
      <c r="FYY1879" s="84"/>
      <c r="FYZ1879" s="84"/>
      <c r="FZA1879" s="84"/>
      <c r="FZB1879" s="84"/>
      <c r="FZC1879" s="84"/>
      <c r="FZD1879" s="84"/>
      <c r="FZE1879" s="84"/>
      <c r="FZF1879" s="84"/>
      <c r="FZG1879" s="84"/>
      <c r="FZH1879" s="84"/>
      <c r="FZI1879" s="84"/>
      <c r="FZJ1879" s="84"/>
      <c r="FZK1879" s="84"/>
      <c r="FZL1879" s="84"/>
      <c r="FZM1879" s="84"/>
      <c r="FZN1879" s="84"/>
      <c r="FZO1879" s="84"/>
      <c r="FZP1879" s="84"/>
      <c r="FZQ1879" s="84"/>
      <c r="FZR1879" s="84"/>
      <c r="FZS1879" s="84"/>
      <c r="FZT1879" s="84"/>
      <c r="FZU1879" s="84"/>
      <c r="FZV1879" s="84"/>
      <c r="FZW1879" s="84"/>
      <c r="FZX1879" s="84"/>
      <c r="FZY1879" s="84"/>
      <c r="FZZ1879" s="84"/>
      <c r="GAA1879" s="84"/>
      <c r="GAB1879" s="84"/>
      <c r="GAC1879" s="84"/>
      <c r="GAD1879" s="84"/>
      <c r="GAE1879" s="84"/>
      <c r="GAF1879" s="84"/>
      <c r="GAG1879" s="84"/>
      <c r="GAH1879" s="84"/>
      <c r="GAI1879" s="84"/>
      <c r="GAJ1879" s="84"/>
      <c r="GAK1879" s="84"/>
      <c r="GAL1879" s="84"/>
      <c r="GAM1879" s="84"/>
      <c r="GAN1879" s="84"/>
      <c r="GAO1879" s="84"/>
      <c r="GAP1879" s="84"/>
      <c r="GAQ1879" s="84"/>
      <c r="GAR1879" s="84"/>
      <c r="GAS1879" s="84"/>
      <c r="GAT1879" s="84"/>
      <c r="GAU1879" s="84"/>
      <c r="GAV1879" s="84"/>
      <c r="GAW1879" s="84"/>
      <c r="GAX1879" s="84"/>
      <c r="GAY1879" s="84"/>
      <c r="GAZ1879" s="84"/>
      <c r="GBA1879" s="84"/>
      <c r="GBB1879" s="84"/>
      <c r="GBC1879" s="84"/>
      <c r="GBD1879" s="84"/>
      <c r="GBE1879" s="84"/>
      <c r="GBF1879" s="84"/>
      <c r="GBG1879" s="84"/>
      <c r="GBH1879" s="84"/>
      <c r="GBI1879" s="84"/>
      <c r="GBJ1879" s="84"/>
      <c r="GBK1879" s="84"/>
      <c r="GBL1879" s="84"/>
      <c r="GBM1879" s="84"/>
      <c r="GBN1879" s="84"/>
      <c r="GBO1879" s="84"/>
      <c r="GBP1879" s="84"/>
      <c r="GBQ1879" s="84"/>
      <c r="GBR1879" s="84"/>
      <c r="GBS1879" s="84"/>
      <c r="GBT1879" s="84"/>
      <c r="GBU1879" s="84"/>
      <c r="GBV1879" s="84"/>
      <c r="GBW1879" s="84"/>
      <c r="GBX1879" s="84"/>
      <c r="GBY1879" s="84"/>
      <c r="GBZ1879" s="84"/>
      <c r="GCA1879" s="84"/>
      <c r="GCB1879" s="84"/>
      <c r="GCC1879" s="84"/>
      <c r="GCD1879" s="84"/>
      <c r="GCE1879" s="84"/>
      <c r="GCF1879" s="84"/>
      <c r="GCG1879" s="84"/>
      <c r="GCH1879" s="84"/>
      <c r="GCI1879" s="84"/>
      <c r="GCJ1879" s="84"/>
      <c r="GCK1879" s="84"/>
      <c r="GCL1879" s="84"/>
      <c r="GCM1879" s="84"/>
      <c r="GCN1879" s="84"/>
      <c r="GCO1879" s="84"/>
      <c r="GCP1879" s="84"/>
      <c r="GCQ1879" s="84"/>
      <c r="GCR1879" s="84"/>
      <c r="GCS1879" s="84"/>
      <c r="GCT1879" s="84"/>
      <c r="GCU1879" s="84"/>
      <c r="GCV1879" s="84"/>
      <c r="GCW1879" s="84"/>
      <c r="GCX1879" s="84"/>
      <c r="GCY1879" s="84"/>
      <c r="GCZ1879" s="84"/>
      <c r="GDA1879" s="84"/>
      <c r="GDB1879" s="84"/>
      <c r="GDC1879" s="84"/>
      <c r="GDD1879" s="84"/>
      <c r="GDE1879" s="84"/>
      <c r="GDF1879" s="84"/>
      <c r="GDG1879" s="84"/>
      <c r="GDH1879" s="84"/>
      <c r="GDI1879" s="84"/>
      <c r="GDJ1879" s="84"/>
      <c r="GDK1879" s="84"/>
      <c r="GDL1879" s="84"/>
      <c r="GDM1879" s="84"/>
      <c r="GDN1879" s="84"/>
      <c r="GDO1879" s="84"/>
      <c r="GDP1879" s="84"/>
      <c r="GDQ1879" s="84"/>
      <c r="GDR1879" s="84"/>
      <c r="GDS1879" s="84"/>
      <c r="GDT1879" s="84"/>
      <c r="GDU1879" s="84"/>
      <c r="GDV1879" s="84"/>
      <c r="GDW1879" s="84"/>
      <c r="GDX1879" s="84"/>
      <c r="GDY1879" s="84"/>
      <c r="GDZ1879" s="84"/>
      <c r="GEA1879" s="84"/>
      <c r="GEB1879" s="84"/>
      <c r="GEC1879" s="84"/>
      <c r="GED1879" s="84"/>
      <c r="GEE1879" s="84"/>
      <c r="GEF1879" s="84"/>
      <c r="GEG1879" s="84"/>
      <c r="GEH1879" s="84"/>
      <c r="GEI1879" s="84"/>
      <c r="GEJ1879" s="84"/>
      <c r="GEK1879" s="84"/>
      <c r="GEL1879" s="84"/>
      <c r="GEM1879" s="84"/>
      <c r="GEN1879" s="84"/>
      <c r="GEO1879" s="84"/>
      <c r="GEP1879" s="84"/>
      <c r="GEQ1879" s="84"/>
      <c r="GER1879" s="84"/>
      <c r="GES1879" s="84"/>
      <c r="GET1879" s="84"/>
      <c r="GEU1879" s="84"/>
      <c r="GEV1879" s="84"/>
      <c r="GEW1879" s="84"/>
      <c r="GEX1879" s="84"/>
      <c r="GEY1879" s="84"/>
      <c r="GEZ1879" s="84"/>
      <c r="GFA1879" s="84"/>
      <c r="GFB1879" s="84"/>
      <c r="GFC1879" s="84"/>
      <c r="GFD1879" s="84"/>
      <c r="GFE1879" s="84"/>
      <c r="GFF1879" s="84"/>
      <c r="GFG1879" s="84"/>
      <c r="GFH1879" s="84"/>
      <c r="GFI1879" s="84"/>
      <c r="GFJ1879" s="84"/>
      <c r="GFK1879" s="84"/>
      <c r="GFL1879" s="84"/>
      <c r="GFM1879" s="84"/>
      <c r="GFN1879" s="84"/>
      <c r="GFO1879" s="84"/>
      <c r="GFP1879" s="84"/>
      <c r="GFQ1879" s="84"/>
      <c r="GFR1879" s="84"/>
      <c r="GFS1879" s="84"/>
      <c r="GFT1879" s="84"/>
      <c r="GFU1879" s="84"/>
      <c r="GFV1879" s="84"/>
      <c r="GFW1879" s="84"/>
      <c r="GFX1879" s="84"/>
      <c r="GFY1879" s="84"/>
      <c r="GFZ1879" s="84"/>
      <c r="GGA1879" s="84"/>
      <c r="GGB1879" s="84"/>
      <c r="GGC1879" s="84"/>
      <c r="GGD1879" s="84"/>
      <c r="GGE1879" s="84"/>
      <c r="GGF1879" s="84"/>
      <c r="GGG1879" s="84"/>
      <c r="GGH1879" s="84"/>
      <c r="GGI1879" s="84"/>
      <c r="GGJ1879" s="84"/>
      <c r="GGK1879" s="84"/>
      <c r="GGL1879" s="84"/>
      <c r="GGM1879" s="84"/>
      <c r="GGN1879" s="84"/>
      <c r="GGO1879" s="84"/>
      <c r="GGP1879" s="84"/>
      <c r="GGQ1879" s="84"/>
      <c r="GGR1879" s="84"/>
      <c r="GGS1879" s="84"/>
      <c r="GGT1879" s="84"/>
      <c r="GGU1879" s="84"/>
      <c r="GGV1879" s="84"/>
      <c r="GGW1879" s="84"/>
      <c r="GGX1879" s="84"/>
      <c r="GGY1879" s="84"/>
      <c r="GGZ1879" s="84"/>
      <c r="GHA1879" s="84"/>
      <c r="GHB1879" s="84"/>
      <c r="GHC1879" s="84"/>
      <c r="GHD1879" s="84"/>
      <c r="GHE1879" s="84"/>
      <c r="GHF1879" s="84"/>
      <c r="GHG1879" s="84"/>
      <c r="GHH1879" s="84"/>
      <c r="GHI1879" s="84"/>
      <c r="GHJ1879" s="84"/>
      <c r="GHK1879" s="84"/>
      <c r="GHL1879" s="84"/>
      <c r="GHM1879" s="84"/>
      <c r="GHN1879" s="84"/>
      <c r="GHO1879" s="84"/>
      <c r="GHP1879" s="84"/>
      <c r="GHQ1879" s="84"/>
      <c r="GHR1879" s="84"/>
      <c r="GHS1879" s="84"/>
      <c r="GHT1879" s="84"/>
      <c r="GHU1879" s="84"/>
      <c r="GHV1879" s="84"/>
      <c r="GHW1879" s="84"/>
      <c r="GHX1879" s="84"/>
      <c r="GHY1879" s="84"/>
      <c r="GHZ1879" s="84"/>
      <c r="GIA1879" s="84"/>
      <c r="GIB1879" s="84"/>
      <c r="GIC1879" s="84"/>
      <c r="GID1879" s="84"/>
      <c r="GIE1879" s="84"/>
      <c r="GIF1879" s="84"/>
      <c r="GIG1879" s="84"/>
      <c r="GIH1879" s="84"/>
      <c r="GII1879" s="84"/>
      <c r="GIJ1879" s="84"/>
      <c r="GIK1879" s="84"/>
      <c r="GIL1879" s="84"/>
      <c r="GIM1879" s="84"/>
      <c r="GIN1879" s="84"/>
      <c r="GIO1879" s="84"/>
      <c r="GIP1879" s="84"/>
      <c r="GIQ1879" s="84"/>
      <c r="GIR1879" s="84"/>
      <c r="GIS1879" s="84"/>
      <c r="GIT1879" s="84"/>
      <c r="GIU1879" s="84"/>
      <c r="GIV1879" s="84"/>
      <c r="GIW1879" s="84"/>
      <c r="GIX1879" s="84"/>
      <c r="GIY1879" s="84"/>
      <c r="GIZ1879" s="84"/>
      <c r="GJA1879" s="84"/>
      <c r="GJB1879" s="84"/>
      <c r="GJC1879" s="84"/>
      <c r="GJD1879" s="84"/>
      <c r="GJE1879" s="84"/>
      <c r="GJF1879" s="84"/>
      <c r="GJG1879" s="84"/>
      <c r="GJH1879" s="84"/>
      <c r="GJI1879" s="84"/>
      <c r="GJJ1879" s="84"/>
      <c r="GJK1879" s="84"/>
      <c r="GJL1879" s="84"/>
      <c r="GJM1879" s="84"/>
      <c r="GJN1879" s="84"/>
      <c r="GJO1879" s="84"/>
      <c r="GJP1879" s="84"/>
      <c r="GJQ1879" s="84"/>
      <c r="GJR1879" s="84"/>
      <c r="GJS1879" s="84"/>
      <c r="GJT1879" s="84"/>
      <c r="GJU1879" s="84"/>
      <c r="GJV1879" s="84"/>
      <c r="GJW1879" s="84"/>
      <c r="GJX1879" s="84"/>
      <c r="GJY1879" s="84"/>
      <c r="GJZ1879" s="84"/>
      <c r="GKA1879" s="84"/>
      <c r="GKB1879" s="84"/>
      <c r="GKC1879" s="84"/>
      <c r="GKD1879" s="84"/>
      <c r="GKE1879" s="84"/>
      <c r="GKF1879" s="84"/>
      <c r="GKG1879" s="84"/>
      <c r="GKH1879" s="84"/>
      <c r="GKI1879" s="84"/>
      <c r="GKJ1879" s="84"/>
      <c r="GKK1879" s="84"/>
      <c r="GKL1879" s="84"/>
      <c r="GKM1879" s="84"/>
      <c r="GKN1879" s="84"/>
      <c r="GKO1879" s="84"/>
      <c r="GKP1879" s="84"/>
      <c r="GKQ1879" s="84"/>
      <c r="GKR1879" s="84"/>
      <c r="GKS1879" s="84"/>
      <c r="GKT1879" s="84"/>
      <c r="GKU1879" s="84"/>
      <c r="GKV1879" s="84"/>
      <c r="GKW1879" s="84"/>
      <c r="GKX1879" s="84"/>
      <c r="GKY1879" s="84"/>
      <c r="GKZ1879" s="84"/>
      <c r="GLA1879" s="84"/>
      <c r="GLB1879" s="84"/>
      <c r="GLC1879" s="84"/>
      <c r="GLD1879" s="84"/>
      <c r="GLE1879" s="84"/>
      <c r="GLF1879" s="84"/>
      <c r="GLG1879" s="84"/>
      <c r="GLH1879" s="84"/>
      <c r="GLI1879" s="84"/>
      <c r="GLJ1879" s="84"/>
      <c r="GLK1879" s="84"/>
      <c r="GLL1879" s="84"/>
      <c r="GLM1879" s="84"/>
      <c r="GLN1879" s="84"/>
      <c r="GLO1879" s="84"/>
      <c r="GLP1879" s="84"/>
      <c r="GLQ1879" s="84"/>
      <c r="GLR1879" s="84"/>
      <c r="GLS1879" s="84"/>
      <c r="GLT1879" s="84"/>
      <c r="GLU1879" s="84"/>
      <c r="GLV1879" s="84"/>
      <c r="GLW1879" s="84"/>
      <c r="GLX1879" s="84"/>
      <c r="GLY1879" s="84"/>
      <c r="GLZ1879" s="84"/>
      <c r="GMA1879" s="84"/>
      <c r="GMB1879" s="84"/>
      <c r="GMC1879" s="84"/>
      <c r="GMD1879" s="84"/>
      <c r="GME1879" s="84"/>
      <c r="GMF1879" s="84"/>
      <c r="GMG1879" s="84"/>
      <c r="GMH1879" s="84"/>
      <c r="GMI1879" s="84"/>
      <c r="GMJ1879" s="84"/>
      <c r="GMK1879" s="84"/>
      <c r="GML1879" s="84"/>
      <c r="GMM1879" s="84"/>
      <c r="GMN1879" s="84"/>
      <c r="GMO1879" s="84"/>
      <c r="GMP1879" s="84"/>
      <c r="GMQ1879" s="84"/>
      <c r="GMR1879" s="84"/>
      <c r="GMS1879" s="84"/>
      <c r="GMT1879" s="84"/>
      <c r="GMU1879" s="84"/>
      <c r="GMV1879" s="84"/>
      <c r="GMW1879" s="84"/>
      <c r="GMX1879" s="84"/>
      <c r="GMY1879" s="84"/>
      <c r="GMZ1879" s="84"/>
      <c r="GNA1879" s="84"/>
      <c r="GNB1879" s="84"/>
      <c r="GNC1879" s="84"/>
      <c r="GND1879" s="84"/>
      <c r="GNE1879" s="84"/>
      <c r="GNF1879" s="84"/>
      <c r="GNG1879" s="84"/>
      <c r="GNH1879" s="84"/>
      <c r="GNI1879" s="84"/>
      <c r="GNJ1879" s="84"/>
      <c r="GNK1879" s="84"/>
      <c r="GNL1879" s="84"/>
      <c r="GNM1879" s="84"/>
      <c r="GNN1879" s="84"/>
      <c r="GNO1879" s="84"/>
      <c r="GNP1879" s="84"/>
      <c r="GNQ1879" s="84"/>
      <c r="GNR1879" s="84"/>
      <c r="GNS1879" s="84"/>
      <c r="GNT1879" s="84"/>
      <c r="GNU1879" s="84"/>
      <c r="GNV1879" s="84"/>
      <c r="GNW1879" s="84"/>
      <c r="GNX1879" s="84"/>
      <c r="GNY1879" s="84"/>
      <c r="GNZ1879" s="84"/>
      <c r="GOA1879" s="84"/>
      <c r="GOB1879" s="84"/>
      <c r="GOC1879" s="84"/>
      <c r="GOD1879" s="84"/>
      <c r="GOE1879" s="84"/>
      <c r="GOF1879" s="84"/>
      <c r="GOG1879" s="84"/>
      <c r="GOH1879" s="84"/>
      <c r="GOI1879" s="84"/>
      <c r="GOJ1879" s="84"/>
      <c r="GOK1879" s="84"/>
      <c r="GOL1879" s="84"/>
      <c r="GOM1879" s="84"/>
      <c r="GON1879" s="84"/>
      <c r="GOO1879" s="84"/>
      <c r="GOP1879" s="84"/>
      <c r="GOQ1879" s="84"/>
      <c r="GOR1879" s="84"/>
      <c r="GOS1879" s="84"/>
      <c r="GOT1879" s="84"/>
      <c r="GOU1879" s="84"/>
      <c r="GOV1879" s="84"/>
      <c r="GOW1879" s="84"/>
      <c r="GOX1879" s="84"/>
      <c r="GOY1879" s="84"/>
      <c r="GOZ1879" s="84"/>
      <c r="GPA1879" s="84"/>
      <c r="GPB1879" s="84"/>
      <c r="GPC1879" s="84"/>
      <c r="GPD1879" s="84"/>
      <c r="GPE1879" s="84"/>
      <c r="GPF1879" s="84"/>
      <c r="GPG1879" s="84"/>
      <c r="GPH1879" s="84"/>
      <c r="GPI1879" s="84"/>
      <c r="GPJ1879" s="84"/>
      <c r="GPK1879" s="84"/>
      <c r="GPL1879" s="84"/>
      <c r="GPM1879" s="84"/>
      <c r="GPN1879" s="84"/>
      <c r="GPO1879" s="84"/>
      <c r="GPP1879" s="84"/>
      <c r="GPQ1879" s="84"/>
      <c r="GPR1879" s="84"/>
      <c r="GPS1879" s="84"/>
      <c r="GPT1879" s="84"/>
      <c r="GPU1879" s="84"/>
      <c r="GPV1879" s="84"/>
      <c r="GPW1879" s="84"/>
      <c r="GPX1879" s="84"/>
      <c r="GPY1879" s="84"/>
      <c r="GPZ1879" s="84"/>
      <c r="GQA1879" s="84"/>
      <c r="GQB1879" s="84"/>
      <c r="GQC1879" s="84"/>
      <c r="GQD1879" s="84"/>
      <c r="GQE1879" s="84"/>
      <c r="GQF1879" s="84"/>
      <c r="GQG1879" s="84"/>
      <c r="GQH1879" s="84"/>
      <c r="GQI1879" s="84"/>
      <c r="GQJ1879" s="84"/>
      <c r="GQK1879" s="84"/>
      <c r="GQL1879" s="84"/>
      <c r="GQM1879" s="84"/>
      <c r="GQN1879" s="84"/>
      <c r="GQO1879" s="84"/>
      <c r="GQP1879" s="84"/>
      <c r="GQQ1879" s="84"/>
      <c r="GQR1879" s="84"/>
      <c r="GQS1879" s="84"/>
      <c r="GQT1879" s="84"/>
      <c r="GQU1879" s="84"/>
      <c r="GQV1879" s="84"/>
      <c r="GQW1879" s="84"/>
      <c r="GQX1879" s="84"/>
      <c r="GQY1879" s="84"/>
      <c r="GQZ1879" s="84"/>
      <c r="GRA1879" s="84"/>
      <c r="GRB1879" s="84"/>
      <c r="GRC1879" s="84"/>
      <c r="GRD1879" s="84"/>
      <c r="GRE1879" s="84"/>
      <c r="GRF1879" s="84"/>
      <c r="GRG1879" s="84"/>
      <c r="GRH1879" s="84"/>
      <c r="GRI1879" s="84"/>
      <c r="GRJ1879" s="84"/>
      <c r="GRK1879" s="84"/>
      <c r="GRL1879" s="84"/>
      <c r="GRM1879" s="84"/>
      <c r="GRN1879" s="84"/>
      <c r="GRO1879" s="84"/>
      <c r="GRP1879" s="84"/>
      <c r="GRQ1879" s="84"/>
      <c r="GRR1879" s="84"/>
      <c r="GRS1879" s="84"/>
      <c r="GRT1879" s="84"/>
      <c r="GRU1879" s="84"/>
      <c r="GRV1879" s="84"/>
      <c r="GRW1879" s="84"/>
      <c r="GRX1879" s="84"/>
      <c r="GRY1879" s="84"/>
      <c r="GRZ1879" s="84"/>
      <c r="GSA1879" s="84"/>
      <c r="GSB1879" s="84"/>
      <c r="GSC1879" s="84"/>
      <c r="GSD1879" s="84"/>
      <c r="GSE1879" s="84"/>
      <c r="GSF1879" s="84"/>
      <c r="GSG1879" s="84"/>
      <c r="GSH1879" s="84"/>
      <c r="GSI1879" s="84"/>
      <c r="GSJ1879" s="84"/>
      <c r="GSK1879" s="84"/>
      <c r="GSL1879" s="84"/>
      <c r="GSM1879" s="84"/>
      <c r="GSN1879" s="84"/>
      <c r="GSO1879" s="84"/>
      <c r="GSP1879" s="84"/>
      <c r="GSQ1879" s="84"/>
      <c r="GSR1879" s="84"/>
      <c r="GSS1879" s="84"/>
      <c r="GST1879" s="84"/>
      <c r="GSU1879" s="84"/>
      <c r="GSV1879" s="84"/>
      <c r="GSW1879" s="84"/>
      <c r="GSX1879" s="84"/>
      <c r="GSY1879" s="84"/>
      <c r="GSZ1879" s="84"/>
      <c r="GTA1879" s="84"/>
      <c r="GTB1879" s="84"/>
      <c r="GTC1879" s="84"/>
      <c r="GTD1879" s="84"/>
      <c r="GTE1879" s="84"/>
      <c r="GTF1879" s="84"/>
      <c r="GTG1879" s="84"/>
      <c r="GTH1879" s="84"/>
      <c r="GTI1879" s="84"/>
      <c r="GTJ1879" s="84"/>
      <c r="GTK1879" s="84"/>
      <c r="GTL1879" s="84"/>
      <c r="GTM1879" s="84"/>
      <c r="GTN1879" s="84"/>
      <c r="GTO1879" s="84"/>
      <c r="GTP1879" s="84"/>
      <c r="GTQ1879" s="84"/>
      <c r="GTR1879" s="84"/>
      <c r="GTS1879" s="84"/>
      <c r="GTT1879" s="84"/>
      <c r="GTU1879" s="84"/>
      <c r="GTV1879" s="84"/>
      <c r="GTW1879" s="84"/>
      <c r="GTX1879" s="84"/>
      <c r="GTY1879" s="84"/>
      <c r="GTZ1879" s="84"/>
      <c r="GUA1879" s="84"/>
      <c r="GUB1879" s="84"/>
      <c r="GUC1879" s="84"/>
      <c r="GUD1879" s="84"/>
      <c r="GUE1879" s="84"/>
      <c r="GUF1879" s="84"/>
      <c r="GUG1879" s="84"/>
      <c r="GUH1879" s="84"/>
      <c r="GUI1879" s="84"/>
      <c r="GUJ1879" s="84"/>
      <c r="GUK1879" s="84"/>
      <c r="GUL1879" s="84"/>
      <c r="GUM1879" s="84"/>
      <c r="GUN1879" s="84"/>
      <c r="GUO1879" s="84"/>
      <c r="GUP1879" s="84"/>
      <c r="GUQ1879" s="84"/>
      <c r="GUR1879" s="84"/>
      <c r="GUS1879" s="84"/>
      <c r="GUT1879" s="84"/>
      <c r="GUU1879" s="84"/>
      <c r="GUV1879" s="84"/>
      <c r="GUW1879" s="84"/>
      <c r="GUX1879" s="84"/>
      <c r="GUY1879" s="84"/>
      <c r="GUZ1879" s="84"/>
      <c r="GVA1879" s="84"/>
      <c r="GVB1879" s="84"/>
      <c r="GVC1879" s="84"/>
      <c r="GVD1879" s="84"/>
      <c r="GVE1879" s="84"/>
      <c r="GVF1879" s="84"/>
      <c r="GVG1879" s="84"/>
      <c r="GVH1879" s="84"/>
      <c r="GVI1879" s="84"/>
      <c r="GVJ1879" s="84"/>
      <c r="GVK1879" s="84"/>
      <c r="GVL1879" s="84"/>
      <c r="GVM1879" s="84"/>
      <c r="GVN1879" s="84"/>
      <c r="GVO1879" s="84"/>
      <c r="GVP1879" s="84"/>
      <c r="GVQ1879" s="84"/>
      <c r="GVR1879" s="84"/>
      <c r="GVS1879" s="84"/>
      <c r="GVT1879" s="84"/>
      <c r="GVU1879" s="84"/>
      <c r="GVV1879" s="84"/>
      <c r="GVW1879" s="84"/>
      <c r="GVX1879" s="84"/>
      <c r="GVY1879" s="84"/>
      <c r="GVZ1879" s="84"/>
      <c r="GWA1879" s="84"/>
      <c r="GWB1879" s="84"/>
      <c r="GWC1879" s="84"/>
      <c r="GWD1879" s="84"/>
      <c r="GWE1879" s="84"/>
      <c r="GWF1879" s="84"/>
      <c r="GWG1879" s="84"/>
      <c r="GWH1879" s="84"/>
      <c r="GWI1879" s="84"/>
      <c r="GWJ1879" s="84"/>
      <c r="GWK1879" s="84"/>
      <c r="GWL1879" s="84"/>
      <c r="GWM1879" s="84"/>
      <c r="GWN1879" s="84"/>
      <c r="GWO1879" s="84"/>
      <c r="GWP1879" s="84"/>
      <c r="GWQ1879" s="84"/>
      <c r="GWR1879" s="84"/>
      <c r="GWS1879" s="84"/>
      <c r="GWT1879" s="84"/>
      <c r="GWU1879" s="84"/>
      <c r="GWV1879" s="84"/>
      <c r="GWW1879" s="84"/>
      <c r="GWX1879" s="84"/>
      <c r="GWY1879" s="84"/>
      <c r="GWZ1879" s="84"/>
      <c r="GXA1879" s="84"/>
      <c r="GXB1879" s="84"/>
      <c r="GXC1879" s="84"/>
      <c r="GXD1879" s="84"/>
      <c r="GXE1879" s="84"/>
      <c r="GXF1879" s="84"/>
      <c r="GXG1879" s="84"/>
      <c r="GXH1879" s="84"/>
      <c r="GXI1879" s="84"/>
      <c r="GXJ1879" s="84"/>
      <c r="GXK1879" s="84"/>
      <c r="GXL1879" s="84"/>
      <c r="GXM1879" s="84"/>
      <c r="GXN1879" s="84"/>
      <c r="GXO1879" s="84"/>
      <c r="GXP1879" s="84"/>
      <c r="GXQ1879" s="84"/>
      <c r="GXR1879" s="84"/>
      <c r="GXS1879" s="84"/>
      <c r="GXT1879" s="84"/>
      <c r="GXU1879" s="84"/>
      <c r="GXV1879" s="84"/>
      <c r="GXW1879" s="84"/>
      <c r="GXX1879" s="84"/>
      <c r="GXY1879" s="84"/>
      <c r="GXZ1879" s="84"/>
      <c r="GYA1879" s="84"/>
      <c r="GYB1879" s="84"/>
      <c r="GYC1879" s="84"/>
      <c r="GYD1879" s="84"/>
      <c r="GYE1879" s="84"/>
      <c r="GYF1879" s="84"/>
      <c r="GYG1879" s="84"/>
      <c r="GYH1879" s="84"/>
      <c r="GYI1879" s="84"/>
      <c r="GYJ1879" s="84"/>
      <c r="GYK1879" s="84"/>
      <c r="GYL1879" s="84"/>
      <c r="GYM1879" s="84"/>
      <c r="GYN1879" s="84"/>
      <c r="GYO1879" s="84"/>
      <c r="GYP1879" s="84"/>
      <c r="GYQ1879" s="84"/>
      <c r="GYR1879" s="84"/>
      <c r="GYS1879" s="84"/>
      <c r="GYT1879" s="84"/>
      <c r="GYU1879" s="84"/>
      <c r="GYV1879" s="84"/>
      <c r="GYW1879" s="84"/>
      <c r="GYX1879" s="84"/>
      <c r="GYY1879" s="84"/>
      <c r="GYZ1879" s="84"/>
      <c r="GZA1879" s="84"/>
      <c r="GZB1879" s="84"/>
      <c r="GZC1879" s="84"/>
      <c r="GZD1879" s="84"/>
      <c r="GZE1879" s="84"/>
      <c r="GZF1879" s="84"/>
      <c r="GZG1879" s="84"/>
      <c r="GZH1879" s="84"/>
      <c r="GZI1879" s="84"/>
      <c r="GZJ1879" s="84"/>
      <c r="GZK1879" s="84"/>
      <c r="GZL1879" s="84"/>
      <c r="GZM1879" s="84"/>
      <c r="GZN1879" s="84"/>
      <c r="GZO1879" s="84"/>
      <c r="GZP1879" s="84"/>
      <c r="GZQ1879" s="84"/>
      <c r="GZR1879" s="84"/>
      <c r="GZS1879" s="84"/>
      <c r="GZT1879" s="84"/>
      <c r="GZU1879" s="84"/>
      <c r="GZV1879" s="84"/>
      <c r="GZW1879" s="84"/>
      <c r="GZX1879" s="84"/>
      <c r="GZY1879" s="84"/>
      <c r="GZZ1879" s="84"/>
      <c r="HAA1879" s="84"/>
      <c r="HAB1879" s="84"/>
      <c r="HAC1879" s="84"/>
      <c r="HAD1879" s="84"/>
      <c r="HAE1879" s="84"/>
      <c r="HAF1879" s="84"/>
      <c r="HAG1879" s="84"/>
      <c r="HAH1879" s="84"/>
      <c r="HAI1879" s="84"/>
      <c r="HAJ1879" s="84"/>
      <c r="HAK1879" s="84"/>
      <c r="HAL1879" s="84"/>
      <c r="HAM1879" s="84"/>
      <c r="HAN1879" s="84"/>
      <c r="HAO1879" s="84"/>
      <c r="HAP1879" s="84"/>
      <c r="HAQ1879" s="84"/>
      <c r="HAR1879" s="84"/>
      <c r="HAS1879" s="84"/>
      <c r="HAT1879" s="84"/>
      <c r="HAU1879" s="84"/>
      <c r="HAV1879" s="84"/>
      <c r="HAW1879" s="84"/>
      <c r="HAX1879" s="84"/>
      <c r="HAY1879" s="84"/>
      <c r="HAZ1879" s="84"/>
      <c r="HBA1879" s="84"/>
      <c r="HBB1879" s="84"/>
      <c r="HBC1879" s="84"/>
      <c r="HBD1879" s="84"/>
      <c r="HBE1879" s="84"/>
      <c r="HBF1879" s="84"/>
      <c r="HBG1879" s="84"/>
      <c r="HBH1879" s="84"/>
      <c r="HBI1879" s="84"/>
      <c r="HBJ1879" s="84"/>
      <c r="HBK1879" s="84"/>
      <c r="HBL1879" s="84"/>
      <c r="HBM1879" s="84"/>
      <c r="HBN1879" s="84"/>
      <c r="HBO1879" s="84"/>
      <c r="HBP1879" s="84"/>
      <c r="HBQ1879" s="84"/>
      <c r="HBR1879" s="84"/>
      <c r="HBS1879" s="84"/>
      <c r="HBT1879" s="84"/>
      <c r="HBU1879" s="84"/>
      <c r="HBV1879" s="84"/>
      <c r="HBW1879" s="84"/>
      <c r="HBX1879" s="84"/>
      <c r="HBY1879" s="84"/>
      <c r="HBZ1879" s="84"/>
      <c r="HCA1879" s="84"/>
      <c r="HCB1879" s="84"/>
      <c r="HCC1879" s="84"/>
      <c r="HCD1879" s="84"/>
      <c r="HCE1879" s="84"/>
      <c r="HCF1879" s="84"/>
      <c r="HCG1879" s="84"/>
      <c r="HCH1879" s="84"/>
      <c r="HCI1879" s="84"/>
      <c r="HCJ1879" s="84"/>
      <c r="HCK1879" s="84"/>
      <c r="HCL1879" s="84"/>
      <c r="HCM1879" s="84"/>
      <c r="HCN1879" s="84"/>
      <c r="HCO1879" s="84"/>
      <c r="HCP1879" s="84"/>
      <c r="HCQ1879" s="84"/>
      <c r="HCR1879" s="84"/>
      <c r="HCS1879" s="84"/>
      <c r="HCT1879" s="84"/>
      <c r="HCU1879" s="84"/>
      <c r="HCV1879" s="84"/>
      <c r="HCW1879" s="84"/>
      <c r="HCX1879" s="84"/>
      <c r="HCY1879" s="84"/>
      <c r="HCZ1879" s="84"/>
      <c r="HDA1879" s="84"/>
      <c r="HDB1879" s="84"/>
      <c r="HDC1879" s="84"/>
      <c r="HDD1879" s="84"/>
      <c r="HDE1879" s="84"/>
      <c r="HDF1879" s="84"/>
      <c r="HDG1879" s="84"/>
      <c r="HDH1879" s="84"/>
      <c r="HDI1879" s="84"/>
      <c r="HDJ1879" s="84"/>
      <c r="HDK1879" s="84"/>
      <c r="HDL1879" s="84"/>
      <c r="HDM1879" s="84"/>
      <c r="HDN1879" s="84"/>
      <c r="HDO1879" s="84"/>
      <c r="HDP1879" s="84"/>
      <c r="HDQ1879" s="84"/>
      <c r="HDR1879" s="84"/>
      <c r="HDS1879" s="84"/>
      <c r="HDT1879" s="84"/>
      <c r="HDU1879" s="84"/>
      <c r="HDV1879" s="84"/>
      <c r="HDW1879" s="84"/>
      <c r="HDX1879" s="84"/>
      <c r="HDY1879" s="84"/>
      <c r="HDZ1879" s="84"/>
      <c r="HEA1879" s="84"/>
      <c r="HEB1879" s="84"/>
      <c r="HEC1879" s="84"/>
      <c r="HED1879" s="84"/>
      <c r="HEE1879" s="84"/>
      <c r="HEF1879" s="84"/>
      <c r="HEG1879" s="84"/>
      <c r="HEH1879" s="84"/>
      <c r="HEI1879" s="84"/>
      <c r="HEJ1879" s="84"/>
      <c r="HEK1879" s="84"/>
      <c r="HEL1879" s="84"/>
      <c r="HEM1879" s="84"/>
      <c r="HEN1879" s="84"/>
      <c r="HEO1879" s="84"/>
      <c r="HEP1879" s="84"/>
      <c r="HEQ1879" s="84"/>
      <c r="HER1879" s="84"/>
      <c r="HES1879" s="84"/>
      <c r="HET1879" s="84"/>
      <c r="HEU1879" s="84"/>
      <c r="HEV1879" s="84"/>
      <c r="HEW1879" s="84"/>
      <c r="HEX1879" s="84"/>
      <c r="HEY1879" s="84"/>
      <c r="HEZ1879" s="84"/>
      <c r="HFA1879" s="84"/>
      <c r="HFB1879" s="84"/>
      <c r="HFC1879" s="84"/>
      <c r="HFD1879" s="84"/>
      <c r="HFE1879" s="84"/>
      <c r="HFF1879" s="84"/>
      <c r="HFG1879" s="84"/>
      <c r="HFH1879" s="84"/>
      <c r="HFI1879" s="84"/>
      <c r="HFJ1879" s="84"/>
      <c r="HFK1879" s="84"/>
      <c r="HFL1879" s="84"/>
      <c r="HFM1879" s="84"/>
      <c r="HFN1879" s="84"/>
      <c r="HFO1879" s="84"/>
      <c r="HFP1879" s="84"/>
      <c r="HFQ1879" s="84"/>
      <c r="HFR1879" s="84"/>
      <c r="HFS1879" s="84"/>
      <c r="HFT1879" s="84"/>
      <c r="HFU1879" s="84"/>
      <c r="HFV1879" s="84"/>
      <c r="HFW1879" s="84"/>
      <c r="HFX1879" s="84"/>
      <c r="HFY1879" s="84"/>
      <c r="HFZ1879" s="84"/>
      <c r="HGA1879" s="84"/>
      <c r="HGB1879" s="84"/>
      <c r="HGC1879" s="84"/>
      <c r="HGD1879" s="84"/>
      <c r="HGE1879" s="84"/>
      <c r="HGF1879" s="84"/>
      <c r="HGG1879" s="84"/>
      <c r="HGH1879" s="84"/>
      <c r="HGI1879" s="84"/>
      <c r="HGJ1879" s="84"/>
      <c r="HGK1879" s="84"/>
      <c r="HGL1879" s="84"/>
      <c r="HGM1879" s="84"/>
      <c r="HGN1879" s="84"/>
      <c r="HGO1879" s="84"/>
      <c r="HGP1879" s="84"/>
      <c r="HGQ1879" s="84"/>
      <c r="HGR1879" s="84"/>
      <c r="HGS1879" s="84"/>
      <c r="HGT1879" s="84"/>
      <c r="HGU1879" s="84"/>
      <c r="HGV1879" s="84"/>
      <c r="HGW1879" s="84"/>
      <c r="HGX1879" s="84"/>
      <c r="HGY1879" s="84"/>
      <c r="HGZ1879" s="84"/>
      <c r="HHA1879" s="84"/>
      <c r="HHB1879" s="84"/>
      <c r="HHC1879" s="84"/>
      <c r="HHD1879" s="84"/>
      <c r="HHE1879" s="84"/>
      <c r="HHF1879" s="84"/>
      <c r="HHG1879" s="84"/>
      <c r="HHH1879" s="84"/>
      <c r="HHI1879" s="84"/>
      <c r="HHJ1879" s="84"/>
      <c r="HHK1879" s="84"/>
      <c r="HHL1879" s="84"/>
      <c r="HHM1879" s="84"/>
      <c r="HHN1879" s="84"/>
      <c r="HHO1879" s="84"/>
      <c r="HHP1879" s="84"/>
      <c r="HHQ1879" s="84"/>
      <c r="HHR1879" s="84"/>
      <c r="HHS1879" s="84"/>
      <c r="HHT1879" s="84"/>
      <c r="HHU1879" s="84"/>
      <c r="HHV1879" s="84"/>
      <c r="HHW1879" s="84"/>
      <c r="HHX1879" s="84"/>
      <c r="HHY1879" s="84"/>
      <c r="HHZ1879" s="84"/>
      <c r="HIA1879" s="84"/>
      <c r="HIB1879" s="84"/>
      <c r="HIC1879" s="84"/>
      <c r="HID1879" s="84"/>
      <c r="HIE1879" s="84"/>
      <c r="HIF1879" s="84"/>
      <c r="HIG1879" s="84"/>
      <c r="HIH1879" s="84"/>
      <c r="HII1879" s="84"/>
      <c r="HIJ1879" s="84"/>
      <c r="HIK1879" s="84"/>
      <c r="HIL1879" s="84"/>
      <c r="HIM1879" s="84"/>
      <c r="HIN1879" s="84"/>
      <c r="HIO1879" s="84"/>
      <c r="HIP1879" s="84"/>
      <c r="HIQ1879" s="84"/>
      <c r="HIR1879" s="84"/>
      <c r="HIS1879" s="84"/>
      <c r="HIT1879" s="84"/>
      <c r="HIU1879" s="84"/>
      <c r="HIV1879" s="84"/>
      <c r="HIW1879" s="84"/>
      <c r="HIX1879" s="84"/>
      <c r="HIY1879" s="84"/>
      <c r="HIZ1879" s="84"/>
      <c r="HJA1879" s="84"/>
      <c r="HJB1879" s="84"/>
      <c r="HJC1879" s="84"/>
      <c r="HJD1879" s="84"/>
      <c r="HJE1879" s="84"/>
      <c r="HJF1879" s="84"/>
      <c r="HJG1879" s="84"/>
      <c r="HJH1879" s="84"/>
      <c r="HJI1879" s="84"/>
      <c r="HJJ1879" s="84"/>
      <c r="HJK1879" s="84"/>
      <c r="HJL1879" s="84"/>
      <c r="HJM1879" s="84"/>
      <c r="HJN1879" s="84"/>
      <c r="HJO1879" s="84"/>
      <c r="HJP1879" s="84"/>
      <c r="HJQ1879" s="84"/>
      <c r="HJR1879" s="84"/>
      <c r="HJS1879" s="84"/>
      <c r="HJT1879" s="84"/>
      <c r="HJU1879" s="84"/>
      <c r="HJV1879" s="84"/>
      <c r="HJW1879" s="84"/>
      <c r="HJX1879" s="84"/>
      <c r="HJY1879" s="84"/>
      <c r="HJZ1879" s="84"/>
      <c r="HKA1879" s="84"/>
      <c r="HKB1879" s="84"/>
      <c r="HKC1879" s="84"/>
      <c r="HKD1879" s="84"/>
      <c r="HKE1879" s="84"/>
      <c r="HKF1879" s="84"/>
      <c r="HKG1879" s="84"/>
      <c r="HKH1879" s="84"/>
      <c r="HKI1879" s="84"/>
      <c r="HKJ1879" s="84"/>
      <c r="HKK1879" s="84"/>
      <c r="HKL1879" s="84"/>
      <c r="HKM1879" s="84"/>
      <c r="HKN1879" s="84"/>
      <c r="HKO1879" s="84"/>
      <c r="HKP1879" s="84"/>
      <c r="HKQ1879" s="84"/>
      <c r="HKR1879" s="84"/>
      <c r="HKS1879" s="84"/>
      <c r="HKT1879" s="84"/>
      <c r="HKU1879" s="84"/>
      <c r="HKV1879" s="84"/>
      <c r="HKW1879" s="84"/>
      <c r="HKX1879" s="84"/>
      <c r="HKY1879" s="84"/>
      <c r="HKZ1879" s="84"/>
      <c r="HLA1879" s="84"/>
      <c r="HLB1879" s="84"/>
      <c r="HLC1879" s="84"/>
      <c r="HLD1879" s="84"/>
      <c r="HLE1879" s="84"/>
      <c r="HLF1879" s="84"/>
      <c r="HLG1879" s="84"/>
      <c r="HLH1879" s="84"/>
      <c r="HLI1879" s="84"/>
      <c r="HLJ1879" s="84"/>
      <c r="HLK1879" s="84"/>
      <c r="HLL1879" s="84"/>
      <c r="HLM1879" s="84"/>
      <c r="HLN1879" s="84"/>
      <c r="HLO1879" s="84"/>
      <c r="HLP1879" s="84"/>
      <c r="HLQ1879" s="84"/>
      <c r="HLR1879" s="84"/>
      <c r="HLS1879" s="84"/>
      <c r="HLT1879" s="84"/>
      <c r="HLU1879" s="84"/>
      <c r="HLV1879" s="84"/>
      <c r="HLW1879" s="84"/>
      <c r="HLX1879" s="84"/>
      <c r="HLY1879" s="84"/>
      <c r="HLZ1879" s="84"/>
      <c r="HMA1879" s="84"/>
      <c r="HMB1879" s="84"/>
      <c r="HMC1879" s="84"/>
      <c r="HMD1879" s="84"/>
      <c r="HME1879" s="84"/>
      <c r="HMF1879" s="84"/>
      <c r="HMG1879" s="84"/>
      <c r="HMH1879" s="84"/>
      <c r="HMI1879" s="84"/>
      <c r="HMJ1879" s="84"/>
      <c r="HMK1879" s="84"/>
      <c r="HML1879" s="84"/>
      <c r="HMM1879" s="84"/>
      <c r="HMN1879" s="84"/>
      <c r="HMO1879" s="84"/>
      <c r="HMP1879" s="84"/>
      <c r="HMQ1879" s="84"/>
      <c r="HMR1879" s="84"/>
      <c r="HMS1879" s="84"/>
      <c r="HMT1879" s="84"/>
      <c r="HMU1879" s="84"/>
      <c r="HMV1879" s="84"/>
      <c r="HMW1879" s="84"/>
      <c r="HMX1879" s="84"/>
      <c r="HMY1879" s="84"/>
      <c r="HMZ1879" s="84"/>
      <c r="HNA1879" s="84"/>
      <c r="HNB1879" s="84"/>
      <c r="HNC1879" s="84"/>
      <c r="HND1879" s="84"/>
      <c r="HNE1879" s="84"/>
      <c r="HNF1879" s="84"/>
      <c r="HNG1879" s="84"/>
      <c r="HNH1879" s="84"/>
      <c r="HNI1879" s="84"/>
      <c r="HNJ1879" s="84"/>
      <c r="HNK1879" s="84"/>
      <c r="HNL1879" s="84"/>
      <c r="HNM1879" s="84"/>
      <c r="HNN1879" s="84"/>
      <c r="HNO1879" s="84"/>
      <c r="HNP1879" s="84"/>
      <c r="HNQ1879" s="84"/>
      <c r="HNR1879" s="84"/>
      <c r="HNS1879" s="84"/>
      <c r="HNT1879" s="84"/>
      <c r="HNU1879" s="84"/>
      <c r="HNV1879" s="84"/>
      <c r="HNW1879" s="84"/>
      <c r="HNX1879" s="84"/>
      <c r="HNY1879" s="84"/>
      <c r="HNZ1879" s="84"/>
      <c r="HOA1879" s="84"/>
      <c r="HOB1879" s="84"/>
      <c r="HOC1879" s="84"/>
      <c r="HOD1879" s="84"/>
      <c r="HOE1879" s="84"/>
      <c r="HOF1879" s="84"/>
      <c r="HOG1879" s="84"/>
      <c r="HOH1879" s="84"/>
      <c r="HOI1879" s="84"/>
      <c r="HOJ1879" s="84"/>
      <c r="HOK1879" s="84"/>
      <c r="HOL1879" s="84"/>
      <c r="HOM1879" s="84"/>
      <c r="HON1879" s="84"/>
      <c r="HOO1879" s="84"/>
      <c r="HOP1879" s="84"/>
      <c r="HOQ1879" s="84"/>
      <c r="HOR1879" s="84"/>
      <c r="HOS1879" s="84"/>
      <c r="HOT1879" s="84"/>
      <c r="HOU1879" s="84"/>
      <c r="HOV1879" s="84"/>
      <c r="HOW1879" s="84"/>
      <c r="HOX1879" s="84"/>
      <c r="HOY1879" s="84"/>
      <c r="HOZ1879" s="84"/>
      <c r="HPA1879" s="84"/>
      <c r="HPB1879" s="84"/>
      <c r="HPC1879" s="84"/>
      <c r="HPD1879" s="84"/>
      <c r="HPE1879" s="84"/>
      <c r="HPF1879" s="84"/>
      <c r="HPG1879" s="84"/>
      <c r="HPH1879" s="84"/>
      <c r="HPI1879" s="84"/>
      <c r="HPJ1879" s="84"/>
      <c r="HPK1879" s="84"/>
      <c r="HPL1879" s="84"/>
      <c r="HPM1879" s="84"/>
      <c r="HPN1879" s="84"/>
      <c r="HPO1879" s="84"/>
      <c r="HPP1879" s="84"/>
      <c r="HPQ1879" s="84"/>
      <c r="HPR1879" s="84"/>
      <c r="HPS1879" s="84"/>
      <c r="HPT1879" s="84"/>
      <c r="HPU1879" s="84"/>
      <c r="HPV1879" s="84"/>
      <c r="HPW1879" s="84"/>
      <c r="HPX1879" s="84"/>
      <c r="HPY1879" s="84"/>
      <c r="HPZ1879" s="84"/>
      <c r="HQA1879" s="84"/>
      <c r="HQB1879" s="84"/>
      <c r="HQC1879" s="84"/>
      <c r="HQD1879" s="84"/>
      <c r="HQE1879" s="84"/>
      <c r="HQF1879" s="84"/>
      <c r="HQG1879" s="84"/>
      <c r="HQH1879" s="84"/>
      <c r="HQI1879" s="84"/>
      <c r="HQJ1879" s="84"/>
      <c r="HQK1879" s="84"/>
      <c r="HQL1879" s="84"/>
      <c r="HQM1879" s="84"/>
      <c r="HQN1879" s="84"/>
      <c r="HQO1879" s="84"/>
      <c r="HQP1879" s="84"/>
      <c r="HQQ1879" s="84"/>
      <c r="HQR1879" s="84"/>
      <c r="HQS1879" s="84"/>
      <c r="HQT1879" s="84"/>
      <c r="HQU1879" s="84"/>
      <c r="HQV1879" s="84"/>
      <c r="HQW1879" s="84"/>
      <c r="HQX1879" s="84"/>
      <c r="HQY1879" s="84"/>
      <c r="HQZ1879" s="84"/>
      <c r="HRA1879" s="84"/>
      <c r="HRB1879" s="84"/>
      <c r="HRC1879" s="84"/>
      <c r="HRD1879" s="84"/>
      <c r="HRE1879" s="84"/>
      <c r="HRF1879" s="84"/>
      <c r="HRG1879" s="84"/>
      <c r="HRH1879" s="84"/>
      <c r="HRI1879" s="84"/>
      <c r="HRJ1879" s="84"/>
      <c r="HRK1879" s="84"/>
      <c r="HRL1879" s="84"/>
      <c r="HRM1879" s="84"/>
      <c r="HRN1879" s="84"/>
      <c r="HRO1879" s="84"/>
      <c r="HRP1879" s="84"/>
      <c r="HRQ1879" s="84"/>
      <c r="HRR1879" s="84"/>
      <c r="HRS1879" s="84"/>
      <c r="HRT1879" s="84"/>
      <c r="HRU1879" s="84"/>
      <c r="HRV1879" s="84"/>
      <c r="HRW1879" s="84"/>
      <c r="HRX1879" s="84"/>
      <c r="HRY1879" s="84"/>
      <c r="HRZ1879" s="84"/>
      <c r="HSA1879" s="84"/>
      <c r="HSB1879" s="84"/>
      <c r="HSC1879" s="84"/>
      <c r="HSD1879" s="84"/>
      <c r="HSE1879" s="84"/>
      <c r="HSF1879" s="84"/>
      <c r="HSG1879" s="84"/>
      <c r="HSH1879" s="84"/>
      <c r="HSI1879" s="84"/>
      <c r="HSJ1879" s="84"/>
      <c r="HSK1879" s="84"/>
      <c r="HSL1879" s="84"/>
      <c r="HSM1879" s="84"/>
      <c r="HSN1879" s="84"/>
      <c r="HSO1879" s="84"/>
      <c r="HSP1879" s="84"/>
      <c r="HSQ1879" s="84"/>
      <c r="HSR1879" s="84"/>
      <c r="HSS1879" s="84"/>
      <c r="HST1879" s="84"/>
      <c r="HSU1879" s="84"/>
      <c r="HSV1879" s="84"/>
      <c r="HSW1879" s="84"/>
      <c r="HSX1879" s="84"/>
      <c r="HSY1879" s="84"/>
      <c r="HSZ1879" s="84"/>
      <c r="HTA1879" s="84"/>
      <c r="HTB1879" s="84"/>
      <c r="HTC1879" s="84"/>
      <c r="HTD1879" s="84"/>
      <c r="HTE1879" s="84"/>
      <c r="HTF1879" s="84"/>
      <c r="HTG1879" s="84"/>
      <c r="HTH1879" s="84"/>
      <c r="HTI1879" s="84"/>
      <c r="HTJ1879" s="84"/>
      <c r="HTK1879" s="84"/>
      <c r="HTL1879" s="84"/>
      <c r="HTM1879" s="84"/>
      <c r="HTN1879" s="84"/>
      <c r="HTO1879" s="84"/>
      <c r="HTP1879" s="84"/>
      <c r="HTQ1879" s="84"/>
      <c r="HTR1879" s="84"/>
      <c r="HTS1879" s="84"/>
      <c r="HTT1879" s="84"/>
      <c r="HTU1879" s="84"/>
      <c r="HTV1879" s="84"/>
      <c r="HTW1879" s="84"/>
      <c r="HTX1879" s="84"/>
      <c r="HTY1879" s="84"/>
      <c r="HTZ1879" s="84"/>
      <c r="HUA1879" s="84"/>
      <c r="HUB1879" s="84"/>
      <c r="HUC1879" s="84"/>
      <c r="HUD1879" s="84"/>
      <c r="HUE1879" s="84"/>
      <c r="HUF1879" s="84"/>
      <c r="HUG1879" s="84"/>
      <c r="HUH1879" s="84"/>
      <c r="HUI1879" s="84"/>
      <c r="HUJ1879" s="84"/>
      <c r="HUK1879" s="84"/>
      <c r="HUL1879" s="84"/>
      <c r="HUM1879" s="84"/>
      <c r="HUN1879" s="84"/>
      <c r="HUO1879" s="84"/>
      <c r="HUP1879" s="84"/>
      <c r="HUQ1879" s="84"/>
      <c r="HUR1879" s="84"/>
      <c r="HUS1879" s="84"/>
      <c r="HUT1879" s="84"/>
      <c r="HUU1879" s="84"/>
      <c r="HUV1879" s="84"/>
      <c r="HUW1879" s="84"/>
      <c r="HUX1879" s="84"/>
      <c r="HUY1879" s="84"/>
      <c r="HUZ1879" s="84"/>
      <c r="HVA1879" s="84"/>
      <c r="HVB1879" s="84"/>
      <c r="HVC1879" s="84"/>
      <c r="HVD1879" s="84"/>
      <c r="HVE1879" s="84"/>
      <c r="HVF1879" s="84"/>
      <c r="HVG1879" s="84"/>
      <c r="HVH1879" s="84"/>
      <c r="HVI1879" s="84"/>
      <c r="HVJ1879" s="84"/>
      <c r="HVK1879" s="84"/>
      <c r="HVL1879" s="84"/>
      <c r="HVM1879" s="84"/>
      <c r="HVN1879" s="84"/>
      <c r="HVO1879" s="84"/>
      <c r="HVP1879" s="84"/>
      <c r="HVQ1879" s="84"/>
      <c r="HVR1879" s="84"/>
      <c r="HVS1879" s="84"/>
      <c r="HVT1879" s="84"/>
      <c r="HVU1879" s="84"/>
      <c r="HVV1879" s="84"/>
      <c r="HVW1879" s="84"/>
      <c r="HVX1879" s="84"/>
      <c r="HVY1879" s="84"/>
      <c r="HVZ1879" s="84"/>
      <c r="HWA1879" s="84"/>
      <c r="HWB1879" s="84"/>
      <c r="HWC1879" s="84"/>
      <c r="HWD1879" s="84"/>
      <c r="HWE1879" s="84"/>
      <c r="HWF1879" s="84"/>
      <c r="HWG1879" s="84"/>
      <c r="HWH1879" s="84"/>
      <c r="HWI1879" s="84"/>
      <c r="HWJ1879" s="84"/>
      <c r="HWK1879" s="84"/>
      <c r="HWL1879" s="84"/>
      <c r="HWM1879" s="84"/>
      <c r="HWN1879" s="84"/>
      <c r="HWO1879" s="84"/>
      <c r="HWP1879" s="84"/>
      <c r="HWQ1879" s="84"/>
      <c r="HWR1879" s="84"/>
      <c r="HWS1879" s="84"/>
      <c r="HWT1879" s="84"/>
      <c r="HWU1879" s="84"/>
      <c r="HWV1879" s="84"/>
      <c r="HWW1879" s="84"/>
      <c r="HWX1879" s="84"/>
      <c r="HWY1879" s="84"/>
      <c r="HWZ1879" s="84"/>
      <c r="HXA1879" s="84"/>
      <c r="HXB1879" s="84"/>
      <c r="HXC1879" s="84"/>
      <c r="HXD1879" s="84"/>
      <c r="HXE1879" s="84"/>
      <c r="HXF1879" s="84"/>
      <c r="HXG1879" s="84"/>
      <c r="HXH1879" s="84"/>
      <c r="HXI1879" s="84"/>
      <c r="HXJ1879" s="84"/>
      <c r="HXK1879" s="84"/>
      <c r="HXL1879" s="84"/>
      <c r="HXM1879" s="84"/>
      <c r="HXN1879" s="84"/>
      <c r="HXO1879" s="84"/>
      <c r="HXP1879" s="84"/>
      <c r="HXQ1879" s="84"/>
      <c r="HXR1879" s="84"/>
      <c r="HXS1879" s="84"/>
      <c r="HXT1879" s="84"/>
      <c r="HXU1879" s="84"/>
      <c r="HXV1879" s="84"/>
      <c r="HXW1879" s="84"/>
      <c r="HXX1879" s="84"/>
      <c r="HXY1879" s="84"/>
      <c r="HXZ1879" s="84"/>
      <c r="HYA1879" s="84"/>
      <c r="HYB1879" s="84"/>
      <c r="HYC1879" s="84"/>
      <c r="HYD1879" s="84"/>
      <c r="HYE1879" s="84"/>
      <c r="HYF1879" s="84"/>
      <c r="HYG1879" s="84"/>
      <c r="HYH1879" s="84"/>
      <c r="HYI1879" s="84"/>
      <c r="HYJ1879" s="84"/>
      <c r="HYK1879" s="84"/>
      <c r="HYL1879" s="84"/>
      <c r="HYM1879" s="84"/>
      <c r="HYN1879" s="84"/>
      <c r="HYO1879" s="84"/>
      <c r="HYP1879" s="84"/>
      <c r="HYQ1879" s="84"/>
      <c r="HYR1879" s="84"/>
      <c r="HYS1879" s="84"/>
      <c r="HYT1879" s="84"/>
      <c r="HYU1879" s="84"/>
      <c r="HYV1879" s="84"/>
      <c r="HYW1879" s="84"/>
      <c r="HYX1879" s="84"/>
      <c r="HYY1879" s="84"/>
      <c r="HYZ1879" s="84"/>
      <c r="HZA1879" s="84"/>
      <c r="HZB1879" s="84"/>
      <c r="HZC1879" s="84"/>
      <c r="HZD1879" s="84"/>
      <c r="HZE1879" s="84"/>
      <c r="HZF1879" s="84"/>
      <c r="HZG1879" s="84"/>
      <c r="HZH1879" s="84"/>
      <c r="HZI1879" s="84"/>
      <c r="HZJ1879" s="84"/>
      <c r="HZK1879" s="84"/>
      <c r="HZL1879" s="84"/>
      <c r="HZM1879" s="84"/>
      <c r="HZN1879" s="84"/>
      <c r="HZO1879" s="84"/>
      <c r="HZP1879" s="84"/>
      <c r="HZQ1879" s="84"/>
      <c r="HZR1879" s="84"/>
      <c r="HZS1879" s="84"/>
      <c r="HZT1879" s="84"/>
      <c r="HZU1879" s="84"/>
      <c r="HZV1879" s="84"/>
      <c r="HZW1879" s="84"/>
      <c r="HZX1879" s="84"/>
      <c r="HZY1879" s="84"/>
      <c r="HZZ1879" s="84"/>
      <c r="IAA1879" s="84"/>
      <c r="IAB1879" s="84"/>
      <c r="IAC1879" s="84"/>
      <c r="IAD1879" s="84"/>
      <c r="IAE1879" s="84"/>
      <c r="IAF1879" s="84"/>
      <c r="IAG1879" s="84"/>
      <c r="IAH1879" s="84"/>
      <c r="IAI1879" s="84"/>
      <c r="IAJ1879" s="84"/>
      <c r="IAK1879" s="84"/>
      <c r="IAL1879" s="84"/>
      <c r="IAM1879" s="84"/>
      <c r="IAN1879" s="84"/>
      <c r="IAO1879" s="84"/>
      <c r="IAP1879" s="84"/>
      <c r="IAQ1879" s="84"/>
      <c r="IAR1879" s="84"/>
      <c r="IAS1879" s="84"/>
      <c r="IAT1879" s="84"/>
      <c r="IAU1879" s="84"/>
      <c r="IAV1879" s="84"/>
      <c r="IAW1879" s="84"/>
      <c r="IAX1879" s="84"/>
      <c r="IAY1879" s="84"/>
      <c r="IAZ1879" s="84"/>
      <c r="IBA1879" s="84"/>
      <c r="IBB1879" s="84"/>
      <c r="IBC1879" s="84"/>
      <c r="IBD1879" s="84"/>
      <c r="IBE1879" s="84"/>
      <c r="IBF1879" s="84"/>
      <c r="IBG1879" s="84"/>
      <c r="IBH1879" s="84"/>
      <c r="IBI1879" s="84"/>
      <c r="IBJ1879" s="84"/>
      <c r="IBK1879" s="84"/>
      <c r="IBL1879" s="84"/>
      <c r="IBM1879" s="84"/>
      <c r="IBN1879" s="84"/>
      <c r="IBO1879" s="84"/>
      <c r="IBP1879" s="84"/>
      <c r="IBQ1879" s="84"/>
      <c r="IBR1879" s="84"/>
      <c r="IBS1879" s="84"/>
      <c r="IBT1879" s="84"/>
      <c r="IBU1879" s="84"/>
      <c r="IBV1879" s="84"/>
      <c r="IBW1879" s="84"/>
      <c r="IBX1879" s="84"/>
      <c r="IBY1879" s="84"/>
      <c r="IBZ1879" s="84"/>
      <c r="ICA1879" s="84"/>
      <c r="ICB1879" s="84"/>
      <c r="ICC1879" s="84"/>
      <c r="ICD1879" s="84"/>
      <c r="ICE1879" s="84"/>
      <c r="ICF1879" s="84"/>
      <c r="ICG1879" s="84"/>
      <c r="ICH1879" s="84"/>
      <c r="ICI1879" s="84"/>
      <c r="ICJ1879" s="84"/>
      <c r="ICK1879" s="84"/>
      <c r="ICL1879" s="84"/>
      <c r="ICM1879" s="84"/>
      <c r="ICN1879" s="84"/>
      <c r="ICO1879" s="84"/>
      <c r="ICP1879" s="84"/>
      <c r="ICQ1879" s="84"/>
      <c r="ICR1879" s="84"/>
      <c r="ICS1879" s="84"/>
      <c r="ICT1879" s="84"/>
      <c r="ICU1879" s="84"/>
      <c r="ICV1879" s="84"/>
      <c r="ICW1879" s="84"/>
      <c r="ICX1879" s="84"/>
      <c r="ICY1879" s="84"/>
      <c r="ICZ1879" s="84"/>
      <c r="IDA1879" s="84"/>
      <c r="IDB1879" s="84"/>
      <c r="IDC1879" s="84"/>
      <c r="IDD1879" s="84"/>
      <c r="IDE1879" s="84"/>
      <c r="IDF1879" s="84"/>
      <c r="IDG1879" s="84"/>
      <c r="IDH1879" s="84"/>
      <c r="IDI1879" s="84"/>
      <c r="IDJ1879" s="84"/>
      <c r="IDK1879" s="84"/>
      <c r="IDL1879" s="84"/>
      <c r="IDM1879" s="84"/>
      <c r="IDN1879" s="84"/>
      <c r="IDO1879" s="84"/>
      <c r="IDP1879" s="84"/>
      <c r="IDQ1879" s="84"/>
      <c r="IDR1879" s="84"/>
      <c r="IDS1879" s="84"/>
      <c r="IDT1879" s="84"/>
      <c r="IDU1879" s="84"/>
      <c r="IDV1879" s="84"/>
      <c r="IDW1879" s="84"/>
      <c r="IDX1879" s="84"/>
      <c r="IDY1879" s="84"/>
      <c r="IDZ1879" s="84"/>
      <c r="IEA1879" s="84"/>
      <c r="IEB1879" s="84"/>
      <c r="IEC1879" s="84"/>
      <c r="IED1879" s="84"/>
      <c r="IEE1879" s="84"/>
      <c r="IEF1879" s="84"/>
      <c r="IEG1879" s="84"/>
      <c r="IEH1879" s="84"/>
      <c r="IEI1879" s="84"/>
      <c r="IEJ1879" s="84"/>
      <c r="IEK1879" s="84"/>
      <c r="IEL1879" s="84"/>
      <c r="IEM1879" s="84"/>
      <c r="IEN1879" s="84"/>
      <c r="IEO1879" s="84"/>
      <c r="IEP1879" s="84"/>
      <c r="IEQ1879" s="84"/>
      <c r="IER1879" s="84"/>
      <c r="IES1879" s="84"/>
      <c r="IET1879" s="84"/>
      <c r="IEU1879" s="84"/>
      <c r="IEV1879" s="84"/>
      <c r="IEW1879" s="84"/>
      <c r="IEX1879" s="84"/>
      <c r="IEY1879" s="84"/>
      <c r="IEZ1879" s="84"/>
      <c r="IFA1879" s="84"/>
      <c r="IFB1879" s="84"/>
      <c r="IFC1879" s="84"/>
      <c r="IFD1879" s="84"/>
      <c r="IFE1879" s="84"/>
      <c r="IFF1879" s="84"/>
      <c r="IFG1879" s="84"/>
      <c r="IFH1879" s="84"/>
      <c r="IFI1879" s="84"/>
      <c r="IFJ1879" s="84"/>
      <c r="IFK1879" s="84"/>
      <c r="IFL1879" s="84"/>
      <c r="IFM1879" s="84"/>
      <c r="IFN1879" s="84"/>
      <c r="IFO1879" s="84"/>
      <c r="IFP1879" s="84"/>
      <c r="IFQ1879" s="84"/>
      <c r="IFR1879" s="84"/>
      <c r="IFS1879" s="84"/>
      <c r="IFT1879" s="84"/>
      <c r="IFU1879" s="84"/>
      <c r="IFV1879" s="84"/>
      <c r="IFW1879" s="84"/>
      <c r="IFX1879" s="84"/>
      <c r="IFY1879" s="84"/>
      <c r="IFZ1879" s="84"/>
      <c r="IGA1879" s="84"/>
      <c r="IGB1879" s="84"/>
      <c r="IGC1879" s="84"/>
      <c r="IGD1879" s="84"/>
      <c r="IGE1879" s="84"/>
      <c r="IGF1879" s="84"/>
      <c r="IGG1879" s="84"/>
      <c r="IGH1879" s="84"/>
      <c r="IGI1879" s="84"/>
      <c r="IGJ1879" s="84"/>
      <c r="IGK1879" s="84"/>
      <c r="IGL1879" s="84"/>
      <c r="IGM1879" s="84"/>
      <c r="IGN1879" s="84"/>
      <c r="IGO1879" s="84"/>
      <c r="IGP1879" s="84"/>
      <c r="IGQ1879" s="84"/>
      <c r="IGR1879" s="84"/>
      <c r="IGS1879" s="84"/>
      <c r="IGT1879" s="84"/>
      <c r="IGU1879" s="84"/>
      <c r="IGV1879" s="84"/>
      <c r="IGW1879" s="84"/>
      <c r="IGX1879" s="84"/>
      <c r="IGY1879" s="84"/>
      <c r="IGZ1879" s="84"/>
      <c r="IHA1879" s="84"/>
      <c r="IHB1879" s="84"/>
      <c r="IHC1879" s="84"/>
      <c r="IHD1879" s="84"/>
      <c r="IHE1879" s="84"/>
      <c r="IHF1879" s="84"/>
      <c r="IHG1879" s="84"/>
      <c r="IHH1879" s="84"/>
      <c r="IHI1879" s="84"/>
      <c r="IHJ1879" s="84"/>
      <c r="IHK1879" s="84"/>
      <c r="IHL1879" s="84"/>
      <c r="IHM1879" s="84"/>
      <c r="IHN1879" s="84"/>
      <c r="IHO1879" s="84"/>
      <c r="IHP1879" s="84"/>
      <c r="IHQ1879" s="84"/>
      <c r="IHR1879" s="84"/>
      <c r="IHS1879" s="84"/>
      <c r="IHT1879" s="84"/>
      <c r="IHU1879" s="84"/>
      <c r="IHV1879" s="84"/>
      <c r="IHW1879" s="84"/>
      <c r="IHX1879" s="84"/>
      <c r="IHY1879" s="84"/>
      <c r="IHZ1879" s="84"/>
      <c r="IIA1879" s="84"/>
      <c r="IIB1879" s="84"/>
      <c r="IIC1879" s="84"/>
      <c r="IID1879" s="84"/>
      <c r="IIE1879" s="84"/>
      <c r="IIF1879" s="84"/>
      <c r="IIG1879" s="84"/>
      <c r="IIH1879" s="84"/>
      <c r="III1879" s="84"/>
      <c r="IIJ1879" s="84"/>
      <c r="IIK1879" s="84"/>
      <c r="IIL1879" s="84"/>
      <c r="IIM1879" s="84"/>
      <c r="IIN1879" s="84"/>
      <c r="IIO1879" s="84"/>
      <c r="IIP1879" s="84"/>
      <c r="IIQ1879" s="84"/>
      <c r="IIR1879" s="84"/>
      <c r="IIS1879" s="84"/>
      <c r="IIT1879" s="84"/>
      <c r="IIU1879" s="84"/>
      <c r="IIV1879" s="84"/>
      <c r="IIW1879" s="84"/>
      <c r="IIX1879" s="84"/>
      <c r="IIY1879" s="84"/>
      <c r="IIZ1879" s="84"/>
      <c r="IJA1879" s="84"/>
      <c r="IJB1879" s="84"/>
      <c r="IJC1879" s="84"/>
      <c r="IJD1879" s="84"/>
      <c r="IJE1879" s="84"/>
      <c r="IJF1879" s="84"/>
      <c r="IJG1879" s="84"/>
      <c r="IJH1879" s="84"/>
      <c r="IJI1879" s="84"/>
      <c r="IJJ1879" s="84"/>
      <c r="IJK1879" s="84"/>
      <c r="IJL1879" s="84"/>
      <c r="IJM1879" s="84"/>
      <c r="IJN1879" s="84"/>
      <c r="IJO1879" s="84"/>
      <c r="IJP1879" s="84"/>
      <c r="IJQ1879" s="84"/>
      <c r="IJR1879" s="84"/>
      <c r="IJS1879" s="84"/>
      <c r="IJT1879" s="84"/>
      <c r="IJU1879" s="84"/>
      <c r="IJV1879" s="84"/>
      <c r="IJW1879" s="84"/>
      <c r="IJX1879" s="84"/>
      <c r="IJY1879" s="84"/>
      <c r="IJZ1879" s="84"/>
      <c r="IKA1879" s="84"/>
      <c r="IKB1879" s="84"/>
      <c r="IKC1879" s="84"/>
      <c r="IKD1879" s="84"/>
      <c r="IKE1879" s="84"/>
      <c r="IKF1879" s="84"/>
      <c r="IKG1879" s="84"/>
      <c r="IKH1879" s="84"/>
      <c r="IKI1879" s="84"/>
      <c r="IKJ1879" s="84"/>
      <c r="IKK1879" s="84"/>
      <c r="IKL1879" s="84"/>
      <c r="IKM1879" s="84"/>
      <c r="IKN1879" s="84"/>
      <c r="IKO1879" s="84"/>
      <c r="IKP1879" s="84"/>
      <c r="IKQ1879" s="84"/>
      <c r="IKR1879" s="84"/>
      <c r="IKS1879" s="84"/>
      <c r="IKT1879" s="84"/>
      <c r="IKU1879" s="84"/>
      <c r="IKV1879" s="84"/>
      <c r="IKW1879" s="84"/>
      <c r="IKX1879" s="84"/>
      <c r="IKY1879" s="84"/>
      <c r="IKZ1879" s="84"/>
      <c r="ILA1879" s="84"/>
      <c r="ILB1879" s="84"/>
      <c r="ILC1879" s="84"/>
      <c r="ILD1879" s="84"/>
      <c r="ILE1879" s="84"/>
      <c r="ILF1879" s="84"/>
      <c r="ILG1879" s="84"/>
      <c r="ILH1879" s="84"/>
      <c r="ILI1879" s="84"/>
      <c r="ILJ1879" s="84"/>
      <c r="ILK1879" s="84"/>
      <c r="ILL1879" s="84"/>
      <c r="ILM1879" s="84"/>
      <c r="ILN1879" s="84"/>
      <c r="ILO1879" s="84"/>
      <c r="ILP1879" s="84"/>
      <c r="ILQ1879" s="84"/>
      <c r="ILR1879" s="84"/>
      <c r="ILS1879" s="84"/>
      <c r="ILT1879" s="84"/>
      <c r="ILU1879" s="84"/>
      <c r="ILV1879" s="84"/>
      <c r="ILW1879" s="84"/>
      <c r="ILX1879" s="84"/>
      <c r="ILY1879" s="84"/>
      <c r="ILZ1879" s="84"/>
      <c r="IMA1879" s="84"/>
      <c r="IMB1879" s="84"/>
      <c r="IMC1879" s="84"/>
      <c r="IMD1879" s="84"/>
      <c r="IME1879" s="84"/>
      <c r="IMF1879" s="84"/>
      <c r="IMG1879" s="84"/>
      <c r="IMH1879" s="84"/>
      <c r="IMI1879" s="84"/>
      <c r="IMJ1879" s="84"/>
      <c r="IMK1879" s="84"/>
      <c r="IML1879" s="84"/>
      <c r="IMM1879" s="84"/>
      <c r="IMN1879" s="84"/>
      <c r="IMO1879" s="84"/>
      <c r="IMP1879" s="84"/>
      <c r="IMQ1879" s="84"/>
      <c r="IMR1879" s="84"/>
      <c r="IMS1879" s="84"/>
      <c r="IMT1879" s="84"/>
      <c r="IMU1879" s="84"/>
      <c r="IMV1879" s="84"/>
      <c r="IMW1879" s="84"/>
      <c r="IMX1879" s="84"/>
      <c r="IMY1879" s="84"/>
      <c r="IMZ1879" s="84"/>
      <c r="INA1879" s="84"/>
      <c r="INB1879" s="84"/>
      <c r="INC1879" s="84"/>
      <c r="IND1879" s="84"/>
      <c r="INE1879" s="84"/>
      <c r="INF1879" s="84"/>
      <c r="ING1879" s="84"/>
      <c r="INH1879" s="84"/>
      <c r="INI1879" s="84"/>
      <c r="INJ1879" s="84"/>
      <c r="INK1879" s="84"/>
      <c r="INL1879" s="84"/>
      <c r="INM1879" s="84"/>
      <c r="INN1879" s="84"/>
      <c r="INO1879" s="84"/>
      <c r="INP1879" s="84"/>
      <c r="INQ1879" s="84"/>
      <c r="INR1879" s="84"/>
      <c r="INS1879" s="84"/>
      <c r="INT1879" s="84"/>
      <c r="INU1879" s="84"/>
      <c r="INV1879" s="84"/>
      <c r="INW1879" s="84"/>
      <c r="INX1879" s="84"/>
      <c r="INY1879" s="84"/>
      <c r="INZ1879" s="84"/>
      <c r="IOA1879" s="84"/>
      <c r="IOB1879" s="84"/>
      <c r="IOC1879" s="84"/>
      <c r="IOD1879" s="84"/>
      <c r="IOE1879" s="84"/>
      <c r="IOF1879" s="84"/>
      <c r="IOG1879" s="84"/>
      <c r="IOH1879" s="84"/>
      <c r="IOI1879" s="84"/>
      <c r="IOJ1879" s="84"/>
      <c r="IOK1879" s="84"/>
      <c r="IOL1879" s="84"/>
      <c r="IOM1879" s="84"/>
      <c r="ION1879" s="84"/>
      <c r="IOO1879" s="84"/>
      <c r="IOP1879" s="84"/>
      <c r="IOQ1879" s="84"/>
      <c r="IOR1879" s="84"/>
      <c r="IOS1879" s="84"/>
      <c r="IOT1879" s="84"/>
      <c r="IOU1879" s="84"/>
      <c r="IOV1879" s="84"/>
      <c r="IOW1879" s="84"/>
      <c r="IOX1879" s="84"/>
      <c r="IOY1879" s="84"/>
      <c r="IOZ1879" s="84"/>
      <c r="IPA1879" s="84"/>
      <c r="IPB1879" s="84"/>
      <c r="IPC1879" s="84"/>
      <c r="IPD1879" s="84"/>
      <c r="IPE1879" s="84"/>
      <c r="IPF1879" s="84"/>
      <c r="IPG1879" s="84"/>
      <c r="IPH1879" s="84"/>
      <c r="IPI1879" s="84"/>
      <c r="IPJ1879" s="84"/>
      <c r="IPK1879" s="84"/>
      <c r="IPL1879" s="84"/>
      <c r="IPM1879" s="84"/>
      <c r="IPN1879" s="84"/>
      <c r="IPO1879" s="84"/>
      <c r="IPP1879" s="84"/>
      <c r="IPQ1879" s="84"/>
      <c r="IPR1879" s="84"/>
      <c r="IPS1879" s="84"/>
      <c r="IPT1879" s="84"/>
      <c r="IPU1879" s="84"/>
      <c r="IPV1879" s="84"/>
      <c r="IPW1879" s="84"/>
      <c r="IPX1879" s="84"/>
      <c r="IPY1879" s="84"/>
      <c r="IPZ1879" s="84"/>
      <c r="IQA1879" s="84"/>
      <c r="IQB1879" s="84"/>
      <c r="IQC1879" s="84"/>
      <c r="IQD1879" s="84"/>
      <c r="IQE1879" s="84"/>
      <c r="IQF1879" s="84"/>
      <c r="IQG1879" s="84"/>
      <c r="IQH1879" s="84"/>
      <c r="IQI1879" s="84"/>
      <c r="IQJ1879" s="84"/>
      <c r="IQK1879" s="84"/>
      <c r="IQL1879" s="84"/>
      <c r="IQM1879" s="84"/>
      <c r="IQN1879" s="84"/>
      <c r="IQO1879" s="84"/>
      <c r="IQP1879" s="84"/>
      <c r="IQQ1879" s="84"/>
      <c r="IQR1879" s="84"/>
      <c r="IQS1879" s="84"/>
      <c r="IQT1879" s="84"/>
      <c r="IQU1879" s="84"/>
      <c r="IQV1879" s="84"/>
      <c r="IQW1879" s="84"/>
      <c r="IQX1879" s="84"/>
      <c r="IQY1879" s="84"/>
      <c r="IQZ1879" s="84"/>
      <c r="IRA1879" s="84"/>
      <c r="IRB1879" s="84"/>
      <c r="IRC1879" s="84"/>
      <c r="IRD1879" s="84"/>
      <c r="IRE1879" s="84"/>
      <c r="IRF1879" s="84"/>
      <c r="IRG1879" s="84"/>
      <c r="IRH1879" s="84"/>
      <c r="IRI1879" s="84"/>
      <c r="IRJ1879" s="84"/>
      <c r="IRK1879" s="84"/>
      <c r="IRL1879" s="84"/>
      <c r="IRM1879" s="84"/>
      <c r="IRN1879" s="84"/>
      <c r="IRO1879" s="84"/>
      <c r="IRP1879" s="84"/>
      <c r="IRQ1879" s="84"/>
      <c r="IRR1879" s="84"/>
      <c r="IRS1879" s="84"/>
      <c r="IRT1879" s="84"/>
      <c r="IRU1879" s="84"/>
      <c r="IRV1879" s="84"/>
      <c r="IRW1879" s="84"/>
      <c r="IRX1879" s="84"/>
      <c r="IRY1879" s="84"/>
      <c r="IRZ1879" s="84"/>
      <c r="ISA1879" s="84"/>
      <c r="ISB1879" s="84"/>
      <c r="ISC1879" s="84"/>
      <c r="ISD1879" s="84"/>
      <c r="ISE1879" s="84"/>
      <c r="ISF1879" s="84"/>
      <c r="ISG1879" s="84"/>
      <c r="ISH1879" s="84"/>
      <c r="ISI1879" s="84"/>
      <c r="ISJ1879" s="84"/>
      <c r="ISK1879" s="84"/>
      <c r="ISL1879" s="84"/>
      <c r="ISM1879" s="84"/>
      <c r="ISN1879" s="84"/>
      <c r="ISO1879" s="84"/>
      <c r="ISP1879" s="84"/>
      <c r="ISQ1879" s="84"/>
      <c r="ISR1879" s="84"/>
      <c r="ISS1879" s="84"/>
      <c r="IST1879" s="84"/>
      <c r="ISU1879" s="84"/>
      <c r="ISV1879" s="84"/>
      <c r="ISW1879" s="84"/>
      <c r="ISX1879" s="84"/>
      <c r="ISY1879" s="84"/>
      <c r="ISZ1879" s="84"/>
      <c r="ITA1879" s="84"/>
      <c r="ITB1879" s="84"/>
      <c r="ITC1879" s="84"/>
      <c r="ITD1879" s="84"/>
      <c r="ITE1879" s="84"/>
      <c r="ITF1879" s="84"/>
      <c r="ITG1879" s="84"/>
      <c r="ITH1879" s="84"/>
      <c r="ITI1879" s="84"/>
      <c r="ITJ1879" s="84"/>
      <c r="ITK1879" s="84"/>
      <c r="ITL1879" s="84"/>
      <c r="ITM1879" s="84"/>
      <c r="ITN1879" s="84"/>
      <c r="ITO1879" s="84"/>
      <c r="ITP1879" s="84"/>
      <c r="ITQ1879" s="84"/>
      <c r="ITR1879" s="84"/>
      <c r="ITS1879" s="84"/>
      <c r="ITT1879" s="84"/>
      <c r="ITU1879" s="84"/>
      <c r="ITV1879" s="84"/>
      <c r="ITW1879" s="84"/>
      <c r="ITX1879" s="84"/>
      <c r="ITY1879" s="84"/>
      <c r="ITZ1879" s="84"/>
      <c r="IUA1879" s="84"/>
      <c r="IUB1879" s="84"/>
      <c r="IUC1879" s="84"/>
      <c r="IUD1879" s="84"/>
      <c r="IUE1879" s="84"/>
      <c r="IUF1879" s="84"/>
      <c r="IUG1879" s="84"/>
      <c r="IUH1879" s="84"/>
      <c r="IUI1879" s="84"/>
      <c r="IUJ1879" s="84"/>
      <c r="IUK1879" s="84"/>
      <c r="IUL1879" s="84"/>
      <c r="IUM1879" s="84"/>
      <c r="IUN1879" s="84"/>
      <c r="IUO1879" s="84"/>
      <c r="IUP1879" s="84"/>
      <c r="IUQ1879" s="84"/>
      <c r="IUR1879" s="84"/>
      <c r="IUS1879" s="84"/>
      <c r="IUT1879" s="84"/>
      <c r="IUU1879" s="84"/>
      <c r="IUV1879" s="84"/>
      <c r="IUW1879" s="84"/>
      <c r="IUX1879" s="84"/>
      <c r="IUY1879" s="84"/>
      <c r="IUZ1879" s="84"/>
      <c r="IVA1879" s="84"/>
      <c r="IVB1879" s="84"/>
      <c r="IVC1879" s="84"/>
      <c r="IVD1879" s="84"/>
      <c r="IVE1879" s="84"/>
      <c r="IVF1879" s="84"/>
      <c r="IVG1879" s="84"/>
      <c r="IVH1879" s="84"/>
      <c r="IVI1879" s="84"/>
      <c r="IVJ1879" s="84"/>
      <c r="IVK1879" s="84"/>
      <c r="IVL1879" s="84"/>
      <c r="IVM1879" s="84"/>
      <c r="IVN1879" s="84"/>
      <c r="IVO1879" s="84"/>
      <c r="IVP1879" s="84"/>
      <c r="IVQ1879" s="84"/>
      <c r="IVR1879" s="84"/>
      <c r="IVS1879" s="84"/>
      <c r="IVT1879" s="84"/>
      <c r="IVU1879" s="84"/>
      <c r="IVV1879" s="84"/>
      <c r="IVW1879" s="84"/>
      <c r="IVX1879" s="84"/>
      <c r="IVY1879" s="84"/>
      <c r="IVZ1879" s="84"/>
      <c r="IWA1879" s="84"/>
      <c r="IWB1879" s="84"/>
      <c r="IWC1879" s="84"/>
      <c r="IWD1879" s="84"/>
      <c r="IWE1879" s="84"/>
      <c r="IWF1879" s="84"/>
      <c r="IWG1879" s="84"/>
      <c r="IWH1879" s="84"/>
      <c r="IWI1879" s="84"/>
      <c r="IWJ1879" s="84"/>
      <c r="IWK1879" s="84"/>
      <c r="IWL1879" s="84"/>
      <c r="IWM1879" s="84"/>
      <c r="IWN1879" s="84"/>
      <c r="IWO1879" s="84"/>
      <c r="IWP1879" s="84"/>
      <c r="IWQ1879" s="84"/>
      <c r="IWR1879" s="84"/>
      <c r="IWS1879" s="84"/>
      <c r="IWT1879" s="84"/>
      <c r="IWU1879" s="84"/>
      <c r="IWV1879" s="84"/>
      <c r="IWW1879" s="84"/>
      <c r="IWX1879" s="84"/>
      <c r="IWY1879" s="84"/>
      <c r="IWZ1879" s="84"/>
      <c r="IXA1879" s="84"/>
      <c r="IXB1879" s="84"/>
      <c r="IXC1879" s="84"/>
      <c r="IXD1879" s="84"/>
      <c r="IXE1879" s="84"/>
      <c r="IXF1879" s="84"/>
      <c r="IXG1879" s="84"/>
      <c r="IXH1879" s="84"/>
      <c r="IXI1879" s="84"/>
      <c r="IXJ1879" s="84"/>
      <c r="IXK1879" s="84"/>
      <c r="IXL1879" s="84"/>
      <c r="IXM1879" s="84"/>
      <c r="IXN1879" s="84"/>
      <c r="IXO1879" s="84"/>
      <c r="IXP1879" s="84"/>
      <c r="IXQ1879" s="84"/>
      <c r="IXR1879" s="84"/>
      <c r="IXS1879" s="84"/>
      <c r="IXT1879" s="84"/>
      <c r="IXU1879" s="84"/>
      <c r="IXV1879" s="84"/>
      <c r="IXW1879" s="84"/>
      <c r="IXX1879" s="84"/>
      <c r="IXY1879" s="84"/>
      <c r="IXZ1879" s="84"/>
      <c r="IYA1879" s="84"/>
      <c r="IYB1879" s="84"/>
      <c r="IYC1879" s="84"/>
      <c r="IYD1879" s="84"/>
      <c r="IYE1879" s="84"/>
      <c r="IYF1879" s="84"/>
      <c r="IYG1879" s="84"/>
      <c r="IYH1879" s="84"/>
      <c r="IYI1879" s="84"/>
      <c r="IYJ1879" s="84"/>
      <c r="IYK1879" s="84"/>
      <c r="IYL1879" s="84"/>
      <c r="IYM1879" s="84"/>
      <c r="IYN1879" s="84"/>
      <c r="IYO1879" s="84"/>
      <c r="IYP1879" s="84"/>
      <c r="IYQ1879" s="84"/>
      <c r="IYR1879" s="84"/>
      <c r="IYS1879" s="84"/>
      <c r="IYT1879" s="84"/>
      <c r="IYU1879" s="84"/>
      <c r="IYV1879" s="84"/>
      <c r="IYW1879" s="84"/>
      <c r="IYX1879" s="84"/>
      <c r="IYY1879" s="84"/>
      <c r="IYZ1879" s="84"/>
      <c r="IZA1879" s="84"/>
      <c r="IZB1879" s="84"/>
      <c r="IZC1879" s="84"/>
      <c r="IZD1879" s="84"/>
      <c r="IZE1879" s="84"/>
      <c r="IZF1879" s="84"/>
      <c r="IZG1879" s="84"/>
      <c r="IZH1879" s="84"/>
      <c r="IZI1879" s="84"/>
      <c r="IZJ1879" s="84"/>
      <c r="IZK1879" s="84"/>
      <c r="IZL1879" s="84"/>
      <c r="IZM1879" s="84"/>
      <c r="IZN1879" s="84"/>
      <c r="IZO1879" s="84"/>
      <c r="IZP1879" s="84"/>
      <c r="IZQ1879" s="84"/>
      <c r="IZR1879" s="84"/>
      <c r="IZS1879" s="84"/>
      <c r="IZT1879" s="84"/>
      <c r="IZU1879" s="84"/>
      <c r="IZV1879" s="84"/>
      <c r="IZW1879" s="84"/>
      <c r="IZX1879" s="84"/>
      <c r="IZY1879" s="84"/>
      <c r="IZZ1879" s="84"/>
      <c r="JAA1879" s="84"/>
      <c r="JAB1879" s="84"/>
      <c r="JAC1879" s="84"/>
      <c r="JAD1879" s="84"/>
      <c r="JAE1879" s="84"/>
      <c r="JAF1879" s="84"/>
      <c r="JAG1879" s="84"/>
      <c r="JAH1879" s="84"/>
      <c r="JAI1879" s="84"/>
      <c r="JAJ1879" s="84"/>
      <c r="JAK1879" s="84"/>
      <c r="JAL1879" s="84"/>
      <c r="JAM1879" s="84"/>
      <c r="JAN1879" s="84"/>
      <c r="JAO1879" s="84"/>
      <c r="JAP1879" s="84"/>
      <c r="JAQ1879" s="84"/>
      <c r="JAR1879" s="84"/>
      <c r="JAS1879" s="84"/>
      <c r="JAT1879" s="84"/>
      <c r="JAU1879" s="84"/>
      <c r="JAV1879" s="84"/>
      <c r="JAW1879" s="84"/>
      <c r="JAX1879" s="84"/>
      <c r="JAY1879" s="84"/>
      <c r="JAZ1879" s="84"/>
      <c r="JBA1879" s="84"/>
      <c r="JBB1879" s="84"/>
      <c r="JBC1879" s="84"/>
      <c r="JBD1879" s="84"/>
      <c r="JBE1879" s="84"/>
      <c r="JBF1879" s="84"/>
      <c r="JBG1879" s="84"/>
      <c r="JBH1879" s="84"/>
      <c r="JBI1879" s="84"/>
      <c r="JBJ1879" s="84"/>
      <c r="JBK1879" s="84"/>
      <c r="JBL1879" s="84"/>
      <c r="JBM1879" s="84"/>
      <c r="JBN1879" s="84"/>
      <c r="JBO1879" s="84"/>
      <c r="JBP1879" s="84"/>
      <c r="JBQ1879" s="84"/>
      <c r="JBR1879" s="84"/>
      <c r="JBS1879" s="84"/>
      <c r="JBT1879" s="84"/>
      <c r="JBU1879" s="84"/>
      <c r="JBV1879" s="84"/>
      <c r="JBW1879" s="84"/>
      <c r="JBX1879" s="84"/>
      <c r="JBY1879" s="84"/>
      <c r="JBZ1879" s="84"/>
      <c r="JCA1879" s="84"/>
      <c r="JCB1879" s="84"/>
      <c r="JCC1879" s="84"/>
      <c r="JCD1879" s="84"/>
      <c r="JCE1879" s="84"/>
      <c r="JCF1879" s="84"/>
      <c r="JCG1879" s="84"/>
      <c r="JCH1879" s="84"/>
      <c r="JCI1879" s="84"/>
      <c r="JCJ1879" s="84"/>
      <c r="JCK1879" s="84"/>
      <c r="JCL1879" s="84"/>
      <c r="JCM1879" s="84"/>
      <c r="JCN1879" s="84"/>
      <c r="JCO1879" s="84"/>
      <c r="JCP1879" s="84"/>
      <c r="JCQ1879" s="84"/>
      <c r="JCR1879" s="84"/>
      <c r="JCS1879" s="84"/>
      <c r="JCT1879" s="84"/>
      <c r="JCU1879" s="84"/>
      <c r="JCV1879" s="84"/>
      <c r="JCW1879" s="84"/>
      <c r="JCX1879" s="84"/>
      <c r="JCY1879" s="84"/>
      <c r="JCZ1879" s="84"/>
      <c r="JDA1879" s="84"/>
      <c r="JDB1879" s="84"/>
      <c r="JDC1879" s="84"/>
      <c r="JDD1879" s="84"/>
      <c r="JDE1879" s="84"/>
      <c r="JDF1879" s="84"/>
      <c r="JDG1879" s="84"/>
      <c r="JDH1879" s="84"/>
      <c r="JDI1879" s="84"/>
      <c r="JDJ1879" s="84"/>
      <c r="JDK1879" s="84"/>
      <c r="JDL1879" s="84"/>
      <c r="JDM1879" s="84"/>
      <c r="JDN1879" s="84"/>
      <c r="JDO1879" s="84"/>
      <c r="JDP1879" s="84"/>
      <c r="JDQ1879" s="84"/>
      <c r="JDR1879" s="84"/>
      <c r="JDS1879" s="84"/>
      <c r="JDT1879" s="84"/>
      <c r="JDU1879" s="84"/>
      <c r="JDV1879" s="84"/>
      <c r="JDW1879" s="84"/>
      <c r="JDX1879" s="84"/>
      <c r="JDY1879" s="84"/>
      <c r="JDZ1879" s="84"/>
      <c r="JEA1879" s="84"/>
      <c r="JEB1879" s="84"/>
      <c r="JEC1879" s="84"/>
      <c r="JED1879" s="84"/>
      <c r="JEE1879" s="84"/>
      <c r="JEF1879" s="84"/>
      <c r="JEG1879" s="84"/>
      <c r="JEH1879" s="84"/>
      <c r="JEI1879" s="84"/>
      <c r="JEJ1879" s="84"/>
      <c r="JEK1879" s="84"/>
      <c r="JEL1879" s="84"/>
      <c r="JEM1879" s="84"/>
      <c r="JEN1879" s="84"/>
      <c r="JEO1879" s="84"/>
      <c r="JEP1879" s="84"/>
      <c r="JEQ1879" s="84"/>
      <c r="JER1879" s="84"/>
      <c r="JES1879" s="84"/>
      <c r="JET1879" s="84"/>
      <c r="JEU1879" s="84"/>
      <c r="JEV1879" s="84"/>
      <c r="JEW1879" s="84"/>
      <c r="JEX1879" s="84"/>
      <c r="JEY1879" s="84"/>
      <c r="JEZ1879" s="84"/>
      <c r="JFA1879" s="84"/>
      <c r="JFB1879" s="84"/>
      <c r="JFC1879" s="84"/>
      <c r="JFD1879" s="84"/>
      <c r="JFE1879" s="84"/>
      <c r="JFF1879" s="84"/>
      <c r="JFG1879" s="84"/>
      <c r="JFH1879" s="84"/>
      <c r="JFI1879" s="84"/>
      <c r="JFJ1879" s="84"/>
      <c r="JFK1879" s="84"/>
      <c r="JFL1879" s="84"/>
      <c r="JFM1879" s="84"/>
      <c r="JFN1879" s="84"/>
      <c r="JFO1879" s="84"/>
      <c r="JFP1879" s="84"/>
      <c r="JFQ1879" s="84"/>
      <c r="JFR1879" s="84"/>
      <c r="JFS1879" s="84"/>
      <c r="JFT1879" s="84"/>
      <c r="JFU1879" s="84"/>
      <c r="JFV1879" s="84"/>
      <c r="JFW1879" s="84"/>
      <c r="JFX1879" s="84"/>
      <c r="JFY1879" s="84"/>
      <c r="JFZ1879" s="84"/>
      <c r="JGA1879" s="84"/>
      <c r="JGB1879" s="84"/>
      <c r="JGC1879" s="84"/>
      <c r="JGD1879" s="84"/>
      <c r="JGE1879" s="84"/>
      <c r="JGF1879" s="84"/>
      <c r="JGG1879" s="84"/>
      <c r="JGH1879" s="84"/>
      <c r="JGI1879" s="84"/>
      <c r="JGJ1879" s="84"/>
      <c r="JGK1879" s="84"/>
      <c r="JGL1879" s="84"/>
      <c r="JGM1879" s="84"/>
      <c r="JGN1879" s="84"/>
      <c r="JGO1879" s="84"/>
      <c r="JGP1879" s="84"/>
      <c r="JGQ1879" s="84"/>
      <c r="JGR1879" s="84"/>
      <c r="JGS1879" s="84"/>
      <c r="JGT1879" s="84"/>
      <c r="JGU1879" s="84"/>
      <c r="JGV1879" s="84"/>
      <c r="JGW1879" s="84"/>
      <c r="JGX1879" s="84"/>
      <c r="JGY1879" s="84"/>
      <c r="JGZ1879" s="84"/>
      <c r="JHA1879" s="84"/>
      <c r="JHB1879" s="84"/>
      <c r="JHC1879" s="84"/>
      <c r="JHD1879" s="84"/>
      <c r="JHE1879" s="84"/>
      <c r="JHF1879" s="84"/>
      <c r="JHG1879" s="84"/>
      <c r="JHH1879" s="84"/>
      <c r="JHI1879" s="84"/>
      <c r="JHJ1879" s="84"/>
      <c r="JHK1879" s="84"/>
      <c r="JHL1879" s="84"/>
      <c r="JHM1879" s="84"/>
      <c r="JHN1879" s="84"/>
      <c r="JHO1879" s="84"/>
      <c r="JHP1879" s="84"/>
      <c r="JHQ1879" s="84"/>
      <c r="JHR1879" s="84"/>
      <c r="JHS1879" s="84"/>
      <c r="JHT1879" s="84"/>
      <c r="JHU1879" s="84"/>
      <c r="JHV1879" s="84"/>
      <c r="JHW1879" s="84"/>
      <c r="JHX1879" s="84"/>
      <c r="JHY1879" s="84"/>
      <c r="JHZ1879" s="84"/>
      <c r="JIA1879" s="84"/>
      <c r="JIB1879" s="84"/>
      <c r="JIC1879" s="84"/>
      <c r="JID1879" s="84"/>
      <c r="JIE1879" s="84"/>
      <c r="JIF1879" s="84"/>
      <c r="JIG1879" s="84"/>
      <c r="JIH1879" s="84"/>
      <c r="JII1879" s="84"/>
      <c r="JIJ1879" s="84"/>
      <c r="JIK1879" s="84"/>
      <c r="JIL1879" s="84"/>
      <c r="JIM1879" s="84"/>
      <c r="JIN1879" s="84"/>
      <c r="JIO1879" s="84"/>
      <c r="JIP1879" s="84"/>
      <c r="JIQ1879" s="84"/>
      <c r="JIR1879" s="84"/>
      <c r="JIS1879" s="84"/>
      <c r="JIT1879" s="84"/>
      <c r="JIU1879" s="84"/>
      <c r="JIV1879" s="84"/>
      <c r="JIW1879" s="84"/>
      <c r="JIX1879" s="84"/>
      <c r="JIY1879" s="84"/>
      <c r="JIZ1879" s="84"/>
      <c r="JJA1879" s="84"/>
      <c r="JJB1879" s="84"/>
      <c r="JJC1879" s="84"/>
      <c r="JJD1879" s="84"/>
      <c r="JJE1879" s="84"/>
      <c r="JJF1879" s="84"/>
      <c r="JJG1879" s="84"/>
      <c r="JJH1879" s="84"/>
      <c r="JJI1879" s="84"/>
      <c r="JJJ1879" s="84"/>
      <c r="JJK1879" s="84"/>
      <c r="JJL1879" s="84"/>
      <c r="JJM1879" s="84"/>
      <c r="JJN1879" s="84"/>
      <c r="JJO1879" s="84"/>
      <c r="JJP1879" s="84"/>
      <c r="JJQ1879" s="84"/>
      <c r="JJR1879" s="84"/>
      <c r="JJS1879" s="84"/>
      <c r="JJT1879" s="84"/>
      <c r="JJU1879" s="84"/>
      <c r="JJV1879" s="84"/>
      <c r="JJW1879" s="84"/>
      <c r="JJX1879" s="84"/>
      <c r="JJY1879" s="84"/>
      <c r="JJZ1879" s="84"/>
      <c r="JKA1879" s="84"/>
      <c r="JKB1879" s="84"/>
      <c r="JKC1879" s="84"/>
      <c r="JKD1879" s="84"/>
      <c r="JKE1879" s="84"/>
      <c r="JKF1879" s="84"/>
      <c r="JKG1879" s="84"/>
      <c r="JKH1879" s="84"/>
      <c r="JKI1879" s="84"/>
      <c r="JKJ1879" s="84"/>
      <c r="JKK1879" s="84"/>
      <c r="JKL1879" s="84"/>
      <c r="JKM1879" s="84"/>
      <c r="JKN1879" s="84"/>
      <c r="JKO1879" s="84"/>
      <c r="JKP1879" s="84"/>
      <c r="JKQ1879" s="84"/>
      <c r="JKR1879" s="84"/>
      <c r="JKS1879" s="84"/>
      <c r="JKT1879" s="84"/>
      <c r="JKU1879" s="84"/>
      <c r="JKV1879" s="84"/>
      <c r="JKW1879" s="84"/>
      <c r="JKX1879" s="84"/>
      <c r="JKY1879" s="84"/>
      <c r="JKZ1879" s="84"/>
      <c r="JLA1879" s="84"/>
      <c r="JLB1879" s="84"/>
      <c r="JLC1879" s="84"/>
      <c r="JLD1879" s="84"/>
      <c r="JLE1879" s="84"/>
      <c r="JLF1879" s="84"/>
      <c r="JLG1879" s="84"/>
      <c r="JLH1879" s="84"/>
      <c r="JLI1879" s="84"/>
      <c r="JLJ1879" s="84"/>
      <c r="JLK1879" s="84"/>
      <c r="JLL1879" s="84"/>
      <c r="JLM1879" s="84"/>
      <c r="JLN1879" s="84"/>
      <c r="JLO1879" s="84"/>
      <c r="JLP1879" s="84"/>
      <c r="JLQ1879" s="84"/>
      <c r="JLR1879" s="84"/>
      <c r="JLS1879" s="84"/>
      <c r="JLT1879" s="84"/>
      <c r="JLU1879" s="84"/>
      <c r="JLV1879" s="84"/>
      <c r="JLW1879" s="84"/>
      <c r="JLX1879" s="84"/>
      <c r="JLY1879" s="84"/>
      <c r="JLZ1879" s="84"/>
      <c r="JMA1879" s="84"/>
      <c r="JMB1879" s="84"/>
      <c r="JMC1879" s="84"/>
      <c r="JMD1879" s="84"/>
      <c r="JME1879" s="84"/>
      <c r="JMF1879" s="84"/>
      <c r="JMG1879" s="84"/>
      <c r="JMH1879" s="84"/>
      <c r="JMI1879" s="84"/>
      <c r="JMJ1879" s="84"/>
      <c r="JMK1879" s="84"/>
      <c r="JML1879" s="84"/>
      <c r="JMM1879" s="84"/>
      <c r="JMN1879" s="84"/>
      <c r="JMO1879" s="84"/>
      <c r="JMP1879" s="84"/>
      <c r="JMQ1879" s="84"/>
      <c r="JMR1879" s="84"/>
      <c r="JMS1879" s="84"/>
      <c r="JMT1879" s="84"/>
      <c r="JMU1879" s="84"/>
      <c r="JMV1879" s="84"/>
      <c r="JMW1879" s="84"/>
      <c r="JMX1879" s="84"/>
      <c r="JMY1879" s="84"/>
      <c r="JMZ1879" s="84"/>
      <c r="JNA1879" s="84"/>
      <c r="JNB1879" s="84"/>
      <c r="JNC1879" s="84"/>
      <c r="JND1879" s="84"/>
      <c r="JNE1879" s="84"/>
      <c r="JNF1879" s="84"/>
      <c r="JNG1879" s="84"/>
      <c r="JNH1879" s="84"/>
      <c r="JNI1879" s="84"/>
      <c r="JNJ1879" s="84"/>
      <c r="JNK1879" s="84"/>
      <c r="JNL1879" s="84"/>
      <c r="JNM1879" s="84"/>
      <c r="JNN1879" s="84"/>
      <c r="JNO1879" s="84"/>
      <c r="JNP1879" s="84"/>
      <c r="JNQ1879" s="84"/>
      <c r="JNR1879" s="84"/>
      <c r="JNS1879" s="84"/>
      <c r="JNT1879" s="84"/>
      <c r="JNU1879" s="84"/>
      <c r="JNV1879" s="84"/>
      <c r="JNW1879" s="84"/>
      <c r="JNX1879" s="84"/>
      <c r="JNY1879" s="84"/>
      <c r="JNZ1879" s="84"/>
      <c r="JOA1879" s="84"/>
      <c r="JOB1879" s="84"/>
      <c r="JOC1879" s="84"/>
      <c r="JOD1879" s="84"/>
      <c r="JOE1879" s="84"/>
      <c r="JOF1879" s="84"/>
      <c r="JOG1879" s="84"/>
      <c r="JOH1879" s="84"/>
      <c r="JOI1879" s="84"/>
      <c r="JOJ1879" s="84"/>
      <c r="JOK1879" s="84"/>
      <c r="JOL1879" s="84"/>
      <c r="JOM1879" s="84"/>
      <c r="JON1879" s="84"/>
      <c r="JOO1879" s="84"/>
      <c r="JOP1879" s="84"/>
      <c r="JOQ1879" s="84"/>
      <c r="JOR1879" s="84"/>
      <c r="JOS1879" s="84"/>
      <c r="JOT1879" s="84"/>
      <c r="JOU1879" s="84"/>
      <c r="JOV1879" s="84"/>
      <c r="JOW1879" s="84"/>
      <c r="JOX1879" s="84"/>
      <c r="JOY1879" s="84"/>
      <c r="JOZ1879" s="84"/>
      <c r="JPA1879" s="84"/>
      <c r="JPB1879" s="84"/>
      <c r="JPC1879" s="84"/>
      <c r="JPD1879" s="84"/>
      <c r="JPE1879" s="84"/>
      <c r="JPF1879" s="84"/>
      <c r="JPG1879" s="84"/>
      <c r="JPH1879" s="84"/>
      <c r="JPI1879" s="84"/>
      <c r="JPJ1879" s="84"/>
      <c r="JPK1879" s="84"/>
      <c r="JPL1879" s="84"/>
      <c r="JPM1879" s="84"/>
      <c r="JPN1879" s="84"/>
      <c r="JPO1879" s="84"/>
      <c r="JPP1879" s="84"/>
      <c r="JPQ1879" s="84"/>
      <c r="JPR1879" s="84"/>
      <c r="JPS1879" s="84"/>
      <c r="JPT1879" s="84"/>
      <c r="JPU1879" s="84"/>
      <c r="JPV1879" s="84"/>
      <c r="JPW1879" s="84"/>
      <c r="JPX1879" s="84"/>
      <c r="JPY1879" s="84"/>
      <c r="JPZ1879" s="84"/>
      <c r="JQA1879" s="84"/>
      <c r="JQB1879" s="84"/>
      <c r="JQC1879" s="84"/>
      <c r="JQD1879" s="84"/>
      <c r="JQE1879" s="84"/>
      <c r="JQF1879" s="84"/>
      <c r="JQG1879" s="84"/>
      <c r="JQH1879" s="84"/>
      <c r="JQI1879" s="84"/>
      <c r="JQJ1879" s="84"/>
      <c r="JQK1879" s="84"/>
      <c r="JQL1879" s="84"/>
      <c r="JQM1879" s="84"/>
      <c r="JQN1879" s="84"/>
      <c r="JQO1879" s="84"/>
      <c r="JQP1879" s="84"/>
      <c r="JQQ1879" s="84"/>
      <c r="JQR1879" s="84"/>
      <c r="JQS1879" s="84"/>
      <c r="JQT1879" s="84"/>
      <c r="JQU1879" s="84"/>
      <c r="JQV1879" s="84"/>
      <c r="JQW1879" s="84"/>
      <c r="JQX1879" s="84"/>
      <c r="JQY1879" s="84"/>
      <c r="JQZ1879" s="84"/>
      <c r="JRA1879" s="84"/>
      <c r="JRB1879" s="84"/>
      <c r="JRC1879" s="84"/>
      <c r="JRD1879" s="84"/>
      <c r="JRE1879" s="84"/>
      <c r="JRF1879" s="84"/>
      <c r="JRG1879" s="84"/>
      <c r="JRH1879" s="84"/>
      <c r="JRI1879" s="84"/>
      <c r="JRJ1879" s="84"/>
      <c r="JRK1879" s="84"/>
      <c r="JRL1879" s="84"/>
      <c r="JRM1879" s="84"/>
      <c r="JRN1879" s="84"/>
      <c r="JRO1879" s="84"/>
      <c r="JRP1879" s="84"/>
      <c r="JRQ1879" s="84"/>
      <c r="JRR1879" s="84"/>
      <c r="JRS1879" s="84"/>
      <c r="JRT1879" s="84"/>
      <c r="JRU1879" s="84"/>
      <c r="JRV1879" s="84"/>
      <c r="JRW1879" s="84"/>
      <c r="JRX1879" s="84"/>
      <c r="JRY1879" s="84"/>
      <c r="JRZ1879" s="84"/>
      <c r="JSA1879" s="84"/>
      <c r="JSB1879" s="84"/>
      <c r="JSC1879" s="84"/>
      <c r="JSD1879" s="84"/>
      <c r="JSE1879" s="84"/>
      <c r="JSF1879" s="84"/>
      <c r="JSG1879" s="84"/>
      <c r="JSH1879" s="84"/>
      <c r="JSI1879" s="84"/>
      <c r="JSJ1879" s="84"/>
      <c r="JSK1879" s="84"/>
      <c r="JSL1879" s="84"/>
      <c r="JSM1879" s="84"/>
      <c r="JSN1879" s="84"/>
      <c r="JSO1879" s="84"/>
      <c r="JSP1879" s="84"/>
      <c r="JSQ1879" s="84"/>
      <c r="JSR1879" s="84"/>
      <c r="JSS1879" s="84"/>
      <c r="JST1879" s="84"/>
      <c r="JSU1879" s="84"/>
      <c r="JSV1879" s="84"/>
      <c r="JSW1879" s="84"/>
      <c r="JSX1879" s="84"/>
      <c r="JSY1879" s="84"/>
      <c r="JSZ1879" s="84"/>
      <c r="JTA1879" s="84"/>
      <c r="JTB1879" s="84"/>
      <c r="JTC1879" s="84"/>
      <c r="JTD1879" s="84"/>
      <c r="JTE1879" s="84"/>
      <c r="JTF1879" s="84"/>
      <c r="JTG1879" s="84"/>
      <c r="JTH1879" s="84"/>
      <c r="JTI1879" s="84"/>
      <c r="JTJ1879" s="84"/>
      <c r="JTK1879" s="84"/>
      <c r="JTL1879" s="84"/>
      <c r="JTM1879" s="84"/>
      <c r="JTN1879" s="84"/>
      <c r="JTO1879" s="84"/>
      <c r="JTP1879" s="84"/>
      <c r="JTQ1879" s="84"/>
      <c r="JTR1879" s="84"/>
      <c r="JTS1879" s="84"/>
      <c r="JTT1879" s="84"/>
      <c r="JTU1879" s="84"/>
      <c r="JTV1879" s="84"/>
      <c r="JTW1879" s="84"/>
      <c r="JTX1879" s="84"/>
      <c r="JTY1879" s="84"/>
      <c r="JTZ1879" s="84"/>
      <c r="JUA1879" s="84"/>
      <c r="JUB1879" s="84"/>
      <c r="JUC1879" s="84"/>
      <c r="JUD1879" s="84"/>
      <c r="JUE1879" s="84"/>
      <c r="JUF1879" s="84"/>
      <c r="JUG1879" s="84"/>
      <c r="JUH1879" s="84"/>
      <c r="JUI1879" s="84"/>
      <c r="JUJ1879" s="84"/>
      <c r="JUK1879" s="84"/>
      <c r="JUL1879" s="84"/>
      <c r="JUM1879" s="84"/>
      <c r="JUN1879" s="84"/>
      <c r="JUO1879" s="84"/>
      <c r="JUP1879" s="84"/>
      <c r="JUQ1879" s="84"/>
      <c r="JUR1879" s="84"/>
      <c r="JUS1879" s="84"/>
      <c r="JUT1879" s="84"/>
      <c r="JUU1879" s="84"/>
      <c r="JUV1879" s="84"/>
      <c r="JUW1879" s="84"/>
      <c r="JUX1879" s="84"/>
      <c r="JUY1879" s="84"/>
      <c r="JUZ1879" s="84"/>
      <c r="JVA1879" s="84"/>
      <c r="JVB1879" s="84"/>
      <c r="JVC1879" s="84"/>
      <c r="JVD1879" s="84"/>
      <c r="JVE1879" s="84"/>
      <c r="JVF1879" s="84"/>
      <c r="JVG1879" s="84"/>
      <c r="JVH1879" s="84"/>
      <c r="JVI1879" s="84"/>
      <c r="JVJ1879" s="84"/>
      <c r="JVK1879" s="84"/>
      <c r="JVL1879" s="84"/>
      <c r="JVM1879" s="84"/>
      <c r="JVN1879" s="84"/>
      <c r="JVO1879" s="84"/>
      <c r="JVP1879" s="84"/>
      <c r="JVQ1879" s="84"/>
      <c r="JVR1879" s="84"/>
      <c r="JVS1879" s="84"/>
      <c r="JVT1879" s="84"/>
      <c r="JVU1879" s="84"/>
      <c r="JVV1879" s="84"/>
      <c r="JVW1879" s="84"/>
      <c r="JVX1879" s="84"/>
      <c r="JVY1879" s="84"/>
      <c r="JVZ1879" s="84"/>
      <c r="JWA1879" s="84"/>
      <c r="JWB1879" s="84"/>
      <c r="JWC1879" s="84"/>
      <c r="JWD1879" s="84"/>
      <c r="JWE1879" s="84"/>
      <c r="JWF1879" s="84"/>
      <c r="JWG1879" s="84"/>
      <c r="JWH1879" s="84"/>
      <c r="JWI1879" s="84"/>
      <c r="JWJ1879" s="84"/>
      <c r="JWK1879" s="84"/>
      <c r="JWL1879" s="84"/>
      <c r="JWM1879" s="84"/>
      <c r="JWN1879" s="84"/>
      <c r="JWO1879" s="84"/>
      <c r="JWP1879" s="84"/>
      <c r="JWQ1879" s="84"/>
      <c r="JWR1879" s="84"/>
      <c r="JWS1879" s="84"/>
      <c r="JWT1879" s="84"/>
      <c r="JWU1879" s="84"/>
      <c r="JWV1879" s="84"/>
      <c r="JWW1879" s="84"/>
      <c r="JWX1879" s="84"/>
      <c r="JWY1879" s="84"/>
      <c r="JWZ1879" s="84"/>
      <c r="JXA1879" s="84"/>
      <c r="JXB1879" s="84"/>
      <c r="JXC1879" s="84"/>
      <c r="JXD1879" s="84"/>
      <c r="JXE1879" s="84"/>
      <c r="JXF1879" s="84"/>
      <c r="JXG1879" s="84"/>
      <c r="JXH1879" s="84"/>
      <c r="JXI1879" s="84"/>
      <c r="JXJ1879" s="84"/>
      <c r="JXK1879" s="84"/>
      <c r="JXL1879" s="84"/>
      <c r="JXM1879" s="84"/>
      <c r="JXN1879" s="84"/>
      <c r="JXO1879" s="84"/>
      <c r="JXP1879" s="84"/>
      <c r="JXQ1879" s="84"/>
      <c r="JXR1879" s="84"/>
      <c r="JXS1879" s="84"/>
      <c r="JXT1879" s="84"/>
      <c r="JXU1879" s="84"/>
      <c r="JXV1879" s="84"/>
      <c r="JXW1879" s="84"/>
      <c r="JXX1879" s="84"/>
      <c r="JXY1879" s="84"/>
      <c r="JXZ1879" s="84"/>
      <c r="JYA1879" s="84"/>
      <c r="JYB1879" s="84"/>
      <c r="JYC1879" s="84"/>
      <c r="JYD1879" s="84"/>
      <c r="JYE1879" s="84"/>
      <c r="JYF1879" s="84"/>
      <c r="JYG1879" s="84"/>
      <c r="JYH1879" s="84"/>
      <c r="JYI1879" s="84"/>
      <c r="JYJ1879" s="84"/>
      <c r="JYK1879" s="84"/>
      <c r="JYL1879" s="84"/>
      <c r="JYM1879" s="84"/>
      <c r="JYN1879" s="84"/>
      <c r="JYO1879" s="84"/>
      <c r="JYP1879" s="84"/>
      <c r="JYQ1879" s="84"/>
      <c r="JYR1879" s="84"/>
      <c r="JYS1879" s="84"/>
      <c r="JYT1879" s="84"/>
      <c r="JYU1879" s="84"/>
      <c r="JYV1879" s="84"/>
      <c r="JYW1879" s="84"/>
      <c r="JYX1879" s="84"/>
      <c r="JYY1879" s="84"/>
      <c r="JYZ1879" s="84"/>
      <c r="JZA1879" s="84"/>
      <c r="JZB1879" s="84"/>
      <c r="JZC1879" s="84"/>
      <c r="JZD1879" s="84"/>
      <c r="JZE1879" s="84"/>
      <c r="JZF1879" s="84"/>
      <c r="JZG1879" s="84"/>
      <c r="JZH1879" s="84"/>
      <c r="JZI1879" s="84"/>
      <c r="JZJ1879" s="84"/>
      <c r="JZK1879" s="84"/>
      <c r="JZL1879" s="84"/>
      <c r="JZM1879" s="84"/>
      <c r="JZN1879" s="84"/>
      <c r="JZO1879" s="84"/>
      <c r="JZP1879" s="84"/>
      <c r="JZQ1879" s="84"/>
      <c r="JZR1879" s="84"/>
      <c r="JZS1879" s="84"/>
      <c r="JZT1879" s="84"/>
      <c r="JZU1879" s="84"/>
      <c r="JZV1879" s="84"/>
      <c r="JZW1879" s="84"/>
      <c r="JZX1879" s="84"/>
      <c r="JZY1879" s="84"/>
      <c r="JZZ1879" s="84"/>
      <c r="KAA1879" s="84"/>
      <c r="KAB1879" s="84"/>
      <c r="KAC1879" s="84"/>
      <c r="KAD1879" s="84"/>
      <c r="KAE1879" s="84"/>
      <c r="KAF1879" s="84"/>
      <c r="KAG1879" s="84"/>
      <c r="KAH1879" s="84"/>
      <c r="KAI1879" s="84"/>
      <c r="KAJ1879" s="84"/>
      <c r="KAK1879" s="84"/>
      <c r="KAL1879" s="84"/>
      <c r="KAM1879" s="84"/>
      <c r="KAN1879" s="84"/>
      <c r="KAO1879" s="84"/>
      <c r="KAP1879" s="84"/>
      <c r="KAQ1879" s="84"/>
      <c r="KAR1879" s="84"/>
      <c r="KAS1879" s="84"/>
      <c r="KAT1879" s="84"/>
      <c r="KAU1879" s="84"/>
      <c r="KAV1879" s="84"/>
      <c r="KAW1879" s="84"/>
      <c r="KAX1879" s="84"/>
      <c r="KAY1879" s="84"/>
      <c r="KAZ1879" s="84"/>
      <c r="KBA1879" s="84"/>
      <c r="KBB1879" s="84"/>
      <c r="KBC1879" s="84"/>
      <c r="KBD1879" s="84"/>
      <c r="KBE1879" s="84"/>
      <c r="KBF1879" s="84"/>
      <c r="KBG1879" s="84"/>
      <c r="KBH1879" s="84"/>
      <c r="KBI1879" s="84"/>
      <c r="KBJ1879" s="84"/>
      <c r="KBK1879" s="84"/>
      <c r="KBL1879" s="84"/>
      <c r="KBM1879" s="84"/>
      <c r="KBN1879" s="84"/>
      <c r="KBO1879" s="84"/>
      <c r="KBP1879" s="84"/>
      <c r="KBQ1879" s="84"/>
      <c r="KBR1879" s="84"/>
      <c r="KBS1879" s="84"/>
      <c r="KBT1879" s="84"/>
      <c r="KBU1879" s="84"/>
      <c r="KBV1879" s="84"/>
      <c r="KBW1879" s="84"/>
      <c r="KBX1879" s="84"/>
      <c r="KBY1879" s="84"/>
      <c r="KBZ1879" s="84"/>
      <c r="KCA1879" s="84"/>
      <c r="KCB1879" s="84"/>
      <c r="KCC1879" s="84"/>
      <c r="KCD1879" s="84"/>
      <c r="KCE1879" s="84"/>
      <c r="KCF1879" s="84"/>
      <c r="KCG1879" s="84"/>
      <c r="KCH1879" s="84"/>
      <c r="KCI1879" s="84"/>
      <c r="KCJ1879" s="84"/>
      <c r="KCK1879" s="84"/>
      <c r="KCL1879" s="84"/>
      <c r="KCM1879" s="84"/>
      <c r="KCN1879" s="84"/>
      <c r="KCO1879" s="84"/>
      <c r="KCP1879" s="84"/>
      <c r="KCQ1879" s="84"/>
      <c r="KCR1879" s="84"/>
      <c r="KCS1879" s="84"/>
      <c r="KCT1879" s="84"/>
      <c r="KCU1879" s="84"/>
      <c r="KCV1879" s="84"/>
      <c r="KCW1879" s="84"/>
      <c r="KCX1879" s="84"/>
      <c r="KCY1879" s="84"/>
      <c r="KCZ1879" s="84"/>
      <c r="KDA1879" s="84"/>
      <c r="KDB1879" s="84"/>
      <c r="KDC1879" s="84"/>
      <c r="KDD1879" s="84"/>
      <c r="KDE1879" s="84"/>
      <c r="KDF1879" s="84"/>
      <c r="KDG1879" s="84"/>
      <c r="KDH1879" s="84"/>
      <c r="KDI1879" s="84"/>
      <c r="KDJ1879" s="84"/>
      <c r="KDK1879" s="84"/>
      <c r="KDL1879" s="84"/>
      <c r="KDM1879" s="84"/>
      <c r="KDN1879" s="84"/>
      <c r="KDO1879" s="84"/>
      <c r="KDP1879" s="84"/>
      <c r="KDQ1879" s="84"/>
      <c r="KDR1879" s="84"/>
      <c r="KDS1879" s="84"/>
      <c r="KDT1879" s="84"/>
      <c r="KDU1879" s="84"/>
      <c r="KDV1879" s="84"/>
      <c r="KDW1879" s="84"/>
      <c r="KDX1879" s="84"/>
      <c r="KDY1879" s="84"/>
      <c r="KDZ1879" s="84"/>
      <c r="KEA1879" s="84"/>
      <c r="KEB1879" s="84"/>
      <c r="KEC1879" s="84"/>
      <c r="KED1879" s="84"/>
      <c r="KEE1879" s="84"/>
      <c r="KEF1879" s="84"/>
      <c r="KEG1879" s="84"/>
      <c r="KEH1879" s="84"/>
      <c r="KEI1879" s="84"/>
      <c r="KEJ1879" s="84"/>
      <c r="KEK1879" s="84"/>
      <c r="KEL1879" s="84"/>
      <c r="KEM1879" s="84"/>
      <c r="KEN1879" s="84"/>
      <c r="KEO1879" s="84"/>
      <c r="KEP1879" s="84"/>
      <c r="KEQ1879" s="84"/>
      <c r="KER1879" s="84"/>
      <c r="KES1879" s="84"/>
      <c r="KET1879" s="84"/>
      <c r="KEU1879" s="84"/>
      <c r="KEV1879" s="84"/>
      <c r="KEW1879" s="84"/>
      <c r="KEX1879" s="84"/>
      <c r="KEY1879" s="84"/>
      <c r="KEZ1879" s="84"/>
      <c r="KFA1879" s="84"/>
      <c r="KFB1879" s="84"/>
      <c r="KFC1879" s="84"/>
      <c r="KFD1879" s="84"/>
      <c r="KFE1879" s="84"/>
      <c r="KFF1879" s="84"/>
      <c r="KFG1879" s="84"/>
      <c r="KFH1879" s="84"/>
      <c r="KFI1879" s="84"/>
      <c r="KFJ1879" s="84"/>
      <c r="KFK1879" s="84"/>
      <c r="KFL1879" s="84"/>
      <c r="KFM1879" s="84"/>
      <c r="KFN1879" s="84"/>
      <c r="KFO1879" s="84"/>
      <c r="KFP1879" s="84"/>
      <c r="KFQ1879" s="84"/>
      <c r="KFR1879" s="84"/>
      <c r="KFS1879" s="84"/>
      <c r="KFT1879" s="84"/>
      <c r="KFU1879" s="84"/>
      <c r="KFV1879" s="84"/>
      <c r="KFW1879" s="84"/>
      <c r="KFX1879" s="84"/>
      <c r="KFY1879" s="84"/>
      <c r="KFZ1879" s="84"/>
      <c r="KGA1879" s="84"/>
      <c r="KGB1879" s="84"/>
      <c r="KGC1879" s="84"/>
      <c r="KGD1879" s="84"/>
      <c r="KGE1879" s="84"/>
      <c r="KGF1879" s="84"/>
      <c r="KGG1879" s="84"/>
      <c r="KGH1879" s="84"/>
      <c r="KGI1879" s="84"/>
      <c r="KGJ1879" s="84"/>
      <c r="KGK1879" s="84"/>
      <c r="KGL1879" s="84"/>
      <c r="KGM1879" s="84"/>
      <c r="KGN1879" s="84"/>
      <c r="KGO1879" s="84"/>
      <c r="KGP1879" s="84"/>
      <c r="KGQ1879" s="84"/>
      <c r="KGR1879" s="84"/>
      <c r="KGS1879" s="84"/>
      <c r="KGT1879" s="84"/>
      <c r="KGU1879" s="84"/>
      <c r="KGV1879" s="84"/>
      <c r="KGW1879" s="84"/>
      <c r="KGX1879" s="84"/>
      <c r="KGY1879" s="84"/>
      <c r="KGZ1879" s="84"/>
      <c r="KHA1879" s="84"/>
      <c r="KHB1879" s="84"/>
      <c r="KHC1879" s="84"/>
      <c r="KHD1879" s="84"/>
      <c r="KHE1879" s="84"/>
      <c r="KHF1879" s="84"/>
      <c r="KHG1879" s="84"/>
      <c r="KHH1879" s="84"/>
      <c r="KHI1879" s="84"/>
      <c r="KHJ1879" s="84"/>
      <c r="KHK1879" s="84"/>
      <c r="KHL1879" s="84"/>
      <c r="KHM1879" s="84"/>
      <c r="KHN1879" s="84"/>
      <c r="KHO1879" s="84"/>
      <c r="KHP1879" s="84"/>
      <c r="KHQ1879" s="84"/>
      <c r="KHR1879" s="84"/>
      <c r="KHS1879" s="84"/>
      <c r="KHT1879" s="84"/>
      <c r="KHU1879" s="84"/>
      <c r="KHV1879" s="84"/>
      <c r="KHW1879" s="84"/>
      <c r="KHX1879" s="84"/>
      <c r="KHY1879" s="84"/>
      <c r="KHZ1879" s="84"/>
      <c r="KIA1879" s="84"/>
      <c r="KIB1879" s="84"/>
      <c r="KIC1879" s="84"/>
      <c r="KID1879" s="84"/>
      <c r="KIE1879" s="84"/>
      <c r="KIF1879" s="84"/>
      <c r="KIG1879" s="84"/>
      <c r="KIH1879" s="84"/>
      <c r="KII1879" s="84"/>
      <c r="KIJ1879" s="84"/>
      <c r="KIK1879" s="84"/>
      <c r="KIL1879" s="84"/>
      <c r="KIM1879" s="84"/>
      <c r="KIN1879" s="84"/>
      <c r="KIO1879" s="84"/>
      <c r="KIP1879" s="84"/>
      <c r="KIQ1879" s="84"/>
      <c r="KIR1879" s="84"/>
      <c r="KIS1879" s="84"/>
      <c r="KIT1879" s="84"/>
      <c r="KIU1879" s="84"/>
      <c r="KIV1879" s="84"/>
      <c r="KIW1879" s="84"/>
      <c r="KIX1879" s="84"/>
      <c r="KIY1879" s="84"/>
      <c r="KIZ1879" s="84"/>
      <c r="KJA1879" s="84"/>
      <c r="KJB1879" s="84"/>
      <c r="KJC1879" s="84"/>
      <c r="KJD1879" s="84"/>
      <c r="KJE1879" s="84"/>
      <c r="KJF1879" s="84"/>
      <c r="KJG1879" s="84"/>
      <c r="KJH1879" s="84"/>
      <c r="KJI1879" s="84"/>
      <c r="KJJ1879" s="84"/>
      <c r="KJK1879" s="84"/>
      <c r="KJL1879" s="84"/>
      <c r="KJM1879" s="84"/>
      <c r="KJN1879" s="84"/>
      <c r="KJO1879" s="84"/>
      <c r="KJP1879" s="84"/>
      <c r="KJQ1879" s="84"/>
      <c r="KJR1879" s="84"/>
      <c r="KJS1879" s="84"/>
      <c r="KJT1879" s="84"/>
      <c r="KJU1879" s="84"/>
      <c r="KJV1879" s="84"/>
      <c r="KJW1879" s="84"/>
      <c r="KJX1879" s="84"/>
      <c r="KJY1879" s="84"/>
      <c r="KJZ1879" s="84"/>
      <c r="KKA1879" s="84"/>
      <c r="KKB1879" s="84"/>
      <c r="KKC1879" s="84"/>
      <c r="KKD1879" s="84"/>
      <c r="KKE1879" s="84"/>
      <c r="KKF1879" s="84"/>
      <c r="KKG1879" s="84"/>
      <c r="KKH1879" s="84"/>
      <c r="KKI1879" s="84"/>
      <c r="KKJ1879" s="84"/>
      <c r="KKK1879" s="84"/>
      <c r="KKL1879" s="84"/>
      <c r="KKM1879" s="84"/>
      <c r="KKN1879" s="84"/>
      <c r="KKO1879" s="84"/>
      <c r="KKP1879" s="84"/>
      <c r="KKQ1879" s="84"/>
      <c r="KKR1879" s="84"/>
      <c r="KKS1879" s="84"/>
      <c r="KKT1879" s="84"/>
      <c r="KKU1879" s="84"/>
      <c r="KKV1879" s="84"/>
      <c r="KKW1879" s="84"/>
      <c r="KKX1879" s="84"/>
      <c r="KKY1879" s="84"/>
      <c r="KKZ1879" s="84"/>
      <c r="KLA1879" s="84"/>
      <c r="KLB1879" s="84"/>
      <c r="KLC1879" s="84"/>
      <c r="KLD1879" s="84"/>
      <c r="KLE1879" s="84"/>
      <c r="KLF1879" s="84"/>
      <c r="KLG1879" s="84"/>
      <c r="KLH1879" s="84"/>
      <c r="KLI1879" s="84"/>
      <c r="KLJ1879" s="84"/>
      <c r="KLK1879" s="84"/>
      <c r="KLL1879" s="84"/>
      <c r="KLM1879" s="84"/>
      <c r="KLN1879" s="84"/>
      <c r="KLO1879" s="84"/>
      <c r="KLP1879" s="84"/>
      <c r="KLQ1879" s="84"/>
      <c r="KLR1879" s="84"/>
      <c r="KLS1879" s="84"/>
      <c r="KLT1879" s="84"/>
      <c r="KLU1879" s="84"/>
      <c r="KLV1879" s="84"/>
      <c r="KLW1879" s="84"/>
      <c r="KLX1879" s="84"/>
      <c r="KLY1879" s="84"/>
      <c r="KLZ1879" s="84"/>
      <c r="KMA1879" s="84"/>
      <c r="KMB1879" s="84"/>
      <c r="KMC1879" s="84"/>
      <c r="KMD1879" s="84"/>
      <c r="KME1879" s="84"/>
      <c r="KMF1879" s="84"/>
      <c r="KMG1879" s="84"/>
      <c r="KMH1879" s="84"/>
      <c r="KMI1879" s="84"/>
      <c r="KMJ1879" s="84"/>
      <c r="KMK1879" s="84"/>
      <c r="KML1879" s="84"/>
      <c r="KMM1879" s="84"/>
      <c r="KMN1879" s="84"/>
      <c r="KMO1879" s="84"/>
      <c r="KMP1879" s="84"/>
      <c r="KMQ1879" s="84"/>
      <c r="KMR1879" s="84"/>
      <c r="KMS1879" s="84"/>
      <c r="KMT1879" s="84"/>
      <c r="KMU1879" s="84"/>
      <c r="KMV1879" s="84"/>
      <c r="KMW1879" s="84"/>
      <c r="KMX1879" s="84"/>
      <c r="KMY1879" s="84"/>
      <c r="KMZ1879" s="84"/>
      <c r="KNA1879" s="84"/>
      <c r="KNB1879" s="84"/>
      <c r="KNC1879" s="84"/>
      <c r="KND1879" s="84"/>
      <c r="KNE1879" s="84"/>
      <c r="KNF1879" s="84"/>
      <c r="KNG1879" s="84"/>
      <c r="KNH1879" s="84"/>
      <c r="KNI1879" s="84"/>
      <c r="KNJ1879" s="84"/>
      <c r="KNK1879" s="84"/>
      <c r="KNL1879" s="84"/>
      <c r="KNM1879" s="84"/>
      <c r="KNN1879" s="84"/>
      <c r="KNO1879" s="84"/>
      <c r="KNP1879" s="84"/>
      <c r="KNQ1879" s="84"/>
      <c r="KNR1879" s="84"/>
      <c r="KNS1879" s="84"/>
      <c r="KNT1879" s="84"/>
      <c r="KNU1879" s="84"/>
      <c r="KNV1879" s="84"/>
      <c r="KNW1879" s="84"/>
      <c r="KNX1879" s="84"/>
      <c r="KNY1879" s="84"/>
      <c r="KNZ1879" s="84"/>
      <c r="KOA1879" s="84"/>
      <c r="KOB1879" s="84"/>
      <c r="KOC1879" s="84"/>
      <c r="KOD1879" s="84"/>
      <c r="KOE1879" s="84"/>
      <c r="KOF1879" s="84"/>
      <c r="KOG1879" s="84"/>
      <c r="KOH1879" s="84"/>
      <c r="KOI1879" s="84"/>
      <c r="KOJ1879" s="84"/>
      <c r="KOK1879" s="84"/>
      <c r="KOL1879" s="84"/>
      <c r="KOM1879" s="84"/>
      <c r="KON1879" s="84"/>
      <c r="KOO1879" s="84"/>
      <c r="KOP1879" s="84"/>
      <c r="KOQ1879" s="84"/>
      <c r="KOR1879" s="84"/>
      <c r="KOS1879" s="84"/>
      <c r="KOT1879" s="84"/>
      <c r="KOU1879" s="84"/>
      <c r="KOV1879" s="84"/>
      <c r="KOW1879" s="84"/>
      <c r="KOX1879" s="84"/>
      <c r="KOY1879" s="84"/>
      <c r="KOZ1879" s="84"/>
      <c r="KPA1879" s="84"/>
      <c r="KPB1879" s="84"/>
      <c r="KPC1879" s="84"/>
      <c r="KPD1879" s="84"/>
      <c r="KPE1879" s="84"/>
      <c r="KPF1879" s="84"/>
      <c r="KPG1879" s="84"/>
      <c r="KPH1879" s="84"/>
      <c r="KPI1879" s="84"/>
      <c r="KPJ1879" s="84"/>
      <c r="KPK1879" s="84"/>
      <c r="KPL1879" s="84"/>
      <c r="KPM1879" s="84"/>
      <c r="KPN1879" s="84"/>
      <c r="KPO1879" s="84"/>
      <c r="KPP1879" s="84"/>
      <c r="KPQ1879" s="84"/>
      <c r="KPR1879" s="84"/>
      <c r="KPS1879" s="84"/>
      <c r="KPT1879" s="84"/>
      <c r="KPU1879" s="84"/>
      <c r="KPV1879" s="84"/>
      <c r="KPW1879" s="84"/>
      <c r="KPX1879" s="84"/>
      <c r="KPY1879" s="84"/>
      <c r="KPZ1879" s="84"/>
      <c r="KQA1879" s="84"/>
      <c r="KQB1879" s="84"/>
      <c r="KQC1879" s="84"/>
      <c r="KQD1879" s="84"/>
      <c r="KQE1879" s="84"/>
      <c r="KQF1879" s="84"/>
      <c r="KQG1879" s="84"/>
      <c r="KQH1879" s="84"/>
      <c r="KQI1879" s="84"/>
      <c r="KQJ1879" s="84"/>
      <c r="KQK1879" s="84"/>
      <c r="KQL1879" s="84"/>
      <c r="KQM1879" s="84"/>
      <c r="KQN1879" s="84"/>
      <c r="KQO1879" s="84"/>
      <c r="KQP1879" s="84"/>
      <c r="KQQ1879" s="84"/>
      <c r="KQR1879" s="84"/>
      <c r="KQS1879" s="84"/>
      <c r="KQT1879" s="84"/>
      <c r="KQU1879" s="84"/>
      <c r="KQV1879" s="84"/>
      <c r="KQW1879" s="84"/>
      <c r="KQX1879" s="84"/>
      <c r="KQY1879" s="84"/>
      <c r="KQZ1879" s="84"/>
      <c r="KRA1879" s="84"/>
      <c r="KRB1879" s="84"/>
      <c r="KRC1879" s="84"/>
      <c r="KRD1879" s="84"/>
      <c r="KRE1879" s="84"/>
      <c r="KRF1879" s="84"/>
      <c r="KRG1879" s="84"/>
      <c r="KRH1879" s="84"/>
      <c r="KRI1879" s="84"/>
      <c r="KRJ1879" s="84"/>
      <c r="KRK1879" s="84"/>
      <c r="KRL1879" s="84"/>
      <c r="KRM1879" s="84"/>
      <c r="KRN1879" s="84"/>
      <c r="KRO1879" s="84"/>
      <c r="KRP1879" s="84"/>
      <c r="KRQ1879" s="84"/>
      <c r="KRR1879" s="84"/>
      <c r="KRS1879" s="84"/>
      <c r="KRT1879" s="84"/>
      <c r="KRU1879" s="84"/>
      <c r="KRV1879" s="84"/>
      <c r="KRW1879" s="84"/>
      <c r="KRX1879" s="84"/>
      <c r="KRY1879" s="84"/>
      <c r="KRZ1879" s="84"/>
      <c r="KSA1879" s="84"/>
      <c r="KSB1879" s="84"/>
      <c r="KSC1879" s="84"/>
      <c r="KSD1879" s="84"/>
      <c r="KSE1879" s="84"/>
      <c r="KSF1879" s="84"/>
      <c r="KSG1879" s="84"/>
      <c r="KSH1879" s="84"/>
      <c r="KSI1879" s="84"/>
      <c r="KSJ1879" s="84"/>
      <c r="KSK1879" s="84"/>
      <c r="KSL1879" s="84"/>
      <c r="KSM1879" s="84"/>
      <c r="KSN1879" s="84"/>
      <c r="KSO1879" s="84"/>
      <c r="KSP1879" s="84"/>
      <c r="KSQ1879" s="84"/>
      <c r="KSR1879" s="84"/>
      <c r="KSS1879" s="84"/>
      <c r="KST1879" s="84"/>
      <c r="KSU1879" s="84"/>
      <c r="KSV1879" s="84"/>
      <c r="KSW1879" s="84"/>
      <c r="KSX1879" s="84"/>
      <c r="KSY1879" s="84"/>
      <c r="KSZ1879" s="84"/>
      <c r="KTA1879" s="84"/>
      <c r="KTB1879" s="84"/>
      <c r="KTC1879" s="84"/>
      <c r="KTD1879" s="84"/>
      <c r="KTE1879" s="84"/>
      <c r="KTF1879" s="84"/>
      <c r="KTG1879" s="84"/>
      <c r="KTH1879" s="84"/>
      <c r="KTI1879" s="84"/>
      <c r="KTJ1879" s="84"/>
      <c r="KTK1879" s="84"/>
      <c r="KTL1879" s="84"/>
      <c r="KTM1879" s="84"/>
      <c r="KTN1879" s="84"/>
      <c r="KTO1879" s="84"/>
      <c r="KTP1879" s="84"/>
      <c r="KTQ1879" s="84"/>
      <c r="KTR1879" s="84"/>
      <c r="KTS1879" s="84"/>
      <c r="KTT1879" s="84"/>
      <c r="KTU1879" s="84"/>
      <c r="KTV1879" s="84"/>
      <c r="KTW1879" s="84"/>
      <c r="KTX1879" s="84"/>
      <c r="KTY1879" s="84"/>
      <c r="KTZ1879" s="84"/>
      <c r="KUA1879" s="84"/>
      <c r="KUB1879" s="84"/>
      <c r="KUC1879" s="84"/>
      <c r="KUD1879" s="84"/>
      <c r="KUE1879" s="84"/>
      <c r="KUF1879" s="84"/>
      <c r="KUG1879" s="84"/>
      <c r="KUH1879" s="84"/>
      <c r="KUI1879" s="84"/>
      <c r="KUJ1879" s="84"/>
      <c r="KUK1879" s="84"/>
      <c r="KUL1879" s="84"/>
      <c r="KUM1879" s="84"/>
      <c r="KUN1879" s="84"/>
      <c r="KUO1879" s="84"/>
      <c r="KUP1879" s="84"/>
      <c r="KUQ1879" s="84"/>
      <c r="KUR1879" s="84"/>
      <c r="KUS1879" s="84"/>
      <c r="KUT1879" s="84"/>
      <c r="KUU1879" s="84"/>
      <c r="KUV1879" s="84"/>
      <c r="KUW1879" s="84"/>
      <c r="KUX1879" s="84"/>
      <c r="KUY1879" s="84"/>
      <c r="KUZ1879" s="84"/>
      <c r="KVA1879" s="84"/>
      <c r="KVB1879" s="84"/>
      <c r="KVC1879" s="84"/>
      <c r="KVD1879" s="84"/>
      <c r="KVE1879" s="84"/>
      <c r="KVF1879" s="84"/>
      <c r="KVG1879" s="84"/>
      <c r="KVH1879" s="84"/>
      <c r="KVI1879" s="84"/>
      <c r="KVJ1879" s="84"/>
      <c r="KVK1879" s="84"/>
      <c r="KVL1879" s="84"/>
      <c r="KVM1879" s="84"/>
      <c r="KVN1879" s="84"/>
      <c r="KVO1879" s="84"/>
      <c r="KVP1879" s="84"/>
      <c r="KVQ1879" s="84"/>
      <c r="KVR1879" s="84"/>
      <c r="KVS1879" s="84"/>
      <c r="KVT1879" s="84"/>
      <c r="KVU1879" s="84"/>
      <c r="KVV1879" s="84"/>
      <c r="KVW1879" s="84"/>
      <c r="KVX1879" s="84"/>
      <c r="KVY1879" s="84"/>
      <c r="KVZ1879" s="84"/>
      <c r="KWA1879" s="84"/>
      <c r="KWB1879" s="84"/>
      <c r="KWC1879" s="84"/>
      <c r="KWD1879" s="84"/>
      <c r="KWE1879" s="84"/>
      <c r="KWF1879" s="84"/>
      <c r="KWG1879" s="84"/>
      <c r="KWH1879" s="84"/>
      <c r="KWI1879" s="84"/>
      <c r="KWJ1879" s="84"/>
      <c r="KWK1879" s="84"/>
      <c r="KWL1879" s="84"/>
      <c r="KWM1879" s="84"/>
      <c r="KWN1879" s="84"/>
      <c r="KWO1879" s="84"/>
      <c r="KWP1879" s="84"/>
      <c r="KWQ1879" s="84"/>
      <c r="KWR1879" s="84"/>
      <c r="KWS1879" s="84"/>
      <c r="KWT1879" s="84"/>
      <c r="KWU1879" s="84"/>
      <c r="KWV1879" s="84"/>
      <c r="KWW1879" s="84"/>
      <c r="KWX1879" s="84"/>
      <c r="KWY1879" s="84"/>
      <c r="KWZ1879" s="84"/>
      <c r="KXA1879" s="84"/>
      <c r="KXB1879" s="84"/>
      <c r="KXC1879" s="84"/>
      <c r="KXD1879" s="84"/>
      <c r="KXE1879" s="84"/>
      <c r="KXF1879" s="84"/>
      <c r="KXG1879" s="84"/>
      <c r="KXH1879" s="84"/>
      <c r="KXI1879" s="84"/>
      <c r="KXJ1879" s="84"/>
      <c r="KXK1879" s="84"/>
      <c r="KXL1879" s="84"/>
      <c r="KXM1879" s="84"/>
      <c r="KXN1879" s="84"/>
      <c r="KXO1879" s="84"/>
      <c r="KXP1879" s="84"/>
      <c r="KXQ1879" s="84"/>
      <c r="KXR1879" s="84"/>
      <c r="KXS1879" s="84"/>
      <c r="KXT1879" s="84"/>
      <c r="KXU1879" s="84"/>
      <c r="KXV1879" s="84"/>
      <c r="KXW1879" s="84"/>
      <c r="KXX1879" s="84"/>
      <c r="KXY1879" s="84"/>
      <c r="KXZ1879" s="84"/>
      <c r="KYA1879" s="84"/>
      <c r="KYB1879" s="84"/>
      <c r="KYC1879" s="84"/>
      <c r="KYD1879" s="84"/>
      <c r="KYE1879" s="84"/>
      <c r="KYF1879" s="84"/>
      <c r="KYG1879" s="84"/>
      <c r="KYH1879" s="84"/>
      <c r="KYI1879" s="84"/>
      <c r="KYJ1879" s="84"/>
      <c r="KYK1879" s="84"/>
      <c r="KYL1879" s="84"/>
      <c r="KYM1879" s="84"/>
      <c r="KYN1879" s="84"/>
      <c r="KYO1879" s="84"/>
      <c r="KYP1879" s="84"/>
      <c r="KYQ1879" s="84"/>
      <c r="KYR1879" s="84"/>
      <c r="KYS1879" s="84"/>
      <c r="KYT1879" s="84"/>
      <c r="KYU1879" s="84"/>
      <c r="KYV1879" s="84"/>
      <c r="KYW1879" s="84"/>
      <c r="KYX1879" s="84"/>
      <c r="KYY1879" s="84"/>
      <c r="KYZ1879" s="84"/>
      <c r="KZA1879" s="84"/>
      <c r="KZB1879" s="84"/>
      <c r="KZC1879" s="84"/>
      <c r="KZD1879" s="84"/>
      <c r="KZE1879" s="84"/>
      <c r="KZF1879" s="84"/>
      <c r="KZG1879" s="84"/>
      <c r="KZH1879" s="84"/>
      <c r="KZI1879" s="84"/>
      <c r="KZJ1879" s="84"/>
      <c r="KZK1879" s="84"/>
      <c r="KZL1879" s="84"/>
      <c r="KZM1879" s="84"/>
      <c r="KZN1879" s="84"/>
      <c r="KZO1879" s="84"/>
      <c r="KZP1879" s="84"/>
      <c r="KZQ1879" s="84"/>
      <c r="KZR1879" s="84"/>
      <c r="KZS1879" s="84"/>
      <c r="KZT1879" s="84"/>
      <c r="KZU1879" s="84"/>
      <c r="KZV1879" s="84"/>
      <c r="KZW1879" s="84"/>
      <c r="KZX1879" s="84"/>
      <c r="KZY1879" s="84"/>
      <c r="KZZ1879" s="84"/>
      <c r="LAA1879" s="84"/>
      <c r="LAB1879" s="84"/>
      <c r="LAC1879" s="84"/>
      <c r="LAD1879" s="84"/>
      <c r="LAE1879" s="84"/>
      <c r="LAF1879" s="84"/>
      <c r="LAG1879" s="84"/>
      <c r="LAH1879" s="84"/>
      <c r="LAI1879" s="84"/>
      <c r="LAJ1879" s="84"/>
      <c r="LAK1879" s="84"/>
      <c r="LAL1879" s="84"/>
      <c r="LAM1879" s="84"/>
      <c r="LAN1879" s="84"/>
      <c r="LAO1879" s="84"/>
      <c r="LAP1879" s="84"/>
      <c r="LAQ1879" s="84"/>
      <c r="LAR1879" s="84"/>
      <c r="LAS1879" s="84"/>
      <c r="LAT1879" s="84"/>
      <c r="LAU1879" s="84"/>
      <c r="LAV1879" s="84"/>
      <c r="LAW1879" s="84"/>
      <c r="LAX1879" s="84"/>
      <c r="LAY1879" s="84"/>
      <c r="LAZ1879" s="84"/>
      <c r="LBA1879" s="84"/>
      <c r="LBB1879" s="84"/>
      <c r="LBC1879" s="84"/>
      <c r="LBD1879" s="84"/>
      <c r="LBE1879" s="84"/>
      <c r="LBF1879" s="84"/>
      <c r="LBG1879" s="84"/>
      <c r="LBH1879" s="84"/>
      <c r="LBI1879" s="84"/>
      <c r="LBJ1879" s="84"/>
      <c r="LBK1879" s="84"/>
      <c r="LBL1879" s="84"/>
      <c r="LBM1879" s="84"/>
      <c r="LBN1879" s="84"/>
      <c r="LBO1879" s="84"/>
      <c r="LBP1879" s="84"/>
      <c r="LBQ1879" s="84"/>
      <c r="LBR1879" s="84"/>
      <c r="LBS1879" s="84"/>
      <c r="LBT1879" s="84"/>
      <c r="LBU1879" s="84"/>
      <c r="LBV1879" s="84"/>
      <c r="LBW1879" s="84"/>
      <c r="LBX1879" s="84"/>
      <c r="LBY1879" s="84"/>
      <c r="LBZ1879" s="84"/>
      <c r="LCA1879" s="84"/>
      <c r="LCB1879" s="84"/>
      <c r="LCC1879" s="84"/>
      <c r="LCD1879" s="84"/>
      <c r="LCE1879" s="84"/>
      <c r="LCF1879" s="84"/>
      <c r="LCG1879" s="84"/>
      <c r="LCH1879" s="84"/>
      <c r="LCI1879" s="84"/>
      <c r="LCJ1879" s="84"/>
      <c r="LCK1879" s="84"/>
      <c r="LCL1879" s="84"/>
      <c r="LCM1879" s="84"/>
      <c r="LCN1879" s="84"/>
      <c r="LCO1879" s="84"/>
      <c r="LCP1879" s="84"/>
      <c r="LCQ1879" s="84"/>
      <c r="LCR1879" s="84"/>
      <c r="LCS1879" s="84"/>
      <c r="LCT1879" s="84"/>
      <c r="LCU1879" s="84"/>
      <c r="LCV1879" s="84"/>
      <c r="LCW1879" s="84"/>
      <c r="LCX1879" s="84"/>
      <c r="LCY1879" s="84"/>
      <c r="LCZ1879" s="84"/>
      <c r="LDA1879" s="84"/>
      <c r="LDB1879" s="84"/>
      <c r="LDC1879" s="84"/>
      <c r="LDD1879" s="84"/>
      <c r="LDE1879" s="84"/>
      <c r="LDF1879" s="84"/>
      <c r="LDG1879" s="84"/>
      <c r="LDH1879" s="84"/>
      <c r="LDI1879" s="84"/>
      <c r="LDJ1879" s="84"/>
      <c r="LDK1879" s="84"/>
      <c r="LDL1879" s="84"/>
      <c r="LDM1879" s="84"/>
      <c r="LDN1879" s="84"/>
      <c r="LDO1879" s="84"/>
      <c r="LDP1879" s="84"/>
      <c r="LDQ1879" s="84"/>
      <c r="LDR1879" s="84"/>
      <c r="LDS1879" s="84"/>
      <c r="LDT1879" s="84"/>
      <c r="LDU1879" s="84"/>
      <c r="LDV1879" s="84"/>
      <c r="LDW1879" s="84"/>
      <c r="LDX1879" s="84"/>
      <c r="LDY1879" s="84"/>
      <c r="LDZ1879" s="84"/>
      <c r="LEA1879" s="84"/>
      <c r="LEB1879" s="84"/>
      <c r="LEC1879" s="84"/>
      <c r="LED1879" s="84"/>
      <c r="LEE1879" s="84"/>
      <c r="LEF1879" s="84"/>
      <c r="LEG1879" s="84"/>
      <c r="LEH1879" s="84"/>
      <c r="LEI1879" s="84"/>
      <c r="LEJ1879" s="84"/>
      <c r="LEK1879" s="84"/>
      <c r="LEL1879" s="84"/>
      <c r="LEM1879" s="84"/>
      <c r="LEN1879" s="84"/>
      <c r="LEO1879" s="84"/>
      <c r="LEP1879" s="84"/>
      <c r="LEQ1879" s="84"/>
      <c r="LER1879" s="84"/>
      <c r="LES1879" s="84"/>
      <c r="LET1879" s="84"/>
      <c r="LEU1879" s="84"/>
      <c r="LEV1879" s="84"/>
      <c r="LEW1879" s="84"/>
      <c r="LEX1879" s="84"/>
      <c r="LEY1879" s="84"/>
      <c r="LEZ1879" s="84"/>
      <c r="LFA1879" s="84"/>
      <c r="LFB1879" s="84"/>
      <c r="LFC1879" s="84"/>
      <c r="LFD1879" s="84"/>
      <c r="LFE1879" s="84"/>
      <c r="LFF1879" s="84"/>
      <c r="LFG1879" s="84"/>
      <c r="LFH1879" s="84"/>
      <c r="LFI1879" s="84"/>
      <c r="LFJ1879" s="84"/>
      <c r="LFK1879" s="84"/>
      <c r="LFL1879" s="84"/>
      <c r="LFM1879" s="84"/>
      <c r="LFN1879" s="84"/>
      <c r="LFO1879" s="84"/>
      <c r="LFP1879" s="84"/>
      <c r="LFQ1879" s="84"/>
      <c r="LFR1879" s="84"/>
      <c r="LFS1879" s="84"/>
      <c r="LFT1879" s="84"/>
      <c r="LFU1879" s="84"/>
      <c r="LFV1879" s="84"/>
      <c r="LFW1879" s="84"/>
      <c r="LFX1879" s="84"/>
      <c r="LFY1879" s="84"/>
      <c r="LFZ1879" s="84"/>
      <c r="LGA1879" s="84"/>
      <c r="LGB1879" s="84"/>
      <c r="LGC1879" s="84"/>
      <c r="LGD1879" s="84"/>
      <c r="LGE1879" s="84"/>
      <c r="LGF1879" s="84"/>
      <c r="LGG1879" s="84"/>
      <c r="LGH1879" s="84"/>
      <c r="LGI1879" s="84"/>
      <c r="LGJ1879" s="84"/>
      <c r="LGK1879" s="84"/>
      <c r="LGL1879" s="84"/>
      <c r="LGM1879" s="84"/>
      <c r="LGN1879" s="84"/>
      <c r="LGO1879" s="84"/>
      <c r="LGP1879" s="84"/>
      <c r="LGQ1879" s="84"/>
      <c r="LGR1879" s="84"/>
      <c r="LGS1879" s="84"/>
      <c r="LGT1879" s="84"/>
      <c r="LGU1879" s="84"/>
      <c r="LGV1879" s="84"/>
      <c r="LGW1879" s="84"/>
      <c r="LGX1879" s="84"/>
      <c r="LGY1879" s="84"/>
      <c r="LGZ1879" s="84"/>
      <c r="LHA1879" s="84"/>
      <c r="LHB1879" s="84"/>
      <c r="LHC1879" s="84"/>
      <c r="LHD1879" s="84"/>
      <c r="LHE1879" s="84"/>
      <c r="LHF1879" s="84"/>
      <c r="LHG1879" s="84"/>
      <c r="LHH1879" s="84"/>
      <c r="LHI1879" s="84"/>
      <c r="LHJ1879" s="84"/>
      <c r="LHK1879" s="84"/>
      <c r="LHL1879" s="84"/>
      <c r="LHM1879" s="84"/>
      <c r="LHN1879" s="84"/>
      <c r="LHO1879" s="84"/>
      <c r="LHP1879" s="84"/>
      <c r="LHQ1879" s="84"/>
      <c r="LHR1879" s="84"/>
      <c r="LHS1879" s="84"/>
      <c r="LHT1879" s="84"/>
      <c r="LHU1879" s="84"/>
      <c r="LHV1879" s="84"/>
      <c r="LHW1879" s="84"/>
      <c r="LHX1879" s="84"/>
      <c r="LHY1879" s="84"/>
      <c r="LHZ1879" s="84"/>
      <c r="LIA1879" s="84"/>
      <c r="LIB1879" s="84"/>
      <c r="LIC1879" s="84"/>
      <c r="LID1879" s="84"/>
      <c r="LIE1879" s="84"/>
      <c r="LIF1879" s="84"/>
      <c r="LIG1879" s="84"/>
      <c r="LIH1879" s="84"/>
      <c r="LII1879" s="84"/>
      <c r="LIJ1879" s="84"/>
      <c r="LIK1879" s="84"/>
      <c r="LIL1879" s="84"/>
      <c r="LIM1879" s="84"/>
      <c r="LIN1879" s="84"/>
      <c r="LIO1879" s="84"/>
      <c r="LIP1879" s="84"/>
      <c r="LIQ1879" s="84"/>
      <c r="LIR1879" s="84"/>
      <c r="LIS1879" s="84"/>
      <c r="LIT1879" s="84"/>
      <c r="LIU1879" s="84"/>
      <c r="LIV1879" s="84"/>
      <c r="LIW1879" s="84"/>
      <c r="LIX1879" s="84"/>
      <c r="LIY1879" s="84"/>
      <c r="LIZ1879" s="84"/>
      <c r="LJA1879" s="84"/>
      <c r="LJB1879" s="84"/>
      <c r="LJC1879" s="84"/>
      <c r="LJD1879" s="84"/>
      <c r="LJE1879" s="84"/>
      <c r="LJF1879" s="84"/>
      <c r="LJG1879" s="84"/>
      <c r="LJH1879" s="84"/>
      <c r="LJI1879" s="84"/>
      <c r="LJJ1879" s="84"/>
      <c r="LJK1879" s="84"/>
      <c r="LJL1879" s="84"/>
      <c r="LJM1879" s="84"/>
      <c r="LJN1879" s="84"/>
      <c r="LJO1879" s="84"/>
      <c r="LJP1879" s="84"/>
      <c r="LJQ1879" s="84"/>
      <c r="LJR1879" s="84"/>
      <c r="LJS1879" s="84"/>
      <c r="LJT1879" s="84"/>
      <c r="LJU1879" s="84"/>
      <c r="LJV1879" s="84"/>
      <c r="LJW1879" s="84"/>
      <c r="LJX1879" s="84"/>
      <c r="LJY1879" s="84"/>
      <c r="LJZ1879" s="84"/>
      <c r="LKA1879" s="84"/>
      <c r="LKB1879" s="84"/>
      <c r="LKC1879" s="84"/>
      <c r="LKD1879" s="84"/>
      <c r="LKE1879" s="84"/>
      <c r="LKF1879" s="84"/>
      <c r="LKG1879" s="84"/>
      <c r="LKH1879" s="84"/>
      <c r="LKI1879" s="84"/>
      <c r="LKJ1879" s="84"/>
      <c r="LKK1879" s="84"/>
      <c r="LKL1879" s="84"/>
      <c r="LKM1879" s="84"/>
      <c r="LKN1879" s="84"/>
      <c r="LKO1879" s="84"/>
      <c r="LKP1879" s="84"/>
      <c r="LKQ1879" s="84"/>
      <c r="LKR1879" s="84"/>
      <c r="LKS1879" s="84"/>
      <c r="LKT1879" s="84"/>
      <c r="LKU1879" s="84"/>
      <c r="LKV1879" s="84"/>
      <c r="LKW1879" s="84"/>
      <c r="LKX1879" s="84"/>
      <c r="LKY1879" s="84"/>
      <c r="LKZ1879" s="84"/>
      <c r="LLA1879" s="84"/>
      <c r="LLB1879" s="84"/>
      <c r="LLC1879" s="84"/>
      <c r="LLD1879" s="84"/>
      <c r="LLE1879" s="84"/>
      <c r="LLF1879" s="84"/>
      <c r="LLG1879" s="84"/>
      <c r="LLH1879" s="84"/>
      <c r="LLI1879" s="84"/>
      <c r="LLJ1879" s="84"/>
      <c r="LLK1879" s="84"/>
      <c r="LLL1879" s="84"/>
      <c r="LLM1879" s="84"/>
      <c r="LLN1879" s="84"/>
      <c r="LLO1879" s="84"/>
      <c r="LLP1879" s="84"/>
      <c r="LLQ1879" s="84"/>
      <c r="LLR1879" s="84"/>
      <c r="LLS1879" s="84"/>
      <c r="LLT1879" s="84"/>
      <c r="LLU1879" s="84"/>
      <c r="LLV1879" s="84"/>
      <c r="LLW1879" s="84"/>
      <c r="LLX1879" s="84"/>
      <c r="LLY1879" s="84"/>
      <c r="LLZ1879" s="84"/>
      <c r="LMA1879" s="84"/>
      <c r="LMB1879" s="84"/>
      <c r="LMC1879" s="84"/>
      <c r="LMD1879" s="84"/>
      <c r="LME1879" s="84"/>
      <c r="LMF1879" s="84"/>
      <c r="LMG1879" s="84"/>
      <c r="LMH1879" s="84"/>
      <c r="LMI1879" s="84"/>
      <c r="LMJ1879" s="84"/>
      <c r="LMK1879" s="84"/>
      <c r="LML1879" s="84"/>
      <c r="LMM1879" s="84"/>
      <c r="LMN1879" s="84"/>
      <c r="LMO1879" s="84"/>
      <c r="LMP1879" s="84"/>
      <c r="LMQ1879" s="84"/>
      <c r="LMR1879" s="84"/>
      <c r="LMS1879" s="84"/>
      <c r="LMT1879" s="84"/>
      <c r="LMU1879" s="84"/>
      <c r="LMV1879" s="84"/>
      <c r="LMW1879" s="84"/>
      <c r="LMX1879" s="84"/>
      <c r="LMY1879" s="84"/>
      <c r="LMZ1879" s="84"/>
      <c r="LNA1879" s="84"/>
      <c r="LNB1879" s="84"/>
      <c r="LNC1879" s="84"/>
      <c r="LND1879" s="84"/>
      <c r="LNE1879" s="84"/>
      <c r="LNF1879" s="84"/>
      <c r="LNG1879" s="84"/>
      <c r="LNH1879" s="84"/>
      <c r="LNI1879" s="84"/>
      <c r="LNJ1879" s="84"/>
      <c r="LNK1879" s="84"/>
      <c r="LNL1879" s="84"/>
      <c r="LNM1879" s="84"/>
      <c r="LNN1879" s="84"/>
      <c r="LNO1879" s="84"/>
      <c r="LNP1879" s="84"/>
      <c r="LNQ1879" s="84"/>
      <c r="LNR1879" s="84"/>
      <c r="LNS1879" s="84"/>
      <c r="LNT1879" s="84"/>
      <c r="LNU1879" s="84"/>
      <c r="LNV1879" s="84"/>
      <c r="LNW1879" s="84"/>
      <c r="LNX1879" s="84"/>
      <c r="LNY1879" s="84"/>
      <c r="LNZ1879" s="84"/>
      <c r="LOA1879" s="84"/>
      <c r="LOB1879" s="84"/>
      <c r="LOC1879" s="84"/>
      <c r="LOD1879" s="84"/>
      <c r="LOE1879" s="84"/>
      <c r="LOF1879" s="84"/>
      <c r="LOG1879" s="84"/>
      <c r="LOH1879" s="84"/>
      <c r="LOI1879" s="84"/>
      <c r="LOJ1879" s="84"/>
      <c r="LOK1879" s="84"/>
      <c r="LOL1879" s="84"/>
      <c r="LOM1879" s="84"/>
      <c r="LON1879" s="84"/>
      <c r="LOO1879" s="84"/>
      <c r="LOP1879" s="84"/>
      <c r="LOQ1879" s="84"/>
      <c r="LOR1879" s="84"/>
      <c r="LOS1879" s="84"/>
      <c r="LOT1879" s="84"/>
      <c r="LOU1879" s="84"/>
      <c r="LOV1879" s="84"/>
      <c r="LOW1879" s="84"/>
      <c r="LOX1879" s="84"/>
      <c r="LOY1879" s="84"/>
      <c r="LOZ1879" s="84"/>
      <c r="LPA1879" s="84"/>
      <c r="LPB1879" s="84"/>
      <c r="LPC1879" s="84"/>
      <c r="LPD1879" s="84"/>
      <c r="LPE1879" s="84"/>
      <c r="LPF1879" s="84"/>
      <c r="LPG1879" s="84"/>
      <c r="LPH1879" s="84"/>
      <c r="LPI1879" s="84"/>
      <c r="LPJ1879" s="84"/>
      <c r="LPK1879" s="84"/>
      <c r="LPL1879" s="84"/>
      <c r="LPM1879" s="84"/>
      <c r="LPN1879" s="84"/>
      <c r="LPO1879" s="84"/>
      <c r="LPP1879" s="84"/>
      <c r="LPQ1879" s="84"/>
      <c r="LPR1879" s="84"/>
      <c r="LPS1879" s="84"/>
      <c r="LPT1879" s="84"/>
      <c r="LPU1879" s="84"/>
      <c r="LPV1879" s="84"/>
      <c r="LPW1879" s="84"/>
      <c r="LPX1879" s="84"/>
      <c r="LPY1879" s="84"/>
      <c r="LPZ1879" s="84"/>
      <c r="LQA1879" s="84"/>
      <c r="LQB1879" s="84"/>
      <c r="LQC1879" s="84"/>
      <c r="LQD1879" s="84"/>
      <c r="LQE1879" s="84"/>
      <c r="LQF1879" s="84"/>
      <c r="LQG1879" s="84"/>
      <c r="LQH1879" s="84"/>
      <c r="LQI1879" s="84"/>
      <c r="LQJ1879" s="84"/>
      <c r="LQK1879" s="84"/>
      <c r="LQL1879" s="84"/>
      <c r="LQM1879" s="84"/>
      <c r="LQN1879" s="84"/>
      <c r="LQO1879" s="84"/>
      <c r="LQP1879" s="84"/>
      <c r="LQQ1879" s="84"/>
      <c r="LQR1879" s="84"/>
      <c r="LQS1879" s="84"/>
      <c r="LQT1879" s="84"/>
      <c r="LQU1879" s="84"/>
      <c r="LQV1879" s="84"/>
      <c r="LQW1879" s="84"/>
      <c r="LQX1879" s="84"/>
      <c r="LQY1879" s="84"/>
      <c r="LQZ1879" s="84"/>
      <c r="LRA1879" s="84"/>
      <c r="LRB1879" s="84"/>
      <c r="LRC1879" s="84"/>
      <c r="LRD1879" s="84"/>
      <c r="LRE1879" s="84"/>
      <c r="LRF1879" s="84"/>
      <c r="LRG1879" s="84"/>
      <c r="LRH1879" s="84"/>
      <c r="LRI1879" s="84"/>
      <c r="LRJ1879" s="84"/>
      <c r="LRK1879" s="84"/>
      <c r="LRL1879" s="84"/>
      <c r="LRM1879" s="84"/>
      <c r="LRN1879" s="84"/>
      <c r="LRO1879" s="84"/>
      <c r="LRP1879" s="84"/>
      <c r="LRQ1879" s="84"/>
      <c r="LRR1879" s="84"/>
      <c r="LRS1879" s="84"/>
      <c r="LRT1879" s="84"/>
      <c r="LRU1879" s="84"/>
      <c r="LRV1879" s="84"/>
      <c r="LRW1879" s="84"/>
      <c r="LRX1879" s="84"/>
      <c r="LRY1879" s="84"/>
      <c r="LRZ1879" s="84"/>
      <c r="LSA1879" s="84"/>
      <c r="LSB1879" s="84"/>
      <c r="LSC1879" s="84"/>
      <c r="LSD1879" s="84"/>
      <c r="LSE1879" s="84"/>
      <c r="LSF1879" s="84"/>
      <c r="LSG1879" s="84"/>
      <c r="LSH1879" s="84"/>
      <c r="LSI1879" s="84"/>
      <c r="LSJ1879" s="84"/>
      <c r="LSK1879" s="84"/>
      <c r="LSL1879" s="84"/>
      <c r="LSM1879" s="84"/>
      <c r="LSN1879" s="84"/>
      <c r="LSO1879" s="84"/>
      <c r="LSP1879" s="84"/>
      <c r="LSQ1879" s="84"/>
      <c r="LSR1879" s="84"/>
      <c r="LSS1879" s="84"/>
      <c r="LST1879" s="84"/>
      <c r="LSU1879" s="84"/>
      <c r="LSV1879" s="84"/>
      <c r="LSW1879" s="84"/>
      <c r="LSX1879" s="84"/>
      <c r="LSY1879" s="84"/>
      <c r="LSZ1879" s="84"/>
      <c r="LTA1879" s="84"/>
      <c r="LTB1879" s="84"/>
      <c r="LTC1879" s="84"/>
      <c r="LTD1879" s="84"/>
      <c r="LTE1879" s="84"/>
      <c r="LTF1879" s="84"/>
      <c r="LTG1879" s="84"/>
      <c r="LTH1879" s="84"/>
      <c r="LTI1879" s="84"/>
      <c r="LTJ1879" s="84"/>
      <c r="LTK1879" s="84"/>
      <c r="LTL1879" s="84"/>
      <c r="LTM1879" s="84"/>
      <c r="LTN1879" s="84"/>
      <c r="LTO1879" s="84"/>
      <c r="LTP1879" s="84"/>
      <c r="LTQ1879" s="84"/>
      <c r="LTR1879" s="84"/>
      <c r="LTS1879" s="84"/>
      <c r="LTT1879" s="84"/>
      <c r="LTU1879" s="84"/>
      <c r="LTV1879" s="84"/>
      <c r="LTW1879" s="84"/>
      <c r="LTX1879" s="84"/>
      <c r="LTY1879" s="84"/>
      <c r="LTZ1879" s="84"/>
      <c r="LUA1879" s="84"/>
      <c r="LUB1879" s="84"/>
      <c r="LUC1879" s="84"/>
      <c r="LUD1879" s="84"/>
      <c r="LUE1879" s="84"/>
      <c r="LUF1879" s="84"/>
      <c r="LUG1879" s="84"/>
      <c r="LUH1879" s="84"/>
      <c r="LUI1879" s="84"/>
      <c r="LUJ1879" s="84"/>
      <c r="LUK1879" s="84"/>
      <c r="LUL1879" s="84"/>
      <c r="LUM1879" s="84"/>
      <c r="LUN1879" s="84"/>
      <c r="LUO1879" s="84"/>
      <c r="LUP1879" s="84"/>
      <c r="LUQ1879" s="84"/>
      <c r="LUR1879" s="84"/>
      <c r="LUS1879" s="84"/>
      <c r="LUT1879" s="84"/>
      <c r="LUU1879" s="84"/>
      <c r="LUV1879" s="84"/>
      <c r="LUW1879" s="84"/>
      <c r="LUX1879" s="84"/>
      <c r="LUY1879" s="84"/>
      <c r="LUZ1879" s="84"/>
      <c r="LVA1879" s="84"/>
      <c r="LVB1879" s="84"/>
      <c r="LVC1879" s="84"/>
      <c r="LVD1879" s="84"/>
      <c r="LVE1879" s="84"/>
      <c r="LVF1879" s="84"/>
      <c r="LVG1879" s="84"/>
      <c r="LVH1879" s="84"/>
      <c r="LVI1879" s="84"/>
      <c r="LVJ1879" s="84"/>
      <c r="LVK1879" s="84"/>
      <c r="LVL1879" s="84"/>
      <c r="LVM1879" s="84"/>
      <c r="LVN1879" s="84"/>
      <c r="LVO1879" s="84"/>
      <c r="LVP1879" s="84"/>
      <c r="LVQ1879" s="84"/>
      <c r="LVR1879" s="84"/>
      <c r="LVS1879" s="84"/>
      <c r="LVT1879" s="84"/>
      <c r="LVU1879" s="84"/>
      <c r="LVV1879" s="84"/>
      <c r="LVW1879" s="84"/>
      <c r="LVX1879" s="84"/>
      <c r="LVY1879" s="84"/>
      <c r="LVZ1879" s="84"/>
      <c r="LWA1879" s="84"/>
      <c r="LWB1879" s="84"/>
      <c r="LWC1879" s="84"/>
      <c r="LWD1879" s="84"/>
      <c r="LWE1879" s="84"/>
      <c r="LWF1879" s="84"/>
      <c r="LWG1879" s="84"/>
      <c r="LWH1879" s="84"/>
      <c r="LWI1879" s="84"/>
      <c r="LWJ1879" s="84"/>
      <c r="LWK1879" s="84"/>
      <c r="LWL1879" s="84"/>
      <c r="LWM1879" s="84"/>
      <c r="LWN1879" s="84"/>
      <c r="LWO1879" s="84"/>
      <c r="LWP1879" s="84"/>
      <c r="LWQ1879" s="84"/>
      <c r="LWR1879" s="84"/>
      <c r="LWS1879" s="84"/>
      <c r="LWT1879" s="84"/>
      <c r="LWU1879" s="84"/>
      <c r="LWV1879" s="84"/>
      <c r="LWW1879" s="84"/>
      <c r="LWX1879" s="84"/>
      <c r="LWY1879" s="84"/>
      <c r="LWZ1879" s="84"/>
      <c r="LXA1879" s="84"/>
      <c r="LXB1879" s="84"/>
      <c r="LXC1879" s="84"/>
      <c r="LXD1879" s="84"/>
      <c r="LXE1879" s="84"/>
      <c r="LXF1879" s="84"/>
      <c r="LXG1879" s="84"/>
      <c r="LXH1879" s="84"/>
      <c r="LXI1879" s="84"/>
      <c r="LXJ1879" s="84"/>
      <c r="LXK1879" s="84"/>
      <c r="LXL1879" s="84"/>
      <c r="LXM1879" s="84"/>
      <c r="LXN1879" s="84"/>
      <c r="LXO1879" s="84"/>
      <c r="LXP1879" s="84"/>
      <c r="LXQ1879" s="84"/>
      <c r="LXR1879" s="84"/>
      <c r="LXS1879" s="84"/>
      <c r="LXT1879" s="84"/>
      <c r="LXU1879" s="84"/>
      <c r="LXV1879" s="84"/>
      <c r="LXW1879" s="84"/>
      <c r="LXX1879" s="84"/>
      <c r="LXY1879" s="84"/>
      <c r="LXZ1879" s="84"/>
      <c r="LYA1879" s="84"/>
      <c r="LYB1879" s="84"/>
      <c r="LYC1879" s="84"/>
      <c r="LYD1879" s="84"/>
      <c r="LYE1879" s="84"/>
      <c r="LYF1879" s="84"/>
      <c r="LYG1879" s="84"/>
      <c r="LYH1879" s="84"/>
      <c r="LYI1879" s="84"/>
      <c r="LYJ1879" s="84"/>
      <c r="LYK1879" s="84"/>
      <c r="LYL1879" s="84"/>
      <c r="LYM1879" s="84"/>
      <c r="LYN1879" s="84"/>
      <c r="LYO1879" s="84"/>
      <c r="LYP1879" s="84"/>
      <c r="LYQ1879" s="84"/>
      <c r="LYR1879" s="84"/>
      <c r="LYS1879" s="84"/>
      <c r="LYT1879" s="84"/>
      <c r="LYU1879" s="84"/>
      <c r="LYV1879" s="84"/>
      <c r="LYW1879" s="84"/>
      <c r="LYX1879" s="84"/>
      <c r="LYY1879" s="84"/>
      <c r="LYZ1879" s="84"/>
      <c r="LZA1879" s="84"/>
      <c r="LZB1879" s="84"/>
      <c r="LZC1879" s="84"/>
      <c r="LZD1879" s="84"/>
      <c r="LZE1879" s="84"/>
      <c r="LZF1879" s="84"/>
      <c r="LZG1879" s="84"/>
      <c r="LZH1879" s="84"/>
      <c r="LZI1879" s="84"/>
      <c r="LZJ1879" s="84"/>
      <c r="LZK1879" s="84"/>
      <c r="LZL1879" s="84"/>
      <c r="LZM1879" s="84"/>
      <c r="LZN1879" s="84"/>
      <c r="LZO1879" s="84"/>
      <c r="LZP1879" s="84"/>
      <c r="LZQ1879" s="84"/>
      <c r="LZR1879" s="84"/>
      <c r="LZS1879" s="84"/>
      <c r="LZT1879" s="84"/>
      <c r="LZU1879" s="84"/>
      <c r="LZV1879" s="84"/>
      <c r="LZW1879" s="84"/>
      <c r="LZX1879" s="84"/>
      <c r="LZY1879" s="84"/>
      <c r="LZZ1879" s="84"/>
      <c r="MAA1879" s="84"/>
      <c r="MAB1879" s="84"/>
      <c r="MAC1879" s="84"/>
      <c r="MAD1879" s="84"/>
      <c r="MAE1879" s="84"/>
      <c r="MAF1879" s="84"/>
      <c r="MAG1879" s="84"/>
      <c r="MAH1879" s="84"/>
      <c r="MAI1879" s="84"/>
      <c r="MAJ1879" s="84"/>
      <c r="MAK1879" s="84"/>
      <c r="MAL1879" s="84"/>
      <c r="MAM1879" s="84"/>
      <c r="MAN1879" s="84"/>
      <c r="MAO1879" s="84"/>
      <c r="MAP1879" s="84"/>
      <c r="MAQ1879" s="84"/>
      <c r="MAR1879" s="84"/>
      <c r="MAS1879" s="84"/>
      <c r="MAT1879" s="84"/>
      <c r="MAU1879" s="84"/>
      <c r="MAV1879" s="84"/>
      <c r="MAW1879" s="84"/>
      <c r="MAX1879" s="84"/>
      <c r="MAY1879" s="84"/>
      <c r="MAZ1879" s="84"/>
      <c r="MBA1879" s="84"/>
      <c r="MBB1879" s="84"/>
      <c r="MBC1879" s="84"/>
      <c r="MBD1879" s="84"/>
      <c r="MBE1879" s="84"/>
      <c r="MBF1879" s="84"/>
      <c r="MBG1879" s="84"/>
      <c r="MBH1879" s="84"/>
      <c r="MBI1879" s="84"/>
      <c r="MBJ1879" s="84"/>
      <c r="MBK1879" s="84"/>
      <c r="MBL1879" s="84"/>
      <c r="MBM1879" s="84"/>
      <c r="MBN1879" s="84"/>
      <c r="MBO1879" s="84"/>
      <c r="MBP1879" s="84"/>
      <c r="MBQ1879" s="84"/>
      <c r="MBR1879" s="84"/>
      <c r="MBS1879" s="84"/>
      <c r="MBT1879" s="84"/>
      <c r="MBU1879" s="84"/>
      <c r="MBV1879" s="84"/>
      <c r="MBW1879" s="84"/>
      <c r="MBX1879" s="84"/>
      <c r="MBY1879" s="84"/>
      <c r="MBZ1879" s="84"/>
      <c r="MCA1879" s="84"/>
      <c r="MCB1879" s="84"/>
      <c r="MCC1879" s="84"/>
      <c r="MCD1879" s="84"/>
      <c r="MCE1879" s="84"/>
      <c r="MCF1879" s="84"/>
      <c r="MCG1879" s="84"/>
      <c r="MCH1879" s="84"/>
      <c r="MCI1879" s="84"/>
      <c r="MCJ1879" s="84"/>
      <c r="MCK1879" s="84"/>
      <c r="MCL1879" s="84"/>
      <c r="MCM1879" s="84"/>
      <c r="MCN1879" s="84"/>
      <c r="MCO1879" s="84"/>
      <c r="MCP1879" s="84"/>
      <c r="MCQ1879" s="84"/>
      <c r="MCR1879" s="84"/>
      <c r="MCS1879" s="84"/>
      <c r="MCT1879" s="84"/>
      <c r="MCU1879" s="84"/>
      <c r="MCV1879" s="84"/>
      <c r="MCW1879" s="84"/>
      <c r="MCX1879" s="84"/>
      <c r="MCY1879" s="84"/>
      <c r="MCZ1879" s="84"/>
      <c r="MDA1879" s="84"/>
      <c r="MDB1879" s="84"/>
      <c r="MDC1879" s="84"/>
      <c r="MDD1879" s="84"/>
      <c r="MDE1879" s="84"/>
      <c r="MDF1879" s="84"/>
      <c r="MDG1879" s="84"/>
      <c r="MDH1879" s="84"/>
      <c r="MDI1879" s="84"/>
      <c r="MDJ1879" s="84"/>
      <c r="MDK1879" s="84"/>
      <c r="MDL1879" s="84"/>
      <c r="MDM1879" s="84"/>
      <c r="MDN1879" s="84"/>
      <c r="MDO1879" s="84"/>
      <c r="MDP1879" s="84"/>
      <c r="MDQ1879" s="84"/>
      <c r="MDR1879" s="84"/>
      <c r="MDS1879" s="84"/>
      <c r="MDT1879" s="84"/>
      <c r="MDU1879" s="84"/>
      <c r="MDV1879" s="84"/>
      <c r="MDW1879" s="84"/>
      <c r="MDX1879" s="84"/>
      <c r="MDY1879" s="84"/>
      <c r="MDZ1879" s="84"/>
      <c r="MEA1879" s="84"/>
      <c r="MEB1879" s="84"/>
      <c r="MEC1879" s="84"/>
      <c r="MED1879" s="84"/>
      <c r="MEE1879" s="84"/>
      <c r="MEF1879" s="84"/>
      <c r="MEG1879" s="84"/>
      <c r="MEH1879" s="84"/>
      <c r="MEI1879" s="84"/>
      <c r="MEJ1879" s="84"/>
      <c r="MEK1879" s="84"/>
      <c r="MEL1879" s="84"/>
      <c r="MEM1879" s="84"/>
      <c r="MEN1879" s="84"/>
      <c r="MEO1879" s="84"/>
      <c r="MEP1879" s="84"/>
      <c r="MEQ1879" s="84"/>
      <c r="MER1879" s="84"/>
      <c r="MES1879" s="84"/>
      <c r="MET1879" s="84"/>
      <c r="MEU1879" s="84"/>
      <c r="MEV1879" s="84"/>
      <c r="MEW1879" s="84"/>
      <c r="MEX1879" s="84"/>
      <c r="MEY1879" s="84"/>
      <c r="MEZ1879" s="84"/>
      <c r="MFA1879" s="84"/>
      <c r="MFB1879" s="84"/>
      <c r="MFC1879" s="84"/>
      <c r="MFD1879" s="84"/>
      <c r="MFE1879" s="84"/>
      <c r="MFF1879" s="84"/>
      <c r="MFG1879" s="84"/>
      <c r="MFH1879" s="84"/>
      <c r="MFI1879" s="84"/>
      <c r="MFJ1879" s="84"/>
      <c r="MFK1879" s="84"/>
      <c r="MFL1879" s="84"/>
      <c r="MFM1879" s="84"/>
      <c r="MFN1879" s="84"/>
      <c r="MFO1879" s="84"/>
      <c r="MFP1879" s="84"/>
      <c r="MFQ1879" s="84"/>
      <c r="MFR1879" s="84"/>
      <c r="MFS1879" s="84"/>
      <c r="MFT1879" s="84"/>
      <c r="MFU1879" s="84"/>
      <c r="MFV1879" s="84"/>
      <c r="MFW1879" s="84"/>
      <c r="MFX1879" s="84"/>
      <c r="MFY1879" s="84"/>
      <c r="MFZ1879" s="84"/>
      <c r="MGA1879" s="84"/>
      <c r="MGB1879" s="84"/>
      <c r="MGC1879" s="84"/>
      <c r="MGD1879" s="84"/>
      <c r="MGE1879" s="84"/>
      <c r="MGF1879" s="84"/>
      <c r="MGG1879" s="84"/>
      <c r="MGH1879" s="84"/>
      <c r="MGI1879" s="84"/>
      <c r="MGJ1879" s="84"/>
      <c r="MGK1879" s="84"/>
      <c r="MGL1879" s="84"/>
      <c r="MGM1879" s="84"/>
      <c r="MGN1879" s="84"/>
      <c r="MGO1879" s="84"/>
      <c r="MGP1879" s="84"/>
      <c r="MGQ1879" s="84"/>
      <c r="MGR1879" s="84"/>
      <c r="MGS1879" s="84"/>
      <c r="MGT1879" s="84"/>
      <c r="MGU1879" s="84"/>
      <c r="MGV1879" s="84"/>
      <c r="MGW1879" s="84"/>
      <c r="MGX1879" s="84"/>
      <c r="MGY1879" s="84"/>
      <c r="MGZ1879" s="84"/>
      <c r="MHA1879" s="84"/>
      <c r="MHB1879" s="84"/>
      <c r="MHC1879" s="84"/>
      <c r="MHD1879" s="84"/>
      <c r="MHE1879" s="84"/>
      <c r="MHF1879" s="84"/>
      <c r="MHG1879" s="84"/>
      <c r="MHH1879" s="84"/>
      <c r="MHI1879" s="84"/>
      <c r="MHJ1879" s="84"/>
      <c r="MHK1879" s="84"/>
      <c r="MHL1879" s="84"/>
      <c r="MHM1879" s="84"/>
      <c r="MHN1879" s="84"/>
      <c r="MHO1879" s="84"/>
      <c r="MHP1879" s="84"/>
      <c r="MHQ1879" s="84"/>
      <c r="MHR1879" s="84"/>
      <c r="MHS1879" s="84"/>
      <c r="MHT1879" s="84"/>
      <c r="MHU1879" s="84"/>
      <c r="MHV1879" s="84"/>
      <c r="MHW1879" s="84"/>
      <c r="MHX1879" s="84"/>
      <c r="MHY1879" s="84"/>
      <c r="MHZ1879" s="84"/>
      <c r="MIA1879" s="84"/>
      <c r="MIB1879" s="84"/>
      <c r="MIC1879" s="84"/>
      <c r="MID1879" s="84"/>
      <c r="MIE1879" s="84"/>
      <c r="MIF1879" s="84"/>
      <c r="MIG1879" s="84"/>
      <c r="MIH1879" s="84"/>
      <c r="MII1879" s="84"/>
      <c r="MIJ1879" s="84"/>
      <c r="MIK1879" s="84"/>
      <c r="MIL1879" s="84"/>
      <c r="MIM1879" s="84"/>
      <c r="MIN1879" s="84"/>
      <c r="MIO1879" s="84"/>
      <c r="MIP1879" s="84"/>
      <c r="MIQ1879" s="84"/>
      <c r="MIR1879" s="84"/>
      <c r="MIS1879" s="84"/>
      <c r="MIT1879" s="84"/>
      <c r="MIU1879" s="84"/>
      <c r="MIV1879" s="84"/>
      <c r="MIW1879" s="84"/>
      <c r="MIX1879" s="84"/>
      <c r="MIY1879" s="84"/>
      <c r="MIZ1879" s="84"/>
      <c r="MJA1879" s="84"/>
      <c r="MJB1879" s="84"/>
      <c r="MJC1879" s="84"/>
      <c r="MJD1879" s="84"/>
      <c r="MJE1879" s="84"/>
      <c r="MJF1879" s="84"/>
      <c r="MJG1879" s="84"/>
      <c r="MJH1879" s="84"/>
      <c r="MJI1879" s="84"/>
      <c r="MJJ1879" s="84"/>
      <c r="MJK1879" s="84"/>
      <c r="MJL1879" s="84"/>
      <c r="MJM1879" s="84"/>
      <c r="MJN1879" s="84"/>
      <c r="MJO1879" s="84"/>
      <c r="MJP1879" s="84"/>
      <c r="MJQ1879" s="84"/>
      <c r="MJR1879" s="84"/>
      <c r="MJS1879" s="84"/>
      <c r="MJT1879" s="84"/>
      <c r="MJU1879" s="84"/>
      <c r="MJV1879" s="84"/>
      <c r="MJW1879" s="84"/>
      <c r="MJX1879" s="84"/>
      <c r="MJY1879" s="84"/>
      <c r="MJZ1879" s="84"/>
      <c r="MKA1879" s="84"/>
      <c r="MKB1879" s="84"/>
      <c r="MKC1879" s="84"/>
      <c r="MKD1879" s="84"/>
      <c r="MKE1879" s="84"/>
      <c r="MKF1879" s="84"/>
      <c r="MKG1879" s="84"/>
      <c r="MKH1879" s="84"/>
      <c r="MKI1879" s="84"/>
      <c r="MKJ1879" s="84"/>
      <c r="MKK1879" s="84"/>
      <c r="MKL1879" s="84"/>
      <c r="MKM1879" s="84"/>
      <c r="MKN1879" s="84"/>
      <c r="MKO1879" s="84"/>
      <c r="MKP1879" s="84"/>
      <c r="MKQ1879" s="84"/>
      <c r="MKR1879" s="84"/>
      <c r="MKS1879" s="84"/>
      <c r="MKT1879" s="84"/>
      <c r="MKU1879" s="84"/>
      <c r="MKV1879" s="84"/>
      <c r="MKW1879" s="84"/>
      <c r="MKX1879" s="84"/>
      <c r="MKY1879" s="84"/>
      <c r="MKZ1879" s="84"/>
      <c r="MLA1879" s="84"/>
      <c r="MLB1879" s="84"/>
      <c r="MLC1879" s="84"/>
      <c r="MLD1879" s="84"/>
      <c r="MLE1879" s="84"/>
      <c r="MLF1879" s="84"/>
      <c r="MLG1879" s="84"/>
      <c r="MLH1879" s="84"/>
      <c r="MLI1879" s="84"/>
      <c r="MLJ1879" s="84"/>
      <c r="MLK1879" s="84"/>
      <c r="MLL1879" s="84"/>
      <c r="MLM1879" s="84"/>
      <c r="MLN1879" s="84"/>
      <c r="MLO1879" s="84"/>
      <c r="MLP1879" s="84"/>
      <c r="MLQ1879" s="84"/>
      <c r="MLR1879" s="84"/>
      <c r="MLS1879" s="84"/>
      <c r="MLT1879" s="84"/>
      <c r="MLU1879" s="84"/>
      <c r="MLV1879" s="84"/>
      <c r="MLW1879" s="84"/>
      <c r="MLX1879" s="84"/>
      <c r="MLY1879" s="84"/>
      <c r="MLZ1879" s="84"/>
      <c r="MMA1879" s="84"/>
      <c r="MMB1879" s="84"/>
      <c r="MMC1879" s="84"/>
      <c r="MMD1879" s="84"/>
      <c r="MME1879" s="84"/>
      <c r="MMF1879" s="84"/>
      <c r="MMG1879" s="84"/>
      <c r="MMH1879" s="84"/>
      <c r="MMI1879" s="84"/>
      <c r="MMJ1879" s="84"/>
      <c r="MMK1879" s="84"/>
      <c r="MML1879" s="84"/>
      <c r="MMM1879" s="84"/>
      <c r="MMN1879" s="84"/>
      <c r="MMO1879" s="84"/>
      <c r="MMP1879" s="84"/>
      <c r="MMQ1879" s="84"/>
      <c r="MMR1879" s="84"/>
      <c r="MMS1879" s="84"/>
      <c r="MMT1879" s="84"/>
      <c r="MMU1879" s="84"/>
      <c r="MMV1879" s="84"/>
      <c r="MMW1879" s="84"/>
      <c r="MMX1879" s="84"/>
      <c r="MMY1879" s="84"/>
      <c r="MMZ1879" s="84"/>
      <c r="MNA1879" s="84"/>
      <c r="MNB1879" s="84"/>
      <c r="MNC1879" s="84"/>
      <c r="MND1879" s="84"/>
      <c r="MNE1879" s="84"/>
      <c r="MNF1879" s="84"/>
      <c r="MNG1879" s="84"/>
      <c r="MNH1879" s="84"/>
      <c r="MNI1879" s="84"/>
      <c r="MNJ1879" s="84"/>
      <c r="MNK1879" s="84"/>
      <c r="MNL1879" s="84"/>
      <c r="MNM1879" s="84"/>
      <c r="MNN1879" s="84"/>
      <c r="MNO1879" s="84"/>
      <c r="MNP1879" s="84"/>
      <c r="MNQ1879" s="84"/>
      <c r="MNR1879" s="84"/>
      <c r="MNS1879" s="84"/>
      <c r="MNT1879" s="84"/>
      <c r="MNU1879" s="84"/>
      <c r="MNV1879" s="84"/>
      <c r="MNW1879" s="84"/>
      <c r="MNX1879" s="84"/>
      <c r="MNY1879" s="84"/>
      <c r="MNZ1879" s="84"/>
      <c r="MOA1879" s="84"/>
      <c r="MOB1879" s="84"/>
      <c r="MOC1879" s="84"/>
      <c r="MOD1879" s="84"/>
      <c r="MOE1879" s="84"/>
      <c r="MOF1879" s="84"/>
      <c r="MOG1879" s="84"/>
      <c r="MOH1879" s="84"/>
      <c r="MOI1879" s="84"/>
      <c r="MOJ1879" s="84"/>
      <c r="MOK1879" s="84"/>
      <c r="MOL1879" s="84"/>
      <c r="MOM1879" s="84"/>
      <c r="MON1879" s="84"/>
      <c r="MOO1879" s="84"/>
      <c r="MOP1879" s="84"/>
      <c r="MOQ1879" s="84"/>
      <c r="MOR1879" s="84"/>
      <c r="MOS1879" s="84"/>
      <c r="MOT1879" s="84"/>
      <c r="MOU1879" s="84"/>
      <c r="MOV1879" s="84"/>
      <c r="MOW1879" s="84"/>
      <c r="MOX1879" s="84"/>
      <c r="MOY1879" s="84"/>
      <c r="MOZ1879" s="84"/>
      <c r="MPA1879" s="84"/>
      <c r="MPB1879" s="84"/>
      <c r="MPC1879" s="84"/>
      <c r="MPD1879" s="84"/>
      <c r="MPE1879" s="84"/>
      <c r="MPF1879" s="84"/>
      <c r="MPG1879" s="84"/>
      <c r="MPH1879" s="84"/>
      <c r="MPI1879" s="84"/>
      <c r="MPJ1879" s="84"/>
      <c r="MPK1879" s="84"/>
      <c r="MPL1879" s="84"/>
      <c r="MPM1879" s="84"/>
      <c r="MPN1879" s="84"/>
      <c r="MPO1879" s="84"/>
      <c r="MPP1879" s="84"/>
      <c r="MPQ1879" s="84"/>
      <c r="MPR1879" s="84"/>
      <c r="MPS1879" s="84"/>
      <c r="MPT1879" s="84"/>
      <c r="MPU1879" s="84"/>
      <c r="MPV1879" s="84"/>
      <c r="MPW1879" s="84"/>
      <c r="MPX1879" s="84"/>
      <c r="MPY1879" s="84"/>
      <c r="MPZ1879" s="84"/>
      <c r="MQA1879" s="84"/>
      <c r="MQB1879" s="84"/>
      <c r="MQC1879" s="84"/>
      <c r="MQD1879" s="84"/>
      <c r="MQE1879" s="84"/>
      <c r="MQF1879" s="84"/>
      <c r="MQG1879" s="84"/>
      <c r="MQH1879" s="84"/>
      <c r="MQI1879" s="84"/>
      <c r="MQJ1879" s="84"/>
      <c r="MQK1879" s="84"/>
      <c r="MQL1879" s="84"/>
      <c r="MQM1879" s="84"/>
      <c r="MQN1879" s="84"/>
      <c r="MQO1879" s="84"/>
      <c r="MQP1879" s="84"/>
      <c r="MQQ1879" s="84"/>
      <c r="MQR1879" s="84"/>
      <c r="MQS1879" s="84"/>
      <c r="MQT1879" s="84"/>
      <c r="MQU1879" s="84"/>
      <c r="MQV1879" s="84"/>
      <c r="MQW1879" s="84"/>
      <c r="MQX1879" s="84"/>
      <c r="MQY1879" s="84"/>
      <c r="MQZ1879" s="84"/>
      <c r="MRA1879" s="84"/>
      <c r="MRB1879" s="84"/>
      <c r="MRC1879" s="84"/>
      <c r="MRD1879" s="84"/>
      <c r="MRE1879" s="84"/>
      <c r="MRF1879" s="84"/>
      <c r="MRG1879" s="84"/>
      <c r="MRH1879" s="84"/>
      <c r="MRI1879" s="84"/>
      <c r="MRJ1879" s="84"/>
      <c r="MRK1879" s="84"/>
      <c r="MRL1879" s="84"/>
      <c r="MRM1879" s="84"/>
      <c r="MRN1879" s="84"/>
      <c r="MRO1879" s="84"/>
      <c r="MRP1879" s="84"/>
      <c r="MRQ1879" s="84"/>
      <c r="MRR1879" s="84"/>
      <c r="MRS1879" s="84"/>
      <c r="MRT1879" s="84"/>
      <c r="MRU1879" s="84"/>
      <c r="MRV1879" s="84"/>
      <c r="MRW1879" s="84"/>
      <c r="MRX1879" s="84"/>
      <c r="MRY1879" s="84"/>
      <c r="MRZ1879" s="84"/>
      <c r="MSA1879" s="84"/>
      <c r="MSB1879" s="84"/>
      <c r="MSC1879" s="84"/>
      <c r="MSD1879" s="84"/>
      <c r="MSE1879" s="84"/>
      <c r="MSF1879" s="84"/>
      <c r="MSG1879" s="84"/>
      <c r="MSH1879" s="84"/>
      <c r="MSI1879" s="84"/>
      <c r="MSJ1879" s="84"/>
      <c r="MSK1879" s="84"/>
      <c r="MSL1879" s="84"/>
      <c r="MSM1879" s="84"/>
      <c r="MSN1879" s="84"/>
      <c r="MSO1879" s="84"/>
      <c r="MSP1879" s="84"/>
      <c r="MSQ1879" s="84"/>
      <c r="MSR1879" s="84"/>
      <c r="MSS1879" s="84"/>
      <c r="MST1879" s="84"/>
      <c r="MSU1879" s="84"/>
      <c r="MSV1879" s="84"/>
      <c r="MSW1879" s="84"/>
      <c r="MSX1879" s="84"/>
      <c r="MSY1879" s="84"/>
      <c r="MSZ1879" s="84"/>
      <c r="MTA1879" s="84"/>
      <c r="MTB1879" s="84"/>
      <c r="MTC1879" s="84"/>
      <c r="MTD1879" s="84"/>
      <c r="MTE1879" s="84"/>
      <c r="MTF1879" s="84"/>
      <c r="MTG1879" s="84"/>
      <c r="MTH1879" s="84"/>
      <c r="MTI1879" s="84"/>
      <c r="MTJ1879" s="84"/>
      <c r="MTK1879" s="84"/>
      <c r="MTL1879" s="84"/>
      <c r="MTM1879" s="84"/>
      <c r="MTN1879" s="84"/>
      <c r="MTO1879" s="84"/>
      <c r="MTP1879" s="84"/>
      <c r="MTQ1879" s="84"/>
      <c r="MTR1879" s="84"/>
      <c r="MTS1879" s="84"/>
      <c r="MTT1879" s="84"/>
      <c r="MTU1879" s="84"/>
      <c r="MTV1879" s="84"/>
      <c r="MTW1879" s="84"/>
      <c r="MTX1879" s="84"/>
      <c r="MTY1879" s="84"/>
      <c r="MTZ1879" s="84"/>
      <c r="MUA1879" s="84"/>
      <c r="MUB1879" s="84"/>
      <c r="MUC1879" s="84"/>
      <c r="MUD1879" s="84"/>
      <c r="MUE1879" s="84"/>
      <c r="MUF1879" s="84"/>
      <c r="MUG1879" s="84"/>
      <c r="MUH1879" s="84"/>
      <c r="MUI1879" s="84"/>
      <c r="MUJ1879" s="84"/>
      <c r="MUK1879" s="84"/>
      <c r="MUL1879" s="84"/>
      <c r="MUM1879" s="84"/>
      <c r="MUN1879" s="84"/>
      <c r="MUO1879" s="84"/>
      <c r="MUP1879" s="84"/>
      <c r="MUQ1879" s="84"/>
      <c r="MUR1879" s="84"/>
      <c r="MUS1879" s="84"/>
      <c r="MUT1879" s="84"/>
      <c r="MUU1879" s="84"/>
      <c r="MUV1879" s="84"/>
      <c r="MUW1879" s="84"/>
      <c r="MUX1879" s="84"/>
      <c r="MUY1879" s="84"/>
      <c r="MUZ1879" s="84"/>
      <c r="MVA1879" s="84"/>
      <c r="MVB1879" s="84"/>
      <c r="MVC1879" s="84"/>
      <c r="MVD1879" s="84"/>
      <c r="MVE1879" s="84"/>
      <c r="MVF1879" s="84"/>
      <c r="MVG1879" s="84"/>
      <c r="MVH1879" s="84"/>
      <c r="MVI1879" s="84"/>
      <c r="MVJ1879" s="84"/>
      <c r="MVK1879" s="84"/>
      <c r="MVL1879" s="84"/>
      <c r="MVM1879" s="84"/>
      <c r="MVN1879" s="84"/>
      <c r="MVO1879" s="84"/>
      <c r="MVP1879" s="84"/>
      <c r="MVQ1879" s="84"/>
      <c r="MVR1879" s="84"/>
      <c r="MVS1879" s="84"/>
      <c r="MVT1879" s="84"/>
      <c r="MVU1879" s="84"/>
      <c r="MVV1879" s="84"/>
      <c r="MVW1879" s="84"/>
      <c r="MVX1879" s="84"/>
      <c r="MVY1879" s="84"/>
      <c r="MVZ1879" s="84"/>
      <c r="MWA1879" s="84"/>
      <c r="MWB1879" s="84"/>
      <c r="MWC1879" s="84"/>
      <c r="MWD1879" s="84"/>
      <c r="MWE1879" s="84"/>
      <c r="MWF1879" s="84"/>
      <c r="MWG1879" s="84"/>
      <c r="MWH1879" s="84"/>
      <c r="MWI1879" s="84"/>
      <c r="MWJ1879" s="84"/>
      <c r="MWK1879" s="84"/>
      <c r="MWL1879" s="84"/>
      <c r="MWM1879" s="84"/>
      <c r="MWN1879" s="84"/>
      <c r="MWO1879" s="84"/>
      <c r="MWP1879" s="84"/>
      <c r="MWQ1879" s="84"/>
      <c r="MWR1879" s="84"/>
      <c r="MWS1879" s="84"/>
      <c r="MWT1879" s="84"/>
      <c r="MWU1879" s="84"/>
      <c r="MWV1879" s="84"/>
      <c r="MWW1879" s="84"/>
      <c r="MWX1879" s="84"/>
      <c r="MWY1879" s="84"/>
      <c r="MWZ1879" s="84"/>
      <c r="MXA1879" s="84"/>
      <c r="MXB1879" s="84"/>
      <c r="MXC1879" s="84"/>
      <c r="MXD1879" s="84"/>
      <c r="MXE1879" s="84"/>
      <c r="MXF1879" s="84"/>
      <c r="MXG1879" s="84"/>
      <c r="MXH1879" s="84"/>
      <c r="MXI1879" s="84"/>
      <c r="MXJ1879" s="84"/>
      <c r="MXK1879" s="84"/>
      <c r="MXL1879" s="84"/>
      <c r="MXM1879" s="84"/>
      <c r="MXN1879" s="84"/>
      <c r="MXO1879" s="84"/>
      <c r="MXP1879" s="84"/>
      <c r="MXQ1879" s="84"/>
      <c r="MXR1879" s="84"/>
      <c r="MXS1879" s="84"/>
      <c r="MXT1879" s="84"/>
      <c r="MXU1879" s="84"/>
      <c r="MXV1879" s="84"/>
      <c r="MXW1879" s="84"/>
      <c r="MXX1879" s="84"/>
      <c r="MXY1879" s="84"/>
      <c r="MXZ1879" s="84"/>
      <c r="MYA1879" s="84"/>
      <c r="MYB1879" s="84"/>
      <c r="MYC1879" s="84"/>
      <c r="MYD1879" s="84"/>
      <c r="MYE1879" s="84"/>
      <c r="MYF1879" s="84"/>
      <c r="MYG1879" s="84"/>
      <c r="MYH1879" s="84"/>
      <c r="MYI1879" s="84"/>
      <c r="MYJ1879" s="84"/>
      <c r="MYK1879" s="84"/>
      <c r="MYL1879" s="84"/>
      <c r="MYM1879" s="84"/>
      <c r="MYN1879" s="84"/>
      <c r="MYO1879" s="84"/>
      <c r="MYP1879" s="84"/>
      <c r="MYQ1879" s="84"/>
      <c r="MYR1879" s="84"/>
      <c r="MYS1879" s="84"/>
      <c r="MYT1879" s="84"/>
      <c r="MYU1879" s="84"/>
      <c r="MYV1879" s="84"/>
      <c r="MYW1879" s="84"/>
      <c r="MYX1879" s="84"/>
      <c r="MYY1879" s="84"/>
      <c r="MYZ1879" s="84"/>
      <c r="MZA1879" s="84"/>
      <c r="MZB1879" s="84"/>
      <c r="MZC1879" s="84"/>
      <c r="MZD1879" s="84"/>
      <c r="MZE1879" s="84"/>
      <c r="MZF1879" s="84"/>
      <c r="MZG1879" s="84"/>
      <c r="MZH1879" s="84"/>
      <c r="MZI1879" s="84"/>
      <c r="MZJ1879" s="84"/>
      <c r="MZK1879" s="84"/>
      <c r="MZL1879" s="84"/>
      <c r="MZM1879" s="84"/>
      <c r="MZN1879" s="84"/>
      <c r="MZO1879" s="84"/>
      <c r="MZP1879" s="84"/>
      <c r="MZQ1879" s="84"/>
      <c r="MZR1879" s="84"/>
      <c r="MZS1879" s="84"/>
      <c r="MZT1879" s="84"/>
      <c r="MZU1879" s="84"/>
      <c r="MZV1879" s="84"/>
      <c r="MZW1879" s="84"/>
      <c r="MZX1879" s="84"/>
      <c r="MZY1879" s="84"/>
      <c r="MZZ1879" s="84"/>
      <c r="NAA1879" s="84"/>
      <c r="NAB1879" s="84"/>
      <c r="NAC1879" s="84"/>
      <c r="NAD1879" s="84"/>
      <c r="NAE1879" s="84"/>
      <c r="NAF1879" s="84"/>
      <c r="NAG1879" s="84"/>
      <c r="NAH1879" s="84"/>
      <c r="NAI1879" s="84"/>
      <c r="NAJ1879" s="84"/>
      <c r="NAK1879" s="84"/>
      <c r="NAL1879" s="84"/>
      <c r="NAM1879" s="84"/>
      <c r="NAN1879" s="84"/>
      <c r="NAO1879" s="84"/>
      <c r="NAP1879" s="84"/>
      <c r="NAQ1879" s="84"/>
      <c r="NAR1879" s="84"/>
      <c r="NAS1879" s="84"/>
      <c r="NAT1879" s="84"/>
      <c r="NAU1879" s="84"/>
      <c r="NAV1879" s="84"/>
      <c r="NAW1879" s="84"/>
      <c r="NAX1879" s="84"/>
      <c r="NAY1879" s="84"/>
      <c r="NAZ1879" s="84"/>
      <c r="NBA1879" s="84"/>
      <c r="NBB1879" s="84"/>
      <c r="NBC1879" s="84"/>
      <c r="NBD1879" s="84"/>
      <c r="NBE1879" s="84"/>
      <c r="NBF1879" s="84"/>
      <c r="NBG1879" s="84"/>
      <c r="NBH1879" s="84"/>
      <c r="NBI1879" s="84"/>
      <c r="NBJ1879" s="84"/>
      <c r="NBK1879" s="84"/>
      <c r="NBL1879" s="84"/>
      <c r="NBM1879" s="84"/>
      <c r="NBN1879" s="84"/>
      <c r="NBO1879" s="84"/>
      <c r="NBP1879" s="84"/>
      <c r="NBQ1879" s="84"/>
      <c r="NBR1879" s="84"/>
      <c r="NBS1879" s="84"/>
      <c r="NBT1879" s="84"/>
      <c r="NBU1879" s="84"/>
      <c r="NBV1879" s="84"/>
      <c r="NBW1879" s="84"/>
      <c r="NBX1879" s="84"/>
      <c r="NBY1879" s="84"/>
      <c r="NBZ1879" s="84"/>
      <c r="NCA1879" s="84"/>
      <c r="NCB1879" s="84"/>
      <c r="NCC1879" s="84"/>
      <c r="NCD1879" s="84"/>
      <c r="NCE1879" s="84"/>
      <c r="NCF1879" s="84"/>
      <c r="NCG1879" s="84"/>
      <c r="NCH1879" s="84"/>
      <c r="NCI1879" s="84"/>
      <c r="NCJ1879" s="84"/>
      <c r="NCK1879" s="84"/>
      <c r="NCL1879" s="84"/>
      <c r="NCM1879" s="84"/>
      <c r="NCN1879" s="84"/>
      <c r="NCO1879" s="84"/>
      <c r="NCP1879" s="84"/>
      <c r="NCQ1879" s="84"/>
      <c r="NCR1879" s="84"/>
      <c r="NCS1879" s="84"/>
      <c r="NCT1879" s="84"/>
      <c r="NCU1879" s="84"/>
      <c r="NCV1879" s="84"/>
      <c r="NCW1879" s="84"/>
      <c r="NCX1879" s="84"/>
      <c r="NCY1879" s="84"/>
      <c r="NCZ1879" s="84"/>
      <c r="NDA1879" s="84"/>
      <c r="NDB1879" s="84"/>
      <c r="NDC1879" s="84"/>
      <c r="NDD1879" s="84"/>
      <c r="NDE1879" s="84"/>
      <c r="NDF1879" s="84"/>
      <c r="NDG1879" s="84"/>
      <c r="NDH1879" s="84"/>
      <c r="NDI1879" s="84"/>
      <c r="NDJ1879" s="84"/>
      <c r="NDK1879" s="84"/>
      <c r="NDL1879" s="84"/>
      <c r="NDM1879" s="84"/>
      <c r="NDN1879" s="84"/>
      <c r="NDO1879" s="84"/>
      <c r="NDP1879" s="84"/>
      <c r="NDQ1879" s="84"/>
      <c r="NDR1879" s="84"/>
      <c r="NDS1879" s="84"/>
      <c r="NDT1879" s="84"/>
      <c r="NDU1879" s="84"/>
      <c r="NDV1879" s="84"/>
      <c r="NDW1879" s="84"/>
      <c r="NDX1879" s="84"/>
      <c r="NDY1879" s="84"/>
      <c r="NDZ1879" s="84"/>
      <c r="NEA1879" s="84"/>
      <c r="NEB1879" s="84"/>
      <c r="NEC1879" s="84"/>
      <c r="NED1879" s="84"/>
      <c r="NEE1879" s="84"/>
      <c r="NEF1879" s="84"/>
      <c r="NEG1879" s="84"/>
      <c r="NEH1879" s="84"/>
      <c r="NEI1879" s="84"/>
      <c r="NEJ1879" s="84"/>
      <c r="NEK1879" s="84"/>
      <c r="NEL1879" s="84"/>
      <c r="NEM1879" s="84"/>
      <c r="NEN1879" s="84"/>
      <c r="NEO1879" s="84"/>
      <c r="NEP1879" s="84"/>
      <c r="NEQ1879" s="84"/>
      <c r="NER1879" s="84"/>
      <c r="NES1879" s="84"/>
      <c r="NET1879" s="84"/>
      <c r="NEU1879" s="84"/>
      <c r="NEV1879" s="84"/>
      <c r="NEW1879" s="84"/>
      <c r="NEX1879" s="84"/>
      <c r="NEY1879" s="84"/>
      <c r="NEZ1879" s="84"/>
      <c r="NFA1879" s="84"/>
      <c r="NFB1879" s="84"/>
      <c r="NFC1879" s="84"/>
      <c r="NFD1879" s="84"/>
      <c r="NFE1879" s="84"/>
      <c r="NFF1879" s="84"/>
      <c r="NFG1879" s="84"/>
      <c r="NFH1879" s="84"/>
      <c r="NFI1879" s="84"/>
      <c r="NFJ1879" s="84"/>
      <c r="NFK1879" s="84"/>
      <c r="NFL1879" s="84"/>
      <c r="NFM1879" s="84"/>
      <c r="NFN1879" s="84"/>
      <c r="NFO1879" s="84"/>
      <c r="NFP1879" s="84"/>
      <c r="NFQ1879" s="84"/>
      <c r="NFR1879" s="84"/>
      <c r="NFS1879" s="84"/>
      <c r="NFT1879" s="84"/>
      <c r="NFU1879" s="84"/>
      <c r="NFV1879" s="84"/>
      <c r="NFW1879" s="84"/>
      <c r="NFX1879" s="84"/>
      <c r="NFY1879" s="84"/>
      <c r="NFZ1879" s="84"/>
      <c r="NGA1879" s="84"/>
      <c r="NGB1879" s="84"/>
      <c r="NGC1879" s="84"/>
      <c r="NGD1879" s="84"/>
      <c r="NGE1879" s="84"/>
      <c r="NGF1879" s="84"/>
      <c r="NGG1879" s="84"/>
      <c r="NGH1879" s="84"/>
      <c r="NGI1879" s="84"/>
      <c r="NGJ1879" s="84"/>
      <c r="NGK1879" s="84"/>
      <c r="NGL1879" s="84"/>
      <c r="NGM1879" s="84"/>
      <c r="NGN1879" s="84"/>
      <c r="NGO1879" s="84"/>
      <c r="NGP1879" s="84"/>
      <c r="NGQ1879" s="84"/>
      <c r="NGR1879" s="84"/>
      <c r="NGS1879" s="84"/>
      <c r="NGT1879" s="84"/>
      <c r="NGU1879" s="84"/>
      <c r="NGV1879" s="84"/>
      <c r="NGW1879" s="84"/>
      <c r="NGX1879" s="84"/>
      <c r="NGY1879" s="84"/>
      <c r="NGZ1879" s="84"/>
      <c r="NHA1879" s="84"/>
      <c r="NHB1879" s="84"/>
      <c r="NHC1879" s="84"/>
      <c r="NHD1879" s="84"/>
      <c r="NHE1879" s="84"/>
      <c r="NHF1879" s="84"/>
      <c r="NHG1879" s="84"/>
      <c r="NHH1879" s="84"/>
      <c r="NHI1879" s="84"/>
      <c r="NHJ1879" s="84"/>
      <c r="NHK1879" s="84"/>
      <c r="NHL1879" s="84"/>
      <c r="NHM1879" s="84"/>
      <c r="NHN1879" s="84"/>
      <c r="NHO1879" s="84"/>
      <c r="NHP1879" s="84"/>
      <c r="NHQ1879" s="84"/>
      <c r="NHR1879" s="84"/>
      <c r="NHS1879" s="84"/>
      <c r="NHT1879" s="84"/>
      <c r="NHU1879" s="84"/>
      <c r="NHV1879" s="84"/>
      <c r="NHW1879" s="84"/>
      <c r="NHX1879" s="84"/>
      <c r="NHY1879" s="84"/>
      <c r="NHZ1879" s="84"/>
      <c r="NIA1879" s="84"/>
      <c r="NIB1879" s="84"/>
      <c r="NIC1879" s="84"/>
      <c r="NID1879" s="84"/>
      <c r="NIE1879" s="84"/>
      <c r="NIF1879" s="84"/>
      <c r="NIG1879" s="84"/>
      <c r="NIH1879" s="84"/>
      <c r="NII1879" s="84"/>
      <c r="NIJ1879" s="84"/>
      <c r="NIK1879" s="84"/>
      <c r="NIL1879" s="84"/>
      <c r="NIM1879" s="84"/>
      <c r="NIN1879" s="84"/>
      <c r="NIO1879" s="84"/>
      <c r="NIP1879" s="84"/>
      <c r="NIQ1879" s="84"/>
      <c r="NIR1879" s="84"/>
      <c r="NIS1879" s="84"/>
      <c r="NIT1879" s="84"/>
      <c r="NIU1879" s="84"/>
      <c r="NIV1879" s="84"/>
      <c r="NIW1879" s="84"/>
      <c r="NIX1879" s="84"/>
      <c r="NIY1879" s="84"/>
      <c r="NIZ1879" s="84"/>
      <c r="NJA1879" s="84"/>
      <c r="NJB1879" s="84"/>
      <c r="NJC1879" s="84"/>
      <c r="NJD1879" s="84"/>
      <c r="NJE1879" s="84"/>
      <c r="NJF1879" s="84"/>
      <c r="NJG1879" s="84"/>
      <c r="NJH1879" s="84"/>
      <c r="NJI1879" s="84"/>
      <c r="NJJ1879" s="84"/>
      <c r="NJK1879" s="84"/>
      <c r="NJL1879" s="84"/>
      <c r="NJM1879" s="84"/>
      <c r="NJN1879" s="84"/>
      <c r="NJO1879" s="84"/>
      <c r="NJP1879" s="84"/>
      <c r="NJQ1879" s="84"/>
      <c r="NJR1879" s="84"/>
      <c r="NJS1879" s="84"/>
      <c r="NJT1879" s="84"/>
      <c r="NJU1879" s="84"/>
      <c r="NJV1879" s="84"/>
      <c r="NJW1879" s="84"/>
      <c r="NJX1879" s="84"/>
      <c r="NJY1879" s="84"/>
      <c r="NJZ1879" s="84"/>
      <c r="NKA1879" s="84"/>
      <c r="NKB1879" s="84"/>
      <c r="NKC1879" s="84"/>
      <c r="NKD1879" s="84"/>
      <c r="NKE1879" s="84"/>
      <c r="NKF1879" s="84"/>
      <c r="NKG1879" s="84"/>
      <c r="NKH1879" s="84"/>
      <c r="NKI1879" s="84"/>
      <c r="NKJ1879" s="84"/>
      <c r="NKK1879" s="84"/>
      <c r="NKL1879" s="84"/>
      <c r="NKM1879" s="84"/>
      <c r="NKN1879" s="84"/>
      <c r="NKO1879" s="84"/>
      <c r="NKP1879" s="84"/>
      <c r="NKQ1879" s="84"/>
      <c r="NKR1879" s="84"/>
      <c r="NKS1879" s="84"/>
      <c r="NKT1879" s="84"/>
      <c r="NKU1879" s="84"/>
      <c r="NKV1879" s="84"/>
      <c r="NKW1879" s="84"/>
      <c r="NKX1879" s="84"/>
      <c r="NKY1879" s="84"/>
      <c r="NKZ1879" s="84"/>
      <c r="NLA1879" s="84"/>
      <c r="NLB1879" s="84"/>
      <c r="NLC1879" s="84"/>
      <c r="NLD1879" s="84"/>
      <c r="NLE1879" s="84"/>
      <c r="NLF1879" s="84"/>
      <c r="NLG1879" s="84"/>
      <c r="NLH1879" s="84"/>
      <c r="NLI1879" s="84"/>
      <c r="NLJ1879" s="84"/>
      <c r="NLK1879" s="84"/>
      <c r="NLL1879" s="84"/>
      <c r="NLM1879" s="84"/>
      <c r="NLN1879" s="84"/>
      <c r="NLO1879" s="84"/>
      <c r="NLP1879" s="84"/>
      <c r="NLQ1879" s="84"/>
      <c r="NLR1879" s="84"/>
      <c r="NLS1879" s="84"/>
      <c r="NLT1879" s="84"/>
      <c r="NLU1879" s="84"/>
      <c r="NLV1879" s="84"/>
      <c r="NLW1879" s="84"/>
      <c r="NLX1879" s="84"/>
      <c r="NLY1879" s="84"/>
      <c r="NLZ1879" s="84"/>
      <c r="NMA1879" s="84"/>
      <c r="NMB1879" s="84"/>
      <c r="NMC1879" s="84"/>
      <c r="NMD1879" s="84"/>
      <c r="NME1879" s="84"/>
      <c r="NMF1879" s="84"/>
      <c r="NMG1879" s="84"/>
      <c r="NMH1879" s="84"/>
      <c r="NMI1879" s="84"/>
      <c r="NMJ1879" s="84"/>
      <c r="NMK1879" s="84"/>
      <c r="NML1879" s="84"/>
      <c r="NMM1879" s="84"/>
      <c r="NMN1879" s="84"/>
      <c r="NMO1879" s="84"/>
      <c r="NMP1879" s="84"/>
      <c r="NMQ1879" s="84"/>
      <c r="NMR1879" s="84"/>
      <c r="NMS1879" s="84"/>
      <c r="NMT1879" s="84"/>
      <c r="NMU1879" s="84"/>
      <c r="NMV1879" s="84"/>
      <c r="NMW1879" s="84"/>
      <c r="NMX1879" s="84"/>
      <c r="NMY1879" s="84"/>
      <c r="NMZ1879" s="84"/>
      <c r="NNA1879" s="84"/>
      <c r="NNB1879" s="84"/>
      <c r="NNC1879" s="84"/>
      <c r="NND1879" s="84"/>
      <c r="NNE1879" s="84"/>
      <c r="NNF1879" s="84"/>
      <c r="NNG1879" s="84"/>
      <c r="NNH1879" s="84"/>
      <c r="NNI1879" s="84"/>
      <c r="NNJ1879" s="84"/>
      <c r="NNK1879" s="84"/>
      <c r="NNL1879" s="84"/>
      <c r="NNM1879" s="84"/>
      <c r="NNN1879" s="84"/>
      <c r="NNO1879" s="84"/>
      <c r="NNP1879" s="84"/>
      <c r="NNQ1879" s="84"/>
      <c r="NNR1879" s="84"/>
      <c r="NNS1879" s="84"/>
      <c r="NNT1879" s="84"/>
      <c r="NNU1879" s="84"/>
      <c r="NNV1879" s="84"/>
      <c r="NNW1879" s="84"/>
      <c r="NNX1879" s="84"/>
      <c r="NNY1879" s="84"/>
      <c r="NNZ1879" s="84"/>
      <c r="NOA1879" s="84"/>
      <c r="NOB1879" s="84"/>
      <c r="NOC1879" s="84"/>
      <c r="NOD1879" s="84"/>
      <c r="NOE1879" s="84"/>
      <c r="NOF1879" s="84"/>
      <c r="NOG1879" s="84"/>
      <c r="NOH1879" s="84"/>
      <c r="NOI1879" s="84"/>
      <c r="NOJ1879" s="84"/>
      <c r="NOK1879" s="84"/>
      <c r="NOL1879" s="84"/>
      <c r="NOM1879" s="84"/>
      <c r="NON1879" s="84"/>
      <c r="NOO1879" s="84"/>
      <c r="NOP1879" s="84"/>
      <c r="NOQ1879" s="84"/>
      <c r="NOR1879" s="84"/>
      <c r="NOS1879" s="84"/>
      <c r="NOT1879" s="84"/>
      <c r="NOU1879" s="84"/>
      <c r="NOV1879" s="84"/>
      <c r="NOW1879" s="84"/>
      <c r="NOX1879" s="84"/>
      <c r="NOY1879" s="84"/>
      <c r="NOZ1879" s="84"/>
      <c r="NPA1879" s="84"/>
      <c r="NPB1879" s="84"/>
      <c r="NPC1879" s="84"/>
      <c r="NPD1879" s="84"/>
      <c r="NPE1879" s="84"/>
      <c r="NPF1879" s="84"/>
      <c r="NPG1879" s="84"/>
      <c r="NPH1879" s="84"/>
      <c r="NPI1879" s="84"/>
      <c r="NPJ1879" s="84"/>
      <c r="NPK1879" s="84"/>
      <c r="NPL1879" s="84"/>
      <c r="NPM1879" s="84"/>
      <c r="NPN1879" s="84"/>
      <c r="NPO1879" s="84"/>
      <c r="NPP1879" s="84"/>
      <c r="NPQ1879" s="84"/>
      <c r="NPR1879" s="84"/>
      <c r="NPS1879" s="84"/>
      <c r="NPT1879" s="84"/>
      <c r="NPU1879" s="84"/>
      <c r="NPV1879" s="84"/>
      <c r="NPW1879" s="84"/>
      <c r="NPX1879" s="84"/>
      <c r="NPY1879" s="84"/>
      <c r="NPZ1879" s="84"/>
      <c r="NQA1879" s="84"/>
      <c r="NQB1879" s="84"/>
      <c r="NQC1879" s="84"/>
      <c r="NQD1879" s="84"/>
      <c r="NQE1879" s="84"/>
      <c r="NQF1879" s="84"/>
      <c r="NQG1879" s="84"/>
      <c r="NQH1879" s="84"/>
      <c r="NQI1879" s="84"/>
      <c r="NQJ1879" s="84"/>
      <c r="NQK1879" s="84"/>
      <c r="NQL1879" s="84"/>
      <c r="NQM1879" s="84"/>
      <c r="NQN1879" s="84"/>
      <c r="NQO1879" s="84"/>
      <c r="NQP1879" s="84"/>
      <c r="NQQ1879" s="84"/>
      <c r="NQR1879" s="84"/>
      <c r="NQS1879" s="84"/>
      <c r="NQT1879" s="84"/>
      <c r="NQU1879" s="84"/>
      <c r="NQV1879" s="84"/>
      <c r="NQW1879" s="84"/>
      <c r="NQX1879" s="84"/>
      <c r="NQY1879" s="84"/>
      <c r="NQZ1879" s="84"/>
      <c r="NRA1879" s="84"/>
      <c r="NRB1879" s="84"/>
      <c r="NRC1879" s="84"/>
      <c r="NRD1879" s="84"/>
      <c r="NRE1879" s="84"/>
      <c r="NRF1879" s="84"/>
      <c r="NRG1879" s="84"/>
      <c r="NRH1879" s="84"/>
      <c r="NRI1879" s="84"/>
      <c r="NRJ1879" s="84"/>
      <c r="NRK1879" s="84"/>
      <c r="NRL1879" s="84"/>
      <c r="NRM1879" s="84"/>
      <c r="NRN1879" s="84"/>
      <c r="NRO1879" s="84"/>
      <c r="NRP1879" s="84"/>
      <c r="NRQ1879" s="84"/>
      <c r="NRR1879" s="84"/>
      <c r="NRS1879" s="84"/>
      <c r="NRT1879" s="84"/>
      <c r="NRU1879" s="84"/>
      <c r="NRV1879" s="84"/>
      <c r="NRW1879" s="84"/>
      <c r="NRX1879" s="84"/>
      <c r="NRY1879" s="84"/>
      <c r="NRZ1879" s="84"/>
      <c r="NSA1879" s="84"/>
      <c r="NSB1879" s="84"/>
      <c r="NSC1879" s="84"/>
      <c r="NSD1879" s="84"/>
      <c r="NSE1879" s="84"/>
      <c r="NSF1879" s="84"/>
      <c r="NSG1879" s="84"/>
      <c r="NSH1879" s="84"/>
      <c r="NSI1879" s="84"/>
      <c r="NSJ1879" s="84"/>
      <c r="NSK1879" s="84"/>
      <c r="NSL1879" s="84"/>
      <c r="NSM1879" s="84"/>
      <c r="NSN1879" s="84"/>
      <c r="NSO1879" s="84"/>
      <c r="NSP1879" s="84"/>
      <c r="NSQ1879" s="84"/>
      <c r="NSR1879" s="84"/>
      <c r="NSS1879" s="84"/>
      <c r="NST1879" s="84"/>
      <c r="NSU1879" s="84"/>
      <c r="NSV1879" s="84"/>
      <c r="NSW1879" s="84"/>
      <c r="NSX1879" s="84"/>
      <c r="NSY1879" s="84"/>
      <c r="NSZ1879" s="84"/>
      <c r="NTA1879" s="84"/>
      <c r="NTB1879" s="84"/>
      <c r="NTC1879" s="84"/>
      <c r="NTD1879" s="84"/>
      <c r="NTE1879" s="84"/>
      <c r="NTF1879" s="84"/>
      <c r="NTG1879" s="84"/>
      <c r="NTH1879" s="84"/>
      <c r="NTI1879" s="84"/>
      <c r="NTJ1879" s="84"/>
      <c r="NTK1879" s="84"/>
      <c r="NTL1879" s="84"/>
      <c r="NTM1879" s="84"/>
      <c r="NTN1879" s="84"/>
      <c r="NTO1879" s="84"/>
      <c r="NTP1879" s="84"/>
      <c r="NTQ1879" s="84"/>
      <c r="NTR1879" s="84"/>
      <c r="NTS1879" s="84"/>
      <c r="NTT1879" s="84"/>
      <c r="NTU1879" s="84"/>
      <c r="NTV1879" s="84"/>
      <c r="NTW1879" s="84"/>
      <c r="NTX1879" s="84"/>
      <c r="NTY1879" s="84"/>
      <c r="NTZ1879" s="84"/>
      <c r="NUA1879" s="84"/>
      <c r="NUB1879" s="84"/>
      <c r="NUC1879" s="84"/>
      <c r="NUD1879" s="84"/>
      <c r="NUE1879" s="84"/>
      <c r="NUF1879" s="84"/>
      <c r="NUG1879" s="84"/>
      <c r="NUH1879" s="84"/>
      <c r="NUI1879" s="84"/>
      <c r="NUJ1879" s="84"/>
      <c r="NUK1879" s="84"/>
      <c r="NUL1879" s="84"/>
      <c r="NUM1879" s="84"/>
      <c r="NUN1879" s="84"/>
      <c r="NUO1879" s="84"/>
      <c r="NUP1879" s="84"/>
      <c r="NUQ1879" s="84"/>
      <c r="NUR1879" s="84"/>
      <c r="NUS1879" s="84"/>
      <c r="NUT1879" s="84"/>
      <c r="NUU1879" s="84"/>
      <c r="NUV1879" s="84"/>
      <c r="NUW1879" s="84"/>
      <c r="NUX1879" s="84"/>
      <c r="NUY1879" s="84"/>
      <c r="NUZ1879" s="84"/>
      <c r="NVA1879" s="84"/>
      <c r="NVB1879" s="84"/>
      <c r="NVC1879" s="84"/>
      <c r="NVD1879" s="84"/>
      <c r="NVE1879" s="84"/>
      <c r="NVF1879" s="84"/>
      <c r="NVG1879" s="84"/>
      <c r="NVH1879" s="84"/>
      <c r="NVI1879" s="84"/>
      <c r="NVJ1879" s="84"/>
      <c r="NVK1879" s="84"/>
      <c r="NVL1879" s="84"/>
      <c r="NVM1879" s="84"/>
      <c r="NVN1879" s="84"/>
      <c r="NVO1879" s="84"/>
      <c r="NVP1879" s="84"/>
      <c r="NVQ1879" s="84"/>
      <c r="NVR1879" s="84"/>
      <c r="NVS1879" s="84"/>
      <c r="NVT1879" s="84"/>
      <c r="NVU1879" s="84"/>
      <c r="NVV1879" s="84"/>
      <c r="NVW1879" s="84"/>
      <c r="NVX1879" s="84"/>
      <c r="NVY1879" s="84"/>
      <c r="NVZ1879" s="84"/>
      <c r="NWA1879" s="84"/>
      <c r="NWB1879" s="84"/>
      <c r="NWC1879" s="84"/>
      <c r="NWD1879" s="84"/>
      <c r="NWE1879" s="84"/>
      <c r="NWF1879" s="84"/>
      <c r="NWG1879" s="84"/>
      <c r="NWH1879" s="84"/>
      <c r="NWI1879" s="84"/>
      <c r="NWJ1879" s="84"/>
      <c r="NWK1879" s="84"/>
      <c r="NWL1879" s="84"/>
      <c r="NWM1879" s="84"/>
      <c r="NWN1879" s="84"/>
      <c r="NWO1879" s="84"/>
      <c r="NWP1879" s="84"/>
      <c r="NWQ1879" s="84"/>
      <c r="NWR1879" s="84"/>
      <c r="NWS1879" s="84"/>
      <c r="NWT1879" s="84"/>
      <c r="NWU1879" s="84"/>
      <c r="NWV1879" s="84"/>
      <c r="NWW1879" s="84"/>
      <c r="NWX1879" s="84"/>
      <c r="NWY1879" s="84"/>
      <c r="NWZ1879" s="84"/>
      <c r="NXA1879" s="84"/>
      <c r="NXB1879" s="84"/>
      <c r="NXC1879" s="84"/>
      <c r="NXD1879" s="84"/>
      <c r="NXE1879" s="84"/>
      <c r="NXF1879" s="84"/>
      <c r="NXG1879" s="84"/>
      <c r="NXH1879" s="84"/>
      <c r="NXI1879" s="84"/>
      <c r="NXJ1879" s="84"/>
      <c r="NXK1879" s="84"/>
      <c r="NXL1879" s="84"/>
      <c r="NXM1879" s="84"/>
      <c r="NXN1879" s="84"/>
      <c r="NXO1879" s="84"/>
      <c r="NXP1879" s="84"/>
      <c r="NXQ1879" s="84"/>
      <c r="NXR1879" s="84"/>
      <c r="NXS1879" s="84"/>
      <c r="NXT1879" s="84"/>
      <c r="NXU1879" s="84"/>
      <c r="NXV1879" s="84"/>
      <c r="NXW1879" s="84"/>
      <c r="NXX1879" s="84"/>
      <c r="NXY1879" s="84"/>
      <c r="NXZ1879" s="84"/>
      <c r="NYA1879" s="84"/>
      <c r="NYB1879" s="84"/>
      <c r="NYC1879" s="84"/>
      <c r="NYD1879" s="84"/>
      <c r="NYE1879" s="84"/>
      <c r="NYF1879" s="84"/>
      <c r="NYG1879" s="84"/>
      <c r="NYH1879" s="84"/>
      <c r="NYI1879" s="84"/>
      <c r="NYJ1879" s="84"/>
      <c r="NYK1879" s="84"/>
      <c r="NYL1879" s="84"/>
      <c r="NYM1879" s="84"/>
      <c r="NYN1879" s="84"/>
      <c r="NYO1879" s="84"/>
      <c r="NYP1879" s="84"/>
      <c r="NYQ1879" s="84"/>
      <c r="NYR1879" s="84"/>
      <c r="NYS1879" s="84"/>
      <c r="NYT1879" s="84"/>
      <c r="NYU1879" s="84"/>
      <c r="NYV1879" s="84"/>
      <c r="NYW1879" s="84"/>
      <c r="NYX1879" s="84"/>
      <c r="NYY1879" s="84"/>
      <c r="NYZ1879" s="84"/>
      <c r="NZA1879" s="84"/>
      <c r="NZB1879" s="84"/>
      <c r="NZC1879" s="84"/>
      <c r="NZD1879" s="84"/>
      <c r="NZE1879" s="84"/>
      <c r="NZF1879" s="84"/>
      <c r="NZG1879" s="84"/>
      <c r="NZH1879" s="84"/>
      <c r="NZI1879" s="84"/>
      <c r="NZJ1879" s="84"/>
      <c r="NZK1879" s="84"/>
      <c r="NZL1879" s="84"/>
      <c r="NZM1879" s="84"/>
      <c r="NZN1879" s="84"/>
      <c r="NZO1879" s="84"/>
      <c r="NZP1879" s="84"/>
      <c r="NZQ1879" s="84"/>
      <c r="NZR1879" s="84"/>
      <c r="NZS1879" s="84"/>
      <c r="NZT1879" s="84"/>
      <c r="NZU1879" s="84"/>
      <c r="NZV1879" s="84"/>
      <c r="NZW1879" s="84"/>
      <c r="NZX1879" s="84"/>
      <c r="NZY1879" s="84"/>
      <c r="NZZ1879" s="84"/>
      <c r="OAA1879" s="84"/>
      <c r="OAB1879" s="84"/>
      <c r="OAC1879" s="84"/>
      <c r="OAD1879" s="84"/>
      <c r="OAE1879" s="84"/>
      <c r="OAF1879" s="84"/>
      <c r="OAG1879" s="84"/>
      <c r="OAH1879" s="84"/>
      <c r="OAI1879" s="84"/>
      <c r="OAJ1879" s="84"/>
      <c r="OAK1879" s="84"/>
      <c r="OAL1879" s="84"/>
      <c r="OAM1879" s="84"/>
      <c r="OAN1879" s="84"/>
      <c r="OAO1879" s="84"/>
      <c r="OAP1879" s="84"/>
      <c r="OAQ1879" s="84"/>
      <c r="OAR1879" s="84"/>
      <c r="OAS1879" s="84"/>
      <c r="OAT1879" s="84"/>
      <c r="OAU1879" s="84"/>
      <c r="OAV1879" s="84"/>
      <c r="OAW1879" s="84"/>
      <c r="OAX1879" s="84"/>
      <c r="OAY1879" s="84"/>
      <c r="OAZ1879" s="84"/>
      <c r="OBA1879" s="84"/>
      <c r="OBB1879" s="84"/>
      <c r="OBC1879" s="84"/>
      <c r="OBD1879" s="84"/>
      <c r="OBE1879" s="84"/>
      <c r="OBF1879" s="84"/>
      <c r="OBG1879" s="84"/>
      <c r="OBH1879" s="84"/>
      <c r="OBI1879" s="84"/>
      <c r="OBJ1879" s="84"/>
      <c r="OBK1879" s="84"/>
      <c r="OBL1879" s="84"/>
      <c r="OBM1879" s="84"/>
      <c r="OBN1879" s="84"/>
      <c r="OBO1879" s="84"/>
      <c r="OBP1879" s="84"/>
      <c r="OBQ1879" s="84"/>
      <c r="OBR1879" s="84"/>
      <c r="OBS1879" s="84"/>
      <c r="OBT1879" s="84"/>
      <c r="OBU1879" s="84"/>
      <c r="OBV1879" s="84"/>
      <c r="OBW1879" s="84"/>
      <c r="OBX1879" s="84"/>
      <c r="OBY1879" s="84"/>
      <c r="OBZ1879" s="84"/>
      <c r="OCA1879" s="84"/>
      <c r="OCB1879" s="84"/>
      <c r="OCC1879" s="84"/>
      <c r="OCD1879" s="84"/>
      <c r="OCE1879" s="84"/>
      <c r="OCF1879" s="84"/>
      <c r="OCG1879" s="84"/>
      <c r="OCH1879" s="84"/>
      <c r="OCI1879" s="84"/>
      <c r="OCJ1879" s="84"/>
      <c r="OCK1879" s="84"/>
      <c r="OCL1879" s="84"/>
      <c r="OCM1879" s="84"/>
      <c r="OCN1879" s="84"/>
      <c r="OCO1879" s="84"/>
      <c r="OCP1879" s="84"/>
      <c r="OCQ1879" s="84"/>
      <c r="OCR1879" s="84"/>
      <c r="OCS1879" s="84"/>
      <c r="OCT1879" s="84"/>
      <c r="OCU1879" s="84"/>
      <c r="OCV1879" s="84"/>
      <c r="OCW1879" s="84"/>
      <c r="OCX1879" s="84"/>
      <c r="OCY1879" s="84"/>
      <c r="OCZ1879" s="84"/>
      <c r="ODA1879" s="84"/>
      <c r="ODB1879" s="84"/>
      <c r="ODC1879" s="84"/>
      <c r="ODD1879" s="84"/>
      <c r="ODE1879" s="84"/>
      <c r="ODF1879" s="84"/>
      <c r="ODG1879" s="84"/>
      <c r="ODH1879" s="84"/>
      <c r="ODI1879" s="84"/>
      <c r="ODJ1879" s="84"/>
      <c r="ODK1879" s="84"/>
      <c r="ODL1879" s="84"/>
      <c r="ODM1879" s="84"/>
      <c r="ODN1879" s="84"/>
      <c r="ODO1879" s="84"/>
      <c r="ODP1879" s="84"/>
      <c r="ODQ1879" s="84"/>
      <c r="ODR1879" s="84"/>
      <c r="ODS1879" s="84"/>
      <c r="ODT1879" s="84"/>
      <c r="ODU1879" s="84"/>
      <c r="ODV1879" s="84"/>
      <c r="ODW1879" s="84"/>
      <c r="ODX1879" s="84"/>
      <c r="ODY1879" s="84"/>
      <c r="ODZ1879" s="84"/>
      <c r="OEA1879" s="84"/>
      <c r="OEB1879" s="84"/>
      <c r="OEC1879" s="84"/>
      <c r="OED1879" s="84"/>
      <c r="OEE1879" s="84"/>
      <c r="OEF1879" s="84"/>
      <c r="OEG1879" s="84"/>
      <c r="OEH1879" s="84"/>
      <c r="OEI1879" s="84"/>
      <c r="OEJ1879" s="84"/>
      <c r="OEK1879" s="84"/>
      <c r="OEL1879" s="84"/>
      <c r="OEM1879" s="84"/>
      <c r="OEN1879" s="84"/>
      <c r="OEO1879" s="84"/>
      <c r="OEP1879" s="84"/>
      <c r="OEQ1879" s="84"/>
      <c r="OER1879" s="84"/>
      <c r="OES1879" s="84"/>
      <c r="OET1879" s="84"/>
      <c r="OEU1879" s="84"/>
      <c r="OEV1879" s="84"/>
      <c r="OEW1879" s="84"/>
      <c r="OEX1879" s="84"/>
      <c r="OEY1879" s="84"/>
      <c r="OEZ1879" s="84"/>
      <c r="OFA1879" s="84"/>
      <c r="OFB1879" s="84"/>
      <c r="OFC1879" s="84"/>
      <c r="OFD1879" s="84"/>
      <c r="OFE1879" s="84"/>
      <c r="OFF1879" s="84"/>
      <c r="OFG1879" s="84"/>
      <c r="OFH1879" s="84"/>
      <c r="OFI1879" s="84"/>
      <c r="OFJ1879" s="84"/>
      <c r="OFK1879" s="84"/>
      <c r="OFL1879" s="84"/>
      <c r="OFM1879" s="84"/>
      <c r="OFN1879" s="84"/>
      <c r="OFO1879" s="84"/>
      <c r="OFP1879" s="84"/>
      <c r="OFQ1879" s="84"/>
      <c r="OFR1879" s="84"/>
      <c r="OFS1879" s="84"/>
      <c r="OFT1879" s="84"/>
      <c r="OFU1879" s="84"/>
      <c r="OFV1879" s="84"/>
      <c r="OFW1879" s="84"/>
      <c r="OFX1879" s="84"/>
      <c r="OFY1879" s="84"/>
      <c r="OFZ1879" s="84"/>
      <c r="OGA1879" s="84"/>
      <c r="OGB1879" s="84"/>
      <c r="OGC1879" s="84"/>
      <c r="OGD1879" s="84"/>
      <c r="OGE1879" s="84"/>
      <c r="OGF1879" s="84"/>
      <c r="OGG1879" s="84"/>
      <c r="OGH1879" s="84"/>
      <c r="OGI1879" s="84"/>
      <c r="OGJ1879" s="84"/>
      <c r="OGK1879" s="84"/>
      <c r="OGL1879" s="84"/>
      <c r="OGM1879" s="84"/>
      <c r="OGN1879" s="84"/>
      <c r="OGO1879" s="84"/>
      <c r="OGP1879" s="84"/>
      <c r="OGQ1879" s="84"/>
      <c r="OGR1879" s="84"/>
      <c r="OGS1879" s="84"/>
      <c r="OGT1879" s="84"/>
      <c r="OGU1879" s="84"/>
      <c r="OGV1879" s="84"/>
      <c r="OGW1879" s="84"/>
      <c r="OGX1879" s="84"/>
      <c r="OGY1879" s="84"/>
      <c r="OGZ1879" s="84"/>
      <c r="OHA1879" s="84"/>
      <c r="OHB1879" s="84"/>
      <c r="OHC1879" s="84"/>
      <c r="OHD1879" s="84"/>
      <c r="OHE1879" s="84"/>
      <c r="OHF1879" s="84"/>
      <c r="OHG1879" s="84"/>
      <c r="OHH1879" s="84"/>
      <c r="OHI1879" s="84"/>
      <c r="OHJ1879" s="84"/>
      <c r="OHK1879" s="84"/>
      <c r="OHL1879" s="84"/>
      <c r="OHM1879" s="84"/>
      <c r="OHN1879" s="84"/>
      <c r="OHO1879" s="84"/>
      <c r="OHP1879" s="84"/>
      <c r="OHQ1879" s="84"/>
      <c r="OHR1879" s="84"/>
      <c r="OHS1879" s="84"/>
      <c r="OHT1879" s="84"/>
      <c r="OHU1879" s="84"/>
      <c r="OHV1879" s="84"/>
      <c r="OHW1879" s="84"/>
      <c r="OHX1879" s="84"/>
      <c r="OHY1879" s="84"/>
      <c r="OHZ1879" s="84"/>
      <c r="OIA1879" s="84"/>
      <c r="OIB1879" s="84"/>
      <c r="OIC1879" s="84"/>
      <c r="OID1879" s="84"/>
      <c r="OIE1879" s="84"/>
      <c r="OIF1879" s="84"/>
      <c r="OIG1879" s="84"/>
      <c r="OIH1879" s="84"/>
      <c r="OII1879" s="84"/>
      <c r="OIJ1879" s="84"/>
      <c r="OIK1879" s="84"/>
      <c r="OIL1879" s="84"/>
      <c r="OIM1879" s="84"/>
      <c r="OIN1879" s="84"/>
      <c r="OIO1879" s="84"/>
      <c r="OIP1879" s="84"/>
      <c r="OIQ1879" s="84"/>
      <c r="OIR1879" s="84"/>
      <c r="OIS1879" s="84"/>
      <c r="OIT1879" s="84"/>
      <c r="OIU1879" s="84"/>
      <c r="OIV1879" s="84"/>
      <c r="OIW1879" s="84"/>
      <c r="OIX1879" s="84"/>
      <c r="OIY1879" s="84"/>
      <c r="OIZ1879" s="84"/>
      <c r="OJA1879" s="84"/>
      <c r="OJB1879" s="84"/>
      <c r="OJC1879" s="84"/>
      <c r="OJD1879" s="84"/>
      <c r="OJE1879" s="84"/>
      <c r="OJF1879" s="84"/>
      <c r="OJG1879" s="84"/>
      <c r="OJH1879" s="84"/>
      <c r="OJI1879" s="84"/>
      <c r="OJJ1879" s="84"/>
      <c r="OJK1879" s="84"/>
      <c r="OJL1879" s="84"/>
      <c r="OJM1879" s="84"/>
      <c r="OJN1879" s="84"/>
      <c r="OJO1879" s="84"/>
      <c r="OJP1879" s="84"/>
      <c r="OJQ1879" s="84"/>
      <c r="OJR1879" s="84"/>
      <c r="OJS1879" s="84"/>
      <c r="OJT1879" s="84"/>
      <c r="OJU1879" s="84"/>
      <c r="OJV1879" s="84"/>
      <c r="OJW1879" s="84"/>
      <c r="OJX1879" s="84"/>
      <c r="OJY1879" s="84"/>
      <c r="OJZ1879" s="84"/>
      <c r="OKA1879" s="84"/>
      <c r="OKB1879" s="84"/>
      <c r="OKC1879" s="84"/>
      <c r="OKD1879" s="84"/>
      <c r="OKE1879" s="84"/>
      <c r="OKF1879" s="84"/>
      <c r="OKG1879" s="84"/>
      <c r="OKH1879" s="84"/>
      <c r="OKI1879" s="84"/>
      <c r="OKJ1879" s="84"/>
      <c r="OKK1879" s="84"/>
      <c r="OKL1879" s="84"/>
      <c r="OKM1879" s="84"/>
      <c r="OKN1879" s="84"/>
      <c r="OKO1879" s="84"/>
      <c r="OKP1879" s="84"/>
      <c r="OKQ1879" s="84"/>
      <c r="OKR1879" s="84"/>
      <c r="OKS1879" s="84"/>
      <c r="OKT1879" s="84"/>
      <c r="OKU1879" s="84"/>
      <c r="OKV1879" s="84"/>
      <c r="OKW1879" s="84"/>
      <c r="OKX1879" s="84"/>
      <c r="OKY1879" s="84"/>
      <c r="OKZ1879" s="84"/>
      <c r="OLA1879" s="84"/>
      <c r="OLB1879" s="84"/>
      <c r="OLC1879" s="84"/>
      <c r="OLD1879" s="84"/>
      <c r="OLE1879" s="84"/>
      <c r="OLF1879" s="84"/>
      <c r="OLG1879" s="84"/>
      <c r="OLH1879" s="84"/>
      <c r="OLI1879" s="84"/>
      <c r="OLJ1879" s="84"/>
      <c r="OLK1879" s="84"/>
      <c r="OLL1879" s="84"/>
      <c r="OLM1879" s="84"/>
      <c r="OLN1879" s="84"/>
      <c r="OLO1879" s="84"/>
      <c r="OLP1879" s="84"/>
      <c r="OLQ1879" s="84"/>
      <c r="OLR1879" s="84"/>
      <c r="OLS1879" s="84"/>
      <c r="OLT1879" s="84"/>
      <c r="OLU1879" s="84"/>
      <c r="OLV1879" s="84"/>
      <c r="OLW1879" s="84"/>
      <c r="OLX1879" s="84"/>
      <c r="OLY1879" s="84"/>
      <c r="OLZ1879" s="84"/>
      <c r="OMA1879" s="84"/>
      <c r="OMB1879" s="84"/>
      <c r="OMC1879" s="84"/>
      <c r="OMD1879" s="84"/>
      <c r="OME1879" s="84"/>
      <c r="OMF1879" s="84"/>
      <c r="OMG1879" s="84"/>
      <c r="OMH1879" s="84"/>
      <c r="OMI1879" s="84"/>
      <c r="OMJ1879" s="84"/>
      <c r="OMK1879" s="84"/>
      <c r="OML1879" s="84"/>
      <c r="OMM1879" s="84"/>
      <c r="OMN1879" s="84"/>
      <c r="OMO1879" s="84"/>
      <c r="OMP1879" s="84"/>
      <c r="OMQ1879" s="84"/>
      <c r="OMR1879" s="84"/>
      <c r="OMS1879" s="84"/>
      <c r="OMT1879" s="84"/>
      <c r="OMU1879" s="84"/>
      <c r="OMV1879" s="84"/>
      <c r="OMW1879" s="84"/>
      <c r="OMX1879" s="84"/>
      <c r="OMY1879" s="84"/>
      <c r="OMZ1879" s="84"/>
      <c r="ONA1879" s="84"/>
      <c r="ONB1879" s="84"/>
      <c r="ONC1879" s="84"/>
      <c r="OND1879" s="84"/>
      <c r="ONE1879" s="84"/>
      <c r="ONF1879" s="84"/>
      <c r="ONG1879" s="84"/>
      <c r="ONH1879" s="84"/>
      <c r="ONI1879" s="84"/>
      <c r="ONJ1879" s="84"/>
      <c r="ONK1879" s="84"/>
      <c r="ONL1879" s="84"/>
      <c r="ONM1879" s="84"/>
      <c r="ONN1879" s="84"/>
      <c r="ONO1879" s="84"/>
      <c r="ONP1879" s="84"/>
      <c r="ONQ1879" s="84"/>
      <c r="ONR1879" s="84"/>
      <c r="ONS1879" s="84"/>
      <c r="ONT1879" s="84"/>
      <c r="ONU1879" s="84"/>
      <c r="ONV1879" s="84"/>
      <c r="ONW1879" s="84"/>
      <c r="ONX1879" s="84"/>
      <c r="ONY1879" s="84"/>
      <c r="ONZ1879" s="84"/>
      <c r="OOA1879" s="84"/>
      <c r="OOB1879" s="84"/>
      <c r="OOC1879" s="84"/>
      <c r="OOD1879" s="84"/>
      <c r="OOE1879" s="84"/>
      <c r="OOF1879" s="84"/>
      <c r="OOG1879" s="84"/>
      <c r="OOH1879" s="84"/>
      <c r="OOI1879" s="84"/>
      <c r="OOJ1879" s="84"/>
      <c r="OOK1879" s="84"/>
      <c r="OOL1879" s="84"/>
      <c r="OOM1879" s="84"/>
      <c r="OON1879" s="84"/>
      <c r="OOO1879" s="84"/>
      <c r="OOP1879" s="84"/>
      <c r="OOQ1879" s="84"/>
      <c r="OOR1879" s="84"/>
      <c r="OOS1879" s="84"/>
      <c r="OOT1879" s="84"/>
      <c r="OOU1879" s="84"/>
      <c r="OOV1879" s="84"/>
      <c r="OOW1879" s="84"/>
      <c r="OOX1879" s="84"/>
      <c r="OOY1879" s="84"/>
      <c r="OOZ1879" s="84"/>
      <c r="OPA1879" s="84"/>
      <c r="OPB1879" s="84"/>
      <c r="OPC1879" s="84"/>
      <c r="OPD1879" s="84"/>
      <c r="OPE1879" s="84"/>
      <c r="OPF1879" s="84"/>
      <c r="OPG1879" s="84"/>
      <c r="OPH1879" s="84"/>
      <c r="OPI1879" s="84"/>
      <c r="OPJ1879" s="84"/>
      <c r="OPK1879" s="84"/>
      <c r="OPL1879" s="84"/>
      <c r="OPM1879" s="84"/>
      <c r="OPN1879" s="84"/>
      <c r="OPO1879" s="84"/>
      <c r="OPP1879" s="84"/>
      <c r="OPQ1879" s="84"/>
      <c r="OPR1879" s="84"/>
      <c r="OPS1879" s="84"/>
      <c r="OPT1879" s="84"/>
      <c r="OPU1879" s="84"/>
      <c r="OPV1879" s="84"/>
      <c r="OPW1879" s="84"/>
      <c r="OPX1879" s="84"/>
      <c r="OPY1879" s="84"/>
      <c r="OPZ1879" s="84"/>
      <c r="OQA1879" s="84"/>
      <c r="OQB1879" s="84"/>
      <c r="OQC1879" s="84"/>
      <c r="OQD1879" s="84"/>
      <c r="OQE1879" s="84"/>
      <c r="OQF1879" s="84"/>
      <c r="OQG1879" s="84"/>
      <c r="OQH1879" s="84"/>
      <c r="OQI1879" s="84"/>
      <c r="OQJ1879" s="84"/>
      <c r="OQK1879" s="84"/>
      <c r="OQL1879" s="84"/>
      <c r="OQM1879" s="84"/>
      <c r="OQN1879" s="84"/>
      <c r="OQO1879" s="84"/>
      <c r="OQP1879" s="84"/>
      <c r="OQQ1879" s="84"/>
      <c r="OQR1879" s="84"/>
      <c r="OQS1879" s="84"/>
      <c r="OQT1879" s="84"/>
      <c r="OQU1879" s="84"/>
      <c r="OQV1879" s="84"/>
      <c r="OQW1879" s="84"/>
      <c r="OQX1879" s="84"/>
      <c r="OQY1879" s="84"/>
      <c r="OQZ1879" s="84"/>
      <c r="ORA1879" s="84"/>
      <c r="ORB1879" s="84"/>
      <c r="ORC1879" s="84"/>
      <c r="ORD1879" s="84"/>
      <c r="ORE1879" s="84"/>
      <c r="ORF1879" s="84"/>
      <c r="ORG1879" s="84"/>
      <c r="ORH1879" s="84"/>
      <c r="ORI1879" s="84"/>
      <c r="ORJ1879" s="84"/>
      <c r="ORK1879" s="84"/>
      <c r="ORL1879" s="84"/>
      <c r="ORM1879" s="84"/>
      <c r="ORN1879" s="84"/>
      <c r="ORO1879" s="84"/>
      <c r="ORP1879" s="84"/>
      <c r="ORQ1879" s="84"/>
      <c r="ORR1879" s="84"/>
      <c r="ORS1879" s="84"/>
      <c r="ORT1879" s="84"/>
      <c r="ORU1879" s="84"/>
      <c r="ORV1879" s="84"/>
      <c r="ORW1879" s="84"/>
      <c r="ORX1879" s="84"/>
      <c r="ORY1879" s="84"/>
      <c r="ORZ1879" s="84"/>
      <c r="OSA1879" s="84"/>
      <c r="OSB1879" s="84"/>
      <c r="OSC1879" s="84"/>
      <c r="OSD1879" s="84"/>
      <c r="OSE1879" s="84"/>
      <c r="OSF1879" s="84"/>
      <c r="OSG1879" s="84"/>
      <c r="OSH1879" s="84"/>
      <c r="OSI1879" s="84"/>
      <c r="OSJ1879" s="84"/>
      <c r="OSK1879" s="84"/>
      <c r="OSL1879" s="84"/>
      <c r="OSM1879" s="84"/>
      <c r="OSN1879" s="84"/>
      <c r="OSO1879" s="84"/>
      <c r="OSP1879" s="84"/>
      <c r="OSQ1879" s="84"/>
      <c r="OSR1879" s="84"/>
      <c r="OSS1879" s="84"/>
      <c r="OST1879" s="84"/>
      <c r="OSU1879" s="84"/>
      <c r="OSV1879" s="84"/>
      <c r="OSW1879" s="84"/>
      <c r="OSX1879" s="84"/>
      <c r="OSY1879" s="84"/>
      <c r="OSZ1879" s="84"/>
      <c r="OTA1879" s="84"/>
      <c r="OTB1879" s="84"/>
      <c r="OTC1879" s="84"/>
      <c r="OTD1879" s="84"/>
      <c r="OTE1879" s="84"/>
      <c r="OTF1879" s="84"/>
      <c r="OTG1879" s="84"/>
      <c r="OTH1879" s="84"/>
      <c r="OTI1879" s="84"/>
      <c r="OTJ1879" s="84"/>
      <c r="OTK1879" s="84"/>
      <c r="OTL1879" s="84"/>
      <c r="OTM1879" s="84"/>
      <c r="OTN1879" s="84"/>
      <c r="OTO1879" s="84"/>
      <c r="OTP1879" s="84"/>
      <c r="OTQ1879" s="84"/>
      <c r="OTR1879" s="84"/>
      <c r="OTS1879" s="84"/>
      <c r="OTT1879" s="84"/>
      <c r="OTU1879" s="84"/>
      <c r="OTV1879" s="84"/>
      <c r="OTW1879" s="84"/>
      <c r="OTX1879" s="84"/>
      <c r="OTY1879" s="84"/>
      <c r="OTZ1879" s="84"/>
      <c r="OUA1879" s="84"/>
      <c r="OUB1879" s="84"/>
      <c r="OUC1879" s="84"/>
      <c r="OUD1879" s="84"/>
      <c r="OUE1879" s="84"/>
      <c r="OUF1879" s="84"/>
      <c r="OUG1879" s="84"/>
      <c r="OUH1879" s="84"/>
      <c r="OUI1879" s="84"/>
      <c r="OUJ1879" s="84"/>
      <c r="OUK1879" s="84"/>
      <c r="OUL1879" s="84"/>
      <c r="OUM1879" s="84"/>
      <c r="OUN1879" s="84"/>
      <c r="OUO1879" s="84"/>
      <c r="OUP1879" s="84"/>
      <c r="OUQ1879" s="84"/>
      <c r="OUR1879" s="84"/>
      <c r="OUS1879" s="84"/>
      <c r="OUT1879" s="84"/>
      <c r="OUU1879" s="84"/>
      <c r="OUV1879" s="84"/>
      <c r="OUW1879" s="84"/>
      <c r="OUX1879" s="84"/>
      <c r="OUY1879" s="84"/>
      <c r="OUZ1879" s="84"/>
      <c r="OVA1879" s="84"/>
      <c r="OVB1879" s="84"/>
      <c r="OVC1879" s="84"/>
      <c r="OVD1879" s="84"/>
      <c r="OVE1879" s="84"/>
      <c r="OVF1879" s="84"/>
      <c r="OVG1879" s="84"/>
      <c r="OVH1879" s="84"/>
      <c r="OVI1879" s="84"/>
      <c r="OVJ1879" s="84"/>
      <c r="OVK1879" s="84"/>
      <c r="OVL1879" s="84"/>
      <c r="OVM1879" s="84"/>
      <c r="OVN1879" s="84"/>
      <c r="OVO1879" s="84"/>
      <c r="OVP1879" s="84"/>
      <c r="OVQ1879" s="84"/>
      <c r="OVR1879" s="84"/>
      <c r="OVS1879" s="84"/>
      <c r="OVT1879" s="84"/>
      <c r="OVU1879" s="84"/>
      <c r="OVV1879" s="84"/>
      <c r="OVW1879" s="84"/>
      <c r="OVX1879" s="84"/>
      <c r="OVY1879" s="84"/>
      <c r="OVZ1879" s="84"/>
      <c r="OWA1879" s="84"/>
      <c r="OWB1879" s="84"/>
      <c r="OWC1879" s="84"/>
      <c r="OWD1879" s="84"/>
      <c r="OWE1879" s="84"/>
      <c r="OWF1879" s="84"/>
      <c r="OWG1879" s="84"/>
      <c r="OWH1879" s="84"/>
      <c r="OWI1879" s="84"/>
      <c r="OWJ1879" s="84"/>
      <c r="OWK1879" s="84"/>
      <c r="OWL1879" s="84"/>
      <c r="OWM1879" s="84"/>
      <c r="OWN1879" s="84"/>
      <c r="OWO1879" s="84"/>
      <c r="OWP1879" s="84"/>
      <c r="OWQ1879" s="84"/>
      <c r="OWR1879" s="84"/>
      <c r="OWS1879" s="84"/>
      <c r="OWT1879" s="84"/>
      <c r="OWU1879" s="84"/>
      <c r="OWV1879" s="84"/>
      <c r="OWW1879" s="84"/>
      <c r="OWX1879" s="84"/>
      <c r="OWY1879" s="84"/>
      <c r="OWZ1879" s="84"/>
      <c r="OXA1879" s="84"/>
      <c r="OXB1879" s="84"/>
      <c r="OXC1879" s="84"/>
      <c r="OXD1879" s="84"/>
      <c r="OXE1879" s="84"/>
      <c r="OXF1879" s="84"/>
      <c r="OXG1879" s="84"/>
      <c r="OXH1879" s="84"/>
      <c r="OXI1879" s="84"/>
      <c r="OXJ1879" s="84"/>
      <c r="OXK1879" s="84"/>
      <c r="OXL1879" s="84"/>
      <c r="OXM1879" s="84"/>
      <c r="OXN1879" s="84"/>
      <c r="OXO1879" s="84"/>
      <c r="OXP1879" s="84"/>
      <c r="OXQ1879" s="84"/>
      <c r="OXR1879" s="84"/>
      <c r="OXS1879" s="84"/>
      <c r="OXT1879" s="84"/>
      <c r="OXU1879" s="84"/>
      <c r="OXV1879" s="84"/>
      <c r="OXW1879" s="84"/>
      <c r="OXX1879" s="84"/>
      <c r="OXY1879" s="84"/>
      <c r="OXZ1879" s="84"/>
      <c r="OYA1879" s="84"/>
      <c r="OYB1879" s="84"/>
      <c r="OYC1879" s="84"/>
      <c r="OYD1879" s="84"/>
      <c r="OYE1879" s="84"/>
      <c r="OYF1879" s="84"/>
      <c r="OYG1879" s="84"/>
      <c r="OYH1879" s="84"/>
      <c r="OYI1879" s="84"/>
      <c r="OYJ1879" s="84"/>
      <c r="OYK1879" s="84"/>
      <c r="OYL1879" s="84"/>
      <c r="OYM1879" s="84"/>
      <c r="OYN1879" s="84"/>
      <c r="OYO1879" s="84"/>
      <c r="OYP1879" s="84"/>
      <c r="OYQ1879" s="84"/>
      <c r="OYR1879" s="84"/>
      <c r="OYS1879" s="84"/>
      <c r="OYT1879" s="84"/>
      <c r="OYU1879" s="84"/>
      <c r="OYV1879" s="84"/>
      <c r="OYW1879" s="84"/>
      <c r="OYX1879" s="84"/>
      <c r="OYY1879" s="84"/>
      <c r="OYZ1879" s="84"/>
      <c r="OZA1879" s="84"/>
      <c r="OZB1879" s="84"/>
      <c r="OZC1879" s="84"/>
      <c r="OZD1879" s="84"/>
      <c r="OZE1879" s="84"/>
      <c r="OZF1879" s="84"/>
      <c r="OZG1879" s="84"/>
      <c r="OZH1879" s="84"/>
      <c r="OZI1879" s="84"/>
      <c r="OZJ1879" s="84"/>
      <c r="OZK1879" s="84"/>
      <c r="OZL1879" s="84"/>
      <c r="OZM1879" s="84"/>
      <c r="OZN1879" s="84"/>
      <c r="OZO1879" s="84"/>
      <c r="OZP1879" s="84"/>
      <c r="OZQ1879" s="84"/>
      <c r="OZR1879" s="84"/>
      <c r="OZS1879" s="84"/>
      <c r="OZT1879" s="84"/>
      <c r="OZU1879" s="84"/>
      <c r="OZV1879" s="84"/>
      <c r="OZW1879" s="84"/>
      <c r="OZX1879" s="84"/>
      <c r="OZY1879" s="84"/>
      <c r="OZZ1879" s="84"/>
      <c r="PAA1879" s="84"/>
      <c r="PAB1879" s="84"/>
      <c r="PAC1879" s="84"/>
      <c r="PAD1879" s="84"/>
      <c r="PAE1879" s="84"/>
      <c r="PAF1879" s="84"/>
      <c r="PAG1879" s="84"/>
      <c r="PAH1879" s="84"/>
      <c r="PAI1879" s="84"/>
      <c r="PAJ1879" s="84"/>
      <c r="PAK1879" s="84"/>
      <c r="PAL1879" s="84"/>
      <c r="PAM1879" s="84"/>
      <c r="PAN1879" s="84"/>
      <c r="PAO1879" s="84"/>
      <c r="PAP1879" s="84"/>
      <c r="PAQ1879" s="84"/>
      <c r="PAR1879" s="84"/>
      <c r="PAS1879" s="84"/>
      <c r="PAT1879" s="84"/>
      <c r="PAU1879" s="84"/>
      <c r="PAV1879" s="84"/>
      <c r="PAW1879" s="84"/>
      <c r="PAX1879" s="84"/>
      <c r="PAY1879" s="84"/>
      <c r="PAZ1879" s="84"/>
      <c r="PBA1879" s="84"/>
      <c r="PBB1879" s="84"/>
      <c r="PBC1879" s="84"/>
      <c r="PBD1879" s="84"/>
      <c r="PBE1879" s="84"/>
      <c r="PBF1879" s="84"/>
      <c r="PBG1879" s="84"/>
      <c r="PBH1879" s="84"/>
      <c r="PBI1879" s="84"/>
      <c r="PBJ1879" s="84"/>
      <c r="PBK1879" s="84"/>
      <c r="PBL1879" s="84"/>
      <c r="PBM1879" s="84"/>
      <c r="PBN1879" s="84"/>
      <c r="PBO1879" s="84"/>
      <c r="PBP1879" s="84"/>
      <c r="PBQ1879" s="84"/>
      <c r="PBR1879" s="84"/>
      <c r="PBS1879" s="84"/>
      <c r="PBT1879" s="84"/>
      <c r="PBU1879" s="84"/>
      <c r="PBV1879" s="84"/>
      <c r="PBW1879" s="84"/>
      <c r="PBX1879" s="84"/>
      <c r="PBY1879" s="84"/>
      <c r="PBZ1879" s="84"/>
      <c r="PCA1879" s="84"/>
      <c r="PCB1879" s="84"/>
      <c r="PCC1879" s="84"/>
      <c r="PCD1879" s="84"/>
      <c r="PCE1879" s="84"/>
      <c r="PCF1879" s="84"/>
      <c r="PCG1879" s="84"/>
      <c r="PCH1879" s="84"/>
      <c r="PCI1879" s="84"/>
      <c r="PCJ1879" s="84"/>
      <c r="PCK1879" s="84"/>
      <c r="PCL1879" s="84"/>
      <c r="PCM1879" s="84"/>
      <c r="PCN1879" s="84"/>
      <c r="PCO1879" s="84"/>
      <c r="PCP1879" s="84"/>
      <c r="PCQ1879" s="84"/>
      <c r="PCR1879" s="84"/>
      <c r="PCS1879" s="84"/>
      <c r="PCT1879" s="84"/>
      <c r="PCU1879" s="84"/>
      <c r="PCV1879" s="84"/>
      <c r="PCW1879" s="84"/>
      <c r="PCX1879" s="84"/>
      <c r="PCY1879" s="84"/>
      <c r="PCZ1879" s="84"/>
      <c r="PDA1879" s="84"/>
      <c r="PDB1879" s="84"/>
      <c r="PDC1879" s="84"/>
      <c r="PDD1879" s="84"/>
      <c r="PDE1879" s="84"/>
      <c r="PDF1879" s="84"/>
      <c r="PDG1879" s="84"/>
      <c r="PDH1879" s="84"/>
      <c r="PDI1879" s="84"/>
      <c r="PDJ1879" s="84"/>
      <c r="PDK1879" s="84"/>
      <c r="PDL1879" s="84"/>
      <c r="PDM1879" s="84"/>
      <c r="PDN1879" s="84"/>
      <c r="PDO1879" s="84"/>
      <c r="PDP1879" s="84"/>
      <c r="PDQ1879" s="84"/>
      <c r="PDR1879" s="84"/>
      <c r="PDS1879" s="84"/>
      <c r="PDT1879" s="84"/>
      <c r="PDU1879" s="84"/>
      <c r="PDV1879" s="84"/>
      <c r="PDW1879" s="84"/>
      <c r="PDX1879" s="84"/>
      <c r="PDY1879" s="84"/>
      <c r="PDZ1879" s="84"/>
      <c r="PEA1879" s="84"/>
      <c r="PEB1879" s="84"/>
      <c r="PEC1879" s="84"/>
      <c r="PED1879" s="84"/>
      <c r="PEE1879" s="84"/>
      <c r="PEF1879" s="84"/>
      <c r="PEG1879" s="84"/>
      <c r="PEH1879" s="84"/>
      <c r="PEI1879" s="84"/>
      <c r="PEJ1879" s="84"/>
      <c r="PEK1879" s="84"/>
      <c r="PEL1879" s="84"/>
      <c r="PEM1879" s="84"/>
      <c r="PEN1879" s="84"/>
      <c r="PEO1879" s="84"/>
      <c r="PEP1879" s="84"/>
      <c r="PEQ1879" s="84"/>
      <c r="PER1879" s="84"/>
      <c r="PES1879" s="84"/>
      <c r="PET1879" s="84"/>
      <c r="PEU1879" s="84"/>
      <c r="PEV1879" s="84"/>
      <c r="PEW1879" s="84"/>
      <c r="PEX1879" s="84"/>
      <c r="PEY1879" s="84"/>
      <c r="PEZ1879" s="84"/>
      <c r="PFA1879" s="84"/>
      <c r="PFB1879" s="84"/>
      <c r="PFC1879" s="84"/>
      <c r="PFD1879" s="84"/>
      <c r="PFE1879" s="84"/>
      <c r="PFF1879" s="84"/>
      <c r="PFG1879" s="84"/>
      <c r="PFH1879" s="84"/>
      <c r="PFI1879" s="84"/>
      <c r="PFJ1879" s="84"/>
      <c r="PFK1879" s="84"/>
      <c r="PFL1879" s="84"/>
      <c r="PFM1879" s="84"/>
      <c r="PFN1879" s="84"/>
      <c r="PFO1879" s="84"/>
      <c r="PFP1879" s="84"/>
      <c r="PFQ1879" s="84"/>
      <c r="PFR1879" s="84"/>
      <c r="PFS1879" s="84"/>
      <c r="PFT1879" s="84"/>
      <c r="PFU1879" s="84"/>
      <c r="PFV1879" s="84"/>
      <c r="PFW1879" s="84"/>
      <c r="PFX1879" s="84"/>
      <c r="PFY1879" s="84"/>
      <c r="PFZ1879" s="84"/>
      <c r="PGA1879" s="84"/>
      <c r="PGB1879" s="84"/>
      <c r="PGC1879" s="84"/>
      <c r="PGD1879" s="84"/>
      <c r="PGE1879" s="84"/>
      <c r="PGF1879" s="84"/>
      <c r="PGG1879" s="84"/>
      <c r="PGH1879" s="84"/>
      <c r="PGI1879" s="84"/>
      <c r="PGJ1879" s="84"/>
      <c r="PGK1879" s="84"/>
      <c r="PGL1879" s="84"/>
      <c r="PGM1879" s="84"/>
      <c r="PGN1879" s="84"/>
      <c r="PGO1879" s="84"/>
      <c r="PGP1879" s="84"/>
      <c r="PGQ1879" s="84"/>
      <c r="PGR1879" s="84"/>
      <c r="PGS1879" s="84"/>
      <c r="PGT1879" s="84"/>
      <c r="PGU1879" s="84"/>
      <c r="PGV1879" s="84"/>
      <c r="PGW1879" s="84"/>
      <c r="PGX1879" s="84"/>
      <c r="PGY1879" s="84"/>
      <c r="PGZ1879" s="84"/>
      <c r="PHA1879" s="84"/>
      <c r="PHB1879" s="84"/>
      <c r="PHC1879" s="84"/>
      <c r="PHD1879" s="84"/>
      <c r="PHE1879" s="84"/>
      <c r="PHF1879" s="84"/>
      <c r="PHG1879" s="84"/>
      <c r="PHH1879" s="84"/>
      <c r="PHI1879" s="84"/>
      <c r="PHJ1879" s="84"/>
      <c r="PHK1879" s="84"/>
      <c r="PHL1879" s="84"/>
      <c r="PHM1879" s="84"/>
      <c r="PHN1879" s="84"/>
      <c r="PHO1879" s="84"/>
      <c r="PHP1879" s="84"/>
      <c r="PHQ1879" s="84"/>
      <c r="PHR1879" s="84"/>
      <c r="PHS1879" s="84"/>
      <c r="PHT1879" s="84"/>
      <c r="PHU1879" s="84"/>
      <c r="PHV1879" s="84"/>
      <c r="PHW1879" s="84"/>
      <c r="PHX1879" s="84"/>
      <c r="PHY1879" s="84"/>
      <c r="PHZ1879" s="84"/>
      <c r="PIA1879" s="84"/>
      <c r="PIB1879" s="84"/>
      <c r="PIC1879" s="84"/>
      <c r="PID1879" s="84"/>
      <c r="PIE1879" s="84"/>
      <c r="PIF1879" s="84"/>
      <c r="PIG1879" s="84"/>
      <c r="PIH1879" s="84"/>
      <c r="PII1879" s="84"/>
      <c r="PIJ1879" s="84"/>
      <c r="PIK1879" s="84"/>
      <c r="PIL1879" s="84"/>
      <c r="PIM1879" s="84"/>
      <c r="PIN1879" s="84"/>
      <c r="PIO1879" s="84"/>
      <c r="PIP1879" s="84"/>
      <c r="PIQ1879" s="84"/>
      <c r="PIR1879" s="84"/>
      <c r="PIS1879" s="84"/>
      <c r="PIT1879" s="84"/>
      <c r="PIU1879" s="84"/>
      <c r="PIV1879" s="84"/>
      <c r="PIW1879" s="84"/>
      <c r="PIX1879" s="84"/>
      <c r="PIY1879" s="84"/>
      <c r="PIZ1879" s="84"/>
      <c r="PJA1879" s="84"/>
      <c r="PJB1879" s="84"/>
      <c r="PJC1879" s="84"/>
      <c r="PJD1879" s="84"/>
      <c r="PJE1879" s="84"/>
      <c r="PJF1879" s="84"/>
      <c r="PJG1879" s="84"/>
      <c r="PJH1879" s="84"/>
      <c r="PJI1879" s="84"/>
      <c r="PJJ1879" s="84"/>
      <c r="PJK1879" s="84"/>
      <c r="PJL1879" s="84"/>
      <c r="PJM1879" s="84"/>
      <c r="PJN1879" s="84"/>
      <c r="PJO1879" s="84"/>
      <c r="PJP1879" s="84"/>
      <c r="PJQ1879" s="84"/>
      <c r="PJR1879" s="84"/>
      <c r="PJS1879" s="84"/>
      <c r="PJT1879" s="84"/>
      <c r="PJU1879" s="84"/>
      <c r="PJV1879" s="84"/>
      <c r="PJW1879" s="84"/>
      <c r="PJX1879" s="84"/>
      <c r="PJY1879" s="84"/>
      <c r="PJZ1879" s="84"/>
      <c r="PKA1879" s="84"/>
      <c r="PKB1879" s="84"/>
      <c r="PKC1879" s="84"/>
      <c r="PKD1879" s="84"/>
      <c r="PKE1879" s="84"/>
      <c r="PKF1879" s="84"/>
      <c r="PKG1879" s="84"/>
      <c r="PKH1879" s="84"/>
      <c r="PKI1879" s="84"/>
      <c r="PKJ1879" s="84"/>
      <c r="PKK1879" s="84"/>
      <c r="PKL1879" s="84"/>
      <c r="PKM1879" s="84"/>
      <c r="PKN1879" s="84"/>
      <c r="PKO1879" s="84"/>
      <c r="PKP1879" s="84"/>
      <c r="PKQ1879" s="84"/>
      <c r="PKR1879" s="84"/>
      <c r="PKS1879" s="84"/>
      <c r="PKT1879" s="84"/>
      <c r="PKU1879" s="84"/>
      <c r="PKV1879" s="84"/>
      <c r="PKW1879" s="84"/>
      <c r="PKX1879" s="84"/>
      <c r="PKY1879" s="84"/>
      <c r="PKZ1879" s="84"/>
      <c r="PLA1879" s="84"/>
      <c r="PLB1879" s="84"/>
      <c r="PLC1879" s="84"/>
      <c r="PLD1879" s="84"/>
      <c r="PLE1879" s="84"/>
      <c r="PLF1879" s="84"/>
      <c r="PLG1879" s="84"/>
      <c r="PLH1879" s="84"/>
      <c r="PLI1879" s="84"/>
      <c r="PLJ1879" s="84"/>
      <c r="PLK1879" s="84"/>
      <c r="PLL1879" s="84"/>
      <c r="PLM1879" s="84"/>
      <c r="PLN1879" s="84"/>
      <c r="PLO1879" s="84"/>
      <c r="PLP1879" s="84"/>
      <c r="PLQ1879" s="84"/>
      <c r="PLR1879" s="84"/>
      <c r="PLS1879" s="84"/>
      <c r="PLT1879" s="84"/>
      <c r="PLU1879" s="84"/>
      <c r="PLV1879" s="84"/>
      <c r="PLW1879" s="84"/>
      <c r="PLX1879" s="84"/>
      <c r="PLY1879" s="84"/>
      <c r="PLZ1879" s="84"/>
      <c r="PMA1879" s="84"/>
      <c r="PMB1879" s="84"/>
      <c r="PMC1879" s="84"/>
      <c r="PMD1879" s="84"/>
      <c r="PME1879" s="84"/>
      <c r="PMF1879" s="84"/>
      <c r="PMG1879" s="84"/>
      <c r="PMH1879" s="84"/>
      <c r="PMI1879" s="84"/>
      <c r="PMJ1879" s="84"/>
      <c r="PMK1879" s="84"/>
      <c r="PML1879" s="84"/>
      <c r="PMM1879" s="84"/>
      <c r="PMN1879" s="84"/>
      <c r="PMO1879" s="84"/>
      <c r="PMP1879" s="84"/>
      <c r="PMQ1879" s="84"/>
      <c r="PMR1879" s="84"/>
      <c r="PMS1879" s="84"/>
      <c r="PMT1879" s="84"/>
      <c r="PMU1879" s="84"/>
      <c r="PMV1879" s="84"/>
      <c r="PMW1879" s="84"/>
      <c r="PMX1879" s="84"/>
      <c r="PMY1879" s="84"/>
      <c r="PMZ1879" s="84"/>
      <c r="PNA1879" s="84"/>
      <c r="PNB1879" s="84"/>
      <c r="PNC1879" s="84"/>
      <c r="PND1879" s="84"/>
      <c r="PNE1879" s="84"/>
      <c r="PNF1879" s="84"/>
      <c r="PNG1879" s="84"/>
      <c r="PNH1879" s="84"/>
      <c r="PNI1879" s="84"/>
      <c r="PNJ1879" s="84"/>
      <c r="PNK1879" s="84"/>
      <c r="PNL1879" s="84"/>
      <c r="PNM1879" s="84"/>
      <c r="PNN1879" s="84"/>
      <c r="PNO1879" s="84"/>
      <c r="PNP1879" s="84"/>
      <c r="PNQ1879" s="84"/>
      <c r="PNR1879" s="84"/>
      <c r="PNS1879" s="84"/>
      <c r="PNT1879" s="84"/>
      <c r="PNU1879" s="84"/>
      <c r="PNV1879" s="84"/>
      <c r="PNW1879" s="84"/>
      <c r="PNX1879" s="84"/>
      <c r="PNY1879" s="84"/>
      <c r="PNZ1879" s="84"/>
      <c r="POA1879" s="84"/>
      <c r="POB1879" s="84"/>
      <c r="POC1879" s="84"/>
      <c r="POD1879" s="84"/>
      <c r="POE1879" s="84"/>
      <c r="POF1879" s="84"/>
      <c r="POG1879" s="84"/>
      <c r="POH1879" s="84"/>
      <c r="POI1879" s="84"/>
      <c r="POJ1879" s="84"/>
      <c r="POK1879" s="84"/>
      <c r="POL1879" s="84"/>
      <c r="POM1879" s="84"/>
      <c r="PON1879" s="84"/>
      <c r="POO1879" s="84"/>
      <c r="POP1879" s="84"/>
      <c r="POQ1879" s="84"/>
      <c r="POR1879" s="84"/>
      <c r="POS1879" s="84"/>
      <c r="POT1879" s="84"/>
      <c r="POU1879" s="84"/>
      <c r="POV1879" s="84"/>
      <c r="POW1879" s="84"/>
      <c r="POX1879" s="84"/>
      <c r="POY1879" s="84"/>
      <c r="POZ1879" s="84"/>
      <c r="PPA1879" s="84"/>
      <c r="PPB1879" s="84"/>
      <c r="PPC1879" s="84"/>
      <c r="PPD1879" s="84"/>
      <c r="PPE1879" s="84"/>
      <c r="PPF1879" s="84"/>
      <c r="PPG1879" s="84"/>
      <c r="PPH1879" s="84"/>
      <c r="PPI1879" s="84"/>
      <c r="PPJ1879" s="84"/>
      <c r="PPK1879" s="84"/>
      <c r="PPL1879" s="84"/>
      <c r="PPM1879" s="84"/>
      <c r="PPN1879" s="84"/>
      <c r="PPO1879" s="84"/>
      <c r="PPP1879" s="84"/>
      <c r="PPQ1879" s="84"/>
      <c r="PPR1879" s="84"/>
      <c r="PPS1879" s="84"/>
      <c r="PPT1879" s="84"/>
      <c r="PPU1879" s="84"/>
      <c r="PPV1879" s="84"/>
      <c r="PPW1879" s="84"/>
      <c r="PPX1879" s="84"/>
      <c r="PPY1879" s="84"/>
      <c r="PPZ1879" s="84"/>
      <c r="PQA1879" s="84"/>
      <c r="PQB1879" s="84"/>
      <c r="PQC1879" s="84"/>
      <c r="PQD1879" s="84"/>
      <c r="PQE1879" s="84"/>
      <c r="PQF1879" s="84"/>
      <c r="PQG1879" s="84"/>
      <c r="PQH1879" s="84"/>
      <c r="PQI1879" s="84"/>
      <c r="PQJ1879" s="84"/>
      <c r="PQK1879" s="84"/>
      <c r="PQL1879" s="84"/>
      <c r="PQM1879" s="84"/>
      <c r="PQN1879" s="84"/>
      <c r="PQO1879" s="84"/>
      <c r="PQP1879" s="84"/>
      <c r="PQQ1879" s="84"/>
      <c r="PQR1879" s="84"/>
      <c r="PQS1879" s="84"/>
      <c r="PQT1879" s="84"/>
      <c r="PQU1879" s="84"/>
      <c r="PQV1879" s="84"/>
      <c r="PQW1879" s="84"/>
      <c r="PQX1879" s="84"/>
      <c r="PQY1879" s="84"/>
      <c r="PQZ1879" s="84"/>
      <c r="PRA1879" s="84"/>
      <c r="PRB1879" s="84"/>
      <c r="PRC1879" s="84"/>
      <c r="PRD1879" s="84"/>
      <c r="PRE1879" s="84"/>
      <c r="PRF1879" s="84"/>
      <c r="PRG1879" s="84"/>
      <c r="PRH1879" s="84"/>
      <c r="PRI1879" s="84"/>
      <c r="PRJ1879" s="84"/>
      <c r="PRK1879" s="84"/>
      <c r="PRL1879" s="84"/>
      <c r="PRM1879" s="84"/>
      <c r="PRN1879" s="84"/>
      <c r="PRO1879" s="84"/>
      <c r="PRP1879" s="84"/>
      <c r="PRQ1879" s="84"/>
      <c r="PRR1879" s="84"/>
      <c r="PRS1879" s="84"/>
      <c r="PRT1879" s="84"/>
      <c r="PRU1879" s="84"/>
      <c r="PRV1879" s="84"/>
      <c r="PRW1879" s="84"/>
      <c r="PRX1879" s="84"/>
      <c r="PRY1879" s="84"/>
      <c r="PRZ1879" s="84"/>
      <c r="PSA1879" s="84"/>
      <c r="PSB1879" s="84"/>
      <c r="PSC1879" s="84"/>
      <c r="PSD1879" s="84"/>
      <c r="PSE1879" s="84"/>
      <c r="PSF1879" s="84"/>
      <c r="PSG1879" s="84"/>
      <c r="PSH1879" s="84"/>
      <c r="PSI1879" s="84"/>
      <c r="PSJ1879" s="84"/>
      <c r="PSK1879" s="84"/>
      <c r="PSL1879" s="84"/>
      <c r="PSM1879" s="84"/>
      <c r="PSN1879" s="84"/>
      <c r="PSO1879" s="84"/>
      <c r="PSP1879" s="84"/>
      <c r="PSQ1879" s="84"/>
      <c r="PSR1879" s="84"/>
      <c r="PSS1879" s="84"/>
      <c r="PST1879" s="84"/>
      <c r="PSU1879" s="84"/>
      <c r="PSV1879" s="84"/>
      <c r="PSW1879" s="84"/>
      <c r="PSX1879" s="84"/>
      <c r="PSY1879" s="84"/>
      <c r="PSZ1879" s="84"/>
      <c r="PTA1879" s="84"/>
      <c r="PTB1879" s="84"/>
      <c r="PTC1879" s="84"/>
      <c r="PTD1879" s="84"/>
      <c r="PTE1879" s="84"/>
      <c r="PTF1879" s="84"/>
      <c r="PTG1879" s="84"/>
      <c r="PTH1879" s="84"/>
      <c r="PTI1879" s="84"/>
      <c r="PTJ1879" s="84"/>
      <c r="PTK1879" s="84"/>
      <c r="PTL1879" s="84"/>
      <c r="PTM1879" s="84"/>
      <c r="PTN1879" s="84"/>
      <c r="PTO1879" s="84"/>
      <c r="PTP1879" s="84"/>
      <c r="PTQ1879" s="84"/>
      <c r="PTR1879" s="84"/>
      <c r="PTS1879" s="84"/>
      <c r="PTT1879" s="84"/>
      <c r="PTU1879" s="84"/>
      <c r="PTV1879" s="84"/>
      <c r="PTW1879" s="84"/>
      <c r="PTX1879" s="84"/>
      <c r="PTY1879" s="84"/>
      <c r="PTZ1879" s="84"/>
      <c r="PUA1879" s="84"/>
      <c r="PUB1879" s="84"/>
      <c r="PUC1879" s="84"/>
      <c r="PUD1879" s="84"/>
      <c r="PUE1879" s="84"/>
      <c r="PUF1879" s="84"/>
      <c r="PUG1879" s="84"/>
      <c r="PUH1879" s="84"/>
      <c r="PUI1879" s="84"/>
      <c r="PUJ1879" s="84"/>
      <c r="PUK1879" s="84"/>
      <c r="PUL1879" s="84"/>
      <c r="PUM1879" s="84"/>
      <c r="PUN1879" s="84"/>
      <c r="PUO1879" s="84"/>
      <c r="PUP1879" s="84"/>
      <c r="PUQ1879" s="84"/>
      <c r="PUR1879" s="84"/>
      <c r="PUS1879" s="84"/>
      <c r="PUT1879" s="84"/>
      <c r="PUU1879" s="84"/>
      <c r="PUV1879" s="84"/>
      <c r="PUW1879" s="84"/>
      <c r="PUX1879" s="84"/>
      <c r="PUY1879" s="84"/>
      <c r="PUZ1879" s="84"/>
      <c r="PVA1879" s="84"/>
      <c r="PVB1879" s="84"/>
      <c r="PVC1879" s="84"/>
      <c r="PVD1879" s="84"/>
      <c r="PVE1879" s="84"/>
      <c r="PVF1879" s="84"/>
      <c r="PVG1879" s="84"/>
      <c r="PVH1879" s="84"/>
      <c r="PVI1879" s="84"/>
      <c r="PVJ1879" s="84"/>
      <c r="PVK1879" s="84"/>
      <c r="PVL1879" s="84"/>
      <c r="PVM1879" s="84"/>
      <c r="PVN1879" s="84"/>
      <c r="PVO1879" s="84"/>
      <c r="PVP1879" s="84"/>
      <c r="PVQ1879" s="84"/>
      <c r="PVR1879" s="84"/>
      <c r="PVS1879" s="84"/>
      <c r="PVT1879" s="84"/>
      <c r="PVU1879" s="84"/>
      <c r="PVV1879" s="84"/>
      <c r="PVW1879" s="84"/>
      <c r="PVX1879" s="84"/>
      <c r="PVY1879" s="84"/>
      <c r="PVZ1879" s="84"/>
      <c r="PWA1879" s="84"/>
      <c r="PWB1879" s="84"/>
      <c r="PWC1879" s="84"/>
      <c r="PWD1879" s="84"/>
      <c r="PWE1879" s="84"/>
      <c r="PWF1879" s="84"/>
      <c r="PWG1879" s="84"/>
      <c r="PWH1879" s="84"/>
      <c r="PWI1879" s="84"/>
      <c r="PWJ1879" s="84"/>
      <c r="PWK1879" s="84"/>
      <c r="PWL1879" s="84"/>
      <c r="PWM1879" s="84"/>
      <c r="PWN1879" s="84"/>
      <c r="PWO1879" s="84"/>
      <c r="PWP1879" s="84"/>
      <c r="PWQ1879" s="84"/>
      <c r="PWR1879" s="84"/>
      <c r="PWS1879" s="84"/>
      <c r="PWT1879" s="84"/>
      <c r="PWU1879" s="84"/>
      <c r="PWV1879" s="84"/>
      <c r="PWW1879" s="84"/>
      <c r="PWX1879" s="84"/>
      <c r="PWY1879" s="84"/>
      <c r="PWZ1879" s="84"/>
      <c r="PXA1879" s="84"/>
      <c r="PXB1879" s="84"/>
      <c r="PXC1879" s="84"/>
      <c r="PXD1879" s="84"/>
      <c r="PXE1879" s="84"/>
      <c r="PXF1879" s="84"/>
      <c r="PXG1879" s="84"/>
      <c r="PXH1879" s="84"/>
      <c r="PXI1879" s="84"/>
      <c r="PXJ1879" s="84"/>
      <c r="PXK1879" s="84"/>
      <c r="PXL1879" s="84"/>
      <c r="PXM1879" s="84"/>
      <c r="PXN1879" s="84"/>
      <c r="PXO1879" s="84"/>
      <c r="PXP1879" s="84"/>
      <c r="PXQ1879" s="84"/>
      <c r="PXR1879" s="84"/>
      <c r="PXS1879" s="84"/>
      <c r="PXT1879" s="84"/>
      <c r="PXU1879" s="84"/>
      <c r="PXV1879" s="84"/>
      <c r="PXW1879" s="84"/>
      <c r="PXX1879" s="84"/>
      <c r="PXY1879" s="84"/>
      <c r="PXZ1879" s="84"/>
      <c r="PYA1879" s="84"/>
      <c r="PYB1879" s="84"/>
      <c r="PYC1879" s="84"/>
      <c r="PYD1879" s="84"/>
      <c r="PYE1879" s="84"/>
      <c r="PYF1879" s="84"/>
      <c r="PYG1879" s="84"/>
      <c r="PYH1879" s="84"/>
      <c r="PYI1879" s="84"/>
      <c r="PYJ1879" s="84"/>
      <c r="PYK1879" s="84"/>
      <c r="PYL1879" s="84"/>
      <c r="PYM1879" s="84"/>
      <c r="PYN1879" s="84"/>
      <c r="PYO1879" s="84"/>
      <c r="PYP1879" s="84"/>
      <c r="PYQ1879" s="84"/>
      <c r="PYR1879" s="84"/>
      <c r="PYS1879" s="84"/>
      <c r="PYT1879" s="84"/>
      <c r="PYU1879" s="84"/>
      <c r="PYV1879" s="84"/>
      <c r="PYW1879" s="84"/>
      <c r="PYX1879" s="84"/>
      <c r="PYY1879" s="84"/>
      <c r="PYZ1879" s="84"/>
      <c r="PZA1879" s="84"/>
      <c r="PZB1879" s="84"/>
      <c r="PZC1879" s="84"/>
      <c r="PZD1879" s="84"/>
      <c r="PZE1879" s="84"/>
      <c r="PZF1879" s="84"/>
      <c r="PZG1879" s="84"/>
      <c r="PZH1879" s="84"/>
      <c r="PZI1879" s="84"/>
      <c r="PZJ1879" s="84"/>
      <c r="PZK1879" s="84"/>
      <c r="PZL1879" s="84"/>
      <c r="PZM1879" s="84"/>
      <c r="PZN1879" s="84"/>
      <c r="PZO1879" s="84"/>
      <c r="PZP1879" s="84"/>
      <c r="PZQ1879" s="84"/>
      <c r="PZR1879" s="84"/>
      <c r="PZS1879" s="84"/>
      <c r="PZT1879" s="84"/>
      <c r="PZU1879" s="84"/>
      <c r="PZV1879" s="84"/>
      <c r="PZW1879" s="84"/>
      <c r="PZX1879" s="84"/>
      <c r="PZY1879" s="84"/>
      <c r="PZZ1879" s="84"/>
      <c r="QAA1879" s="84"/>
      <c r="QAB1879" s="84"/>
      <c r="QAC1879" s="84"/>
      <c r="QAD1879" s="84"/>
      <c r="QAE1879" s="84"/>
      <c r="QAF1879" s="84"/>
      <c r="QAG1879" s="84"/>
      <c r="QAH1879" s="84"/>
      <c r="QAI1879" s="84"/>
      <c r="QAJ1879" s="84"/>
      <c r="QAK1879" s="84"/>
      <c r="QAL1879" s="84"/>
      <c r="QAM1879" s="84"/>
      <c r="QAN1879" s="84"/>
      <c r="QAO1879" s="84"/>
      <c r="QAP1879" s="84"/>
      <c r="QAQ1879" s="84"/>
      <c r="QAR1879" s="84"/>
      <c r="QAS1879" s="84"/>
      <c r="QAT1879" s="84"/>
      <c r="QAU1879" s="84"/>
      <c r="QAV1879" s="84"/>
      <c r="QAW1879" s="84"/>
      <c r="QAX1879" s="84"/>
      <c r="QAY1879" s="84"/>
      <c r="QAZ1879" s="84"/>
      <c r="QBA1879" s="84"/>
      <c r="QBB1879" s="84"/>
      <c r="QBC1879" s="84"/>
      <c r="QBD1879" s="84"/>
      <c r="QBE1879" s="84"/>
      <c r="QBF1879" s="84"/>
      <c r="QBG1879" s="84"/>
      <c r="QBH1879" s="84"/>
      <c r="QBI1879" s="84"/>
      <c r="QBJ1879" s="84"/>
      <c r="QBK1879" s="84"/>
      <c r="QBL1879" s="84"/>
      <c r="QBM1879" s="84"/>
      <c r="QBN1879" s="84"/>
      <c r="QBO1879" s="84"/>
      <c r="QBP1879" s="84"/>
      <c r="QBQ1879" s="84"/>
      <c r="QBR1879" s="84"/>
      <c r="QBS1879" s="84"/>
      <c r="QBT1879" s="84"/>
      <c r="QBU1879" s="84"/>
      <c r="QBV1879" s="84"/>
      <c r="QBW1879" s="84"/>
      <c r="QBX1879" s="84"/>
      <c r="QBY1879" s="84"/>
      <c r="QBZ1879" s="84"/>
      <c r="QCA1879" s="84"/>
      <c r="QCB1879" s="84"/>
      <c r="QCC1879" s="84"/>
      <c r="QCD1879" s="84"/>
      <c r="QCE1879" s="84"/>
      <c r="QCF1879" s="84"/>
      <c r="QCG1879" s="84"/>
      <c r="QCH1879" s="84"/>
      <c r="QCI1879" s="84"/>
      <c r="QCJ1879" s="84"/>
      <c r="QCK1879" s="84"/>
      <c r="QCL1879" s="84"/>
      <c r="QCM1879" s="84"/>
      <c r="QCN1879" s="84"/>
      <c r="QCO1879" s="84"/>
      <c r="QCP1879" s="84"/>
      <c r="QCQ1879" s="84"/>
      <c r="QCR1879" s="84"/>
      <c r="QCS1879" s="84"/>
      <c r="QCT1879" s="84"/>
      <c r="QCU1879" s="84"/>
      <c r="QCV1879" s="84"/>
      <c r="QCW1879" s="84"/>
      <c r="QCX1879" s="84"/>
      <c r="QCY1879" s="84"/>
      <c r="QCZ1879" s="84"/>
      <c r="QDA1879" s="84"/>
      <c r="QDB1879" s="84"/>
      <c r="QDC1879" s="84"/>
      <c r="QDD1879" s="84"/>
      <c r="QDE1879" s="84"/>
      <c r="QDF1879" s="84"/>
      <c r="QDG1879" s="84"/>
      <c r="QDH1879" s="84"/>
      <c r="QDI1879" s="84"/>
      <c r="QDJ1879" s="84"/>
      <c r="QDK1879" s="84"/>
      <c r="QDL1879" s="84"/>
      <c r="QDM1879" s="84"/>
      <c r="QDN1879" s="84"/>
      <c r="QDO1879" s="84"/>
      <c r="QDP1879" s="84"/>
      <c r="QDQ1879" s="84"/>
      <c r="QDR1879" s="84"/>
      <c r="QDS1879" s="84"/>
      <c r="QDT1879" s="84"/>
      <c r="QDU1879" s="84"/>
      <c r="QDV1879" s="84"/>
      <c r="QDW1879" s="84"/>
      <c r="QDX1879" s="84"/>
      <c r="QDY1879" s="84"/>
      <c r="QDZ1879" s="84"/>
      <c r="QEA1879" s="84"/>
      <c r="QEB1879" s="84"/>
      <c r="QEC1879" s="84"/>
      <c r="QED1879" s="84"/>
      <c r="QEE1879" s="84"/>
      <c r="QEF1879" s="84"/>
      <c r="QEG1879" s="84"/>
      <c r="QEH1879" s="84"/>
      <c r="QEI1879" s="84"/>
      <c r="QEJ1879" s="84"/>
      <c r="QEK1879" s="84"/>
      <c r="QEL1879" s="84"/>
      <c r="QEM1879" s="84"/>
      <c r="QEN1879" s="84"/>
      <c r="QEO1879" s="84"/>
      <c r="QEP1879" s="84"/>
      <c r="QEQ1879" s="84"/>
      <c r="QER1879" s="84"/>
      <c r="QES1879" s="84"/>
      <c r="QET1879" s="84"/>
      <c r="QEU1879" s="84"/>
      <c r="QEV1879" s="84"/>
      <c r="QEW1879" s="84"/>
      <c r="QEX1879" s="84"/>
      <c r="QEY1879" s="84"/>
      <c r="QEZ1879" s="84"/>
      <c r="QFA1879" s="84"/>
      <c r="QFB1879" s="84"/>
      <c r="QFC1879" s="84"/>
      <c r="QFD1879" s="84"/>
      <c r="QFE1879" s="84"/>
      <c r="QFF1879" s="84"/>
      <c r="QFG1879" s="84"/>
      <c r="QFH1879" s="84"/>
      <c r="QFI1879" s="84"/>
      <c r="QFJ1879" s="84"/>
      <c r="QFK1879" s="84"/>
      <c r="QFL1879" s="84"/>
      <c r="QFM1879" s="84"/>
      <c r="QFN1879" s="84"/>
      <c r="QFO1879" s="84"/>
      <c r="QFP1879" s="84"/>
      <c r="QFQ1879" s="84"/>
      <c r="QFR1879" s="84"/>
      <c r="QFS1879" s="84"/>
      <c r="QFT1879" s="84"/>
      <c r="QFU1879" s="84"/>
      <c r="QFV1879" s="84"/>
      <c r="QFW1879" s="84"/>
      <c r="QFX1879" s="84"/>
      <c r="QFY1879" s="84"/>
      <c r="QFZ1879" s="84"/>
      <c r="QGA1879" s="84"/>
      <c r="QGB1879" s="84"/>
      <c r="QGC1879" s="84"/>
      <c r="QGD1879" s="84"/>
      <c r="QGE1879" s="84"/>
      <c r="QGF1879" s="84"/>
      <c r="QGG1879" s="84"/>
      <c r="QGH1879" s="84"/>
      <c r="QGI1879" s="84"/>
      <c r="QGJ1879" s="84"/>
      <c r="QGK1879" s="84"/>
      <c r="QGL1879" s="84"/>
      <c r="QGM1879" s="84"/>
      <c r="QGN1879" s="84"/>
      <c r="QGO1879" s="84"/>
      <c r="QGP1879" s="84"/>
      <c r="QGQ1879" s="84"/>
      <c r="QGR1879" s="84"/>
      <c r="QGS1879" s="84"/>
      <c r="QGT1879" s="84"/>
      <c r="QGU1879" s="84"/>
      <c r="QGV1879" s="84"/>
      <c r="QGW1879" s="84"/>
      <c r="QGX1879" s="84"/>
      <c r="QGY1879" s="84"/>
      <c r="QGZ1879" s="84"/>
      <c r="QHA1879" s="84"/>
      <c r="QHB1879" s="84"/>
      <c r="QHC1879" s="84"/>
      <c r="QHD1879" s="84"/>
      <c r="QHE1879" s="84"/>
      <c r="QHF1879" s="84"/>
      <c r="QHG1879" s="84"/>
      <c r="QHH1879" s="84"/>
      <c r="QHI1879" s="84"/>
      <c r="QHJ1879" s="84"/>
      <c r="QHK1879" s="84"/>
      <c r="QHL1879" s="84"/>
      <c r="QHM1879" s="84"/>
      <c r="QHN1879" s="84"/>
      <c r="QHO1879" s="84"/>
      <c r="QHP1879" s="84"/>
      <c r="QHQ1879" s="84"/>
      <c r="QHR1879" s="84"/>
      <c r="QHS1879" s="84"/>
      <c r="QHT1879" s="84"/>
      <c r="QHU1879" s="84"/>
      <c r="QHV1879" s="84"/>
      <c r="QHW1879" s="84"/>
      <c r="QHX1879" s="84"/>
      <c r="QHY1879" s="84"/>
      <c r="QHZ1879" s="84"/>
      <c r="QIA1879" s="84"/>
      <c r="QIB1879" s="84"/>
      <c r="QIC1879" s="84"/>
      <c r="QID1879" s="84"/>
      <c r="QIE1879" s="84"/>
      <c r="QIF1879" s="84"/>
      <c r="QIG1879" s="84"/>
      <c r="QIH1879" s="84"/>
      <c r="QII1879" s="84"/>
      <c r="QIJ1879" s="84"/>
      <c r="QIK1879" s="84"/>
      <c r="QIL1879" s="84"/>
      <c r="QIM1879" s="84"/>
      <c r="QIN1879" s="84"/>
      <c r="QIO1879" s="84"/>
      <c r="QIP1879" s="84"/>
      <c r="QIQ1879" s="84"/>
      <c r="QIR1879" s="84"/>
      <c r="QIS1879" s="84"/>
      <c r="QIT1879" s="84"/>
      <c r="QIU1879" s="84"/>
      <c r="QIV1879" s="84"/>
      <c r="QIW1879" s="84"/>
      <c r="QIX1879" s="84"/>
      <c r="QIY1879" s="84"/>
      <c r="QIZ1879" s="84"/>
      <c r="QJA1879" s="84"/>
      <c r="QJB1879" s="84"/>
      <c r="QJC1879" s="84"/>
      <c r="QJD1879" s="84"/>
      <c r="QJE1879" s="84"/>
      <c r="QJF1879" s="84"/>
      <c r="QJG1879" s="84"/>
      <c r="QJH1879" s="84"/>
      <c r="QJI1879" s="84"/>
      <c r="QJJ1879" s="84"/>
      <c r="QJK1879" s="84"/>
      <c r="QJL1879" s="84"/>
      <c r="QJM1879" s="84"/>
      <c r="QJN1879" s="84"/>
      <c r="QJO1879" s="84"/>
      <c r="QJP1879" s="84"/>
      <c r="QJQ1879" s="84"/>
      <c r="QJR1879" s="84"/>
      <c r="QJS1879" s="84"/>
      <c r="QJT1879" s="84"/>
      <c r="QJU1879" s="84"/>
      <c r="QJV1879" s="84"/>
      <c r="QJW1879" s="84"/>
      <c r="QJX1879" s="84"/>
      <c r="QJY1879" s="84"/>
      <c r="QJZ1879" s="84"/>
      <c r="QKA1879" s="84"/>
      <c r="QKB1879" s="84"/>
      <c r="QKC1879" s="84"/>
      <c r="QKD1879" s="84"/>
      <c r="QKE1879" s="84"/>
      <c r="QKF1879" s="84"/>
      <c r="QKG1879" s="84"/>
      <c r="QKH1879" s="84"/>
      <c r="QKI1879" s="84"/>
      <c r="QKJ1879" s="84"/>
      <c r="QKK1879" s="84"/>
      <c r="QKL1879" s="84"/>
      <c r="QKM1879" s="84"/>
      <c r="QKN1879" s="84"/>
      <c r="QKO1879" s="84"/>
      <c r="QKP1879" s="84"/>
      <c r="QKQ1879" s="84"/>
      <c r="QKR1879" s="84"/>
      <c r="QKS1879" s="84"/>
      <c r="QKT1879" s="84"/>
      <c r="QKU1879" s="84"/>
      <c r="QKV1879" s="84"/>
      <c r="QKW1879" s="84"/>
      <c r="QKX1879" s="84"/>
      <c r="QKY1879" s="84"/>
      <c r="QKZ1879" s="84"/>
      <c r="QLA1879" s="84"/>
      <c r="QLB1879" s="84"/>
      <c r="QLC1879" s="84"/>
      <c r="QLD1879" s="84"/>
      <c r="QLE1879" s="84"/>
      <c r="QLF1879" s="84"/>
      <c r="QLG1879" s="84"/>
      <c r="QLH1879" s="84"/>
      <c r="QLI1879" s="84"/>
      <c r="QLJ1879" s="84"/>
      <c r="QLK1879" s="84"/>
      <c r="QLL1879" s="84"/>
      <c r="QLM1879" s="84"/>
      <c r="QLN1879" s="84"/>
      <c r="QLO1879" s="84"/>
      <c r="QLP1879" s="84"/>
      <c r="QLQ1879" s="84"/>
      <c r="QLR1879" s="84"/>
      <c r="QLS1879" s="84"/>
      <c r="QLT1879" s="84"/>
      <c r="QLU1879" s="84"/>
      <c r="QLV1879" s="84"/>
      <c r="QLW1879" s="84"/>
      <c r="QLX1879" s="84"/>
      <c r="QLY1879" s="84"/>
      <c r="QLZ1879" s="84"/>
      <c r="QMA1879" s="84"/>
      <c r="QMB1879" s="84"/>
      <c r="QMC1879" s="84"/>
      <c r="QMD1879" s="84"/>
      <c r="QME1879" s="84"/>
      <c r="QMF1879" s="84"/>
      <c r="QMG1879" s="84"/>
      <c r="QMH1879" s="84"/>
      <c r="QMI1879" s="84"/>
      <c r="QMJ1879" s="84"/>
      <c r="QMK1879" s="84"/>
      <c r="QML1879" s="84"/>
      <c r="QMM1879" s="84"/>
      <c r="QMN1879" s="84"/>
      <c r="QMO1879" s="84"/>
      <c r="QMP1879" s="84"/>
      <c r="QMQ1879" s="84"/>
      <c r="QMR1879" s="84"/>
      <c r="QMS1879" s="84"/>
      <c r="QMT1879" s="84"/>
      <c r="QMU1879" s="84"/>
      <c r="QMV1879" s="84"/>
      <c r="QMW1879" s="84"/>
      <c r="QMX1879" s="84"/>
      <c r="QMY1879" s="84"/>
      <c r="QMZ1879" s="84"/>
      <c r="QNA1879" s="84"/>
      <c r="QNB1879" s="84"/>
      <c r="QNC1879" s="84"/>
      <c r="QND1879" s="84"/>
      <c r="QNE1879" s="84"/>
      <c r="QNF1879" s="84"/>
      <c r="QNG1879" s="84"/>
      <c r="QNH1879" s="84"/>
      <c r="QNI1879" s="84"/>
      <c r="QNJ1879" s="84"/>
      <c r="QNK1879" s="84"/>
      <c r="QNL1879" s="84"/>
      <c r="QNM1879" s="84"/>
      <c r="QNN1879" s="84"/>
      <c r="QNO1879" s="84"/>
      <c r="QNP1879" s="84"/>
      <c r="QNQ1879" s="84"/>
      <c r="QNR1879" s="84"/>
      <c r="QNS1879" s="84"/>
      <c r="QNT1879" s="84"/>
      <c r="QNU1879" s="84"/>
      <c r="QNV1879" s="84"/>
      <c r="QNW1879" s="84"/>
      <c r="QNX1879" s="84"/>
      <c r="QNY1879" s="84"/>
      <c r="QNZ1879" s="84"/>
      <c r="QOA1879" s="84"/>
      <c r="QOB1879" s="84"/>
      <c r="QOC1879" s="84"/>
      <c r="QOD1879" s="84"/>
      <c r="QOE1879" s="84"/>
      <c r="QOF1879" s="84"/>
      <c r="QOG1879" s="84"/>
      <c r="QOH1879" s="84"/>
      <c r="QOI1879" s="84"/>
      <c r="QOJ1879" s="84"/>
      <c r="QOK1879" s="84"/>
      <c r="QOL1879" s="84"/>
      <c r="QOM1879" s="84"/>
      <c r="QON1879" s="84"/>
      <c r="QOO1879" s="84"/>
      <c r="QOP1879" s="84"/>
      <c r="QOQ1879" s="84"/>
      <c r="QOR1879" s="84"/>
      <c r="QOS1879" s="84"/>
      <c r="QOT1879" s="84"/>
      <c r="QOU1879" s="84"/>
      <c r="QOV1879" s="84"/>
      <c r="QOW1879" s="84"/>
      <c r="QOX1879" s="84"/>
      <c r="QOY1879" s="84"/>
      <c r="QOZ1879" s="84"/>
      <c r="QPA1879" s="84"/>
      <c r="QPB1879" s="84"/>
      <c r="QPC1879" s="84"/>
      <c r="QPD1879" s="84"/>
      <c r="QPE1879" s="84"/>
      <c r="QPF1879" s="84"/>
      <c r="QPG1879" s="84"/>
      <c r="QPH1879" s="84"/>
      <c r="QPI1879" s="84"/>
      <c r="QPJ1879" s="84"/>
      <c r="QPK1879" s="84"/>
      <c r="QPL1879" s="84"/>
      <c r="QPM1879" s="84"/>
      <c r="QPN1879" s="84"/>
      <c r="QPO1879" s="84"/>
      <c r="QPP1879" s="84"/>
      <c r="QPQ1879" s="84"/>
      <c r="QPR1879" s="84"/>
      <c r="QPS1879" s="84"/>
      <c r="QPT1879" s="84"/>
      <c r="QPU1879" s="84"/>
      <c r="QPV1879" s="84"/>
      <c r="QPW1879" s="84"/>
      <c r="QPX1879" s="84"/>
      <c r="QPY1879" s="84"/>
      <c r="QPZ1879" s="84"/>
      <c r="QQA1879" s="84"/>
      <c r="QQB1879" s="84"/>
      <c r="QQC1879" s="84"/>
      <c r="QQD1879" s="84"/>
      <c r="QQE1879" s="84"/>
      <c r="QQF1879" s="84"/>
      <c r="QQG1879" s="84"/>
      <c r="QQH1879" s="84"/>
      <c r="QQI1879" s="84"/>
      <c r="QQJ1879" s="84"/>
      <c r="QQK1879" s="84"/>
      <c r="QQL1879" s="84"/>
      <c r="QQM1879" s="84"/>
      <c r="QQN1879" s="84"/>
      <c r="QQO1879" s="84"/>
      <c r="QQP1879" s="84"/>
      <c r="QQQ1879" s="84"/>
      <c r="QQR1879" s="84"/>
      <c r="QQS1879" s="84"/>
      <c r="QQT1879" s="84"/>
      <c r="QQU1879" s="84"/>
      <c r="QQV1879" s="84"/>
      <c r="QQW1879" s="84"/>
      <c r="QQX1879" s="84"/>
      <c r="QQY1879" s="84"/>
      <c r="QQZ1879" s="84"/>
      <c r="QRA1879" s="84"/>
      <c r="QRB1879" s="84"/>
      <c r="QRC1879" s="84"/>
      <c r="QRD1879" s="84"/>
      <c r="QRE1879" s="84"/>
      <c r="QRF1879" s="84"/>
      <c r="QRG1879" s="84"/>
      <c r="QRH1879" s="84"/>
      <c r="QRI1879" s="84"/>
      <c r="QRJ1879" s="84"/>
      <c r="QRK1879" s="84"/>
      <c r="QRL1879" s="84"/>
      <c r="QRM1879" s="84"/>
      <c r="QRN1879" s="84"/>
      <c r="QRO1879" s="84"/>
      <c r="QRP1879" s="84"/>
      <c r="QRQ1879" s="84"/>
      <c r="QRR1879" s="84"/>
      <c r="QRS1879" s="84"/>
      <c r="QRT1879" s="84"/>
      <c r="QRU1879" s="84"/>
      <c r="QRV1879" s="84"/>
      <c r="QRW1879" s="84"/>
      <c r="QRX1879" s="84"/>
      <c r="QRY1879" s="84"/>
      <c r="QRZ1879" s="84"/>
      <c r="QSA1879" s="84"/>
      <c r="QSB1879" s="84"/>
      <c r="QSC1879" s="84"/>
      <c r="QSD1879" s="84"/>
      <c r="QSE1879" s="84"/>
      <c r="QSF1879" s="84"/>
      <c r="QSG1879" s="84"/>
      <c r="QSH1879" s="84"/>
      <c r="QSI1879" s="84"/>
      <c r="QSJ1879" s="84"/>
      <c r="QSK1879" s="84"/>
      <c r="QSL1879" s="84"/>
      <c r="QSM1879" s="84"/>
      <c r="QSN1879" s="84"/>
      <c r="QSO1879" s="84"/>
      <c r="QSP1879" s="84"/>
      <c r="QSQ1879" s="84"/>
      <c r="QSR1879" s="84"/>
      <c r="QSS1879" s="84"/>
      <c r="QST1879" s="84"/>
      <c r="QSU1879" s="84"/>
      <c r="QSV1879" s="84"/>
      <c r="QSW1879" s="84"/>
      <c r="QSX1879" s="84"/>
      <c r="QSY1879" s="84"/>
      <c r="QSZ1879" s="84"/>
      <c r="QTA1879" s="84"/>
      <c r="QTB1879" s="84"/>
      <c r="QTC1879" s="84"/>
      <c r="QTD1879" s="84"/>
      <c r="QTE1879" s="84"/>
      <c r="QTF1879" s="84"/>
      <c r="QTG1879" s="84"/>
      <c r="QTH1879" s="84"/>
      <c r="QTI1879" s="84"/>
      <c r="QTJ1879" s="84"/>
      <c r="QTK1879" s="84"/>
      <c r="QTL1879" s="84"/>
      <c r="QTM1879" s="84"/>
      <c r="QTN1879" s="84"/>
      <c r="QTO1879" s="84"/>
      <c r="QTP1879" s="84"/>
      <c r="QTQ1879" s="84"/>
      <c r="QTR1879" s="84"/>
      <c r="QTS1879" s="84"/>
      <c r="QTT1879" s="84"/>
      <c r="QTU1879" s="84"/>
      <c r="QTV1879" s="84"/>
      <c r="QTW1879" s="84"/>
      <c r="QTX1879" s="84"/>
      <c r="QTY1879" s="84"/>
      <c r="QTZ1879" s="84"/>
      <c r="QUA1879" s="84"/>
      <c r="QUB1879" s="84"/>
      <c r="QUC1879" s="84"/>
      <c r="QUD1879" s="84"/>
      <c r="QUE1879" s="84"/>
      <c r="QUF1879" s="84"/>
      <c r="QUG1879" s="84"/>
      <c r="QUH1879" s="84"/>
      <c r="QUI1879" s="84"/>
      <c r="QUJ1879" s="84"/>
      <c r="QUK1879" s="84"/>
      <c r="QUL1879" s="84"/>
      <c r="QUM1879" s="84"/>
      <c r="QUN1879" s="84"/>
      <c r="QUO1879" s="84"/>
      <c r="QUP1879" s="84"/>
      <c r="QUQ1879" s="84"/>
      <c r="QUR1879" s="84"/>
      <c r="QUS1879" s="84"/>
      <c r="QUT1879" s="84"/>
      <c r="QUU1879" s="84"/>
      <c r="QUV1879" s="84"/>
      <c r="QUW1879" s="84"/>
      <c r="QUX1879" s="84"/>
      <c r="QUY1879" s="84"/>
      <c r="QUZ1879" s="84"/>
      <c r="QVA1879" s="84"/>
      <c r="QVB1879" s="84"/>
      <c r="QVC1879" s="84"/>
      <c r="QVD1879" s="84"/>
      <c r="QVE1879" s="84"/>
      <c r="QVF1879" s="84"/>
      <c r="QVG1879" s="84"/>
      <c r="QVH1879" s="84"/>
      <c r="QVI1879" s="84"/>
      <c r="QVJ1879" s="84"/>
      <c r="QVK1879" s="84"/>
      <c r="QVL1879" s="84"/>
      <c r="QVM1879" s="84"/>
      <c r="QVN1879" s="84"/>
      <c r="QVO1879" s="84"/>
      <c r="QVP1879" s="84"/>
      <c r="QVQ1879" s="84"/>
      <c r="QVR1879" s="84"/>
      <c r="QVS1879" s="84"/>
      <c r="QVT1879" s="84"/>
      <c r="QVU1879" s="84"/>
      <c r="QVV1879" s="84"/>
      <c r="QVW1879" s="84"/>
      <c r="QVX1879" s="84"/>
      <c r="QVY1879" s="84"/>
      <c r="QVZ1879" s="84"/>
      <c r="QWA1879" s="84"/>
      <c r="QWB1879" s="84"/>
      <c r="QWC1879" s="84"/>
      <c r="QWD1879" s="84"/>
      <c r="QWE1879" s="84"/>
      <c r="QWF1879" s="84"/>
      <c r="QWG1879" s="84"/>
      <c r="QWH1879" s="84"/>
      <c r="QWI1879" s="84"/>
      <c r="QWJ1879" s="84"/>
      <c r="QWK1879" s="84"/>
      <c r="QWL1879" s="84"/>
      <c r="QWM1879" s="84"/>
      <c r="QWN1879" s="84"/>
      <c r="QWO1879" s="84"/>
      <c r="QWP1879" s="84"/>
      <c r="QWQ1879" s="84"/>
      <c r="QWR1879" s="84"/>
      <c r="QWS1879" s="84"/>
      <c r="QWT1879" s="84"/>
      <c r="QWU1879" s="84"/>
      <c r="QWV1879" s="84"/>
      <c r="QWW1879" s="84"/>
      <c r="QWX1879" s="84"/>
      <c r="QWY1879" s="84"/>
      <c r="QWZ1879" s="84"/>
      <c r="QXA1879" s="84"/>
      <c r="QXB1879" s="84"/>
      <c r="QXC1879" s="84"/>
      <c r="QXD1879" s="84"/>
      <c r="QXE1879" s="84"/>
      <c r="QXF1879" s="84"/>
      <c r="QXG1879" s="84"/>
      <c r="QXH1879" s="84"/>
      <c r="QXI1879" s="84"/>
      <c r="QXJ1879" s="84"/>
      <c r="QXK1879" s="84"/>
      <c r="QXL1879" s="84"/>
      <c r="QXM1879" s="84"/>
      <c r="QXN1879" s="84"/>
      <c r="QXO1879" s="84"/>
      <c r="QXP1879" s="84"/>
      <c r="QXQ1879" s="84"/>
      <c r="QXR1879" s="84"/>
      <c r="QXS1879" s="84"/>
      <c r="QXT1879" s="84"/>
      <c r="QXU1879" s="84"/>
      <c r="QXV1879" s="84"/>
      <c r="QXW1879" s="84"/>
      <c r="QXX1879" s="84"/>
      <c r="QXY1879" s="84"/>
      <c r="QXZ1879" s="84"/>
      <c r="QYA1879" s="84"/>
      <c r="QYB1879" s="84"/>
      <c r="QYC1879" s="84"/>
      <c r="QYD1879" s="84"/>
      <c r="QYE1879" s="84"/>
      <c r="QYF1879" s="84"/>
      <c r="QYG1879" s="84"/>
      <c r="QYH1879" s="84"/>
      <c r="QYI1879" s="84"/>
      <c r="QYJ1879" s="84"/>
      <c r="QYK1879" s="84"/>
      <c r="QYL1879" s="84"/>
      <c r="QYM1879" s="84"/>
      <c r="QYN1879" s="84"/>
      <c r="QYO1879" s="84"/>
      <c r="QYP1879" s="84"/>
      <c r="QYQ1879" s="84"/>
      <c r="QYR1879" s="84"/>
      <c r="QYS1879" s="84"/>
      <c r="QYT1879" s="84"/>
      <c r="QYU1879" s="84"/>
      <c r="QYV1879" s="84"/>
      <c r="QYW1879" s="84"/>
      <c r="QYX1879" s="84"/>
      <c r="QYY1879" s="84"/>
      <c r="QYZ1879" s="84"/>
      <c r="QZA1879" s="84"/>
      <c r="QZB1879" s="84"/>
      <c r="QZC1879" s="84"/>
      <c r="QZD1879" s="84"/>
      <c r="QZE1879" s="84"/>
      <c r="QZF1879" s="84"/>
      <c r="QZG1879" s="84"/>
      <c r="QZH1879" s="84"/>
      <c r="QZI1879" s="84"/>
      <c r="QZJ1879" s="84"/>
      <c r="QZK1879" s="84"/>
      <c r="QZL1879" s="84"/>
      <c r="QZM1879" s="84"/>
      <c r="QZN1879" s="84"/>
      <c r="QZO1879" s="84"/>
      <c r="QZP1879" s="84"/>
      <c r="QZQ1879" s="84"/>
      <c r="QZR1879" s="84"/>
      <c r="QZS1879" s="84"/>
      <c r="QZT1879" s="84"/>
      <c r="QZU1879" s="84"/>
      <c r="QZV1879" s="84"/>
      <c r="QZW1879" s="84"/>
      <c r="QZX1879" s="84"/>
      <c r="QZY1879" s="84"/>
      <c r="QZZ1879" s="84"/>
      <c r="RAA1879" s="84"/>
      <c r="RAB1879" s="84"/>
      <c r="RAC1879" s="84"/>
      <c r="RAD1879" s="84"/>
      <c r="RAE1879" s="84"/>
      <c r="RAF1879" s="84"/>
      <c r="RAG1879" s="84"/>
      <c r="RAH1879" s="84"/>
      <c r="RAI1879" s="84"/>
      <c r="RAJ1879" s="84"/>
      <c r="RAK1879" s="84"/>
      <c r="RAL1879" s="84"/>
      <c r="RAM1879" s="84"/>
      <c r="RAN1879" s="84"/>
      <c r="RAO1879" s="84"/>
      <c r="RAP1879" s="84"/>
      <c r="RAQ1879" s="84"/>
      <c r="RAR1879" s="84"/>
      <c r="RAS1879" s="84"/>
      <c r="RAT1879" s="84"/>
      <c r="RAU1879" s="84"/>
      <c r="RAV1879" s="84"/>
      <c r="RAW1879" s="84"/>
      <c r="RAX1879" s="84"/>
      <c r="RAY1879" s="84"/>
      <c r="RAZ1879" s="84"/>
      <c r="RBA1879" s="84"/>
      <c r="RBB1879" s="84"/>
      <c r="RBC1879" s="84"/>
      <c r="RBD1879" s="84"/>
      <c r="RBE1879" s="84"/>
      <c r="RBF1879" s="84"/>
      <c r="RBG1879" s="84"/>
      <c r="RBH1879" s="84"/>
      <c r="RBI1879" s="84"/>
      <c r="RBJ1879" s="84"/>
      <c r="RBK1879" s="84"/>
      <c r="RBL1879" s="84"/>
      <c r="RBM1879" s="84"/>
      <c r="RBN1879" s="84"/>
      <c r="RBO1879" s="84"/>
      <c r="RBP1879" s="84"/>
      <c r="RBQ1879" s="84"/>
      <c r="RBR1879" s="84"/>
      <c r="RBS1879" s="84"/>
      <c r="RBT1879" s="84"/>
      <c r="RBU1879" s="84"/>
      <c r="RBV1879" s="84"/>
      <c r="RBW1879" s="84"/>
      <c r="RBX1879" s="84"/>
      <c r="RBY1879" s="84"/>
      <c r="RBZ1879" s="84"/>
      <c r="RCA1879" s="84"/>
      <c r="RCB1879" s="84"/>
      <c r="RCC1879" s="84"/>
      <c r="RCD1879" s="84"/>
      <c r="RCE1879" s="84"/>
      <c r="RCF1879" s="84"/>
      <c r="RCG1879" s="84"/>
      <c r="RCH1879" s="84"/>
      <c r="RCI1879" s="84"/>
      <c r="RCJ1879" s="84"/>
      <c r="RCK1879" s="84"/>
      <c r="RCL1879" s="84"/>
      <c r="RCM1879" s="84"/>
      <c r="RCN1879" s="84"/>
      <c r="RCO1879" s="84"/>
      <c r="RCP1879" s="84"/>
      <c r="RCQ1879" s="84"/>
      <c r="RCR1879" s="84"/>
      <c r="RCS1879" s="84"/>
      <c r="RCT1879" s="84"/>
      <c r="RCU1879" s="84"/>
      <c r="RCV1879" s="84"/>
      <c r="RCW1879" s="84"/>
      <c r="RCX1879" s="84"/>
      <c r="RCY1879" s="84"/>
      <c r="RCZ1879" s="84"/>
      <c r="RDA1879" s="84"/>
      <c r="RDB1879" s="84"/>
      <c r="RDC1879" s="84"/>
      <c r="RDD1879" s="84"/>
      <c r="RDE1879" s="84"/>
      <c r="RDF1879" s="84"/>
      <c r="RDG1879" s="84"/>
      <c r="RDH1879" s="84"/>
      <c r="RDI1879" s="84"/>
      <c r="RDJ1879" s="84"/>
      <c r="RDK1879" s="84"/>
      <c r="RDL1879" s="84"/>
      <c r="RDM1879" s="84"/>
      <c r="RDN1879" s="84"/>
      <c r="RDO1879" s="84"/>
      <c r="RDP1879" s="84"/>
      <c r="RDQ1879" s="84"/>
      <c r="RDR1879" s="84"/>
      <c r="RDS1879" s="84"/>
      <c r="RDT1879" s="84"/>
      <c r="RDU1879" s="84"/>
      <c r="RDV1879" s="84"/>
      <c r="RDW1879" s="84"/>
      <c r="RDX1879" s="84"/>
      <c r="RDY1879" s="84"/>
      <c r="RDZ1879" s="84"/>
      <c r="REA1879" s="84"/>
      <c r="REB1879" s="84"/>
      <c r="REC1879" s="84"/>
      <c r="RED1879" s="84"/>
      <c r="REE1879" s="84"/>
      <c r="REF1879" s="84"/>
      <c r="REG1879" s="84"/>
      <c r="REH1879" s="84"/>
      <c r="REI1879" s="84"/>
      <c r="REJ1879" s="84"/>
      <c r="REK1879" s="84"/>
      <c r="REL1879" s="84"/>
      <c r="REM1879" s="84"/>
      <c r="REN1879" s="84"/>
      <c r="REO1879" s="84"/>
      <c r="REP1879" s="84"/>
      <c r="REQ1879" s="84"/>
      <c r="RER1879" s="84"/>
      <c r="RES1879" s="84"/>
      <c r="RET1879" s="84"/>
      <c r="REU1879" s="84"/>
      <c r="REV1879" s="84"/>
      <c r="REW1879" s="84"/>
      <c r="REX1879" s="84"/>
      <c r="REY1879" s="84"/>
      <c r="REZ1879" s="84"/>
      <c r="RFA1879" s="84"/>
      <c r="RFB1879" s="84"/>
      <c r="RFC1879" s="84"/>
      <c r="RFD1879" s="84"/>
      <c r="RFE1879" s="84"/>
      <c r="RFF1879" s="84"/>
      <c r="RFG1879" s="84"/>
      <c r="RFH1879" s="84"/>
      <c r="RFI1879" s="84"/>
      <c r="RFJ1879" s="84"/>
      <c r="RFK1879" s="84"/>
      <c r="RFL1879" s="84"/>
      <c r="RFM1879" s="84"/>
      <c r="RFN1879" s="84"/>
      <c r="RFO1879" s="84"/>
      <c r="RFP1879" s="84"/>
      <c r="RFQ1879" s="84"/>
      <c r="RFR1879" s="84"/>
      <c r="RFS1879" s="84"/>
      <c r="RFT1879" s="84"/>
      <c r="RFU1879" s="84"/>
      <c r="RFV1879" s="84"/>
      <c r="RFW1879" s="84"/>
      <c r="RFX1879" s="84"/>
      <c r="RFY1879" s="84"/>
      <c r="RFZ1879" s="84"/>
      <c r="RGA1879" s="84"/>
      <c r="RGB1879" s="84"/>
      <c r="RGC1879" s="84"/>
      <c r="RGD1879" s="84"/>
      <c r="RGE1879" s="84"/>
      <c r="RGF1879" s="84"/>
      <c r="RGG1879" s="84"/>
      <c r="RGH1879" s="84"/>
      <c r="RGI1879" s="84"/>
      <c r="RGJ1879" s="84"/>
      <c r="RGK1879" s="84"/>
      <c r="RGL1879" s="84"/>
      <c r="RGM1879" s="84"/>
      <c r="RGN1879" s="84"/>
      <c r="RGO1879" s="84"/>
      <c r="RGP1879" s="84"/>
      <c r="RGQ1879" s="84"/>
      <c r="RGR1879" s="84"/>
      <c r="RGS1879" s="84"/>
      <c r="RGT1879" s="84"/>
      <c r="RGU1879" s="84"/>
      <c r="RGV1879" s="84"/>
      <c r="RGW1879" s="84"/>
      <c r="RGX1879" s="84"/>
      <c r="RGY1879" s="84"/>
      <c r="RGZ1879" s="84"/>
      <c r="RHA1879" s="84"/>
      <c r="RHB1879" s="84"/>
      <c r="RHC1879" s="84"/>
      <c r="RHD1879" s="84"/>
      <c r="RHE1879" s="84"/>
      <c r="RHF1879" s="84"/>
      <c r="RHG1879" s="84"/>
      <c r="RHH1879" s="84"/>
      <c r="RHI1879" s="84"/>
      <c r="RHJ1879" s="84"/>
      <c r="RHK1879" s="84"/>
      <c r="RHL1879" s="84"/>
      <c r="RHM1879" s="84"/>
      <c r="RHN1879" s="84"/>
      <c r="RHO1879" s="84"/>
      <c r="RHP1879" s="84"/>
      <c r="RHQ1879" s="84"/>
      <c r="RHR1879" s="84"/>
      <c r="RHS1879" s="84"/>
      <c r="RHT1879" s="84"/>
      <c r="RHU1879" s="84"/>
      <c r="RHV1879" s="84"/>
      <c r="RHW1879" s="84"/>
      <c r="RHX1879" s="84"/>
      <c r="RHY1879" s="84"/>
      <c r="RHZ1879" s="84"/>
      <c r="RIA1879" s="84"/>
      <c r="RIB1879" s="84"/>
      <c r="RIC1879" s="84"/>
      <c r="RID1879" s="84"/>
      <c r="RIE1879" s="84"/>
      <c r="RIF1879" s="84"/>
      <c r="RIG1879" s="84"/>
      <c r="RIH1879" s="84"/>
      <c r="RII1879" s="84"/>
      <c r="RIJ1879" s="84"/>
      <c r="RIK1879" s="84"/>
      <c r="RIL1879" s="84"/>
      <c r="RIM1879" s="84"/>
      <c r="RIN1879" s="84"/>
      <c r="RIO1879" s="84"/>
      <c r="RIP1879" s="84"/>
      <c r="RIQ1879" s="84"/>
      <c r="RIR1879" s="84"/>
      <c r="RIS1879" s="84"/>
      <c r="RIT1879" s="84"/>
      <c r="RIU1879" s="84"/>
      <c r="RIV1879" s="84"/>
      <c r="RIW1879" s="84"/>
      <c r="RIX1879" s="84"/>
      <c r="RIY1879" s="84"/>
      <c r="RIZ1879" s="84"/>
      <c r="RJA1879" s="84"/>
      <c r="RJB1879" s="84"/>
      <c r="RJC1879" s="84"/>
      <c r="RJD1879" s="84"/>
      <c r="RJE1879" s="84"/>
      <c r="RJF1879" s="84"/>
      <c r="RJG1879" s="84"/>
      <c r="RJH1879" s="84"/>
      <c r="RJI1879" s="84"/>
      <c r="RJJ1879" s="84"/>
      <c r="RJK1879" s="84"/>
      <c r="RJL1879" s="84"/>
      <c r="RJM1879" s="84"/>
      <c r="RJN1879" s="84"/>
      <c r="RJO1879" s="84"/>
      <c r="RJP1879" s="84"/>
      <c r="RJQ1879" s="84"/>
      <c r="RJR1879" s="84"/>
      <c r="RJS1879" s="84"/>
      <c r="RJT1879" s="84"/>
      <c r="RJU1879" s="84"/>
      <c r="RJV1879" s="84"/>
      <c r="RJW1879" s="84"/>
      <c r="RJX1879" s="84"/>
      <c r="RJY1879" s="84"/>
      <c r="RJZ1879" s="84"/>
      <c r="RKA1879" s="84"/>
      <c r="RKB1879" s="84"/>
      <c r="RKC1879" s="84"/>
      <c r="RKD1879" s="84"/>
      <c r="RKE1879" s="84"/>
      <c r="RKF1879" s="84"/>
      <c r="RKG1879" s="84"/>
      <c r="RKH1879" s="84"/>
      <c r="RKI1879" s="84"/>
      <c r="RKJ1879" s="84"/>
      <c r="RKK1879" s="84"/>
      <c r="RKL1879" s="84"/>
      <c r="RKM1879" s="84"/>
      <c r="RKN1879" s="84"/>
      <c r="RKO1879" s="84"/>
      <c r="RKP1879" s="84"/>
      <c r="RKQ1879" s="84"/>
      <c r="RKR1879" s="84"/>
      <c r="RKS1879" s="84"/>
      <c r="RKT1879" s="84"/>
      <c r="RKU1879" s="84"/>
      <c r="RKV1879" s="84"/>
      <c r="RKW1879" s="84"/>
      <c r="RKX1879" s="84"/>
      <c r="RKY1879" s="84"/>
      <c r="RKZ1879" s="84"/>
      <c r="RLA1879" s="84"/>
      <c r="RLB1879" s="84"/>
      <c r="RLC1879" s="84"/>
      <c r="RLD1879" s="84"/>
      <c r="RLE1879" s="84"/>
      <c r="RLF1879" s="84"/>
      <c r="RLG1879" s="84"/>
      <c r="RLH1879" s="84"/>
      <c r="RLI1879" s="84"/>
      <c r="RLJ1879" s="84"/>
      <c r="RLK1879" s="84"/>
      <c r="RLL1879" s="84"/>
      <c r="RLM1879" s="84"/>
      <c r="RLN1879" s="84"/>
      <c r="RLO1879" s="84"/>
      <c r="RLP1879" s="84"/>
      <c r="RLQ1879" s="84"/>
      <c r="RLR1879" s="84"/>
      <c r="RLS1879" s="84"/>
      <c r="RLT1879" s="84"/>
      <c r="RLU1879" s="84"/>
      <c r="RLV1879" s="84"/>
      <c r="RLW1879" s="84"/>
      <c r="RLX1879" s="84"/>
      <c r="RLY1879" s="84"/>
      <c r="RLZ1879" s="84"/>
      <c r="RMA1879" s="84"/>
      <c r="RMB1879" s="84"/>
      <c r="RMC1879" s="84"/>
      <c r="RMD1879" s="84"/>
      <c r="RME1879" s="84"/>
      <c r="RMF1879" s="84"/>
      <c r="RMG1879" s="84"/>
      <c r="RMH1879" s="84"/>
      <c r="RMI1879" s="84"/>
      <c r="RMJ1879" s="84"/>
      <c r="RMK1879" s="84"/>
      <c r="RML1879" s="84"/>
      <c r="RMM1879" s="84"/>
      <c r="RMN1879" s="84"/>
      <c r="RMO1879" s="84"/>
      <c r="RMP1879" s="84"/>
      <c r="RMQ1879" s="84"/>
      <c r="RMR1879" s="84"/>
      <c r="RMS1879" s="84"/>
      <c r="RMT1879" s="84"/>
      <c r="RMU1879" s="84"/>
      <c r="RMV1879" s="84"/>
      <c r="RMW1879" s="84"/>
      <c r="RMX1879" s="84"/>
      <c r="RMY1879" s="84"/>
      <c r="RMZ1879" s="84"/>
      <c r="RNA1879" s="84"/>
      <c r="RNB1879" s="84"/>
      <c r="RNC1879" s="84"/>
      <c r="RND1879" s="84"/>
      <c r="RNE1879" s="84"/>
      <c r="RNF1879" s="84"/>
      <c r="RNG1879" s="84"/>
      <c r="RNH1879" s="84"/>
      <c r="RNI1879" s="84"/>
      <c r="RNJ1879" s="84"/>
      <c r="RNK1879" s="84"/>
      <c r="RNL1879" s="84"/>
      <c r="RNM1879" s="84"/>
      <c r="RNN1879" s="84"/>
      <c r="RNO1879" s="84"/>
      <c r="RNP1879" s="84"/>
      <c r="RNQ1879" s="84"/>
      <c r="RNR1879" s="84"/>
      <c r="RNS1879" s="84"/>
      <c r="RNT1879" s="84"/>
      <c r="RNU1879" s="84"/>
      <c r="RNV1879" s="84"/>
      <c r="RNW1879" s="84"/>
      <c r="RNX1879" s="84"/>
      <c r="RNY1879" s="84"/>
      <c r="RNZ1879" s="84"/>
      <c r="ROA1879" s="84"/>
      <c r="ROB1879" s="84"/>
      <c r="ROC1879" s="84"/>
      <c r="ROD1879" s="84"/>
      <c r="ROE1879" s="84"/>
      <c r="ROF1879" s="84"/>
      <c r="ROG1879" s="84"/>
      <c r="ROH1879" s="84"/>
      <c r="ROI1879" s="84"/>
      <c r="ROJ1879" s="84"/>
      <c r="ROK1879" s="84"/>
      <c r="ROL1879" s="84"/>
      <c r="ROM1879" s="84"/>
      <c r="RON1879" s="84"/>
      <c r="ROO1879" s="84"/>
      <c r="ROP1879" s="84"/>
      <c r="ROQ1879" s="84"/>
      <c r="ROR1879" s="84"/>
      <c r="ROS1879" s="84"/>
      <c r="ROT1879" s="84"/>
      <c r="ROU1879" s="84"/>
      <c r="ROV1879" s="84"/>
      <c r="ROW1879" s="84"/>
      <c r="ROX1879" s="84"/>
      <c r="ROY1879" s="84"/>
      <c r="ROZ1879" s="84"/>
      <c r="RPA1879" s="84"/>
      <c r="RPB1879" s="84"/>
      <c r="RPC1879" s="84"/>
      <c r="RPD1879" s="84"/>
      <c r="RPE1879" s="84"/>
      <c r="RPF1879" s="84"/>
      <c r="RPG1879" s="84"/>
      <c r="RPH1879" s="84"/>
      <c r="RPI1879" s="84"/>
      <c r="RPJ1879" s="84"/>
      <c r="RPK1879" s="84"/>
      <c r="RPL1879" s="84"/>
      <c r="RPM1879" s="84"/>
      <c r="RPN1879" s="84"/>
      <c r="RPO1879" s="84"/>
      <c r="RPP1879" s="84"/>
      <c r="RPQ1879" s="84"/>
      <c r="RPR1879" s="84"/>
      <c r="RPS1879" s="84"/>
      <c r="RPT1879" s="84"/>
      <c r="RPU1879" s="84"/>
      <c r="RPV1879" s="84"/>
      <c r="RPW1879" s="84"/>
      <c r="RPX1879" s="84"/>
      <c r="RPY1879" s="84"/>
      <c r="RPZ1879" s="84"/>
      <c r="RQA1879" s="84"/>
      <c r="RQB1879" s="84"/>
      <c r="RQC1879" s="84"/>
      <c r="RQD1879" s="84"/>
      <c r="RQE1879" s="84"/>
      <c r="RQF1879" s="84"/>
      <c r="RQG1879" s="84"/>
      <c r="RQH1879" s="84"/>
      <c r="RQI1879" s="84"/>
      <c r="RQJ1879" s="84"/>
      <c r="RQK1879" s="84"/>
      <c r="RQL1879" s="84"/>
      <c r="RQM1879" s="84"/>
      <c r="RQN1879" s="84"/>
      <c r="RQO1879" s="84"/>
      <c r="RQP1879" s="84"/>
      <c r="RQQ1879" s="84"/>
      <c r="RQR1879" s="84"/>
      <c r="RQS1879" s="84"/>
      <c r="RQT1879" s="84"/>
      <c r="RQU1879" s="84"/>
      <c r="RQV1879" s="84"/>
      <c r="RQW1879" s="84"/>
      <c r="RQX1879" s="84"/>
      <c r="RQY1879" s="84"/>
      <c r="RQZ1879" s="84"/>
      <c r="RRA1879" s="84"/>
      <c r="RRB1879" s="84"/>
      <c r="RRC1879" s="84"/>
      <c r="RRD1879" s="84"/>
      <c r="RRE1879" s="84"/>
      <c r="RRF1879" s="84"/>
      <c r="RRG1879" s="84"/>
      <c r="RRH1879" s="84"/>
      <c r="RRI1879" s="84"/>
      <c r="RRJ1879" s="84"/>
      <c r="RRK1879" s="84"/>
      <c r="RRL1879" s="84"/>
      <c r="RRM1879" s="84"/>
      <c r="RRN1879" s="84"/>
      <c r="RRO1879" s="84"/>
      <c r="RRP1879" s="84"/>
      <c r="RRQ1879" s="84"/>
      <c r="RRR1879" s="84"/>
      <c r="RRS1879" s="84"/>
      <c r="RRT1879" s="84"/>
      <c r="RRU1879" s="84"/>
      <c r="RRV1879" s="84"/>
      <c r="RRW1879" s="84"/>
      <c r="RRX1879" s="84"/>
      <c r="RRY1879" s="84"/>
      <c r="RRZ1879" s="84"/>
      <c r="RSA1879" s="84"/>
      <c r="RSB1879" s="84"/>
      <c r="RSC1879" s="84"/>
      <c r="RSD1879" s="84"/>
      <c r="RSE1879" s="84"/>
      <c r="RSF1879" s="84"/>
      <c r="RSG1879" s="84"/>
      <c r="RSH1879" s="84"/>
      <c r="RSI1879" s="84"/>
      <c r="RSJ1879" s="84"/>
      <c r="RSK1879" s="84"/>
      <c r="RSL1879" s="84"/>
      <c r="RSM1879" s="84"/>
      <c r="RSN1879" s="84"/>
      <c r="RSO1879" s="84"/>
      <c r="RSP1879" s="84"/>
      <c r="RSQ1879" s="84"/>
      <c r="RSR1879" s="84"/>
      <c r="RSS1879" s="84"/>
      <c r="RST1879" s="84"/>
      <c r="RSU1879" s="84"/>
      <c r="RSV1879" s="84"/>
      <c r="RSW1879" s="84"/>
      <c r="RSX1879" s="84"/>
      <c r="RSY1879" s="84"/>
      <c r="RSZ1879" s="84"/>
      <c r="RTA1879" s="84"/>
      <c r="RTB1879" s="84"/>
      <c r="RTC1879" s="84"/>
      <c r="RTD1879" s="84"/>
      <c r="RTE1879" s="84"/>
      <c r="RTF1879" s="84"/>
      <c r="RTG1879" s="84"/>
      <c r="RTH1879" s="84"/>
      <c r="RTI1879" s="84"/>
      <c r="RTJ1879" s="84"/>
      <c r="RTK1879" s="84"/>
      <c r="RTL1879" s="84"/>
      <c r="RTM1879" s="84"/>
      <c r="RTN1879" s="84"/>
      <c r="RTO1879" s="84"/>
      <c r="RTP1879" s="84"/>
      <c r="RTQ1879" s="84"/>
      <c r="RTR1879" s="84"/>
      <c r="RTS1879" s="84"/>
      <c r="RTT1879" s="84"/>
      <c r="RTU1879" s="84"/>
      <c r="RTV1879" s="84"/>
      <c r="RTW1879" s="84"/>
      <c r="RTX1879" s="84"/>
      <c r="RTY1879" s="84"/>
      <c r="RTZ1879" s="84"/>
      <c r="RUA1879" s="84"/>
      <c r="RUB1879" s="84"/>
      <c r="RUC1879" s="84"/>
      <c r="RUD1879" s="84"/>
      <c r="RUE1879" s="84"/>
      <c r="RUF1879" s="84"/>
      <c r="RUG1879" s="84"/>
      <c r="RUH1879" s="84"/>
      <c r="RUI1879" s="84"/>
      <c r="RUJ1879" s="84"/>
      <c r="RUK1879" s="84"/>
      <c r="RUL1879" s="84"/>
      <c r="RUM1879" s="84"/>
      <c r="RUN1879" s="84"/>
      <c r="RUO1879" s="84"/>
      <c r="RUP1879" s="84"/>
      <c r="RUQ1879" s="84"/>
      <c r="RUR1879" s="84"/>
      <c r="RUS1879" s="84"/>
      <c r="RUT1879" s="84"/>
      <c r="RUU1879" s="84"/>
      <c r="RUV1879" s="84"/>
      <c r="RUW1879" s="84"/>
      <c r="RUX1879" s="84"/>
      <c r="RUY1879" s="84"/>
      <c r="RUZ1879" s="84"/>
      <c r="RVA1879" s="84"/>
      <c r="RVB1879" s="84"/>
      <c r="RVC1879" s="84"/>
      <c r="RVD1879" s="84"/>
      <c r="RVE1879" s="84"/>
      <c r="RVF1879" s="84"/>
      <c r="RVG1879" s="84"/>
      <c r="RVH1879" s="84"/>
      <c r="RVI1879" s="84"/>
      <c r="RVJ1879" s="84"/>
      <c r="RVK1879" s="84"/>
      <c r="RVL1879" s="84"/>
      <c r="RVM1879" s="84"/>
      <c r="RVN1879" s="84"/>
      <c r="RVO1879" s="84"/>
      <c r="RVP1879" s="84"/>
      <c r="RVQ1879" s="84"/>
      <c r="RVR1879" s="84"/>
      <c r="RVS1879" s="84"/>
      <c r="RVT1879" s="84"/>
      <c r="RVU1879" s="84"/>
      <c r="RVV1879" s="84"/>
      <c r="RVW1879" s="84"/>
      <c r="RVX1879" s="84"/>
      <c r="RVY1879" s="84"/>
      <c r="RVZ1879" s="84"/>
      <c r="RWA1879" s="84"/>
      <c r="RWB1879" s="84"/>
      <c r="RWC1879" s="84"/>
      <c r="RWD1879" s="84"/>
      <c r="RWE1879" s="84"/>
      <c r="RWF1879" s="84"/>
      <c r="RWG1879" s="84"/>
      <c r="RWH1879" s="84"/>
      <c r="RWI1879" s="84"/>
      <c r="RWJ1879" s="84"/>
      <c r="RWK1879" s="84"/>
      <c r="RWL1879" s="84"/>
      <c r="RWM1879" s="84"/>
      <c r="RWN1879" s="84"/>
      <c r="RWO1879" s="84"/>
      <c r="RWP1879" s="84"/>
      <c r="RWQ1879" s="84"/>
      <c r="RWR1879" s="84"/>
      <c r="RWS1879" s="84"/>
      <c r="RWT1879" s="84"/>
      <c r="RWU1879" s="84"/>
      <c r="RWV1879" s="84"/>
      <c r="RWW1879" s="84"/>
      <c r="RWX1879" s="84"/>
      <c r="RWY1879" s="84"/>
      <c r="RWZ1879" s="84"/>
      <c r="RXA1879" s="84"/>
      <c r="RXB1879" s="84"/>
      <c r="RXC1879" s="84"/>
      <c r="RXD1879" s="84"/>
      <c r="RXE1879" s="84"/>
      <c r="RXF1879" s="84"/>
      <c r="RXG1879" s="84"/>
      <c r="RXH1879" s="84"/>
      <c r="RXI1879" s="84"/>
      <c r="RXJ1879" s="84"/>
      <c r="RXK1879" s="84"/>
      <c r="RXL1879" s="84"/>
      <c r="RXM1879" s="84"/>
      <c r="RXN1879" s="84"/>
      <c r="RXO1879" s="84"/>
      <c r="RXP1879" s="84"/>
      <c r="RXQ1879" s="84"/>
      <c r="RXR1879" s="84"/>
      <c r="RXS1879" s="84"/>
      <c r="RXT1879" s="84"/>
      <c r="RXU1879" s="84"/>
      <c r="RXV1879" s="84"/>
      <c r="RXW1879" s="84"/>
      <c r="RXX1879" s="84"/>
      <c r="RXY1879" s="84"/>
      <c r="RXZ1879" s="84"/>
      <c r="RYA1879" s="84"/>
      <c r="RYB1879" s="84"/>
      <c r="RYC1879" s="84"/>
      <c r="RYD1879" s="84"/>
      <c r="RYE1879" s="84"/>
      <c r="RYF1879" s="84"/>
      <c r="RYG1879" s="84"/>
      <c r="RYH1879" s="84"/>
      <c r="RYI1879" s="84"/>
      <c r="RYJ1879" s="84"/>
      <c r="RYK1879" s="84"/>
      <c r="RYL1879" s="84"/>
      <c r="RYM1879" s="84"/>
      <c r="RYN1879" s="84"/>
      <c r="RYO1879" s="84"/>
      <c r="RYP1879" s="84"/>
      <c r="RYQ1879" s="84"/>
      <c r="RYR1879" s="84"/>
      <c r="RYS1879" s="84"/>
      <c r="RYT1879" s="84"/>
      <c r="RYU1879" s="84"/>
      <c r="RYV1879" s="84"/>
      <c r="RYW1879" s="84"/>
      <c r="RYX1879" s="84"/>
      <c r="RYY1879" s="84"/>
      <c r="RYZ1879" s="84"/>
      <c r="RZA1879" s="84"/>
      <c r="RZB1879" s="84"/>
      <c r="RZC1879" s="84"/>
      <c r="RZD1879" s="84"/>
      <c r="RZE1879" s="84"/>
      <c r="RZF1879" s="84"/>
      <c r="RZG1879" s="84"/>
      <c r="RZH1879" s="84"/>
      <c r="RZI1879" s="84"/>
      <c r="RZJ1879" s="84"/>
      <c r="RZK1879" s="84"/>
      <c r="RZL1879" s="84"/>
      <c r="RZM1879" s="84"/>
      <c r="RZN1879" s="84"/>
      <c r="RZO1879" s="84"/>
      <c r="RZP1879" s="84"/>
      <c r="RZQ1879" s="84"/>
      <c r="RZR1879" s="84"/>
      <c r="RZS1879" s="84"/>
      <c r="RZT1879" s="84"/>
      <c r="RZU1879" s="84"/>
      <c r="RZV1879" s="84"/>
      <c r="RZW1879" s="84"/>
      <c r="RZX1879" s="84"/>
      <c r="RZY1879" s="84"/>
      <c r="RZZ1879" s="84"/>
      <c r="SAA1879" s="84"/>
      <c r="SAB1879" s="84"/>
      <c r="SAC1879" s="84"/>
      <c r="SAD1879" s="84"/>
      <c r="SAE1879" s="84"/>
      <c r="SAF1879" s="84"/>
      <c r="SAG1879" s="84"/>
      <c r="SAH1879" s="84"/>
      <c r="SAI1879" s="84"/>
      <c r="SAJ1879" s="84"/>
      <c r="SAK1879" s="84"/>
      <c r="SAL1879" s="84"/>
      <c r="SAM1879" s="84"/>
      <c r="SAN1879" s="84"/>
      <c r="SAO1879" s="84"/>
      <c r="SAP1879" s="84"/>
      <c r="SAQ1879" s="84"/>
      <c r="SAR1879" s="84"/>
      <c r="SAS1879" s="84"/>
      <c r="SAT1879" s="84"/>
      <c r="SAU1879" s="84"/>
      <c r="SAV1879" s="84"/>
      <c r="SAW1879" s="84"/>
      <c r="SAX1879" s="84"/>
      <c r="SAY1879" s="84"/>
      <c r="SAZ1879" s="84"/>
      <c r="SBA1879" s="84"/>
      <c r="SBB1879" s="84"/>
      <c r="SBC1879" s="84"/>
      <c r="SBD1879" s="84"/>
      <c r="SBE1879" s="84"/>
      <c r="SBF1879" s="84"/>
      <c r="SBG1879" s="84"/>
      <c r="SBH1879" s="84"/>
      <c r="SBI1879" s="84"/>
      <c r="SBJ1879" s="84"/>
      <c r="SBK1879" s="84"/>
      <c r="SBL1879" s="84"/>
      <c r="SBM1879" s="84"/>
      <c r="SBN1879" s="84"/>
      <c r="SBO1879" s="84"/>
      <c r="SBP1879" s="84"/>
      <c r="SBQ1879" s="84"/>
      <c r="SBR1879" s="84"/>
      <c r="SBS1879" s="84"/>
      <c r="SBT1879" s="84"/>
      <c r="SBU1879" s="84"/>
      <c r="SBV1879" s="84"/>
      <c r="SBW1879" s="84"/>
      <c r="SBX1879" s="84"/>
      <c r="SBY1879" s="84"/>
      <c r="SBZ1879" s="84"/>
      <c r="SCA1879" s="84"/>
      <c r="SCB1879" s="84"/>
      <c r="SCC1879" s="84"/>
      <c r="SCD1879" s="84"/>
      <c r="SCE1879" s="84"/>
      <c r="SCF1879" s="84"/>
      <c r="SCG1879" s="84"/>
      <c r="SCH1879" s="84"/>
      <c r="SCI1879" s="84"/>
      <c r="SCJ1879" s="84"/>
      <c r="SCK1879" s="84"/>
      <c r="SCL1879" s="84"/>
      <c r="SCM1879" s="84"/>
      <c r="SCN1879" s="84"/>
      <c r="SCO1879" s="84"/>
      <c r="SCP1879" s="84"/>
      <c r="SCQ1879" s="84"/>
      <c r="SCR1879" s="84"/>
      <c r="SCS1879" s="84"/>
      <c r="SCT1879" s="84"/>
      <c r="SCU1879" s="84"/>
      <c r="SCV1879" s="84"/>
      <c r="SCW1879" s="84"/>
      <c r="SCX1879" s="84"/>
      <c r="SCY1879" s="84"/>
      <c r="SCZ1879" s="84"/>
      <c r="SDA1879" s="84"/>
      <c r="SDB1879" s="84"/>
      <c r="SDC1879" s="84"/>
      <c r="SDD1879" s="84"/>
      <c r="SDE1879" s="84"/>
      <c r="SDF1879" s="84"/>
      <c r="SDG1879" s="84"/>
      <c r="SDH1879" s="84"/>
      <c r="SDI1879" s="84"/>
      <c r="SDJ1879" s="84"/>
      <c r="SDK1879" s="84"/>
      <c r="SDL1879" s="84"/>
      <c r="SDM1879" s="84"/>
      <c r="SDN1879" s="84"/>
      <c r="SDO1879" s="84"/>
      <c r="SDP1879" s="84"/>
      <c r="SDQ1879" s="84"/>
      <c r="SDR1879" s="84"/>
      <c r="SDS1879" s="84"/>
      <c r="SDT1879" s="84"/>
      <c r="SDU1879" s="84"/>
      <c r="SDV1879" s="84"/>
      <c r="SDW1879" s="84"/>
      <c r="SDX1879" s="84"/>
      <c r="SDY1879" s="84"/>
      <c r="SDZ1879" s="84"/>
      <c r="SEA1879" s="84"/>
      <c r="SEB1879" s="84"/>
      <c r="SEC1879" s="84"/>
      <c r="SED1879" s="84"/>
      <c r="SEE1879" s="84"/>
      <c r="SEF1879" s="84"/>
      <c r="SEG1879" s="84"/>
      <c r="SEH1879" s="84"/>
      <c r="SEI1879" s="84"/>
      <c r="SEJ1879" s="84"/>
      <c r="SEK1879" s="84"/>
      <c r="SEL1879" s="84"/>
      <c r="SEM1879" s="84"/>
      <c r="SEN1879" s="84"/>
      <c r="SEO1879" s="84"/>
      <c r="SEP1879" s="84"/>
      <c r="SEQ1879" s="84"/>
      <c r="SER1879" s="84"/>
      <c r="SES1879" s="84"/>
      <c r="SET1879" s="84"/>
      <c r="SEU1879" s="84"/>
      <c r="SEV1879" s="84"/>
      <c r="SEW1879" s="84"/>
      <c r="SEX1879" s="84"/>
      <c r="SEY1879" s="84"/>
      <c r="SEZ1879" s="84"/>
      <c r="SFA1879" s="84"/>
      <c r="SFB1879" s="84"/>
      <c r="SFC1879" s="84"/>
      <c r="SFD1879" s="84"/>
      <c r="SFE1879" s="84"/>
      <c r="SFF1879" s="84"/>
      <c r="SFG1879" s="84"/>
      <c r="SFH1879" s="84"/>
      <c r="SFI1879" s="84"/>
      <c r="SFJ1879" s="84"/>
      <c r="SFK1879" s="84"/>
      <c r="SFL1879" s="84"/>
      <c r="SFM1879" s="84"/>
      <c r="SFN1879" s="84"/>
      <c r="SFO1879" s="84"/>
      <c r="SFP1879" s="84"/>
      <c r="SFQ1879" s="84"/>
      <c r="SFR1879" s="84"/>
      <c r="SFS1879" s="84"/>
      <c r="SFT1879" s="84"/>
      <c r="SFU1879" s="84"/>
      <c r="SFV1879" s="84"/>
      <c r="SFW1879" s="84"/>
      <c r="SFX1879" s="84"/>
      <c r="SFY1879" s="84"/>
      <c r="SFZ1879" s="84"/>
      <c r="SGA1879" s="84"/>
      <c r="SGB1879" s="84"/>
      <c r="SGC1879" s="84"/>
      <c r="SGD1879" s="84"/>
      <c r="SGE1879" s="84"/>
      <c r="SGF1879" s="84"/>
      <c r="SGG1879" s="84"/>
      <c r="SGH1879" s="84"/>
      <c r="SGI1879" s="84"/>
      <c r="SGJ1879" s="84"/>
      <c r="SGK1879" s="84"/>
      <c r="SGL1879" s="84"/>
      <c r="SGM1879" s="84"/>
      <c r="SGN1879" s="84"/>
      <c r="SGO1879" s="84"/>
      <c r="SGP1879" s="84"/>
      <c r="SGQ1879" s="84"/>
      <c r="SGR1879" s="84"/>
      <c r="SGS1879" s="84"/>
      <c r="SGT1879" s="84"/>
      <c r="SGU1879" s="84"/>
      <c r="SGV1879" s="84"/>
      <c r="SGW1879" s="84"/>
      <c r="SGX1879" s="84"/>
      <c r="SGY1879" s="84"/>
      <c r="SGZ1879" s="84"/>
      <c r="SHA1879" s="84"/>
      <c r="SHB1879" s="84"/>
      <c r="SHC1879" s="84"/>
      <c r="SHD1879" s="84"/>
      <c r="SHE1879" s="84"/>
      <c r="SHF1879" s="84"/>
      <c r="SHG1879" s="84"/>
      <c r="SHH1879" s="84"/>
      <c r="SHI1879" s="84"/>
      <c r="SHJ1879" s="84"/>
      <c r="SHK1879" s="84"/>
      <c r="SHL1879" s="84"/>
      <c r="SHM1879" s="84"/>
      <c r="SHN1879" s="84"/>
      <c r="SHO1879" s="84"/>
      <c r="SHP1879" s="84"/>
      <c r="SHQ1879" s="84"/>
      <c r="SHR1879" s="84"/>
      <c r="SHS1879" s="84"/>
      <c r="SHT1879" s="84"/>
      <c r="SHU1879" s="84"/>
      <c r="SHV1879" s="84"/>
      <c r="SHW1879" s="84"/>
      <c r="SHX1879" s="84"/>
      <c r="SHY1879" s="84"/>
      <c r="SHZ1879" s="84"/>
      <c r="SIA1879" s="84"/>
      <c r="SIB1879" s="84"/>
      <c r="SIC1879" s="84"/>
      <c r="SID1879" s="84"/>
      <c r="SIE1879" s="84"/>
      <c r="SIF1879" s="84"/>
      <c r="SIG1879" s="84"/>
      <c r="SIH1879" s="84"/>
      <c r="SII1879" s="84"/>
      <c r="SIJ1879" s="84"/>
      <c r="SIK1879" s="84"/>
      <c r="SIL1879" s="84"/>
      <c r="SIM1879" s="84"/>
      <c r="SIN1879" s="84"/>
      <c r="SIO1879" s="84"/>
      <c r="SIP1879" s="84"/>
      <c r="SIQ1879" s="84"/>
      <c r="SIR1879" s="84"/>
      <c r="SIS1879" s="84"/>
      <c r="SIT1879" s="84"/>
      <c r="SIU1879" s="84"/>
      <c r="SIV1879" s="84"/>
      <c r="SIW1879" s="84"/>
      <c r="SIX1879" s="84"/>
      <c r="SIY1879" s="84"/>
      <c r="SIZ1879" s="84"/>
      <c r="SJA1879" s="84"/>
      <c r="SJB1879" s="84"/>
      <c r="SJC1879" s="84"/>
      <c r="SJD1879" s="84"/>
      <c r="SJE1879" s="84"/>
      <c r="SJF1879" s="84"/>
      <c r="SJG1879" s="84"/>
      <c r="SJH1879" s="84"/>
      <c r="SJI1879" s="84"/>
      <c r="SJJ1879" s="84"/>
      <c r="SJK1879" s="84"/>
      <c r="SJL1879" s="84"/>
      <c r="SJM1879" s="84"/>
      <c r="SJN1879" s="84"/>
      <c r="SJO1879" s="84"/>
      <c r="SJP1879" s="84"/>
      <c r="SJQ1879" s="84"/>
      <c r="SJR1879" s="84"/>
      <c r="SJS1879" s="84"/>
      <c r="SJT1879" s="84"/>
      <c r="SJU1879" s="84"/>
      <c r="SJV1879" s="84"/>
      <c r="SJW1879" s="84"/>
      <c r="SJX1879" s="84"/>
      <c r="SJY1879" s="84"/>
      <c r="SJZ1879" s="84"/>
      <c r="SKA1879" s="84"/>
      <c r="SKB1879" s="84"/>
      <c r="SKC1879" s="84"/>
      <c r="SKD1879" s="84"/>
      <c r="SKE1879" s="84"/>
      <c r="SKF1879" s="84"/>
      <c r="SKG1879" s="84"/>
      <c r="SKH1879" s="84"/>
      <c r="SKI1879" s="84"/>
      <c r="SKJ1879" s="84"/>
      <c r="SKK1879" s="84"/>
      <c r="SKL1879" s="84"/>
      <c r="SKM1879" s="84"/>
      <c r="SKN1879" s="84"/>
      <c r="SKO1879" s="84"/>
      <c r="SKP1879" s="84"/>
      <c r="SKQ1879" s="84"/>
      <c r="SKR1879" s="84"/>
      <c r="SKS1879" s="84"/>
      <c r="SKT1879" s="84"/>
      <c r="SKU1879" s="84"/>
      <c r="SKV1879" s="84"/>
      <c r="SKW1879" s="84"/>
      <c r="SKX1879" s="84"/>
      <c r="SKY1879" s="84"/>
      <c r="SKZ1879" s="84"/>
      <c r="SLA1879" s="84"/>
      <c r="SLB1879" s="84"/>
      <c r="SLC1879" s="84"/>
      <c r="SLD1879" s="84"/>
      <c r="SLE1879" s="84"/>
      <c r="SLF1879" s="84"/>
      <c r="SLG1879" s="84"/>
      <c r="SLH1879" s="84"/>
      <c r="SLI1879" s="84"/>
      <c r="SLJ1879" s="84"/>
      <c r="SLK1879" s="84"/>
      <c r="SLL1879" s="84"/>
      <c r="SLM1879" s="84"/>
      <c r="SLN1879" s="84"/>
      <c r="SLO1879" s="84"/>
      <c r="SLP1879" s="84"/>
      <c r="SLQ1879" s="84"/>
      <c r="SLR1879" s="84"/>
      <c r="SLS1879" s="84"/>
      <c r="SLT1879" s="84"/>
      <c r="SLU1879" s="84"/>
      <c r="SLV1879" s="84"/>
      <c r="SLW1879" s="84"/>
      <c r="SLX1879" s="84"/>
      <c r="SLY1879" s="84"/>
      <c r="SLZ1879" s="84"/>
      <c r="SMA1879" s="84"/>
      <c r="SMB1879" s="84"/>
      <c r="SMC1879" s="84"/>
      <c r="SMD1879" s="84"/>
      <c r="SME1879" s="84"/>
      <c r="SMF1879" s="84"/>
      <c r="SMG1879" s="84"/>
      <c r="SMH1879" s="84"/>
      <c r="SMI1879" s="84"/>
      <c r="SMJ1879" s="84"/>
      <c r="SMK1879" s="84"/>
      <c r="SML1879" s="84"/>
      <c r="SMM1879" s="84"/>
      <c r="SMN1879" s="84"/>
      <c r="SMO1879" s="84"/>
      <c r="SMP1879" s="84"/>
      <c r="SMQ1879" s="84"/>
      <c r="SMR1879" s="84"/>
      <c r="SMS1879" s="84"/>
      <c r="SMT1879" s="84"/>
      <c r="SMU1879" s="84"/>
      <c r="SMV1879" s="84"/>
      <c r="SMW1879" s="84"/>
      <c r="SMX1879" s="84"/>
      <c r="SMY1879" s="84"/>
      <c r="SMZ1879" s="84"/>
      <c r="SNA1879" s="84"/>
      <c r="SNB1879" s="84"/>
      <c r="SNC1879" s="84"/>
      <c r="SND1879" s="84"/>
      <c r="SNE1879" s="84"/>
      <c r="SNF1879" s="84"/>
      <c r="SNG1879" s="84"/>
      <c r="SNH1879" s="84"/>
      <c r="SNI1879" s="84"/>
      <c r="SNJ1879" s="84"/>
      <c r="SNK1879" s="84"/>
      <c r="SNL1879" s="84"/>
      <c r="SNM1879" s="84"/>
      <c r="SNN1879" s="84"/>
      <c r="SNO1879" s="84"/>
      <c r="SNP1879" s="84"/>
      <c r="SNQ1879" s="84"/>
      <c r="SNR1879" s="84"/>
      <c r="SNS1879" s="84"/>
      <c r="SNT1879" s="84"/>
      <c r="SNU1879" s="84"/>
      <c r="SNV1879" s="84"/>
      <c r="SNW1879" s="84"/>
      <c r="SNX1879" s="84"/>
      <c r="SNY1879" s="84"/>
      <c r="SNZ1879" s="84"/>
      <c r="SOA1879" s="84"/>
      <c r="SOB1879" s="84"/>
      <c r="SOC1879" s="84"/>
      <c r="SOD1879" s="84"/>
      <c r="SOE1879" s="84"/>
      <c r="SOF1879" s="84"/>
      <c r="SOG1879" s="84"/>
      <c r="SOH1879" s="84"/>
      <c r="SOI1879" s="84"/>
      <c r="SOJ1879" s="84"/>
      <c r="SOK1879" s="84"/>
      <c r="SOL1879" s="84"/>
      <c r="SOM1879" s="84"/>
      <c r="SON1879" s="84"/>
      <c r="SOO1879" s="84"/>
      <c r="SOP1879" s="84"/>
      <c r="SOQ1879" s="84"/>
      <c r="SOR1879" s="84"/>
      <c r="SOS1879" s="84"/>
      <c r="SOT1879" s="84"/>
      <c r="SOU1879" s="84"/>
      <c r="SOV1879" s="84"/>
      <c r="SOW1879" s="84"/>
      <c r="SOX1879" s="84"/>
      <c r="SOY1879" s="84"/>
      <c r="SOZ1879" s="84"/>
      <c r="SPA1879" s="84"/>
      <c r="SPB1879" s="84"/>
      <c r="SPC1879" s="84"/>
      <c r="SPD1879" s="84"/>
      <c r="SPE1879" s="84"/>
      <c r="SPF1879" s="84"/>
      <c r="SPG1879" s="84"/>
      <c r="SPH1879" s="84"/>
      <c r="SPI1879" s="84"/>
      <c r="SPJ1879" s="84"/>
      <c r="SPK1879" s="84"/>
      <c r="SPL1879" s="84"/>
      <c r="SPM1879" s="84"/>
      <c r="SPN1879" s="84"/>
      <c r="SPO1879" s="84"/>
      <c r="SPP1879" s="84"/>
      <c r="SPQ1879" s="84"/>
      <c r="SPR1879" s="84"/>
      <c r="SPS1879" s="84"/>
      <c r="SPT1879" s="84"/>
      <c r="SPU1879" s="84"/>
      <c r="SPV1879" s="84"/>
      <c r="SPW1879" s="84"/>
      <c r="SPX1879" s="84"/>
      <c r="SPY1879" s="84"/>
      <c r="SPZ1879" s="84"/>
      <c r="SQA1879" s="84"/>
      <c r="SQB1879" s="84"/>
      <c r="SQC1879" s="84"/>
      <c r="SQD1879" s="84"/>
      <c r="SQE1879" s="84"/>
      <c r="SQF1879" s="84"/>
      <c r="SQG1879" s="84"/>
      <c r="SQH1879" s="84"/>
      <c r="SQI1879" s="84"/>
      <c r="SQJ1879" s="84"/>
      <c r="SQK1879" s="84"/>
      <c r="SQL1879" s="84"/>
      <c r="SQM1879" s="84"/>
      <c r="SQN1879" s="84"/>
      <c r="SQO1879" s="84"/>
      <c r="SQP1879" s="84"/>
      <c r="SQQ1879" s="84"/>
      <c r="SQR1879" s="84"/>
      <c r="SQS1879" s="84"/>
      <c r="SQT1879" s="84"/>
      <c r="SQU1879" s="84"/>
      <c r="SQV1879" s="84"/>
      <c r="SQW1879" s="84"/>
      <c r="SQX1879" s="84"/>
      <c r="SQY1879" s="84"/>
      <c r="SQZ1879" s="84"/>
      <c r="SRA1879" s="84"/>
      <c r="SRB1879" s="84"/>
      <c r="SRC1879" s="84"/>
      <c r="SRD1879" s="84"/>
      <c r="SRE1879" s="84"/>
      <c r="SRF1879" s="84"/>
      <c r="SRG1879" s="84"/>
      <c r="SRH1879" s="84"/>
      <c r="SRI1879" s="84"/>
      <c r="SRJ1879" s="84"/>
      <c r="SRK1879" s="84"/>
      <c r="SRL1879" s="84"/>
      <c r="SRM1879" s="84"/>
      <c r="SRN1879" s="84"/>
      <c r="SRO1879" s="84"/>
      <c r="SRP1879" s="84"/>
      <c r="SRQ1879" s="84"/>
      <c r="SRR1879" s="84"/>
      <c r="SRS1879" s="84"/>
      <c r="SRT1879" s="84"/>
      <c r="SRU1879" s="84"/>
      <c r="SRV1879" s="84"/>
      <c r="SRW1879" s="84"/>
      <c r="SRX1879" s="84"/>
      <c r="SRY1879" s="84"/>
      <c r="SRZ1879" s="84"/>
      <c r="SSA1879" s="84"/>
      <c r="SSB1879" s="84"/>
      <c r="SSC1879" s="84"/>
      <c r="SSD1879" s="84"/>
      <c r="SSE1879" s="84"/>
      <c r="SSF1879" s="84"/>
      <c r="SSG1879" s="84"/>
      <c r="SSH1879" s="84"/>
      <c r="SSI1879" s="84"/>
      <c r="SSJ1879" s="84"/>
      <c r="SSK1879" s="84"/>
      <c r="SSL1879" s="84"/>
      <c r="SSM1879" s="84"/>
      <c r="SSN1879" s="84"/>
      <c r="SSO1879" s="84"/>
      <c r="SSP1879" s="84"/>
      <c r="SSQ1879" s="84"/>
      <c r="SSR1879" s="84"/>
      <c r="SSS1879" s="84"/>
      <c r="SST1879" s="84"/>
      <c r="SSU1879" s="84"/>
      <c r="SSV1879" s="84"/>
      <c r="SSW1879" s="84"/>
      <c r="SSX1879" s="84"/>
      <c r="SSY1879" s="84"/>
      <c r="SSZ1879" s="84"/>
      <c r="STA1879" s="84"/>
      <c r="STB1879" s="84"/>
      <c r="STC1879" s="84"/>
      <c r="STD1879" s="84"/>
      <c r="STE1879" s="84"/>
      <c r="STF1879" s="84"/>
      <c r="STG1879" s="84"/>
      <c r="STH1879" s="84"/>
      <c r="STI1879" s="84"/>
      <c r="STJ1879" s="84"/>
      <c r="STK1879" s="84"/>
      <c r="STL1879" s="84"/>
      <c r="STM1879" s="84"/>
      <c r="STN1879" s="84"/>
      <c r="STO1879" s="84"/>
      <c r="STP1879" s="84"/>
      <c r="STQ1879" s="84"/>
      <c r="STR1879" s="84"/>
      <c r="STS1879" s="84"/>
      <c r="STT1879" s="84"/>
      <c r="STU1879" s="84"/>
      <c r="STV1879" s="84"/>
      <c r="STW1879" s="84"/>
      <c r="STX1879" s="84"/>
      <c r="STY1879" s="84"/>
      <c r="STZ1879" s="84"/>
      <c r="SUA1879" s="84"/>
      <c r="SUB1879" s="84"/>
      <c r="SUC1879" s="84"/>
      <c r="SUD1879" s="84"/>
      <c r="SUE1879" s="84"/>
      <c r="SUF1879" s="84"/>
      <c r="SUG1879" s="84"/>
      <c r="SUH1879" s="84"/>
      <c r="SUI1879" s="84"/>
      <c r="SUJ1879" s="84"/>
      <c r="SUK1879" s="84"/>
      <c r="SUL1879" s="84"/>
      <c r="SUM1879" s="84"/>
      <c r="SUN1879" s="84"/>
      <c r="SUO1879" s="84"/>
      <c r="SUP1879" s="84"/>
      <c r="SUQ1879" s="84"/>
      <c r="SUR1879" s="84"/>
      <c r="SUS1879" s="84"/>
      <c r="SUT1879" s="84"/>
      <c r="SUU1879" s="84"/>
      <c r="SUV1879" s="84"/>
      <c r="SUW1879" s="84"/>
      <c r="SUX1879" s="84"/>
      <c r="SUY1879" s="84"/>
      <c r="SUZ1879" s="84"/>
      <c r="SVA1879" s="84"/>
      <c r="SVB1879" s="84"/>
      <c r="SVC1879" s="84"/>
      <c r="SVD1879" s="84"/>
      <c r="SVE1879" s="84"/>
      <c r="SVF1879" s="84"/>
      <c r="SVG1879" s="84"/>
      <c r="SVH1879" s="84"/>
      <c r="SVI1879" s="84"/>
      <c r="SVJ1879" s="84"/>
      <c r="SVK1879" s="84"/>
      <c r="SVL1879" s="84"/>
      <c r="SVM1879" s="84"/>
      <c r="SVN1879" s="84"/>
      <c r="SVO1879" s="84"/>
      <c r="SVP1879" s="84"/>
      <c r="SVQ1879" s="84"/>
      <c r="SVR1879" s="84"/>
      <c r="SVS1879" s="84"/>
      <c r="SVT1879" s="84"/>
      <c r="SVU1879" s="84"/>
      <c r="SVV1879" s="84"/>
      <c r="SVW1879" s="84"/>
      <c r="SVX1879" s="84"/>
      <c r="SVY1879" s="84"/>
      <c r="SVZ1879" s="84"/>
      <c r="SWA1879" s="84"/>
      <c r="SWB1879" s="84"/>
      <c r="SWC1879" s="84"/>
      <c r="SWD1879" s="84"/>
      <c r="SWE1879" s="84"/>
      <c r="SWF1879" s="84"/>
      <c r="SWG1879" s="84"/>
      <c r="SWH1879" s="84"/>
      <c r="SWI1879" s="84"/>
      <c r="SWJ1879" s="84"/>
      <c r="SWK1879" s="84"/>
      <c r="SWL1879" s="84"/>
      <c r="SWM1879" s="84"/>
      <c r="SWN1879" s="84"/>
      <c r="SWO1879" s="84"/>
      <c r="SWP1879" s="84"/>
      <c r="SWQ1879" s="84"/>
      <c r="SWR1879" s="84"/>
      <c r="SWS1879" s="84"/>
      <c r="SWT1879" s="84"/>
      <c r="SWU1879" s="84"/>
      <c r="SWV1879" s="84"/>
      <c r="SWW1879" s="84"/>
      <c r="SWX1879" s="84"/>
      <c r="SWY1879" s="84"/>
      <c r="SWZ1879" s="84"/>
      <c r="SXA1879" s="84"/>
      <c r="SXB1879" s="84"/>
      <c r="SXC1879" s="84"/>
      <c r="SXD1879" s="84"/>
      <c r="SXE1879" s="84"/>
      <c r="SXF1879" s="84"/>
      <c r="SXG1879" s="84"/>
      <c r="SXH1879" s="84"/>
      <c r="SXI1879" s="84"/>
      <c r="SXJ1879" s="84"/>
      <c r="SXK1879" s="84"/>
      <c r="SXL1879" s="84"/>
      <c r="SXM1879" s="84"/>
      <c r="SXN1879" s="84"/>
      <c r="SXO1879" s="84"/>
      <c r="SXP1879" s="84"/>
      <c r="SXQ1879" s="84"/>
      <c r="SXR1879" s="84"/>
      <c r="SXS1879" s="84"/>
      <c r="SXT1879" s="84"/>
      <c r="SXU1879" s="84"/>
      <c r="SXV1879" s="84"/>
      <c r="SXW1879" s="84"/>
      <c r="SXX1879" s="84"/>
      <c r="SXY1879" s="84"/>
      <c r="SXZ1879" s="84"/>
      <c r="SYA1879" s="84"/>
      <c r="SYB1879" s="84"/>
      <c r="SYC1879" s="84"/>
      <c r="SYD1879" s="84"/>
      <c r="SYE1879" s="84"/>
      <c r="SYF1879" s="84"/>
      <c r="SYG1879" s="84"/>
      <c r="SYH1879" s="84"/>
      <c r="SYI1879" s="84"/>
      <c r="SYJ1879" s="84"/>
      <c r="SYK1879" s="84"/>
      <c r="SYL1879" s="84"/>
      <c r="SYM1879" s="84"/>
      <c r="SYN1879" s="84"/>
      <c r="SYO1879" s="84"/>
      <c r="SYP1879" s="84"/>
      <c r="SYQ1879" s="84"/>
      <c r="SYR1879" s="84"/>
      <c r="SYS1879" s="84"/>
      <c r="SYT1879" s="84"/>
      <c r="SYU1879" s="84"/>
      <c r="SYV1879" s="84"/>
      <c r="SYW1879" s="84"/>
      <c r="SYX1879" s="84"/>
      <c r="SYY1879" s="84"/>
      <c r="SYZ1879" s="84"/>
      <c r="SZA1879" s="84"/>
      <c r="SZB1879" s="84"/>
      <c r="SZC1879" s="84"/>
      <c r="SZD1879" s="84"/>
      <c r="SZE1879" s="84"/>
      <c r="SZF1879" s="84"/>
      <c r="SZG1879" s="84"/>
      <c r="SZH1879" s="84"/>
      <c r="SZI1879" s="84"/>
      <c r="SZJ1879" s="84"/>
      <c r="SZK1879" s="84"/>
      <c r="SZL1879" s="84"/>
      <c r="SZM1879" s="84"/>
      <c r="SZN1879" s="84"/>
      <c r="SZO1879" s="84"/>
      <c r="SZP1879" s="84"/>
      <c r="SZQ1879" s="84"/>
      <c r="SZR1879" s="84"/>
      <c r="SZS1879" s="84"/>
      <c r="SZT1879" s="84"/>
      <c r="SZU1879" s="84"/>
      <c r="SZV1879" s="84"/>
      <c r="SZW1879" s="84"/>
      <c r="SZX1879" s="84"/>
      <c r="SZY1879" s="84"/>
      <c r="SZZ1879" s="84"/>
      <c r="TAA1879" s="84"/>
      <c r="TAB1879" s="84"/>
      <c r="TAC1879" s="84"/>
      <c r="TAD1879" s="84"/>
      <c r="TAE1879" s="84"/>
      <c r="TAF1879" s="84"/>
      <c r="TAG1879" s="84"/>
      <c r="TAH1879" s="84"/>
      <c r="TAI1879" s="84"/>
      <c r="TAJ1879" s="84"/>
      <c r="TAK1879" s="84"/>
      <c r="TAL1879" s="84"/>
      <c r="TAM1879" s="84"/>
      <c r="TAN1879" s="84"/>
      <c r="TAO1879" s="84"/>
      <c r="TAP1879" s="84"/>
      <c r="TAQ1879" s="84"/>
      <c r="TAR1879" s="84"/>
      <c r="TAS1879" s="84"/>
      <c r="TAT1879" s="84"/>
      <c r="TAU1879" s="84"/>
      <c r="TAV1879" s="84"/>
      <c r="TAW1879" s="84"/>
      <c r="TAX1879" s="84"/>
      <c r="TAY1879" s="84"/>
      <c r="TAZ1879" s="84"/>
      <c r="TBA1879" s="84"/>
      <c r="TBB1879" s="84"/>
      <c r="TBC1879" s="84"/>
      <c r="TBD1879" s="84"/>
      <c r="TBE1879" s="84"/>
      <c r="TBF1879" s="84"/>
      <c r="TBG1879" s="84"/>
      <c r="TBH1879" s="84"/>
      <c r="TBI1879" s="84"/>
      <c r="TBJ1879" s="84"/>
      <c r="TBK1879" s="84"/>
      <c r="TBL1879" s="84"/>
      <c r="TBM1879" s="84"/>
      <c r="TBN1879" s="84"/>
      <c r="TBO1879" s="84"/>
      <c r="TBP1879" s="84"/>
      <c r="TBQ1879" s="84"/>
      <c r="TBR1879" s="84"/>
      <c r="TBS1879" s="84"/>
      <c r="TBT1879" s="84"/>
      <c r="TBU1879" s="84"/>
      <c r="TBV1879" s="84"/>
      <c r="TBW1879" s="84"/>
      <c r="TBX1879" s="84"/>
      <c r="TBY1879" s="84"/>
      <c r="TBZ1879" s="84"/>
      <c r="TCA1879" s="84"/>
      <c r="TCB1879" s="84"/>
      <c r="TCC1879" s="84"/>
      <c r="TCD1879" s="84"/>
      <c r="TCE1879" s="84"/>
      <c r="TCF1879" s="84"/>
      <c r="TCG1879" s="84"/>
      <c r="TCH1879" s="84"/>
      <c r="TCI1879" s="84"/>
      <c r="TCJ1879" s="84"/>
      <c r="TCK1879" s="84"/>
      <c r="TCL1879" s="84"/>
      <c r="TCM1879" s="84"/>
      <c r="TCN1879" s="84"/>
      <c r="TCO1879" s="84"/>
      <c r="TCP1879" s="84"/>
      <c r="TCQ1879" s="84"/>
      <c r="TCR1879" s="84"/>
      <c r="TCS1879" s="84"/>
      <c r="TCT1879" s="84"/>
      <c r="TCU1879" s="84"/>
      <c r="TCV1879" s="84"/>
      <c r="TCW1879" s="84"/>
      <c r="TCX1879" s="84"/>
      <c r="TCY1879" s="84"/>
      <c r="TCZ1879" s="84"/>
      <c r="TDA1879" s="84"/>
      <c r="TDB1879" s="84"/>
      <c r="TDC1879" s="84"/>
      <c r="TDD1879" s="84"/>
      <c r="TDE1879" s="84"/>
      <c r="TDF1879" s="84"/>
      <c r="TDG1879" s="84"/>
      <c r="TDH1879" s="84"/>
      <c r="TDI1879" s="84"/>
      <c r="TDJ1879" s="84"/>
      <c r="TDK1879" s="84"/>
      <c r="TDL1879" s="84"/>
      <c r="TDM1879" s="84"/>
      <c r="TDN1879" s="84"/>
      <c r="TDO1879" s="84"/>
      <c r="TDP1879" s="84"/>
      <c r="TDQ1879" s="84"/>
      <c r="TDR1879" s="84"/>
      <c r="TDS1879" s="84"/>
      <c r="TDT1879" s="84"/>
      <c r="TDU1879" s="84"/>
      <c r="TDV1879" s="84"/>
      <c r="TDW1879" s="84"/>
      <c r="TDX1879" s="84"/>
      <c r="TDY1879" s="84"/>
      <c r="TDZ1879" s="84"/>
      <c r="TEA1879" s="84"/>
      <c r="TEB1879" s="84"/>
      <c r="TEC1879" s="84"/>
      <c r="TED1879" s="84"/>
      <c r="TEE1879" s="84"/>
      <c r="TEF1879" s="84"/>
      <c r="TEG1879" s="84"/>
      <c r="TEH1879" s="84"/>
      <c r="TEI1879" s="84"/>
      <c r="TEJ1879" s="84"/>
      <c r="TEK1879" s="84"/>
      <c r="TEL1879" s="84"/>
      <c r="TEM1879" s="84"/>
      <c r="TEN1879" s="84"/>
      <c r="TEO1879" s="84"/>
      <c r="TEP1879" s="84"/>
      <c r="TEQ1879" s="84"/>
      <c r="TER1879" s="84"/>
      <c r="TES1879" s="84"/>
      <c r="TET1879" s="84"/>
      <c r="TEU1879" s="84"/>
      <c r="TEV1879" s="84"/>
      <c r="TEW1879" s="84"/>
      <c r="TEX1879" s="84"/>
      <c r="TEY1879" s="84"/>
      <c r="TEZ1879" s="84"/>
      <c r="TFA1879" s="84"/>
      <c r="TFB1879" s="84"/>
      <c r="TFC1879" s="84"/>
      <c r="TFD1879" s="84"/>
      <c r="TFE1879" s="84"/>
      <c r="TFF1879" s="84"/>
      <c r="TFG1879" s="84"/>
      <c r="TFH1879" s="84"/>
      <c r="TFI1879" s="84"/>
      <c r="TFJ1879" s="84"/>
      <c r="TFK1879" s="84"/>
      <c r="TFL1879" s="84"/>
      <c r="TFM1879" s="84"/>
      <c r="TFN1879" s="84"/>
      <c r="TFO1879" s="84"/>
      <c r="TFP1879" s="84"/>
      <c r="TFQ1879" s="84"/>
      <c r="TFR1879" s="84"/>
      <c r="TFS1879" s="84"/>
      <c r="TFT1879" s="84"/>
      <c r="TFU1879" s="84"/>
      <c r="TFV1879" s="84"/>
      <c r="TFW1879" s="84"/>
      <c r="TFX1879" s="84"/>
      <c r="TFY1879" s="84"/>
      <c r="TFZ1879" s="84"/>
      <c r="TGA1879" s="84"/>
      <c r="TGB1879" s="84"/>
      <c r="TGC1879" s="84"/>
      <c r="TGD1879" s="84"/>
      <c r="TGE1879" s="84"/>
      <c r="TGF1879" s="84"/>
      <c r="TGG1879" s="84"/>
      <c r="TGH1879" s="84"/>
      <c r="TGI1879" s="84"/>
      <c r="TGJ1879" s="84"/>
      <c r="TGK1879" s="84"/>
      <c r="TGL1879" s="84"/>
      <c r="TGM1879" s="84"/>
      <c r="TGN1879" s="84"/>
      <c r="TGO1879" s="84"/>
      <c r="TGP1879" s="84"/>
      <c r="TGQ1879" s="84"/>
      <c r="TGR1879" s="84"/>
      <c r="TGS1879" s="84"/>
      <c r="TGT1879" s="84"/>
      <c r="TGU1879" s="84"/>
      <c r="TGV1879" s="84"/>
      <c r="TGW1879" s="84"/>
      <c r="TGX1879" s="84"/>
      <c r="TGY1879" s="84"/>
      <c r="TGZ1879" s="84"/>
      <c r="THA1879" s="84"/>
      <c r="THB1879" s="84"/>
      <c r="THC1879" s="84"/>
      <c r="THD1879" s="84"/>
      <c r="THE1879" s="84"/>
      <c r="THF1879" s="84"/>
      <c r="THG1879" s="84"/>
      <c r="THH1879" s="84"/>
      <c r="THI1879" s="84"/>
      <c r="THJ1879" s="84"/>
      <c r="THK1879" s="84"/>
      <c r="THL1879" s="84"/>
      <c r="THM1879" s="84"/>
      <c r="THN1879" s="84"/>
      <c r="THO1879" s="84"/>
      <c r="THP1879" s="84"/>
      <c r="THQ1879" s="84"/>
      <c r="THR1879" s="84"/>
      <c r="THS1879" s="84"/>
      <c r="THT1879" s="84"/>
      <c r="THU1879" s="84"/>
      <c r="THV1879" s="84"/>
      <c r="THW1879" s="84"/>
      <c r="THX1879" s="84"/>
      <c r="THY1879" s="84"/>
      <c r="THZ1879" s="84"/>
      <c r="TIA1879" s="84"/>
      <c r="TIB1879" s="84"/>
      <c r="TIC1879" s="84"/>
      <c r="TID1879" s="84"/>
      <c r="TIE1879" s="84"/>
      <c r="TIF1879" s="84"/>
      <c r="TIG1879" s="84"/>
      <c r="TIH1879" s="84"/>
      <c r="TII1879" s="84"/>
      <c r="TIJ1879" s="84"/>
      <c r="TIK1879" s="84"/>
      <c r="TIL1879" s="84"/>
      <c r="TIM1879" s="84"/>
      <c r="TIN1879" s="84"/>
      <c r="TIO1879" s="84"/>
      <c r="TIP1879" s="84"/>
      <c r="TIQ1879" s="84"/>
      <c r="TIR1879" s="84"/>
      <c r="TIS1879" s="84"/>
      <c r="TIT1879" s="84"/>
      <c r="TIU1879" s="84"/>
      <c r="TIV1879" s="84"/>
      <c r="TIW1879" s="84"/>
      <c r="TIX1879" s="84"/>
      <c r="TIY1879" s="84"/>
      <c r="TIZ1879" s="84"/>
      <c r="TJA1879" s="84"/>
      <c r="TJB1879" s="84"/>
      <c r="TJC1879" s="84"/>
      <c r="TJD1879" s="84"/>
      <c r="TJE1879" s="84"/>
      <c r="TJF1879" s="84"/>
      <c r="TJG1879" s="84"/>
      <c r="TJH1879" s="84"/>
      <c r="TJI1879" s="84"/>
      <c r="TJJ1879" s="84"/>
      <c r="TJK1879" s="84"/>
      <c r="TJL1879" s="84"/>
      <c r="TJM1879" s="84"/>
      <c r="TJN1879" s="84"/>
      <c r="TJO1879" s="84"/>
      <c r="TJP1879" s="84"/>
      <c r="TJQ1879" s="84"/>
      <c r="TJR1879" s="84"/>
      <c r="TJS1879" s="84"/>
      <c r="TJT1879" s="84"/>
      <c r="TJU1879" s="84"/>
      <c r="TJV1879" s="84"/>
      <c r="TJW1879" s="84"/>
      <c r="TJX1879" s="84"/>
      <c r="TJY1879" s="84"/>
      <c r="TJZ1879" s="84"/>
      <c r="TKA1879" s="84"/>
      <c r="TKB1879" s="84"/>
      <c r="TKC1879" s="84"/>
      <c r="TKD1879" s="84"/>
      <c r="TKE1879" s="84"/>
      <c r="TKF1879" s="84"/>
      <c r="TKG1879" s="84"/>
      <c r="TKH1879" s="84"/>
      <c r="TKI1879" s="84"/>
      <c r="TKJ1879" s="84"/>
      <c r="TKK1879" s="84"/>
      <c r="TKL1879" s="84"/>
      <c r="TKM1879" s="84"/>
      <c r="TKN1879" s="84"/>
      <c r="TKO1879" s="84"/>
      <c r="TKP1879" s="84"/>
      <c r="TKQ1879" s="84"/>
      <c r="TKR1879" s="84"/>
      <c r="TKS1879" s="84"/>
      <c r="TKT1879" s="84"/>
      <c r="TKU1879" s="84"/>
      <c r="TKV1879" s="84"/>
      <c r="TKW1879" s="84"/>
      <c r="TKX1879" s="84"/>
      <c r="TKY1879" s="84"/>
      <c r="TKZ1879" s="84"/>
      <c r="TLA1879" s="84"/>
      <c r="TLB1879" s="84"/>
      <c r="TLC1879" s="84"/>
      <c r="TLD1879" s="84"/>
      <c r="TLE1879" s="84"/>
      <c r="TLF1879" s="84"/>
      <c r="TLG1879" s="84"/>
      <c r="TLH1879" s="84"/>
      <c r="TLI1879" s="84"/>
      <c r="TLJ1879" s="84"/>
      <c r="TLK1879" s="84"/>
      <c r="TLL1879" s="84"/>
      <c r="TLM1879" s="84"/>
      <c r="TLN1879" s="84"/>
      <c r="TLO1879" s="84"/>
      <c r="TLP1879" s="84"/>
      <c r="TLQ1879" s="84"/>
      <c r="TLR1879" s="84"/>
      <c r="TLS1879" s="84"/>
      <c r="TLT1879" s="84"/>
      <c r="TLU1879" s="84"/>
      <c r="TLV1879" s="84"/>
      <c r="TLW1879" s="84"/>
      <c r="TLX1879" s="84"/>
      <c r="TLY1879" s="84"/>
      <c r="TLZ1879" s="84"/>
      <c r="TMA1879" s="84"/>
      <c r="TMB1879" s="84"/>
      <c r="TMC1879" s="84"/>
      <c r="TMD1879" s="84"/>
      <c r="TME1879" s="84"/>
      <c r="TMF1879" s="84"/>
      <c r="TMG1879" s="84"/>
      <c r="TMH1879" s="84"/>
      <c r="TMI1879" s="84"/>
      <c r="TMJ1879" s="84"/>
      <c r="TMK1879" s="84"/>
      <c r="TML1879" s="84"/>
      <c r="TMM1879" s="84"/>
      <c r="TMN1879" s="84"/>
      <c r="TMO1879" s="84"/>
      <c r="TMP1879" s="84"/>
      <c r="TMQ1879" s="84"/>
      <c r="TMR1879" s="84"/>
      <c r="TMS1879" s="84"/>
      <c r="TMT1879" s="84"/>
      <c r="TMU1879" s="84"/>
      <c r="TMV1879" s="84"/>
      <c r="TMW1879" s="84"/>
      <c r="TMX1879" s="84"/>
      <c r="TMY1879" s="84"/>
      <c r="TMZ1879" s="84"/>
      <c r="TNA1879" s="84"/>
      <c r="TNB1879" s="84"/>
      <c r="TNC1879" s="84"/>
      <c r="TND1879" s="84"/>
      <c r="TNE1879" s="84"/>
      <c r="TNF1879" s="84"/>
      <c r="TNG1879" s="84"/>
      <c r="TNH1879" s="84"/>
      <c r="TNI1879" s="84"/>
      <c r="TNJ1879" s="84"/>
      <c r="TNK1879" s="84"/>
      <c r="TNL1879" s="84"/>
      <c r="TNM1879" s="84"/>
      <c r="TNN1879" s="84"/>
      <c r="TNO1879" s="84"/>
      <c r="TNP1879" s="84"/>
      <c r="TNQ1879" s="84"/>
      <c r="TNR1879" s="84"/>
      <c r="TNS1879" s="84"/>
      <c r="TNT1879" s="84"/>
      <c r="TNU1879" s="84"/>
      <c r="TNV1879" s="84"/>
      <c r="TNW1879" s="84"/>
      <c r="TNX1879" s="84"/>
      <c r="TNY1879" s="84"/>
      <c r="TNZ1879" s="84"/>
      <c r="TOA1879" s="84"/>
      <c r="TOB1879" s="84"/>
      <c r="TOC1879" s="84"/>
      <c r="TOD1879" s="84"/>
      <c r="TOE1879" s="84"/>
      <c r="TOF1879" s="84"/>
      <c r="TOG1879" s="84"/>
      <c r="TOH1879" s="84"/>
      <c r="TOI1879" s="84"/>
      <c r="TOJ1879" s="84"/>
      <c r="TOK1879" s="84"/>
      <c r="TOL1879" s="84"/>
      <c r="TOM1879" s="84"/>
      <c r="TON1879" s="84"/>
      <c r="TOO1879" s="84"/>
      <c r="TOP1879" s="84"/>
      <c r="TOQ1879" s="84"/>
      <c r="TOR1879" s="84"/>
      <c r="TOS1879" s="84"/>
      <c r="TOT1879" s="84"/>
      <c r="TOU1879" s="84"/>
      <c r="TOV1879" s="84"/>
      <c r="TOW1879" s="84"/>
      <c r="TOX1879" s="84"/>
      <c r="TOY1879" s="84"/>
      <c r="TOZ1879" s="84"/>
      <c r="TPA1879" s="84"/>
      <c r="TPB1879" s="84"/>
      <c r="TPC1879" s="84"/>
      <c r="TPD1879" s="84"/>
      <c r="TPE1879" s="84"/>
      <c r="TPF1879" s="84"/>
      <c r="TPG1879" s="84"/>
      <c r="TPH1879" s="84"/>
      <c r="TPI1879" s="84"/>
      <c r="TPJ1879" s="84"/>
      <c r="TPK1879" s="84"/>
      <c r="TPL1879" s="84"/>
      <c r="TPM1879" s="84"/>
      <c r="TPN1879" s="84"/>
      <c r="TPO1879" s="84"/>
      <c r="TPP1879" s="84"/>
      <c r="TPQ1879" s="84"/>
      <c r="TPR1879" s="84"/>
      <c r="TPS1879" s="84"/>
      <c r="TPT1879" s="84"/>
      <c r="TPU1879" s="84"/>
      <c r="TPV1879" s="84"/>
      <c r="TPW1879" s="84"/>
      <c r="TPX1879" s="84"/>
      <c r="TPY1879" s="84"/>
      <c r="TPZ1879" s="84"/>
      <c r="TQA1879" s="84"/>
      <c r="TQB1879" s="84"/>
      <c r="TQC1879" s="84"/>
      <c r="TQD1879" s="84"/>
      <c r="TQE1879" s="84"/>
      <c r="TQF1879" s="84"/>
      <c r="TQG1879" s="84"/>
      <c r="TQH1879" s="84"/>
      <c r="TQI1879" s="84"/>
      <c r="TQJ1879" s="84"/>
      <c r="TQK1879" s="84"/>
      <c r="TQL1879" s="84"/>
      <c r="TQM1879" s="84"/>
      <c r="TQN1879" s="84"/>
      <c r="TQO1879" s="84"/>
      <c r="TQP1879" s="84"/>
      <c r="TQQ1879" s="84"/>
      <c r="TQR1879" s="84"/>
      <c r="TQS1879" s="84"/>
      <c r="TQT1879" s="84"/>
      <c r="TQU1879" s="84"/>
      <c r="TQV1879" s="84"/>
      <c r="TQW1879" s="84"/>
      <c r="TQX1879" s="84"/>
      <c r="TQY1879" s="84"/>
      <c r="TQZ1879" s="84"/>
      <c r="TRA1879" s="84"/>
      <c r="TRB1879" s="84"/>
      <c r="TRC1879" s="84"/>
      <c r="TRD1879" s="84"/>
      <c r="TRE1879" s="84"/>
      <c r="TRF1879" s="84"/>
      <c r="TRG1879" s="84"/>
      <c r="TRH1879" s="84"/>
      <c r="TRI1879" s="84"/>
      <c r="TRJ1879" s="84"/>
      <c r="TRK1879" s="84"/>
      <c r="TRL1879" s="84"/>
      <c r="TRM1879" s="84"/>
      <c r="TRN1879" s="84"/>
      <c r="TRO1879" s="84"/>
      <c r="TRP1879" s="84"/>
      <c r="TRQ1879" s="84"/>
      <c r="TRR1879" s="84"/>
      <c r="TRS1879" s="84"/>
      <c r="TRT1879" s="84"/>
      <c r="TRU1879" s="84"/>
      <c r="TRV1879" s="84"/>
      <c r="TRW1879" s="84"/>
      <c r="TRX1879" s="84"/>
      <c r="TRY1879" s="84"/>
      <c r="TRZ1879" s="84"/>
      <c r="TSA1879" s="84"/>
      <c r="TSB1879" s="84"/>
      <c r="TSC1879" s="84"/>
      <c r="TSD1879" s="84"/>
      <c r="TSE1879" s="84"/>
      <c r="TSF1879" s="84"/>
      <c r="TSG1879" s="84"/>
      <c r="TSH1879" s="84"/>
      <c r="TSI1879" s="84"/>
      <c r="TSJ1879" s="84"/>
      <c r="TSK1879" s="84"/>
      <c r="TSL1879" s="84"/>
      <c r="TSM1879" s="84"/>
      <c r="TSN1879" s="84"/>
      <c r="TSO1879" s="84"/>
      <c r="TSP1879" s="84"/>
      <c r="TSQ1879" s="84"/>
      <c r="TSR1879" s="84"/>
      <c r="TSS1879" s="84"/>
      <c r="TST1879" s="84"/>
      <c r="TSU1879" s="84"/>
      <c r="TSV1879" s="84"/>
      <c r="TSW1879" s="84"/>
      <c r="TSX1879" s="84"/>
      <c r="TSY1879" s="84"/>
      <c r="TSZ1879" s="84"/>
      <c r="TTA1879" s="84"/>
      <c r="TTB1879" s="84"/>
      <c r="TTC1879" s="84"/>
      <c r="TTD1879" s="84"/>
      <c r="TTE1879" s="84"/>
      <c r="TTF1879" s="84"/>
      <c r="TTG1879" s="84"/>
      <c r="TTH1879" s="84"/>
      <c r="TTI1879" s="84"/>
      <c r="TTJ1879" s="84"/>
      <c r="TTK1879" s="84"/>
      <c r="TTL1879" s="84"/>
      <c r="TTM1879" s="84"/>
      <c r="TTN1879" s="84"/>
      <c r="TTO1879" s="84"/>
      <c r="TTP1879" s="84"/>
      <c r="TTQ1879" s="84"/>
      <c r="TTR1879" s="84"/>
      <c r="TTS1879" s="84"/>
      <c r="TTT1879" s="84"/>
      <c r="TTU1879" s="84"/>
      <c r="TTV1879" s="84"/>
      <c r="TTW1879" s="84"/>
      <c r="TTX1879" s="84"/>
      <c r="TTY1879" s="84"/>
      <c r="TTZ1879" s="84"/>
      <c r="TUA1879" s="84"/>
      <c r="TUB1879" s="84"/>
      <c r="TUC1879" s="84"/>
      <c r="TUD1879" s="84"/>
      <c r="TUE1879" s="84"/>
      <c r="TUF1879" s="84"/>
      <c r="TUG1879" s="84"/>
      <c r="TUH1879" s="84"/>
      <c r="TUI1879" s="84"/>
      <c r="TUJ1879" s="84"/>
      <c r="TUK1879" s="84"/>
      <c r="TUL1879" s="84"/>
      <c r="TUM1879" s="84"/>
      <c r="TUN1879" s="84"/>
      <c r="TUO1879" s="84"/>
      <c r="TUP1879" s="84"/>
      <c r="TUQ1879" s="84"/>
      <c r="TUR1879" s="84"/>
      <c r="TUS1879" s="84"/>
      <c r="TUT1879" s="84"/>
      <c r="TUU1879" s="84"/>
      <c r="TUV1879" s="84"/>
      <c r="TUW1879" s="84"/>
      <c r="TUX1879" s="84"/>
      <c r="TUY1879" s="84"/>
      <c r="TUZ1879" s="84"/>
      <c r="TVA1879" s="84"/>
      <c r="TVB1879" s="84"/>
      <c r="TVC1879" s="84"/>
      <c r="TVD1879" s="84"/>
      <c r="TVE1879" s="84"/>
      <c r="TVF1879" s="84"/>
      <c r="TVG1879" s="84"/>
      <c r="TVH1879" s="84"/>
      <c r="TVI1879" s="84"/>
      <c r="TVJ1879" s="84"/>
      <c r="TVK1879" s="84"/>
      <c r="TVL1879" s="84"/>
      <c r="TVM1879" s="84"/>
      <c r="TVN1879" s="84"/>
      <c r="TVO1879" s="84"/>
      <c r="TVP1879" s="84"/>
      <c r="TVQ1879" s="84"/>
      <c r="TVR1879" s="84"/>
      <c r="TVS1879" s="84"/>
      <c r="TVT1879" s="84"/>
      <c r="TVU1879" s="84"/>
      <c r="TVV1879" s="84"/>
      <c r="TVW1879" s="84"/>
      <c r="TVX1879" s="84"/>
      <c r="TVY1879" s="84"/>
      <c r="TVZ1879" s="84"/>
      <c r="TWA1879" s="84"/>
      <c r="TWB1879" s="84"/>
      <c r="TWC1879" s="84"/>
      <c r="TWD1879" s="84"/>
      <c r="TWE1879" s="84"/>
      <c r="TWF1879" s="84"/>
      <c r="TWG1879" s="84"/>
      <c r="TWH1879" s="84"/>
      <c r="TWI1879" s="84"/>
      <c r="TWJ1879" s="84"/>
      <c r="TWK1879" s="84"/>
      <c r="TWL1879" s="84"/>
      <c r="TWM1879" s="84"/>
      <c r="TWN1879" s="84"/>
      <c r="TWO1879" s="84"/>
      <c r="TWP1879" s="84"/>
      <c r="TWQ1879" s="84"/>
      <c r="TWR1879" s="84"/>
      <c r="TWS1879" s="84"/>
      <c r="TWT1879" s="84"/>
      <c r="TWU1879" s="84"/>
      <c r="TWV1879" s="84"/>
      <c r="TWW1879" s="84"/>
      <c r="TWX1879" s="84"/>
      <c r="TWY1879" s="84"/>
      <c r="TWZ1879" s="84"/>
      <c r="TXA1879" s="84"/>
      <c r="TXB1879" s="84"/>
      <c r="TXC1879" s="84"/>
      <c r="TXD1879" s="84"/>
      <c r="TXE1879" s="84"/>
      <c r="TXF1879" s="84"/>
      <c r="TXG1879" s="84"/>
      <c r="TXH1879" s="84"/>
      <c r="TXI1879" s="84"/>
      <c r="TXJ1879" s="84"/>
      <c r="TXK1879" s="84"/>
      <c r="TXL1879" s="84"/>
      <c r="TXM1879" s="84"/>
      <c r="TXN1879" s="84"/>
      <c r="TXO1879" s="84"/>
      <c r="TXP1879" s="84"/>
      <c r="TXQ1879" s="84"/>
      <c r="TXR1879" s="84"/>
      <c r="TXS1879" s="84"/>
      <c r="TXT1879" s="84"/>
      <c r="TXU1879" s="84"/>
      <c r="TXV1879" s="84"/>
      <c r="TXW1879" s="84"/>
      <c r="TXX1879" s="84"/>
      <c r="TXY1879" s="84"/>
      <c r="TXZ1879" s="84"/>
      <c r="TYA1879" s="84"/>
      <c r="TYB1879" s="84"/>
      <c r="TYC1879" s="84"/>
      <c r="TYD1879" s="84"/>
      <c r="TYE1879" s="84"/>
      <c r="TYF1879" s="84"/>
      <c r="TYG1879" s="84"/>
      <c r="TYH1879" s="84"/>
      <c r="TYI1879" s="84"/>
      <c r="TYJ1879" s="84"/>
      <c r="TYK1879" s="84"/>
      <c r="TYL1879" s="84"/>
      <c r="TYM1879" s="84"/>
      <c r="TYN1879" s="84"/>
      <c r="TYO1879" s="84"/>
      <c r="TYP1879" s="84"/>
      <c r="TYQ1879" s="84"/>
      <c r="TYR1879" s="84"/>
      <c r="TYS1879" s="84"/>
      <c r="TYT1879" s="84"/>
      <c r="TYU1879" s="84"/>
      <c r="TYV1879" s="84"/>
      <c r="TYW1879" s="84"/>
      <c r="TYX1879" s="84"/>
      <c r="TYY1879" s="84"/>
      <c r="TYZ1879" s="84"/>
      <c r="TZA1879" s="84"/>
      <c r="TZB1879" s="84"/>
      <c r="TZC1879" s="84"/>
      <c r="TZD1879" s="84"/>
      <c r="TZE1879" s="84"/>
      <c r="TZF1879" s="84"/>
      <c r="TZG1879" s="84"/>
      <c r="TZH1879" s="84"/>
      <c r="TZI1879" s="84"/>
      <c r="TZJ1879" s="84"/>
      <c r="TZK1879" s="84"/>
      <c r="TZL1879" s="84"/>
      <c r="TZM1879" s="84"/>
      <c r="TZN1879" s="84"/>
      <c r="TZO1879" s="84"/>
      <c r="TZP1879" s="84"/>
      <c r="TZQ1879" s="84"/>
      <c r="TZR1879" s="84"/>
      <c r="TZS1879" s="84"/>
      <c r="TZT1879" s="84"/>
      <c r="TZU1879" s="84"/>
      <c r="TZV1879" s="84"/>
      <c r="TZW1879" s="84"/>
      <c r="TZX1879" s="84"/>
      <c r="TZY1879" s="84"/>
      <c r="TZZ1879" s="84"/>
      <c r="UAA1879" s="84"/>
      <c r="UAB1879" s="84"/>
      <c r="UAC1879" s="84"/>
      <c r="UAD1879" s="84"/>
      <c r="UAE1879" s="84"/>
      <c r="UAF1879" s="84"/>
      <c r="UAG1879" s="84"/>
      <c r="UAH1879" s="84"/>
      <c r="UAI1879" s="84"/>
      <c r="UAJ1879" s="84"/>
      <c r="UAK1879" s="84"/>
      <c r="UAL1879" s="84"/>
      <c r="UAM1879" s="84"/>
      <c r="UAN1879" s="84"/>
      <c r="UAO1879" s="84"/>
      <c r="UAP1879" s="84"/>
      <c r="UAQ1879" s="84"/>
      <c r="UAR1879" s="84"/>
      <c r="UAS1879" s="84"/>
      <c r="UAT1879" s="84"/>
      <c r="UAU1879" s="84"/>
      <c r="UAV1879" s="84"/>
      <c r="UAW1879" s="84"/>
      <c r="UAX1879" s="84"/>
      <c r="UAY1879" s="84"/>
      <c r="UAZ1879" s="84"/>
      <c r="UBA1879" s="84"/>
      <c r="UBB1879" s="84"/>
      <c r="UBC1879" s="84"/>
      <c r="UBD1879" s="84"/>
      <c r="UBE1879" s="84"/>
      <c r="UBF1879" s="84"/>
      <c r="UBG1879" s="84"/>
      <c r="UBH1879" s="84"/>
      <c r="UBI1879" s="84"/>
      <c r="UBJ1879" s="84"/>
      <c r="UBK1879" s="84"/>
      <c r="UBL1879" s="84"/>
      <c r="UBM1879" s="84"/>
      <c r="UBN1879" s="84"/>
      <c r="UBO1879" s="84"/>
      <c r="UBP1879" s="84"/>
      <c r="UBQ1879" s="84"/>
      <c r="UBR1879" s="84"/>
      <c r="UBS1879" s="84"/>
      <c r="UBT1879" s="84"/>
      <c r="UBU1879" s="84"/>
      <c r="UBV1879" s="84"/>
      <c r="UBW1879" s="84"/>
      <c r="UBX1879" s="84"/>
      <c r="UBY1879" s="84"/>
      <c r="UBZ1879" s="84"/>
      <c r="UCA1879" s="84"/>
      <c r="UCB1879" s="84"/>
      <c r="UCC1879" s="84"/>
      <c r="UCD1879" s="84"/>
      <c r="UCE1879" s="84"/>
      <c r="UCF1879" s="84"/>
      <c r="UCG1879" s="84"/>
      <c r="UCH1879" s="84"/>
      <c r="UCI1879" s="84"/>
      <c r="UCJ1879" s="84"/>
      <c r="UCK1879" s="84"/>
      <c r="UCL1879" s="84"/>
      <c r="UCM1879" s="84"/>
      <c r="UCN1879" s="84"/>
      <c r="UCO1879" s="84"/>
      <c r="UCP1879" s="84"/>
      <c r="UCQ1879" s="84"/>
      <c r="UCR1879" s="84"/>
      <c r="UCS1879" s="84"/>
      <c r="UCT1879" s="84"/>
      <c r="UCU1879" s="84"/>
      <c r="UCV1879" s="84"/>
      <c r="UCW1879" s="84"/>
      <c r="UCX1879" s="84"/>
      <c r="UCY1879" s="84"/>
      <c r="UCZ1879" s="84"/>
      <c r="UDA1879" s="84"/>
      <c r="UDB1879" s="84"/>
      <c r="UDC1879" s="84"/>
      <c r="UDD1879" s="84"/>
      <c r="UDE1879" s="84"/>
      <c r="UDF1879" s="84"/>
      <c r="UDG1879" s="84"/>
      <c r="UDH1879" s="84"/>
      <c r="UDI1879" s="84"/>
      <c r="UDJ1879" s="84"/>
      <c r="UDK1879" s="84"/>
      <c r="UDL1879" s="84"/>
      <c r="UDM1879" s="84"/>
      <c r="UDN1879" s="84"/>
      <c r="UDO1879" s="84"/>
      <c r="UDP1879" s="84"/>
      <c r="UDQ1879" s="84"/>
      <c r="UDR1879" s="84"/>
      <c r="UDS1879" s="84"/>
      <c r="UDT1879" s="84"/>
      <c r="UDU1879" s="84"/>
      <c r="UDV1879" s="84"/>
      <c r="UDW1879" s="84"/>
      <c r="UDX1879" s="84"/>
      <c r="UDY1879" s="84"/>
      <c r="UDZ1879" s="84"/>
      <c r="UEA1879" s="84"/>
      <c r="UEB1879" s="84"/>
      <c r="UEC1879" s="84"/>
      <c r="UED1879" s="84"/>
      <c r="UEE1879" s="84"/>
      <c r="UEF1879" s="84"/>
      <c r="UEG1879" s="84"/>
      <c r="UEH1879" s="84"/>
      <c r="UEI1879" s="84"/>
      <c r="UEJ1879" s="84"/>
      <c r="UEK1879" s="84"/>
      <c r="UEL1879" s="84"/>
      <c r="UEM1879" s="84"/>
      <c r="UEN1879" s="84"/>
      <c r="UEO1879" s="84"/>
      <c r="UEP1879" s="84"/>
      <c r="UEQ1879" s="84"/>
      <c r="UER1879" s="84"/>
      <c r="UES1879" s="84"/>
      <c r="UET1879" s="84"/>
      <c r="UEU1879" s="84"/>
      <c r="UEV1879" s="84"/>
      <c r="UEW1879" s="84"/>
      <c r="UEX1879" s="84"/>
      <c r="UEY1879" s="84"/>
      <c r="UEZ1879" s="84"/>
      <c r="UFA1879" s="84"/>
      <c r="UFB1879" s="84"/>
      <c r="UFC1879" s="84"/>
      <c r="UFD1879" s="84"/>
      <c r="UFE1879" s="84"/>
      <c r="UFF1879" s="84"/>
      <c r="UFG1879" s="84"/>
      <c r="UFH1879" s="84"/>
      <c r="UFI1879" s="84"/>
      <c r="UFJ1879" s="84"/>
      <c r="UFK1879" s="84"/>
      <c r="UFL1879" s="84"/>
      <c r="UFM1879" s="84"/>
      <c r="UFN1879" s="84"/>
      <c r="UFO1879" s="84"/>
      <c r="UFP1879" s="84"/>
      <c r="UFQ1879" s="84"/>
      <c r="UFR1879" s="84"/>
      <c r="UFS1879" s="84"/>
      <c r="UFT1879" s="84"/>
      <c r="UFU1879" s="84"/>
      <c r="UFV1879" s="84"/>
      <c r="UFW1879" s="84"/>
      <c r="UFX1879" s="84"/>
      <c r="UFY1879" s="84"/>
      <c r="UFZ1879" s="84"/>
      <c r="UGA1879" s="84"/>
      <c r="UGB1879" s="84"/>
      <c r="UGC1879" s="84"/>
      <c r="UGD1879" s="84"/>
      <c r="UGE1879" s="84"/>
      <c r="UGF1879" s="84"/>
      <c r="UGG1879" s="84"/>
      <c r="UGH1879" s="84"/>
      <c r="UGI1879" s="84"/>
      <c r="UGJ1879" s="84"/>
      <c r="UGK1879" s="84"/>
      <c r="UGL1879" s="84"/>
      <c r="UGM1879" s="84"/>
      <c r="UGN1879" s="84"/>
      <c r="UGO1879" s="84"/>
      <c r="UGP1879" s="84"/>
      <c r="UGQ1879" s="84"/>
      <c r="UGR1879" s="84"/>
      <c r="UGS1879" s="84"/>
      <c r="UGT1879" s="84"/>
      <c r="UGU1879" s="84"/>
      <c r="UGV1879" s="84"/>
      <c r="UGW1879" s="84"/>
      <c r="UGX1879" s="84"/>
      <c r="UGY1879" s="84"/>
      <c r="UGZ1879" s="84"/>
      <c r="UHA1879" s="84"/>
      <c r="UHB1879" s="84"/>
      <c r="UHC1879" s="84"/>
      <c r="UHD1879" s="84"/>
      <c r="UHE1879" s="84"/>
      <c r="UHF1879" s="84"/>
      <c r="UHG1879" s="84"/>
      <c r="UHH1879" s="84"/>
      <c r="UHI1879" s="84"/>
      <c r="UHJ1879" s="84"/>
      <c r="UHK1879" s="84"/>
      <c r="UHL1879" s="84"/>
      <c r="UHM1879" s="84"/>
      <c r="UHN1879" s="84"/>
      <c r="UHO1879" s="84"/>
      <c r="UHP1879" s="84"/>
      <c r="UHQ1879" s="84"/>
      <c r="UHR1879" s="84"/>
      <c r="UHS1879" s="84"/>
      <c r="UHT1879" s="84"/>
      <c r="UHU1879" s="84"/>
      <c r="UHV1879" s="84"/>
      <c r="UHW1879" s="84"/>
      <c r="UHX1879" s="84"/>
      <c r="UHY1879" s="84"/>
      <c r="UHZ1879" s="84"/>
      <c r="UIA1879" s="84"/>
      <c r="UIB1879" s="84"/>
      <c r="UIC1879" s="84"/>
      <c r="UID1879" s="84"/>
      <c r="UIE1879" s="84"/>
      <c r="UIF1879" s="84"/>
      <c r="UIG1879" s="84"/>
      <c r="UIH1879" s="84"/>
      <c r="UII1879" s="84"/>
      <c r="UIJ1879" s="84"/>
      <c r="UIK1879" s="84"/>
      <c r="UIL1879" s="84"/>
      <c r="UIM1879" s="84"/>
      <c r="UIN1879" s="84"/>
      <c r="UIO1879" s="84"/>
      <c r="UIP1879" s="84"/>
      <c r="UIQ1879" s="84"/>
      <c r="UIR1879" s="84"/>
      <c r="UIS1879" s="84"/>
      <c r="UIT1879" s="84"/>
      <c r="UIU1879" s="84"/>
      <c r="UIV1879" s="84"/>
      <c r="UIW1879" s="84"/>
      <c r="UIX1879" s="84"/>
      <c r="UIY1879" s="84"/>
      <c r="UIZ1879" s="84"/>
      <c r="UJA1879" s="84"/>
      <c r="UJB1879" s="84"/>
      <c r="UJC1879" s="84"/>
      <c r="UJD1879" s="84"/>
      <c r="UJE1879" s="84"/>
      <c r="UJF1879" s="84"/>
      <c r="UJG1879" s="84"/>
      <c r="UJH1879" s="84"/>
      <c r="UJI1879" s="84"/>
      <c r="UJJ1879" s="84"/>
      <c r="UJK1879" s="84"/>
      <c r="UJL1879" s="84"/>
      <c r="UJM1879" s="84"/>
      <c r="UJN1879" s="84"/>
      <c r="UJO1879" s="84"/>
      <c r="UJP1879" s="84"/>
      <c r="UJQ1879" s="84"/>
      <c r="UJR1879" s="84"/>
      <c r="UJS1879" s="84"/>
      <c r="UJT1879" s="84"/>
      <c r="UJU1879" s="84"/>
      <c r="UJV1879" s="84"/>
      <c r="UJW1879" s="84"/>
      <c r="UJX1879" s="84"/>
      <c r="UJY1879" s="84"/>
      <c r="UJZ1879" s="84"/>
      <c r="UKA1879" s="84"/>
      <c r="UKB1879" s="84"/>
      <c r="UKC1879" s="84"/>
      <c r="UKD1879" s="84"/>
      <c r="UKE1879" s="84"/>
      <c r="UKF1879" s="84"/>
      <c r="UKG1879" s="84"/>
      <c r="UKH1879" s="84"/>
      <c r="UKI1879" s="84"/>
      <c r="UKJ1879" s="84"/>
      <c r="UKK1879" s="84"/>
      <c r="UKL1879" s="84"/>
      <c r="UKM1879" s="84"/>
      <c r="UKN1879" s="84"/>
      <c r="UKO1879" s="84"/>
      <c r="UKP1879" s="84"/>
      <c r="UKQ1879" s="84"/>
      <c r="UKR1879" s="84"/>
      <c r="UKS1879" s="84"/>
      <c r="UKT1879" s="84"/>
      <c r="UKU1879" s="84"/>
      <c r="UKV1879" s="84"/>
      <c r="UKW1879" s="84"/>
      <c r="UKX1879" s="84"/>
      <c r="UKY1879" s="84"/>
      <c r="UKZ1879" s="84"/>
      <c r="ULA1879" s="84"/>
      <c r="ULB1879" s="84"/>
      <c r="ULC1879" s="84"/>
      <c r="ULD1879" s="84"/>
      <c r="ULE1879" s="84"/>
      <c r="ULF1879" s="84"/>
      <c r="ULG1879" s="84"/>
      <c r="ULH1879" s="84"/>
      <c r="ULI1879" s="84"/>
      <c r="ULJ1879" s="84"/>
      <c r="ULK1879" s="84"/>
      <c r="ULL1879" s="84"/>
      <c r="ULM1879" s="84"/>
      <c r="ULN1879" s="84"/>
      <c r="ULO1879" s="84"/>
      <c r="ULP1879" s="84"/>
      <c r="ULQ1879" s="84"/>
      <c r="ULR1879" s="84"/>
      <c r="ULS1879" s="84"/>
      <c r="ULT1879" s="84"/>
      <c r="ULU1879" s="84"/>
      <c r="ULV1879" s="84"/>
      <c r="ULW1879" s="84"/>
      <c r="ULX1879" s="84"/>
      <c r="ULY1879" s="84"/>
      <c r="ULZ1879" s="84"/>
      <c r="UMA1879" s="84"/>
      <c r="UMB1879" s="84"/>
      <c r="UMC1879" s="84"/>
      <c r="UMD1879" s="84"/>
      <c r="UME1879" s="84"/>
      <c r="UMF1879" s="84"/>
      <c r="UMG1879" s="84"/>
      <c r="UMH1879" s="84"/>
      <c r="UMI1879" s="84"/>
      <c r="UMJ1879" s="84"/>
      <c r="UMK1879" s="84"/>
      <c r="UML1879" s="84"/>
      <c r="UMM1879" s="84"/>
      <c r="UMN1879" s="84"/>
      <c r="UMO1879" s="84"/>
      <c r="UMP1879" s="84"/>
      <c r="UMQ1879" s="84"/>
      <c r="UMR1879" s="84"/>
      <c r="UMS1879" s="84"/>
      <c r="UMT1879" s="84"/>
      <c r="UMU1879" s="84"/>
      <c r="UMV1879" s="84"/>
      <c r="UMW1879" s="84"/>
      <c r="UMX1879" s="84"/>
      <c r="UMY1879" s="84"/>
      <c r="UMZ1879" s="84"/>
      <c r="UNA1879" s="84"/>
      <c r="UNB1879" s="84"/>
      <c r="UNC1879" s="84"/>
      <c r="UND1879" s="84"/>
      <c r="UNE1879" s="84"/>
      <c r="UNF1879" s="84"/>
      <c r="UNG1879" s="84"/>
      <c r="UNH1879" s="84"/>
      <c r="UNI1879" s="84"/>
      <c r="UNJ1879" s="84"/>
      <c r="UNK1879" s="84"/>
      <c r="UNL1879" s="84"/>
      <c r="UNM1879" s="84"/>
      <c r="UNN1879" s="84"/>
      <c r="UNO1879" s="84"/>
      <c r="UNP1879" s="84"/>
      <c r="UNQ1879" s="84"/>
      <c r="UNR1879" s="84"/>
      <c r="UNS1879" s="84"/>
      <c r="UNT1879" s="84"/>
      <c r="UNU1879" s="84"/>
      <c r="UNV1879" s="84"/>
      <c r="UNW1879" s="84"/>
      <c r="UNX1879" s="84"/>
      <c r="UNY1879" s="84"/>
      <c r="UNZ1879" s="84"/>
      <c r="UOA1879" s="84"/>
      <c r="UOB1879" s="84"/>
      <c r="UOC1879" s="84"/>
      <c r="UOD1879" s="84"/>
      <c r="UOE1879" s="84"/>
      <c r="UOF1879" s="84"/>
      <c r="UOG1879" s="84"/>
      <c r="UOH1879" s="84"/>
      <c r="UOI1879" s="84"/>
      <c r="UOJ1879" s="84"/>
      <c r="UOK1879" s="84"/>
      <c r="UOL1879" s="84"/>
      <c r="UOM1879" s="84"/>
      <c r="UON1879" s="84"/>
      <c r="UOO1879" s="84"/>
      <c r="UOP1879" s="84"/>
      <c r="UOQ1879" s="84"/>
      <c r="UOR1879" s="84"/>
      <c r="UOS1879" s="84"/>
      <c r="UOT1879" s="84"/>
      <c r="UOU1879" s="84"/>
      <c r="UOV1879" s="84"/>
      <c r="UOW1879" s="84"/>
      <c r="UOX1879" s="84"/>
      <c r="UOY1879" s="84"/>
      <c r="UOZ1879" s="84"/>
      <c r="UPA1879" s="84"/>
      <c r="UPB1879" s="84"/>
      <c r="UPC1879" s="84"/>
      <c r="UPD1879" s="84"/>
      <c r="UPE1879" s="84"/>
      <c r="UPF1879" s="84"/>
      <c r="UPG1879" s="84"/>
      <c r="UPH1879" s="84"/>
      <c r="UPI1879" s="84"/>
      <c r="UPJ1879" s="84"/>
      <c r="UPK1879" s="84"/>
      <c r="UPL1879" s="84"/>
      <c r="UPM1879" s="84"/>
      <c r="UPN1879" s="84"/>
      <c r="UPO1879" s="84"/>
      <c r="UPP1879" s="84"/>
      <c r="UPQ1879" s="84"/>
      <c r="UPR1879" s="84"/>
      <c r="UPS1879" s="84"/>
      <c r="UPT1879" s="84"/>
      <c r="UPU1879" s="84"/>
      <c r="UPV1879" s="84"/>
      <c r="UPW1879" s="84"/>
      <c r="UPX1879" s="84"/>
      <c r="UPY1879" s="84"/>
      <c r="UPZ1879" s="84"/>
      <c r="UQA1879" s="84"/>
      <c r="UQB1879" s="84"/>
      <c r="UQC1879" s="84"/>
      <c r="UQD1879" s="84"/>
      <c r="UQE1879" s="84"/>
      <c r="UQF1879" s="84"/>
      <c r="UQG1879" s="84"/>
      <c r="UQH1879" s="84"/>
      <c r="UQI1879" s="84"/>
      <c r="UQJ1879" s="84"/>
      <c r="UQK1879" s="84"/>
      <c r="UQL1879" s="84"/>
      <c r="UQM1879" s="84"/>
      <c r="UQN1879" s="84"/>
      <c r="UQO1879" s="84"/>
      <c r="UQP1879" s="84"/>
      <c r="UQQ1879" s="84"/>
      <c r="UQR1879" s="84"/>
      <c r="UQS1879" s="84"/>
      <c r="UQT1879" s="84"/>
      <c r="UQU1879" s="84"/>
      <c r="UQV1879" s="84"/>
      <c r="UQW1879" s="84"/>
      <c r="UQX1879" s="84"/>
      <c r="UQY1879" s="84"/>
      <c r="UQZ1879" s="84"/>
      <c r="URA1879" s="84"/>
      <c r="URB1879" s="84"/>
      <c r="URC1879" s="84"/>
      <c r="URD1879" s="84"/>
      <c r="URE1879" s="84"/>
      <c r="URF1879" s="84"/>
      <c r="URG1879" s="84"/>
      <c r="URH1879" s="84"/>
      <c r="URI1879" s="84"/>
      <c r="URJ1879" s="84"/>
      <c r="URK1879" s="84"/>
      <c r="URL1879" s="84"/>
      <c r="URM1879" s="84"/>
      <c r="URN1879" s="84"/>
      <c r="URO1879" s="84"/>
      <c r="URP1879" s="84"/>
      <c r="URQ1879" s="84"/>
      <c r="URR1879" s="84"/>
      <c r="URS1879" s="84"/>
      <c r="URT1879" s="84"/>
      <c r="URU1879" s="84"/>
      <c r="URV1879" s="84"/>
      <c r="URW1879" s="84"/>
      <c r="URX1879" s="84"/>
      <c r="URY1879" s="84"/>
      <c r="URZ1879" s="84"/>
      <c r="USA1879" s="84"/>
      <c r="USB1879" s="84"/>
      <c r="USC1879" s="84"/>
      <c r="USD1879" s="84"/>
      <c r="USE1879" s="84"/>
      <c r="USF1879" s="84"/>
      <c r="USG1879" s="84"/>
      <c r="USH1879" s="84"/>
      <c r="USI1879" s="84"/>
      <c r="USJ1879" s="84"/>
      <c r="USK1879" s="84"/>
      <c r="USL1879" s="84"/>
      <c r="USM1879" s="84"/>
      <c r="USN1879" s="84"/>
      <c r="USO1879" s="84"/>
      <c r="USP1879" s="84"/>
      <c r="USQ1879" s="84"/>
      <c r="USR1879" s="84"/>
      <c r="USS1879" s="84"/>
      <c r="UST1879" s="84"/>
      <c r="USU1879" s="84"/>
      <c r="USV1879" s="84"/>
      <c r="USW1879" s="84"/>
      <c r="USX1879" s="84"/>
      <c r="USY1879" s="84"/>
      <c r="USZ1879" s="84"/>
      <c r="UTA1879" s="84"/>
      <c r="UTB1879" s="84"/>
      <c r="UTC1879" s="84"/>
      <c r="UTD1879" s="84"/>
      <c r="UTE1879" s="84"/>
      <c r="UTF1879" s="84"/>
      <c r="UTG1879" s="84"/>
      <c r="UTH1879" s="84"/>
      <c r="UTI1879" s="84"/>
      <c r="UTJ1879" s="84"/>
      <c r="UTK1879" s="84"/>
      <c r="UTL1879" s="84"/>
      <c r="UTM1879" s="84"/>
      <c r="UTN1879" s="84"/>
      <c r="UTO1879" s="84"/>
      <c r="UTP1879" s="84"/>
      <c r="UTQ1879" s="84"/>
      <c r="UTR1879" s="84"/>
      <c r="UTS1879" s="84"/>
      <c r="UTT1879" s="84"/>
      <c r="UTU1879" s="84"/>
      <c r="UTV1879" s="84"/>
      <c r="UTW1879" s="84"/>
      <c r="UTX1879" s="84"/>
      <c r="UTY1879" s="84"/>
      <c r="UTZ1879" s="84"/>
      <c r="UUA1879" s="84"/>
      <c r="UUB1879" s="84"/>
      <c r="UUC1879" s="84"/>
      <c r="UUD1879" s="84"/>
      <c r="UUE1879" s="84"/>
      <c r="UUF1879" s="84"/>
      <c r="UUG1879" s="84"/>
      <c r="UUH1879" s="84"/>
      <c r="UUI1879" s="84"/>
      <c r="UUJ1879" s="84"/>
      <c r="UUK1879" s="84"/>
      <c r="UUL1879" s="84"/>
      <c r="UUM1879" s="84"/>
      <c r="UUN1879" s="84"/>
      <c r="UUO1879" s="84"/>
      <c r="UUP1879" s="84"/>
      <c r="UUQ1879" s="84"/>
      <c r="UUR1879" s="84"/>
      <c r="UUS1879" s="84"/>
      <c r="UUT1879" s="84"/>
      <c r="UUU1879" s="84"/>
      <c r="UUV1879" s="84"/>
      <c r="UUW1879" s="84"/>
      <c r="UUX1879" s="84"/>
      <c r="UUY1879" s="84"/>
      <c r="UUZ1879" s="84"/>
      <c r="UVA1879" s="84"/>
      <c r="UVB1879" s="84"/>
      <c r="UVC1879" s="84"/>
      <c r="UVD1879" s="84"/>
      <c r="UVE1879" s="84"/>
      <c r="UVF1879" s="84"/>
      <c r="UVG1879" s="84"/>
      <c r="UVH1879" s="84"/>
      <c r="UVI1879" s="84"/>
      <c r="UVJ1879" s="84"/>
      <c r="UVK1879" s="84"/>
      <c r="UVL1879" s="84"/>
      <c r="UVM1879" s="84"/>
      <c r="UVN1879" s="84"/>
      <c r="UVO1879" s="84"/>
      <c r="UVP1879" s="84"/>
      <c r="UVQ1879" s="84"/>
      <c r="UVR1879" s="84"/>
      <c r="UVS1879" s="84"/>
      <c r="UVT1879" s="84"/>
      <c r="UVU1879" s="84"/>
      <c r="UVV1879" s="84"/>
      <c r="UVW1879" s="84"/>
      <c r="UVX1879" s="84"/>
      <c r="UVY1879" s="84"/>
      <c r="UVZ1879" s="84"/>
      <c r="UWA1879" s="84"/>
      <c r="UWB1879" s="84"/>
      <c r="UWC1879" s="84"/>
      <c r="UWD1879" s="84"/>
      <c r="UWE1879" s="84"/>
      <c r="UWF1879" s="84"/>
      <c r="UWG1879" s="84"/>
      <c r="UWH1879" s="84"/>
      <c r="UWI1879" s="84"/>
      <c r="UWJ1879" s="84"/>
      <c r="UWK1879" s="84"/>
      <c r="UWL1879" s="84"/>
      <c r="UWM1879" s="84"/>
      <c r="UWN1879" s="84"/>
      <c r="UWO1879" s="84"/>
      <c r="UWP1879" s="84"/>
      <c r="UWQ1879" s="84"/>
      <c r="UWR1879" s="84"/>
      <c r="UWS1879" s="84"/>
      <c r="UWT1879" s="84"/>
      <c r="UWU1879" s="84"/>
      <c r="UWV1879" s="84"/>
      <c r="UWW1879" s="84"/>
      <c r="UWX1879" s="84"/>
      <c r="UWY1879" s="84"/>
      <c r="UWZ1879" s="84"/>
      <c r="UXA1879" s="84"/>
      <c r="UXB1879" s="84"/>
      <c r="UXC1879" s="84"/>
      <c r="UXD1879" s="84"/>
      <c r="UXE1879" s="84"/>
      <c r="UXF1879" s="84"/>
      <c r="UXG1879" s="84"/>
      <c r="UXH1879" s="84"/>
      <c r="UXI1879" s="84"/>
      <c r="UXJ1879" s="84"/>
      <c r="UXK1879" s="84"/>
      <c r="UXL1879" s="84"/>
      <c r="UXM1879" s="84"/>
      <c r="UXN1879" s="84"/>
      <c r="UXO1879" s="84"/>
      <c r="UXP1879" s="84"/>
      <c r="UXQ1879" s="84"/>
      <c r="UXR1879" s="84"/>
      <c r="UXS1879" s="84"/>
      <c r="UXT1879" s="84"/>
      <c r="UXU1879" s="84"/>
      <c r="UXV1879" s="84"/>
      <c r="UXW1879" s="84"/>
      <c r="UXX1879" s="84"/>
      <c r="UXY1879" s="84"/>
      <c r="UXZ1879" s="84"/>
      <c r="UYA1879" s="84"/>
      <c r="UYB1879" s="84"/>
      <c r="UYC1879" s="84"/>
      <c r="UYD1879" s="84"/>
      <c r="UYE1879" s="84"/>
      <c r="UYF1879" s="84"/>
      <c r="UYG1879" s="84"/>
      <c r="UYH1879" s="84"/>
      <c r="UYI1879" s="84"/>
      <c r="UYJ1879" s="84"/>
      <c r="UYK1879" s="84"/>
      <c r="UYL1879" s="84"/>
      <c r="UYM1879" s="84"/>
      <c r="UYN1879" s="84"/>
      <c r="UYO1879" s="84"/>
      <c r="UYP1879" s="84"/>
      <c r="UYQ1879" s="84"/>
      <c r="UYR1879" s="84"/>
      <c r="UYS1879" s="84"/>
      <c r="UYT1879" s="84"/>
      <c r="UYU1879" s="84"/>
      <c r="UYV1879" s="84"/>
      <c r="UYW1879" s="84"/>
      <c r="UYX1879" s="84"/>
      <c r="UYY1879" s="84"/>
      <c r="UYZ1879" s="84"/>
      <c r="UZA1879" s="84"/>
      <c r="UZB1879" s="84"/>
      <c r="UZC1879" s="84"/>
      <c r="UZD1879" s="84"/>
      <c r="UZE1879" s="84"/>
      <c r="UZF1879" s="84"/>
      <c r="UZG1879" s="84"/>
      <c r="UZH1879" s="84"/>
      <c r="UZI1879" s="84"/>
      <c r="UZJ1879" s="84"/>
      <c r="UZK1879" s="84"/>
      <c r="UZL1879" s="84"/>
      <c r="UZM1879" s="84"/>
      <c r="UZN1879" s="84"/>
      <c r="UZO1879" s="84"/>
      <c r="UZP1879" s="84"/>
      <c r="UZQ1879" s="84"/>
      <c r="UZR1879" s="84"/>
      <c r="UZS1879" s="84"/>
      <c r="UZT1879" s="84"/>
      <c r="UZU1879" s="84"/>
      <c r="UZV1879" s="84"/>
      <c r="UZW1879" s="84"/>
      <c r="UZX1879" s="84"/>
      <c r="UZY1879" s="84"/>
      <c r="UZZ1879" s="84"/>
      <c r="VAA1879" s="84"/>
      <c r="VAB1879" s="84"/>
      <c r="VAC1879" s="84"/>
      <c r="VAD1879" s="84"/>
      <c r="VAE1879" s="84"/>
      <c r="VAF1879" s="84"/>
      <c r="VAG1879" s="84"/>
      <c r="VAH1879" s="84"/>
      <c r="VAI1879" s="84"/>
      <c r="VAJ1879" s="84"/>
      <c r="VAK1879" s="84"/>
      <c r="VAL1879" s="84"/>
      <c r="VAM1879" s="84"/>
      <c r="VAN1879" s="84"/>
      <c r="VAO1879" s="84"/>
      <c r="VAP1879" s="84"/>
      <c r="VAQ1879" s="84"/>
      <c r="VAR1879" s="84"/>
      <c r="VAS1879" s="84"/>
      <c r="VAT1879" s="84"/>
      <c r="VAU1879" s="84"/>
      <c r="VAV1879" s="84"/>
      <c r="VAW1879" s="84"/>
      <c r="VAX1879" s="84"/>
      <c r="VAY1879" s="84"/>
      <c r="VAZ1879" s="84"/>
      <c r="VBA1879" s="84"/>
      <c r="VBB1879" s="84"/>
      <c r="VBC1879" s="84"/>
      <c r="VBD1879" s="84"/>
      <c r="VBE1879" s="84"/>
      <c r="VBF1879" s="84"/>
      <c r="VBG1879" s="84"/>
      <c r="VBH1879" s="84"/>
      <c r="VBI1879" s="84"/>
      <c r="VBJ1879" s="84"/>
      <c r="VBK1879" s="84"/>
      <c r="VBL1879" s="84"/>
      <c r="VBM1879" s="84"/>
      <c r="VBN1879" s="84"/>
      <c r="VBO1879" s="84"/>
      <c r="VBP1879" s="84"/>
      <c r="VBQ1879" s="84"/>
      <c r="VBR1879" s="84"/>
      <c r="VBS1879" s="84"/>
      <c r="VBT1879" s="84"/>
      <c r="VBU1879" s="84"/>
      <c r="VBV1879" s="84"/>
      <c r="VBW1879" s="84"/>
      <c r="VBX1879" s="84"/>
      <c r="VBY1879" s="84"/>
      <c r="VBZ1879" s="84"/>
      <c r="VCA1879" s="84"/>
      <c r="VCB1879" s="84"/>
      <c r="VCC1879" s="84"/>
      <c r="VCD1879" s="84"/>
      <c r="VCE1879" s="84"/>
      <c r="VCF1879" s="84"/>
      <c r="VCG1879" s="84"/>
      <c r="VCH1879" s="84"/>
      <c r="VCI1879" s="84"/>
      <c r="VCJ1879" s="84"/>
      <c r="VCK1879" s="84"/>
      <c r="VCL1879" s="84"/>
      <c r="VCM1879" s="84"/>
      <c r="VCN1879" s="84"/>
      <c r="VCO1879" s="84"/>
      <c r="VCP1879" s="84"/>
      <c r="VCQ1879" s="84"/>
      <c r="VCR1879" s="84"/>
      <c r="VCS1879" s="84"/>
      <c r="VCT1879" s="84"/>
      <c r="VCU1879" s="84"/>
      <c r="VCV1879" s="84"/>
      <c r="VCW1879" s="84"/>
      <c r="VCX1879" s="84"/>
      <c r="VCY1879" s="84"/>
      <c r="VCZ1879" s="84"/>
      <c r="VDA1879" s="84"/>
      <c r="VDB1879" s="84"/>
      <c r="VDC1879" s="84"/>
      <c r="VDD1879" s="84"/>
      <c r="VDE1879" s="84"/>
      <c r="VDF1879" s="84"/>
      <c r="VDG1879" s="84"/>
      <c r="VDH1879" s="84"/>
      <c r="VDI1879" s="84"/>
      <c r="VDJ1879" s="84"/>
      <c r="VDK1879" s="84"/>
      <c r="VDL1879" s="84"/>
      <c r="VDM1879" s="84"/>
      <c r="VDN1879" s="84"/>
      <c r="VDO1879" s="84"/>
      <c r="VDP1879" s="84"/>
      <c r="VDQ1879" s="84"/>
      <c r="VDR1879" s="84"/>
      <c r="VDS1879" s="84"/>
      <c r="VDT1879" s="84"/>
      <c r="VDU1879" s="84"/>
      <c r="VDV1879" s="84"/>
      <c r="VDW1879" s="84"/>
      <c r="VDX1879" s="84"/>
      <c r="VDY1879" s="84"/>
      <c r="VDZ1879" s="84"/>
      <c r="VEA1879" s="84"/>
      <c r="VEB1879" s="84"/>
      <c r="VEC1879" s="84"/>
      <c r="VED1879" s="84"/>
      <c r="VEE1879" s="84"/>
      <c r="VEF1879" s="84"/>
      <c r="VEG1879" s="84"/>
      <c r="VEH1879" s="84"/>
      <c r="VEI1879" s="84"/>
      <c r="VEJ1879" s="84"/>
      <c r="VEK1879" s="84"/>
      <c r="VEL1879" s="84"/>
      <c r="VEM1879" s="84"/>
      <c r="VEN1879" s="84"/>
      <c r="VEO1879" s="84"/>
      <c r="VEP1879" s="84"/>
      <c r="VEQ1879" s="84"/>
      <c r="VER1879" s="84"/>
      <c r="VES1879" s="84"/>
      <c r="VET1879" s="84"/>
      <c r="VEU1879" s="84"/>
      <c r="VEV1879" s="84"/>
      <c r="VEW1879" s="84"/>
      <c r="VEX1879" s="84"/>
      <c r="VEY1879" s="84"/>
      <c r="VEZ1879" s="84"/>
      <c r="VFA1879" s="84"/>
      <c r="VFB1879" s="84"/>
      <c r="VFC1879" s="84"/>
      <c r="VFD1879" s="84"/>
      <c r="VFE1879" s="84"/>
      <c r="VFF1879" s="84"/>
      <c r="VFG1879" s="84"/>
      <c r="VFH1879" s="84"/>
      <c r="VFI1879" s="84"/>
      <c r="VFJ1879" s="84"/>
      <c r="VFK1879" s="84"/>
      <c r="VFL1879" s="84"/>
      <c r="VFM1879" s="84"/>
      <c r="VFN1879" s="84"/>
      <c r="VFO1879" s="84"/>
      <c r="VFP1879" s="84"/>
      <c r="VFQ1879" s="84"/>
      <c r="VFR1879" s="84"/>
      <c r="VFS1879" s="84"/>
      <c r="VFT1879" s="84"/>
      <c r="VFU1879" s="84"/>
      <c r="VFV1879" s="84"/>
      <c r="VFW1879" s="84"/>
      <c r="VFX1879" s="84"/>
      <c r="VFY1879" s="84"/>
      <c r="VFZ1879" s="84"/>
      <c r="VGA1879" s="84"/>
      <c r="VGB1879" s="84"/>
      <c r="VGC1879" s="84"/>
      <c r="VGD1879" s="84"/>
      <c r="VGE1879" s="84"/>
      <c r="VGF1879" s="84"/>
      <c r="VGG1879" s="84"/>
      <c r="VGH1879" s="84"/>
      <c r="VGI1879" s="84"/>
      <c r="VGJ1879" s="84"/>
      <c r="VGK1879" s="84"/>
      <c r="VGL1879" s="84"/>
      <c r="VGM1879" s="84"/>
      <c r="VGN1879" s="84"/>
      <c r="VGO1879" s="84"/>
      <c r="VGP1879" s="84"/>
      <c r="VGQ1879" s="84"/>
      <c r="VGR1879" s="84"/>
      <c r="VGS1879" s="84"/>
      <c r="VGT1879" s="84"/>
      <c r="VGU1879" s="84"/>
      <c r="VGV1879" s="84"/>
      <c r="VGW1879" s="84"/>
      <c r="VGX1879" s="84"/>
      <c r="VGY1879" s="84"/>
      <c r="VGZ1879" s="84"/>
      <c r="VHA1879" s="84"/>
      <c r="VHB1879" s="84"/>
      <c r="VHC1879" s="84"/>
      <c r="VHD1879" s="84"/>
      <c r="VHE1879" s="84"/>
      <c r="VHF1879" s="84"/>
      <c r="VHG1879" s="84"/>
      <c r="VHH1879" s="84"/>
      <c r="VHI1879" s="84"/>
      <c r="VHJ1879" s="84"/>
      <c r="VHK1879" s="84"/>
      <c r="VHL1879" s="84"/>
      <c r="VHM1879" s="84"/>
      <c r="VHN1879" s="84"/>
      <c r="VHO1879" s="84"/>
      <c r="VHP1879" s="84"/>
      <c r="VHQ1879" s="84"/>
      <c r="VHR1879" s="84"/>
      <c r="VHS1879" s="84"/>
      <c r="VHT1879" s="84"/>
      <c r="VHU1879" s="84"/>
      <c r="VHV1879" s="84"/>
      <c r="VHW1879" s="84"/>
      <c r="VHX1879" s="84"/>
      <c r="VHY1879" s="84"/>
      <c r="VHZ1879" s="84"/>
      <c r="VIA1879" s="84"/>
      <c r="VIB1879" s="84"/>
      <c r="VIC1879" s="84"/>
      <c r="VID1879" s="84"/>
      <c r="VIE1879" s="84"/>
      <c r="VIF1879" s="84"/>
      <c r="VIG1879" s="84"/>
      <c r="VIH1879" s="84"/>
      <c r="VII1879" s="84"/>
      <c r="VIJ1879" s="84"/>
      <c r="VIK1879" s="84"/>
      <c r="VIL1879" s="84"/>
      <c r="VIM1879" s="84"/>
      <c r="VIN1879" s="84"/>
      <c r="VIO1879" s="84"/>
      <c r="VIP1879" s="84"/>
      <c r="VIQ1879" s="84"/>
      <c r="VIR1879" s="84"/>
      <c r="VIS1879" s="84"/>
      <c r="VIT1879" s="84"/>
      <c r="VIU1879" s="84"/>
      <c r="VIV1879" s="84"/>
      <c r="VIW1879" s="84"/>
      <c r="VIX1879" s="84"/>
      <c r="VIY1879" s="84"/>
      <c r="VIZ1879" s="84"/>
      <c r="VJA1879" s="84"/>
      <c r="VJB1879" s="84"/>
      <c r="VJC1879" s="84"/>
      <c r="VJD1879" s="84"/>
      <c r="VJE1879" s="84"/>
      <c r="VJF1879" s="84"/>
      <c r="VJG1879" s="84"/>
      <c r="VJH1879" s="84"/>
      <c r="VJI1879" s="84"/>
      <c r="VJJ1879" s="84"/>
      <c r="VJK1879" s="84"/>
      <c r="VJL1879" s="84"/>
      <c r="VJM1879" s="84"/>
      <c r="VJN1879" s="84"/>
      <c r="VJO1879" s="84"/>
      <c r="VJP1879" s="84"/>
      <c r="VJQ1879" s="84"/>
      <c r="VJR1879" s="84"/>
      <c r="VJS1879" s="84"/>
      <c r="VJT1879" s="84"/>
      <c r="VJU1879" s="84"/>
      <c r="VJV1879" s="84"/>
      <c r="VJW1879" s="84"/>
      <c r="VJX1879" s="84"/>
      <c r="VJY1879" s="84"/>
      <c r="VJZ1879" s="84"/>
      <c r="VKA1879" s="84"/>
      <c r="VKB1879" s="84"/>
      <c r="VKC1879" s="84"/>
      <c r="VKD1879" s="84"/>
      <c r="VKE1879" s="84"/>
      <c r="VKF1879" s="84"/>
      <c r="VKG1879" s="84"/>
      <c r="VKH1879" s="84"/>
      <c r="VKI1879" s="84"/>
      <c r="VKJ1879" s="84"/>
      <c r="VKK1879" s="84"/>
      <c r="VKL1879" s="84"/>
      <c r="VKM1879" s="84"/>
      <c r="VKN1879" s="84"/>
      <c r="VKO1879" s="84"/>
      <c r="VKP1879" s="84"/>
      <c r="VKQ1879" s="84"/>
      <c r="VKR1879" s="84"/>
      <c r="VKS1879" s="84"/>
      <c r="VKT1879" s="84"/>
      <c r="VKU1879" s="84"/>
      <c r="VKV1879" s="84"/>
      <c r="VKW1879" s="84"/>
      <c r="VKX1879" s="84"/>
      <c r="VKY1879" s="84"/>
      <c r="VKZ1879" s="84"/>
      <c r="VLA1879" s="84"/>
      <c r="VLB1879" s="84"/>
      <c r="VLC1879" s="84"/>
      <c r="VLD1879" s="84"/>
      <c r="VLE1879" s="84"/>
      <c r="VLF1879" s="84"/>
      <c r="VLG1879" s="84"/>
      <c r="VLH1879" s="84"/>
      <c r="VLI1879" s="84"/>
      <c r="VLJ1879" s="84"/>
      <c r="VLK1879" s="84"/>
      <c r="VLL1879" s="84"/>
      <c r="VLM1879" s="84"/>
      <c r="VLN1879" s="84"/>
      <c r="VLO1879" s="84"/>
      <c r="VLP1879" s="84"/>
      <c r="VLQ1879" s="84"/>
      <c r="VLR1879" s="84"/>
      <c r="VLS1879" s="84"/>
      <c r="VLT1879" s="84"/>
      <c r="VLU1879" s="84"/>
      <c r="VLV1879" s="84"/>
      <c r="VLW1879" s="84"/>
      <c r="VLX1879" s="84"/>
      <c r="VLY1879" s="84"/>
      <c r="VLZ1879" s="84"/>
      <c r="VMA1879" s="84"/>
      <c r="VMB1879" s="84"/>
      <c r="VMC1879" s="84"/>
      <c r="VMD1879" s="84"/>
      <c r="VME1879" s="84"/>
      <c r="VMF1879" s="84"/>
      <c r="VMG1879" s="84"/>
      <c r="VMH1879" s="84"/>
      <c r="VMI1879" s="84"/>
      <c r="VMJ1879" s="84"/>
      <c r="VMK1879" s="84"/>
      <c r="VML1879" s="84"/>
      <c r="VMM1879" s="84"/>
      <c r="VMN1879" s="84"/>
      <c r="VMO1879" s="84"/>
      <c r="VMP1879" s="84"/>
      <c r="VMQ1879" s="84"/>
      <c r="VMR1879" s="84"/>
      <c r="VMS1879" s="84"/>
      <c r="VMT1879" s="84"/>
      <c r="VMU1879" s="84"/>
      <c r="VMV1879" s="84"/>
      <c r="VMW1879" s="84"/>
      <c r="VMX1879" s="84"/>
      <c r="VMY1879" s="84"/>
      <c r="VMZ1879" s="84"/>
      <c r="VNA1879" s="84"/>
      <c r="VNB1879" s="84"/>
      <c r="VNC1879" s="84"/>
      <c r="VND1879" s="84"/>
      <c r="VNE1879" s="84"/>
      <c r="VNF1879" s="84"/>
      <c r="VNG1879" s="84"/>
      <c r="VNH1879" s="84"/>
      <c r="VNI1879" s="84"/>
      <c r="VNJ1879" s="84"/>
      <c r="VNK1879" s="84"/>
      <c r="VNL1879" s="84"/>
      <c r="VNM1879" s="84"/>
      <c r="VNN1879" s="84"/>
      <c r="VNO1879" s="84"/>
      <c r="VNP1879" s="84"/>
      <c r="VNQ1879" s="84"/>
      <c r="VNR1879" s="84"/>
      <c r="VNS1879" s="84"/>
      <c r="VNT1879" s="84"/>
      <c r="VNU1879" s="84"/>
      <c r="VNV1879" s="84"/>
      <c r="VNW1879" s="84"/>
      <c r="VNX1879" s="84"/>
      <c r="VNY1879" s="84"/>
      <c r="VNZ1879" s="84"/>
      <c r="VOA1879" s="84"/>
      <c r="VOB1879" s="84"/>
      <c r="VOC1879" s="84"/>
      <c r="VOD1879" s="84"/>
      <c r="VOE1879" s="84"/>
      <c r="VOF1879" s="84"/>
      <c r="VOG1879" s="84"/>
      <c r="VOH1879" s="84"/>
      <c r="VOI1879" s="84"/>
      <c r="VOJ1879" s="84"/>
      <c r="VOK1879" s="84"/>
      <c r="VOL1879" s="84"/>
      <c r="VOM1879" s="84"/>
      <c r="VON1879" s="84"/>
      <c r="VOO1879" s="84"/>
      <c r="VOP1879" s="84"/>
      <c r="VOQ1879" s="84"/>
      <c r="VOR1879" s="84"/>
      <c r="VOS1879" s="84"/>
      <c r="VOT1879" s="84"/>
      <c r="VOU1879" s="84"/>
      <c r="VOV1879" s="84"/>
      <c r="VOW1879" s="84"/>
      <c r="VOX1879" s="84"/>
      <c r="VOY1879" s="84"/>
      <c r="VOZ1879" s="84"/>
      <c r="VPA1879" s="84"/>
      <c r="VPB1879" s="84"/>
      <c r="VPC1879" s="84"/>
      <c r="VPD1879" s="84"/>
      <c r="VPE1879" s="84"/>
      <c r="VPF1879" s="84"/>
      <c r="VPG1879" s="84"/>
      <c r="VPH1879" s="84"/>
      <c r="VPI1879" s="84"/>
      <c r="VPJ1879" s="84"/>
      <c r="VPK1879" s="84"/>
      <c r="VPL1879" s="84"/>
      <c r="VPM1879" s="84"/>
      <c r="VPN1879" s="84"/>
      <c r="VPO1879" s="84"/>
      <c r="VPP1879" s="84"/>
      <c r="VPQ1879" s="84"/>
      <c r="VPR1879" s="84"/>
      <c r="VPS1879" s="84"/>
      <c r="VPT1879" s="84"/>
      <c r="VPU1879" s="84"/>
      <c r="VPV1879" s="84"/>
      <c r="VPW1879" s="84"/>
      <c r="VPX1879" s="84"/>
      <c r="VPY1879" s="84"/>
      <c r="VPZ1879" s="84"/>
      <c r="VQA1879" s="84"/>
      <c r="VQB1879" s="84"/>
      <c r="VQC1879" s="84"/>
      <c r="VQD1879" s="84"/>
      <c r="VQE1879" s="84"/>
      <c r="VQF1879" s="84"/>
      <c r="VQG1879" s="84"/>
      <c r="VQH1879" s="84"/>
      <c r="VQI1879" s="84"/>
      <c r="VQJ1879" s="84"/>
      <c r="VQK1879" s="84"/>
      <c r="VQL1879" s="84"/>
      <c r="VQM1879" s="84"/>
      <c r="VQN1879" s="84"/>
      <c r="VQO1879" s="84"/>
      <c r="VQP1879" s="84"/>
      <c r="VQQ1879" s="84"/>
      <c r="VQR1879" s="84"/>
      <c r="VQS1879" s="84"/>
      <c r="VQT1879" s="84"/>
      <c r="VQU1879" s="84"/>
      <c r="VQV1879" s="84"/>
      <c r="VQW1879" s="84"/>
      <c r="VQX1879" s="84"/>
      <c r="VQY1879" s="84"/>
      <c r="VQZ1879" s="84"/>
      <c r="VRA1879" s="84"/>
      <c r="VRB1879" s="84"/>
      <c r="VRC1879" s="84"/>
      <c r="VRD1879" s="84"/>
      <c r="VRE1879" s="84"/>
      <c r="VRF1879" s="84"/>
      <c r="VRG1879" s="84"/>
      <c r="VRH1879" s="84"/>
      <c r="VRI1879" s="84"/>
      <c r="VRJ1879" s="84"/>
      <c r="VRK1879" s="84"/>
      <c r="VRL1879" s="84"/>
      <c r="VRM1879" s="84"/>
      <c r="VRN1879" s="84"/>
      <c r="VRO1879" s="84"/>
      <c r="VRP1879" s="84"/>
      <c r="VRQ1879" s="84"/>
      <c r="VRR1879" s="84"/>
      <c r="VRS1879" s="84"/>
      <c r="VRT1879" s="84"/>
      <c r="VRU1879" s="84"/>
      <c r="VRV1879" s="84"/>
      <c r="VRW1879" s="84"/>
      <c r="VRX1879" s="84"/>
      <c r="VRY1879" s="84"/>
      <c r="VRZ1879" s="84"/>
      <c r="VSA1879" s="84"/>
      <c r="VSB1879" s="84"/>
      <c r="VSC1879" s="84"/>
      <c r="VSD1879" s="84"/>
      <c r="VSE1879" s="84"/>
      <c r="VSF1879" s="84"/>
      <c r="VSG1879" s="84"/>
      <c r="VSH1879" s="84"/>
      <c r="VSI1879" s="84"/>
      <c r="VSJ1879" s="84"/>
      <c r="VSK1879" s="84"/>
      <c r="VSL1879" s="84"/>
      <c r="VSM1879" s="84"/>
      <c r="VSN1879" s="84"/>
      <c r="VSO1879" s="84"/>
      <c r="VSP1879" s="84"/>
      <c r="VSQ1879" s="84"/>
      <c r="VSR1879" s="84"/>
      <c r="VSS1879" s="84"/>
      <c r="VST1879" s="84"/>
      <c r="VSU1879" s="84"/>
      <c r="VSV1879" s="84"/>
      <c r="VSW1879" s="84"/>
      <c r="VSX1879" s="84"/>
      <c r="VSY1879" s="84"/>
      <c r="VSZ1879" s="84"/>
      <c r="VTA1879" s="84"/>
      <c r="VTB1879" s="84"/>
      <c r="VTC1879" s="84"/>
      <c r="VTD1879" s="84"/>
      <c r="VTE1879" s="84"/>
      <c r="VTF1879" s="84"/>
      <c r="VTG1879" s="84"/>
      <c r="VTH1879" s="84"/>
      <c r="VTI1879" s="84"/>
      <c r="VTJ1879" s="84"/>
      <c r="VTK1879" s="84"/>
      <c r="VTL1879" s="84"/>
      <c r="VTM1879" s="84"/>
      <c r="VTN1879" s="84"/>
      <c r="VTO1879" s="84"/>
      <c r="VTP1879" s="84"/>
      <c r="VTQ1879" s="84"/>
      <c r="VTR1879" s="84"/>
      <c r="VTS1879" s="84"/>
      <c r="VTT1879" s="84"/>
      <c r="VTU1879" s="84"/>
      <c r="VTV1879" s="84"/>
      <c r="VTW1879" s="84"/>
      <c r="VTX1879" s="84"/>
      <c r="VTY1879" s="84"/>
      <c r="VTZ1879" s="84"/>
      <c r="VUA1879" s="84"/>
      <c r="VUB1879" s="84"/>
      <c r="VUC1879" s="84"/>
      <c r="VUD1879" s="84"/>
      <c r="VUE1879" s="84"/>
      <c r="VUF1879" s="84"/>
      <c r="VUG1879" s="84"/>
      <c r="VUH1879" s="84"/>
      <c r="VUI1879" s="84"/>
      <c r="VUJ1879" s="84"/>
      <c r="VUK1879" s="84"/>
      <c r="VUL1879" s="84"/>
      <c r="VUM1879" s="84"/>
      <c r="VUN1879" s="84"/>
      <c r="VUO1879" s="84"/>
      <c r="VUP1879" s="84"/>
      <c r="VUQ1879" s="84"/>
      <c r="VUR1879" s="84"/>
      <c r="VUS1879" s="84"/>
      <c r="VUT1879" s="84"/>
      <c r="VUU1879" s="84"/>
      <c r="VUV1879" s="84"/>
      <c r="VUW1879" s="84"/>
      <c r="VUX1879" s="84"/>
      <c r="VUY1879" s="84"/>
      <c r="VUZ1879" s="84"/>
      <c r="VVA1879" s="84"/>
      <c r="VVB1879" s="84"/>
      <c r="VVC1879" s="84"/>
      <c r="VVD1879" s="84"/>
      <c r="VVE1879" s="84"/>
      <c r="VVF1879" s="84"/>
      <c r="VVG1879" s="84"/>
      <c r="VVH1879" s="84"/>
      <c r="VVI1879" s="84"/>
      <c r="VVJ1879" s="84"/>
      <c r="VVK1879" s="84"/>
      <c r="VVL1879" s="84"/>
      <c r="VVM1879" s="84"/>
      <c r="VVN1879" s="84"/>
      <c r="VVO1879" s="84"/>
      <c r="VVP1879" s="84"/>
      <c r="VVQ1879" s="84"/>
      <c r="VVR1879" s="84"/>
      <c r="VVS1879" s="84"/>
      <c r="VVT1879" s="84"/>
      <c r="VVU1879" s="84"/>
      <c r="VVV1879" s="84"/>
      <c r="VVW1879" s="84"/>
      <c r="VVX1879" s="84"/>
      <c r="VVY1879" s="84"/>
      <c r="VVZ1879" s="84"/>
      <c r="VWA1879" s="84"/>
      <c r="VWB1879" s="84"/>
      <c r="VWC1879" s="84"/>
      <c r="VWD1879" s="84"/>
      <c r="VWE1879" s="84"/>
      <c r="VWF1879" s="84"/>
      <c r="VWG1879" s="84"/>
      <c r="VWH1879" s="84"/>
      <c r="VWI1879" s="84"/>
      <c r="VWJ1879" s="84"/>
      <c r="VWK1879" s="84"/>
      <c r="VWL1879" s="84"/>
      <c r="VWM1879" s="84"/>
      <c r="VWN1879" s="84"/>
      <c r="VWO1879" s="84"/>
      <c r="VWP1879" s="84"/>
      <c r="VWQ1879" s="84"/>
      <c r="VWR1879" s="84"/>
      <c r="VWS1879" s="84"/>
      <c r="VWT1879" s="84"/>
      <c r="VWU1879" s="84"/>
      <c r="VWV1879" s="84"/>
      <c r="VWW1879" s="84"/>
      <c r="VWX1879" s="84"/>
      <c r="VWY1879" s="84"/>
      <c r="VWZ1879" s="84"/>
      <c r="VXA1879" s="84"/>
      <c r="VXB1879" s="84"/>
      <c r="VXC1879" s="84"/>
      <c r="VXD1879" s="84"/>
      <c r="VXE1879" s="84"/>
      <c r="VXF1879" s="84"/>
      <c r="VXG1879" s="84"/>
      <c r="VXH1879" s="84"/>
      <c r="VXI1879" s="84"/>
      <c r="VXJ1879" s="84"/>
      <c r="VXK1879" s="84"/>
      <c r="VXL1879" s="84"/>
      <c r="VXM1879" s="84"/>
      <c r="VXN1879" s="84"/>
      <c r="VXO1879" s="84"/>
      <c r="VXP1879" s="84"/>
      <c r="VXQ1879" s="84"/>
      <c r="VXR1879" s="84"/>
      <c r="VXS1879" s="84"/>
      <c r="VXT1879" s="84"/>
      <c r="VXU1879" s="84"/>
      <c r="VXV1879" s="84"/>
      <c r="VXW1879" s="84"/>
      <c r="VXX1879" s="84"/>
      <c r="VXY1879" s="84"/>
      <c r="VXZ1879" s="84"/>
      <c r="VYA1879" s="84"/>
      <c r="VYB1879" s="84"/>
      <c r="VYC1879" s="84"/>
      <c r="VYD1879" s="84"/>
      <c r="VYE1879" s="84"/>
      <c r="VYF1879" s="84"/>
      <c r="VYG1879" s="84"/>
      <c r="VYH1879" s="84"/>
      <c r="VYI1879" s="84"/>
      <c r="VYJ1879" s="84"/>
      <c r="VYK1879" s="84"/>
      <c r="VYL1879" s="84"/>
      <c r="VYM1879" s="84"/>
      <c r="VYN1879" s="84"/>
      <c r="VYO1879" s="84"/>
      <c r="VYP1879" s="84"/>
      <c r="VYQ1879" s="84"/>
      <c r="VYR1879" s="84"/>
      <c r="VYS1879" s="84"/>
      <c r="VYT1879" s="84"/>
      <c r="VYU1879" s="84"/>
      <c r="VYV1879" s="84"/>
      <c r="VYW1879" s="84"/>
      <c r="VYX1879" s="84"/>
      <c r="VYY1879" s="84"/>
      <c r="VYZ1879" s="84"/>
      <c r="VZA1879" s="84"/>
      <c r="VZB1879" s="84"/>
      <c r="VZC1879" s="84"/>
      <c r="VZD1879" s="84"/>
      <c r="VZE1879" s="84"/>
      <c r="VZF1879" s="84"/>
      <c r="VZG1879" s="84"/>
      <c r="VZH1879" s="84"/>
      <c r="VZI1879" s="84"/>
      <c r="VZJ1879" s="84"/>
      <c r="VZK1879" s="84"/>
      <c r="VZL1879" s="84"/>
      <c r="VZM1879" s="84"/>
      <c r="VZN1879" s="84"/>
      <c r="VZO1879" s="84"/>
      <c r="VZP1879" s="84"/>
      <c r="VZQ1879" s="84"/>
      <c r="VZR1879" s="84"/>
      <c r="VZS1879" s="84"/>
      <c r="VZT1879" s="84"/>
      <c r="VZU1879" s="84"/>
      <c r="VZV1879" s="84"/>
      <c r="VZW1879" s="84"/>
      <c r="VZX1879" s="84"/>
      <c r="VZY1879" s="84"/>
      <c r="VZZ1879" s="84"/>
      <c r="WAA1879" s="84"/>
      <c r="WAB1879" s="84"/>
      <c r="WAC1879" s="84"/>
      <c r="WAD1879" s="84"/>
      <c r="WAE1879" s="84"/>
      <c r="WAF1879" s="84"/>
      <c r="WAG1879" s="84"/>
      <c r="WAH1879" s="84"/>
      <c r="WAI1879" s="84"/>
      <c r="WAJ1879" s="84"/>
      <c r="WAK1879" s="84"/>
      <c r="WAL1879" s="84"/>
      <c r="WAM1879" s="84"/>
      <c r="WAN1879" s="84"/>
      <c r="WAO1879" s="84"/>
      <c r="WAP1879" s="84"/>
      <c r="WAQ1879" s="84"/>
      <c r="WAR1879" s="84"/>
      <c r="WAS1879" s="84"/>
      <c r="WAT1879" s="84"/>
      <c r="WAU1879" s="84"/>
      <c r="WAV1879" s="84"/>
      <c r="WAW1879" s="84"/>
      <c r="WAX1879" s="84"/>
      <c r="WAY1879" s="84"/>
      <c r="WAZ1879" s="84"/>
      <c r="WBA1879" s="84"/>
      <c r="WBB1879" s="84"/>
      <c r="WBC1879" s="84"/>
      <c r="WBD1879" s="84"/>
      <c r="WBE1879" s="84"/>
      <c r="WBF1879" s="84"/>
      <c r="WBG1879" s="84"/>
      <c r="WBH1879" s="84"/>
      <c r="WBI1879" s="84"/>
      <c r="WBJ1879" s="84"/>
      <c r="WBK1879" s="84"/>
      <c r="WBL1879" s="84"/>
      <c r="WBM1879" s="84"/>
      <c r="WBN1879" s="84"/>
      <c r="WBO1879" s="84"/>
      <c r="WBP1879" s="84"/>
      <c r="WBQ1879" s="84"/>
      <c r="WBR1879" s="84"/>
      <c r="WBS1879" s="84"/>
      <c r="WBT1879" s="84"/>
      <c r="WBU1879" s="84"/>
      <c r="WBV1879" s="84"/>
      <c r="WBW1879" s="84"/>
      <c r="WBX1879" s="84"/>
      <c r="WBY1879" s="84"/>
      <c r="WBZ1879" s="84"/>
      <c r="WCA1879" s="84"/>
      <c r="WCB1879" s="84"/>
      <c r="WCC1879" s="84"/>
      <c r="WCD1879" s="84"/>
      <c r="WCE1879" s="84"/>
      <c r="WCF1879" s="84"/>
      <c r="WCG1879" s="84"/>
      <c r="WCH1879" s="84"/>
      <c r="WCI1879" s="84"/>
      <c r="WCJ1879" s="84"/>
      <c r="WCK1879" s="84"/>
      <c r="WCL1879" s="84"/>
      <c r="WCM1879" s="84"/>
      <c r="WCN1879" s="84"/>
      <c r="WCO1879" s="84"/>
      <c r="WCP1879" s="84"/>
      <c r="WCQ1879" s="84"/>
      <c r="WCR1879" s="84"/>
      <c r="WCS1879" s="84"/>
      <c r="WCT1879" s="84"/>
      <c r="WCU1879" s="84"/>
      <c r="WCV1879" s="84"/>
      <c r="WCW1879" s="84"/>
      <c r="WCX1879" s="84"/>
      <c r="WCY1879" s="84"/>
      <c r="WCZ1879" s="84"/>
      <c r="WDA1879" s="84"/>
      <c r="WDB1879" s="84"/>
      <c r="WDC1879" s="84"/>
      <c r="WDD1879" s="84"/>
      <c r="WDE1879" s="84"/>
      <c r="WDF1879" s="84"/>
      <c r="WDG1879" s="84"/>
      <c r="WDH1879" s="84"/>
      <c r="WDI1879" s="84"/>
      <c r="WDJ1879" s="84"/>
      <c r="WDK1879" s="84"/>
      <c r="WDL1879" s="84"/>
      <c r="WDM1879" s="84"/>
      <c r="WDN1879" s="84"/>
      <c r="WDO1879" s="84"/>
      <c r="WDP1879" s="84"/>
      <c r="WDQ1879" s="84"/>
      <c r="WDR1879" s="84"/>
      <c r="WDS1879" s="84"/>
      <c r="WDT1879" s="84"/>
      <c r="WDU1879" s="84"/>
      <c r="WDV1879" s="84"/>
      <c r="WDW1879" s="84"/>
      <c r="WDX1879" s="84"/>
      <c r="WDY1879" s="84"/>
      <c r="WDZ1879" s="84"/>
      <c r="WEA1879" s="84"/>
      <c r="WEB1879" s="84"/>
      <c r="WEC1879" s="84"/>
      <c r="WED1879" s="84"/>
      <c r="WEE1879" s="84"/>
      <c r="WEF1879" s="84"/>
      <c r="WEG1879" s="84"/>
      <c r="WEH1879" s="84"/>
      <c r="WEI1879" s="84"/>
      <c r="WEJ1879" s="84"/>
      <c r="WEK1879" s="84"/>
      <c r="WEL1879" s="84"/>
      <c r="WEM1879" s="84"/>
      <c r="WEN1879" s="84"/>
      <c r="WEO1879" s="84"/>
      <c r="WEP1879" s="84"/>
      <c r="WEQ1879" s="84"/>
      <c r="WER1879" s="84"/>
      <c r="WES1879" s="84"/>
      <c r="WET1879" s="84"/>
      <c r="WEU1879" s="84"/>
      <c r="WEV1879" s="84"/>
      <c r="WEW1879" s="84"/>
      <c r="WEX1879" s="84"/>
      <c r="WEY1879" s="84"/>
      <c r="WEZ1879" s="84"/>
      <c r="WFA1879" s="84"/>
      <c r="WFB1879" s="84"/>
      <c r="WFC1879" s="84"/>
      <c r="WFD1879" s="84"/>
      <c r="WFE1879" s="84"/>
      <c r="WFF1879" s="84"/>
      <c r="WFG1879" s="84"/>
      <c r="WFH1879" s="84"/>
      <c r="WFI1879" s="84"/>
      <c r="WFJ1879" s="84"/>
      <c r="WFK1879" s="84"/>
      <c r="WFL1879" s="84"/>
      <c r="WFM1879" s="84"/>
      <c r="WFN1879" s="84"/>
      <c r="WFO1879" s="84"/>
      <c r="WFP1879" s="84"/>
      <c r="WFQ1879" s="84"/>
      <c r="WFR1879" s="84"/>
      <c r="WFS1879" s="84"/>
      <c r="WFT1879" s="84"/>
      <c r="WFU1879" s="84"/>
      <c r="WFV1879" s="84"/>
      <c r="WFW1879" s="84"/>
      <c r="WFX1879" s="84"/>
      <c r="WFY1879" s="84"/>
      <c r="WFZ1879" s="84"/>
      <c r="WGA1879" s="84"/>
      <c r="WGB1879" s="84"/>
      <c r="WGC1879" s="84"/>
      <c r="WGD1879" s="84"/>
      <c r="WGE1879" s="84"/>
      <c r="WGF1879" s="84"/>
      <c r="WGG1879" s="84"/>
      <c r="WGH1879" s="84"/>
      <c r="WGI1879" s="84"/>
      <c r="WGJ1879" s="84"/>
      <c r="WGK1879" s="84"/>
      <c r="WGL1879" s="84"/>
      <c r="WGM1879" s="84"/>
      <c r="WGN1879" s="84"/>
      <c r="WGO1879" s="84"/>
      <c r="WGP1879" s="84"/>
      <c r="WGQ1879" s="84"/>
      <c r="WGR1879" s="84"/>
      <c r="WGS1879" s="84"/>
      <c r="WGT1879" s="84"/>
      <c r="WGU1879" s="84"/>
      <c r="WGV1879" s="84"/>
      <c r="WGW1879" s="84"/>
      <c r="WGX1879" s="84"/>
      <c r="WGY1879" s="84"/>
      <c r="WGZ1879" s="84"/>
      <c r="WHA1879" s="84"/>
      <c r="WHB1879" s="84"/>
      <c r="WHC1879" s="84"/>
      <c r="WHD1879" s="84"/>
      <c r="WHE1879" s="84"/>
      <c r="WHF1879" s="84"/>
      <c r="WHG1879" s="84"/>
      <c r="WHH1879" s="84"/>
      <c r="WHI1879" s="84"/>
      <c r="WHJ1879" s="84"/>
      <c r="WHK1879" s="84"/>
      <c r="WHL1879" s="84"/>
      <c r="WHM1879" s="84"/>
      <c r="WHN1879" s="84"/>
      <c r="WHO1879" s="84"/>
      <c r="WHP1879" s="84"/>
      <c r="WHQ1879" s="84"/>
      <c r="WHR1879" s="84"/>
      <c r="WHS1879" s="84"/>
      <c r="WHT1879" s="84"/>
      <c r="WHU1879" s="84"/>
      <c r="WHV1879" s="84"/>
      <c r="WHW1879" s="84"/>
      <c r="WHX1879" s="84"/>
      <c r="WHY1879" s="84"/>
      <c r="WHZ1879" s="84"/>
      <c r="WIA1879" s="84"/>
      <c r="WIB1879" s="84"/>
      <c r="WIC1879" s="84"/>
      <c r="WID1879" s="84"/>
      <c r="WIE1879" s="84"/>
      <c r="WIF1879" s="84"/>
      <c r="WIG1879" s="84"/>
      <c r="WIH1879" s="84"/>
      <c r="WII1879" s="84"/>
      <c r="WIJ1879" s="84"/>
      <c r="WIK1879" s="84"/>
      <c r="WIL1879" s="84"/>
      <c r="WIM1879" s="84"/>
      <c r="WIN1879" s="84"/>
      <c r="WIO1879" s="84"/>
      <c r="WIP1879" s="84"/>
      <c r="WIQ1879" s="84"/>
      <c r="WIR1879" s="84"/>
      <c r="WIS1879" s="84"/>
      <c r="WIT1879" s="84"/>
      <c r="WIU1879" s="84"/>
      <c r="WIV1879" s="84"/>
      <c r="WIW1879" s="84"/>
      <c r="WIX1879" s="84"/>
      <c r="WIY1879" s="84"/>
      <c r="WIZ1879" s="84"/>
      <c r="WJA1879" s="84"/>
      <c r="WJB1879" s="84"/>
      <c r="WJC1879" s="84"/>
      <c r="WJD1879" s="84"/>
      <c r="WJE1879" s="84"/>
      <c r="WJF1879" s="84"/>
      <c r="WJG1879" s="84"/>
      <c r="WJH1879" s="84"/>
      <c r="WJI1879" s="84"/>
      <c r="WJJ1879" s="84"/>
      <c r="WJK1879" s="84"/>
      <c r="WJL1879" s="84"/>
      <c r="WJM1879" s="84"/>
      <c r="WJN1879" s="84"/>
      <c r="WJO1879" s="84"/>
      <c r="WJP1879" s="84"/>
      <c r="WJQ1879" s="84"/>
      <c r="WJR1879" s="84"/>
      <c r="WJS1879" s="84"/>
      <c r="WJT1879" s="84"/>
      <c r="WJU1879" s="84"/>
      <c r="WJV1879" s="84"/>
      <c r="WJW1879" s="84"/>
      <c r="WJX1879" s="84"/>
      <c r="WJY1879" s="84"/>
      <c r="WJZ1879" s="84"/>
      <c r="WKA1879" s="84"/>
      <c r="WKB1879" s="84"/>
      <c r="WKC1879" s="84"/>
      <c r="WKD1879" s="84"/>
      <c r="WKE1879" s="84"/>
      <c r="WKF1879" s="84"/>
      <c r="WKG1879" s="84"/>
      <c r="WKH1879" s="84"/>
      <c r="WKI1879" s="84"/>
      <c r="WKJ1879" s="84"/>
      <c r="WKK1879" s="84"/>
      <c r="WKL1879" s="84"/>
      <c r="WKM1879" s="84"/>
      <c r="WKN1879" s="84"/>
      <c r="WKO1879" s="84"/>
      <c r="WKP1879" s="84"/>
      <c r="WKQ1879" s="84"/>
      <c r="WKR1879" s="84"/>
      <c r="WKS1879" s="84"/>
      <c r="WKT1879" s="84"/>
      <c r="WKU1879" s="84"/>
      <c r="WKV1879" s="84"/>
      <c r="WKW1879" s="84"/>
      <c r="WKX1879" s="84"/>
      <c r="WKY1879" s="84"/>
      <c r="WKZ1879" s="84"/>
      <c r="WLA1879" s="84"/>
      <c r="WLB1879" s="84"/>
      <c r="WLC1879" s="84"/>
      <c r="WLD1879" s="84"/>
      <c r="WLE1879" s="84"/>
      <c r="WLF1879" s="84"/>
      <c r="WLG1879" s="84"/>
      <c r="WLH1879" s="84"/>
      <c r="WLI1879" s="84"/>
      <c r="WLJ1879" s="84"/>
      <c r="WLK1879" s="84"/>
      <c r="WLL1879" s="84"/>
      <c r="WLM1879" s="84"/>
      <c r="WLN1879" s="84"/>
      <c r="WLO1879" s="84"/>
      <c r="WLP1879" s="84"/>
      <c r="WLQ1879" s="84"/>
      <c r="WLR1879" s="84"/>
      <c r="WLS1879" s="84"/>
      <c r="WLT1879" s="84"/>
      <c r="WLU1879" s="84"/>
      <c r="WLV1879" s="84"/>
      <c r="WLW1879" s="84"/>
      <c r="WLX1879" s="84"/>
      <c r="WLY1879" s="84"/>
      <c r="WLZ1879" s="84"/>
      <c r="WMA1879" s="84"/>
      <c r="WMB1879" s="84"/>
      <c r="WMC1879" s="84"/>
      <c r="WMD1879" s="84"/>
      <c r="WME1879" s="84"/>
      <c r="WMF1879" s="84"/>
      <c r="WMG1879" s="84"/>
      <c r="WMH1879" s="84"/>
      <c r="WMI1879" s="84"/>
      <c r="WMJ1879" s="84"/>
      <c r="WMK1879" s="84"/>
      <c r="WML1879" s="84"/>
      <c r="WMM1879" s="84"/>
      <c r="WMN1879" s="84"/>
      <c r="WMO1879" s="84"/>
      <c r="WMP1879" s="84"/>
      <c r="WMQ1879" s="84"/>
      <c r="WMR1879" s="84"/>
      <c r="WMS1879" s="84"/>
      <c r="WMT1879" s="84"/>
      <c r="WMU1879" s="84"/>
      <c r="WMV1879" s="84"/>
      <c r="WMW1879" s="84"/>
      <c r="WMX1879" s="84"/>
      <c r="WMY1879" s="84"/>
      <c r="WMZ1879" s="84"/>
      <c r="WNA1879" s="84"/>
      <c r="WNB1879" s="84"/>
      <c r="WNC1879" s="84"/>
      <c r="WND1879" s="84"/>
      <c r="WNE1879" s="84"/>
      <c r="WNF1879" s="84"/>
      <c r="WNG1879" s="84"/>
      <c r="WNH1879" s="84"/>
      <c r="WNI1879" s="84"/>
      <c r="WNJ1879" s="84"/>
      <c r="WNK1879" s="84"/>
      <c r="WNL1879" s="84"/>
      <c r="WNM1879" s="84"/>
      <c r="WNN1879" s="84"/>
      <c r="WNO1879" s="84"/>
      <c r="WNP1879" s="84"/>
      <c r="WNQ1879" s="84"/>
      <c r="WNR1879" s="84"/>
      <c r="WNS1879" s="84"/>
      <c r="WNT1879" s="84"/>
      <c r="WNU1879" s="84"/>
      <c r="WNV1879" s="84"/>
      <c r="WNW1879" s="84"/>
      <c r="WNX1879" s="84"/>
      <c r="WNY1879" s="84"/>
      <c r="WNZ1879" s="84"/>
      <c r="WOA1879" s="84"/>
      <c r="WOB1879" s="84"/>
      <c r="WOC1879" s="84"/>
      <c r="WOD1879" s="84"/>
      <c r="WOE1879" s="84"/>
      <c r="WOF1879" s="84"/>
      <c r="WOG1879" s="84"/>
      <c r="WOH1879" s="84"/>
      <c r="WOI1879" s="84"/>
      <c r="WOJ1879" s="84"/>
      <c r="WOK1879" s="84"/>
      <c r="WOL1879" s="84"/>
      <c r="WOM1879" s="84"/>
      <c r="WON1879" s="84"/>
      <c r="WOO1879" s="84"/>
      <c r="WOP1879" s="84"/>
      <c r="WOQ1879" s="84"/>
      <c r="WOR1879" s="84"/>
      <c r="WOS1879" s="84"/>
      <c r="WOT1879" s="84"/>
      <c r="WOU1879" s="84"/>
      <c r="WOV1879" s="84"/>
      <c r="WOW1879" s="84"/>
      <c r="WOX1879" s="84"/>
      <c r="WOY1879" s="84"/>
      <c r="WOZ1879" s="84"/>
      <c r="WPA1879" s="84"/>
      <c r="WPB1879" s="84"/>
      <c r="WPC1879" s="84"/>
      <c r="WPD1879" s="84"/>
      <c r="WPE1879" s="84"/>
      <c r="WPF1879" s="84"/>
      <c r="WPG1879" s="84"/>
      <c r="WPH1879" s="84"/>
      <c r="WPI1879" s="84"/>
      <c r="WPJ1879" s="84"/>
      <c r="WPK1879" s="84"/>
      <c r="WPL1879" s="84"/>
      <c r="WPM1879" s="84"/>
      <c r="WPN1879" s="84"/>
      <c r="WPO1879" s="84"/>
      <c r="WPP1879" s="84"/>
      <c r="WPQ1879" s="84"/>
      <c r="WPR1879" s="84"/>
      <c r="WPS1879" s="84"/>
      <c r="WPT1879" s="84"/>
      <c r="WPU1879" s="84"/>
      <c r="WPV1879" s="84"/>
      <c r="WPW1879" s="84"/>
      <c r="WPX1879" s="84"/>
      <c r="WPY1879" s="84"/>
      <c r="WPZ1879" s="84"/>
      <c r="WQA1879" s="84"/>
      <c r="WQB1879" s="84"/>
      <c r="WQC1879" s="84"/>
      <c r="WQD1879" s="84"/>
      <c r="WQE1879" s="84"/>
      <c r="WQF1879" s="84"/>
      <c r="WQG1879" s="84"/>
      <c r="WQH1879" s="84"/>
      <c r="WQI1879" s="84"/>
      <c r="WQJ1879" s="84"/>
      <c r="WQK1879" s="84"/>
      <c r="WQL1879" s="84"/>
      <c r="WQM1879" s="84"/>
      <c r="WQN1879" s="84"/>
      <c r="WQO1879" s="84"/>
      <c r="WQP1879" s="84"/>
      <c r="WQQ1879" s="84"/>
      <c r="WQR1879" s="84"/>
      <c r="WQS1879" s="84"/>
      <c r="WQT1879" s="84"/>
      <c r="WQU1879" s="84"/>
      <c r="WQV1879" s="84"/>
      <c r="WQW1879" s="84"/>
      <c r="WQX1879" s="84"/>
      <c r="WQY1879" s="84"/>
      <c r="WQZ1879" s="84"/>
      <c r="WRA1879" s="84"/>
      <c r="WRB1879" s="84"/>
      <c r="WRC1879" s="84"/>
      <c r="WRD1879" s="84"/>
      <c r="WRE1879" s="84"/>
      <c r="WRF1879" s="84"/>
      <c r="WRG1879" s="84"/>
      <c r="WRH1879" s="84"/>
      <c r="WRI1879" s="84"/>
    </row>
    <row r="1880" spans="1:16025" ht="13.5" customHeight="1" thickBot="1" x14ac:dyDescent="0.3">
      <c r="A1880" s="119">
        <v>50131802</v>
      </c>
      <c r="B1880" s="101" t="str">
        <f t="shared" ca="1" si="102"/>
        <v>Queso procesado</v>
      </c>
      <c r="C1880" s="106" t="s">
        <v>18873</v>
      </c>
      <c r="D1880" s="103">
        <v>2</v>
      </c>
      <c r="E1880" s="104">
        <v>250</v>
      </c>
      <c r="F1880" s="70">
        <f t="shared" ca="1" si="103"/>
        <v>500</v>
      </c>
      <c r="G1880" s="45"/>
      <c r="H1880" s="84"/>
      <c r="I1880" s="84"/>
      <c r="J1880" s="84"/>
      <c r="K1880" s="84"/>
      <c r="L1880" s="84"/>
      <c r="M1880" s="84"/>
      <c r="N1880" s="84"/>
      <c r="O1880" s="84"/>
      <c r="P1880" s="84"/>
      <c r="Q1880" s="84"/>
      <c r="R1880" s="84"/>
      <c r="S1880" s="84"/>
      <c r="T1880" s="84"/>
      <c r="U1880" s="84"/>
      <c r="V1880" s="84"/>
      <c r="W1880" s="84"/>
      <c r="X1880" s="84"/>
      <c r="Y1880" s="84"/>
      <c r="Z1880" s="84"/>
      <c r="AA1880" s="84"/>
      <c r="AB1880" s="84"/>
      <c r="AC1880" s="84"/>
      <c r="AD1880" s="84"/>
      <c r="AE1880" s="84"/>
      <c r="AF1880" s="84"/>
      <c r="AG1880" s="84"/>
      <c r="AH1880" s="84"/>
      <c r="AI1880" s="84"/>
      <c r="AJ1880" s="84"/>
      <c r="AK1880" s="84"/>
      <c r="AL1880" s="84"/>
      <c r="AM1880" s="84"/>
      <c r="AN1880" s="84"/>
      <c r="AO1880" s="84"/>
      <c r="AP1880" s="84"/>
      <c r="AQ1880" s="84"/>
      <c r="AR1880" s="84"/>
      <c r="AS1880" s="84"/>
      <c r="AT1880" s="84"/>
      <c r="AU1880" s="84"/>
      <c r="AV1880" s="84"/>
      <c r="AW1880" s="84"/>
      <c r="AX1880" s="84"/>
      <c r="AY1880" s="84"/>
      <c r="AZ1880" s="84"/>
      <c r="BA1880" s="84"/>
      <c r="BB1880" s="84"/>
      <c r="BC1880" s="84"/>
      <c r="BD1880" s="84"/>
      <c r="BE1880" s="84"/>
      <c r="BF1880" s="84"/>
      <c r="BG1880" s="84"/>
      <c r="BH1880" s="84"/>
      <c r="BI1880" s="84"/>
      <c r="BJ1880" s="84"/>
      <c r="BK1880" s="84"/>
      <c r="BL1880" s="84"/>
      <c r="BM1880" s="84"/>
      <c r="BN1880" s="84"/>
      <c r="BO1880" s="84"/>
      <c r="BP1880" s="84"/>
      <c r="BQ1880" s="84"/>
      <c r="BR1880" s="84"/>
      <c r="BS1880" s="84"/>
      <c r="BT1880" s="84"/>
      <c r="BU1880" s="84"/>
      <c r="BV1880" s="84"/>
      <c r="BW1880" s="84"/>
      <c r="BX1880" s="84"/>
      <c r="BY1880" s="84"/>
      <c r="BZ1880" s="84"/>
      <c r="CA1880" s="84"/>
      <c r="CB1880" s="84"/>
      <c r="CC1880" s="84"/>
      <c r="CD1880" s="84"/>
      <c r="CE1880" s="84"/>
      <c r="CF1880" s="84"/>
      <c r="CG1880" s="84"/>
      <c r="CH1880" s="84"/>
      <c r="CI1880" s="84"/>
      <c r="CJ1880" s="84"/>
      <c r="CK1880" s="84"/>
      <c r="CL1880" s="84"/>
      <c r="CM1880" s="84"/>
      <c r="CN1880" s="84"/>
      <c r="CO1880" s="84"/>
      <c r="CP1880" s="84"/>
      <c r="CQ1880" s="84"/>
      <c r="CR1880" s="84"/>
      <c r="CS1880" s="84"/>
      <c r="CT1880" s="84"/>
      <c r="CU1880" s="84"/>
      <c r="CV1880" s="84"/>
      <c r="CW1880" s="84"/>
      <c r="CX1880" s="84"/>
      <c r="CY1880" s="84"/>
      <c r="CZ1880" s="84"/>
      <c r="DA1880" s="84"/>
      <c r="DB1880" s="84"/>
      <c r="DC1880" s="84"/>
      <c r="DD1880" s="84"/>
      <c r="DE1880" s="84"/>
      <c r="DF1880" s="84"/>
      <c r="DG1880" s="84"/>
      <c r="DH1880" s="84"/>
      <c r="DI1880" s="84"/>
      <c r="DJ1880" s="84"/>
      <c r="DK1880" s="84"/>
      <c r="DL1880" s="84"/>
      <c r="DM1880" s="84"/>
      <c r="DN1880" s="84"/>
      <c r="DO1880" s="84"/>
      <c r="DP1880" s="84"/>
      <c r="DQ1880" s="84"/>
      <c r="DR1880" s="84"/>
      <c r="DS1880" s="84"/>
      <c r="DT1880" s="84"/>
      <c r="DU1880" s="84"/>
      <c r="DV1880" s="84"/>
      <c r="DW1880" s="84"/>
      <c r="DX1880" s="84"/>
      <c r="DY1880" s="84"/>
      <c r="DZ1880" s="84"/>
      <c r="EA1880" s="84"/>
      <c r="EB1880" s="84"/>
      <c r="EC1880" s="84"/>
      <c r="ED1880" s="84"/>
      <c r="EE1880" s="84"/>
      <c r="EF1880" s="84"/>
      <c r="EG1880" s="84"/>
      <c r="EH1880" s="84"/>
      <c r="EI1880" s="84"/>
      <c r="EJ1880" s="84"/>
      <c r="EK1880" s="84"/>
      <c r="EL1880" s="84"/>
      <c r="EM1880" s="84"/>
      <c r="EN1880" s="84"/>
      <c r="EO1880" s="84"/>
      <c r="EP1880" s="84"/>
      <c r="EQ1880" s="84"/>
      <c r="ER1880" s="84"/>
      <c r="ES1880" s="84"/>
      <c r="ET1880" s="84"/>
      <c r="EU1880" s="84"/>
      <c r="EV1880" s="84"/>
      <c r="EW1880" s="84"/>
      <c r="EX1880" s="84"/>
      <c r="EY1880" s="84"/>
      <c r="EZ1880" s="84"/>
      <c r="FA1880" s="84"/>
      <c r="FB1880" s="84"/>
      <c r="FC1880" s="84"/>
      <c r="FD1880" s="84"/>
      <c r="FE1880" s="84"/>
      <c r="FF1880" s="84"/>
      <c r="FG1880" s="84"/>
      <c r="FH1880" s="84"/>
      <c r="FI1880" s="84"/>
      <c r="FJ1880" s="84"/>
      <c r="FK1880" s="84"/>
      <c r="FL1880" s="84"/>
      <c r="FM1880" s="84"/>
      <c r="FN1880" s="84"/>
      <c r="FO1880" s="84"/>
      <c r="FP1880" s="84"/>
      <c r="FQ1880" s="84"/>
      <c r="FR1880" s="84"/>
      <c r="FS1880" s="84"/>
      <c r="FT1880" s="84"/>
      <c r="FU1880" s="84"/>
      <c r="FV1880" s="84"/>
      <c r="FW1880" s="84"/>
      <c r="FX1880" s="84"/>
      <c r="FY1880" s="84"/>
      <c r="FZ1880" s="84"/>
      <c r="GA1880" s="84"/>
      <c r="GB1880" s="84"/>
      <c r="GC1880" s="84"/>
      <c r="GD1880" s="84"/>
      <c r="GE1880" s="84"/>
      <c r="GF1880" s="84"/>
      <c r="GG1880" s="84"/>
      <c r="GH1880" s="84"/>
      <c r="GI1880" s="84"/>
      <c r="GJ1880" s="84"/>
      <c r="GK1880" s="84"/>
      <c r="GL1880" s="84"/>
      <c r="GM1880" s="84"/>
      <c r="GN1880" s="84"/>
      <c r="GO1880" s="84"/>
      <c r="GP1880" s="84"/>
      <c r="GQ1880" s="84"/>
      <c r="GR1880" s="84"/>
      <c r="GS1880" s="84"/>
      <c r="GT1880" s="84"/>
      <c r="GU1880" s="84"/>
      <c r="GV1880" s="84"/>
      <c r="GW1880" s="84"/>
      <c r="GX1880" s="84"/>
      <c r="GY1880" s="84"/>
      <c r="GZ1880" s="84"/>
      <c r="HA1880" s="84"/>
      <c r="HB1880" s="84"/>
      <c r="HC1880" s="84"/>
      <c r="HD1880" s="84"/>
      <c r="HE1880" s="84"/>
      <c r="HF1880" s="84"/>
      <c r="HG1880" s="84"/>
      <c r="HH1880" s="84"/>
      <c r="HI1880" s="84"/>
      <c r="HJ1880" s="84"/>
      <c r="HK1880" s="84"/>
      <c r="HL1880" s="84"/>
      <c r="HM1880" s="84"/>
      <c r="HN1880" s="84"/>
      <c r="HO1880" s="84"/>
      <c r="HP1880" s="84"/>
      <c r="HQ1880" s="84"/>
      <c r="HR1880" s="84"/>
      <c r="HS1880" s="84"/>
      <c r="HT1880" s="84"/>
      <c r="HU1880" s="84"/>
      <c r="HV1880" s="84"/>
      <c r="HW1880" s="84"/>
      <c r="HX1880" s="84"/>
      <c r="HY1880" s="84"/>
      <c r="HZ1880" s="84"/>
      <c r="IA1880" s="84"/>
      <c r="IB1880" s="84"/>
      <c r="IC1880" s="84"/>
      <c r="ID1880" s="84"/>
      <c r="IE1880" s="84"/>
      <c r="IF1880" s="84"/>
      <c r="IG1880" s="84"/>
      <c r="IH1880" s="84"/>
      <c r="II1880" s="84"/>
      <c r="IJ1880" s="84"/>
      <c r="IK1880" s="84"/>
      <c r="IL1880" s="84"/>
      <c r="IM1880" s="84"/>
      <c r="IN1880" s="84"/>
      <c r="IO1880" s="84"/>
      <c r="IP1880" s="84"/>
      <c r="IQ1880" s="84"/>
      <c r="IR1880" s="84"/>
      <c r="IS1880" s="84"/>
      <c r="IT1880" s="84"/>
      <c r="IU1880" s="84"/>
      <c r="IV1880" s="84"/>
      <c r="IW1880" s="84"/>
      <c r="IX1880" s="84"/>
      <c r="IY1880" s="84"/>
      <c r="IZ1880" s="84"/>
      <c r="JA1880" s="84"/>
      <c r="JB1880" s="84"/>
      <c r="JC1880" s="84"/>
      <c r="JD1880" s="84"/>
      <c r="JE1880" s="84"/>
      <c r="JF1880" s="84"/>
      <c r="JG1880" s="84"/>
      <c r="JH1880" s="84"/>
      <c r="JI1880" s="84"/>
      <c r="JJ1880" s="84"/>
      <c r="JK1880" s="84"/>
      <c r="JL1880" s="84"/>
      <c r="JM1880" s="84"/>
      <c r="JN1880" s="84"/>
      <c r="JO1880" s="84"/>
      <c r="JP1880" s="84"/>
      <c r="JQ1880" s="84"/>
      <c r="JR1880" s="84"/>
      <c r="JS1880" s="84"/>
      <c r="JT1880" s="84"/>
      <c r="JU1880" s="84"/>
      <c r="JV1880" s="84"/>
      <c r="JW1880" s="84"/>
      <c r="JX1880" s="84"/>
      <c r="JY1880" s="84"/>
      <c r="JZ1880" s="84"/>
      <c r="KA1880" s="84"/>
      <c r="KB1880" s="84"/>
      <c r="KC1880" s="84"/>
      <c r="KD1880" s="84"/>
      <c r="KE1880" s="84"/>
      <c r="KF1880" s="84"/>
      <c r="KG1880" s="84"/>
      <c r="KH1880" s="84"/>
      <c r="KI1880" s="84"/>
      <c r="KJ1880" s="84"/>
      <c r="KK1880" s="84"/>
      <c r="KL1880" s="84"/>
      <c r="KM1880" s="84"/>
      <c r="KN1880" s="84"/>
      <c r="KO1880" s="84"/>
      <c r="KP1880" s="84"/>
      <c r="KQ1880" s="84"/>
      <c r="KR1880" s="84"/>
      <c r="KS1880" s="84"/>
      <c r="KT1880" s="84"/>
      <c r="KU1880" s="84"/>
      <c r="KV1880" s="84"/>
      <c r="KW1880" s="84"/>
      <c r="KX1880" s="84"/>
      <c r="KY1880" s="84"/>
      <c r="KZ1880" s="84"/>
      <c r="LA1880" s="84"/>
      <c r="LB1880" s="84"/>
      <c r="LC1880" s="84"/>
      <c r="LD1880" s="84"/>
      <c r="LE1880" s="84"/>
      <c r="LF1880" s="84"/>
      <c r="LG1880" s="84"/>
      <c r="LH1880" s="84"/>
      <c r="LI1880" s="84"/>
      <c r="LJ1880" s="84"/>
      <c r="LK1880" s="84"/>
      <c r="LL1880" s="84"/>
      <c r="LM1880" s="84"/>
      <c r="LN1880" s="84"/>
      <c r="LO1880" s="84"/>
      <c r="LP1880" s="84"/>
      <c r="LQ1880" s="84"/>
      <c r="LR1880" s="84"/>
      <c r="LS1880" s="84"/>
      <c r="LT1880" s="84"/>
      <c r="LU1880" s="84"/>
      <c r="LV1880" s="84"/>
      <c r="LW1880" s="84"/>
      <c r="LX1880" s="84"/>
      <c r="LY1880" s="84"/>
      <c r="LZ1880" s="84"/>
      <c r="MA1880" s="84"/>
      <c r="MB1880" s="84"/>
      <c r="MC1880" s="84"/>
      <c r="MD1880" s="84"/>
      <c r="ME1880" s="84"/>
      <c r="MF1880" s="84"/>
      <c r="MG1880" s="84"/>
      <c r="MH1880" s="84"/>
      <c r="MI1880" s="84"/>
      <c r="MJ1880" s="84"/>
      <c r="MK1880" s="84"/>
      <c r="ML1880" s="84"/>
      <c r="MM1880" s="84"/>
      <c r="MN1880" s="84"/>
      <c r="MO1880" s="84"/>
      <c r="MP1880" s="84"/>
      <c r="MQ1880" s="84"/>
      <c r="MR1880" s="84"/>
      <c r="MS1880" s="84"/>
      <c r="MT1880" s="84"/>
      <c r="MU1880" s="84"/>
      <c r="MV1880" s="84"/>
      <c r="MW1880" s="84"/>
      <c r="MX1880" s="84"/>
      <c r="MY1880" s="84"/>
      <c r="MZ1880" s="84"/>
      <c r="NA1880" s="84"/>
      <c r="NB1880" s="84"/>
      <c r="NC1880" s="84"/>
      <c r="ND1880" s="84"/>
      <c r="NE1880" s="84"/>
      <c r="NF1880" s="84"/>
      <c r="NG1880" s="84"/>
      <c r="NH1880" s="84"/>
      <c r="NI1880" s="84"/>
      <c r="NJ1880" s="84"/>
      <c r="NK1880" s="84"/>
      <c r="NL1880" s="84"/>
      <c r="NM1880" s="84"/>
      <c r="NN1880" s="84"/>
      <c r="NO1880" s="84"/>
      <c r="NP1880" s="84"/>
      <c r="NQ1880" s="84"/>
      <c r="NR1880" s="84"/>
      <c r="NS1880" s="84"/>
      <c r="NT1880" s="84"/>
      <c r="NU1880" s="84"/>
      <c r="NV1880" s="84"/>
      <c r="NW1880" s="84"/>
      <c r="NX1880" s="84"/>
      <c r="NY1880" s="84"/>
      <c r="NZ1880" s="84"/>
      <c r="OA1880" s="84"/>
      <c r="OB1880" s="84"/>
      <c r="OC1880" s="84"/>
      <c r="OD1880" s="84"/>
      <c r="OE1880" s="84"/>
      <c r="OF1880" s="84"/>
      <c r="OG1880" s="84"/>
      <c r="OH1880" s="84"/>
      <c r="OI1880" s="84"/>
      <c r="OJ1880" s="84"/>
      <c r="OK1880" s="84"/>
      <c r="OL1880" s="84"/>
      <c r="OM1880" s="84"/>
      <c r="ON1880" s="84"/>
      <c r="OO1880" s="84"/>
      <c r="OP1880" s="84"/>
      <c r="OQ1880" s="84"/>
      <c r="OR1880" s="84"/>
      <c r="OS1880" s="84"/>
      <c r="OT1880" s="84"/>
      <c r="OU1880" s="84"/>
      <c r="OV1880" s="84"/>
      <c r="OW1880" s="84"/>
      <c r="OX1880" s="84"/>
      <c r="OY1880" s="84"/>
      <c r="OZ1880" s="84"/>
      <c r="PA1880" s="84"/>
      <c r="PB1880" s="84"/>
      <c r="PC1880" s="84"/>
      <c r="PD1880" s="84"/>
      <c r="PE1880" s="84"/>
      <c r="PF1880" s="84"/>
      <c r="PG1880" s="84"/>
      <c r="PH1880" s="84"/>
      <c r="PI1880" s="84"/>
      <c r="PJ1880" s="84"/>
      <c r="PK1880" s="84"/>
      <c r="PL1880" s="84"/>
      <c r="PM1880" s="84"/>
      <c r="PN1880" s="84"/>
      <c r="PO1880" s="84"/>
      <c r="PP1880" s="84"/>
      <c r="PQ1880" s="84"/>
      <c r="PR1880" s="84"/>
      <c r="PS1880" s="84"/>
      <c r="PT1880" s="84"/>
      <c r="PU1880" s="84"/>
      <c r="PV1880" s="84"/>
      <c r="PW1880" s="84"/>
      <c r="PX1880" s="84"/>
      <c r="PY1880" s="84"/>
      <c r="PZ1880" s="84"/>
      <c r="QA1880" s="84"/>
      <c r="QB1880" s="84"/>
      <c r="QC1880" s="84"/>
      <c r="QD1880" s="84"/>
      <c r="QE1880" s="84"/>
      <c r="QF1880" s="84"/>
      <c r="QG1880" s="84"/>
      <c r="QH1880" s="84"/>
      <c r="QI1880" s="84"/>
      <c r="QJ1880" s="84"/>
      <c r="QK1880" s="84"/>
      <c r="QL1880" s="84"/>
      <c r="QM1880" s="84"/>
      <c r="QN1880" s="84"/>
      <c r="QO1880" s="84"/>
      <c r="QP1880" s="84"/>
      <c r="QQ1880" s="84"/>
      <c r="QR1880" s="84"/>
      <c r="QS1880" s="84"/>
      <c r="QT1880" s="84"/>
      <c r="QU1880" s="84"/>
      <c r="QV1880" s="84"/>
      <c r="QW1880" s="84"/>
      <c r="QX1880" s="84"/>
      <c r="QY1880" s="84"/>
      <c r="QZ1880" s="84"/>
      <c r="RA1880" s="84"/>
      <c r="RB1880" s="84"/>
      <c r="RC1880" s="84"/>
      <c r="RD1880" s="84"/>
      <c r="RE1880" s="84"/>
      <c r="RF1880" s="84"/>
      <c r="RG1880" s="84"/>
      <c r="RH1880" s="84"/>
      <c r="RI1880" s="84"/>
      <c r="RJ1880" s="84"/>
      <c r="RK1880" s="84"/>
      <c r="RL1880" s="84"/>
      <c r="RM1880" s="84"/>
      <c r="RN1880" s="84"/>
      <c r="RO1880" s="84"/>
      <c r="RP1880" s="84"/>
      <c r="RQ1880" s="84"/>
      <c r="RR1880" s="84"/>
      <c r="RS1880" s="84"/>
      <c r="RT1880" s="84"/>
      <c r="RU1880" s="84"/>
      <c r="RV1880" s="84"/>
      <c r="RW1880" s="84"/>
      <c r="RX1880" s="84"/>
      <c r="RY1880" s="84"/>
      <c r="RZ1880" s="84"/>
      <c r="SA1880" s="84"/>
      <c r="SB1880" s="84"/>
      <c r="SC1880" s="84"/>
      <c r="SD1880" s="84"/>
      <c r="SE1880" s="84"/>
      <c r="SF1880" s="84"/>
      <c r="SG1880" s="84"/>
      <c r="SH1880" s="84"/>
      <c r="SI1880" s="84"/>
      <c r="SJ1880" s="84"/>
      <c r="SK1880" s="84"/>
      <c r="SL1880" s="84"/>
      <c r="SM1880" s="84"/>
      <c r="SN1880" s="84"/>
      <c r="SO1880" s="84"/>
      <c r="SP1880" s="84"/>
      <c r="SQ1880" s="84"/>
      <c r="SR1880" s="84"/>
      <c r="SS1880" s="84"/>
      <c r="ST1880" s="84"/>
      <c r="SU1880" s="84"/>
      <c r="SV1880" s="84"/>
      <c r="SW1880" s="84"/>
      <c r="SX1880" s="84"/>
      <c r="SY1880" s="84"/>
      <c r="SZ1880" s="84"/>
      <c r="TA1880" s="84"/>
      <c r="TB1880" s="84"/>
      <c r="TC1880" s="84"/>
      <c r="TD1880" s="84"/>
      <c r="TE1880" s="84"/>
      <c r="TF1880" s="84"/>
      <c r="TG1880" s="84"/>
      <c r="TH1880" s="84"/>
      <c r="TI1880" s="84"/>
      <c r="TJ1880" s="84"/>
      <c r="TK1880" s="84"/>
      <c r="TL1880" s="84"/>
      <c r="TM1880" s="84"/>
      <c r="TN1880" s="84"/>
      <c r="TO1880" s="84"/>
      <c r="TP1880" s="84"/>
      <c r="TQ1880" s="84"/>
      <c r="TR1880" s="84"/>
      <c r="TS1880" s="84"/>
      <c r="TT1880" s="84"/>
      <c r="TU1880" s="84"/>
      <c r="TV1880" s="84"/>
      <c r="TW1880" s="84"/>
      <c r="TX1880" s="84"/>
      <c r="TY1880" s="84"/>
      <c r="TZ1880" s="84"/>
      <c r="UA1880" s="84"/>
      <c r="UB1880" s="84"/>
      <c r="UC1880" s="84"/>
      <c r="UD1880" s="84"/>
      <c r="UE1880" s="84"/>
      <c r="UF1880" s="84"/>
      <c r="UG1880" s="84"/>
      <c r="UH1880" s="84"/>
      <c r="UI1880" s="84"/>
      <c r="UJ1880" s="84"/>
      <c r="UK1880" s="84"/>
      <c r="UL1880" s="84"/>
      <c r="UM1880" s="84"/>
      <c r="UN1880" s="84"/>
      <c r="UO1880" s="84"/>
      <c r="UP1880" s="84"/>
      <c r="UQ1880" s="84"/>
      <c r="UR1880" s="84"/>
      <c r="US1880" s="84"/>
      <c r="UT1880" s="84"/>
      <c r="UU1880" s="84"/>
      <c r="UV1880" s="84"/>
      <c r="UW1880" s="84"/>
      <c r="UX1880" s="84"/>
      <c r="UY1880" s="84"/>
      <c r="UZ1880" s="84"/>
      <c r="VA1880" s="84"/>
      <c r="VB1880" s="84"/>
      <c r="VC1880" s="84"/>
      <c r="VD1880" s="84"/>
      <c r="VE1880" s="84"/>
      <c r="VF1880" s="84"/>
      <c r="VG1880" s="84"/>
      <c r="VH1880" s="84"/>
      <c r="VI1880" s="84"/>
      <c r="VJ1880" s="84"/>
      <c r="VK1880" s="84"/>
      <c r="VL1880" s="84"/>
      <c r="VM1880" s="84"/>
      <c r="VN1880" s="84"/>
      <c r="VO1880" s="84"/>
      <c r="VP1880" s="84"/>
      <c r="VQ1880" s="84"/>
      <c r="VR1880" s="84"/>
      <c r="VS1880" s="84"/>
      <c r="VT1880" s="84"/>
      <c r="VU1880" s="84"/>
      <c r="VV1880" s="84"/>
      <c r="VW1880" s="84"/>
      <c r="VX1880" s="84"/>
      <c r="VY1880" s="84"/>
      <c r="VZ1880" s="84"/>
      <c r="WA1880" s="84"/>
      <c r="WB1880" s="84"/>
      <c r="WC1880" s="84"/>
      <c r="WD1880" s="84"/>
      <c r="WE1880" s="84"/>
      <c r="WF1880" s="84"/>
      <c r="WG1880" s="84"/>
      <c r="WH1880" s="84"/>
      <c r="WI1880" s="84"/>
      <c r="WJ1880" s="84"/>
      <c r="WK1880" s="84"/>
      <c r="WL1880" s="84"/>
      <c r="WM1880" s="84"/>
      <c r="WN1880" s="84"/>
      <c r="WO1880" s="84"/>
      <c r="WP1880" s="84"/>
      <c r="WQ1880" s="84"/>
      <c r="WR1880" s="84"/>
      <c r="WS1880" s="84"/>
      <c r="WT1880" s="84"/>
      <c r="WU1880" s="84"/>
      <c r="WV1880" s="84"/>
      <c r="WW1880" s="84"/>
      <c r="WX1880" s="84"/>
      <c r="WY1880" s="84"/>
      <c r="WZ1880" s="84"/>
      <c r="XA1880" s="84"/>
      <c r="XB1880" s="84"/>
      <c r="XC1880" s="84"/>
      <c r="XD1880" s="84"/>
      <c r="XE1880" s="84"/>
      <c r="XF1880" s="84"/>
      <c r="XG1880" s="84"/>
      <c r="XH1880" s="84"/>
      <c r="XI1880" s="84"/>
      <c r="XJ1880" s="84"/>
      <c r="XK1880" s="84"/>
      <c r="XL1880" s="84"/>
      <c r="XM1880" s="84"/>
      <c r="XN1880" s="84"/>
      <c r="XO1880" s="84"/>
      <c r="XP1880" s="84"/>
      <c r="XQ1880" s="84"/>
      <c r="XR1880" s="84"/>
      <c r="XS1880" s="84"/>
      <c r="XT1880" s="84"/>
      <c r="XU1880" s="84"/>
      <c r="XV1880" s="84"/>
      <c r="XW1880" s="84"/>
      <c r="XX1880" s="84"/>
      <c r="XY1880" s="84"/>
      <c r="XZ1880" s="84"/>
      <c r="YA1880" s="84"/>
      <c r="YB1880" s="84"/>
      <c r="YC1880" s="84"/>
      <c r="YD1880" s="84"/>
      <c r="YE1880" s="84"/>
      <c r="YF1880" s="84"/>
      <c r="YG1880" s="84"/>
      <c r="YH1880" s="84"/>
      <c r="YI1880" s="84"/>
      <c r="YJ1880" s="84"/>
      <c r="YK1880" s="84"/>
      <c r="YL1880" s="84"/>
      <c r="YM1880" s="84"/>
      <c r="YN1880" s="84"/>
      <c r="YO1880" s="84"/>
      <c r="YP1880" s="84"/>
      <c r="YQ1880" s="84"/>
      <c r="YR1880" s="84"/>
      <c r="YS1880" s="84"/>
      <c r="YT1880" s="84"/>
      <c r="YU1880" s="84"/>
      <c r="YV1880" s="84"/>
      <c r="YW1880" s="84"/>
      <c r="YX1880" s="84"/>
      <c r="YY1880" s="84"/>
      <c r="YZ1880" s="84"/>
      <c r="ZA1880" s="84"/>
      <c r="ZB1880" s="84"/>
      <c r="ZC1880" s="84"/>
      <c r="ZD1880" s="84"/>
      <c r="ZE1880" s="84"/>
      <c r="ZF1880" s="84"/>
      <c r="ZG1880" s="84"/>
      <c r="ZH1880" s="84"/>
      <c r="ZI1880" s="84"/>
      <c r="ZJ1880" s="84"/>
      <c r="ZK1880" s="84"/>
      <c r="ZL1880" s="84"/>
      <c r="ZM1880" s="84"/>
      <c r="ZN1880" s="84"/>
      <c r="ZO1880" s="84"/>
      <c r="ZP1880" s="84"/>
      <c r="ZQ1880" s="84"/>
      <c r="ZR1880" s="84"/>
      <c r="ZS1880" s="84"/>
      <c r="ZT1880" s="84"/>
      <c r="ZU1880" s="84"/>
      <c r="ZV1880" s="84"/>
      <c r="ZW1880" s="84"/>
      <c r="ZX1880" s="84"/>
      <c r="ZY1880" s="84"/>
      <c r="ZZ1880" s="84"/>
      <c r="AAA1880" s="84"/>
      <c r="AAB1880" s="84"/>
      <c r="AAC1880" s="84"/>
      <c r="AAD1880" s="84"/>
      <c r="AAE1880" s="84"/>
      <c r="AAF1880" s="84"/>
      <c r="AAG1880" s="84"/>
      <c r="AAH1880" s="84"/>
      <c r="AAI1880" s="84"/>
      <c r="AAJ1880" s="84"/>
      <c r="AAK1880" s="84"/>
      <c r="AAL1880" s="84"/>
      <c r="AAM1880" s="84"/>
      <c r="AAN1880" s="84"/>
      <c r="AAO1880" s="84"/>
      <c r="AAP1880" s="84"/>
      <c r="AAQ1880" s="84"/>
      <c r="AAR1880" s="84"/>
      <c r="AAS1880" s="84"/>
      <c r="AAT1880" s="84"/>
      <c r="AAU1880" s="84"/>
      <c r="AAV1880" s="84"/>
      <c r="AAW1880" s="84"/>
      <c r="AAX1880" s="84"/>
      <c r="AAY1880" s="84"/>
      <c r="AAZ1880" s="84"/>
      <c r="ABA1880" s="84"/>
      <c r="ABB1880" s="84"/>
      <c r="ABC1880" s="84"/>
      <c r="ABD1880" s="84"/>
      <c r="ABE1880" s="84"/>
      <c r="ABF1880" s="84"/>
      <c r="ABG1880" s="84"/>
      <c r="ABH1880" s="84"/>
      <c r="ABI1880" s="84"/>
      <c r="ABJ1880" s="84"/>
      <c r="ABK1880" s="84"/>
      <c r="ABL1880" s="84"/>
      <c r="ABM1880" s="84"/>
      <c r="ABN1880" s="84"/>
      <c r="ABO1880" s="84"/>
      <c r="ABP1880" s="84"/>
      <c r="ABQ1880" s="84"/>
      <c r="ABR1880" s="84"/>
      <c r="ABS1880" s="84"/>
      <c r="ABT1880" s="84"/>
      <c r="ABU1880" s="84"/>
      <c r="ABV1880" s="84"/>
      <c r="ABW1880" s="84"/>
      <c r="ABX1880" s="84"/>
      <c r="ABY1880" s="84"/>
      <c r="ABZ1880" s="84"/>
      <c r="ACA1880" s="84"/>
      <c r="ACB1880" s="84"/>
      <c r="ACC1880" s="84"/>
      <c r="ACD1880" s="84"/>
      <c r="ACE1880" s="84"/>
      <c r="ACF1880" s="84"/>
      <c r="ACG1880" s="84"/>
      <c r="ACH1880" s="84"/>
      <c r="ACI1880" s="84"/>
      <c r="ACJ1880" s="84"/>
      <c r="ACK1880" s="84"/>
      <c r="ACL1880" s="84"/>
      <c r="ACM1880" s="84"/>
      <c r="ACN1880" s="84"/>
      <c r="ACO1880" s="84"/>
      <c r="ACP1880" s="84"/>
      <c r="ACQ1880" s="84"/>
      <c r="ACR1880" s="84"/>
      <c r="ACS1880" s="84"/>
      <c r="ACT1880" s="84"/>
      <c r="ACU1880" s="84"/>
      <c r="ACV1880" s="84"/>
      <c r="ACW1880" s="84"/>
      <c r="ACX1880" s="84"/>
      <c r="ACY1880" s="84"/>
      <c r="ACZ1880" s="84"/>
      <c r="ADA1880" s="84"/>
      <c r="ADB1880" s="84"/>
      <c r="ADC1880" s="84"/>
      <c r="ADD1880" s="84"/>
      <c r="ADE1880" s="84"/>
      <c r="ADF1880" s="84"/>
      <c r="ADG1880" s="84"/>
      <c r="ADH1880" s="84"/>
      <c r="ADI1880" s="84"/>
      <c r="ADJ1880" s="84"/>
      <c r="ADK1880" s="84"/>
      <c r="ADL1880" s="84"/>
      <c r="ADM1880" s="84"/>
      <c r="ADN1880" s="84"/>
      <c r="ADO1880" s="84"/>
      <c r="ADP1880" s="84"/>
      <c r="ADQ1880" s="84"/>
      <c r="ADR1880" s="84"/>
      <c r="ADS1880" s="84"/>
      <c r="ADT1880" s="84"/>
      <c r="ADU1880" s="84"/>
      <c r="ADV1880" s="84"/>
      <c r="ADW1880" s="84"/>
      <c r="ADX1880" s="84"/>
      <c r="ADY1880" s="84"/>
      <c r="ADZ1880" s="84"/>
      <c r="AEA1880" s="84"/>
      <c r="AEB1880" s="84"/>
      <c r="AEC1880" s="84"/>
      <c r="AED1880" s="84"/>
      <c r="AEE1880" s="84"/>
      <c r="AEF1880" s="84"/>
      <c r="AEG1880" s="84"/>
      <c r="AEH1880" s="84"/>
      <c r="AEI1880" s="84"/>
      <c r="AEJ1880" s="84"/>
      <c r="AEK1880" s="84"/>
      <c r="AEL1880" s="84"/>
      <c r="AEM1880" s="84"/>
      <c r="AEN1880" s="84"/>
      <c r="AEO1880" s="84"/>
      <c r="AEP1880" s="84"/>
      <c r="AEQ1880" s="84"/>
      <c r="AER1880" s="84"/>
      <c r="AES1880" s="84"/>
      <c r="AET1880" s="84"/>
      <c r="AEU1880" s="84"/>
      <c r="AEV1880" s="84"/>
      <c r="AEW1880" s="84"/>
      <c r="AEX1880" s="84"/>
      <c r="AEY1880" s="84"/>
      <c r="AEZ1880" s="84"/>
      <c r="AFA1880" s="84"/>
      <c r="AFB1880" s="84"/>
      <c r="AFC1880" s="84"/>
      <c r="AFD1880" s="84"/>
      <c r="AFE1880" s="84"/>
      <c r="AFF1880" s="84"/>
      <c r="AFG1880" s="84"/>
      <c r="AFH1880" s="84"/>
      <c r="AFI1880" s="84"/>
      <c r="AFJ1880" s="84"/>
      <c r="AFK1880" s="84"/>
      <c r="AFL1880" s="84"/>
      <c r="AFM1880" s="84"/>
      <c r="AFN1880" s="84"/>
      <c r="AFO1880" s="84"/>
      <c r="AFP1880" s="84"/>
      <c r="AFQ1880" s="84"/>
      <c r="AFR1880" s="84"/>
      <c r="AFS1880" s="84"/>
      <c r="AFT1880" s="84"/>
      <c r="AFU1880" s="84"/>
      <c r="AFV1880" s="84"/>
      <c r="AFW1880" s="84"/>
      <c r="AFX1880" s="84"/>
      <c r="AFY1880" s="84"/>
      <c r="AFZ1880" s="84"/>
      <c r="AGA1880" s="84"/>
      <c r="AGB1880" s="84"/>
      <c r="AGC1880" s="84"/>
      <c r="AGD1880" s="84"/>
      <c r="AGE1880" s="84"/>
      <c r="AGF1880" s="84"/>
      <c r="AGG1880" s="84"/>
      <c r="AGH1880" s="84"/>
      <c r="AGI1880" s="84"/>
      <c r="AGJ1880" s="84"/>
      <c r="AGK1880" s="84"/>
      <c r="AGL1880" s="84"/>
      <c r="AGM1880" s="84"/>
      <c r="AGN1880" s="84"/>
      <c r="AGO1880" s="84"/>
      <c r="AGP1880" s="84"/>
      <c r="AGQ1880" s="84"/>
      <c r="AGR1880" s="84"/>
      <c r="AGS1880" s="84"/>
      <c r="AGT1880" s="84"/>
      <c r="AGU1880" s="84"/>
      <c r="AGV1880" s="84"/>
      <c r="AGW1880" s="84"/>
      <c r="AGX1880" s="84"/>
      <c r="AGY1880" s="84"/>
      <c r="AGZ1880" s="84"/>
      <c r="AHA1880" s="84"/>
      <c r="AHB1880" s="84"/>
      <c r="AHC1880" s="84"/>
      <c r="AHD1880" s="84"/>
      <c r="AHE1880" s="84"/>
      <c r="AHF1880" s="84"/>
      <c r="AHG1880" s="84"/>
      <c r="AHH1880" s="84"/>
      <c r="AHI1880" s="84"/>
      <c r="AHJ1880" s="84"/>
      <c r="AHK1880" s="84"/>
      <c r="AHL1880" s="84"/>
      <c r="AHM1880" s="84"/>
      <c r="AHN1880" s="84"/>
      <c r="AHO1880" s="84"/>
      <c r="AHP1880" s="84"/>
      <c r="AHQ1880" s="84"/>
      <c r="AHR1880" s="84"/>
      <c r="AHS1880" s="84"/>
      <c r="AHT1880" s="84"/>
      <c r="AHU1880" s="84"/>
      <c r="AHV1880" s="84"/>
      <c r="AHW1880" s="84"/>
      <c r="AHX1880" s="84"/>
      <c r="AHY1880" s="84"/>
      <c r="AHZ1880" s="84"/>
      <c r="AIA1880" s="84"/>
      <c r="AIB1880" s="84"/>
      <c r="AIC1880" s="84"/>
      <c r="AID1880" s="84"/>
      <c r="AIE1880" s="84"/>
      <c r="AIF1880" s="84"/>
      <c r="AIG1880" s="84"/>
      <c r="AIH1880" s="84"/>
      <c r="AII1880" s="84"/>
      <c r="AIJ1880" s="84"/>
      <c r="AIK1880" s="84"/>
      <c r="AIL1880" s="84"/>
      <c r="AIM1880" s="84"/>
      <c r="AIN1880" s="84"/>
      <c r="AIO1880" s="84"/>
      <c r="AIP1880" s="84"/>
      <c r="AIQ1880" s="84"/>
      <c r="AIR1880" s="84"/>
      <c r="AIS1880" s="84"/>
      <c r="AIT1880" s="84"/>
      <c r="AIU1880" s="84"/>
      <c r="AIV1880" s="84"/>
      <c r="AIW1880" s="84"/>
      <c r="AIX1880" s="84"/>
      <c r="AIY1880" s="84"/>
      <c r="AIZ1880" s="84"/>
      <c r="AJA1880" s="84"/>
      <c r="AJB1880" s="84"/>
      <c r="AJC1880" s="84"/>
      <c r="AJD1880" s="84"/>
      <c r="AJE1880" s="84"/>
      <c r="AJF1880" s="84"/>
      <c r="AJG1880" s="84"/>
      <c r="AJH1880" s="84"/>
      <c r="AJI1880" s="84"/>
      <c r="AJJ1880" s="84"/>
      <c r="AJK1880" s="84"/>
      <c r="AJL1880" s="84"/>
      <c r="AJM1880" s="84"/>
      <c r="AJN1880" s="84"/>
      <c r="AJO1880" s="84"/>
      <c r="AJP1880" s="84"/>
      <c r="AJQ1880" s="84"/>
      <c r="AJR1880" s="84"/>
      <c r="AJS1880" s="84"/>
      <c r="AJT1880" s="84"/>
      <c r="AJU1880" s="84"/>
      <c r="AJV1880" s="84"/>
      <c r="AJW1880" s="84"/>
      <c r="AJX1880" s="84"/>
      <c r="AJY1880" s="84"/>
      <c r="AJZ1880" s="84"/>
      <c r="AKA1880" s="84"/>
      <c r="AKB1880" s="84"/>
      <c r="AKC1880" s="84"/>
      <c r="AKD1880" s="84"/>
      <c r="AKE1880" s="84"/>
      <c r="AKF1880" s="84"/>
      <c r="AKG1880" s="84"/>
      <c r="AKH1880" s="84"/>
      <c r="AKI1880" s="84"/>
      <c r="AKJ1880" s="84"/>
      <c r="AKK1880" s="84"/>
      <c r="AKL1880" s="84"/>
      <c r="AKM1880" s="84"/>
      <c r="AKN1880" s="84"/>
      <c r="AKO1880" s="84"/>
      <c r="AKP1880" s="84"/>
      <c r="AKQ1880" s="84"/>
      <c r="AKR1880" s="84"/>
      <c r="AKS1880" s="84"/>
      <c r="AKT1880" s="84"/>
      <c r="AKU1880" s="84"/>
      <c r="AKV1880" s="84"/>
      <c r="AKW1880" s="84"/>
      <c r="AKX1880" s="84"/>
      <c r="AKY1880" s="84"/>
      <c r="AKZ1880" s="84"/>
      <c r="ALA1880" s="84"/>
      <c r="ALB1880" s="84"/>
      <c r="ALC1880" s="84"/>
      <c r="ALD1880" s="84"/>
      <c r="ALE1880" s="84"/>
      <c r="ALF1880" s="84"/>
      <c r="ALG1880" s="84"/>
      <c r="ALH1880" s="84"/>
      <c r="ALI1880" s="84"/>
      <c r="ALJ1880" s="84"/>
      <c r="ALK1880" s="84"/>
      <c r="ALL1880" s="84"/>
      <c r="ALM1880" s="84"/>
      <c r="ALN1880" s="84"/>
      <c r="ALO1880" s="84"/>
      <c r="ALP1880" s="84"/>
      <c r="ALQ1880" s="84"/>
      <c r="ALR1880" s="84"/>
      <c r="ALS1880" s="84"/>
      <c r="ALT1880" s="84"/>
      <c r="ALU1880" s="84"/>
      <c r="ALV1880" s="84"/>
      <c r="ALW1880" s="84"/>
      <c r="ALX1880" s="84"/>
      <c r="ALY1880" s="84"/>
      <c r="ALZ1880" s="84"/>
      <c r="AMA1880" s="84"/>
      <c r="AMB1880" s="84"/>
      <c r="AMC1880" s="84"/>
      <c r="AMD1880" s="84"/>
      <c r="AME1880" s="84"/>
      <c r="AMF1880" s="84"/>
      <c r="AMG1880" s="84"/>
      <c r="AMH1880" s="84"/>
      <c r="AMI1880" s="84"/>
      <c r="AMJ1880" s="84"/>
      <c r="AMK1880" s="84"/>
      <c r="AML1880" s="84"/>
      <c r="AMM1880" s="84"/>
      <c r="AMN1880" s="84"/>
      <c r="AMO1880" s="84"/>
      <c r="AMP1880" s="84"/>
      <c r="AMQ1880" s="84"/>
      <c r="AMR1880" s="84"/>
      <c r="AMS1880" s="84"/>
      <c r="AMT1880" s="84"/>
      <c r="AMU1880" s="84"/>
      <c r="AMV1880" s="84"/>
      <c r="AMW1880" s="84"/>
      <c r="AMX1880" s="84"/>
      <c r="AMY1880" s="84"/>
      <c r="AMZ1880" s="84"/>
      <c r="ANA1880" s="84"/>
      <c r="ANB1880" s="84"/>
      <c r="ANC1880" s="84"/>
      <c r="AND1880" s="84"/>
      <c r="ANE1880" s="84"/>
      <c r="ANF1880" s="84"/>
      <c r="ANG1880" s="84"/>
      <c r="ANH1880" s="84"/>
      <c r="ANI1880" s="84"/>
      <c r="ANJ1880" s="84"/>
      <c r="ANK1880" s="84"/>
      <c r="ANL1880" s="84"/>
      <c r="ANM1880" s="84"/>
      <c r="ANN1880" s="84"/>
      <c r="ANO1880" s="84"/>
      <c r="ANP1880" s="84"/>
      <c r="ANQ1880" s="84"/>
      <c r="ANR1880" s="84"/>
      <c r="ANS1880" s="84"/>
      <c r="ANT1880" s="84"/>
      <c r="ANU1880" s="84"/>
      <c r="ANV1880" s="84"/>
      <c r="ANW1880" s="84"/>
      <c r="ANX1880" s="84"/>
      <c r="ANY1880" s="84"/>
      <c r="ANZ1880" s="84"/>
      <c r="AOA1880" s="84"/>
      <c r="AOB1880" s="84"/>
      <c r="AOC1880" s="84"/>
      <c r="AOD1880" s="84"/>
      <c r="AOE1880" s="84"/>
      <c r="AOF1880" s="84"/>
      <c r="AOG1880" s="84"/>
      <c r="AOH1880" s="84"/>
      <c r="AOI1880" s="84"/>
      <c r="AOJ1880" s="84"/>
      <c r="AOK1880" s="84"/>
      <c r="AOL1880" s="84"/>
      <c r="AOM1880" s="84"/>
      <c r="AON1880" s="84"/>
      <c r="AOO1880" s="84"/>
      <c r="AOP1880" s="84"/>
      <c r="AOQ1880" s="84"/>
      <c r="AOR1880" s="84"/>
      <c r="AOS1880" s="84"/>
      <c r="AOT1880" s="84"/>
      <c r="AOU1880" s="84"/>
      <c r="AOV1880" s="84"/>
      <c r="AOW1880" s="84"/>
      <c r="AOX1880" s="84"/>
      <c r="AOY1880" s="84"/>
      <c r="AOZ1880" s="84"/>
      <c r="APA1880" s="84"/>
      <c r="APB1880" s="84"/>
      <c r="APC1880" s="84"/>
      <c r="APD1880" s="84"/>
      <c r="APE1880" s="84"/>
      <c r="APF1880" s="84"/>
      <c r="APG1880" s="84"/>
      <c r="APH1880" s="84"/>
      <c r="API1880" s="84"/>
      <c r="APJ1880" s="84"/>
      <c r="APK1880" s="84"/>
      <c r="APL1880" s="84"/>
      <c r="APM1880" s="84"/>
      <c r="APN1880" s="84"/>
      <c r="APO1880" s="84"/>
      <c r="APP1880" s="84"/>
      <c r="APQ1880" s="84"/>
      <c r="APR1880" s="84"/>
      <c r="APS1880" s="84"/>
      <c r="APT1880" s="84"/>
      <c r="APU1880" s="84"/>
      <c r="APV1880" s="84"/>
      <c r="APW1880" s="84"/>
      <c r="APX1880" s="84"/>
      <c r="APY1880" s="84"/>
      <c r="APZ1880" s="84"/>
      <c r="AQA1880" s="84"/>
      <c r="AQB1880" s="84"/>
      <c r="AQC1880" s="84"/>
      <c r="AQD1880" s="84"/>
      <c r="AQE1880" s="84"/>
      <c r="AQF1880" s="84"/>
      <c r="AQG1880" s="84"/>
      <c r="AQH1880" s="84"/>
      <c r="AQI1880" s="84"/>
      <c r="AQJ1880" s="84"/>
      <c r="AQK1880" s="84"/>
      <c r="AQL1880" s="84"/>
      <c r="AQM1880" s="84"/>
      <c r="AQN1880" s="84"/>
      <c r="AQO1880" s="84"/>
      <c r="AQP1880" s="84"/>
      <c r="AQQ1880" s="84"/>
      <c r="AQR1880" s="84"/>
      <c r="AQS1880" s="84"/>
      <c r="AQT1880" s="84"/>
      <c r="AQU1880" s="84"/>
      <c r="AQV1880" s="84"/>
      <c r="AQW1880" s="84"/>
      <c r="AQX1880" s="84"/>
      <c r="AQY1880" s="84"/>
      <c r="AQZ1880" s="84"/>
      <c r="ARA1880" s="84"/>
      <c r="ARB1880" s="84"/>
      <c r="ARC1880" s="84"/>
      <c r="ARD1880" s="84"/>
      <c r="ARE1880" s="84"/>
      <c r="ARF1880" s="84"/>
      <c r="ARG1880" s="84"/>
      <c r="ARH1880" s="84"/>
      <c r="ARI1880" s="84"/>
      <c r="ARJ1880" s="84"/>
      <c r="ARK1880" s="84"/>
      <c r="ARL1880" s="84"/>
      <c r="ARM1880" s="84"/>
      <c r="ARN1880" s="84"/>
      <c r="ARO1880" s="84"/>
      <c r="ARP1880" s="84"/>
      <c r="ARQ1880" s="84"/>
      <c r="ARR1880" s="84"/>
      <c r="ARS1880" s="84"/>
      <c r="ART1880" s="84"/>
      <c r="ARU1880" s="84"/>
      <c r="ARV1880" s="84"/>
      <c r="ARW1880" s="84"/>
      <c r="ARX1880" s="84"/>
      <c r="ARY1880" s="84"/>
      <c r="ARZ1880" s="84"/>
      <c r="ASA1880" s="84"/>
      <c r="ASB1880" s="84"/>
      <c r="ASC1880" s="84"/>
      <c r="ASD1880" s="84"/>
      <c r="ASE1880" s="84"/>
      <c r="ASF1880" s="84"/>
      <c r="ASG1880" s="84"/>
      <c r="ASH1880" s="84"/>
      <c r="ASI1880" s="84"/>
      <c r="ASJ1880" s="84"/>
      <c r="ASK1880" s="84"/>
      <c r="ASL1880" s="84"/>
      <c r="ASM1880" s="84"/>
      <c r="ASN1880" s="84"/>
      <c r="ASO1880" s="84"/>
      <c r="ASP1880" s="84"/>
      <c r="ASQ1880" s="84"/>
      <c r="ASR1880" s="84"/>
      <c r="ASS1880" s="84"/>
      <c r="AST1880" s="84"/>
      <c r="ASU1880" s="84"/>
      <c r="ASV1880" s="84"/>
      <c r="ASW1880" s="84"/>
      <c r="ASX1880" s="84"/>
      <c r="ASY1880" s="84"/>
      <c r="ASZ1880" s="84"/>
      <c r="ATA1880" s="84"/>
      <c r="ATB1880" s="84"/>
      <c r="ATC1880" s="84"/>
      <c r="ATD1880" s="84"/>
      <c r="ATE1880" s="84"/>
      <c r="ATF1880" s="84"/>
      <c r="ATG1880" s="84"/>
      <c r="ATH1880" s="84"/>
      <c r="ATI1880" s="84"/>
      <c r="ATJ1880" s="84"/>
      <c r="ATK1880" s="84"/>
      <c r="ATL1880" s="84"/>
      <c r="ATM1880" s="84"/>
      <c r="ATN1880" s="84"/>
      <c r="ATO1880" s="84"/>
      <c r="ATP1880" s="84"/>
      <c r="ATQ1880" s="84"/>
      <c r="ATR1880" s="84"/>
      <c r="ATS1880" s="84"/>
      <c r="ATT1880" s="84"/>
      <c r="ATU1880" s="84"/>
      <c r="ATV1880" s="84"/>
      <c r="ATW1880" s="84"/>
      <c r="ATX1880" s="84"/>
      <c r="ATY1880" s="84"/>
      <c r="ATZ1880" s="84"/>
      <c r="AUA1880" s="84"/>
      <c r="AUB1880" s="84"/>
      <c r="AUC1880" s="84"/>
      <c r="AUD1880" s="84"/>
      <c r="AUE1880" s="84"/>
      <c r="AUF1880" s="84"/>
      <c r="AUG1880" s="84"/>
      <c r="AUH1880" s="84"/>
      <c r="AUI1880" s="84"/>
      <c r="AUJ1880" s="84"/>
      <c r="AUK1880" s="84"/>
      <c r="AUL1880" s="84"/>
      <c r="AUM1880" s="84"/>
      <c r="AUN1880" s="84"/>
      <c r="AUO1880" s="84"/>
      <c r="AUP1880" s="84"/>
      <c r="AUQ1880" s="84"/>
      <c r="AUR1880" s="84"/>
      <c r="AUS1880" s="84"/>
      <c r="AUT1880" s="84"/>
      <c r="AUU1880" s="84"/>
      <c r="AUV1880" s="84"/>
      <c r="AUW1880" s="84"/>
      <c r="AUX1880" s="84"/>
      <c r="AUY1880" s="84"/>
      <c r="AUZ1880" s="84"/>
      <c r="AVA1880" s="84"/>
      <c r="AVB1880" s="84"/>
      <c r="AVC1880" s="84"/>
      <c r="AVD1880" s="84"/>
      <c r="AVE1880" s="84"/>
      <c r="AVF1880" s="84"/>
      <c r="AVG1880" s="84"/>
      <c r="AVH1880" s="84"/>
      <c r="AVI1880" s="84"/>
      <c r="AVJ1880" s="84"/>
      <c r="AVK1880" s="84"/>
      <c r="AVL1880" s="84"/>
      <c r="AVM1880" s="84"/>
      <c r="AVN1880" s="84"/>
      <c r="AVO1880" s="84"/>
      <c r="AVP1880" s="84"/>
      <c r="AVQ1880" s="84"/>
      <c r="AVR1880" s="84"/>
      <c r="AVS1880" s="84"/>
      <c r="AVT1880" s="84"/>
      <c r="AVU1880" s="84"/>
      <c r="AVV1880" s="84"/>
      <c r="AVW1880" s="84"/>
      <c r="AVX1880" s="84"/>
      <c r="AVY1880" s="84"/>
      <c r="AVZ1880" s="84"/>
      <c r="AWA1880" s="84"/>
      <c r="AWB1880" s="84"/>
      <c r="AWC1880" s="84"/>
      <c r="AWD1880" s="84"/>
      <c r="AWE1880" s="84"/>
      <c r="AWF1880" s="84"/>
      <c r="AWG1880" s="84"/>
      <c r="AWH1880" s="84"/>
      <c r="AWI1880" s="84"/>
      <c r="AWJ1880" s="84"/>
      <c r="AWK1880" s="84"/>
      <c r="AWL1880" s="84"/>
      <c r="AWM1880" s="84"/>
      <c r="AWN1880" s="84"/>
      <c r="AWO1880" s="84"/>
      <c r="AWP1880" s="84"/>
      <c r="AWQ1880" s="84"/>
      <c r="AWR1880" s="84"/>
      <c r="AWS1880" s="84"/>
      <c r="AWT1880" s="84"/>
      <c r="AWU1880" s="84"/>
      <c r="AWV1880" s="84"/>
      <c r="AWW1880" s="84"/>
      <c r="AWX1880" s="84"/>
      <c r="AWY1880" s="84"/>
      <c r="AWZ1880" s="84"/>
      <c r="AXA1880" s="84"/>
      <c r="AXB1880" s="84"/>
      <c r="AXC1880" s="84"/>
      <c r="AXD1880" s="84"/>
      <c r="AXE1880" s="84"/>
      <c r="AXF1880" s="84"/>
      <c r="AXG1880" s="84"/>
      <c r="AXH1880" s="84"/>
      <c r="AXI1880" s="84"/>
      <c r="AXJ1880" s="84"/>
      <c r="AXK1880" s="84"/>
      <c r="AXL1880" s="84"/>
      <c r="AXM1880" s="84"/>
      <c r="AXN1880" s="84"/>
      <c r="AXO1880" s="84"/>
      <c r="AXP1880" s="84"/>
      <c r="AXQ1880" s="84"/>
      <c r="AXR1880" s="84"/>
      <c r="AXS1880" s="84"/>
      <c r="AXT1880" s="84"/>
      <c r="AXU1880" s="84"/>
      <c r="AXV1880" s="84"/>
      <c r="AXW1880" s="84"/>
      <c r="AXX1880" s="84"/>
      <c r="AXY1880" s="84"/>
      <c r="AXZ1880" s="84"/>
      <c r="AYA1880" s="84"/>
      <c r="AYB1880" s="84"/>
      <c r="AYC1880" s="84"/>
      <c r="AYD1880" s="84"/>
      <c r="AYE1880" s="84"/>
      <c r="AYF1880" s="84"/>
      <c r="AYG1880" s="84"/>
      <c r="AYH1880" s="84"/>
      <c r="AYI1880" s="84"/>
      <c r="AYJ1880" s="84"/>
      <c r="AYK1880" s="84"/>
      <c r="AYL1880" s="84"/>
      <c r="AYM1880" s="84"/>
      <c r="AYN1880" s="84"/>
      <c r="AYO1880" s="84"/>
      <c r="AYP1880" s="84"/>
      <c r="AYQ1880" s="84"/>
      <c r="AYR1880" s="84"/>
      <c r="AYS1880" s="84"/>
      <c r="AYT1880" s="84"/>
      <c r="AYU1880" s="84"/>
      <c r="AYV1880" s="84"/>
      <c r="AYW1880" s="84"/>
      <c r="AYX1880" s="84"/>
      <c r="AYY1880" s="84"/>
      <c r="AYZ1880" s="84"/>
      <c r="AZA1880" s="84"/>
      <c r="AZB1880" s="84"/>
      <c r="AZC1880" s="84"/>
      <c r="AZD1880" s="84"/>
      <c r="AZE1880" s="84"/>
      <c r="AZF1880" s="84"/>
      <c r="AZG1880" s="84"/>
      <c r="AZH1880" s="84"/>
      <c r="AZI1880" s="84"/>
      <c r="AZJ1880" s="84"/>
      <c r="AZK1880" s="84"/>
      <c r="AZL1880" s="84"/>
      <c r="AZM1880" s="84"/>
      <c r="AZN1880" s="84"/>
      <c r="AZO1880" s="84"/>
      <c r="AZP1880" s="84"/>
      <c r="AZQ1880" s="84"/>
      <c r="AZR1880" s="84"/>
      <c r="AZS1880" s="84"/>
      <c r="AZT1880" s="84"/>
      <c r="AZU1880" s="84"/>
      <c r="AZV1880" s="84"/>
      <c r="AZW1880" s="84"/>
      <c r="AZX1880" s="84"/>
      <c r="AZY1880" s="84"/>
      <c r="AZZ1880" s="84"/>
      <c r="BAA1880" s="84"/>
      <c r="BAB1880" s="84"/>
      <c r="BAC1880" s="84"/>
      <c r="BAD1880" s="84"/>
      <c r="BAE1880" s="84"/>
      <c r="BAF1880" s="84"/>
      <c r="BAG1880" s="84"/>
      <c r="BAH1880" s="84"/>
      <c r="BAI1880" s="84"/>
      <c r="BAJ1880" s="84"/>
      <c r="BAK1880" s="84"/>
      <c r="BAL1880" s="84"/>
      <c r="BAM1880" s="84"/>
      <c r="BAN1880" s="84"/>
      <c r="BAO1880" s="84"/>
      <c r="BAP1880" s="84"/>
      <c r="BAQ1880" s="84"/>
      <c r="BAR1880" s="84"/>
      <c r="BAS1880" s="84"/>
      <c r="BAT1880" s="84"/>
      <c r="BAU1880" s="84"/>
      <c r="BAV1880" s="84"/>
      <c r="BAW1880" s="84"/>
      <c r="BAX1880" s="84"/>
      <c r="BAY1880" s="84"/>
      <c r="BAZ1880" s="84"/>
      <c r="BBA1880" s="84"/>
      <c r="BBB1880" s="84"/>
      <c r="BBC1880" s="84"/>
      <c r="BBD1880" s="84"/>
      <c r="BBE1880" s="84"/>
      <c r="BBF1880" s="84"/>
      <c r="BBG1880" s="84"/>
      <c r="BBH1880" s="84"/>
      <c r="BBI1880" s="84"/>
      <c r="BBJ1880" s="84"/>
      <c r="BBK1880" s="84"/>
      <c r="BBL1880" s="84"/>
      <c r="BBM1880" s="84"/>
      <c r="BBN1880" s="84"/>
      <c r="BBO1880" s="84"/>
      <c r="BBP1880" s="84"/>
      <c r="BBQ1880" s="84"/>
      <c r="BBR1880" s="84"/>
      <c r="BBS1880" s="84"/>
      <c r="BBT1880" s="84"/>
      <c r="BBU1880" s="84"/>
      <c r="BBV1880" s="84"/>
      <c r="BBW1880" s="84"/>
      <c r="BBX1880" s="84"/>
      <c r="BBY1880" s="84"/>
      <c r="BBZ1880" s="84"/>
      <c r="BCA1880" s="84"/>
      <c r="BCB1880" s="84"/>
      <c r="BCC1880" s="84"/>
      <c r="BCD1880" s="84"/>
      <c r="BCE1880" s="84"/>
      <c r="BCF1880" s="84"/>
      <c r="BCG1880" s="84"/>
      <c r="BCH1880" s="84"/>
      <c r="BCI1880" s="84"/>
      <c r="BCJ1880" s="84"/>
      <c r="BCK1880" s="84"/>
      <c r="BCL1880" s="84"/>
      <c r="BCM1880" s="84"/>
      <c r="BCN1880" s="84"/>
      <c r="BCO1880" s="84"/>
      <c r="BCP1880" s="84"/>
      <c r="BCQ1880" s="84"/>
      <c r="BCR1880" s="84"/>
      <c r="BCS1880" s="84"/>
      <c r="BCT1880" s="84"/>
      <c r="BCU1880" s="84"/>
      <c r="BCV1880" s="84"/>
      <c r="BCW1880" s="84"/>
      <c r="BCX1880" s="84"/>
      <c r="BCY1880" s="84"/>
      <c r="BCZ1880" s="84"/>
      <c r="BDA1880" s="84"/>
      <c r="BDB1880" s="84"/>
      <c r="BDC1880" s="84"/>
      <c r="BDD1880" s="84"/>
      <c r="BDE1880" s="84"/>
      <c r="BDF1880" s="84"/>
      <c r="BDG1880" s="84"/>
      <c r="BDH1880" s="84"/>
      <c r="BDI1880" s="84"/>
      <c r="BDJ1880" s="84"/>
      <c r="BDK1880" s="84"/>
      <c r="BDL1880" s="84"/>
      <c r="BDM1880" s="84"/>
      <c r="BDN1880" s="84"/>
      <c r="BDO1880" s="84"/>
      <c r="BDP1880" s="84"/>
      <c r="BDQ1880" s="84"/>
      <c r="BDR1880" s="84"/>
      <c r="BDS1880" s="84"/>
      <c r="BDT1880" s="84"/>
      <c r="BDU1880" s="84"/>
      <c r="BDV1880" s="84"/>
      <c r="BDW1880" s="84"/>
      <c r="BDX1880" s="84"/>
      <c r="BDY1880" s="84"/>
      <c r="BDZ1880" s="84"/>
      <c r="BEA1880" s="84"/>
      <c r="BEB1880" s="84"/>
      <c r="BEC1880" s="84"/>
      <c r="BED1880" s="84"/>
      <c r="BEE1880" s="84"/>
      <c r="BEF1880" s="84"/>
      <c r="BEG1880" s="84"/>
      <c r="BEH1880" s="84"/>
      <c r="BEI1880" s="84"/>
      <c r="BEJ1880" s="84"/>
      <c r="BEK1880" s="84"/>
      <c r="BEL1880" s="84"/>
      <c r="BEM1880" s="84"/>
      <c r="BEN1880" s="84"/>
      <c r="BEO1880" s="84"/>
      <c r="BEP1880" s="84"/>
      <c r="BEQ1880" s="84"/>
      <c r="BER1880" s="84"/>
      <c r="BES1880" s="84"/>
      <c r="BET1880" s="84"/>
      <c r="BEU1880" s="84"/>
      <c r="BEV1880" s="84"/>
      <c r="BEW1880" s="84"/>
      <c r="BEX1880" s="84"/>
      <c r="BEY1880" s="84"/>
      <c r="BEZ1880" s="84"/>
      <c r="BFA1880" s="84"/>
      <c r="BFB1880" s="84"/>
      <c r="BFC1880" s="84"/>
      <c r="BFD1880" s="84"/>
      <c r="BFE1880" s="84"/>
      <c r="BFF1880" s="84"/>
      <c r="BFG1880" s="84"/>
      <c r="BFH1880" s="84"/>
      <c r="BFI1880" s="84"/>
      <c r="BFJ1880" s="84"/>
      <c r="BFK1880" s="84"/>
      <c r="BFL1880" s="84"/>
      <c r="BFM1880" s="84"/>
      <c r="BFN1880" s="84"/>
      <c r="BFO1880" s="84"/>
      <c r="BFP1880" s="84"/>
      <c r="BFQ1880" s="84"/>
      <c r="BFR1880" s="84"/>
      <c r="BFS1880" s="84"/>
      <c r="BFT1880" s="84"/>
      <c r="BFU1880" s="84"/>
      <c r="BFV1880" s="84"/>
      <c r="BFW1880" s="84"/>
      <c r="BFX1880" s="84"/>
      <c r="BFY1880" s="84"/>
      <c r="BFZ1880" s="84"/>
      <c r="BGA1880" s="84"/>
      <c r="BGB1880" s="84"/>
      <c r="BGC1880" s="84"/>
      <c r="BGD1880" s="84"/>
      <c r="BGE1880" s="84"/>
      <c r="BGF1880" s="84"/>
      <c r="BGG1880" s="84"/>
      <c r="BGH1880" s="84"/>
      <c r="BGI1880" s="84"/>
      <c r="BGJ1880" s="84"/>
      <c r="BGK1880" s="84"/>
      <c r="BGL1880" s="84"/>
      <c r="BGM1880" s="84"/>
      <c r="BGN1880" s="84"/>
      <c r="BGO1880" s="84"/>
      <c r="BGP1880" s="84"/>
      <c r="BGQ1880" s="84"/>
      <c r="BGR1880" s="84"/>
      <c r="BGS1880" s="84"/>
      <c r="BGT1880" s="84"/>
      <c r="BGU1880" s="84"/>
      <c r="BGV1880" s="84"/>
      <c r="BGW1880" s="84"/>
      <c r="BGX1880" s="84"/>
      <c r="BGY1880" s="84"/>
      <c r="BGZ1880" s="84"/>
      <c r="BHA1880" s="84"/>
      <c r="BHB1880" s="84"/>
      <c r="BHC1880" s="84"/>
      <c r="BHD1880" s="84"/>
      <c r="BHE1880" s="84"/>
      <c r="BHF1880" s="84"/>
      <c r="BHG1880" s="84"/>
      <c r="BHH1880" s="84"/>
      <c r="BHI1880" s="84"/>
      <c r="BHJ1880" s="84"/>
      <c r="BHK1880" s="84"/>
      <c r="BHL1880" s="84"/>
      <c r="BHM1880" s="84"/>
      <c r="BHN1880" s="84"/>
      <c r="BHO1880" s="84"/>
      <c r="BHP1880" s="84"/>
      <c r="BHQ1880" s="84"/>
      <c r="BHR1880" s="84"/>
      <c r="BHS1880" s="84"/>
      <c r="BHT1880" s="84"/>
      <c r="BHU1880" s="84"/>
      <c r="BHV1880" s="84"/>
      <c r="BHW1880" s="84"/>
      <c r="BHX1880" s="84"/>
      <c r="BHY1880" s="84"/>
      <c r="BHZ1880" s="84"/>
      <c r="BIA1880" s="84"/>
      <c r="BIB1880" s="84"/>
      <c r="BIC1880" s="84"/>
      <c r="BID1880" s="84"/>
      <c r="BIE1880" s="84"/>
      <c r="BIF1880" s="84"/>
      <c r="BIG1880" s="84"/>
      <c r="BIH1880" s="84"/>
      <c r="BII1880" s="84"/>
      <c r="BIJ1880" s="84"/>
      <c r="BIK1880" s="84"/>
      <c r="BIL1880" s="84"/>
      <c r="BIM1880" s="84"/>
      <c r="BIN1880" s="84"/>
      <c r="BIO1880" s="84"/>
      <c r="BIP1880" s="84"/>
      <c r="BIQ1880" s="84"/>
      <c r="BIR1880" s="84"/>
      <c r="BIS1880" s="84"/>
      <c r="BIT1880" s="84"/>
      <c r="BIU1880" s="84"/>
      <c r="BIV1880" s="84"/>
      <c r="BIW1880" s="84"/>
      <c r="BIX1880" s="84"/>
      <c r="BIY1880" s="84"/>
      <c r="BIZ1880" s="84"/>
      <c r="BJA1880" s="84"/>
      <c r="BJB1880" s="84"/>
      <c r="BJC1880" s="84"/>
      <c r="BJD1880" s="84"/>
      <c r="BJE1880" s="84"/>
      <c r="BJF1880" s="84"/>
      <c r="BJG1880" s="84"/>
      <c r="BJH1880" s="84"/>
      <c r="BJI1880" s="84"/>
      <c r="BJJ1880" s="84"/>
      <c r="BJK1880" s="84"/>
      <c r="BJL1880" s="84"/>
      <c r="BJM1880" s="84"/>
      <c r="BJN1880" s="84"/>
      <c r="BJO1880" s="84"/>
      <c r="BJP1880" s="84"/>
      <c r="BJQ1880" s="84"/>
      <c r="BJR1880" s="84"/>
      <c r="BJS1880" s="84"/>
      <c r="BJT1880" s="84"/>
      <c r="BJU1880" s="84"/>
      <c r="BJV1880" s="84"/>
      <c r="BJW1880" s="84"/>
      <c r="BJX1880" s="84"/>
      <c r="BJY1880" s="84"/>
      <c r="BJZ1880" s="84"/>
      <c r="BKA1880" s="84"/>
      <c r="BKB1880" s="84"/>
      <c r="BKC1880" s="84"/>
      <c r="BKD1880" s="84"/>
      <c r="BKE1880" s="84"/>
      <c r="BKF1880" s="84"/>
      <c r="BKG1880" s="84"/>
      <c r="BKH1880" s="84"/>
      <c r="BKI1880" s="84"/>
      <c r="BKJ1880" s="84"/>
      <c r="BKK1880" s="84"/>
      <c r="BKL1880" s="84"/>
      <c r="BKM1880" s="84"/>
      <c r="BKN1880" s="84"/>
      <c r="BKO1880" s="84"/>
      <c r="BKP1880" s="84"/>
      <c r="BKQ1880" s="84"/>
      <c r="BKR1880" s="84"/>
      <c r="BKS1880" s="84"/>
      <c r="BKT1880" s="84"/>
      <c r="BKU1880" s="84"/>
      <c r="BKV1880" s="84"/>
      <c r="BKW1880" s="84"/>
      <c r="BKX1880" s="84"/>
      <c r="BKY1880" s="84"/>
      <c r="BKZ1880" s="84"/>
      <c r="BLA1880" s="84"/>
      <c r="BLB1880" s="84"/>
      <c r="BLC1880" s="84"/>
      <c r="BLD1880" s="84"/>
      <c r="BLE1880" s="84"/>
      <c r="BLF1880" s="84"/>
      <c r="BLG1880" s="84"/>
      <c r="BLH1880" s="84"/>
      <c r="BLI1880" s="84"/>
      <c r="BLJ1880" s="84"/>
      <c r="BLK1880" s="84"/>
      <c r="BLL1880" s="84"/>
      <c r="BLM1880" s="84"/>
      <c r="BLN1880" s="84"/>
      <c r="BLO1880" s="84"/>
      <c r="BLP1880" s="84"/>
      <c r="BLQ1880" s="84"/>
      <c r="BLR1880" s="84"/>
      <c r="BLS1880" s="84"/>
      <c r="BLT1880" s="84"/>
      <c r="BLU1880" s="84"/>
      <c r="BLV1880" s="84"/>
      <c r="BLW1880" s="84"/>
      <c r="BLX1880" s="84"/>
      <c r="BLY1880" s="84"/>
      <c r="BLZ1880" s="84"/>
      <c r="BMA1880" s="84"/>
      <c r="BMB1880" s="84"/>
      <c r="BMC1880" s="84"/>
      <c r="BMD1880" s="84"/>
      <c r="BME1880" s="84"/>
      <c r="BMF1880" s="84"/>
      <c r="BMG1880" s="84"/>
      <c r="BMH1880" s="84"/>
      <c r="BMI1880" s="84"/>
      <c r="BMJ1880" s="84"/>
      <c r="BMK1880" s="84"/>
      <c r="BML1880" s="84"/>
      <c r="BMM1880" s="84"/>
      <c r="BMN1880" s="84"/>
      <c r="BMO1880" s="84"/>
      <c r="BMP1880" s="84"/>
      <c r="BMQ1880" s="84"/>
      <c r="BMR1880" s="84"/>
      <c r="BMS1880" s="84"/>
      <c r="BMT1880" s="84"/>
      <c r="BMU1880" s="84"/>
      <c r="BMV1880" s="84"/>
      <c r="BMW1880" s="84"/>
      <c r="BMX1880" s="84"/>
      <c r="BMY1880" s="84"/>
      <c r="BMZ1880" s="84"/>
      <c r="BNA1880" s="84"/>
      <c r="BNB1880" s="84"/>
      <c r="BNC1880" s="84"/>
      <c r="BND1880" s="84"/>
      <c r="BNE1880" s="84"/>
      <c r="BNF1880" s="84"/>
      <c r="BNG1880" s="84"/>
      <c r="BNH1880" s="84"/>
      <c r="BNI1880" s="84"/>
      <c r="BNJ1880" s="84"/>
      <c r="BNK1880" s="84"/>
      <c r="BNL1880" s="84"/>
      <c r="BNM1880" s="84"/>
      <c r="BNN1880" s="84"/>
      <c r="BNO1880" s="84"/>
      <c r="BNP1880" s="84"/>
      <c r="BNQ1880" s="84"/>
      <c r="BNR1880" s="84"/>
      <c r="BNS1880" s="84"/>
      <c r="BNT1880" s="84"/>
      <c r="BNU1880" s="84"/>
      <c r="BNV1880" s="84"/>
      <c r="BNW1880" s="84"/>
      <c r="BNX1880" s="84"/>
      <c r="BNY1880" s="84"/>
      <c r="BNZ1880" s="84"/>
      <c r="BOA1880" s="84"/>
      <c r="BOB1880" s="84"/>
      <c r="BOC1880" s="84"/>
      <c r="BOD1880" s="84"/>
      <c r="BOE1880" s="84"/>
      <c r="BOF1880" s="84"/>
      <c r="BOG1880" s="84"/>
      <c r="BOH1880" s="84"/>
      <c r="BOI1880" s="84"/>
      <c r="BOJ1880" s="84"/>
      <c r="BOK1880" s="84"/>
      <c r="BOL1880" s="84"/>
      <c r="BOM1880" s="84"/>
      <c r="BON1880" s="84"/>
      <c r="BOO1880" s="84"/>
      <c r="BOP1880" s="84"/>
      <c r="BOQ1880" s="84"/>
      <c r="BOR1880" s="84"/>
      <c r="BOS1880" s="84"/>
      <c r="BOT1880" s="84"/>
      <c r="BOU1880" s="84"/>
      <c r="BOV1880" s="84"/>
      <c r="BOW1880" s="84"/>
      <c r="BOX1880" s="84"/>
      <c r="BOY1880" s="84"/>
      <c r="BOZ1880" s="84"/>
      <c r="BPA1880" s="84"/>
      <c r="BPB1880" s="84"/>
      <c r="BPC1880" s="84"/>
      <c r="BPD1880" s="84"/>
      <c r="BPE1880" s="84"/>
      <c r="BPF1880" s="84"/>
      <c r="BPG1880" s="84"/>
      <c r="BPH1880" s="84"/>
      <c r="BPI1880" s="84"/>
      <c r="BPJ1880" s="84"/>
      <c r="BPK1880" s="84"/>
      <c r="BPL1880" s="84"/>
      <c r="BPM1880" s="84"/>
      <c r="BPN1880" s="84"/>
      <c r="BPO1880" s="84"/>
      <c r="BPP1880" s="84"/>
      <c r="BPQ1880" s="84"/>
      <c r="BPR1880" s="84"/>
      <c r="BPS1880" s="84"/>
      <c r="BPT1880" s="84"/>
      <c r="BPU1880" s="84"/>
      <c r="BPV1880" s="84"/>
      <c r="BPW1880" s="84"/>
      <c r="BPX1880" s="84"/>
      <c r="BPY1880" s="84"/>
      <c r="BPZ1880" s="84"/>
      <c r="BQA1880" s="84"/>
      <c r="BQB1880" s="84"/>
      <c r="BQC1880" s="84"/>
      <c r="BQD1880" s="84"/>
      <c r="BQE1880" s="84"/>
      <c r="BQF1880" s="84"/>
      <c r="BQG1880" s="84"/>
      <c r="BQH1880" s="84"/>
      <c r="BQI1880" s="84"/>
      <c r="BQJ1880" s="84"/>
      <c r="BQK1880" s="84"/>
      <c r="BQL1880" s="84"/>
      <c r="BQM1880" s="84"/>
      <c r="BQN1880" s="84"/>
      <c r="BQO1880" s="84"/>
      <c r="BQP1880" s="84"/>
      <c r="BQQ1880" s="84"/>
      <c r="BQR1880" s="84"/>
      <c r="BQS1880" s="84"/>
      <c r="BQT1880" s="84"/>
      <c r="BQU1880" s="84"/>
      <c r="BQV1880" s="84"/>
      <c r="BQW1880" s="84"/>
      <c r="BQX1880" s="84"/>
      <c r="BQY1880" s="84"/>
      <c r="BQZ1880" s="84"/>
      <c r="BRA1880" s="84"/>
      <c r="BRB1880" s="84"/>
      <c r="BRC1880" s="84"/>
      <c r="BRD1880" s="84"/>
      <c r="BRE1880" s="84"/>
      <c r="BRF1880" s="84"/>
      <c r="BRG1880" s="84"/>
      <c r="BRH1880" s="84"/>
      <c r="BRI1880" s="84"/>
      <c r="BRJ1880" s="84"/>
      <c r="BRK1880" s="84"/>
      <c r="BRL1880" s="84"/>
      <c r="BRM1880" s="84"/>
      <c r="BRN1880" s="84"/>
      <c r="BRO1880" s="84"/>
      <c r="BRP1880" s="84"/>
      <c r="BRQ1880" s="84"/>
      <c r="BRR1880" s="84"/>
      <c r="BRS1880" s="84"/>
      <c r="BRT1880" s="84"/>
      <c r="BRU1880" s="84"/>
      <c r="BRV1880" s="84"/>
      <c r="BRW1880" s="84"/>
      <c r="BRX1880" s="84"/>
      <c r="BRY1880" s="84"/>
      <c r="BRZ1880" s="84"/>
      <c r="BSA1880" s="84"/>
      <c r="BSB1880" s="84"/>
      <c r="BSC1880" s="84"/>
      <c r="BSD1880" s="84"/>
      <c r="BSE1880" s="84"/>
      <c r="BSF1880" s="84"/>
      <c r="BSG1880" s="84"/>
      <c r="BSH1880" s="84"/>
      <c r="BSI1880" s="84"/>
      <c r="BSJ1880" s="84"/>
      <c r="BSK1880" s="84"/>
      <c r="BSL1880" s="84"/>
      <c r="BSM1880" s="84"/>
      <c r="BSN1880" s="84"/>
      <c r="BSO1880" s="84"/>
      <c r="BSP1880" s="84"/>
      <c r="BSQ1880" s="84"/>
      <c r="BSR1880" s="84"/>
      <c r="BSS1880" s="84"/>
      <c r="BST1880" s="84"/>
      <c r="BSU1880" s="84"/>
      <c r="BSV1880" s="84"/>
      <c r="BSW1880" s="84"/>
      <c r="BSX1880" s="84"/>
      <c r="BSY1880" s="84"/>
      <c r="BSZ1880" s="84"/>
      <c r="BTA1880" s="84"/>
      <c r="BTB1880" s="84"/>
      <c r="BTC1880" s="84"/>
      <c r="BTD1880" s="84"/>
      <c r="BTE1880" s="84"/>
      <c r="BTF1880" s="84"/>
      <c r="BTG1880" s="84"/>
      <c r="BTH1880" s="84"/>
      <c r="BTI1880" s="84"/>
      <c r="BTJ1880" s="84"/>
      <c r="BTK1880" s="84"/>
      <c r="BTL1880" s="84"/>
      <c r="BTM1880" s="84"/>
      <c r="BTN1880" s="84"/>
      <c r="BTO1880" s="84"/>
      <c r="BTP1880" s="84"/>
      <c r="BTQ1880" s="84"/>
      <c r="BTR1880" s="84"/>
      <c r="BTS1880" s="84"/>
      <c r="BTT1880" s="84"/>
      <c r="BTU1880" s="84"/>
      <c r="BTV1880" s="84"/>
      <c r="BTW1880" s="84"/>
      <c r="BTX1880" s="84"/>
      <c r="BTY1880" s="84"/>
      <c r="BTZ1880" s="84"/>
      <c r="BUA1880" s="84"/>
      <c r="BUB1880" s="84"/>
      <c r="BUC1880" s="84"/>
      <c r="BUD1880" s="84"/>
      <c r="BUE1880" s="84"/>
      <c r="BUF1880" s="84"/>
      <c r="BUG1880" s="84"/>
      <c r="BUH1880" s="84"/>
      <c r="BUI1880" s="84"/>
      <c r="BUJ1880" s="84"/>
      <c r="BUK1880" s="84"/>
      <c r="BUL1880" s="84"/>
      <c r="BUM1880" s="84"/>
      <c r="BUN1880" s="84"/>
      <c r="BUO1880" s="84"/>
      <c r="BUP1880" s="84"/>
      <c r="BUQ1880" s="84"/>
      <c r="BUR1880" s="84"/>
      <c r="BUS1880" s="84"/>
      <c r="BUT1880" s="84"/>
      <c r="BUU1880" s="84"/>
      <c r="BUV1880" s="84"/>
      <c r="BUW1880" s="84"/>
      <c r="BUX1880" s="84"/>
      <c r="BUY1880" s="84"/>
      <c r="BUZ1880" s="84"/>
      <c r="BVA1880" s="84"/>
      <c r="BVB1880" s="84"/>
      <c r="BVC1880" s="84"/>
      <c r="BVD1880" s="84"/>
      <c r="BVE1880" s="84"/>
      <c r="BVF1880" s="84"/>
      <c r="BVG1880" s="84"/>
      <c r="BVH1880" s="84"/>
      <c r="BVI1880" s="84"/>
      <c r="BVJ1880" s="84"/>
      <c r="BVK1880" s="84"/>
      <c r="BVL1880" s="84"/>
      <c r="BVM1880" s="84"/>
      <c r="BVN1880" s="84"/>
      <c r="BVO1880" s="84"/>
      <c r="BVP1880" s="84"/>
      <c r="BVQ1880" s="84"/>
      <c r="BVR1880" s="84"/>
      <c r="BVS1880" s="84"/>
      <c r="BVT1880" s="84"/>
      <c r="BVU1880" s="84"/>
      <c r="BVV1880" s="84"/>
      <c r="BVW1880" s="84"/>
      <c r="BVX1880" s="84"/>
      <c r="BVY1880" s="84"/>
      <c r="BVZ1880" s="84"/>
      <c r="BWA1880" s="84"/>
      <c r="BWB1880" s="84"/>
      <c r="BWC1880" s="84"/>
      <c r="BWD1880" s="84"/>
      <c r="BWE1880" s="84"/>
      <c r="BWF1880" s="84"/>
      <c r="BWG1880" s="84"/>
      <c r="BWH1880" s="84"/>
      <c r="BWI1880" s="84"/>
      <c r="BWJ1880" s="84"/>
      <c r="BWK1880" s="84"/>
      <c r="BWL1880" s="84"/>
      <c r="BWM1880" s="84"/>
      <c r="BWN1880" s="84"/>
      <c r="BWO1880" s="84"/>
      <c r="BWP1880" s="84"/>
      <c r="BWQ1880" s="84"/>
      <c r="BWR1880" s="84"/>
      <c r="BWS1880" s="84"/>
      <c r="BWT1880" s="84"/>
      <c r="BWU1880" s="84"/>
      <c r="BWV1880" s="84"/>
      <c r="BWW1880" s="84"/>
      <c r="BWX1880" s="84"/>
      <c r="BWY1880" s="84"/>
      <c r="BWZ1880" s="84"/>
      <c r="BXA1880" s="84"/>
      <c r="BXB1880" s="84"/>
      <c r="BXC1880" s="84"/>
      <c r="BXD1880" s="84"/>
      <c r="BXE1880" s="84"/>
      <c r="BXF1880" s="84"/>
      <c r="BXG1880" s="84"/>
      <c r="BXH1880" s="84"/>
      <c r="BXI1880" s="84"/>
      <c r="BXJ1880" s="84"/>
      <c r="BXK1880" s="84"/>
      <c r="BXL1880" s="84"/>
      <c r="BXM1880" s="84"/>
      <c r="BXN1880" s="84"/>
      <c r="BXO1880" s="84"/>
      <c r="BXP1880" s="84"/>
      <c r="BXQ1880" s="84"/>
      <c r="BXR1880" s="84"/>
      <c r="BXS1880" s="84"/>
      <c r="BXT1880" s="84"/>
      <c r="BXU1880" s="84"/>
      <c r="BXV1880" s="84"/>
      <c r="BXW1880" s="84"/>
      <c r="BXX1880" s="84"/>
      <c r="BXY1880" s="84"/>
      <c r="BXZ1880" s="84"/>
      <c r="BYA1880" s="84"/>
      <c r="BYB1880" s="84"/>
      <c r="BYC1880" s="84"/>
      <c r="BYD1880" s="84"/>
      <c r="BYE1880" s="84"/>
      <c r="BYF1880" s="84"/>
      <c r="BYG1880" s="84"/>
      <c r="BYH1880" s="84"/>
      <c r="BYI1880" s="84"/>
      <c r="BYJ1880" s="84"/>
      <c r="BYK1880" s="84"/>
      <c r="BYL1880" s="84"/>
      <c r="BYM1880" s="84"/>
      <c r="BYN1880" s="84"/>
      <c r="BYO1880" s="84"/>
      <c r="BYP1880" s="84"/>
      <c r="BYQ1880" s="84"/>
      <c r="BYR1880" s="84"/>
      <c r="BYS1880" s="84"/>
      <c r="BYT1880" s="84"/>
      <c r="BYU1880" s="84"/>
      <c r="BYV1880" s="84"/>
      <c r="BYW1880" s="84"/>
      <c r="BYX1880" s="84"/>
      <c r="BYY1880" s="84"/>
      <c r="BYZ1880" s="84"/>
      <c r="BZA1880" s="84"/>
      <c r="BZB1880" s="84"/>
      <c r="BZC1880" s="84"/>
      <c r="BZD1880" s="84"/>
      <c r="BZE1880" s="84"/>
      <c r="BZF1880" s="84"/>
      <c r="BZG1880" s="84"/>
      <c r="BZH1880" s="84"/>
      <c r="BZI1880" s="84"/>
      <c r="BZJ1880" s="84"/>
      <c r="BZK1880" s="84"/>
      <c r="BZL1880" s="84"/>
      <c r="BZM1880" s="84"/>
      <c r="BZN1880" s="84"/>
      <c r="BZO1880" s="84"/>
      <c r="BZP1880" s="84"/>
      <c r="BZQ1880" s="84"/>
      <c r="BZR1880" s="84"/>
      <c r="BZS1880" s="84"/>
      <c r="BZT1880" s="84"/>
      <c r="BZU1880" s="84"/>
      <c r="BZV1880" s="84"/>
      <c r="BZW1880" s="84"/>
      <c r="BZX1880" s="84"/>
      <c r="BZY1880" s="84"/>
      <c r="BZZ1880" s="84"/>
      <c r="CAA1880" s="84"/>
      <c r="CAB1880" s="84"/>
      <c r="CAC1880" s="84"/>
      <c r="CAD1880" s="84"/>
      <c r="CAE1880" s="84"/>
      <c r="CAF1880" s="84"/>
      <c r="CAG1880" s="84"/>
      <c r="CAH1880" s="84"/>
      <c r="CAI1880" s="84"/>
      <c r="CAJ1880" s="84"/>
      <c r="CAK1880" s="84"/>
      <c r="CAL1880" s="84"/>
      <c r="CAM1880" s="84"/>
      <c r="CAN1880" s="84"/>
      <c r="CAO1880" s="84"/>
      <c r="CAP1880" s="84"/>
      <c r="CAQ1880" s="84"/>
      <c r="CAR1880" s="84"/>
      <c r="CAS1880" s="84"/>
      <c r="CAT1880" s="84"/>
      <c r="CAU1880" s="84"/>
      <c r="CAV1880" s="84"/>
      <c r="CAW1880" s="84"/>
      <c r="CAX1880" s="84"/>
      <c r="CAY1880" s="84"/>
      <c r="CAZ1880" s="84"/>
      <c r="CBA1880" s="84"/>
      <c r="CBB1880" s="84"/>
      <c r="CBC1880" s="84"/>
      <c r="CBD1880" s="84"/>
      <c r="CBE1880" s="84"/>
      <c r="CBF1880" s="84"/>
      <c r="CBG1880" s="84"/>
      <c r="CBH1880" s="84"/>
      <c r="CBI1880" s="84"/>
      <c r="CBJ1880" s="84"/>
      <c r="CBK1880" s="84"/>
      <c r="CBL1880" s="84"/>
      <c r="CBM1880" s="84"/>
      <c r="CBN1880" s="84"/>
      <c r="CBO1880" s="84"/>
      <c r="CBP1880" s="84"/>
      <c r="CBQ1880" s="84"/>
      <c r="CBR1880" s="84"/>
      <c r="CBS1880" s="84"/>
      <c r="CBT1880" s="84"/>
      <c r="CBU1880" s="84"/>
      <c r="CBV1880" s="84"/>
      <c r="CBW1880" s="84"/>
      <c r="CBX1880" s="84"/>
      <c r="CBY1880" s="84"/>
      <c r="CBZ1880" s="84"/>
      <c r="CCA1880" s="84"/>
      <c r="CCB1880" s="84"/>
      <c r="CCC1880" s="84"/>
      <c r="CCD1880" s="84"/>
      <c r="CCE1880" s="84"/>
      <c r="CCF1880" s="84"/>
      <c r="CCG1880" s="84"/>
      <c r="CCH1880" s="84"/>
      <c r="CCI1880" s="84"/>
      <c r="CCJ1880" s="84"/>
      <c r="CCK1880" s="84"/>
      <c r="CCL1880" s="84"/>
      <c r="CCM1880" s="84"/>
      <c r="CCN1880" s="84"/>
      <c r="CCO1880" s="84"/>
      <c r="CCP1880" s="84"/>
      <c r="CCQ1880" s="84"/>
      <c r="CCR1880" s="84"/>
      <c r="CCS1880" s="84"/>
      <c r="CCT1880" s="84"/>
      <c r="CCU1880" s="84"/>
      <c r="CCV1880" s="84"/>
      <c r="CCW1880" s="84"/>
      <c r="CCX1880" s="84"/>
      <c r="CCY1880" s="84"/>
      <c r="CCZ1880" s="84"/>
      <c r="CDA1880" s="84"/>
      <c r="CDB1880" s="84"/>
      <c r="CDC1880" s="84"/>
      <c r="CDD1880" s="84"/>
      <c r="CDE1880" s="84"/>
      <c r="CDF1880" s="84"/>
      <c r="CDG1880" s="84"/>
      <c r="CDH1880" s="84"/>
      <c r="CDI1880" s="84"/>
      <c r="CDJ1880" s="84"/>
      <c r="CDK1880" s="84"/>
      <c r="CDL1880" s="84"/>
      <c r="CDM1880" s="84"/>
      <c r="CDN1880" s="84"/>
      <c r="CDO1880" s="84"/>
      <c r="CDP1880" s="84"/>
      <c r="CDQ1880" s="84"/>
      <c r="CDR1880" s="84"/>
      <c r="CDS1880" s="84"/>
      <c r="CDT1880" s="84"/>
      <c r="CDU1880" s="84"/>
      <c r="CDV1880" s="84"/>
      <c r="CDW1880" s="84"/>
      <c r="CDX1880" s="84"/>
      <c r="CDY1880" s="84"/>
      <c r="CDZ1880" s="84"/>
      <c r="CEA1880" s="84"/>
      <c r="CEB1880" s="84"/>
      <c r="CEC1880" s="84"/>
      <c r="CED1880" s="84"/>
      <c r="CEE1880" s="84"/>
      <c r="CEF1880" s="84"/>
      <c r="CEG1880" s="84"/>
      <c r="CEH1880" s="84"/>
      <c r="CEI1880" s="84"/>
      <c r="CEJ1880" s="84"/>
      <c r="CEK1880" s="84"/>
      <c r="CEL1880" s="84"/>
      <c r="CEM1880" s="84"/>
      <c r="CEN1880" s="84"/>
      <c r="CEO1880" s="84"/>
      <c r="CEP1880" s="84"/>
      <c r="CEQ1880" s="84"/>
      <c r="CER1880" s="84"/>
      <c r="CES1880" s="84"/>
      <c r="CET1880" s="84"/>
      <c r="CEU1880" s="84"/>
      <c r="CEV1880" s="84"/>
      <c r="CEW1880" s="84"/>
      <c r="CEX1880" s="84"/>
      <c r="CEY1880" s="84"/>
      <c r="CEZ1880" s="84"/>
      <c r="CFA1880" s="84"/>
      <c r="CFB1880" s="84"/>
      <c r="CFC1880" s="84"/>
      <c r="CFD1880" s="84"/>
      <c r="CFE1880" s="84"/>
      <c r="CFF1880" s="84"/>
      <c r="CFG1880" s="84"/>
      <c r="CFH1880" s="84"/>
      <c r="CFI1880" s="84"/>
      <c r="CFJ1880" s="84"/>
      <c r="CFK1880" s="84"/>
      <c r="CFL1880" s="84"/>
      <c r="CFM1880" s="84"/>
      <c r="CFN1880" s="84"/>
      <c r="CFO1880" s="84"/>
      <c r="CFP1880" s="84"/>
      <c r="CFQ1880" s="84"/>
      <c r="CFR1880" s="84"/>
      <c r="CFS1880" s="84"/>
      <c r="CFT1880" s="84"/>
      <c r="CFU1880" s="84"/>
      <c r="CFV1880" s="84"/>
      <c r="CFW1880" s="84"/>
      <c r="CFX1880" s="84"/>
      <c r="CFY1880" s="84"/>
      <c r="CFZ1880" s="84"/>
      <c r="CGA1880" s="84"/>
      <c r="CGB1880" s="84"/>
      <c r="CGC1880" s="84"/>
      <c r="CGD1880" s="84"/>
      <c r="CGE1880" s="84"/>
      <c r="CGF1880" s="84"/>
      <c r="CGG1880" s="84"/>
      <c r="CGH1880" s="84"/>
      <c r="CGI1880" s="84"/>
      <c r="CGJ1880" s="84"/>
      <c r="CGK1880" s="84"/>
      <c r="CGL1880" s="84"/>
      <c r="CGM1880" s="84"/>
      <c r="CGN1880" s="84"/>
      <c r="CGO1880" s="84"/>
      <c r="CGP1880" s="84"/>
      <c r="CGQ1880" s="84"/>
      <c r="CGR1880" s="84"/>
      <c r="CGS1880" s="84"/>
      <c r="CGT1880" s="84"/>
      <c r="CGU1880" s="84"/>
      <c r="CGV1880" s="84"/>
      <c r="CGW1880" s="84"/>
      <c r="CGX1880" s="84"/>
      <c r="CGY1880" s="84"/>
      <c r="CGZ1880" s="84"/>
      <c r="CHA1880" s="84"/>
      <c r="CHB1880" s="84"/>
      <c r="CHC1880" s="84"/>
      <c r="CHD1880" s="84"/>
      <c r="CHE1880" s="84"/>
      <c r="CHF1880" s="84"/>
      <c r="CHG1880" s="84"/>
      <c r="CHH1880" s="84"/>
      <c r="CHI1880" s="84"/>
      <c r="CHJ1880" s="84"/>
      <c r="CHK1880" s="84"/>
      <c r="CHL1880" s="84"/>
      <c r="CHM1880" s="84"/>
      <c r="CHN1880" s="84"/>
      <c r="CHO1880" s="84"/>
      <c r="CHP1880" s="84"/>
      <c r="CHQ1880" s="84"/>
      <c r="CHR1880" s="84"/>
      <c r="CHS1880" s="84"/>
      <c r="CHT1880" s="84"/>
      <c r="CHU1880" s="84"/>
      <c r="CHV1880" s="84"/>
      <c r="CHW1880" s="84"/>
      <c r="CHX1880" s="84"/>
      <c r="CHY1880" s="84"/>
      <c r="CHZ1880" s="84"/>
      <c r="CIA1880" s="84"/>
      <c r="CIB1880" s="84"/>
      <c r="CIC1880" s="84"/>
      <c r="CID1880" s="84"/>
      <c r="CIE1880" s="84"/>
      <c r="CIF1880" s="84"/>
      <c r="CIG1880" s="84"/>
      <c r="CIH1880" s="84"/>
      <c r="CII1880" s="84"/>
      <c r="CIJ1880" s="84"/>
      <c r="CIK1880" s="84"/>
      <c r="CIL1880" s="84"/>
      <c r="CIM1880" s="84"/>
      <c r="CIN1880" s="84"/>
      <c r="CIO1880" s="84"/>
      <c r="CIP1880" s="84"/>
      <c r="CIQ1880" s="84"/>
      <c r="CIR1880" s="84"/>
      <c r="CIS1880" s="84"/>
      <c r="CIT1880" s="84"/>
      <c r="CIU1880" s="84"/>
      <c r="CIV1880" s="84"/>
      <c r="CIW1880" s="84"/>
      <c r="CIX1880" s="84"/>
      <c r="CIY1880" s="84"/>
      <c r="CIZ1880" s="84"/>
      <c r="CJA1880" s="84"/>
      <c r="CJB1880" s="84"/>
      <c r="CJC1880" s="84"/>
      <c r="CJD1880" s="84"/>
      <c r="CJE1880" s="84"/>
      <c r="CJF1880" s="84"/>
      <c r="CJG1880" s="84"/>
      <c r="CJH1880" s="84"/>
      <c r="CJI1880" s="84"/>
      <c r="CJJ1880" s="84"/>
      <c r="CJK1880" s="84"/>
      <c r="CJL1880" s="84"/>
      <c r="CJM1880" s="84"/>
      <c r="CJN1880" s="84"/>
      <c r="CJO1880" s="84"/>
      <c r="CJP1880" s="84"/>
      <c r="CJQ1880" s="84"/>
      <c r="CJR1880" s="84"/>
      <c r="CJS1880" s="84"/>
      <c r="CJT1880" s="84"/>
      <c r="CJU1880" s="84"/>
      <c r="CJV1880" s="84"/>
      <c r="CJW1880" s="84"/>
      <c r="CJX1880" s="84"/>
      <c r="CJY1880" s="84"/>
      <c r="CJZ1880" s="84"/>
      <c r="CKA1880" s="84"/>
      <c r="CKB1880" s="84"/>
      <c r="CKC1880" s="84"/>
      <c r="CKD1880" s="84"/>
      <c r="CKE1880" s="84"/>
      <c r="CKF1880" s="84"/>
      <c r="CKG1880" s="84"/>
      <c r="CKH1880" s="84"/>
      <c r="CKI1880" s="84"/>
      <c r="CKJ1880" s="84"/>
      <c r="CKK1880" s="84"/>
      <c r="CKL1880" s="84"/>
      <c r="CKM1880" s="84"/>
      <c r="CKN1880" s="84"/>
      <c r="CKO1880" s="84"/>
      <c r="CKP1880" s="84"/>
      <c r="CKQ1880" s="84"/>
      <c r="CKR1880" s="84"/>
      <c r="CKS1880" s="84"/>
      <c r="CKT1880" s="84"/>
      <c r="CKU1880" s="84"/>
      <c r="CKV1880" s="84"/>
      <c r="CKW1880" s="84"/>
      <c r="CKX1880" s="84"/>
      <c r="CKY1880" s="84"/>
      <c r="CKZ1880" s="84"/>
      <c r="CLA1880" s="84"/>
      <c r="CLB1880" s="84"/>
      <c r="CLC1880" s="84"/>
      <c r="CLD1880" s="84"/>
      <c r="CLE1880" s="84"/>
      <c r="CLF1880" s="84"/>
      <c r="CLG1880" s="84"/>
      <c r="CLH1880" s="84"/>
      <c r="CLI1880" s="84"/>
      <c r="CLJ1880" s="84"/>
      <c r="CLK1880" s="84"/>
      <c r="CLL1880" s="84"/>
      <c r="CLM1880" s="84"/>
      <c r="CLN1880" s="84"/>
      <c r="CLO1880" s="84"/>
      <c r="CLP1880" s="84"/>
      <c r="CLQ1880" s="84"/>
      <c r="CLR1880" s="84"/>
      <c r="CLS1880" s="84"/>
      <c r="CLT1880" s="84"/>
      <c r="CLU1880" s="84"/>
      <c r="CLV1880" s="84"/>
      <c r="CLW1880" s="84"/>
      <c r="CLX1880" s="84"/>
      <c r="CLY1880" s="84"/>
      <c r="CLZ1880" s="84"/>
      <c r="CMA1880" s="84"/>
      <c r="CMB1880" s="84"/>
      <c r="CMC1880" s="84"/>
      <c r="CMD1880" s="84"/>
      <c r="CME1880" s="84"/>
      <c r="CMF1880" s="84"/>
      <c r="CMG1880" s="84"/>
      <c r="CMH1880" s="84"/>
      <c r="CMI1880" s="84"/>
      <c r="CMJ1880" s="84"/>
      <c r="CMK1880" s="84"/>
      <c r="CML1880" s="84"/>
      <c r="CMM1880" s="84"/>
      <c r="CMN1880" s="84"/>
      <c r="CMO1880" s="84"/>
      <c r="CMP1880" s="84"/>
      <c r="CMQ1880" s="84"/>
      <c r="CMR1880" s="84"/>
      <c r="CMS1880" s="84"/>
      <c r="CMT1880" s="84"/>
      <c r="CMU1880" s="84"/>
      <c r="CMV1880" s="84"/>
      <c r="CMW1880" s="84"/>
      <c r="CMX1880" s="84"/>
      <c r="CMY1880" s="84"/>
      <c r="CMZ1880" s="84"/>
      <c r="CNA1880" s="84"/>
      <c r="CNB1880" s="84"/>
      <c r="CNC1880" s="84"/>
      <c r="CND1880" s="84"/>
      <c r="CNE1880" s="84"/>
      <c r="CNF1880" s="84"/>
      <c r="CNG1880" s="84"/>
      <c r="CNH1880" s="84"/>
      <c r="CNI1880" s="84"/>
      <c r="CNJ1880" s="84"/>
      <c r="CNK1880" s="84"/>
      <c r="CNL1880" s="84"/>
      <c r="CNM1880" s="84"/>
      <c r="CNN1880" s="84"/>
      <c r="CNO1880" s="84"/>
      <c r="CNP1880" s="84"/>
      <c r="CNQ1880" s="84"/>
      <c r="CNR1880" s="84"/>
      <c r="CNS1880" s="84"/>
      <c r="CNT1880" s="84"/>
      <c r="CNU1880" s="84"/>
      <c r="CNV1880" s="84"/>
      <c r="CNW1880" s="84"/>
      <c r="CNX1880" s="84"/>
      <c r="CNY1880" s="84"/>
      <c r="CNZ1880" s="84"/>
      <c r="COA1880" s="84"/>
      <c r="COB1880" s="84"/>
      <c r="COC1880" s="84"/>
      <c r="COD1880" s="84"/>
      <c r="COE1880" s="84"/>
      <c r="COF1880" s="84"/>
      <c r="COG1880" s="84"/>
      <c r="COH1880" s="84"/>
      <c r="COI1880" s="84"/>
      <c r="COJ1880" s="84"/>
      <c r="COK1880" s="84"/>
      <c r="COL1880" s="84"/>
      <c r="COM1880" s="84"/>
      <c r="CON1880" s="84"/>
      <c r="COO1880" s="84"/>
      <c r="COP1880" s="84"/>
      <c r="COQ1880" s="84"/>
      <c r="COR1880" s="84"/>
      <c r="COS1880" s="84"/>
      <c r="COT1880" s="84"/>
      <c r="COU1880" s="84"/>
      <c r="COV1880" s="84"/>
      <c r="COW1880" s="84"/>
      <c r="COX1880" s="84"/>
      <c r="COY1880" s="84"/>
      <c r="COZ1880" s="84"/>
      <c r="CPA1880" s="84"/>
      <c r="CPB1880" s="84"/>
      <c r="CPC1880" s="84"/>
      <c r="CPD1880" s="84"/>
      <c r="CPE1880" s="84"/>
      <c r="CPF1880" s="84"/>
      <c r="CPG1880" s="84"/>
      <c r="CPH1880" s="84"/>
      <c r="CPI1880" s="84"/>
      <c r="CPJ1880" s="84"/>
      <c r="CPK1880" s="84"/>
      <c r="CPL1880" s="84"/>
      <c r="CPM1880" s="84"/>
      <c r="CPN1880" s="84"/>
      <c r="CPO1880" s="84"/>
      <c r="CPP1880" s="84"/>
      <c r="CPQ1880" s="84"/>
      <c r="CPR1880" s="84"/>
      <c r="CPS1880" s="84"/>
      <c r="CPT1880" s="84"/>
      <c r="CPU1880" s="84"/>
      <c r="CPV1880" s="84"/>
      <c r="CPW1880" s="84"/>
      <c r="CPX1880" s="84"/>
      <c r="CPY1880" s="84"/>
      <c r="CPZ1880" s="84"/>
      <c r="CQA1880" s="84"/>
      <c r="CQB1880" s="84"/>
      <c r="CQC1880" s="84"/>
      <c r="CQD1880" s="84"/>
      <c r="CQE1880" s="84"/>
      <c r="CQF1880" s="84"/>
      <c r="CQG1880" s="84"/>
      <c r="CQH1880" s="84"/>
      <c r="CQI1880" s="84"/>
      <c r="CQJ1880" s="84"/>
      <c r="CQK1880" s="84"/>
      <c r="CQL1880" s="84"/>
      <c r="CQM1880" s="84"/>
      <c r="CQN1880" s="84"/>
      <c r="CQO1880" s="84"/>
      <c r="CQP1880" s="84"/>
      <c r="CQQ1880" s="84"/>
      <c r="CQR1880" s="84"/>
      <c r="CQS1880" s="84"/>
      <c r="CQT1880" s="84"/>
      <c r="CQU1880" s="84"/>
      <c r="CQV1880" s="84"/>
      <c r="CQW1880" s="84"/>
      <c r="CQX1880" s="84"/>
      <c r="CQY1880" s="84"/>
      <c r="CQZ1880" s="84"/>
      <c r="CRA1880" s="84"/>
      <c r="CRB1880" s="84"/>
      <c r="CRC1880" s="84"/>
      <c r="CRD1880" s="84"/>
      <c r="CRE1880" s="84"/>
      <c r="CRF1880" s="84"/>
      <c r="CRG1880" s="84"/>
      <c r="CRH1880" s="84"/>
      <c r="CRI1880" s="84"/>
      <c r="CRJ1880" s="84"/>
      <c r="CRK1880" s="84"/>
      <c r="CRL1880" s="84"/>
      <c r="CRM1880" s="84"/>
      <c r="CRN1880" s="84"/>
      <c r="CRO1880" s="84"/>
      <c r="CRP1880" s="84"/>
      <c r="CRQ1880" s="84"/>
      <c r="CRR1880" s="84"/>
      <c r="CRS1880" s="84"/>
      <c r="CRT1880" s="84"/>
      <c r="CRU1880" s="84"/>
      <c r="CRV1880" s="84"/>
      <c r="CRW1880" s="84"/>
      <c r="CRX1880" s="84"/>
      <c r="CRY1880" s="84"/>
      <c r="CRZ1880" s="84"/>
      <c r="CSA1880" s="84"/>
      <c r="CSB1880" s="84"/>
      <c r="CSC1880" s="84"/>
      <c r="CSD1880" s="84"/>
      <c r="CSE1880" s="84"/>
      <c r="CSF1880" s="84"/>
      <c r="CSG1880" s="84"/>
      <c r="CSH1880" s="84"/>
      <c r="CSI1880" s="84"/>
      <c r="CSJ1880" s="84"/>
      <c r="CSK1880" s="84"/>
      <c r="CSL1880" s="84"/>
      <c r="CSM1880" s="84"/>
      <c r="CSN1880" s="84"/>
      <c r="CSO1880" s="84"/>
      <c r="CSP1880" s="84"/>
      <c r="CSQ1880" s="84"/>
      <c r="CSR1880" s="84"/>
      <c r="CSS1880" s="84"/>
      <c r="CST1880" s="84"/>
      <c r="CSU1880" s="84"/>
      <c r="CSV1880" s="84"/>
      <c r="CSW1880" s="84"/>
      <c r="CSX1880" s="84"/>
      <c r="CSY1880" s="84"/>
      <c r="CSZ1880" s="84"/>
      <c r="CTA1880" s="84"/>
      <c r="CTB1880" s="84"/>
      <c r="CTC1880" s="84"/>
      <c r="CTD1880" s="84"/>
      <c r="CTE1880" s="84"/>
      <c r="CTF1880" s="84"/>
      <c r="CTG1880" s="84"/>
      <c r="CTH1880" s="84"/>
      <c r="CTI1880" s="84"/>
      <c r="CTJ1880" s="84"/>
      <c r="CTK1880" s="84"/>
      <c r="CTL1880" s="84"/>
      <c r="CTM1880" s="84"/>
      <c r="CTN1880" s="84"/>
      <c r="CTO1880" s="84"/>
      <c r="CTP1880" s="84"/>
      <c r="CTQ1880" s="84"/>
      <c r="CTR1880" s="84"/>
      <c r="CTS1880" s="84"/>
      <c r="CTT1880" s="84"/>
      <c r="CTU1880" s="84"/>
      <c r="CTV1880" s="84"/>
      <c r="CTW1880" s="84"/>
      <c r="CTX1880" s="84"/>
      <c r="CTY1880" s="84"/>
      <c r="CTZ1880" s="84"/>
      <c r="CUA1880" s="84"/>
      <c r="CUB1880" s="84"/>
      <c r="CUC1880" s="84"/>
      <c r="CUD1880" s="84"/>
      <c r="CUE1880" s="84"/>
      <c r="CUF1880" s="84"/>
      <c r="CUG1880" s="84"/>
      <c r="CUH1880" s="84"/>
      <c r="CUI1880" s="84"/>
      <c r="CUJ1880" s="84"/>
      <c r="CUK1880" s="84"/>
      <c r="CUL1880" s="84"/>
      <c r="CUM1880" s="84"/>
      <c r="CUN1880" s="84"/>
      <c r="CUO1880" s="84"/>
      <c r="CUP1880" s="84"/>
      <c r="CUQ1880" s="84"/>
      <c r="CUR1880" s="84"/>
      <c r="CUS1880" s="84"/>
      <c r="CUT1880" s="84"/>
      <c r="CUU1880" s="84"/>
      <c r="CUV1880" s="84"/>
      <c r="CUW1880" s="84"/>
      <c r="CUX1880" s="84"/>
      <c r="CUY1880" s="84"/>
      <c r="CUZ1880" s="84"/>
      <c r="CVA1880" s="84"/>
      <c r="CVB1880" s="84"/>
      <c r="CVC1880" s="84"/>
      <c r="CVD1880" s="84"/>
      <c r="CVE1880" s="84"/>
      <c r="CVF1880" s="84"/>
      <c r="CVG1880" s="84"/>
      <c r="CVH1880" s="84"/>
      <c r="CVI1880" s="84"/>
      <c r="CVJ1880" s="84"/>
      <c r="CVK1880" s="84"/>
      <c r="CVL1880" s="84"/>
      <c r="CVM1880" s="84"/>
      <c r="CVN1880" s="84"/>
      <c r="CVO1880" s="84"/>
      <c r="CVP1880" s="84"/>
      <c r="CVQ1880" s="84"/>
      <c r="CVR1880" s="84"/>
      <c r="CVS1880" s="84"/>
      <c r="CVT1880" s="84"/>
      <c r="CVU1880" s="84"/>
      <c r="CVV1880" s="84"/>
      <c r="CVW1880" s="84"/>
      <c r="CVX1880" s="84"/>
      <c r="CVY1880" s="84"/>
      <c r="CVZ1880" s="84"/>
      <c r="CWA1880" s="84"/>
      <c r="CWB1880" s="84"/>
      <c r="CWC1880" s="84"/>
      <c r="CWD1880" s="84"/>
      <c r="CWE1880" s="84"/>
      <c r="CWF1880" s="84"/>
      <c r="CWG1880" s="84"/>
      <c r="CWH1880" s="84"/>
      <c r="CWI1880" s="84"/>
      <c r="CWJ1880" s="84"/>
      <c r="CWK1880" s="84"/>
      <c r="CWL1880" s="84"/>
      <c r="CWM1880" s="84"/>
      <c r="CWN1880" s="84"/>
      <c r="CWO1880" s="84"/>
      <c r="CWP1880" s="84"/>
      <c r="CWQ1880" s="84"/>
      <c r="CWR1880" s="84"/>
      <c r="CWS1880" s="84"/>
      <c r="CWT1880" s="84"/>
      <c r="CWU1880" s="84"/>
      <c r="CWV1880" s="84"/>
      <c r="CWW1880" s="84"/>
      <c r="CWX1880" s="84"/>
      <c r="CWY1880" s="84"/>
      <c r="CWZ1880" s="84"/>
      <c r="CXA1880" s="84"/>
      <c r="CXB1880" s="84"/>
      <c r="CXC1880" s="84"/>
      <c r="CXD1880" s="84"/>
      <c r="CXE1880" s="84"/>
      <c r="CXF1880" s="84"/>
      <c r="CXG1880" s="84"/>
      <c r="CXH1880" s="84"/>
      <c r="CXI1880" s="84"/>
      <c r="CXJ1880" s="84"/>
      <c r="CXK1880" s="84"/>
      <c r="CXL1880" s="84"/>
      <c r="CXM1880" s="84"/>
      <c r="CXN1880" s="84"/>
      <c r="CXO1880" s="84"/>
      <c r="CXP1880" s="84"/>
      <c r="CXQ1880" s="84"/>
      <c r="CXR1880" s="84"/>
      <c r="CXS1880" s="84"/>
      <c r="CXT1880" s="84"/>
      <c r="CXU1880" s="84"/>
      <c r="CXV1880" s="84"/>
      <c r="CXW1880" s="84"/>
      <c r="CXX1880" s="84"/>
      <c r="CXY1880" s="84"/>
      <c r="CXZ1880" s="84"/>
      <c r="CYA1880" s="84"/>
      <c r="CYB1880" s="84"/>
      <c r="CYC1880" s="84"/>
      <c r="CYD1880" s="84"/>
      <c r="CYE1880" s="84"/>
      <c r="CYF1880" s="84"/>
      <c r="CYG1880" s="84"/>
      <c r="CYH1880" s="84"/>
      <c r="CYI1880" s="84"/>
      <c r="CYJ1880" s="84"/>
      <c r="CYK1880" s="84"/>
      <c r="CYL1880" s="84"/>
      <c r="CYM1880" s="84"/>
      <c r="CYN1880" s="84"/>
      <c r="CYO1880" s="84"/>
      <c r="CYP1880" s="84"/>
      <c r="CYQ1880" s="84"/>
      <c r="CYR1880" s="84"/>
      <c r="CYS1880" s="84"/>
      <c r="CYT1880" s="84"/>
      <c r="CYU1880" s="84"/>
      <c r="CYV1880" s="84"/>
      <c r="CYW1880" s="84"/>
      <c r="CYX1880" s="84"/>
      <c r="CYY1880" s="84"/>
      <c r="CYZ1880" s="84"/>
      <c r="CZA1880" s="84"/>
      <c r="CZB1880" s="84"/>
      <c r="CZC1880" s="84"/>
      <c r="CZD1880" s="84"/>
      <c r="CZE1880" s="84"/>
      <c r="CZF1880" s="84"/>
      <c r="CZG1880" s="84"/>
      <c r="CZH1880" s="84"/>
      <c r="CZI1880" s="84"/>
      <c r="CZJ1880" s="84"/>
      <c r="CZK1880" s="84"/>
      <c r="CZL1880" s="84"/>
      <c r="CZM1880" s="84"/>
      <c r="CZN1880" s="84"/>
      <c r="CZO1880" s="84"/>
      <c r="CZP1880" s="84"/>
      <c r="CZQ1880" s="84"/>
      <c r="CZR1880" s="84"/>
      <c r="CZS1880" s="84"/>
      <c r="CZT1880" s="84"/>
      <c r="CZU1880" s="84"/>
      <c r="CZV1880" s="84"/>
      <c r="CZW1880" s="84"/>
      <c r="CZX1880" s="84"/>
      <c r="CZY1880" s="84"/>
      <c r="CZZ1880" s="84"/>
      <c r="DAA1880" s="84"/>
      <c r="DAB1880" s="84"/>
      <c r="DAC1880" s="84"/>
      <c r="DAD1880" s="84"/>
      <c r="DAE1880" s="84"/>
      <c r="DAF1880" s="84"/>
      <c r="DAG1880" s="84"/>
      <c r="DAH1880" s="84"/>
      <c r="DAI1880" s="84"/>
      <c r="DAJ1880" s="84"/>
      <c r="DAK1880" s="84"/>
      <c r="DAL1880" s="84"/>
      <c r="DAM1880" s="84"/>
      <c r="DAN1880" s="84"/>
      <c r="DAO1880" s="84"/>
      <c r="DAP1880" s="84"/>
      <c r="DAQ1880" s="84"/>
      <c r="DAR1880" s="84"/>
      <c r="DAS1880" s="84"/>
      <c r="DAT1880" s="84"/>
      <c r="DAU1880" s="84"/>
      <c r="DAV1880" s="84"/>
      <c r="DAW1880" s="84"/>
      <c r="DAX1880" s="84"/>
      <c r="DAY1880" s="84"/>
      <c r="DAZ1880" s="84"/>
      <c r="DBA1880" s="84"/>
      <c r="DBB1880" s="84"/>
      <c r="DBC1880" s="84"/>
      <c r="DBD1880" s="84"/>
      <c r="DBE1880" s="84"/>
      <c r="DBF1880" s="84"/>
      <c r="DBG1880" s="84"/>
      <c r="DBH1880" s="84"/>
      <c r="DBI1880" s="84"/>
      <c r="DBJ1880" s="84"/>
      <c r="DBK1880" s="84"/>
      <c r="DBL1880" s="84"/>
      <c r="DBM1880" s="84"/>
      <c r="DBN1880" s="84"/>
      <c r="DBO1880" s="84"/>
      <c r="DBP1880" s="84"/>
      <c r="DBQ1880" s="84"/>
      <c r="DBR1880" s="84"/>
      <c r="DBS1880" s="84"/>
      <c r="DBT1880" s="84"/>
      <c r="DBU1880" s="84"/>
      <c r="DBV1880" s="84"/>
      <c r="DBW1880" s="84"/>
      <c r="DBX1880" s="84"/>
      <c r="DBY1880" s="84"/>
      <c r="DBZ1880" s="84"/>
      <c r="DCA1880" s="84"/>
      <c r="DCB1880" s="84"/>
      <c r="DCC1880" s="84"/>
      <c r="DCD1880" s="84"/>
      <c r="DCE1880" s="84"/>
      <c r="DCF1880" s="84"/>
      <c r="DCG1880" s="84"/>
      <c r="DCH1880" s="84"/>
      <c r="DCI1880" s="84"/>
      <c r="DCJ1880" s="84"/>
      <c r="DCK1880" s="84"/>
      <c r="DCL1880" s="84"/>
      <c r="DCM1880" s="84"/>
      <c r="DCN1880" s="84"/>
      <c r="DCO1880" s="84"/>
      <c r="DCP1880" s="84"/>
      <c r="DCQ1880" s="84"/>
      <c r="DCR1880" s="84"/>
      <c r="DCS1880" s="84"/>
      <c r="DCT1880" s="84"/>
      <c r="DCU1880" s="84"/>
      <c r="DCV1880" s="84"/>
      <c r="DCW1880" s="84"/>
      <c r="DCX1880" s="84"/>
      <c r="DCY1880" s="84"/>
      <c r="DCZ1880" s="84"/>
      <c r="DDA1880" s="84"/>
      <c r="DDB1880" s="84"/>
      <c r="DDC1880" s="84"/>
      <c r="DDD1880" s="84"/>
      <c r="DDE1880" s="84"/>
      <c r="DDF1880" s="84"/>
      <c r="DDG1880" s="84"/>
      <c r="DDH1880" s="84"/>
      <c r="DDI1880" s="84"/>
      <c r="DDJ1880" s="84"/>
      <c r="DDK1880" s="84"/>
      <c r="DDL1880" s="84"/>
      <c r="DDM1880" s="84"/>
      <c r="DDN1880" s="84"/>
      <c r="DDO1880" s="84"/>
      <c r="DDP1880" s="84"/>
      <c r="DDQ1880" s="84"/>
      <c r="DDR1880" s="84"/>
      <c r="DDS1880" s="84"/>
      <c r="DDT1880" s="84"/>
      <c r="DDU1880" s="84"/>
      <c r="DDV1880" s="84"/>
      <c r="DDW1880" s="84"/>
      <c r="DDX1880" s="84"/>
      <c r="DDY1880" s="84"/>
      <c r="DDZ1880" s="84"/>
      <c r="DEA1880" s="84"/>
      <c r="DEB1880" s="84"/>
      <c r="DEC1880" s="84"/>
      <c r="DED1880" s="84"/>
      <c r="DEE1880" s="84"/>
      <c r="DEF1880" s="84"/>
      <c r="DEG1880" s="84"/>
      <c r="DEH1880" s="84"/>
      <c r="DEI1880" s="84"/>
      <c r="DEJ1880" s="84"/>
      <c r="DEK1880" s="84"/>
      <c r="DEL1880" s="84"/>
      <c r="DEM1880" s="84"/>
      <c r="DEN1880" s="84"/>
      <c r="DEO1880" s="84"/>
      <c r="DEP1880" s="84"/>
      <c r="DEQ1880" s="84"/>
      <c r="DER1880" s="84"/>
      <c r="DES1880" s="84"/>
      <c r="DET1880" s="84"/>
      <c r="DEU1880" s="84"/>
      <c r="DEV1880" s="84"/>
      <c r="DEW1880" s="84"/>
      <c r="DEX1880" s="84"/>
      <c r="DEY1880" s="84"/>
      <c r="DEZ1880" s="84"/>
      <c r="DFA1880" s="84"/>
      <c r="DFB1880" s="84"/>
      <c r="DFC1880" s="84"/>
      <c r="DFD1880" s="84"/>
      <c r="DFE1880" s="84"/>
      <c r="DFF1880" s="84"/>
      <c r="DFG1880" s="84"/>
      <c r="DFH1880" s="84"/>
      <c r="DFI1880" s="84"/>
      <c r="DFJ1880" s="84"/>
      <c r="DFK1880" s="84"/>
      <c r="DFL1880" s="84"/>
      <c r="DFM1880" s="84"/>
      <c r="DFN1880" s="84"/>
      <c r="DFO1880" s="84"/>
      <c r="DFP1880" s="84"/>
      <c r="DFQ1880" s="84"/>
      <c r="DFR1880" s="84"/>
      <c r="DFS1880" s="84"/>
      <c r="DFT1880" s="84"/>
      <c r="DFU1880" s="84"/>
      <c r="DFV1880" s="84"/>
      <c r="DFW1880" s="84"/>
      <c r="DFX1880" s="84"/>
      <c r="DFY1880" s="84"/>
      <c r="DFZ1880" s="84"/>
      <c r="DGA1880" s="84"/>
      <c r="DGB1880" s="84"/>
      <c r="DGC1880" s="84"/>
      <c r="DGD1880" s="84"/>
      <c r="DGE1880" s="84"/>
      <c r="DGF1880" s="84"/>
      <c r="DGG1880" s="84"/>
      <c r="DGH1880" s="84"/>
      <c r="DGI1880" s="84"/>
      <c r="DGJ1880" s="84"/>
      <c r="DGK1880" s="84"/>
      <c r="DGL1880" s="84"/>
      <c r="DGM1880" s="84"/>
      <c r="DGN1880" s="84"/>
      <c r="DGO1880" s="84"/>
      <c r="DGP1880" s="84"/>
      <c r="DGQ1880" s="84"/>
      <c r="DGR1880" s="84"/>
      <c r="DGS1880" s="84"/>
      <c r="DGT1880" s="84"/>
      <c r="DGU1880" s="84"/>
      <c r="DGV1880" s="84"/>
      <c r="DGW1880" s="84"/>
      <c r="DGX1880" s="84"/>
      <c r="DGY1880" s="84"/>
      <c r="DGZ1880" s="84"/>
      <c r="DHA1880" s="84"/>
      <c r="DHB1880" s="84"/>
      <c r="DHC1880" s="84"/>
      <c r="DHD1880" s="84"/>
      <c r="DHE1880" s="84"/>
      <c r="DHF1880" s="84"/>
      <c r="DHG1880" s="84"/>
      <c r="DHH1880" s="84"/>
      <c r="DHI1880" s="84"/>
      <c r="DHJ1880" s="84"/>
      <c r="DHK1880" s="84"/>
      <c r="DHL1880" s="84"/>
      <c r="DHM1880" s="84"/>
      <c r="DHN1880" s="84"/>
      <c r="DHO1880" s="84"/>
      <c r="DHP1880" s="84"/>
      <c r="DHQ1880" s="84"/>
      <c r="DHR1880" s="84"/>
      <c r="DHS1880" s="84"/>
      <c r="DHT1880" s="84"/>
      <c r="DHU1880" s="84"/>
      <c r="DHV1880" s="84"/>
      <c r="DHW1880" s="84"/>
      <c r="DHX1880" s="84"/>
      <c r="DHY1880" s="84"/>
      <c r="DHZ1880" s="84"/>
      <c r="DIA1880" s="84"/>
      <c r="DIB1880" s="84"/>
      <c r="DIC1880" s="84"/>
      <c r="DID1880" s="84"/>
      <c r="DIE1880" s="84"/>
      <c r="DIF1880" s="84"/>
      <c r="DIG1880" s="84"/>
      <c r="DIH1880" s="84"/>
      <c r="DII1880" s="84"/>
      <c r="DIJ1880" s="84"/>
      <c r="DIK1880" s="84"/>
      <c r="DIL1880" s="84"/>
      <c r="DIM1880" s="84"/>
      <c r="DIN1880" s="84"/>
      <c r="DIO1880" s="84"/>
      <c r="DIP1880" s="84"/>
      <c r="DIQ1880" s="84"/>
      <c r="DIR1880" s="84"/>
      <c r="DIS1880" s="84"/>
      <c r="DIT1880" s="84"/>
      <c r="DIU1880" s="84"/>
      <c r="DIV1880" s="84"/>
      <c r="DIW1880" s="84"/>
      <c r="DIX1880" s="84"/>
      <c r="DIY1880" s="84"/>
      <c r="DIZ1880" s="84"/>
      <c r="DJA1880" s="84"/>
      <c r="DJB1880" s="84"/>
      <c r="DJC1880" s="84"/>
      <c r="DJD1880" s="84"/>
      <c r="DJE1880" s="84"/>
      <c r="DJF1880" s="84"/>
      <c r="DJG1880" s="84"/>
      <c r="DJH1880" s="84"/>
      <c r="DJI1880" s="84"/>
      <c r="DJJ1880" s="84"/>
      <c r="DJK1880" s="84"/>
      <c r="DJL1880" s="84"/>
      <c r="DJM1880" s="84"/>
      <c r="DJN1880" s="84"/>
      <c r="DJO1880" s="84"/>
      <c r="DJP1880" s="84"/>
      <c r="DJQ1880" s="84"/>
      <c r="DJR1880" s="84"/>
      <c r="DJS1880" s="84"/>
      <c r="DJT1880" s="84"/>
      <c r="DJU1880" s="84"/>
      <c r="DJV1880" s="84"/>
      <c r="DJW1880" s="84"/>
      <c r="DJX1880" s="84"/>
      <c r="DJY1880" s="84"/>
      <c r="DJZ1880" s="84"/>
      <c r="DKA1880" s="84"/>
      <c r="DKB1880" s="84"/>
      <c r="DKC1880" s="84"/>
      <c r="DKD1880" s="84"/>
      <c r="DKE1880" s="84"/>
      <c r="DKF1880" s="84"/>
      <c r="DKG1880" s="84"/>
      <c r="DKH1880" s="84"/>
      <c r="DKI1880" s="84"/>
      <c r="DKJ1880" s="84"/>
      <c r="DKK1880" s="84"/>
      <c r="DKL1880" s="84"/>
      <c r="DKM1880" s="84"/>
      <c r="DKN1880" s="84"/>
      <c r="DKO1880" s="84"/>
      <c r="DKP1880" s="84"/>
      <c r="DKQ1880" s="84"/>
      <c r="DKR1880" s="84"/>
      <c r="DKS1880" s="84"/>
      <c r="DKT1880" s="84"/>
      <c r="DKU1880" s="84"/>
      <c r="DKV1880" s="84"/>
      <c r="DKW1880" s="84"/>
      <c r="DKX1880" s="84"/>
      <c r="DKY1880" s="84"/>
      <c r="DKZ1880" s="84"/>
      <c r="DLA1880" s="84"/>
      <c r="DLB1880" s="84"/>
      <c r="DLC1880" s="84"/>
      <c r="DLD1880" s="84"/>
      <c r="DLE1880" s="84"/>
      <c r="DLF1880" s="84"/>
      <c r="DLG1880" s="84"/>
      <c r="DLH1880" s="84"/>
      <c r="DLI1880" s="84"/>
      <c r="DLJ1880" s="84"/>
      <c r="DLK1880" s="84"/>
      <c r="DLL1880" s="84"/>
      <c r="DLM1880" s="84"/>
      <c r="DLN1880" s="84"/>
      <c r="DLO1880" s="84"/>
      <c r="DLP1880" s="84"/>
      <c r="DLQ1880" s="84"/>
      <c r="DLR1880" s="84"/>
      <c r="DLS1880" s="84"/>
      <c r="DLT1880" s="84"/>
      <c r="DLU1880" s="84"/>
      <c r="DLV1880" s="84"/>
      <c r="DLW1880" s="84"/>
      <c r="DLX1880" s="84"/>
      <c r="DLY1880" s="84"/>
      <c r="DLZ1880" s="84"/>
      <c r="DMA1880" s="84"/>
      <c r="DMB1880" s="84"/>
      <c r="DMC1880" s="84"/>
      <c r="DMD1880" s="84"/>
      <c r="DME1880" s="84"/>
      <c r="DMF1880" s="84"/>
      <c r="DMG1880" s="84"/>
      <c r="DMH1880" s="84"/>
      <c r="DMI1880" s="84"/>
      <c r="DMJ1880" s="84"/>
      <c r="DMK1880" s="84"/>
      <c r="DML1880" s="84"/>
      <c r="DMM1880" s="84"/>
      <c r="DMN1880" s="84"/>
      <c r="DMO1880" s="84"/>
      <c r="DMP1880" s="84"/>
      <c r="DMQ1880" s="84"/>
      <c r="DMR1880" s="84"/>
      <c r="DMS1880" s="84"/>
      <c r="DMT1880" s="84"/>
      <c r="DMU1880" s="84"/>
      <c r="DMV1880" s="84"/>
      <c r="DMW1880" s="84"/>
      <c r="DMX1880" s="84"/>
      <c r="DMY1880" s="84"/>
      <c r="DMZ1880" s="84"/>
      <c r="DNA1880" s="84"/>
      <c r="DNB1880" s="84"/>
      <c r="DNC1880" s="84"/>
      <c r="DND1880" s="84"/>
      <c r="DNE1880" s="84"/>
      <c r="DNF1880" s="84"/>
      <c r="DNG1880" s="84"/>
      <c r="DNH1880" s="84"/>
      <c r="DNI1880" s="84"/>
      <c r="DNJ1880" s="84"/>
      <c r="DNK1880" s="84"/>
      <c r="DNL1880" s="84"/>
      <c r="DNM1880" s="84"/>
      <c r="DNN1880" s="84"/>
      <c r="DNO1880" s="84"/>
      <c r="DNP1880" s="84"/>
      <c r="DNQ1880" s="84"/>
      <c r="DNR1880" s="84"/>
      <c r="DNS1880" s="84"/>
      <c r="DNT1880" s="84"/>
      <c r="DNU1880" s="84"/>
      <c r="DNV1880" s="84"/>
      <c r="DNW1880" s="84"/>
      <c r="DNX1880" s="84"/>
      <c r="DNY1880" s="84"/>
      <c r="DNZ1880" s="84"/>
      <c r="DOA1880" s="84"/>
      <c r="DOB1880" s="84"/>
      <c r="DOC1880" s="84"/>
      <c r="DOD1880" s="84"/>
      <c r="DOE1880" s="84"/>
      <c r="DOF1880" s="84"/>
      <c r="DOG1880" s="84"/>
      <c r="DOH1880" s="84"/>
      <c r="DOI1880" s="84"/>
      <c r="DOJ1880" s="84"/>
      <c r="DOK1880" s="84"/>
      <c r="DOL1880" s="84"/>
      <c r="DOM1880" s="84"/>
      <c r="DON1880" s="84"/>
      <c r="DOO1880" s="84"/>
      <c r="DOP1880" s="84"/>
      <c r="DOQ1880" s="84"/>
      <c r="DOR1880" s="84"/>
      <c r="DOS1880" s="84"/>
      <c r="DOT1880" s="84"/>
      <c r="DOU1880" s="84"/>
      <c r="DOV1880" s="84"/>
      <c r="DOW1880" s="84"/>
      <c r="DOX1880" s="84"/>
      <c r="DOY1880" s="84"/>
      <c r="DOZ1880" s="84"/>
      <c r="DPA1880" s="84"/>
      <c r="DPB1880" s="84"/>
      <c r="DPC1880" s="84"/>
      <c r="DPD1880" s="84"/>
      <c r="DPE1880" s="84"/>
      <c r="DPF1880" s="84"/>
      <c r="DPG1880" s="84"/>
      <c r="DPH1880" s="84"/>
      <c r="DPI1880" s="84"/>
      <c r="DPJ1880" s="84"/>
      <c r="DPK1880" s="84"/>
      <c r="DPL1880" s="84"/>
      <c r="DPM1880" s="84"/>
      <c r="DPN1880" s="84"/>
      <c r="DPO1880" s="84"/>
      <c r="DPP1880" s="84"/>
      <c r="DPQ1880" s="84"/>
      <c r="DPR1880" s="84"/>
      <c r="DPS1880" s="84"/>
      <c r="DPT1880" s="84"/>
      <c r="DPU1880" s="84"/>
      <c r="DPV1880" s="84"/>
      <c r="DPW1880" s="84"/>
      <c r="DPX1880" s="84"/>
      <c r="DPY1880" s="84"/>
      <c r="DPZ1880" s="84"/>
      <c r="DQA1880" s="84"/>
      <c r="DQB1880" s="84"/>
      <c r="DQC1880" s="84"/>
      <c r="DQD1880" s="84"/>
      <c r="DQE1880" s="84"/>
      <c r="DQF1880" s="84"/>
      <c r="DQG1880" s="84"/>
      <c r="DQH1880" s="84"/>
      <c r="DQI1880" s="84"/>
      <c r="DQJ1880" s="84"/>
      <c r="DQK1880" s="84"/>
      <c r="DQL1880" s="84"/>
      <c r="DQM1880" s="84"/>
      <c r="DQN1880" s="84"/>
      <c r="DQO1880" s="84"/>
      <c r="DQP1880" s="84"/>
      <c r="DQQ1880" s="84"/>
      <c r="DQR1880" s="84"/>
      <c r="DQS1880" s="84"/>
      <c r="DQT1880" s="84"/>
      <c r="DQU1880" s="84"/>
      <c r="DQV1880" s="84"/>
      <c r="DQW1880" s="84"/>
      <c r="DQX1880" s="84"/>
      <c r="DQY1880" s="84"/>
      <c r="DQZ1880" s="84"/>
      <c r="DRA1880" s="84"/>
      <c r="DRB1880" s="84"/>
      <c r="DRC1880" s="84"/>
      <c r="DRD1880" s="84"/>
      <c r="DRE1880" s="84"/>
      <c r="DRF1880" s="84"/>
      <c r="DRG1880" s="84"/>
      <c r="DRH1880" s="84"/>
      <c r="DRI1880" s="84"/>
      <c r="DRJ1880" s="84"/>
      <c r="DRK1880" s="84"/>
      <c r="DRL1880" s="84"/>
      <c r="DRM1880" s="84"/>
      <c r="DRN1880" s="84"/>
      <c r="DRO1880" s="84"/>
      <c r="DRP1880" s="84"/>
      <c r="DRQ1880" s="84"/>
      <c r="DRR1880" s="84"/>
      <c r="DRS1880" s="84"/>
      <c r="DRT1880" s="84"/>
      <c r="DRU1880" s="84"/>
      <c r="DRV1880" s="84"/>
      <c r="DRW1880" s="84"/>
      <c r="DRX1880" s="84"/>
      <c r="DRY1880" s="84"/>
      <c r="DRZ1880" s="84"/>
      <c r="DSA1880" s="84"/>
      <c r="DSB1880" s="84"/>
      <c r="DSC1880" s="84"/>
      <c r="DSD1880" s="84"/>
      <c r="DSE1880" s="84"/>
      <c r="DSF1880" s="84"/>
      <c r="DSG1880" s="84"/>
      <c r="DSH1880" s="84"/>
      <c r="DSI1880" s="84"/>
      <c r="DSJ1880" s="84"/>
      <c r="DSK1880" s="84"/>
      <c r="DSL1880" s="84"/>
      <c r="DSM1880" s="84"/>
      <c r="DSN1880" s="84"/>
      <c r="DSO1880" s="84"/>
      <c r="DSP1880" s="84"/>
      <c r="DSQ1880" s="84"/>
      <c r="DSR1880" s="84"/>
      <c r="DSS1880" s="84"/>
      <c r="DST1880" s="84"/>
      <c r="DSU1880" s="84"/>
      <c r="DSV1880" s="84"/>
      <c r="DSW1880" s="84"/>
      <c r="DSX1880" s="84"/>
      <c r="DSY1880" s="84"/>
      <c r="DSZ1880" s="84"/>
      <c r="DTA1880" s="84"/>
      <c r="DTB1880" s="84"/>
      <c r="DTC1880" s="84"/>
      <c r="DTD1880" s="84"/>
      <c r="DTE1880" s="84"/>
      <c r="DTF1880" s="84"/>
      <c r="DTG1880" s="84"/>
      <c r="DTH1880" s="84"/>
      <c r="DTI1880" s="84"/>
      <c r="DTJ1880" s="84"/>
      <c r="DTK1880" s="84"/>
      <c r="DTL1880" s="84"/>
      <c r="DTM1880" s="84"/>
      <c r="DTN1880" s="84"/>
      <c r="DTO1880" s="84"/>
      <c r="DTP1880" s="84"/>
      <c r="DTQ1880" s="84"/>
      <c r="DTR1880" s="84"/>
      <c r="DTS1880" s="84"/>
      <c r="DTT1880" s="84"/>
      <c r="DTU1880" s="84"/>
      <c r="DTV1880" s="84"/>
      <c r="DTW1880" s="84"/>
      <c r="DTX1880" s="84"/>
      <c r="DTY1880" s="84"/>
      <c r="DTZ1880" s="84"/>
      <c r="DUA1880" s="84"/>
      <c r="DUB1880" s="84"/>
      <c r="DUC1880" s="84"/>
      <c r="DUD1880" s="84"/>
      <c r="DUE1880" s="84"/>
      <c r="DUF1880" s="84"/>
      <c r="DUG1880" s="84"/>
      <c r="DUH1880" s="84"/>
      <c r="DUI1880" s="84"/>
      <c r="DUJ1880" s="84"/>
      <c r="DUK1880" s="84"/>
      <c r="DUL1880" s="84"/>
      <c r="DUM1880" s="84"/>
      <c r="DUN1880" s="84"/>
      <c r="DUO1880" s="84"/>
      <c r="DUP1880" s="84"/>
      <c r="DUQ1880" s="84"/>
      <c r="DUR1880" s="84"/>
      <c r="DUS1880" s="84"/>
      <c r="DUT1880" s="84"/>
      <c r="DUU1880" s="84"/>
      <c r="DUV1880" s="84"/>
      <c r="DUW1880" s="84"/>
      <c r="DUX1880" s="84"/>
      <c r="DUY1880" s="84"/>
      <c r="DUZ1880" s="84"/>
      <c r="DVA1880" s="84"/>
      <c r="DVB1880" s="84"/>
      <c r="DVC1880" s="84"/>
      <c r="DVD1880" s="84"/>
      <c r="DVE1880" s="84"/>
      <c r="DVF1880" s="84"/>
      <c r="DVG1880" s="84"/>
      <c r="DVH1880" s="84"/>
      <c r="DVI1880" s="84"/>
      <c r="DVJ1880" s="84"/>
      <c r="DVK1880" s="84"/>
      <c r="DVL1880" s="84"/>
      <c r="DVM1880" s="84"/>
      <c r="DVN1880" s="84"/>
      <c r="DVO1880" s="84"/>
      <c r="DVP1880" s="84"/>
      <c r="DVQ1880" s="84"/>
      <c r="DVR1880" s="84"/>
      <c r="DVS1880" s="84"/>
      <c r="DVT1880" s="84"/>
      <c r="DVU1880" s="84"/>
      <c r="DVV1880" s="84"/>
      <c r="DVW1880" s="84"/>
      <c r="DVX1880" s="84"/>
      <c r="DVY1880" s="84"/>
      <c r="DVZ1880" s="84"/>
      <c r="DWA1880" s="84"/>
      <c r="DWB1880" s="84"/>
      <c r="DWC1880" s="84"/>
      <c r="DWD1880" s="84"/>
      <c r="DWE1880" s="84"/>
      <c r="DWF1880" s="84"/>
      <c r="DWG1880" s="84"/>
      <c r="DWH1880" s="84"/>
      <c r="DWI1880" s="84"/>
      <c r="DWJ1880" s="84"/>
      <c r="DWK1880" s="84"/>
      <c r="DWL1880" s="84"/>
      <c r="DWM1880" s="84"/>
      <c r="DWN1880" s="84"/>
      <c r="DWO1880" s="84"/>
      <c r="DWP1880" s="84"/>
      <c r="DWQ1880" s="84"/>
      <c r="DWR1880" s="84"/>
      <c r="DWS1880" s="84"/>
      <c r="DWT1880" s="84"/>
      <c r="DWU1880" s="84"/>
      <c r="DWV1880" s="84"/>
      <c r="DWW1880" s="84"/>
      <c r="DWX1880" s="84"/>
      <c r="DWY1880" s="84"/>
      <c r="DWZ1880" s="84"/>
      <c r="DXA1880" s="84"/>
      <c r="DXB1880" s="84"/>
      <c r="DXC1880" s="84"/>
      <c r="DXD1880" s="84"/>
      <c r="DXE1880" s="84"/>
      <c r="DXF1880" s="84"/>
      <c r="DXG1880" s="84"/>
      <c r="DXH1880" s="84"/>
      <c r="DXI1880" s="84"/>
      <c r="DXJ1880" s="84"/>
      <c r="DXK1880" s="84"/>
      <c r="DXL1880" s="84"/>
      <c r="DXM1880" s="84"/>
      <c r="DXN1880" s="84"/>
      <c r="DXO1880" s="84"/>
      <c r="DXP1880" s="84"/>
      <c r="DXQ1880" s="84"/>
      <c r="DXR1880" s="84"/>
      <c r="DXS1880" s="84"/>
      <c r="DXT1880" s="84"/>
      <c r="DXU1880" s="84"/>
      <c r="DXV1880" s="84"/>
      <c r="DXW1880" s="84"/>
      <c r="DXX1880" s="84"/>
      <c r="DXY1880" s="84"/>
      <c r="DXZ1880" s="84"/>
      <c r="DYA1880" s="84"/>
      <c r="DYB1880" s="84"/>
      <c r="DYC1880" s="84"/>
      <c r="DYD1880" s="84"/>
      <c r="DYE1880" s="84"/>
      <c r="DYF1880" s="84"/>
      <c r="DYG1880" s="84"/>
      <c r="DYH1880" s="84"/>
      <c r="DYI1880" s="84"/>
      <c r="DYJ1880" s="84"/>
      <c r="DYK1880" s="84"/>
      <c r="DYL1880" s="84"/>
      <c r="DYM1880" s="84"/>
      <c r="DYN1880" s="84"/>
      <c r="DYO1880" s="84"/>
      <c r="DYP1880" s="84"/>
      <c r="DYQ1880" s="84"/>
      <c r="DYR1880" s="84"/>
      <c r="DYS1880" s="84"/>
      <c r="DYT1880" s="84"/>
      <c r="DYU1880" s="84"/>
      <c r="DYV1880" s="84"/>
      <c r="DYW1880" s="84"/>
      <c r="DYX1880" s="84"/>
      <c r="DYY1880" s="84"/>
      <c r="DYZ1880" s="84"/>
      <c r="DZA1880" s="84"/>
      <c r="DZB1880" s="84"/>
      <c r="DZC1880" s="84"/>
      <c r="DZD1880" s="84"/>
      <c r="DZE1880" s="84"/>
      <c r="DZF1880" s="84"/>
      <c r="DZG1880" s="84"/>
      <c r="DZH1880" s="84"/>
      <c r="DZI1880" s="84"/>
      <c r="DZJ1880" s="84"/>
      <c r="DZK1880" s="84"/>
      <c r="DZL1880" s="84"/>
      <c r="DZM1880" s="84"/>
      <c r="DZN1880" s="84"/>
      <c r="DZO1880" s="84"/>
      <c r="DZP1880" s="84"/>
      <c r="DZQ1880" s="84"/>
      <c r="DZR1880" s="84"/>
      <c r="DZS1880" s="84"/>
      <c r="DZT1880" s="84"/>
      <c r="DZU1880" s="84"/>
      <c r="DZV1880" s="84"/>
      <c r="DZW1880" s="84"/>
      <c r="DZX1880" s="84"/>
      <c r="DZY1880" s="84"/>
      <c r="DZZ1880" s="84"/>
      <c r="EAA1880" s="84"/>
      <c r="EAB1880" s="84"/>
      <c r="EAC1880" s="84"/>
      <c r="EAD1880" s="84"/>
      <c r="EAE1880" s="84"/>
      <c r="EAF1880" s="84"/>
      <c r="EAG1880" s="84"/>
      <c r="EAH1880" s="84"/>
      <c r="EAI1880" s="84"/>
      <c r="EAJ1880" s="84"/>
      <c r="EAK1880" s="84"/>
      <c r="EAL1880" s="84"/>
      <c r="EAM1880" s="84"/>
      <c r="EAN1880" s="84"/>
      <c r="EAO1880" s="84"/>
      <c r="EAP1880" s="84"/>
      <c r="EAQ1880" s="84"/>
      <c r="EAR1880" s="84"/>
      <c r="EAS1880" s="84"/>
      <c r="EAT1880" s="84"/>
      <c r="EAU1880" s="84"/>
      <c r="EAV1880" s="84"/>
      <c r="EAW1880" s="84"/>
      <c r="EAX1880" s="84"/>
      <c r="EAY1880" s="84"/>
      <c r="EAZ1880" s="84"/>
      <c r="EBA1880" s="84"/>
      <c r="EBB1880" s="84"/>
      <c r="EBC1880" s="84"/>
      <c r="EBD1880" s="84"/>
      <c r="EBE1880" s="84"/>
      <c r="EBF1880" s="84"/>
      <c r="EBG1880" s="84"/>
      <c r="EBH1880" s="84"/>
      <c r="EBI1880" s="84"/>
      <c r="EBJ1880" s="84"/>
      <c r="EBK1880" s="84"/>
      <c r="EBL1880" s="84"/>
      <c r="EBM1880" s="84"/>
      <c r="EBN1880" s="84"/>
      <c r="EBO1880" s="84"/>
      <c r="EBP1880" s="84"/>
      <c r="EBQ1880" s="84"/>
      <c r="EBR1880" s="84"/>
      <c r="EBS1880" s="84"/>
      <c r="EBT1880" s="84"/>
      <c r="EBU1880" s="84"/>
      <c r="EBV1880" s="84"/>
      <c r="EBW1880" s="84"/>
      <c r="EBX1880" s="84"/>
      <c r="EBY1880" s="84"/>
      <c r="EBZ1880" s="84"/>
      <c r="ECA1880" s="84"/>
      <c r="ECB1880" s="84"/>
      <c r="ECC1880" s="84"/>
      <c r="ECD1880" s="84"/>
      <c r="ECE1880" s="84"/>
      <c r="ECF1880" s="84"/>
      <c r="ECG1880" s="84"/>
      <c r="ECH1880" s="84"/>
      <c r="ECI1880" s="84"/>
      <c r="ECJ1880" s="84"/>
      <c r="ECK1880" s="84"/>
      <c r="ECL1880" s="84"/>
      <c r="ECM1880" s="84"/>
      <c r="ECN1880" s="84"/>
      <c r="ECO1880" s="84"/>
      <c r="ECP1880" s="84"/>
      <c r="ECQ1880" s="84"/>
      <c r="ECR1880" s="84"/>
      <c r="ECS1880" s="84"/>
      <c r="ECT1880" s="84"/>
      <c r="ECU1880" s="84"/>
      <c r="ECV1880" s="84"/>
      <c r="ECW1880" s="84"/>
      <c r="ECX1880" s="84"/>
      <c r="ECY1880" s="84"/>
      <c r="ECZ1880" s="84"/>
      <c r="EDA1880" s="84"/>
      <c r="EDB1880" s="84"/>
      <c r="EDC1880" s="84"/>
      <c r="EDD1880" s="84"/>
      <c r="EDE1880" s="84"/>
      <c r="EDF1880" s="84"/>
      <c r="EDG1880" s="84"/>
      <c r="EDH1880" s="84"/>
      <c r="EDI1880" s="84"/>
      <c r="EDJ1880" s="84"/>
      <c r="EDK1880" s="84"/>
      <c r="EDL1880" s="84"/>
      <c r="EDM1880" s="84"/>
      <c r="EDN1880" s="84"/>
      <c r="EDO1880" s="84"/>
      <c r="EDP1880" s="84"/>
      <c r="EDQ1880" s="84"/>
      <c r="EDR1880" s="84"/>
      <c r="EDS1880" s="84"/>
      <c r="EDT1880" s="84"/>
      <c r="EDU1880" s="84"/>
      <c r="EDV1880" s="84"/>
      <c r="EDW1880" s="84"/>
      <c r="EDX1880" s="84"/>
      <c r="EDY1880" s="84"/>
      <c r="EDZ1880" s="84"/>
      <c r="EEA1880" s="84"/>
      <c r="EEB1880" s="84"/>
      <c r="EEC1880" s="84"/>
      <c r="EED1880" s="84"/>
      <c r="EEE1880" s="84"/>
      <c r="EEF1880" s="84"/>
      <c r="EEG1880" s="84"/>
      <c r="EEH1880" s="84"/>
      <c r="EEI1880" s="84"/>
      <c r="EEJ1880" s="84"/>
      <c r="EEK1880" s="84"/>
      <c r="EEL1880" s="84"/>
      <c r="EEM1880" s="84"/>
      <c r="EEN1880" s="84"/>
      <c r="EEO1880" s="84"/>
      <c r="EEP1880" s="84"/>
      <c r="EEQ1880" s="84"/>
      <c r="EER1880" s="84"/>
      <c r="EES1880" s="84"/>
      <c r="EET1880" s="84"/>
      <c r="EEU1880" s="84"/>
      <c r="EEV1880" s="84"/>
      <c r="EEW1880" s="84"/>
      <c r="EEX1880" s="84"/>
      <c r="EEY1880" s="84"/>
      <c r="EEZ1880" s="84"/>
      <c r="EFA1880" s="84"/>
      <c r="EFB1880" s="84"/>
      <c r="EFC1880" s="84"/>
      <c r="EFD1880" s="84"/>
      <c r="EFE1880" s="84"/>
      <c r="EFF1880" s="84"/>
      <c r="EFG1880" s="84"/>
      <c r="EFH1880" s="84"/>
      <c r="EFI1880" s="84"/>
      <c r="EFJ1880" s="84"/>
      <c r="EFK1880" s="84"/>
      <c r="EFL1880" s="84"/>
      <c r="EFM1880" s="84"/>
      <c r="EFN1880" s="84"/>
      <c r="EFO1880" s="84"/>
      <c r="EFP1880" s="84"/>
      <c r="EFQ1880" s="84"/>
      <c r="EFR1880" s="84"/>
      <c r="EFS1880" s="84"/>
      <c r="EFT1880" s="84"/>
      <c r="EFU1880" s="84"/>
      <c r="EFV1880" s="84"/>
      <c r="EFW1880" s="84"/>
      <c r="EFX1880" s="84"/>
      <c r="EFY1880" s="84"/>
      <c r="EFZ1880" s="84"/>
      <c r="EGA1880" s="84"/>
      <c r="EGB1880" s="84"/>
      <c r="EGC1880" s="84"/>
      <c r="EGD1880" s="84"/>
      <c r="EGE1880" s="84"/>
      <c r="EGF1880" s="84"/>
      <c r="EGG1880" s="84"/>
      <c r="EGH1880" s="84"/>
      <c r="EGI1880" s="84"/>
      <c r="EGJ1880" s="84"/>
      <c r="EGK1880" s="84"/>
      <c r="EGL1880" s="84"/>
      <c r="EGM1880" s="84"/>
      <c r="EGN1880" s="84"/>
      <c r="EGO1880" s="84"/>
      <c r="EGP1880" s="84"/>
      <c r="EGQ1880" s="84"/>
      <c r="EGR1880" s="84"/>
      <c r="EGS1880" s="84"/>
      <c r="EGT1880" s="84"/>
      <c r="EGU1880" s="84"/>
      <c r="EGV1880" s="84"/>
      <c r="EGW1880" s="84"/>
      <c r="EGX1880" s="84"/>
      <c r="EGY1880" s="84"/>
      <c r="EGZ1880" s="84"/>
      <c r="EHA1880" s="84"/>
      <c r="EHB1880" s="84"/>
      <c r="EHC1880" s="84"/>
      <c r="EHD1880" s="84"/>
      <c r="EHE1880" s="84"/>
      <c r="EHF1880" s="84"/>
      <c r="EHG1880" s="84"/>
      <c r="EHH1880" s="84"/>
      <c r="EHI1880" s="84"/>
      <c r="EHJ1880" s="84"/>
      <c r="EHK1880" s="84"/>
      <c r="EHL1880" s="84"/>
      <c r="EHM1880" s="84"/>
      <c r="EHN1880" s="84"/>
      <c r="EHO1880" s="84"/>
      <c r="EHP1880" s="84"/>
      <c r="EHQ1880" s="84"/>
      <c r="EHR1880" s="84"/>
      <c r="EHS1880" s="84"/>
      <c r="EHT1880" s="84"/>
      <c r="EHU1880" s="84"/>
      <c r="EHV1880" s="84"/>
      <c r="EHW1880" s="84"/>
      <c r="EHX1880" s="84"/>
      <c r="EHY1880" s="84"/>
      <c r="EHZ1880" s="84"/>
      <c r="EIA1880" s="84"/>
      <c r="EIB1880" s="84"/>
      <c r="EIC1880" s="84"/>
      <c r="EID1880" s="84"/>
      <c r="EIE1880" s="84"/>
      <c r="EIF1880" s="84"/>
      <c r="EIG1880" s="84"/>
      <c r="EIH1880" s="84"/>
      <c r="EII1880" s="84"/>
      <c r="EIJ1880" s="84"/>
      <c r="EIK1880" s="84"/>
      <c r="EIL1880" s="84"/>
      <c r="EIM1880" s="84"/>
      <c r="EIN1880" s="84"/>
      <c r="EIO1880" s="84"/>
      <c r="EIP1880" s="84"/>
      <c r="EIQ1880" s="84"/>
      <c r="EIR1880" s="84"/>
      <c r="EIS1880" s="84"/>
      <c r="EIT1880" s="84"/>
      <c r="EIU1880" s="84"/>
      <c r="EIV1880" s="84"/>
      <c r="EIW1880" s="84"/>
      <c r="EIX1880" s="84"/>
      <c r="EIY1880" s="84"/>
      <c r="EIZ1880" s="84"/>
      <c r="EJA1880" s="84"/>
      <c r="EJB1880" s="84"/>
      <c r="EJC1880" s="84"/>
      <c r="EJD1880" s="84"/>
      <c r="EJE1880" s="84"/>
      <c r="EJF1880" s="84"/>
      <c r="EJG1880" s="84"/>
      <c r="EJH1880" s="84"/>
      <c r="EJI1880" s="84"/>
      <c r="EJJ1880" s="84"/>
      <c r="EJK1880" s="84"/>
      <c r="EJL1880" s="84"/>
      <c r="EJM1880" s="84"/>
      <c r="EJN1880" s="84"/>
      <c r="EJO1880" s="84"/>
      <c r="EJP1880" s="84"/>
      <c r="EJQ1880" s="84"/>
      <c r="EJR1880" s="84"/>
      <c r="EJS1880" s="84"/>
      <c r="EJT1880" s="84"/>
      <c r="EJU1880" s="84"/>
      <c r="EJV1880" s="84"/>
      <c r="EJW1880" s="84"/>
      <c r="EJX1880" s="84"/>
      <c r="EJY1880" s="84"/>
      <c r="EJZ1880" s="84"/>
      <c r="EKA1880" s="84"/>
      <c r="EKB1880" s="84"/>
      <c r="EKC1880" s="84"/>
      <c r="EKD1880" s="84"/>
      <c r="EKE1880" s="84"/>
      <c r="EKF1880" s="84"/>
      <c r="EKG1880" s="84"/>
      <c r="EKH1880" s="84"/>
      <c r="EKI1880" s="84"/>
      <c r="EKJ1880" s="84"/>
      <c r="EKK1880" s="84"/>
      <c r="EKL1880" s="84"/>
      <c r="EKM1880" s="84"/>
      <c r="EKN1880" s="84"/>
      <c r="EKO1880" s="84"/>
      <c r="EKP1880" s="84"/>
      <c r="EKQ1880" s="84"/>
      <c r="EKR1880" s="84"/>
      <c r="EKS1880" s="84"/>
      <c r="EKT1880" s="84"/>
      <c r="EKU1880" s="84"/>
      <c r="EKV1880" s="84"/>
      <c r="EKW1880" s="84"/>
      <c r="EKX1880" s="84"/>
      <c r="EKY1880" s="84"/>
      <c r="EKZ1880" s="84"/>
      <c r="ELA1880" s="84"/>
      <c r="ELB1880" s="84"/>
      <c r="ELC1880" s="84"/>
      <c r="ELD1880" s="84"/>
      <c r="ELE1880" s="84"/>
      <c r="ELF1880" s="84"/>
      <c r="ELG1880" s="84"/>
      <c r="ELH1880" s="84"/>
      <c r="ELI1880" s="84"/>
      <c r="ELJ1880" s="84"/>
      <c r="ELK1880" s="84"/>
      <c r="ELL1880" s="84"/>
      <c r="ELM1880" s="84"/>
      <c r="ELN1880" s="84"/>
      <c r="ELO1880" s="84"/>
      <c r="ELP1880" s="84"/>
      <c r="ELQ1880" s="84"/>
      <c r="ELR1880" s="84"/>
      <c r="ELS1880" s="84"/>
      <c r="ELT1880" s="84"/>
      <c r="ELU1880" s="84"/>
      <c r="ELV1880" s="84"/>
      <c r="ELW1880" s="84"/>
      <c r="ELX1880" s="84"/>
      <c r="ELY1880" s="84"/>
      <c r="ELZ1880" s="84"/>
      <c r="EMA1880" s="84"/>
      <c r="EMB1880" s="84"/>
      <c r="EMC1880" s="84"/>
      <c r="EMD1880" s="84"/>
      <c r="EME1880" s="84"/>
      <c r="EMF1880" s="84"/>
      <c r="EMG1880" s="84"/>
      <c r="EMH1880" s="84"/>
      <c r="EMI1880" s="84"/>
      <c r="EMJ1880" s="84"/>
      <c r="EMK1880" s="84"/>
      <c r="EML1880" s="84"/>
      <c r="EMM1880" s="84"/>
      <c r="EMN1880" s="84"/>
      <c r="EMO1880" s="84"/>
      <c r="EMP1880" s="84"/>
      <c r="EMQ1880" s="84"/>
      <c r="EMR1880" s="84"/>
      <c r="EMS1880" s="84"/>
      <c r="EMT1880" s="84"/>
      <c r="EMU1880" s="84"/>
      <c r="EMV1880" s="84"/>
      <c r="EMW1880" s="84"/>
      <c r="EMX1880" s="84"/>
      <c r="EMY1880" s="84"/>
      <c r="EMZ1880" s="84"/>
      <c r="ENA1880" s="84"/>
      <c r="ENB1880" s="84"/>
      <c r="ENC1880" s="84"/>
      <c r="END1880" s="84"/>
      <c r="ENE1880" s="84"/>
      <c r="ENF1880" s="84"/>
      <c r="ENG1880" s="84"/>
      <c r="ENH1880" s="84"/>
      <c r="ENI1880" s="84"/>
      <c r="ENJ1880" s="84"/>
      <c r="ENK1880" s="84"/>
      <c r="ENL1880" s="84"/>
      <c r="ENM1880" s="84"/>
      <c r="ENN1880" s="84"/>
      <c r="ENO1880" s="84"/>
      <c r="ENP1880" s="84"/>
      <c r="ENQ1880" s="84"/>
      <c r="ENR1880" s="84"/>
      <c r="ENS1880" s="84"/>
      <c r="ENT1880" s="84"/>
      <c r="ENU1880" s="84"/>
      <c r="ENV1880" s="84"/>
      <c r="ENW1880" s="84"/>
      <c r="ENX1880" s="84"/>
      <c r="ENY1880" s="84"/>
      <c r="ENZ1880" s="84"/>
      <c r="EOA1880" s="84"/>
      <c r="EOB1880" s="84"/>
      <c r="EOC1880" s="84"/>
      <c r="EOD1880" s="84"/>
      <c r="EOE1880" s="84"/>
      <c r="EOF1880" s="84"/>
      <c r="EOG1880" s="84"/>
      <c r="EOH1880" s="84"/>
      <c r="EOI1880" s="84"/>
      <c r="EOJ1880" s="84"/>
      <c r="EOK1880" s="84"/>
      <c r="EOL1880" s="84"/>
      <c r="EOM1880" s="84"/>
      <c r="EON1880" s="84"/>
      <c r="EOO1880" s="84"/>
      <c r="EOP1880" s="84"/>
      <c r="EOQ1880" s="84"/>
      <c r="EOR1880" s="84"/>
      <c r="EOS1880" s="84"/>
      <c r="EOT1880" s="84"/>
      <c r="EOU1880" s="84"/>
      <c r="EOV1880" s="84"/>
      <c r="EOW1880" s="84"/>
      <c r="EOX1880" s="84"/>
      <c r="EOY1880" s="84"/>
      <c r="EOZ1880" s="84"/>
      <c r="EPA1880" s="84"/>
      <c r="EPB1880" s="84"/>
      <c r="EPC1880" s="84"/>
      <c r="EPD1880" s="84"/>
      <c r="EPE1880" s="84"/>
      <c r="EPF1880" s="84"/>
      <c r="EPG1880" s="84"/>
      <c r="EPH1880" s="84"/>
      <c r="EPI1880" s="84"/>
      <c r="EPJ1880" s="84"/>
      <c r="EPK1880" s="84"/>
      <c r="EPL1880" s="84"/>
      <c r="EPM1880" s="84"/>
      <c r="EPN1880" s="84"/>
      <c r="EPO1880" s="84"/>
      <c r="EPP1880" s="84"/>
      <c r="EPQ1880" s="84"/>
      <c r="EPR1880" s="84"/>
      <c r="EPS1880" s="84"/>
      <c r="EPT1880" s="84"/>
      <c r="EPU1880" s="84"/>
      <c r="EPV1880" s="84"/>
      <c r="EPW1880" s="84"/>
      <c r="EPX1880" s="84"/>
      <c r="EPY1880" s="84"/>
      <c r="EPZ1880" s="84"/>
      <c r="EQA1880" s="84"/>
      <c r="EQB1880" s="84"/>
      <c r="EQC1880" s="84"/>
      <c r="EQD1880" s="84"/>
      <c r="EQE1880" s="84"/>
      <c r="EQF1880" s="84"/>
      <c r="EQG1880" s="84"/>
      <c r="EQH1880" s="84"/>
      <c r="EQI1880" s="84"/>
      <c r="EQJ1880" s="84"/>
      <c r="EQK1880" s="84"/>
      <c r="EQL1880" s="84"/>
      <c r="EQM1880" s="84"/>
      <c r="EQN1880" s="84"/>
      <c r="EQO1880" s="84"/>
      <c r="EQP1880" s="84"/>
      <c r="EQQ1880" s="84"/>
      <c r="EQR1880" s="84"/>
      <c r="EQS1880" s="84"/>
      <c r="EQT1880" s="84"/>
      <c r="EQU1880" s="84"/>
      <c r="EQV1880" s="84"/>
      <c r="EQW1880" s="84"/>
      <c r="EQX1880" s="84"/>
      <c r="EQY1880" s="84"/>
      <c r="EQZ1880" s="84"/>
      <c r="ERA1880" s="84"/>
      <c r="ERB1880" s="84"/>
      <c r="ERC1880" s="84"/>
      <c r="ERD1880" s="84"/>
      <c r="ERE1880" s="84"/>
      <c r="ERF1880" s="84"/>
      <c r="ERG1880" s="84"/>
      <c r="ERH1880" s="84"/>
      <c r="ERI1880" s="84"/>
      <c r="ERJ1880" s="84"/>
      <c r="ERK1880" s="84"/>
      <c r="ERL1880" s="84"/>
      <c r="ERM1880" s="84"/>
      <c r="ERN1880" s="84"/>
      <c r="ERO1880" s="84"/>
      <c r="ERP1880" s="84"/>
      <c r="ERQ1880" s="84"/>
      <c r="ERR1880" s="84"/>
      <c r="ERS1880" s="84"/>
      <c r="ERT1880" s="84"/>
      <c r="ERU1880" s="84"/>
      <c r="ERV1880" s="84"/>
      <c r="ERW1880" s="84"/>
      <c r="ERX1880" s="84"/>
      <c r="ERY1880" s="84"/>
      <c r="ERZ1880" s="84"/>
      <c r="ESA1880" s="84"/>
      <c r="ESB1880" s="84"/>
      <c r="ESC1880" s="84"/>
      <c r="ESD1880" s="84"/>
      <c r="ESE1880" s="84"/>
      <c r="ESF1880" s="84"/>
      <c r="ESG1880" s="84"/>
      <c r="ESH1880" s="84"/>
      <c r="ESI1880" s="84"/>
      <c r="ESJ1880" s="84"/>
      <c r="ESK1880" s="84"/>
      <c r="ESL1880" s="84"/>
      <c r="ESM1880" s="84"/>
      <c r="ESN1880" s="84"/>
      <c r="ESO1880" s="84"/>
      <c r="ESP1880" s="84"/>
      <c r="ESQ1880" s="84"/>
      <c r="ESR1880" s="84"/>
      <c r="ESS1880" s="84"/>
      <c r="EST1880" s="84"/>
      <c r="ESU1880" s="84"/>
      <c r="ESV1880" s="84"/>
      <c r="ESW1880" s="84"/>
      <c r="ESX1880" s="84"/>
      <c r="ESY1880" s="84"/>
      <c r="ESZ1880" s="84"/>
      <c r="ETA1880" s="84"/>
      <c r="ETB1880" s="84"/>
      <c r="ETC1880" s="84"/>
      <c r="ETD1880" s="84"/>
      <c r="ETE1880" s="84"/>
      <c r="ETF1880" s="84"/>
      <c r="ETG1880" s="84"/>
      <c r="ETH1880" s="84"/>
      <c r="ETI1880" s="84"/>
      <c r="ETJ1880" s="84"/>
      <c r="ETK1880" s="84"/>
      <c r="ETL1880" s="84"/>
      <c r="ETM1880" s="84"/>
      <c r="ETN1880" s="84"/>
      <c r="ETO1880" s="84"/>
      <c r="ETP1880" s="84"/>
      <c r="ETQ1880" s="84"/>
      <c r="ETR1880" s="84"/>
      <c r="ETS1880" s="84"/>
      <c r="ETT1880" s="84"/>
      <c r="ETU1880" s="84"/>
      <c r="ETV1880" s="84"/>
      <c r="ETW1880" s="84"/>
      <c r="ETX1880" s="84"/>
      <c r="ETY1880" s="84"/>
      <c r="ETZ1880" s="84"/>
      <c r="EUA1880" s="84"/>
      <c r="EUB1880" s="84"/>
      <c r="EUC1880" s="84"/>
      <c r="EUD1880" s="84"/>
      <c r="EUE1880" s="84"/>
      <c r="EUF1880" s="84"/>
      <c r="EUG1880" s="84"/>
      <c r="EUH1880" s="84"/>
      <c r="EUI1880" s="84"/>
      <c r="EUJ1880" s="84"/>
      <c r="EUK1880" s="84"/>
      <c r="EUL1880" s="84"/>
      <c r="EUM1880" s="84"/>
      <c r="EUN1880" s="84"/>
      <c r="EUO1880" s="84"/>
      <c r="EUP1880" s="84"/>
      <c r="EUQ1880" s="84"/>
      <c r="EUR1880" s="84"/>
      <c r="EUS1880" s="84"/>
      <c r="EUT1880" s="84"/>
      <c r="EUU1880" s="84"/>
      <c r="EUV1880" s="84"/>
      <c r="EUW1880" s="84"/>
      <c r="EUX1880" s="84"/>
      <c r="EUY1880" s="84"/>
      <c r="EUZ1880" s="84"/>
      <c r="EVA1880" s="84"/>
      <c r="EVB1880" s="84"/>
      <c r="EVC1880" s="84"/>
      <c r="EVD1880" s="84"/>
      <c r="EVE1880" s="84"/>
      <c r="EVF1880" s="84"/>
      <c r="EVG1880" s="84"/>
      <c r="EVH1880" s="84"/>
      <c r="EVI1880" s="84"/>
      <c r="EVJ1880" s="84"/>
      <c r="EVK1880" s="84"/>
      <c r="EVL1880" s="84"/>
      <c r="EVM1880" s="84"/>
      <c r="EVN1880" s="84"/>
      <c r="EVO1880" s="84"/>
      <c r="EVP1880" s="84"/>
      <c r="EVQ1880" s="84"/>
      <c r="EVR1880" s="84"/>
      <c r="EVS1880" s="84"/>
      <c r="EVT1880" s="84"/>
      <c r="EVU1880" s="84"/>
      <c r="EVV1880" s="84"/>
      <c r="EVW1880" s="84"/>
      <c r="EVX1880" s="84"/>
      <c r="EVY1880" s="84"/>
      <c r="EVZ1880" s="84"/>
      <c r="EWA1880" s="84"/>
      <c r="EWB1880" s="84"/>
      <c r="EWC1880" s="84"/>
      <c r="EWD1880" s="84"/>
      <c r="EWE1880" s="84"/>
      <c r="EWF1880" s="84"/>
      <c r="EWG1880" s="84"/>
      <c r="EWH1880" s="84"/>
      <c r="EWI1880" s="84"/>
      <c r="EWJ1880" s="84"/>
      <c r="EWK1880" s="84"/>
      <c r="EWL1880" s="84"/>
      <c r="EWM1880" s="84"/>
      <c r="EWN1880" s="84"/>
      <c r="EWO1880" s="84"/>
      <c r="EWP1880" s="84"/>
      <c r="EWQ1880" s="84"/>
      <c r="EWR1880" s="84"/>
      <c r="EWS1880" s="84"/>
      <c r="EWT1880" s="84"/>
      <c r="EWU1880" s="84"/>
      <c r="EWV1880" s="84"/>
      <c r="EWW1880" s="84"/>
      <c r="EWX1880" s="84"/>
      <c r="EWY1880" s="84"/>
      <c r="EWZ1880" s="84"/>
      <c r="EXA1880" s="84"/>
      <c r="EXB1880" s="84"/>
      <c r="EXC1880" s="84"/>
      <c r="EXD1880" s="84"/>
      <c r="EXE1880" s="84"/>
      <c r="EXF1880" s="84"/>
      <c r="EXG1880" s="84"/>
      <c r="EXH1880" s="84"/>
      <c r="EXI1880" s="84"/>
      <c r="EXJ1880" s="84"/>
      <c r="EXK1880" s="84"/>
      <c r="EXL1880" s="84"/>
      <c r="EXM1880" s="84"/>
      <c r="EXN1880" s="84"/>
      <c r="EXO1880" s="84"/>
      <c r="EXP1880" s="84"/>
      <c r="EXQ1880" s="84"/>
      <c r="EXR1880" s="84"/>
      <c r="EXS1880" s="84"/>
      <c r="EXT1880" s="84"/>
      <c r="EXU1880" s="84"/>
      <c r="EXV1880" s="84"/>
      <c r="EXW1880" s="84"/>
      <c r="EXX1880" s="84"/>
      <c r="EXY1880" s="84"/>
      <c r="EXZ1880" s="84"/>
      <c r="EYA1880" s="84"/>
      <c r="EYB1880" s="84"/>
      <c r="EYC1880" s="84"/>
      <c r="EYD1880" s="84"/>
      <c r="EYE1880" s="84"/>
      <c r="EYF1880" s="84"/>
      <c r="EYG1880" s="84"/>
      <c r="EYH1880" s="84"/>
      <c r="EYI1880" s="84"/>
      <c r="EYJ1880" s="84"/>
      <c r="EYK1880" s="84"/>
      <c r="EYL1880" s="84"/>
      <c r="EYM1880" s="84"/>
      <c r="EYN1880" s="84"/>
      <c r="EYO1880" s="84"/>
      <c r="EYP1880" s="84"/>
      <c r="EYQ1880" s="84"/>
      <c r="EYR1880" s="84"/>
      <c r="EYS1880" s="84"/>
      <c r="EYT1880" s="84"/>
      <c r="EYU1880" s="84"/>
      <c r="EYV1880" s="84"/>
      <c r="EYW1880" s="84"/>
      <c r="EYX1880" s="84"/>
      <c r="EYY1880" s="84"/>
      <c r="EYZ1880" s="84"/>
      <c r="EZA1880" s="84"/>
      <c r="EZB1880" s="84"/>
      <c r="EZC1880" s="84"/>
      <c r="EZD1880" s="84"/>
      <c r="EZE1880" s="84"/>
      <c r="EZF1880" s="84"/>
      <c r="EZG1880" s="84"/>
      <c r="EZH1880" s="84"/>
      <c r="EZI1880" s="84"/>
      <c r="EZJ1880" s="84"/>
      <c r="EZK1880" s="84"/>
      <c r="EZL1880" s="84"/>
      <c r="EZM1880" s="84"/>
      <c r="EZN1880" s="84"/>
      <c r="EZO1880" s="84"/>
      <c r="EZP1880" s="84"/>
      <c r="EZQ1880" s="84"/>
      <c r="EZR1880" s="84"/>
      <c r="EZS1880" s="84"/>
      <c r="EZT1880" s="84"/>
      <c r="EZU1880" s="84"/>
      <c r="EZV1880" s="84"/>
      <c r="EZW1880" s="84"/>
      <c r="EZX1880" s="84"/>
      <c r="EZY1880" s="84"/>
      <c r="EZZ1880" s="84"/>
      <c r="FAA1880" s="84"/>
      <c r="FAB1880" s="84"/>
      <c r="FAC1880" s="84"/>
      <c r="FAD1880" s="84"/>
      <c r="FAE1880" s="84"/>
      <c r="FAF1880" s="84"/>
      <c r="FAG1880" s="84"/>
      <c r="FAH1880" s="84"/>
      <c r="FAI1880" s="84"/>
      <c r="FAJ1880" s="84"/>
      <c r="FAK1880" s="84"/>
      <c r="FAL1880" s="84"/>
      <c r="FAM1880" s="84"/>
      <c r="FAN1880" s="84"/>
      <c r="FAO1880" s="84"/>
      <c r="FAP1880" s="84"/>
      <c r="FAQ1880" s="84"/>
      <c r="FAR1880" s="84"/>
      <c r="FAS1880" s="84"/>
      <c r="FAT1880" s="84"/>
      <c r="FAU1880" s="84"/>
      <c r="FAV1880" s="84"/>
      <c r="FAW1880" s="84"/>
      <c r="FAX1880" s="84"/>
      <c r="FAY1880" s="84"/>
      <c r="FAZ1880" s="84"/>
      <c r="FBA1880" s="84"/>
      <c r="FBB1880" s="84"/>
      <c r="FBC1880" s="84"/>
      <c r="FBD1880" s="84"/>
      <c r="FBE1880" s="84"/>
      <c r="FBF1880" s="84"/>
      <c r="FBG1880" s="84"/>
      <c r="FBH1880" s="84"/>
      <c r="FBI1880" s="84"/>
      <c r="FBJ1880" s="84"/>
      <c r="FBK1880" s="84"/>
      <c r="FBL1880" s="84"/>
      <c r="FBM1880" s="84"/>
      <c r="FBN1880" s="84"/>
      <c r="FBO1880" s="84"/>
      <c r="FBP1880" s="84"/>
      <c r="FBQ1880" s="84"/>
      <c r="FBR1880" s="84"/>
      <c r="FBS1880" s="84"/>
      <c r="FBT1880" s="84"/>
      <c r="FBU1880" s="84"/>
      <c r="FBV1880" s="84"/>
      <c r="FBW1880" s="84"/>
      <c r="FBX1880" s="84"/>
      <c r="FBY1880" s="84"/>
      <c r="FBZ1880" s="84"/>
      <c r="FCA1880" s="84"/>
      <c r="FCB1880" s="84"/>
      <c r="FCC1880" s="84"/>
      <c r="FCD1880" s="84"/>
      <c r="FCE1880" s="84"/>
      <c r="FCF1880" s="84"/>
      <c r="FCG1880" s="84"/>
      <c r="FCH1880" s="84"/>
      <c r="FCI1880" s="84"/>
      <c r="FCJ1880" s="84"/>
      <c r="FCK1880" s="84"/>
      <c r="FCL1880" s="84"/>
      <c r="FCM1880" s="84"/>
      <c r="FCN1880" s="84"/>
      <c r="FCO1880" s="84"/>
      <c r="FCP1880" s="84"/>
      <c r="FCQ1880" s="84"/>
      <c r="FCR1880" s="84"/>
      <c r="FCS1880" s="84"/>
      <c r="FCT1880" s="84"/>
      <c r="FCU1880" s="84"/>
      <c r="FCV1880" s="84"/>
      <c r="FCW1880" s="84"/>
      <c r="FCX1880" s="84"/>
      <c r="FCY1880" s="84"/>
      <c r="FCZ1880" s="84"/>
      <c r="FDA1880" s="84"/>
      <c r="FDB1880" s="84"/>
      <c r="FDC1880" s="84"/>
      <c r="FDD1880" s="84"/>
      <c r="FDE1880" s="84"/>
      <c r="FDF1880" s="84"/>
      <c r="FDG1880" s="84"/>
      <c r="FDH1880" s="84"/>
      <c r="FDI1880" s="84"/>
      <c r="FDJ1880" s="84"/>
      <c r="FDK1880" s="84"/>
      <c r="FDL1880" s="84"/>
      <c r="FDM1880" s="84"/>
      <c r="FDN1880" s="84"/>
      <c r="FDO1880" s="84"/>
      <c r="FDP1880" s="84"/>
      <c r="FDQ1880" s="84"/>
      <c r="FDR1880" s="84"/>
      <c r="FDS1880" s="84"/>
      <c r="FDT1880" s="84"/>
      <c r="FDU1880" s="84"/>
      <c r="FDV1880" s="84"/>
      <c r="FDW1880" s="84"/>
      <c r="FDX1880" s="84"/>
      <c r="FDY1880" s="84"/>
      <c r="FDZ1880" s="84"/>
      <c r="FEA1880" s="84"/>
      <c r="FEB1880" s="84"/>
      <c r="FEC1880" s="84"/>
      <c r="FED1880" s="84"/>
      <c r="FEE1880" s="84"/>
      <c r="FEF1880" s="84"/>
      <c r="FEG1880" s="84"/>
      <c r="FEH1880" s="84"/>
      <c r="FEI1880" s="84"/>
      <c r="FEJ1880" s="84"/>
      <c r="FEK1880" s="84"/>
      <c r="FEL1880" s="84"/>
      <c r="FEM1880" s="84"/>
      <c r="FEN1880" s="84"/>
      <c r="FEO1880" s="84"/>
      <c r="FEP1880" s="84"/>
      <c r="FEQ1880" s="84"/>
      <c r="FER1880" s="84"/>
      <c r="FES1880" s="84"/>
      <c r="FET1880" s="84"/>
      <c r="FEU1880" s="84"/>
      <c r="FEV1880" s="84"/>
      <c r="FEW1880" s="84"/>
      <c r="FEX1880" s="84"/>
      <c r="FEY1880" s="84"/>
      <c r="FEZ1880" s="84"/>
      <c r="FFA1880" s="84"/>
      <c r="FFB1880" s="84"/>
      <c r="FFC1880" s="84"/>
      <c r="FFD1880" s="84"/>
      <c r="FFE1880" s="84"/>
      <c r="FFF1880" s="84"/>
      <c r="FFG1880" s="84"/>
      <c r="FFH1880" s="84"/>
      <c r="FFI1880" s="84"/>
      <c r="FFJ1880" s="84"/>
      <c r="FFK1880" s="84"/>
      <c r="FFL1880" s="84"/>
      <c r="FFM1880" s="84"/>
      <c r="FFN1880" s="84"/>
      <c r="FFO1880" s="84"/>
      <c r="FFP1880" s="84"/>
      <c r="FFQ1880" s="84"/>
      <c r="FFR1880" s="84"/>
      <c r="FFS1880" s="84"/>
      <c r="FFT1880" s="84"/>
      <c r="FFU1880" s="84"/>
      <c r="FFV1880" s="84"/>
      <c r="FFW1880" s="84"/>
      <c r="FFX1880" s="84"/>
      <c r="FFY1880" s="84"/>
      <c r="FFZ1880" s="84"/>
      <c r="FGA1880" s="84"/>
      <c r="FGB1880" s="84"/>
      <c r="FGC1880" s="84"/>
      <c r="FGD1880" s="84"/>
      <c r="FGE1880" s="84"/>
      <c r="FGF1880" s="84"/>
      <c r="FGG1880" s="84"/>
      <c r="FGH1880" s="84"/>
      <c r="FGI1880" s="84"/>
      <c r="FGJ1880" s="84"/>
      <c r="FGK1880" s="84"/>
      <c r="FGL1880" s="84"/>
      <c r="FGM1880" s="84"/>
      <c r="FGN1880" s="84"/>
      <c r="FGO1880" s="84"/>
      <c r="FGP1880" s="84"/>
      <c r="FGQ1880" s="84"/>
      <c r="FGR1880" s="84"/>
      <c r="FGS1880" s="84"/>
      <c r="FGT1880" s="84"/>
      <c r="FGU1880" s="84"/>
      <c r="FGV1880" s="84"/>
      <c r="FGW1880" s="84"/>
      <c r="FGX1880" s="84"/>
      <c r="FGY1880" s="84"/>
      <c r="FGZ1880" s="84"/>
      <c r="FHA1880" s="84"/>
      <c r="FHB1880" s="84"/>
      <c r="FHC1880" s="84"/>
      <c r="FHD1880" s="84"/>
      <c r="FHE1880" s="84"/>
      <c r="FHF1880" s="84"/>
      <c r="FHG1880" s="84"/>
      <c r="FHH1880" s="84"/>
      <c r="FHI1880" s="84"/>
      <c r="FHJ1880" s="84"/>
      <c r="FHK1880" s="84"/>
      <c r="FHL1880" s="84"/>
      <c r="FHM1880" s="84"/>
      <c r="FHN1880" s="84"/>
      <c r="FHO1880" s="84"/>
      <c r="FHP1880" s="84"/>
      <c r="FHQ1880" s="84"/>
      <c r="FHR1880" s="84"/>
      <c r="FHS1880" s="84"/>
      <c r="FHT1880" s="84"/>
      <c r="FHU1880" s="84"/>
      <c r="FHV1880" s="84"/>
      <c r="FHW1880" s="84"/>
      <c r="FHX1880" s="84"/>
      <c r="FHY1880" s="84"/>
      <c r="FHZ1880" s="84"/>
      <c r="FIA1880" s="84"/>
      <c r="FIB1880" s="84"/>
      <c r="FIC1880" s="84"/>
      <c r="FID1880" s="84"/>
      <c r="FIE1880" s="84"/>
      <c r="FIF1880" s="84"/>
      <c r="FIG1880" s="84"/>
      <c r="FIH1880" s="84"/>
      <c r="FII1880" s="84"/>
      <c r="FIJ1880" s="84"/>
      <c r="FIK1880" s="84"/>
      <c r="FIL1880" s="84"/>
      <c r="FIM1880" s="84"/>
      <c r="FIN1880" s="84"/>
      <c r="FIO1880" s="84"/>
      <c r="FIP1880" s="84"/>
      <c r="FIQ1880" s="84"/>
      <c r="FIR1880" s="84"/>
      <c r="FIS1880" s="84"/>
      <c r="FIT1880" s="84"/>
      <c r="FIU1880" s="84"/>
      <c r="FIV1880" s="84"/>
      <c r="FIW1880" s="84"/>
      <c r="FIX1880" s="84"/>
      <c r="FIY1880" s="84"/>
      <c r="FIZ1880" s="84"/>
      <c r="FJA1880" s="84"/>
      <c r="FJB1880" s="84"/>
      <c r="FJC1880" s="84"/>
      <c r="FJD1880" s="84"/>
      <c r="FJE1880" s="84"/>
      <c r="FJF1880" s="84"/>
      <c r="FJG1880" s="84"/>
      <c r="FJH1880" s="84"/>
      <c r="FJI1880" s="84"/>
      <c r="FJJ1880" s="84"/>
      <c r="FJK1880" s="84"/>
      <c r="FJL1880" s="84"/>
      <c r="FJM1880" s="84"/>
      <c r="FJN1880" s="84"/>
      <c r="FJO1880" s="84"/>
      <c r="FJP1880" s="84"/>
      <c r="FJQ1880" s="84"/>
      <c r="FJR1880" s="84"/>
      <c r="FJS1880" s="84"/>
      <c r="FJT1880" s="84"/>
      <c r="FJU1880" s="84"/>
      <c r="FJV1880" s="84"/>
      <c r="FJW1880" s="84"/>
      <c r="FJX1880" s="84"/>
      <c r="FJY1880" s="84"/>
      <c r="FJZ1880" s="84"/>
      <c r="FKA1880" s="84"/>
      <c r="FKB1880" s="84"/>
      <c r="FKC1880" s="84"/>
      <c r="FKD1880" s="84"/>
      <c r="FKE1880" s="84"/>
      <c r="FKF1880" s="84"/>
      <c r="FKG1880" s="84"/>
      <c r="FKH1880" s="84"/>
      <c r="FKI1880" s="84"/>
      <c r="FKJ1880" s="84"/>
      <c r="FKK1880" s="84"/>
      <c r="FKL1880" s="84"/>
      <c r="FKM1880" s="84"/>
      <c r="FKN1880" s="84"/>
      <c r="FKO1880" s="84"/>
      <c r="FKP1880" s="84"/>
      <c r="FKQ1880" s="84"/>
      <c r="FKR1880" s="84"/>
      <c r="FKS1880" s="84"/>
      <c r="FKT1880" s="84"/>
      <c r="FKU1880" s="84"/>
      <c r="FKV1880" s="84"/>
      <c r="FKW1880" s="84"/>
      <c r="FKX1880" s="84"/>
      <c r="FKY1880" s="84"/>
      <c r="FKZ1880" s="84"/>
      <c r="FLA1880" s="84"/>
      <c r="FLB1880" s="84"/>
      <c r="FLC1880" s="84"/>
      <c r="FLD1880" s="84"/>
      <c r="FLE1880" s="84"/>
      <c r="FLF1880" s="84"/>
      <c r="FLG1880" s="84"/>
      <c r="FLH1880" s="84"/>
      <c r="FLI1880" s="84"/>
      <c r="FLJ1880" s="84"/>
      <c r="FLK1880" s="84"/>
      <c r="FLL1880" s="84"/>
      <c r="FLM1880" s="84"/>
      <c r="FLN1880" s="84"/>
      <c r="FLO1880" s="84"/>
      <c r="FLP1880" s="84"/>
      <c r="FLQ1880" s="84"/>
      <c r="FLR1880" s="84"/>
      <c r="FLS1880" s="84"/>
      <c r="FLT1880" s="84"/>
      <c r="FLU1880" s="84"/>
      <c r="FLV1880" s="84"/>
      <c r="FLW1880" s="84"/>
      <c r="FLX1880" s="84"/>
      <c r="FLY1880" s="84"/>
      <c r="FLZ1880" s="84"/>
      <c r="FMA1880" s="84"/>
      <c r="FMB1880" s="84"/>
      <c r="FMC1880" s="84"/>
      <c r="FMD1880" s="84"/>
      <c r="FME1880" s="84"/>
      <c r="FMF1880" s="84"/>
      <c r="FMG1880" s="84"/>
      <c r="FMH1880" s="84"/>
      <c r="FMI1880" s="84"/>
      <c r="FMJ1880" s="84"/>
      <c r="FMK1880" s="84"/>
      <c r="FML1880" s="84"/>
      <c r="FMM1880" s="84"/>
      <c r="FMN1880" s="84"/>
      <c r="FMO1880" s="84"/>
      <c r="FMP1880" s="84"/>
      <c r="FMQ1880" s="84"/>
      <c r="FMR1880" s="84"/>
      <c r="FMS1880" s="84"/>
      <c r="FMT1880" s="84"/>
      <c r="FMU1880" s="84"/>
      <c r="FMV1880" s="84"/>
      <c r="FMW1880" s="84"/>
      <c r="FMX1880" s="84"/>
      <c r="FMY1880" s="84"/>
      <c r="FMZ1880" s="84"/>
      <c r="FNA1880" s="84"/>
      <c r="FNB1880" s="84"/>
      <c r="FNC1880" s="84"/>
      <c r="FND1880" s="84"/>
      <c r="FNE1880" s="84"/>
      <c r="FNF1880" s="84"/>
      <c r="FNG1880" s="84"/>
      <c r="FNH1880" s="84"/>
      <c r="FNI1880" s="84"/>
      <c r="FNJ1880" s="84"/>
      <c r="FNK1880" s="84"/>
      <c r="FNL1880" s="84"/>
      <c r="FNM1880" s="84"/>
      <c r="FNN1880" s="84"/>
      <c r="FNO1880" s="84"/>
      <c r="FNP1880" s="84"/>
      <c r="FNQ1880" s="84"/>
      <c r="FNR1880" s="84"/>
      <c r="FNS1880" s="84"/>
      <c r="FNT1880" s="84"/>
      <c r="FNU1880" s="84"/>
      <c r="FNV1880" s="84"/>
      <c r="FNW1880" s="84"/>
      <c r="FNX1880" s="84"/>
      <c r="FNY1880" s="84"/>
      <c r="FNZ1880" s="84"/>
      <c r="FOA1880" s="84"/>
      <c r="FOB1880" s="84"/>
      <c r="FOC1880" s="84"/>
      <c r="FOD1880" s="84"/>
      <c r="FOE1880" s="84"/>
      <c r="FOF1880" s="84"/>
      <c r="FOG1880" s="84"/>
      <c r="FOH1880" s="84"/>
      <c r="FOI1880" s="84"/>
      <c r="FOJ1880" s="84"/>
      <c r="FOK1880" s="84"/>
      <c r="FOL1880" s="84"/>
      <c r="FOM1880" s="84"/>
      <c r="FON1880" s="84"/>
      <c r="FOO1880" s="84"/>
      <c r="FOP1880" s="84"/>
      <c r="FOQ1880" s="84"/>
      <c r="FOR1880" s="84"/>
      <c r="FOS1880" s="84"/>
      <c r="FOT1880" s="84"/>
      <c r="FOU1880" s="84"/>
      <c r="FOV1880" s="84"/>
      <c r="FOW1880" s="84"/>
      <c r="FOX1880" s="84"/>
      <c r="FOY1880" s="84"/>
      <c r="FOZ1880" s="84"/>
      <c r="FPA1880" s="84"/>
      <c r="FPB1880" s="84"/>
      <c r="FPC1880" s="84"/>
      <c r="FPD1880" s="84"/>
      <c r="FPE1880" s="84"/>
      <c r="FPF1880" s="84"/>
      <c r="FPG1880" s="84"/>
      <c r="FPH1880" s="84"/>
      <c r="FPI1880" s="84"/>
      <c r="FPJ1880" s="84"/>
      <c r="FPK1880" s="84"/>
      <c r="FPL1880" s="84"/>
      <c r="FPM1880" s="84"/>
      <c r="FPN1880" s="84"/>
      <c r="FPO1880" s="84"/>
      <c r="FPP1880" s="84"/>
      <c r="FPQ1880" s="84"/>
      <c r="FPR1880" s="84"/>
      <c r="FPS1880" s="84"/>
      <c r="FPT1880" s="84"/>
      <c r="FPU1880" s="84"/>
      <c r="FPV1880" s="84"/>
      <c r="FPW1880" s="84"/>
      <c r="FPX1880" s="84"/>
      <c r="FPY1880" s="84"/>
      <c r="FPZ1880" s="84"/>
      <c r="FQA1880" s="84"/>
      <c r="FQB1880" s="84"/>
      <c r="FQC1880" s="84"/>
      <c r="FQD1880" s="84"/>
      <c r="FQE1880" s="84"/>
      <c r="FQF1880" s="84"/>
      <c r="FQG1880" s="84"/>
      <c r="FQH1880" s="84"/>
      <c r="FQI1880" s="84"/>
      <c r="FQJ1880" s="84"/>
      <c r="FQK1880" s="84"/>
      <c r="FQL1880" s="84"/>
      <c r="FQM1880" s="84"/>
      <c r="FQN1880" s="84"/>
      <c r="FQO1880" s="84"/>
      <c r="FQP1880" s="84"/>
      <c r="FQQ1880" s="84"/>
      <c r="FQR1880" s="84"/>
      <c r="FQS1880" s="84"/>
      <c r="FQT1880" s="84"/>
      <c r="FQU1880" s="84"/>
      <c r="FQV1880" s="84"/>
      <c r="FQW1880" s="84"/>
      <c r="FQX1880" s="84"/>
      <c r="FQY1880" s="84"/>
      <c r="FQZ1880" s="84"/>
      <c r="FRA1880" s="84"/>
      <c r="FRB1880" s="84"/>
      <c r="FRC1880" s="84"/>
      <c r="FRD1880" s="84"/>
      <c r="FRE1880" s="84"/>
      <c r="FRF1880" s="84"/>
      <c r="FRG1880" s="84"/>
      <c r="FRH1880" s="84"/>
      <c r="FRI1880" s="84"/>
      <c r="FRJ1880" s="84"/>
      <c r="FRK1880" s="84"/>
      <c r="FRL1880" s="84"/>
      <c r="FRM1880" s="84"/>
      <c r="FRN1880" s="84"/>
      <c r="FRO1880" s="84"/>
      <c r="FRP1880" s="84"/>
      <c r="FRQ1880" s="84"/>
      <c r="FRR1880" s="84"/>
      <c r="FRS1880" s="84"/>
      <c r="FRT1880" s="84"/>
      <c r="FRU1880" s="84"/>
      <c r="FRV1880" s="84"/>
      <c r="FRW1880" s="84"/>
      <c r="FRX1880" s="84"/>
      <c r="FRY1880" s="84"/>
      <c r="FRZ1880" s="84"/>
      <c r="FSA1880" s="84"/>
      <c r="FSB1880" s="84"/>
      <c r="FSC1880" s="84"/>
      <c r="FSD1880" s="84"/>
      <c r="FSE1880" s="84"/>
      <c r="FSF1880" s="84"/>
      <c r="FSG1880" s="84"/>
      <c r="FSH1880" s="84"/>
      <c r="FSI1880" s="84"/>
      <c r="FSJ1880" s="84"/>
      <c r="FSK1880" s="84"/>
      <c r="FSL1880" s="84"/>
      <c r="FSM1880" s="84"/>
      <c r="FSN1880" s="84"/>
      <c r="FSO1880" s="84"/>
      <c r="FSP1880" s="84"/>
      <c r="FSQ1880" s="84"/>
      <c r="FSR1880" s="84"/>
      <c r="FSS1880" s="84"/>
      <c r="FST1880" s="84"/>
      <c r="FSU1880" s="84"/>
      <c r="FSV1880" s="84"/>
      <c r="FSW1880" s="84"/>
      <c r="FSX1880" s="84"/>
      <c r="FSY1880" s="84"/>
      <c r="FSZ1880" s="84"/>
      <c r="FTA1880" s="84"/>
      <c r="FTB1880" s="84"/>
      <c r="FTC1880" s="84"/>
      <c r="FTD1880" s="84"/>
      <c r="FTE1880" s="84"/>
      <c r="FTF1880" s="84"/>
      <c r="FTG1880" s="84"/>
      <c r="FTH1880" s="84"/>
      <c r="FTI1880" s="84"/>
      <c r="FTJ1880" s="84"/>
      <c r="FTK1880" s="84"/>
      <c r="FTL1880" s="84"/>
      <c r="FTM1880" s="84"/>
      <c r="FTN1880" s="84"/>
      <c r="FTO1880" s="84"/>
      <c r="FTP1880" s="84"/>
      <c r="FTQ1880" s="84"/>
      <c r="FTR1880" s="84"/>
      <c r="FTS1880" s="84"/>
      <c r="FTT1880" s="84"/>
      <c r="FTU1880" s="84"/>
      <c r="FTV1880" s="84"/>
      <c r="FTW1880" s="84"/>
      <c r="FTX1880" s="84"/>
      <c r="FTY1880" s="84"/>
      <c r="FTZ1880" s="84"/>
      <c r="FUA1880" s="84"/>
      <c r="FUB1880" s="84"/>
      <c r="FUC1880" s="84"/>
      <c r="FUD1880" s="84"/>
      <c r="FUE1880" s="84"/>
      <c r="FUF1880" s="84"/>
      <c r="FUG1880" s="84"/>
      <c r="FUH1880" s="84"/>
      <c r="FUI1880" s="84"/>
      <c r="FUJ1880" s="84"/>
      <c r="FUK1880" s="84"/>
      <c r="FUL1880" s="84"/>
      <c r="FUM1880" s="84"/>
      <c r="FUN1880" s="84"/>
      <c r="FUO1880" s="84"/>
      <c r="FUP1880" s="84"/>
      <c r="FUQ1880" s="84"/>
      <c r="FUR1880" s="84"/>
      <c r="FUS1880" s="84"/>
      <c r="FUT1880" s="84"/>
      <c r="FUU1880" s="84"/>
      <c r="FUV1880" s="84"/>
      <c r="FUW1880" s="84"/>
      <c r="FUX1880" s="84"/>
      <c r="FUY1880" s="84"/>
      <c r="FUZ1880" s="84"/>
      <c r="FVA1880" s="84"/>
      <c r="FVB1880" s="84"/>
      <c r="FVC1880" s="84"/>
      <c r="FVD1880" s="84"/>
      <c r="FVE1880" s="84"/>
      <c r="FVF1880" s="84"/>
      <c r="FVG1880" s="84"/>
      <c r="FVH1880" s="84"/>
      <c r="FVI1880" s="84"/>
      <c r="FVJ1880" s="84"/>
      <c r="FVK1880" s="84"/>
      <c r="FVL1880" s="84"/>
      <c r="FVM1880" s="84"/>
      <c r="FVN1880" s="84"/>
      <c r="FVO1880" s="84"/>
      <c r="FVP1880" s="84"/>
      <c r="FVQ1880" s="84"/>
      <c r="FVR1880" s="84"/>
      <c r="FVS1880" s="84"/>
      <c r="FVT1880" s="84"/>
      <c r="FVU1880" s="84"/>
      <c r="FVV1880" s="84"/>
      <c r="FVW1880" s="84"/>
      <c r="FVX1880" s="84"/>
      <c r="FVY1880" s="84"/>
      <c r="FVZ1880" s="84"/>
      <c r="FWA1880" s="84"/>
      <c r="FWB1880" s="84"/>
      <c r="FWC1880" s="84"/>
      <c r="FWD1880" s="84"/>
      <c r="FWE1880" s="84"/>
      <c r="FWF1880" s="84"/>
      <c r="FWG1880" s="84"/>
      <c r="FWH1880" s="84"/>
      <c r="FWI1880" s="84"/>
      <c r="FWJ1880" s="84"/>
      <c r="FWK1880" s="84"/>
      <c r="FWL1880" s="84"/>
      <c r="FWM1880" s="84"/>
      <c r="FWN1880" s="84"/>
      <c r="FWO1880" s="84"/>
      <c r="FWP1880" s="84"/>
      <c r="FWQ1880" s="84"/>
      <c r="FWR1880" s="84"/>
      <c r="FWS1880" s="84"/>
      <c r="FWT1880" s="84"/>
      <c r="FWU1880" s="84"/>
      <c r="FWV1880" s="84"/>
      <c r="FWW1880" s="84"/>
      <c r="FWX1880" s="84"/>
      <c r="FWY1880" s="84"/>
      <c r="FWZ1880" s="84"/>
      <c r="FXA1880" s="84"/>
      <c r="FXB1880" s="84"/>
      <c r="FXC1880" s="84"/>
      <c r="FXD1880" s="84"/>
      <c r="FXE1880" s="84"/>
      <c r="FXF1880" s="84"/>
      <c r="FXG1880" s="84"/>
      <c r="FXH1880" s="84"/>
      <c r="FXI1880" s="84"/>
      <c r="FXJ1880" s="84"/>
      <c r="FXK1880" s="84"/>
      <c r="FXL1880" s="84"/>
      <c r="FXM1880" s="84"/>
      <c r="FXN1880" s="84"/>
      <c r="FXO1880" s="84"/>
      <c r="FXP1880" s="84"/>
      <c r="FXQ1880" s="84"/>
      <c r="FXR1880" s="84"/>
      <c r="FXS1880" s="84"/>
      <c r="FXT1880" s="84"/>
      <c r="FXU1880" s="84"/>
      <c r="FXV1880" s="84"/>
      <c r="FXW1880" s="84"/>
      <c r="FXX1880" s="84"/>
      <c r="FXY1880" s="84"/>
      <c r="FXZ1880" s="84"/>
      <c r="FYA1880" s="84"/>
      <c r="FYB1880" s="84"/>
      <c r="FYC1880" s="84"/>
      <c r="FYD1880" s="84"/>
      <c r="FYE1880" s="84"/>
      <c r="FYF1880" s="84"/>
      <c r="FYG1880" s="84"/>
      <c r="FYH1880" s="84"/>
      <c r="FYI1880" s="84"/>
      <c r="FYJ1880" s="84"/>
      <c r="FYK1880" s="84"/>
      <c r="FYL1880" s="84"/>
      <c r="FYM1880" s="84"/>
      <c r="FYN1880" s="84"/>
      <c r="FYO1880" s="84"/>
      <c r="FYP1880" s="84"/>
      <c r="FYQ1880" s="84"/>
      <c r="FYR1880" s="84"/>
      <c r="FYS1880" s="84"/>
      <c r="FYT1880" s="84"/>
      <c r="FYU1880" s="84"/>
      <c r="FYV1880" s="84"/>
      <c r="FYW1880" s="84"/>
      <c r="FYX1880" s="84"/>
      <c r="FYY1880" s="84"/>
      <c r="FYZ1880" s="84"/>
      <c r="FZA1880" s="84"/>
      <c r="FZB1880" s="84"/>
      <c r="FZC1880" s="84"/>
      <c r="FZD1880" s="84"/>
      <c r="FZE1880" s="84"/>
      <c r="FZF1880" s="84"/>
      <c r="FZG1880" s="84"/>
      <c r="FZH1880" s="84"/>
      <c r="FZI1880" s="84"/>
      <c r="FZJ1880" s="84"/>
      <c r="FZK1880" s="84"/>
      <c r="FZL1880" s="84"/>
      <c r="FZM1880" s="84"/>
      <c r="FZN1880" s="84"/>
      <c r="FZO1880" s="84"/>
      <c r="FZP1880" s="84"/>
      <c r="FZQ1880" s="84"/>
      <c r="FZR1880" s="84"/>
      <c r="FZS1880" s="84"/>
      <c r="FZT1880" s="84"/>
      <c r="FZU1880" s="84"/>
      <c r="FZV1880" s="84"/>
      <c r="FZW1880" s="84"/>
      <c r="FZX1880" s="84"/>
      <c r="FZY1880" s="84"/>
      <c r="FZZ1880" s="84"/>
      <c r="GAA1880" s="84"/>
      <c r="GAB1880" s="84"/>
      <c r="GAC1880" s="84"/>
      <c r="GAD1880" s="84"/>
      <c r="GAE1880" s="84"/>
      <c r="GAF1880" s="84"/>
      <c r="GAG1880" s="84"/>
      <c r="GAH1880" s="84"/>
      <c r="GAI1880" s="84"/>
      <c r="GAJ1880" s="84"/>
      <c r="GAK1880" s="84"/>
      <c r="GAL1880" s="84"/>
      <c r="GAM1880" s="84"/>
      <c r="GAN1880" s="84"/>
      <c r="GAO1880" s="84"/>
      <c r="GAP1880" s="84"/>
      <c r="GAQ1880" s="84"/>
      <c r="GAR1880" s="84"/>
      <c r="GAS1880" s="84"/>
      <c r="GAT1880" s="84"/>
      <c r="GAU1880" s="84"/>
      <c r="GAV1880" s="84"/>
      <c r="GAW1880" s="84"/>
      <c r="GAX1880" s="84"/>
      <c r="GAY1880" s="84"/>
      <c r="GAZ1880" s="84"/>
      <c r="GBA1880" s="84"/>
      <c r="GBB1880" s="84"/>
      <c r="GBC1880" s="84"/>
      <c r="GBD1880" s="84"/>
      <c r="GBE1880" s="84"/>
      <c r="GBF1880" s="84"/>
      <c r="GBG1880" s="84"/>
      <c r="GBH1880" s="84"/>
      <c r="GBI1880" s="84"/>
      <c r="GBJ1880" s="84"/>
      <c r="GBK1880" s="84"/>
      <c r="GBL1880" s="84"/>
      <c r="GBM1880" s="84"/>
      <c r="GBN1880" s="84"/>
      <c r="GBO1880" s="84"/>
      <c r="GBP1880" s="84"/>
      <c r="GBQ1880" s="84"/>
      <c r="GBR1880" s="84"/>
      <c r="GBS1880" s="84"/>
      <c r="GBT1880" s="84"/>
      <c r="GBU1880" s="84"/>
      <c r="GBV1880" s="84"/>
      <c r="GBW1880" s="84"/>
      <c r="GBX1880" s="84"/>
      <c r="GBY1880" s="84"/>
      <c r="GBZ1880" s="84"/>
      <c r="GCA1880" s="84"/>
      <c r="GCB1880" s="84"/>
      <c r="GCC1880" s="84"/>
      <c r="GCD1880" s="84"/>
      <c r="GCE1880" s="84"/>
      <c r="GCF1880" s="84"/>
      <c r="GCG1880" s="84"/>
      <c r="GCH1880" s="84"/>
      <c r="GCI1880" s="84"/>
      <c r="GCJ1880" s="84"/>
      <c r="GCK1880" s="84"/>
      <c r="GCL1880" s="84"/>
      <c r="GCM1880" s="84"/>
      <c r="GCN1880" s="84"/>
      <c r="GCO1880" s="84"/>
      <c r="GCP1880" s="84"/>
      <c r="GCQ1880" s="84"/>
      <c r="GCR1880" s="84"/>
      <c r="GCS1880" s="84"/>
      <c r="GCT1880" s="84"/>
      <c r="GCU1880" s="84"/>
      <c r="GCV1880" s="84"/>
      <c r="GCW1880" s="84"/>
      <c r="GCX1880" s="84"/>
      <c r="GCY1880" s="84"/>
      <c r="GCZ1880" s="84"/>
      <c r="GDA1880" s="84"/>
      <c r="GDB1880" s="84"/>
      <c r="GDC1880" s="84"/>
      <c r="GDD1880" s="84"/>
      <c r="GDE1880" s="84"/>
      <c r="GDF1880" s="84"/>
      <c r="GDG1880" s="84"/>
      <c r="GDH1880" s="84"/>
      <c r="GDI1880" s="84"/>
      <c r="GDJ1880" s="84"/>
      <c r="GDK1880" s="84"/>
      <c r="GDL1880" s="84"/>
      <c r="GDM1880" s="84"/>
      <c r="GDN1880" s="84"/>
      <c r="GDO1880" s="84"/>
      <c r="GDP1880" s="84"/>
      <c r="GDQ1880" s="84"/>
      <c r="GDR1880" s="84"/>
      <c r="GDS1880" s="84"/>
      <c r="GDT1880" s="84"/>
      <c r="GDU1880" s="84"/>
      <c r="GDV1880" s="84"/>
      <c r="GDW1880" s="84"/>
      <c r="GDX1880" s="84"/>
      <c r="GDY1880" s="84"/>
      <c r="GDZ1880" s="84"/>
      <c r="GEA1880" s="84"/>
      <c r="GEB1880" s="84"/>
      <c r="GEC1880" s="84"/>
      <c r="GED1880" s="84"/>
      <c r="GEE1880" s="84"/>
      <c r="GEF1880" s="84"/>
      <c r="GEG1880" s="84"/>
      <c r="GEH1880" s="84"/>
      <c r="GEI1880" s="84"/>
      <c r="GEJ1880" s="84"/>
      <c r="GEK1880" s="84"/>
      <c r="GEL1880" s="84"/>
      <c r="GEM1880" s="84"/>
      <c r="GEN1880" s="84"/>
      <c r="GEO1880" s="84"/>
      <c r="GEP1880" s="84"/>
      <c r="GEQ1880" s="84"/>
      <c r="GER1880" s="84"/>
      <c r="GES1880" s="84"/>
      <c r="GET1880" s="84"/>
      <c r="GEU1880" s="84"/>
      <c r="GEV1880" s="84"/>
      <c r="GEW1880" s="84"/>
      <c r="GEX1880" s="84"/>
      <c r="GEY1880" s="84"/>
      <c r="GEZ1880" s="84"/>
      <c r="GFA1880" s="84"/>
      <c r="GFB1880" s="84"/>
      <c r="GFC1880" s="84"/>
      <c r="GFD1880" s="84"/>
      <c r="GFE1880" s="84"/>
      <c r="GFF1880" s="84"/>
      <c r="GFG1880" s="84"/>
      <c r="GFH1880" s="84"/>
      <c r="GFI1880" s="84"/>
      <c r="GFJ1880" s="84"/>
      <c r="GFK1880" s="84"/>
      <c r="GFL1880" s="84"/>
      <c r="GFM1880" s="84"/>
      <c r="GFN1880" s="84"/>
      <c r="GFO1880" s="84"/>
      <c r="GFP1880" s="84"/>
      <c r="GFQ1880" s="84"/>
      <c r="GFR1880" s="84"/>
      <c r="GFS1880" s="84"/>
      <c r="GFT1880" s="84"/>
      <c r="GFU1880" s="84"/>
      <c r="GFV1880" s="84"/>
      <c r="GFW1880" s="84"/>
      <c r="GFX1880" s="84"/>
      <c r="GFY1880" s="84"/>
      <c r="GFZ1880" s="84"/>
      <c r="GGA1880" s="84"/>
      <c r="GGB1880" s="84"/>
      <c r="GGC1880" s="84"/>
      <c r="GGD1880" s="84"/>
      <c r="GGE1880" s="84"/>
      <c r="GGF1880" s="84"/>
      <c r="GGG1880" s="84"/>
      <c r="GGH1880" s="84"/>
      <c r="GGI1880" s="84"/>
      <c r="GGJ1880" s="84"/>
      <c r="GGK1880" s="84"/>
      <c r="GGL1880" s="84"/>
      <c r="GGM1880" s="84"/>
      <c r="GGN1880" s="84"/>
      <c r="GGO1880" s="84"/>
      <c r="GGP1880" s="84"/>
      <c r="GGQ1880" s="84"/>
      <c r="GGR1880" s="84"/>
      <c r="GGS1880" s="84"/>
      <c r="GGT1880" s="84"/>
      <c r="GGU1880" s="84"/>
      <c r="GGV1880" s="84"/>
      <c r="GGW1880" s="84"/>
      <c r="GGX1880" s="84"/>
      <c r="GGY1880" s="84"/>
      <c r="GGZ1880" s="84"/>
      <c r="GHA1880" s="84"/>
      <c r="GHB1880" s="84"/>
      <c r="GHC1880" s="84"/>
      <c r="GHD1880" s="84"/>
      <c r="GHE1880" s="84"/>
      <c r="GHF1880" s="84"/>
      <c r="GHG1880" s="84"/>
      <c r="GHH1880" s="84"/>
      <c r="GHI1880" s="84"/>
      <c r="GHJ1880" s="84"/>
      <c r="GHK1880" s="84"/>
      <c r="GHL1880" s="84"/>
      <c r="GHM1880" s="84"/>
      <c r="GHN1880" s="84"/>
      <c r="GHO1880" s="84"/>
      <c r="GHP1880" s="84"/>
      <c r="GHQ1880" s="84"/>
      <c r="GHR1880" s="84"/>
      <c r="GHS1880" s="84"/>
      <c r="GHT1880" s="84"/>
      <c r="GHU1880" s="84"/>
      <c r="GHV1880" s="84"/>
      <c r="GHW1880" s="84"/>
      <c r="GHX1880" s="84"/>
      <c r="GHY1880" s="84"/>
      <c r="GHZ1880" s="84"/>
      <c r="GIA1880" s="84"/>
      <c r="GIB1880" s="84"/>
      <c r="GIC1880" s="84"/>
      <c r="GID1880" s="84"/>
      <c r="GIE1880" s="84"/>
      <c r="GIF1880" s="84"/>
      <c r="GIG1880" s="84"/>
      <c r="GIH1880" s="84"/>
      <c r="GII1880" s="84"/>
      <c r="GIJ1880" s="84"/>
      <c r="GIK1880" s="84"/>
      <c r="GIL1880" s="84"/>
      <c r="GIM1880" s="84"/>
      <c r="GIN1880" s="84"/>
      <c r="GIO1880" s="84"/>
      <c r="GIP1880" s="84"/>
      <c r="GIQ1880" s="84"/>
      <c r="GIR1880" s="84"/>
      <c r="GIS1880" s="84"/>
      <c r="GIT1880" s="84"/>
      <c r="GIU1880" s="84"/>
      <c r="GIV1880" s="84"/>
      <c r="GIW1880" s="84"/>
      <c r="GIX1880" s="84"/>
      <c r="GIY1880" s="84"/>
      <c r="GIZ1880" s="84"/>
      <c r="GJA1880" s="84"/>
      <c r="GJB1880" s="84"/>
      <c r="GJC1880" s="84"/>
      <c r="GJD1880" s="84"/>
      <c r="GJE1880" s="84"/>
      <c r="GJF1880" s="84"/>
      <c r="GJG1880" s="84"/>
      <c r="GJH1880" s="84"/>
      <c r="GJI1880" s="84"/>
      <c r="GJJ1880" s="84"/>
      <c r="GJK1880" s="84"/>
      <c r="GJL1880" s="84"/>
      <c r="GJM1880" s="84"/>
      <c r="GJN1880" s="84"/>
      <c r="GJO1880" s="84"/>
      <c r="GJP1880" s="84"/>
      <c r="GJQ1880" s="84"/>
      <c r="GJR1880" s="84"/>
      <c r="GJS1880" s="84"/>
      <c r="GJT1880" s="84"/>
      <c r="GJU1880" s="84"/>
      <c r="GJV1880" s="84"/>
      <c r="GJW1880" s="84"/>
      <c r="GJX1880" s="84"/>
      <c r="GJY1880" s="84"/>
      <c r="GJZ1880" s="84"/>
      <c r="GKA1880" s="84"/>
      <c r="GKB1880" s="84"/>
      <c r="GKC1880" s="84"/>
      <c r="GKD1880" s="84"/>
      <c r="GKE1880" s="84"/>
      <c r="GKF1880" s="84"/>
      <c r="GKG1880" s="84"/>
      <c r="GKH1880" s="84"/>
      <c r="GKI1880" s="84"/>
      <c r="GKJ1880" s="84"/>
      <c r="GKK1880" s="84"/>
      <c r="GKL1880" s="84"/>
      <c r="GKM1880" s="84"/>
      <c r="GKN1880" s="84"/>
      <c r="GKO1880" s="84"/>
      <c r="GKP1880" s="84"/>
      <c r="GKQ1880" s="84"/>
      <c r="GKR1880" s="84"/>
      <c r="GKS1880" s="84"/>
      <c r="GKT1880" s="84"/>
      <c r="GKU1880" s="84"/>
      <c r="GKV1880" s="84"/>
      <c r="GKW1880" s="84"/>
      <c r="GKX1880" s="84"/>
      <c r="GKY1880" s="84"/>
      <c r="GKZ1880" s="84"/>
      <c r="GLA1880" s="84"/>
      <c r="GLB1880" s="84"/>
      <c r="GLC1880" s="84"/>
      <c r="GLD1880" s="84"/>
      <c r="GLE1880" s="84"/>
      <c r="GLF1880" s="84"/>
      <c r="GLG1880" s="84"/>
      <c r="GLH1880" s="84"/>
      <c r="GLI1880" s="84"/>
      <c r="GLJ1880" s="84"/>
      <c r="GLK1880" s="84"/>
      <c r="GLL1880" s="84"/>
      <c r="GLM1880" s="84"/>
      <c r="GLN1880" s="84"/>
      <c r="GLO1880" s="84"/>
      <c r="GLP1880" s="84"/>
      <c r="GLQ1880" s="84"/>
      <c r="GLR1880" s="84"/>
      <c r="GLS1880" s="84"/>
      <c r="GLT1880" s="84"/>
      <c r="GLU1880" s="84"/>
      <c r="GLV1880" s="84"/>
      <c r="GLW1880" s="84"/>
      <c r="GLX1880" s="84"/>
      <c r="GLY1880" s="84"/>
      <c r="GLZ1880" s="84"/>
      <c r="GMA1880" s="84"/>
      <c r="GMB1880" s="84"/>
      <c r="GMC1880" s="84"/>
      <c r="GMD1880" s="84"/>
      <c r="GME1880" s="84"/>
      <c r="GMF1880" s="84"/>
      <c r="GMG1880" s="84"/>
      <c r="GMH1880" s="84"/>
      <c r="GMI1880" s="84"/>
      <c r="GMJ1880" s="84"/>
      <c r="GMK1880" s="84"/>
      <c r="GML1880" s="84"/>
      <c r="GMM1880" s="84"/>
      <c r="GMN1880" s="84"/>
      <c r="GMO1880" s="84"/>
      <c r="GMP1880" s="84"/>
      <c r="GMQ1880" s="84"/>
      <c r="GMR1880" s="84"/>
      <c r="GMS1880" s="84"/>
      <c r="GMT1880" s="84"/>
      <c r="GMU1880" s="84"/>
      <c r="GMV1880" s="84"/>
      <c r="GMW1880" s="84"/>
      <c r="GMX1880" s="84"/>
      <c r="GMY1880" s="84"/>
      <c r="GMZ1880" s="84"/>
      <c r="GNA1880" s="84"/>
      <c r="GNB1880" s="84"/>
      <c r="GNC1880" s="84"/>
      <c r="GND1880" s="84"/>
      <c r="GNE1880" s="84"/>
      <c r="GNF1880" s="84"/>
      <c r="GNG1880" s="84"/>
      <c r="GNH1880" s="84"/>
      <c r="GNI1880" s="84"/>
      <c r="GNJ1880" s="84"/>
      <c r="GNK1880" s="84"/>
      <c r="GNL1880" s="84"/>
      <c r="GNM1880" s="84"/>
      <c r="GNN1880" s="84"/>
      <c r="GNO1880" s="84"/>
      <c r="GNP1880" s="84"/>
      <c r="GNQ1880" s="84"/>
      <c r="GNR1880" s="84"/>
      <c r="GNS1880" s="84"/>
      <c r="GNT1880" s="84"/>
      <c r="GNU1880" s="84"/>
      <c r="GNV1880" s="84"/>
      <c r="GNW1880" s="84"/>
      <c r="GNX1880" s="84"/>
      <c r="GNY1880" s="84"/>
      <c r="GNZ1880" s="84"/>
      <c r="GOA1880" s="84"/>
      <c r="GOB1880" s="84"/>
      <c r="GOC1880" s="84"/>
      <c r="GOD1880" s="84"/>
      <c r="GOE1880" s="84"/>
      <c r="GOF1880" s="84"/>
      <c r="GOG1880" s="84"/>
      <c r="GOH1880" s="84"/>
      <c r="GOI1880" s="84"/>
      <c r="GOJ1880" s="84"/>
      <c r="GOK1880" s="84"/>
      <c r="GOL1880" s="84"/>
      <c r="GOM1880" s="84"/>
      <c r="GON1880" s="84"/>
      <c r="GOO1880" s="84"/>
      <c r="GOP1880" s="84"/>
      <c r="GOQ1880" s="84"/>
      <c r="GOR1880" s="84"/>
      <c r="GOS1880" s="84"/>
      <c r="GOT1880" s="84"/>
      <c r="GOU1880" s="84"/>
      <c r="GOV1880" s="84"/>
      <c r="GOW1880" s="84"/>
      <c r="GOX1880" s="84"/>
      <c r="GOY1880" s="84"/>
      <c r="GOZ1880" s="84"/>
      <c r="GPA1880" s="84"/>
      <c r="GPB1880" s="84"/>
      <c r="GPC1880" s="84"/>
      <c r="GPD1880" s="84"/>
      <c r="GPE1880" s="84"/>
      <c r="GPF1880" s="84"/>
      <c r="GPG1880" s="84"/>
      <c r="GPH1880" s="84"/>
      <c r="GPI1880" s="84"/>
      <c r="GPJ1880" s="84"/>
      <c r="GPK1880" s="84"/>
      <c r="GPL1880" s="84"/>
      <c r="GPM1880" s="84"/>
      <c r="GPN1880" s="84"/>
      <c r="GPO1880" s="84"/>
      <c r="GPP1880" s="84"/>
      <c r="GPQ1880" s="84"/>
      <c r="GPR1880" s="84"/>
      <c r="GPS1880" s="84"/>
      <c r="GPT1880" s="84"/>
      <c r="GPU1880" s="84"/>
      <c r="GPV1880" s="84"/>
      <c r="GPW1880" s="84"/>
      <c r="GPX1880" s="84"/>
      <c r="GPY1880" s="84"/>
      <c r="GPZ1880" s="84"/>
      <c r="GQA1880" s="84"/>
      <c r="GQB1880" s="84"/>
      <c r="GQC1880" s="84"/>
      <c r="GQD1880" s="84"/>
      <c r="GQE1880" s="84"/>
      <c r="GQF1880" s="84"/>
      <c r="GQG1880" s="84"/>
      <c r="GQH1880" s="84"/>
      <c r="GQI1880" s="84"/>
      <c r="GQJ1880" s="84"/>
      <c r="GQK1880" s="84"/>
      <c r="GQL1880" s="84"/>
      <c r="GQM1880" s="84"/>
      <c r="GQN1880" s="84"/>
      <c r="GQO1880" s="84"/>
      <c r="GQP1880" s="84"/>
      <c r="GQQ1880" s="84"/>
      <c r="GQR1880" s="84"/>
      <c r="GQS1880" s="84"/>
      <c r="GQT1880" s="84"/>
      <c r="GQU1880" s="84"/>
      <c r="GQV1880" s="84"/>
      <c r="GQW1880" s="84"/>
      <c r="GQX1880" s="84"/>
      <c r="GQY1880" s="84"/>
      <c r="GQZ1880" s="84"/>
      <c r="GRA1880" s="84"/>
      <c r="GRB1880" s="84"/>
      <c r="GRC1880" s="84"/>
      <c r="GRD1880" s="84"/>
      <c r="GRE1880" s="84"/>
      <c r="GRF1880" s="84"/>
      <c r="GRG1880" s="84"/>
      <c r="GRH1880" s="84"/>
      <c r="GRI1880" s="84"/>
      <c r="GRJ1880" s="84"/>
      <c r="GRK1880" s="84"/>
      <c r="GRL1880" s="84"/>
      <c r="GRM1880" s="84"/>
      <c r="GRN1880" s="84"/>
      <c r="GRO1880" s="84"/>
      <c r="GRP1880" s="84"/>
      <c r="GRQ1880" s="84"/>
      <c r="GRR1880" s="84"/>
      <c r="GRS1880" s="84"/>
      <c r="GRT1880" s="84"/>
      <c r="GRU1880" s="84"/>
      <c r="GRV1880" s="84"/>
      <c r="GRW1880" s="84"/>
      <c r="GRX1880" s="84"/>
      <c r="GRY1880" s="84"/>
      <c r="GRZ1880" s="84"/>
      <c r="GSA1880" s="84"/>
      <c r="GSB1880" s="84"/>
      <c r="GSC1880" s="84"/>
      <c r="GSD1880" s="84"/>
      <c r="GSE1880" s="84"/>
      <c r="GSF1880" s="84"/>
      <c r="GSG1880" s="84"/>
      <c r="GSH1880" s="84"/>
      <c r="GSI1880" s="84"/>
      <c r="GSJ1880" s="84"/>
      <c r="GSK1880" s="84"/>
      <c r="GSL1880" s="84"/>
      <c r="GSM1880" s="84"/>
      <c r="GSN1880" s="84"/>
      <c r="GSO1880" s="84"/>
      <c r="GSP1880" s="84"/>
      <c r="GSQ1880" s="84"/>
      <c r="GSR1880" s="84"/>
      <c r="GSS1880" s="84"/>
      <c r="GST1880" s="84"/>
      <c r="GSU1880" s="84"/>
      <c r="GSV1880" s="84"/>
      <c r="GSW1880" s="84"/>
      <c r="GSX1880" s="84"/>
      <c r="GSY1880" s="84"/>
      <c r="GSZ1880" s="84"/>
      <c r="GTA1880" s="84"/>
      <c r="GTB1880" s="84"/>
      <c r="GTC1880" s="84"/>
      <c r="GTD1880" s="84"/>
      <c r="GTE1880" s="84"/>
      <c r="GTF1880" s="84"/>
      <c r="GTG1880" s="84"/>
      <c r="GTH1880" s="84"/>
      <c r="GTI1880" s="84"/>
      <c r="GTJ1880" s="84"/>
      <c r="GTK1880" s="84"/>
      <c r="GTL1880" s="84"/>
      <c r="GTM1880" s="84"/>
      <c r="GTN1880" s="84"/>
      <c r="GTO1880" s="84"/>
      <c r="GTP1880" s="84"/>
      <c r="GTQ1880" s="84"/>
      <c r="GTR1880" s="84"/>
      <c r="GTS1880" s="84"/>
      <c r="GTT1880" s="84"/>
      <c r="GTU1880" s="84"/>
      <c r="GTV1880" s="84"/>
      <c r="GTW1880" s="84"/>
      <c r="GTX1880" s="84"/>
      <c r="GTY1880" s="84"/>
      <c r="GTZ1880" s="84"/>
      <c r="GUA1880" s="84"/>
      <c r="GUB1880" s="84"/>
      <c r="GUC1880" s="84"/>
      <c r="GUD1880" s="84"/>
      <c r="GUE1880" s="84"/>
      <c r="GUF1880" s="84"/>
      <c r="GUG1880" s="84"/>
      <c r="GUH1880" s="84"/>
      <c r="GUI1880" s="84"/>
      <c r="GUJ1880" s="84"/>
      <c r="GUK1880" s="84"/>
      <c r="GUL1880" s="84"/>
      <c r="GUM1880" s="84"/>
      <c r="GUN1880" s="84"/>
      <c r="GUO1880" s="84"/>
      <c r="GUP1880" s="84"/>
      <c r="GUQ1880" s="84"/>
      <c r="GUR1880" s="84"/>
      <c r="GUS1880" s="84"/>
      <c r="GUT1880" s="84"/>
      <c r="GUU1880" s="84"/>
      <c r="GUV1880" s="84"/>
      <c r="GUW1880" s="84"/>
      <c r="GUX1880" s="84"/>
      <c r="GUY1880" s="84"/>
      <c r="GUZ1880" s="84"/>
      <c r="GVA1880" s="84"/>
      <c r="GVB1880" s="84"/>
      <c r="GVC1880" s="84"/>
      <c r="GVD1880" s="84"/>
      <c r="GVE1880" s="84"/>
      <c r="GVF1880" s="84"/>
      <c r="GVG1880" s="84"/>
      <c r="GVH1880" s="84"/>
      <c r="GVI1880" s="84"/>
      <c r="GVJ1880" s="84"/>
      <c r="GVK1880" s="84"/>
      <c r="GVL1880" s="84"/>
      <c r="GVM1880" s="84"/>
      <c r="GVN1880" s="84"/>
      <c r="GVO1880" s="84"/>
      <c r="GVP1880" s="84"/>
      <c r="GVQ1880" s="84"/>
      <c r="GVR1880" s="84"/>
      <c r="GVS1880" s="84"/>
      <c r="GVT1880" s="84"/>
      <c r="GVU1880" s="84"/>
      <c r="GVV1880" s="84"/>
      <c r="GVW1880" s="84"/>
      <c r="GVX1880" s="84"/>
      <c r="GVY1880" s="84"/>
      <c r="GVZ1880" s="84"/>
      <c r="GWA1880" s="84"/>
      <c r="GWB1880" s="84"/>
      <c r="GWC1880" s="84"/>
      <c r="GWD1880" s="84"/>
      <c r="GWE1880" s="84"/>
      <c r="GWF1880" s="84"/>
      <c r="GWG1880" s="84"/>
      <c r="GWH1880" s="84"/>
      <c r="GWI1880" s="84"/>
      <c r="GWJ1880" s="84"/>
      <c r="GWK1880" s="84"/>
      <c r="GWL1880" s="84"/>
      <c r="GWM1880" s="84"/>
      <c r="GWN1880" s="84"/>
      <c r="GWO1880" s="84"/>
      <c r="GWP1880" s="84"/>
      <c r="GWQ1880" s="84"/>
      <c r="GWR1880" s="84"/>
      <c r="GWS1880" s="84"/>
      <c r="GWT1880" s="84"/>
      <c r="GWU1880" s="84"/>
      <c r="GWV1880" s="84"/>
      <c r="GWW1880" s="84"/>
      <c r="GWX1880" s="84"/>
      <c r="GWY1880" s="84"/>
      <c r="GWZ1880" s="84"/>
      <c r="GXA1880" s="84"/>
      <c r="GXB1880" s="84"/>
      <c r="GXC1880" s="84"/>
      <c r="GXD1880" s="84"/>
      <c r="GXE1880" s="84"/>
      <c r="GXF1880" s="84"/>
      <c r="GXG1880" s="84"/>
      <c r="GXH1880" s="84"/>
      <c r="GXI1880" s="84"/>
      <c r="GXJ1880" s="84"/>
      <c r="GXK1880" s="84"/>
      <c r="GXL1880" s="84"/>
      <c r="GXM1880" s="84"/>
      <c r="GXN1880" s="84"/>
      <c r="GXO1880" s="84"/>
      <c r="GXP1880" s="84"/>
      <c r="GXQ1880" s="84"/>
      <c r="GXR1880" s="84"/>
      <c r="GXS1880" s="84"/>
      <c r="GXT1880" s="84"/>
      <c r="GXU1880" s="84"/>
      <c r="GXV1880" s="84"/>
      <c r="GXW1880" s="84"/>
      <c r="GXX1880" s="84"/>
      <c r="GXY1880" s="84"/>
      <c r="GXZ1880" s="84"/>
      <c r="GYA1880" s="84"/>
      <c r="GYB1880" s="84"/>
      <c r="GYC1880" s="84"/>
      <c r="GYD1880" s="84"/>
      <c r="GYE1880" s="84"/>
      <c r="GYF1880" s="84"/>
      <c r="GYG1880" s="84"/>
      <c r="GYH1880" s="84"/>
      <c r="GYI1880" s="84"/>
      <c r="GYJ1880" s="84"/>
      <c r="GYK1880" s="84"/>
      <c r="GYL1880" s="84"/>
      <c r="GYM1880" s="84"/>
      <c r="GYN1880" s="84"/>
      <c r="GYO1880" s="84"/>
      <c r="GYP1880" s="84"/>
      <c r="GYQ1880" s="84"/>
      <c r="GYR1880" s="84"/>
      <c r="GYS1880" s="84"/>
      <c r="GYT1880" s="84"/>
      <c r="GYU1880" s="84"/>
      <c r="GYV1880" s="84"/>
      <c r="GYW1880" s="84"/>
      <c r="GYX1880" s="84"/>
      <c r="GYY1880" s="84"/>
      <c r="GYZ1880" s="84"/>
      <c r="GZA1880" s="84"/>
      <c r="GZB1880" s="84"/>
      <c r="GZC1880" s="84"/>
      <c r="GZD1880" s="84"/>
      <c r="GZE1880" s="84"/>
      <c r="GZF1880" s="84"/>
      <c r="GZG1880" s="84"/>
      <c r="GZH1880" s="84"/>
      <c r="GZI1880" s="84"/>
      <c r="GZJ1880" s="84"/>
      <c r="GZK1880" s="84"/>
      <c r="GZL1880" s="84"/>
      <c r="GZM1880" s="84"/>
      <c r="GZN1880" s="84"/>
      <c r="GZO1880" s="84"/>
      <c r="GZP1880" s="84"/>
      <c r="GZQ1880" s="84"/>
      <c r="GZR1880" s="84"/>
      <c r="GZS1880" s="84"/>
      <c r="GZT1880" s="84"/>
      <c r="GZU1880" s="84"/>
      <c r="GZV1880" s="84"/>
      <c r="GZW1880" s="84"/>
      <c r="GZX1880" s="84"/>
      <c r="GZY1880" s="84"/>
      <c r="GZZ1880" s="84"/>
      <c r="HAA1880" s="84"/>
      <c r="HAB1880" s="84"/>
      <c r="HAC1880" s="84"/>
      <c r="HAD1880" s="84"/>
      <c r="HAE1880" s="84"/>
      <c r="HAF1880" s="84"/>
      <c r="HAG1880" s="84"/>
      <c r="HAH1880" s="84"/>
      <c r="HAI1880" s="84"/>
      <c r="HAJ1880" s="84"/>
      <c r="HAK1880" s="84"/>
      <c r="HAL1880" s="84"/>
      <c r="HAM1880" s="84"/>
      <c r="HAN1880" s="84"/>
      <c r="HAO1880" s="84"/>
      <c r="HAP1880" s="84"/>
      <c r="HAQ1880" s="84"/>
      <c r="HAR1880" s="84"/>
      <c r="HAS1880" s="84"/>
      <c r="HAT1880" s="84"/>
      <c r="HAU1880" s="84"/>
      <c r="HAV1880" s="84"/>
      <c r="HAW1880" s="84"/>
      <c r="HAX1880" s="84"/>
      <c r="HAY1880" s="84"/>
      <c r="HAZ1880" s="84"/>
      <c r="HBA1880" s="84"/>
      <c r="HBB1880" s="84"/>
      <c r="HBC1880" s="84"/>
      <c r="HBD1880" s="84"/>
      <c r="HBE1880" s="84"/>
      <c r="HBF1880" s="84"/>
      <c r="HBG1880" s="84"/>
      <c r="HBH1880" s="84"/>
      <c r="HBI1880" s="84"/>
      <c r="HBJ1880" s="84"/>
      <c r="HBK1880" s="84"/>
      <c r="HBL1880" s="84"/>
      <c r="HBM1880" s="84"/>
      <c r="HBN1880" s="84"/>
      <c r="HBO1880" s="84"/>
      <c r="HBP1880" s="84"/>
      <c r="HBQ1880" s="84"/>
      <c r="HBR1880" s="84"/>
      <c r="HBS1880" s="84"/>
      <c r="HBT1880" s="84"/>
      <c r="HBU1880" s="84"/>
      <c r="HBV1880" s="84"/>
      <c r="HBW1880" s="84"/>
      <c r="HBX1880" s="84"/>
      <c r="HBY1880" s="84"/>
      <c r="HBZ1880" s="84"/>
      <c r="HCA1880" s="84"/>
      <c r="HCB1880" s="84"/>
      <c r="HCC1880" s="84"/>
      <c r="HCD1880" s="84"/>
      <c r="HCE1880" s="84"/>
      <c r="HCF1880" s="84"/>
      <c r="HCG1880" s="84"/>
      <c r="HCH1880" s="84"/>
      <c r="HCI1880" s="84"/>
      <c r="HCJ1880" s="84"/>
      <c r="HCK1880" s="84"/>
      <c r="HCL1880" s="84"/>
      <c r="HCM1880" s="84"/>
      <c r="HCN1880" s="84"/>
      <c r="HCO1880" s="84"/>
      <c r="HCP1880" s="84"/>
      <c r="HCQ1880" s="84"/>
      <c r="HCR1880" s="84"/>
      <c r="HCS1880" s="84"/>
      <c r="HCT1880" s="84"/>
      <c r="HCU1880" s="84"/>
      <c r="HCV1880" s="84"/>
      <c r="HCW1880" s="84"/>
      <c r="HCX1880" s="84"/>
      <c r="HCY1880" s="84"/>
      <c r="HCZ1880" s="84"/>
      <c r="HDA1880" s="84"/>
      <c r="HDB1880" s="84"/>
      <c r="HDC1880" s="84"/>
      <c r="HDD1880" s="84"/>
      <c r="HDE1880" s="84"/>
      <c r="HDF1880" s="84"/>
      <c r="HDG1880" s="84"/>
      <c r="HDH1880" s="84"/>
      <c r="HDI1880" s="84"/>
      <c r="HDJ1880" s="84"/>
      <c r="HDK1880" s="84"/>
      <c r="HDL1880" s="84"/>
      <c r="HDM1880" s="84"/>
      <c r="HDN1880" s="84"/>
      <c r="HDO1880" s="84"/>
      <c r="HDP1880" s="84"/>
      <c r="HDQ1880" s="84"/>
      <c r="HDR1880" s="84"/>
      <c r="HDS1880" s="84"/>
      <c r="HDT1880" s="84"/>
      <c r="HDU1880" s="84"/>
      <c r="HDV1880" s="84"/>
      <c r="HDW1880" s="84"/>
      <c r="HDX1880" s="84"/>
      <c r="HDY1880" s="84"/>
      <c r="HDZ1880" s="84"/>
      <c r="HEA1880" s="84"/>
      <c r="HEB1880" s="84"/>
      <c r="HEC1880" s="84"/>
      <c r="HED1880" s="84"/>
      <c r="HEE1880" s="84"/>
      <c r="HEF1880" s="84"/>
      <c r="HEG1880" s="84"/>
      <c r="HEH1880" s="84"/>
      <c r="HEI1880" s="84"/>
      <c r="HEJ1880" s="84"/>
      <c r="HEK1880" s="84"/>
      <c r="HEL1880" s="84"/>
      <c r="HEM1880" s="84"/>
      <c r="HEN1880" s="84"/>
      <c r="HEO1880" s="84"/>
      <c r="HEP1880" s="84"/>
      <c r="HEQ1880" s="84"/>
      <c r="HER1880" s="84"/>
      <c r="HES1880" s="84"/>
      <c r="HET1880" s="84"/>
      <c r="HEU1880" s="84"/>
      <c r="HEV1880" s="84"/>
      <c r="HEW1880" s="84"/>
      <c r="HEX1880" s="84"/>
      <c r="HEY1880" s="84"/>
      <c r="HEZ1880" s="84"/>
      <c r="HFA1880" s="84"/>
      <c r="HFB1880" s="84"/>
      <c r="HFC1880" s="84"/>
      <c r="HFD1880" s="84"/>
      <c r="HFE1880" s="84"/>
      <c r="HFF1880" s="84"/>
      <c r="HFG1880" s="84"/>
      <c r="HFH1880" s="84"/>
      <c r="HFI1880" s="84"/>
      <c r="HFJ1880" s="84"/>
      <c r="HFK1880" s="84"/>
      <c r="HFL1880" s="84"/>
      <c r="HFM1880" s="84"/>
      <c r="HFN1880" s="84"/>
      <c r="HFO1880" s="84"/>
      <c r="HFP1880" s="84"/>
      <c r="HFQ1880" s="84"/>
      <c r="HFR1880" s="84"/>
      <c r="HFS1880" s="84"/>
      <c r="HFT1880" s="84"/>
      <c r="HFU1880" s="84"/>
      <c r="HFV1880" s="84"/>
      <c r="HFW1880" s="84"/>
      <c r="HFX1880" s="84"/>
      <c r="HFY1880" s="84"/>
      <c r="HFZ1880" s="84"/>
      <c r="HGA1880" s="84"/>
      <c r="HGB1880" s="84"/>
      <c r="HGC1880" s="84"/>
      <c r="HGD1880" s="84"/>
      <c r="HGE1880" s="84"/>
      <c r="HGF1880" s="84"/>
      <c r="HGG1880" s="84"/>
      <c r="HGH1880" s="84"/>
      <c r="HGI1880" s="84"/>
      <c r="HGJ1880" s="84"/>
      <c r="HGK1880" s="84"/>
      <c r="HGL1880" s="84"/>
      <c r="HGM1880" s="84"/>
      <c r="HGN1880" s="84"/>
      <c r="HGO1880" s="84"/>
      <c r="HGP1880" s="84"/>
      <c r="HGQ1880" s="84"/>
      <c r="HGR1880" s="84"/>
      <c r="HGS1880" s="84"/>
      <c r="HGT1880" s="84"/>
      <c r="HGU1880" s="84"/>
      <c r="HGV1880" s="84"/>
      <c r="HGW1880" s="84"/>
      <c r="HGX1880" s="84"/>
      <c r="HGY1880" s="84"/>
      <c r="HGZ1880" s="84"/>
      <c r="HHA1880" s="84"/>
      <c r="HHB1880" s="84"/>
      <c r="HHC1880" s="84"/>
      <c r="HHD1880" s="84"/>
      <c r="HHE1880" s="84"/>
      <c r="HHF1880" s="84"/>
      <c r="HHG1880" s="84"/>
      <c r="HHH1880" s="84"/>
      <c r="HHI1880" s="84"/>
      <c r="HHJ1880" s="84"/>
      <c r="HHK1880" s="84"/>
      <c r="HHL1880" s="84"/>
      <c r="HHM1880" s="84"/>
      <c r="HHN1880" s="84"/>
      <c r="HHO1880" s="84"/>
      <c r="HHP1880" s="84"/>
      <c r="HHQ1880" s="84"/>
      <c r="HHR1880" s="84"/>
      <c r="HHS1880" s="84"/>
      <c r="HHT1880" s="84"/>
      <c r="HHU1880" s="84"/>
      <c r="HHV1880" s="84"/>
      <c r="HHW1880" s="84"/>
      <c r="HHX1880" s="84"/>
      <c r="HHY1880" s="84"/>
      <c r="HHZ1880" s="84"/>
      <c r="HIA1880" s="84"/>
      <c r="HIB1880" s="84"/>
      <c r="HIC1880" s="84"/>
      <c r="HID1880" s="84"/>
      <c r="HIE1880" s="84"/>
      <c r="HIF1880" s="84"/>
      <c r="HIG1880" s="84"/>
      <c r="HIH1880" s="84"/>
      <c r="HII1880" s="84"/>
      <c r="HIJ1880" s="84"/>
      <c r="HIK1880" s="84"/>
      <c r="HIL1880" s="84"/>
      <c r="HIM1880" s="84"/>
      <c r="HIN1880" s="84"/>
      <c r="HIO1880" s="84"/>
      <c r="HIP1880" s="84"/>
      <c r="HIQ1880" s="84"/>
      <c r="HIR1880" s="84"/>
      <c r="HIS1880" s="84"/>
      <c r="HIT1880" s="84"/>
      <c r="HIU1880" s="84"/>
      <c r="HIV1880" s="84"/>
      <c r="HIW1880" s="84"/>
      <c r="HIX1880" s="84"/>
      <c r="HIY1880" s="84"/>
      <c r="HIZ1880" s="84"/>
      <c r="HJA1880" s="84"/>
      <c r="HJB1880" s="84"/>
      <c r="HJC1880" s="84"/>
      <c r="HJD1880" s="84"/>
      <c r="HJE1880" s="84"/>
      <c r="HJF1880" s="84"/>
      <c r="HJG1880" s="84"/>
      <c r="HJH1880" s="84"/>
      <c r="HJI1880" s="84"/>
      <c r="HJJ1880" s="84"/>
      <c r="HJK1880" s="84"/>
      <c r="HJL1880" s="84"/>
      <c r="HJM1880" s="84"/>
      <c r="HJN1880" s="84"/>
      <c r="HJO1880" s="84"/>
      <c r="HJP1880" s="84"/>
      <c r="HJQ1880" s="84"/>
      <c r="HJR1880" s="84"/>
      <c r="HJS1880" s="84"/>
      <c r="HJT1880" s="84"/>
      <c r="HJU1880" s="84"/>
      <c r="HJV1880" s="84"/>
      <c r="HJW1880" s="84"/>
      <c r="HJX1880" s="84"/>
      <c r="HJY1880" s="84"/>
      <c r="HJZ1880" s="84"/>
      <c r="HKA1880" s="84"/>
      <c r="HKB1880" s="84"/>
      <c r="HKC1880" s="84"/>
      <c r="HKD1880" s="84"/>
      <c r="HKE1880" s="84"/>
      <c r="HKF1880" s="84"/>
      <c r="HKG1880" s="84"/>
      <c r="HKH1880" s="84"/>
      <c r="HKI1880" s="84"/>
      <c r="HKJ1880" s="84"/>
      <c r="HKK1880" s="84"/>
      <c r="HKL1880" s="84"/>
      <c r="HKM1880" s="84"/>
      <c r="HKN1880" s="84"/>
      <c r="HKO1880" s="84"/>
      <c r="HKP1880" s="84"/>
      <c r="HKQ1880" s="84"/>
      <c r="HKR1880" s="84"/>
      <c r="HKS1880" s="84"/>
      <c r="HKT1880" s="84"/>
      <c r="HKU1880" s="84"/>
      <c r="HKV1880" s="84"/>
      <c r="HKW1880" s="84"/>
      <c r="HKX1880" s="84"/>
      <c r="HKY1880" s="84"/>
      <c r="HKZ1880" s="84"/>
      <c r="HLA1880" s="84"/>
      <c r="HLB1880" s="84"/>
      <c r="HLC1880" s="84"/>
      <c r="HLD1880" s="84"/>
      <c r="HLE1880" s="84"/>
      <c r="HLF1880" s="84"/>
      <c r="HLG1880" s="84"/>
      <c r="HLH1880" s="84"/>
      <c r="HLI1880" s="84"/>
      <c r="HLJ1880" s="84"/>
      <c r="HLK1880" s="84"/>
      <c r="HLL1880" s="84"/>
      <c r="HLM1880" s="84"/>
      <c r="HLN1880" s="84"/>
      <c r="HLO1880" s="84"/>
      <c r="HLP1880" s="84"/>
      <c r="HLQ1880" s="84"/>
      <c r="HLR1880" s="84"/>
      <c r="HLS1880" s="84"/>
      <c r="HLT1880" s="84"/>
      <c r="HLU1880" s="84"/>
      <c r="HLV1880" s="84"/>
      <c r="HLW1880" s="84"/>
      <c r="HLX1880" s="84"/>
      <c r="HLY1880" s="84"/>
      <c r="HLZ1880" s="84"/>
      <c r="HMA1880" s="84"/>
      <c r="HMB1880" s="84"/>
      <c r="HMC1880" s="84"/>
      <c r="HMD1880" s="84"/>
      <c r="HME1880" s="84"/>
      <c r="HMF1880" s="84"/>
      <c r="HMG1880" s="84"/>
      <c r="HMH1880" s="84"/>
      <c r="HMI1880" s="84"/>
      <c r="HMJ1880" s="84"/>
      <c r="HMK1880" s="84"/>
      <c r="HML1880" s="84"/>
      <c r="HMM1880" s="84"/>
      <c r="HMN1880" s="84"/>
      <c r="HMO1880" s="84"/>
      <c r="HMP1880" s="84"/>
      <c r="HMQ1880" s="84"/>
      <c r="HMR1880" s="84"/>
      <c r="HMS1880" s="84"/>
      <c r="HMT1880" s="84"/>
      <c r="HMU1880" s="84"/>
      <c r="HMV1880" s="84"/>
      <c r="HMW1880" s="84"/>
      <c r="HMX1880" s="84"/>
      <c r="HMY1880" s="84"/>
      <c r="HMZ1880" s="84"/>
      <c r="HNA1880" s="84"/>
      <c r="HNB1880" s="84"/>
      <c r="HNC1880" s="84"/>
      <c r="HND1880" s="84"/>
      <c r="HNE1880" s="84"/>
      <c r="HNF1880" s="84"/>
      <c r="HNG1880" s="84"/>
      <c r="HNH1880" s="84"/>
      <c r="HNI1880" s="84"/>
      <c r="HNJ1880" s="84"/>
      <c r="HNK1880" s="84"/>
      <c r="HNL1880" s="84"/>
      <c r="HNM1880" s="84"/>
      <c r="HNN1880" s="84"/>
      <c r="HNO1880" s="84"/>
      <c r="HNP1880" s="84"/>
      <c r="HNQ1880" s="84"/>
      <c r="HNR1880" s="84"/>
      <c r="HNS1880" s="84"/>
      <c r="HNT1880" s="84"/>
      <c r="HNU1880" s="84"/>
      <c r="HNV1880" s="84"/>
      <c r="HNW1880" s="84"/>
      <c r="HNX1880" s="84"/>
      <c r="HNY1880" s="84"/>
      <c r="HNZ1880" s="84"/>
      <c r="HOA1880" s="84"/>
      <c r="HOB1880" s="84"/>
      <c r="HOC1880" s="84"/>
      <c r="HOD1880" s="84"/>
      <c r="HOE1880" s="84"/>
      <c r="HOF1880" s="84"/>
      <c r="HOG1880" s="84"/>
      <c r="HOH1880" s="84"/>
      <c r="HOI1880" s="84"/>
      <c r="HOJ1880" s="84"/>
      <c r="HOK1880" s="84"/>
      <c r="HOL1880" s="84"/>
      <c r="HOM1880" s="84"/>
      <c r="HON1880" s="84"/>
      <c r="HOO1880" s="84"/>
      <c r="HOP1880" s="84"/>
      <c r="HOQ1880" s="84"/>
      <c r="HOR1880" s="84"/>
      <c r="HOS1880" s="84"/>
      <c r="HOT1880" s="84"/>
      <c r="HOU1880" s="84"/>
      <c r="HOV1880" s="84"/>
      <c r="HOW1880" s="84"/>
      <c r="HOX1880" s="84"/>
      <c r="HOY1880" s="84"/>
      <c r="HOZ1880" s="84"/>
      <c r="HPA1880" s="84"/>
      <c r="HPB1880" s="84"/>
      <c r="HPC1880" s="84"/>
      <c r="HPD1880" s="84"/>
      <c r="HPE1880" s="84"/>
      <c r="HPF1880" s="84"/>
      <c r="HPG1880" s="84"/>
      <c r="HPH1880" s="84"/>
      <c r="HPI1880" s="84"/>
      <c r="HPJ1880" s="84"/>
      <c r="HPK1880" s="84"/>
      <c r="HPL1880" s="84"/>
      <c r="HPM1880" s="84"/>
      <c r="HPN1880" s="84"/>
      <c r="HPO1880" s="84"/>
      <c r="HPP1880" s="84"/>
      <c r="HPQ1880" s="84"/>
      <c r="HPR1880" s="84"/>
      <c r="HPS1880" s="84"/>
      <c r="HPT1880" s="84"/>
      <c r="HPU1880" s="84"/>
      <c r="HPV1880" s="84"/>
      <c r="HPW1880" s="84"/>
      <c r="HPX1880" s="84"/>
      <c r="HPY1880" s="84"/>
      <c r="HPZ1880" s="84"/>
      <c r="HQA1880" s="84"/>
      <c r="HQB1880" s="84"/>
      <c r="HQC1880" s="84"/>
      <c r="HQD1880" s="84"/>
      <c r="HQE1880" s="84"/>
      <c r="HQF1880" s="84"/>
      <c r="HQG1880" s="84"/>
      <c r="HQH1880" s="84"/>
      <c r="HQI1880" s="84"/>
      <c r="HQJ1880" s="84"/>
      <c r="HQK1880" s="84"/>
      <c r="HQL1880" s="84"/>
      <c r="HQM1880" s="84"/>
      <c r="HQN1880" s="84"/>
      <c r="HQO1880" s="84"/>
      <c r="HQP1880" s="84"/>
      <c r="HQQ1880" s="84"/>
      <c r="HQR1880" s="84"/>
      <c r="HQS1880" s="84"/>
      <c r="HQT1880" s="84"/>
      <c r="HQU1880" s="84"/>
      <c r="HQV1880" s="84"/>
      <c r="HQW1880" s="84"/>
      <c r="HQX1880" s="84"/>
      <c r="HQY1880" s="84"/>
      <c r="HQZ1880" s="84"/>
      <c r="HRA1880" s="84"/>
      <c r="HRB1880" s="84"/>
      <c r="HRC1880" s="84"/>
      <c r="HRD1880" s="84"/>
      <c r="HRE1880" s="84"/>
      <c r="HRF1880" s="84"/>
      <c r="HRG1880" s="84"/>
      <c r="HRH1880" s="84"/>
      <c r="HRI1880" s="84"/>
      <c r="HRJ1880" s="84"/>
      <c r="HRK1880" s="84"/>
      <c r="HRL1880" s="84"/>
      <c r="HRM1880" s="84"/>
      <c r="HRN1880" s="84"/>
      <c r="HRO1880" s="84"/>
      <c r="HRP1880" s="84"/>
      <c r="HRQ1880" s="84"/>
      <c r="HRR1880" s="84"/>
      <c r="HRS1880" s="84"/>
      <c r="HRT1880" s="84"/>
      <c r="HRU1880" s="84"/>
      <c r="HRV1880" s="84"/>
      <c r="HRW1880" s="84"/>
      <c r="HRX1880" s="84"/>
      <c r="HRY1880" s="84"/>
      <c r="HRZ1880" s="84"/>
      <c r="HSA1880" s="84"/>
      <c r="HSB1880" s="84"/>
      <c r="HSC1880" s="84"/>
      <c r="HSD1880" s="84"/>
      <c r="HSE1880" s="84"/>
      <c r="HSF1880" s="84"/>
      <c r="HSG1880" s="84"/>
      <c r="HSH1880" s="84"/>
      <c r="HSI1880" s="84"/>
      <c r="HSJ1880" s="84"/>
      <c r="HSK1880" s="84"/>
      <c r="HSL1880" s="84"/>
      <c r="HSM1880" s="84"/>
      <c r="HSN1880" s="84"/>
      <c r="HSO1880" s="84"/>
      <c r="HSP1880" s="84"/>
      <c r="HSQ1880" s="84"/>
      <c r="HSR1880" s="84"/>
      <c r="HSS1880" s="84"/>
      <c r="HST1880" s="84"/>
      <c r="HSU1880" s="84"/>
      <c r="HSV1880" s="84"/>
      <c r="HSW1880" s="84"/>
      <c r="HSX1880" s="84"/>
      <c r="HSY1880" s="84"/>
      <c r="HSZ1880" s="84"/>
      <c r="HTA1880" s="84"/>
      <c r="HTB1880" s="84"/>
      <c r="HTC1880" s="84"/>
      <c r="HTD1880" s="84"/>
      <c r="HTE1880" s="84"/>
      <c r="HTF1880" s="84"/>
      <c r="HTG1880" s="84"/>
      <c r="HTH1880" s="84"/>
      <c r="HTI1880" s="84"/>
      <c r="HTJ1880" s="84"/>
      <c r="HTK1880" s="84"/>
      <c r="HTL1880" s="84"/>
      <c r="HTM1880" s="84"/>
      <c r="HTN1880" s="84"/>
      <c r="HTO1880" s="84"/>
      <c r="HTP1880" s="84"/>
      <c r="HTQ1880" s="84"/>
      <c r="HTR1880" s="84"/>
      <c r="HTS1880" s="84"/>
      <c r="HTT1880" s="84"/>
      <c r="HTU1880" s="84"/>
      <c r="HTV1880" s="84"/>
      <c r="HTW1880" s="84"/>
      <c r="HTX1880" s="84"/>
      <c r="HTY1880" s="84"/>
      <c r="HTZ1880" s="84"/>
      <c r="HUA1880" s="84"/>
      <c r="HUB1880" s="84"/>
      <c r="HUC1880" s="84"/>
      <c r="HUD1880" s="84"/>
      <c r="HUE1880" s="84"/>
      <c r="HUF1880" s="84"/>
      <c r="HUG1880" s="84"/>
      <c r="HUH1880" s="84"/>
      <c r="HUI1880" s="84"/>
      <c r="HUJ1880" s="84"/>
      <c r="HUK1880" s="84"/>
      <c r="HUL1880" s="84"/>
      <c r="HUM1880" s="84"/>
      <c r="HUN1880" s="84"/>
      <c r="HUO1880" s="84"/>
      <c r="HUP1880" s="84"/>
      <c r="HUQ1880" s="84"/>
      <c r="HUR1880" s="84"/>
      <c r="HUS1880" s="84"/>
      <c r="HUT1880" s="84"/>
      <c r="HUU1880" s="84"/>
      <c r="HUV1880" s="84"/>
      <c r="HUW1880" s="84"/>
      <c r="HUX1880" s="84"/>
      <c r="HUY1880" s="84"/>
      <c r="HUZ1880" s="84"/>
      <c r="HVA1880" s="84"/>
      <c r="HVB1880" s="84"/>
      <c r="HVC1880" s="84"/>
      <c r="HVD1880" s="84"/>
      <c r="HVE1880" s="84"/>
      <c r="HVF1880" s="84"/>
      <c r="HVG1880" s="84"/>
      <c r="HVH1880" s="84"/>
      <c r="HVI1880" s="84"/>
      <c r="HVJ1880" s="84"/>
      <c r="HVK1880" s="84"/>
      <c r="HVL1880" s="84"/>
      <c r="HVM1880" s="84"/>
      <c r="HVN1880" s="84"/>
      <c r="HVO1880" s="84"/>
      <c r="HVP1880" s="84"/>
      <c r="HVQ1880" s="84"/>
      <c r="HVR1880" s="84"/>
      <c r="HVS1880" s="84"/>
      <c r="HVT1880" s="84"/>
      <c r="HVU1880" s="84"/>
      <c r="HVV1880" s="84"/>
      <c r="HVW1880" s="84"/>
      <c r="HVX1880" s="84"/>
      <c r="HVY1880" s="84"/>
      <c r="HVZ1880" s="84"/>
      <c r="HWA1880" s="84"/>
      <c r="HWB1880" s="84"/>
      <c r="HWC1880" s="84"/>
      <c r="HWD1880" s="84"/>
      <c r="HWE1880" s="84"/>
      <c r="HWF1880" s="84"/>
      <c r="HWG1880" s="84"/>
      <c r="HWH1880" s="84"/>
      <c r="HWI1880" s="84"/>
      <c r="HWJ1880" s="84"/>
      <c r="HWK1880" s="84"/>
      <c r="HWL1880" s="84"/>
      <c r="HWM1880" s="84"/>
      <c r="HWN1880" s="84"/>
      <c r="HWO1880" s="84"/>
      <c r="HWP1880" s="84"/>
      <c r="HWQ1880" s="84"/>
      <c r="HWR1880" s="84"/>
      <c r="HWS1880" s="84"/>
      <c r="HWT1880" s="84"/>
      <c r="HWU1880" s="84"/>
      <c r="HWV1880" s="84"/>
      <c r="HWW1880" s="84"/>
      <c r="HWX1880" s="84"/>
      <c r="HWY1880" s="84"/>
      <c r="HWZ1880" s="84"/>
      <c r="HXA1880" s="84"/>
      <c r="HXB1880" s="84"/>
      <c r="HXC1880" s="84"/>
      <c r="HXD1880" s="84"/>
      <c r="HXE1880" s="84"/>
      <c r="HXF1880" s="84"/>
      <c r="HXG1880" s="84"/>
      <c r="HXH1880" s="84"/>
      <c r="HXI1880" s="84"/>
      <c r="HXJ1880" s="84"/>
      <c r="HXK1880" s="84"/>
      <c r="HXL1880" s="84"/>
      <c r="HXM1880" s="84"/>
      <c r="HXN1880" s="84"/>
      <c r="HXO1880" s="84"/>
      <c r="HXP1880" s="84"/>
      <c r="HXQ1880" s="84"/>
      <c r="HXR1880" s="84"/>
      <c r="HXS1880" s="84"/>
      <c r="HXT1880" s="84"/>
      <c r="HXU1880" s="84"/>
      <c r="HXV1880" s="84"/>
      <c r="HXW1880" s="84"/>
      <c r="HXX1880" s="84"/>
      <c r="HXY1880" s="84"/>
      <c r="HXZ1880" s="84"/>
      <c r="HYA1880" s="84"/>
      <c r="HYB1880" s="84"/>
      <c r="HYC1880" s="84"/>
      <c r="HYD1880" s="84"/>
      <c r="HYE1880" s="84"/>
      <c r="HYF1880" s="84"/>
      <c r="HYG1880" s="84"/>
      <c r="HYH1880" s="84"/>
      <c r="HYI1880" s="84"/>
      <c r="HYJ1880" s="84"/>
      <c r="HYK1880" s="84"/>
      <c r="HYL1880" s="84"/>
      <c r="HYM1880" s="84"/>
      <c r="HYN1880" s="84"/>
      <c r="HYO1880" s="84"/>
      <c r="HYP1880" s="84"/>
      <c r="HYQ1880" s="84"/>
      <c r="HYR1880" s="84"/>
      <c r="HYS1880" s="84"/>
      <c r="HYT1880" s="84"/>
      <c r="HYU1880" s="84"/>
      <c r="HYV1880" s="84"/>
      <c r="HYW1880" s="84"/>
      <c r="HYX1880" s="84"/>
      <c r="HYY1880" s="84"/>
      <c r="HYZ1880" s="84"/>
      <c r="HZA1880" s="84"/>
      <c r="HZB1880" s="84"/>
      <c r="HZC1880" s="84"/>
      <c r="HZD1880" s="84"/>
      <c r="HZE1880" s="84"/>
      <c r="HZF1880" s="84"/>
      <c r="HZG1880" s="84"/>
      <c r="HZH1880" s="84"/>
      <c r="HZI1880" s="84"/>
      <c r="HZJ1880" s="84"/>
      <c r="HZK1880" s="84"/>
      <c r="HZL1880" s="84"/>
      <c r="HZM1880" s="84"/>
      <c r="HZN1880" s="84"/>
      <c r="HZO1880" s="84"/>
      <c r="HZP1880" s="84"/>
      <c r="HZQ1880" s="84"/>
      <c r="HZR1880" s="84"/>
      <c r="HZS1880" s="84"/>
      <c r="HZT1880" s="84"/>
      <c r="HZU1880" s="84"/>
      <c r="HZV1880" s="84"/>
      <c r="HZW1880" s="84"/>
      <c r="HZX1880" s="84"/>
      <c r="HZY1880" s="84"/>
      <c r="HZZ1880" s="84"/>
      <c r="IAA1880" s="84"/>
      <c r="IAB1880" s="84"/>
      <c r="IAC1880" s="84"/>
      <c r="IAD1880" s="84"/>
      <c r="IAE1880" s="84"/>
      <c r="IAF1880" s="84"/>
      <c r="IAG1880" s="84"/>
      <c r="IAH1880" s="84"/>
      <c r="IAI1880" s="84"/>
      <c r="IAJ1880" s="84"/>
      <c r="IAK1880" s="84"/>
      <c r="IAL1880" s="84"/>
      <c r="IAM1880" s="84"/>
      <c r="IAN1880" s="84"/>
      <c r="IAO1880" s="84"/>
      <c r="IAP1880" s="84"/>
      <c r="IAQ1880" s="84"/>
      <c r="IAR1880" s="84"/>
      <c r="IAS1880" s="84"/>
      <c r="IAT1880" s="84"/>
      <c r="IAU1880" s="84"/>
      <c r="IAV1880" s="84"/>
      <c r="IAW1880" s="84"/>
      <c r="IAX1880" s="84"/>
      <c r="IAY1880" s="84"/>
      <c r="IAZ1880" s="84"/>
      <c r="IBA1880" s="84"/>
      <c r="IBB1880" s="84"/>
      <c r="IBC1880" s="84"/>
      <c r="IBD1880" s="84"/>
      <c r="IBE1880" s="84"/>
      <c r="IBF1880" s="84"/>
      <c r="IBG1880" s="84"/>
      <c r="IBH1880" s="84"/>
      <c r="IBI1880" s="84"/>
      <c r="IBJ1880" s="84"/>
      <c r="IBK1880" s="84"/>
      <c r="IBL1880" s="84"/>
      <c r="IBM1880" s="84"/>
      <c r="IBN1880" s="84"/>
      <c r="IBO1880" s="84"/>
      <c r="IBP1880" s="84"/>
      <c r="IBQ1880" s="84"/>
      <c r="IBR1880" s="84"/>
      <c r="IBS1880" s="84"/>
      <c r="IBT1880" s="84"/>
      <c r="IBU1880" s="84"/>
      <c r="IBV1880" s="84"/>
      <c r="IBW1880" s="84"/>
      <c r="IBX1880" s="84"/>
      <c r="IBY1880" s="84"/>
      <c r="IBZ1880" s="84"/>
      <c r="ICA1880" s="84"/>
      <c r="ICB1880" s="84"/>
      <c r="ICC1880" s="84"/>
      <c r="ICD1880" s="84"/>
      <c r="ICE1880" s="84"/>
      <c r="ICF1880" s="84"/>
      <c r="ICG1880" s="84"/>
      <c r="ICH1880" s="84"/>
      <c r="ICI1880" s="84"/>
      <c r="ICJ1880" s="84"/>
      <c r="ICK1880" s="84"/>
      <c r="ICL1880" s="84"/>
      <c r="ICM1880" s="84"/>
      <c r="ICN1880" s="84"/>
      <c r="ICO1880" s="84"/>
      <c r="ICP1880" s="84"/>
      <c r="ICQ1880" s="84"/>
      <c r="ICR1880" s="84"/>
      <c r="ICS1880" s="84"/>
      <c r="ICT1880" s="84"/>
      <c r="ICU1880" s="84"/>
      <c r="ICV1880" s="84"/>
      <c r="ICW1880" s="84"/>
      <c r="ICX1880" s="84"/>
      <c r="ICY1880" s="84"/>
      <c r="ICZ1880" s="84"/>
      <c r="IDA1880" s="84"/>
      <c r="IDB1880" s="84"/>
      <c r="IDC1880" s="84"/>
      <c r="IDD1880" s="84"/>
      <c r="IDE1880" s="84"/>
      <c r="IDF1880" s="84"/>
      <c r="IDG1880" s="84"/>
      <c r="IDH1880" s="84"/>
      <c r="IDI1880" s="84"/>
      <c r="IDJ1880" s="84"/>
      <c r="IDK1880" s="84"/>
      <c r="IDL1880" s="84"/>
      <c r="IDM1880" s="84"/>
      <c r="IDN1880" s="84"/>
      <c r="IDO1880" s="84"/>
      <c r="IDP1880" s="84"/>
      <c r="IDQ1880" s="84"/>
      <c r="IDR1880" s="84"/>
      <c r="IDS1880" s="84"/>
      <c r="IDT1880" s="84"/>
      <c r="IDU1880" s="84"/>
      <c r="IDV1880" s="84"/>
      <c r="IDW1880" s="84"/>
      <c r="IDX1880" s="84"/>
      <c r="IDY1880" s="84"/>
      <c r="IDZ1880" s="84"/>
      <c r="IEA1880" s="84"/>
      <c r="IEB1880" s="84"/>
      <c r="IEC1880" s="84"/>
      <c r="IED1880" s="84"/>
      <c r="IEE1880" s="84"/>
      <c r="IEF1880" s="84"/>
      <c r="IEG1880" s="84"/>
      <c r="IEH1880" s="84"/>
      <c r="IEI1880" s="84"/>
      <c r="IEJ1880" s="84"/>
      <c r="IEK1880" s="84"/>
      <c r="IEL1880" s="84"/>
      <c r="IEM1880" s="84"/>
      <c r="IEN1880" s="84"/>
      <c r="IEO1880" s="84"/>
      <c r="IEP1880" s="84"/>
      <c r="IEQ1880" s="84"/>
      <c r="IER1880" s="84"/>
      <c r="IES1880" s="84"/>
      <c r="IET1880" s="84"/>
      <c r="IEU1880" s="84"/>
      <c r="IEV1880" s="84"/>
      <c r="IEW1880" s="84"/>
      <c r="IEX1880" s="84"/>
      <c r="IEY1880" s="84"/>
      <c r="IEZ1880" s="84"/>
      <c r="IFA1880" s="84"/>
      <c r="IFB1880" s="84"/>
      <c r="IFC1880" s="84"/>
      <c r="IFD1880" s="84"/>
      <c r="IFE1880" s="84"/>
      <c r="IFF1880" s="84"/>
      <c r="IFG1880" s="84"/>
      <c r="IFH1880" s="84"/>
      <c r="IFI1880" s="84"/>
      <c r="IFJ1880" s="84"/>
      <c r="IFK1880" s="84"/>
      <c r="IFL1880" s="84"/>
      <c r="IFM1880" s="84"/>
      <c r="IFN1880" s="84"/>
      <c r="IFO1880" s="84"/>
      <c r="IFP1880" s="84"/>
      <c r="IFQ1880" s="84"/>
      <c r="IFR1880" s="84"/>
      <c r="IFS1880" s="84"/>
      <c r="IFT1880" s="84"/>
      <c r="IFU1880" s="84"/>
      <c r="IFV1880" s="84"/>
      <c r="IFW1880" s="84"/>
      <c r="IFX1880" s="84"/>
      <c r="IFY1880" s="84"/>
      <c r="IFZ1880" s="84"/>
      <c r="IGA1880" s="84"/>
      <c r="IGB1880" s="84"/>
      <c r="IGC1880" s="84"/>
      <c r="IGD1880" s="84"/>
      <c r="IGE1880" s="84"/>
      <c r="IGF1880" s="84"/>
      <c r="IGG1880" s="84"/>
      <c r="IGH1880" s="84"/>
      <c r="IGI1880" s="84"/>
      <c r="IGJ1880" s="84"/>
      <c r="IGK1880" s="84"/>
      <c r="IGL1880" s="84"/>
      <c r="IGM1880" s="84"/>
      <c r="IGN1880" s="84"/>
      <c r="IGO1880" s="84"/>
      <c r="IGP1880" s="84"/>
      <c r="IGQ1880" s="84"/>
      <c r="IGR1880" s="84"/>
      <c r="IGS1880" s="84"/>
      <c r="IGT1880" s="84"/>
      <c r="IGU1880" s="84"/>
      <c r="IGV1880" s="84"/>
      <c r="IGW1880" s="84"/>
      <c r="IGX1880" s="84"/>
      <c r="IGY1880" s="84"/>
      <c r="IGZ1880" s="84"/>
      <c r="IHA1880" s="84"/>
      <c r="IHB1880" s="84"/>
      <c r="IHC1880" s="84"/>
      <c r="IHD1880" s="84"/>
      <c r="IHE1880" s="84"/>
      <c r="IHF1880" s="84"/>
      <c r="IHG1880" s="84"/>
      <c r="IHH1880" s="84"/>
      <c r="IHI1880" s="84"/>
      <c r="IHJ1880" s="84"/>
      <c r="IHK1880" s="84"/>
      <c r="IHL1880" s="84"/>
      <c r="IHM1880" s="84"/>
      <c r="IHN1880" s="84"/>
      <c r="IHO1880" s="84"/>
      <c r="IHP1880" s="84"/>
      <c r="IHQ1880" s="84"/>
      <c r="IHR1880" s="84"/>
      <c r="IHS1880" s="84"/>
      <c r="IHT1880" s="84"/>
      <c r="IHU1880" s="84"/>
      <c r="IHV1880" s="84"/>
      <c r="IHW1880" s="84"/>
      <c r="IHX1880" s="84"/>
      <c r="IHY1880" s="84"/>
      <c r="IHZ1880" s="84"/>
      <c r="IIA1880" s="84"/>
      <c r="IIB1880" s="84"/>
      <c r="IIC1880" s="84"/>
      <c r="IID1880" s="84"/>
      <c r="IIE1880" s="84"/>
      <c r="IIF1880" s="84"/>
      <c r="IIG1880" s="84"/>
      <c r="IIH1880" s="84"/>
      <c r="III1880" s="84"/>
      <c r="IIJ1880" s="84"/>
      <c r="IIK1880" s="84"/>
      <c r="IIL1880" s="84"/>
      <c r="IIM1880" s="84"/>
      <c r="IIN1880" s="84"/>
      <c r="IIO1880" s="84"/>
      <c r="IIP1880" s="84"/>
      <c r="IIQ1880" s="84"/>
      <c r="IIR1880" s="84"/>
      <c r="IIS1880" s="84"/>
      <c r="IIT1880" s="84"/>
      <c r="IIU1880" s="84"/>
      <c r="IIV1880" s="84"/>
      <c r="IIW1880" s="84"/>
      <c r="IIX1880" s="84"/>
      <c r="IIY1880" s="84"/>
      <c r="IIZ1880" s="84"/>
      <c r="IJA1880" s="84"/>
      <c r="IJB1880" s="84"/>
      <c r="IJC1880" s="84"/>
      <c r="IJD1880" s="84"/>
      <c r="IJE1880" s="84"/>
      <c r="IJF1880" s="84"/>
      <c r="IJG1880" s="84"/>
      <c r="IJH1880" s="84"/>
      <c r="IJI1880" s="84"/>
      <c r="IJJ1880" s="84"/>
      <c r="IJK1880" s="84"/>
      <c r="IJL1880" s="84"/>
      <c r="IJM1880" s="84"/>
      <c r="IJN1880" s="84"/>
      <c r="IJO1880" s="84"/>
      <c r="IJP1880" s="84"/>
      <c r="IJQ1880" s="84"/>
      <c r="IJR1880" s="84"/>
      <c r="IJS1880" s="84"/>
      <c r="IJT1880" s="84"/>
      <c r="IJU1880" s="84"/>
      <c r="IJV1880" s="84"/>
      <c r="IJW1880" s="84"/>
      <c r="IJX1880" s="84"/>
      <c r="IJY1880" s="84"/>
      <c r="IJZ1880" s="84"/>
      <c r="IKA1880" s="84"/>
      <c r="IKB1880" s="84"/>
      <c r="IKC1880" s="84"/>
      <c r="IKD1880" s="84"/>
      <c r="IKE1880" s="84"/>
      <c r="IKF1880" s="84"/>
      <c r="IKG1880" s="84"/>
      <c r="IKH1880" s="84"/>
      <c r="IKI1880" s="84"/>
      <c r="IKJ1880" s="84"/>
      <c r="IKK1880" s="84"/>
      <c r="IKL1880" s="84"/>
      <c r="IKM1880" s="84"/>
      <c r="IKN1880" s="84"/>
      <c r="IKO1880" s="84"/>
      <c r="IKP1880" s="84"/>
      <c r="IKQ1880" s="84"/>
      <c r="IKR1880" s="84"/>
      <c r="IKS1880" s="84"/>
      <c r="IKT1880" s="84"/>
      <c r="IKU1880" s="84"/>
      <c r="IKV1880" s="84"/>
      <c r="IKW1880" s="84"/>
      <c r="IKX1880" s="84"/>
      <c r="IKY1880" s="84"/>
      <c r="IKZ1880" s="84"/>
      <c r="ILA1880" s="84"/>
      <c r="ILB1880" s="84"/>
      <c r="ILC1880" s="84"/>
      <c r="ILD1880" s="84"/>
      <c r="ILE1880" s="84"/>
      <c r="ILF1880" s="84"/>
      <c r="ILG1880" s="84"/>
      <c r="ILH1880" s="84"/>
      <c r="ILI1880" s="84"/>
      <c r="ILJ1880" s="84"/>
      <c r="ILK1880" s="84"/>
      <c r="ILL1880" s="84"/>
      <c r="ILM1880" s="84"/>
      <c r="ILN1880" s="84"/>
      <c r="ILO1880" s="84"/>
      <c r="ILP1880" s="84"/>
      <c r="ILQ1880" s="84"/>
      <c r="ILR1880" s="84"/>
      <c r="ILS1880" s="84"/>
      <c r="ILT1880" s="84"/>
      <c r="ILU1880" s="84"/>
      <c r="ILV1880" s="84"/>
      <c r="ILW1880" s="84"/>
      <c r="ILX1880" s="84"/>
      <c r="ILY1880" s="84"/>
      <c r="ILZ1880" s="84"/>
      <c r="IMA1880" s="84"/>
      <c r="IMB1880" s="84"/>
      <c r="IMC1880" s="84"/>
      <c r="IMD1880" s="84"/>
      <c r="IME1880" s="84"/>
      <c r="IMF1880" s="84"/>
      <c r="IMG1880" s="84"/>
      <c r="IMH1880" s="84"/>
      <c r="IMI1880" s="84"/>
      <c r="IMJ1880" s="84"/>
      <c r="IMK1880" s="84"/>
      <c r="IML1880" s="84"/>
      <c r="IMM1880" s="84"/>
      <c r="IMN1880" s="84"/>
      <c r="IMO1880" s="84"/>
      <c r="IMP1880" s="84"/>
      <c r="IMQ1880" s="84"/>
      <c r="IMR1880" s="84"/>
      <c r="IMS1880" s="84"/>
      <c r="IMT1880" s="84"/>
      <c r="IMU1880" s="84"/>
      <c r="IMV1880" s="84"/>
      <c r="IMW1880" s="84"/>
      <c r="IMX1880" s="84"/>
      <c r="IMY1880" s="84"/>
      <c r="IMZ1880" s="84"/>
      <c r="INA1880" s="84"/>
      <c r="INB1880" s="84"/>
      <c r="INC1880" s="84"/>
      <c r="IND1880" s="84"/>
      <c r="INE1880" s="84"/>
      <c r="INF1880" s="84"/>
      <c r="ING1880" s="84"/>
      <c r="INH1880" s="84"/>
      <c r="INI1880" s="84"/>
      <c r="INJ1880" s="84"/>
      <c r="INK1880" s="84"/>
      <c r="INL1880" s="84"/>
      <c r="INM1880" s="84"/>
      <c r="INN1880" s="84"/>
      <c r="INO1880" s="84"/>
      <c r="INP1880" s="84"/>
      <c r="INQ1880" s="84"/>
      <c r="INR1880" s="84"/>
      <c r="INS1880" s="84"/>
      <c r="INT1880" s="84"/>
      <c r="INU1880" s="84"/>
      <c r="INV1880" s="84"/>
      <c r="INW1880" s="84"/>
      <c r="INX1880" s="84"/>
      <c r="INY1880" s="84"/>
      <c r="INZ1880" s="84"/>
      <c r="IOA1880" s="84"/>
      <c r="IOB1880" s="84"/>
      <c r="IOC1880" s="84"/>
      <c r="IOD1880" s="84"/>
      <c r="IOE1880" s="84"/>
      <c r="IOF1880" s="84"/>
      <c r="IOG1880" s="84"/>
      <c r="IOH1880" s="84"/>
      <c r="IOI1880" s="84"/>
      <c r="IOJ1880" s="84"/>
      <c r="IOK1880" s="84"/>
      <c r="IOL1880" s="84"/>
      <c r="IOM1880" s="84"/>
      <c r="ION1880" s="84"/>
      <c r="IOO1880" s="84"/>
      <c r="IOP1880" s="84"/>
      <c r="IOQ1880" s="84"/>
      <c r="IOR1880" s="84"/>
      <c r="IOS1880" s="84"/>
      <c r="IOT1880" s="84"/>
      <c r="IOU1880" s="84"/>
      <c r="IOV1880" s="84"/>
      <c r="IOW1880" s="84"/>
      <c r="IOX1880" s="84"/>
      <c r="IOY1880" s="84"/>
      <c r="IOZ1880" s="84"/>
      <c r="IPA1880" s="84"/>
      <c r="IPB1880" s="84"/>
      <c r="IPC1880" s="84"/>
      <c r="IPD1880" s="84"/>
      <c r="IPE1880" s="84"/>
      <c r="IPF1880" s="84"/>
      <c r="IPG1880" s="84"/>
      <c r="IPH1880" s="84"/>
      <c r="IPI1880" s="84"/>
      <c r="IPJ1880" s="84"/>
      <c r="IPK1880" s="84"/>
      <c r="IPL1880" s="84"/>
      <c r="IPM1880" s="84"/>
      <c r="IPN1880" s="84"/>
      <c r="IPO1880" s="84"/>
      <c r="IPP1880" s="84"/>
      <c r="IPQ1880" s="84"/>
      <c r="IPR1880" s="84"/>
      <c r="IPS1880" s="84"/>
      <c r="IPT1880" s="84"/>
      <c r="IPU1880" s="84"/>
      <c r="IPV1880" s="84"/>
      <c r="IPW1880" s="84"/>
      <c r="IPX1880" s="84"/>
      <c r="IPY1880" s="84"/>
      <c r="IPZ1880" s="84"/>
      <c r="IQA1880" s="84"/>
      <c r="IQB1880" s="84"/>
      <c r="IQC1880" s="84"/>
      <c r="IQD1880" s="84"/>
      <c r="IQE1880" s="84"/>
      <c r="IQF1880" s="84"/>
      <c r="IQG1880" s="84"/>
      <c r="IQH1880" s="84"/>
      <c r="IQI1880" s="84"/>
      <c r="IQJ1880" s="84"/>
      <c r="IQK1880" s="84"/>
      <c r="IQL1880" s="84"/>
      <c r="IQM1880" s="84"/>
      <c r="IQN1880" s="84"/>
      <c r="IQO1880" s="84"/>
      <c r="IQP1880" s="84"/>
      <c r="IQQ1880" s="84"/>
      <c r="IQR1880" s="84"/>
      <c r="IQS1880" s="84"/>
      <c r="IQT1880" s="84"/>
      <c r="IQU1880" s="84"/>
      <c r="IQV1880" s="84"/>
      <c r="IQW1880" s="84"/>
      <c r="IQX1880" s="84"/>
      <c r="IQY1880" s="84"/>
      <c r="IQZ1880" s="84"/>
      <c r="IRA1880" s="84"/>
      <c r="IRB1880" s="84"/>
      <c r="IRC1880" s="84"/>
      <c r="IRD1880" s="84"/>
      <c r="IRE1880" s="84"/>
      <c r="IRF1880" s="84"/>
      <c r="IRG1880" s="84"/>
      <c r="IRH1880" s="84"/>
      <c r="IRI1880" s="84"/>
      <c r="IRJ1880" s="84"/>
      <c r="IRK1880" s="84"/>
      <c r="IRL1880" s="84"/>
      <c r="IRM1880" s="84"/>
      <c r="IRN1880" s="84"/>
      <c r="IRO1880" s="84"/>
      <c r="IRP1880" s="84"/>
      <c r="IRQ1880" s="84"/>
      <c r="IRR1880" s="84"/>
      <c r="IRS1880" s="84"/>
      <c r="IRT1880" s="84"/>
      <c r="IRU1880" s="84"/>
      <c r="IRV1880" s="84"/>
      <c r="IRW1880" s="84"/>
      <c r="IRX1880" s="84"/>
      <c r="IRY1880" s="84"/>
      <c r="IRZ1880" s="84"/>
      <c r="ISA1880" s="84"/>
      <c r="ISB1880" s="84"/>
      <c r="ISC1880" s="84"/>
      <c r="ISD1880" s="84"/>
      <c r="ISE1880" s="84"/>
      <c r="ISF1880" s="84"/>
      <c r="ISG1880" s="84"/>
      <c r="ISH1880" s="84"/>
      <c r="ISI1880" s="84"/>
      <c r="ISJ1880" s="84"/>
      <c r="ISK1880" s="84"/>
      <c r="ISL1880" s="84"/>
      <c r="ISM1880" s="84"/>
      <c r="ISN1880" s="84"/>
      <c r="ISO1880" s="84"/>
      <c r="ISP1880" s="84"/>
      <c r="ISQ1880" s="84"/>
      <c r="ISR1880" s="84"/>
      <c r="ISS1880" s="84"/>
      <c r="IST1880" s="84"/>
      <c r="ISU1880" s="84"/>
      <c r="ISV1880" s="84"/>
      <c r="ISW1880" s="84"/>
      <c r="ISX1880" s="84"/>
      <c r="ISY1880" s="84"/>
      <c r="ISZ1880" s="84"/>
      <c r="ITA1880" s="84"/>
      <c r="ITB1880" s="84"/>
      <c r="ITC1880" s="84"/>
      <c r="ITD1880" s="84"/>
      <c r="ITE1880" s="84"/>
      <c r="ITF1880" s="84"/>
      <c r="ITG1880" s="84"/>
      <c r="ITH1880" s="84"/>
      <c r="ITI1880" s="84"/>
      <c r="ITJ1880" s="84"/>
      <c r="ITK1880" s="84"/>
      <c r="ITL1880" s="84"/>
      <c r="ITM1880" s="84"/>
      <c r="ITN1880" s="84"/>
      <c r="ITO1880" s="84"/>
      <c r="ITP1880" s="84"/>
      <c r="ITQ1880" s="84"/>
      <c r="ITR1880" s="84"/>
      <c r="ITS1880" s="84"/>
      <c r="ITT1880" s="84"/>
      <c r="ITU1880" s="84"/>
      <c r="ITV1880" s="84"/>
      <c r="ITW1880" s="84"/>
      <c r="ITX1880" s="84"/>
      <c r="ITY1880" s="84"/>
      <c r="ITZ1880" s="84"/>
      <c r="IUA1880" s="84"/>
      <c r="IUB1880" s="84"/>
      <c r="IUC1880" s="84"/>
      <c r="IUD1880" s="84"/>
      <c r="IUE1880" s="84"/>
      <c r="IUF1880" s="84"/>
      <c r="IUG1880" s="84"/>
      <c r="IUH1880" s="84"/>
      <c r="IUI1880" s="84"/>
      <c r="IUJ1880" s="84"/>
      <c r="IUK1880" s="84"/>
      <c r="IUL1880" s="84"/>
      <c r="IUM1880" s="84"/>
      <c r="IUN1880" s="84"/>
      <c r="IUO1880" s="84"/>
      <c r="IUP1880" s="84"/>
      <c r="IUQ1880" s="84"/>
      <c r="IUR1880" s="84"/>
      <c r="IUS1880" s="84"/>
      <c r="IUT1880" s="84"/>
      <c r="IUU1880" s="84"/>
      <c r="IUV1880" s="84"/>
      <c r="IUW1880" s="84"/>
      <c r="IUX1880" s="84"/>
      <c r="IUY1880" s="84"/>
      <c r="IUZ1880" s="84"/>
      <c r="IVA1880" s="84"/>
      <c r="IVB1880" s="84"/>
      <c r="IVC1880" s="84"/>
      <c r="IVD1880" s="84"/>
      <c r="IVE1880" s="84"/>
      <c r="IVF1880" s="84"/>
      <c r="IVG1880" s="84"/>
      <c r="IVH1880" s="84"/>
      <c r="IVI1880" s="84"/>
      <c r="IVJ1880" s="84"/>
      <c r="IVK1880" s="84"/>
      <c r="IVL1880" s="84"/>
      <c r="IVM1880" s="84"/>
      <c r="IVN1880" s="84"/>
      <c r="IVO1880" s="84"/>
      <c r="IVP1880" s="84"/>
      <c r="IVQ1880" s="84"/>
      <c r="IVR1880" s="84"/>
      <c r="IVS1880" s="84"/>
      <c r="IVT1880" s="84"/>
      <c r="IVU1880" s="84"/>
      <c r="IVV1880" s="84"/>
      <c r="IVW1880" s="84"/>
      <c r="IVX1880" s="84"/>
      <c r="IVY1880" s="84"/>
      <c r="IVZ1880" s="84"/>
      <c r="IWA1880" s="84"/>
      <c r="IWB1880" s="84"/>
      <c r="IWC1880" s="84"/>
      <c r="IWD1880" s="84"/>
      <c r="IWE1880" s="84"/>
      <c r="IWF1880" s="84"/>
      <c r="IWG1880" s="84"/>
      <c r="IWH1880" s="84"/>
      <c r="IWI1880" s="84"/>
      <c r="IWJ1880" s="84"/>
      <c r="IWK1880" s="84"/>
      <c r="IWL1880" s="84"/>
      <c r="IWM1880" s="84"/>
      <c r="IWN1880" s="84"/>
      <c r="IWO1880" s="84"/>
      <c r="IWP1880" s="84"/>
      <c r="IWQ1880" s="84"/>
      <c r="IWR1880" s="84"/>
      <c r="IWS1880" s="84"/>
      <c r="IWT1880" s="84"/>
      <c r="IWU1880" s="84"/>
      <c r="IWV1880" s="84"/>
      <c r="IWW1880" s="84"/>
      <c r="IWX1880" s="84"/>
      <c r="IWY1880" s="84"/>
      <c r="IWZ1880" s="84"/>
      <c r="IXA1880" s="84"/>
      <c r="IXB1880" s="84"/>
      <c r="IXC1880" s="84"/>
      <c r="IXD1880" s="84"/>
      <c r="IXE1880" s="84"/>
      <c r="IXF1880" s="84"/>
      <c r="IXG1880" s="84"/>
      <c r="IXH1880" s="84"/>
      <c r="IXI1880" s="84"/>
      <c r="IXJ1880" s="84"/>
      <c r="IXK1880" s="84"/>
      <c r="IXL1880" s="84"/>
      <c r="IXM1880" s="84"/>
      <c r="IXN1880" s="84"/>
      <c r="IXO1880" s="84"/>
      <c r="IXP1880" s="84"/>
      <c r="IXQ1880" s="84"/>
      <c r="IXR1880" s="84"/>
      <c r="IXS1880" s="84"/>
      <c r="IXT1880" s="84"/>
      <c r="IXU1880" s="84"/>
      <c r="IXV1880" s="84"/>
      <c r="IXW1880" s="84"/>
      <c r="IXX1880" s="84"/>
      <c r="IXY1880" s="84"/>
      <c r="IXZ1880" s="84"/>
      <c r="IYA1880" s="84"/>
      <c r="IYB1880" s="84"/>
      <c r="IYC1880" s="84"/>
      <c r="IYD1880" s="84"/>
      <c r="IYE1880" s="84"/>
      <c r="IYF1880" s="84"/>
      <c r="IYG1880" s="84"/>
      <c r="IYH1880" s="84"/>
      <c r="IYI1880" s="84"/>
      <c r="IYJ1880" s="84"/>
      <c r="IYK1880" s="84"/>
      <c r="IYL1880" s="84"/>
      <c r="IYM1880" s="84"/>
      <c r="IYN1880" s="84"/>
      <c r="IYO1880" s="84"/>
      <c r="IYP1880" s="84"/>
      <c r="IYQ1880" s="84"/>
      <c r="IYR1880" s="84"/>
      <c r="IYS1880" s="84"/>
      <c r="IYT1880" s="84"/>
      <c r="IYU1880" s="84"/>
      <c r="IYV1880" s="84"/>
      <c r="IYW1880" s="84"/>
      <c r="IYX1880" s="84"/>
      <c r="IYY1880" s="84"/>
      <c r="IYZ1880" s="84"/>
      <c r="IZA1880" s="84"/>
      <c r="IZB1880" s="84"/>
      <c r="IZC1880" s="84"/>
      <c r="IZD1880" s="84"/>
      <c r="IZE1880" s="84"/>
      <c r="IZF1880" s="84"/>
      <c r="IZG1880" s="84"/>
      <c r="IZH1880" s="84"/>
      <c r="IZI1880" s="84"/>
      <c r="IZJ1880" s="84"/>
      <c r="IZK1880" s="84"/>
      <c r="IZL1880" s="84"/>
      <c r="IZM1880" s="84"/>
      <c r="IZN1880" s="84"/>
      <c r="IZO1880" s="84"/>
      <c r="IZP1880" s="84"/>
      <c r="IZQ1880" s="84"/>
      <c r="IZR1880" s="84"/>
      <c r="IZS1880" s="84"/>
      <c r="IZT1880" s="84"/>
      <c r="IZU1880" s="84"/>
      <c r="IZV1880" s="84"/>
      <c r="IZW1880" s="84"/>
      <c r="IZX1880" s="84"/>
      <c r="IZY1880" s="84"/>
      <c r="IZZ1880" s="84"/>
      <c r="JAA1880" s="84"/>
      <c r="JAB1880" s="84"/>
      <c r="JAC1880" s="84"/>
      <c r="JAD1880" s="84"/>
      <c r="JAE1880" s="84"/>
      <c r="JAF1880" s="84"/>
      <c r="JAG1880" s="84"/>
      <c r="JAH1880" s="84"/>
      <c r="JAI1880" s="84"/>
      <c r="JAJ1880" s="84"/>
      <c r="JAK1880" s="84"/>
      <c r="JAL1880" s="84"/>
      <c r="JAM1880" s="84"/>
      <c r="JAN1880" s="84"/>
      <c r="JAO1880" s="84"/>
      <c r="JAP1880" s="84"/>
      <c r="JAQ1880" s="84"/>
      <c r="JAR1880" s="84"/>
      <c r="JAS1880" s="84"/>
      <c r="JAT1880" s="84"/>
      <c r="JAU1880" s="84"/>
      <c r="JAV1880" s="84"/>
      <c r="JAW1880" s="84"/>
      <c r="JAX1880" s="84"/>
      <c r="JAY1880" s="84"/>
      <c r="JAZ1880" s="84"/>
      <c r="JBA1880" s="84"/>
      <c r="JBB1880" s="84"/>
      <c r="JBC1880" s="84"/>
      <c r="JBD1880" s="84"/>
      <c r="JBE1880" s="84"/>
      <c r="JBF1880" s="84"/>
      <c r="JBG1880" s="84"/>
      <c r="JBH1880" s="84"/>
      <c r="JBI1880" s="84"/>
      <c r="JBJ1880" s="84"/>
      <c r="JBK1880" s="84"/>
      <c r="JBL1880" s="84"/>
      <c r="JBM1880" s="84"/>
      <c r="JBN1880" s="84"/>
      <c r="JBO1880" s="84"/>
      <c r="JBP1880" s="84"/>
      <c r="JBQ1880" s="84"/>
      <c r="JBR1880" s="84"/>
      <c r="JBS1880" s="84"/>
      <c r="JBT1880" s="84"/>
      <c r="JBU1880" s="84"/>
      <c r="JBV1880" s="84"/>
      <c r="JBW1880" s="84"/>
      <c r="JBX1880" s="84"/>
      <c r="JBY1880" s="84"/>
      <c r="JBZ1880" s="84"/>
      <c r="JCA1880" s="84"/>
      <c r="JCB1880" s="84"/>
      <c r="JCC1880" s="84"/>
      <c r="JCD1880" s="84"/>
      <c r="JCE1880" s="84"/>
      <c r="JCF1880" s="84"/>
      <c r="JCG1880" s="84"/>
      <c r="JCH1880" s="84"/>
      <c r="JCI1880" s="84"/>
      <c r="JCJ1880" s="84"/>
      <c r="JCK1880" s="84"/>
      <c r="JCL1880" s="84"/>
      <c r="JCM1880" s="84"/>
      <c r="JCN1880" s="84"/>
      <c r="JCO1880" s="84"/>
      <c r="JCP1880" s="84"/>
      <c r="JCQ1880" s="84"/>
      <c r="JCR1880" s="84"/>
      <c r="JCS1880" s="84"/>
      <c r="JCT1880" s="84"/>
      <c r="JCU1880" s="84"/>
      <c r="JCV1880" s="84"/>
      <c r="JCW1880" s="84"/>
      <c r="JCX1880" s="84"/>
      <c r="JCY1880" s="84"/>
      <c r="JCZ1880" s="84"/>
      <c r="JDA1880" s="84"/>
      <c r="JDB1880" s="84"/>
      <c r="JDC1880" s="84"/>
      <c r="JDD1880" s="84"/>
      <c r="JDE1880" s="84"/>
      <c r="JDF1880" s="84"/>
      <c r="JDG1880" s="84"/>
      <c r="JDH1880" s="84"/>
      <c r="JDI1880" s="84"/>
      <c r="JDJ1880" s="84"/>
      <c r="JDK1880" s="84"/>
      <c r="JDL1880" s="84"/>
      <c r="JDM1880" s="84"/>
      <c r="JDN1880" s="84"/>
      <c r="JDO1880" s="84"/>
      <c r="JDP1880" s="84"/>
      <c r="JDQ1880" s="84"/>
      <c r="JDR1880" s="84"/>
      <c r="JDS1880" s="84"/>
      <c r="JDT1880" s="84"/>
      <c r="JDU1880" s="84"/>
      <c r="JDV1880" s="84"/>
      <c r="JDW1880" s="84"/>
      <c r="JDX1880" s="84"/>
      <c r="JDY1880" s="84"/>
      <c r="JDZ1880" s="84"/>
      <c r="JEA1880" s="84"/>
      <c r="JEB1880" s="84"/>
      <c r="JEC1880" s="84"/>
      <c r="JED1880" s="84"/>
      <c r="JEE1880" s="84"/>
      <c r="JEF1880" s="84"/>
      <c r="JEG1880" s="84"/>
      <c r="JEH1880" s="84"/>
      <c r="JEI1880" s="84"/>
      <c r="JEJ1880" s="84"/>
      <c r="JEK1880" s="84"/>
      <c r="JEL1880" s="84"/>
      <c r="JEM1880" s="84"/>
      <c r="JEN1880" s="84"/>
      <c r="JEO1880" s="84"/>
      <c r="JEP1880" s="84"/>
      <c r="JEQ1880" s="84"/>
      <c r="JER1880" s="84"/>
      <c r="JES1880" s="84"/>
      <c r="JET1880" s="84"/>
      <c r="JEU1880" s="84"/>
      <c r="JEV1880" s="84"/>
      <c r="JEW1880" s="84"/>
      <c r="JEX1880" s="84"/>
      <c r="JEY1880" s="84"/>
      <c r="JEZ1880" s="84"/>
      <c r="JFA1880" s="84"/>
      <c r="JFB1880" s="84"/>
      <c r="JFC1880" s="84"/>
      <c r="JFD1880" s="84"/>
      <c r="JFE1880" s="84"/>
      <c r="JFF1880" s="84"/>
      <c r="JFG1880" s="84"/>
      <c r="JFH1880" s="84"/>
      <c r="JFI1880" s="84"/>
      <c r="JFJ1880" s="84"/>
      <c r="JFK1880" s="84"/>
      <c r="JFL1880" s="84"/>
      <c r="JFM1880" s="84"/>
      <c r="JFN1880" s="84"/>
      <c r="JFO1880" s="84"/>
      <c r="JFP1880" s="84"/>
      <c r="JFQ1880" s="84"/>
      <c r="JFR1880" s="84"/>
      <c r="JFS1880" s="84"/>
      <c r="JFT1880" s="84"/>
      <c r="JFU1880" s="84"/>
      <c r="JFV1880" s="84"/>
      <c r="JFW1880" s="84"/>
      <c r="JFX1880" s="84"/>
      <c r="JFY1880" s="84"/>
      <c r="JFZ1880" s="84"/>
      <c r="JGA1880" s="84"/>
      <c r="JGB1880" s="84"/>
      <c r="JGC1880" s="84"/>
      <c r="JGD1880" s="84"/>
      <c r="JGE1880" s="84"/>
      <c r="JGF1880" s="84"/>
      <c r="JGG1880" s="84"/>
      <c r="JGH1880" s="84"/>
      <c r="JGI1880" s="84"/>
      <c r="JGJ1880" s="84"/>
      <c r="JGK1880" s="84"/>
      <c r="JGL1880" s="84"/>
      <c r="JGM1880" s="84"/>
      <c r="JGN1880" s="84"/>
      <c r="JGO1880" s="84"/>
      <c r="JGP1880" s="84"/>
      <c r="JGQ1880" s="84"/>
      <c r="JGR1880" s="84"/>
      <c r="JGS1880" s="84"/>
      <c r="JGT1880" s="84"/>
      <c r="JGU1880" s="84"/>
      <c r="JGV1880" s="84"/>
      <c r="JGW1880" s="84"/>
      <c r="JGX1880" s="84"/>
      <c r="JGY1880" s="84"/>
      <c r="JGZ1880" s="84"/>
      <c r="JHA1880" s="84"/>
      <c r="JHB1880" s="84"/>
      <c r="JHC1880" s="84"/>
      <c r="JHD1880" s="84"/>
      <c r="JHE1880" s="84"/>
      <c r="JHF1880" s="84"/>
      <c r="JHG1880" s="84"/>
      <c r="JHH1880" s="84"/>
      <c r="JHI1880" s="84"/>
      <c r="JHJ1880" s="84"/>
      <c r="JHK1880" s="84"/>
      <c r="JHL1880" s="84"/>
      <c r="JHM1880" s="84"/>
      <c r="JHN1880" s="84"/>
      <c r="JHO1880" s="84"/>
      <c r="JHP1880" s="84"/>
      <c r="JHQ1880" s="84"/>
      <c r="JHR1880" s="84"/>
      <c r="JHS1880" s="84"/>
      <c r="JHT1880" s="84"/>
      <c r="JHU1880" s="84"/>
      <c r="JHV1880" s="84"/>
      <c r="JHW1880" s="84"/>
      <c r="JHX1880" s="84"/>
      <c r="JHY1880" s="84"/>
      <c r="JHZ1880" s="84"/>
      <c r="JIA1880" s="84"/>
      <c r="JIB1880" s="84"/>
      <c r="JIC1880" s="84"/>
      <c r="JID1880" s="84"/>
      <c r="JIE1880" s="84"/>
      <c r="JIF1880" s="84"/>
      <c r="JIG1880" s="84"/>
      <c r="JIH1880" s="84"/>
      <c r="JII1880" s="84"/>
      <c r="JIJ1880" s="84"/>
      <c r="JIK1880" s="84"/>
      <c r="JIL1880" s="84"/>
      <c r="JIM1880" s="84"/>
      <c r="JIN1880" s="84"/>
      <c r="JIO1880" s="84"/>
      <c r="JIP1880" s="84"/>
      <c r="JIQ1880" s="84"/>
      <c r="JIR1880" s="84"/>
      <c r="JIS1880" s="84"/>
      <c r="JIT1880" s="84"/>
      <c r="JIU1880" s="84"/>
      <c r="JIV1880" s="84"/>
      <c r="JIW1880" s="84"/>
      <c r="JIX1880" s="84"/>
      <c r="JIY1880" s="84"/>
      <c r="JIZ1880" s="84"/>
      <c r="JJA1880" s="84"/>
      <c r="JJB1880" s="84"/>
      <c r="JJC1880" s="84"/>
      <c r="JJD1880" s="84"/>
      <c r="JJE1880" s="84"/>
      <c r="JJF1880" s="84"/>
      <c r="JJG1880" s="84"/>
      <c r="JJH1880" s="84"/>
      <c r="JJI1880" s="84"/>
      <c r="JJJ1880" s="84"/>
      <c r="JJK1880" s="84"/>
      <c r="JJL1880" s="84"/>
      <c r="JJM1880" s="84"/>
      <c r="JJN1880" s="84"/>
      <c r="JJO1880" s="84"/>
      <c r="JJP1880" s="84"/>
      <c r="JJQ1880" s="84"/>
      <c r="JJR1880" s="84"/>
      <c r="JJS1880" s="84"/>
      <c r="JJT1880" s="84"/>
      <c r="JJU1880" s="84"/>
      <c r="JJV1880" s="84"/>
      <c r="JJW1880" s="84"/>
      <c r="JJX1880" s="84"/>
      <c r="JJY1880" s="84"/>
      <c r="JJZ1880" s="84"/>
      <c r="JKA1880" s="84"/>
      <c r="JKB1880" s="84"/>
      <c r="JKC1880" s="84"/>
      <c r="JKD1880" s="84"/>
      <c r="JKE1880" s="84"/>
      <c r="JKF1880" s="84"/>
      <c r="JKG1880" s="84"/>
      <c r="JKH1880" s="84"/>
      <c r="JKI1880" s="84"/>
      <c r="JKJ1880" s="84"/>
      <c r="JKK1880" s="84"/>
      <c r="JKL1880" s="84"/>
      <c r="JKM1880" s="84"/>
      <c r="JKN1880" s="84"/>
      <c r="JKO1880" s="84"/>
      <c r="JKP1880" s="84"/>
      <c r="JKQ1880" s="84"/>
      <c r="JKR1880" s="84"/>
      <c r="JKS1880" s="84"/>
      <c r="JKT1880" s="84"/>
      <c r="JKU1880" s="84"/>
      <c r="JKV1880" s="84"/>
      <c r="JKW1880" s="84"/>
      <c r="JKX1880" s="84"/>
      <c r="JKY1880" s="84"/>
      <c r="JKZ1880" s="84"/>
      <c r="JLA1880" s="84"/>
      <c r="JLB1880" s="84"/>
      <c r="JLC1880" s="84"/>
      <c r="JLD1880" s="84"/>
      <c r="JLE1880" s="84"/>
      <c r="JLF1880" s="84"/>
      <c r="JLG1880" s="84"/>
      <c r="JLH1880" s="84"/>
      <c r="JLI1880" s="84"/>
      <c r="JLJ1880" s="84"/>
      <c r="JLK1880" s="84"/>
      <c r="JLL1880" s="84"/>
      <c r="JLM1880" s="84"/>
      <c r="JLN1880" s="84"/>
      <c r="JLO1880" s="84"/>
      <c r="JLP1880" s="84"/>
      <c r="JLQ1880" s="84"/>
      <c r="JLR1880" s="84"/>
      <c r="JLS1880" s="84"/>
      <c r="JLT1880" s="84"/>
      <c r="JLU1880" s="84"/>
      <c r="JLV1880" s="84"/>
      <c r="JLW1880" s="84"/>
      <c r="JLX1880" s="84"/>
      <c r="JLY1880" s="84"/>
      <c r="JLZ1880" s="84"/>
      <c r="JMA1880" s="84"/>
      <c r="JMB1880" s="84"/>
      <c r="JMC1880" s="84"/>
      <c r="JMD1880" s="84"/>
      <c r="JME1880" s="84"/>
      <c r="JMF1880" s="84"/>
      <c r="JMG1880" s="84"/>
      <c r="JMH1880" s="84"/>
      <c r="JMI1880" s="84"/>
      <c r="JMJ1880" s="84"/>
      <c r="JMK1880" s="84"/>
      <c r="JML1880" s="84"/>
      <c r="JMM1880" s="84"/>
      <c r="JMN1880" s="84"/>
      <c r="JMO1880" s="84"/>
      <c r="JMP1880" s="84"/>
      <c r="JMQ1880" s="84"/>
      <c r="JMR1880" s="84"/>
      <c r="JMS1880" s="84"/>
      <c r="JMT1880" s="84"/>
      <c r="JMU1880" s="84"/>
      <c r="JMV1880" s="84"/>
      <c r="JMW1880" s="84"/>
      <c r="JMX1880" s="84"/>
      <c r="JMY1880" s="84"/>
      <c r="JMZ1880" s="84"/>
      <c r="JNA1880" s="84"/>
      <c r="JNB1880" s="84"/>
      <c r="JNC1880" s="84"/>
      <c r="JND1880" s="84"/>
      <c r="JNE1880" s="84"/>
      <c r="JNF1880" s="84"/>
      <c r="JNG1880" s="84"/>
      <c r="JNH1880" s="84"/>
      <c r="JNI1880" s="84"/>
      <c r="JNJ1880" s="84"/>
      <c r="JNK1880" s="84"/>
      <c r="JNL1880" s="84"/>
      <c r="JNM1880" s="84"/>
      <c r="JNN1880" s="84"/>
      <c r="JNO1880" s="84"/>
      <c r="JNP1880" s="84"/>
      <c r="JNQ1880" s="84"/>
      <c r="JNR1880" s="84"/>
      <c r="JNS1880" s="84"/>
      <c r="JNT1880" s="84"/>
      <c r="JNU1880" s="84"/>
      <c r="JNV1880" s="84"/>
      <c r="JNW1880" s="84"/>
      <c r="JNX1880" s="84"/>
      <c r="JNY1880" s="84"/>
      <c r="JNZ1880" s="84"/>
      <c r="JOA1880" s="84"/>
      <c r="JOB1880" s="84"/>
      <c r="JOC1880" s="84"/>
      <c r="JOD1880" s="84"/>
      <c r="JOE1880" s="84"/>
      <c r="JOF1880" s="84"/>
      <c r="JOG1880" s="84"/>
      <c r="JOH1880" s="84"/>
      <c r="JOI1880" s="84"/>
      <c r="JOJ1880" s="84"/>
      <c r="JOK1880" s="84"/>
      <c r="JOL1880" s="84"/>
      <c r="JOM1880" s="84"/>
      <c r="JON1880" s="84"/>
      <c r="JOO1880" s="84"/>
      <c r="JOP1880" s="84"/>
      <c r="JOQ1880" s="84"/>
      <c r="JOR1880" s="84"/>
      <c r="JOS1880" s="84"/>
      <c r="JOT1880" s="84"/>
      <c r="JOU1880" s="84"/>
      <c r="JOV1880" s="84"/>
      <c r="JOW1880" s="84"/>
      <c r="JOX1880" s="84"/>
      <c r="JOY1880" s="84"/>
      <c r="JOZ1880" s="84"/>
      <c r="JPA1880" s="84"/>
      <c r="JPB1880" s="84"/>
      <c r="JPC1880" s="84"/>
      <c r="JPD1880" s="84"/>
      <c r="JPE1880" s="84"/>
      <c r="JPF1880" s="84"/>
      <c r="JPG1880" s="84"/>
      <c r="JPH1880" s="84"/>
      <c r="JPI1880" s="84"/>
      <c r="JPJ1880" s="84"/>
      <c r="JPK1880" s="84"/>
      <c r="JPL1880" s="84"/>
      <c r="JPM1880" s="84"/>
      <c r="JPN1880" s="84"/>
      <c r="JPO1880" s="84"/>
      <c r="JPP1880" s="84"/>
      <c r="JPQ1880" s="84"/>
      <c r="JPR1880" s="84"/>
      <c r="JPS1880" s="84"/>
      <c r="JPT1880" s="84"/>
      <c r="JPU1880" s="84"/>
      <c r="JPV1880" s="84"/>
      <c r="JPW1880" s="84"/>
      <c r="JPX1880" s="84"/>
      <c r="JPY1880" s="84"/>
      <c r="JPZ1880" s="84"/>
      <c r="JQA1880" s="84"/>
      <c r="JQB1880" s="84"/>
      <c r="JQC1880" s="84"/>
      <c r="JQD1880" s="84"/>
      <c r="JQE1880" s="84"/>
      <c r="JQF1880" s="84"/>
      <c r="JQG1880" s="84"/>
      <c r="JQH1880" s="84"/>
      <c r="JQI1880" s="84"/>
      <c r="JQJ1880" s="84"/>
      <c r="JQK1880" s="84"/>
      <c r="JQL1880" s="84"/>
      <c r="JQM1880" s="84"/>
      <c r="JQN1880" s="84"/>
      <c r="JQO1880" s="84"/>
      <c r="JQP1880" s="84"/>
      <c r="JQQ1880" s="84"/>
      <c r="JQR1880" s="84"/>
      <c r="JQS1880" s="84"/>
      <c r="JQT1880" s="84"/>
      <c r="JQU1880" s="84"/>
      <c r="JQV1880" s="84"/>
      <c r="JQW1880" s="84"/>
      <c r="JQX1880" s="84"/>
      <c r="JQY1880" s="84"/>
      <c r="JQZ1880" s="84"/>
      <c r="JRA1880" s="84"/>
      <c r="JRB1880" s="84"/>
      <c r="JRC1880" s="84"/>
      <c r="JRD1880" s="84"/>
      <c r="JRE1880" s="84"/>
      <c r="JRF1880" s="84"/>
      <c r="JRG1880" s="84"/>
      <c r="JRH1880" s="84"/>
      <c r="JRI1880" s="84"/>
      <c r="JRJ1880" s="84"/>
      <c r="JRK1880" s="84"/>
      <c r="JRL1880" s="84"/>
      <c r="JRM1880" s="84"/>
      <c r="JRN1880" s="84"/>
      <c r="JRO1880" s="84"/>
      <c r="JRP1880" s="84"/>
      <c r="JRQ1880" s="84"/>
      <c r="JRR1880" s="84"/>
      <c r="JRS1880" s="84"/>
      <c r="JRT1880" s="84"/>
      <c r="JRU1880" s="84"/>
      <c r="JRV1880" s="84"/>
      <c r="JRW1880" s="84"/>
      <c r="JRX1880" s="84"/>
      <c r="JRY1880" s="84"/>
      <c r="JRZ1880" s="84"/>
      <c r="JSA1880" s="84"/>
      <c r="JSB1880" s="84"/>
      <c r="JSC1880" s="84"/>
      <c r="JSD1880" s="84"/>
      <c r="JSE1880" s="84"/>
      <c r="JSF1880" s="84"/>
      <c r="JSG1880" s="84"/>
      <c r="JSH1880" s="84"/>
      <c r="JSI1880" s="84"/>
      <c r="JSJ1880" s="84"/>
      <c r="JSK1880" s="84"/>
      <c r="JSL1880" s="84"/>
      <c r="JSM1880" s="84"/>
      <c r="JSN1880" s="84"/>
      <c r="JSO1880" s="84"/>
      <c r="JSP1880" s="84"/>
      <c r="JSQ1880" s="84"/>
      <c r="JSR1880" s="84"/>
      <c r="JSS1880" s="84"/>
      <c r="JST1880" s="84"/>
      <c r="JSU1880" s="84"/>
      <c r="JSV1880" s="84"/>
      <c r="JSW1880" s="84"/>
      <c r="JSX1880" s="84"/>
      <c r="JSY1880" s="84"/>
      <c r="JSZ1880" s="84"/>
      <c r="JTA1880" s="84"/>
      <c r="JTB1880" s="84"/>
      <c r="JTC1880" s="84"/>
      <c r="JTD1880" s="84"/>
      <c r="JTE1880" s="84"/>
      <c r="JTF1880" s="84"/>
      <c r="JTG1880" s="84"/>
      <c r="JTH1880" s="84"/>
      <c r="JTI1880" s="84"/>
      <c r="JTJ1880" s="84"/>
      <c r="JTK1880" s="84"/>
      <c r="JTL1880" s="84"/>
      <c r="JTM1880" s="84"/>
      <c r="JTN1880" s="84"/>
      <c r="JTO1880" s="84"/>
      <c r="JTP1880" s="84"/>
      <c r="JTQ1880" s="84"/>
      <c r="JTR1880" s="84"/>
      <c r="JTS1880" s="84"/>
      <c r="JTT1880" s="84"/>
      <c r="JTU1880" s="84"/>
      <c r="JTV1880" s="84"/>
      <c r="JTW1880" s="84"/>
      <c r="JTX1880" s="84"/>
      <c r="JTY1880" s="84"/>
      <c r="JTZ1880" s="84"/>
      <c r="JUA1880" s="84"/>
      <c r="JUB1880" s="84"/>
      <c r="JUC1880" s="84"/>
      <c r="JUD1880" s="84"/>
      <c r="JUE1880" s="84"/>
      <c r="JUF1880" s="84"/>
      <c r="JUG1880" s="84"/>
      <c r="JUH1880" s="84"/>
      <c r="JUI1880" s="84"/>
      <c r="JUJ1880" s="84"/>
      <c r="JUK1880" s="84"/>
      <c r="JUL1880" s="84"/>
      <c r="JUM1880" s="84"/>
      <c r="JUN1880" s="84"/>
      <c r="JUO1880" s="84"/>
      <c r="JUP1880" s="84"/>
      <c r="JUQ1880" s="84"/>
      <c r="JUR1880" s="84"/>
      <c r="JUS1880" s="84"/>
      <c r="JUT1880" s="84"/>
      <c r="JUU1880" s="84"/>
      <c r="JUV1880" s="84"/>
      <c r="JUW1880" s="84"/>
      <c r="JUX1880" s="84"/>
      <c r="JUY1880" s="84"/>
      <c r="JUZ1880" s="84"/>
      <c r="JVA1880" s="84"/>
      <c r="JVB1880" s="84"/>
      <c r="JVC1880" s="84"/>
      <c r="JVD1880" s="84"/>
      <c r="JVE1880" s="84"/>
      <c r="JVF1880" s="84"/>
      <c r="JVG1880" s="84"/>
      <c r="JVH1880" s="84"/>
      <c r="JVI1880" s="84"/>
      <c r="JVJ1880" s="84"/>
      <c r="JVK1880" s="84"/>
      <c r="JVL1880" s="84"/>
      <c r="JVM1880" s="84"/>
      <c r="JVN1880" s="84"/>
      <c r="JVO1880" s="84"/>
      <c r="JVP1880" s="84"/>
      <c r="JVQ1880" s="84"/>
      <c r="JVR1880" s="84"/>
      <c r="JVS1880" s="84"/>
      <c r="JVT1880" s="84"/>
      <c r="JVU1880" s="84"/>
      <c r="JVV1880" s="84"/>
      <c r="JVW1880" s="84"/>
      <c r="JVX1880" s="84"/>
      <c r="JVY1880" s="84"/>
      <c r="JVZ1880" s="84"/>
      <c r="JWA1880" s="84"/>
      <c r="JWB1880" s="84"/>
      <c r="JWC1880" s="84"/>
      <c r="JWD1880" s="84"/>
      <c r="JWE1880" s="84"/>
      <c r="JWF1880" s="84"/>
      <c r="JWG1880" s="84"/>
      <c r="JWH1880" s="84"/>
      <c r="JWI1880" s="84"/>
      <c r="JWJ1880" s="84"/>
      <c r="JWK1880" s="84"/>
      <c r="JWL1880" s="84"/>
      <c r="JWM1880" s="84"/>
      <c r="JWN1880" s="84"/>
      <c r="JWO1880" s="84"/>
      <c r="JWP1880" s="84"/>
      <c r="JWQ1880" s="84"/>
      <c r="JWR1880" s="84"/>
      <c r="JWS1880" s="84"/>
      <c r="JWT1880" s="84"/>
      <c r="JWU1880" s="84"/>
      <c r="JWV1880" s="84"/>
      <c r="JWW1880" s="84"/>
      <c r="JWX1880" s="84"/>
      <c r="JWY1880" s="84"/>
      <c r="JWZ1880" s="84"/>
      <c r="JXA1880" s="84"/>
      <c r="JXB1880" s="84"/>
      <c r="JXC1880" s="84"/>
      <c r="JXD1880" s="84"/>
      <c r="JXE1880" s="84"/>
      <c r="JXF1880" s="84"/>
      <c r="JXG1880" s="84"/>
      <c r="JXH1880" s="84"/>
      <c r="JXI1880" s="84"/>
      <c r="JXJ1880" s="84"/>
      <c r="JXK1880" s="84"/>
      <c r="JXL1880" s="84"/>
      <c r="JXM1880" s="84"/>
      <c r="JXN1880" s="84"/>
      <c r="JXO1880" s="84"/>
      <c r="JXP1880" s="84"/>
      <c r="JXQ1880" s="84"/>
      <c r="JXR1880" s="84"/>
      <c r="JXS1880" s="84"/>
      <c r="JXT1880" s="84"/>
      <c r="JXU1880" s="84"/>
      <c r="JXV1880" s="84"/>
      <c r="JXW1880" s="84"/>
      <c r="JXX1880" s="84"/>
      <c r="JXY1880" s="84"/>
      <c r="JXZ1880" s="84"/>
      <c r="JYA1880" s="84"/>
      <c r="JYB1880" s="84"/>
      <c r="JYC1880" s="84"/>
      <c r="JYD1880" s="84"/>
      <c r="JYE1880" s="84"/>
      <c r="JYF1880" s="84"/>
      <c r="JYG1880" s="84"/>
      <c r="JYH1880" s="84"/>
      <c r="JYI1880" s="84"/>
      <c r="JYJ1880" s="84"/>
      <c r="JYK1880" s="84"/>
      <c r="JYL1880" s="84"/>
      <c r="JYM1880" s="84"/>
      <c r="JYN1880" s="84"/>
      <c r="JYO1880" s="84"/>
      <c r="JYP1880" s="84"/>
      <c r="JYQ1880" s="84"/>
      <c r="JYR1880" s="84"/>
      <c r="JYS1880" s="84"/>
      <c r="JYT1880" s="84"/>
      <c r="JYU1880" s="84"/>
      <c r="JYV1880" s="84"/>
      <c r="JYW1880" s="84"/>
      <c r="JYX1880" s="84"/>
      <c r="JYY1880" s="84"/>
      <c r="JYZ1880" s="84"/>
      <c r="JZA1880" s="84"/>
      <c r="JZB1880" s="84"/>
      <c r="JZC1880" s="84"/>
      <c r="JZD1880" s="84"/>
      <c r="JZE1880" s="84"/>
      <c r="JZF1880" s="84"/>
      <c r="JZG1880" s="84"/>
      <c r="JZH1880" s="84"/>
      <c r="JZI1880" s="84"/>
      <c r="JZJ1880" s="84"/>
      <c r="JZK1880" s="84"/>
      <c r="JZL1880" s="84"/>
      <c r="JZM1880" s="84"/>
      <c r="JZN1880" s="84"/>
      <c r="JZO1880" s="84"/>
      <c r="JZP1880" s="84"/>
      <c r="JZQ1880" s="84"/>
      <c r="JZR1880" s="84"/>
      <c r="JZS1880" s="84"/>
      <c r="JZT1880" s="84"/>
      <c r="JZU1880" s="84"/>
      <c r="JZV1880" s="84"/>
      <c r="JZW1880" s="84"/>
      <c r="JZX1880" s="84"/>
      <c r="JZY1880" s="84"/>
      <c r="JZZ1880" s="84"/>
      <c r="KAA1880" s="84"/>
      <c r="KAB1880" s="84"/>
      <c r="KAC1880" s="84"/>
      <c r="KAD1880" s="84"/>
      <c r="KAE1880" s="84"/>
      <c r="KAF1880" s="84"/>
      <c r="KAG1880" s="84"/>
      <c r="KAH1880" s="84"/>
      <c r="KAI1880" s="84"/>
      <c r="KAJ1880" s="84"/>
      <c r="KAK1880" s="84"/>
      <c r="KAL1880" s="84"/>
      <c r="KAM1880" s="84"/>
      <c r="KAN1880" s="84"/>
      <c r="KAO1880" s="84"/>
      <c r="KAP1880" s="84"/>
      <c r="KAQ1880" s="84"/>
      <c r="KAR1880" s="84"/>
      <c r="KAS1880" s="84"/>
      <c r="KAT1880" s="84"/>
      <c r="KAU1880" s="84"/>
      <c r="KAV1880" s="84"/>
      <c r="KAW1880" s="84"/>
      <c r="KAX1880" s="84"/>
      <c r="KAY1880" s="84"/>
      <c r="KAZ1880" s="84"/>
      <c r="KBA1880" s="84"/>
      <c r="KBB1880" s="84"/>
      <c r="KBC1880" s="84"/>
      <c r="KBD1880" s="84"/>
      <c r="KBE1880" s="84"/>
      <c r="KBF1880" s="84"/>
      <c r="KBG1880" s="84"/>
      <c r="KBH1880" s="84"/>
      <c r="KBI1880" s="84"/>
      <c r="KBJ1880" s="84"/>
      <c r="KBK1880" s="84"/>
      <c r="KBL1880" s="84"/>
      <c r="KBM1880" s="84"/>
      <c r="KBN1880" s="84"/>
      <c r="KBO1880" s="84"/>
      <c r="KBP1880" s="84"/>
      <c r="KBQ1880" s="84"/>
      <c r="KBR1880" s="84"/>
      <c r="KBS1880" s="84"/>
      <c r="KBT1880" s="84"/>
      <c r="KBU1880" s="84"/>
      <c r="KBV1880" s="84"/>
      <c r="KBW1880" s="84"/>
      <c r="KBX1880" s="84"/>
      <c r="KBY1880" s="84"/>
      <c r="KBZ1880" s="84"/>
      <c r="KCA1880" s="84"/>
      <c r="KCB1880" s="84"/>
      <c r="KCC1880" s="84"/>
      <c r="KCD1880" s="84"/>
      <c r="KCE1880" s="84"/>
      <c r="KCF1880" s="84"/>
      <c r="KCG1880" s="84"/>
      <c r="KCH1880" s="84"/>
      <c r="KCI1880" s="84"/>
      <c r="KCJ1880" s="84"/>
      <c r="KCK1880" s="84"/>
      <c r="KCL1880" s="84"/>
      <c r="KCM1880" s="84"/>
      <c r="KCN1880" s="84"/>
      <c r="KCO1880" s="84"/>
      <c r="KCP1880" s="84"/>
      <c r="KCQ1880" s="84"/>
      <c r="KCR1880" s="84"/>
      <c r="KCS1880" s="84"/>
      <c r="KCT1880" s="84"/>
      <c r="KCU1880" s="84"/>
      <c r="KCV1880" s="84"/>
      <c r="KCW1880" s="84"/>
      <c r="KCX1880" s="84"/>
      <c r="KCY1880" s="84"/>
      <c r="KCZ1880" s="84"/>
      <c r="KDA1880" s="84"/>
      <c r="KDB1880" s="84"/>
      <c r="KDC1880" s="84"/>
      <c r="KDD1880" s="84"/>
      <c r="KDE1880" s="84"/>
      <c r="KDF1880" s="84"/>
      <c r="KDG1880" s="84"/>
      <c r="KDH1880" s="84"/>
      <c r="KDI1880" s="84"/>
      <c r="KDJ1880" s="84"/>
      <c r="KDK1880" s="84"/>
      <c r="KDL1880" s="84"/>
      <c r="KDM1880" s="84"/>
      <c r="KDN1880" s="84"/>
      <c r="KDO1880" s="84"/>
      <c r="KDP1880" s="84"/>
      <c r="KDQ1880" s="84"/>
      <c r="KDR1880" s="84"/>
      <c r="KDS1880" s="84"/>
      <c r="KDT1880" s="84"/>
      <c r="KDU1880" s="84"/>
      <c r="KDV1880" s="84"/>
      <c r="KDW1880" s="84"/>
      <c r="KDX1880" s="84"/>
      <c r="KDY1880" s="84"/>
      <c r="KDZ1880" s="84"/>
      <c r="KEA1880" s="84"/>
      <c r="KEB1880" s="84"/>
      <c r="KEC1880" s="84"/>
      <c r="KED1880" s="84"/>
      <c r="KEE1880" s="84"/>
      <c r="KEF1880" s="84"/>
      <c r="KEG1880" s="84"/>
      <c r="KEH1880" s="84"/>
      <c r="KEI1880" s="84"/>
      <c r="KEJ1880" s="84"/>
      <c r="KEK1880" s="84"/>
      <c r="KEL1880" s="84"/>
      <c r="KEM1880" s="84"/>
      <c r="KEN1880" s="84"/>
      <c r="KEO1880" s="84"/>
      <c r="KEP1880" s="84"/>
      <c r="KEQ1880" s="84"/>
      <c r="KER1880" s="84"/>
      <c r="KES1880" s="84"/>
      <c r="KET1880" s="84"/>
      <c r="KEU1880" s="84"/>
      <c r="KEV1880" s="84"/>
      <c r="KEW1880" s="84"/>
      <c r="KEX1880" s="84"/>
      <c r="KEY1880" s="84"/>
      <c r="KEZ1880" s="84"/>
      <c r="KFA1880" s="84"/>
      <c r="KFB1880" s="84"/>
      <c r="KFC1880" s="84"/>
      <c r="KFD1880" s="84"/>
      <c r="KFE1880" s="84"/>
      <c r="KFF1880" s="84"/>
      <c r="KFG1880" s="84"/>
      <c r="KFH1880" s="84"/>
      <c r="KFI1880" s="84"/>
      <c r="KFJ1880" s="84"/>
      <c r="KFK1880" s="84"/>
      <c r="KFL1880" s="84"/>
      <c r="KFM1880" s="84"/>
      <c r="KFN1880" s="84"/>
      <c r="KFO1880" s="84"/>
      <c r="KFP1880" s="84"/>
      <c r="KFQ1880" s="84"/>
      <c r="KFR1880" s="84"/>
      <c r="KFS1880" s="84"/>
      <c r="KFT1880" s="84"/>
      <c r="KFU1880" s="84"/>
      <c r="KFV1880" s="84"/>
      <c r="KFW1880" s="84"/>
      <c r="KFX1880" s="84"/>
      <c r="KFY1880" s="84"/>
      <c r="KFZ1880" s="84"/>
      <c r="KGA1880" s="84"/>
      <c r="KGB1880" s="84"/>
      <c r="KGC1880" s="84"/>
      <c r="KGD1880" s="84"/>
      <c r="KGE1880" s="84"/>
      <c r="KGF1880" s="84"/>
      <c r="KGG1880" s="84"/>
      <c r="KGH1880" s="84"/>
      <c r="KGI1880" s="84"/>
      <c r="KGJ1880" s="84"/>
      <c r="KGK1880" s="84"/>
      <c r="KGL1880" s="84"/>
      <c r="KGM1880" s="84"/>
      <c r="KGN1880" s="84"/>
      <c r="KGO1880" s="84"/>
      <c r="KGP1880" s="84"/>
      <c r="KGQ1880" s="84"/>
      <c r="KGR1880" s="84"/>
      <c r="KGS1880" s="84"/>
      <c r="KGT1880" s="84"/>
      <c r="KGU1880" s="84"/>
      <c r="KGV1880" s="84"/>
      <c r="KGW1880" s="84"/>
      <c r="KGX1880" s="84"/>
      <c r="KGY1880" s="84"/>
      <c r="KGZ1880" s="84"/>
      <c r="KHA1880" s="84"/>
      <c r="KHB1880" s="84"/>
      <c r="KHC1880" s="84"/>
      <c r="KHD1880" s="84"/>
      <c r="KHE1880" s="84"/>
      <c r="KHF1880" s="84"/>
      <c r="KHG1880" s="84"/>
      <c r="KHH1880" s="84"/>
      <c r="KHI1880" s="84"/>
      <c r="KHJ1880" s="84"/>
      <c r="KHK1880" s="84"/>
      <c r="KHL1880" s="84"/>
      <c r="KHM1880" s="84"/>
      <c r="KHN1880" s="84"/>
      <c r="KHO1880" s="84"/>
      <c r="KHP1880" s="84"/>
      <c r="KHQ1880" s="84"/>
      <c r="KHR1880" s="84"/>
      <c r="KHS1880" s="84"/>
      <c r="KHT1880" s="84"/>
      <c r="KHU1880" s="84"/>
      <c r="KHV1880" s="84"/>
      <c r="KHW1880" s="84"/>
      <c r="KHX1880" s="84"/>
      <c r="KHY1880" s="84"/>
      <c r="KHZ1880" s="84"/>
      <c r="KIA1880" s="84"/>
      <c r="KIB1880" s="84"/>
      <c r="KIC1880" s="84"/>
      <c r="KID1880" s="84"/>
      <c r="KIE1880" s="84"/>
      <c r="KIF1880" s="84"/>
      <c r="KIG1880" s="84"/>
      <c r="KIH1880" s="84"/>
      <c r="KII1880" s="84"/>
      <c r="KIJ1880" s="84"/>
      <c r="KIK1880" s="84"/>
      <c r="KIL1880" s="84"/>
      <c r="KIM1880" s="84"/>
      <c r="KIN1880" s="84"/>
      <c r="KIO1880" s="84"/>
      <c r="KIP1880" s="84"/>
      <c r="KIQ1880" s="84"/>
      <c r="KIR1880" s="84"/>
      <c r="KIS1880" s="84"/>
      <c r="KIT1880" s="84"/>
      <c r="KIU1880" s="84"/>
      <c r="KIV1880" s="84"/>
      <c r="KIW1880" s="84"/>
      <c r="KIX1880" s="84"/>
      <c r="KIY1880" s="84"/>
      <c r="KIZ1880" s="84"/>
      <c r="KJA1880" s="84"/>
      <c r="KJB1880" s="84"/>
      <c r="KJC1880" s="84"/>
      <c r="KJD1880" s="84"/>
      <c r="KJE1880" s="84"/>
      <c r="KJF1880" s="84"/>
      <c r="KJG1880" s="84"/>
      <c r="KJH1880" s="84"/>
      <c r="KJI1880" s="84"/>
      <c r="KJJ1880" s="84"/>
      <c r="KJK1880" s="84"/>
      <c r="KJL1880" s="84"/>
      <c r="KJM1880" s="84"/>
      <c r="KJN1880" s="84"/>
      <c r="KJO1880" s="84"/>
      <c r="KJP1880" s="84"/>
      <c r="KJQ1880" s="84"/>
      <c r="KJR1880" s="84"/>
      <c r="KJS1880" s="84"/>
      <c r="KJT1880" s="84"/>
      <c r="KJU1880" s="84"/>
      <c r="KJV1880" s="84"/>
      <c r="KJW1880" s="84"/>
      <c r="KJX1880" s="84"/>
      <c r="KJY1880" s="84"/>
      <c r="KJZ1880" s="84"/>
      <c r="KKA1880" s="84"/>
      <c r="KKB1880" s="84"/>
      <c r="KKC1880" s="84"/>
      <c r="KKD1880" s="84"/>
      <c r="KKE1880" s="84"/>
      <c r="KKF1880" s="84"/>
      <c r="KKG1880" s="84"/>
      <c r="KKH1880" s="84"/>
      <c r="KKI1880" s="84"/>
      <c r="KKJ1880" s="84"/>
      <c r="KKK1880" s="84"/>
      <c r="KKL1880" s="84"/>
      <c r="KKM1880" s="84"/>
      <c r="KKN1880" s="84"/>
      <c r="KKO1880" s="84"/>
      <c r="KKP1880" s="84"/>
      <c r="KKQ1880" s="84"/>
      <c r="KKR1880" s="84"/>
      <c r="KKS1880" s="84"/>
      <c r="KKT1880" s="84"/>
      <c r="KKU1880" s="84"/>
      <c r="KKV1880" s="84"/>
      <c r="KKW1880" s="84"/>
      <c r="KKX1880" s="84"/>
      <c r="KKY1880" s="84"/>
      <c r="KKZ1880" s="84"/>
      <c r="KLA1880" s="84"/>
      <c r="KLB1880" s="84"/>
      <c r="KLC1880" s="84"/>
      <c r="KLD1880" s="84"/>
      <c r="KLE1880" s="84"/>
      <c r="KLF1880" s="84"/>
      <c r="KLG1880" s="84"/>
      <c r="KLH1880" s="84"/>
      <c r="KLI1880" s="84"/>
      <c r="KLJ1880" s="84"/>
      <c r="KLK1880" s="84"/>
      <c r="KLL1880" s="84"/>
      <c r="KLM1880" s="84"/>
      <c r="KLN1880" s="84"/>
      <c r="KLO1880" s="84"/>
      <c r="KLP1880" s="84"/>
      <c r="KLQ1880" s="84"/>
      <c r="KLR1880" s="84"/>
      <c r="KLS1880" s="84"/>
      <c r="KLT1880" s="84"/>
      <c r="KLU1880" s="84"/>
      <c r="KLV1880" s="84"/>
      <c r="KLW1880" s="84"/>
      <c r="KLX1880" s="84"/>
      <c r="KLY1880" s="84"/>
      <c r="KLZ1880" s="84"/>
      <c r="KMA1880" s="84"/>
      <c r="KMB1880" s="84"/>
      <c r="KMC1880" s="84"/>
      <c r="KMD1880" s="84"/>
      <c r="KME1880" s="84"/>
      <c r="KMF1880" s="84"/>
      <c r="KMG1880" s="84"/>
      <c r="KMH1880" s="84"/>
      <c r="KMI1880" s="84"/>
      <c r="KMJ1880" s="84"/>
      <c r="KMK1880" s="84"/>
      <c r="KML1880" s="84"/>
      <c r="KMM1880" s="84"/>
      <c r="KMN1880" s="84"/>
      <c r="KMO1880" s="84"/>
      <c r="KMP1880" s="84"/>
      <c r="KMQ1880" s="84"/>
      <c r="KMR1880" s="84"/>
      <c r="KMS1880" s="84"/>
      <c r="KMT1880" s="84"/>
      <c r="KMU1880" s="84"/>
      <c r="KMV1880" s="84"/>
      <c r="KMW1880" s="84"/>
      <c r="KMX1880" s="84"/>
      <c r="KMY1880" s="84"/>
      <c r="KMZ1880" s="84"/>
      <c r="KNA1880" s="84"/>
      <c r="KNB1880" s="84"/>
      <c r="KNC1880" s="84"/>
      <c r="KND1880" s="84"/>
      <c r="KNE1880" s="84"/>
      <c r="KNF1880" s="84"/>
      <c r="KNG1880" s="84"/>
      <c r="KNH1880" s="84"/>
      <c r="KNI1880" s="84"/>
      <c r="KNJ1880" s="84"/>
      <c r="KNK1880" s="84"/>
      <c r="KNL1880" s="84"/>
      <c r="KNM1880" s="84"/>
      <c r="KNN1880" s="84"/>
      <c r="KNO1880" s="84"/>
      <c r="KNP1880" s="84"/>
      <c r="KNQ1880" s="84"/>
      <c r="KNR1880" s="84"/>
      <c r="KNS1880" s="84"/>
      <c r="KNT1880" s="84"/>
      <c r="KNU1880" s="84"/>
      <c r="KNV1880" s="84"/>
      <c r="KNW1880" s="84"/>
      <c r="KNX1880" s="84"/>
      <c r="KNY1880" s="84"/>
      <c r="KNZ1880" s="84"/>
      <c r="KOA1880" s="84"/>
      <c r="KOB1880" s="84"/>
      <c r="KOC1880" s="84"/>
      <c r="KOD1880" s="84"/>
      <c r="KOE1880" s="84"/>
      <c r="KOF1880" s="84"/>
      <c r="KOG1880" s="84"/>
      <c r="KOH1880" s="84"/>
      <c r="KOI1880" s="84"/>
      <c r="KOJ1880" s="84"/>
      <c r="KOK1880" s="84"/>
      <c r="KOL1880" s="84"/>
      <c r="KOM1880" s="84"/>
      <c r="KON1880" s="84"/>
      <c r="KOO1880" s="84"/>
      <c r="KOP1880" s="84"/>
      <c r="KOQ1880" s="84"/>
      <c r="KOR1880" s="84"/>
      <c r="KOS1880" s="84"/>
      <c r="KOT1880" s="84"/>
      <c r="KOU1880" s="84"/>
      <c r="KOV1880" s="84"/>
      <c r="KOW1880" s="84"/>
      <c r="KOX1880" s="84"/>
      <c r="KOY1880" s="84"/>
      <c r="KOZ1880" s="84"/>
      <c r="KPA1880" s="84"/>
      <c r="KPB1880" s="84"/>
      <c r="KPC1880" s="84"/>
      <c r="KPD1880" s="84"/>
      <c r="KPE1880" s="84"/>
      <c r="KPF1880" s="84"/>
      <c r="KPG1880" s="84"/>
      <c r="KPH1880" s="84"/>
      <c r="KPI1880" s="84"/>
      <c r="KPJ1880" s="84"/>
      <c r="KPK1880" s="84"/>
      <c r="KPL1880" s="84"/>
      <c r="KPM1880" s="84"/>
      <c r="KPN1880" s="84"/>
      <c r="KPO1880" s="84"/>
      <c r="KPP1880" s="84"/>
      <c r="KPQ1880" s="84"/>
      <c r="KPR1880" s="84"/>
      <c r="KPS1880" s="84"/>
      <c r="KPT1880" s="84"/>
      <c r="KPU1880" s="84"/>
      <c r="KPV1880" s="84"/>
      <c r="KPW1880" s="84"/>
      <c r="KPX1880" s="84"/>
      <c r="KPY1880" s="84"/>
      <c r="KPZ1880" s="84"/>
      <c r="KQA1880" s="84"/>
      <c r="KQB1880" s="84"/>
      <c r="KQC1880" s="84"/>
      <c r="KQD1880" s="84"/>
      <c r="KQE1880" s="84"/>
      <c r="KQF1880" s="84"/>
      <c r="KQG1880" s="84"/>
      <c r="KQH1880" s="84"/>
      <c r="KQI1880" s="84"/>
      <c r="KQJ1880" s="84"/>
      <c r="KQK1880" s="84"/>
      <c r="KQL1880" s="84"/>
      <c r="KQM1880" s="84"/>
      <c r="KQN1880" s="84"/>
      <c r="KQO1880" s="84"/>
      <c r="KQP1880" s="84"/>
      <c r="KQQ1880" s="84"/>
      <c r="KQR1880" s="84"/>
      <c r="KQS1880" s="84"/>
      <c r="KQT1880" s="84"/>
      <c r="KQU1880" s="84"/>
      <c r="KQV1880" s="84"/>
      <c r="KQW1880" s="84"/>
      <c r="KQX1880" s="84"/>
      <c r="KQY1880" s="84"/>
      <c r="KQZ1880" s="84"/>
      <c r="KRA1880" s="84"/>
      <c r="KRB1880" s="84"/>
      <c r="KRC1880" s="84"/>
      <c r="KRD1880" s="84"/>
      <c r="KRE1880" s="84"/>
      <c r="KRF1880" s="84"/>
      <c r="KRG1880" s="84"/>
      <c r="KRH1880" s="84"/>
      <c r="KRI1880" s="84"/>
      <c r="KRJ1880" s="84"/>
      <c r="KRK1880" s="84"/>
      <c r="KRL1880" s="84"/>
      <c r="KRM1880" s="84"/>
      <c r="KRN1880" s="84"/>
      <c r="KRO1880" s="84"/>
      <c r="KRP1880" s="84"/>
      <c r="KRQ1880" s="84"/>
      <c r="KRR1880" s="84"/>
      <c r="KRS1880" s="84"/>
      <c r="KRT1880" s="84"/>
      <c r="KRU1880" s="84"/>
      <c r="KRV1880" s="84"/>
      <c r="KRW1880" s="84"/>
      <c r="KRX1880" s="84"/>
      <c r="KRY1880" s="84"/>
      <c r="KRZ1880" s="84"/>
      <c r="KSA1880" s="84"/>
      <c r="KSB1880" s="84"/>
      <c r="KSC1880" s="84"/>
      <c r="KSD1880" s="84"/>
      <c r="KSE1880" s="84"/>
      <c r="KSF1880" s="84"/>
      <c r="KSG1880" s="84"/>
      <c r="KSH1880" s="84"/>
      <c r="KSI1880" s="84"/>
      <c r="KSJ1880" s="84"/>
      <c r="KSK1880" s="84"/>
      <c r="KSL1880" s="84"/>
      <c r="KSM1880" s="84"/>
      <c r="KSN1880" s="84"/>
      <c r="KSO1880" s="84"/>
      <c r="KSP1880" s="84"/>
      <c r="KSQ1880" s="84"/>
      <c r="KSR1880" s="84"/>
      <c r="KSS1880" s="84"/>
      <c r="KST1880" s="84"/>
      <c r="KSU1880" s="84"/>
      <c r="KSV1880" s="84"/>
      <c r="KSW1880" s="84"/>
      <c r="KSX1880" s="84"/>
      <c r="KSY1880" s="84"/>
      <c r="KSZ1880" s="84"/>
      <c r="KTA1880" s="84"/>
      <c r="KTB1880" s="84"/>
      <c r="KTC1880" s="84"/>
      <c r="KTD1880" s="84"/>
      <c r="KTE1880" s="84"/>
      <c r="KTF1880" s="84"/>
      <c r="KTG1880" s="84"/>
      <c r="KTH1880" s="84"/>
      <c r="KTI1880" s="84"/>
      <c r="KTJ1880" s="84"/>
      <c r="KTK1880" s="84"/>
      <c r="KTL1880" s="84"/>
      <c r="KTM1880" s="84"/>
      <c r="KTN1880" s="84"/>
      <c r="KTO1880" s="84"/>
      <c r="KTP1880" s="84"/>
      <c r="KTQ1880" s="84"/>
      <c r="KTR1880" s="84"/>
      <c r="KTS1880" s="84"/>
      <c r="KTT1880" s="84"/>
      <c r="KTU1880" s="84"/>
      <c r="KTV1880" s="84"/>
      <c r="KTW1880" s="84"/>
      <c r="KTX1880" s="84"/>
      <c r="KTY1880" s="84"/>
      <c r="KTZ1880" s="84"/>
      <c r="KUA1880" s="84"/>
      <c r="KUB1880" s="84"/>
      <c r="KUC1880" s="84"/>
      <c r="KUD1880" s="84"/>
      <c r="KUE1880" s="84"/>
      <c r="KUF1880" s="84"/>
      <c r="KUG1880" s="84"/>
      <c r="KUH1880" s="84"/>
      <c r="KUI1880" s="84"/>
      <c r="KUJ1880" s="84"/>
      <c r="KUK1880" s="84"/>
      <c r="KUL1880" s="84"/>
      <c r="KUM1880" s="84"/>
      <c r="KUN1880" s="84"/>
      <c r="KUO1880" s="84"/>
      <c r="KUP1880" s="84"/>
      <c r="KUQ1880" s="84"/>
      <c r="KUR1880" s="84"/>
      <c r="KUS1880" s="84"/>
      <c r="KUT1880" s="84"/>
      <c r="KUU1880" s="84"/>
      <c r="KUV1880" s="84"/>
      <c r="KUW1880" s="84"/>
      <c r="KUX1880" s="84"/>
      <c r="KUY1880" s="84"/>
      <c r="KUZ1880" s="84"/>
      <c r="KVA1880" s="84"/>
      <c r="KVB1880" s="84"/>
      <c r="KVC1880" s="84"/>
      <c r="KVD1880" s="84"/>
      <c r="KVE1880" s="84"/>
      <c r="KVF1880" s="84"/>
      <c r="KVG1880" s="84"/>
      <c r="KVH1880" s="84"/>
      <c r="KVI1880" s="84"/>
      <c r="KVJ1880" s="84"/>
      <c r="KVK1880" s="84"/>
      <c r="KVL1880" s="84"/>
      <c r="KVM1880" s="84"/>
      <c r="KVN1880" s="84"/>
      <c r="KVO1880" s="84"/>
      <c r="KVP1880" s="84"/>
      <c r="KVQ1880" s="84"/>
      <c r="KVR1880" s="84"/>
      <c r="KVS1880" s="84"/>
      <c r="KVT1880" s="84"/>
      <c r="KVU1880" s="84"/>
      <c r="KVV1880" s="84"/>
      <c r="KVW1880" s="84"/>
      <c r="KVX1880" s="84"/>
      <c r="KVY1880" s="84"/>
      <c r="KVZ1880" s="84"/>
      <c r="KWA1880" s="84"/>
      <c r="KWB1880" s="84"/>
      <c r="KWC1880" s="84"/>
      <c r="KWD1880" s="84"/>
      <c r="KWE1880" s="84"/>
      <c r="KWF1880" s="84"/>
      <c r="KWG1880" s="84"/>
      <c r="KWH1880" s="84"/>
      <c r="KWI1880" s="84"/>
      <c r="KWJ1880" s="84"/>
      <c r="KWK1880" s="84"/>
      <c r="KWL1880" s="84"/>
      <c r="KWM1880" s="84"/>
      <c r="KWN1880" s="84"/>
      <c r="KWO1880" s="84"/>
      <c r="KWP1880" s="84"/>
      <c r="KWQ1880" s="84"/>
      <c r="KWR1880" s="84"/>
      <c r="KWS1880" s="84"/>
      <c r="KWT1880" s="84"/>
      <c r="KWU1880" s="84"/>
      <c r="KWV1880" s="84"/>
      <c r="KWW1880" s="84"/>
      <c r="KWX1880" s="84"/>
      <c r="KWY1880" s="84"/>
      <c r="KWZ1880" s="84"/>
      <c r="KXA1880" s="84"/>
      <c r="KXB1880" s="84"/>
      <c r="KXC1880" s="84"/>
      <c r="KXD1880" s="84"/>
      <c r="KXE1880" s="84"/>
      <c r="KXF1880" s="84"/>
      <c r="KXG1880" s="84"/>
      <c r="KXH1880" s="84"/>
      <c r="KXI1880" s="84"/>
      <c r="KXJ1880" s="84"/>
      <c r="KXK1880" s="84"/>
      <c r="KXL1880" s="84"/>
      <c r="KXM1880" s="84"/>
      <c r="KXN1880" s="84"/>
      <c r="KXO1880" s="84"/>
      <c r="KXP1880" s="84"/>
      <c r="KXQ1880" s="84"/>
      <c r="KXR1880" s="84"/>
      <c r="KXS1880" s="84"/>
      <c r="KXT1880" s="84"/>
      <c r="KXU1880" s="84"/>
      <c r="KXV1880" s="84"/>
      <c r="KXW1880" s="84"/>
      <c r="KXX1880" s="84"/>
      <c r="KXY1880" s="84"/>
      <c r="KXZ1880" s="84"/>
      <c r="KYA1880" s="84"/>
      <c r="KYB1880" s="84"/>
      <c r="KYC1880" s="84"/>
      <c r="KYD1880" s="84"/>
      <c r="KYE1880" s="84"/>
      <c r="KYF1880" s="84"/>
      <c r="KYG1880" s="84"/>
      <c r="KYH1880" s="84"/>
      <c r="KYI1880" s="84"/>
      <c r="KYJ1880" s="84"/>
      <c r="KYK1880" s="84"/>
      <c r="KYL1880" s="84"/>
      <c r="KYM1880" s="84"/>
      <c r="KYN1880" s="84"/>
      <c r="KYO1880" s="84"/>
      <c r="KYP1880" s="84"/>
      <c r="KYQ1880" s="84"/>
      <c r="KYR1880" s="84"/>
      <c r="KYS1880" s="84"/>
      <c r="KYT1880" s="84"/>
      <c r="KYU1880" s="84"/>
      <c r="KYV1880" s="84"/>
      <c r="KYW1880" s="84"/>
      <c r="KYX1880" s="84"/>
      <c r="KYY1880" s="84"/>
      <c r="KYZ1880" s="84"/>
      <c r="KZA1880" s="84"/>
      <c r="KZB1880" s="84"/>
      <c r="KZC1880" s="84"/>
      <c r="KZD1880" s="84"/>
      <c r="KZE1880" s="84"/>
      <c r="KZF1880" s="84"/>
      <c r="KZG1880" s="84"/>
      <c r="KZH1880" s="84"/>
      <c r="KZI1880" s="84"/>
      <c r="KZJ1880" s="84"/>
      <c r="KZK1880" s="84"/>
      <c r="KZL1880" s="84"/>
      <c r="KZM1880" s="84"/>
      <c r="KZN1880" s="84"/>
      <c r="KZO1880" s="84"/>
      <c r="KZP1880" s="84"/>
      <c r="KZQ1880" s="84"/>
      <c r="KZR1880" s="84"/>
      <c r="KZS1880" s="84"/>
      <c r="KZT1880" s="84"/>
      <c r="KZU1880" s="84"/>
      <c r="KZV1880" s="84"/>
      <c r="KZW1880" s="84"/>
      <c r="KZX1880" s="84"/>
      <c r="KZY1880" s="84"/>
      <c r="KZZ1880" s="84"/>
      <c r="LAA1880" s="84"/>
      <c r="LAB1880" s="84"/>
      <c r="LAC1880" s="84"/>
      <c r="LAD1880" s="84"/>
      <c r="LAE1880" s="84"/>
      <c r="LAF1880" s="84"/>
      <c r="LAG1880" s="84"/>
      <c r="LAH1880" s="84"/>
      <c r="LAI1880" s="84"/>
      <c r="LAJ1880" s="84"/>
      <c r="LAK1880" s="84"/>
      <c r="LAL1880" s="84"/>
      <c r="LAM1880" s="84"/>
      <c r="LAN1880" s="84"/>
      <c r="LAO1880" s="84"/>
      <c r="LAP1880" s="84"/>
      <c r="LAQ1880" s="84"/>
      <c r="LAR1880" s="84"/>
      <c r="LAS1880" s="84"/>
      <c r="LAT1880" s="84"/>
      <c r="LAU1880" s="84"/>
      <c r="LAV1880" s="84"/>
      <c r="LAW1880" s="84"/>
      <c r="LAX1880" s="84"/>
      <c r="LAY1880" s="84"/>
      <c r="LAZ1880" s="84"/>
      <c r="LBA1880" s="84"/>
      <c r="LBB1880" s="84"/>
      <c r="LBC1880" s="84"/>
      <c r="LBD1880" s="84"/>
      <c r="LBE1880" s="84"/>
      <c r="LBF1880" s="84"/>
      <c r="LBG1880" s="84"/>
      <c r="LBH1880" s="84"/>
      <c r="LBI1880" s="84"/>
      <c r="LBJ1880" s="84"/>
      <c r="LBK1880" s="84"/>
      <c r="LBL1880" s="84"/>
      <c r="LBM1880" s="84"/>
      <c r="LBN1880" s="84"/>
      <c r="LBO1880" s="84"/>
      <c r="LBP1880" s="84"/>
      <c r="LBQ1880" s="84"/>
      <c r="LBR1880" s="84"/>
      <c r="LBS1880" s="84"/>
      <c r="LBT1880" s="84"/>
      <c r="LBU1880" s="84"/>
      <c r="LBV1880" s="84"/>
      <c r="LBW1880" s="84"/>
      <c r="LBX1880" s="84"/>
      <c r="LBY1880" s="84"/>
      <c r="LBZ1880" s="84"/>
      <c r="LCA1880" s="84"/>
      <c r="LCB1880" s="84"/>
      <c r="LCC1880" s="84"/>
      <c r="LCD1880" s="84"/>
      <c r="LCE1880" s="84"/>
      <c r="LCF1880" s="84"/>
      <c r="LCG1880" s="84"/>
      <c r="LCH1880" s="84"/>
      <c r="LCI1880" s="84"/>
      <c r="LCJ1880" s="84"/>
      <c r="LCK1880" s="84"/>
      <c r="LCL1880" s="84"/>
      <c r="LCM1880" s="84"/>
      <c r="LCN1880" s="84"/>
      <c r="LCO1880" s="84"/>
      <c r="LCP1880" s="84"/>
      <c r="LCQ1880" s="84"/>
      <c r="LCR1880" s="84"/>
      <c r="LCS1880" s="84"/>
      <c r="LCT1880" s="84"/>
      <c r="LCU1880" s="84"/>
      <c r="LCV1880" s="84"/>
      <c r="LCW1880" s="84"/>
      <c r="LCX1880" s="84"/>
      <c r="LCY1880" s="84"/>
      <c r="LCZ1880" s="84"/>
      <c r="LDA1880" s="84"/>
      <c r="LDB1880" s="84"/>
      <c r="LDC1880" s="84"/>
      <c r="LDD1880" s="84"/>
      <c r="LDE1880" s="84"/>
      <c r="LDF1880" s="84"/>
      <c r="LDG1880" s="84"/>
      <c r="LDH1880" s="84"/>
      <c r="LDI1880" s="84"/>
      <c r="LDJ1880" s="84"/>
      <c r="LDK1880" s="84"/>
      <c r="LDL1880" s="84"/>
      <c r="LDM1880" s="84"/>
      <c r="LDN1880" s="84"/>
      <c r="LDO1880" s="84"/>
      <c r="LDP1880" s="84"/>
      <c r="LDQ1880" s="84"/>
      <c r="LDR1880" s="84"/>
      <c r="LDS1880" s="84"/>
      <c r="LDT1880" s="84"/>
      <c r="LDU1880" s="84"/>
      <c r="LDV1880" s="84"/>
      <c r="LDW1880" s="84"/>
      <c r="LDX1880" s="84"/>
      <c r="LDY1880" s="84"/>
      <c r="LDZ1880" s="84"/>
      <c r="LEA1880" s="84"/>
      <c r="LEB1880" s="84"/>
      <c r="LEC1880" s="84"/>
      <c r="LED1880" s="84"/>
      <c r="LEE1880" s="84"/>
      <c r="LEF1880" s="84"/>
      <c r="LEG1880" s="84"/>
      <c r="LEH1880" s="84"/>
      <c r="LEI1880" s="84"/>
      <c r="LEJ1880" s="84"/>
      <c r="LEK1880" s="84"/>
      <c r="LEL1880" s="84"/>
      <c r="LEM1880" s="84"/>
      <c r="LEN1880" s="84"/>
      <c r="LEO1880" s="84"/>
      <c r="LEP1880" s="84"/>
      <c r="LEQ1880" s="84"/>
      <c r="LER1880" s="84"/>
      <c r="LES1880" s="84"/>
      <c r="LET1880" s="84"/>
      <c r="LEU1880" s="84"/>
      <c r="LEV1880" s="84"/>
      <c r="LEW1880" s="84"/>
      <c r="LEX1880" s="84"/>
      <c r="LEY1880" s="84"/>
      <c r="LEZ1880" s="84"/>
      <c r="LFA1880" s="84"/>
      <c r="LFB1880" s="84"/>
      <c r="LFC1880" s="84"/>
      <c r="LFD1880" s="84"/>
      <c r="LFE1880" s="84"/>
      <c r="LFF1880" s="84"/>
      <c r="LFG1880" s="84"/>
      <c r="LFH1880" s="84"/>
      <c r="LFI1880" s="84"/>
      <c r="LFJ1880" s="84"/>
      <c r="LFK1880" s="84"/>
      <c r="LFL1880" s="84"/>
      <c r="LFM1880" s="84"/>
      <c r="LFN1880" s="84"/>
      <c r="LFO1880" s="84"/>
      <c r="LFP1880" s="84"/>
      <c r="LFQ1880" s="84"/>
      <c r="LFR1880" s="84"/>
      <c r="LFS1880" s="84"/>
      <c r="LFT1880" s="84"/>
      <c r="LFU1880" s="84"/>
      <c r="LFV1880" s="84"/>
      <c r="LFW1880" s="84"/>
      <c r="LFX1880" s="84"/>
      <c r="LFY1880" s="84"/>
      <c r="LFZ1880" s="84"/>
      <c r="LGA1880" s="84"/>
      <c r="LGB1880" s="84"/>
      <c r="LGC1880" s="84"/>
      <c r="LGD1880" s="84"/>
      <c r="LGE1880" s="84"/>
      <c r="LGF1880" s="84"/>
      <c r="LGG1880" s="84"/>
      <c r="LGH1880" s="84"/>
      <c r="LGI1880" s="84"/>
      <c r="LGJ1880" s="84"/>
      <c r="LGK1880" s="84"/>
      <c r="LGL1880" s="84"/>
      <c r="LGM1880" s="84"/>
      <c r="LGN1880" s="84"/>
      <c r="LGO1880" s="84"/>
      <c r="LGP1880" s="84"/>
      <c r="LGQ1880" s="84"/>
      <c r="LGR1880" s="84"/>
      <c r="LGS1880" s="84"/>
      <c r="LGT1880" s="84"/>
      <c r="LGU1880" s="84"/>
      <c r="LGV1880" s="84"/>
      <c r="LGW1880" s="84"/>
      <c r="LGX1880" s="84"/>
      <c r="LGY1880" s="84"/>
      <c r="LGZ1880" s="84"/>
      <c r="LHA1880" s="84"/>
      <c r="LHB1880" s="84"/>
      <c r="LHC1880" s="84"/>
      <c r="LHD1880" s="84"/>
      <c r="LHE1880" s="84"/>
      <c r="LHF1880" s="84"/>
      <c r="LHG1880" s="84"/>
      <c r="LHH1880" s="84"/>
      <c r="LHI1880" s="84"/>
      <c r="LHJ1880" s="84"/>
      <c r="LHK1880" s="84"/>
      <c r="LHL1880" s="84"/>
      <c r="LHM1880" s="84"/>
      <c r="LHN1880" s="84"/>
      <c r="LHO1880" s="84"/>
      <c r="LHP1880" s="84"/>
      <c r="LHQ1880" s="84"/>
      <c r="LHR1880" s="84"/>
      <c r="LHS1880" s="84"/>
      <c r="LHT1880" s="84"/>
      <c r="LHU1880" s="84"/>
      <c r="LHV1880" s="84"/>
      <c r="LHW1880" s="84"/>
      <c r="LHX1880" s="84"/>
      <c r="LHY1880" s="84"/>
      <c r="LHZ1880" s="84"/>
      <c r="LIA1880" s="84"/>
      <c r="LIB1880" s="84"/>
      <c r="LIC1880" s="84"/>
      <c r="LID1880" s="84"/>
      <c r="LIE1880" s="84"/>
      <c r="LIF1880" s="84"/>
      <c r="LIG1880" s="84"/>
      <c r="LIH1880" s="84"/>
      <c r="LII1880" s="84"/>
      <c r="LIJ1880" s="84"/>
      <c r="LIK1880" s="84"/>
      <c r="LIL1880" s="84"/>
      <c r="LIM1880" s="84"/>
      <c r="LIN1880" s="84"/>
      <c r="LIO1880" s="84"/>
      <c r="LIP1880" s="84"/>
      <c r="LIQ1880" s="84"/>
      <c r="LIR1880" s="84"/>
      <c r="LIS1880" s="84"/>
      <c r="LIT1880" s="84"/>
      <c r="LIU1880" s="84"/>
      <c r="LIV1880" s="84"/>
      <c r="LIW1880" s="84"/>
      <c r="LIX1880" s="84"/>
      <c r="LIY1880" s="84"/>
      <c r="LIZ1880" s="84"/>
      <c r="LJA1880" s="84"/>
      <c r="LJB1880" s="84"/>
      <c r="LJC1880" s="84"/>
      <c r="LJD1880" s="84"/>
      <c r="LJE1880" s="84"/>
      <c r="LJF1880" s="84"/>
      <c r="LJG1880" s="84"/>
      <c r="LJH1880" s="84"/>
      <c r="LJI1880" s="84"/>
      <c r="LJJ1880" s="84"/>
      <c r="LJK1880" s="84"/>
      <c r="LJL1880" s="84"/>
      <c r="LJM1880" s="84"/>
      <c r="LJN1880" s="84"/>
      <c r="LJO1880" s="84"/>
      <c r="LJP1880" s="84"/>
      <c r="LJQ1880" s="84"/>
      <c r="LJR1880" s="84"/>
      <c r="LJS1880" s="84"/>
      <c r="LJT1880" s="84"/>
      <c r="LJU1880" s="84"/>
      <c r="LJV1880" s="84"/>
      <c r="LJW1880" s="84"/>
      <c r="LJX1880" s="84"/>
      <c r="LJY1880" s="84"/>
      <c r="LJZ1880" s="84"/>
      <c r="LKA1880" s="84"/>
      <c r="LKB1880" s="84"/>
      <c r="LKC1880" s="84"/>
      <c r="LKD1880" s="84"/>
      <c r="LKE1880" s="84"/>
      <c r="LKF1880" s="84"/>
      <c r="LKG1880" s="84"/>
      <c r="LKH1880" s="84"/>
      <c r="LKI1880" s="84"/>
      <c r="LKJ1880" s="84"/>
      <c r="LKK1880" s="84"/>
      <c r="LKL1880" s="84"/>
      <c r="LKM1880" s="84"/>
      <c r="LKN1880" s="84"/>
      <c r="LKO1880" s="84"/>
      <c r="LKP1880" s="84"/>
      <c r="LKQ1880" s="84"/>
      <c r="LKR1880" s="84"/>
      <c r="LKS1880" s="84"/>
      <c r="LKT1880" s="84"/>
      <c r="LKU1880" s="84"/>
      <c r="LKV1880" s="84"/>
      <c r="LKW1880" s="84"/>
      <c r="LKX1880" s="84"/>
      <c r="LKY1880" s="84"/>
      <c r="LKZ1880" s="84"/>
      <c r="LLA1880" s="84"/>
      <c r="LLB1880" s="84"/>
      <c r="LLC1880" s="84"/>
      <c r="LLD1880" s="84"/>
      <c r="LLE1880" s="84"/>
      <c r="LLF1880" s="84"/>
      <c r="LLG1880" s="84"/>
      <c r="LLH1880" s="84"/>
      <c r="LLI1880" s="84"/>
      <c r="LLJ1880" s="84"/>
      <c r="LLK1880" s="84"/>
      <c r="LLL1880" s="84"/>
      <c r="LLM1880" s="84"/>
      <c r="LLN1880" s="84"/>
      <c r="LLO1880" s="84"/>
      <c r="LLP1880" s="84"/>
      <c r="LLQ1880" s="84"/>
      <c r="LLR1880" s="84"/>
      <c r="LLS1880" s="84"/>
      <c r="LLT1880" s="84"/>
      <c r="LLU1880" s="84"/>
      <c r="LLV1880" s="84"/>
      <c r="LLW1880" s="84"/>
      <c r="LLX1880" s="84"/>
      <c r="LLY1880" s="84"/>
      <c r="LLZ1880" s="84"/>
      <c r="LMA1880" s="84"/>
      <c r="LMB1880" s="84"/>
      <c r="LMC1880" s="84"/>
      <c r="LMD1880" s="84"/>
      <c r="LME1880" s="84"/>
      <c r="LMF1880" s="84"/>
      <c r="LMG1880" s="84"/>
      <c r="LMH1880" s="84"/>
      <c r="LMI1880" s="84"/>
      <c r="LMJ1880" s="84"/>
      <c r="LMK1880" s="84"/>
      <c r="LML1880" s="84"/>
      <c r="LMM1880" s="84"/>
      <c r="LMN1880" s="84"/>
      <c r="LMO1880" s="84"/>
      <c r="LMP1880" s="84"/>
      <c r="LMQ1880" s="84"/>
      <c r="LMR1880" s="84"/>
      <c r="LMS1880" s="84"/>
      <c r="LMT1880" s="84"/>
      <c r="LMU1880" s="84"/>
      <c r="LMV1880" s="84"/>
      <c r="LMW1880" s="84"/>
      <c r="LMX1880" s="84"/>
      <c r="LMY1880" s="84"/>
      <c r="LMZ1880" s="84"/>
      <c r="LNA1880" s="84"/>
      <c r="LNB1880" s="84"/>
      <c r="LNC1880" s="84"/>
      <c r="LND1880" s="84"/>
      <c r="LNE1880" s="84"/>
      <c r="LNF1880" s="84"/>
      <c r="LNG1880" s="84"/>
      <c r="LNH1880" s="84"/>
      <c r="LNI1880" s="84"/>
      <c r="LNJ1880" s="84"/>
      <c r="LNK1880" s="84"/>
      <c r="LNL1880" s="84"/>
      <c r="LNM1880" s="84"/>
      <c r="LNN1880" s="84"/>
      <c r="LNO1880" s="84"/>
      <c r="LNP1880" s="84"/>
      <c r="LNQ1880" s="84"/>
      <c r="LNR1880" s="84"/>
      <c r="LNS1880" s="84"/>
      <c r="LNT1880" s="84"/>
      <c r="LNU1880" s="84"/>
      <c r="LNV1880" s="84"/>
      <c r="LNW1880" s="84"/>
      <c r="LNX1880" s="84"/>
      <c r="LNY1880" s="84"/>
      <c r="LNZ1880" s="84"/>
      <c r="LOA1880" s="84"/>
      <c r="LOB1880" s="84"/>
      <c r="LOC1880" s="84"/>
      <c r="LOD1880" s="84"/>
      <c r="LOE1880" s="84"/>
      <c r="LOF1880" s="84"/>
      <c r="LOG1880" s="84"/>
      <c r="LOH1880" s="84"/>
      <c r="LOI1880" s="84"/>
      <c r="LOJ1880" s="84"/>
      <c r="LOK1880" s="84"/>
      <c r="LOL1880" s="84"/>
      <c r="LOM1880" s="84"/>
      <c r="LON1880" s="84"/>
      <c r="LOO1880" s="84"/>
      <c r="LOP1880" s="84"/>
      <c r="LOQ1880" s="84"/>
      <c r="LOR1880" s="84"/>
      <c r="LOS1880" s="84"/>
      <c r="LOT1880" s="84"/>
      <c r="LOU1880" s="84"/>
      <c r="LOV1880" s="84"/>
      <c r="LOW1880" s="84"/>
      <c r="LOX1880" s="84"/>
      <c r="LOY1880" s="84"/>
      <c r="LOZ1880" s="84"/>
      <c r="LPA1880" s="84"/>
      <c r="LPB1880" s="84"/>
      <c r="LPC1880" s="84"/>
      <c r="LPD1880" s="84"/>
      <c r="LPE1880" s="84"/>
      <c r="LPF1880" s="84"/>
      <c r="LPG1880" s="84"/>
      <c r="LPH1880" s="84"/>
      <c r="LPI1880" s="84"/>
      <c r="LPJ1880" s="84"/>
      <c r="LPK1880" s="84"/>
      <c r="LPL1880" s="84"/>
      <c r="LPM1880" s="84"/>
      <c r="LPN1880" s="84"/>
      <c r="LPO1880" s="84"/>
      <c r="LPP1880" s="84"/>
      <c r="LPQ1880" s="84"/>
      <c r="LPR1880" s="84"/>
      <c r="LPS1880" s="84"/>
      <c r="LPT1880" s="84"/>
      <c r="LPU1880" s="84"/>
      <c r="LPV1880" s="84"/>
      <c r="LPW1880" s="84"/>
      <c r="LPX1880" s="84"/>
      <c r="LPY1880" s="84"/>
      <c r="LPZ1880" s="84"/>
      <c r="LQA1880" s="84"/>
      <c r="LQB1880" s="84"/>
      <c r="LQC1880" s="84"/>
      <c r="LQD1880" s="84"/>
      <c r="LQE1880" s="84"/>
      <c r="LQF1880" s="84"/>
      <c r="LQG1880" s="84"/>
      <c r="LQH1880" s="84"/>
      <c r="LQI1880" s="84"/>
      <c r="LQJ1880" s="84"/>
      <c r="LQK1880" s="84"/>
      <c r="LQL1880" s="84"/>
      <c r="LQM1880" s="84"/>
      <c r="LQN1880" s="84"/>
      <c r="LQO1880" s="84"/>
      <c r="LQP1880" s="84"/>
      <c r="LQQ1880" s="84"/>
      <c r="LQR1880" s="84"/>
      <c r="LQS1880" s="84"/>
      <c r="LQT1880" s="84"/>
      <c r="LQU1880" s="84"/>
      <c r="LQV1880" s="84"/>
      <c r="LQW1880" s="84"/>
      <c r="LQX1880" s="84"/>
      <c r="LQY1880" s="84"/>
      <c r="LQZ1880" s="84"/>
      <c r="LRA1880" s="84"/>
      <c r="LRB1880" s="84"/>
      <c r="LRC1880" s="84"/>
      <c r="LRD1880" s="84"/>
      <c r="LRE1880" s="84"/>
      <c r="LRF1880" s="84"/>
      <c r="LRG1880" s="84"/>
      <c r="LRH1880" s="84"/>
      <c r="LRI1880" s="84"/>
      <c r="LRJ1880" s="84"/>
      <c r="LRK1880" s="84"/>
      <c r="LRL1880" s="84"/>
      <c r="LRM1880" s="84"/>
      <c r="LRN1880" s="84"/>
      <c r="LRO1880" s="84"/>
      <c r="LRP1880" s="84"/>
      <c r="LRQ1880" s="84"/>
      <c r="LRR1880" s="84"/>
      <c r="LRS1880" s="84"/>
      <c r="LRT1880" s="84"/>
      <c r="LRU1880" s="84"/>
      <c r="LRV1880" s="84"/>
      <c r="LRW1880" s="84"/>
      <c r="LRX1880" s="84"/>
      <c r="LRY1880" s="84"/>
      <c r="LRZ1880" s="84"/>
      <c r="LSA1880" s="84"/>
      <c r="LSB1880" s="84"/>
      <c r="LSC1880" s="84"/>
      <c r="LSD1880" s="84"/>
      <c r="LSE1880" s="84"/>
      <c r="LSF1880" s="84"/>
      <c r="LSG1880" s="84"/>
      <c r="LSH1880" s="84"/>
      <c r="LSI1880" s="84"/>
      <c r="LSJ1880" s="84"/>
      <c r="LSK1880" s="84"/>
      <c r="LSL1880" s="84"/>
      <c r="LSM1880" s="84"/>
      <c r="LSN1880" s="84"/>
      <c r="LSO1880" s="84"/>
      <c r="LSP1880" s="84"/>
      <c r="LSQ1880" s="84"/>
      <c r="LSR1880" s="84"/>
      <c r="LSS1880" s="84"/>
      <c r="LST1880" s="84"/>
      <c r="LSU1880" s="84"/>
      <c r="LSV1880" s="84"/>
      <c r="LSW1880" s="84"/>
      <c r="LSX1880" s="84"/>
      <c r="LSY1880" s="84"/>
      <c r="LSZ1880" s="84"/>
      <c r="LTA1880" s="84"/>
      <c r="LTB1880" s="84"/>
      <c r="LTC1880" s="84"/>
      <c r="LTD1880" s="84"/>
      <c r="LTE1880" s="84"/>
      <c r="LTF1880" s="84"/>
      <c r="LTG1880" s="84"/>
      <c r="LTH1880" s="84"/>
      <c r="LTI1880" s="84"/>
      <c r="LTJ1880" s="84"/>
      <c r="LTK1880" s="84"/>
      <c r="LTL1880" s="84"/>
      <c r="LTM1880" s="84"/>
      <c r="LTN1880" s="84"/>
      <c r="LTO1880" s="84"/>
      <c r="LTP1880" s="84"/>
      <c r="LTQ1880" s="84"/>
      <c r="LTR1880" s="84"/>
      <c r="LTS1880" s="84"/>
      <c r="LTT1880" s="84"/>
      <c r="LTU1880" s="84"/>
      <c r="LTV1880" s="84"/>
      <c r="LTW1880" s="84"/>
      <c r="LTX1880" s="84"/>
      <c r="LTY1880" s="84"/>
      <c r="LTZ1880" s="84"/>
      <c r="LUA1880" s="84"/>
      <c r="LUB1880" s="84"/>
      <c r="LUC1880" s="84"/>
      <c r="LUD1880" s="84"/>
      <c r="LUE1880" s="84"/>
      <c r="LUF1880" s="84"/>
      <c r="LUG1880" s="84"/>
      <c r="LUH1880" s="84"/>
      <c r="LUI1880" s="84"/>
      <c r="LUJ1880" s="84"/>
      <c r="LUK1880" s="84"/>
      <c r="LUL1880" s="84"/>
      <c r="LUM1880" s="84"/>
      <c r="LUN1880" s="84"/>
      <c r="LUO1880" s="84"/>
      <c r="LUP1880" s="84"/>
      <c r="LUQ1880" s="84"/>
      <c r="LUR1880" s="84"/>
      <c r="LUS1880" s="84"/>
      <c r="LUT1880" s="84"/>
      <c r="LUU1880" s="84"/>
      <c r="LUV1880" s="84"/>
      <c r="LUW1880" s="84"/>
      <c r="LUX1880" s="84"/>
      <c r="LUY1880" s="84"/>
      <c r="LUZ1880" s="84"/>
      <c r="LVA1880" s="84"/>
      <c r="LVB1880" s="84"/>
      <c r="LVC1880" s="84"/>
      <c r="LVD1880" s="84"/>
      <c r="LVE1880" s="84"/>
      <c r="LVF1880" s="84"/>
      <c r="LVG1880" s="84"/>
      <c r="LVH1880" s="84"/>
      <c r="LVI1880" s="84"/>
      <c r="LVJ1880" s="84"/>
      <c r="LVK1880" s="84"/>
      <c r="LVL1880" s="84"/>
      <c r="LVM1880" s="84"/>
      <c r="LVN1880" s="84"/>
      <c r="LVO1880" s="84"/>
      <c r="LVP1880" s="84"/>
      <c r="LVQ1880" s="84"/>
      <c r="LVR1880" s="84"/>
      <c r="LVS1880" s="84"/>
      <c r="LVT1880" s="84"/>
      <c r="LVU1880" s="84"/>
      <c r="LVV1880" s="84"/>
      <c r="LVW1880" s="84"/>
      <c r="LVX1880" s="84"/>
      <c r="LVY1880" s="84"/>
      <c r="LVZ1880" s="84"/>
      <c r="LWA1880" s="84"/>
      <c r="LWB1880" s="84"/>
      <c r="LWC1880" s="84"/>
      <c r="LWD1880" s="84"/>
      <c r="LWE1880" s="84"/>
      <c r="LWF1880" s="84"/>
      <c r="LWG1880" s="84"/>
      <c r="LWH1880" s="84"/>
      <c r="LWI1880" s="84"/>
      <c r="LWJ1880" s="84"/>
      <c r="LWK1880" s="84"/>
      <c r="LWL1880" s="84"/>
      <c r="LWM1880" s="84"/>
      <c r="LWN1880" s="84"/>
      <c r="LWO1880" s="84"/>
      <c r="LWP1880" s="84"/>
      <c r="LWQ1880" s="84"/>
      <c r="LWR1880" s="84"/>
      <c r="LWS1880" s="84"/>
      <c r="LWT1880" s="84"/>
      <c r="LWU1880" s="84"/>
      <c r="LWV1880" s="84"/>
      <c r="LWW1880" s="84"/>
      <c r="LWX1880" s="84"/>
      <c r="LWY1880" s="84"/>
      <c r="LWZ1880" s="84"/>
      <c r="LXA1880" s="84"/>
      <c r="LXB1880" s="84"/>
      <c r="LXC1880" s="84"/>
      <c r="LXD1880" s="84"/>
      <c r="LXE1880" s="84"/>
      <c r="LXF1880" s="84"/>
      <c r="LXG1880" s="84"/>
      <c r="LXH1880" s="84"/>
      <c r="LXI1880" s="84"/>
      <c r="LXJ1880" s="84"/>
      <c r="LXK1880" s="84"/>
      <c r="LXL1880" s="84"/>
      <c r="LXM1880" s="84"/>
      <c r="LXN1880" s="84"/>
      <c r="LXO1880" s="84"/>
      <c r="LXP1880" s="84"/>
      <c r="LXQ1880" s="84"/>
      <c r="LXR1880" s="84"/>
      <c r="LXS1880" s="84"/>
      <c r="LXT1880" s="84"/>
      <c r="LXU1880" s="84"/>
      <c r="LXV1880" s="84"/>
      <c r="LXW1880" s="84"/>
      <c r="LXX1880" s="84"/>
      <c r="LXY1880" s="84"/>
      <c r="LXZ1880" s="84"/>
      <c r="LYA1880" s="84"/>
      <c r="LYB1880" s="84"/>
      <c r="LYC1880" s="84"/>
      <c r="LYD1880" s="84"/>
      <c r="LYE1880" s="84"/>
      <c r="LYF1880" s="84"/>
      <c r="LYG1880" s="84"/>
      <c r="LYH1880" s="84"/>
      <c r="LYI1880" s="84"/>
      <c r="LYJ1880" s="84"/>
      <c r="LYK1880" s="84"/>
      <c r="LYL1880" s="84"/>
      <c r="LYM1880" s="84"/>
      <c r="LYN1880" s="84"/>
      <c r="LYO1880" s="84"/>
      <c r="LYP1880" s="84"/>
      <c r="LYQ1880" s="84"/>
      <c r="LYR1880" s="84"/>
      <c r="LYS1880" s="84"/>
      <c r="LYT1880" s="84"/>
      <c r="LYU1880" s="84"/>
      <c r="LYV1880" s="84"/>
      <c r="LYW1880" s="84"/>
      <c r="LYX1880" s="84"/>
      <c r="LYY1880" s="84"/>
      <c r="LYZ1880" s="84"/>
      <c r="LZA1880" s="84"/>
      <c r="LZB1880" s="84"/>
      <c r="LZC1880" s="84"/>
      <c r="LZD1880" s="84"/>
      <c r="LZE1880" s="84"/>
      <c r="LZF1880" s="84"/>
      <c r="LZG1880" s="84"/>
      <c r="LZH1880" s="84"/>
      <c r="LZI1880" s="84"/>
      <c r="LZJ1880" s="84"/>
      <c r="LZK1880" s="84"/>
      <c r="LZL1880" s="84"/>
      <c r="LZM1880" s="84"/>
      <c r="LZN1880" s="84"/>
      <c r="LZO1880" s="84"/>
      <c r="LZP1880" s="84"/>
      <c r="LZQ1880" s="84"/>
      <c r="LZR1880" s="84"/>
      <c r="LZS1880" s="84"/>
      <c r="LZT1880" s="84"/>
      <c r="LZU1880" s="84"/>
      <c r="LZV1880" s="84"/>
      <c r="LZW1880" s="84"/>
      <c r="LZX1880" s="84"/>
      <c r="LZY1880" s="84"/>
      <c r="LZZ1880" s="84"/>
      <c r="MAA1880" s="84"/>
      <c r="MAB1880" s="84"/>
      <c r="MAC1880" s="84"/>
      <c r="MAD1880" s="84"/>
      <c r="MAE1880" s="84"/>
      <c r="MAF1880" s="84"/>
      <c r="MAG1880" s="84"/>
      <c r="MAH1880" s="84"/>
      <c r="MAI1880" s="84"/>
      <c r="MAJ1880" s="84"/>
      <c r="MAK1880" s="84"/>
      <c r="MAL1880" s="84"/>
      <c r="MAM1880" s="84"/>
      <c r="MAN1880" s="84"/>
      <c r="MAO1880" s="84"/>
      <c r="MAP1880" s="84"/>
      <c r="MAQ1880" s="84"/>
      <c r="MAR1880" s="84"/>
      <c r="MAS1880" s="84"/>
      <c r="MAT1880" s="84"/>
      <c r="MAU1880" s="84"/>
      <c r="MAV1880" s="84"/>
      <c r="MAW1880" s="84"/>
      <c r="MAX1880" s="84"/>
      <c r="MAY1880" s="84"/>
      <c r="MAZ1880" s="84"/>
      <c r="MBA1880" s="84"/>
      <c r="MBB1880" s="84"/>
      <c r="MBC1880" s="84"/>
      <c r="MBD1880" s="84"/>
      <c r="MBE1880" s="84"/>
      <c r="MBF1880" s="84"/>
      <c r="MBG1880" s="84"/>
      <c r="MBH1880" s="84"/>
      <c r="MBI1880" s="84"/>
      <c r="MBJ1880" s="84"/>
      <c r="MBK1880" s="84"/>
      <c r="MBL1880" s="84"/>
      <c r="MBM1880" s="84"/>
      <c r="MBN1880" s="84"/>
      <c r="MBO1880" s="84"/>
      <c r="MBP1880" s="84"/>
      <c r="MBQ1880" s="84"/>
      <c r="MBR1880" s="84"/>
      <c r="MBS1880" s="84"/>
      <c r="MBT1880" s="84"/>
      <c r="MBU1880" s="84"/>
      <c r="MBV1880" s="84"/>
      <c r="MBW1880" s="84"/>
      <c r="MBX1880" s="84"/>
      <c r="MBY1880" s="84"/>
      <c r="MBZ1880" s="84"/>
      <c r="MCA1880" s="84"/>
      <c r="MCB1880" s="84"/>
      <c r="MCC1880" s="84"/>
      <c r="MCD1880" s="84"/>
      <c r="MCE1880" s="84"/>
      <c r="MCF1880" s="84"/>
      <c r="MCG1880" s="84"/>
      <c r="MCH1880" s="84"/>
      <c r="MCI1880" s="84"/>
      <c r="MCJ1880" s="84"/>
      <c r="MCK1880" s="84"/>
      <c r="MCL1880" s="84"/>
      <c r="MCM1880" s="84"/>
      <c r="MCN1880" s="84"/>
      <c r="MCO1880" s="84"/>
      <c r="MCP1880" s="84"/>
      <c r="MCQ1880" s="84"/>
      <c r="MCR1880" s="84"/>
      <c r="MCS1880" s="84"/>
      <c r="MCT1880" s="84"/>
      <c r="MCU1880" s="84"/>
      <c r="MCV1880" s="84"/>
      <c r="MCW1880" s="84"/>
      <c r="MCX1880" s="84"/>
      <c r="MCY1880" s="84"/>
      <c r="MCZ1880" s="84"/>
      <c r="MDA1880" s="84"/>
      <c r="MDB1880" s="84"/>
      <c r="MDC1880" s="84"/>
      <c r="MDD1880" s="84"/>
      <c r="MDE1880" s="84"/>
      <c r="MDF1880" s="84"/>
      <c r="MDG1880" s="84"/>
      <c r="MDH1880" s="84"/>
      <c r="MDI1880" s="84"/>
      <c r="MDJ1880" s="84"/>
      <c r="MDK1880" s="84"/>
      <c r="MDL1880" s="84"/>
      <c r="MDM1880" s="84"/>
      <c r="MDN1880" s="84"/>
      <c r="MDO1880" s="84"/>
      <c r="MDP1880" s="84"/>
      <c r="MDQ1880" s="84"/>
      <c r="MDR1880" s="84"/>
      <c r="MDS1880" s="84"/>
      <c r="MDT1880" s="84"/>
      <c r="MDU1880" s="84"/>
      <c r="MDV1880" s="84"/>
      <c r="MDW1880" s="84"/>
      <c r="MDX1880" s="84"/>
      <c r="MDY1880" s="84"/>
      <c r="MDZ1880" s="84"/>
      <c r="MEA1880" s="84"/>
      <c r="MEB1880" s="84"/>
      <c r="MEC1880" s="84"/>
      <c r="MED1880" s="84"/>
      <c r="MEE1880" s="84"/>
      <c r="MEF1880" s="84"/>
      <c r="MEG1880" s="84"/>
      <c r="MEH1880" s="84"/>
      <c r="MEI1880" s="84"/>
      <c r="MEJ1880" s="84"/>
      <c r="MEK1880" s="84"/>
      <c r="MEL1880" s="84"/>
      <c r="MEM1880" s="84"/>
      <c r="MEN1880" s="84"/>
      <c r="MEO1880" s="84"/>
      <c r="MEP1880" s="84"/>
      <c r="MEQ1880" s="84"/>
      <c r="MER1880" s="84"/>
      <c r="MES1880" s="84"/>
      <c r="MET1880" s="84"/>
      <c r="MEU1880" s="84"/>
      <c r="MEV1880" s="84"/>
      <c r="MEW1880" s="84"/>
      <c r="MEX1880" s="84"/>
      <c r="MEY1880" s="84"/>
      <c r="MEZ1880" s="84"/>
      <c r="MFA1880" s="84"/>
      <c r="MFB1880" s="84"/>
      <c r="MFC1880" s="84"/>
      <c r="MFD1880" s="84"/>
      <c r="MFE1880" s="84"/>
      <c r="MFF1880" s="84"/>
      <c r="MFG1880" s="84"/>
      <c r="MFH1880" s="84"/>
      <c r="MFI1880" s="84"/>
      <c r="MFJ1880" s="84"/>
      <c r="MFK1880" s="84"/>
      <c r="MFL1880" s="84"/>
      <c r="MFM1880" s="84"/>
      <c r="MFN1880" s="84"/>
      <c r="MFO1880" s="84"/>
      <c r="MFP1880" s="84"/>
      <c r="MFQ1880" s="84"/>
      <c r="MFR1880" s="84"/>
      <c r="MFS1880" s="84"/>
      <c r="MFT1880" s="84"/>
      <c r="MFU1880" s="84"/>
      <c r="MFV1880" s="84"/>
      <c r="MFW1880" s="84"/>
      <c r="MFX1880" s="84"/>
      <c r="MFY1880" s="84"/>
      <c r="MFZ1880" s="84"/>
      <c r="MGA1880" s="84"/>
      <c r="MGB1880" s="84"/>
      <c r="MGC1880" s="84"/>
      <c r="MGD1880" s="84"/>
      <c r="MGE1880" s="84"/>
      <c r="MGF1880" s="84"/>
      <c r="MGG1880" s="84"/>
      <c r="MGH1880" s="84"/>
      <c r="MGI1880" s="84"/>
      <c r="MGJ1880" s="84"/>
      <c r="MGK1880" s="84"/>
      <c r="MGL1880" s="84"/>
      <c r="MGM1880" s="84"/>
      <c r="MGN1880" s="84"/>
      <c r="MGO1880" s="84"/>
      <c r="MGP1880" s="84"/>
      <c r="MGQ1880" s="84"/>
      <c r="MGR1880" s="84"/>
      <c r="MGS1880" s="84"/>
      <c r="MGT1880" s="84"/>
      <c r="MGU1880" s="84"/>
      <c r="MGV1880" s="84"/>
      <c r="MGW1880" s="84"/>
      <c r="MGX1880" s="84"/>
      <c r="MGY1880" s="84"/>
      <c r="MGZ1880" s="84"/>
      <c r="MHA1880" s="84"/>
      <c r="MHB1880" s="84"/>
      <c r="MHC1880" s="84"/>
      <c r="MHD1880" s="84"/>
      <c r="MHE1880" s="84"/>
      <c r="MHF1880" s="84"/>
      <c r="MHG1880" s="84"/>
      <c r="MHH1880" s="84"/>
      <c r="MHI1880" s="84"/>
      <c r="MHJ1880" s="84"/>
      <c r="MHK1880" s="84"/>
      <c r="MHL1880" s="84"/>
      <c r="MHM1880" s="84"/>
      <c r="MHN1880" s="84"/>
      <c r="MHO1880" s="84"/>
      <c r="MHP1880" s="84"/>
      <c r="MHQ1880" s="84"/>
      <c r="MHR1880" s="84"/>
      <c r="MHS1880" s="84"/>
      <c r="MHT1880" s="84"/>
      <c r="MHU1880" s="84"/>
      <c r="MHV1880" s="84"/>
      <c r="MHW1880" s="84"/>
      <c r="MHX1880" s="84"/>
      <c r="MHY1880" s="84"/>
      <c r="MHZ1880" s="84"/>
      <c r="MIA1880" s="84"/>
      <c r="MIB1880" s="84"/>
      <c r="MIC1880" s="84"/>
      <c r="MID1880" s="84"/>
      <c r="MIE1880" s="84"/>
      <c r="MIF1880" s="84"/>
      <c r="MIG1880" s="84"/>
      <c r="MIH1880" s="84"/>
      <c r="MII1880" s="84"/>
      <c r="MIJ1880" s="84"/>
      <c r="MIK1880" s="84"/>
      <c r="MIL1880" s="84"/>
      <c r="MIM1880" s="84"/>
      <c r="MIN1880" s="84"/>
      <c r="MIO1880" s="84"/>
      <c r="MIP1880" s="84"/>
      <c r="MIQ1880" s="84"/>
      <c r="MIR1880" s="84"/>
      <c r="MIS1880" s="84"/>
      <c r="MIT1880" s="84"/>
      <c r="MIU1880" s="84"/>
      <c r="MIV1880" s="84"/>
      <c r="MIW1880" s="84"/>
      <c r="MIX1880" s="84"/>
      <c r="MIY1880" s="84"/>
      <c r="MIZ1880" s="84"/>
      <c r="MJA1880" s="84"/>
      <c r="MJB1880" s="84"/>
      <c r="MJC1880" s="84"/>
      <c r="MJD1880" s="84"/>
      <c r="MJE1880" s="84"/>
      <c r="MJF1880" s="84"/>
      <c r="MJG1880" s="84"/>
      <c r="MJH1880" s="84"/>
      <c r="MJI1880" s="84"/>
      <c r="MJJ1880" s="84"/>
      <c r="MJK1880" s="84"/>
      <c r="MJL1880" s="84"/>
      <c r="MJM1880" s="84"/>
      <c r="MJN1880" s="84"/>
      <c r="MJO1880" s="84"/>
      <c r="MJP1880" s="84"/>
      <c r="MJQ1880" s="84"/>
      <c r="MJR1880" s="84"/>
      <c r="MJS1880" s="84"/>
      <c r="MJT1880" s="84"/>
      <c r="MJU1880" s="84"/>
      <c r="MJV1880" s="84"/>
      <c r="MJW1880" s="84"/>
      <c r="MJX1880" s="84"/>
      <c r="MJY1880" s="84"/>
      <c r="MJZ1880" s="84"/>
      <c r="MKA1880" s="84"/>
      <c r="MKB1880" s="84"/>
      <c r="MKC1880" s="84"/>
      <c r="MKD1880" s="84"/>
      <c r="MKE1880" s="84"/>
      <c r="MKF1880" s="84"/>
      <c r="MKG1880" s="84"/>
      <c r="MKH1880" s="84"/>
      <c r="MKI1880" s="84"/>
      <c r="MKJ1880" s="84"/>
      <c r="MKK1880" s="84"/>
      <c r="MKL1880" s="84"/>
      <c r="MKM1880" s="84"/>
      <c r="MKN1880" s="84"/>
      <c r="MKO1880" s="84"/>
      <c r="MKP1880" s="84"/>
      <c r="MKQ1880" s="84"/>
      <c r="MKR1880" s="84"/>
      <c r="MKS1880" s="84"/>
      <c r="MKT1880" s="84"/>
      <c r="MKU1880" s="84"/>
      <c r="MKV1880" s="84"/>
      <c r="MKW1880" s="84"/>
      <c r="MKX1880" s="84"/>
      <c r="MKY1880" s="84"/>
      <c r="MKZ1880" s="84"/>
      <c r="MLA1880" s="84"/>
      <c r="MLB1880" s="84"/>
      <c r="MLC1880" s="84"/>
      <c r="MLD1880" s="84"/>
      <c r="MLE1880" s="84"/>
      <c r="MLF1880" s="84"/>
      <c r="MLG1880" s="84"/>
      <c r="MLH1880" s="84"/>
      <c r="MLI1880" s="84"/>
      <c r="MLJ1880" s="84"/>
      <c r="MLK1880" s="84"/>
      <c r="MLL1880" s="84"/>
      <c r="MLM1880" s="84"/>
      <c r="MLN1880" s="84"/>
      <c r="MLO1880" s="84"/>
      <c r="MLP1880" s="84"/>
      <c r="MLQ1880" s="84"/>
      <c r="MLR1880" s="84"/>
      <c r="MLS1880" s="84"/>
      <c r="MLT1880" s="84"/>
      <c r="MLU1880" s="84"/>
      <c r="MLV1880" s="84"/>
      <c r="MLW1880" s="84"/>
      <c r="MLX1880" s="84"/>
      <c r="MLY1880" s="84"/>
      <c r="MLZ1880" s="84"/>
      <c r="MMA1880" s="84"/>
      <c r="MMB1880" s="84"/>
      <c r="MMC1880" s="84"/>
      <c r="MMD1880" s="84"/>
      <c r="MME1880" s="84"/>
      <c r="MMF1880" s="84"/>
      <c r="MMG1880" s="84"/>
      <c r="MMH1880" s="84"/>
      <c r="MMI1880" s="84"/>
      <c r="MMJ1880" s="84"/>
      <c r="MMK1880" s="84"/>
      <c r="MML1880" s="84"/>
      <c r="MMM1880" s="84"/>
      <c r="MMN1880" s="84"/>
      <c r="MMO1880" s="84"/>
      <c r="MMP1880" s="84"/>
      <c r="MMQ1880" s="84"/>
      <c r="MMR1880" s="84"/>
      <c r="MMS1880" s="84"/>
      <c r="MMT1880" s="84"/>
      <c r="MMU1880" s="84"/>
      <c r="MMV1880" s="84"/>
      <c r="MMW1880" s="84"/>
      <c r="MMX1880" s="84"/>
      <c r="MMY1880" s="84"/>
      <c r="MMZ1880" s="84"/>
      <c r="MNA1880" s="84"/>
      <c r="MNB1880" s="84"/>
      <c r="MNC1880" s="84"/>
      <c r="MND1880" s="84"/>
      <c r="MNE1880" s="84"/>
      <c r="MNF1880" s="84"/>
      <c r="MNG1880" s="84"/>
      <c r="MNH1880" s="84"/>
      <c r="MNI1880" s="84"/>
      <c r="MNJ1880" s="84"/>
      <c r="MNK1880" s="84"/>
      <c r="MNL1880" s="84"/>
      <c r="MNM1880" s="84"/>
      <c r="MNN1880" s="84"/>
      <c r="MNO1880" s="84"/>
      <c r="MNP1880" s="84"/>
      <c r="MNQ1880" s="84"/>
      <c r="MNR1880" s="84"/>
      <c r="MNS1880" s="84"/>
      <c r="MNT1880" s="84"/>
      <c r="MNU1880" s="84"/>
      <c r="MNV1880" s="84"/>
      <c r="MNW1880" s="84"/>
      <c r="MNX1880" s="84"/>
      <c r="MNY1880" s="84"/>
      <c r="MNZ1880" s="84"/>
      <c r="MOA1880" s="84"/>
      <c r="MOB1880" s="84"/>
      <c r="MOC1880" s="84"/>
      <c r="MOD1880" s="84"/>
      <c r="MOE1880" s="84"/>
      <c r="MOF1880" s="84"/>
      <c r="MOG1880" s="84"/>
      <c r="MOH1880" s="84"/>
      <c r="MOI1880" s="84"/>
      <c r="MOJ1880" s="84"/>
      <c r="MOK1880" s="84"/>
      <c r="MOL1880" s="84"/>
      <c r="MOM1880" s="84"/>
      <c r="MON1880" s="84"/>
      <c r="MOO1880" s="84"/>
      <c r="MOP1880" s="84"/>
      <c r="MOQ1880" s="84"/>
      <c r="MOR1880" s="84"/>
      <c r="MOS1880" s="84"/>
      <c r="MOT1880" s="84"/>
      <c r="MOU1880" s="84"/>
      <c r="MOV1880" s="84"/>
      <c r="MOW1880" s="84"/>
      <c r="MOX1880" s="84"/>
      <c r="MOY1880" s="84"/>
      <c r="MOZ1880" s="84"/>
      <c r="MPA1880" s="84"/>
      <c r="MPB1880" s="84"/>
      <c r="MPC1880" s="84"/>
      <c r="MPD1880" s="84"/>
      <c r="MPE1880" s="84"/>
      <c r="MPF1880" s="84"/>
      <c r="MPG1880" s="84"/>
      <c r="MPH1880" s="84"/>
      <c r="MPI1880" s="84"/>
      <c r="MPJ1880" s="84"/>
      <c r="MPK1880" s="84"/>
      <c r="MPL1880" s="84"/>
      <c r="MPM1880" s="84"/>
      <c r="MPN1880" s="84"/>
      <c r="MPO1880" s="84"/>
      <c r="MPP1880" s="84"/>
      <c r="MPQ1880" s="84"/>
      <c r="MPR1880" s="84"/>
      <c r="MPS1880" s="84"/>
      <c r="MPT1880" s="84"/>
      <c r="MPU1880" s="84"/>
      <c r="MPV1880" s="84"/>
      <c r="MPW1880" s="84"/>
      <c r="MPX1880" s="84"/>
      <c r="MPY1880" s="84"/>
      <c r="MPZ1880" s="84"/>
      <c r="MQA1880" s="84"/>
      <c r="MQB1880" s="84"/>
      <c r="MQC1880" s="84"/>
      <c r="MQD1880" s="84"/>
      <c r="MQE1880" s="84"/>
      <c r="MQF1880" s="84"/>
      <c r="MQG1880" s="84"/>
      <c r="MQH1880" s="84"/>
      <c r="MQI1880" s="84"/>
      <c r="MQJ1880" s="84"/>
      <c r="MQK1880" s="84"/>
      <c r="MQL1880" s="84"/>
      <c r="MQM1880" s="84"/>
      <c r="MQN1880" s="84"/>
      <c r="MQO1880" s="84"/>
      <c r="MQP1880" s="84"/>
      <c r="MQQ1880" s="84"/>
      <c r="MQR1880" s="84"/>
      <c r="MQS1880" s="84"/>
      <c r="MQT1880" s="84"/>
      <c r="MQU1880" s="84"/>
      <c r="MQV1880" s="84"/>
      <c r="MQW1880" s="84"/>
      <c r="MQX1880" s="84"/>
      <c r="MQY1880" s="84"/>
      <c r="MQZ1880" s="84"/>
      <c r="MRA1880" s="84"/>
      <c r="MRB1880" s="84"/>
      <c r="MRC1880" s="84"/>
      <c r="MRD1880" s="84"/>
      <c r="MRE1880" s="84"/>
      <c r="MRF1880" s="84"/>
      <c r="MRG1880" s="84"/>
      <c r="MRH1880" s="84"/>
      <c r="MRI1880" s="84"/>
      <c r="MRJ1880" s="84"/>
      <c r="MRK1880" s="84"/>
      <c r="MRL1880" s="84"/>
      <c r="MRM1880" s="84"/>
      <c r="MRN1880" s="84"/>
      <c r="MRO1880" s="84"/>
      <c r="MRP1880" s="84"/>
      <c r="MRQ1880" s="84"/>
      <c r="MRR1880" s="84"/>
      <c r="MRS1880" s="84"/>
      <c r="MRT1880" s="84"/>
      <c r="MRU1880" s="84"/>
      <c r="MRV1880" s="84"/>
      <c r="MRW1880" s="84"/>
      <c r="MRX1880" s="84"/>
      <c r="MRY1880" s="84"/>
      <c r="MRZ1880" s="84"/>
      <c r="MSA1880" s="84"/>
      <c r="MSB1880" s="84"/>
      <c r="MSC1880" s="84"/>
      <c r="MSD1880" s="84"/>
      <c r="MSE1880" s="84"/>
      <c r="MSF1880" s="84"/>
      <c r="MSG1880" s="84"/>
      <c r="MSH1880" s="84"/>
      <c r="MSI1880" s="84"/>
      <c r="MSJ1880" s="84"/>
      <c r="MSK1880" s="84"/>
      <c r="MSL1880" s="84"/>
      <c r="MSM1880" s="84"/>
      <c r="MSN1880" s="84"/>
      <c r="MSO1880" s="84"/>
      <c r="MSP1880" s="84"/>
      <c r="MSQ1880" s="84"/>
      <c r="MSR1880" s="84"/>
      <c r="MSS1880" s="84"/>
      <c r="MST1880" s="84"/>
      <c r="MSU1880" s="84"/>
      <c r="MSV1880" s="84"/>
      <c r="MSW1880" s="84"/>
      <c r="MSX1880" s="84"/>
      <c r="MSY1880" s="84"/>
      <c r="MSZ1880" s="84"/>
      <c r="MTA1880" s="84"/>
      <c r="MTB1880" s="84"/>
      <c r="MTC1880" s="84"/>
      <c r="MTD1880" s="84"/>
      <c r="MTE1880" s="84"/>
      <c r="MTF1880" s="84"/>
      <c r="MTG1880" s="84"/>
      <c r="MTH1880" s="84"/>
      <c r="MTI1880" s="84"/>
      <c r="MTJ1880" s="84"/>
      <c r="MTK1880" s="84"/>
      <c r="MTL1880" s="84"/>
      <c r="MTM1880" s="84"/>
      <c r="MTN1880" s="84"/>
      <c r="MTO1880" s="84"/>
      <c r="MTP1880" s="84"/>
      <c r="MTQ1880" s="84"/>
      <c r="MTR1880" s="84"/>
      <c r="MTS1880" s="84"/>
      <c r="MTT1880" s="84"/>
      <c r="MTU1880" s="84"/>
      <c r="MTV1880" s="84"/>
      <c r="MTW1880" s="84"/>
      <c r="MTX1880" s="84"/>
      <c r="MTY1880" s="84"/>
      <c r="MTZ1880" s="84"/>
      <c r="MUA1880" s="84"/>
      <c r="MUB1880" s="84"/>
      <c r="MUC1880" s="84"/>
      <c r="MUD1880" s="84"/>
      <c r="MUE1880" s="84"/>
      <c r="MUF1880" s="84"/>
      <c r="MUG1880" s="84"/>
      <c r="MUH1880" s="84"/>
      <c r="MUI1880" s="84"/>
      <c r="MUJ1880" s="84"/>
      <c r="MUK1880" s="84"/>
      <c r="MUL1880" s="84"/>
      <c r="MUM1880" s="84"/>
      <c r="MUN1880" s="84"/>
      <c r="MUO1880" s="84"/>
      <c r="MUP1880" s="84"/>
      <c r="MUQ1880" s="84"/>
      <c r="MUR1880" s="84"/>
      <c r="MUS1880" s="84"/>
      <c r="MUT1880" s="84"/>
      <c r="MUU1880" s="84"/>
      <c r="MUV1880" s="84"/>
      <c r="MUW1880" s="84"/>
      <c r="MUX1880" s="84"/>
      <c r="MUY1880" s="84"/>
      <c r="MUZ1880" s="84"/>
      <c r="MVA1880" s="84"/>
      <c r="MVB1880" s="84"/>
      <c r="MVC1880" s="84"/>
      <c r="MVD1880" s="84"/>
      <c r="MVE1880" s="84"/>
      <c r="MVF1880" s="84"/>
      <c r="MVG1880" s="84"/>
      <c r="MVH1880" s="84"/>
      <c r="MVI1880" s="84"/>
      <c r="MVJ1880" s="84"/>
      <c r="MVK1880" s="84"/>
      <c r="MVL1880" s="84"/>
      <c r="MVM1880" s="84"/>
      <c r="MVN1880" s="84"/>
      <c r="MVO1880" s="84"/>
      <c r="MVP1880" s="84"/>
      <c r="MVQ1880" s="84"/>
      <c r="MVR1880" s="84"/>
      <c r="MVS1880" s="84"/>
      <c r="MVT1880" s="84"/>
      <c r="MVU1880" s="84"/>
      <c r="MVV1880" s="84"/>
      <c r="MVW1880" s="84"/>
      <c r="MVX1880" s="84"/>
      <c r="MVY1880" s="84"/>
      <c r="MVZ1880" s="84"/>
      <c r="MWA1880" s="84"/>
      <c r="MWB1880" s="84"/>
      <c r="MWC1880" s="84"/>
      <c r="MWD1880" s="84"/>
      <c r="MWE1880" s="84"/>
      <c r="MWF1880" s="84"/>
      <c r="MWG1880" s="84"/>
      <c r="MWH1880" s="84"/>
      <c r="MWI1880" s="84"/>
      <c r="MWJ1880" s="84"/>
      <c r="MWK1880" s="84"/>
      <c r="MWL1880" s="84"/>
      <c r="MWM1880" s="84"/>
      <c r="MWN1880" s="84"/>
      <c r="MWO1880" s="84"/>
      <c r="MWP1880" s="84"/>
      <c r="MWQ1880" s="84"/>
      <c r="MWR1880" s="84"/>
      <c r="MWS1880" s="84"/>
      <c r="MWT1880" s="84"/>
      <c r="MWU1880" s="84"/>
      <c r="MWV1880" s="84"/>
      <c r="MWW1880" s="84"/>
      <c r="MWX1880" s="84"/>
      <c r="MWY1880" s="84"/>
      <c r="MWZ1880" s="84"/>
      <c r="MXA1880" s="84"/>
      <c r="MXB1880" s="84"/>
      <c r="MXC1880" s="84"/>
      <c r="MXD1880" s="84"/>
      <c r="MXE1880" s="84"/>
      <c r="MXF1880" s="84"/>
      <c r="MXG1880" s="84"/>
      <c r="MXH1880" s="84"/>
      <c r="MXI1880" s="84"/>
      <c r="MXJ1880" s="84"/>
      <c r="MXK1880" s="84"/>
      <c r="MXL1880" s="84"/>
      <c r="MXM1880" s="84"/>
      <c r="MXN1880" s="84"/>
      <c r="MXO1880" s="84"/>
      <c r="MXP1880" s="84"/>
      <c r="MXQ1880" s="84"/>
      <c r="MXR1880" s="84"/>
      <c r="MXS1880" s="84"/>
      <c r="MXT1880" s="84"/>
      <c r="MXU1880" s="84"/>
      <c r="MXV1880" s="84"/>
      <c r="MXW1880" s="84"/>
      <c r="MXX1880" s="84"/>
      <c r="MXY1880" s="84"/>
      <c r="MXZ1880" s="84"/>
      <c r="MYA1880" s="84"/>
      <c r="MYB1880" s="84"/>
      <c r="MYC1880" s="84"/>
      <c r="MYD1880" s="84"/>
      <c r="MYE1880" s="84"/>
      <c r="MYF1880" s="84"/>
      <c r="MYG1880" s="84"/>
      <c r="MYH1880" s="84"/>
      <c r="MYI1880" s="84"/>
      <c r="MYJ1880" s="84"/>
      <c r="MYK1880" s="84"/>
      <c r="MYL1880" s="84"/>
      <c r="MYM1880" s="84"/>
      <c r="MYN1880" s="84"/>
      <c r="MYO1880" s="84"/>
      <c r="MYP1880" s="84"/>
      <c r="MYQ1880" s="84"/>
      <c r="MYR1880" s="84"/>
      <c r="MYS1880" s="84"/>
      <c r="MYT1880" s="84"/>
      <c r="MYU1880" s="84"/>
      <c r="MYV1880" s="84"/>
      <c r="MYW1880" s="84"/>
      <c r="MYX1880" s="84"/>
      <c r="MYY1880" s="84"/>
      <c r="MYZ1880" s="84"/>
      <c r="MZA1880" s="84"/>
      <c r="MZB1880" s="84"/>
      <c r="MZC1880" s="84"/>
      <c r="MZD1880" s="84"/>
      <c r="MZE1880" s="84"/>
      <c r="MZF1880" s="84"/>
      <c r="MZG1880" s="84"/>
      <c r="MZH1880" s="84"/>
      <c r="MZI1880" s="84"/>
      <c r="MZJ1880" s="84"/>
      <c r="MZK1880" s="84"/>
      <c r="MZL1880" s="84"/>
      <c r="MZM1880" s="84"/>
      <c r="MZN1880" s="84"/>
      <c r="MZO1880" s="84"/>
      <c r="MZP1880" s="84"/>
      <c r="MZQ1880" s="84"/>
      <c r="MZR1880" s="84"/>
      <c r="MZS1880" s="84"/>
      <c r="MZT1880" s="84"/>
      <c r="MZU1880" s="84"/>
      <c r="MZV1880" s="84"/>
      <c r="MZW1880" s="84"/>
      <c r="MZX1880" s="84"/>
      <c r="MZY1880" s="84"/>
      <c r="MZZ1880" s="84"/>
      <c r="NAA1880" s="84"/>
      <c r="NAB1880" s="84"/>
      <c r="NAC1880" s="84"/>
      <c r="NAD1880" s="84"/>
      <c r="NAE1880" s="84"/>
      <c r="NAF1880" s="84"/>
      <c r="NAG1880" s="84"/>
      <c r="NAH1880" s="84"/>
      <c r="NAI1880" s="84"/>
      <c r="NAJ1880" s="84"/>
      <c r="NAK1880" s="84"/>
      <c r="NAL1880" s="84"/>
      <c r="NAM1880" s="84"/>
      <c r="NAN1880" s="84"/>
      <c r="NAO1880" s="84"/>
      <c r="NAP1880" s="84"/>
      <c r="NAQ1880" s="84"/>
      <c r="NAR1880" s="84"/>
      <c r="NAS1880" s="84"/>
      <c r="NAT1880" s="84"/>
      <c r="NAU1880" s="84"/>
      <c r="NAV1880" s="84"/>
      <c r="NAW1880" s="84"/>
      <c r="NAX1880" s="84"/>
      <c r="NAY1880" s="84"/>
      <c r="NAZ1880" s="84"/>
      <c r="NBA1880" s="84"/>
      <c r="NBB1880" s="84"/>
      <c r="NBC1880" s="84"/>
      <c r="NBD1880" s="84"/>
      <c r="NBE1880" s="84"/>
      <c r="NBF1880" s="84"/>
      <c r="NBG1880" s="84"/>
      <c r="NBH1880" s="84"/>
      <c r="NBI1880" s="84"/>
      <c r="NBJ1880" s="84"/>
      <c r="NBK1880" s="84"/>
      <c r="NBL1880" s="84"/>
      <c r="NBM1880" s="84"/>
      <c r="NBN1880" s="84"/>
      <c r="NBO1880" s="84"/>
      <c r="NBP1880" s="84"/>
      <c r="NBQ1880" s="84"/>
      <c r="NBR1880" s="84"/>
      <c r="NBS1880" s="84"/>
      <c r="NBT1880" s="84"/>
      <c r="NBU1880" s="84"/>
      <c r="NBV1880" s="84"/>
      <c r="NBW1880" s="84"/>
      <c r="NBX1880" s="84"/>
      <c r="NBY1880" s="84"/>
      <c r="NBZ1880" s="84"/>
      <c r="NCA1880" s="84"/>
      <c r="NCB1880" s="84"/>
      <c r="NCC1880" s="84"/>
      <c r="NCD1880" s="84"/>
      <c r="NCE1880" s="84"/>
      <c r="NCF1880" s="84"/>
      <c r="NCG1880" s="84"/>
      <c r="NCH1880" s="84"/>
      <c r="NCI1880" s="84"/>
      <c r="NCJ1880" s="84"/>
      <c r="NCK1880" s="84"/>
      <c r="NCL1880" s="84"/>
      <c r="NCM1880" s="84"/>
      <c r="NCN1880" s="84"/>
      <c r="NCO1880" s="84"/>
      <c r="NCP1880" s="84"/>
      <c r="NCQ1880" s="84"/>
      <c r="NCR1880" s="84"/>
      <c r="NCS1880" s="84"/>
      <c r="NCT1880" s="84"/>
      <c r="NCU1880" s="84"/>
      <c r="NCV1880" s="84"/>
      <c r="NCW1880" s="84"/>
      <c r="NCX1880" s="84"/>
      <c r="NCY1880" s="84"/>
      <c r="NCZ1880" s="84"/>
      <c r="NDA1880" s="84"/>
      <c r="NDB1880" s="84"/>
      <c r="NDC1880" s="84"/>
      <c r="NDD1880" s="84"/>
      <c r="NDE1880" s="84"/>
      <c r="NDF1880" s="84"/>
      <c r="NDG1880" s="84"/>
      <c r="NDH1880" s="84"/>
      <c r="NDI1880" s="84"/>
      <c r="NDJ1880" s="84"/>
      <c r="NDK1880" s="84"/>
      <c r="NDL1880" s="84"/>
      <c r="NDM1880" s="84"/>
      <c r="NDN1880" s="84"/>
      <c r="NDO1880" s="84"/>
      <c r="NDP1880" s="84"/>
      <c r="NDQ1880" s="84"/>
      <c r="NDR1880" s="84"/>
      <c r="NDS1880" s="84"/>
      <c r="NDT1880" s="84"/>
      <c r="NDU1880" s="84"/>
      <c r="NDV1880" s="84"/>
      <c r="NDW1880" s="84"/>
      <c r="NDX1880" s="84"/>
      <c r="NDY1880" s="84"/>
      <c r="NDZ1880" s="84"/>
      <c r="NEA1880" s="84"/>
      <c r="NEB1880" s="84"/>
      <c r="NEC1880" s="84"/>
      <c r="NED1880" s="84"/>
      <c r="NEE1880" s="84"/>
      <c r="NEF1880" s="84"/>
      <c r="NEG1880" s="84"/>
      <c r="NEH1880" s="84"/>
      <c r="NEI1880" s="84"/>
      <c r="NEJ1880" s="84"/>
      <c r="NEK1880" s="84"/>
      <c r="NEL1880" s="84"/>
      <c r="NEM1880" s="84"/>
      <c r="NEN1880" s="84"/>
      <c r="NEO1880" s="84"/>
      <c r="NEP1880" s="84"/>
      <c r="NEQ1880" s="84"/>
      <c r="NER1880" s="84"/>
      <c r="NES1880" s="84"/>
      <c r="NET1880" s="84"/>
      <c r="NEU1880" s="84"/>
      <c r="NEV1880" s="84"/>
      <c r="NEW1880" s="84"/>
      <c r="NEX1880" s="84"/>
      <c r="NEY1880" s="84"/>
      <c r="NEZ1880" s="84"/>
      <c r="NFA1880" s="84"/>
      <c r="NFB1880" s="84"/>
      <c r="NFC1880" s="84"/>
      <c r="NFD1880" s="84"/>
      <c r="NFE1880" s="84"/>
      <c r="NFF1880" s="84"/>
      <c r="NFG1880" s="84"/>
      <c r="NFH1880" s="84"/>
      <c r="NFI1880" s="84"/>
      <c r="NFJ1880" s="84"/>
      <c r="NFK1880" s="84"/>
      <c r="NFL1880" s="84"/>
      <c r="NFM1880" s="84"/>
      <c r="NFN1880" s="84"/>
      <c r="NFO1880" s="84"/>
      <c r="NFP1880" s="84"/>
      <c r="NFQ1880" s="84"/>
      <c r="NFR1880" s="84"/>
      <c r="NFS1880" s="84"/>
      <c r="NFT1880" s="84"/>
      <c r="NFU1880" s="84"/>
      <c r="NFV1880" s="84"/>
      <c r="NFW1880" s="84"/>
      <c r="NFX1880" s="84"/>
      <c r="NFY1880" s="84"/>
      <c r="NFZ1880" s="84"/>
      <c r="NGA1880" s="84"/>
      <c r="NGB1880" s="84"/>
      <c r="NGC1880" s="84"/>
      <c r="NGD1880" s="84"/>
      <c r="NGE1880" s="84"/>
      <c r="NGF1880" s="84"/>
      <c r="NGG1880" s="84"/>
      <c r="NGH1880" s="84"/>
      <c r="NGI1880" s="84"/>
      <c r="NGJ1880" s="84"/>
      <c r="NGK1880" s="84"/>
      <c r="NGL1880" s="84"/>
      <c r="NGM1880" s="84"/>
      <c r="NGN1880" s="84"/>
      <c r="NGO1880" s="84"/>
      <c r="NGP1880" s="84"/>
      <c r="NGQ1880" s="84"/>
      <c r="NGR1880" s="84"/>
      <c r="NGS1880" s="84"/>
      <c r="NGT1880" s="84"/>
      <c r="NGU1880" s="84"/>
      <c r="NGV1880" s="84"/>
      <c r="NGW1880" s="84"/>
      <c r="NGX1880" s="84"/>
      <c r="NGY1880" s="84"/>
      <c r="NGZ1880" s="84"/>
      <c r="NHA1880" s="84"/>
      <c r="NHB1880" s="84"/>
      <c r="NHC1880" s="84"/>
      <c r="NHD1880" s="84"/>
      <c r="NHE1880" s="84"/>
      <c r="NHF1880" s="84"/>
      <c r="NHG1880" s="84"/>
      <c r="NHH1880" s="84"/>
      <c r="NHI1880" s="84"/>
      <c r="NHJ1880" s="84"/>
      <c r="NHK1880" s="84"/>
      <c r="NHL1880" s="84"/>
      <c r="NHM1880" s="84"/>
      <c r="NHN1880" s="84"/>
      <c r="NHO1880" s="84"/>
      <c r="NHP1880" s="84"/>
      <c r="NHQ1880" s="84"/>
      <c r="NHR1880" s="84"/>
      <c r="NHS1880" s="84"/>
      <c r="NHT1880" s="84"/>
      <c r="NHU1880" s="84"/>
      <c r="NHV1880" s="84"/>
      <c r="NHW1880" s="84"/>
      <c r="NHX1880" s="84"/>
      <c r="NHY1880" s="84"/>
      <c r="NHZ1880" s="84"/>
      <c r="NIA1880" s="84"/>
      <c r="NIB1880" s="84"/>
      <c r="NIC1880" s="84"/>
      <c r="NID1880" s="84"/>
      <c r="NIE1880" s="84"/>
      <c r="NIF1880" s="84"/>
      <c r="NIG1880" s="84"/>
      <c r="NIH1880" s="84"/>
      <c r="NII1880" s="84"/>
      <c r="NIJ1880" s="84"/>
      <c r="NIK1880" s="84"/>
      <c r="NIL1880" s="84"/>
      <c r="NIM1880" s="84"/>
      <c r="NIN1880" s="84"/>
      <c r="NIO1880" s="84"/>
      <c r="NIP1880" s="84"/>
      <c r="NIQ1880" s="84"/>
      <c r="NIR1880" s="84"/>
      <c r="NIS1880" s="84"/>
      <c r="NIT1880" s="84"/>
      <c r="NIU1880" s="84"/>
      <c r="NIV1880" s="84"/>
      <c r="NIW1880" s="84"/>
      <c r="NIX1880" s="84"/>
      <c r="NIY1880" s="84"/>
      <c r="NIZ1880" s="84"/>
      <c r="NJA1880" s="84"/>
      <c r="NJB1880" s="84"/>
      <c r="NJC1880" s="84"/>
      <c r="NJD1880" s="84"/>
      <c r="NJE1880" s="84"/>
      <c r="NJF1880" s="84"/>
      <c r="NJG1880" s="84"/>
      <c r="NJH1880" s="84"/>
      <c r="NJI1880" s="84"/>
      <c r="NJJ1880" s="84"/>
      <c r="NJK1880" s="84"/>
      <c r="NJL1880" s="84"/>
      <c r="NJM1880" s="84"/>
      <c r="NJN1880" s="84"/>
      <c r="NJO1880" s="84"/>
      <c r="NJP1880" s="84"/>
      <c r="NJQ1880" s="84"/>
      <c r="NJR1880" s="84"/>
      <c r="NJS1880" s="84"/>
      <c r="NJT1880" s="84"/>
      <c r="NJU1880" s="84"/>
      <c r="NJV1880" s="84"/>
      <c r="NJW1880" s="84"/>
      <c r="NJX1880" s="84"/>
      <c r="NJY1880" s="84"/>
      <c r="NJZ1880" s="84"/>
      <c r="NKA1880" s="84"/>
      <c r="NKB1880" s="84"/>
      <c r="NKC1880" s="84"/>
      <c r="NKD1880" s="84"/>
      <c r="NKE1880" s="84"/>
      <c r="NKF1880" s="84"/>
      <c r="NKG1880" s="84"/>
      <c r="NKH1880" s="84"/>
      <c r="NKI1880" s="84"/>
      <c r="NKJ1880" s="84"/>
      <c r="NKK1880" s="84"/>
      <c r="NKL1880" s="84"/>
      <c r="NKM1880" s="84"/>
      <c r="NKN1880" s="84"/>
      <c r="NKO1880" s="84"/>
      <c r="NKP1880" s="84"/>
      <c r="NKQ1880" s="84"/>
      <c r="NKR1880" s="84"/>
      <c r="NKS1880" s="84"/>
      <c r="NKT1880" s="84"/>
      <c r="NKU1880" s="84"/>
      <c r="NKV1880" s="84"/>
      <c r="NKW1880" s="84"/>
      <c r="NKX1880" s="84"/>
      <c r="NKY1880" s="84"/>
      <c r="NKZ1880" s="84"/>
      <c r="NLA1880" s="84"/>
      <c r="NLB1880" s="84"/>
      <c r="NLC1880" s="84"/>
      <c r="NLD1880" s="84"/>
      <c r="NLE1880" s="84"/>
      <c r="NLF1880" s="84"/>
      <c r="NLG1880" s="84"/>
      <c r="NLH1880" s="84"/>
      <c r="NLI1880" s="84"/>
      <c r="NLJ1880" s="84"/>
      <c r="NLK1880" s="84"/>
      <c r="NLL1880" s="84"/>
      <c r="NLM1880" s="84"/>
      <c r="NLN1880" s="84"/>
      <c r="NLO1880" s="84"/>
      <c r="NLP1880" s="84"/>
      <c r="NLQ1880" s="84"/>
      <c r="NLR1880" s="84"/>
      <c r="NLS1880" s="84"/>
      <c r="NLT1880" s="84"/>
      <c r="NLU1880" s="84"/>
      <c r="NLV1880" s="84"/>
      <c r="NLW1880" s="84"/>
      <c r="NLX1880" s="84"/>
      <c r="NLY1880" s="84"/>
      <c r="NLZ1880" s="84"/>
      <c r="NMA1880" s="84"/>
      <c r="NMB1880" s="84"/>
      <c r="NMC1880" s="84"/>
      <c r="NMD1880" s="84"/>
      <c r="NME1880" s="84"/>
      <c r="NMF1880" s="84"/>
      <c r="NMG1880" s="84"/>
      <c r="NMH1880" s="84"/>
      <c r="NMI1880" s="84"/>
      <c r="NMJ1880" s="84"/>
      <c r="NMK1880" s="84"/>
      <c r="NML1880" s="84"/>
      <c r="NMM1880" s="84"/>
      <c r="NMN1880" s="84"/>
      <c r="NMO1880" s="84"/>
      <c r="NMP1880" s="84"/>
      <c r="NMQ1880" s="84"/>
      <c r="NMR1880" s="84"/>
      <c r="NMS1880" s="84"/>
      <c r="NMT1880" s="84"/>
      <c r="NMU1880" s="84"/>
      <c r="NMV1880" s="84"/>
      <c r="NMW1880" s="84"/>
      <c r="NMX1880" s="84"/>
      <c r="NMY1880" s="84"/>
      <c r="NMZ1880" s="84"/>
      <c r="NNA1880" s="84"/>
      <c r="NNB1880" s="84"/>
      <c r="NNC1880" s="84"/>
      <c r="NND1880" s="84"/>
      <c r="NNE1880" s="84"/>
      <c r="NNF1880" s="84"/>
      <c r="NNG1880" s="84"/>
      <c r="NNH1880" s="84"/>
      <c r="NNI1880" s="84"/>
      <c r="NNJ1880" s="84"/>
      <c r="NNK1880" s="84"/>
      <c r="NNL1880" s="84"/>
      <c r="NNM1880" s="84"/>
      <c r="NNN1880" s="84"/>
      <c r="NNO1880" s="84"/>
      <c r="NNP1880" s="84"/>
      <c r="NNQ1880" s="84"/>
      <c r="NNR1880" s="84"/>
      <c r="NNS1880" s="84"/>
      <c r="NNT1880" s="84"/>
      <c r="NNU1880" s="84"/>
      <c r="NNV1880" s="84"/>
      <c r="NNW1880" s="84"/>
      <c r="NNX1880" s="84"/>
      <c r="NNY1880" s="84"/>
      <c r="NNZ1880" s="84"/>
      <c r="NOA1880" s="84"/>
      <c r="NOB1880" s="84"/>
      <c r="NOC1880" s="84"/>
      <c r="NOD1880" s="84"/>
      <c r="NOE1880" s="84"/>
      <c r="NOF1880" s="84"/>
      <c r="NOG1880" s="84"/>
      <c r="NOH1880" s="84"/>
      <c r="NOI1880" s="84"/>
      <c r="NOJ1880" s="84"/>
      <c r="NOK1880" s="84"/>
      <c r="NOL1880" s="84"/>
      <c r="NOM1880" s="84"/>
      <c r="NON1880" s="84"/>
      <c r="NOO1880" s="84"/>
      <c r="NOP1880" s="84"/>
      <c r="NOQ1880" s="84"/>
      <c r="NOR1880" s="84"/>
      <c r="NOS1880" s="84"/>
      <c r="NOT1880" s="84"/>
      <c r="NOU1880" s="84"/>
      <c r="NOV1880" s="84"/>
      <c r="NOW1880" s="84"/>
      <c r="NOX1880" s="84"/>
      <c r="NOY1880" s="84"/>
      <c r="NOZ1880" s="84"/>
      <c r="NPA1880" s="84"/>
      <c r="NPB1880" s="84"/>
      <c r="NPC1880" s="84"/>
      <c r="NPD1880" s="84"/>
      <c r="NPE1880" s="84"/>
      <c r="NPF1880" s="84"/>
      <c r="NPG1880" s="84"/>
      <c r="NPH1880" s="84"/>
      <c r="NPI1880" s="84"/>
      <c r="NPJ1880" s="84"/>
      <c r="NPK1880" s="84"/>
      <c r="NPL1880" s="84"/>
      <c r="NPM1880" s="84"/>
      <c r="NPN1880" s="84"/>
      <c r="NPO1880" s="84"/>
      <c r="NPP1880" s="84"/>
      <c r="NPQ1880" s="84"/>
      <c r="NPR1880" s="84"/>
      <c r="NPS1880" s="84"/>
      <c r="NPT1880" s="84"/>
      <c r="NPU1880" s="84"/>
      <c r="NPV1880" s="84"/>
      <c r="NPW1880" s="84"/>
      <c r="NPX1880" s="84"/>
      <c r="NPY1880" s="84"/>
      <c r="NPZ1880" s="84"/>
      <c r="NQA1880" s="84"/>
      <c r="NQB1880" s="84"/>
      <c r="NQC1880" s="84"/>
      <c r="NQD1880" s="84"/>
      <c r="NQE1880" s="84"/>
      <c r="NQF1880" s="84"/>
      <c r="NQG1880" s="84"/>
      <c r="NQH1880" s="84"/>
      <c r="NQI1880" s="84"/>
      <c r="NQJ1880" s="84"/>
      <c r="NQK1880" s="84"/>
      <c r="NQL1880" s="84"/>
      <c r="NQM1880" s="84"/>
      <c r="NQN1880" s="84"/>
      <c r="NQO1880" s="84"/>
      <c r="NQP1880" s="84"/>
      <c r="NQQ1880" s="84"/>
      <c r="NQR1880" s="84"/>
      <c r="NQS1880" s="84"/>
      <c r="NQT1880" s="84"/>
      <c r="NQU1880" s="84"/>
      <c r="NQV1880" s="84"/>
      <c r="NQW1880" s="84"/>
      <c r="NQX1880" s="84"/>
      <c r="NQY1880" s="84"/>
      <c r="NQZ1880" s="84"/>
      <c r="NRA1880" s="84"/>
      <c r="NRB1880" s="84"/>
      <c r="NRC1880" s="84"/>
      <c r="NRD1880" s="84"/>
      <c r="NRE1880" s="84"/>
      <c r="NRF1880" s="84"/>
      <c r="NRG1880" s="84"/>
      <c r="NRH1880" s="84"/>
      <c r="NRI1880" s="84"/>
      <c r="NRJ1880" s="84"/>
      <c r="NRK1880" s="84"/>
      <c r="NRL1880" s="84"/>
      <c r="NRM1880" s="84"/>
      <c r="NRN1880" s="84"/>
      <c r="NRO1880" s="84"/>
      <c r="NRP1880" s="84"/>
      <c r="NRQ1880" s="84"/>
      <c r="NRR1880" s="84"/>
      <c r="NRS1880" s="84"/>
      <c r="NRT1880" s="84"/>
      <c r="NRU1880" s="84"/>
      <c r="NRV1880" s="84"/>
      <c r="NRW1880" s="84"/>
      <c r="NRX1880" s="84"/>
      <c r="NRY1880" s="84"/>
      <c r="NRZ1880" s="84"/>
      <c r="NSA1880" s="84"/>
      <c r="NSB1880" s="84"/>
      <c r="NSC1880" s="84"/>
      <c r="NSD1880" s="84"/>
      <c r="NSE1880" s="84"/>
      <c r="NSF1880" s="84"/>
      <c r="NSG1880" s="84"/>
      <c r="NSH1880" s="84"/>
      <c r="NSI1880" s="84"/>
      <c r="NSJ1880" s="84"/>
      <c r="NSK1880" s="84"/>
      <c r="NSL1880" s="84"/>
      <c r="NSM1880" s="84"/>
      <c r="NSN1880" s="84"/>
      <c r="NSO1880" s="84"/>
      <c r="NSP1880" s="84"/>
      <c r="NSQ1880" s="84"/>
      <c r="NSR1880" s="84"/>
      <c r="NSS1880" s="84"/>
      <c r="NST1880" s="84"/>
      <c r="NSU1880" s="84"/>
      <c r="NSV1880" s="84"/>
      <c r="NSW1880" s="84"/>
      <c r="NSX1880" s="84"/>
      <c r="NSY1880" s="84"/>
      <c r="NSZ1880" s="84"/>
      <c r="NTA1880" s="84"/>
      <c r="NTB1880" s="84"/>
      <c r="NTC1880" s="84"/>
      <c r="NTD1880" s="84"/>
      <c r="NTE1880" s="84"/>
      <c r="NTF1880" s="84"/>
      <c r="NTG1880" s="84"/>
      <c r="NTH1880" s="84"/>
      <c r="NTI1880" s="84"/>
      <c r="NTJ1880" s="84"/>
      <c r="NTK1880" s="84"/>
      <c r="NTL1880" s="84"/>
      <c r="NTM1880" s="84"/>
      <c r="NTN1880" s="84"/>
      <c r="NTO1880" s="84"/>
      <c r="NTP1880" s="84"/>
      <c r="NTQ1880" s="84"/>
      <c r="NTR1880" s="84"/>
      <c r="NTS1880" s="84"/>
      <c r="NTT1880" s="84"/>
      <c r="NTU1880" s="84"/>
      <c r="NTV1880" s="84"/>
      <c r="NTW1880" s="84"/>
      <c r="NTX1880" s="84"/>
      <c r="NTY1880" s="84"/>
      <c r="NTZ1880" s="84"/>
      <c r="NUA1880" s="84"/>
      <c r="NUB1880" s="84"/>
      <c r="NUC1880" s="84"/>
      <c r="NUD1880" s="84"/>
      <c r="NUE1880" s="84"/>
      <c r="NUF1880" s="84"/>
      <c r="NUG1880" s="84"/>
      <c r="NUH1880" s="84"/>
      <c r="NUI1880" s="84"/>
      <c r="NUJ1880" s="84"/>
      <c r="NUK1880" s="84"/>
      <c r="NUL1880" s="84"/>
      <c r="NUM1880" s="84"/>
      <c r="NUN1880" s="84"/>
      <c r="NUO1880" s="84"/>
      <c r="NUP1880" s="84"/>
      <c r="NUQ1880" s="84"/>
      <c r="NUR1880" s="84"/>
      <c r="NUS1880" s="84"/>
      <c r="NUT1880" s="84"/>
      <c r="NUU1880" s="84"/>
      <c r="NUV1880" s="84"/>
      <c r="NUW1880" s="84"/>
      <c r="NUX1880" s="84"/>
      <c r="NUY1880" s="84"/>
      <c r="NUZ1880" s="84"/>
      <c r="NVA1880" s="84"/>
      <c r="NVB1880" s="84"/>
      <c r="NVC1880" s="84"/>
      <c r="NVD1880" s="84"/>
      <c r="NVE1880" s="84"/>
      <c r="NVF1880" s="84"/>
      <c r="NVG1880" s="84"/>
      <c r="NVH1880" s="84"/>
      <c r="NVI1880" s="84"/>
      <c r="NVJ1880" s="84"/>
      <c r="NVK1880" s="84"/>
      <c r="NVL1880" s="84"/>
      <c r="NVM1880" s="84"/>
      <c r="NVN1880" s="84"/>
      <c r="NVO1880" s="84"/>
      <c r="NVP1880" s="84"/>
      <c r="NVQ1880" s="84"/>
      <c r="NVR1880" s="84"/>
      <c r="NVS1880" s="84"/>
      <c r="NVT1880" s="84"/>
      <c r="NVU1880" s="84"/>
      <c r="NVV1880" s="84"/>
      <c r="NVW1880" s="84"/>
      <c r="NVX1880" s="84"/>
      <c r="NVY1880" s="84"/>
      <c r="NVZ1880" s="84"/>
      <c r="NWA1880" s="84"/>
      <c r="NWB1880" s="84"/>
      <c r="NWC1880" s="84"/>
      <c r="NWD1880" s="84"/>
      <c r="NWE1880" s="84"/>
      <c r="NWF1880" s="84"/>
      <c r="NWG1880" s="84"/>
      <c r="NWH1880" s="84"/>
      <c r="NWI1880" s="84"/>
      <c r="NWJ1880" s="84"/>
      <c r="NWK1880" s="84"/>
      <c r="NWL1880" s="84"/>
      <c r="NWM1880" s="84"/>
      <c r="NWN1880" s="84"/>
      <c r="NWO1880" s="84"/>
      <c r="NWP1880" s="84"/>
      <c r="NWQ1880" s="84"/>
      <c r="NWR1880" s="84"/>
      <c r="NWS1880" s="84"/>
      <c r="NWT1880" s="84"/>
      <c r="NWU1880" s="84"/>
      <c r="NWV1880" s="84"/>
      <c r="NWW1880" s="84"/>
      <c r="NWX1880" s="84"/>
      <c r="NWY1880" s="84"/>
      <c r="NWZ1880" s="84"/>
      <c r="NXA1880" s="84"/>
      <c r="NXB1880" s="84"/>
      <c r="NXC1880" s="84"/>
      <c r="NXD1880" s="84"/>
      <c r="NXE1880" s="84"/>
      <c r="NXF1880" s="84"/>
      <c r="NXG1880" s="84"/>
      <c r="NXH1880" s="84"/>
      <c r="NXI1880" s="84"/>
      <c r="NXJ1880" s="84"/>
      <c r="NXK1880" s="84"/>
      <c r="NXL1880" s="84"/>
      <c r="NXM1880" s="84"/>
      <c r="NXN1880" s="84"/>
      <c r="NXO1880" s="84"/>
      <c r="NXP1880" s="84"/>
      <c r="NXQ1880" s="84"/>
      <c r="NXR1880" s="84"/>
      <c r="NXS1880" s="84"/>
      <c r="NXT1880" s="84"/>
      <c r="NXU1880" s="84"/>
      <c r="NXV1880" s="84"/>
      <c r="NXW1880" s="84"/>
      <c r="NXX1880" s="84"/>
      <c r="NXY1880" s="84"/>
      <c r="NXZ1880" s="84"/>
      <c r="NYA1880" s="84"/>
      <c r="NYB1880" s="84"/>
      <c r="NYC1880" s="84"/>
      <c r="NYD1880" s="84"/>
      <c r="NYE1880" s="84"/>
      <c r="NYF1880" s="84"/>
      <c r="NYG1880" s="84"/>
      <c r="NYH1880" s="84"/>
      <c r="NYI1880" s="84"/>
      <c r="NYJ1880" s="84"/>
      <c r="NYK1880" s="84"/>
      <c r="NYL1880" s="84"/>
      <c r="NYM1880" s="84"/>
      <c r="NYN1880" s="84"/>
      <c r="NYO1880" s="84"/>
      <c r="NYP1880" s="84"/>
      <c r="NYQ1880" s="84"/>
      <c r="NYR1880" s="84"/>
      <c r="NYS1880" s="84"/>
      <c r="NYT1880" s="84"/>
      <c r="NYU1880" s="84"/>
      <c r="NYV1880" s="84"/>
      <c r="NYW1880" s="84"/>
      <c r="NYX1880" s="84"/>
      <c r="NYY1880" s="84"/>
      <c r="NYZ1880" s="84"/>
      <c r="NZA1880" s="84"/>
      <c r="NZB1880" s="84"/>
      <c r="NZC1880" s="84"/>
      <c r="NZD1880" s="84"/>
      <c r="NZE1880" s="84"/>
      <c r="NZF1880" s="84"/>
      <c r="NZG1880" s="84"/>
      <c r="NZH1880" s="84"/>
      <c r="NZI1880" s="84"/>
      <c r="NZJ1880" s="84"/>
      <c r="NZK1880" s="84"/>
      <c r="NZL1880" s="84"/>
      <c r="NZM1880" s="84"/>
      <c r="NZN1880" s="84"/>
      <c r="NZO1880" s="84"/>
      <c r="NZP1880" s="84"/>
      <c r="NZQ1880" s="84"/>
      <c r="NZR1880" s="84"/>
      <c r="NZS1880" s="84"/>
      <c r="NZT1880" s="84"/>
      <c r="NZU1880" s="84"/>
      <c r="NZV1880" s="84"/>
      <c r="NZW1880" s="84"/>
      <c r="NZX1880" s="84"/>
      <c r="NZY1880" s="84"/>
      <c r="NZZ1880" s="84"/>
      <c r="OAA1880" s="84"/>
      <c r="OAB1880" s="84"/>
      <c r="OAC1880" s="84"/>
      <c r="OAD1880" s="84"/>
      <c r="OAE1880" s="84"/>
      <c r="OAF1880" s="84"/>
      <c r="OAG1880" s="84"/>
      <c r="OAH1880" s="84"/>
      <c r="OAI1880" s="84"/>
      <c r="OAJ1880" s="84"/>
      <c r="OAK1880" s="84"/>
      <c r="OAL1880" s="84"/>
      <c r="OAM1880" s="84"/>
      <c r="OAN1880" s="84"/>
      <c r="OAO1880" s="84"/>
      <c r="OAP1880" s="84"/>
      <c r="OAQ1880" s="84"/>
      <c r="OAR1880" s="84"/>
      <c r="OAS1880" s="84"/>
      <c r="OAT1880" s="84"/>
      <c r="OAU1880" s="84"/>
      <c r="OAV1880" s="84"/>
      <c r="OAW1880" s="84"/>
      <c r="OAX1880" s="84"/>
      <c r="OAY1880" s="84"/>
      <c r="OAZ1880" s="84"/>
      <c r="OBA1880" s="84"/>
      <c r="OBB1880" s="84"/>
      <c r="OBC1880" s="84"/>
      <c r="OBD1880" s="84"/>
      <c r="OBE1880" s="84"/>
      <c r="OBF1880" s="84"/>
      <c r="OBG1880" s="84"/>
      <c r="OBH1880" s="84"/>
      <c r="OBI1880" s="84"/>
      <c r="OBJ1880" s="84"/>
      <c r="OBK1880" s="84"/>
      <c r="OBL1880" s="84"/>
      <c r="OBM1880" s="84"/>
      <c r="OBN1880" s="84"/>
      <c r="OBO1880" s="84"/>
      <c r="OBP1880" s="84"/>
      <c r="OBQ1880" s="84"/>
      <c r="OBR1880" s="84"/>
      <c r="OBS1880" s="84"/>
      <c r="OBT1880" s="84"/>
      <c r="OBU1880" s="84"/>
      <c r="OBV1880" s="84"/>
      <c r="OBW1880" s="84"/>
      <c r="OBX1880" s="84"/>
      <c r="OBY1880" s="84"/>
      <c r="OBZ1880" s="84"/>
      <c r="OCA1880" s="84"/>
      <c r="OCB1880" s="84"/>
      <c r="OCC1880" s="84"/>
      <c r="OCD1880" s="84"/>
      <c r="OCE1880" s="84"/>
      <c r="OCF1880" s="84"/>
      <c r="OCG1880" s="84"/>
      <c r="OCH1880" s="84"/>
      <c r="OCI1880" s="84"/>
      <c r="OCJ1880" s="84"/>
      <c r="OCK1880" s="84"/>
      <c r="OCL1880" s="84"/>
      <c r="OCM1880" s="84"/>
      <c r="OCN1880" s="84"/>
      <c r="OCO1880" s="84"/>
      <c r="OCP1880" s="84"/>
      <c r="OCQ1880" s="84"/>
      <c r="OCR1880" s="84"/>
      <c r="OCS1880" s="84"/>
      <c r="OCT1880" s="84"/>
      <c r="OCU1880" s="84"/>
      <c r="OCV1880" s="84"/>
      <c r="OCW1880" s="84"/>
      <c r="OCX1880" s="84"/>
      <c r="OCY1880" s="84"/>
      <c r="OCZ1880" s="84"/>
      <c r="ODA1880" s="84"/>
      <c r="ODB1880" s="84"/>
      <c r="ODC1880" s="84"/>
      <c r="ODD1880" s="84"/>
      <c r="ODE1880" s="84"/>
      <c r="ODF1880" s="84"/>
      <c r="ODG1880" s="84"/>
      <c r="ODH1880" s="84"/>
      <c r="ODI1880" s="84"/>
      <c r="ODJ1880" s="84"/>
      <c r="ODK1880" s="84"/>
      <c r="ODL1880" s="84"/>
      <c r="ODM1880" s="84"/>
      <c r="ODN1880" s="84"/>
      <c r="ODO1880" s="84"/>
      <c r="ODP1880" s="84"/>
      <c r="ODQ1880" s="84"/>
      <c r="ODR1880" s="84"/>
      <c r="ODS1880" s="84"/>
      <c r="ODT1880" s="84"/>
      <c r="ODU1880" s="84"/>
      <c r="ODV1880" s="84"/>
      <c r="ODW1880" s="84"/>
      <c r="ODX1880" s="84"/>
      <c r="ODY1880" s="84"/>
      <c r="ODZ1880" s="84"/>
      <c r="OEA1880" s="84"/>
      <c r="OEB1880" s="84"/>
      <c r="OEC1880" s="84"/>
      <c r="OED1880" s="84"/>
      <c r="OEE1880" s="84"/>
      <c r="OEF1880" s="84"/>
      <c r="OEG1880" s="84"/>
      <c r="OEH1880" s="84"/>
      <c r="OEI1880" s="84"/>
      <c r="OEJ1880" s="84"/>
      <c r="OEK1880" s="84"/>
      <c r="OEL1880" s="84"/>
      <c r="OEM1880" s="84"/>
      <c r="OEN1880" s="84"/>
      <c r="OEO1880" s="84"/>
      <c r="OEP1880" s="84"/>
      <c r="OEQ1880" s="84"/>
      <c r="OER1880" s="84"/>
      <c r="OES1880" s="84"/>
      <c r="OET1880" s="84"/>
      <c r="OEU1880" s="84"/>
      <c r="OEV1880" s="84"/>
      <c r="OEW1880" s="84"/>
      <c r="OEX1880" s="84"/>
      <c r="OEY1880" s="84"/>
      <c r="OEZ1880" s="84"/>
      <c r="OFA1880" s="84"/>
      <c r="OFB1880" s="84"/>
      <c r="OFC1880" s="84"/>
      <c r="OFD1880" s="84"/>
      <c r="OFE1880" s="84"/>
      <c r="OFF1880" s="84"/>
      <c r="OFG1880" s="84"/>
      <c r="OFH1880" s="84"/>
      <c r="OFI1880" s="84"/>
      <c r="OFJ1880" s="84"/>
      <c r="OFK1880" s="84"/>
      <c r="OFL1880" s="84"/>
      <c r="OFM1880" s="84"/>
      <c r="OFN1880" s="84"/>
      <c r="OFO1880" s="84"/>
      <c r="OFP1880" s="84"/>
      <c r="OFQ1880" s="84"/>
      <c r="OFR1880" s="84"/>
      <c r="OFS1880" s="84"/>
      <c r="OFT1880" s="84"/>
      <c r="OFU1880" s="84"/>
      <c r="OFV1880" s="84"/>
      <c r="OFW1880" s="84"/>
      <c r="OFX1880" s="84"/>
      <c r="OFY1880" s="84"/>
      <c r="OFZ1880" s="84"/>
      <c r="OGA1880" s="84"/>
      <c r="OGB1880" s="84"/>
      <c r="OGC1880" s="84"/>
      <c r="OGD1880" s="84"/>
      <c r="OGE1880" s="84"/>
      <c r="OGF1880" s="84"/>
      <c r="OGG1880" s="84"/>
      <c r="OGH1880" s="84"/>
      <c r="OGI1880" s="84"/>
      <c r="OGJ1880" s="84"/>
      <c r="OGK1880" s="84"/>
      <c r="OGL1880" s="84"/>
      <c r="OGM1880" s="84"/>
      <c r="OGN1880" s="84"/>
      <c r="OGO1880" s="84"/>
      <c r="OGP1880" s="84"/>
      <c r="OGQ1880" s="84"/>
      <c r="OGR1880" s="84"/>
      <c r="OGS1880" s="84"/>
      <c r="OGT1880" s="84"/>
      <c r="OGU1880" s="84"/>
      <c r="OGV1880" s="84"/>
      <c r="OGW1880" s="84"/>
      <c r="OGX1880" s="84"/>
      <c r="OGY1880" s="84"/>
      <c r="OGZ1880" s="84"/>
      <c r="OHA1880" s="84"/>
      <c r="OHB1880" s="84"/>
      <c r="OHC1880" s="84"/>
      <c r="OHD1880" s="84"/>
      <c r="OHE1880" s="84"/>
      <c r="OHF1880" s="84"/>
      <c r="OHG1880" s="84"/>
      <c r="OHH1880" s="84"/>
      <c r="OHI1880" s="84"/>
      <c r="OHJ1880" s="84"/>
      <c r="OHK1880" s="84"/>
      <c r="OHL1880" s="84"/>
      <c r="OHM1880" s="84"/>
      <c r="OHN1880" s="84"/>
      <c r="OHO1880" s="84"/>
      <c r="OHP1880" s="84"/>
      <c r="OHQ1880" s="84"/>
      <c r="OHR1880" s="84"/>
      <c r="OHS1880" s="84"/>
      <c r="OHT1880" s="84"/>
      <c r="OHU1880" s="84"/>
      <c r="OHV1880" s="84"/>
      <c r="OHW1880" s="84"/>
      <c r="OHX1880" s="84"/>
      <c r="OHY1880" s="84"/>
      <c r="OHZ1880" s="84"/>
      <c r="OIA1880" s="84"/>
      <c r="OIB1880" s="84"/>
      <c r="OIC1880" s="84"/>
      <c r="OID1880" s="84"/>
      <c r="OIE1880" s="84"/>
      <c r="OIF1880" s="84"/>
      <c r="OIG1880" s="84"/>
      <c r="OIH1880" s="84"/>
      <c r="OII1880" s="84"/>
      <c r="OIJ1880" s="84"/>
      <c r="OIK1880" s="84"/>
      <c r="OIL1880" s="84"/>
      <c r="OIM1880" s="84"/>
      <c r="OIN1880" s="84"/>
      <c r="OIO1880" s="84"/>
      <c r="OIP1880" s="84"/>
      <c r="OIQ1880" s="84"/>
      <c r="OIR1880" s="84"/>
      <c r="OIS1880" s="84"/>
      <c r="OIT1880" s="84"/>
      <c r="OIU1880" s="84"/>
      <c r="OIV1880" s="84"/>
      <c r="OIW1880" s="84"/>
      <c r="OIX1880" s="84"/>
      <c r="OIY1880" s="84"/>
      <c r="OIZ1880" s="84"/>
      <c r="OJA1880" s="84"/>
      <c r="OJB1880" s="84"/>
      <c r="OJC1880" s="84"/>
      <c r="OJD1880" s="84"/>
      <c r="OJE1880" s="84"/>
      <c r="OJF1880" s="84"/>
      <c r="OJG1880" s="84"/>
      <c r="OJH1880" s="84"/>
      <c r="OJI1880" s="84"/>
      <c r="OJJ1880" s="84"/>
      <c r="OJK1880" s="84"/>
      <c r="OJL1880" s="84"/>
      <c r="OJM1880" s="84"/>
      <c r="OJN1880" s="84"/>
      <c r="OJO1880" s="84"/>
      <c r="OJP1880" s="84"/>
      <c r="OJQ1880" s="84"/>
      <c r="OJR1880" s="84"/>
      <c r="OJS1880" s="84"/>
      <c r="OJT1880" s="84"/>
      <c r="OJU1880" s="84"/>
      <c r="OJV1880" s="84"/>
      <c r="OJW1880" s="84"/>
      <c r="OJX1880" s="84"/>
      <c r="OJY1880" s="84"/>
      <c r="OJZ1880" s="84"/>
      <c r="OKA1880" s="84"/>
      <c r="OKB1880" s="84"/>
      <c r="OKC1880" s="84"/>
      <c r="OKD1880" s="84"/>
      <c r="OKE1880" s="84"/>
      <c r="OKF1880" s="84"/>
      <c r="OKG1880" s="84"/>
      <c r="OKH1880" s="84"/>
      <c r="OKI1880" s="84"/>
      <c r="OKJ1880" s="84"/>
      <c r="OKK1880" s="84"/>
      <c r="OKL1880" s="84"/>
      <c r="OKM1880" s="84"/>
      <c r="OKN1880" s="84"/>
      <c r="OKO1880" s="84"/>
      <c r="OKP1880" s="84"/>
      <c r="OKQ1880" s="84"/>
      <c r="OKR1880" s="84"/>
      <c r="OKS1880" s="84"/>
      <c r="OKT1880" s="84"/>
      <c r="OKU1880" s="84"/>
      <c r="OKV1880" s="84"/>
      <c r="OKW1880" s="84"/>
      <c r="OKX1880" s="84"/>
      <c r="OKY1880" s="84"/>
      <c r="OKZ1880" s="84"/>
      <c r="OLA1880" s="84"/>
      <c r="OLB1880" s="84"/>
      <c r="OLC1880" s="84"/>
      <c r="OLD1880" s="84"/>
      <c r="OLE1880" s="84"/>
      <c r="OLF1880" s="84"/>
      <c r="OLG1880" s="84"/>
      <c r="OLH1880" s="84"/>
      <c r="OLI1880" s="84"/>
      <c r="OLJ1880" s="84"/>
      <c r="OLK1880" s="84"/>
      <c r="OLL1880" s="84"/>
      <c r="OLM1880" s="84"/>
      <c r="OLN1880" s="84"/>
      <c r="OLO1880" s="84"/>
      <c r="OLP1880" s="84"/>
      <c r="OLQ1880" s="84"/>
      <c r="OLR1880" s="84"/>
      <c r="OLS1880" s="84"/>
      <c r="OLT1880" s="84"/>
      <c r="OLU1880" s="84"/>
      <c r="OLV1880" s="84"/>
      <c r="OLW1880" s="84"/>
      <c r="OLX1880" s="84"/>
      <c r="OLY1880" s="84"/>
      <c r="OLZ1880" s="84"/>
      <c r="OMA1880" s="84"/>
      <c r="OMB1880" s="84"/>
      <c r="OMC1880" s="84"/>
      <c r="OMD1880" s="84"/>
      <c r="OME1880" s="84"/>
      <c r="OMF1880" s="84"/>
      <c r="OMG1880" s="84"/>
      <c r="OMH1880" s="84"/>
      <c r="OMI1880" s="84"/>
      <c r="OMJ1880" s="84"/>
      <c r="OMK1880" s="84"/>
      <c r="OML1880" s="84"/>
      <c r="OMM1880" s="84"/>
      <c r="OMN1880" s="84"/>
      <c r="OMO1880" s="84"/>
      <c r="OMP1880" s="84"/>
      <c r="OMQ1880" s="84"/>
      <c r="OMR1880" s="84"/>
      <c r="OMS1880" s="84"/>
      <c r="OMT1880" s="84"/>
      <c r="OMU1880" s="84"/>
      <c r="OMV1880" s="84"/>
      <c r="OMW1880" s="84"/>
      <c r="OMX1880" s="84"/>
      <c r="OMY1880" s="84"/>
      <c r="OMZ1880" s="84"/>
      <c r="ONA1880" s="84"/>
      <c r="ONB1880" s="84"/>
      <c r="ONC1880" s="84"/>
      <c r="OND1880" s="84"/>
      <c r="ONE1880" s="84"/>
      <c r="ONF1880" s="84"/>
      <c r="ONG1880" s="84"/>
      <c r="ONH1880" s="84"/>
      <c r="ONI1880" s="84"/>
      <c r="ONJ1880" s="84"/>
      <c r="ONK1880" s="84"/>
      <c r="ONL1880" s="84"/>
      <c r="ONM1880" s="84"/>
      <c r="ONN1880" s="84"/>
      <c r="ONO1880" s="84"/>
      <c r="ONP1880" s="84"/>
      <c r="ONQ1880" s="84"/>
      <c r="ONR1880" s="84"/>
      <c r="ONS1880" s="84"/>
      <c r="ONT1880" s="84"/>
      <c r="ONU1880" s="84"/>
      <c r="ONV1880" s="84"/>
      <c r="ONW1880" s="84"/>
      <c r="ONX1880" s="84"/>
      <c r="ONY1880" s="84"/>
      <c r="ONZ1880" s="84"/>
      <c r="OOA1880" s="84"/>
      <c r="OOB1880" s="84"/>
      <c r="OOC1880" s="84"/>
      <c r="OOD1880" s="84"/>
      <c r="OOE1880" s="84"/>
      <c r="OOF1880" s="84"/>
      <c r="OOG1880" s="84"/>
      <c r="OOH1880" s="84"/>
      <c r="OOI1880" s="84"/>
      <c r="OOJ1880" s="84"/>
      <c r="OOK1880" s="84"/>
      <c r="OOL1880" s="84"/>
      <c r="OOM1880" s="84"/>
      <c r="OON1880" s="84"/>
      <c r="OOO1880" s="84"/>
      <c r="OOP1880" s="84"/>
      <c r="OOQ1880" s="84"/>
      <c r="OOR1880" s="84"/>
      <c r="OOS1880" s="84"/>
      <c r="OOT1880" s="84"/>
      <c r="OOU1880" s="84"/>
      <c r="OOV1880" s="84"/>
      <c r="OOW1880" s="84"/>
      <c r="OOX1880" s="84"/>
      <c r="OOY1880" s="84"/>
      <c r="OOZ1880" s="84"/>
      <c r="OPA1880" s="84"/>
      <c r="OPB1880" s="84"/>
      <c r="OPC1880" s="84"/>
      <c r="OPD1880" s="84"/>
      <c r="OPE1880" s="84"/>
      <c r="OPF1880" s="84"/>
      <c r="OPG1880" s="84"/>
      <c r="OPH1880" s="84"/>
      <c r="OPI1880" s="84"/>
      <c r="OPJ1880" s="84"/>
      <c r="OPK1880" s="84"/>
      <c r="OPL1880" s="84"/>
      <c r="OPM1880" s="84"/>
      <c r="OPN1880" s="84"/>
      <c r="OPO1880" s="84"/>
      <c r="OPP1880" s="84"/>
      <c r="OPQ1880" s="84"/>
      <c r="OPR1880" s="84"/>
      <c r="OPS1880" s="84"/>
      <c r="OPT1880" s="84"/>
      <c r="OPU1880" s="84"/>
      <c r="OPV1880" s="84"/>
      <c r="OPW1880" s="84"/>
      <c r="OPX1880" s="84"/>
      <c r="OPY1880" s="84"/>
      <c r="OPZ1880" s="84"/>
      <c r="OQA1880" s="84"/>
      <c r="OQB1880" s="84"/>
      <c r="OQC1880" s="84"/>
      <c r="OQD1880" s="84"/>
      <c r="OQE1880" s="84"/>
      <c r="OQF1880" s="84"/>
      <c r="OQG1880" s="84"/>
      <c r="OQH1880" s="84"/>
      <c r="OQI1880" s="84"/>
      <c r="OQJ1880" s="84"/>
      <c r="OQK1880" s="84"/>
      <c r="OQL1880" s="84"/>
      <c r="OQM1880" s="84"/>
      <c r="OQN1880" s="84"/>
      <c r="OQO1880" s="84"/>
      <c r="OQP1880" s="84"/>
      <c r="OQQ1880" s="84"/>
      <c r="OQR1880" s="84"/>
      <c r="OQS1880" s="84"/>
      <c r="OQT1880" s="84"/>
      <c r="OQU1880" s="84"/>
      <c r="OQV1880" s="84"/>
      <c r="OQW1880" s="84"/>
      <c r="OQX1880" s="84"/>
      <c r="OQY1880" s="84"/>
      <c r="OQZ1880" s="84"/>
      <c r="ORA1880" s="84"/>
      <c r="ORB1880" s="84"/>
      <c r="ORC1880" s="84"/>
      <c r="ORD1880" s="84"/>
      <c r="ORE1880" s="84"/>
      <c r="ORF1880" s="84"/>
      <c r="ORG1880" s="84"/>
      <c r="ORH1880" s="84"/>
      <c r="ORI1880" s="84"/>
      <c r="ORJ1880" s="84"/>
      <c r="ORK1880" s="84"/>
      <c r="ORL1880" s="84"/>
      <c r="ORM1880" s="84"/>
      <c r="ORN1880" s="84"/>
      <c r="ORO1880" s="84"/>
      <c r="ORP1880" s="84"/>
      <c r="ORQ1880" s="84"/>
      <c r="ORR1880" s="84"/>
      <c r="ORS1880" s="84"/>
      <c r="ORT1880" s="84"/>
      <c r="ORU1880" s="84"/>
      <c r="ORV1880" s="84"/>
      <c r="ORW1880" s="84"/>
      <c r="ORX1880" s="84"/>
      <c r="ORY1880" s="84"/>
      <c r="ORZ1880" s="84"/>
      <c r="OSA1880" s="84"/>
      <c r="OSB1880" s="84"/>
      <c r="OSC1880" s="84"/>
      <c r="OSD1880" s="84"/>
      <c r="OSE1880" s="84"/>
      <c r="OSF1880" s="84"/>
      <c r="OSG1880" s="84"/>
      <c r="OSH1880" s="84"/>
      <c r="OSI1880" s="84"/>
      <c r="OSJ1880" s="84"/>
      <c r="OSK1880" s="84"/>
      <c r="OSL1880" s="84"/>
      <c r="OSM1880" s="84"/>
      <c r="OSN1880" s="84"/>
      <c r="OSO1880" s="84"/>
      <c r="OSP1880" s="84"/>
      <c r="OSQ1880" s="84"/>
      <c r="OSR1880" s="84"/>
      <c r="OSS1880" s="84"/>
      <c r="OST1880" s="84"/>
      <c r="OSU1880" s="84"/>
      <c r="OSV1880" s="84"/>
      <c r="OSW1880" s="84"/>
      <c r="OSX1880" s="84"/>
      <c r="OSY1880" s="84"/>
      <c r="OSZ1880" s="84"/>
      <c r="OTA1880" s="84"/>
      <c r="OTB1880" s="84"/>
      <c r="OTC1880" s="84"/>
      <c r="OTD1880" s="84"/>
      <c r="OTE1880" s="84"/>
      <c r="OTF1880" s="84"/>
      <c r="OTG1880" s="84"/>
      <c r="OTH1880" s="84"/>
      <c r="OTI1880" s="84"/>
      <c r="OTJ1880" s="84"/>
      <c r="OTK1880" s="84"/>
      <c r="OTL1880" s="84"/>
      <c r="OTM1880" s="84"/>
      <c r="OTN1880" s="84"/>
      <c r="OTO1880" s="84"/>
      <c r="OTP1880" s="84"/>
      <c r="OTQ1880" s="84"/>
      <c r="OTR1880" s="84"/>
      <c r="OTS1880" s="84"/>
      <c r="OTT1880" s="84"/>
      <c r="OTU1880" s="84"/>
      <c r="OTV1880" s="84"/>
      <c r="OTW1880" s="84"/>
      <c r="OTX1880" s="84"/>
      <c r="OTY1880" s="84"/>
      <c r="OTZ1880" s="84"/>
      <c r="OUA1880" s="84"/>
      <c r="OUB1880" s="84"/>
      <c r="OUC1880" s="84"/>
      <c r="OUD1880" s="84"/>
      <c r="OUE1880" s="84"/>
      <c r="OUF1880" s="84"/>
      <c r="OUG1880" s="84"/>
      <c r="OUH1880" s="84"/>
      <c r="OUI1880" s="84"/>
      <c r="OUJ1880" s="84"/>
      <c r="OUK1880" s="84"/>
      <c r="OUL1880" s="84"/>
      <c r="OUM1880" s="84"/>
      <c r="OUN1880" s="84"/>
      <c r="OUO1880" s="84"/>
      <c r="OUP1880" s="84"/>
      <c r="OUQ1880" s="84"/>
      <c r="OUR1880" s="84"/>
      <c r="OUS1880" s="84"/>
      <c r="OUT1880" s="84"/>
      <c r="OUU1880" s="84"/>
      <c r="OUV1880" s="84"/>
      <c r="OUW1880" s="84"/>
      <c r="OUX1880" s="84"/>
      <c r="OUY1880" s="84"/>
      <c r="OUZ1880" s="84"/>
      <c r="OVA1880" s="84"/>
      <c r="OVB1880" s="84"/>
      <c r="OVC1880" s="84"/>
      <c r="OVD1880" s="84"/>
      <c r="OVE1880" s="84"/>
      <c r="OVF1880" s="84"/>
      <c r="OVG1880" s="84"/>
      <c r="OVH1880" s="84"/>
      <c r="OVI1880" s="84"/>
      <c r="OVJ1880" s="84"/>
      <c r="OVK1880" s="84"/>
      <c r="OVL1880" s="84"/>
      <c r="OVM1880" s="84"/>
      <c r="OVN1880" s="84"/>
      <c r="OVO1880" s="84"/>
      <c r="OVP1880" s="84"/>
      <c r="OVQ1880" s="84"/>
      <c r="OVR1880" s="84"/>
      <c r="OVS1880" s="84"/>
      <c r="OVT1880" s="84"/>
      <c r="OVU1880" s="84"/>
      <c r="OVV1880" s="84"/>
      <c r="OVW1880" s="84"/>
      <c r="OVX1880" s="84"/>
      <c r="OVY1880" s="84"/>
      <c r="OVZ1880" s="84"/>
      <c r="OWA1880" s="84"/>
      <c r="OWB1880" s="84"/>
      <c r="OWC1880" s="84"/>
      <c r="OWD1880" s="84"/>
      <c r="OWE1880" s="84"/>
      <c r="OWF1880" s="84"/>
      <c r="OWG1880" s="84"/>
      <c r="OWH1880" s="84"/>
      <c r="OWI1880" s="84"/>
      <c r="OWJ1880" s="84"/>
      <c r="OWK1880" s="84"/>
      <c r="OWL1880" s="84"/>
      <c r="OWM1880" s="84"/>
      <c r="OWN1880" s="84"/>
      <c r="OWO1880" s="84"/>
      <c r="OWP1880" s="84"/>
      <c r="OWQ1880" s="84"/>
      <c r="OWR1880" s="84"/>
      <c r="OWS1880" s="84"/>
      <c r="OWT1880" s="84"/>
      <c r="OWU1880" s="84"/>
      <c r="OWV1880" s="84"/>
      <c r="OWW1880" s="84"/>
      <c r="OWX1880" s="84"/>
      <c r="OWY1880" s="84"/>
      <c r="OWZ1880" s="84"/>
      <c r="OXA1880" s="84"/>
      <c r="OXB1880" s="84"/>
      <c r="OXC1880" s="84"/>
      <c r="OXD1880" s="84"/>
      <c r="OXE1880" s="84"/>
      <c r="OXF1880" s="84"/>
      <c r="OXG1880" s="84"/>
      <c r="OXH1880" s="84"/>
      <c r="OXI1880" s="84"/>
      <c r="OXJ1880" s="84"/>
      <c r="OXK1880" s="84"/>
      <c r="OXL1880" s="84"/>
      <c r="OXM1880" s="84"/>
      <c r="OXN1880" s="84"/>
      <c r="OXO1880" s="84"/>
      <c r="OXP1880" s="84"/>
      <c r="OXQ1880" s="84"/>
      <c r="OXR1880" s="84"/>
      <c r="OXS1880" s="84"/>
      <c r="OXT1880" s="84"/>
      <c r="OXU1880" s="84"/>
      <c r="OXV1880" s="84"/>
      <c r="OXW1880" s="84"/>
      <c r="OXX1880" s="84"/>
      <c r="OXY1880" s="84"/>
      <c r="OXZ1880" s="84"/>
      <c r="OYA1880" s="84"/>
      <c r="OYB1880" s="84"/>
      <c r="OYC1880" s="84"/>
      <c r="OYD1880" s="84"/>
      <c r="OYE1880" s="84"/>
      <c r="OYF1880" s="84"/>
      <c r="OYG1880" s="84"/>
      <c r="OYH1880" s="84"/>
      <c r="OYI1880" s="84"/>
      <c r="OYJ1880" s="84"/>
      <c r="OYK1880" s="84"/>
      <c r="OYL1880" s="84"/>
      <c r="OYM1880" s="84"/>
      <c r="OYN1880" s="84"/>
      <c r="OYO1880" s="84"/>
      <c r="OYP1880" s="84"/>
      <c r="OYQ1880" s="84"/>
      <c r="OYR1880" s="84"/>
      <c r="OYS1880" s="84"/>
      <c r="OYT1880" s="84"/>
      <c r="OYU1880" s="84"/>
      <c r="OYV1880" s="84"/>
      <c r="OYW1880" s="84"/>
      <c r="OYX1880" s="84"/>
      <c r="OYY1880" s="84"/>
      <c r="OYZ1880" s="84"/>
      <c r="OZA1880" s="84"/>
      <c r="OZB1880" s="84"/>
      <c r="OZC1880" s="84"/>
      <c r="OZD1880" s="84"/>
      <c r="OZE1880" s="84"/>
      <c r="OZF1880" s="84"/>
      <c r="OZG1880" s="84"/>
      <c r="OZH1880" s="84"/>
      <c r="OZI1880" s="84"/>
      <c r="OZJ1880" s="84"/>
      <c r="OZK1880" s="84"/>
      <c r="OZL1880" s="84"/>
      <c r="OZM1880" s="84"/>
      <c r="OZN1880" s="84"/>
      <c r="OZO1880" s="84"/>
      <c r="OZP1880" s="84"/>
      <c r="OZQ1880" s="84"/>
      <c r="OZR1880" s="84"/>
      <c r="OZS1880" s="84"/>
      <c r="OZT1880" s="84"/>
      <c r="OZU1880" s="84"/>
      <c r="OZV1880" s="84"/>
      <c r="OZW1880" s="84"/>
      <c r="OZX1880" s="84"/>
      <c r="OZY1880" s="84"/>
      <c r="OZZ1880" s="84"/>
      <c r="PAA1880" s="84"/>
      <c r="PAB1880" s="84"/>
      <c r="PAC1880" s="84"/>
      <c r="PAD1880" s="84"/>
      <c r="PAE1880" s="84"/>
      <c r="PAF1880" s="84"/>
      <c r="PAG1880" s="84"/>
      <c r="PAH1880" s="84"/>
      <c r="PAI1880" s="84"/>
      <c r="PAJ1880" s="84"/>
      <c r="PAK1880" s="84"/>
      <c r="PAL1880" s="84"/>
      <c r="PAM1880" s="84"/>
      <c r="PAN1880" s="84"/>
      <c r="PAO1880" s="84"/>
      <c r="PAP1880" s="84"/>
      <c r="PAQ1880" s="84"/>
      <c r="PAR1880" s="84"/>
      <c r="PAS1880" s="84"/>
      <c r="PAT1880" s="84"/>
      <c r="PAU1880" s="84"/>
      <c r="PAV1880" s="84"/>
      <c r="PAW1880" s="84"/>
      <c r="PAX1880" s="84"/>
      <c r="PAY1880" s="84"/>
      <c r="PAZ1880" s="84"/>
      <c r="PBA1880" s="84"/>
      <c r="PBB1880" s="84"/>
      <c r="PBC1880" s="84"/>
      <c r="PBD1880" s="84"/>
      <c r="PBE1880" s="84"/>
      <c r="PBF1880" s="84"/>
      <c r="PBG1880" s="84"/>
      <c r="PBH1880" s="84"/>
      <c r="PBI1880" s="84"/>
      <c r="PBJ1880" s="84"/>
      <c r="PBK1880" s="84"/>
      <c r="PBL1880" s="84"/>
      <c r="PBM1880" s="84"/>
      <c r="PBN1880" s="84"/>
      <c r="PBO1880" s="84"/>
      <c r="PBP1880" s="84"/>
      <c r="PBQ1880" s="84"/>
      <c r="PBR1880" s="84"/>
      <c r="PBS1880" s="84"/>
      <c r="PBT1880" s="84"/>
      <c r="PBU1880" s="84"/>
      <c r="PBV1880" s="84"/>
      <c r="PBW1880" s="84"/>
      <c r="PBX1880" s="84"/>
      <c r="PBY1880" s="84"/>
      <c r="PBZ1880" s="84"/>
      <c r="PCA1880" s="84"/>
      <c r="PCB1880" s="84"/>
      <c r="PCC1880" s="84"/>
      <c r="PCD1880" s="84"/>
      <c r="PCE1880" s="84"/>
      <c r="PCF1880" s="84"/>
      <c r="PCG1880" s="84"/>
      <c r="PCH1880" s="84"/>
      <c r="PCI1880" s="84"/>
      <c r="PCJ1880" s="84"/>
      <c r="PCK1880" s="84"/>
      <c r="PCL1880" s="84"/>
      <c r="PCM1880" s="84"/>
      <c r="PCN1880" s="84"/>
      <c r="PCO1880" s="84"/>
      <c r="PCP1880" s="84"/>
      <c r="PCQ1880" s="84"/>
      <c r="PCR1880" s="84"/>
      <c r="PCS1880" s="84"/>
      <c r="PCT1880" s="84"/>
      <c r="PCU1880" s="84"/>
      <c r="PCV1880" s="84"/>
      <c r="PCW1880" s="84"/>
      <c r="PCX1880" s="84"/>
      <c r="PCY1880" s="84"/>
      <c r="PCZ1880" s="84"/>
      <c r="PDA1880" s="84"/>
      <c r="PDB1880" s="84"/>
      <c r="PDC1880" s="84"/>
      <c r="PDD1880" s="84"/>
      <c r="PDE1880" s="84"/>
      <c r="PDF1880" s="84"/>
      <c r="PDG1880" s="84"/>
      <c r="PDH1880" s="84"/>
      <c r="PDI1880" s="84"/>
      <c r="PDJ1880" s="84"/>
      <c r="PDK1880" s="84"/>
      <c r="PDL1880" s="84"/>
      <c r="PDM1880" s="84"/>
      <c r="PDN1880" s="84"/>
      <c r="PDO1880" s="84"/>
      <c r="PDP1880" s="84"/>
      <c r="PDQ1880" s="84"/>
      <c r="PDR1880" s="84"/>
      <c r="PDS1880" s="84"/>
      <c r="PDT1880" s="84"/>
      <c r="PDU1880" s="84"/>
      <c r="PDV1880" s="84"/>
      <c r="PDW1880" s="84"/>
      <c r="PDX1880" s="84"/>
      <c r="PDY1880" s="84"/>
      <c r="PDZ1880" s="84"/>
      <c r="PEA1880" s="84"/>
      <c r="PEB1880" s="84"/>
      <c r="PEC1880" s="84"/>
      <c r="PED1880" s="84"/>
      <c r="PEE1880" s="84"/>
      <c r="PEF1880" s="84"/>
      <c r="PEG1880" s="84"/>
      <c r="PEH1880" s="84"/>
      <c r="PEI1880" s="84"/>
      <c r="PEJ1880" s="84"/>
      <c r="PEK1880" s="84"/>
      <c r="PEL1880" s="84"/>
      <c r="PEM1880" s="84"/>
      <c r="PEN1880" s="84"/>
      <c r="PEO1880" s="84"/>
      <c r="PEP1880" s="84"/>
      <c r="PEQ1880" s="84"/>
      <c r="PER1880" s="84"/>
      <c r="PES1880" s="84"/>
      <c r="PET1880" s="84"/>
      <c r="PEU1880" s="84"/>
      <c r="PEV1880" s="84"/>
      <c r="PEW1880" s="84"/>
      <c r="PEX1880" s="84"/>
      <c r="PEY1880" s="84"/>
      <c r="PEZ1880" s="84"/>
      <c r="PFA1880" s="84"/>
      <c r="PFB1880" s="84"/>
      <c r="PFC1880" s="84"/>
      <c r="PFD1880" s="84"/>
      <c r="PFE1880" s="84"/>
      <c r="PFF1880" s="84"/>
      <c r="PFG1880" s="84"/>
      <c r="PFH1880" s="84"/>
      <c r="PFI1880" s="84"/>
      <c r="PFJ1880" s="84"/>
      <c r="PFK1880" s="84"/>
      <c r="PFL1880" s="84"/>
      <c r="PFM1880" s="84"/>
      <c r="PFN1880" s="84"/>
      <c r="PFO1880" s="84"/>
      <c r="PFP1880" s="84"/>
      <c r="PFQ1880" s="84"/>
      <c r="PFR1880" s="84"/>
      <c r="PFS1880" s="84"/>
      <c r="PFT1880" s="84"/>
      <c r="PFU1880" s="84"/>
      <c r="PFV1880" s="84"/>
      <c r="PFW1880" s="84"/>
      <c r="PFX1880" s="84"/>
      <c r="PFY1880" s="84"/>
      <c r="PFZ1880" s="84"/>
      <c r="PGA1880" s="84"/>
      <c r="PGB1880" s="84"/>
      <c r="PGC1880" s="84"/>
      <c r="PGD1880" s="84"/>
      <c r="PGE1880" s="84"/>
      <c r="PGF1880" s="84"/>
      <c r="PGG1880" s="84"/>
      <c r="PGH1880" s="84"/>
      <c r="PGI1880" s="84"/>
      <c r="PGJ1880" s="84"/>
      <c r="PGK1880" s="84"/>
      <c r="PGL1880" s="84"/>
      <c r="PGM1880" s="84"/>
      <c r="PGN1880" s="84"/>
      <c r="PGO1880" s="84"/>
      <c r="PGP1880" s="84"/>
      <c r="PGQ1880" s="84"/>
      <c r="PGR1880" s="84"/>
      <c r="PGS1880" s="84"/>
      <c r="PGT1880" s="84"/>
      <c r="PGU1880" s="84"/>
      <c r="PGV1880" s="84"/>
      <c r="PGW1880" s="84"/>
      <c r="PGX1880" s="84"/>
      <c r="PGY1880" s="84"/>
      <c r="PGZ1880" s="84"/>
      <c r="PHA1880" s="84"/>
      <c r="PHB1880" s="84"/>
      <c r="PHC1880" s="84"/>
      <c r="PHD1880" s="84"/>
      <c r="PHE1880" s="84"/>
      <c r="PHF1880" s="84"/>
      <c r="PHG1880" s="84"/>
      <c r="PHH1880" s="84"/>
      <c r="PHI1880" s="84"/>
      <c r="PHJ1880" s="84"/>
      <c r="PHK1880" s="84"/>
      <c r="PHL1880" s="84"/>
      <c r="PHM1880" s="84"/>
      <c r="PHN1880" s="84"/>
      <c r="PHO1880" s="84"/>
      <c r="PHP1880" s="84"/>
      <c r="PHQ1880" s="84"/>
      <c r="PHR1880" s="84"/>
      <c r="PHS1880" s="84"/>
      <c r="PHT1880" s="84"/>
      <c r="PHU1880" s="84"/>
      <c r="PHV1880" s="84"/>
      <c r="PHW1880" s="84"/>
      <c r="PHX1880" s="84"/>
      <c r="PHY1880" s="84"/>
      <c r="PHZ1880" s="84"/>
      <c r="PIA1880" s="84"/>
      <c r="PIB1880" s="84"/>
      <c r="PIC1880" s="84"/>
      <c r="PID1880" s="84"/>
      <c r="PIE1880" s="84"/>
      <c r="PIF1880" s="84"/>
      <c r="PIG1880" s="84"/>
      <c r="PIH1880" s="84"/>
      <c r="PII1880" s="84"/>
      <c r="PIJ1880" s="84"/>
      <c r="PIK1880" s="84"/>
      <c r="PIL1880" s="84"/>
      <c r="PIM1880" s="84"/>
      <c r="PIN1880" s="84"/>
      <c r="PIO1880" s="84"/>
      <c r="PIP1880" s="84"/>
      <c r="PIQ1880" s="84"/>
      <c r="PIR1880" s="84"/>
      <c r="PIS1880" s="84"/>
      <c r="PIT1880" s="84"/>
      <c r="PIU1880" s="84"/>
      <c r="PIV1880" s="84"/>
      <c r="PIW1880" s="84"/>
      <c r="PIX1880" s="84"/>
      <c r="PIY1880" s="84"/>
      <c r="PIZ1880" s="84"/>
      <c r="PJA1880" s="84"/>
      <c r="PJB1880" s="84"/>
      <c r="PJC1880" s="84"/>
      <c r="PJD1880" s="84"/>
      <c r="PJE1880" s="84"/>
      <c r="PJF1880" s="84"/>
      <c r="PJG1880" s="84"/>
      <c r="PJH1880" s="84"/>
      <c r="PJI1880" s="84"/>
      <c r="PJJ1880" s="84"/>
      <c r="PJK1880" s="84"/>
      <c r="PJL1880" s="84"/>
      <c r="PJM1880" s="84"/>
      <c r="PJN1880" s="84"/>
      <c r="PJO1880" s="84"/>
      <c r="PJP1880" s="84"/>
      <c r="PJQ1880" s="84"/>
      <c r="PJR1880" s="84"/>
      <c r="PJS1880" s="84"/>
      <c r="PJT1880" s="84"/>
      <c r="PJU1880" s="84"/>
      <c r="PJV1880" s="84"/>
      <c r="PJW1880" s="84"/>
      <c r="PJX1880" s="84"/>
      <c r="PJY1880" s="84"/>
      <c r="PJZ1880" s="84"/>
      <c r="PKA1880" s="84"/>
      <c r="PKB1880" s="84"/>
      <c r="PKC1880" s="84"/>
      <c r="PKD1880" s="84"/>
      <c r="PKE1880" s="84"/>
      <c r="PKF1880" s="84"/>
      <c r="PKG1880" s="84"/>
      <c r="PKH1880" s="84"/>
      <c r="PKI1880" s="84"/>
      <c r="PKJ1880" s="84"/>
      <c r="PKK1880" s="84"/>
      <c r="PKL1880" s="84"/>
      <c r="PKM1880" s="84"/>
      <c r="PKN1880" s="84"/>
      <c r="PKO1880" s="84"/>
      <c r="PKP1880" s="84"/>
      <c r="PKQ1880" s="84"/>
      <c r="PKR1880" s="84"/>
      <c r="PKS1880" s="84"/>
      <c r="PKT1880" s="84"/>
      <c r="PKU1880" s="84"/>
      <c r="PKV1880" s="84"/>
      <c r="PKW1880" s="84"/>
      <c r="PKX1880" s="84"/>
      <c r="PKY1880" s="84"/>
      <c r="PKZ1880" s="84"/>
      <c r="PLA1880" s="84"/>
      <c r="PLB1880" s="84"/>
      <c r="PLC1880" s="84"/>
      <c r="PLD1880" s="84"/>
      <c r="PLE1880" s="84"/>
      <c r="PLF1880" s="84"/>
      <c r="PLG1880" s="84"/>
      <c r="PLH1880" s="84"/>
      <c r="PLI1880" s="84"/>
      <c r="PLJ1880" s="84"/>
      <c r="PLK1880" s="84"/>
      <c r="PLL1880" s="84"/>
      <c r="PLM1880" s="84"/>
      <c r="PLN1880" s="84"/>
      <c r="PLO1880" s="84"/>
      <c r="PLP1880" s="84"/>
      <c r="PLQ1880" s="84"/>
      <c r="PLR1880" s="84"/>
      <c r="PLS1880" s="84"/>
      <c r="PLT1880" s="84"/>
      <c r="PLU1880" s="84"/>
      <c r="PLV1880" s="84"/>
      <c r="PLW1880" s="84"/>
      <c r="PLX1880" s="84"/>
      <c r="PLY1880" s="84"/>
      <c r="PLZ1880" s="84"/>
      <c r="PMA1880" s="84"/>
      <c r="PMB1880" s="84"/>
      <c r="PMC1880" s="84"/>
      <c r="PMD1880" s="84"/>
      <c r="PME1880" s="84"/>
      <c r="PMF1880" s="84"/>
      <c r="PMG1880" s="84"/>
      <c r="PMH1880" s="84"/>
      <c r="PMI1880" s="84"/>
      <c r="PMJ1880" s="84"/>
      <c r="PMK1880" s="84"/>
      <c r="PML1880" s="84"/>
      <c r="PMM1880" s="84"/>
      <c r="PMN1880" s="84"/>
      <c r="PMO1880" s="84"/>
      <c r="PMP1880" s="84"/>
      <c r="PMQ1880" s="84"/>
      <c r="PMR1880" s="84"/>
      <c r="PMS1880" s="84"/>
      <c r="PMT1880" s="84"/>
      <c r="PMU1880" s="84"/>
      <c r="PMV1880" s="84"/>
      <c r="PMW1880" s="84"/>
      <c r="PMX1880" s="84"/>
      <c r="PMY1880" s="84"/>
      <c r="PMZ1880" s="84"/>
      <c r="PNA1880" s="84"/>
      <c r="PNB1880" s="84"/>
      <c r="PNC1880" s="84"/>
      <c r="PND1880" s="84"/>
      <c r="PNE1880" s="84"/>
      <c r="PNF1880" s="84"/>
      <c r="PNG1880" s="84"/>
      <c r="PNH1880" s="84"/>
      <c r="PNI1880" s="84"/>
      <c r="PNJ1880" s="84"/>
      <c r="PNK1880" s="84"/>
      <c r="PNL1880" s="84"/>
      <c r="PNM1880" s="84"/>
      <c r="PNN1880" s="84"/>
      <c r="PNO1880" s="84"/>
      <c r="PNP1880" s="84"/>
      <c r="PNQ1880" s="84"/>
      <c r="PNR1880" s="84"/>
      <c r="PNS1880" s="84"/>
      <c r="PNT1880" s="84"/>
      <c r="PNU1880" s="84"/>
      <c r="PNV1880" s="84"/>
      <c r="PNW1880" s="84"/>
      <c r="PNX1880" s="84"/>
      <c r="PNY1880" s="84"/>
      <c r="PNZ1880" s="84"/>
      <c r="POA1880" s="84"/>
      <c r="POB1880" s="84"/>
      <c r="POC1880" s="84"/>
      <c r="POD1880" s="84"/>
      <c r="POE1880" s="84"/>
      <c r="POF1880" s="84"/>
      <c r="POG1880" s="84"/>
      <c r="POH1880" s="84"/>
      <c r="POI1880" s="84"/>
      <c r="POJ1880" s="84"/>
      <c r="POK1880" s="84"/>
      <c r="POL1880" s="84"/>
      <c r="POM1880" s="84"/>
      <c r="PON1880" s="84"/>
      <c r="POO1880" s="84"/>
      <c r="POP1880" s="84"/>
      <c r="POQ1880" s="84"/>
      <c r="POR1880" s="84"/>
      <c r="POS1880" s="84"/>
      <c r="POT1880" s="84"/>
      <c r="POU1880" s="84"/>
      <c r="POV1880" s="84"/>
      <c r="POW1880" s="84"/>
      <c r="POX1880" s="84"/>
      <c r="POY1880" s="84"/>
      <c r="POZ1880" s="84"/>
      <c r="PPA1880" s="84"/>
      <c r="PPB1880" s="84"/>
      <c r="PPC1880" s="84"/>
      <c r="PPD1880" s="84"/>
      <c r="PPE1880" s="84"/>
      <c r="PPF1880" s="84"/>
      <c r="PPG1880" s="84"/>
      <c r="PPH1880" s="84"/>
      <c r="PPI1880" s="84"/>
      <c r="PPJ1880" s="84"/>
      <c r="PPK1880" s="84"/>
      <c r="PPL1880" s="84"/>
      <c r="PPM1880" s="84"/>
      <c r="PPN1880" s="84"/>
      <c r="PPO1880" s="84"/>
      <c r="PPP1880" s="84"/>
      <c r="PPQ1880" s="84"/>
      <c r="PPR1880" s="84"/>
      <c r="PPS1880" s="84"/>
      <c r="PPT1880" s="84"/>
      <c r="PPU1880" s="84"/>
      <c r="PPV1880" s="84"/>
      <c r="PPW1880" s="84"/>
      <c r="PPX1880" s="84"/>
      <c r="PPY1880" s="84"/>
      <c r="PPZ1880" s="84"/>
      <c r="PQA1880" s="84"/>
      <c r="PQB1880" s="84"/>
      <c r="PQC1880" s="84"/>
      <c r="PQD1880" s="84"/>
      <c r="PQE1880" s="84"/>
      <c r="PQF1880" s="84"/>
      <c r="PQG1880" s="84"/>
      <c r="PQH1880" s="84"/>
      <c r="PQI1880" s="84"/>
      <c r="PQJ1880" s="84"/>
      <c r="PQK1880" s="84"/>
      <c r="PQL1880" s="84"/>
      <c r="PQM1880" s="84"/>
      <c r="PQN1880" s="84"/>
      <c r="PQO1880" s="84"/>
      <c r="PQP1880" s="84"/>
      <c r="PQQ1880" s="84"/>
      <c r="PQR1880" s="84"/>
      <c r="PQS1880" s="84"/>
      <c r="PQT1880" s="84"/>
      <c r="PQU1880" s="84"/>
      <c r="PQV1880" s="84"/>
      <c r="PQW1880" s="84"/>
      <c r="PQX1880" s="84"/>
      <c r="PQY1880" s="84"/>
      <c r="PQZ1880" s="84"/>
      <c r="PRA1880" s="84"/>
      <c r="PRB1880" s="84"/>
      <c r="PRC1880" s="84"/>
      <c r="PRD1880" s="84"/>
      <c r="PRE1880" s="84"/>
      <c r="PRF1880" s="84"/>
      <c r="PRG1880" s="84"/>
      <c r="PRH1880" s="84"/>
      <c r="PRI1880" s="84"/>
      <c r="PRJ1880" s="84"/>
      <c r="PRK1880" s="84"/>
      <c r="PRL1880" s="84"/>
      <c r="PRM1880" s="84"/>
      <c r="PRN1880" s="84"/>
      <c r="PRO1880" s="84"/>
      <c r="PRP1880" s="84"/>
      <c r="PRQ1880" s="84"/>
      <c r="PRR1880" s="84"/>
      <c r="PRS1880" s="84"/>
      <c r="PRT1880" s="84"/>
      <c r="PRU1880" s="84"/>
      <c r="PRV1880" s="84"/>
      <c r="PRW1880" s="84"/>
      <c r="PRX1880" s="84"/>
      <c r="PRY1880" s="84"/>
      <c r="PRZ1880" s="84"/>
      <c r="PSA1880" s="84"/>
      <c r="PSB1880" s="84"/>
      <c r="PSC1880" s="84"/>
      <c r="PSD1880" s="84"/>
      <c r="PSE1880" s="84"/>
      <c r="PSF1880" s="84"/>
      <c r="PSG1880" s="84"/>
      <c r="PSH1880" s="84"/>
      <c r="PSI1880" s="84"/>
      <c r="PSJ1880" s="84"/>
      <c r="PSK1880" s="84"/>
      <c r="PSL1880" s="84"/>
      <c r="PSM1880" s="84"/>
      <c r="PSN1880" s="84"/>
      <c r="PSO1880" s="84"/>
      <c r="PSP1880" s="84"/>
      <c r="PSQ1880" s="84"/>
      <c r="PSR1880" s="84"/>
      <c r="PSS1880" s="84"/>
      <c r="PST1880" s="84"/>
      <c r="PSU1880" s="84"/>
      <c r="PSV1880" s="84"/>
      <c r="PSW1880" s="84"/>
      <c r="PSX1880" s="84"/>
      <c r="PSY1880" s="84"/>
      <c r="PSZ1880" s="84"/>
      <c r="PTA1880" s="84"/>
      <c r="PTB1880" s="84"/>
      <c r="PTC1880" s="84"/>
      <c r="PTD1880" s="84"/>
      <c r="PTE1880" s="84"/>
      <c r="PTF1880" s="84"/>
      <c r="PTG1880" s="84"/>
      <c r="PTH1880" s="84"/>
      <c r="PTI1880" s="84"/>
      <c r="PTJ1880" s="84"/>
      <c r="PTK1880" s="84"/>
      <c r="PTL1880" s="84"/>
      <c r="PTM1880" s="84"/>
      <c r="PTN1880" s="84"/>
      <c r="PTO1880" s="84"/>
      <c r="PTP1880" s="84"/>
      <c r="PTQ1880" s="84"/>
      <c r="PTR1880" s="84"/>
      <c r="PTS1880" s="84"/>
      <c r="PTT1880" s="84"/>
      <c r="PTU1880" s="84"/>
      <c r="PTV1880" s="84"/>
      <c r="PTW1880" s="84"/>
      <c r="PTX1880" s="84"/>
      <c r="PTY1880" s="84"/>
      <c r="PTZ1880" s="84"/>
      <c r="PUA1880" s="84"/>
      <c r="PUB1880" s="84"/>
      <c r="PUC1880" s="84"/>
      <c r="PUD1880" s="84"/>
      <c r="PUE1880" s="84"/>
      <c r="PUF1880" s="84"/>
      <c r="PUG1880" s="84"/>
      <c r="PUH1880" s="84"/>
      <c r="PUI1880" s="84"/>
      <c r="PUJ1880" s="84"/>
      <c r="PUK1880" s="84"/>
      <c r="PUL1880" s="84"/>
      <c r="PUM1880" s="84"/>
      <c r="PUN1880" s="84"/>
      <c r="PUO1880" s="84"/>
      <c r="PUP1880" s="84"/>
      <c r="PUQ1880" s="84"/>
      <c r="PUR1880" s="84"/>
      <c r="PUS1880" s="84"/>
      <c r="PUT1880" s="84"/>
      <c r="PUU1880" s="84"/>
      <c r="PUV1880" s="84"/>
      <c r="PUW1880" s="84"/>
      <c r="PUX1880" s="84"/>
      <c r="PUY1880" s="84"/>
      <c r="PUZ1880" s="84"/>
      <c r="PVA1880" s="84"/>
      <c r="PVB1880" s="84"/>
      <c r="PVC1880" s="84"/>
      <c r="PVD1880" s="84"/>
      <c r="PVE1880" s="84"/>
      <c r="PVF1880" s="84"/>
      <c r="PVG1880" s="84"/>
      <c r="PVH1880" s="84"/>
      <c r="PVI1880" s="84"/>
      <c r="PVJ1880" s="84"/>
      <c r="PVK1880" s="84"/>
      <c r="PVL1880" s="84"/>
      <c r="PVM1880" s="84"/>
      <c r="PVN1880" s="84"/>
      <c r="PVO1880" s="84"/>
      <c r="PVP1880" s="84"/>
      <c r="PVQ1880" s="84"/>
      <c r="PVR1880" s="84"/>
      <c r="PVS1880" s="84"/>
      <c r="PVT1880" s="84"/>
      <c r="PVU1880" s="84"/>
      <c r="PVV1880" s="84"/>
      <c r="PVW1880" s="84"/>
      <c r="PVX1880" s="84"/>
      <c r="PVY1880" s="84"/>
      <c r="PVZ1880" s="84"/>
      <c r="PWA1880" s="84"/>
      <c r="PWB1880" s="84"/>
      <c r="PWC1880" s="84"/>
      <c r="PWD1880" s="84"/>
      <c r="PWE1880" s="84"/>
      <c r="PWF1880" s="84"/>
      <c r="PWG1880" s="84"/>
      <c r="PWH1880" s="84"/>
      <c r="PWI1880" s="84"/>
      <c r="PWJ1880" s="84"/>
      <c r="PWK1880" s="84"/>
      <c r="PWL1880" s="84"/>
      <c r="PWM1880" s="84"/>
      <c r="PWN1880" s="84"/>
      <c r="PWO1880" s="84"/>
      <c r="PWP1880" s="84"/>
      <c r="PWQ1880" s="84"/>
      <c r="PWR1880" s="84"/>
      <c r="PWS1880" s="84"/>
      <c r="PWT1880" s="84"/>
      <c r="PWU1880" s="84"/>
      <c r="PWV1880" s="84"/>
      <c r="PWW1880" s="84"/>
      <c r="PWX1880" s="84"/>
      <c r="PWY1880" s="84"/>
      <c r="PWZ1880" s="84"/>
      <c r="PXA1880" s="84"/>
      <c r="PXB1880" s="84"/>
      <c r="PXC1880" s="84"/>
      <c r="PXD1880" s="84"/>
      <c r="PXE1880" s="84"/>
      <c r="PXF1880" s="84"/>
      <c r="PXG1880" s="84"/>
      <c r="PXH1880" s="84"/>
      <c r="PXI1880" s="84"/>
      <c r="PXJ1880" s="84"/>
      <c r="PXK1880" s="84"/>
      <c r="PXL1880" s="84"/>
      <c r="PXM1880" s="84"/>
      <c r="PXN1880" s="84"/>
      <c r="PXO1880" s="84"/>
      <c r="PXP1880" s="84"/>
      <c r="PXQ1880" s="84"/>
      <c r="PXR1880" s="84"/>
      <c r="PXS1880" s="84"/>
      <c r="PXT1880" s="84"/>
      <c r="PXU1880" s="84"/>
      <c r="PXV1880" s="84"/>
      <c r="PXW1880" s="84"/>
      <c r="PXX1880" s="84"/>
      <c r="PXY1880" s="84"/>
      <c r="PXZ1880" s="84"/>
      <c r="PYA1880" s="84"/>
      <c r="PYB1880" s="84"/>
      <c r="PYC1880" s="84"/>
      <c r="PYD1880" s="84"/>
      <c r="PYE1880" s="84"/>
      <c r="PYF1880" s="84"/>
      <c r="PYG1880" s="84"/>
      <c r="PYH1880" s="84"/>
      <c r="PYI1880" s="84"/>
      <c r="PYJ1880" s="84"/>
      <c r="PYK1880" s="84"/>
      <c r="PYL1880" s="84"/>
      <c r="PYM1880" s="84"/>
      <c r="PYN1880" s="84"/>
      <c r="PYO1880" s="84"/>
      <c r="PYP1880" s="84"/>
      <c r="PYQ1880" s="84"/>
      <c r="PYR1880" s="84"/>
      <c r="PYS1880" s="84"/>
      <c r="PYT1880" s="84"/>
      <c r="PYU1880" s="84"/>
      <c r="PYV1880" s="84"/>
      <c r="PYW1880" s="84"/>
      <c r="PYX1880" s="84"/>
      <c r="PYY1880" s="84"/>
      <c r="PYZ1880" s="84"/>
      <c r="PZA1880" s="84"/>
      <c r="PZB1880" s="84"/>
      <c r="PZC1880" s="84"/>
      <c r="PZD1880" s="84"/>
      <c r="PZE1880" s="84"/>
      <c r="PZF1880" s="84"/>
      <c r="PZG1880" s="84"/>
      <c r="PZH1880" s="84"/>
      <c r="PZI1880" s="84"/>
      <c r="PZJ1880" s="84"/>
      <c r="PZK1880" s="84"/>
      <c r="PZL1880" s="84"/>
      <c r="PZM1880" s="84"/>
      <c r="PZN1880" s="84"/>
      <c r="PZO1880" s="84"/>
      <c r="PZP1880" s="84"/>
      <c r="PZQ1880" s="84"/>
      <c r="PZR1880" s="84"/>
      <c r="PZS1880" s="84"/>
      <c r="PZT1880" s="84"/>
      <c r="PZU1880" s="84"/>
      <c r="PZV1880" s="84"/>
      <c r="PZW1880" s="84"/>
      <c r="PZX1880" s="84"/>
      <c r="PZY1880" s="84"/>
      <c r="PZZ1880" s="84"/>
      <c r="QAA1880" s="84"/>
      <c r="QAB1880" s="84"/>
      <c r="QAC1880" s="84"/>
      <c r="QAD1880" s="84"/>
      <c r="QAE1880" s="84"/>
      <c r="QAF1880" s="84"/>
      <c r="QAG1880" s="84"/>
      <c r="QAH1880" s="84"/>
      <c r="QAI1880" s="84"/>
      <c r="QAJ1880" s="84"/>
      <c r="QAK1880" s="84"/>
      <c r="QAL1880" s="84"/>
      <c r="QAM1880" s="84"/>
      <c r="QAN1880" s="84"/>
      <c r="QAO1880" s="84"/>
      <c r="QAP1880" s="84"/>
      <c r="QAQ1880" s="84"/>
      <c r="QAR1880" s="84"/>
      <c r="QAS1880" s="84"/>
      <c r="QAT1880" s="84"/>
      <c r="QAU1880" s="84"/>
      <c r="QAV1880" s="84"/>
      <c r="QAW1880" s="84"/>
      <c r="QAX1880" s="84"/>
      <c r="QAY1880" s="84"/>
      <c r="QAZ1880" s="84"/>
      <c r="QBA1880" s="84"/>
      <c r="QBB1880" s="84"/>
      <c r="QBC1880" s="84"/>
      <c r="QBD1880" s="84"/>
      <c r="QBE1880" s="84"/>
      <c r="QBF1880" s="84"/>
      <c r="QBG1880" s="84"/>
      <c r="QBH1880" s="84"/>
      <c r="QBI1880" s="84"/>
      <c r="QBJ1880" s="84"/>
      <c r="QBK1880" s="84"/>
      <c r="QBL1880" s="84"/>
      <c r="QBM1880" s="84"/>
      <c r="QBN1880" s="84"/>
      <c r="QBO1880" s="84"/>
      <c r="QBP1880" s="84"/>
      <c r="QBQ1880" s="84"/>
      <c r="QBR1880" s="84"/>
      <c r="QBS1880" s="84"/>
      <c r="QBT1880" s="84"/>
      <c r="QBU1880" s="84"/>
      <c r="QBV1880" s="84"/>
      <c r="QBW1880" s="84"/>
      <c r="QBX1880" s="84"/>
      <c r="QBY1880" s="84"/>
      <c r="QBZ1880" s="84"/>
      <c r="QCA1880" s="84"/>
      <c r="QCB1880" s="84"/>
      <c r="QCC1880" s="84"/>
      <c r="QCD1880" s="84"/>
      <c r="QCE1880" s="84"/>
      <c r="QCF1880" s="84"/>
      <c r="QCG1880" s="84"/>
      <c r="QCH1880" s="84"/>
      <c r="QCI1880" s="84"/>
      <c r="QCJ1880" s="84"/>
      <c r="QCK1880" s="84"/>
      <c r="QCL1880" s="84"/>
      <c r="QCM1880" s="84"/>
      <c r="QCN1880" s="84"/>
      <c r="QCO1880" s="84"/>
      <c r="QCP1880" s="84"/>
      <c r="QCQ1880" s="84"/>
      <c r="QCR1880" s="84"/>
      <c r="QCS1880" s="84"/>
      <c r="QCT1880" s="84"/>
      <c r="QCU1880" s="84"/>
      <c r="QCV1880" s="84"/>
      <c r="QCW1880" s="84"/>
      <c r="QCX1880" s="84"/>
      <c r="QCY1880" s="84"/>
      <c r="QCZ1880" s="84"/>
      <c r="QDA1880" s="84"/>
      <c r="QDB1880" s="84"/>
      <c r="QDC1880" s="84"/>
      <c r="QDD1880" s="84"/>
      <c r="QDE1880" s="84"/>
      <c r="QDF1880" s="84"/>
      <c r="QDG1880" s="84"/>
      <c r="QDH1880" s="84"/>
      <c r="QDI1880" s="84"/>
      <c r="QDJ1880" s="84"/>
      <c r="QDK1880" s="84"/>
      <c r="QDL1880" s="84"/>
      <c r="QDM1880" s="84"/>
      <c r="QDN1880" s="84"/>
      <c r="QDO1880" s="84"/>
      <c r="QDP1880" s="84"/>
      <c r="QDQ1880" s="84"/>
      <c r="QDR1880" s="84"/>
      <c r="QDS1880" s="84"/>
      <c r="QDT1880" s="84"/>
      <c r="QDU1880" s="84"/>
      <c r="QDV1880" s="84"/>
      <c r="QDW1880" s="84"/>
      <c r="QDX1880" s="84"/>
      <c r="QDY1880" s="84"/>
      <c r="QDZ1880" s="84"/>
      <c r="QEA1880" s="84"/>
      <c r="QEB1880" s="84"/>
      <c r="QEC1880" s="84"/>
      <c r="QED1880" s="84"/>
      <c r="QEE1880" s="84"/>
      <c r="QEF1880" s="84"/>
      <c r="QEG1880" s="84"/>
      <c r="QEH1880" s="84"/>
      <c r="QEI1880" s="84"/>
      <c r="QEJ1880" s="84"/>
      <c r="QEK1880" s="84"/>
      <c r="QEL1880" s="84"/>
      <c r="QEM1880" s="84"/>
      <c r="QEN1880" s="84"/>
      <c r="QEO1880" s="84"/>
      <c r="QEP1880" s="84"/>
      <c r="QEQ1880" s="84"/>
      <c r="QER1880" s="84"/>
      <c r="QES1880" s="84"/>
      <c r="QET1880" s="84"/>
      <c r="QEU1880" s="84"/>
      <c r="QEV1880" s="84"/>
      <c r="QEW1880" s="84"/>
      <c r="QEX1880" s="84"/>
      <c r="QEY1880" s="84"/>
      <c r="QEZ1880" s="84"/>
      <c r="QFA1880" s="84"/>
      <c r="QFB1880" s="84"/>
      <c r="QFC1880" s="84"/>
      <c r="QFD1880" s="84"/>
      <c r="QFE1880" s="84"/>
      <c r="QFF1880" s="84"/>
      <c r="QFG1880" s="84"/>
      <c r="QFH1880" s="84"/>
      <c r="QFI1880" s="84"/>
      <c r="QFJ1880" s="84"/>
      <c r="QFK1880" s="84"/>
      <c r="QFL1880" s="84"/>
      <c r="QFM1880" s="84"/>
      <c r="QFN1880" s="84"/>
      <c r="QFO1880" s="84"/>
      <c r="QFP1880" s="84"/>
      <c r="QFQ1880" s="84"/>
      <c r="QFR1880" s="84"/>
      <c r="QFS1880" s="84"/>
      <c r="QFT1880" s="84"/>
      <c r="QFU1880" s="84"/>
      <c r="QFV1880" s="84"/>
      <c r="QFW1880" s="84"/>
      <c r="QFX1880" s="84"/>
      <c r="QFY1880" s="84"/>
      <c r="QFZ1880" s="84"/>
      <c r="QGA1880" s="84"/>
      <c r="QGB1880" s="84"/>
      <c r="QGC1880" s="84"/>
      <c r="QGD1880" s="84"/>
      <c r="QGE1880" s="84"/>
      <c r="QGF1880" s="84"/>
      <c r="QGG1880" s="84"/>
      <c r="QGH1880" s="84"/>
      <c r="QGI1880" s="84"/>
      <c r="QGJ1880" s="84"/>
      <c r="QGK1880" s="84"/>
      <c r="QGL1880" s="84"/>
      <c r="QGM1880" s="84"/>
      <c r="QGN1880" s="84"/>
      <c r="QGO1880" s="84"/>
      <c r="QGP1880" s="84"/>
      <c r="QGQ1880" s="84"/>
      <c r="QGR1880" s="84"/>
      <c r="QGS1880" s="84"/>
      <c r="QGT1880" s="84"/>
      <c r="QGU1880" s="84"/>
      <c r="QGV1880" s="84"/>
      <c r="QGW1880" s="84"/>
      <c r="QGX1880" s="84"/>
      <c r="QGY1880" s="84"/>
      <c r="QGZ1880" s="84"/>
      <c r="QHA1880" s="84"/>
      <c r="QHB1880" s="84"/>
      <c r="QHC1880" s="84"/>
      <c r="QHD1880" s="84"/>
      <c r="QHE1880" s="84"/>
      <c r="QHF1880" s="84"/>
      <c r="QHG1880" s="84"/>
      <c r="QHH1880" s="84"/>
      <c r="QHI1880" s="84"/>
      <c r="QHJ1880" s="84"/>
      <c r="QHK1880" s="84"/>
      <c r="QHL1880" s="84"/>
      <c r="QHM1880" s="84"/>
      <c r="QHN1880" s="84"/>
      <c r="QHO1880" s="84"/>
      <c r="QHP1880" s="84"/>
      <c r="QHQ1880" s="84"/>
      <c r="QHR1880" s="84"/>
      <c r="QHS1880" s="84"/>
      <c r="QHT1880" s="84"/>
      <c r="QHU1880" s="84"/>
      <c r="QHV1880" s="84"/>
      <c r="QHW1880" s="84"/>
      <c r="QHX1880" s="84"/>
      <c r="QHY1880" s="84"/>
      <c r="QHZ1880" s="84"/>
      <c r="QIA1880" s="84"/>
      <c r="QIB1880" s="84"/>
      <c r="QIC1880" s="84"/>
      <c r="QID1880" s="84"/>
      <c r="QIE1880" s="84"/>
      <c r="QIF1880" s="84"/>
      <c r="QIG1880" s="84"/>
      <c r="QIH1880" s="84"/>
      <c r="QII1880" s="84"/>
      <c r="QIJ1880" s="84"/>
      <c r="QIK1880" s="84"/>
      <c r="QIL1880" s="84"/>
      <c r="QIM1880" s="84"/>
      <c r="QIN1880" s="84"/>
      <c r="QIO1880" s="84"/>
      <c r="QIP1880" s="84"/>
      <c r="QIQ1880" s="84"/>
      <c r="QIR1880" s="84"/>
      <c r="QIS1880" s="84"/>
      <c r="QIT1880" s="84"/>
      <c r="QIU1880" s="84"/>
      <c r="QIV1880" s="84"/>
      <c r="QIW1880" s="84"/>
      <c r="QIX1880" s="84"/>
      <c r="QIY1880" s="84"/>
      <c r="QIZ1880" s="84"/>
      <c r="QJA1880" s="84"/>
      <c r="QJB1880" s="84"/>
      <c r="QJC1880" s="84"/>
      <c r="QJD1880" s="84"/>
      <c r="QJE1880" s="84"/>
      <c r="QJF1880" s="84"/>
      <c r="QJG1880" s="84"/>
      <c r="QJH1880" s="84"/>
      <c r="QJI1880" s="84"/>
      <c r="QJJ1880" s="84"/>
      <c r="QJK1880" s="84"/>
      <c r="QJL1880" s="84"/>
      <c r="QJM1880" s="84"/>
      <c r="QJN1880" s="84"/>
      <c r="QJO1880" s="84"/>
      <c r="QJP1880" s="84"/>
      <c r="QJQ1880" s="84"/>
      <c r="QJR1880" s="84"/>
      <c r="QJS1880" s="84"/>
      <c r="QJT1880" s="84"/>
      <c r="QJU1880" s="84"/>
      <c r="QJV1880" s="84"/>
      <c r="QJW1880" s="84"/>
      <c r="QJX1880" s="84"/>
      <c r="QJY1880" s="84"/>
      <c r="QJZ1880" s="84"/>
      <c r="QKA1880" s="84"/>
      <c r="QKB1880" s="84"/>
      <c r="QKC1880" s="84"/>
      <c r="QKD1880" s="84"/>
      <c r="QKE1880" s="84"/>
      <c r="QKF1880" s="84"/>
      <c r="QKG1880" s="84"/>
      <c r="QKH1880" s="84"/>
      <c r="QKI1880" s="84"/>
      <c r="QKJ1880" s="84"/>
      <c r="QKK1880" s="84"/>
      <c r="QKL1880" s="84"/>
      <c r="QKM1880" s="84"/>
      <c r="QKN1880" s="84"/>
      <c r="QKO1880" s="84"/>
      <c r="QKP1880" s="84"/>
      <c r="QKQ1880" s="84"/>
      <c r="QKR1880" s="84"/>
      <c r="QKS1880" s="84"/>
      <c r="QKT1880" s="84"/>
      <c r="QKU1880" s="84"/>
      <c r="QKV1880" s="84"/>
      <c r="QKW1880" s="84"/>
      <c r="QKX1880" s="84"/>
      <c r="QKY1880" s="84"/>
      <c r="QKZ1880" s="84"/>
      <c r="QLA1880" s="84"/>
      <c r="QLB1880" s="84"/>
      <c r="QLC1880" s="84"/>
      <c r="QLD1880" s="84"/>
      <c r="QLE1880" s="84"/>
      <c r="QLF1880" s="84"/>
      <c r="QLG1880" s="84"/>
      <c r="QLH1880" s="84"/>
      <c r="QLI1880" s="84"/>
      <c r="QLJ1880" s="84"/>
      <c r="QLK1880" s="84"/>
      <c r="QLL1880" s="84"/>
      <c r="QLM1880" s="84"/>
      <c r="QLN1880" s="84"/>
      <c r="QLO1880" s="84"/>
      <c r="QLP1880" s="84"/>
      <c r="QLQ1880" s="84"/>
      <c r="QLR1880" s="84"/>
      <c r="QLS1880" s="84"/>
      <c r="QLT1880" s="84"/>
      <c r="QLU1880" s="84"/>
      <c r="QLV1880" s="84"/>
      <c r="QLW1880" s="84"/>
      <c r="QLX1880" s="84"/>
      <c r="QLY1880" s="84"/>
      <c r="QLZ1880" s="84"/>
      <c r="QMA1880" s="84"/>
      <c r="QMB1880" s="84"/>
      <c r="QMC1880" s="84"/>
      <c r="QMD1880" s="84"/>
      <c r="QME1880" s="84"/>
      <c r="QMF1880" s="84"/>
      <c r="QMG1880" s="84"/>
      <c r="QMH1880" s="84"/>
      <c r="QMI1880" s="84"/>
      <c r="QMJ1880" s="84"/>
      <c r="QMK1880" s="84"/>
      <c r="QML1880" s="84"/>
      <c r="QMM1880" s="84"/>
      <c r="QMN1880" s="84"/>
      <c r="QMO1880" s="84"/>
      <c r="QMP1880" s="84"/>
      <c r="QMQ1880" s="84"/>
      <c r="QMR1880" s="84"/>
      <c r="QMS1880" s="84"/>
      <c r="QMT1880" s="84"/>
      <c r="QMU1880" s="84"/>
      <c r="QMV1880" s="84"/>
      <c r="QMW1880" s="84"/>
      <c r="QMX1880" s="84"/>
      <c r="QMY1880" s="84"/>
      <c r="QMZ1880" s="84"/>
      <c r="QNA1880" s="84"/>
      <c r="QNB1880" s="84"/>
      <c r="QNC1880" s="84"/>
      <c r="QND1880" s="84"/>
      <c r="QNE1880" s="84"/>
      <c r="QNF1880" s="84"/>
      <c r="QNG1880" s="84"/>
      <c r="QNH1880" s="84"/>
      <c r="QNI1880" s="84"/>
      <c r="QNJ1880" s="84"/>
      <c r="QNK1880" s="84"/>
      <c r="QNL1880" s="84"/>
      <c r="QNM1880" s="84"/>
      <c r="QNN1880" s="84"/>
      <c r="QNO1880" s="84"/>
      <c r="QNP1880" s="84"/>
      <c r="QNQ1880" s="84"/>
      <c r="QNR1880" s="84"/>
      <c r="QNS1880" s="84"/>
      <c r="QNT1880" s="84"/>
      <c r="QNU1880" s="84"/>
      <c r="QNV1880" s="84"/>
      <c r="QNW1880" s="84"/>
      <c r="QNX1880" s="84"/>
      <c r="QNY1880" s="84"/>
      <c r="QNZ1880" s="84"/>
      <c r="QOA1880" s="84"/>
      <c r="QOB1880" s="84"/>
      <c r="QOC1880" s="84"/>
      <c r="QOD1880" s="84"/>
      <c r="QOE1880" s="84"/>
      <c r="QOF1880" s="84"/>
      <c r="QOG1880" s="84"/>
      <c r="QOH1880" s="84"/>
      <c r="QOI1880" s="84"/>
      <c r="QOJ1880" s="84"/>
      <c r="QOK1880" s="84"/>
      <c r="QOL1880" s="84"/>
      <c r="QOM1880" s="84"/>
      <c r="QON1880" s="84"/>
      <c r="QOO1880" s="84"/>
      <c r="QOP1880" s="84"/>
      <c r="QOQ1880" s="84"/>
      <c r="QOR1880" s="84"/>
      <c r="QOS1880" s="84"/>
      <c r="QOT1880" s="84"/>
      <c r="QOU1880" s="84"/>
      <c r="QOV1880" s="84"/>
      <c r="QOW1880" s="84"/>
      <c r="QOX1880" s="84"/>
      <c r="QOY1880" s="84"/>
      <c r="QOZ1880" s="84"/>
      <c r="QPA1880" s="84"/>
      <c r="QPB1880" s="84"/>
      <c r="QPC1880" s="84"/>
      <c r="QPD1880" s="84"/>
      <c r="QPE1880" s="84"/>
      <c r="QPF1880" s="84"/>
      <c r="QPG1880" s="84"/>
      <c r="QPH1880" s="84"/>
      <c r="QPI1880" s="84"/>
      <c r="QPJ1880" s="84"/>
      <c r="QPK1880" s="84"/>
      <c r="QPL1880" s="84"/>
      <c r="QPM1880" s="84"/>
      <c r="QPN1880" s="84"/>
      <c r="QPO1880" s="84"/>
      <c r="QPP1880" s="84"/>
      <c r="QPQ1880" s="84"/>
      <c r="QPR1880" s="84"/>
      <c r="QPS1880" s="84"/>
      <c r="QPT1880" s="84"/>
      <c r="QPU1880" s="84"/>
      <c r="QPV1880" s="84"/>
      <c r="QPW1880" s="84"/>
      <c r="QPX1880" s="84"/>
      <c r="QPY1880" s="84"/>
      <c r="QPZ1880" s="84"/>
      <c r="QQA1880" s="84"/>
      <c r="QQB1880" s="84"/>
      <c r="QQC1880" s="84"/>
      <c r="QQD1880" s="84"/>
      <c r="QQE1880" s="84"/>
      <c r="QQF1880" s="84"/>
      <c r="QQG1880" s="84"/>
      <c r="QQH1880" s="84"/>
      <c r="QQI1880" s="84"/>
      <c r="QQJ1880" s="84"/>
      <c r="QQK1880" s="84"/>
      <c r="QQL1880" s="84"/>
      <c r="QQM1880" s="84"/>
      <c r="QQN1880" s="84"/>
      <c r="QQO1880" s="84"/>
      <c r="QQP1880" s="84"/>
      <c r="QQQ1880" s="84"/>
      <c r="QQR1880" s="84"/>
      <c r="QQS1880" s="84"/>
      <c r="QQT1880" s="84"/>
      <c r="QQU1880" s="84"/>
      <c r="QQV1880" s="84"/>
      <c r="QQW1880" s="84"/>
      <c r="QQX1880" s="84"/>
      <c r="QQY1880" s="84"/>
      <c r="QQZ1880" s="84"/>
      <c r="QRA1880" s="84"/>
      <c r="QRB1880" s="84"/>
      <c r="QRC1880" s="84"/>
      <c r="QRD1880" s="84"/>
      <c r="QRE1880" s="84"/>
      <c r="QRF1880" s="84"/>
      <c r="QRG1880" s="84"/>
      <c r="QRH1880" s="84"/>
      <c r="QRI1880" s="84"/>
      <c r="QRJ1880" s="84"/>
      <c r="QRK1880" s="84"/>
      <c r="QRL1880" s="84"/>
      <c r="QRM1880" s="84"/>
      <c r="QRN1880" s="84"/>
      <c r="QRO1880" s="84"/>
      <c r="QRP1880" s="84"/>
      <c r="QRQ1880" s="84"/>
      <c r="QRR1880" s="84"/>
      <c r="QRS1880" s="84"/>
      <c r="QRT1880" s="84"/>
      <c r="QRU1880" s="84"/>
      <c r="QRV1880" s="84"/>
      <c r="QRW1880" s="84"/>
      <c r="QRX1880" s="84"/>
      <c r="QRY1880" s="84"/>
      <c r="QRZ1880" s="84"/>
      <c r="QSA1880" s="84"/>
      <c r="QSB1880" s="84"/>
      <c r="QSC1880" s="84"/>
      <c r="QSD1880" s="84"/>
      <c r="QSE1880" s="84"/>
      <c r="QSF1880" s="84"/>
      <c r="QSG1880" s="84"/>
      <c r="QSH1880" s="84"/>
      <c r="QSI1880" s="84"/>
      <c r="QSJ1880" s="84"/>
      <c r="QSK1880" s="84"/>
      <c r="QSL1880" s="84"/>
      <c r="QSM1880" s="84"/>
      <c r="QSN1880" s="84"/>
      <c r="QSO1880" s="84"/>
      <c r="QSP1880" s="84"/>
      <c r="QSQ1880" s="84"/>
      <c r="QSR1880" s="84"/>
      <c r="QSS1880" s="84"/>
      <c r="QST1880" s="84"/>
      <c r="QSU1880" s="84"/>
      <c r="QSV1880" s="84"/>
      <c r="QSW1880" s="84"/>
      <c r="QSX1880" s="84"/>
      <c r="QSY1880" s="84"/>
      <c r="QSZ1880" s="84"/>
      <c r="QTA1880" s="84"/>
      <c r="QTB1880" s="84"/>
      <c r="QTC1880" s="84"/>
      <c r="QTD1880" s="84"/>
      <c r="QTE1880" s="84"/>
      <c r="QTF1880" s="84"/>
      <c r="QTG1880" s="84"/>
      <c r="QTH1880" s="84"/>
      <c r="QTI1880" s="84"/>
      <c r="QTJ1880" s="84"/>
      <c r="QTK1880" s="84"/>
      <c r="QTL1880" s="84"/>
      <c r="QTM1880" s="84"/>
      <c r="QTN1880" s="84"/>
      <c r="QTO1880" s="84"/>
      <c r="QTP1880" s="84"/>
      <c r="QTQ1880" s="84"/>
      <c r="QTR1880" s="84"/>
      <c r="QTS1880" s="84"/>
      <c r="QTT1880" s="84"/>
      <c r="QTU1880" s="84"/>
      <c r="QTV1880" s="84"/>
      <c r="QTW1880" s="84"/>
      <c r="QTX1880" s="84"/>
      <c r="QTY1880" s="84"/>
      <c r="QTZ1880" s="84"/>
      <c r="QUA1880" s="84"/>
      <c r="QUB1880" s="84"/>
      <c r="QUC1880" s="84"/>
      <c r="QUD1880" s="84"/>
      <c r="QUE1880" s="84"/>
      <c r="QUF1880" s="84"/>
      <c r="QUG1880" s="84"/>
      <c r="QUH1880" s="84"/>
      <c r="QUI1880" s="84"/>
      <c r="QUJ1880" s="84"/>
      <c r="QUK1880" s="84"/>
      <c r="QUL1880" s="84"/>
      <c r="QUM1880" s="84"/>
      <c r="QUN1880" s="84"/>
      <c r="QUO1880" s="84"/>
      <c r="QUP1880" s="84"/>
      <c r="QUQ1880" s="84"/>
      <c r="QUR1880" s="84"/>
      <c r="QUS1880" s="84"/>
      <c r="QUT1880" s="84"/>
      <c r="QUU1880" s="84"/>
      <c r="QUV1880" s="84"/>
      <c r="QUW1880" s="84"/>
      <c r="QUX1880" s="84"/>
      <c r="QUY1880" s="84"/>
      <c r="QUZ1880" s="84"/>
      <c r="QVA1880" s="84"/>
      <c r="QVB1880" s="84"/>
      <c r="QVC1880" s="84"/>
      <c r="QVD1880" s="84"/>
      <c r="QVE1880" s="84"/>
      <c r="QVF1880" s="84"/>
      <c r="QVG1880" s="84"/>
      <c r="QVH1880" s="84"/>
      <c r="QVI1880" s="84"/>
      <c r="QVJ1880" s="84"/>
      <c r="QVK1880" s="84"/>
      <c r="QVL1880" s="84"/>
      <c r="QVM1880" s="84"/>
      <c r="QVN1880" s="84"/>
      <c r="QVO1880" s="84"/>
      <c r="QVP1880" s="84"/>
      <c r="QVQ1880" s="84"/>
      <c r="QVR1880" s="84"/>
      <c r="QVS1880" s="84"/>
      <c r="QVT1880" s="84"/>
      <c r="QVU1880" s="84"/>
      <c r="QVV1880" s="84"/>
      <c r="QVW1880" s="84"/>
      <c r="QVX1880" s="84"/>
      <c r="QVY1880" s="84"/>
      <c r="QVZ1880" s="84"/>
      <c r="QWA1880" s="84"/>
      <c r="QWB1880" s="84"/>
      <c r="QWC1880" s="84"/>
      <c r="QWD1880" s="84"/>
      <c r="QWE1880" s="84"/>
      <c r="QWF1880" s="84"/>
      <c r="QWG1880" s="84"/>
      <c r="QWH1880" s="84"/>
      <c r="QWI1880" s="84"/>
      <c r="QWJ1880" s="84"/>
      <c r="QWK1880" s="84"/>
      <c r="QWL1880" s="84"/>
      <c r="QWM1880" s="84"/>
      <c r="QWN1880" s="84"/>
      <c r="QWO1880" s="84"/>
      <c r="QWP1880" s="84"/>
      <c r="QWQ1880" s="84"/>
      <c r="QWR1880" s="84"/>
      <c r="QWS1880" s="84"/>
      <c r="QWT1880" s="84"/>
      <c r="QWU1880" s="84"/>
      <c r="QWV1880" s="84"/>
      <c r="QWW1880" s="84"/>
      <c r="QWX1880" s="84"/>
      <c r="QWY1880" s="84"/>
      <c r="QWZ1880" s="84"/>
      <c r="QXA1880" s="84"/>
      <c r="QXB1880" s="84"/>
      <c r="QXC1880" s="84"/>
      <c r="QXD1880" s="84"/>
      <c r="QXE1880" s="84"/>
      <c r="QXF1880" s="84"/>
      <c r="QXG1880" s="84"/>
      <c r="QXH1880" s="84"/>
      <c r="QXI1880" s="84"/>
      <c r="QXJ1880" s="84"/>
      <c r="QXK1880" s="84"/>
      <c r="QXL1880" s="84"/>
      <c r="QXM1880" s="84"/>
      <c r="QXN1880" s="84"/>
      <c r="QXO1880" s="84"/>
      <c r="QXP1880" s="84"/>
      <c r="QXQ1880" s="84"/>
      <c r="QXR1880" s="84"/>
      <c r="QXS1880" s="84"/>
      <c r="QXT1880" s="84"/>
      <c r="QXU1880" s="84"/>
      <c r="QXV1880" s="84"/>
      <c r="QXW1880" s="84"/>
      <c r="QXX1880" s="84"/>
      <c r="QXY1880" s="84"/>
      <c r="QXZ1880" s="84"/>
      <c r="QYA1880" s="84"/>
      <c r="QYB1880" s="84"/>
      <c r="QYC1880" s="84"/>
      <c r="QYD1880" s="84"/>
      <c r="QYE1880" s="84"/>
      <c r="QYF1880" s="84"/>
      <c r="QYG1880" s="84"/>
      <c r="QYH1880" s="84"/>
      <c r="QYI1880" s="84"/>
      <c r="QYJ1880" s="84"/>
      <c r="QYK1880" s="84"/>
      <c r="QYL1880" s="84"/>
      <c r="QYM1880" s="84"/>
      <c r="QYN1880" s="84"/>
      <c r="QYO1880" s="84"/>
      <c r="QYP1880" s="84"/>
      <c r="QYQ1880" s="84"/>
      <c r="QYR1880" s="84"/>
      <c r="QYS1880" s="84"/>
      <c r="QYT1880" s="84"/>
      <c r="QYU1880" s="84"/>
      <c r="QYV1880" s="84"/>
      <c r="QYW1880" s="84"/>
      <c r="QYX1880" s="84"/>
      <c r="QYY1880" s="84"/>
      <c r="QYZ1880" s="84"/>
      <c r="QZA1880" s="84"/>
      <c r="QZB1880" s="84"/>
      <c r="QZC1880" s="84"/>
      <c r="QZD1880" s="84"/>
      <c r="QZE1880" s="84"/>
      <c r="QZF1880" s="84"/>
      <c r="QZG1880" s="84"/>
      <c r="QZH1880" s="84"/>
      <c r="QZI1880" s="84"/>
      <c r="QZJ1880" s="84"/>
      <c r="QZK1880" s="84"/>
      <c r="QZL1880" s="84"/>
      <c r="QZM1880" s="84"/>
      <c r="QZN1880" s="84"/>
      <c r="QZO1880" s="84"/>
      <c r="QZP1880" s="84"/>
      <c r="QZQ1880" s="84"/>
      <c r="QZR1880" s="84"/>
      <c r="QZS1880" s="84"/>
      <c r="QZT1880" s="84"/>
      <c r="QZU1880" s="84"/>
      <c r="QZV1880" s="84"/>
      <c r="QZW1880" s="84"/>
      <c r="QZX1880" s="84"/>
      <c r="QZY1880" s="84"/>
      <c r="QZZ1880" s="84"/>
      <c r="RAA1880" s="84"/>
      <c r="RAB1880" s="84"/>
      <c r="RAC1880" s="84"/>
      <c r="RAD1880" s="84"/>
      <c r="RAE1880" s="84"/>
      <c r="RAF1880" s="84"/>
      <c r="RAG1880" s="84"/>
      <c r="RAH1880" s="84"/>
      <c r="RAI1880" s="84"/>
      <c r="RAJ1880" s="84"/>
      <c r="RAK1880" s="84"/>
      <c r="RAL1880" s="84"/>
      <c r="RAM1880" s="84"/>
      <c r="RAN1880" s="84"/>
      <c r="RAO1880" s="84"/>
      <c r="RAP1880" s="84"/>
      <c r="RAQ1880" s="84"/>
      <c r="RAR1880" s="84"/>
      <c r="RAS1880" s="84"/>
      <c r="RAT1880" s="84"/>
      <c r="RAU1880" s="84"/>
      <c r="RAV1880" s="84"/>
      <c r="RAW1880" s="84"/>
      <c r="RAX1880" s="84"/>
      <c r="RAY1880" s="84"/>
      <c r="RAZ1880" s="84"/>
      <c r="RBA1880" s="84"/>
      <c r="RBB1880" s="84"/>
      <c r="RBC1880" s="84"/>
      <c r="RBD1880" s="84"/>
      <c r="RBE1880" s="84"/>
      <c r="RBF1880" s="84"/>
      <c r="RBG1880" s="84"/>
      <c r="RBH1880" s="84"/>
      <c r="RBI1880" s="84"/>
      <c r="RBJ1880" s="84"/>
      <c r="RBK1880" s="84"/>
      <c r="RBL1880" s="84"/>
      <c r="RBM1880" s="84"/>
      <c r="RBN1880" s="84"/>
      <c r="RBO1880" s="84"/>
      <c r="RBP1880" s="84"/>
      <c r="RBQ1880" s="84"/>
      <c r="RBR1880" s="84"/>
      <c r="RBS1880" s="84"/>
      <c r="RBT1880" s="84"/>
      <c r="RBU1880" s="84"/>
      <c r="RBV1880" s="84"/>
      <c r="RBW1880" s="84"/>
      <c r="RBX1880" s="84"/>
      <c r="RBY1880" s="84"/>
      <c r="RBZ1880" s="84"/>
      <c r="RCA1880" s="84"/>
      <c r="RCB1880" s="84"/>
      <c r="RCC1880" s="84"/>
      <c r="RCD1880" s="84"/>
      <c r="RCE1880" s="84"/>
      <c r="RCF1880" s="84"/>
      <c r="RCG1880" s="84"/>
      <c r="RCH1880" s="84"/>
      <c r="RCI1880" s="84"/>
      <c r="RCJ1880" s="84"/>
      <c r="RCK1880" s="84"/>
      <c r="RCL1880" s="84"/>
      <c r="RCM1880" s="84"/>
      <c r="RCN1880" s="84"/>
      <c r="RCO1880" s="84"/>
      <c r="RCP1880" s="84"/>
      <c r="RCQ1880" s="84"/>
      <c r="RCR1880" s="84"/>
      <c r="RCS1880" s="84"/>
      <c r="RCT1880" s="84"/>
      <c r="RCU1880" s="84"/>
      <c r="RCV1880" s="84"/>
      <c r="RCW1880" s="84"/>
      <c r="RCX1880" s="84"/>
      <c r="RCY1880" s="84"/>
      <c r="RCZ1880" s="84"/>
      <c r="RDA1880" s="84"/>
      <c r="RDB1880" s="84"/>
      <c r="RDC1880" s="84"/>
      <c r="RDD1880" s="84"/>
      <c r="RDE1880" s="84"/>
      <c r="RDF1880" s="84"/>
      <c r="RDG1880" s="84"/>
      <c r="RDH1880" s="84"/>
      <c r="RDI1880" s="84"/>
      <c r="RDJ1880" s="84"/>
      <c r="RDK1880" s="84"/>
      <c r="RDL1880" s="84"/>
      <c r="RDM1880" s="84"/>
      <c r="RDN1880" s="84"/>
      <c r="RDO1880" s="84"/>
      <c r="RDP1880" s="84"/>
      <c r="RDQ1880" s="84"/>
      <c r="RDR1880" s="84"/>
      <c r="RDS1880" s="84"/>
      <c r="RDT1880" s="84"/>
      <c r="RDU1880" s="84"/>
      <c r="RDV1880" s="84"/>
      <c r="RDW1880" s="84"/>
      <c r="RDX1880" s="84"/>
      <c r="RDY1880" s="84"/>
      <c r="RDZ1880" s="84"/>
      <c r="REA1880" s="84"/>
      <c r="REB1880" s="84"/>
      <c r="REC1880" s="84"/>
      <c r="RED1880" s="84"/>
      <c r="REE1880" s="84"/>
      <c r="REF1880" s="84"/>
      <c r="REG1880" s="84"/>
      <c r="REH1880" s="84"/>
      <c r="REI1880" s="84"/>
      <c r="REJ1880" s="84"/>
      <c r="REK1880" s="84"/>
      <c r="REL1880" s="84"/>
      <c r="REM1880" s="84"/>
      <c r="REN1880" s="84"/>
      <c r="REO1880" s="84"/>
      <c r="REP1880" s="84"/>
      <c r="REQ1880" s="84"/>
      <c r="RER1880" s="84"/>
      <c r="RES1880" s="84"/>
      <c r="RET1880" s="84"/>
      <c r="REU1880" s="84"/>
      <c r="REV1880" s="84"/>
      <c r="REW1880" s="84"/>
      <c r="REX1880" s="84"/>
      <c r="REY1880" s="84"/>
      <c r="REZ1880" s="84"/>
      <c r="RFA1880" s="84"/>
      <c r="RFB1880" s="84"/>
      <c r="RFC1880" s="84"/>
      <c r="RFD1880" s="84"/>
      <c r="RFE1880" s="84"/>
      <c r="RFF1880" s="84"/>
      <c r="RFG1880" s="84"/>
      <c r="RFH1880" s="84"/>
      <c r="RFI1880" s="84"/>
      <c r="RFJ1880" s="84"/>
      <c r="RFK1880" s="84"/>
      <c r="RFL1880" s="84"/>
      <c r="RFM1880" s="84"/>
      <c r="RFN1880" s="84"/>
      <c r="RFO1880" s="84"/>
      <c r="RFP1880" s="84"/>
      <c r="RFQ1880" s="84"/>
      <c r="RFR1880" s="84"/>
      <c r="RFS1880" s="84"/>
      <c r="RFT1880" s="84"/>
      <c r="RFU1880" s="84"/>
      <c r="RFV1880" s="84"/>
      <c r="RFW1880" s="84"/>
      <c r="RFX1880" s="84"/>
      <c r="RFY1880" s="84"/>
      <c r="RFZ1880" s="84"/>
      <c r="RGA1880" s="84"/>
      <c r="RGB1880" s="84"/>
      <c r="RGC1880" s="84"/>
      <c r="RGD1880" s="84"/>
      <c r="RGE1880" s="84"/>
      <c r="RGF1880" s="84"/>
      <c r="RGG1880" s="84"/>
      <c r="RGH1880" s="84"/>
      <c r="RGI1880" s="84"/>
      <c r="RGJ1880" s="84"/>
      <c r="RGK1880" s="84"/>
      <c r="RGL1880" s="84"/>
      <c r="RGM1880" s="84"/>
      <c r="RGN1880" s="84"/>
      <c r="RGO1880" s="84"/>
      <c r="RGP1880" s="84"/>
      <c r="RGQ1880" s="84"/>
      <c r="RGR1880" s="84"/>
      <c r="RGS1880" s="84"/>
      <c r="RGT1880" s="84"/>
      <c r="RGU1880" s="84"/>
      <c r="RGV1880" s="84"/>
      <c r="RGW1880" s="84"/>
      <c r="RGX1880" s="84"/>
      <c r="RGY1880" s="84"/>
      <c r="RGZ1880" s="84"/>
      <c r="RHA1880" s="84"/>
      <c r="RHB1880" s="84"/>
      <c r="RHC1880" s="84"/>
      <c r="RHD1880" s="84"/>
      <c r="RHE1880" s="84"/>
      <c r="RHF1880" s="84"/>
      <c r="RHG1880" s="84"/>
      <c r="RHH1880" s="84"/>
      <c r="RHI1880" s="84"/>
      <c r="RHJ1880" s="84"/>
      <c r="RHK1880" s="84"/>
      <c r="RHL1880" s="84"/>
      <c r="RHM1880" s="84"/>
      <c r="RHN1880" s="84"/>
      <c r="RHO1880" s="84"/>
      <c r="RHP1880" s="84"/>
      <c r="RHQ1880" s="84"/>
      <c r="RHR1880" s="84"/>
      <c r="RHS1880" s="84"/>
      <c r="RHT1880" s="84"/>
      <c r="RHU1880" s="84"/>
      <c r="RHV1880" s="84"/>
      <c r="RHW1880" s="84"/>
      <c r="RHX1880" s="84"/>
      <c r="RHY1880" s="84"/>
      <c r="RHZ1880" s="84"/>
      <c r="RIA1880" s="84"/>
      <c r="RIB1880" s="84"/>
      <c r="RIC1880" s="84"/>
      <c r="RID1880" s="84"/>
      <c r="RIE1880" s="84"/>
      <c r="RIF1880" s="84"/>
      <c r="RIG1880" s="84"/>
      <c r="RIH1880" s="84"/>
      <c r="RII1880" s="84"/>
      <c r="RIJ1880" s="84"/>
      <c r="RIK1880" s="84"/>
      <c r="RIL1880" s="84"/>
      <c r="RIM1880" s="84"/>
      <c r="RIN1880" s="84"/>
      <c r="RIO1880" s="84"/>
      <c r="RIP1880" s="84"/>
      <c r="RIQ1880" s="84"/>
      <c r="RIR1880" s="84"/>
      <c r="RIS1880" s="84"/>
      <c r="RIT1880" s="84"/>
      <c r="RIU1880" s="84"/>
      <c r="RIV1880" s="84"/>
      <c r="RIW1880" s="84"/>
      <c r="RIX1880" s="84"/>
      <c r="RIY1880" s="84"/>
      <c r="RIZ1880" s="84"/>
      <c r="RJA1880" s="84"/>
      <c r="RJB1880" s="84"/>
      <c r="RJC1880" s="84"/>
      <c r="RJD1880" s="84"/>
      <c r="RJE1880" s="84"/>
      <c r="RJF1880" s="84"/>
      <c r="RJG1880" s="84"/>
      <c r="RJH1880" s="84"/>
      <c r="RJI1880" s="84"/>
      <c r="RJJ1880" s="84"/>
      <c r="RJK1880" s="84"/>
      <c r="RJL1880" s="84"/>
      <c r="RJM1880" s="84"/>
      <c r="RJN1880" s="84"/>
      <c r="RJO1880" s="84"/>
      <c r="RJP1880" s="84"/>
      <c r="RJQ1880" s="84"/>
      <c r="RJR1880" s="84"/>
      <c r="RJS1880" s="84"/>
      <c r="RJT1880" s="84"/>
      <c r="RJU1880" s="84"/>
      <c r="RJV1880" s="84"/>
      <c r="RJW1880" s="84"/>
      <c r="RJX1880" s="84"/>
      <c r="RJY1880" s="84"/>
      <c r="RJZ1880" s="84"/>
      <c r="RKA1880" s="84"/>
      <c r="RKB1880" s="84"/>
      <c r="RKC1880" s="84"/>
      <c r="RKD1880" s="84"/>
      <c r="RKE1880" s="84"/>
      <c r="RKF1880" s="84"/>
      <c r="RKG1880" s="84"/>
      <c r="RKH1880" s="84"/>
      <c r="RKI1880" s="84"/>
      <c r="RKJ1880" s="84"/>
      <c r="RKK1880" s="84"/>
      <c r="RKL1880" s="84"/>
      <c r="RKM1880" s="84"/>
      <c r="RKN1880" s="84"/>
      <c r="RKO1880" s="84"/>
      <c r="RKP1880" s="84"/>
      <c r="RKQ1880" s="84"/>
      <c r="RKR1880" s="84"/>
      <c r="RKS1880" s="84"/>
      <c r="RKT1880" s="84"/>
      <c r="RKU1880" s="84"/>
      <c r="RKV1880" s="84"/>
      <c r="RKW1880" s="84"/>
      <c r="RKX1880" s="84"/>
      <c r="RKY1880" s="84"/>
      <c r="RKZ1880" s="84"/>
      <c r="RLA1880" s="84"/>
      <c r="RLB1880" s="84"/>
      <c r="RLC1880" s="84"/>
      <c r="RLD1880" s="84"/>
      <c r="RLE1880" s="84"/>
      <c r="RLF1880" s="84"/>
      <c r="RLG1880" s="84"/>
      <c r="RLH1880" s="84"/>
      <c r="RLI1880" s="84"/>
      <c r="RLJ1880" s="84"/>
      <c r="RLK1880" s="84"/>
      <c r="RLL1880" s="84"/>
      <c r="RLM1880" s="84"/>
      <c r="RLN1880" s="84"/>
      <c r="RLO1880" s="84"/>
      <c r="RLP1880" s="84"/>
      <c r="RLQ1880" s="84"/>
      <c r="RLR1880" s="84"/>
      <c r="RLS1880" s="84"/>
      <c r="RLT1880" s="84"/>
      <c r="RLU1880" s="84"/>
      <c r="RLV1880" s="84"/>
      <c r="RLW1880" s="84"/>
      <c r="RLX1880" s="84"/>
      <c r="RLY1880" s="84"/>
      <c r="RLZ1880" s="84"/>
      <c r="RMA1880" s="84"/>
      <c r="RMB1880" s="84"/>
      <c r="RMC1880" s="84"/>
      <c r="RMD1880" s="84"/>
      <c r="RME1880" s="84"/>
      <c r="RMF1880" s="84"/>
      <c r="RMG1880" s="84"/>
      <c r="RMH1880" s="84"/>
      <c r="RMI1880" s="84"/>
      <c r="RMJ1880" s="84"/>
      <c r="RMK1880" s="84"/>
      <c r="RML1880" s="84"/>
      <c r="RMM1880" s="84"/>
      <c r="RMN1880" s="84"/>
      <c r="RMO1880" s="84"/>
      <c r="RMP1880" s="84"/>
      <c r="RMQ1880" s="84"/>
      <c r="RMR1880" s="84"/>
      <c r="RMS1880" s="84"/>
      <c r="RMT1880" s="84"/>
      <c r="RMU1880" s="84"/>
      <c r="RMV1880" s="84"/>
      <c r="RMW1880" s="84"/>
      <c r="RMX1880" s="84"/>
      <c r="RMY1880" s="84"/>
      <c r="RMZ1880" s="84"/>
      <c r="RNA1880" s="84"/>
      <c r="RNB1880" s="84"/>
      <c r="RNC1880" s="84"/>
      <c r="RND1880" s="84"/>
      <c r="RNE1880" s="84"/>
      <c r="RNF1880" s="84"/>
      <c r="RNG1880" s="84"/>
      <c r="RNH1880" s="84"/>
      <c r="RNI1880" s="84"/>
      <c r="RNJ1880" s="84"/>
      <c r="RNK1880" s="84"/>
      <c r="RNL1880" s="84"/>
      <c r="RNM1880" s="84"/>
      <c r="RNN1880" s="84"/>
      <c r="RNO1880" s="84"/>
      <c r="RNP1880" s="84"/>
      <c r="RNQ1880" s="84"/>
      <c r="RNR1880" s="84"/>
      <c r="RNS1880" s="84"/>
      <c r="RNT1880" s="84"/>
      <c r="RNU1880" s="84"/>
      <c r="RNV1880" s="84"/>
      <c r="RNW1880" s="84"/>
      <c r="RNX1880" s="84"/>
      <c r="RNY1880" s="84"/>
      <c r="RNZ1880" s="84"/>
      <c r="ROA1880" s="84"/>
      <c r="ROB1880" s="84"/>
      <c r="ROC1880" s="84"/>
      <c r="ROD1880" s="84"/>
      <c r="ROE1880" s="84"/>
      <c r="ROF1880" s="84"/>
      <c r="ROG1880" s="84"/>
      <c r="ROH1880" s="84"/>
      <c r="ROI1880" s="84"/>
      <c r="ROJ1880" s="84"/>
      <c r="ROK1880" s="84"/>
      <c r="ROL1880" s="84"/>
      <c r="ROM1880" s="84"/>
      <c r="RON1880" s="84"/>
      <c r="ROO1880" s="84"/>
      <c r="ROP1880" s="84"/>
      <c r="ROQ1880" s="84"/>
      <c r="ROR1880" s="84"/>
      <c r="ROS1880" s="84"/>
      <c r="ROT1880" s="84"/>
      <c r="ROU1880" s="84"/>
      <c r="ROV1880" s="84"/>
      <c r="ROW1880" s="84"/>
      <c r="ROX1880" s="84"/>
      <c r="ROY1880" s="84"/>
      <c r="ROZ1880" s="84"/>
      <c r="RPA1880" s="84"/>
      <c r="RPB1880" s="84"/>
      <c r="RPC1880" s="84"/>
      <c r="RPD1880" s="84"/>
      <c r="RPE1880" s="84"/>
      <c r="RPF1880" s="84"/>
      <c r="RPG1880" s="84"/>
      <c r="RPH1880" s="84"/>
      <c r="RPI1880" s="84"/>
      <c r="RPJ1880" s="84"/>
      <c r="RPK1880" s="84"/>
      <c r="RPL1880" s="84"/>
      <c r="RPM1880" s="84"/>
      <c r="RPN1880" s="84"/>
      <c r="RPO1880" s="84"/>
      <c r="RPP1880" s="84"/>
      <c r="RPQ1880" s="84"/>
      <c r="RPR1880" s="84"/>
      <c r="RPS1880" s="84"/>
      <c r="RPT1880" s="84"/>
      <c r="RPU1880" s="84"/>
      <c r="RPV1880" s="84"/>
      <c r="RPW1880" s="84"/>
      <c r="RPX1880" s="84"/>
      <c r="RPY1880" s="84"/>
      <c r="RPZ1880" s="84"/>
      <c r="RQA1880" s="84"/>
      <c r="RQB1880" s="84"/>
      <c r="RQC1880" s="84"/>
      <c r="RQD1880" s="84"/>
      <c r="RQE1880" s="84"/>
      <c r="RQF1880" s="84"/>
      <c r="RQG1880" s="84"/>
      <c r="RQH1880" s="84"/>
      <c r="RQI1880" s="84"/>
      <c r="RQJ1880" s="84"/>
      <c r="RQK1880" s="84"/>
      <c r="RQL1880" s="84"/>
      <c r="RQM1880" s="84"/>
      <c r="RQN1880" s="84"/>
      <c r="RQO1880" s="84"/>
      <c r="RQP1880" s="84"/>
      <c r="RQQ1880" s="84"/>
      <c r="RQR1880" s="84"/>
      <c r="RQS1880" s="84"/>
      <c r="RQT1880" s="84"/>
      <c r="RQU1880" s="84"/>
      <c r="RQV1880" s="84"/>
      <c r="RQW1880" s="84"/>
      <c r="RQX1880" s="84"/>
      <c r="RQY1880" s="84"/>
      <c r="RQZ1880" s="84"/>
      <c r="RRA1880" s="84"/>
      <c r="RRB1880" s="84"/>
      <c r="RRC1880" s="84"/>
      <c r="RRD1880" s="84"/>
      <c r="RRE1880" s="84"/>
      <c r="RRF1880" s="84"/>
      <c r="RRG1880" s="84"/>
      <c r="RRH1880" s="84"/>
      <c r="RRI1880" s="84"/>
      <c r="RRJ1880" s="84"/>
      <c r="RRK1880" s="84"/>
      <c r="RRL1880" s="84"/>
      <c r="RRM1880" s="84"/>
      <c r="RRN1880" s="84"/>
      <c r="RRO1880" s="84"/>
      <c r="RRP1880" s="84"/>
      <c r="RRQ1880" s="84"/>
      <c r="RRR1880" s="84"/>
      <c r="RRS1880" s="84"/>
      <c r="RRT1880" s="84"/>
      <c r="RRU1880" s="84"/>
      <c r="RRV1880" s="84"/>
      <c r="RRW1880" s="84"/>
      <c r="RRX1880" s="84"/>
      <c r="RRY1880" s="84"/>
      <c r="RRZ1880" s="84"/>
      <c r="RSA1880" s="84"/>
      <c r="RSB1880" s="84"/>
      <c r="RSC1880" s="84"/>
      <c r="RSD1880" s="84"/>
      <c r="RSE1880" s="84"/>
      <c r="RSF1880" s="84"/>
      <c r="RSG1880" s="84"/>
      <c r="RSH1880" s="84"/>
      <c r="RSI1880" s="84"/>
      <c r="RSJ1880" s="84"/>
      <c r="RSK1880" s="84"/>
      <c r="RSL1880" s="84"/>
      <c r="RSM1880" s="84"/>
      <c r="RSN1880" s="84"/>
      <c r="RSO1880" s="84"/>
      <c r="RSP1880" s="84"/>
      <c r="RSQ1880" s="84"/>
      <c r="RSR1880" s="84"/>
      <c r="RSS1880" s="84"/>
      <c r="RST1880" s="84"/>
      <c r="RSU1880" s="84"/>
      <c r="RSV1880" s="84"/>
      <c r="RSW1880" s="84"/>
      <c r="RSX1880" s="84"/>
      <c r="RSY1880" s="84"/>
      <c r="RSZ1880" s="84"/>
      <c r="RTA1880" s="84"/>
      <c r="RTB1880" s="84"/>
      <c r="RTC1880" s="84"/>
      <c r="RTD1880" s="84"/>
      <c r="RTE1880" s="84"/>
      <c r="RTF1880" s="84"/>
      <c r="RTG1880" s="84"/>
      <c r="RTH1880" s="84"/>
      <c r="RTI1880" s="84"/>
      <c r="RTJ1880" s="84"/>
      <c r="RTK1880" s="84"/>
      <c r="RTL1880" s="84"/>
      <c r="RTM1880" s="84"/>
      <c r="RTN1880" s="84"/>
      <c r="RTO1880" s="84"/>
      <c r="RTP1880" s="84"/>
      <c r="RTQ1880" s="84"/>
      <c r="RTR1880" s="84"/>
      <c r="RTS1880" s="84"/>
      <c r="RTT1880" s="84"/>
      <c r="RTU1880" s="84"/>
      <c r="RTV1880" s="84"/>
      <c r="RTW1880" s="84"/>
      <c r="RTX1880" s="84"/>
      <c r="RTY1880" s="84"/>
      <c r="RTZ1880" s="84"/>
      <c r="RUA1880" s="84"/>
      <c r="RUB1880" s="84"/>
      <c r="RUC1880" s="84"/>
      <c r="RUD1880" s="84"/>
      <c r="RUE1880" s="84"/>
      <c r="RUF1880" s="84"/>
      <c r="RUG1880" s="84"/>
      <c r="RUH1880" s="84"/>
      <c r="RUI1880" s="84"/>
      <c r="RUJ1880" s="84"/>
      <c r="RUK1880" s="84"/>
      <c r="RUL1880" s="84"/>
      <c r="RUM1880" s="84"/>
      <c r="RUN1880" s="84"/>
      <c r="RUO1880" s="84"/>
      <c r="RUP1880" s="84"/>
      <c r="RUQ1880" s="84"/>
      <c r="RUR1880" s="84"/>
      <c r="RUS1880" s="84"/>
      <c r="RUT1880" s="84"/>
      <c r="RUU1880" s="84"/>
      <c r="RUV1880" s="84"/>
      <c r="RUW1880" s="84"/>
      <c r="RUX1880" s="84"/>
      <c r="RUY1880" s="84"/>
      <c r="RUZ1880" s="84"/>
      <c r="RVA1880" s="84"/>
      <c r="RVB1880" s="84"/>
      <c r="RVC1880" s="84"/>
      <c r="RVD1880" s="84"/>
      <c r="RVE1880" s="84"/>
      <c r="RVF1880" s="84"/>
      <c r="RVG1880" s="84"/>
      <c r="RVH1880" s="84"/>
      <c r="RVI1880" s="84"/>
      <c r="RVJ1880" s="84"/>
      <c r="RVK1880" s="84"/>
      <c r="RVL1880" s="84"/>
      <c r="RVM1880" s="84"/>
      <c r="RVN1880" s="84"/>
      <c r="RVO1880" s="84"/>
      <c r="RVP1880" s="84"/>
      <c r="RVQ1880" s="84"/>
      <c r="RVR1880" s="84"/>
      <c r="RVS1880" s="84"/>
      <c r="RVT1880" s="84"/>
      <c r="RVU1880" s="84"/>
      <c r="RVV1880" s="84"/>
      <c r="RVW1880" s="84"/>
      <c r="RVX1880" s="84"/>
      <c r="RVY1880" s="84"/>
      <c r="RVZ1880" s="84"/>
      <c r="RWA1880" s="84"/>
      <c r="RWB1880" s="84"/>
      <c r="RWC1880" s="84"/>
      <c r="RWD1880" s="84"/>
      <c r="RWE1880" s="84"/>
      <c r="RWF1880" s="84"/>
      <c r="RWG1880" s="84"/>
      <c r="RWH1880" s="84"/>
      <c r="RWI1880" s="84"/>
      <c r="RWJ1880" s="84"/>
      <c r="RWK1880" s="84"/>
      <c r="RWL1880" s="84"/>
      <c r="RWM1880" s="84"/>
      <c r="RWN1880" s="84"/>
      <c r="RWO1880" s="84"/>
      <c r="RWP1880" s="84"/>
      <c r="RWQ1880" s="84"/>
      <c r="RWR1880" s="84"/>
      <c r="RWS1880" s="84"/>
      <c r="RWT1880" s="84"/>
      <c r="RWU1880" s="84"/>
      <c r="RWV1880" s="84"/>
      <c r="RWW1880" s="84"/>
      <c r="RWX1880" s="84"/>
      <c r="RWY1880" s="84"/>
      <c r="RWZ1880" s="84"/>
      <c r="RXA1880" s="84"/>
      <c r="RXB1880" s="84"/>
      <c r="RXC1880" s="84"/>
      <c r="RXD1880" s="84"/>
      <c r="RXE1880" s="84"/>
      <c r="RXF1880" s="84"/>
      <c r="RXG1880" s="84"/>
      <c r="RXH1880" s="84"/>
      <c r="RXI1880" s="84"/>
      <c r="RXJ1880" s="84"/>
      <c r="RXK1880" s="84"/>
      <c r="RXL1880" s="84"/>
      <c r="RXM1880" s="84"/>
      <c r="RXN1880" s="84"/>
      <c r="RXO1880" s="84"/>
      <c r="RXP1880" s="84"/>
      <c r="RXQ1880" s="84"/>
      <c r="RXR1880" s="84"/>
      <c r="RXS1880" s="84"/>
      <c r="RXT1880" s="84"/>
      <c r="RXU1880" s="84"/>
      <c r="RXV1880" s="84"/>
      <c r="RXW1880" s="84"/>
      <c r="RXX1880" s="84"/>
      <c r="RXY1880" s="84"/>
      <c r="RXZ1880" s="84"/>
      <c r="RYA1880" s="84"/>
      <c r="RYB1880" s="84"/>
      <c r="RYC1880" s="84"/>
      <c r="RYD1880" s="84"/>
      <c r="RYE1880" s="84"/>
      <c r="RYF1880" s="84"/>
      <c r="RYG1880" s="84"/>
      <c r="RYH1880" s="84"/>
      <c r="RYI1880" s="84"/>
      <c r="RYJ1880" s="84"/>
      <c r="RYK1880" s="84"/>
      <c r="RYL1880" s="84"/>
      <c r="RYM1880" s="84"/>
      <c r="RYN1880" s="84"/>
      <c r="RYO1880" s="84"/>
      <c r="RYP1880" s="84"/>
      <c r="RYQ1880" s="84"/>
      <c r="RYR1880" s="84"/>
      <c r="RYS1880" s="84"/>
      <c r="RYT1880" s="84"/>
      <c r="RYU1880" s="84"/>
      <c r="RYV1880" s="84"/>
      <c r="RYW1880" s="84"/>
      <c r="RYX1880" s="84"/>
      <c r="RYY1880" s="84"/>
      <c r="RYZ1880" s="84"/>
      <c r="RZA1880" s="84"/>
      <c r="RZB1880" s="84"/>
      <c r="RZC1880" s="84"/>
      <c r="RZD1880" s="84"/>
      <c r="RZE1880" s="84"/>
      <c r="RZF1880" s="84"/>
      <c r="RZG1880" s="84"/>
      <c r="RZH1880" s="84"/>
      <c r="RZI1880" s="84"/>
      <c r="RZJ1880" s="84"/>
      <c r="RZK1880" s="84"/>
      <c r="RZL1880" s="84"/>
      <c r="RZM1880" s="84"/>
      <c r="RZN1880" s="84"/>
      <c r="RZO1880" s="84"/>
      <c r="RZP1880" s="84"/>
      <c r="RZQ1880" s="84"/>
      <c r="RZR1880" s="84"/>
      <c r="RZS1880" s="84"/>
      <c r="RZT1880" s="84"/>
      <c r="RZU1880" s="84"/>
      <c r="RZV1880" s="84"/>
      <c r="RZW1880" s="84"/>
      <c r="RZX1880" s="84"/>
      <c r="RZY1880" s="84"/>
      <c r="RZZ1880" s="84"/>
      <c r="SAA1880" s="84"/>
      <c r="SAB1880" s="84"/>
      <c r="SAC1880" s="84"/>
      <c r="SAD1880" s="84"/>
      <c r="SAE1880" s="84"/>
      <c r="SAF1880" s="84"/>
      <c r="SAG1880" s="84"/>
      <c r="SAH1880" s="84"/>
      <c r="SAI1880" s="84"/>
      <c r="SAJ1880" s="84"/>
      <c r="SAK1880" s="84"/>
      <c r="SAL1880" s="84"/>
      <c r="SAM1880" s="84"/>
      <c r="SAN1880" s="84"/>
      <c r="SAO1880" s="84"/>
      <c r="SAP1880" s="84"/>
      <c r="SAQ1880" s="84"/>
      <c r="SAR1880" s="84"/>
      <c r="SAS1880" s="84"/>
      <c r="SAT1880" s="84"/>
      <c r="SAU1880" s="84"/>
      <c r="SAV1880" s="84"/>
      <c r="SAW1880" s="84"/>
      <c r="SAX1880" s="84"/>
      <c r="SAY1880" s="84"/>
      <c r="SAZ1880" s="84"/>
      <c r="SBA1880" s="84"/>
      <c r="SBB1880" s="84"/>
      <c r="SBC1880" s="84"/>
      <c r="SBD1880" s="84"/>
      <c r="SBE1880" s="84"/>
      <c r="SBF1880" s="84"/>
      <c r="SBG1880" s="84"/>
      <c r="SBH1880" s="84"/>
      <c r="SBI1880" s="84"/>
      <c r="SBJ1880" s="84"/>
      <c r="SBK1880" s="84"/>
      <c r="SBL1880" s="84"/>
      <c r="SBM1880" s="84"/>
      <c r="SBN1880" s="84"/>
      <c r="SBO1880" s="84"/>
      <c r="SBP1880" s="84"/>
      <c r="SBQ1880" s="84"/>
      <c r="SBR1880" s="84"/>
      <c r="SBS1880" s="84"/>
      <c r="SBT1880" s="84"/>
      <c r="SBU1880" s="84"/>
      <c r="SBV1880" s="84"/>
      <c r="SBW1880" s="84"/>
      <c r="SBX1880" s="84"/>
      <c r="SBY1880" s="84"/>
      <c r="SBZ1880" s="84"/>
      <c r="SCA1880" s="84"/>
      <c r="SCB1880" s="84"/>
      <c r="SCC1880" s="84"/>
      <c r="SCD1880" s="84"/>
      <c r="SCE1880" s="84"/>
      <c r="SCF1880" s="84"/>
      <c r="SCG1880" s="84"/>
      <c r="SCH1880" s="84"/>
      <c r="SCI1880" s="84"/>
      <c r="SCJ1880" s="84"/>
      <c r="SCK1880" s="84"/>
      <c r="SCL1880" s="84"/>
      <c r="SCM1880" s="84"/>
      <c r="SCN1880" s="84"/>
      <c r="SCO1880" s="84"/>
      <c r="SCP1880" s="84"/>
      <c r="SCQ1880" s="84"/>
      <c r="SCR1880" s="84"/>
      <c r="SCS1880" s="84"/>
      <c r="SCT1880" s="84"/>
      <c r="SCU1880" s="84"/>
      <c r="SCV1880" s="84"/>
      <c r="SCW1880" s="84"/>
      <c r="SCX1880" s="84"/>
      <c r="SCY1880" s="84"/>
      <c r="SCZ1880" s="84"/>
      <c r="SDA1880" s="84"/>
      <c r="SDB1880" s="84"/>
      <c r="SDC1880" s="84"/>
      <c r="SDD1880" s="84"/>
      <c r="SDE1880" s="84"/>
      <c r="SDF1880" s="84"/>
      <c r="SDG1880" s="84"/>
      <c r="SDH1880" s="84"/>
      <c r="SDI1880" s="84"/>
      <c r="SDJ1880" s="84"/>
      <c r="SDK1880" s="84"/>
      <c r="SDL1880" s="84"/>
      <c r="SDM1880" s="84"/>
      <c r="SDN1880" s="84"/>
      <c r="SDO1880" s="84"/>
      <c r="SDP1880" s="84"/>
      <c r="SDQ1880" s="84"/>
      <c r="SDR1880" s="84"/>
      <c r="SDS1880" s="84"/>
      <c r="SDT1880" s="84"/>
      <c r="SDU1880" s="84"/>
      <c r="SDV1880" s="84"/>
      <c r="SDW1880" s="84"/>
      <c r="SDX1880" s="84"/>
      <c r="SDY1880" s="84"/>
      <c r="SDZ1880" s="84"/>
      <c r="SEA1880" s="84"/>
      <c r="SEB1880" s="84"/>
      <c r="SEC1880" s="84"/>
      <c r="SED1880" s="84"/>
      <c r="SEE1880" s="84"/>
      <c r="SEF1880" s="84"/>
      <c r="SEG1880" s="84"/>
      <c r="SEH1880" s="84"/>
      <c r="SEI1880" s="84"/>
      <c r="SEJ1880" s="84"/>
      <c r="SEK1880" s="84"/>
      <c r="SEL1880" s="84"/>
      <c r="SEM1880" s="84"/>
      <c r="SEN1880" s="84"/>
      <c r="SEO1880" s="84"/>
      <c r="SEP1880" s="84"/>
      <c r="SEQ1880" s="84"/>
      <c r="SER1880" s="84"/>
      <c r="SES1880" s="84"/>
      <c r="SET1880" s="84"/>
      <c r="SEU1880" s="84"/>
      <c r="SEV1880" s="84"/>
      <c r="SEW1880" s="84"/>
      <c r="SEX1880" s="84"/>
      <c r="SEY1880" s="84"/>
      <c r="SEZ1880" s="84"/>
      <c r="SFA1880" s="84"/>
      <c r="SFB1880" s="84"/>
      <c r="SFC1880" s="84"/>
      <c r="SFD1880" s="84"/>
      <c r="SFE1880" s="84"/>
      <c r="SFF1880" s="84"/>
      <c r="SFG1880" s="84"/>
      <c r="SFH1880" s="84"/>
      <c r="SFI1880" s="84"/>
      <c r="SFJ1880" s="84"/>
      <c r="SFK1880" s="84"/>
      <c r="SFL1880" s="84"/>
      <c r="SFM1880" s="84"/>
      <c r="SFN1880" s="84"/>
      <c r="SFO1880" s="84"/>
      <c r="SFP1880" s="84"/>
      <c r="SFQ1880" s="84"/>
      <c r="SFR1880" s="84"/>
      <c r="SFS1880" s="84"/>
      <c r="SFT1880" s="84"/>
      <c r="SFU1880" s="84"/>
      <c r="SFV1880" s="84"/>
      <c r="SFW1880" s="84"/>
      <c r="SFX1880" s="84"/>
      <c r="SFY1880" s="84"/>
      <c r="SFZ1880" s="84"/>
      <c r="SGA1880" s="84"/>
      <c r="SGB1880" s="84"/>
      <c r="SGC1880" s="84"/>
      <c r="SGD1880" s="84"/>
      <c r="SGE1880" s="84"/>
      <c r="SGF1880" s="84"/>
      <c r="SGG1880" s="84"/>
      <c r="SGH1880" s="84"/>
      <c r="SGI1880" s="84"/>
      <c r="SGJ1880" s="84"/>
      <c r="SGK1880" s="84"/>
      <c r="SGL1880" s="84"/>
      <c r="SGM1880" s="84"/>
      <c r="SGN1880" s="84"/>
      <c r="SGO1880" s="84"/>
      <c r="SGP1880" s="84"/>
      <c r="SGQ1880" s="84"/>
      <c r="SGR1880" s="84"/>
      <c r="SGS1880" s="84"/>
      <c r="SGT1880" s="84"/>
      <c r="SGU1880" s="84"/>
      <c r="SGV1880" s="84"/>
      <c r="SGW1880" s="84"/>
      <c r="SGX1880" s="84"/>
      <c r="SGY1880" s="84"/>
      <c r="SGZ1880" s="84"/>
      <c r="SHA1880" s="84"/>
      <c r="SHB1880" s="84"/>
      <c r="SHC1880" s="84"/>
      <c r="SHD1880" s="84"/>
      <c r="SHE1880" s="84"/>
      <c r="SHF1880" s="84"/>
      <c r="SHG1880" s="84"/>
      <c r="SHH1880" s="84"/>
      <c r="SHI1880" s="84"/>
      <c r="SHJ1880" s="84"/>
      <c r="SHK1880" s="84"/>
      <c r="SHL1880" s="84"/>
      <c r="SHM1880" s="84"/>
      <c r="SHN1880" s="84"/>
      <c r="SHO1880" s="84"/>
      <c r="SHP1880" s="84"/>
      <c r="SHQ1880" s="84"/>
      <c r="SHR1880" s="84"/>
      <c r="SHS1880" s="84"/>
      <c r="SHT1880" s="84"/>
      <c r="SHU1880" s="84"/>
      <c r="SHV1880" s="84"/>
      <c r="SHW1880" s="84"/>
      <c r="SHX1880" s="84"/>
      <c r="SHY1880" s="84"/>
      <c r="SHZ1880" s="84"/>
      <c r="SIA1880" s="84"/>
      <c r="SIB1880" s="84"/>
      <c r="SIC1880" s="84"/>
      <c r="SID1880" s="84"/>
      <c r="SIE1880" s="84"/>
      <c r="SIF1880" s="84"/>
      <c r="SIG1880" s="84"/>
      <c r="SIH1880" s="84"/>
      <c r="SII1880" s="84"/>
      <c r="SIJ1880" s="84"/>
      <c r="SIK1880" s="84"/>
      <c r="SIL1880" s="84"/>
      <c r="SIM1880" s="84"/>
      <c r="SIN1880" s="84"/>
      <c r="SIO1880" s="84"/>
      <c r="SIP1880" s="84"/>
      <c r="SIQ1880" s="84"/>
      <c r="SIR1880" s="84"/>
      <c r="SIS1880" s="84"/>
      <c r="SIT1880" s="84"/>
      <c r="SIU1880" s="84"/>
      <c r="SIV1880" s="84"/>
      <c r="SIW1880" s="84"/>
      <c r="SIX1880" s="84"/>
      <c r="SIY1880" s="84"/>
      <c r="SIZ1880" s="84"/>
      <c r="SJA1880" s="84"/>
      <c r="SJB1880" s="84"/>
      <c r="SJC1880" s="84"/>
      <c r="SJD1880" s="84"/>
      <c r="SJE1880" s="84"/>
      <c r="SJF1880" s="84"/>
      <c r="SJG1880" s="84"/>
      <c r="SJH1880" s="84"/>
      <c r="SJI1880" s="84"/>
      <c r="SJJ1880" s="84"/>
      <c r="SJK1880" s="84"/>
      <c r="SJL1880" s="84"/>
      <c r="SJM1880" s="84"/>
      <c r="SJN1880" s="84"/>
      <c r="SJO1880" s="84"/>
      <c r="SJP1880" s="84"/>
      <c r="SJQ1880" s="84"/>
      <c r="SJR1880" s="84"/>
      <c r="SJS1880" s="84"/>
      <c r="SJT1880" s="84"/>
      <c r="SJU1880" s="84"/>
      <c r="SJV1880" s="84"/>
      <c r="SJW1880" s="84"/>
      <c r="SJX1880" s="84"/>
      <c r="SJY1880" s="84"/>
      <c r="SJZ1880" s="84"/>
      <c r="SKA1880" s="84"/>
      <c r="SKB1880" s="84"/>
      <c r="SKC1880" s="84"/>
      <c r="SKD1880" s="84"/>
      <c r="SKE1880" s="84"/>
      <c r="SKF1880" s="84"/>
      <c r="SKG1880" s="84"/>
      <c r="SKH1880" s="84"/>
      <c r="SKI1880" s="84"/>
      <c r="SKJ1880" s="84"/>
      <c r="SKK1880" s="84"/>
      <c r="SKL1880" s="84"/>
      <c r="SKM1880" s="84"/>
      <c r="SKN1880" s="84"/>
      <c r="SKO1880" s="84"/>
      <c r="SKP1880" s="84"/>
      <c r="SKQ1880" s="84"/>
      <c r="SKR1880" s="84"/>
      <c r="SKS1880" s="84"/>
      <c r="SKT1880" s="84"/>
      <c r="SKU1880" s="84"/>
      <c r="SKV1880" s="84"/>
      <c r="SKW1880" s="84"/>
      <c r="SKX1880" s="84"/>
      <c r="SKY1880" s="84"/>
      <c r="SKZ1880" s="84"/>
      <c r="SLA1880" s="84"/>
      <c r="SLB1880" s="84"/>
      <c r="SLC1880" s="84"/>
      <c r="SLD1880" s="84"/>
      <c r="SLE1880" s="84"/>
      <c r="SLF1880" s="84"/>
      <c r="SLG1880" s="84"/>
      <c r="SLH1880" s="84"/>
      <c r="SLI1880" s="84"/>
      <c r="SLJ1880" s="84"/>
      <c r="SLK1880" s="84"/>
      <c r="SLL1880" s="84"/>
      <c r="SLM1880" s="84"/>
      <c r="SLN1880" s="84"/>
      <c r="SLO1880" s="84"/>
      <c r="SLP1880" s="84"/>
      <c r="SLQ1880" s="84"/>
      <c r="SLR1880" s="84"/>
      <c r="SLS1880" s="84"/>
      <c r="SLT1880" s="84"/>
      <c r="SLU1880" s="84"/>
      <c r="SLV1880" s="84"/>
      <c r="SLW1880" s="84"/>
      <c r="SLX1880" s="84"/>
      <c r="SLY1880" s="84"/>
      <c r="SLZ1880" s="84"/>
      <c r="SMA1880" s="84"/>
      <c r="SMB1880" s="84"/>
      <c r="SMC1880" s="84"/>
      <c r="SMD1880" s="84"/>
      <c r="SME1880" s="84"/>
      <c r="SMF1880" s="84"/>
      <c r="SMG1880" s="84"/>
      <c r="SMH1880" s="84"/>
      <c r="SMI1880" s="84"/>
      <c r="SMJ1880" s="84"/>
      <c r="SMK1880" s="84"/>
      <c r="SML1880" s="84"/>
      <c r="SMM1880" s="84"/>
      <c r="SMN1880" s="84"/>
      <c r="SMO1880" s="84"/>
      <c r="SMP1880" s="84"/>
      <c r="SMQ1880" s="84"/>
      <c r="SMR1880" s="84"/>
      <c r="SMS1880" s="84"/>
      <c r="SMT1880" s="84"/>
      <c r="SMU1880" s="84"/>
      <c r="SMV1880" s="84"/>
      <c r="SMW1880" s="84"/>
      <c r="SMX1880" s="84"/>
      <c r="SMY1880" s="84"/>
      <c r="SMZ1880" s="84"/>
      <c r="SNA1880" s="84"/>
      <c r="SNB1880" s="84"/>
      <c r="SNC1880" s="84"/>
      <c r="SND1880" s="84"/>
      <c r="SNE1880" s="84"/>
      <c r="SNF1880" s="84"/>
      <c r="SNG1880" s="84"/>
      <c r="SNH1880" s="84"/>
      <c r="SNI1880" s="84"/>
      <c r="SNJ1880" s="84"/>
      <c r="SNK1880" s="84"/>
      <c r="SNL1880" s="84"/>
      <c r="SNM1880" s="84"/>
      <c r="SNN1880" s="84"/>
      <c r="SNO1880" s="84"/>
      <c r="SNP1880" s="84"/>
      <c r="SNQ1880" s="84"/>
      <c r="SNR1880" s="84"/>
      <c r="SNS1880" s="84"/>
      <c r="SNT1880" s="84"/>
      <c r="SNU1880" s="84"/>
      <c r="SNV1880" s="84"/>
      <c r="SNW1880" s="84"/>
      <c r="SNX1880" s="84"/>
      <c r="SNY1880" s="84"/>
      <c r="SNZ1880" s="84"/>
      <c r="SOA1880" s="84"/>
      <c r="SOB1880" s="84"/>
      <c r="SOC1880" s="84"/>
      <c r="SOD1880" s="84"/>
      <c r="SOE1880" s="84"/>
      <c r="SOF1880" s="84"/>
      <c r="SOG1880" s="84"/>
      <c r="SOH1880" s="84"/>
      <c r="SOI1880" s="84"/>
      <c r="SOJ1880" s="84"/>
      <c r="SOK1880" s="84"/>
      <c r="SOL1880" s="84"/>
      <c r="SOM1880" s="84"/>
      <c r="SON1880" s="84"/>
      <c r="SOO1880" s="84"/>
      <c r="SOP1880" s="84"/>
      <c r="SOQ1880" s="84"/>
      <c r="SOR1880" s="84"/>
      <c r="SOS1880" s="84"/>
      <c r="SOT1880" s="84"/>
      <c r="SOU1880" s="84"/>
      <c r="SOV1880" s="84"/>
      <c r="SOW1880" s="84"/>
      <c r="SOX1880" s="84"/>
      <c r="SOY1880" s="84"/>
      <c r="SOZ1880" s="84"/>
      <c r="SPA1880" s="84"/>
      <c r="SPB1880" s="84"/>
      <c r="SPC1880" s="84"/>
      <c r="SPD1880" s="84"/>
      <c r="SPE1880" s="84"/>
      <c r="SPF1880" s="84"/>
      <c r="SPG1880" s="84"/>
      <c r="SPH1880" s="84"/>
      <c r="SPI1880" s="84"/>
      <c r="SPJ1880" s="84"/>
      <c r="SPK1880" s="84"/>
      <c r="SPL1880" s="84"/>
      <c r="SPM1880" s="84"/>
      <c r="SPN1880" s="84"/>
      <c r="SPO1880" s="84"/>
      <c r="SPP1880" s="84"/>
      <c r="SPQ1880" s="84"/>
      <c r="SPR1880" s="84"/>
      <c r="SPS1880" s="84"/>
      <c r="SPT1880" s="84"/>
      <c r="SPU1880" s="84"/>
      <c r="SPV1880" s="84"/>
      <c r="SPW1880" s="84"/>
      <c r="SPX1880" s="84"/>
      <c r="SPY1880" s="84"/>
      <c r="SPZ1880" s="84"/>
      <c r="SQA1880" s="84"/>
      <c r="SQB1880" s="84"/>
      <c r="SQC1880" s="84"/>
      <c r="SQD1880" s="84"/>
      <c r="SQE1880" s="84"/>
      <c r="SQF1880" s="84"/>
      <c r="SQG1880" s="84"/>
      <c r="SQH1880" s="84"/>
      <c r="SQI1880" s="84"/>
      <c r="SQJ1880" s="84"/>
      <c r="SQK1880" s="84"/>
      <c r="SQL1880" s="84"/>
      <c r="SQM1880" s="84"/>
      <c r="SQN1880" s="84"/>
      <c r="SQO1880" s="84"/>
      <c r="SQP1880" s="84"/>
      <c r="SQQ1880" s="84"/>
      <c r="SQR1880" s="84"/>
      <c r="SQS1880" s="84"/>
      <c r="SQT1880" s="84"/>
      <c r="SQU1880" s="84"/>
      <c r="SQV1880" s="84"/>
      <c r="SQW1880" s="84"/>
      <c r="SQX1880" s="84"/>
      <c r="SQY1880" s="84"/>
      <c r="SQZ1880" s="84"/>
      <c r="SRA1880" s="84"/>
      <c r="SRB1880" s="84"/>
      <c r="SRC1880" s="84"/>
      <c r="SRD1880" s="84"/>
      <c r="SRE1880" s="84"/>
      <c r="SRF1880" s="84"/>
      <c r="SRG1880" s="84"/>
      <c r="SRH1880" s="84"/>
      <c r="SRI1880" s="84"/>
      <c r="SRJ1880" s="84"/>
      <c r="SRK1880" s="84"/>
      <c r="SRL1880" s="84"/>
      <c r="SRM1880" s="84"/>
      <c r="SRN1880" s="84"/>
      <c r="SRO1880" s="84"/>
      <c r="SRP1880" s="84"/>
      <c r="SRQ1880" s="84"/>
      <c r="SRR1880" s="84"/>
      <c r="SRS1880" s="84"/>
      <c r="SRT1880" s="84"/>
      <c r="SRU1880" s="84"/>
      <c r="SRV1880" s="84"/>
      <c r="SRW1880" s="84"/>
      <c r="SRX1880" s="84"/>
      <c r="SRY1880" s="84"/>
      <c r="SRZ1880" s="84"/>
      <c r="SSA1880" s="84"/>
      <c r="SSB1880" s="84"/>
      <c r="SSC1880" s="84"/>
      <c r="SSD1880" s="84"/>
      <c r="SSE1880" s="84"/>
      <c r="SSF1880" s="84"/>
      <c r="SSG1880" s="84"/>
      <c r="SSH1880" s="84"/>
      <c r="SSI1880" s="84"/>
      <c r="SSJ1880" s="84"/>
      <c r="SSK1880" s="84"/>
      <c r="SSL1880" s="84"/>
      <c r="SSM1880" s="84"/>
      <c r="SSN1880" s="84"/>
      <c r="SSO1880" s="84"/>
      <c r="SSP1880" s="84"/>
      <c r="SSQ1880" s="84"/>
      <c r="SSR1880" s="84"/>
      <c r="SSS1880" s="84"/>
      <c r="SST1880" s="84"/>
      <c r="SSU1880" s="84"/>
      <c r="SSV1880" s="84"/>
      <c r="SSW1880" s="84"/>
      <c r="SSX1880" s="84"/>
      <c r="SSY1880" s="84"/>
      <c r="SSZ1880" s="84"/>
      <c r="STA1880" s="84"/>
      <c r="STB1880" s="84"/>
      <c r="STC1880" s="84"/>
      <c r="STD1880" s="84"/>
      <c r="STE1880" s="84"/>
      <c r="STF1880" s="84"/>
      <c r="STG1880" s="84"/>
      <c r="STH1880" s="84"/>
      <c r="STI1880" s="84"/>
      <c r="STJ1880" s="84"/>
      <c r="STK1880" s="84"/>
      <c r="STL1880" s="84"/>
      <c r="STM1880" s="84"/>
      <c r="STN1880" s="84"/>
      <c r="STO1880" s="84"/>
      <c r="STP1880" s="84"/>
      <c r="STQ1880" s="84"/>
      <c r="STR1880" s="84"/>
      <c r="STS1880" s="84"/>
      <c r="STT1880" s="84"/>
      <c r="STU1880" s="84"/>
      <c r="STV1880" s="84"/>
      <c r="STW1880" s="84"/>
      <c r="STX1880" s="84"/>
      <c r="STY1880" s="84"/>
      <c r="STZ1880" s="84"/>
      <c r="SUA1880" s="84"/>
      <c r="SUB1880" s="84"/>
      <c r="SUC1880" s="84"/>
      <c r="SUD1880" s="84"/>
      <c r="SUE1880" s="84"/>
      <c r="SUF1880" s="84"/>
      <c r="SUG1880" s="84"/>
      <c r="SUH1880" s="84"/>
      <c r="SUI1880" s="84"/>
      <c r="SUJ1880" s="84"/>
      <c r="SUK1880" s="84"/>
      <c r="SUL1880" s="84"/>
      <c r="SUM1880" s="84"/>
      <c r="SUN1880" s="84"/>
      <c r="SUO1880" s="84"/>
      <c r="SUP1880" s="84"/>
      <c r="SUQ1880" s="84"/>
      <c r="SUR1880" s="84"/>
      <c r="SUS1880" s="84"/>
      <c r="SUT1880" s="84"/>
      <c r="SUU1880" s="84"/>
      <c r="SUV1880" s="84"/>
      <c r="SUW1880" s="84"/>
      <c r="SUX1880" s="84"/>
      <c r="SUY1880" s="84"/>
      <c r="SUZ1880" s="84"/>
      <c r="SVA1880" s="84"/>
      <c r="SVB1880" s="84"/>
      <c r="SVC1880" s="84"/>
      <c r="SVD1880" s="84"/>
      <c r="SVE1880" s="84"/>
      <c r="SVF1880" s="84"/>
      <c r="SVG1880" s="84"/>
      <c r="SVH1880" s="84"/>
      <c r="SVI1880" s="84"/>
      <c r="SVJ1880" s="84"/>
      <c r="SVK1880" s="84"/>
      <c r="SVL1880" s="84"/>
      <c r="SVM1880" s="84"/>
      <c r="SVN1880" s="84"/>
      <c r="SVO1880" s="84"/>
      <c r="SVP1880" s="84"/>
      <c r="SVQ1880" s="84"/>
      <c r="SVR1880" s="84"/>
      <c r="SVS1880" s="84"/>
      <c r="SVT1880" s="84"/>
      <c r="SVU1880" s="84"/>
      <c r="SVV1880" s="84"/>
      <c r="SVW1880" s="84"/>
      <c r="SVX1880" s="84"/>
      <c r="SVY1880" s="84"/>
      <c r="SVZ1880" s="84"/>
      <c r="SWA1880" s="84"/>
      <c r="SWB1880" s="84"/>
      <c r="SWC1880" s="84"/>
      <c r="SWD1880" s="84"/>
      <c r="SWE1880" s="84"/>
      <c r="SWF1880" s="84"/>
      <c r="SWG1880" s="84"/>
      <c r="SWH1880" s="84"/>
      <c r="SWI1880" s="84"/>
      <c r="SWJ1880" s="84"/>
      <c r="SWK1880" s="84"/>
      <c r="SWL1880" s="84"/>
      <c r="SWM1880" s="84"/>
      <c r="SWN1880" s="84"/>
      <c r="SWO1880" s="84"/>
      <c r="SWP1880" s="84"/>
      <c r="SWQ1880" s="84"/>
      <c r="SWR1880" s="84"/>
      <c r="SWS1880" s="84"/>
      <c r="SWT1880" s="84"/>
      <c r="SWU1880" s="84"/>
      <c r="SWV1880" s="84"/>
      <c r="SWW1880" s="84"/>
      <c r="SWX1880" s="84"/>
      <c r="SWY1880" s="84"/>
      <c r="SWZ1880" s="84"/>
      <c r="SXA1880" s="84"/>
      <c r="SXB1880" s="84"/>
      <c r="SXC1880" s="84"/>
      <c r="SXD1880" s="84"/>
      <c r="SXE1880" s="84"/>
      <c r="SXF1880" s="84"/>
      <c r="SXG1880" s="84"/>
      <c r="SXH1880" s="84"/>
      <c r="SXI1880" s="84"/>
      <c r="SXJ1880" s="84"/>
      <c r="SXK1880" s="84"/>
      <c r="SXL1880" s="84"/>
      <c r="SXM1880" s="84"/>
      <c r="SXN1880" s="84"/>
      <c r="SXO1880" s="84"/>
      <c r="SXP1880" s="84"/>
      <c r="SXQ1880" s="84"/>
      <c r="SXR1880" s="84"/>
      <c r="SXS1880" s="84"/>
      <c r="SXT1880" s="84"/>
      <c r="SXU1880" s="84"/>
      <c r="SXV1880" s="84"/>
      <c r="SXW1880" s="84"/>
      <c r="SXX1880" s="84"/>
      <c r="SXY1880" s="84"/>
      <c r="SXZ1880" s="84"/>
      <c r="SYA1880" s="84"/>
      <c r="SYB1880" s="84"/>
      <c r="SYC1880" s="84"/>
      <c r="SYD1880" s="84"/>
      <c r="SYE1880" s="84"/>
      <c r="SYF1880" s="84"/>
      <c r="SYG1880" s="84"/>
      <c r="SYH1880" s="84"/>
      <c r="SYI1880" s="84"/>
      <c r="SYJ1880" s="84"/>
      <c r="SYK1880" s="84"/>
      <c r="SYL1880" s="84"/>
      <c r="SYM1880" s="84"/>
      <c r="SYN1880" s="84"/>
      <c r="SYO1880" s="84"/>
      <c r="SYP1880" s="84"/>
      <c r="SYQ1880" s="84"/>
      <c r="SYR1880" s="84"/>
      <c r="SYS1880" s="84"/>
      <c r="SYT1880" s="84"/>
      <c r="SYU1880" s="84"/>
      <c r="SYV1880" s="84"/>
      <c r="SYW1880" s="84"/>
      <c r="SYX1880" s="84"/>
      <c r="SYY1880" s="84"/>
      <c r="SYZ1880" s="84"/>
      <c r="SZA1880" s="84"/>
      <c r="SZB1880" s="84"/>
      <c r="SZC1880" s="84"/>
      <c r="SZD1880" s="84"/>
      <c r="SZE1880" s="84"/>
      <c r="SZF1880" s="84"/>
      <c r="SZG1880" s="84"/>
      <c r="SZH1880" s="84"/>
      <c r="SZI1880" s="84"/>
      <c r="SZJ1880" s="84"/>
      <c r="SZK1880" s="84"/>
      <c r="SZL1880" s="84"/>
      <c r="SZM1880" s="84"/>
      <c r="SZN1880" s="84"/>
      <c r="SZO1880" s="84"/>
      <c r="SZP1880" s="84"/>
      <c r="SZQ1880" s="84"/>
      <c r="SZR1880" s="84"/>
      <c r="SZS1880" s="84"/>
      <c r="SZT1880" s="84"/>
      <c r="SZU1880" s="84"/>
      <c r="SZV1880" s="84"/>
      <c r="SZW1880" s="84"/>
      <c r="SZX1880" s="84"/>
      <c r="SZY1880" s="84"/>
      <c r="SZZ1880" s="84"/>
      <c r="TAA1880" s="84"/>
      <c r="TAB1880" s="84"/>
      <c r="TAC1880" s="84"/>
      <c r="TAD1880" s="84"/>
      <c r="TAE1880" s="84"/>
      <c r="TAF1880" s="84"/>
      <c r="TAG1880" s="84"/>
      <c r="TAH1880" s="84"/>
      <c r="TAI1880" s="84"/>
      <c r="TAJ1880" s="84"/>
      <c r="TAK1880" s="84"/>
      <c r="TAL1880" s="84"/>
      <c r="TAM1880" s="84"/>
      <c r="TAN1880" s="84"/>
      <c r="TAO1880" s="84"/>
      <c r="TAP1880" s="84"/>
      <c r="TAQ1880" s="84"/>
      <c r="TAR1880" s="84"/>
      <c r="TAS1880" s="84"/>
      <c r="TAT1880" s="84"/>
      <c r="TAU1880" s="84"/>
      <c r="TAV1880" s="84"/>
      <c r="TAW1880" s="84"/>
      <c r="TAX1880" s="84"/>
      <c r="TAY1880" s="84"/>
      <c r="TAZ1880" s="84"/>
      <c r="TBA1880" s="84"/>
      <c r="TBB1880" s="84"/>
      <c r="TBC1880" s="84"/>
      <c r="TBD1880" s="84"/>
      <c r="TBE1880" s="84"/>
      <c r="TBF1880" s="84"/>
      <c r="TBG1880" s="84"/>
      <c r="TBH1880" s="84"/>
      <c r="TBI1880" s="84"/>
      <c r="TBJ1880" s="84"/>
      <c r="TBK1880" s="84"/>
      <c r="TBL1880" s="84"/>
      <c r="TBM1880" s="84"/>
      <c r="TBN1880" s="84"/>
      <c r="TBO1880" s="84"/>
      <c r="TBP1880" s="84"/>
      <c r="TBQ1880" s="84"/>
      <c r="TBR1880" s="84"/>
      <c r="TBS1880" s="84"/>
      <c r="TBT1880" s="84"/>
      <c r="TBU1880" s="84"/>
      <c r="TBV1880" s="84"/>
      <c r="TBW1880" s="84"/>
      <c r="TBX1880" s="84"/>
      <c r="TBY1880" s="84"/>
      <c r="TBZ1880" s="84"/>
      <c r="TCA1880" s="84"/>
      <c r="TCB1880" s="84"/>
      <c r="TCC1880" s="84"/>
      <c r="TCD1880" s="84"/>
      <c r="TCE1880" s="84"/>
      <c r="TCF1880" s="84"/>
      <c r="TCG1880" s="84"/>
      <c r="TCH1880" s="84"/>
      <c r="TCI1880" s="84"/>
      <c r="TCJ1880" s="84"/>
      <c r="TCK1880" s="84"/>
      <c r="TCL1880" s="84"/>
      <c r="TCM1880" s="84"/>
      <c r="TCN1880" s="84"/>
      <c r="TCO1880" s="84"/>
      <c r="TCP1880" s="84"/>
      <c r="TCQ1880" s="84"/>
      <c r="TCR1880" s="84"/>
      <c r="TCS1880" s="84"/>
      <c r="TCT1880" s="84"/>
      <c r="TCU1880" s="84"/>
      <c r="TCV1880" s="84"/>
      <c r="TCW1880" s="84"/>
      <c r="TCX1880" s="84"/>
      <c r="TCY1880" s="84"/>
      <c r="TCZ1880" s="84"/>
      <c r="TDA1880" s="84"/>
      <c r="TDB1880" s="84"/>
      <c r="TDC1880" s="84"/>
      <c r="TDD1880" s="84"/>
      <c r="TDE1880" s="84"/>
      <c r="TDF1880" s="84"/>
      <c r="TDG1880" s="84"/>
      <c r="TDH1880" s="84"/>
      <c r="TDI1880" s="84"/>
      <c r="TDJ1880" s="84"/>
      <c r="TDK1880" s="84"/>
      <c r="TDL1880" s="84"/>
      <c r="TDM1880" s="84"/>
      <c r="TDN1880" s="84"/>
      <c r="TDO1880" s="84"/>
      <c r="TDP1880" s="84"/>
      <c r="TDQ1880" s="84"/>
      <c r="TDR1880" s="84"/>
      <c r="TDS1880" s="84"/>
      <c r="TDT1880" s="84"/>
      <c r="TDU1880" s="84"/>
      <c r="TDV1880" s="84"/>
      <c r="TDW1880" s="84"/>
      <c r="TDX1880" s="84"/>
      <c r="TDY1880" s="84"/>
      <c r="TDZ1880" s="84"/>
      <c r="TEA1880" s="84"/>
      <c r="TEB1880" s="84"/>
      <c r="TEC1880" s="84"/>
      <c r="TED1880" s="84"/>
      <c r="TEE1880" s="84"/>
      <c r="TEF1880" s="84"/>
      <c r="TEG1880" s="84"/>
      <c r="TEH1880" s="84"/>
      <c r="TEI1880" s="84"/>
      <c r="TEJ1880" s="84"/>
      <c r="TEK1880" s="84"/>
      <c r="TEL1880" s="84"/>
      <c r="TEM1880" s="84"/>
      <c r="TEN1880" s="84"/>
      <c r="TEO1880" s="84"/>
      <c r="TEP1880" s="84"/>
      <c r="TEQ1880" s="84"/>
      <c r="TER1880" s="84"/>
      <c r="TES1880" s="84"/>
      <c r="TET1880" s="84"/>
      <c r="TEU1880" s="84"/>
      <c r="TEV1880" s="84"/>
      <c r="TEW1880" s="84"/>
      <c r="TEX1880" s="84"/>
      <c r="TEY1880" s="84"/>
      <c r="TEZ1880" s="84"/>
      <c r="TFA1880" s="84"/>
      <c r="TFB1880" s="84"/>
      <c r="TFC1880" s="84"/>
      <c r="TFD1880" s="84"/>
      <c r="TFE1880" s="84"/>
      <c r="TFF1880" s="84"/>
      <c r="TFG1880" s="84"/>
      <c r="TFH1880" s="84"/>
      <c r="TFI1880" s="84"/>
      <c r="TFJ1880" s="84"/>
      <c r="TFK1880" s="84"/>
      <c r="TFL1880" s="84"/>
      <c r="TFM1880" s="84"/>
      <c r="TFN1880" s="84"/>
      <c r="TFO1880" s="84"/>
      <c r="TFP1880" s="84"/>
      <c r="TFQ1880" s="84"/>
      <c r="TFR1880" s="84"/>
      <c r="TFS1880" s="84"/>
      <c r="TFT1880" s="84"/>
      <c r="TFU1880" s="84"/>
      <c r="TFV1880" s="84"/>
      <c r="TFW1880" s="84"/>
      <c r="TFX1880" s="84"/>
      <c r="TFY1880" s="84"/>
      <c r="TFZ1880" s="84"/>
      <c r="TGA1880" s="84"/>
      <c r="TGB1880" s="84"/>
      <c r="TGC1880" s="84"/>
      <c r="TGD1880" s="84"/>
      <c r="TGE1880" s="84"/>
      <c r="TGF1880" s="84"/>
      <c r="TGG1880" s="84"/>
      <c r="TGH1880" s="84"/>
      <c r="TGI1880" s="84"/>
      <c r="TGJ1880" s="84"/>
      <c r="TGK1880" s="84"/>
      <c r="TGL1880" s="84"/>
      <c r="TGM1880" s="84"/>
      <c r="TGN1880" s="84"/>
      <c r="TGO1880" s="84"/>
      <c r="TGP1880" s="84"/>
      <c r="TGQ1880" s="84"/>
      <c r="TGR1880" s="84"/>
      <c r="TGS1880" s="84"/>
      <c r="TGT1880" s="84"/>
      <c r="TGU1880" s="84"/>
      <c r="TGV1880" s="84"/>
      <c r="TGW1880" s="84"/>
      <c r="TGX1880" s="84"/>
      <c r="TGY1880" s="84"/>
      <c r="TGZ1880" s="84"/>
      <c r="THA1880" s="84"/>
      <c r="THB1880" s="84"/>
      <c r="THC1880" s="84"/>
      <c r="THD1880" s="84"/>
      <c r="THE1880" s="84"/>
      <c r="THF1880" s="84"/>
      <c r="THG1880" s="84"/>
      <c r="THH1880" s="84"/>
      <c r="THI1880" s="84"/>
      <c r="THJ1880" s="84"/>
      <c r="THK1880" s="84"/>
      <c r="THL1880" s="84"/>
      <c r="THM1880" s="84"/>
      <c r="THN1880" s="84"/>
      <c r="THO1880" s="84"/>
      <c r="THP1880" s="84"/>
      <c r="THQ1880" s="84"/>
      <c r="THR1880" s="84"/>
      <c r="THS1880" s="84"/>
      <c r="THT1880" s="84"/>
      <c r="THU1880" s="84"/>
      <c r="THV1880" s="84"/>
      <c r="THW1880" s="84"/>
      <c r="THX1880" s="84"/>
      <c r="THY1880" s="84"/>
      <c r="THZ1880" s="84"/>
      <c r="TIA1880" s="84"/>
      <c r="TIB1880" s="84"/>
      <c r="TIC1880" s="84"/>
      <c r="TID1880" s="84"/>
      <c r="TIE1880" s="84"/>
      <c r="TIF1880" s="84"/>
      <c r="TIG1880" s="84"/>
      <c r="TIH1880" s="84"/>
      <c r="TII1880" s="84"/>
      <c r="TIJ1880" s="84"/>
      <c r="TIK1880" s="84"/>
      <c r="TIL1880" s="84"/>
      <c r="TIM1880" s="84"/>
      <c r="TIN1880" s="84"/>
      <c r="TIO1880" s="84"/>
      <c r="TIP1880" s="84"/>
      <c r="TIQ1880" s="84"/>
      <c r="TIR1880" s="84"/>
      <c r="TIS1880" s="84"/>
      <c r="TIT1880" s="84"/>
      <c r="TIU1880" s="84"/>
      <c r="TIV1880" s="84"/>
      <c r="TIW1880" s="84"/>
      <c r="TIX1880" s="84"/>
      <c r="TIY1880" s="84"/>
      <c r="TIZ1880" s="84"/>
      <c r="TJA1880" s="84"/>
      <c r="TJB1880" s="84"/>
      <c r="TJC1880" s="84"/>
      <c r="TJD1880" s="84"/>
      <c r="TJE1880" s="84"/>
      <c r="TJF1880" s="84"/>
      <c r="TJG1880" s="84"/>
      <c r="TJH1880" s="84"/>
      <c r="TJI1880" s="84"/>
      <c r="TJJ1880" s="84"/>
      <c r="TJK1880" s="84"/>
      <c r="TJL1880" s="84"/>
      <c r="TJM1880" s="84"/>
      <c r="TJN1880" s="84"/>
      <c r="TJO1880" s="84"/>
      <c r="TJP1880" s="84"/>
      <c r="TJQ1880" s="84"/>
      <c r="TJR1880" s="84"/>
      <c r="TJS1880" s="84"/>
      <c r="TJT1880" s="84"/>
      <c r="TJU1880" s="84"/>
      <c r="TJV1880" s="84"/>
      <c r="TJW1880" s="84"/>
      <c r="TJX1880" s="84"/>
      <c r="TJY1880" s="84"/>
      <c r="TJZ1880" s="84"/>
      <c r="TKA1880" s="84"/>
      <c r="TKB1880" s="84"/>
      <c r="TKC1880" s="84"/>
      <c r="TKD1880" s="84"/>
      <c r="TKE1880" s="84"/>
      <c r="TKF1880" s="84"/>
      <c r="TKG1880" s="84"/>
      <c r="TKH1880" s="84"/>
      <c r="TKI1880" s="84"/>
      <c r="TKJ1880" s="84"/>
      <c r="TKK1880" s="84"/>
      <c r="TKL1880" s="84"/>
      <c r="TKM1880" s="84"/>
      <c r="TKN1880" s="84"/>
      <c r="TKO1880" s="84"/>
      <c r="TKP1880" s="84"/>
      <c r="TKQ1880" s="84"/>
      <c r="TKR1880" s="84"/>
      <c r="TKS1880" s="84"/>
      <c r="TKT1880" s="84"/>
      <c r="TKU1880" s="84"/>
      <c r="TKV1880" s="84"/>
      <c r="TKW1880" s="84"/>
      <c r="TKX1880" s="84"/>
      <c r="TKY1880" s="84"/>
      <c r="TKZ1880" s="84"/>
      <c r="TLA1880" s="84"/>
      <c r="TLB1880" s="84"/>
      <c r="TLC1880" s="84"/>
      <c r="TLD1880" s="84"/>
      <c r="TLE1880" s="84"/>
      <c r="TLF1880" s="84"/>
      <c r="TLG1880" s="84"/>
      <c r="TLH1880" s="84"/>
      <c r="TLI1880" s="84"/>
      <c r="TLJ1880" s="84"/>
      <c r="TLK1880" s="84"/>
      <c r="TLL1880" s="84"/>
      <c r="TLM1880" s="84"/>
      <c r="TLN1880" s="84"/>
      <c r="TLO1880" s="84"/>
      <c r="TLP1880" s="84"/>
      <c r="TLQ1880" s="84"/>
      <c r="TLR1880" s="84"/>
      <c r="TLS1880" s="84"/>
      <c r="TLT1880" s="84"/>
      <c r="TLU1880" s="84"/>
      <c r="TLV1880" s="84"/>
      <c r="TLW1880" s="84"/>
      <c r="TLX1880" s="84"/>
      <c r="TLY1880" s="84"/>
      <c r="TLZ1880" s="84"/>
      <c r="TMA1880" s="84"/>
      <c r="TMB1880" s="84"/>
      <c r="TMC1880" s="84"/>
      <c r="TMD1880" s="84"/>
      <c r="TME1880" s="84"/>
      <c r="TMF1880" s="84"/>
      <c r="TMG1880" s="84"/>
      <c r="TMH1880" s="84"/>
      <c r="TMI1880" s="84"/>
      <c r="TMJ1880" s="84"/>
      <c r="TMK1880" s="84"/>
      <c r="TML1880" s="84"/>
      <c r="TMM1880" s="84"/>
      <c r="TMN1880" s="84"/>
      <c r="TMO1880" s="84"/>
      <c r="TMP1880" s="84"/>
      <c r="TMQ1880" s="84"/>
      <c r="TMR1880" s="84"/>
      <c r="TMS1880" s="84"/>
      <c r="TMT1880" s="84"/>
      <c r="TMU1880" s="84"/>
      <c r="TMV1880" s="84"/>
      <c r="TMW1880" s="84"/>
      <c r="TMX1880" s="84"/>
      <c r="TMY1880" s="84"/>
      <c r="TMZ1880" s="84"/>
      <c r="TNA1880" s="84"/>
      <c r="TNB1880" s="84"/>
      <c r="TNC1880" s="84"/>
      <c r="TND1880" s="84"/>
      <c r="TNE1880" s="84"/>
      <c r="TNF1880" s="84"/>
      <c r="TNG1880" s="84"/>
      <c r="TNH1880" s="84"/>
      <c r="TNI1880" s="84"/>
      <c r="TNJ1880" s="84"/>
      <c r="TNK1880" s="84"/>
      <c r="TNL1880" s="84"/>
      <c r="TNM1880" s="84"/>
      <c r="TNN1880" s="84"/>
      <c r="TNO1880" s="84"/>
      <c r="TNP1880" s="84"/>
      <c r="TNQ1880" s="84"/>
      <c r="TNR1880" s="84"/>
      <c r="TNS1880" s="84"/>
      <c r="TNT1880" s="84"/>
      <c r="TNU1880" s="84"/>
      <c r="TNV1880" s="84"/>
      <c r="TNW1880" s="84"/>
      <c r="TNX1880" s="84"/>
      <c r="TNY1880" s="84"/>
      <c r="TNZ1880" s="84"/>
      <c r="TOA1880" s="84"/>
      <c r="TOB1880" s="84"/>
      <c r="TOC1880" s="84"/>
      <c r="TOD1880" s="84"/>
      <c r="TOE1880" s="84"/>
      <c r="TOF1880" s="84"/>
      <c r="TOG1880" s="84"/>
      <c r="TOH1880" s="84"/>
      <c r="TOI1880" s="84"/>
      <c r="TOJ1880" s="84"/>
      <c r="TOK1880" s="84"/>
      <c r="TOL1880" s="84"/>
      <c r="TOM1880" s="84"/>
      <c r="TON1880" s="84"/>
      <c r="TOO1880" s="84"/>
      <c r="TOP1880" s="84"/>
      <c r="TOQ1880" s="84"/>
      <c r="TOR1880" s="84"/>
      <c r="TOS1880" s="84"/>
      <c r="TOT1880" s="84"/>
      <c r="TOU1880" s="84"/>
      <c r="TOV1880" s="84"/>
      <c r="TOW1880" s="84"/>
      <c r="TOX1880" s="84"/>
      <c r="TOY1880" s="84"/>
      <c r="TOZ1880" s="84"/>
      <c r="TPA1880" s="84"/>
      <c r="TPB1880" s="84"/>
      <c r="TPC1880" s="84"/>
      <c r="TPD1880" s="84"/>
      <c r="TPE1880" s="84"/>
      <c r="TPF1880" s="84"/>
      <c r="TPG1880" s="84"/>
      <c r="TPH1880" s="84"/>
      <c r="TPI1880" s="84"/>
      <c r="TPJ1880" s="84"/>
      <c r="TPK1880" s="84"/>
      <c r="TPL1880" s="84"/>
      <c r="TPM1880" s="84"/>
      <c r="TPN1880" s="84"/>
      <c r="TPO1880" s="84"/>
      <c r="TPP1880" s="84"/>
      <c r="TPQ1880" s="84"/>
      <c r="TPR1880" s="84"/>
      <c r="TPS1880" s="84"/>
      <c r="TPT1880" s="84"/>
      <c r="TPU1880" s="84"/>
      <c r="TPV1880" s="84"/>
      <c r="TPW1880" s="84"/>
      <c r="TPX1880" s="84"/>
      <c r="TPY1880" s="84"/>
      <c r="TPZ1880" s="84"/>
      <c r="TQA1880" s="84"/>
      <c r="TQB1880" s="84"/>
      <c r="TQC1880" s="84"/>
      <c r="TQD1880" s="84"/>
      <c r="TQE1880" s="84"/>
      <c r="TQF1880" s="84"/>
      <c r="TQG1880" s="84"/>
      <c r="TQH1880" s="84"/>
      <c r="TQI1880" s="84"/>
      <c r="TQJ1880" s="84"/>
      <c r="TQK1880" s="84"/>
      <c r="TQL1880" s="84"/>
      <c r="TQM1880" s="84"/>
      <c r="TQN1880" s="84"/>
      <c r="TQO1880" s="84"/>
      <c r="TQP1880" s="84"/>
      <c r="TQQ1880" s="84"/>
      <c r="TQR1880" s="84"/>
      <c r="TQS1880" s="84"/>
      <c r="TQT1880" s="84"/>
      <c r="TQU1880" s="84"/>
      <c r="TQV1880" s="84"/>
      <c r="TQW1880" s="84"/>
      <c r="TQX1880" s="84"/>
      <c r="TQY1880" s="84"/>
      <c r="TQZ1880" s="84"/>
      <c r="TRA1880" s="84"/>
      <c r="TRB1880" s="84"/>
      <c r="TRC1880" s="84"/>
      <c r="TRD1880" s="84"/>
      <c r="TRE1880" s="84"/>
      <c r="TRF1880" s="84"/>
      <c r="TRG1880" s="84"/>
      <c r="TRH1880" s="84"/>
      <c r="TRI1880" s="84"/>
      <c r="TRJ1880" s="84"/>
      <c r="TRK1880" s="84"/>
      <c r="TRL1880" s="84"/>
      <c r="TRM1880" s="84"/>
      <c r="TRN1880" s="84"/>
      <c r="TRO1880" s="84"/>
      <c r="TRP1880" s="84"/>
      <c r="TRQ1880" s="84"/>
      <c r="TRR1880" s="84"/>
      <c r="TRS1880" s="84"/>
      <c r="TRT1880" s="84"/>
      <c r="TRU1880" s="84"/>
      <c r="TRV1880" s="84"/>
      <c r="TRW1880" s="84"/>
      <c r="TRX1880" s="84"/>
      <c r="TRY1880" s="84"/>
      <c r="TRZ1880" s="84"/>
      <c r="TSA1880" s="84"/>
      <c r="TSB1880" s="84"/>
      <c r="TSC1880" s="84"/>
      <c r="TSD1880" s="84"/>
      <c r="TSE1880" s="84"/>
      <c r="TSF1880" s="84"/>
      <c r="TSG1880" s="84"/>
      <c r="TSH1880" s="84"/>
      <c r="TSI1880" s="84"/>
      <c r="TSJ1880" s="84"/>
      <c r="TSK1880" s="84"/>
      <c r="TSL1880" s="84"/>
      <c r="TSM1880" s="84"/>
      <c r="TSN1880" s="84"/>
      <c r="TSO1880" s="84"/>
      <c r="TSP1880" s="84"/>
      <c r="TSQ1880" s="84"/>
      <c r="TSR1880" s="84"/>
      <c r="TSS1880" s="84"/>
      <c r="TST1880" s="84"/>
      <c r="TSU1880" s="84"/>
      <c r="TSV1880" s="84"/>
      <c r="TSW1880" s="84"/>
      <c r="TSX1880" s="84"/>
      <c r="TSY1880" s="84"/>
      <c r="TSZ1880" s="84"/>
      <c r="TTA1880" s="84"/>
      <c r="TTB1880" s="84"/>
      <c r="TTC1880" s="84"/>
      <c r="TTD1880" s="84"/>
      <c r="TTE1880" s="84"/>
      <c r="TTF1880" s="84"/>
      <c r="TTG1880" s="84"/>
      <c r="TTH1880" s="84"/>
      <c r="TTI1880" s="84"/>
      <c r="TTJ1880" s="84"/>
      <c r="TTK1880" s="84"/>
      <c r="TTL1880" s="84"/>
      <c r="TTM1880" s="84"/>
      <c r="TTN1880" s="84"/>
      <c r="TTO1880" s="84"/>
      <c r="TTP1880" s="84"/>
      <c r="TTQ1880" s="84"/>
      <c r="TTR1880" s="84"/>
      <c r="TTS1880" s="84"/>
      <c r="TTT1880" s="84"/>
      <c r="TTU1880" s="84"/>
      <c r="TTV1880" s="84"/>
      <c r="TTW1880" s="84"/>
      <c r="TTX1880" s="84"/>
      <c r="TTY1880" s="84"/>
      <c r="TTZ1880" s="84"/>
      <c r="TUA1880" s="84"/>
      <c r="TUB1880" s="84"/>
      <c r="TUC1880" s="84"/>
      <c r="TUD1880" s="84"/>
      <c r="TUE1880" s="84"/>
      <c r="TUF1880" s="84"/>
      <c r="TUG1880" s="84"/>
      <c r="TUH1880" s="84"/>
      <c r="TUI1880" s="84"/>
      <c r="TUJ1880" s="84"/>
      <c r="TUK1880" s="84"/>
      <c r="TUL1880" s="84"/>
      <c r="TUM1880" s="84"/>
      <c r="TUN1880" s="84"/>
      <c r="TUO1880" s="84"/>
      <c r="TUP1880" s="84"/>
      <c r="TUQ1880" s="84"/>
      <c r="TUR1880" s="84"/>
      <c r="TUS1880" s="84"/>
      <c r="TUT1880" s="84"/>
      <c r="TUU1880" s="84"/>
      <c r="TUV1880" s="84"/>
      <c r="TUW1880" s="84"/>
      <c r="TUX1880" s="84"/>
      <c r="TUY1880" s="84"/>
      <c r="TUZ1880" s="84"/>
      <c r="TVA1880" s="84"/>
      <c r="TVB1880" s="84"/>
      <c r="TVC1880" s="84"/>
      <c r="TVD1880" s="84"/>
      <c r="TVE1880" s="84"/>
      <c r="TVF1880" s="84"/>
      <c r="TVG1880" s="84"/>
      <c r="TVH1880" s="84"/>
      <c r="TVI1880" s="84"/>
      <c r="TVJ1880" s="84"/>
      <c r="TVK1880" s="84"/>
      <c r="TVL1880" s="84"/>
      <c r="TVM1880" s="84"/>
      <c r="TVN1880" s="84"/>
      <c r="TVO1880" s="84"/>
      <c r="TVP1880" s="84"/>
      <c r="TVQ1880" s="84"/>
      <c r="TVR1880" s="84"/>
      <c r="TVS1880" s="84"/>
      <c r="TVT1880" s="84"/>
      <c r="TVU1880" s="84"/>
      <c r="TVV1880" s="84"/>
      <c r="TVW1880" s="84"/>
      <c r="TVX1880" s="84"/>
      <c r="TVY1880" s="84"/>
      <c r="TVZ1880" s="84"/>
      <c r="TWA1880" s="84"/>
      <c r="TWB1880" s="84"/>
      <c r="TWC1880" s="84"/>
      <c r="TWD1880" s="84"/>
      <c r="TWE1880" s="84"/>
      <c r="TWF1880" s="84"/>
      <c r="TWG1880" s="84"/>
      <c r="TWH1880" s="84"/>
      <c r="TWI1880" s="84"/>
      <c r="TWJ1880" s="84"/>
      <c r="TWK1880" s="84"/>
      <c r="TWL1880" s="84"/>
      <c r="TWM1880" s="84"/>
      <c r="TWN1880" s="84"/>
      <c r="TWO1880" s="84"/>
      <c r="TWP1880" s="84"/>
      <c r="TWQ1880" s="84"/>
      <c r="TWR1880" s="84"/>
      <c r="TWS1880" s="84"/>
      <c r="TWT1880" s="84"/>
      <c r="TWU1880" s="84"/>
      <c r="TWV1880" s="84"/>
      <c r="TWW1880" s="84"/>
      <c r="TWX1880" s="84"/>
      <c r="TWY1880" s="84"/>
      <c r="TWZ1880" s="84"/>
      <c r="TXA1880" s="84"/>
      <c r="TXB1880" s="84"/>
      <c r="TXC1880" s="84"/>
      <c r="TXD1880" s="84"/>
      <c r="TXE1880" s="84"/>
      <c r="TXF1880" s="84"/>
      <c r="TXG1880" s="84"/>
      <c r="TXH1880" s="84"/>
      <c r="TXI1880" s="84"/>
      <c r="TXJ1880" s="84"/>
      <c r="TXK1880" s="84"/>
      <c r="TXL1880" s="84"/>
      <c r="TXM1880" s="84"/>
      <c r="TXN1880" s="84"/>
      <c r="TXO1880" s="84"/>
      <c r="TXP1880" s="84"/>
      <c r="TXQ1880" s="84"/>
      <c r="TXR1880" s="84"/>
      <c r="TXS1880" s="84"/>
      <c r="TXT1880" s="84"/>
      <c r="TXU1880" s="84"/>
      <c r="TXV1880" s="84"/>
      <c r="TXW1880" s="84"/>
      <c r="TXX1880" s="84"/>
      <c r="TXY1880" s="84"/>
      <c r="TXZ1880" s="84"/>
      <c r="TYA1880" s="84"/>
      <c r="TYB1880" s="84"/>
      <c r="TYC1880" s="84"/>
      <c r="TYD1880" s="84"/>
      <c r="TYE1880" s="84"/>
      <c r="TYF1880" s="84"/>
      <c r="TYG1880" s="84"/>
      <c r="TYH1880" s="84"/>
      <c r="TYI1880" s="84"/>
      <c r="TYJ1880" s="84"/>
      <c r="TYK1880" s="84"/>
      <c r="TYL1880" s="84"/>
      <c r="TYM1880" s="84"/>
      <c r="TYN1880" s="84"/>
      <c r="TYO1880" s="84"/>
      <c r="TYP1880" s="84"/>
      <c r="TYQ1880" s="84"/>
      <c r="TYR1880" s="84"/>
      <c r="TYS1880" s="84"/>
      <c r="TYT1880" s="84"/>
      <c r="TYU1880" s="84"/>
      <c r="TYV1880" s="84"/>
      <c r="TYW1880" s="84"/>
      <c r="TYX1880" s="84"/>
      <c r="TYY1880" s="84"/>
      <c r="TYZ1880" s="84"/>
      <c r="TZA1880" s="84"/>
      <c r="TZB1880" s="84"/>
      <c r="TZC1880" s="84"/>
      <c r="TZD1880" s="84"/>
      <c r="TZE1880" s="84"/>
      <c r="TZF1880" s="84"/>
      <c r="TZG1880" s="84"/>
      <c r="TZH1880" s="84"/>
      <c r="TZI1880" s="84"/>
      <c r="TZJ1880" s="84"/>
      <c r="TZK1880" s="84"/>
      <c r="TZL1880" s="84"/>
      <c r="TZM1880" s="84"/>
      <c r="TZN1880" s="84"/>
      <c r="TZO1880" s="84"/>
      <c r="TZP1880" s="84"/>
      <c r="TZQ1880" s="84"/>
      <c r="TZR1880" s="84"/>
      <c r="TZS1880" s="84"/>
      <c r="TZT1880" s="84"/>
      <c r="TZU1880" s="84"/>
      <c r="TZV1880" s="84"/>
      <c r="TZW1880" s="84"/>
      <c r="TZX1880" s="84"/>
      <c r="TZY1880" s="84"/>
      <c r="TZZ1880" s="84"/>
      <c r="UAA1880" s="84"/>
      <c r="UAB1880" s="84"/>
      <c r="UAC1880" s="84"/>
      <c r="UAD1880" s="84"/>
      <c r="UAE1880" s="84"/>
      <c r="UAF1880" s="84"/>
      <c r="UAG1880" s="84"/>
      <c r="UAH1880" s="84"/>
      <c r="UAI1880" s="84"/>
      <c r="UAJ1880" s="84"/>
      <c r="UAK1880" s="84"/>
      <c r="UAL1880" s="84"/>
      <c r="UAM1880" s="84"/>
      <c r="UAN1880" s="84"/>
      <c r="UAO1880" s="84"/>
      <c r="UAP1880" s="84"/>
      <c r="UAQ1880" s="84"/>
      <c r="UAR1880" s="84"/>
      <c r="UAS1880" s="84"/>
      <c r="UAT1880" s="84"/>
      <c r="UAU1880" s="84"/>
      <c r="UAV1880" s="84"/>
      <c r="UAW1880" s="84"/>
      <c r="UAX1880" s="84"/>
      <c r="UAY1880" s="84"/>
      <c r="UAZ1880" s="84"/>
      <c r="UBA1880" s="84"/>
      <c r="UBB1880" s="84"/>
      <c r="UBC1880" s="84"/>
      <c r="UBD1880" s="84"/>
      <c r="UBE1880" s="84"/>
      <c r="UBF1880" s="84"/>
      <c r="UBG1880" s="84"/>
      <c r="UBH1880" s="84"/>
      <c r="UBI1880" s="84"/>
      <c r="UBJ1880" s="84"/>
      <c r="UBK1880" s="84"/>
      <c r="UBL1880" s="84"/>
      <c r="UBM1880" s="84"/>
      <c r="UBN1880" s="84"/>
      <c r="UBO1880" s="84"/>
      <c r="UBP1880" s="84"/>
      <c r="UBQ1880" s="84"/>
      <c r="UBR1880" s="84"/>
      <c r="UBS1880" s="84"/>
      <c r="UBT1880" s="84"/>
      <c r="UBU1880" s="84"/>
      <c r="UBV1880" s="84"/>
      <c r="UBW1880" s="84"/>
      <c r="UBX1880" s="84"/>
      <c r="UBY1880" s="84"/>
      <c r="UBZ1880" s="84"/>
      <c r="UCA1880" s="84"/>
      <c r="UCB1880" s="84"/>
      <c r="UCC1880" s="84"/>
      <c r="UCD1880" s="84"/>
      <c r="UCE1880" s="84"/>
      <c r="UCF1880" s="84"/>
      <c r="UCG1880" s="84"/>
      <c r="UCH1880" s="84"/>
      <c r="UCI1880" s="84"/>
      <c r="UCJ1880" s="84"/>
      <c r="UCK1880" s="84"/>
      <c r="UCL1880" s="84"/>
      <c r="UCM1880" s="84"/>
      <c r="UCN1880" s="84"/>
      <c r="UCO1880" s="84"/>
      <c r="UCP1880" s="84"/>
      <c r="UCQ1880" s="84"/>
      <c r="UCR1880" s="84"/>
      <c r="UCS1880" s="84"/>
      <c r="UCT1880" s="84"/>
      <c r="UCU1880" s="84"/>
      <c r="UCV1880" s="84"/>
      <c r="UCW1880" s="84"/>
      <c r="UCX1880" s="84"/>
      <c r="UCY1880" s="84"/>
      <c r="UCZ1880" s="84"/>
      <c r="UDA1880" s="84"/>
      <c r="UDB1880" s="84"/>
      <c r="UDC1880" s="84"/>
      <c r="UDD1880" s="84"/>
      <c r="UDE1880" s="84"/>
      <c r="UDF1880" s="84"/>
      <c r="UDG1880" s="84"/>
      <c r="UDH1880" s="84"/>
      <c r="UDI1880" s="84"/>
      <c r="UDJ1880" s="84"/>
      <c r="UDK1880" s="84"/>
      <c r="UDL1880" s="84"/>
      <c r="UDM1880" s="84"/>
      <c r="UDN1880" s="84"/>
      <c r="UDO1880" s="84"/>
      <c r="UDP1880" s="84"/>
      <c r="UDQ1880" s="84"/>
      <c r="UDR1880" s="84"/>
      <c r="UDS1880" s="84"/>
      <c r="UDT1880" s="84"/>
      <c r="UDU1880" s="84"/>
      <c r="UDV1880" s="84"/>
      <c r="UDW1880" s="84"/>
      <c r="UDX1880" s="84"/>
      <c r="UDY1880" s="84"/>
      <c r="UDZ1880" s="84"/>
      <c r="UEA1880" s="84"/>
      <c r="UEB1880" s="84"/>
      <c r="UEC1880" s="84"/>
      <c r="UED1880" s="84"/>
      <c r="UEE1880" s="84"/>
      <c r="UEF1880" s="84"/>
      <c r="UEG1880" s="84"/>
      <c r="UEH1880" s="84"/>
      <c r="UEI1880" s="84"/>
      <c r="UEJ1880" s="84"/>
      <c r="UEK1880" s="84"/>
      <c r="UEL1880" s="84"/>
      <c r="UEM1880" s="84"/>
      <c r="UEN1880" s="84"/>
      <c r="UEO1880" s="84"/>
      <c r="UEP1880" s="84"/>
      <c r="UEQ1880" s="84"/>
      <c r="UER1880" s="84"/>
      <c r="UES1880" s="84"/>
      <c r="UET1880" s="84"/>
      <c r="UEU1880" s="84"/>
      <c r="UEV1880" s="84"/>
      <c r="UEW1880" s="84"/>
      <c r="UEX1880" s="84"/>
      <c r="UEY1880" s="84"/>
      <c r="UEZ1880" s="84"/>
      <c r="UFA1880" s="84"/>
      <c r="UFB1880" s="84"/>
      <c r="UFC1880" s="84"/>
      <c r="UFD1880" s="84"/>
      <c r="UFE1880" s="84"/>
      <c r="UFF1880" s="84"/>
      <c r="UFG1880" s="84"/>
      <c r="UFH1880" s="84"/>
      <c r="UFI1880" s="84"/>
      <c r="UFJ1880" s="84"/>
      <c r="UFK1880" s="84"/>
      <c r="UFL1880" s="84"/>
      <c r="UFM1880" s="84"/>
      <c r="UFN1880" s="84"/>
      <c r="UFO1880" s="84"/>
      <c r="UFP1880" s="84"/>
      <c r="UFQ1880" s="84"/>
      <c r="UFR1880" s="84"/>
      <c r="UFS1880" s="84"/>
      <c r="UFT1880" s="84"/>
      <c r="UFU1880" s="84"/>
      <c r="UFV1880" s="84"/>
      <c r="UFW1880" s="84"/>
      <c r="UFX1880" s="84"/>
      <c r="UFY1880" s="84"/>
      <c r="UFZ1880" s="84"/>
      <c r="UGA1880" s="84"/>
      <c r="UGB1880" s="84"/>
      <c r="UGC1880" s="84"/>
      <c r="UGD1880" s="84"/>
      <c r="UGE1880" s="84"/>
      <c r="UGF1880" s="84"/>
      <c r="UGG1880" s="84"/>
      <c r="UGH1880" s="84"/>
      <c r="UGI1880" s="84"/>
      <c r="UGJ1880" s="84"/>
      <c r="UGK1880" s="84"/>
      <c r="UGL1880" s="84"/>
      <c r="UGM1880" s="84"/>
      <c r="UGN1880" s="84"/>
      <c r="UGO1880" s="84"/>
      <c r="UGP1880" s="84"/>
      <c r="UGQ1880" s="84"/>
      <c r="UGR1880" s="84"/>
      <c r="UGS1880" s="84"/>
      <c r="UGT1880" s="84"/>
      <c r="UGU1880" s="84"/>
      <c r="UGV1880" s="84"/>
      <c r="UGW1880" s="84"/>
      <c r="UGX1880" s="84"/>
      <c r="UGY1880" s="84"/>
      <c r="UGZ1880" s="84"/>
      <c r="UHA1880" s="84"/>
      <c r="UHB1880" s="84"/>
      <c r="UHC1880" s="84"/>
      <c r="UHD1880" s="84"/>
      <c r="UHE1880" s="84"/>
      <c r="UHF1880" s="84"/>
      <c r="UHG1880" s="84"/>
      <c r="UHH1880" s="84"/>
      <c r="UHI1880" s="84"/>
      <c r="UHJ1880" s="84"/>
      <c r="UHK1880" s="84"/>
      <c r="UHL1880" s="84"/>
      <c r="UHM1880" s="84"/>
      <c r="UHN1880" s="84"/>
      <c r="UHO1880" s="84"/>
      <c r="UHP1880" s="84"/>
      <c r="UHQ1880" s="84"/>
      <c r="UHR1880" s="84"/>
      <c r="UHS1880" s="84"/>
      <c r="UHT1880" s="84"/>
      <c r="UHU1880" s="84"/>
      <c r="UHV1880" s="84"/>
      <c r="UHW1880" s="84"/>
      <c r="UHX1880" s="84"/>
      <c r="UHY1880" s="84"/>
      <c r="UHZ1880" s="84"/>
      <c r="UIA1880" s="84"/>
      <c r="UIB1880" s="84"/>
      <c r="UIC1880" s="84"/>
      <c r="UID1880" s="84"/>
      <c r="UIE1880" s="84"/>
      <c r="UIF1880" s="84"/>
      <c r="UIG1880" s="84"/>
      <c r="UIH1880" s="84"/>
      <c r="UII1880" s="84"/>
      <c r="UIJ1880" s="84"/>
      <c r="UIK1880" s="84"/>
      <c r="UIL1880" s="84"/>
      <c r="UIM1880" s="84"/>
      <c r="UIN1880" s="84"/>
      <c r="UIO1880" s="84"/>
      <c r="UIP1880" s="84"/>
      <c r="UIQ1880" s="84"/>
      <c r="UIR1880" s="84"/>
      <c r="UIS1880" s="84"/>
      <c r="UIT1880" s="84"/>
      <c r="UIU1880" s="84"/>
      <c r="UIV1880" s="84"/>
      <c r="UIW1880" s="84"/>
      <c r="UIX1880" s="84"/>
      <c r="UIY1880" s="84"/>
      <c r="UIZ1880" s="84"/>
      <c r="UJA1880" s="84"/>
      <c r="UJB1880" s="84"/>
      <c r="UJC1880" s="84"/>
      <c r="UJD1880" s="84"/>
      <c r="UJE1880" s="84"/>
      <c r="UJF1880" s="84"/>
      <c r="UJG1880" s="84"/>
      <c r="UJH1880" s="84"/>
      <c r="UJI1880" s="84"/>
      <c r="UJJ1880" s="84"/>
      <c r="UJK1880" s="84"/>
      <c r="UJL1880" s="84"/>
      <c r="UJM1880" s="84"/>
      <c r="UJN1880" s="84"/>
      <c r="UJO1880" s="84"/>
      <c r="UJP1880" s="84"/>
      <c r="UJQ1880" s="84"/>
      <c r="UJR1880" s="84"/>
      <c r="UJS1880" s="84"/>
      <c r="UJT1880" s="84"/>
      <c r="UJU1880" s="84"/>
      <c r="UJV1880" s="84"/>
      <c r="UJW1880" s="84"/>
      <c r="UJX1880" s="84"/>
      <c r="UJY1880" s="84"/>
      <c r="UJZ1880" s="84"/>
      <c r="UKA1880" s="84"/>
      <c r="UKB1880" s="84"/>
      <c r="UKC1880" s="84"/>
      <c r="UKD1880" s="84"/>
      <c r="UKE1880" s="84"/>
      <c r="UKF1880" s="84"/>
      <c r="UKG1880" s="84"/>
      <c r="UKH1880" s="84"/>
      <c r="UKI1880" s="84"/>
      <c r="UKJ1880" s="84"/>
      <c r="UKK1880" s="84"/>
      <c r="UKL1880" s="84"/>
      <c r="UKM1880" s="84"/>
      <c r="UKN1880" s="84"/>
      <c r="UKO1880" s="84"/>
      <c r="UKP1880" s="84"/>
      <c r="UKQ1880" s="84"/>
      <c r="UKR1880" s="84"/>
      <c r="UKS1880" s="84"/>
      <c r="UKT1880" s="84"/>
      <c r="UKU1880" s="84"/>
      <c r="UKV1880" s="84"/>
      <c r="UKW1880" s="84"/>
      <c r="UKX1880" s="84"/>
      <c r="UKY1880" s="84"/>
      <c r="UKZ1880" s="84"/>
      <c r="ULA1880" s="84"/>
      <c r="ULB1880" s="84"/>
      <c r="ULC1880" s="84"/>
      <c r="ULD1880" s="84"/>
      <c r="ULE1880" s="84"/>
      <c r="ULF1880" s="84"/>
      <c r="ULG1880" s="84"/>
      <c r="ULH1880" s="84"/>
      <c r="ULI1880" s="84"/>
      <c r="ULJ1880" s="84"/>
      <c r="ULK1880" s="84"/>
      <c r="ULL1880" s="84"/>
      <c r="ULM1880" s="84"/>
      <c r="ULN1880" s="84"/>
      <c r="ULO1880" s="84"/>
      <c r="ULP1880" s="84"/>
      <c r="ULQ1880" s="84"/>
      <c r="ULR1880" s="84"/>
      <c r="ULS1880" s="84"/>
      <c r="ULT1880" s="84"/>
      <c r="ULU1880" s="84"/>
      <c r="ULV1880" s="84"/>
      <c r="ULW1880" s="84"/>
      <c r="ULX1880" s="84"/>
      <c r="ULY1880" s="84"/>
      <c r="ULZ1880" s="84"/>
      <c r="UMA1880" s="84"/>
      <c r="UMB1880" s="84"/>
      <c r="UMC1880" s="84"/>
      <c r="UMD1880" s="84"/>
      <c r="UME1880" s="84"/>
      <c r="UMF1880" s="84"/>
      <c r="UMG1880" s="84"/>
      <c r="UMH1880" s="84"/>
      <c r="UMI1880" s="84"/>
      <c r="UMJ1880" s="84"/>
      <c r="UMK1880" s="84"/>
      <c r="UML1880" s="84"/>
      <c r="UMM1880" s="84"/>
      <c r="UMN1880" s="84"/>
      <c r="UMO1880" s="84"/>
      <c r="UMP1880" s="84"/>
      <c r="UMQ1880" s="84"/>
      <c r="UMR1880" s="84"/>
      <c r="UMS1880" s="84"/>
      <c r="UMT1880" s="84"/>
      <c r="UMU1880" s="84"/>
      <c r="UMV1880" s="84"/>
      <c r="UMW1880" s="84"/>
      <c r="UMX1880" s="84"/>
      <c r="UMY1880" s="84"/>
      <c r="UMZ1880" s="84"/>
      <c r="UNA1880" s="84"/>
      <c r="UNB1880" s="84"/>
      <c r="UNC1880" s="84"/>
      <c r="UND1880" s="84"/>
      <c r="UNE1880" s="84"/>
      <c r="UNF1880" s="84"/>
      <c r="UNG1880" s="84"/>
      <c r="UNH1880" s="84"/>
      <c r="UNI1880" s="84"/>
      <c r="UNJ1880" s="84"/>
      <c r="UNK1880" s="84"/>
      <c r="UNL1880" s="84"/>
      <c r="UNM1880" s="84"/>
      <c r="UNN1880" s="84"/>
      <c r="UNO1880" s="84"/>
      <c r="UNP1880" s="84"/>
      <c r="UNQ1880" s="84"/>
      <c r="UNR1880" s="84"/>
      <c r="UNS1880" s="84"/>
      <c r="UNT1880" s="84"/>
      <c r="UNU1880" s="84"/>
      <c r="UNV1880" s="84"/>
      <c r="UNW1880" s="84"/>
      <c r="UNX1880" s="84"/>
      <c r="UNY1880" s="84"/>
      <c r="UNZ1880" s="84"/>
      <c r="UOA1880" s="84"/>
      <c r="UOB1880" s="84"/>
      <c r="UOC1880" s="84"/>
      <c r="UOD1880" s="84"/>
      <c r="UOE1880" s="84"/>
      <c r="UOF1880" s="84"/>
      <c r="UOG1880" s="84"/>
      <c r="UOH1880" s="84"/>
      <c r="UOI1880" s="84"/>
      <c r="UOJ1880" s="84"/>
      <c r="UOK1880" s="84"/>
      <c r="UOL1880" s="84"/>
      <c r="UOM1880" s="84"/>
      <c r="UON1880" s="84"/>
      <c r="UOO1880" s="84"/>
      <c r="UOP1880" s="84"/>
      <c r="UOQ1880" s="84"/>
      <c r="UOR1880" s="84"/>
      <c r="UOS1880" s="84"/>
      <c r="UOT1880" s="84"/>
      <c r="UOU1880" s="84"/>
      <c r="UOV1880" s="84"/>
      <c r="UOW1880" s="84"/>
      <c r="UOX1880" s="84"/>
      <c r="UOY1880" s="84"/>
      <c r="UOZ1880" s="84"/>
      <c r="UPA1880" s="84"/>
      <c r="UPB1880" s="84"/>
      <c r="UPC1880" s="84"/>
      <c r="UPD1880" s="84"/>
      <c r="UPE1880" s="84"/>
      <c r="UPF1880" s="84"/>
      <c r="UPG1880" s="84"/>
      <c r="UPH1880" s="84"/>
      <c r="UPI1880" s="84"/>
      <c r="UPJ1880" s="84"/>
      <c r="UPK1880" s="84"/>
      <c r="UPL1880" s="84"/>
      <c r="UPM1880" s="84"/>
      <c r="UPN1880" s="84"/>
      <c r="UPO1880" s="84"/>
      <c r="UPP1880" s="84"/>
      <c r="UPQ1880" s="84"/>
      <c r="UPR1880" s="84"/>
      <c r="UPS1880" s="84"/>
      <c r="UPT1880" s="84"/>
      <c r="UPU1880" s="84"/>
      <c r="UPV1880" s="84"/>
      <c r="UPW1880" s="84"/>
      <c r="UPX1880" s="84"/>
      <c r="UPY1880" s="84"/>
      <c r="UPZ1880" s="84"/>
      <c r="UQA1880" s="84"/>
      <c r="UQB1880" s="84"/>
      <c r="UQC1880" s="84"/>
      <c r="UQD1880" s="84"/>
      <c r="UQE1880" s="84"/>
      <c r="UQF1880" s="84"/>
      <c r="UQG1880" s="84"/>
      <c r="UQH1880" s="84"/>
      <c r="UQI1880" s="84"/>
      <c r="UQJ1880" s="84"/>
      <c r="UQK1880" s="84"/>
      <c r="UQL1880" s="84"/>
      <c r="UQM1880" s="84"/>
      <c r="UQN1880" s="84"/>
      <c r="UQO1880" s="84"/>
      <c r="UQP1880" s="84"/>
      <c r="UQQ1880" s="84"/>
      <c r="UQR1880" s="84"/>
      <c r="UQS1880" s="84"/>
      <c r="UQT1880" s="84"/>
      <c r="UQU1880" s="84"/>
      <c r="UQV1880" s="84"/>
      <c r="UQW1880" s="84"/>
      <c r="UQX1880" s="84"/>
      <c r="UQY1880" s="84"/>
      <c r="UQZ1880" s="84"/>
      <c r="URA1880" s="84"/>
      <c r="URB1880" s="84"/>
      <c r="URC1880" s="84"/>
      <c r="URD1880" s="84"/>
      <c r="URE1880" s="84"/>
      <c r="URF1880" s="84"/>
      <c r="URG1880" s="84"/>
      <c r="URH1880" s="84"/>
      <c r="URI1880" s="84"/>
      <c r="URJ1880" s="84"/>
      <c r="URK1880" s="84"/>
      <c r="URL1880" s="84"/>
      <c r="URM1880" s="84"/>
      <c r="URN1880" s="84"/>
      <c r="URO1880" s="84"/>
      <c r="URP1880" s="84"/>
      <c r="URQ1880" s="84"/>
      <c r="URR1880" s="84"/>
      <c r="URS1880" s="84"/>
      <c r="URT1880" s="84"/>
      <c r="URU1880" s="84"/>
      <c r="URV1880" s="84"/>
      <c r="URW1880" s="84"/>
      <c r="URX1880" s="84"/>
      <c r="URY1880" s="84"/>
      <c r="URZ1880" s="84"/>
      <c r="USA1880" s="84"/>
      <c r="USB1880" s="84"/>
      <c r="USC1880" s="84"/>
      <c r="USD1880" s="84"/>
      <c r="USE1880" s="84"/>
      <c r="USF1880" s="84"/>
      <c r="USG1880" s="84"/>
      <c r="USH1880" s="84"/>
      <c r="USI1880" s="84"/>
      <c r="USJ1880" s="84"/>
      <c r="USK1880" s="84"/>
      <c r="USL1880" s="84"/>
      <c r="USM1880" s="84"/>
      <c r="USN1880" s="84"/>
      <c r="USO1880" s="84"/>
      <c r="USP1880" s="84"/>
      <c r="USQ1880" s="84"/>
      <c r="USR1880" s="84"/>
      <c r="USS1880" s="84"/>
      <c r="UST1880" s="84"/>
      <c r="USU1880" s="84"/>
      <c r="USV1880" s="84"/>
      <c r="USW1880" s="84"/>
      <c r="USX1880" s="84"/>
      <c r="USY1880" s="84"/>
      <c r="USZ1880" s="84"/>
      <c r="UTA1880" s="84"/>
      <c r="UTB1880" s="84"/>
      <c r="UTC1880" s="84"/>
      <c r="UTD1880" s="84"/>
      <c r="UTE1880" s="84"/>
      <c r="UTF1880" s="84"/>
      <c r="UTG1880" s="84"/>
      <c r="UTH1880" s="84"/>
      <c r="UTI1880" s="84"/>
      <c r="UTJ1880" s="84"/>
      <c r="UTK1880" s="84"/>
      <c r="UTL1880" s="84"/>
      <c r="UTM1880" s="84"/>
      <c r="UTN1880" s="84"/>
      <c r="UTO1880" s="84"/>
      <c r="UTP1880" s="84"/>
      <c r="UTQ1880" s="84"/>
      <c r="UTR1880" s="84"/>
      <c r="UTS1880" s="84"/>
      <c r="UTT1880" s="84"/>
      <c r="UTU1880" s="84"/>
      <c r="UTV1880" s="84"/>
      <c r="UTW1880" s="84"/>
      <c r="UTX1880" s="84"/>
      <c r="UTY1880" s="84"/>
      <c r="UTZ1880" s="84"/>
      <c r="UUA1880" s="84"/>
      <c r="UUB1880" s="84"/>
      <c r="UUC1880" s="84"/>
      <c r="UUD1880" s="84"/>
      <c r="UUE1880" s="84"/>
      <c r="UUF1880" s="84"/>
      <c r="UUG1880" s="84"/>
      <c r="UUH1880" s="84"/>
      <c r="UUI1880" s="84"/>
      <c r="UUJ1880" s="84"/>
      <c r="UUK1880" s="84"/>
      <c r="UUL1880" s="84"/>
      <c r="UUM1880" s="84"/>
      <c r="UUN1880" s="84"/>
      <c r="UUO1880" s="84"/>
      <c r="UUP1880" s="84"/>
      <c r="UUQ1880" s="84"/>
      <c r="UUR1880" s="84"/>
      <c r="UUS1880" s="84"/>
      <c r="UUT1880" s="84"/>
      <c r="UUU1880" s="84"/>
      <c r="UUV1880" s="84"/>
      <c r="UUW1880" s="84"/>
      <c r="UUX1880" s="84"/>
      <c r="UUY1880" s="84"/>
      <c r="UUZ1880" s="84"/>
      <c r="UVA1880" s="84"/>
      <c r="UVB1880" s="84"/>
      <c r="UVC1880" s="84"/>
      <c r="UVD1880" s="84"/>
      <c r="UVE1880" s="84"/>
      <c r="UVF1880" s="84"/>
      <c r="UVG1880" s="84"/>
      <c r="UVH1880" s="84"/>
      <c r="UVI1880" s="84"/>
      <c r="UVJ1880" s="84"/>
      <c r="UVK1880" s="84"/>
      <c r="UVL1880" s="84"/>
      <c r="UVM1880" s="84"/>
      <c r="UVN1880" s="84"/>
      <c r="UVO1880" s="84"/>
      <c r="UVP1880" s="84"/>
      <c r="UVQ1880" s="84"/>
      <c r="UVR1880" s="84"/>
      <c r="UVS1880" s="84"/>
      <c r="UVT1880" s="84"/>
      <c r="UVU1880" s="84"/>
      <c r="UVV1880" s="84"/>
      <c r="UVW1880" s="84"/>
      <c r="UVX1880" s="84"/>
      <c r="UVY1880" s="84"/>
      <c r="UVZ1880" s="84"/>
      <c r="UWA1880" s="84"/>
      <c r="UWB1880" s="84"/>
      <c r="UWC1880" s="84"/>
      <c r="UWD1880" s="84"/>
      <c r="UWE1880" s="84"/>
      <c r="UWF1880" s="84"/>
      <c r="UWG1880" s="84"/>
      <c r="UWH1880" s="84"/>
      <c r="UWI1880" s="84"/>
      <c r="UWJ1880" s="84"/>
      <c r="UWK1880" s="84"/>
      <c r="UWL1880" s="84"/>
      <c r="UWM1880" s="84"/>
      <c r="UWN1880" s="84"/>
      <c r="UWO1880" s="84"/>
      <c r="UWP1880" s="84"/>
      <c r="UWQ1880" s="84"/>
      <c r="UWR1880" s="84"/>
      <c r="UWS1880" s="84"/>
      <c r="UWT1880" s="84"/>
      <c r="UWU1880" s="84"/>
      <c r="UWV1880" s="84"/>
      <c r="UWW1880" s="84"/>
      <c r="UWX1880" s="84"/>
      <c r="UWY1880" s="84"/>
      <c r="UWZ1880" s="84"/>
      <c r="UXA1880" s="84"/>
      <c r="UXB1880" s="84"/>
      <c r="UXC1880" s="84"/>
      <c r="UXD1880" s="84"/>
      <c r="UXE1880" s="84"/>
      <c r="UXF1880" s="84"/>
      <c r="UXG1880" s="84"/>
      <c r="UXH1880" s="84"/>
      <c r="UXI1880" s="84"/>
      <c r="UXJ1880" s="84"/>
      <c r="UXK1880" s="84"/>
      <c r="UXL1880" s="84"/>
      <c r="UXM1880" s="84"/>
      <c r="UXN1880" s="84"/>
      <c r="UXO1880" s="84"/>
      <c r="UXP1880" s="84"/>
      <c r="UXQ1880" s="84"/>
      <c r="UXR1880" s="84"/>
      <c r="UXS1880" s="84"/>
      <c r="UXT1880" s="84"/>
      <c r="UXU1880" s="84"/>
      <c r="UXV1880" s="84"/>
      <c r="UXW1880" s="84"/>
      <c r="UXX1880" s="84"/>
      <c r="UXY1880" s="84"/>
      <c r="UXZ1880" s="84"/>
      <c r="UYA1880" s="84"/>
      <c r="UYB1880" s="84"/>
      <c r="UYC1880" s="84"/>
      <c r="UYD1880" s="84"/>
      <c r="UYE1880" s="84"/>
      <c r="UYF1880" s="84"/>
      <c r="UYG1880" s="84"/>
      <c r="UYH1880" s="84"/>
      <c r="UYI1880" s="84"/>
      <c r="UYJ1880" s="84"/>
      <c r="UYK1880" s="84"/>
      <c r="UYL1880" s="84"/>
      <c r="UYM1880" s="84"/>
      <c r="UYN1880" s="84"/>
      <c r="UYO1880" s="84"/>
      <c r="UYP1880" s="84"/>
      <c r="UYQ1880" s="84"/>
      <c r="UYR1880" s="84"/>
      <c r="UYS1880" s="84"/>
      <c r="UYT1880" s="84"/>
      <c r="UYU1880" s="84"/>
      <c r="UYV1880" s="84"/>
      <c r="UYW1880" s="84"/>
      <c r="UYX1880" s="84"/>
      <c r="UYY1880" s="84"/>
      <c r="UYZ1880" s="84"/>
      <c r="UZA1880" s="84"/>
      <c r="UZB1880" s="84"/>
      <c r="UZC1880" s="84"/>
      <c r="UZD1880" s="84"/>
      <c r="UZE1880" s="84"/>
      <c r="UZF1880" s="84"/>
      <c r="UZG1880" s="84"/>
      <c r="UZH1880" s="84"/>
      <c r="UZI1880" s="84"/>
      <c r="UZJ1880" s="84"/>
      <c r="UZK1880" s="84"/>
      <c r="UZL1880" s="84"/>
      <c r="UZM1880" s="84"/>
      <c r="UZN1880" s="84"/>
      <c r="UZO1880" s="84"/>
      <c r="UZP1880" s="84"/>
      <c r="UZQ1880" s="84"/>
      <c r="UZR1880" s="84"/>
      <c r="UZS1880" s="84"/>
      <c r="UZT1880" s="84"/>
      <c r="UZU1880" s="84"/>
      <c r="UZV1880" s="84"/>
      <c r="UZW1880" s="84"/>
      <c r="UZX1880" s="84"/>
      <c r="UZY1880" s="84"/>
      <c r="UZZ1880" s="84"/>
      <c r="VAA1880" s="84"/>
      <c r="VAB1880" s="84"/>
      <c r="VAC1880" s="84"/>
      <c r="VAD1880" s="84"/>
      <c r="VAE1880" s="84"/>
      <c r="VAF1880" s="84"/>
      <c r="VAG1880" s="84"/>
      <c r="VAH1880" s="84"/>
      <c r="VAI1880" s="84"/>
      <c r="VAJ1880" s="84"/>
      <c r="VAK1880" s="84"/>
      <c r="VAL1880" s="84"/>
      <c r="VAM1880" s="84"/>
      <c r="VAN1880" s="84"/>
      <c r="VAO1880" s="84"/>
      <c r="VAP1880" s="84"/>
      <c r="VAQ1880" s="84"/>
      <c r="VAR1880" s="84"/>
      <c r="VAS1880" s="84"/>
      <c r="VAT1880" s="84"/>
      <c r="VAU1880" s="84"/>
      <c r="VAV1880" s="84"/>
      <c r="VAW1880" s="84"/>
      <c r="VAX1880" s="84"/>
      <c r="VAY1880" s="84"/>
      <c r="VAZ1880" s="84"/>
      <c r="VBA1880" s="84"/>
      <c r="VBB1880" s="84"/>
      <c r="VBC1880" s="84"/>
      <c r="VBD1880" s="84"/>
      <c r="VBE1880" s="84"/>
      <c r="VBF1880" s="84"/>
      <c r="VBG1880" s="84"/>
      <c r="VBH1880" s="84"/>
      <c r="VBI1880" s="84"/>
      <c r="VBJ1880" s="84"/>
      <c r="VBK1880" s="84"/>
      <c r="VBL1880" s="84"/>
      <c r="VBM1880" s="84"/>
      <c r="VBN1880" s="84"/>
      <c r="VBO1880" s="84"/>
      <c r="VBP1880" s="84"/>
      <c r="VBQ1880" s="84"/>
      <c r="VBR1880" s="84"/>
      <c r="VBS1880" s="84"/>
      <c r="VBT1880" s="84"/>
      <c r="VBU1880" s="84"/>
      <c r="VBV1880" s="84"/>
      <c r="VBW1880" s="84"/>
      <c r="VBX1880" s="84"/>
      <c r="VBY1880" s="84"/>
      <c r="VBZ1880" s="84"/>
      <c r="VCA1880" s="84"/>
      <c r="VCB1880" s="84"/>
      <c r="VCC1880" s="84"/>
      <c r="VCD1880" s="84"/>
      <c r="VCE1880" s="84"/>
      <c r="VCF1880" s="84"/>
      <c r="VCG1880" s="84"/>
      <c r="VCH1880" s="84"/>
      <c r="VCI1880" s="84"/>
      <c r="VCJ1880" s="84"/>
      <c r="VCK1880" s="84"/>
      <c r="VCL1880" s="84"/>
      <c r="VCM1880" s="84"/>
      <c r="VCN1880" s="84"/>
      <c r="VCO1880" s="84"/>
      <c r="VCP1880" s="84"/>
      <c r="VCQ1880" s="84"/>
      <c r="VCR1880" s="84"/>
      <c r="VCS1880" s="84"/>
      <c r="VCT1880" s="84"/>
      <c r="VCU1880" s="84"/>
      <c r="VCV1880" s="84"/>
      <c r="VCW1880" s="84"/>
      <c r="VCX1880" s="84"/>
      <c r="VCY1880" s="84"/>
      <c r="VCZ1880" s="84"/>
      <c r="VDA1880" s="84"/>
      <c r="VDB1880" s="84"/>
      <c r="VDC1880" s="84"/>
      <c r="VDD1880" s="84"/>
      <c r="VDE1880" s="84"/>
      <c r="VDF1880" s="84"/>
      <c r="VDG1880" s="84"/>
      <c r="VDH1880" s="84"/>
      <c r="VDI1880" s="84"/>
      <c r="VDJ1880" s="84"/>
      <c r="VDK1880" s="84"/>
      <c r="VDL1880" s="84"/>
      <c r="VDM1880" s="84"/>
      <c r="VDN1880" s="84"/>
      <c r="VDO1880" s="84"/>
      <c r="VDP1880" s="84"/>
      <c r="VDQ1880" s="84"/>
      <c r="VDR1880" s="84"/>
      <c r="VDS1880" s="84"/>
      <c r="VDT1880" s="84"/>
      <c r="VDU1880" s="84"/>
      <c r="VDV1880" s="84"/>
      <c r="VDW1880" s="84"/>
      <c r="VDX1880" s="84"/>
      <c r="VDY1880" s="84"/>
      <c r="VDZ1880" s="84"/>
      <c r="VEA1880" s="84"/>
      <c r="VEB1880" s="84"/>
      <c r="VEC1880" s="84"/>
      <c r="VED1880" s="84"/>
      <c r="VEE1880" s="84"/>
      <c r="VEF1880" s="84"/>
      <c r="VEG1880" s="84"/>
      <c r="VEH1880" s="84"/>
      <c r="VEI1880" s="84"/>
      <c r="VEJ1880" s="84"/>
      <c r="VEK1880" s="84"/>
      <c r="VEL1880" s="84"/>
      <c r="VEM1880" s="84"/>
      <c r="VEN1880" s="84"/>
      <c r="VEO1880" s="84"/>
      <c r="VEP1880" s="84"/>
      <c r="VEQ1880" s="84"/>
      <c r="VER1880" s="84"/>
      <c r="VES1880" s="84"/>
      <c r="VET1880" s="84"/>
      <c r="VEU1880" s="84"/>
      <c r="VEV1880" s="84"/>
      <c r="VEW1880" s="84"/>
      <c r="VEX1880" s="84"/>
      <c r="VEY1880" s="84"/>
      <c r="VEZ1880" s="84"/>
      <c r="VFA1880" s="84"/>
      <c r="VFB1880" s="84"/>
      <c r="VFC1880" s="84"/>
      <c r="VFD1880" s="84"/>
      <c r="VFE1880" s="84"/>
      <c r="VFF1880" s="84"/>
      <c r="VFG1880" s="84"/>
      <c r="VFH1880" s="84"/>
      <c r="VFI1880" s="84"/>
      <c r="VFJ1880" s="84"/>
      <c r="VFK1880" s="84"/>
      <c r="VFL1880" s="84"/>
      <c r="VFM1880" s="84"/>
      <c r="VFN1880" s="84"/>
      <c r="VFO1880" s="84"/>
      <c r="VFP1880" s="84"/>
      <c r="VFQ1880" s="84"/>
      <c r="VFR1880" s="84"/>
      <c r="VFS1880" s="84"/>
      <c r="VFT1880" s="84"/>
      <c r="VFU1880" s="84"/>
      <c r="VFV1880" s="84"/>
      <c r="VFW1880" s="84"/>
      <c r="VFX1880" s="84"/>
      <c r="VFY1880" s="84"/>
      <c r="VFZ1880" s="84"/>
      <c r="VGA1880" s="84"/>
      <c r="VGB1880" s="84"/>
      <c r="VGC1880" s="84"/>
      <c r="VGD1880" s="84"/>
      <c r="VGE1880" s="84"/>
      <c r="VGF1880" s="84"/>
      <c r="VGG1880" s="84"/>
      <c r="VGH1880" s="84"/>
      <c r="VGI1880" s="84"/>
      <c r="VGJ1880" s="84"/>
      <c r="VGK1880" s="84"/>
      <c r="VGL1880" s="84"/>
      <c r="VGM1880" s="84"/>
      <c r="VGN1880" s="84"/>
      <c r="VGO1880" s="84"/>
      <c r="VGP1880" s="84"/>
      <c r="VGQ1880" s="84"/>
      <c r="VGR1880" s="84"/>
      <c r="VGS1880" s="84"/>
      <c r="VGT1880" s="84"/>
      <c r="VGU1880" s="84"/>
      <c r="VGV1880" s="84"/>
      <c r="VGW1880" s="84"/>
      <c r="VGX1880" s="84"/>
      <c r="VGY1880" s="84"/>
      <c r="VGZ1880" s="84"/>
      <c r="VHA1880" s="84"/>
      <c r="VHB1880" s="84"/>
      <c r="VHC1880" s="84"/>
      <c r="VHD1880" s="84"/>
      <c r="VHE1880" s="84"/>
      <c r="VHF1880" s="84"/>
      <c r="VHG1880" s="84"/>
      <c r="VHH1880" s="84"/>
      <c r="VHI1880" s="84"/>
      <c r="VHJ1880" s="84"/>
      <c r="VHK1880" s="84"/>
      <c r="VHL1880" s="84"/>
      <c r="VHM1880" s="84"/>
      <c r="VHN1880" s="84"/>
      <c r="VHO1880" s="84"/>
      <c r="VHP1880" s="84"/>
      <c r="VHQ1880" s="84"/>
      <c r="VHR1880" s="84"/>
      <c r="VHS1880" s="84"/>
      <c r="VHT1880" s="84"/>
      <c r="VHU1880" s="84"/>
      <c r="VHV1880" s="84"/>
      <c r="VHW1880" s="84"/>
      <c r="VHX1880" s="84"/>
      <c r="VHY1880" s="84"/>
      <c r="VHZ1880" s="84"/>
      <c r="VIA1880" s="84"/>
      <c r="VIB1880" s="84"/>
      <c r="VIC1880" s="84"/>
      <c r="VID1880" s="84"/>
      <c r="VIE1880" s="84"/>
      <c r="VIF1880" s="84"/>
      <c r="VIG1880" s="84"/>
      <c r="VIH1880" s="84"/>
      <c r="VII1880" s="84"/>
      <c r="VIJ1880" s="84"/>
      <c r="VIK1880" s="84"/>
      <c r="VIL1880" s="84"/>
      <c r="VIM1880" s="84"/>
      <c r="VIN1880" s="84"/>
      <c r="VIO1880" s="84"/>
      <c r="VIP1880" s="84"/>
      <c r="VIQ1880" s="84"/>
      <c r="VIR1880" s="84"/>
      <c r="VIS1880" s="84"/>
      <c r="VIT1880" s="84"/>
      <c r="VIU1880" s="84"/>
      <c r="VIV1880" s="84"/>
      <c r="VIW1880" s="84"/>
      <c r="VIX1880" s="84"/>
      <c r="VIY1880" s="84"/>
      <c r="VIZ1880" s="84"/>
      <c r="VJA1880" s="84"/>
      <c r="VJB1880" s="84"/>
      <c r="VJC1880" s="84"/>
      <c r="VJD1880" s="84"/>
      <c r="VJE1880" s="84"/>
      <c r="VJF1880" s="84"/>
      <c r="VJG1880" s="84"/>
      <c r="VJH1880" s="84"/>
      <c r="VJI1880" s="84"/>
      <c r="VJJ1880" s="84"/>
      <c r="VJK1880" s="84"/>
      <c r="VJL1880" s="84"/>
      <c r="VJM1880" s="84"/>
      <c r="VJN1880" s="84"/>
      <c r="VJO1880" s="84"/>
      <c r="VJP1880" s="84"/>
      <c r="VJQ1880" s="84"/>
      <c r="VJR1880" s="84"/>
      <c r="VJS1880" s="84"/>
      <c r="VJT1880" s="84"/>
      <c r="VJU1880" s="84"/>
      <c r="VJV1880" s="84"/>
      <c r="VJW1880" s="84"/>
      <c r="VJX1880" s="84"/>
      <c r="VJY1880" s="84"/>
      <c r="VJZ1880" s="84"/>
      <c r="VKA1880" s="84"/>
      <c r="VKB1880" s="84"/>
      <c r="VKC1880" s="84"/>
      <c r="VKD1880" s="84"/>
      <c r="VKE1880" s="84"/>
      <c r="VKF1880" s="84"/>
      <c r="VKG1880" s="84"/>
      <c r="VKH1880" s="84"/>
      <c r="VKI1880" s="84"/>
      <c r="VKJ1880" s="84"/>
      <c r="VKK1880" s="84"/>
      <c r="VKL1880" s="84"/>
      <c r="VKM1880" s="84"/>
      <c r="VKN1880" s="84"/>
      <c r="VKO1880" s="84"/>
      <c r="VKP1880" s="84"/>
      <c r="VKQ1880" s="84"/>
      <c r="VKR1880" s="84"/>
      <c r="VKS1880" s="84"/>
      <c r="VKT1880" s="84"/>
      <c r="VKU1880" s="84"/>
      <c r="VKV1880" s="84"/>
      <c r="VKW1880" s="84"/>
      <c r="VKX1880" s="84"/>
      <c r="VKY1880" s="84"/>
      <c r="VKZ1880" s="84"/>
      <c r="VLA1880" s="84"/>
      <c r="VLB1880" s="84"/>
      <c r="VLC1880" s="84"/>
      <c r="VLD1880" s="84"/>
      <c r="VLE1880" s="84"/>
      <c r="VLF1880" s="84"/>
      <c r="VLG1880" s="84"/>
      <c r="VLH1880" s="84"/>
      <c r="VLI1880" s="84"/>
      <c r="VLJ1880" s="84"/>
      <c r="VLK1880" s="84"/>
      <c r="VLL1880" s="84"/>
      <c r="VLM1880" s="84"/>
      <c r="VLN1880" s="84"/>
      <c r="VLO1880" s="84"/>
      <c r="VLP1880" s="84"/>
      <c r="VLQ1880" s="84"/>
      <c r="VLR1880" s="84"/>
      <c r="VLS1880" s="84"/>
      <c r="VLT1880" s="84"/>
      <c r="VLU1880" s="84"/>
      <c r="VLV1880" s="84"/>
      <c r="VLW1880" s="84"/>
      <c r="VLX1880" s="84"/>
      <c r="VLY1880" s="84"/>
      <c r="VLZ1880" s="84"/>
      <c r="VMA1880" s="84"/>
      <c r="VMB1880" s="84"/>
      <c r="VMC1880" s="84"/>
      <c r="VMD1880" s="84"/>
      <c r="VME1880" s="84"/>
      <c r="VMF1880" s="84"/>
      <c r="VMG1880" s="84"/>
      <c r="VMH1880" s="84"/>
      <c r="VMI1880" s="84"/>
      <c r="VMJ1880" s="84"/>
      <c r="VMK1880" s="84"/>
      <c r="VML1880" s="84"/>
      <c r="VMM1880" s="84"/>
      <c r="VMN1880" s="84"/>
      <c r="VMO1880" s="84"/>
      <c r="VMP1880" s="84"/>
      <c r="VMQ1880" s="84"/>
      <c r="VMR1880" s="84"/>
      <c r="VMS1880" s="84"/>
      <c r="VMT1880" s="84"/>
      <c r="VMU1880" s="84"/>
      <c r="VMV1880" s="84"/>
      <c r="VMW1880" s="84"/>
      <c r="VMX1880" s="84"/>
      <c r="VMY1880" s="84"/>
      <c r="VMZ1880" s="84"/>
      <c r="VNA1880" s="84"/>
      <c r="VNB1880" s="84"/>
      <c r="VNC1880" s="84"/>
      <c r="VND1880" s="84"/>
      <c r="VNE1880" s="84"/>
      <c r="VNF1880" s="84"/>
      <c r="VNG1880" s="84"/>
      <c r="VNH1880" s="84"/>
      <c r="VNI1880" s="84"/>
      <c r="VNJ1880" s="84"/>
      <c r="VNK1880" s="84"/>
      <c r="VNL1880" s="84"/>
      <c r="VNM1880" s="84"/>
      <c r="VNN1880" s="84"/>
      <c r="VNO1880" s="84"/>
      <c r="VNP1880" s="84"/>
      <c r="VNQ1880" s="84"/>
      <c r="VNR1880" s="84"/>
      <c r="VNS1880" s="84"/>
      <c r="VNT1880" s="84"/>
      <c r="VNU1880" s="84"/>
      <c r="VNV1880" s="84"/>
      <c r="VNW1880" s="84"/>
      <c r="VNX1880" s="84"/>
      <c r="VNY1880" s="84"/>
      <c r="VNZ1880" s="84"/>
      <c r="VOA1880" s="84"/>
      <c r="VOB1880" s="84"/>
      <c r="VOC1880" s="84"/>
      <c r="VOD1880" s="84"/>
      <c r="VOE1880" s="84"/>
      <c r="VOF1880" s="84"/>
      <c r="VOG1880" s="84"/>
      <c r="VOH1880" s="84"/>
      <c r="VOI1880" s="84"/>
      <c r="VOJ1880" s="84"/>
      <c r="VOK1880" s="84"/>
      <c r="VOL1880" s="84"/>
      <c r="VOM1880" s="84"/>
      <c r="VON1880" s="84"/>
      <c r="VOO1880" s="84"/>
      <c r="VOP1880" s="84"/>
      <c r="VOQ1880" s="84"/>
      <c r="VOR1880" s="84"/>
      <c r="VOS1880" s="84"/>
      <c r="VOT1880" s="84"/>
      <c r="VOU1880" s="84"/>
      <c r="VOV1880" s="84"/>
      <c r="VOW1880" s="84"/>
      <c r="VOX1880" s="84"/>
      <c r="VOY1880" s="84"/>
      <c r="VOZ1880" s="84"/>
      <c r="VPA1880" s="84"/>
      <c r="VPB1880" s="84"/>
      <c r="VPC1880" s="84"/>
      <c r="VPD1880" s="84"/>
      <c r="VPE1880" s="84"/>
      <c r="VPF1880" s="84"/>
      <c r="VPG1880" s="84"/>
      <c r="VPH1880" s="84"/>
      <c r="VPI1880" s="84"/>
      <c r="VPJ1880" s="84"/>
      <c r="VPK1880" s="84"/>
      <c r="VPL1880" s="84"/>
      <c r="VPM1880" s="84"/>
      <c r="VPN1880" s="84"/>
      <c r="VPO1880" s="84"/>
      <c r="VPP1880" s="84"/>
      <c r="VPQ1880" s="84"/>
      <c r="VPR1880" s="84"/>
      <c r="VPS1880" s="84"/>
      <c r="VPT1880" s="84"/>
      <c r="VPU1880" s="84"/>
      <c r="VPV1880" s="84"/>
      <c r="VPW1880" s="84"/>
      <c r="VPX1880" s="84"/>
      <c r="VPY1880" s="84"/>
      <c r="VPZ1880" s="84"/>
      <c r="VQA1880" s="84"/>
      <c r="VQB1880" s="84"/>
      <c r="VQC1880" s="84"/>
      <c r="VQD1880" s="84"/>
      <c r="VQE1880" s="84"/>
      <c r="VQF1880" s="84"/>
      <c r="VQG1880" s="84"/>
      <c r="VQH1880" s="84"/>
      <c r="VQI1880" s="84"/>
      <c r="VQJ1880" s="84"/>
      <c r="VQK1880" s="84"/>
      <c r="VQL1880" s="84"/>
      <c r="VQM1880" s="84"/>
      <c r="VQN1880" s="84"/>
      <c r="VQO1880" s="84"/>
      <c r="VQP1880" s="84"/>
      <c r="VQQ1880" s="84"/>
      <c r="VQR1880" s="84"/>
      <c r="VQS1880" s="84"/>
      <c r="VQT1880" s="84"/>
      <c r="VQU1880" s="84"/>
      <c r="VQV1880" s="84"/>
      <c r="VQW1880" s="84"/>
      <c r="VQX1880" s="84"/>
      <c r="VQY1880" s="84"/>
      <c r="VQZ1880" s="84"/>
      <c r="VRA1880" s="84"/>
      <c r="VRB1880" s="84"/>
      <c r="VRC1880" s="84"/>
      <c r="VRD1880" s="84"/>
      <c r="VRE1880" s="84"/>
      <c r="VRF1880" s="84"/>
      <c r="VRG1880" s="84"/>
      <c r="VRH1880" s="84"/>
      <c r="VRI1880" s="84"/>
      <c r="VRJ1880" s="84"/>
      <c r="VRK1880" s="84"/>
      <c r="VRL1880" s="84"/>
      <c r="VRM1880" s="84"/>
      <c r="VRN1880" s="84"/>
      <c r="VRO1880" s="84"/>
      <c r="VRP1880" s="84"/>
      <c r="VRQ1880" s="84"/>
      <c r="VRR1880" s="84"/>
      <c r="VRS1880" s="84"/>
      <c r="VRT1880" s="84"/>
      <c r="VRU1880" s="84"/>
      <c r="VRV1880" s="84"/>
      <c r="VRW1880" s="84"/>
      <c r="VRX1880" s="84"/>
      <c r="VRY1880" s="84"/>
      <c r="VRZ1880" s="84"/>
      <c r="VSA1880" s="84"/>
      <c r="VSB1880" s="84"/>
      <c r="VSC1880" s="84"/>
      <c r="VSD1880" s="84"/>
      <c r="VSE1880" s="84"/>
      <c r="VSF1880" s="84"/>
      <c r="VSG1880" s="84"/>
      <c r="VSH1880" s="84"/>
      <c r="VSI1880" s="84"/>
      <c r="VSJ1880" s="84"/>
      <c r="VSK1880" s="84"/>
      <c r="VSL1880" s="84"/>
      <c r="VSM1880" s="84"/>
      <c r="VSN1880" s="84"/>
      <c r="VSO1880" s="84"/>
      <c r="VSP1880" s="84"/>
      <c r="VSQ1880" s="84"/>
      <c r="VSR1880" s="84"/>
      <c r="VSS1880" s="84"/>
      <c r="VST1880" s="84"/>
      <c r="VSU1880" s="84"/>
      <c r="VSV1880" s="84"/>
      <c r="VSW1880" s="84"/>
      <c r="VSX1880" s="84"/>
      <c r="VSY1880" s="84"/>
      <c r="VSZ1880" s="84"/>
      <c r="VTA1880" s="84"/>
      <c r="VTB1880" s="84"/>
      <c r="VTC1880" s="84"/>
      <c r="VTD1880" s="84"/>
      <c r="VTE1880" s="84"/>
      <c r="VTF1880" s="84"/>
      <c r="VTG1880" s="84"/>
      <c r="VTH1880" s="84"/>
      <c r="VTI1880" s="84"/>
      <c r="VTJ1880" s="84"/>
      <c r="VTK1880" s="84"/>
      <c r="VTL1880" s="84"/>
      <c r="VTM1880" s="84"/>
      <c r="VTN1880" s="84"/>
      <c r="VTO1880" s="84"/>
      <c r="VTP1880" s="84"/>
      <c r="VTQ1880" s="84"/>
      <c r="VTR1880" s="84"/>
      <c r="VTS1880" s="84"/>
      <c r="VTT1880" s="84"/>
      <c r="VTU1880" s="84"/>
      <c r="VTV1880" s="84"/>
      <c r="VTW1880" s="84"/>
      <c r="VTX1880" s="84"/>
      <c r="VTY1880" s="84"/>
      <c r="VTZ1880" s="84"/>
      <c r="VUA1880" s="84"/>
      <c r="VUB1880" s="84"/>
      <c r="VUC1880" s="84"/>
      <c r="VUD1880" s="84"/>
      <c r="VUE1880" s="84"/>
      <c r="VUF1880" s="84"/>
      <c r="VUG1880" s="84"/>
      <c r="VUH1880" s="84"/>
      <c r="VUI1880" s="84"/>
      <c r="VUJ1880" s="84"/>
      <c r="VUK1880" s="84"/>
      <c r="VUL1880" s="84"/>
      <c r="VUM1880" s="84"/>
      <c r="VUN1880" s="84"/>
      <c r="VUO1880" s="84"/>
      <c r="VUP1880" s="84"/>
      <c r="VUQ1880" s="84"/>
      <c r="VUR1880" s="84"/>
      <c r="VUS1880" s="84"/>
      <c r="VUT1880" s="84"/>
      <c r="VUU1880" s="84"/>
      <c r="VUV1880" s="84"/>
      <c r="VUW1880" s="84"/>
      <c r="VUX1880" s="84"/>
      <c r="VUY1880" s="84"/>
      <c r="VUZ1880" s="84"/>
      <c r="VVA1880" s="84"/>
      <c r="VVB1880" s="84"/>
      <c r="VVC1880" s="84"/>
      <c r="VVD1880" s="84"/>
      <c r="VVE1880" s="84"/>
      <c r="VVF1880" s="84"/>
      <c r="VVG1880" s="84"/>
      <c r="VVH1880" s="84"/>
      <c r="VVI1880" s="84"/>
      <c r="VVJ1880" s="84"/>
      <c r="VVK1880" s="84"/>
      <c r="VVL1880" s="84"/>
      <c r="VVM1880" s="84"/>
      <c r="VVN1880" s="84"/>
      <c r="VVO1880" s="84"/>
      <c r="VVP1880" s="84"/>
      <c r="VVQ1880" s="84"/>
      <c r="VVR1880" s="84"/>
      <c r="VVS1880" s="84"/>
      <c r="VVT1880" s="84"/>
      <c r="VVU1880" s="84"/>
      <c r="VVV1880" s="84"/>
      <c r="VVW1880" s="84"/>
      <c r="VVX1880" s="84"/>
      <c r="VVY1880" s="84"/>
      <c r="VVZ1880" s="84"/>
      <c r="VWA1880" s="84"/>
      <c r="VWB1880" s="84"/>
      <c r="VWC1880" s="84"/>
      <c r="VWD1880" s="84"/>
      <c r="VWE1880" s="84"/>
      <c r="VWF1880" s="84"/>
      <c r="VWG1880" s="84"/>
      <c r="VWH1880" s="84"/>
      <c r="VWI1880" s="84"/>
      <c r="VWJ1880" s="84"/>
      <c r="VWK1880" s="84"/>
      <c r="VWL1880" s="84"/>
      <c r="VWM1880" s="84"/>
      <c r="VWN1880" s="84"/>
      <c r="VWO1880" s="84"/>
      <c r="VWP1880" s="84"/>
      <c r="VWQ1880" s="84"/>
      <c r="VWR1880" s="84"/>
      <c r="VWS1880" s="84"/>
      <c r="VWT1880" s="84"/>
      <c r="VWU1880" s="84"/>
      <c r="VWV1880" s="84"/>
      <c r="VWW1880" s="84"/>
      <c r="VWX1880" s="84"/>
      <c r="VWY1880" s="84"/>
      <c r="VWZ1880" s="84"/>
      <c r="VXA1880" s="84"/>
      <c r="VXB1880" s="84"/>
      <c r="VXC1880" s="84"/>
      <c r="VXD1880" s="84"/>
      <c r="VXE1880" s="84"/>
      <c r="VXF1880" s="84"/>
      <c r="VXG1880" s="84"/>
      <c r="VXH1880" s="84"/>
      <c r="VXI1880" s="84"/>
      <c r="VXJ1880" s="84"/>
      <c r="VXK1880" s="84"/>
      <c r="VXL1880" s="84"/>
      <c r="VXM1880" s="84"/>
      <c r="VXN1880" s="84"/>
      <c r="VXO1880" s="84"/>
      <c r="VXP1880" s="84"/>
      <c r="VXQ1880" s="84"/>
      <c r="VXR1880" s="84"/>
      <c r="VXS1880" s="84"/>
      <c r="VXT1880" s="84"/>
      <c r="VXU1880" s="84"/>
      <c r="VXV1880" s="84"/>
      <c r="VXW1880" s="84"/>
      <c r="VXX1880" s="84"/>
      <c r="VXY1880" s="84"/>
      <c r="VXZ1880" s="84"/>
      <c r="VYA1880" s="84"/>
      <c r="VYB1880" s="84"/>
      <c r="VYC1880" s="84"/>
      <c r="VYD1880" s="84"/>
      <c r="VYE1880" s="84"/>
      <c r="VYF1880" s="84"/>
      <c r="VYG1880" s="84"/>
      <c r="VYH1880" s="84"/>
      <c r="VYI1880" s="84"/>
      <c r="VYJ1880" s="84"/>
      <c r="VYK1880" s="84"/>
      <c r="VYL1880" s="84"/>
      <c r="VYM1880" s="84"/>
      <c r="VYN1880" s="84"/>
      <c r="VYO1880" s="84"/>
      <c r="VYP1880" s="84"/>
      <c r="VYQ1880" s="84"/>
      <c r="VYR1880" s="84"/>
      <c r="VYS1880" s="84"/>
      <c r="VYT1880" s="84"/>
      <c r="VYU1880" s="84"/>
      <c r="VYV1880" s="84"/>
      <c r="VYW1880" s="84"/>
      <c r="VYX1880" s="84"/>
      <c r="VYY1880" s="84"/>
      <c r="VYZ1880" s="84"/>
      <c r="VZA1880" s="84"/>
      <c r="VZB1880" s="84"/>
      <c r="VZC1880" s="84"/>
      <c r="VZD1880" s="84"/>
      <c r="VZE1880" s="84"/>
      <c r="VZF1880" s="84"/>
      <c r="VZG1880" s="84"/>
      <c r="VZH1880" s="84"/>
      <c r="VZI1880" s="84"/>
      <c r="VZJ1880" s="84"/>
      <c r="VZK1880" s="84"/>
      <c r="VZL1880" s="84"/>
      <c r="VZM1880" s="84"/>
      <c r="VZN1880" s="84"/>
      <c r="VZO1880" s="84"/>
      <c r="VZP1880" s="84"/>
      <c r="VZQ1880" s="84"/>
      <c r="VZR1880" s="84"/>
      <c r="VZS1880" s="84"/>
      <c r="VZT1880" s="84"/>
      <c r="VZU1880" s="84"/>
      <c r="VZV1880" s="84"/>
      <c r="VZW1880" s="84"/>
      <c r="VZX1880" s="84"/>
      <c r="VZY1880" s="84"/>
      <c r="VZZ1880" s="84"/>
      <c r="WAA1880" s="84"/>
      <c r="WAB1880" s="84"/>
      <c r="WAC1880" s="84"/>
      <c r="WAD1880" s="84"/>
      <c r="WAE1880" s="84"/>
      <c r="WAF1880" s="84"/>
      <c r="WAG1880" s="84"/>
      <c r="WAH1880" s="84"/>
      <c r="WAI1880" s="84"/>
      <c r="WAJ1880" s="84"/>
      <c r="WAK1880" s="84"/>
      <c r="WAL1880" s="84"/>
      <c r="WAM1880" s="84"/>
      <c r="WAN1880" s="84"/>
      <c r="WAO1880" s="84"/>
      <c r="WAP1880" s="84"/>
      <c r="WAQ1880" s="84"/>
      <c r="WAR1880" s="84"/>
      <c r="WAS1880" s="84"/>
      <c r="WAT1880" s="84"/>
      <c r="WAU1880" s="84"/>
      <c r="WAV1880" s="84"/>
      <c r="WAW1880" s="84"/>
      <c r="WAX1880" s="84"/>
      <c r="WAY1880" s="84"/>
      <c r="WAZ1880" s="84"/>
      <c r="WBA1880" s="84"/>
      <c r="WBB1880" s="84"/>
      <c r="WBC1880" s="84"/>
      <c r="WBD1880" s="84"/>
      <c r="WBE1880" s="84"/>
      <c r="WBF1880" s="84"/>
      <c r="WBG1880" s="84"/>
      <c r="WBH1880" s="84"/>
      <c r="WBI1880" s="84"/>
      <c r="WBJ1880" s="84"/>
      <c r="WBK1880" s="84"/>
      <c r="WBL1880" s="84"/>
      <c r="WBM1880" s="84"/>
      <c r="WBN1880" s="84"/>
      <c r="WBO1880" s="84"/>
      <c r="WBP1880" s="84"/>
      <c r="WBQ1880" s="84"/>
      <c r="WBR1880" s="84"/>
      <c r="WBS1880" s="84"/>
      <c r="WBT1880" s="84"/>
      <c r="WBU1880" s="84"/>
      <c r="WBV1880" s="84"/>
      <c r="WBW1880" s="84"/>
      <c r="WBX1880" s="84"/>
      <c r="WBY1880" s="84"/>
      <c r="WBZ1880" s="84"/>
      <c r="WCA1880" s="84"/>
      <c r="WCB1880" s="84"/>
      <c r="WCC1880" s="84"/>
      <c r="WCD1880" s="84"/>
      <c r="WCE1880" s="84"/>
      <c r="WCF1880" s="84"/>
      <c r="WCG1880" s="84"/>
      <c r="WCH1880" s="84"/>
      <c r="WCI1880" s="84"/>
      <c r="WCJ1880" s="84"/>
      <c r="WCK1880" s="84"/>
      <c r="WCL1880" s="84"/>
      <c r="WCM1880" s="84"/>
      <c r="WCN1880" s="84"/>
      <c r="WCO1880" s="84"/>
      <c r="WCP1880" s="84"/>
      <c r="WCQ1880" s="84"/>
      <c r="WCR1880" s="84"/>
      <c r="WCS1880" s="84"/>
      <c r="WCT1880" s="84"/>
      <c r="WCU1880" s="84"/>
      <c r="WCV1880" s="84"/>
      <c r="WCW1880" s="84"/>
      <c r="WCX1880" s="84"/>
      <c r="WCY1880" s="84"/>
      <c r="WCZ1880" s="84"/>
      <c r="WDA1880" s="84"/>
      <c r="WDB1880" s="84"/>
      <c r="WDC1880" s="84"/>
      <c r="WDD1880" s="84"/>
      <c r="WDE1880" s="84"/>
      <c r="WDF1880" s="84"/>
      <c r="WDG1880" s="84"/>
      <c r="WDH1880" s="84"/>
      <c r="WDI1880" s="84"/>
      <c r="WDJ1880" s="84"/>
      <c r="WDK1880" s="84"/>
      <c r="WDL1880" s="84"/>
      <c r="WDM1880" s="84"/>
      <c r="WDN1880" s="84"/>
      <c r="WDO1880" s="84"/>
      <c r="WDP1880" s="84"/>
      <c r="WDQ1880" s="84"/>
      <c r="WDR1880" s="84"/>
      <c r="WDS1880" s="84"/>
      <c r="WDT1880" s="84"/>
      <c r="WDU1880" s="84"/>
      <c r="WDV1880" s="84"/>
      <c r="WDW1880" s="84"/>
      <c r="WDX1880" s="84"/>
      <c r="WDY1880" s="84"/>
      <c r="WDZ1880" s="84"/>
      <c r="WEA1880" s="84"/>
      <c r="WEB1880" s="84"/>
      <c r="WEC1880" s="84"/>
      <c r="WED1880" s="84"/>
      <c r="WEE1880" s="84"/>
      <c r="WEF1880" s="84"/>
      <c r="WEG1880" s="84"/>
      <c r="WEH1880" s="84"/>
      <c r="WEI1880" s="84"/>
      <c r="WEJ1880" s="84"/>
      <c r="WEK1880" s="84"/>
      <c r="WEL1880" s="84"/>
      <c r="WEM1880" s="84"/>
      <c r="WEN1880" s="84"/>
      <c r="WEO1880" s="84"/>
      <c r="WEP1880" s="84"/>
      <c r="WEQ1880" s="84"/>
      <c r="WER1880" s="84"/>
      <c r="WES1880" s="84"/>
      <c r="WET1880" s="84"/>
      <c r="WEU1880" s="84"/>
      <c r="WEV1880" s="84"/>
      <c r="WEW1880" s="84"/>
      <c r="WEX1880" s="84"/>
      <c r="WEY1880" s="84"/>
      <c r="WEZ1880" s="84"/>
      <c r="WFA1880" s="84"/>
      <c r="WFB1880" s="84"/>
      <c r="WFC1880" s="84"/>
      <c r="WFD1880" s="84"/>
      <c r="WFE1880" s="84"/>
      <c r="WFF1880" s="84"/>
      <c r="WFG1880" s="84"/>
      <c r="WFH1880" s="84"/>
      <c r="WFI1880" s="84"/>
      <c r="WFJ1880" s="84"/>
      <c r="WFK1880" s="84"/>
      <c r="WFL1880" s="84"/>
      <c r="WFM1880" s="84"/>
      <c r="WFN1880" s="84"/>
      <c r="WFO1880" s="84"/>
      <c r="WFP1880" s="84"/>
      <c r="WFQ1880" s="84"/>
      <c r="WFR1880" s="84"/>
      <c r="WFS1880" s="84"/>
      <c r="WFT1880" s="84"/>
      <c r="WFU1880" s="84"/>
      <c r="WFV1880" s="84"/>
      <c r="WFW1880" s="84"/>
      <c r="WFX1880" s="84"/>
      <c r="WFY1880" s="84"/>
      <c r="WFZ1880" s="84"/>
      <c r="WGA1880" s="84"/>
      <c r="WGB1880" s="84"/>
      <c r="WGC1880" s="84"/>
      <c r="WGD1880" s="84"/>
      <c r="WGE1880" s="84"/>
      <c r="WGF1880" s="84"/>
      <c r="WGG1880" s="84"/>
      <c r="WGH1880" s="84"/>
      <c r="WGI1880" s="84"/>
      <c r="WGJ1880" s="84"/>
      <c r="WGK1880" s="84"/>
      <c r="WGL1880" s="84"/>
      <c r="WGM1880" s="84"/>
      <c r="WGN1880" s="84"/>
      <c r="WGO1880" s="84"/>
      <c r="WGP1880" s="84"/>
      <c r="WGQ1880" s="84"/>
      <c r="WGR1880" s="84"/>
      <c r="WGS1880" s="84"/>
      <c r="WGT1880" s="84"/>
      <c r="WGU1880" s="84"/>
      <c r="WGV1880" s="84"/>
      <c r="WGW1880" s="84"/>
      <c r="WGX1880" s="84"/>
      <c r="WGY1880" s="84"/>
      <c r="WGZ1880" s="84"/>
      <c r="WHA1880" s="84"/>
      <c r="WHB1880" s="84"/>
      <c r="WHC1880" s="84"/>
      <c r="WHD1880" s="84"/>
      <c r="WHE1880" s="84"/>
      <c r="WHF1880" s="84"/>
      <c r="WHG1880" s="84"/>
      <c r="WHH1880" s="84"/>
      <c r="WHI1880" s="84"/>
      <c r="WHJ1880" s="84"/>
      <c r="WHK1880" s="84"/>
      <c r="WHL1880" s="84"/>
      <c r="WHM1880" s="84"/>
      <c r="WHN1880" s="84"/>
      <c r="WHO1880" s="84"/>
      <c r="WHP1880" s="84"/>
      <c r="WHQ1880" s="84"/>
      <c r="WHR1880" s="84"/>
      <c r="WHS1880" s="84"/>
      <c r="WHT1880" s="84"/>
      <c r="WHU1880" s="84"/>
      <c r="WHV1880" s="84"/>
      <c r="WHW1880" s="84"/>
      <c r="WHX1880" s="84"/>
      <c r="WHY1880" s="84"/>
      <c r="WHZ1880" s="84"/>
      <c r="WIA1880" s="84"/>
      <c r="WIB1880" s="84"/>
      <c r="WIC1880" s="84"/>
      <c r="WID1880" s="84"/>
      <c r="WIE1880" s="84"/>
      <c r="WIF1880" s="84"/>
      <c r="WIG1880" s="84"/>
      <c r="WIH1880" s="84"/>
      <c r="WII1880" s="84"/>
      <c r="WIJ1880" s="84"/>
      <c r="WIK1880" s="84"/>
      <c r="WIL1880" s="84"/>
      <c r="WIM1880" s="84"/>
      <c r="WIN1880" s="84"/>
      <c r="WIO1880" s="84"/>
      <c r="WIP1880" s="84"/>
      <c r="WIQ1880" s="84"/>
      <c r="WIR1880" s="84"/>
      <c r="WIS1880" s="84"/>
      <c r="WIT1880" s="84"/>
      <c r="WIU1880" s="84"/>
      <c r="WIV1880" s="84"/>
      <c r="WIW1880" s="84"/>
      <c r="WIX1880" s="84"/>
      <c r="WIY1880" s="84"/>
      <c r="WIZ1880" s="84"/>
      <c r="WJA1880" s="84"/>
      <c r="WJB1880" s="84"/>
      <c r="WJC1880" s="84"/>
      <c r="WJD1880" s="84"/>
      <c r="WJE1880" s="84"/>
      <c r="WJF1880" s="84"/>
      <c r="WJG1880" s="84"/>
      <c r="WJH1880" s="84"/>
      <c r="WJI1880" s="84"/>
      <c r="WJJ1880" s="84"/>
      <c r="WJK1880" s="84"/>
      <c r="WJL1880" s="84"/>
      <c r="WJM1880" s="84"/>
      <c r="WJN1880" s="84"/>
      <c r="WJO1880" s="84"/>
      <c r="WJP1880" s="84"/>
      <c r="WJQ1880" s="84"/>
      <c r="WJR1880" s="84"/>
      <c r="WJS1880" s="84"/>
      <c r="WJT1880" s="84"/>
      <c r="WJU1880" s="84"/>
      <c r="WJV1880" s="84"/>
      <c r="WJW1880" s="84"/>
      <c r="WJX1880" s="84"/>
      <c r="WJY1880" s="84"/>
      <c r="WJZ1880" s="84"/>
      <c r="WKA1880" s="84"/>
      <c r="WKB1880" s="84"/>
      <c r="WKC1880" s="84"/>
      <c r="WKD1880" s="84"/>
      <c r="WKE1880" s="84"/>
      <c r="WKF1880" s="84"/>
      <c r="WKG1880" s="84"/>
      <c r="WKH1880" s="84"/>
      <c r="WKI1880" s="84"/>
      <c r="WKJ1880" s="84"/>
      <c r="WKK1880" s="84"/>
      <c r="WKL1880" s="84"/>
      <c r="WKM1880" s="84"/>
      <c r="WKN1880" s="84"/>
      <c r="WKO1880" s="84"/>
      <c r="WKP1880" s="84"/>
      <c r="WKQ1880" s="84"/>
      <c r="WKR1880" s="84"/>
      <c r="WKS1880" s="84"/>
      <c r="WKT1880" s="84"/>
      <c r="WKU1880" s="84"/>
      <c r="WKV1880" s="84"/>
      <c r="WKW1880" s="84"/>
      <c r="WKX1880" s="84"/>
      <c r="WKY1880" s="84"/>
      <c r="WKZ1880" s="84"/>
      <c r="WLA1880" s="84"/>
      <c r="WLB1880" s="84"/>
      <c r="WLC1880" s="84"/>
      <c r="WLD1880" s="84"/>
      <c r="WLE1880" s="84"/>
      <c r="WLF1880" s="84"/>
      <c r="WLG1880" s="84"/>
      <c r="WLH1880" s="84"/>
      <c r="WLI1880" s="84"/>
      <c r="WLJ1880" s="84"/>
      <c r="WLK1880" s="84"/>
      <c r="WLL1880" s="84"/>
      <c r="WLM1880" s="84"/>
      <c r="WLN1880" s="84"/>
      <c r="WLO1880" s="84"/>
      <c r="WLP1880" s="84"/>
      <c r="WLQ1880" s="84"/>
      <c r="WLR1880" s="84"/>
      <c r="WLS1880" s="84"/>
      <c r="WLT1880" s="84"/>
      <c r="WLU1880" s="84"/>
      <c r="WLV1880" s="84"/>
      <c r="WLW1880" s="84"/>
      <c r="WLX1880" s="84"/>
      <c r="WLY1880" s="84"/>
      <c r="WLZ1880" s="84"/>
      <c r="WMA1880" s="84"/>
      <c r="WMB1880" s="84"/>
      <c r="WMC1880" s="84"/>
      <c r="WMD1880" s="84"/>
      <c r="WME1880" s="84"/>
      <c r="WMF1880" s="84"/>
      <c r="WMG1880" s="84"/>
      <c r="WMH1880" s="84"/>
      <c r="WMI1880" s="84"/>
      <c r="WMJ1880" s="84"/>
      <c r="WMK1880" s="84"/>
      <c r="WML1880" s="84"/>
      <c r="WMM1880" s="84"/>
      <c r="WMN1880" s="84"/>
      <c r="WMO1880" s="84"/>
      <c r="WMP1880" s="84"/>
      <c r="WMQ1880" s="84"/>
      <c r="WMR1880" s="84"/>
      <c r="WMS1880" s="84"/>
      <c r="WMT1880" s="84"/>
      <c r="WMU1880" s="84"/>
      <c r="WMV1880" s="84"/>
      <c r="WMW1880" s="84"/>
      <c r="WMX1880" s="84"/>
      <c r="WMY1880" s="84"/>
      <c r="WMZ1880" s="84"/>
      <c r="WNA1880" s="84"/>
      <c r="WNB1880" s="84"/>
      <c r="WNC1880" s="84"/>
      <c r="WND1880" s="84"/>
      <c r="WNE1880" s="84"/>
      <c r="WNF1880" s="84"/>
      <c r="WNG1880" s="84"/>
      <c r="WNH1880" s="84"/>
      <c r="WNI1880" s="84"/>
      <c r="WNJ1880" s="84"/>
      <c r="WNK1880" s="84"/>
      <c r="WNL1880" s="84"/>
      <c r="WNM1880" s="84"/>
      <c r="WNN1880" s="84"/>
      <c r="WNO1880" s="84"/>
      <c r="WNP1880" s="84"/>
      <c r="WNQ1880" s="84"/>
      <c r="WNR1880" s="84"/>
      <c r="WNS1880" s="84"/>
      <c r="WNT1880" s="84"/>
      <c r="WNU1880" s="84"/>
      <c r="WNV1880" s="84"/>
      <c r="WNW1880" s="84"/>
      <c r="WNX1880" s="84"/>
      <c r="WNY1880" s="84"/>
      <c r="WNZ1880" s="84"/>
      <c r="WOA1880" s="84"/>
      <c r="WOB1880" s="84"/>
      <c r="WOC1880" s="84"/>
      <c r="WOD1880" s="84"/>
      <c r="WOE1880" s="84"/>
      <c r="WOF1880" s="84"/>
      <c r="WOG1880" s="84"/>
      <c r="WOH1880" s="84"/>
      <c r="WOI1880" s="84"/>
      <c r="WOJ1880" s="84"/>
      <c r="WOK1880" s="84"/>
      <c r="WOL1880" s="84"/>
      <c r="WOM1880" s="84"/>
      <c r="WON1880" s="84"/>
      <c r="WOO1880" s="84"/>
      <c r="WOP1880" s="84"/>
      <c r="WOQ1880" s="84"/>
      <c r="WOR1880" s="84"/>
      <c r="WOS1880" s="84"/>
      <c r="WOT1880" s="84"/>
      <c r="WOU1880" s="84"/>
      <c r="WOV1880" s="84"/>
      <c r="WOW1880" s="84"/>
      <c r="WOX1880" s="84"/>
      <c r="WOY1880" s="84"/>
      <c r="WOZ1880" s="84"/>
      <c r="WPA1880" s="84"/>
      <c r="WPB1880" s="84"/>
      <c r="WPC1880" s="84"/>
      <c r="WPD1880" s="84"/>
      <c r="WPE1880" s="84"/>
      <c r="WPF1880" s="84"/>
      <c r="WPG1880" s="84"/>
      <c r="WPH1880" s="84"/>
      <c r="WPI1880" s="84"/>
      <c r="WPJ1880" s="84"/>
      <c r="WPK1880" s="84"/>
      <c r="WPL1880" s="84"/>
      <c r="WPM1880" s="84"/>
      <c r="WPN1880" s="84"/>
      <c r="WPO1880" s="84"/>
      <c r="WPP1880" s="84"/>
      <c r="WPQ1880" s="84"/>
      <c r="WPR1880" s="84"/>
      <c r="WPS1880" s="84"/>
      <c r="WPT1880" s="84"/>
      <c r="WPU1880" s="84"/>
      <c r="WPV1880" s="84"/>
      <c r="WPW1880" s="84"/>
      <c r="WPX1880" s="84"/>
      <c r="WPY1880" s="84"/>
      <c r="WPZ1880" s="84"/>
      <c r="WQA1880" s="84"/>
      <c r="WQB1880" s="84"/>
      <c r="WQC1880" s="84"/>
      <c r="WQD1880" s="84"/>
      <c r="WQE1880" s="84"/>
      <c r="WQF1880" s="84"/>
      <c r="WQG1880" s="84"/>
      <c r="WQH1880" s="84"/>
      <c r="WQI1880" s="84"/>
      <c r="WQJ1880" s="84"/>
      <c r="WQK1880" s="84"/>
      <c r="WQL1880" s="84"/>
      <c r="WQM1880" s="84"/>
      <c r="WQN1880" s="84"/>
      <c r="WQO1880" s="84"/>
      <c r="WQP1880" s="84"/>
      <c r="WQQ1880" s="84"/>
      <c r="WQR1880" s="84"/>
      <c r="WQS1880" s="84"/>
      <c r="WQT1880" s="84"/>
      <c r="WQU1880" s="84"/>
      <c r="WQV1880" s="84"/>
      <c r="WQW1880" s="84"/>
      <c r="WQX1880" s="84"/>
      <c r="WQY1880" s="84"/>
      <c r="WQZ1880" s="84"/>
      <c r="WRA1880" s="84"/>
      <c r="WRB1880" s="84"/>
      <c r="WRC1880" s="84"/>
      <c r="WRD1880" s="84"/>
      <c r="WRE1880" s="84"/>
      <c r="WRF1880" s="84"/>
      <c r="WRG1880" s="84"/>
      <c r="WRH1880" s="84"/>
      <c r="WRI1880" s="84"/>
    </row>
    <row r="1881" spans="1:16025" ht="13.5" customHeight="1" thickBot="1" x14ac:dyDescent="0.3">
      <c r="A1881" s="119">
        <v>50101634</v>
      </c>
      <c r="B1881" s="101" t="str">
        <f t="shared" ca="1" si="102"/>
        <v>Fruta fresca</v>
      </c>
      <c r="C1881" s="106" t="s">
        <v>18873</v>
      </c>
      <c r="D1881" s="103">
        <v>21</v>
      </c>
      <c r="E1881" s="104">
        <v>130</v>
      </c>
      <c r="F1881" s="70">
        <f t="shared" ca="1" si="103"/>
        <v>2730</v>
      </c>
      <c r="G1881" s="45"/>
      <c r="H1881" s="84"/>
      <c r="I1881" s="84"/>
      <c r="J1881" s="84"/>
      <c r="K1881" s="84"/>
      <c r="L1881" s="84"/>
      <c r="M1881" s="84"/>
      <c r="N1881" s="84"/>
      <c r="O1881" s="84"/>
      <c r="P1881" s="84"/>
      <c r="Q1881" s="84"/>
      <c r="R1881" s="84"/>
      <c r="S1881" s="84"/>
      <c r="T1881" s="84"/>
      <c r="U1881" s="84"/>
      <c r="V1881" s="84"/>
      <c r="W1881" s="84"/>
      <c r="X1881" s="84"/>
      <c r="Y1881" s="84"/>
      <c r="Z1881" s="84"/>
      <c r="AA1881" s="84"/>
      <c r="AB1881" s="84"/>
      <c r="AC1881" s="84"/>
      <c r="AD1881" s="84"/>
      <c r="AE1881" s="84"/>
      <c r="AF1881" s="84"/>
      <c r="AG1881" s="84"/>
      <c r="AH1881" s="84"/>
      <c r="AI1881" s="84"/>
      <c r="AJ1881" s="84"/>
      <c r="AK1881" s="84"/>
      <c r="AL1881" s="84"/>
      <c r="AM1881" s="84"/>
      <c r="AN1881" s="84"/>
      <c r="AO1881" s="84"/>
      <c r="AP1881" s="84"/>
      <c r="AQ1881" s="84"/>
      <c r="AR1881" s="84"/>
      <c r="AS1881" s="84"/>
      <c r="AT1881" s="84"/>
      <c r="AU1881" s="84"/>
      <c r="AV1881" s="84"/>
      <c r="AW1881" s="84"/>
      <c r="AX1881" s="84"/>
      <c r="AY1881" s="84"/>
      <c r="AZ1881" s="84"/>
      <c r="BA1881" s="84"/>
      <c r="BB1881" s="84"/>
      <c r="BC1881" s="84"/>
      <c r="BD1881" s="84"/>
      <c r="BE1881" s="84"/>
      <c r="BF1881" s="84"/>
      <c r="BG1881" s="84"/>
      <c r="BH1881" s="84"/>
      <c r="BI1881" s="84"/>
      <c r="BJ1881" s="84"/>
      <c r="BK1881" s="84"/>
      <c r="BL1881" s="84"/>
      <c r="BM1881" s="84"/>
      <c r="BN1881" s="84"/>
      <c r="BO1881" s="84"/>
      <c r="BP1881" s="84"/>
      <c r="BQ1881" s="84"/>
      <c r="BR1881" s="84"/>
      <c r="BS1881" s="84"/>
      <c r="BT1881" s="84"/>
      <c r="BU1881" s="84"/>
      <c r="BV1881" s="84"/>
      <c r="BW1881" s="84"/>
      <c r="BX1881" s="84"/>
      <c r="BY1881" s="84"/>
      <c r="BZ1881" s="84"/>
      <c r="CA1881" s="84"/>
      <c r="CB1881" s="84"/>
      <c r="CC1881" s="84"/>
      <c r="CD1881" s="84"/>
      <c r="CE1881" s="84"/>
      <c r="CF1881" s="84"/>
      <c r="CG1881" s="84"/>
      <c r="CH1881" s="84"/>
      <c r="CI1881" s="84"/>
      <c r="CJ1881" s="84"/>
      <c r="CK1881" s="84"/>
      <c r="CL1881" s="84"/>
      <c r="CM1881" s="84"/>
      <c r="CN1881" s="84"/>
      <c r="CO1881" s="84"/>
      <c r="CP1881" s="84"/>
      <c r="CQ1881" s="84"/>
      <c r="CR1881" s="84"/>
      <c r="CS1881" s="84"/>
      <c r="CT1881" s="84"/>
      <c r="CU1881" s="84"/>
      <c r="CV1881" s="84"/>
      <c r="CW1881" s="84"/>
      <c r="CX1881" s="84"/>
      <c r="CY1881" s="84"/>
      <c r="CZ1881" s="84"/>
      <c r="DA1881" s="84"/>
      <c r="DB1881" s="84"/>
      <c r="DC1881" s="84"/>
      <c r="DD1881" s="84"/>
      <c r="DE1881" s="84"/>
      <c r="DF1881" s="84"/>
      <c r="DG1881" s="84"/>
      <c r="DH1881" s="84"/>
      <c r="DI1881" s="84"/>
      <c r="DJ1881" s="84"/>
      <c r="DK1881" s="84"/>
      <c r="DL1881" s="84"/>
      <c r="DM1881" s="84"/>
      <c r="DN1881" s="84"/>
      <c r="DO1881" s="84"/>
      <c r="DP1881" s="84"/>
      <c r="DQ1881" s="84"/>
      <c r="DR1881" s="84"/>
      <c r="DS1881" s="84"/>
      <c r="DT1881" s="84"/>
      <c r="DU1881" s="84"/>
      <c r="DV1881" s="84"/>
      <c r="DW1881" s="84"/>
      <c r="DX1881" s="84"/>
      <c r="DY1881" s="84"/>
      <c r="DZ1881" s="84"/>
      <c r="EA1881" s="84"/>
      <c r="EB1881" s="84"/>
      <c r="EC1881" s="84"/>
      <c r="ED1881" s="84"/>
      <c r="EE1881" s="84"/>
      <c r="EF1881" s="84"/>
      <c r="EG1881" s="84"/>
      <c r="EH1881" s="84"/>
      <c r="EI1881" s="84"/>
      <c r="EJ1881" s="84"/>
      <c r="EK1881" s="84"/>
      <c r="EL1881" s="84"/>
      <c r="EM1881" s="84"/>
      <c r="EN1881" s="84"/>
      <c r="EO1881" s="84"/>
      <c r="EP1881" s="84"/>
      <c r="EQ1881" s="84"/>
      <c r="ER1881" s="84"/>
      <c r="ES1881" s="84"/>
      <c r="ET1881" s="84"/>
      <c r="EU1881" s="84"/>
      <c r="EV1881" s="84"/>
      <c r="EW1881" s="84"/>
      <c r="EX1881" s="84"/>
      <c r="EY1881" s="84"/>
      <c r="EZ1881" s="84"/>
      <c r="FA1881" s="84"/>
      <c r="FB1881" s="84"/>
      <c r="FC1881" s="84"/>
      <c r="FD1881" s="84"/>
      <c r="FE1881" s="84"/>
      <c r="FF1881" s="84"/>
      <c r="FG1881" s="84"/>
      <c r="FH1881" s="84"/>
      <c r="FI1881" s="84"/>
      <c r="FJ1881" s="84"/>
      <c r="FK1881" s="84"/>
      <c r="FL1881" s="84"/>
      <c r="FM1881" s="84"/>
      <c r="FN1881" s="84"/>
      <c r="FO1881" s="84"/>
      <c r="FP1881" s="84"/>
      <c r="FQ1881" s="84"/>
      <c r="FR1881" s="84"/>
      <c r="FS1881" s="84"/>
      <c r="FT1881" s="84"/>
      <c r="FU1881" s="84"/>
      <c r="FV1881" s="84"/>
      <c r="FW1881" s="84"/>
      <c r="FX1881" s="84"/>
      <c r="FY1881" s="84"/>
      <c r="FZ1881" s="84"/>
      <c r="GA1881" s="84"/>
      <c r="GB1881" s="84"/>
      <c r="GC1881" s="84"/>
      <c r="GD1881" s="84"/>
      <c r="GE1881" s="84"/>
      <c r="GF1881" s="84"/>
      <c r="GG1881" s="84"/>
      <c r="GH1881" s="84"/>
      <c r="GI1881" s="84"/>
      <c r="GJ1881" s="84"/>
      <c r="GK1881" s="84"/>
      <c r="GL1881" s="84"/>
      <c r="GM1881" s="84"/>
      <c r="GN1881" s="84"/>
      <c r="GO1881" s="84"/>
      <c r="GP1881" s="84"/>
      <c r="GQ1881" s="84"/>
      <c r="GR1881" s="84"/>
      <c r="GS1881" s="84"/>
      <c r="GT1881" s="84"/>
      <c r="GU1881" s="84"/>
      <c r="GV1881" s="84"/>
      <c r="GW1881" s="84"/>
      <c r="GX1881" s="84"/>
      <c r="GY1881" s="84"/>
      <c r="GZ1881" s="84"/>
      <c r="HA1881" s="84"/>
      <c r="HB1881" s="84"/>
      <c r="HC1881" s="84"/>
      <c r="HD1881" s="84"/>
      <c r="HE1881" s="84"/>
      <c r="HF1881" s="84"/>
      <c r="HG1881" s="84"/>
      <c r="HH1881" s="84"/>
      <c r="HI1881" s="84"/>
      <c r="HJ1881" s="84"/>
      <c r="HK1881" s="84"/>
      <c r="HL1881" s="84"/>
      <c r="HM1881" s="84"/>
      <c r="HN1881" s="84"/>
      <c r="HO1881" s="84"/>
      <c r="HP1881" s="84"/>
      <c r="HQ1881" s="84"/>
      <c r="HR1881" s="84"/>
      <c r="HS1881" s="84"/>
      <c r="HT1881" s="84"/>
      <c r="HU1881" s="84"/>
      <c r="HV1881" s="84"/>
      <c r="HW1881" s="84"/>
      <c r="HX1881" s="84"/>
      <c r="HY1881" s="84"/>
      <c r="HZ1881" s="84"/>
      <c r="IA1881" s="84"/>
      <c r="IB1881" s="84"/>
      <c r="IC1881" s="84"/>
      <c r="ID1881" s="84"/>
      <c r="IE1881" s="84"/>
      <c r="IF1881" s="84"/>
      <c r="IG1881" s="84"/>
      <c r="IH1881" s="84"/>
      <c r="II1881" s="84"/>
      <c r="IJ1881" s="84"/>
      <c r="IK1881" s="84"/>
      <c r="IL1881" s="84"/>
      <c r="IM1881" s="84"/>
      <c r="IN1881" s="84"/>
      <c r="IO1881" s="84"/>
      <c r="IP1881" s="84"/>
      <c r="IQ1881" s="84"/>
      <c r="IR1881" s="84"/>
      <c r="IS1881" s="84"/>
      <c r="IT1881" s="84"/>
      <c r="IU1881" s="84"/>
      <c r="IV1881" s="84"/>
      <c r="IW1881" s="84"/>
      <c r="IX1881" s="84"/>
      <c r="IY1881" s="84"/>
      <c r="IZ1881" s="84"/>
      <c r="JA1881" s="84"/>
      <c r="JB1881" s="84"/>
      <c r="JC1881" s="84"/>
      <c r="JD1881" s="84"/>
      <c r="JE1881" s="84"/>
      <c r="JF1881" s="84"/>
      <c r="JG1881" s="84"/>
      <c r="JH1881" s="84"/>
      <c r="JI1881" s="84"/>
      <c r="JJ1881" s="84"/>
      <c r="JK1881" s="84"/>
      <c r="JL1881" s="84"/>
      <c r="JM1881" s="84"/>
      <c r="JN1881" s="84"/>
      <c r="JO1881" s="84"/>
      <c r="JP1881" s="84"/>
      <c r="JQ1881" s="84"/>
      <c r="JR1881" s="84"/>
      <c r="JS1881" s="84"/>
      <c r="JT1881" s="84"/>
      <c r="JU1881" s="84"/>
      <c r="JV1881" s="84"/>
      <c r="JW1881" s="84"/>
      <c r="JX1881" s="84"/>
      <c r="JY1881" s="84"/>
      <c r="JZ1881" s="84"/>
      <c r="KA1881" s="84"/>
      <c r="KB1881" s="84"/>
      <c r="KC1881" s="84"/>
      <c r="KD1881" s="84"/>
      <c r="KE1881" s="84"/>
      <c r="KF1881" s="84"/>
      <c r="KG1881" s="84"/>
      <c r="KH1881" s="84"/>
      <c r="KI1881" s="84"/>
      <c r="KJ1881" s="84"/>
      <c r="KK1881" s="84"/>
      <c r="KL1881" s="84"/>
      <c r="KM1881" s="84"/>
      <c r="KN1881" s="84"/>
      <c r="KO1881" s="84"/>
      <c r="KP1881" s="84"/>
      <c r="KQ1881" s="84"/>
      <c r="KR1881" s="84"/>
      <c r="KS1881" s="84"/>
      <c r="KT1881" s="84"/>
      <c r="KU1881" s="84"/>
      <c r="KV1881" s="84"/>
      <c r="KW1881" s="84"/>
      <c r="KX1881" s="84"/>
      <c r="KY1881" s="84"/>
      <c r="KZ1881" s="84"/>
      <c r="LA1881" s="84"/>
      <c r="LB1881" s="84"/>
      <c r="LC1881" s="84"/>
      <c r="LD1881" s="84"/>
      <c r="LE1881" s="84"/>
      <c r="LF1881" s="84"/>
      <c r="LG1881" s="84"/>
      <c r="LH1881" s="84"/>
      <c r="LI1881" s="84"/>
      <c r="LJ1881" s="84"/>
      <c r="LK1881" s="84"/>
      <c r="LL1881" s="84"/>
      <c r="LM1881" s="84"/>
      <c r="LN1881" s="84"/>
      <c r="LO1881" s="84"/>
      <c r="LP1881" s="84"/>
      <c r="LQ1881" s="84"/>
      <c r="LR1881" s="84"/>
      <c r="LS1881" s="84"/>
      <c r="LT1881" s="84"/>
      <c r="LU1881" s="84"/>
      <c r="LV1881" s="84"/>
      <c r="LW1881" s="84"/>
      <c r="LX1881" s="84"/>
      <c r="LY1881" s="84"/>
      <c r="LZ1881" s="84"/>
      <c r="MA1881" s="84"/>
      <c r="MB1881" s="84"/>
      <c r="MC1881" s="84"/>
      <c r="MD1881" s="84"/>
      <c r="ME1881" s="84"/>
      <c r="MF1881" s="84"/>
      <c r="MG1881" s="84"/>
      <c r="MH1881" s="84"/>
      <c r="MI1881" s="84"/>
      <c r="MJ1881" s="84"/>
      <c r="MK1881" s="84"/>
      <c r="ML1881" s="84"/>
      <c r="MM1881" s="84"/>
      <c r="MN1881" s="84"/>
      <c r="MO1881" s="84"/>
      <c r="MP1881" s="84"/>
      <c r="MQ1881" s="84"/>
      <c r="MR1881" s="84"/>
      <c r="MS1881" s="84"/>
      <c r="MT1881" s="84"/>
      <c r="MU1881" s="84"/>
      <c r="MV1881" s="84"/>
      <c r="MW1881" s="84"/>
      <c r="MX1881" s="84"/>
      <c r="MY1881" s="84"/>
      <c r="MZ1881" s="84"/>
      <c r="NA1881" s="84"/>
      <c r="NB1881" s="84"/>
      <c r="NC1881" s="84"/>
      <c r="ND1881" s="84"/>
      <c r="NE1881" s="84"/>
      <c r="NF1881" s="84"/>
      <c r="NG1881" s="84"/>
      <c r="NH1881" s="84"/>
      <c r="NI1881" s="84"/>
      <c r="NJ1881" s="84"/>
      <c r="NK1881" s="84"/>
      <c r="NL1881" s="84"/>
      <c r="NM1881" s="84"/>
      <c r="NN1881" s="84"/>
      <c r="NO1881" s="84"/>
      <c r="NP1881" s="84"/>
      <c r="NQ1881" s="84"/>
      <c r="NR1881" s="84"/>
      <c r="NS1881" s="84"/>
      <c r="NT1881" s="84"/>
      <c r="NU1881" s="84"/>
      <c r="NV1881" s="84"/>
      <c r="NW1881" s="84"/>
      <c r="NX1881" s="84"/>
      <c r="NY1881" s="84"/>
      <c r="NZ1881" s="84"/>
      <c r="OA1881" s="84"/>
      <c r="OB1881" s="84"/>
      <c r="OC1881" s="84"/>
      <c r="OD1881" s="84"/>
      <c r="OE1881" s="84"/>
      <c r="OF1881" s="84"/>
      <c r="OG1881" s="84"/>
      <c r="OH1881" s="84"/>
      <c r="OI1881" s="84"/>
      <c r="OJ1881" s="84"/>
      <c r="OK1881" s="84"/>
      <c r="OL1881" s="84"/>
      <c r="OM1881" s="84"/>
      <c r="ON1881" s="84"/>
      <c r="OO1881" s="84"/>
      <c r="OP1881" s="84"/>
      <c r="OQ1881" s="84"/>
      <c r="OR1881" s="84"/>
      <c r="OS1881" s="84"/>
      <c r="OT1881" s="84"/>
      <c r="OU1881" s="84"/>
      <c r="OV1881" s="84"/>
      <c r="OW1881" s="84"/>
      <c r="OX1881" s="84"/>
      <c r="OY1881" s="84"/>
      <c r="OZ1881" s="84"/>
      <c r="PA1881" s="84"/>
      <c r="PB1881" s="84"/>
      <c r="PC1881" s="84"/>
      <c r="PD1881" s="84"/>
      <c r="PE1881" s="84"/>
      <c r="PF1881" s="84"/>
      <c r="PG1881" s="84"/>
      <c r="PH1881" s="84"/>
      <c r="PI1881" s="84"/>
      <c r="PJ1881" s="84"/>
      <c r="PK1881" s="84"/>
      <c r="PL1881" s="84"/>
      <c r="PM1881" s="84"/>
      <c r="PN1881" s="84"/>
      <c r="PO1881" s="84"/>
      <c r="PP1881" s="84"/>
      <c r="PQ1881" s="84"/>
      <c r="PR1881" s="84"/>
      <c r="PS1881" s="84"/>
      <c r="PT1881" s="84"/>
      <c r="PU1881" s="84"/>
      <c r="PV1881" s="84"/>
      <c r="PW1881" s="84"/>
      <c r="PX1881" s="84"/>
      <c r="PY1881" s="84"/>
      <c r="PZ1881" s="84"/>
      <c r="QA1881" s="84"/>
      <c r="QB1881" s="84"/>
      <c r="QC1881" s="84"/>
      <c r="QD1881" s="84"/>
      <c r="QE1881" s="84"/>
      <c r="QF1881" s="84"/>
      <c r="QG1881" s="84"/>
      <c r="QH1881" s="84"/>
      <c r="QI1881" s="84"/>
      <c r="QJ1881" s="84"/>
      <c r="QK1881" s="84"/>
      <c r="QL1881" s="84"/>
      <c r="QM1881" s="84"/>
      <c r="QN1881" s="84"/>
      <c r="QO1881" s="84"/>
      <c r="QP1881" s="84"/>
      <c r="QQ1881" s="84"/>
      <c r="QR1881" s="84"/>
      <c r="QS1881" s="84"/>
      <c r="QT1881" s="84"/>
      <c r="QU1881" s="84"/>
      <c r="QV1881" s="84"/>
      <c r="QW1881" s="84"/>
      <c r="QX1881" s="84"/>
      <c r="QY1881" s="84"/>
      <c r="QZ1881" s="84"/>
      <c r="RA1881" s="84"/>
      <c r="RB1881" s="84"/>
      <c r="RC1881" s="84"/>
      <c r="RD1881" s="84"/>
      <c r="RE1881" s="84"/>
      <c r="RF1881" s="84"/>
      <c r="RG1881" s="84"/>
      <c r="RH1881" s="84"/>
      <c r="RI1881" s="84"/>
      <c r="RJ1881" s="84"/>
      <c r="RK1881" s="84"/>
      <c r="RL1881" s="84"/>
      <c r="RM1881" s="84"/>
      <c r="RN1881" s="84"/>
      <c r="RO1881" s="84"/>
      <c r="RP1881" s="84"/>
      <c r="RQ1881" s="84"/>
      <c r="RR1881" s="84"/>
      <c r="RS1881" s="84"/>
      <c r="RT1881" s="84"/>
      <c r="RU1881" s="84"/>
      <c r="RV1881" s="84"/>
      <c r="RW1881" s="84"/>
      <c r="RX1881" s="84"/>
      <c r="RY1881" s="84"/>
      <c r="RZ1881" s="84"/>
      <c r="SA1881" s="84"/>
      <c r="SB1881" s="84"/>
      <c r="SC1881" s="84"/>
      <c r="SD1881" s="84"/>
      <c r="SE1881" s="84"/>
      <c r="SF1881" s="84"/>
      <c r="SG1881" s="84"/>
      <c r="SH1881" s="84"/>
      <c r="SI1881" s="84"/>
      <c r="SJ1881" s="84"/>
      <c r="SK1881" s="84"/>
      <c r="SL1881" s="84"/>
      <c r="SM1881" s="84"/>
      <c r="SN1881" s="84"/>
      <c r="SO1881" s="84"/>
      <c r="SP1881" s="84"/>
      <c r="SQ1881" s="84"/>
      <c r="SR1881" s="84"/>
      <c r="SS1881" s="84"/>
      <c r="ST1881" s="84"/>
      <c r="SU1881" s="84"/>
      <c r="SV1881" s="84"/>
      <c r="SW1881" s="84"/>
      <c r="SX1881" s="84"/>
      <c r="SY1881" s="84"/>
      <c r="SZ1881" s="84"/>
      <c r="TA1881" s="84"/>
      <c r="TB1881" s="84"/>
      <c r="TC1881" s="84"/>
      <c r="TD1881" s="84"/>
      <c r="TE1881" s="84"/>
      <c r="TF1881" s="84"/>
      <c r="TG1881" s="84"/>
      <c r="TH1881" s="84"/>
      <c r="TI1881" s="84"/>
      <c r="TJ1881" s="84"/>
      <c r="TK1881" s="84"/>
      <c r="TL1881" s="84"/>
      <c r="TM1881" s="84"/>
      <c r="TN1881" s="84"/>
      <c r="TO1881" s="84"/>
      <c r="TP1881" s="84"/>
      <c r="TQ1881" s="84"/>
      <c r="TR1881" s="84"/>
      <c r="TS1881" s="84"/>
      <c r="TT1881" s="84"/>
      <c r="TU1881" s="84"/>
      <c r="TV1881" s="84"/>
      <c r="TW1881" s="84"/>
      <c r="TX1881" s="84"/>
      <c r="TY1881" s="84"/>
      <c r="TZ1881" s="84"/>
      <c r="UA1881" s="84"/>
      <c r="UB1881" s="84"/>
      <c r="UC1881" s="84"/>
      <c r="UD1881" s="84"/>
      <c r="UE1881" s="84"/>
      <c r="UF1881" s="84"/>
      <c r="UG1881" s="84"/>
      <c r="UH1881" s="84"/>
      <c r="UI1881" s="84"/>
      <c r="UJ1881" s="84"/>
      <c r="UK1881" s="84"/>
      <c r="UL1881" s="84"/>
      <c r="UM1881" s="84"/>
      <c r="UN1881" s="84"/>
      <c r="UO1881" s="84"/>
      <c r="UP1881" s="84"/>
      <c r="UQ1881" s="84"/>
      <c r="UR1881" s="84"/>
      <c r="US1881" s="84"/>
      <c r="UT1881" s="84"/>
      <c r="UU1881" s="84"/>
      <c r="UV1881" s="84"/>
      <c r="UW1881" s="84"/>
      <c r="UX1881" s="84"/>
      <c r="UY1881" s="84"/>
      <c r="UZ1881" s="84"/>
      <c r="VA1881" s="84"/>
      <c r="VB1881" s="84"/>
      <c r="VC1881" s="84"/>
      <c r="VD1881" s="84"/>
      <c r="VE1881" s="84"/>
      <c r="VF1881" s="84"/>
      <c r="VG1881" s="84"/>
      <c r="VH1881" s="84"/>
      <c r="VI1881" s="84"/>
      <c r="VJ1881" s="84"/>
      <c r="VK1881" s="84"/>
      <c r="VL1881" s="84"/>
      <c r="VM1881" s="84"/>
      <c r="VN1881" s="84"/>
      <c r="VO1881" s="84"/>
      <c r="VP1881" s="84"/>
      <c r="VQ1881" s="84"/>
      <c r="VR1881" s="84"/>
      <c r="VS1881" s="84"/>
      <c r="VT1881" s="84"/>
      <c r="VU1881" s="84"/>
      <c r="VV1881" s="84"/>
      <c r="VW1881" s="84"/>
      <c r="VX1881" s="84"/>
      <c r="VY1881" s="84"/>
      <c r="VZ1881" s="84"/>
      <c r="WA1881" s="84"/>
      <c r="WB1881" s="84"/>
      <c r="WC1881" s="84"/>
      <c r="WD1881" s="84"/>
      <c r="WE1881" s="84"/>
      <c r="WF1881" s="84"/>
      <c r="WG1881" s="84"/>
      <c r="WH1881" s="84"/>
      <c r="WI1881" s="84"/>
      <c r="WJ1881" s="84"/>
      <c r="WK1881" s="84"/>
      <c r="WL1881" s="84"/>
      <c r="WM1881" s="84"/>
      <c r="WN1881" s="84"/>
      <c r="WO1881" s="84"/>
      <c r="WP1881" s="84"/>
      <c r="WQ1881" s="84"/>
      <c r="WR1881" s="84"/>
      <c r="WS1881" s="84"/>
      <c r="WT1881" s="84"/>
      <c r="WU1881" s="84"/>
      <c r="WV1881" s="84"/>
      <c r="WW1881" s="84"/>
      <c r="WX1881" s="84"/>
      <c r="WY1881" s="84"/>
      <c r="WZ1881" s="84"/>
      <c r="XA1881" s="84"/>
      <c r="XB1881" s="84"/>
      <c r="XC1881" s="84"/>
      <c r="XD1881" s="84"/>
      <c r="XE1881" s="84"/>
      <c r="XF1881" s="84"/>
      <c r="XG1881" s="84"/>
      <c r="XH1881" s="84"/>
      <c r="XI1881" s="84"/>
      <c r="XJ1881" s="84"/>
      <c r="XK1881" s="84"/>
      <c r="XL1881" s="84"/>
      <c r="XM1881" s="84"/>
      <c r="XN1881" s="84"/>
      <c r="XO1881" s="84"/>
      <c r="XP1881" s="84"/>
      <c r="XQ1881" s="84"/>
      <c r="XR1881" s="84"/>
      <c r="XS1881" s="84"/>
      <c r="XT1881" s="84"/>
      <c r="XU1881" s="84"/>
      <c r="XV1881" s="84"/>
      <c r="XW1881" s="84"/>
      <c r="XX1881" s="84"/>
      <c r="XY1881" s="84"/>
      <c r="XZ1881" s="84"/>
      <c r="YA1881" s="84"/>
      <c r="YB1881" s="84"/>
      <c r="YC1881" s="84"/>
      <c r="YD1881" s="84"/>
      <c r="YE1881" s="84"/>
      <c r="YF1881" s="84"/>
      <c r="YG1881" s="84"/>
      <c r="YH1881" s="84"/>
      <c r="YI1881" s="84"/>
      <c r="YJ1881" s="84"/>
      <c r="YK1881" s="84"/>
      <c r="YL1881" s="84"/>
      <c r="YM1881" s="84"/>
      <c r="YN1881" s="84"/>
      <c r="YO1881" s="84"/>
      <c r="YP1881" s="84"/>
      <c r="YQ1881" s="84"/>
      <c r="YR1881" s="84"/>
      <c r="YS1881" s="84"/>
      <c r="YT1881" s="84"/>
      <c r="YU1881" s="84"/>
      <c r="YV1881" s="84"/>
      <c r="YW1881" s="84"/>
      <c r="YX1881" s="84"/>
      <c r="YY1881" s="84"/>
      <c r="YZ1881" s="84"/>
      <c r="ZA1881" s="84"/>
      <c r="ZB1881" s="84"/>
      <c r="ZC1881" s="84"/>
      <c r="ZD1881" s="84"/>
      <c r="ZE1881" s="84"/>
      <c r="ZF1881" s="84"/>
      <c r="ZG1881" s="84"/>
      <c r="ZH1881" s="84"/>
      <c r="ZI1881" s="84"/>
      <c r="ZJ1881" s="84"/>
      <c r="ZK1881" s="84"/>
      <c r="ZL1881" s="84"/>
      <c r="ZM1881" s="84"/>
      <c r="ZN1881" s="84"/>
      <c r="ZO1881" s="84"/>
      <c r="ZP1881" s="84"/>
      <c r="ZQ1881" s="84"/>
      <c r="ZR1881" s="84"/>
      <c r="ZS1881" s="84"/>
      <c r="ZT1881" s="84"/>
      <c r="ZU1881" s="84"/>
      <c r="ZV1881" s="84"/>
      <c r="ZW1881" s="84"/>
      <c r="ZX1881" s="84"/>
      <c r="ZY1881" s="84"/>
      <c r="ZZ1881" s="84"/>
      <c r="AAA1881" s="84"/>
      <c r="AAB1881" s="84"/>
      <c r="AAC1881" s="84"/>
      <c r="AAD1881" s="84"/>
      <c r="AAE1881" s="84"/>
      <c r="AAF1881" s="84"/>
      <c r="AAG1881" s="84"/>
      <c r="AAH1881" s="84"/>
      <c r="AAI1881" s="84"/>
      <c r="AAJ1881" s="84"/>
      <c r="AAK1881" s="84"/>
      <c r="AAL1881" s="84"/>
      <c r="AAM1881" s="84"/>
      <c r="AAN1881" s="84"/>
      <c r="AAO1881" s="84"/>
      <c r="AAP1881" s="84"/>
      <c r="AAQ1881" s="84"/>
      <c r="AAR1881" s="84"/>
      <c r="AAS1881" s="84"/>
      <c r="AAT1881" s="84"/>
      <c r="AAU1881" s="84"/>
      <c r="AAV1881" s="84"/>
      <c r="AAW1881" s="84"/>
      <c r="AAX1881" s="84"/>
      <c r="AAY1881" s="84"/>
      <c r="AAZ1881" s="84"/>
      <c r="ABA1881" s="84"/>
      <c r="ABB1881" s="84"/>
      <c r="ABC1881" s="84"/>
      <c r="ABD1881" s="84"/>
      <c r="ABE1881" s="84"/>
      <c r="ABF1881" s="84"/>
      <c r="ABG1881" s="84"/>
      <c r="ABH1881" s="84"/>
      <c r="ABI1881" s="84"/>
      <c r="ABJ1881" s="84"/>
      <c r="ABK1881" s="84"/>
      <c r="ABL1881" s="84"/>
      <c r="ABM1881" s="84"/>
      <c r="ABN1881" s="84"/>
      <c r="ABO1881" s="84"/>
      <c r="ABP1881" s="84"/>
      <c r="ABQ1881" s="84"/>
      <c r="ABR1881" s="84"/>
      <c r="ABS1881" s="84"/>
      <c r="ABT1881" s="84"/>
      <c r="ABU1881" s="84"/>
      <c r="ABV1881" s="84"/>
      <c r="ABW1881" s="84"/>
      <c r="ABX1881" s="84"/>
      <c r="ABY1881" s="84"/>
      <c r="ABZ1881" s="84"/>
      <c r="ACA1881" s="84"/>
      <c r="ACB1881" s="84"/>
      <c r="ACC1881" s="84"/>
      <c r="ACD1881" s="84"/>
      <c r="ACE1881" s="84"/>
      <c r="ACF1881" s="84"/>
      <c r="ACG1881" s="84"/>
      <c r="ACH1881" s="84"/>
      <c r="ACI1881" s="84"/>
      <c r="ACJ1881" s="84"/>
      <c r="ACK1881" s="84"/>
      <c r="ACL1881" s="84"/>
      <c r="ACM1881" s="84"/>
      <c r="ACN1881" s="84"/>
      <c r="ACO1881" s="84"/>
      <c r="ACP1881" s="84"/>
      <c r="ACQ1881" s="84"/>
      <c r="ACR1881" s="84"/>
      <c r="ACS1881" s="84"/>
      <c r="ACT1881" s="84"/>
      <c r="ACU1881" s="84"/>
      <c r="ACV1881" s="84"/>
      <c r="ACW1881" s="84"/>
      <c r="ACX1881" s="84"/>
      <c r="ACY1881" s="84"/>
      <c r="ACZ1881" s="84"/>
      <c r="ADA1881" s="84"/>
      <c r="ADB1881" s="84"/>
      <c r="ADC1881" s="84"/>
      <c r="ADD1881" s="84"/>
      <c r="ADE1881" s="84"/>
      <c r="ADF1881" s="84"/>
      <c r="ADG1881" s="84"/>
      <c r="ADH1881" s="84"/>
      <c r="ADI1881" s="84"/>
      <c r="ADJ1881" s="84"/>
      <c r="ADK1881" s="84"/>
      <c r="ADL1881" s="84"/>
      <c r="ADM1881" s="84"/>
      <c r="ADN1881" s="84"/>
      <c r="ADO1881" s="84"/>
      <c r="ADP1881" s="84"/>
      <c r="ADQ1881" s="84"/>
      <c r="ADR1881" s="84"/>
      <c r="ADS1881" s="84"/>
      <c r="ADT1881" s="84"/>
      <c r="ADU1881" s="84"/>
      <c r="ADV1881" s="84"/>
      <c r="ADW1881" s="84"/>
      <c r="ADX1881" s="84"/>
      <c r="ADY1881" s="84"/>
      <c r="ADZ1881" s="84"/>
      <c r="AEA1881" s="84"/>
      <c r="AEB1881" s="84"/>
      <c r="AEC1881" s="84"/>
      <c r="AED1881" s="84"/>
      <c r="AEE1881" s="84"/>
      <c r="AEF1881" s="84"/>
      <c r="AEG1881" s="84"/>
      <c r="AEH1881" s="84"/>
      <c r="AEI1881" s="84"/>
      <c r="AEJ1881" s="84"/>
      <c r="AEK1881" s="84"/>
      <c r="AEL1881" s="84"/>
      <c r="AEM1881" s="84"/>
      <c r="AEN1881" s="84"/>
      <c r="AEO1881" s="84"/>
      <c r="AEP1881" s="84"/>
      <c r="AEQ1881" s="84"/>
      <c r="AER1881" s="84"/>
      <c r="AES1881" s="84"/>
      <c r="AET1881" s="84"/>
      <c r="AEU1881" s="84"/>
      <c r="AEV1881" s="84"/>
      <c r="AEW1881" s="84"/>
      <c r="AEX1881" s="84"/>
      <c r="AEY1881" s="84"/>
      <c r="AEZ1881" s="84"/>
      <c r="AFA1881" s="84"/>
      <c r="AFB1881" s="84"/>
      <c r="AFC1881" s="84"/>
      <c r="AFD1881" s="84"/>
      <c r="AFE1881" s="84"/>
      <c r="AFF1881" s="84"/>
      <c r="AFG1881" s="84"/>
      <c r="AFH1881" s="84"/>
      <c r="AFI1881" s="84"/>
      <c r="AFJ1881" s="84"/>
      <c r="AFK1881" s="84"/>
      <c r="AFL1881" s="84"/>
      <c r="AFM1881" s="84"/>
      <c r="AFN1881" s="84"/>
      <c r="AFO1881" s="84"/>
      <c r="AFP1881" s="84"/>
      <c r="AFQ1881" s="84"/>
      <c r="AFR1881" s="84"/>
      <c r="AFS1881" s="84"/>
      <c r="AFT1881" s="84"/>
      <c r="AFU1881" s="84"/>
      <c r="AFV1881" s="84"/>
      <c r="AFW1881" s="84"/>
      <c r="AFX1881" s="84"/>
      <c r="AFY1881" s="84"/>
      <c r="AFZ1881" s="84"/>
      <c r="AGA1881" s="84"/>
      <c r="AGB1881" s="84"/>
      <c r="AGC1881" s="84"/>
      <c r="AGD1881" s="84"/>
      <c r="AGE1881" s="84"/>
      <c r="AGF1881" s="84"/>
      <c r="AGG1881" s="84"/>
      <c r="AGH1881" s="84"/>
      <c r="AGI1881" s="84"/>
      <c r="AGJ1881" s="84"/>
      <c r="AGK1881" s="84"/>
      <c r="AGL1881" s="84"/>
      <c r="AGM1881" s="84"/>
      <c r="AGN1881" s="84"/>
      <c r="AGO1881" s="84"/>
      <c r="AGP1881" s="84"/>
      <c r="AGQ1881" s="84"/>
      <c r="AGR1881" s="84"/>
      <c r="AGS1881" s="84"/>
      <c r="AGT1881" s="84"/>
      <c r="AGU1881" s="84"/>
      <c r="AGV1881" s="84"/>
      <c r="AGW1881" s="84"/>
      <c r="AGX1881" s="84"/>
      <c r="AGY1881" s="84"/>
      <c r="AGZ1881" s="84"/>
      <c r="AHA1881" s="84"/>
      <c r="AHB1881" s="84"/>
      <c r="AHC1881" s="84"/>
      <c r="AHD1881" s="84"/>
      <c r="AHE1881" s="84"/>
      <c r="AHF1881" s="84"/>
      <c r="AHG1881" s="84"/>
      <c r="AHH1881" s="84"/>
      <c r="AHI1881" s="84"/>
      <c r="AHJ1881" s="84"/>
      <c r="AHK1881" s="84"/>
      <c r="AHL1881" s="84"/>
      <c r="AHM1881" s="84"/>
      <c r="AHN1881" s="84"/>
      <c r="AHO1881" s="84"/>
      <c r="AHP1881" s="84"/>
      <c r="AHQ1881" s="84"/>
      <c r="AHR1881" s="84"/>
      <c r="AHS1881" s="84"/>
      <c r="AHT1881" s="84"/>
      <c r="AHU1881" s="84"/>
      <c r="AHV1881" s="84"/>
      <c r="AHW1881" s="84"/>
      <c r="AHX1881" s="84"/>
      <c r="AHY1881" s="84"/>
      <c r="AHZ1881" s="84"/>
      <c r="AIA1881" s="84"/>
      <c r="AIB1881" s="84"/>
      <c r="AIC1881" s="84"/>
      <c r="AID1881" s="84"/>
      <c r="AIE1881" s="84"/>
      <c r="AIF1881" s="84"/>
      <c r="AIG1881" s="84"/>
      <c r="AIH1881" s="84"/>
      <c r="AII1881" s="84"/>
      <c r="AIJ1881" s="84"/>
      <c r="AIK1881" s="84"/>
      <c r="AIL1881" s="84"/>
      <c r="AIM1881" s="84"/>
      <c r="AIN1881" s="84"/>
      <c r="AIO1881" s="84"/>
      <c r="AIP1881" s="84"/>
      <c r="AIQ1881" s="84"/>
      <c r="AIR1881" s="84"/>
      <c r="AIS1881" s="84"/>
      <c r="AIT1881" s="84"/>
      <c r="AIU1881" s="84"/>
      <c r="AIV1881" s="84"/>
      <c r="AIW1881" s="84"/>
      <c r="AIX1881" s="84"/>
      <c r="AIY1881" s="84"/>
      <c r="AIZ1881" s="84"/>
      <c r="AJA1881" s="84"/>
      <c r="AJB1881" s="84"/>
      <c r="AJC1881" s="84"/>
      <c r="AJD1881" s="84"/>
      <c r="AJE1881" s="84"/>
      <c r="AJF1881" s="84"/>
      <c r="AJG1881" s="84"/>
      <c r="AJH1881" s="84"/>
      <c r="AJI1881" s="84"/>
      <c r="AJJ1881" s="84"/>
      <c r="AJK1881" s="84"/>
      <c r="AJL1881" s="84"/>
      <c r="AJM1881" s="84"/>
      <c r="AJN1881" s="84"/>
      <c r="AJO1881" s="84"/>
      <c r="AJP1881" s="84"/>
      <c r="AJQ1881" s="84"/>
      <c r="AJR1881" s="84"/>
      <c r="AJS1881" s="84"/>
      <c r="AJT1881" s="84"/>
      <c r="AJU1881" s="84"/>
      <c r="AJV1881" s="84"/>
      <c r="AJW1881" s="84"/>
      <c r="AJX1881" s="84"/>
      <c r="AJY1881" s="84"/>
      <c r="AJZ1881" s="84"/>
      <c r="AKA1881" s="84"/>
      <c r="AKB1881" s="84"/>
      <c r="AKC1881" s="84"/>
      <c r="AKD1881" s="84"/>
      <c r="AKE1881" s="84"/>
      <c r="AKF1881" s="84"/>
      <c r="AKG1881" s="84"/>
      <c r="AKH1881" s="84"/>
      <c r="AKI1881" s="84"/>
      <c r="AKJ1881" s="84"/>
      <c r="AKK1881" s="84"/>
      <c r="AKL1881" s="84"/>
      <c r="AKM1881" s="84"/>
      <c r="AKN1881" s="84"/>
      <c r="AKO1881" s="84"/>
      <c r="AKP1881" s="84"/>
      <c r="AKQ1881" s="84"/>
      <c r="AKR1881" s="84"/>
      <c r="AKS1881" s="84"/>
      <c r="AKT1881" s="84"/>
      <c r="AKU1881" s="84"/>
      <c r="AKV1881" s="84"/>
      <c r="AKW1881" s="84"/>
      <c r="AKX1881" s="84"/>
      <c r="AKY1881" s="84"/>
      <c r="AKZ1881" s="84"/>
      <c r="ALA1881" s="84"/>
      <c r="ALB1881" s="84"/>
      <c r="ALC1881" s="84"/>
      <c r="ALD1881" s="84"/>
      <c r="ALE1881" s="84"/>
      <c r="ALF1881" s="84"/>
      <c r="ALG1881" s="84"/>
      <c r="ALH1881" s="84"/>
      <c r="ALI1881" s="84"/>
      <c r="ALJ1881" s="84"/>
      <c r="ALK1881" s="84"/>
      <c r="ALL1881" s="84"/>
      <c r="ALM1881" s="84"/>
      <c r="ALN1881" s="84"/>
      <c r="ALO1881" s="84"/>
      <c r="ALP1881" s="84"/>
      <c r="ALQ1881" s="84"/>
      <c r="ALR1881" s="84"/>
      <c r="ALS1881" s="84"/>
      <c r="ALT1881" s="84"/>
      <c r="ALU1881" s="84"/>
      <c r="ALV1881" s="84"/>
      <c r="ALW1881" s="84"/>
      <c r="ALX1881" s="84"/>
      <c r="ALY1881" s="84"/>
      <c r="ALZ1881" s="84"/>
      <c r="AMA1881" s="84"/>
      <c r="AMB1881" s="84"/>
      <c r="AMC1881" s="84"/>
      <c r="AMD1881" s="84"/>
      <c r="AME1881" s="84"/>
      <c r="AMF1881" s="84"/>
      <c r="AMG1881" s="84"/>
      <c r="AMH1881" s="84"/>
      <c r="AMI1881" s="84"/>
      <c r="AMJ1881" s="84"/>
      <c r="AMK1881" s="84"/>
      <c r="AML1881" s="84"/>
      <c r="AMM1881" s="84"/>
      <c r="AMN1881" s="84"/>
      <c r="AMO1881" s="84"/>
      <c r="AMP1881" s="84"/>
      <c r="AMQ1881" s="84"/>
      <c r="AMR1881" s="84"/>
      <c r="AMS1881" s="84"/>
      <c r="AMT1881" s="84"/>
      <c r="AMU1881" s="84"/>
      <c r="AMV1881" s="84"/>
      <c r="AMW1881" s="84"/>
      <c r="AMX1881" s="84"/>
      <c r="AMY1881" s="84"/>
      <c r="AMZ1881" s="84"/>
      <c r="ANA1881" s="84"/>
      <c r="ANB1881" s="84"/>
      <c r="ANC1881" s="84"/>
      <c r="AND1881" s="84"/>
      <c r="ANE1881" s="84"/>
      <c r="ANF1881" s="84"/>
      <c r="ANG1881" s="84"/>
      <c r="ANH1881" s="84"/>
      <c r="ANI1881" s="84"/>
      <c r="ANJ1881" s="84"/>
      <c r="ANK1881" s="84"/>
      <c r="ANL1881" s="84"/>
      <c r="ANM1881" s="84"/>
      <c r="ANN1881" s="84"/>
      <c r="ANO1881" s="84"/>
      <c r="ANP1881" s="84"/>
      <c r="ANQ1881" s="84"/>
      <c r="ANR1881" s="84"/>
      <c r="ANS1881" s="84"/>
      <c r="ANT1881" s="84"/>
      <c r="ANU1881" s="84"/>
      <c r="ANV1881" s="84"/>
      <c r="ANW1881" s="84"/>
      <c r="ANX1881" s="84"/>
      <c r="ANY1881" s="84"/>
      <c r="ANZ1881" s="84"/>
      <c r="AOA1881" s="84"/>
      <c r="AOB1881" s="84"/>
      <c r="AOC1881" s="84"/>
      <c r="AOD1881" s="84"/>
      <c r="AOE1881" s="84"/>
      <c r="AOF1881" s="84"/>
      <c r="AOG1881" s="84"/>
      <c r="AOH1881" s="84"/>
      <c r="AOI1881" s="84"/>
      <c r="AOJ1881" s="84"/>
      <c r="AOK1881" s="84"/>
      <c r="AOL1881" s="84"/>
      <c r="AOM1881" s="84"/>
      <c r="AON1881" s="84"/>
      <c r="AOO1881" s="84"/>
      <c r="AOP1881" s="84"/>
      <c r="AOQ1881" s="84"/>
      <c r="AOR1881" s="84"/>
      <c r="AOS1881" s="84"/>
      <c r="AOT1881" s="84"/>
      <c r="AOU1881" s="84"/>
      <c r="AOV1881" s="84"/>
      <c r="AOW1881" s="84"/>
      <c r="AOX1881" s="84"/>
      <c r="AOY1881" s="84"/>
      <c r="AOZ1881" s="84"/>
      <c r="APA1881" s="84"/>
      <c r="APB1881" s="84"/>
      <c r="APC1881" s="84"/>
      <c r="APD1881" s="84"/>
      <c r="APE1881" s="84"/>
      <c r="APF1881" s="84"/>
      <c r="APG1881" s="84"/>
      <c r="APH1881" s="84"/>
      <c r="API1881" s="84"/>
      <c r="APJ1881" s="84"/>
      <c r="APK1881" s="84"/>
      <c r="APL1881" s="84"/>
      <c r="APM1881" s="84"/>
      <c r="APN1881" s="84"/>
      <c r="APO1881" s="84"/>
      <c r="APP1881" s="84"/>
      <c r="APQ1881" s="84"/>
      <c r="APR1881" s="84"/>
      <c r="APS1881" s="84"/>
      <c r="APT1881" s="84"/>
      <c r="APU1881" s="84"/>
      <c r="APV1881" s="84"/>
      <c r="APW1881" s="84"/>
      <c r="APX1881" s="84"/>
      <c r="APY1881" s="84"/>
      <c r="APZ1881" s="84"/>
      <c r="AQA1881" s="84"/>
      <c r="AQB1881" s="84"/>
      <c r="AQC1881" s="84"/>
      <c r="AQD1881" s="84"/>
      <c r="AQE1881" s="84"/>
      <c r="AQF1881" s="84"/>
      <c r="AQG1881" s="84"/>
      <c r="AQH1881" s="84"/>
      <c r="AQI1881" s="84"/>
      <c r="AQJ1881" s="84"/>
      <c r="AQK1881" s="84"/>
      <c r="AQL1881" s="84"/>
      <c r="AQM1881" s="84"/>
      <c r="AQN1881" s="84"/>
      <c r="AQO1881" s="84"/>
      <c r="AQP1881" s="84"/>
      <c r="AQQ1881" s="84"/>
      <c r="AQR1881" s="84"/>
      <c r="AQS1881" s="84"/>
      <c r="AQT1881" s="84"/>
      <c r="AQU1881" s="84"/>
      <c r="AQV1881" s="84"/>
      <c r="AQW1881" s="84"/>
      <c r="AQX1881" s="84"/>
      <c r="AQY1881" s="84"/>
      <c r="AQZ1881" s="84"/>
      <c r="ARA1881" s="84"/>
      <c r="ARB1881" s="84"/>
      <c r="ARC1881" s="84"/>
      <c r="ARD1881" s="84"/>
      <c r="ARE1881" s="84"/>
      <c r="ARF1881" s="84"/>
      <c r="ARG1881" s="84"/>
      <c r="ARH1881" s="84"/>
      <c r="ARI1881" s="84"/>
      <c r="ARJ1881" s="84"/>
      <c r="ARK1881" s="84"/>
      <c r="ARL1881" s="84"/>
      <c r="ARM1881" s="84"/>
      <c r="ARN1881" s="84"/>
      <c r="ARO1881" s="84"/>
      <c r="ARP1881" s="84"/>
      <c r="ARQ1881" s="84"/>
      <c r="ARR1881" s="84"/>
      <c r="ARS1881" s="84"/>
      <c r="ART1881" s="84"/>
      <c r="ARU1881" s="84"/>
      <c r="ARV1881" s="84"/>
      <c r="ARW1881" s="84"/>
      <c r="ARX1881" s="84"/>
      <c r="ARY1881" s="84"/>
      <c r="ARZ1881" s="84"/>
      <c r="ASA1881" s="84"/>
      <c r="ASB1881" s="84"/>
      <c r="ASC1881" s="84"/>
      <c r="ASD1881" s="84"/>
      <c r="ASE1881" s="84"/>
      <c r="ASF1881" s="84"/>
      <c r="ASG1881" s="84"/>
      <c r="ASH1881" s="84"/>
      <c r="ASI1881" s="84"/>
      <c r="ASJ1881" s="84"/>
      <c r="ASK1881" s="84"/>
      <c r="ASL1881" s="84"/>
      <c r="ASM1881" s="84"/>
      <c r="ASN1881" s="84"/>
      <c r="ASO1881" s="84"/>
      <c r="ASP1881" s="84"/>
      <c r="ASQ1881" s="84"/>
      <c r="ASR1881" s="84"/>
      <c r="ASS1881" s="84"/>
      <c r="AST1881" s="84"/>
      <c r="ASU1881" s="84"/>
      <c r="ASV1881" s="84"/>
      <c r="ASW1881" s="84"/>
      <c r="ASX1881" s="84"/>
      <c r="ASY1881" s="84"/>
      <c r="ASZ1881" s="84"/>
      <c r="ATA1881" s="84"/>
      <c r="ATB1881" s="84"/>
      <c r="ATC1881" s="84"/>
      <c r="ATD1881" s="84"/>
      <c r="ATE1881" s="84"/>
      <c r="ATF1881" s="84"/>
      <c r="ATG1881" s="84"/>
      <c r="ATH1881" s="84"/>
      <c r="ATI1881" s="84"/>
      <c r="ATJ1881" s="84"/>
      <c r="ATK1881" s="84"/>
      <c r="ATL1881" s="84"/>
      <c r="ATM1881" s="84"/>
      <c r="ATN1881" s="84"/>
      <c r="ATO1881" s="84"/>
      <c r="ATP1881" s="84"/>
      <c r="ATQ1881" s="84"/>
      <c r="ATR1881" s="84"/>
      <c r="ATS1881" s="84"/>
      <c r="ATT1881" s="84"/>
      <c r="ATU1881" s="84"/>
      <c r="ATV1881" s="84"/>
      <c r="ATW1881" s="84"/>
      <c r="ATX1881" s="84"/>
      <c r="ATY1881" s="84"/>
      <c r="ATZ1881" s="84"/>
      <c r="AUA1881" s="84"/>
      <c r="AUB1881" s="84"/>
      <c r="AUC1881" s="84"/>
      <c r="AUD1881" s="84"/>
      <c r="AUE1881" s="84"/>
      <c r="AUF1881" s="84"/>
      <c r="AUG1881" s="84"/>
      <c r="AUH1881" s="84"/>
      <c r="AUI1881" s="84"/>
      <c r="AUJ1881" s="84"/>
      <c r="AUK1881" s="84"/>
      <c r="AUL1881" s="84"/>
      <c r="AUM1881" s="84"/>
      <c r="AUN1881" s="84"/>
      <c r="AUO1881" s="84"/>
      <c r="AUP1881" s="84"/>
      <c r="AUQ1881" s="84"/>
      <c r="AUR1881" s="84"/>
      <c r="AUS1881" s="84"/>
      <c r="AUT1881" s="84"/>
      <c r="AUU1881" s="84"/>
      <c r="AUV1881" s="84"/>
      <c r="AUW1881" s="84"/>
      <c r="AUX1881" s="84"/>
      <c r="AUY1881" s="84"/>
      <c r="AUZ1881" s="84"/>
      <c r="AVA1881" s="84"/>
      <c r="AVB1881" s="84"/>
      <c r="AVC1881" s="84"/>
      <c r="AVD1881" s="84"/>
      <c r="AVE1881" s="84"/>
      <c r="AVF1881" s="84"/>
      <c r="AVG1881" s="84"/>
      <c r="AVH1881" s="84"/>
      <c r="AVI1881" s="84"/>
      <c r="AVJ1881" s="84"/>
      <c r="AVK1881" s="84"/>
      <c r="AVL1881" s="84"/>
      <c r="AVM1881" s="84"/>
      <c r="AVN1881" s="84"/>
      <c r="AVO1881" s="84"/>
      <c r="AVP1881" s="84"/>
      <c r="AVQ1881" s="84"/>
      <c r="AVR1881" s="84"/>
      <c r="AVS1881" s="84"/>
      <c r="AVT1881" s="84"/>
      <c r="AVU1881" s="84"/>
      <c r="AVV1881" s="84"/>
      <c r="AVW1881" s="84"/>
      <c r="AVX1881" s="84"/>
      <c r="AVY1881" s="84"/>
      <c r="AVZ1881" s="84"/>
      <c r="AWA1881" s="84"/>
      <c r="AWB1881" s="84"/>
      <c r="AWC1881" s="84"/>
      <c r="AWD1881" s="84"/>
      <c r="AWE1881" s="84"/>
      <c r="AWF1881" s="84"/>
      <c r="AWG1881" s="84"/>
      <c r="AWH1881" s="84"/>
      <c r="AWI1881" s="84"/>
      <c r="AWJ1881" s="84"/>
      <c r="AWK1881" s="84"/>
      <c r="AWL1881" s="84"/>
      <c r="AWM1881" s="84"/>
      <c r="AWN1881" s="84"/>
      <c r="AWO1881" s="84"/>
      <c r="AWP1881" s="84"/>
      <c r="AWQ1881" s="84"/>
      <c r="AWR1881" s="84"/>
      <c r="AWS1881" s="84"/>
      <c r="AWT1881" s="84"/>
      <c r="AWU1881" s="84"/>
      <c r="AWV1881" s="84"/>
      <c r="AWW1881" s="84"/>
      <c r="AWX1881" s="84"/>
      <c r="AWY1881" s="84"/>
      <c r="AWZ1881" s="84"/>
      <c r="AXA1881" s="84"/>
      <c r="AXB1881" s="84"/>
      <c r="AXC1881" s="84"/>
      <c r="AXD1881" s="84"/>
      <c r="AXE1881" s="84"/>
      <c r="AXF1881" s="84"/>
      <c r="AXG1881" s="84"/>
      <c r="AXH1881" s="84"/>
      <c r="AXI1881" s="84"/>
      <c r="AXJ1881" s="84"/>
      <c r="AXK1881" s="84"/>
      <c r="AXL1881" s="84"/>
      <c r="AXM1881" s="84"/>
      <c r="AXN1881" s="84"/>
      <c r="AXO1881" s="84"/>
      <c r="AXP1881" s="84"/>
      <c r="AXQ1881" s="84"/>
      <c r="AXR1881" s="84"/>
      <c r="AXS1881" s="84"/>
      <c r="AXT1881" s="84"/>
      <c r="AXU1881" s="84"/>
      <c r="AXV1881" s="84"/>
      <c r="AXW1881" s="84"/>
      <c r="AXX1881" s="84"/>
      <c r="AXY1881" s="84"/>
      <c r="AXZ1881" s="84"/>
      <c r="AYA1881" s="84"/>
      <c r="AYB1881" s="84"/>
      <c r="AYC1881" s="84"/>
      <c r="AYD1881" s="84"/>
      <c r="AYE1881" s="84"/>
      <c r="AYF1881" s="84"/>
      <c r="AYG1881" s="84"/>
      <c r="AYH1881" s="84"/>
      <c r="AYI1881" s="84"/>
      <c r="AYJ1881" s="84"/>
      <c r="AYK1881" s="84"/>
      <c r="AYL1881" s="84"/>
      <c r="AYM1881" s="84"/>
      <c r="AYN1881" s="84"/>
      <c r="AYO1881" s="84"/>
      <c r="AYP1881" s="84"/>
      <c r="AYQ1881" s="84"/>
      <c r="AYR1881" s="84"/>
      <c r="AYS1881" s="84"/>
      <c r="AYT1881" s="84"/>
      <c r="AYU1881" s="84"/>
      <c r="AYV1881" s="84"/>
      <c r="AYW1881" s="84"/>
      <c r="AYX1881" s="84"/>
      <c r="AYY1881" s="84"/>
      <c r="AYZ1881" s="84"/>
      <c r="AZA1881" s="84"/>
      <c r="AZB1881" s="84"/>
      <c r="AZC1881" s="84"/>
      <c r="AZD1881" s="84"/>
      <c r="AZE1881" s="84"/>
      <c r="AZF1881" s="84"/>
      <c r="AZG1881" s="84"/>
      <c r="AZH1881" s="84"/>
      <c r="AZI1881" s="84"/>
      <c r="AZJ1881" s="84"/>
      <c r="AZK1881" s="84"/>
      <c r="AZL1881" s="84"/>
      <c r="AZM1881" s="84"/>
      <c r="AZN1881" s="84"/>
      <c r="AZO1881" s="84"/>
      <c r="AZP1881" s="84"/>
      <c r="AZQ1881" s="84"/>
      <c r="AZR1881" s="84"/>
      <c r="AZS1881" s="84"/>
      <c r="AZT1881" s="84"/>
      <c r="AZU1881" s="84"/>
      <c r="AZV1881" s="84"/>
      <c r="AZW1881" s="84"/>
      <c r="AZX1881" s="84"/>
      <c r="AZY1881" s="84"/>
      <c r="AZZ1881" s="84"/>
      <c r="BAA1881" s="84"/>
      <c r="BAB1881" s="84"/>
      <c r="BAC1881" s="84"/>
      <c r="BAD1881" s="84"/>
      <c r="BAE1881" s="84"/>
      <c r="BAF1881" s="84"/>
      <c r="BAG1881" s="84"/>
      <c r="BAH1881" s="84"/>
      <c r="BAI1881" s="84"/>
      <c r="BAJ1881" s="84"/>
      <c r="BAK1881" s="84"/>
      <c r="BAL1881" s="84"/>
      <c r="BAM1881" s="84"/>
      <c r="BAN1881" s="84"/>
      <c r="BAO1881" s="84"/>
      <c r="BAP1881" s="84"/>
      <c r="BAQ1881" s="84"/>
      <c r="BAR1881" s="84"/>
      <c r="BAS1881" s="84"/>
      <c r="BAT1881" s="84"/>
      <c r="BAU1881" s="84"/>
      <c r="BAV1881" s="84"/>
      <c r="BAW1881" s="84"/>
      <c r="BAX1881" s="84"/>
      <c r="BAY1881" s="84"/>
      <c r="BAZ1881" s="84"/>
      <c r="BBA1881" s="84"/>
      <c r="BBB1881" s="84"/>
      <c r="BBC1881" s="84"/>
      <c r="BBD1881" s="84"/>
      <c r="BBE1881" s="84"/>
      <c r="BBF1881" s="84"/>
      <c r="BBG1881" s="84"/>
      <c r="BBH1881" s="84"/>
      <c r="BBI1881" s="84"/>
      <c r="BBJ1881" s="84"/>
      <c r="BBK1881" s="84"/>
      <c r="BBL1881" s="84"/>
      <c r="BBM1881" s="84"/>
      <c r="BBN1881" s="84"/>
      <c r="BBO1881" s="84"/>
      <c r="BBP1881" s="84"/>
      <c r="BBQ1881" s="84"/>
      <c r="BBR1881" s="84"/>
      <c r="BBS1881" s="84"/>
      <c r="BBT1881" s="84"/>
      <c r="BBU1881" s="84"/>
      <c r="BBV1881" s="84"/>
      <c r="BBW1881" s="84"/>
      <c r="BBX1881" s="84"/>
      <c r="BBY1881" s="84"/>
      <c r="BBZ1881" s="84"/>
      <c r="BCA1881" s="84"/>
      <c r="BCB1881" s="84"/>
      <c r="BCC1881" s="84"/>
      <c r="BCD1881" s="84"/>
      <c r="BCE1881" s="84"/>
      <c r="BCF1881" s="84"/>
      <c r="BCG1881" s="84"/>
      <c r="BCH1881" s="84"/>
      <c r="BCI1881" s="84"/>
      <c r="BCJ1881" s="84"/>
      <c r="BCK1881" s="84"/>
      <c r="BCL1881" s="84"/>
      <c r="BCM1881" s="84"/>
      <c r="BCN1881" s="84"/>
      <c r="BCO1881" s="84"/>
      <c r="BCP1881" s="84"/>
      <c r="BCQ1881" s="84"/>
      <c r="BCR1881" s="84"/>
      <c r="BCS1881" s="84"/>
      <c r="BCT1881" s="84"/>
      <c r="BCU1881" s="84"/>
      <c r="BCV1881" s="84"/>
      <c r="BCW1881" s="84"/>
      <c r="BCX1881" s="84"/>
      <c r="BCY1881" s="84"/>
      <c r="BCZ1881" s="84"/>
      <c r="BDA1881" s="84"/>
      <c r="BDB1881" s="84"/>
      <c r="BDC1881" s="84"/>
      <c r="BDD1881" s="84"/>
      <c r="BDE1881" s="84"/>
      <c r="BDF1881" s="84"/>
      <c r="BDG1881" s="84"/>
      <c r="BDH1881" s="84"/>
      <c r="BDI1881" s="84"/>
      <c r="BDJ1881" s="84"/>
      <c r="BDK1881" s="84"/>
      <c r="BDL1881" s="84"/>
      <c r="BDM1881" s="84"/>
      <c r="BDN1881" s="84"/>
      <c r="BDO1881" s="84"/>
      <c r="BDP1881" s="84"/>
      <c r="BDQ1881" s="84"/>
      <c r="BDR1881" s="84"/>
      <c r="BDS1881" s="84"/>
      <c r="BDT1881" s="84"/>
      <c r="BDU1881" s="84"/>
      <c r="BDV1881" s="84"/>
      <c r="BDW1881" s="84"/>
      <c r="BDX1881" s="84"/>
      <c r="BDY1881" s="84"/>
      <c r="BDZ1881" s="84"/>
      <c r="BEA1881" s="84"/>
      <c r="BEB1881" s="84"/>
      <c r="BEC1881" s="84"/>
      <c r="BED1881" s="84"/>
      <c r="BEE1881" s="84"/>
      <c r="BEF1881" s="84"/>
      <c r="BEG1881" s="84"/>
      <c r="BEH1881" s="84"/>
      <c r="BEI1881" s="84"/>
      <c r="BEJ1881" s="84"/>
      <c r="BEK1881" s="84"/>
      <c r="BEL1881" s="84"/>
      <c r="BEM1881" s="84"/>
      <c r="BEN1881" s="84"/>
      <c r="BEO1881" s="84"/>
      <c r="BEP1881" s="84"/>
      <c r="BEQ1881" s="84"/>
      <c r="BER1881" s="84"/>
      <c r="BES1881" s="84"/>
      <c r="BET1881" s="84"/>
      <c r="BEU1881" s="84"/>
      <c r="BEV1881" s="84"/>
      <c r="BEW1881" s="84"/>
      <c r="BEX1881" s="84"/>
      <c r="BEY1881" s="84"/>
      <c r="BEZ1881" s="84"/>
      <c r="BFA1881" s="84"/>
      <c r="BFB1881" s="84"/>
      <c r="BFC1881" s="84"/>
      <c r="BFD1881" s="84"/>
      <c r="BFE1881" s="84"/>
      <c r="BFF1881" s="84"/>
      <c r="BFG1881" s="84"/>
      <c r="BFH1881" s="84"/>
      <c r="BFI1881" s="84"/>
      <c r="BFJ1881" s="84"/>
      <c r="BFK1881" s="84"/>
      <c r="BFL1881" s="84"/>
      <c r="BFM1881" s="84"/>
      <c r="BFN1881" s="84"/>
      <c r="BFO1881" s="84"/>
      <c r="BFP1881" s="84"/>
      <c r="BFQ1881" s="84"/>
      <c r="BFR1881" s="84"/>
      <c r="BFS1881" s="84"/>
      <c r="BFT1881" s="84"/>
      <c r="BFU1881" s="84"/>
      <c r="BFV1881" s="84"/>
      <c r="BFW1881" s="84"/>
      <c r="BFX1881" s="84"/>
      <c r="BFY1881" s="84"/>
      <c r="BFZ1881" s="84"/>
      <c r="BGA1881" s="84"/>
      <c r="BGB1881" s="84"/>
      <c r="BGC1881" s="84"/>
      <c r="BGD1881" s="84"/>
      <c r="BGE1881" s="84"/>
      <c r="BGF1881" s="84"/>
      <c r="BGG1881" s="84"/>
      <c r="BGH1881" s="84"/>
      <c r="BGI1881" s="84"/>
      <c r="BGJ1881" s="84"/>
      <c r="BGK1881" s="84"/>
      <c r="BGL1881" s="84"/>
      <c r="BGM1881" s="84"/>
      <c r="BGN1881" s="84"/>
      <c r="BGO1881" s="84"/>
      <c r="BGP1881" s="84"/>
      <c r="BGQ1881" s="84"/>
      <c r="BGR1881" s="84"/>
      <c r="BGS1881" s="84"/>
      <c r="BGT1881" s="84"/>
      <c r="BGU1881" s="84"/>
      <c r="BGV1881" s="84"/>
      <c r="BGW1881" s="84"/>
      <c r="BGX1881" s="84"/>
      <c r="BGY1881" s="84"/>
      <c r="BGZ1881" s="84"/>
      <c r="BHA1881" s="84"/>
      <c r="BHB1881" s="84"/>
      <c r="BHC1881" s="84"/>
      <c r="BHD1881" s="84"/>
      <c r="BHE1881" s="84"/>
      <c r="BHF1881" s="84"/>
      <c r="BHG1881" s="84"/>
      <c r="BHH1881" s="84"/>
      <c r="BHI1881" s="84"/>
      <c r="BHJ1881" s="84"/>
      <c r="BHK1881" s="84"/>
      <c r="BHL1881" s="84"/>
      <c r="BHM1881" s="84"/>
      <c r="BHN1881" s="84"/>
      <c r="BHO1881" s="84"/>
      <c r="BHP1881" s="84"/>
      <c r="BHQ1881" s="84"/>
      <c r="BHR1881" s="84"/>
      <c r="BHS1881" s="84"/>
      <c r="BHT1881" s="84"/>
      <c r="BHU1881" s="84"/>
      <c r="BHV1881" s="84"/>
      <c r="BHW1881" s="84"/>
      <c r="BHX1881" s="84"/>
      <c r="BHY1881" s="84"/>
      <c r="BHZ1881" s="84"/>
      <c r="BIA1881" s="84"/>
      <c r="BIB1881" s="84"/>
      <c r="BIC1881" s="84"/>
      <c r="BID1881" s="84"/>
      <c r="BIE1881" s="84"/>
      <c r="BIF1881" s="84"/>
      <c r="BIG1881" s="84"/>
      <c r="BIH1881" s="84"/>
      <c r="BII1881" s="84"/>
      <c r="BIJ1881" s="84"/>
      <c r="BIK1881" s="84"/>
      <c r="BIL1881" s="84"/>
      <c r="BIM1881" s="84"/>
      <c r="BIN1881" s="84"/>
      <c r="BIO1881" s="84"/>
      <c r="BIP1881" s="84"/>
      <c r="BIQ1881" s="84"/>
      <c r="BIR1881" s="84"/>
      <c r="BIS1881" s="84"/>
      <c r="BIT1881" s="84"/>
      <c r="BIU1881" s="84"/>
      <c r="BIV1881" s="84"/>
      <c r="BIW1881" s="84"/>
      <c r="BIX1881" s="84"/>
      <c r="BIY1881" s="84"/>
      <c r="BIZ1881" s="84"/>
      <c r="BJA1881" s="84"/>
      <c r="BJB1881" s="84"/>
      <c r="BJC1881" s="84"/>
      <c r="BJD1881" s="84"/>
      <c r="BJE1881" s="84"/>
      <c r="BJF1881" s="84"/>
      <c r="BJG1881" s="84"/>
      <c r="BJH1881" s="84"/>
      <c r="BJI1881" s="84"/>
      <c r="BJJ1881" s="84"/>
      <c r="BJK1881" s="84"/>
      <c r="BJL1881" s="84"/>
      <c r="BJM1881" s="84"/>
      <c r="BJN1881" s="84"/>
      <c r="BJO1881" s="84"/>
      <c r="BJP1881" s="84"/>
      <c r="BJQ1881" s="84"/>
      <c r="BJR1881" s="84"/>
      <c r="BJS1881" s="84"/>
      <c r="BJT1881" s="84"/>
      <c r="BJU1881" s="84"/>
      <c r="BJV1881" s="84"/>
      <c r="BJW1881" s="84"/>
      <c r="BJX1881" s="84"/>
      <c r="BJY1881" s="84"/>
      <c r="BJZ1881" s="84"/>
      <c r="BKA1881" s="84"/>
      <c r="BKB1881" s="84"/>
      <c r="BKC1881" s="84"/>
      <c r="BKD1881" s="84"/>
      <c r="BKE1881" s="84"/>
      <c r="BKF1881" s="84"/>
      <c r="BKG1881" s="84"/>
      <c r="BKH1881" s="84"/>
      <c r="BKI1881" s="84"/>
      <c r="BKJ1881" s="84"/>
      <c r="BKK1881" s="84"/>
      <c r="BKL1881" s="84"/>
      <c r="BKM1881" s="84"/>
      <c r="BKN1881" s="84"/>
      <c r="BKO1881" s="84"/>
      <c r="BKP1881" s="84"/>
      <c r="BKQ1881" s="84"/>
      <c r="BKR1881" s="84"/>
      <c r="BKS1881" s="84"/>
      <c r="BKT1881" s="84"/>
      <c r="BKU1881" s="84"/>
      <c r="BKV1881" s="84"/>
      <c r="BKW1881" s="84"/>
      <c r="BKX1881" s="84"/>
      <c r="BKY1881" s="84"/>
      <c r="BKZ1881" s="84"/>
      <c r="BLA1881" s="84"/>
      <c r="BLB1881" s="84"/>
      <c r="BLC1881" s="84"/>
      <c r="BLD1881" s="84"/>
      <c r="BLE1881" s="84"/>
      <c r="BLF1881" s="84"/>
      <c r="BLG1881" s="84"/>
      <c r="BLH1881" s="84"/>
      <c r="BLI1881" s="84"/>
      <c r="BLJ1881" s="84"/>
      <c r="BLK1881" s="84"/>
      <c r="BLL1881" s="84"/>
      <c r="BLM1881" s="84"/>
      <c r="BLN1881" s="84"/>
      <c r="BLO1881" s="84"/>
      <c r="BLP1881" s="84"/>
      <c r="BLQ1881" s="84"/>
      <c r="BLR1881" s="84"/>
      <c r="BLS1881" s="84"/>
      <c r="BLT1881" s="84"/>
      <c r="BLU1881" s="84"/>
      <c r="BLV1881" s="84"/>
      <c r="BLW1881" s="84"/>
      <c r="BLX1881" s="84"/>
      <c r="BLY1881" s="84"/>
      <c r="BLZ1881" s="84"/>
      <c r="BMA1881" s="84"/>
      <c r="BMB1881" s="84"/>
      <c r="BMC1881" s="84"/>
      <c r="BMD1881" s="84"/>
      <c r="BME1881" s="84"/>
      <c r="BMF1881" s="84"/>
      <c r="BMG1881" s="84"/>
      <c r="BMH1881" s="84"/>
      <c r="BMI1881" s="84"/>
      <c r="BMJ1881" s="84"/>
      <c r="BMK1881" s="84"/>
      <c r="BML1881" s="84"/>
      <c r="BMM1881" s="84"/>
      <c r="BMN1881" s="84"/>
      <c r="BMO1881" s="84"/>
      <c r="BMP1881" s="84"/>
      <c r="BMQ1881" s="84"/>
      <c r="BMR1881" s="84"/>
      <c r="BMS1881" s="84"/>
      <c r="BMT1881" s="84"/>
      <c r="BMU1881" s="84"/>
      <c r="BMV1881" s="84"/>
      <c r="BMW1881" s="84"/>
      <c r="BMX1881" s="84"/>
      <c r="BMY1881" s="84"/>
      <c r="BMZ1881" s="84"/>
      <c r="BNA1881" s="84"/>
      <c r="BNB1881" s="84"/>
      <c r="BNC1881" s="84"/>
      <c r="BND1881" s="84"/>
      <c r="BNE1881" s="84"/>
      <c r="BNF1881" s="84"/>
      <c r="BNG1881" s="84"/>
      <c r="BNH1881" s="84"/>
      <c r="BNI1881" s="84"/>
      <c r="BNJ1881" s="84"/>
      <c r="BNK1881" s="84"/>
      <c r="BNL1881" s="84"/>
      <c r="BNM1881" s="84"/>
      <c r="BNN1881" s="84"/>
      <c r="BNO1881" s="84"/>
      <c r="BNP1881" s="84"/>
      <c r="BNQ1881" s="84"/>
      <c r="BNR1881" s="84"/>
      <c r="BNS1881" s="84"/>
      <c r="BNT1881" s="84"/>
      <c r="BNU1881" s="84"/>
      <c r="BNV1881" s="84"/>
      <c r="BNW1881" s="84"/>
      <c r="BNX1881" s="84"/>
      <c r="BNY1881" s="84"/>
      <c r="BNZ1881" s="84"/>
      <c r="BOA1881" s="84"/>
      <c r="BOB1881" s="84"/>
      <c r="BOC1881" s="84"/>
      <c r="BOD1881" s="84"/>
      <c r="BOE1881" s="84"/>
      <c r="BOF1881" s="84"/>
      <c r="BOG1881" s="84"/>
      <c r="BOH1881" s="84"/>
      <c r="BOI1881" s="84"/>
      <c r="BOJ1881" s="84"/>
      <c r="BOK1881" s="84"/>
      <c r="BOL1881" s="84"/>
      <c r="BOM1881" s="84"/>
      <c r="BON1881" s="84"/>
      <c r="BOO1881" s="84"/>
      <c r="BOP1881" s="84"/>
      <c r="BOQ1881" s="84"/>
      <c r="BOR1881" s="84"/>
      <c r="BOS1881" s="84"/>
      <c r="BOT1881" s="84"/>
      <c r="BOU1881" s="84"/>
      <c r="BOV1881" s="84"/>
      <c r="BOW1881" s="84"/>
      <c r="BOX1881" s="84"/>
      <c r="BOY1881" s="84"/>
      <c r="BOZ1881" s="84"/>
      <c r="BPA1881" s="84"/>
      <c r="BPB1881" s="84"/>
      <c r="BPC1881" s="84"/>
      <c r="BPD1881" s="84"/>
      <c r="BPE1881" s="84"/>
      <c r="BPF1881" s="84"/>
      <c r="BPG1881" s="84"/>
      <c r="BPH1881" s="84"/>
      <c r="BPI1881" s="84"/>
      <c r="BPJ1881" s="84"/>
      <c r="BPK1881" s="84"/>
      <c r="BPL1881" s="84"/>
      <c r="BPM1881" s="84"/>
      <c r="BPN1881" s="84"/>
      <c r="BPO1881" s="84"/>
      <c r="BPP1881" s="84"/>
      <c r="BPQ1881" s="84"/>
      <c r="BPR1881" s="84"/>
      <c r="BPS1881" s="84"/>
      <c r="BPT1881" s="84"/>
      <c r="BPU1881" s="84"/>
      <c r="BPV1881" s="84"/>
      <c r="BPW1881" s="84"/>
      <c r="BPX1881" s="84"/>
      <c r="BPY1881" s="84"/>
      <c r="BPZ1881" s="84"/>
      <c r="BQA1881" s="84"/>
      <c r="BQB1881" s="84"/>
      <c r="BQC1881" s="84"/>
      <c r="BQD1881" s="84"/>
      <c r="BQE1881" s="84"/>
      <c r="BQF1881" s="84"/>
      <c r="BQG1881" s="84"/>
      <c r="BQH1881" s="84"/>
      <c r="BQI1881" s="84"/>
      <c r="BQJ1881" s="84"/>
      <c r="BQK1881" s="84"/>
      <c r="BQL1881" s="84"/>
      <c r="BQM1881" s="84"/>
      <c r="BQN1881" s="84"/>
      <c r="BQO1881" s="84"/>
      <c r="BQP1881" s="84"/>
      <c r="BQQ1881" s="84"/>
      <c r="BQR1881" s="84"/>
      <c r="BQS1881" s="84"/>
      <c r="BQT1881" s="84"/>
      <c r="BQU1881" s="84"/>
      <c r="BQV1881" s="84"/>
      <c r="BQW1881" s="84"/>
      <c r="BQX1881" s="84"/>
      <c r="BQY1881" s="84"/>
      <c r="BQZ1881" s="84"/>
      <c r="BRA1881" s="84"/>
      <c r="BRB1881" s="84"/>
      <c r="BRC1881" s="84"/>
      <c r="BRD1881" s="84"/>
      <c r="BRE1881" s="84"/>
      <c r="BRF1881" s="84"/>
      <c r="BRG1881" s="84"/>
      <c r="BRH1881" s="84"/>
      <c r="BRI1881" s="84"/>
      <c r="BRJ1881" s="84"/>
      <c r="BRK1881" s="84"/>
      <c r="BRL1881" s="84"/>
      <c r="BRM1881" s="84"/>
      <c r="BRN1881" s="84"/>
      <c r="BRO1881" s="84"/>
      <c r="BRP1881" s="84"/>
      <c r="BRQ1881" s="84"/>
      <c r="BRR1881" s="84"/>
      <c r="BRS1881" s="84"/>
      <c r="BRT1881" s="84"/>
      <c r="BRU1881" s="84"/>
      <c r="BRV1881" s="84"/>
      <c r="BRW1881" s="84"/>
      <c r="BRX1881" s="84"/>
      <c r="BRY1881" s="84"/>
      <c r="BRZ1881" s="84"/>
      <c r="BSA1881" s="84"/>
      <c r="BSB1881" s="84"/>
      <c r="BSC1881" s="84"/>
      <c r="BSD1881" s="84"/>
      <c r="BSE1881" s="84"/>
      <c r="BSF1881" s="84"/>
      <c r="BSG1881" s="84"/>
      <c r="BSH1881" s="84"/>
      <c r="BSI1881" s="84"/>
      <c r="BSJ1881" s="84"/>
      <c r="BSK1881" s="84"/>
      <c r="BSL1881" s="84"/>
      <c r="BSM1881" s="84"/>
      <c r="BSN1881" s="84"/>
      <c r="BSO1881" s="84"/>
      <c r="BSP1881" s="84"/>
      <c r="BSQ1881" s="84"/>
      <c r="BSR1881" s="84"/>
      <c r="BSS1881" s="84"/>
      <c r="BST1881" s="84"/>
      <c r="BSU1881" s="84"/>
      <c r="BSV1881" s="84"/>
      <c r="BSW1881" s="84"/>
      <c r="BSX1881" s="84"/>
      <c r="BSY1881" s="84"/>
      <c r="BSZ1881" s="84"/>
      <c r="BTA1881" s="84"/>
      <c r="BTB1881" s="84"/>
      <c r="BTC1881" s="84"/>
      <c r="BTD1881" s="84"/>
      <c r="BTE1881" s="84"/>
      <c r="BTF1881" s="84"/>
      <c r="BTG1881" s="84"/>
      <c r="BTH1881" s="84"/>
      <c r="BTI1881" s="84"/>
      <c r="BTJ1881" s="84"/>
      <c r="BTK1881" s="84"/>
      <c r="BTL1881" s="84"/>
      <c r="BTM1881" s="84"/>
      <c r="BTN1881" s="84"/>
      <c r="BTO1881" s="84"/>
      <c r="BTP1881" s="84"/>
      <c r="BTQ1881" s="84"/>
      <c r="BTR1881" s="84"/>
      <c r="BTS1881" s="84"/>
      <c r="BTT1881" s="84"/>
      <c r="BTU1881" s="84"/>
      <c r="BTV1881" s="84"/>
      <c r="BTW1881" s="84"/>
      <c r="BTX1881" s="84"/>
      <c r="BTY1881" s="84"/>
      <c r="BTZ1881" s="84"/>
      <c r="BUA1881" s="84"/>
      <c r="BUB1881" s="84"/>
      <c r="BUC1881" s="84"/>
      <c r="BUD1881" s="84"/>
      <c r="BUE1881" s="84"/>
      <c r="BUF1881" s="84"/>
      <c r="BUG1881" s="84"/>
      <c r="BUH1881" s="84"/>
      <c r="BUI1881" s="84"/>
      <c r="BUJ1881" s="84"/>
      <c r="BUK1881" s="84"/>
      <c r="BUL1881" s="84"/>
      <c r="BUM1881" s="84"/>
      <c r="BUN1881" s="84"/>
      <c r="BUO1881" s="84"/>
      <c r="BUP1881" s="84"/>
      <c r="BUQ1881" s="84"/>
      <c r="BUR1881" s="84"/>
      <c r="BUS1881" s="84"/>
      <c r="BUT1881" s="84"/>
      <c r="BUU1881" s="84"/>
      <c r="BUV1881" s="84"/>
      <c r="BUW1881" s="84"/>
      <c r="BUX1881" s="84"/>
      <c r="BUY1881" s="84"/>
      <c r="BUZ1881" s="84"/>
      <c r="BVA1881" s="84"/>
      <c r="BVB1881" s="84"/>
      <c r="BVC1881" s="84"/>
      <c r="BVD1881" s="84"/>
      <c r="BVE1881" s="84"/>
      <c r="BVF1881" s="84"/>
      <c r="BVG1881" s="84"/>
      <c r="BVH1881" s="84"/>
      <c r="BVI1881" s="84"/>
      <c r="BVJ1881" s="84"/>
      <c r="BVK1881" s="84"/>
      <c r="BVL1881" s="84"/>
      <c r="BVM1881" s="84"/>
      <c r="BVN1881" s="84"/>
      <c r="BVO1881" s="84"/>
      <c r="BVP1881" s="84"/>
      <c r="BVQ1881" s="84"/>
      <c r="BVR1881" s="84"/>
      <c r="BVS1881" s="84"/>
      <c r="BVT1881" s="84"/>
      <c r="BVU1881" s="84"/>
      <c r="BVV1881" s="84"/>
      <c r="BVW1881" s="84"/>
      <c r="BVX1881" s="84"/>
      <c r="BVY1881" s="84"/>
      <c r="BVZ1881" s="84"/>
      <c r="BWA1881" s="84"/>
      <c r="BWB1881" s="84"/>
      <c r="BWC1881" s="84"/>
      <c r="BWD1881" s="84"/>
      <c r="BWE1881" s="84"/>
      <c r="BWF1881" s="84"/>
      <c r="BWG1881" s="84"/>
      <c r="BWH1881" s="84"/>
      <c r="BWI1881" s="84"/>
      <c r="BWJ1881" s="84"/>
      <c r="BWK1881" s="84"/>
      <c r="BWL1881" s="84"/>
      <c r="BWM1881" s="84"/>
      <c r="BWN1881" s="84"/>
      <c r="BWO1881" s="84"/>
      <c r="BWP1881" s="84"/>
      <c r="BWQ1881" s="84"/>
      <c r="BWR1881" s="84"/>
      <c r="BWS1881" s="84"/>
      <c r="BWT1881" s="84"/>
      <c r="BWU1881" s="84"/>
      <c r="BWV1881" s="84"/>
      <c r="BWW1881" s="84"/>
      <c r="BWX1881" s="84"/>
      <c r="BWY1881" s="84"/>
      <c r="BWZ1881" s="84"/>
      <c r="BXA1881" s="84"/>
      <c r="BXB1881" s="84"/>
      <c r="BXC1881" s="84"/>
      <c r="BXD1881" s="84"/>
      <c r="BXE1881" s="84"/>
      <c r="BXF1881" s="84"/>
      <c r="BXG1881" s="84"/>
      <c r="BXH1881" s="84"/>
      <c r="BXI1881" s="84"/>
      <c r="BXJ1881" s="84"/>
      <c r="BXK1881" s="84"/>
      <c r="BXL1881" s="84"/>
      <c r="BXM1881" s="84"/>
      <c r="BXN1881" s="84"/>
      <c r="BXO1881" s="84"/>
      <c r="BXP1881" s="84"/>
      <c r="BXQ1881" s="84"/>
      <c r="BXR1881" s="84"/>
      <c r="BXS1881" s="84"/>
      <c r="BXT1881" s="84"/>
      <c r="BXU1881" s="84"/>
      <c r="BXV1881" s="84"/>
      <c r="BXW1881" s="84"/>
      <c r="BXX1881" s="84"/>
      <c r="BXY1881" s="84"/>
      <c r="BXZ1881" s="84"/>
      <c r="BYA1881" s="84"/>
      <c r="BYB1881" s="84"/>
      <c r="BYC1881" s="84"/>
      <c r="BYD1881" s="84"/>
      <c r="BYE1881" s="84"/>
      <c r="BYF1881" s="84"/>
      <c r="BYG1881" s="84"/>
      <c r="BYH1881" s="84"/>
      <c r="BYI1881" s="84"/>
      <c r="BYJ1881" s="84"/>
      <c r="BYK1881" s="84"/>
      <c r="BYL1881" s="84"/>
      <c r="BYM1881" s="84"/>
      <c r="BYN1881" s="84"/>
      <c r="BYO1881" s="84"/>
      <c r="BYP1881" s="84"/>
      <c r="BYQ1881" s="84"/>
      <c r="BYR1881" s="84"/>
      <c r="BYS1881" s="84"/>
      <c r="BYT1881" s="84"/>
      <c r="BYU1881" s="84"/>
      <c r="BYV1881" s="84"/>
      <c r="BYW1881" s="84"/>
      <c r="BYX1881" s="84"/>
      <c r="BYY1881" s="84"/>
      <c r="BYZ1881" s="84"/>
      <c r="BZA1881" s="84"/>
      <c r="BZB1881" s="84"/>
      <c r="BZC1881" s="84"/>
      <c r="BZD1881" s="84"/>
      <c r="BZE1881" s="84"/>
      <c r="BZF1881" s="84"/>
      <c r="BZG1881" s="84"/>
      <c r="BZH1881" s="84"/>
      <c r="BZI1881" s="84"/>
      <c r="BZJ1881" s="84"/>
      <c r="BZK1881" s="84"/>
      <c r="BZL1881" s="84"/>
      <c r="BZM1881" s="84"/>
      <c r="BZN1881" s="84"/>
      <c r="BZO1881" s="84"/>
      <c r="BZP1881" s="84"/>
      <c r="BZQ1881" s="84"/>
      <c r="BZR1881" s="84"/>
      <c r="BZS1881" s="84"/>
      <c r="BZT1881" s="84"/>
      <c r="BZU1881" s="84"/>
      <c r="BZV1881" s="84"/>
      <c r="BZW1881" s="84"/>
      <c r="BZX1881" s="84"/>
      <c r="BZY1881" s="84"/>
      <c r="BZZ1881" s="84"/>
      <c r="CAA1881" s="84"/>
      <c r="CAB1881" s="84"/>
      <c r="CAC1881" s="84"/>
      <c r="CAD1881" s="84"/>
      <c r="CAE1881" s="84"/>
      <c r="CAF1881" s="84"/>
      <c r="CAG1881" s="84"/>
      <c r="CAH1881" s="84"/>
      <c r="CAI1881" s="84"/>
      <c r="CAJ1881" s="84"/>
      <c r="CAK1881" s="84"/>
      <c r="CAL1881" s="84"/>
      <c r="CAM1881" s="84"/>
      <c r="CAN1881" s="84"/>
      <c r="CAO1881" s="84"/>
      <c r="CAP1881" s="84"/>
      <c r="CAQ1881" s="84"/>
      <c r="CAR1881" s="84"/>
      <c r="CAS1881" s="84"/>
      <c r="CAT1881" s="84"/>
      <c r="CAU1881" s="84"/>
      <c r="CAV1881" s="84"/>
      <c r="CAW1881" s="84"/>
      <c r="CAX1881" s="84"/>
      <c r="CAY1881" s="84"/>
      <c r="CAZ1881" s="84"/>
      <c r="CBA1881" s="84"/>
      <c r="CBB1881" s="84"/>
      <c r="CBC1881" s="84"/>
      <c r="CBD1881" s="84"/>
      <c r="CBE1881" s="84"/>
      <c r="CBF1881" s="84"/>
      <c r="CBG1881" s="84"/>
      <c r="CBH1881" s="84"/>
      <c r="CBI1881" s="84"/>
      <c r="CBJ1881" s="84"/>
      <c r="CBK1881" s="84"/>
      <c r="CBL1881" s="84"/>
      <c r="CBM1881" s="84"/>
      <c r="CBN1881" s="84"/>
      <c r="CBO1881" s="84"/>
      <c r="CBP1881" s="84"/>
      <c r="CBQ1881" s="84"/>
      <c r="CBR1881" s="84"/>
      <c r="CBS1881" s="84"/>
      <c r="CBT1881" s="84"/>
      <c r="CBU1881" s="84"/>
      <c r="CBV1881" s="84"/>
      <c r="CBW1881" s="84"/>
      <c r="CBX1881" s="84"/>
      <c r="CBY1881" s="84"/>
      <c r="CBZ1881" s="84"/>
      <c r="CCA1881" s="84"/>
      <c r="CCB1881" s="84"/>
      <c r="CCC1881" s="84"/>
      <c r="CCD1881" s="84"/>
      <c r="CCE1881" s="84"/>
      <c r="CCF1881" s="84"/>
      <c r="CCG1881" s="84"/>
      <c r="CCH1881" s="84"/>
      <c r="CCI1881" s="84"/>
      <c r="CCJ1881" s="84"/>
      <c r="CCK1881" s="84"/>
      <c r="CCL1881" s="84"/>
      <c r="CCM1881" s="84"/>
      <c r="CCN1881" s="84"/>
      <c r="CCO1881" s="84"/>
      <c r="CCP1881" s="84"/>
      <c r="CCQ1881" s="84"/>
      <c r="CCR1881" s="84"/>
      <c r="CCS1881" s="84"/>
      <c r="CCT1881" s="84"/>
      <c r="CCU1881" s="84"/>
      <c r="CCV1881" s="84"/>
      <c r="CCW1881" s="84"/>
      <c r="CCX1881" s="84"/>
      <c r="CCY1881" s="84"/>
      <c r="CCZ1881" s="84"/>
      <c r="CDA1881" s="84"/>
      <c r="CDB1881" s="84"/>
      <c r="CDC1881" s="84"/>
      <c r="CDD1881" s="84"/>
      <c r="CDE1881" s="84"/>
      <c r="CDF1881" s="84"/>
      <c r="CDG1881" s="84"/>
      <c r="CDH1881" s="84"/>
      <c r="CDI1881" s="84"/>
      <c r="CDJ1881" s="84"/>
      <c r="CDK1881" s="84"/>
      <c r="CDL1881" s="84"/>
      <c r="CDM1881" s="84"/>
      <c r="CDN1881" s="84"/>
      <c r="CDO1881" s="84"/>
      <c r="CDP1881" s="84"/>
      <c r="CDQ1881" s="84"/>
      <c r="CDR1881" s="84"/>
      <c r="CDS1881" s="84"/>
      <c r="CDT1881" s="84"/>
      <c r="CDU1881" s="84"/>
      <c r="CDV1881" s="84"/>
      <c r="CDW1881" s="84"/>
      <c r="CDX1881" s="84"/>
      <c r="CDY1881" s="84"/>
      <c r="CDZ1881" s="84"/>
      <c r="CEA1881" s="84"/>
      <c r="CEB1881" s="84"/>
      <c r="CEC1881" s="84"/>
      <c r="CED1881" s="84"/>
      <c r="CEE1881" s="84"/>
      <c r="CEF1881" s="84"/>
      <c r="CEG1881" s="84"/>
      <c r="CEH1881" s="84"/>
      <c r="CEI1881" s="84"/>
      <c r="CEJ1881" s="84"/>
      <c r="CEK1881" s="84"/>
      <c r="CEL1881" s="84"/>
      <c r="CEM1881" s="84"/>
      <c r="CEN1881" s="84"/>
      <c r="CEO1881" s="84"/>
      <c r="CEP1881" s="84"/>
      <c r="CEQ1881" s="84"/>
      <c r="CER1881" s="84"/>
      <c r="CES1881" s="84"/>
      <c r="CET1881" s="84"/>
      <c r="CEU1881" s="84"/>
      <c r="CEV1881" s="84"/>
      <c r="CEW1881" s="84"/>
      <c r="CEX1881" s="84"/>
      <c r="CEY1881" s="84"/>
      <c r="CEZ1881" s="84"/>
      <c r="CFA1881" s="84"/>
      <c r="CFB1881" s="84"/>
      <c r="CFC1881" s="84"/>
      <c r="CFD1881" s="84"/>
      <c r="CFE1881" s="84"/>
      <c r="CFF1881" s="84"/>
      <c r="CFG1881" s="84"/>
      <c r="CFH1881" s="84"/>
      <c r="CFI1881" s="84"/>
      <c r="CFJ1881" s="84"/>
      <c r="CFK1881" s="84"/>
      <c r="CFL1881" s="84"/>
      <c r="CFM1881" s="84"/>
      <c r="CFN1881" s="84"/>
      <c r="CFO1881" s="84"/>
      <c r="CFP1881" s="84"/>
      <c r="CFQ1881" s="84"/>
      <c r="CFR1881" s="84"/>
      <c r="CFS1881" s="84"/>
      <c r="CFT1881" s="84"/>
      <c r="CFU1881" s="84"/>
      <c r="CFV1881" s="84"/>
      <c r="CFW1881" s="84"/>
      <c r="CFX1881" s="84"/>
      <c r="CFY1881" s="84"/>
      <c r="CFZ1881" s="84"/>
      <c r="CGA1881" s="84"/>
      <c r="CGB1881" s="84"/>
      <c r="CGC1881" s="84"/>
      <c r="CGD1881" s="84"/>
      <c r="CGE1881" s="84"/>
      <c r="CGF1881" s="84"/>
      <c r="CGG1881" s="84"/>
      <c r="CGH1881" s="84"/>
      <c r="CGI1881" s="84"/>
      <c r="CGJ1881" s="84"/>
      <c r="CGK1881" s="84"/>
      <c r="CGL1881" s="84"/>
      <c r="CGM1881" s="84"/>
      <c r="CGN1881" s="84"/>
      <c r="CGO1881" s="84"/>
      <c r="CGP1881" s="84"/>
      <c r="CGQ1881" s="84"/>
      <c r="CGR1881" s="84"/>
      <c r="CGS1881" s="84"/>
      <c r="CGT1881" s="84"/>
      <c r="CGU1881" s="84"/>
      <c r="CGV1881" s="84"/>
      <c r="CGW1881" s="84"/>
      <c r="CGX1881" s="84"/>
      <c r="CGY1881" s="84"/>
      <c r="CGZ1881" s="84"/>
      <c r="CHA1881" s="84"/>
      <c r="CHB1881" s="84"/>
      <c r="CHC1881" s="84"/>
      <c r="CHD1881" s="84"/>
      <c r="CHE1881" s="84"/>
      <c r="CHF1881" s="84"/>
      <c r="CHG1881" s="84"/>
      <c r="CHH1881" s="84"/>
      <c r="CHI1881" s="84"/>
      <c r="CHJ1881" s="84"/>
      <c r="CHK1881" s="84"/>
      <c r="CHL1881" s="84"/>
      <c r="CHM1881" s="84"/>
      <c r="CHN1881" s="84"/>
      <c r="CHO1881" s="84"/>
      <c r="CHP1881" s="84"/>
      <c r="CHQ1881" s="84"/>
      <c r="CHR1881" s="84"/>
      <c r="CHS1881" s="84"/>
      <c r="CHT1881" s="84"/>
      <c r="CHU1881" s="84"/>
      <c r="CHV1881" s="84"/>
      <c r="CHW1881" s="84"/>
      <c r="CHX1881" s="84"/>
      <c r="CHY1881" s="84"/>
      <c r="CHZ1881" s="84"/>
      <c r="CIA1881" s="84"/>
      <c r="CIB1881" s="84"/>
      <c r="CIC1881" s="84"/>
      <c r="CID1881" s="84"/>
      <c r="CIE1881" s="84"/>
      <c r="CIF1881" s="84"/>
      <c r="CIG1881" s="84"/>
      <c r="CIH1881" s="84"/>
      <c r="CII1881" s="84"/>
      <c r="CIJ1881" s="84"/>
      <c r="CIK1881" s="84"/>
      <c r="CIL1881" s="84"/>
      <c r="CIM1881" s="84"/>
      <c r="CIN1881" s="84"/>
      <c r="CIO1881" s="84"/>
      <c r="CIP1881" s="84"/>
      <c r="CIQ1881" s="84"/>
      <c r="CIR1881" s="84"/>
      <c r="CIS1881" s="84"/>
      <c r="CIT1881" s="84"/>
      <c r="CIU1881" s="84"/>
      <c r="CIV1881" s="84"/>
      <c r="CIW1881" s="84"/>
      <c r="CIX1881" s="84"/>
      <c r="CIY1881" s="84"/>
      <c r="CIZ1881" s="84"/>
      <c r="CJA1881" s="84"/>
      <c r="CJB1881" s="84"/>
      <c r="CJC1881" s="84"/>
      <c r="CJD1881" s="84"/>
      <c r="CJE1881" s="84"/>
      <c r="CJF1881" s="84"/>
      <c r="CJG1881" s="84"/>
      <c r="CJH1881" s="84"/>
      <c r="CJI1881" s="84"/>
      <c r="CJJ1881" s="84"/>
      <c r="CJK1881" s="84"/>
      <c r="CJL1881" s="84"/>
      <c r="CJM1881" s="84"/>
      <c r="CJN1881" s="84"/>
      <c r="CJO1881" s="84"/>
      <c r="CJP1881" s="84"/>
      <c r="CJQ1881" s="84"/>
      <c r="CJR1881" s="84"/>
      <c r="CJS1881" s="84"/>
      <c r="CJT1881" s="84"/>
      <c r="CJU1881" s="84"/>
      <c r="CJV1881" s="84"/>
      <c r="CJW1881" s="84"/>
      <c r="CJX1881" s="84"/>
      <c r="CJY1881" s="84"/>
      <c r="CJZ1881" s="84"/>
      <c r="CKA1881" s="84"/>
      <c r="CKB1881" s="84"/>
      <c r="CKC1881" s="84"/>
      <c r="CKD1881" s="84"/>
      <c r="CKE1881" s="84"/>
      <c r="CKF1881" s="84"/>
      <c r="CKG1881" s="84"/>
      <c r="CKH1881" s="84"/>
      <c r="CKI1881" s="84"/>
      <c r="CKJ1881" s="84"/>
      <c r="CKK1881" s="84"/>
      <c r="CKL1881" s="84"/>
      <c r="CKM1881" s="84"/>
      <c r="CKN1881" s="84"/>
      <c r="CKO1881" s="84"/>
      <c r="CKP1881" s="84"/>
      <c r="CKQ1881" s="84"/>
      <c r="CKR1881" s="84"/>
      <c r="CKS1881" s="84"/>
      <c r="CKT1881" s="84"/>
      <c r="CKU1881" s="84"/>
      <c r="CKV1881" s="84"/>
      <c r="CKW1881" s="84"/>
      <c r="CKX1881" s="84"/>
      <c r="CKY1881" s="84"/>
      <c r="CKZ1881" s="84"/>
      <c r="CLA1881" s="84"/>
      <c r="CLB1881" s="84"/>
      <c r="CLC1881" s="84"/>
      <c r="CLD1881" s="84"/>
      <c r="CLE1881" s="84"/>
      <c r="CLF1881" s="84"/>
      <c r="CLG1881" s="84"/>
      <c r="CLH1881" s="84"/>
      <c r="CLI1881" s="84"/>
      <c r="CLJ1881" s="84"/>
      <c r="CLK1881" s="84"/>
      <c r="CLL1881" s="84"/>
      <c r="CLM1881" s="84"/>
      <c r="CLN1881" s="84"/>
      <c r="CLO1881" s="84"/>
      <c r="CLP1881" s="84"/>
      <c r="CLQ1881" s="84"/>
      <c r="CLR1881" s="84"/>
      <c r="CLS1881" s="84"/>
      <c r="CLT1881" s="84"/>
      <c r="CLU1881" s="84"/>
      <c r="CLV1881" s="84"/>
      <c r="CLW1881" s="84"/>
      <c r="CLX1881" s="84"/>
      <c r="CLY1881" s="84"/>
      <c r="CLZ1881" s="84"/>
      <c r="CMA1881" s="84"/>
      <c r="CMB1881" s="84"/>
      <c r="CMC1881" s="84"/>
      <c r="CMD1881" s="84"/>
      <c r="CME1881" s="84"/>
      <c r="CMF1881" s="84"/>
      <c r="CMG1881" s="84"/>
      <c r="CMH1881" s="84"/>
      <c r="CMI1881" s="84"/>
      <c r="CMJ1881" s="84"/>
      <c r="CMK1881" s="84"/>
      <c r="CML1881" s="84"/>
      <c r="CMM1881" s="84"/>
      <c r="CMN1881" s="84"/>
      <c r="CMO1881" s="84"/>
      <c r="CMP1881" s="84"/>
      <c r="CMQ1881" s="84"/>
      <c r="CMR1881" s="84"/>
      <c r="CMS1881" s="84"/>
      <c r="CMT1881" s="84"/>
      <c r="CMU1881" s="84"/>
      <c r="CMV1881" s="84"/>
      <c r="CMW1881" s="84"/>
      <c r="CMX1881" s="84"/>
      <c r="CMY1881" s="84"/>
      <c r="CMZ1881" s="84"/>
      <c r="CNA1881" s="84"/>
      <c r="CNB1881" s="84"/>
      <c r="CNC1881" s="84"/>
      <c r="CND1881" s="84"/>
      <c r="CNE1881" s="84"/>
      <c r="CNF1881" s="84"/>
      <c r="CNG1881" s="84"/>
      <c r="CNH1881" s="84"/>
      <c r="CNI1881" s="84"/>
      <c r="CNJ1881" s="84"/>
      <c r="CNK1881" s="84"/>
      <c r="CNL1881" s="84"/>
      <c r="CNM1881" s="84"/>
      <c r="CNN1881" s="84"/>
      <c r="CNO1881" s="84"/>
      <c r="CNP1881" s="84"/>
      <c r="CNQ1881" s="84"/>
      <c r="CNR1881" s="84"/>
      <c r="CNS1881" s="84"/>
      <c r="CNT1881" s="84"/>
      <c r="CNU1881" s="84"/>
      <c r="CNV1881" s="84"/>
      <c r="CNW1881" s="84"/>
      <c r="CNX1881" s="84"/>
      <c r="CNY1881" s="84"/>
      <c r="CNZ1881" s="84"/>
      <c r="COA1881" s="84"/>
      <c r="COB1881" s="84"/>
      <c r="COC1881" s="84"/>
      <c r="COD1881" s="84"/>
      <c r="COE1881" s="84"/>
      <c r="COF1881" s="84"/>
      <c r="COG1881" s="84"/>
      <c r="COH1881" s="84"/>
      <c r="COI1881" s="84"/>
      <c r="COJ1881" s="84"/>
      <c r="COK1881" s="84"/>
      <c r="COL1881" s="84"/>
      <c r="COM1881" s="84"/>
      <c r="CON1881" s="84"/>
      <c r="COO1881" s="84"/>
      <c r="COP1881" s="84"/>
      <c r="COQ1881" s="84"/>
      <c r="COR1881" s="84"/>
      <c r="COS1881" s="84"/>
      <c r="COT1881" s="84"/>
      <c r="COU1881" s="84"/>
      <c r="COV1881" s="84"/>
      <c r="COW1881" s="84"/>
      <c r="COX1881" s="84"/>
      <c r="COY1881" s="84"/>
      <c r="COZ1881" s="84"/>
      <c r="CPA1881" s="84"/>
      <c r="CPB1881" s="84"/>
      <c r="CPC1881" s="84"/>
      <c r="CPD1881" s="84"/>
      <c r="CPE1881" s="84"/>
      <c r="CPF1881" s="84"/>
      <c r="CPG1881" s="84"/>
      <c r="CPH1881" s="84"/>
      <c r="CPI1881" s="84"/>
      <c r="CPJ1881" s="84"/>
      <c r="CPK1881" s="84"/>
      <c r="CPL1881" s="84"/>
      <c r="CPM1881" s="84"/>
      <c r="CPN1881" s="84"/>
      <c r="CPO1881" s="84"/>
      <c r="CPP1881" s="84"/>
      <c r="CPQ1881" s="84"/>
      <c r="CPR1881" s="84"/>
      <c r="CPS1881" s="84"/>
      <c r="CPT1881" s="84"/>
      <c r="CPU1881" s="84"/>
      <c r="CPV1881" s="84"/>
      <c r="CPW1881" s="84"/>
      <c r="CPX1881" s="84"/>
      <c r="CPY1881" s="84"/>
      <c r="CPZ1881" s="84"/>
      <c r="CQA1881" s="84"/>
      <c r="CQB1881" s="84"/>
      <c r="CQC1881" s="84"/>
      <c r="CQD1881" s="84"/>
      <c r="CQE1881" s="84"/>
      <c r="CQF1881" s="84"/>
      <c r="CQG1881" s="84"/>
      <c r="CQH1881" s="84"/>
      <c r="CQI1881" s="84"/>
      <c r="CQJ1881" s="84"/>
      <c r="CQK1881" s="84"/>
      <c r="CQL1881" s="84"/>
      <c r="CQM1881" s="84"/>
      <c r="CQN1881" s="84"/>
      <c r="CQO1881" s="84"/>
      <c r="CQP1881" s="84"/>
      <c r="CQQ1881" s="84"/>
      <c r="CQR1881" s="84"/>
      <c r="CQS1881" s="84"/>
      <c r="CQT1881" s="84"/>
      <c r="CQU1881" s="84"/>
      <c r="CQV1881" s="84"/>
      <c r="CQW1881" s="84"/>
      <c r="CQX1881" s="84"/>
      <c r="CQY1881" s="84"/>
      <c r="CQZ1881" s="84"/>
      <c r="CRA1881" s="84"/>
      <c r="CRB1881" s="84"/>
      <c r="CRC1881" s="84"/>
      <c r="CRD1881" s="84"/>
      <c r="CRE1881" s="84"/>
      <c r="CRF1881" s="84"/>
      <c r="CRG1881" s="84"/>
      <c r="CRH1881" s="84"/>
      <c r="CRI1881" s="84"/>
      <c r="CRJ1881" s="84"/>
      <c r="CRK1881" s="84"/>
      <c r="CRL1881" s="84"/>
      <c r="CRM1881" s="84"/>
      <c r="CRN1881" s="84"/>
      <c r="CRO1881" s="84"/>
      <c r="CRP1881" s="84"/>
      <c r="CRQ1881" s="84"/>
      <c r="CRR1881" s="84"/>
      <c r="CRS1881" s="84"/>
      <c r="CRT1881" s="84"/>
      <c r="CRU1881" s="84"/>
      <c r="CRV1881" s="84"/>
      <c r="CRW1881" s="84"/>
      <c r="CRX1881" s="84"/>
      <c r="CRY1881" s="84"/>
      <c r="CRZ1881" s="84"/>
      <c r="CSA1881" s="84"/>
      <c r="CSB1881" s="84"/>
      <c r="CSC1881" s="84"/>
      <c r="CSD1881" s="84"/>
      <c r="CSE1881" s="84"/>
      <c r="CSF1881" s="84"/>
      <c r="CSG1881" s="84"/>
      <c r="CSH1881" s="84"/>
      <c r="CSI1881" s="84"/>
      <c r="CSJ1881" s="84"/>
      <c r="CSK1881" s="84"/>
      <c r="CSL1881" s="84"/>
      <c r="CSM1881" s="84"/>
      <c r="CSN1881" s="84"/>
      <c r="CSO1881" s="84"/>
      <c r="CSP1881" s="84"/>
      <c r="CSQ1881" s="84"/>
      <c r="CSR1881" s="84"/>
      <c r="CSS1881" s="84"/>
      <c r="CST1881" s="84"/>
      <c r="CSU1881" s="84"/>
      <c r="CSV1881" s="84"/>
      <c r="CSW1881" s="84"/>
      <c r="CSX1881" s="84"/>
      <c r="CSY1881" s="84"/>
      <c r="CSZ1881" s="84"/>
      <c r="CTA1881" s="84"/>
      <c r="CTB1881" s="84"/>
      <c r="CTC1881" s="84"/>
      <c r="CTD1881" s="84"/>
      <c r="CTE1881" s="84"/>
      <c r="CTF1881" s="84"/>
      <c r="CTG1881" s="84"/>
      <c r="CTH1881" s="84"/>
      <c r="CTI1881" s="84"/>
      <c r="CTJ1881" s="84"/>
      <c r="CTK1881" s="84"/>
      <c r="CTL1881" s="84"/>
      <c r="CTM1881" s="84"/>
      <c r="CTN1881" s="84"/>
      <c r="CTO1881" s="84"/>
      <c r="CTP1881" s="84"/>
      <c r="CTQ1881" s="84"/>
      <c r="CTR1881" s="84"/>
      <c r="CTS1881" s="84"/>
      <c r="CTT1881" s="84"/>
      <c r="CTU1881" s="84"/>
      <c r="CTV1881" s="84"/>
      <c r="CTW1881" s="84"/>
      <c r="CTX1881" s="84"/>
      <c r="CTY1881" s="84"/>
      <c r="CTZ1881" s="84"/>
      <c r="CUA1881" s="84"/>
      <c r="CUB1881" s="84"/>
      <c r="CUC1881" s="84"/>
      <c r="CUD1881" s="84"/>
      <c r="CUE1881" s="84"/>
      <c r="CUF1881" s="84"/>
      <c r="CUG1881" s="84"/>
      <c r="CUH1881" s="84"/>
      <c r="CUI1881" s="84"/>
      <c r="CUJ1881" s="84"/>
      <c r="CUK1881" s="84"/>
      <c r="CUL1881" s="84"/>
      <c r="CUM1881" s="84"/>
      <c r="CUN1881" s="84"/>
      <c r="CUO1881" s="84"/>
      <c r="CUP1881" s="84"/>
      <c r="CUQ1881" s="84"/>
      <c r="CUR1881" s="84"/>
      <c r="CUS1881" s="84"/>
      <c r="CUT1881" s="84"/>
      <c r="CUU1881" s="84"/>
      <c r="CUV1881" s="84"/>
      <c r="CUW1881" s="84"/>
      <c r="CUX1881" s="84"/>
      <c r="CUY1881" s="84"/>
      <c r="CUZ1881" s="84"/>
      <c r="CVA1881" s="84"/>
      <c r="CVB1881" s="84"/>
      <c r="CVC1881" s="84"/>
      <c r="CVD1881" s="84"/>
      <c r="CVE1881" s="84"/>
      <c r="CVF1881" s="84"/>
      <c r="CVG1881" s="84"/>
      <c r="CVH1881" s="84"/>
      <c r="CVI1881" s="84"/>
      <c r="CVJ1881" s="84"/>
      <c r="CVK1881" s="84"/>
      <c r="CVL1881" s="84"/>
      <c r="CVM1881" s="84"/>
      <c r="CVN1881" s="84"/>
      <c r="CVO1881" s="84"/>
      <c r="CVP1881" s="84"/>
      <c r="CVQ1881" s="84"/>
      <c r="CVR1881" s="84"/>
      <c r="CVS1881" s="84"/>
      <c r="CVT1881" s="84"/>
      <c r="CVU1881" s="84"/>
      <c r="CVV1881" s="84"/>
      <c r="CVW1881" s="84"/>
      <c r="CVX1881" s="84"/>
      <c r="CVY1881" s="84"/>
      <c r="CVZ1881" s="84"/>
      <c r="CWA1881" s="84"/>
      <c r="CWB1881" s="84"/>
      <c r="CWC1881" s="84"/>
      <c r="CWD1881" s="84"/>
      <c r="CWE1881" s="84"/>
      <c r="CWF1881" s="84"/>
      <c r="CWG1881" s="84"/>
      <c r="CWH1881" s="84"/>
      <c r="CWI1881" s="84"/>
      <c r="CWJ1881" s="84"/>
      <c r="CWK1881" s="84"/>
      <c r="CWL1881" s="84"/>
      <c r="CWM1881" s="84"/>
      <c r="CWN1881" s="84"/>
      <c r="CWO1881" s="84"/>
      <c r="CWP1881" s="84"/>
      <c r="CWQ1881" s="84"/>
      <c r="CWR1881" s="84"/>
      <c r="CWS1881" s="84"/>
      <c r="CWT1881" s="84"/>
      <c r="CWU1881" s="84"/>
      <c r="CWV1881" s="84"/>
      <c r="CWW1881" s="84"/>
      <c r="CWX1881" s="84"/>
      <c r="CWY1881" s="84"/>
      <c r="CWZ1881" s="84"/>
      <c r="CXA1881" s="84"/>
      <c r="CXB1881" s="84"/>
      <c r="CXC1881" s="84"/>
      <c r="CXD1881" s="84"/>
      <c r="CXE1881" s="84"/>
      <c r="CXF1881" s="84"/>
      <c r="CXG1881" s="84"/>
      <c r="CXH1881" s="84"/>
      <c r="CXI1881" s="84"/>
      <c r="CXJ1881" s="84"/>
      <c r="CXK1881" s="84"/>
      <c r="CXL1881" s="84"/>
      <c r="CXM1881" s="84"/>
      <c r="CXN1881" s="84"/>
      <c r="CXO1881" s="84"/>
      <c r="CXP1881" s="84"/>
      <c r="CXQ1881" s="84"/>
      <c r="CXR1881" s="84"/>
      <c r="CXS1881" s="84"/>
      <c r="CXT1881" s="84"/>
      <c r="CXU1881" s="84"/>
      <c r="CXV1881" s="84"/>
      <c r="CXW1881" s="84"/>
      <c r="CXX1881" s="84"/>
      <c r="CXY1881" s="84"/>
      <c r="CXZ1881" s="84"/>
      <c r="CYA1881" s="84"/>
      <c r="CYB1881" s="84"/>
      <c r="CYC1881" s="84"/>
      <c r="CYD1881" s="84"/>
      <c r="CYE1881" s="84"/>
      <c r="CYF1881" s="84"/>
      <c r="CYG1881" s="84"/>
      <c r="CYH1881" s="84"/>
      <c r="CYI1881" s="84"/>
      <c r="CYJ1881" s="84"/>
      <c r="CYK1881" s="84"/>
      <c r="CYL1881" s="84"/>
      <c r="CYM1881" s="84"/>
      <c r="CYN1881" s="84"/>
      <c r="CYO1881" s="84"/>
      <c r="CYP1881" s="84"/>
      <c r="CYQ1881" s="84"/>
      <c r="CYR1881" s="84"/>
      <c r="CYS1881" s="84"/>
      <c r="CYT1881" s="84"/>
      <c r="CYU1881" s="84"/>
      <c r="CYV1881" s="84"/>
      <c r="CYW1881" s="84"/>
      <c r="CYX1881" s="84"/>
      <c r="CYY1881" s="84"/>
      <c r="CYZ1881" s="84"/>
      <c r="CZA1881" s="84"/>
      <c r="CZB1881" s="84"/>
      <c r="CZC1881" s="84"/>
      <c r="CZD1881" s="84"/>
      <c r="CZE1881" s="84"/>
      <c r="CZF1881" s="84"/>
      <c r="CZG1881" s="84"/>
      <c r="CZH1881" s="84"/>
      <c r="CZI1881" s="84"/>
      <c r="CZJ1881" s="84"/>
      <c r="CZK1881" s="84"/>
      <c r="CZL1881" s="84"/>
      <c r="CZM1881" s="84"/>
      <c r="CZN1881" s="84"/>
      <c r="CZO1881" s="84"/>
      <c r="CZP1881" s="84"/>
      <c r="CZQ1881" s="84"/>
      <c r="CZR1881" s="84"/>
      <c r="CZS1881" s="84"/>
      <c r="CZT1881" s="84"/>
      <c r="CZU1881" s="84"/>
      <c r="CZV1881" s="84"/>
      <c r="CZW1881" s="84"/>
      <c r="CZX1881" s="84"/>
      <c r="CZY1881" s="84"/>
      <c r="CZZ1881" s="84"/>
      <c r="DAA1881" s="84"/>
      <c r="DAB1881" s="84"/>
      <c r="DAC1881" s="84"/>
      <c r="DAD1881" s="84"/>
      <c r="DAE1881" s="84"/>
      <c r="DAF1881" s="84"/>
      <c r="DAG1881" s="84"/>
      <c r="DAH1881" s="84"/>
      <c r="DAI1881" s="84"/>
      <c r="DAJ1881" s="84"/>
      <c r="DAK1881" s="84"/>
      <c r="DAL1881" s="84"/>
      <c r="DAM1881" s="84"/>
      <c r="DAN1881" s="84"/>
      <c r="DAO1881" s="84"/>
      <c r="DAP1881" s="84"/>
      <c r="DAQ1881" s="84"/>
      <c r="DAR1881" s="84"/>
      <c r="DAS1881" s="84"/>
      <c r="DAT1881" s="84"/>
      <c r="DAU1881" s="84"/>
      <c r="DAV1881" s="84"/>
      <c r="DAW1881" s="84"/>
      <c r="DAX1881" s="84"/>
      <c r="DAY1881" s="84"/>
      <c r="DAZ1881" s="84"/>
      <c r="DBA1881" s="84"/>
      <c r="DBB1881" s="84"/>
      <c r="DBC1881" s="84"/>
      <c r="DBD1881" s="84"/>
      <c r="DBE1881" s="84"/>
      <c r="DBF1881" s="84"/>
      <c r="DBG1881" s="84"/>
      <c r="DBH1881" s="84"/>
      <c r="DBI1881" s="84"/>
      <c r="DBJ1881" s="84"/>
      <c r="DBK1881" s="84"/>
      <c r="DBL1881" s="84"/>
      <c r="DBM1881" s="84"/>
      <c r="DBN1881" s="84"/>
      <c r="DBO1881" s="84"/>
      <c r="DBP1881" s="84"/>
      <c r="DBQ1881" s="84"/>
      <c r="DBR1881" s="84"/>
      <c r="DBS1881" s="84"/>
      <c r="DBT1881" s="84"/>
      <c r="DBU1881" s="84"/>
      <c r="DBV1881" s="84"/>
      <c r="DBW1881" s="84"/>
      <c r="DBX1881" s="84"/>
      <c r="DBY1881" s="84"/>
      <c r="DBZ1881" s="84"/>
      <c r="DCA1881" s="84"/>
      <c r="DCB1881" s="84"/>
      <c r="DCC1881" s="84"/>
      <c r="DCD1881" s="84"/>
      <c r="DCE1881" s="84"/>
      <c r="DCF1881" s="84"/>
      <c r="DCG1881" s="84"/>
      <c r="DCH1881" s="84"/>
      <c r="DCI1881" s="84"/>
      <c r="DCJ1881" s="84"/>
      <c r="DCK1881" s="84"/>
      <c r="DCL1881" s="84"/>
      <c r="DCM1881" s="84"/>
      <c r="DCN1881" s="84"/>
      <c r="DCO1881" s="84"/>
      <c r="DCP1881" s="84"/>
      <c r="DCQ1881" s="84"/>
      <c r="DCR1881" s="84"/>
      <c r="DCS1881" s="84"/>
      <c r="DCT1881" s="84"/>
      <c r="DCU1881" s="84"/>
      <c r="DCV1881" s="84"/>
      <c r="DCW1881" s="84"/>
      <c r="DCX1881" s="84"/>
      <c r="DCY1881" s="84"/>
      <c r="DCZ1881" s="84"/>
      <c r="DDA1881" s="84"/>
      <c r="DDB1881" s="84"/>
      <c r="DDC1881" s="84"/>
      <c r="DDD1881" s="84"/>
      <c r="DDE1881" s="84"/>
      <c r="DDF1881" s="84"/>
      <c r="DDG1881" s="84"/>
      <c r="DDH1881" s="84"/>
      <c r="DDI1881" s="84"/>
      <c r="DDJ1881" s="84"/>
      <c r="DDK1881" s="84"/>
      <c r="DDL1881" s="84"/>
      <c r="DDM1881" s="84"/>
      <c r="DDN1881" s="84"/>
      <c r="DDO1881" s="84"/>
      <c r="DDP1881" s="84"/>
      <c r="DDQ1881" s="84"/>
      <c r="DDR1881" s="84"/>
      <c r="DDS1881" s="84"/>
      <c r="DDT1881" s="84"/>
      <c r="DDU1881" s="84"/>
      <c r="DDV1881" s="84"/>
      <c r="DDW1881" s="84"/>
      <c r="DDX1881" s="84"/>
      <c r="DDY1881" s="84"/>
      <c r="DDZ1881" s="84"/>
      <c r="DEA1881" s="84"/>
      <c r="DEB1881" s="84"/>
      <c r="DEC1881" s="84"/>
      <c r="DED1881" s="84"/>
      <c r="DEE1881" s="84"/>
      <c r="DEF1881" s="84"/>
      <c r="DEG1881" s="84"/>
      <c r="DEH1881" s="84"/>
      <c r="DEI1881" s="84"/>
      <c r="DEJ1881" s="84"/>
      <c r="DEK1881" s="84"/>
      <c r="DEL1881" s="84"/>
      <c r="DEM1881" s="84"/>
      <c r="DEN1881" s="84"/>
      <c r="DEO1881" s="84"/>
      <c r="DEP1881" s="84"/>
      <c r="DEQ1881" s="84"/>
      <c r="DER1881" s="84"/>
      <c r="DES1881" s="84"/>
      <c r="DET1881" s="84"/>
      <c r="DEU1881" s="84"/>
      <c r="DEV1881" s="84"/>
      <c r="DEW1881" s="84"/>
      <c r="DEX1881" s="84"/>
      <c r="DEY1881" s="84"/>
      <c r="DEZ1881" s="84"/>
      <c r="DFA1881" s="84"/>
      <c r="DFB1881" s="84"/>
      <c r="DFC1881" s="84"/>
      <c r="DFD1881" s="84"/>
      <c r="DFE1881" s="84"/>
      <c r="DFF1881" s="84"/>
      <c r="DFG1881" s="84"/>
      <c r="DFH1881" s="84"/>
      <c r="DFI1881" s="84"/>
      <c r="DFJ1881" s="84"/>
      <c r="DFK1881" s="84"/>
      <c r="DFL1881" s="84"/>
      <c r="DFM1881" s="84"/>
      <c r="DFN1881" s="84"/>
      <c r="DFO1881" s="84"/>
      <c r="DFP1881" s="84"/>
      <c r="DFQ1881" s="84"/>
      <c r="DFR1881" s="84"/>
      <c r="DFS1881" s="84"/>
      <c r="DFT1881" s="84"/>
      <c r="DFU1881" s="84"/>
      <c r="DFV1881" s="84"/>
      <c r="DFW1881" s="84"/>
      <c r="DFX1881" s="84"/>
      <c r="DFY1881" s="84"/>
      <c r="DFZ1881" s="84"/>
      <c r="DGA1881" s="84"/>
      <c r="DGB1881" s="84"/>
      <c r="DGC1881" s="84"/>
      <c r="DGD1881" s="84"/>
      <c r="DGE1881" s="84"/>
      <c r="DGF1881" s="84"/>
      <c r="DGG1881" s="84"/>
      <c r="DGH1881" s="84"/>
      <c r="DGI1881" s="84"/>
      <c r="DGJ1881" s="84"/>
      <c r="DGK1881" s="84"/>
      <c r="DGL1881" s="84"/>
      <c r="DGM1881" s="84"/>
      <c r="DGN1881" s="84"/>
      <c r="DGO1881" s="84"/>
      <c r="DGP1881" s="84"/>
      <c r="DGQ1881" s="84"/>
      <c r="DGR1881" s="84"/>
      <c r="DGS1881" s="84"/>
      <c r="DGT1881" s="84"/>
      <c r="DGU1881" s="84"/>
      <c r="DGV1881" s="84"/>
      <c r="DGW1881" s="84"/>
      <c r="DGX1881" s="84"/>
      <c r="DGY1881" s="84"/>
      <c r="DGZ1881" s="84"/>
      <c r="DHA1881" s="84"/>
      <c r="DHB1881" s="84"/>
      <c r="DHC1881" s="84"/>
      <c r="DHD1881" s="84"/>
      <c r="DHE1881" s="84"/>
      <c r="DHF1881" s="84"/>
      <c r="DHG1881" s="84"/>
      <c r="DHH1881" s="84"/>
      <c r="DHI1881" s="84"/>
      <c r="DHJ1881" s="84"/>
      <c r="DHK1881" s="84"/>
      <c r="DHL1881" s="84"/>
      <c r="DHM1881" s="84"/>
      <c r="DHN1881" s="84"/>
      <c r="DHO1881" s="84"/>
      <c r="DHP1881" s="84"/>
      <c r="DHQ1881" s="84"/>
      <c r="DHR1881" s="84"/>
      <c r="DHS1881" s="84"/>
      <c r="DHT1881" s="84"/>
      <c r="DHU1881" s="84"/>
      <c r="DHV1881" s="84"/>
      <c r="DHW1881" s="84"/>
      <c r="DHX1881" s="84"/>
      <c r="DHY1881" s="84"/>
      <c r="DHZ1881" s="84"/>
      <c r="DIA1881" s="84"/>
      <c r="DIB1881" s="84"/>
      <c r="DIC1881" s="84"/>
      <c r="DID1881" s="84"/>
      <c r="DIE1881" s="84"/>
      <c r="DIF1881" s="84"/>
      <c r="DIG1881" s="84"/>
      <c r="DIH1881" s="84"/>
      <c r="DII1881" s="84"/>
      <c r="DIJ1881" s="84"/>
      <c r="DIK1881" s="84"/>
      <c r="DIL1881" s="84"/>
      <c r="DIM1881" s="84"/>
      <c r="DIN1881" s="84"/>
      <c r="DIO1881" s="84"/>
      <c r="DIP1881" s="84"/>
      <c r="DIQ1881" s="84"/>
      <c r="DIR1881" s="84"/>
      <c r="DIS1881" s="84"/>
      <c r="DIT1881" s="84"/>
      <c r="DIU1881" s="84"/>
      <c r="DIV1881" s="84"/>
      <c r="DIW1881" s="84"/>
      <c r="DIX1881" s="84"/>
      <c r="DIY1881" s="84"/>
      <c r="DIZ1881" s="84"/>
      <c r="DJA1881" s="84"/>
      <c r="DJB1881" s="84"/>
      <c r="DJC1881" s="84"/>
      <c r="DJD1881" s="84"/>
      <c r="DJE1881" s="84"/>
      <c r="DJF1881" s="84"/>
      <c r="DJG1881" s="84"/>
      <c r="DJH1881" s="84"/>
      <c r="DJI1881" s="84"/>
      <c r="DJJ1881" s="84"/>
      <c r="DJK1881" s="84"/>
      <c r="DJL1881" s="84"/>
      <c r="DJM1881" s="84"/>
      <c r="DJN1881" s="84"/>
      <c r="DJO1881" s="84"/>
      <c r="DJP1881" s="84"/>
      <c r="DJQ1881" s="84"/>
      <c r="DJR1881" s="84"/>
      <c r="DJS1881" s="84"/>
      <c r="DJT1881" s="84"/>
      <c r="DJU1881" s="84"/>
      <c r="DJV1881" s="84"/>
      <c r="DJW1881" s="84"/>
      <c r="DJX1881" s="84"/>
      <c r="DJY1881" s="84"/>
      <c r="DJZ1881" s="84"/>
      <c r="DKA1881" s="84"/>
      <c r="DKB1881" s="84"/>
      <c r="DKC1881" s="84"/>
      <c r="DKD1881" s="84"/>
      <c r="DKE1881" s="84"/>
      <c r="DKF1881" s="84"/>
      <c r="DKG1881" s="84"/>
      <c r="DKH1881" s="84"/>
      <c r="DKI1881" s="84"/>
      <c r="DKJ1881" s="84"/>
      <c r="DKK1881" s="84"/>
      <c r="DKL1881" s="84"/>
      <c r="DKM1881" s="84"/>
      <c r="DKN1881" s="84"/>
      <c r="DKO1881" s="84"/>
      <c r="DKP1881" s="84"/>
      <c r="DKQ1881" s="84"/>
      <c r="DKR1881" s="84"/>
      <c r="DKS1881" s="84"/>
      <c r="DKT1881" s="84"/>
      <c r="DKU1881" s="84"/>
      <c r="DKV1881" s="84"/>
      <c r="DKW1881" s="84"/>
      <c r="DKX1881" s="84"/>
      <c r="DKY1881" s="84"/>
      <c r="DKZ1881" s="84"/>
      <c r="DLA1881" s="84"/>
      <c r="DLB1881" s="84"/>
      <c r="DLC1881" s="84"/>
      <c r="DLD1881" s="84"/>
      <c r="DLE1881" s="84"/>
      <c r="DLF1881" s="84"/>
      <c r="DLG1881" s="84"/>
      <c r="DLH1881" s="84"/>
      <c r="DLI1881" s="84"/>
      <c r="DLJ1881" s="84"/>
      <c r="DLK1881" s="84"/>
      <c r="DLL1881" s="84"/>
      <c r="DLM1881" s="84"/>
      <c r="DLN1881" s="84"/>
      <c r="DLO1881" s="84"/>
      <c r="DLP1881" s="84"/>
      <c r="DLQ1881" s="84"/>
      <c r="DLR1881" s="84"/>
      <c r="DLS1881" s="84"/>
      <c r="DLT1881" s="84"/>
      <c r="DLU1881" s="84"/>
      <c r="DLV1881" s="84"/>
      <c r="DLW1881" s="84"/>
      <c r="DLX1881" s="84"/>
      <c r="DLY1881" s="84"/>
      <c r="DLZ1881" s="84"/>
      <c r="DMA1881" s="84"/>
      <c r="DMB1881" s="84"/>
      <c r="DMC1881" s="84"/>
      <c r="DMD1881" s="84"/>
      <c r="DME1881" s="84"/>
      <c r="DMF1881" s="84"/>
      <c r="DMG1881" s="84"/>
      <c r="DMH1881" s="84"/>
      <c r="DMI1881" s="84"/>
      <c r="DMJ1881" s="84"/>
      <c r="DMK1881" s="84"/>
      <c r="DML1881" s="84"/>
      <c r="DMM1881" s="84"/>
      <c r="DMN1881" s="84"/>
      <c r="DMO1881" s="84"/>
      <c r="DMP1881" s="84"/>
      <c r="DMQ1881" s="84"/>
      <c r="DMR1881" s="84"/>
      <c r="DMS1881" s="84"/>
      <c r="DMT1881" s="84"/>
      <c r="DMU1881" s="84"/>
      <c r="DMV1881" s="84"/>
      <c r="DMW1881" s="84"/>
      <c r="DMX1881" s="84"/>
      <c r="DMY1881" s="84"/>
      <c r="DMZ1881" s="84"/>
      <c r="DNA1881" s="84"/>
      <c r="DNB1881" s="84"/>
      <c r="DNC1881" s="84"/>
      <c r="DND1881" s="84"/>
      <c r="DNE1881" s="84"/>
      <c r="DNF1881" s="84"/>
      <c r="DNG1881" s="84"/>
      <c r="DNH1881" s="84"/>
      <c r="DNI1881" s="84"/>
      <c r="DNJ1881" s="84"/>
      <c r="DNK1881" s="84"/>
      <c r="DNL1881" s="84"/>
      <c r="DNM1881" s="84"/>
      <c r="DNN1881" s="84"/>
      <c r="DNO1881" s="84"/>
      <c r="DNP1881" s="84"/>
      <c r="DNQ1881" s="84"/>
      <c r="DNR1881" s="84"/>
      <c r="DNS1881" s="84"/>
      <c r="DNT1881" s="84"/>
      <c r="DNU1881" s="84"/>
      <c r="DNV1881" s="84"/>
      <c r="DNW1881" s="84"/>
      <c r="DNX1881" s="84"/>
      <c r="DNY1881" s="84"/>
      <c r="DNZ1881" s="84"/>
      <c r="DOA1881" s="84"/>
      <c r="DOB1881" s="84"/>
      <c r="DOC1881" s="84"/>
      <c r="DOD1881" s="84"/>
      <c r="DOE1881" s="84"/>
      <c r="DOF1881" s="84"/>
      <c r="DOG1881" s="84"/>
      <c r="DOH1881" s="84"/>
      <c r="DOI1881" s="84"/>
      <c r="DOJ1881" s="84"/>
      <c r="DOK1881" s="84"/>
      <c r="DOL1881" s="84"/>
      <c r="DOM1881" s="84"/>
      <c r="DON1881" s="84"/>
      <c r="DOO1881" s="84"/>
      <c r="DOP1881" s="84"/>
      <c r="DOQ1881" s="84"/>
      <c r="DOR1881" s="84"/>
      <c r="DOS1881" s="84"/>
      <c r="DOT1881" s="84"/>
      <c r="DOU1881" s="84"/>
      <c r="DOV1881" s="84"/>
      <c r="DOW1881" s="84"/>
      <c r="DOX1881" s="84"/>
      <c r="DOY1881" s="84"/>
      <c r="DOZ1881" s="84"/>
      <c r="DPA1881" s="84"/>
      <c r="DPB1881" s="84"/>
      <c r="DPC1881" s="84"/>
      <c r="DPD1881" s="84"/>
      <c r="DPE1881" s="84"/>
      <c r="DPF1881" s="84"/>
      <c r="DPG1881" s="84"/>
      <c r="DPH1881" s="84"/>
      <c r="DPI1881" s="84"/>
      <c r="DPJ1881" s="84"/>
      <c r="DPK1881" s="84"/>
      <c r="DPL1881" s="84"/>
      <c r="DPM1881" s="84"/>
      <c r="DPN1881" s="84"/>
      <c r="DPO1881" s="84"/>
      <c r="DPP1881" s="84"/>
      <c r="DPQ1881" s="84"/>
      <c r="DPR1881" s="84"/>
      <c r="DPS1881" s="84"/>
      <c r="DPT1881" s="84"/>
      <c r="DPU1881" s="84"/>
      <c r="DPV1881" s="84"/>
      <c r="DPW1881" s="84"/>
      <c r="DPX1881" s="84"/>
      <c r="DPY1881" s="84"/>
      <c r="DPZ1881" s="84"/>
      <c r="DQA1881" s="84"/>
      <c r="DQB1881" s="84"/>
      <c r="DQC1881" s="84"/>
      <c r="DQD1881" s="84"/>
      <c r="DQE1881" s="84"/>
      <c r="DQF1881" s="84"/>
      <c r="DQG1881" s="84"/>
      <c r="DQH1881" s="84"/>
      <c r="DQI1881" s="84"/>
      <c r="DQJ1881" s="84"/>
      <c r="DQK1881" s="84"/>
      <c r="DQL1881" s="84"/>
      <c r="DQM1881" s="84"/>
      <c r="DQN1881" s="84"/>
      <c r="DQO1881" s="84"/>
      <c r="DQP1881" s="84"/>
      <c r="DQQ1881" s="84"/>
      <c r="DQR1881" s="84"/>
      <c r="DQS1881" s="84"/>
      <c r="DQT1881" s="84"/>
      <c r="DQU1881" s="84"/>
      <c r="DQV1881" s="84"/>
      <c r="DQW1881" s="84"/>
      <c r="DQX1881" s="84"/>
      <c r="DQY1881" s="84"/>
      <c r="DQZ1881" s="84"/>
      <c r="DRA1881" s="84"/>
      <c r="DRB1881" s="84"/>
      <c r="DRC1881" s="84"/>
      <c r="DRD1881" s="84"/>
      <c r="DRE1881" s="84"/>
      <c r="DRF1881" s="84"/>
      <c r="DRG1881" s="84"/>
      <c r="DRH1881" s="84"/>
      <c r="DRI1881" s="84"/>
      <c r="DRJ1881" s="84"/>
      <c r="DRK1881" s="84"/>
      <c r="DRL1881" s="84"/>
      <c r="DRM1881" s="84"/>
      <c r="DRN1881" s="84"/>
      <c r="DRO1881" s="84"/>
      <c r="DRP1881" s="84"/>
      <c r="DRQ1881" s="84"/>
      <c r="DRR1881" s="84"/>
      <c r="DRS1881" s="84"/>
      <c r="DRT1881" s="84"/>
      <c r="DRU1881" s="84"/>
      <c r="DRV1881" s="84"/>
      <c r="DRW1881" s="84"/>
      <c r="DRX1881" s="84"/>
      <c r="DRY1881" s="84"/>
      <c r="DRZ1881" s="84"/>
      <c r="DSA1881" s="84"/>
      <c r="DSB1881" s="84"/>
      <c r="DSC1881" s="84"/>
      <c r="DSD1881" s="84"/>
      <c r="DSE1881" s="84"/>
      <c r="DSF1881" s="84"/>
      <c r="DSG1881" s="84"/>
      <c r="DSH1881" s="84"/>
      <c r="DSI1881" s="84"/>
      <c r="DSJ1881" s="84"/>
      <c r="DSK1881" s="84"/>
      <c r="DSL1881" s="84"/>
      <c r="DSM1881" s="84"/>
      <c r="DSN1881" s="84"/>
      <c r="DSO1881" s="84"/>
      <c r="DSP1881" s="84"/>
      <c r="DSQ1881" s="84"/>
      <c r="DSR1881" s="84"/>
      <c r="DSS1881" s="84"/>
      <c r="DST1881" s="84"/>
      <c r="DSU1881" s="84"/>
      <c r="DSV1881" s="84"/>
      <c r="DSW1881" s="84"/>
      <c r="DSX1881" s="84"/>
      <c r="DSY1881" s="84"/>
      <c r="DSZ1881" s="84"/>
      <c r="DTA1881" s="84"/>
      <c r="DTB1881" s="84"/>
      <c r="DTC1881" s="84"/>
      <c r="DTD1881" s="84"/>
      <c r="DTE1881" s="84"/>
      <c r="DTF1881" s="84"/>
      <c r="DTG1881" s="84"/>
      <c r="DTH1881" s="84"/>
      <c r="DTI1881" s="84"/>
      <c r="DTJ1881" s="84"/>
      <c r="DTK1881" s="84"/>
      <c r="DTL1881" s="84"/>
      <c r="DTM1881" s="84"/>
      <c r="DTN1881" s="84"/>
      <c r="DTO1881" s="84"/>
      <c r="DTP1881" s="84"/>
      <c r="DTQ1881" s="84"/>
      <c r="DTR1881" s="84"/>
      <c r="DTS1881" s="84"/>
      <c r="DTT1881" s="84"/>
      <c r="DTU1881" s="84"/>
      <c r="DTV1881" s="84"/>
      <c r="DTW1881" s="84"/>
      <c r="DTX1881" s="84"/>
      <c r="DTY1881" s="84"/>
      <c r="DTZ1881" s="84"/>
      <c r="DUA1881" s="84"/>
      <c r="DUB1881" s="84"/>
      <c r="DUC1881" s="84"/>
      <c r="DUD1881" s="84"/>
      <c r="DUE1881" s="84"/>
      <c r="DUF1881" s="84"/>
      <c r="DUG1881" s="84"/>
      <c r="DUH1881" s="84"/>
      <c r="DUI1881" s="84"/>
      <c r="DUJ1881" s="84"/>
      <c r="DUK1881" s="84"/>
      <c r="DUL1881" s="84"/>
      <c r="DUM1881" s="84"/>
      <c r="DUN1881" s="84"/>
      <c r="DUO1881" s="84"/>
      <c r="DUP1881" s="84"/>
      <c r="DUQ1881" s="84"/>
      <c r="DUR1881" s="84"/>
      <c r="DUS1881" s="84"/>
      <c r="DUT1881" s="84"/>
      <c r="DUU1881" s="84"/>
      <c r="DUV1881" s="84"/>
      <c r="DUW1881" s="84"/>
      <c r="DUX1881" s="84"/>
      <c r="DUY1881" s="84"/>
      <c r="DUZ1881" s="84"/>
      <c r="DVA1881" s="84"/>
      <c r="DVB1881" s="84"/>
      <c r="DVC1881" s="84"/>
      <c r="DVD1881" s="84"/>
      <c r="DVE1881" s="84"/>
      <c r="DVF1881" s="84"/>
      <c r="DVG1881" s="84"/>
      <c r="DVH1881" s="84"/>
      <c r="DVI1881" s="84"/>
      <c r="DVJ1881" s="84"/>
      <c r="DVK1881" s="84"/>
      <c r="DVL1881" s="84"/>
      <c r="DVM1881" s="84"/>
      <c r="DVN1881" s="84"/>
      <c r="DVO1881" s="84"/>
      <c r="DVP1881" s="84"/>
      <c r="DVQ1881" s="84"/>
      <c r="DVR1881" s="84"/>
      <c r="DVS1881" s="84"/>
      <c r="DVT1881" s="84"/>
      <c r="DVU1881" s="84"/>
      <c r="DVV1881" s="84"/>
      <c r="DVW1881" s="84"/>
      <c r="DVX1881" s="84"/>
      <c r="DVY1881" s="84"/>
      <c r="DVZ1881" s="84"/>
      <c r="DWA1881" s="84"/>
      <c r="DWB1881" s="84"/>
      <c r="DWC1881" s="84"/>
      <c r="DWD1881" s="84"/>
      <c r="DWE1881" s="84"/>
      <c r="DWF1881" s="84"/>
      <c r="DWG1881" s="84"/>
      <c r="DWH1881" s="84"/>
      <c r="DWI1881" s="84"/>
      <c r="DWJ1881" s="84"/>
      <c r="DWK1881" s="84"/>
      <c r="DWL1881" s="84"/>
      <c r="DWM1881" s="84"/>
      <c r="DWN1881" s="84"/>
      <c r="DWO1881" s="84"/>
      <c r="DWP1881" s="84"/>
      <c r="DWQ1881" s="84"/>
      <c r="DWR1881" s="84"/>
      <c r="DWS1881" s="84"/>
      <c r="DWT1881" s="84"/>
      <c r="DWU1881" s="84"/>
      <c r="DWV1881" s="84"/>
      <c r="DWW1881" s="84"/>
      <c r="DWX1881" s="84"/>
      <c r="DWY1881" s="84"/>
      <c r="DWZ1881" s="84"/>
      <c r="DXA1881" s="84"/>
      <c r="DXB1881" s="84"/>
      <c r="DXC1881" s="84"/>
      <c r="DXD1881" s="84"/>
      <c r="DXE1881" s="84"/>
      <c r="DXF1881" s="84"/>
      <c r="DXG1881" s="84"/>
      <c r="DXH1881" s="84"/>
      <c r="DXI1881" s="84"/>
      <c r="DXJ1881" s="84"/>
      <c r="DXK1881" s="84"/>
      <c r="DXL1881" s="84"/>
      <c r="DXM1881" s="84"/>
      <c r="DXN1881" s="84"/>
      <c r="DXO1881" s="84"/>
      <c r="DXP1881" s="84"/>
      <c r="DXQ1881" s="84"/>
      <c r="DXR1881" s="84"/>
      <c r="DXS1881" s="84"/>
      <c r="DXT1881" s="84"/>
      <c r="DXU1881" s="84"/>
      <c r="DXV1881" s="84"/>
      <c r="DXW1881" s="84"/>
      <c r="DXX1881" s="84"/>
      <c r="DXY1881" s="84"/>
      <c r="DXZ1881" s="84"/>
      <c r="DYA1881" s="84"/>
      <c r="DYB1881" s="84"/>
      <c r="DYC1881" s="84"/>
      <c r="DYD1881" s="84"/>
      <c r="DYE1881" s="84"/>
      <c r="DYF1881" s="84"/>
      <c r="DYG1881" s="84"/>
      <c r="DYH1881" s="84"/>
      <c r="DYI1881" s="84"/>
      <c r="DYJ1881" s="84"/>
      <c r="DYK1881" s="84"/>
      <c r="DYL1881" s="84"/>
      <c r="DYM1881" s="84"/>
      <c r="DYN1881" s="84"/>
      <c r="DYO1881" s="84"/>
      <c r="DYP1881" s="84"/>
      <c r="DYQ1881" s="84"/>
      <c r="DYR1881" s="84"/>
      <c r="DYS1881" s="84"/>
      <c r="DYT1881" s="84"/>
      <c r="DYU1881" s="84"/>
      <c r="DYV1881" s="84"/>
      <c r="DYW1881" s="84"/>
      <c r="DYX1881" s="84"/>
      <c r="DYY1881" s="84"/>
      <c r="DYZ1881" s="84"/>
      <c r="DZA1881" s="84"/>
      <c r="DZB1881" s="84"/>
      <c r="DZC1881" s="84"/>
      <c r="DZD1881" s="84"/>
      <c r="DZE1881" s="84"/>
      <c r="DZF1881" s="84"/>
      <c r="DZG1881" s="84"/>
      <c r="DZH1881" s="84"/>
      <c r="DZI1881" s="84"/>
      <c r="DZJ1881" s="84"/>
      <c r="DZK1881" s="84"/>
      <c r="DZL1881" s="84"/>
      <c r="DZM1881" s="84"/>
      <c r="DZN1881" s="84"/>
      <c r="DZO1881" s="84"/>
      <c r="DZP1881" s="84"/>
      <c r="DZQ1881" s="84"/>
      <c r="DZR1881" s="84"/>
      <c r="DZS1881" s="84"/>
      <c r="DZT1881" s="84"/>
      <c r="DZU1881" s="84"/>
      <c r="DZV1881" s="84"/>
      <c r="DZW1881" s="84"/>
      <c r="DZX1881" s="84"/>
      <c r="DZY1881" s="84"/>
      <c r="DZZ1881" s="84"/>
      <c r="EAA1881" s="84"/>
      <c r="EAB1881" s="84"/>
      <c r="EAC1881" s="84"/>
      <c r="EAD1881" s="84"/>
      <c r="EAE1881" s="84"/>
      <c r="EAF1881" s="84"/>
      <c r="EAG1881" s="84"/>
      <c r="EAH1881" s="84"/>
      <c r="EAI1881" s="84"/>
      <c r="EAJ1881" s="84"/>
      <c r="EAK1881" s="84"/>
      <c r="EAL1881" s="84"/>
      <c r="EAM1881" s="84"/>
      <c r="EAN1881" s="84"/>
      <c r="EAO1881" s="84"/>
      <c r="EAP1881" s="84"/>
      <c r="EAQ1881" s="84"/>
      <c r="EAR1881" s="84"/>
      <c r="EAS1881" s="84"/>
      <c r="EAT1881" s="84"/>
      <c r="EAU1881" s="84"/>
      <c r="EAV1881" s="84"/>
      <c r="EAW1881" s="84"/>
      <c r="EAX1881" s="84"/>
      <c r="EAY1881" s="84"/>
      <c r="EAZ1881" s="84"/>
      <c r="EBA1881" s="84"/>
      <c r="EBB1881" s="84"/>
      <c r="EBC1881" s="84"/>
      <c r="EBD1881" s="84"/>
      <c r="EBE1881" s="84"/>
      <c r="EBF1881" s="84"/>
      <c r="EBG1881" s="84"/>
      <c r="EBH1881" s="84"/>
      <c r="EBI1881" s="84"/>
      <c r="EBJ1881" s="84"/>
      <c r="EBK1881" s="84"/>
      <c r="EBL1881" s="84"/>
      <c r="EBM1881" s="84"/>
      <c r="EBN1881" s="84"/>
      <c r="EBO1881" s="84"/>
      <c r="EBP1881" s="84"/>
      <c r="EBQ1881" s="84"/>
      <c r="EBR1881" s="84"/>
      <c r="EBS1881" s="84"/>
      <c r="EBT1881" s="84"/>
      <c r="EBU1881" s="84"/>
      <c r="EBV1881" s="84"/>
      <c r="EBW1881" s="84"/>
      <c r="EBX1881" s="84"/>
      <c r="EBY1881" s="84"/>
      <c r="EBZ1881" s="84"/>
      <c r="ECA1881" s="84"/>
      <c r="ECB1881" s="84"/>
      <c r="ECC1881" s="84"/>
      <c r="ECD1881" s="84"/>
      <c r="ECE1881" s="84"/>
      <c r="ECF1881" s="84"/>
      <c r="ECG1881" s="84"/>
      <c r="ECH1881" s="84"/>
      <c r="ECI1881" s="84"/>
      <c r="ECJ1881" s="84"/>
      <c r="ECK1881" s="84"/>
      <c r="ECL1881" s="84"/>
      <c r="ECM1881" s="84"/>
      <c r="ECN1881" s="84"/>
      <c r="ECO1881" s="84"/>
      <c r="ECP1881" s="84"/>
      <c r="ECQ1881" s="84"/>
      <c r="ECR1881" s="84"/>
      <c r="ECS1881" s="84"/>
      <c r="ECT1881" s="84"/>
      <c r="ECU1881" s="84"/>
      <c r="ECV1881" s="84"/>
      <c r="ECW1881" s="84"/>
      <c r="ECX1881" s="84"/>
      <c r="ECY1881" s="84"/>
      <c r="ECZ1881" s="84"/>
      <c r="EDA1881" s="84"/>
      <c r="EDB1881" s="84"/>
      <c r="EDC1881" s="84"/>
      <c r="EDD1881" s="84"/>
      <c r="EDE1881" s="84"/>
      <c r="EDF1881" s="84"/>
      <c r="EDG1881" s="84"/>
      <c r="EDH1881" s="84"/>
      <c r="EDI1881" s="84"/>
      <c r="EDJ1881" s="84"/>
      <c r="EDK1881" s="84"/>
      <c r="EDL1881" s="84"/>
      <c r="EDM1881" s="84"/>
      <c r="EDN1881" s="84"/>
      <c r="EDO1881" s="84"/>
      <c r="EDP1881" s="84"/>
      <c r="EDQ1881" s="84"/>
      <c r="EDR1881" s="84"/>
      <c r="EDS1881" s="84"/>
      <c r="EDT1881" s="84"/>
      <c r="EDU1881" s="84"/>
      <c r="EDV1881" s="84"/>
      <c r="EDW1881" s="84"/>
      <c r="EDX1881" s="84"/>
      <c r="EDY1881" s="84"/>
      <c r="EDZ1881" s="84"/>
      <c r="EEA1881" s="84"/>
      <c r="EEB1881" s="84"/>
      <c r="EEC1881" s="84"/>
      <c r="EED1881" s="84"/>
      <c r="EEE1881" s="84"/>
      <c r="EEF1881" s="84"/>
      <c r="EEG1881" s="84"/>
      <c r="EEH1881" s="84"/>
      <c r="EEI1881" s="84"/>
      <c r="EEJ1881" s="84"/>
      <c r="EEK1881" s="84"/>
      <c r="EEL1881" s="84"/>
      <c r="EEM1881" s="84"/>
      <c r="EEN1881" s="84"/>
      <c r="EEO1881" s="84"/>
      <c r="EEP1881" s="84"/>
      <c r="EEQ1881" s="84"/>
      <c r="EER1881" s="84"/>
      <c r="EES1881" s="84"/>
      <c r="EET1881" s="84"/>
      <c r="EEU1881" s="84"/>
      <c r="EEV1881" s="84"/>
      <c r="EEW1881" s="84"/>
      <c r="EEX1881" s="84"/>
      <c r="EEY1881" s="84"/>
      <c r="EEZ1881" s="84"/>
      <c r="EFA1881" s="84"/>
      <c r="EFB1881" s="84"/>
      <c r="EFC1881" s="84"/>
      <c r="EFD1881" s="84"/>
      <c r="EFE1881" s="84"/>
      <c r="EFF1881" s="84"/>
      <c r="EFG1881" s="84"/>
      <c r="EFH1881" s="84"/>
      <c r="EFI1881" s="84"/>
      <c r="EFJ1881" s="84"/>
      <c r="EFK1881" s="84"/>
      <c r="EFL1881" s="84"/>
      <c r="EFM1881" s="84"/>
      <c r="EFN1881" s="84"/>
      <c r="EFO1881" s="84"/>
      <c r="EFP1881" s="84"/>
      <c r="EFQ1881" s="84"/>
      <c r="EFR1881" s="84"/>
      <c r="EFS1881" s="84"/>
      <c r="EFT1881" s="84"/>
      <c r="EFU1881" s="84"/>
      <c r="EFV1881" s="84"/>
      <c r="EFW1881" s="84"/>
      <c r="EFX1881" s="84"/>
      <c r="EFY1881" s="84"/>
      <c r="EFZ1881" s="84"/>
      <c r="EGA1881" s="84"/>
      <c r="EGB1881" s="84"/>
      <c r="EGC1881" s="84"/>
      <c r="EGD1881" s="84"/>
      <c r="EGE1881" s="84"/>
      <c r="EGF1881" s="84"/>
      <c r="EGG1881" s="84"/>
      <c r="EGH1881" s="84"/>
      <c r="EGI1881" s="84"/>
      <c r="EGJ1881" s="84"/>
      <c r="EGK1881" s="84"/>
      <c r="EGL1881" s="84"/>
      <c r="EGM1881" s="84"/>
      <c r="EGN1881" s="84"/>
      <c r="EGO1881" s="84"/>
      <c r="EGP1881" s="84"/>
      <c r="EGQ1881" s="84"/>
      <c r="EGR1881" s="84"/>
      <c r="EGS1881" s="84"/>
      <c r="EGT1881" s="84"/>
      <c r="EGU1881" s="84"/>
      <c r="EGV1881" s="84"/>
      <c r="EGW1881" s="84"/>
      <c r="EGX1881" s="84"/>
      <c r="EGY1881" s="84"/>
      <c r="EGZ1881" s="84"/>
      <c r="EHA1881" s="84"/>
      <c r="EHB1881" s="84"/>
      <c r="EHC1881" s="84"/>
      <c r="EHD1881" s="84"/>
      <c r="EHE1881" s="84"/>
      <c r="EHF1881" s="84"/>
      <c r="EHG1881" s="84"/>
      <c r="EHH1881" s="84"/>
      <c r="EHI1881" s="84"/>
      <c r="EHJ1881" s="84"/>
      <c r="EHK1881" s="84"/>
      <c r="EHL1881" s="84"/>
      <c r="EHM1881" s="84"/>
      <c r="EHN1881" s="84"/>
      <c r="EHO1881" s="84"/>
      <c r="EHP1881" s="84"/>
      <c r="EHQ1881" s="84"/>
      <c r="EHR1881" s="84"/>
      <c r="EHS1881" s="84"/>
      <c r="EHT1881" s="84"/>
      <c r="EHU1881" s="84"/>
      <c r="EHV1881" s="84"/>
      <c r="EHW1881" s="84"/>
      <c r="EHX1881" s="84"/>
      <c r="EHY1881" s="84"/>
      <c r="EHZ1881" s="84"/>
      <c r="EIA1881" s="84"/>
      <c r="EIB1881" s="84"/>
      <c r="EIC1881" s="84"/>
      <c r="EID1881" s="84"/>
      <c r="EIE1881" s="84"/>
      <c r="EIF1881" s="84"/>
      <c r="EIG1881" s="84"/>
      <c r="EIH1881" s="84"/>
      <c r="EII1881" s="84"/>
      <c r="EIJ1881" s="84"/>
      <c r="EIK1881" s="84"/>
      <c r="EIL1881" s="84"/>
      <c r="EIM1881" s="84"/>
      <c r="EIN1881" s="84"/>
      <c r="EIO1881" s="84"/>
      <c r="EIP1881" s="84"/>
      <c r="EIQ1881" s="84"/>
      <c r="EIR1881" s="84"/>
      <c r="EIS1881" s="84"/>
      <c r="EIT1881" s="84"/>
      <c r="EIU1881" s="84"/>
      <c r="EIV1881" s="84"/>
      <c r="EIW1881" s="84"/>
      <c r="EIX1881" s="84"/>
      <c r="EIY1881" s="84"/>
      <c r="EIZ1881" s="84"/>
      <c r="EJA1881" s="84"/>
      <c r="EJB1881" s="84"/>
      <c r="EJC1881" s="84"/>
      <c r="EJD1881" s="84"/>
      <c r="EJE1881" s="84"/>
      <c r="EJF1881" s="84"/>
      <c r="EJG1881" s="84"/>
      <c r="EJH1881" s="84"/>
      <c r="EJI1881" s="84"/>
      <c r="EJJ1881" s="84"/>
      <c r="EJK1881" s="84"/>
      <c r="EJL1881" s="84"/>
      <c r="EJM1881" s="84"/>
      <c r="EJN1881" s="84"/>
      <c r="EJO1881" s="84"/>
      <c r="EJP1881" s="84"/>
      <c r="EJQ1881" s="84"/>
      <c r="EJR1881" s="84"/>
      <c r="EJS1881" s="84"/>
      <c r="EJT1881" s="84"/>
      <c r="EJU1881" s="84"/>
      <c r="EJV1881" s="84"/>
      <c r="EJW1881" s="84"/>
      <c r="EJX1881" s="84"/>
      <c r="EJY1881" s="84"/>
      <c r="EJZ1881" s="84"/>
      <c r="EKA1881" s="84"/>
      <c r="EKB1881" s="84"/>
      <c r="EKC1881" s="84"/>
      <c r="EKD1881" s="84"/>
      <c r="EKE1881" s="84"/>
      <c r="EKF1881" s="84"/>
      <c r="EKG1881" s="84"/>
      <c r="EKH1881" s="84"/>
      <c r="EKI1881" s="84"/>
      <c r="EKJ1881" s="84"/>
      <c r="EKK1881" s="84"/>
      <c r="EKL1881" s="84"/>
      <c r="EKM1881" s="84"/>
      <c r="EKN1881" s="84"/>
      <c r="EKO1881" s="84"/>
      <c r="EKP1881" s="84"/>
      <c r="EKQ1881" s="84"/>
      <c r="EKR1881" s="84"/>
      <c r="EKS1881" s="84"/>
      <c r="EKT1881" s="84"/>
      <c r="EKU1881" s="84"/>
      <c r="EKV1881" s="84"/>
      <c r="EKW1881" s="84"/>
      <c r="EKX1881" s="84"/>
      <c r="EKY1881" s="84"/>
      <c r="EKZ1881" s="84"/>
      <c r="ELA1881" s="84"/>
      <c r="ELB1881" s="84"/>
      <c r="ELC1881" s="84"/>
      <c r="ELD1881" s="84"/>
      <c r="ELE1881" s="84"/>
      <c r="ELF1881" s="84"/>
      <c r="ELG1881" s="84"/>
      <c r="ELH1881" s="84"/>
      <c r="ELI1881" s="84"/>
      <c r="ELJ1881" s="84"/>
      <c r="ELK1881" s="84"/>
      <c r="ELL1881" s="84"/>
      <c r="ELM1881" s="84"/>
      <c r="ELN1881" s="84"/>
      <c r="ELO1881" s="84"/>
      <c r="ELP1881" s="84"/>
      <c r="ELQ1881" s="84"/>
      <c r="ELR1881" s="84"/>
      <c r="ELS1881" s="84"/>
      <c r="ELT1881" s="84"/>
      <c r="ELU1881" s="84"/>
      <c r="ELV1881" s="84"/>
      <c r="ELW1881" s="84"/>
      <c r="ELX1881" s="84"/>
      <c r="ELY1881" s="84"/>
      <c r="ELZ1881" s="84"/>
      <c r="EMA1881" s="84"/>
      <c r="EMB1881" s="84"/>
      <c r="EMC1881" s="84"/>
      <c r="EMD1881" s="84"/>
      <c r="EME1881" s="84"/>
      <c r="EMF1881" s="84"/>
      <c r="EMG1881" s="84"/>
      <c r="EMH1881" s="84"/>
      <c r="EMI1881" s="84"/>
      <c r="EMJ1881" s="84"/>
      <c r="EMK1881" s="84"/>
      <c r="EML1881" s="84"/>
      <c r="EMM1881" s="84"/>
      <c r="EMN1881" s="84"/>
      <c r="EMO1881" s="84"/>
      <c r="EMP1881" s="84"/>
      <c r="EMQ1881" s="84"/>
      <c r="EMR1881" s="84"/>
      <c r="EMS1881" s="84"/>
      <c r="EMT1881" s="84"/>
      <c r="EMU1881" s="84"/>
      <c r="EMV1881" s="84"/>
      <c r="EMW1881" s="84"/>
      <c r="EMX1881" s="84"/>
      <c r="EMY1881" s="84"/>
      <c r="EMZ1881" s="84"/>
      <c r="ENA1881" s="84"/>
      <c r="ENB1881" s="84"/>
      <c r="ENC1881" s="84"/>
      <c r="END1881" s="84"/>
      <c r="ENE1881" s="84"/>
      <c r="ENF1881" s="84"/>
      <c r="ENG1881" s="84"/>
      <c r="ENH1881" s="84"/>
      <c r="ENI1881" s="84"/>
      <c r="ENJ1881" s="84"/>
      <c r="ENK1881" s="84"/>
      <c r="ENL1881" s="84"/>
      <c r="ENM1881" s="84"/>
      <c r="ENN1881" s="84"/>
      <c r="ENO1881" s="84"/>
      <c r="ENP1881" s="84"/>
      <c r="ENQ1881" s="84"/>
      <c r="ENR1881" s="84"/>
      <c r="ENS1881" s="84"/>
      <c r="ENT1881" s="84"/>
      <c r="ENU1881" s="84"/>
      <c r="ENV1881" s="84"/>
      <c r="ENW1881" s="84"/>
      <c r="ENX1881" s="84"/>
      <c r="ENY1881" s="84"/>
      <c r="ENZ1881" s="84"/>
      <c r="EOA1881" s="84"/>
      <c r="EOB1881" s="84"/>
      <c r="EOC1881" s="84"/>
      <c r="EOD1881" s="84"/>
      <c r="EOE1881" s="84"/>
      <c r="EOF1881" s="84"/>
      <c r="EOG1881" s="84"/>
      <c r="EOH1881" s="84"/>
      <c r="EOI1881" s="84"/>
      <c r="EOJ1881" s="84"/>
      <c r="EOK1881" s="84"/>
      <c r="EOL1881" s="84"/>
      <c r="EOM1881" s="84"/>
      <c r="EON1881" s="84"/>
      <c r="EOO1881" s="84"/>
      <c r="EOP1881" s="84"/>
      <c r="EOQ1881" s="84"/>
      <c r="EOR1881" s="84"/>
      <c r="EOS1881" s="84"/>
      <c r="EOT1881" s="84"/>
      <c r="EOU1881" s="84"/>
      <c r="EOV1881" s="84"/>
      <c r="EOW1881" s="84"/>
      <c r="EOX1881" s="84"/>
      <c r="EOY1881" s="84"/>
      <c r="EOZ1881" s="84"/>
      <c r="EPA1881" s="84"/>
      <c r="EPB1881" s="84"/>
      <c r="EPC1881" s="84"/>
      <c r="EPD1881" s="84"/>
      <c r="EPE1881" s="84"/>
      <c r="EPF1881" s="84"/>
      <c r="EPG1881" s="84"/>
      <c r="EPH1881" s="84"/>
      <c r="EPI1881" s="84"/>
      <c r="EPJ1881" s="84"/>
      <c r="EPK1881" s="84"/>
      <c r="EPL1881" s="84"/>
      <c r="EPM1881" s="84"/>
      <c r="EPN1881" s="84"/>
      <c r="EPO1881" s="84"/>
      <c r="EPP1881" s="84"/>
      <c r="EPQ1881" s="84"/>
      <c r="EPR1881" s="84"/>
      <c r="EPS1881" s="84"/>
      <c r="EPT1881" s="84"/>
      <c r="EPU1881" s="84"/>
      <c r="EPV1881" s="84"/>
      <c r="EPW1881" s="84"/>
      <c r="EPX1881" s="84"/>
      <c r="EPY1881" s="84"/>
      <c r="EPZ1881" s="84"/>
      <c r="EQA1881" s="84"/>
      <c r="EQB1881" s="84"/>
      <c r="EQC1881" s="84"/>
      <c r="EQD1881" s="84"/>
      <c r="EQE1881" s="84"/>
      <c r="EQF1881" s="84"/>
      <c r="EQG1881" s="84"/>
      <c r="EQH1881" s="84"/>
      <c r="EQI1881" s="84"/>
      <c r="EQJ1881" s="84"/>
      <c r="EQK1881" s="84"/>
      <c r="EQL1881" s="84"/>
      <c r="EQM1881" s="84"/>
      <c r="EQN1881" s="84"/>
      <c r="EQO1881" s="84"/>
      <c r="EQP1881" s="84"/>
      <c r="EQQ1881" s="84"/>
      <c r="EQR1881" s="84"/>
      <c r="EQS1881" s="84"/>
      <c r="EQT1881" s="84"/>
      <c r="EQU1881" s="84"/>
      <c r="EQV1881" s="84"/>
      <c r="EQW1881" s="84"/>
      <c r="EQX1881" s="84"/>
      <c r="EQY1881" s="84"/>
      <c r="EQZ1881" s="84"/>
      <c r="ERA1881" s="84"/>
      <c r="ERB1881" s="84"/>
      <c r="ERC1881" s="84"/>
      <c r="ERD1881" s="84"/>
      <c r="ERE1881" s="84"/>
      <c r="ERF1881" s="84"/>
      <c r="ERG1881" s="84"/>
      <c r="ERH1881" s="84"/>
      <c r="ERI1881" s="84"/>
      <c r="ERJ1881" s="84"/>
      <c r="ERK1881" s="84"/>
      <c r="ERL1881" s="84"/>
      <c r="ERM1881" s="84"/>
      <c r="ERN1881" s="84"/>
      <c r="ERO1881" s="84"/>
      <c r="ERP1881" s="84"/>
      <c r="ERQ1881" s="84"/>
      <c r="ERR1881" s="84"/>
      <c r="ERS1881" s="84"/>
      <c r="ERT1881" s="84"/>
      <c r="ERU1881" s="84"/>
      <c r="ERV1881" s="84"/>
      <c r="ERW1881" s="84"/>
      <c r="ERX1881" s="84"/>
      <c r="ERY1881" s="84"/>
      <c r="ERZ1881" s="84"/>
      <c r="ESA1881" s="84"/>
      <c r="ESB1881" s="84"/>
      <c r="ESC1881" s="84"/>
      <c r="ESD1881" s="84"/>
      <c r="ESE1881" s="84"/>
      <c r="ESF1881" s="84"/>
      <c r="ESG1881" s="84"/>
      <c r="ESH1881" s="84"/>
      <c r="ESI1881" s="84"/>
      <c r="ESJ1881" s="84"/>
      <c r="ESK1881" s="84"/>
      <c r="ESL1881" s="84"/>
      <c r="ESM1881" s="84"/>
      <c r="ESN1881" s="84"/>
      <c r="ESO1881" s="84"/>
      <c r="ESP1881" s="84"/>
      <c r="ESQ1881" s="84"/>
      <c r="ESR1881" s="84"/>
      <c r="ESS1881" s="84"/>
      <c r="EST1881" s="84"/>
      <c r="ESU1881" s="84"/>
      <c r="ESV1881" s="84"/>
      <c r="ESW1881" s="84"/>
      <c r="ESX1881" s="84"/>
      <c r="ESY1881" s="84"/>
      <c r="ESZ1881" s="84"/>
      <c r="ETA1881" s="84"/>
      <c r="ETB1881" s="84"/>
      <c r="ETC1881" s="84"/>
      <c r="ETD1881" s="84"/>
      <c r="ETE1881" s="84"/>
      <c r="ETF1881" s="84"/>
      <c r="ETG1881" s="84"/>
      <c r="ETH1881" s="84"/>
      <c r="ETI1881" s="84"/>
      <c r="ETJ1881" s="84"/>
      <c r="ETK1881" s="84"/>
      <c r="ETL1881" s="84"/>
      <c r="ETM1881" s="84"/>
      <c r="ETN1881" s="84"/>
      <c r="ETO1881" s="84"/>
      <c r="ETP1881" s="84"/>
      <c r="ETQ1881" s="84"/>
      <c r="ETR1881" s="84"/>
      <c r="ETS1881" s="84"/>
      <c r="ETT1881" s="84"/>
      <c r="ETU1881" s="84"/>
      <c r="ETV1881" s="84"/>
      <c r="ETW1881" s="84"/>
      <c r="ETX1881" s="84"/>
      <c r="ETY1881" s="84"/>
      <c r="ETZ1881" s="84"/>
      <c r="EUA1881" s="84"/>
      <c r="EUB1881" s="84"/>
      <c r="EUC1881" s="84"/>
      <c r="EUD1881" s="84"/>
      <c r="EUE1881" s="84"/>
      <c r="EUF1881" s="84"/>
      <c r="EUG1881" s="84"/>
      <c r="EUH1881" s="84"/>
      <c r="EUI1881" s="84"/>
      <c r="EUJ1881" s="84"/>
      <c r="EUK1881" s="84"/>
      <c r="EUL1881" s="84"/>
      <c r="EUM1881" s="84"/>
      <c r="EUN1881" s="84"/>
      <c r="EUO1881" s="84"/>
      <c r="EUP1881" s="84"/>
      <c r="EUQ1881" s="84"/>
      <c r="EUR1881" s="84"/>
      <c r="EUS1881" s="84"/>
      <c r="EUT1881" s="84"/>
      <c r="EUU1881" s="84"/>
      <c r="EUV1881" s="84"/>
      <c r="EUW1881" s="84"/>
      <c r="EUX1881" s="84"/>
      <c r="EUY1881" s="84"/>
      <c r="EUZ1881" s="84"/>
      <c r="EVA1881" s="84"/>
      <c r="EVB1881" s="84"/>
      <c r="EVC1881" s="84"/>
      <c r="EVD1881" s="84"/>
      <c r="EVE1881" s="84"/>
      <c r="EVF1881" s="84"/>
      <c r="EVG1881" s="84"/>
      <c r="EVH1881" s="84"/>
      <c r="EVI1881" s="84"/>
      <c r="EVJ1881" s="84"/>
      <c r="EVK1881" s="84"/>
      <c r="EVL1881" s="84"/>
      <c r="EVM1881" s="84"/>
      <c r="EVN1881" s="84"/>
      <c r="EVO1881" s="84"/>
      <c r="EVP1881" s="84"/>
      <c r="EVQ1881" s="84"/>
      <c r="EVR1881" s="84"/>
      <c r="EVS1881" s="84"/>
      <c r="EVT1881" s="84"/>
      <c r="EVU1881" s="84"/>
      <c r="EVV1881" s="84"/>
      <c r="EVW1881" s="84"/>
      <c r="EVX1881" s="84"/>
      <c r="EVY1881" s="84"/>
      <c r="EVZ1881" s="84"/>
      <c r="EWA1881" s="84"/>
      <c r="EWB1881" s="84"/>
      <c r="EWC1881" s="84"/>
      <c r="EWD1881" s="84"/>
      <c r="EWE1881" s="84"/>
      <c r="EWF1881" s="84"/>
      <c r="EWG1881" s="84"/>
      <c r="EWH1881" s="84"/>
      <c r="EWI1881" s="84"/>
      <c r="EWJ1881" s="84"/>
      <c r="EWK1881" s="84"/>
      <c r="EWL1881" s="84"/>
      <c r="EWM1881" s="84"/>
      <c r="EWN1881" s="84"/>
      <c r="EWO1881" s="84"/>
      <c r="EWP1881" s="84"/>
      <c r="EWQ1881" s="84"/>
      <c r="EWR1881" s="84"/>
      <c r="EWS1881" s="84"/>
      <c r="EWT1881" s="84"/>
      <c r="EWU1881" s="84"/>
      <c r="EWV1881" s="84"/>
      <c r="EWW1881" s="84"/>
      <c r="EWX1881" s="84"/>
      <c r="EWY1881" s="84"/>
      <c r="EWZ1881" s="84"/>
      <c r="EXA1881" s="84"/>
      <c r="EXB1881" s="84"/>
      <c r="EXC1881" s="84"/>
      <c r="EXD1881" s="84"/>
      <c r="EXE1881" s="84"/>
      <c r="EXF1881" s="84"/>
      <c r="EXG1881" s="84"/>
      <c r="EXH1881" s="84"/>
      <c r="EXI1881" s="84"/>
      <c r="EXJ1881" s="84"/>
      <c r="EXK1881" s="84"/>
      <c r="EXL1881" s="84"/>
      <c r="EXM1881" s="84"/>
      <c r="EXN1881" s="84"/>
      <c r="EXO1881" s="84"/>
      <c r="EXP1881" s="84"/>
      <c r="EXQ1881" s="84"/>
      <c r="EXR1881" s="84"/>
      <c r="EXS1881" s="84"/>
      <c r="EXT1881" s="84"/>
      <c r="EXU1881" s="84"/>
      <c r="EXV1881" s="84"/>
      <c r="EXW1881" s="84"/>
      <c r="EXX1881" s="84"/>
      <c r="EXY1881" s="84"/>
      <c r="EXZ1881" s="84"/>
      <c r="EYA1881" s="84"/>
      <c r="EYB1881" s="84"/>
      <c r="EYC1881" s="84"/>
      <c r="EYD1881" s="84"/>
      <c r="EYE1881" s="84"/>
      <c r="EYF1881" s="84"/>
      <c r="EYG1881" s="84"/>
      <c r="EYH1881" s="84"/>
      <c r="EYI1881" s="84"/>
      <c r="EYJ1881" s="84"/>
      <c r="EYK1881" s="84"/>
      <c r="EYL1881" s="84"/>
      <c r="EYM1881" s="84"/>
      <c r="EYN1881" s="84"/>
      <c r="EYO1881" s="84"/>
      <c r="EYP1881" s="84"/>
      <c r="EYQ1881" s="84"/>
      <c r="EYR1881" s="84"/>
      <c r="EYS1881" s="84"/>
      <c r="EYT1881" s="84"/>
      <c r="EYU1881" s="84"/>
      <c r="EYV1881" s="84"/>
      <c r="EYW1881" s="84"/>
      <c r="EYX1881" s="84"/>
      <c r="EYY1881" s="84"/>
      <c r="EYZ1881" s="84"/>
      <c r="EZA1881" s="84"/>
      <c r="EZB1881" s="84"/>
      <c r="EZC1881" s="84"/>
      <c r="EZD1881" s="84"/>
      <c r="EZE1881" s="84"/>
      <c r="EZF1881" s="84"/>
      <c r="EZG1881" s="84"/>
      <c r="EZH1881" s="84"/>
      <c r="EZI1881" s="84"/>
      <c r="EZJ1881" s="84"/>
      <c r="EZK1881" s="84"/>
      <c r="EZL1881" s="84"/>
      <c r="EZM1881" s="84"/>
      <c r="EZN1881" s="84"/>
      <c r="EZO1881" s="84"/>
      <c r="EZP1881" s="84"/>
      <c r="EZQ1881" s="84"/>
      <c r="EZR1881" s="84"/>
      <c r="EZS1881" s="84"/>
      <c r="EZT1881" s="84"/>
      <c r="EZU1881" s="84"/>
      <c r="EZV1881" s="84"/>
      <c r="EZW1881" s="84"/>
      <c r="EZX1881" s="84"/>
      <c r="EZY1881" s="84"/>
      <c r="EZZ1881" s="84"/>
      <c r="FAA1881" s="84"/>
      <c r="FAB1881" s="84"/>
      <c r="FAC1881" s="84"/>
      <c r="FAD1881" s="84"/>
      <c r="FAE1881" s="84"/>
      <c r="FAF1881" s="84"/>
      <c r="FAG1881" s="84"/>
      <c r="FAH1881" s="84"/>
      <c r="FAI1881" s="84"/>
      <c r="FAJ1881" s="84"/>
      <c r="FAK1881" s="84"/>
      <c r="FAL1881" s="84"/>
      <c r="FAM1881" s="84"/>
      <c r="FAN1881" s="84"/>
      <c r="FAO1881" s="84"/>
      <c r="FAP1881" s="84"/>
      <c r="FAQ1881" s="84"/>
      <c r="FAR1881" s="84"/>
      <c r="FAS1881" s="84"/>
      <c r="FAT1881" s="84"/>
      <c r="FAU1881" s="84"/>
      <c r="FAV1881" s="84"/>
      <c r="FAW1881" s="84"/>
      <c r="FAX1881" s="84"/>
      <c r="FAY1881" s="84"/>
      <c r="FAZ1881" s="84"/>
      <c r="FBA1881" s="84"/>
      <c r="FBB1881" s="84"/>
      <c r="FBC1881" s="84"/>
      <c r="FBD1881" s="84"/>
      <c r="FBE1881" s="84"/>
      <c r="FBF1881" s="84"/>
      <c r="FBG1881" s="84"/>
      <c r="FBH1881" s="84"/>
      <c r="FBI1881" s="84"/>
      <c r="FBJ1881" s="84"/>
      <c r="FBK1881" s="84"/>
      <c r="FBL1881" s="84"/>
      <c r="FBM1881" s="84"/>
      <c r="FBN1881" s="84"/>
      <c r="FBO1881" s="84"/>
      <c r="FBP1881" s="84"/>
      <c r="FBQ1881" s="84"/>
      <c r="FBR1881" s="84"/>
      <c r="FBS1881" s="84"/>
      <c r="FBT1881" s="84"/>
      <c r="FBU1881" s="84"/>
      <c r="FBV1881" s="84"/>
      <c r="FBW1881" s="84"/>
      <c r="FBX1881" s="84"/>
      <c r="FBY1881" s="84"/>
      <c r="FBZ1881" s="84"/>
      <c r="FCA1881" s="84"/>
      <c r="FCB1881" s="84"/>
      <c r="FCC1881" s="84"/>
      <c r="FCD1881" s="84"/>
      <c r="FCE1881" s="84"/>
      <c r="FCF1881" s="84"/>
      <c r="FCG1881" s="84"/>
      <c r="FCH1881" s="84"/>
      <c r="FCI1881" s="84"/>
      <c r="FCJ1881" s="84"/>
      <c r="FCK1881" s="84"/>
      <c r="FCL1881" s="84"/>
      <c r="FCM1881" s="84"/>
      <c r="FCN1881" s="84"/>
      <c r="FCO1881" s="84"/>
      <c r="FCP1881" s="84"/>
      <c r="FCQ1881" s="84"/>
      <c r="FCR1881" s="84"/>
      <c r="FCS1881" s="84"/>
      <c r="FCT1881" s="84"/>
      <c r="FCU1881" s="84"/>
      <c r="FCV1881" s="84"/>
      <c r="FCW1881" s="84"/>
      <c r="FCX1881" s="84"/>
      <c r="FCY1881" s="84"/>
      <c r="FCZ1881" s="84"/>
      <c r="FDA1881" s="84"/>
      <c r="FDB1881" s="84"/>
      <c r="FDC1881" s="84"/>
      <c r="FDD1881" s="84"/>
      <c r="FDE1881" s="84"/>
      <c r="FDF1881" s="84"/>
      <c r="FDG1881" s="84"/>
      <c r="FDH1881" s="84"/>
      <c r="FDI1881" s="84"/>
      <c r="FDJ1881" s="84"/>
      <c r="FDK1881" s="84"/>
      <c r="FDL1881" s="84"/>
      <c r="FDM1881" s="84"/>
      <c r="FDN1881" s="84"/>
      <c r="FDO1881" s="84"/>
      <c r="FDP1881" s="84"/>
      <c r="FDQ1881" s="84"/>
      <c r="FDR1881" s="84"/>
      <c r="FDS1881" s="84"/>
      <c r="FDT1881" s="84"/>
      <c r="FDU1881" s="84"/>
      <c r="FDV1881" s="84"/>
      <c r="FDW1881" s="84"/>
      <c r="FDX1881" s="84"/>
      <c r="FDY1881" s="84"/>
      <c r="FDZ1881" s="84"/>
      <c r="FEA1881" s="84"/>
      <c r="FEB1881" s="84"/>
      <c r="FEC1881" s="84"/>
      <c r="FED1881" s="84"/>
      <c r="FEE1881" s="84"/>
      <c r="FEF1881" s="84"/>
      <c r="FEG1881" s="84"/>
      <c r="FEH1881" s="84"/>
      <c r="FEI1881" s="84"/>
      <c r="FEJ1881" s="84"/>
      <c r="FEK1881" s="84"/>
      <c r="FEL1881" s="84"/>
      <c r="FEM1881" s="84"/>
      <c r="FEN1881" s="84"/>
      <c r="FEO1881" s="84"/>
      <c r="FEP1881" s="84"/>
      <c r="FEQ1881" s="84"/>
      <c r="FER1881" s="84"/>
      <c r="FES1881" s="84"/>
      <c r="FET1881" s="84"/>
      <c r="FEU1881" s="84"/>
      <c r="FEV1881" s="84"/>
      <c r="FEW1881" s="84"/>
      <c r="FEX1881" s="84"/>
      <c r="FEY1881" s="84"/>
      <c r="FEZ1881" s="84"/>
      <c r="FFA1881" s="84"/>
      <c r="FFB1881" s="84"/>
      <c r="FFC1881" s="84"/>
      <c r="FFD1881" s="84"/>
      <c r="FFE1881" s="84"/>
      <c r="FFF1881" s="84"/>
      <c r="FFG1881" s="84"/>
      <c r="FFH1881" s="84"/>
      <c r="FFI1881" s="84"/>
      <c r="FFJ1881" s="84"/>
      <c r="FFK1881" s="84"/>
      <c r="FFL1881" s="84"/>
      <c r="FFM1881" s="84"/>
      <c r="FFN1881" s="84"/>
      <c r="FFO1881" s="84"/>
      <c r="FFP1881" s="84"/>
      <c r="FFQ1881" s="84"/>
      <c r="FFR1881" s="84"/>
      <c r="FFS1881" s="84"/>
      <c r="FFT1881" s="84"/>
      <c r="FFU1881" s="84"/>
      <c r="FFV1881" s="84"/>
      <c r="FFW1881" s="84"/>
      <c r="FFX1881" s="84"/>
      <c r="FFY1881" s="84"/>
      <c r="FFZ1881" s="84"/>
      <c r="FGA1881" s="84"/>
      <c r="FGB1881" s="84"/>
      <c r="FGC1881" s="84"/>
      <c r="FGD1881" s="84"/>
      <c r="FGE1881" s="84"/>
      <c r="FGF1881" s="84"/>
      <c r="FGG1881" s="84"/>
      <c r="FGH1881" s="84"/>
      <c r="FGI1881" s="84"/>
      <c r="FGJ1881" s="84"/>
      <c r="FGK1881" s="84"/>
      <c r="FGL1881" s="84"/>
      <c r="FGM1881" s="84"/>
      <c r="FGN1881" s="84"/>
      <c r="FGO1881" s="84"/>
      <c r="FGP1881" s="84"/>
      <c r="FGQ1881" s="84"/>
      <c r="FGR1881" s="84"/>
      <c r="FGS1881" s="84"/>
      <c r="FGT1881" s="84"/>
      <c r="FGU1881" s="84"/>
      <c r="FGV1881" s="84"/>
      <c r="FGW1881" s="84"/>
      <c r="FGX1881" s="84"/>
      <c r="FGY1881" s="84"/>
      <c r="FGZ1881" s="84"/>
      <c r="FHA1881" s="84"/>
      <c r="FHB1881" s="84"/>
      <c r="FHC1881" s="84"/>
      <c r="FHD1881" s="84"/>
      <c r="FHE1881" s="84"/>
      <c r="FHF1881" s="84"/>
      <c r="FHG1881" s="84"/>
      <c r="FHH1881" s="84"/>
      <c r="FHI1881" s="84"/>
      <c r="FHJ1881" s="84"/>
      <c r="FHK1881" s="84"/>
      <c r="FHL1881" s="84"/>
      <c r="FHM1881" s="84"/>
      <c r="FHN1881" s="84"/>
      <c r="FHO1881" s="84"/>
      <c r="FHP1881" s="84"/>
      <c r="FHQ1881" s="84"/>
      <c r="FHR1881" s="84"/>
      <c r="FHS1881" s="84"/>
      <c r="FHT1881" s="84"/>
      <c r="FHU1881" s="84"/>
      <c r="FHV1881" s="84"/>
      <c r="FHW1881" s="84"/>
      <c r="FHX1881" s="84"/>
      <c r="FHY1881" s="84"/>
      <c r="FHZ1881" s="84"/>
      <c r="FIA1881" s="84"/>
      <c r="FIB1881" s="84"/>
      <c r="FIC1881" s="84"/>
      <c r="FID1881" s="84"/>
      <c r="FIE1881" s="84"/>
      <c r="FIF1881" s="84"/>
      <c r="FIG1881" s="84"/>
      <c r="FIH1881" s="84"/>
      <c r="FII1881" s="84"/>
      <c r="FIJ1881" s="84"/>
      <c r="FIK1881" s="84"/>
      <c r="FIL1881" s="84"/>
      <c r="FIM1881" s="84"/>
      <c r="FIN1881" s="84"/>
      <c r="FIO1881" s="84"/>
      <c r="FIP1881" s="84"/>
      <c r="FIQ1881" s="84"/>
      <c r="FIR1881" s="84"/>
      <c r="FIS1881" s="84"/>
      <c r="FIT1881" s="84"/>
      <c r="FIU1881" s="84"/>
      <c r="FIV1881" s="84"/>
      <c r="FIW1881" s="84"/>
      <c r="FIX1881" s="84"/>
      <c r="FIY1881" s="84"/>
      <c r="FIZ1881" s="84"/>
      <c r="FJA1881" s="84"/>
      <c r="FJB1881" s="84"/>
      <c r="FJC1881" s="84"/>
      <c r="FJD1881" s="84"/>
      <c r="FJE1881" s="84"/>
      <c r="FJF1881" s="84"/>
      <c r="FJG1881" s="84"/>
      <c r="FJH1881" s="84"/>
      <c r="FJI1881" s="84"/>
      <c r="FJJ1881" s="84"/>
      <c r="FJK1881" s="84"/>
      <c r="FJL1881" s="84"/>
      <c r="FJM1881" s="84"/>
      <c r="FJN1881" s="84"/>
      <c r="FJO1881" s="84"/>
      <c r="FJP1881" s="84"/>
      <c r="FJQ1881" s="84"/>
      <c r="FJR1881" s="84"/>
      <c r="FJS1881" s="84"/>
      <c r="FJT1881" s="84"/>
      <c r="FJU1881" s="84"/>
      <c r="FJV1881" s="84"/>
      <c r="FJW1881" s="84"/>
      <c r="FJX1881" s="84"/>
      <c r="FJY1881" s="84"/>
      <c r="FJZ1881" s="84"/>
      <c r="FKA1881" s="84"/>
      <c r="FKB1881" s="84"/>
      <c r="FKC1881" s="84"/>
      <c r="FKD1881" s="84"/>
      <c r="FKE1881" s="84"/>
      <c r="FKF1881" s="84"/>
      <c r="FKG1881" s="84"/>
      <c r="FKH1881" s="84"/>
      <c r="FKI1881" s="84"/>
      <c r="FKJ1881" s="84"/>
      <c r="FKK1881" s="84"/>
      <c r="FKL1881" s="84"/>
      <c r="FKM1881" s="84"/>
      <c r="FKN1881" s="84"/>
      <c r="FKO1881" s="84"/>
      <c r="FKP1881" s="84"/>
      <c r="FKQ1881" s="84"/>
      <c r="FKR1881" s="84"/>
      <c r="FKS1881" s="84"/>
      <c r="FKT1881" s="84"/>
      <c r="FKU1881" s="84"/>
      <c r="FKV1881" s="84"/>
      <c r="FKW1881" s="84"/>
      <c r="FKX1881" s="84"/>
      <c r="FKY1881" s="84"/>
      <c r="FKZ1881" s="84"/>
      <c r="FLA1881" s="84"/>
      <c r="FLB1881" s="84"/>
      <c r="FLC1881" s="84"/>
      <c r="FLD1881" s="84"/>
      <c r="FLE1881" s="84"/>
      <c r="FLF1881" s="84"/>
      <c r="FLG1881" s="84"/>
      <c r="FLH1881" s="84"/>
      <c r="FLI1881" s="84"/>
      <c r="FLJ1881" s="84"/>
      <c r="FLK1881" s="84"/>
      <c r="FLL1881" s="84"/>
      <c r="FLM1881" s="84"/>
      <c r="FLN1881" s="84"/>
      <c r="FLO1881" s="84"/>
      <c r="FLP1881" s="84"/>
      <c r="FLQ1881" s="84"/>
      <c r="FLR1881" s="84"/>
      <c r="FLS1881" s="84"/>
      <c r="FLT1881" s="84"/>
      <c r="FLU1881" s="84"/>
      <c r="FLV1881" s="84"/>
      <c r="FLW1881" s="84"/>
      <c r="FLX1881" s="84"/>
      <c r="FLY1881" s="84"/>
      <c r="FLZ1881" s="84"/>
      <c r="FMA1881" s="84"/>
      <c r="FMB1881" s="84"/>
      <c r="FMC1881" s="84"/>
      <c r="FMD1881" s="84"/>
      <c r="FME1881" s="84"/>
      <c r="FMF1881" s="84"/>
      <c r="FMG1881" s="84"/>
      <c r="FMH1881" s="84"/>
      <c r="FMI1881" s="84"/>
      <c r="FMJ1881" s="84"/>
      <c r="FMK1881" s="84"/>
      <c r="FML1881" s="84"/>
      <c r="FMM1881" s="84"/>
      <c r="FMN1881" s="84"/>
      <c r="FMO1881" s="84"/>
      <c r="FMP1881" s="84"/>
      <c r="FMQ1881" s="84"/>
      <c r="FMR1881" s="84"/>
      <c r="FMS1881" s="84"/>
      <c r="FMT1881" s="84"/>
      <c r="FMU1881" s="84"/>
      <c r="FMV1881" s="84"/>
      <c r="FMW1881" s="84"/>
      <c r="FMX1881" s="84"/>
      <c r="FMY1881" s="84"/>
      <c r="FMZ1881" s="84"/>
      <c r="FNA1881" s="84"/>
      <c r="FNB1881" s="84"/>
      <c r="FNC1881" s="84"/>
      <c r="FND1881" s="84"/>
      <c r="FNE1881" s="84"/>
      <c r="FNF1881" s="84"/>
      <c r="FNG1881" s="84"/>
      <c r="FNH1881" s="84"/>
      <c r="FNI1881" s="84"/>
      <c r="FNJ1881" s="84"/>
      <c r="FNK1881" s="84"/>
      <c r="FNL1881" s="84"/>
      <c r="FNM1881" s="84"/>
      <c r="FNN1881" s="84"/>
      <c r="FNO1881" s="84"/>
      <c r="FNP1881" s="84"/>
      <c r="FNQ1881" s="84"/>
      <c r="FNR1881" s="84"/>
      <c r="FNS1881" s="84"/>
      <c r="FNT1881" s="84"/>
      <c r="FNU1881" s="84"/>
      <c r="FNV1881" s="84"/>
      <c r="FNW1881" s="84"/>
      <c r="FNX1881" s="84"/>
      <c r="FNY1881" s="84"/>
      <c r="FNZ1881" s="84"/>
      <c r="FOA1881" s="84"/>
      <c r="FOB1881" s="84"/>
      <c r="FOC1881" s="84"/>
      <c r="FOD1881" s="84"/>
      <c r="FOE1881" s="84"/>
      <c r="FOF1881" s="84"/>
      <c r="FOG1881" s="84"/>
      <c r="FOH1881" s="84"/>
      <c r="FOI1881" s="84"/>
      <c r="FOJ1881" s="84"/>
      <c r="FOK1881" s="84"/>
      <c r="FOL1881" s="84"/>
      <c r="FOM1881" s="84"/>
      <c r="FON1881" s="84"/>
      <c r="FOO1881" s="84"/>
      <c r="FOP1881" s="84"/>
      <c r="FOQ1881" s="84"/>
      <c r="FOR1881" s="84"/>
      <c r="FOS1881" s="84"/>
      <c r="FOT1881" s="84"/>
      <c r="FOU1881" s="84"/>
      <c r="FOV1881" s="84"/>
      <c r="FOW1881" s="84"/>
      <c r="FOX1881" s="84"/>
      <c r="FOY1881" s="84"/>
      <c r="FOZ1881" s="84"/>
      <c r="FPA1881" s="84"/>
      <c r="FPB1881" s="84"/>
      <c r="FPC1881" s="84"/>
      <c r="FPD1881" s="84"/>
      <c r="FPE1881" s="84"/>
      <c r="FPF1881" s="84"/>
      <c r="FPG1881" s="84"/>
      <c r="FPH1881" s="84"/>
      <c r="FPI1881" s="84"/>
      <c r="FPJ1881" s="84"/>
      <c r="FPK1881" s="84"/>
      <c r="FPL1881" s="84"/>
      <c r="FPM1881" s="84"/>
      <c r="FPN1881" s="84"/>
      <c r="FPO1881" s="84"/>
      <c r="FPP1881" s="84"/>
      <c r="FPQ1881" s="84"/>
      <c r="FPR1881" s="84"/>
      <c r="FPS1881" s="84"/>
      <c r="FPT1881" s="84"/>
      <c r="FPU1881" s="84"/>
      <c r="FPV1881" s="84"/>
      <c r="FPW1881" s="84"/>
      <c r="FPX1881" s="84"/>
      <c r="FPY1881" s="84"/>
      <c r="FPZ1881" s="84"/>
      <c r="FQA1881" s="84"/>
      <c r="FQB1881" s="84"/>
      <c r="FQC1881" s="84"/>
      <c r="FQD1881" s="84"/>
      <c r="FQE1881" s="84"/>
      <c r="FQF1881" s="84"/>
      <c r="FQG1881" s="84"/>
      <c r="FQH1881" s="84"/>
      <c r="FQI1881" s="84"/>
      <c r="FQJ1881" s="84"/>
      <c r="FQK1881" s="84"/>
      <c r="FQL1881" s="84"/>
      <c r="FQM1881" s="84"/>
      <c r="FQN1881" s="84"/>
      <c r="FQO1881" s="84"/>
      <c r="FQP1881" s="84"/>
      <c r="FQQ1881" s="84"/>
      <c r="FQR1881" s="84"/>
      <c r="FQS1881" s="84"/>
      <c r="FQT1881" s="84"/>
      <c r="FQU1881" s="84"/>
      <c r="FQV1881" s="84"/>
      <c r="FQW1881" s="84"/>
      <c r="FQX1881" s="84"/>
      <c r="FQY1881" s="84"/>
      <c r="FQZ1881" s="84"/>
      <c r="FRA1881" s="84"/>
      <c r="FRB1881" s="84"/>
      <c r="FRC1881" s="84"/>
      <c r="FRD1881" s="84"/>
      <c r="FRE1881" s="84"/>
      <c r="FRF1881" s="84"/>
      <c r="FRG1881" s="84"/>
      <c r="FRH1881" s="84"/>
      <c r="FRI1881" s="84"/>
      <c r="FRJ1881" s="84"/>
      <c r="FRK1881" s="84"/>
      <c r="FRL1881" s="84"/>
      <c r="FRM1881" s="84"/>
      <c r="FRN1881" s="84"/>
      <c r="FRO1881" s="84"/>
      <c r="FRP1881" s="84"/>
      <c r="FRQ1881" s="84"/>
      <c r="FRR1881" s="84"/>
      <c r="FRS1881" s="84"/>
      <c r="FRT1881" s="84"/>
      <c r="FRU1881" s="84"/>
      <c r="FRV1881" s="84"/>
      <c r="FRW1881" s="84"/>
      <c r="FRX1881" s="84"/>
      <c r="FRY1881" s="84"/>
      <c r="FRZ1881" s="84"/>
      <c r="FSA1881" s="84"/>
      <c r="FSB1881" s="84"/>
      <c r="FSC1881" s="84"/>
      <c r="FSD1881" s="84"/>
      <c r="FSE1881" s="84"/>
      <c r="FSF1881" s="84"/>
      <c r="FSG1881" s="84"/>
      <c r="FSH1881" s="84"/>
      <c r="FSI1881" s="84"/>
      <c r="FSJ1881" s="84"/>
      <c r="FSK1881" s="84"/>
      <c r="FSL1881" s="84"/>
      <c r="FSM1881" s="84"/>
      <c r="FSN1881" s="84"/>
      <c r="FSO1881" s="84"/>
      <c r="FSP1881" s="84"/>
      <c r="FSQ1881" s="84"/>
      <c r="FSR1881" s="84"/>
      <c r="FSS1881" s="84"/>
      <c r="FST1881" s="84"/>
      <c r="FSU1881" s="84"/>
      <c r="FSV1881" s="84"/>
      <c r="FSW1881" s="84"/>
      <c r="FSX1881" s="84"/>
      <c r="FSY1881" s="84"/>
      <c r="FSZ1881" s="84"/>
      <c r="FTA1881" s="84"/>
      <c r="FTB1881" s="84"/>
      <c r="FTC1881" s="84"/>
      <c r="FTD1881" s="84"/>
      <c r="FTE1881" s="84"/>
      <c r="FTF1881" s="84"/>
      <c r="FTG1881" s="84"/>
      <c r="FTH1881" s="84"/>
      <c r="FTI1881" s="84"/>
      <c r="FTJ1881" s="84"/>
      <c r="FTK1881" s="84"/>
      <c r="FTL1881" s="84"/>
      <c r="FTM1881" s="84"/>
      <c r="FTN1881" s="84"/>
      <c r="FTO1881" s="84"/>
      <c r="FTP1881" s="84"/>
      <c r="FTQ1881" s="84"/>
      <c r="FTR1881" s="84"/>
      <c r="FTS1881" s="84"/>
      <c r="FTT1881" s="84"/>
      <c r="FTU1881" s="84"/>
      <c r="FTV1881" s="84"/>
      <c r="FTW1881" s="84"/>
      <c r="FTX1881" s="84"/>
      <c r="FTY1881" s="84"/>
      <c r="FTZ1881" s="84"/>
      <c r="FUA1881" s="84"/>
      <c r="FUB1881" s="84"/>
      <c r="FUC1881" s="84"/>
      <c r="FUD1881" s="84"/>
      <c r="FUE1881" s="84"/>
      <c r="FUF1881" s="84"/>
      <c r="FUG1881" s="84"/>
      <c r="FUH1881" s="84"/>
      <c r="FUI1881" s="84"/>
      <c r="FUJ1881" s="84"/>
      <c r="FUK1881" s="84"/>
      <c r="FUL1881" s="84"/>
      <c r="FUM1881" s="84"/>
      <c r="FUN1881" s="84"/>
      <c r="FUO1881" s="84"/>
      <c r="FUP1881" s="84"/>
      <c r="FUQ1881" s="84"/>
      <c r="FUR1881" s="84"/>
      <c r="FUS1881" s="84"/>
      <c r="FUT1881" s="84"/>
      <c r="FUU1881" s="84"/>
      <c r="FUV1881" s="84"/>
      <c r="FUW1881" s="84"/>
      <c r="FUX1881" s="84"/>
      <c r="FUY1881" s="84"/>
      <c r="FUZ1881" s="84"/>
      <c r="FVA1881" s="84"/>
      <c r="FVB1881" s="84"/>
      <c r="FVC1881" s="84"/>
      <c r="FVD1881" s="84"/>
      <c r="FVE1881" s="84"/>
      <c r="FVF1881" s="84"/>
      <c r="FVG1881" s="84"/>
      <c r="FVH1881" s="84"/>
      <c r="FVI1881" s="84"/>
      <c r="FVJ1881" s="84"/>
      <c r="FVK1881" s="84"/>
      <c r="FVL1881" s="84"/>
      <c r="FVM1881" s="84"/>
      <c r="FVN1881" s="84"/>
      <c r="FVO1881" s="84"/>
      <c r="FVP1881" s="84"/>
      <c r="FVQ1881" s="84"/>
      <c r="FVR1881" s="84"/>
      <c r="FVS1881" s="84"/>
      <c r="FVT1881" s="84"/>
      <c r="FVU1881" s="84"/>
      <c r="FVV1881" s="84"/>
      <c r="FVW1881" s="84"/>
      <c r="FVX1881" s="84"/>
      <c r="FVY1881" s="84"/>
      <c r="FVZ1881" s="84"/>
      <c r="FWA1881" s="84"/>
      <c r="FWB1881" s="84"/>
      <c r="FWC1881" s="84"/>
      <c r="FWD1881" s="84"/>
      <c r="FWE1881" s="84"/>
      <c r="FWF1881" s="84"/>
      <c r="FWG1881" s="84"/>
      <c r="FWH1881" s="84"/>
      <c r="FWI1881" s="84"/>
      <c r="FWJ1881" s="84"/>
      <c r="FWK1881" s="84"/>
      <c r="FWL1881" s="84"/>
      <c r="FWM1881" s="84"/>
      <c r="FWN1881" s="84"/>
      <c r="FWO1881" s="84"/>
      <c r="FWP1881" s="84"/>
      <c r="FWQ1881" s="84"/>
      <c r="FWR1881" s="84"/>
      <c r="FWS1881" s="84"/>
      <c r="FWT1881" s="84"/>
      <c r="FWU1881" s="84"/>
      <c r="FWV1881" s="84"/>
      <c r="FWW1881" s="84"/>
      <c r="FWX1881" s="84"/>
      <c r="FWY1881" s="84"/>
      <c r="FWZ1881" s="84"/>
      <c r="FXA1881" s="84"/>
      <c r="FXB1881" s="84"/>
      <c r="FXC1881" s="84"/>
      <c r="FXD1881" s="84"/>
      <c r="FXE1881" s="84"/>
      <c r="FXF1881" s="84"/>
      <c r="FXG1881" s="84"/>
      <c r="FXH1881" s="84"/>
      <c r="FXI1881" s="84"/>
      <c r="FXJ1881" s="84"/>
      <c r="FXK1881" s="84"/>
      <c r="FXL1881" s="84"/>
      <c r="FXM1881" s="84"/>
      <c r="FXN1881" s="84"/>
      <c r="FXO1881" s="84"/>
      <c r="FXP1881" s="84"/>
      <c r="FXQ1881" s="84"/>
      <c r="FXR1881" s="84"/>
      <c r="FXS1881" s="84"/>
      <c r="FXT1881" s="84"/>
      <c r="FXU1881" s="84"/>
      <c r="FXV1881" s="84"/>
      <c r="FXW1881" s="84"/>
      <c r="FXX1881" s="84"/>
      <c r="FXY1881" s="84"/>
      <c r="FXZ1881" s="84"/>
      <c r="FYA1881" s="84"/>
      <c r="FYB1881" s="84"/>
      <c r="FYC1881" s="84"/>
      <c r="FYD1881" s="84"/>
      <c r="FYE1881" s="84"/>
      <c r="FYF1881" s="84"/>
      <c r="FYG1881" s="84"/>
      <c r="FYH1881" s="84"/>
      <c r="FYI1881" s="84"/>
      <c r="FYJ1881" s="84"/>
      <c r="FYK1881" s="84"/>
      <c r="FYL1881" s="84"/>
      <c r="FYM1881" s="84"/>
      <c r="FYN1881" s="84"/>
      <c r="FYO1881" s="84"/>
      <c r="FYP1881" s="84"/>
      <c r="FYQ1881" s="84"/>
      <c r="FYR1881" s="84"/>
      <c r="FYS1881" s="84"/>
      <c r="FYT1881" s="84"/>
      <c r="FYU1881" s="84"/>
      <c r="FYV1881" s="84"/>
      <c r="FYW1881" s="84"/>
      <c r="FYX1881" s="84"/>
      <c r="FYY1881" s="84"/>
      <c r="FYZ1881" s="84"/>
      <c r="FZA1881" s="84"/>
      <c r="FZB1881" s="84"/>
      <c r="FZC1881" s="84"/>
      <c r="FZD1881" s="84"/>
      <c r="FZE1881" s="84"/>
      <c r="FZF1881" s="84"/>
      <c r="FZG1881" s="84"/>
      <c r="FZH1881" s="84"/>
      <c r="FZI1881" s="84"/>
      <c r="FZJ1881" s="84"/>
      <c r="FZK1881" s="84"/>
      <c r="FZL1881" s="84"/>
      <c r="FZM1881" s="84"/>
      <c r="FZN1881" s="84"/>
      <c r="FZO1881" s="84"/>
      <c r="FZP1881" s="84"/>
      <c r="FZQ1881" s="84"/>
      <c r="FZR1881" s="84"/>
      <c r="FZS1881" s="84"/>
      <c r="FZT1881" s="84"/>
      <c r="FZU1881" s="84"/>
      <c r="FZV1881" s="84"/>
      <c r="FZW1881" s="84"/>
      <c r="FZX1881" s="84"/>
      <c r="FZY1881" s="84"/>
      <c r="FZZ1881" s="84"/>
      <c r="GAA1881" s="84"/>
      <c r="GAB1881" s="84"/>
      <c r="GAC1881" s="84"/>
      <c r="GAD1881" s="84"/>
      <c r="GAE1881" s="84"/>
      <c r="GAF1881" s="84"/>
      <c r="GAG1881" s="84"/>
      <c r="GAH1881" s="84"/>
      <c r="GAI1881" s="84"/>
      <c r="GAJ1881" s="84"/>
      <c r="GAK1881" s="84"/>
      <c r="GAL1881" s="84"/>
      <c r="GAM1881" s="84"/>
      <c r="GAN1881" s="84"/>
      <c r="GAO1881" s="84"/>
      <c r="GAP1881" s="84"/>
      <c r="GAQ1881" s="84"/>
      <c r="GAR1881" s="84"/>
      <c r="GAS1881" s="84"/>
      <c r="GAT1881" s="84"/>
      <c r="GAU1881" s="84"/>
      <c r="GAV1881" s="84"/>
      <c r="GAW1881" s="84"/>
      <c r="GAX1881" s="84"/>
      <c r="GAY1881" s="84"/>
      <c r="GAZ1881" s="84"/>
      <c r="GBA1881" s="84"/>
      <c r="GBB1881" s="84"/>
      <c r="GBC1881" s="84"/>
      <c r="GBD1881" s="84"/>
      <c r="GBE1881" s="84"/>
      <c r="GBF1881" s="84"/>
      <c r="GBG1881" s="84"/>
      <c r="GBH1881" s="84"/>
      <c r="GBI1881" s="84"/>
      <c r="GBJ1881" s="84"/>
      <c r="GBK1881" s="84"/>
      <c r="GBL1881" s="84"/>
      <c r="GBM1881" s="84"/>
      <c r="GBN1881" s="84"/>
      <c r="GBO1881" s="84"/>
      <c r="GBP1881" s="84"/>
      <c r="GBQ1881" s="84"/>
      <c r="GBR1881" s="84"/>
      <c r="GBS1881" s="84"/>
      <c r="GBT1881" s="84"/>
      <c r="GBU1881" s="84"/>
      <c r="GBV1881" s="84"/>
      <c r="GBW1881" s="84"/>
      <c r="GBX1881" s="84"/>
      <c r="GBY1881" s="84"/>
      <c r="GBZ1881" s="84"/>
      <c r="GCA1881" s="84"/>
      <c r="GCB1881" s="84"/>
      <c r="GCC1881" s="84"/>
      <c r="GCD1881" s="84"/>
      <c r="GCE1881" s="84"/>
      <c r="GCF1881" s="84"/>
      <c r="GCG1881" s="84"/>
      <c r="GCH1881" s="84"/>
      <c r="GCI1881" s="84"/>
      <c r="GCJ1881" s="84"/>
      <c r="GCK1881" s="84"/>
      <c r="GCL1881" s="84"/>
      <c r="GCM1881" s="84"/>
      <c r="GCN1881" s="84"/>
      <c r="GCO1881" s="84"/>
      <c r="GCP1881" s="84"/>
      <c r="GCQ1881" s="84"/>
      <c r="GCR1881" s="84"/>
      <c r="GCS1881" s="84"/>
      <c r="GCT1881" s="84"/>
      <c r="GCU1881" s="84"/>
      <c r="GCV1881" s="84"/>
      <c r="GCW1881" s="84"/>
      <c r="GCX1881" s="84"/>
      <c r="GCY1881" s="84"/>
      <c r="GCZ1881" s="84"/>
      <c r="GDA1881" s="84"/>
      <c r="GDB1881" s="84"/>
      <c r="GDC1881" s="84"/>
      <c r="GDD1881" s="84"/>
      <c r="GDE1881" s="84"/>
      <c r="GDF1881" s="84"/>
      <c r="GDG1881" s="84"/>
      <c r="GDH1881" s="84"/>
      <c r="GDI1881" s="84"/>
      <c r="GDJ1881" s="84"/>
      <c r="GDK1881" s="84"/>
      <c r="GDL1881" s="84"/>
      <c r="GDM1881" s="84"/>
      <c r="GDN1881" s="84"/>
      <c r="GDO1881" s="84"/>
      <c r="GDP1881" s="84"/>
      <c r="GDQ1881" s="84"/>
      <c r="GDR1881" s="84"/>
      <c r="GDS1881" s="84"/>
      <c r="GDT1881" s="84"/>
      <c r="GDU1881" s="84"/>
      <c r="GDV1881" s="84"/>
      <c r="GDW1881" s="84"/>
      <c r="GDX1881" s="84"/>
      <c r="GDY1881" s="84"/>
      <c r="GDZ1881" s="84"/>
      <c r="GEA1881" s="84"/>
      <c r="GEB1881" s="84"/>
      <c r="GEC1881" s="84"/>
      <c r="GED1881" s="84"/>
      <c r="GEE1881" s="84"/>
      <c r="GEF1881" s="84"/>
      <c r="GEG1881" s="84"/>
      <c r="GEH1881" s="84"/>
      <c r="GEI1881" s="84"/>
      <c r="GEJ1881" s="84"/>
      <c r="GEK1881" s="84"/>
      <c r="GEL1881" s="84"/>
      <c r="GEM1881" s="84"/>
      <c r="GEN1881" s="84"/>
      <c r="GEO1881" s="84"/>
      <c r="GEP1881" s="84"/>
      <c r="GEQ1881" s="84"/>
      <c r="GER1881" s="84"/>
      <c r="GES1881" s="84"/>
      <c r="GET1881" s="84"/>
      <c r="GEU1881" s="84"/>
      <c r="GEV1881" s="84"/>
      <c r="GEW1881" s="84"/>
      <c r="GEX1881" s="84"/>
      <c r="GEY1881" s="84"/>
      <c r="GEZ1881" s="84"/>
      <c r="GFA1881" s="84"/>
      <c r="GFB1881" s="84"/>
      <c r="GFC1881" s="84"/>
      <c r="GFD1881" s="84"/>
      <c r="GFE1881" s="84"/>
      <c r="GFF1881" s="84"/>
      <c r="GFG1881" s="84"/>
      <c r="GFH1881" s="84"/>
      <c r="GFI1881" s="84"/>
      <c r="GFJ1881" s="84"/>
      <c r="GFK1881" s="84"/>
      <c r="GFL1881" s="84"/>
      <c r="GFM1881" s="84"/>
      <c r="GFN1881" s="84"/>
      <c r="GFO1881" s="84"/>
      <c r="GFP1881" s="84"/>
      <c r="GFQ1881" s="84"/>
      <c r="GFR1881" s="84"/>
      <c r="GFS1881" s="84"/>
      <c r="GFT1881" s="84"/>
      <c r="GFU1881" s="84"/>
      <c r="GFV1881" s="84"/>
      <c r="GFW1881" s="84"/>
      <c r="GFX1881" s="84"/>
      <c r="GFY1881" s="84"/>
      <c r="GFZ1881" s="84"/>
      <c r="GGA1881" s="84"/>
      <c r="GGB1881" s="84"/>
      <c r="GGC1881" s="84"/>
      <c r="GGD1881" s="84"/>
      <c r="GGE1881" s="84"/>
      <c r="GGF1881" s="84"/>
      <c r="GGG1881" s="84"/>
      <c r="GGH1881" s="84"/>
      <c r="GGI1881" s="84"/>
      <c r="GGJ1881" s="84"/>
      <c r="GGK1881" s="84"/>
      <c r="GGL1881" s="84"/>
      <c r="GGM1881" s="84"/>
      <c r="GGN1881" s="84"/>
      <c r="GGO1881" s="84"/>
      <c r="GGP1881" s="84"/>
      <c r="GGQ1881" s="84"/>
      <c r="GGR1881" s="84"/>
      <c r="GGS1881" s="84"/>
      <c r="GGT1881" s="84"/>
      <c r="GGU1881" s="84"/>
      <c r="GGV1881" s="84"/>
      <c r="GGW1881" s="84"/>
      <c r="GGX1881" s="84"/>
      <c r="GGY1881" s="84"/>
      <c r="GGZ1881" s="84"/>
      <c r="GHA1881" s="84"/>
      <c r="GHB1881" s="84"/>
      <c r="GHC1881" s="84"/>
      <c r="GHD1881" s="84"/>
      <c r="GHE1881" s="84"/>
      <c r="GHF1881" s="84"/>
      <c r="GHG1881" s="84"/>
      <c r="GHH1881" s="84"/>
      <c r="GHI1881" s="84"/>
      <c r="GHJ1881" s="84"/>
      <c r="GHK1881" s="84"/>
      <c r="GHL1881" s="84"/>
      <c r="GHM1881" s="84"/>
      <c r="GHN1881" s="84"/>
      <c r="GHO1881" s="84"/>
      <c r="GHP1881" s="84"/>
      <c r="GHQ1881" s="84"/>
      <c r="GHR1881" s="84"/>
      <c r="GHS1881" s="84"/>
      <c r="GHT1881" s="84"/>
      <c r="GHU1881" s="84"/>
      <c r="GHV1881" s="84"/>
      <c r="GHW1881" s="84"/>
      <c r="GHX1881" s="84"/>
      <c r="GHY1881" s="84"/>
      <c r="GHZ1881" s="84"/>
      <c r="GIA1881" s="84"/>
      <c r="GIB1881" s="84"/>
      <c r="GIC1881" s="84"/>
      <c r="GID1881" s="84"/>
      <c r="GIE1881" s="84"/>
      <c r="GIF1881" s="84"/>
      <c r="GIG1881" s="84"/>
      <c r="GIH1881" s="84"/>
      <c r="GII1881" s="84"/>
      <c r="GIJ1881" s="84"/>
      <c r="GIK1881" s="84"/>
      <c r="GIL1881" s="84"/>
      <c r="GIM1881" s="84"/>
      <c r="GIN1881" s="84"/>
      <c r="GIO1881" s="84"/>
      <c r="GIP1881" s="84"/>
      <c r="GIQ1881" s="84"/>
      <c r="GIR1881" s="84"/>
      <c r="GIS1881" s="84"/>
      <c r="GIT1881" s="84"/>
      <c r="GIU1881" s="84"/>
      <c r="GIV1881" s="84"/>
      <c r="GIW1881" s="84"/>
      <c r="GIX1881" s="84"/>
      <c r="GIY1881" s="84"/>
      <c r="GIZ1881" s="84"/>
      <c r="GJA1881" s="84"/>
      <c r="GJB1881" s="84"/>
      <c r="GJC1881" s="84"/>
      <c r="GJD1881" s="84"/>
      <c r="GJE1881" s="84"/>
      <c r="GJF1881" s="84"/>
      <c r="GJG1881" s="84"/>
      <c r="GJH1881" s="84"/>
      <c r="GJI1881" s="84"/>
      <c r="GJJ1881" s="84"/>
      <c r="GJK1881" s="84"/>
      <c r="GJL1881" s="84"/>
      <c r="GJM1881" s="84"/>
      <c r="GJN1881" s="84"/>
      <c r="GJO1881" s="84"/>
      <c r="GJP1881" s="84"/>
      <c r="GJQ1881" s="84"/>
      <c r="GJR1881" s="84"/>
      <c r="GJS1881" s="84"/>
      <c r="GJT1881" s="84"/>
      <c r="GJU1881" s="84"/>
      <c r="GJV1881" s="84"/>
      <c r="GJW1881" s="84"/>
      <c r="GJX1881" s="84"/>
      <c r="GJY1881" s="84"/>
      <c r="GJZ1881" s="84"/>
      <c r="GKA1881" s="84"/>
      <c r="GKB1881" s="84"/>
      <c r="GKC1881" s="84"/>
      <c r="GKD1881" s="84"/>
      <c r="GKE1881" s="84"/>
      <c r="GKF1881" s="84"/>
      <c r="GKG1881" s="84"/>
      <c r="GKH1881" s="84"/>
      <c r="GKI1881" s="84"/>
      <c r="GKJ1881" s="84"/>
      <c r="GKK1881" s="84"/>
      <c r="GKL1881" s="84"/>
      <c r="GKM1881" s="84"/>
      <c r="GKN1881" s="84"/>
      <c r="GKO1881" s="84"/>
      <c r="GKP1881" s="84"/>
      <c r="GKQ1881" s="84"/>
      <c r="GKR1881" s="84"/>
      <c r="GKS1881" s="84"/>
      <c r="GKT1881" s="84"/>
      <c r="GKU1881" s="84"/>
      <c r="GKV1881" s="84"/>
      <c r="GKW1881" s="84"/>
      <c r="GKX1881" s="84"/>
      <c r="GKY1881" s="84"/>
      <c r="GKZ1881" s="84"/>
      <c r="GLA1881" s="84"/>
      <c r="GLB1881" s="84"/>
      <c r="GLC1881" s="84"/>
      <c r="GLD1881" s="84"/>
      <c r="GLE1881" s="84"/>
      <c r="GLF1881" s="84"/>
      <c r="GLG1881" s="84"/>
      <c r="GLH1881" s="84"/>
      <c r="GLI1881" s="84"/>
      <c r="GLJ1881" s="84"/>
      <c r="GLK1881" s="84"/>
      <c r="GLL1881" s="84"/>
      <c r="GLM1881" s="84"/>
      <c r="GLN1881" s="84"/>
      <c r="GLO1881" s="84"/>
      <c r="GLP1881" s="84"/>
      <c r="GLQ1881" s="84"/>
      <c r="GLR1881" s="84"/>
      <c r="GLS1881" s="84"/>
      <c r="GLT1881" s="84"/>
      <c r="GLU1881" s="84"/>
      <c r="GLV1881" s="84"/>
      <c r="GLW1881" s="84"/>
      <c r="GLX1881" s="84"/>
      <c r="GLY1881" s="84"/>
      <c r="GLZ1881" s="84"/>
      <c r="GMA1881" s="84"/>
      <c r="GMB1881" s="84"/>
      <c r="GMC1881" s="84"/>
      <c r="GMD1881" s="84"/>
      <c r="GME1881" s="84"/>
      <c r="GMF1881" s="84"/>
      <c r="GMG1881" s="84"/>
      <c r="GMH1881" s="84"/>
      <c r="GMI1881" s="84"/>
      <c r="GMJ1881" s="84"/>
      <c r="GMK1881" s="84"/>
      <c r="GML1881" s="84"/>
      <c r="GMM1881" s="84"/>
      <c r="GMN1881" s="84"/>
      <c r="GMO1881" s="84"/>
      <c r="GMP1881" s="84"/>
      <c r="GMQ1881" s="84"/>
      <c r="GMR1881" s="84"/>
      <c r="GMS1881" s="84"/>
      <c r="GMT1881" s="84"/>
      <c r="GMU1881" s="84"/>
      <c r="GMV1881" s="84"/>
      <c r="GMW1881" s="84"/>
      <c r="GMX1881" s="84"/>
      <c r="GMY1881" s="84"/>
      <c r="GMZ1881" s="84"/>
      <c r="GNA1881" s="84"/>
      <c r="GNB1881" s="84"/>
      <c r="GNC1881" s="84"/>
      <c r="GND1881" s="84"/>
      <c r="GNE1881" s="84"/>
      <c r="GNF1881" s="84"/>
      <c r="GNG1881" s="84"/>
      <c r="GNH1881" s="84"/>
      <c r="GNI1881" s="84"/>
      <c r="GNJ1881" s="84"/>
      <c r="GNK1881" s="84"/>
      <c r="GNL1881" s="84"/>
      <c r="GNM1881" s="84"/>
      <c r="GNN1881" s="84"/>
      <c r="GNO1881" s="84"/>
      <c r="GNP1881" s="84"/>
      <c r="GNQ1881" s="84"/>
      <c r="GNR1881" s="84"/>
      <c r="GNS1881" s="84"/>
      <c r="GNT1881" s="84"/>
      <c r="GNU1881" s="84"/>
      <c r="GNV1881" s="84"/>
      <c r="GNW1881" s="84"/>
      <c r="GNX1881" s="84"/>
      <c r="GNY1881" s="84"/>
      <c r="GNZ1881" s="84"/>
      <c r="GOA1881" s="84"/>
      <c r="GOB1881" s="84"/>
      <c r="GOC1881" s="84"/>
      <c r="GOD1881" s="84"/>
      <c r="GOE1881" s="84"/>
      <c r="GOF1881" s="84"/>
      <c r="GOG1881" s="84"/>
      <c r="GOH1881" s="84"/>
      <c r="GOI1881" s="84"/>
      <c r="GOJ1881" s="84"/>
      <c r="GOK1881" s="84"/>
      <c r="GOL1881" s="84"/>
      <c r="GOM1881" s="84"/>
      <c r="GON1881" s="84"/>
      <c r="GOO1881" s="84"/>
      <c r="GOP1881" s="84"/>
      <c r="GOQ1881" s="84"/>
      <c r="GOR1881" s="84"/>
      <c r="GOS1881" s="84"/>
      <c r="GOT1881" s="84"/>
      <c r="GOU1881" s="84"/>
      <c r="GOV1881" s="84"/>
      <c r="GOW1881" s="84"/>
      <c r="GOX1881" s="84"/>
      <c r="GOY1881" s="84"/>
      <c r="GOZ1881" s="84"/>
      <c r="GPA1881" s="84"/>
      <c r="GPB1881" s="84"/>
      <c r="GPC1881" s="84"/>
      <c r="GPD1881" s="84"/>
      <c r="GPE1881" s="84"/>
      <c r="GPF1881" s="84"/>
      <c r="GPG1881" s="84"/>
      <c r="GPH1881" s="84"/>
      <c r="GPI1881" s="84"/>
      <c r="GPJ1881" s="84"/>
      <c r="GPK1881" s="84"/>
      <c r="GPL1881" s="84"/>
      <c r="GPM1881" s="84"/>
      <c r="GPN1881" s="84"/>
      <c r="GPO1881" s="84"/>
      <c r="GPP1881" s="84"/>
      <c r="GPQ1881" s="84"/>
      <c r="GPR1881" s="84"/>
      <c r="GPS1881" s="84"/>
      <c r="GPT1881" s="84"/>
      <c r="GPU1881" s="84"/>
      <c r="GPV1881" s="84"/>
      <c r="GPW1881" s="84"/>
      <c r="GPX1881" s="84"/>
      <c r="GPY1881" s="84"/>
      <c r="GPZ1881" s="84"/>
      <c r="GQA1881" s="84"/>
      <c r="GQB1881" s="84"/>
      <c r="GQC1881" s="84"/>
      <c r="GQD1881" s="84"/>
      <c r="GQE1881" s="84"/>
      <c r="GQF1881" s="84"/>
      <c r="GQG1881" s="84"/>
      <c r="GQH1881" s="84"/>
      <c r="GQI1881" s="84"/>
      <c r="GQJ1881" s="84"/>
      <c r="GQK1881" s="84"/>
      <c r="GQL1881" s="84"/>
      <c r="GQM1881" s="84"/>
      <c r="GQN1881" s="84"/>
      <c r="GQO1881" s="84"/>
      <c r="GQP1881" s="84"/>
      <c r="GQQ1881" s="84"/>
      <c r="GQR1881" s="84"/>
      <c r="GQS1881" s="84"/>
      <c r="GQT1881" s="84"/>
      <c r="GQU1881" s="84"/>
      <c r="GQV1881" s="84"/>
      <c r="GQW1881" s="84"/>
      <c r="GQX1881" s="84"/>
      <c r="GQY1881" s="84"/>
      <c r="GQZ1881" s="84"/>
      <c r="GRA1881" s="84"/>
      <c r="GRB1881" s="84"/>
      <c r="GRC1881" s="84"/>
      <c r="GRD1881" s="84"/>
      <c r="GRE1881" s="84"/>
      <c r="GRF1881" s="84"/>
      <c r="GRG1881" s="84"/>
      <c r="GRH1881" s="84"/>
      <c r="GRI1881" s="84"/>
      <c r="GRJ1881" s="84"/>
      <c r="GRK1881" s="84"/>
      <c r="GRL1881" s="84"/>
      <c r="GRM1881" s="84"/>
      <c r="GRN1881" s="84"/>
      <c r="GRO1881" s="84"/>
      <c r="GRP1881" s="84"/>
      <c r="GRQ1881" s="84"/>
      <c r="GRR1881" s="84"/>
      <c r="GRS1881" s="84"/>
      <c r="GRT1881" s="84"/>
      <c r="GRU1881" s="84"/>
      <c r="GRV1881" s="84"/>
      <c r="GRW1881" s="84"/>
      <c r="GRX1881" s="84"/>
      <c r="GRY1881" s="84"/>
      <c r="GRZ1881" s="84"/>
      <c r="GSA1881" s="84"/>
      <c r="GSB1881" s="84"/>
      <c r="GSC1881" s="84"/>
      <c r="GSD1881" s="84"/>
      <c r="GSE1881" s="84"/>
      <c r="GSF1881" s="84"/>
      <c r="GSG1881" s="84"/>
      <c r="GSH1881" s="84"/>
      <c r="GSI1881" s="84"/>
      <c r="GSJ1881" s="84"/>
      <c r="GSK1881" s="84"/>
      <c r="GSL1881" s="84"/>
      <c r="GSM1881" s="84"/>
      <c r="GSN1881" s="84"/>
      <c r="GSO1881" s="84"/>
      <c r="GSP1881" s="84"/>
      <c r="GSQ1881" s="84"/>
      <c r="GSR1881" s="84"/>
      <c r="GSS1881" s="84"/>
      <c r="GST1881" s="84"/>
      <c r="GSU1881" s="84"/>
      <c r="GSV1881" s="84"/>
      <c r="GSW1881" s="84"/>
      <c r="GSX1881" s="84"/>
      <c r="GSY1881" s="84"/>
      <c r="GSZ1881" s="84"/>
      <c r="GTA1881" s="84"/>
      <c r="GTB1881" s="84"/>
      <c r="GTC1881" s="84"/>
      <c r="GTD1881" s="84"/>
      <c r="GTE1881" s="84"/>
      <c r="GTF1881" s="84"/>
      <c r="GTG1881" s="84"/>
      <c r="GTH1881" s="84"/>
      <c r="GTI1881" s="84"/>
      <c r="GTJ1881" s="84"/>
      <c r="GTK1881" s="84"/>
      <c r="GTL1881" s="84"/>
      <c r="GTM1881" s="84"/>
      <c r="GTN1881" s="84"/>
      <c r="GTO1881" s="84"/>
      <c r="GTP1881" s="84"/>
      <c r="GTQ1881" s="84"/>
      <c r="GTR1881" s="84"/>
      <c r="GTS1881" s="84"/>
      <c r="GTT1881" s="84"/>
      <c r="GTU1881" s="84"/>
      <c r="GTV1881" s="84"/>
      <c r="GTW1881" s="84"/>
      <c r="GTX1881" s="84"/>
      <c r="GTY1881" s="84"/>
      <c r="GTZ1881" s="84"/>
      <c r="GUA1881" s="84"/>
      <c r="GUB1881" s="84"/>
      <c r="GUC1881" s="84"/>
      <c r="GUD1881" s="84"/>
      <c r="GUE1881" s="84"/>
      <c r="GUF1881" s="84"/>
      <c r="GUG1881" s="84"/>
      <c r="GUH1881" s="84"/>
      <c r="GUI1881" s="84"/>
      <c r="GUJ1881" s="84"/>
      <c r="GUK1881" s="84"/>
      <c r="GUL1881" s="84"/>
      <c r="GUM1881" s="84"/>
      <c r="GUN1881" s="84"/>
      <c r="GUO1881" s="84"/>
      <c r="GUP1881" s="84"/>
      <c r="GUQ1881" s="84"/>
      <c r="GUR1881" s="84"/>
      <c r="GUS1881" s="84"/>
      <c r="GUT1881" s="84"/>
      <c r="GUU1881" s="84"/>
      <c r="GUV1881" s="84"/>
      <c r="GUW1881" s="84"/>
      <c r="GUX1881" s="84"/>
      <c r="GUY1881" s="84"/>
      <c r="GUZ1881" s="84"/>
      <c r="GVA1881" s="84"/>
      <c r="GVB1881" s="84"/>
      <c r="GVC1881" s="84"/>
      <c r="GVD1881" s="84"/>
      <c r="GVE1881" s="84"/>
      <c r="GVF1881" s="84"/>
      <c r="GVG1881" s="84"/>
      <c r="GVH1881" s="84"/>
      <c r="GVI1881" s="84"/>
      <c r="GVJ1881" s="84"/>
      <c r="GVK1881" s="84"/>
      <c r="GVL1881" s="84"/>
      <c r="GVM1881" s="84"/>
      <c r="GVN1881" s="84"/>
      <c r="GVO1881" s="84"/>
      <c r="GVP1881" s="84"/>
      <c r="GVQ1881" s="84"/>
      <c r="GVR1881" s="84"/>
      <c r="GVS1881" s="84"/>
      <c r="GVT1881" s="84"/>
      <c r="GVU1881" s="84"/>
      <c r="GVV1881" s="84"/>
      <c r="GVW1881" s="84"/>
      <c r="GVX1881" s="84"/>
      <c r="GVY1881" s="84"/>
      <c r="GVZ1881" s="84"/>
      <c r="GWA1881" s="84"/>
      <c r="GWB1881" s="84"/>
      <c r="GWC1881" s="84"/>
      <c r="GWD1881" s="84"/>
      <c r="GWE1881" s="84"/>
      <c r="GWF1881" s="84"/>
      <c r="GWG1881" s="84"/>
      <c r="GWH1881" s="84"/>
      <c r="GWI1881" s="84"/>
      <c r="GWJ1881" s="84"/>
      <c r="GWK1881" s="84"/>
      <c r="GWL1881" s="84"/>
      <c r="GWM1881" s="84"/>
      <c r="GWN1881" s="84"/>
      <c r="GWO1881" s="84"/>
      <c r="GWP1881" s="84"/>
      <c r="GWQ1881" s="84"/>
      <c r="GWR1881" s="84"/>
      <c r="GWS1881" s="84"/>
      <c r="GWT1881" s="84"/>
      <c r="GWU1881" s="84"/>
      <c r="GWV1881" s="84"/>
      <c r="GWW1881" s="84"/>
      <c r="GWX1881" s="84"/>
      <c r="GWY1881" s="84"/>
      <c r="GWZ1881" s="84"/>
      <c r="GXA1881" s="84"/>
      <c r="GXB1881" s="84"/>
      <c r="GXC1881" s="84"/>
      <c r="GXD1881" s="84"/>
      <c r="GXE1881" s="84"/>
      <c r="GXF1881" s="84"/>
      <c r="GXG1881" s="84"/>
      <c r="GXH1881" s="84"/>
      <c r="GXI1881" s="84"/>
      <c r="GXJ1881" s="84"/>
      <c r="GXK1881" s="84"/>
      <c r="GXL1881" s="84"/>
      <c r="GXM1881" s="84"/>
      <c r="GXN1881" s="84"/>
      <c r="GXO1881" s="84"/>
      <c r="GXP1881" s="84"/>
      <c r="GXQ1881" s="84"/>
      <c r="GXR1881" s="84"/>
      <c r="GXS1881" s="84"/>
      <c r="GXT1881" s="84"/>
      <c r="GXU1881" s="84"/>
      <c r="GXV1881" s="84"/>
      <c r="GXW1881" s="84"/>
      <c r="GXX1881" s="84"/>
      <c r="GXY1881" s="84"/>
      <c r="GXZ1881" s="84"/>
      <c r="GYA1881" s="84"/>
      <c r="GYB1881" s="84"/>
      <c r="GYC1881" s="84"/>
      <c r="GYD1881" s="84"/>
      <c r="GYE1881" s="84"/>
      <c r="GYF1881" s="84"/>
      <c r="GYG1881" s="84"/>
      <c r="GYH1881" s="84"/>
      <c r="GYI1881" s="84"/>
      <c r="GYJ1881" s="84"/>
      <c r="GYK1881" s="84"/>
      <c r="GYL1881" s="84"/>
      <c r="GYM1881" s="84"/>
      <c r="GYN1881" s="84"/>
      <c r="GYO1881" s="84"/>
      <c r="GYP1881" s="84"/>
      <c r="GYQ1881" s="84"/>
      <c r="GYR1881" s="84"/>
      <c r="GYS1881" s="84"/>
      <c r="GYT1881" s="84"/>
      <c r="GYU1881" s="84"/>
      <c r="GYV1881" s="84"/>
      <c r="GYW1881" s="84"/>
      <c r="GYX1881" s="84"/>
      <c r="GYY1881" s="84"/>
      <c r="GYZ1881" s="84"/>
      <c r="GZA1881" s="84"/>
      <c r="GZB1881" s="84"/>
      <c r="GZC1881" s="84"/>
      <c r="GZD1881" s="84"/>
      <c r="GZE1881" s="84"/>
      <c r="GZF1881" s="84"/>
      <c r="GZG1881" s="84"/>
      <c r="GZH1881" s="84"/>
      <c r="GZI1881" s="84"/>
      <c r="GZJ1881" s="84"/>
      <c r="GZK1881" s="84"/>
      <c r="GZL1881" s="84"/>
      <c r="GZM1881" s="84"/>
      <c r="GZN1881" s="84"/>
      <c r="GZO1881" s="84"/>
      <c r="GZP1881" s="84"/>
      <c r="GZQ1881" s="84"/>
      <c r="GZR1881" s="84"/>
      <c r="GZS1881" s="84"/>
      <c r="GZT1881" s="84"/>
      <c r="GZU1881" s="84"/>
      <c r="GZV1881" s="84"/>
      <c r="GZW1881" s="84"/>
      <c r="GZX1881" s="84"/>
      <c r="GZY1881" s="84"/>
      <c r="GZZ1881" s="84"/>
      <c r="HAA1881" s="84"/>
      <c r="HAB1881" s="84"/>
      <c r="HAC1881" s="84"/>
      <c r="HAD1881" s="84"/>
      <c r="HAE1881" s="84"/>
      <c r="HAF1881" s="84"/>
      <c r="HAG1881" s="84"/>
      <c r="HAH1881" s="84"/>
      <c r="HAI1881" s="84"/>
      <c r="HAJ1881" s="84"/>
      <c r="HAK1881" s="84"/>
      <c r="HAL1881" s="84"/>
      <c r="HAM1881" s="84"/>
      <c r="HAN1881" s="84"/>
      <c r="HAO1881" s="84"/>
      <c r="HAP1881" s="84"/>
      <c r="HAQ1881" s="84"/>
      <c r="HAR1881" s="84"/>
      <c r="HAS1881" s="84"/>
      <c r="HAT1881" s="84"/>
      <c r="HAU1881" s="84"/>
      <c r="HAV1881" s="84"/>
      <c r="HAW1881" s="84"/>
      <c r="HAX1881" s="84"/>
      <c r="HAY1881" s="84"/>
      <c r="HAZ1881" s="84"/>
      <c r="HBA1881" s="84"/>
      <c r="HBB1881" s="84"/>
      <c r="HBC1881" s="84"/>
      <c r="HBD1881" s="84"/>
      <c r="HBE1881" s="84"/>
      <c r="HBF1881" s="84"/>
      <c r="HBG1881" s="84"/>
      <c r="HBH1881" s="84"/>
      <c r="HBI1881" s="84"/>
      <c r="HBJ1881" s="84"/>
      <c r="HBK1881" s="84"/>
      <c r="HBL1881" s="84"/>
      <c r="HBM1881" s="84"/>
      <c r="HBN1881" s="84"/>
      <c r="HBO1881" s="84"/>
      <c r="HBP1881" s="84"/>
      <c r="HBQ1881" s="84"/>
      <c r="HBR1881" s="84"/>
      <c r="HBS1881" s="84"/>
      <c r="HBT1881" s="84"/>
      <c r="HBU1881" s="84"/>
      <c r="HBV1881" s="84"/>
      <c r="HBW1881" s="84"/>
      <c r="HBX1881" s="84"/>
      <c r="HBY1881" s="84"/>
      <c r="HBZ1881" s="84"/>
      <c r="HCA1881" s="84"/>
      <c r="HCB1881" s="84"/>
      <c r="HCC1881" s="84"/>
      <c r="HCD1881" s="84"/>
      <c r="HCE1881" s="84"/>
      <c r="HCF1881" s="84"/>
      <c r="HCG1881" s="84"/>
      <c r="HCH1881" s="84"/>
      <c r="HCI1881" s="84"/>
      <c r="HCJ1881" s="84"/>
      <c r="HCK1881" s="84"/>
      <c r="HCL1881" s="84"/>
      <c r="HCM1881" s="84"/>
      <c r="HCN1881" s="84"/>
      <c r="HCO1881" s="84"/>
      <c r="HCP1881" s="84"/>
      <c r="HCQ1881" s="84"/>
      <c r="HCR1881" s="84"/>
      <c r="HCS1881" s="84"/>
      <c r="HCT1881" s="84"/>
      <c r="HCU1881" s="84"/>
      <c r="HCV1881" s="84"/>
      <c r="HCW1881" s="84"/>
      <c r="HCX1881" s="84"/>
      <c r="HCY1881" s="84"/>
      <c r="HCZ1881" s="84"/>
      <c r="HDA1881" s="84"/>
      <c r="HDB1881" s="84"/>
      <c r="HDC1881" s="84"/>
      <c r="HDD1881" s="84"/>
      <c r="HDE1881" s="84"/>
      <c r="HDF1881" s="84"/>
      <c r="HDG1881" s="84"/>
      <c r="HDH1881" s="84"/>
      <c r="HDI1881" s="84"/>
      <c r="HDJ1881" s="84"/>
      <c r="HDK1881" s="84"/>
      <c r="HDL1881" s="84"/>
      <c r="HDM1881" s="84"/>
      <c r="HDN1881" s="84"/>
      <c r="HDO1881" s="84"/>
      <c r="HDP1881" s="84"/>
      <c r="HDQ1881" s="84"/>
      <c r="HDR1881" s="84"/>
      <c r="HDS1881" s="84"/>
      <c r="HDT1881" s="84"/>
      <c r="HDU1881" s="84"/>
      <c r="HDV1881" s="84"/>
      <c r="HDW1881" s="84"/>
      <c r="HDX1881" s="84"/>
      <c r="HDY1881" s="84"/>
      <c r="HDZ1881" s="84"/>
      <c r="HEA1881" s="84"/>
      <c r="HEB1881" s="84"/>
      <c r="HEC1881" s="84"/>
      <c r="HED1881" s="84"/>
      <c r="HEE1881" s="84"/>
      <c r="HEF1881" s="84"/>
      <c r="HEG1881" s="84"/>
      <c r="HEH1881" s="84"/>
      <c r="HEI1881" s="84"/>
      <c r="HEJ1881" s="84"/>
      <c r="HEK1881" s="84"/>
      <c r="HEL1881" s="84"/>
      <c r="HEM1881" s="84"/>
      <c r="HEN1881" s="84"/>
      <c r="HEO1881" s="84"/>
      <c r="HEP1881" s="84"/>
      <c r="HEQ1881" s="84"/>
      <c r="HER1881" s="84"/>
      <c r="HES1881" s="84"/>
      <c r="HET1881" s="84"/>
      <c r="HEU1881" s="84"/>
      <c r="HEV1881" s="84"/>
      <c r="HEW1881" s="84"/>
      <c r="HEX1881" s="84"/>
      <c r="HEY1881" s="84"/>
      <c r="HEZ1881" s="84"/>
      <c r="HFA1881" s="84"/>
      <c r="HFB1881" s="84"/>
      <c r="HFC1881" s="84"/>
      <c r="HFD1881" s="84"/>
      <c r="HFE1881" s="84"/>
      <c r="HFF1881" s="84"/>
      <c r="HFG1881" s="84"/>
      <c r="HFH1881" s="84"/>
      <c r="HFI1881" s="84"/>
      <c r="HFJ1881" s="84"/>
      <c r="HFK1881" s="84"/>
      <c r="HFL1881" s="84"/>
      <c r="HFM1881" s="84"/>
      <c r="HFN1881" s="84"/>
      <c r="HFO1881" s="84"/>
      <c r="HFP1881" s="84"/>
      <c r="HFQ1881" s="84"/>
      <c r="HFR1881" s="84"/>
      <c r="HFS1881" s="84"/>
      <c r="HFT1881" s="84"/>
      <c r="HFU1881" s="84"/>
      <c r="HFV1881" s="84"/>
      <c r="HFW1881" s="84"/>
      <c r="HFX1881" s="84"/>
      <c r="HFY1881" s="84"/>
      <c r="HFZ1881" s="84"/>
      <c r="HGA1881" s="84"/>
      <c r="HGB1881" s="84"/>
      <c r="HGC1881" s="84"/>
      <c r="HGD1881" s="84"/>
      <c r="HGE1881" s="84"/>
      <c r="HGF1881" s="84"/>
      <c r="HGG1881" s="84"/>
      <c r="HGH1881" s="84"/>
      <c r="HGI1881" s="84"/>
      <c r="HGJ1881" s="84"/>
      <c r="HGK1881" s="84"/>
      <c r="HGL1881" s="84"/>
      <c r="HGM1881" s="84"/>
      <c r="HGN1881" s="84"/>
      <c r="HGO1881" s="84"/>
      <c r="HGP1881" s="84"/>
      <c r="HGQ1881" s="84"/>
      <c r="HGR1881" s="84"/>
      <c r="HGS1881" s="84"/>
      <c r="HGT1881" s="84"/>
      <c r="HGU1881" s="84"/>
      <c r="HGV1881" s="84"/>
      <c r="HGW1881" s="84"/>
      <c r="HGX1881" s="84"/>
      <c r="HGY1881" s="84"/>
      <c r="HGZ1881" s="84"/>
      <c r="HHA1881" s="84"/>
      <c r="HHB1881" s="84"/>
      <c r="HHC1881" s="84"/>
      <c r="HHD1881" s="84"/>
      <c r="HHE1881" s="84"/>
      <c r="HHF1881" s="84"/>
      <c r="HHG1881" s="84"/>
      <c r="HHH1881" s="84"/>
      <c r="HHI1881" s="84"/>
      <c r="HHJ1881" s="84"/>
      <c r="HHK1881" s="84"/>
      <c r="HHL1881" s="84"/>
      <c r="HHM1881" s="84"/>
      <c r="HHN1881" s="84"/>
      <c r="HHO1881" s="84"/>
      <c r="HHP1881" s="84"/>
      <c r="HHQ1881" s="84"/>
      <c r="HHR1881" s="84"/>
      <c r="HHS1881" s="84"/>
      <c r="HHT1881" s="84"/>
      <c r="HHU1881" s="84"/>
      <c r="HHV1881" s="84"/>
      <c r="HHW1881" s="84"/>
      <c r="HHX1881" s="84"/>
      <c r="HHY1881" s="84"/>
      <c r="HHZ1881" s="84"/>
      <c r="HIA1881" s="84"/>
      <c r="HIB1881" s="84"/>
      <c r="HIC1881" s="84"/>
      <c r="HID1881" s="84"/>
      <c r="HIE1881" s="84"/>
      <c r="HIF1881" s="84"/>
      <c r="HIG1881" s="84"/>
      <c r="HIH1881" s="84"/>
      <c r="HII1881" s="84"/>
      <c r="HIJ1881" s="84"/>
      <c r="HIK1881" s="84"/>
      <c r="HIL1881" s="84"/>
      <c r="HIM1881" s="84"/>
      <c r="HIN1881" s="84"/>
      <c r="HIO1881" s="84"/>
      <c r="HIP1881" s="84"/>
      <c r="HIQ1881" s="84"/>
      <c r="HIR1881" s="84"/>
      <c r="HIS1881" s="84"/>
      <c r="HIT1881" s="84"/>
      <c r="HIU1881" s="84"/>
      <c r="HIV1881" s="84"/>
      <c r="HIW1881" s="84"/>
      <c r="HIX1881" s="84"/>
      <c r="HIY1881" s="84"/>
      <c r="HIZ1881" s="84"/>
      <c r="HJA1881" s="84"/>
      <c r="HJB1881" s="84"/>
      <c r="HJC1881" s="84"/>
      <c r="HJD1881" s="84"/>
      <c r="HJE1881" s="84"/>
      <c r="HJF1881" s="84"/>
      <c r="HJG1881" s="84"/>
      <c r="HJH1881" s="84"/>
      <c r="HJI1881" s="84"/>
      <c r="HJJ1881" s="84"/>
      <c r="HJK1881" s="84"/>
      <c r="HJL1881" s="84"/>
      <c r="HJM1881" s="84"/>
      <c r="HJN1881" s="84"/>
      <c r="HJO1881" s="84"/>
      <c r="HJP1881" s="84"/>
      <c r="HJQ1881" s="84"/>
      <c r="HJR1881" s="84"/>
      <c r="HJS1881" s="84"/>
      <c r="HJT1881" s="84"/>
      <c r="HJU1881" s="84"/>
      <c r="HJV1881" s="84"/>
      <c r="HJW1881" s="84"/>
      <c r="HJX1881" s="84"/>
      <c r="HJY1881" s="84"/>
      <c r="HJZ1881" s="84"/>
      <c r="HKA1881" s="84"/>
      <c r="HKB1881" s="84"/>
      <c r="HKC1881" s="84"/>
      <c r="HKD1881" s="84"/>
      <c r="HKE1881" s="84"/>
      <c r="HKF1881" s="84"/>
      <c r="HKG1881" s="84"/>
      <c r="HKH1881" s="84"/>
      <c r="HKI1881" s="84"/>
      <c r="HKJ1881" s="84"/>
      <c r="HKK1881" s="84"/>
      <c r="HKL1881" s="84"/>
      <c r="HKM1881" s="84"/>
      <c r="HKN1881" s="84"/>
      <c r="HKO1881" s="84"/>
      <c r="HKP1881" s="84"/>
      <c r="HKQ1881" s="84"/>
      <c r="HKR1881" s="84"/>
      <c r="HKS1881" s="84"/>
      <c r="HKT1881" s="84"/>
      <c r="HKU1881" s="84"/>
      <c r="HKV1881" s="84"/>
      <c r="HKW1881" s="84"/>
      <c r="HKX1881" s="84"/>
      <c r="HKY1881" s="84"/>
      <c r="HKZ1881" s="84"/>
      <c r="HLA1881" s="84"/>
      <c r="HLB1881" s="84"/>
      <c r="HLC1881" s="84"/>
      <c r="HLD1881" s="84"/>
      <c r="HLE1881" s="84"/>
      <c r="HLF1881" s="84"/>
      <c r="HLG1881" s="84"/>
      <c r="HLH1881" s="84"/>
      <c r="HLI1881" s="84"/>
      <c r="HLJ1881" s="84"/>
      <c r="HLK1881" s="84"/>
      <c r="HLL1881" s="84"/>
      <c r="HLM1881" s="84"/>
      <c r="HLN1881" s="84"/>
      <c r="HLO1881" s="84"/>
      <c r="HLP1881" s="84"/>
      <c r="HLQ1881" s="84"/>
      <c r="HLR1881" s="84"/>
      <c r="HLS1881" s="84"/>
      <c r="HLT1881" s="84"/>
      <c r="HLU1881" s="84"/>
      <c r="HLV1881" s="84"/>
      <c r="HLW1881" s="84"/>
      <c r="HLX1881" s="84"/>
      <c r="HLY1881" s="84"/>
      <c r="HLZ1881" s="84"/>
      <c r="HMA1881" s="84"/>
      <c r="HMB1881" s="84"/>
      <c r="HMC1881" s="84"/>
      <c r="HMD1881" s="84"/>
      <c r="HME1881" s="84"/>
      <c r="HMF1881" s="84"/>
      <c r="HMG1881" s="84"/>
      <c r="HMH1881" s="84"/>
      <c r="HMI1881" s="84"/>
      <c r="HMJ1881" s="84"/>
      <c r="HMK1881" s="84"/>
      <c r="HML1881" s="84"/>
      <c r="HMM1881" s="84"/>
      <c r="HMN1881" s="84"/>
      <c r="HMO1881" s="84"/>
      <c r="HMP1881" s="84"/>
      <c r="HMQ1881" s="84"/>
      <c r="HMR1881" s="84"/>
      <c r="HMS1881" s="84"/>
      <c r="HMT1881" s="84"/>
      <c r="HMU1881" s="84"/>
      <c r="HMV1881" s="84"/>
      <c r="HMW1881" s="84"/>
      <c r="HMX1881" s="84"/>
      <c r="HMY1881" s="84"/>
      <c r="HMZ1881" s="84"/>
      <c r="HNA1881" s="84"/>
      <c r="HNB1881" s="84"/>
      <c r="HNC1881" s="84"/>
      <c r="HND1881" s="84"/>
      <c r="HNE1881" s="84"/>
      <c r="HNF1881" s="84"/>
      <c r="HNG1881" s="84"/>
      <c r="HNH1881" s="84"/>
      <c r="HNI1881" s="84"/>
      <c r="HNJ1881" s="84"/>
      <c r="HNK1881" s="84"/>
      <c r="HNL1881" s="84"/>
      <c r="HNM1881" s="84"/>
      <c r="HNN1881" s="84"/>
      <c r="HNO1881" s="84"/>
      <c r="HNP1881" s="84"/>
      <c r="HNQ1881" s="84"/>
      <c r="HNR1881" s="84"/>
      <c r="HNS1881" s="84"/>
      <c r="HNT1881" s="84"/>
      <c r="HNU1881" s="84"/>
      <c r="HNV1881" s="84"/>
      <c r="HNW1881" s="84"/>
      <c r="HNX1881" s="84"/>
      <c r="HNY1881" s="84"/>
      <c r="HNZ1881" s="84"/>
      <c r="HOA1881" s="84"/>
      <c r="HOB1881" s="84"/>
      <c r="HOC1881" s="84"/>
      <c r="HOD1881" s="84"/>
      <c r="HOE1881" s="84"/>
      <c r="HOF1881" s="84"/>
      <c r="HOG1881" s="84"/>
      <c r="HOH1881" s="84"/>
      <c r="HOI1881" s="84"/>
      <c r="HOJ1881" s="84"/>
      <c r="HOK1881" s="84"/>
      <c r="HOL1881" s="84"/>
      <c r="HOM1881" s="84"/>
      <c r="HON1881" s="84"/>
      <c r="HOO1881" s="84"/>
      <c r="HOP1881" s="84"/>
      <c r="HOQ1881" s="84"/>
      <c r="HOR1881" s="84"/>
      <c r="HOS1881" s="84"/>
      <c r="HOT1881" s="84"/>
      <c r="HOU1881" s="84"/>
      <c r="HOV1881" s="84"/>
      <c r="HOW1881" s="84"/>
      <c r="HOX1881" s="84"/>
      <c r="HOY1881" s="84"/>
      <c r="HOZ1881" s="84"/>
      <c r="HPA1881" s="84"/>
      <c r="HPB1881" s="84"/>
      <c r="HPC1881" s="84"/>
      <c r="HPD1881" s="84"/>
      <c r="HPE1881" s="84"/>
      <c r="HPF1881" s="84"/>
      <c r="HPG1881" s="84"/>
      <c r="HPH1881" s="84"/>
      <c r="HPI1881" s="84"/>
      <c r="HPJ1881" s="84"/>
      <c r="HPK1881" s="84"/>
      <c r="HPL1881" s="84"/>
      <c r="HPM1881" s="84"/>
      <c r="HPN1881" s="84"/>
      <c r="HPO1881" s="84"/>
      <c r="HPP1881" s="84"/>
      <c r="HPQ1881" s="84"/>
      <c r="HPR1881" s="84"/>
      <c r="HPS1881" s="84"/>
      <c r="HPT1881" s="84"/>
      <c r="HPU1881" s="84"/>
      <c r="HPV1881" s="84"/>
      <c r="HPW1881" s="84"/>
      <c r="HPX1881" s="84"/>
      <c r="HPY1881" s="84"/>
      <c r="HPZ1881" s="84"/>
      <c r="HQA1881" s="84"/>
      <c r="HQB1881" s="84"/>
      <c r="HQC1881" s="84"/>
      <c r="HQD1881" s="84"/>
      <c r="HQE1881" s="84"/>
      <c r="HQF1881" s="84"/>
      <c r="HQG1881" s="84"/>
      <c r="HQH1881" s="84"/>
      <c r="HQI1881" s="84"/>
      <c r="HQJ1881" s="84"/>
      <c r="HQK1881" s="84"/>
      <c r="HQL1881" s="84"/>
      <c r="HQM1881" s="84"/>
      <c r="HQN1881" s="84"/>
      <c r="HQO1881" s="84"/>
      <c r="HQP1881" s="84"/>
      <c r="HQQ1881" s="84"/>
      <c r="HQR1881" s="84"/>
      <c r="HQS1881" s="84"/>
      <c r="HQT1881" s="84"/>
      <c r="HQU1881" s="84"/>
      <c r="HQV1881" s="84"/>
      <c r="HQW1881" s="84"/>
      <c r="HQX1881" s="84"/>
      <c r="HQY1881" s="84"/>
      <c r="HQZ1881" s="84"/>
      <c r="HRA1881" s="84"/>
      <c r="HRB1881" s="84"/>
      <c r="HRC1881" s="84"/>
      <c r="HRD1881" s="84"/>
      <c r="HRE1881" s="84"/>
      <c r="HRF1881" s="84"/>
      <c r="HRG1881" s="84"/>
      <c r="HRH1881" s="84"/>
      <c r="HRI1881" s="84"/>
      <c r="HRJ1881" s="84"/>
      <c r="HRK1881" s="84"/>
      <c r="HRL1881" s="84"/>
      <c r="HRM1881" s="84"/>
      <c r="HRN1881" s="84"/>
      <c r="HRO1881" s="84"/>
      <c r="HRP1881" s="84"/>
      <c r="HRQ1881" s="84"/>
      <c r="HRR1881" s="84"/>
      <c r="HRS1881" s="84"/>
      <c r="HRT1881" s="84"/>
      <c r="HRU1881" s="84"/>
      <c r="HRV1881" s="84"/>
      <c r="HRW1881" s="84"/>
      <c r="HRX1881" s="84"/>
      <c r="HRY1881" s="84"/>
      <c r="HRZ1881" s="84"/>
      <c r="HSA1881" s="84"/>
      <c r="HSB1881" s="84"/>
      <c r="HSC1881" s="84"/>
      <c r="HSD1881" s="84"/>
      <c r="HSE1881" s="84"/>
      <c r="HSF1881" s="84"/>
      <c r="HSG1881" s="84"/>
      <c r="HSH1881" s="84"/>
      <c r="HSI1881" s="84"/>
      <c r="HSJ1881" s="84"/>
      <c r="HSK1881" s="84"/>
      <c r="HSL1881" s="84"/>
      <c r="HSM1881" s="84"/>
      <c r="HSN1881" s="84"/>
      <c r="HSO1881" s="84"/>
      <c r="HSP1881" s="84"/>
      <c r="HSQ1881" s="84"/>
      <c r="HSR1881" s="84"/>
      <c r="HSS1881" s="84"/>
      <c r="HST1881" s="84"/>
      <c r="HSU1881" s="84"/>
      <c r="HSV1881" s="84"/>
      <c r="HSW1881" s="84"/>
      <c r="HSX1881" s="84"/>
      <c r="HSY1881" s="84"/>
      <c r="HSZ1881" s="84"/>
      <c r="HTA1881" s="84"/>
      <c r="HTB1881" s="84"/>
      <c r="HTC1881" s="84"/>
      <c r="HTD1881" s="84"/>
      <c r="HTE1881" s="84"/>
      <c r="HTF1881" s="84"/>
      <c r="HTG1881" s="84"/>
      <c r="HTH1881" s="84"/>
      <c r="HTI1881" s="84"/>
      <c r="HTJ1881" s="84"/>
      <c r="HTK1881" s="84"/>
      <c r="HTL1881" s="84"/>
      <c r="HTM1881" s="84"/>
      <c r="HTN1881" s="84"/>
      <c r="HTO1881" s="84"/>
      <c r="HTP1881" s="84"/>
      <c r="HTQ1881" s="84"/>
      <c r="HTR1881" s="84"/>
      <c r="HTS1881" s="84"/>
      <c r="HTT1881" s="84"/>
      <c r="HTU1881" s="84"/>
      <c r="HTV1881" s="84"/>
      <c r="HTW1881" s="84"/>
      <c r="HTX1881" s="84"/>
      <c r="HTY1881" s="84"/>
      <c r="HTZ1881" s="84"/>
      <c r="HUA1881" s="84"/>
      <c r="HUB1881" s="84"/>
      <c r="HUC1881" s="84"/>
      <c r="HUD1881" s="84"/>
      <c r="HUE1881" s="84"/>
      <c r="HUF1881" s="84"/>
      <c r="HUG1881" s="84"/>
      <c r="HUH1881" s="84"/>
      <c r="HUI1881" s="84"/>
      <c r="HUJ1881" s="84"/>
      <c r="HUK1881" s="84"/>
      <c r="HUL1881" s="84"/>
      <c r="HUM1881" s="84"/>
      <c r="HUN1881" s="84"/>
      <c r="HUO1881" s="84"/>
      <c r="HUP1881" s="84"/>
      <c r="HUQ1881" s="84"/>
      <c r="HUR1881" s="84"/>
      <c r="HUS1881" s="84"/>
      <c r="HUT1881" s="84"/>
      <c r="HUU1881" s="84"/>
      <c r="HUV1881" s="84"/>
      <c r="HUW1881" s="84"/>
      <c r="HUX1881" s="84"/>
      <c r="HUY1881" s="84"/>
      <c r="HUZ1881" s="84"/>
      <c r="HVA1881" s="84"/>
      <c r="HVB1881" s="84"/>
      <c r="HVC1881" s="84"/>
      <c r="HVD1881" s="84"/>
      <c r="HVE1881" s="84"/>
      <c r="HVF1881" s="84"/>
      <c r="HVG1881" s="84"/>
      <c r="HVH1881" s="84"/>
      <c r="HVI1881" s="84"/>
      <c r="HVJ1881" s="84"/>
      <c r="HVK1881" s="84"/>
      <c r="HVL1881" s="84"/>
      <c r="HVM1881" s="84"/>
      <c r="HVN1881" s="84"/>
      <c r="HVO1881" s="84"/>
      <c r="HVP1881" s="84"/>
      <c r="HVQ1881" s="84"/>
      <c r="HVR1881" s="84"/>
      <c r="HVS1881" s="84"/>
      <c r="HVT1881" s="84"/>
      <c r="HVU1881" s="84"/>
      <c r="HVV1881" s="84"/>
      <c r="HVW1881" s="84"/>
      <c r="HVX1881" s="84"/>
      <c r="HVY1881" s="84"/>
      <c r="HVZ1881" s="84"/>
      <c r="HWA1881" s="84"/>
      <c r="HWB1881" s="84"/>
      <c r="HWC1881" s="84"/>
      <c r="HWD1881" s="84"/>
      <c r="HWE1881" s="84"/>
      <c r="HWF1881" s="84"/>
      <c r="HWG1881" s="84"/>
      <c r="HWH1881" s="84"/>
      <c r="HWI1881" s="84"/>
      <c r="HWJ1881" s="84"/>
      <c r="HWK1881" s="84"/>
      <c r="HWL1881" s="84"/>
      <c r="HWM1881" s="84"/>
      <c r="HWN1881" s="84"/>
      <c r="HWO1881" s="84"/>
      <c r="HWP1881" s="84"/>
      <c r="HWQ1881" s="84"/>
      <c r="HWR1881" s="84"/>
      <c r="HWS1881" s="84"/>
      <c r="HWT1881" s="84"/>
      <c r="HWU1881" s="84"/>
      <c r="HWV1881" s="84"/>
      <c r="HWW1881" s="84"/>
      <c r="HWX1881" s="84"/>
      <c r="HWY1881" s="84"/>
      <c r="HWZ1881" s="84"/>
      <c r="HXA1881" s="84"/>
      <c r="HXB1881" s="84"/>
      <c r="HXC1881" s="84"/>
      <c r="HXD1881" s="84"/>
      <c r="HXE1881" s="84"/>
      <c r="HXF1881" s="84"/>
      <c r="HXG1881" s="84"/>
      <c r="HXH1881" s="84"/>
      <c r="HXI1881" s="84"/>
      <c r="HXJ1881" s="84"/>
      <c r="HXK1881" s="84"/>
      <c r="HXL1881" s="84"/>
      <c r="HXM1881" s="84"/>
      <c r="HXN1881" s="84"/>
      <c r="HXO1881" s="84"/>
      <c r="HXP1881" s="84"/>
      <c r="HXQ1881" s="84"/>
      <c r="HXR1881" s="84"/>
      <c r="HXS1881" s="84"/>
      <c r="HXT1881" s="84"/>
      <c r="HXU1881" s="84"/>
      <c r="HXV1881" s="84"/>
      <c r="HXW1881" s="84"/>
      <c r="HXX1881" s="84"/>
      <c r="HXY1881" s="84"/>
      <c r="HXZ1881" s="84"/>
      <c r="HYA1881" s="84"/>
      <c r="HYB1881" s="84"/>
      <c r="HYC1881" s="84"/>
      <c r="HYD1881" s="84"/>
      <c r="HYE1881" s="84"/>
      <c r="HYF1881" s="84"/>
      <c r="HYG1881" s="84"/>
      <c r="HYH1881" s="84"/>
      <c r="HYI1881" s="84"/>
      <c r="HYJ1881" s="84"/>
      <c r="HYK1881" s="84"/>
      <c r="HYL1881" s="84"/>
      <c r="HYM1881" s="84"/>
      <c r="HYN1881" s="84"/>
      <c r="HYO1881" s="84"/>
      <c r="HYP1881" s="84"/>
      <c r="HYQ1881" s="84"/>
      <c r="HYR1881" s="84"/>
      <c r="HYS1881" s="84"/>
      <c r="HYT1881" s="84"/>
      <c r="HYU1881" s="84"/>
      <c r="HYV1881" s="84"/>
      <c r="HYW1881" s="84"/>
      <c r="HYX1881" s="84"/>
      <c r="HYY1881" s="84"/>
      <c r="HYZ1881" s="84"/>
      <c r="HZA1881" s="84"/>
      <c r="HZB1881" s="84"/>
      <c r="HZC1881" s="84"/>
      <c r="HZD1881" s="84"/>
      <c r="HZE1881" s="84"/>
      <c r="HZF1881" s="84"/>
      <c r="HZG1881" s="84"/>
      <c r="HZH1881" s="84"/>
      <c r="HZI1881" s="84"/>
      <c r="HZJ1881" s="84"/>
      <c r="HZK1881" s="84"/>
      <c r="HZL1881" s="84"/>
      <c r="HZM1881" s="84"/>
      <c r="HZN1881" s="84"/>
      <c r="HZO1881" s="84"/>
      <c r="HZP1881" s="84"/>
      <c r="HZQ1881" s="84"/>
      <c r="HZR1881" s="84"/>
      <c r="HZS1881" s="84"/>
      <c r="HZT1881" s="84"/>
      <c r="HZU1881" s="84"/>
      <c r="HZV1881" s="84"/>
      <c r="HZW1881" s="84"/>
      <c r="HZX1881" s="84"/>
      <c r="HZY1881" s="84"/>
      <c r="HZZ1881" s="84"/>
      <c r="IAA1881" s="84"/>
      <c r="IAB1881" s="84"/>
      <c r="IAC1881" s="84"/>
      <c r="IAD1881" s="84"/>
      <c r="IAE1881" s="84"/>
      <c r="IAF1881" s="84"/>
      <c r="IAG1881" s="84"/>
      <c r="IAH1881" s="84"/>
      <c r="IAI1881" s="84"/>
      <c r="IAJ1881" s="84"/>
      <c r="IAK1881" s="84"/>
      <c r="IAL1881" s="84"/>
      <c r="IAM1881" s="84"/>
      <c r="IAN1881" s="84"/>
      <c r="IAO1881" s="84"/>
      <c r="IAP1881" s="84"/>
      <c r="IAQ1881" s="84"/>
      <c r="IAR1881" s="84"/>
      <c r="IAS1881" s="84"/>
      <c r="IAT1881" s="84"/>
      <c r="IAU1881" s="84"/>
      <c r="IAV1881" s="84"/>
      <c r="IAW1881" s="84"/>
      <c r="IAX1881" s="84"/>
      <c r="IAY1881" s="84"/>
      <c r="IAZ1881" s="84"/>
      <c r="IBA1881" s="84"/>
      <c r="IBB1881" s="84"/>
      <c r="IBC1881" s="84"/>
      <c r="IBD1881" s="84"/>
      <c r="IBE1881" s="84"/>
      <c r="IBF1881" s="84"/>
      <c r="IBG1881" s="84"/>
      <c r="IBH1881" s="84"/>
      <c r="IBI1881" s="84"/>
      <c r="IBJ1881" s="84"/>
      <c r="IBK1881" s="84"/>
      <c r="IBL1881" s="84"/>
      <c r="IBM1881" s="84"/>
      <c r="IBN1881" s="84"/>
      <c r="IBO1881" s="84"/>
      <c r="IBP1881" s="84"/>
      <c r="IBQ1881" s="84"/>
      <c r="IBR1881" s="84"/>
      <c r="IBS1881" s="84"/>
      <c r="IBT1881" s="84"/>
      <c r="IBU1881" s="84"/>
      <c r="IBV1881" s="84"/>
      <c r="IBW1881" s="84"/>
      <c r="IBX1881" s="84"/>
      <c r="IBY1881" s="84"/>
      <c r="IBZ1881" s="84"/>
      <c r="ICA1881" s="84"/>
      <c r="ICB1881" s="84"/>
      <c r="ICC1881" s="84"/>
      <c r="ICD1881" s="84"/>
      <c r="ICE1881" s="84"/>
      <c r="ICF1881" s="84"/>
      <c r="ICG1881" s="84"/>
      <c r="ICH1881" s="84"/>
      <c r="ICI1881" s="84"/>
      <c r="ICJ1881" s="84"/>
      <c r="ICK1881" s="84"/>
      <c r="ICL1881" s="84"/>
      <c r="ICM1881" s="84"/>
      <c r="ICN1881" s="84"/>
      <c r="ICO1881" s="84"/>
      <c r="ICP1881" s="84"/>
      <c r="ICQ1881" s="84"/>
      <c r="ICR1881" s="84"/>
      <c r="ICS1881" s="84"/>
      <c r="ICT1881" s="84"/>
      <c r="ICU1881" s="84"/>
      <c r="ICV1881" s="84"/>
      <c r="ICW1881" s="84"/>
      <c r="ICX1881" s="84"/>
      <c r="ICY1881" s="84"/>
      <c r="ICZ1881" s="84"/>
      <c r="IDA1881" s="84"/>
      <c r="IDB1881" s="84"/>
      <c r="IDC1881" s="84"/>
      <c r="IDD1881" s="84"/>
      <c r="IDE1881" s="84"/>
      <c r="IDF1881" s="84"/>
      <c r="IDG1881" s="84"/>
      <c r="IDH1881" s="84"/>
      <c r="IDI1881" s="84"/>
      <c r="IDJ1881" s="84"/>
      <c r="IDK1881" s="84"/>
      <c r="IDL1881" s="84"/>
      <c r="IDM1881" s="84"/>
      <c r="IDN1881" s="84"/>
      <c r="IDO1881" s="84"/>
      <c r="IDP1881" s="84"/>
      <c r="IDQ1881" s="84"/>
      <c r="IDR1881" s="84"/>
      <c r="IDS1881" s="84"/>
      <c r="IDT1881" s="84"/>
      <c r="IDU1881" s="84"/>
      <c r="IDV1881" s="84"/>
      <c r="IDW1881" s="84"/>
      <c r="IDX1881" s="84"/>
      <c r="IDY1881" s="84"/>
      <c r="IDZ1881" s="84"/>
      <c r="IEA1881" s="84"/>
      <c r="IEB1881" s="84"/>
      <c r="IEC1881" s="84"/>
      <c r="IED1881" s="84"/>
      <c r="IEE1881" s="84"/>
      <c r="IEF1881" s="84"/>
      <c r="IEG1881" s="84"/>
      <c r="IEH1881" s="84"/>
      <c r="IEI1881" s="84"/>
      <c r="IEJ1881" s="84"/>
      <c r="IEK1881" s="84"/>
      <c r="IEL1881" s="84"/>
      <c r="IEM1881" s="84"/>
      <c r="IEN1881" s="84"/>
      <c r="IEO1881" s="84"/>
      <c r="IEP1881" s="84"/>
      <c r="IEQ1881" s="84"/>
      <c r="IER1881" s="84"/>
      <c r="IES1881" s="84"/>
      <c r="IET1881" s="84"/>
      <c r="IEU1881" s="84"/>
      <c r="IEV1881" s="84"/>
      <c r="IEW1881" s="84"/>
      <c r="IEX1881" s="84"/>
      <c r="IEY1881" s="84"/>
      <c r="IEZ1881" s="84"/>
      <c r="IFA1881" s="84"/>
      <c r="IFB1881" s="84"/>
      <c r="IFC1881" s="84"/>
      <c r="IFD1881" s="84"/>
      <c r="IFE1881" s="84"/>
      <c r="IFF1881" s="84"/>
      <c r="IFG1881" s="84"/>
      <c r="IFH1881" s="84"/>
      <c r="IFI1881" s="84"/>
      <c r="IFJ1881" s="84"/>
      <c r="IFK1881" s="84"/>
      <c r="IFL1881" s="84"/>
      <c r="IFM1881" s="84"/>
      <c r="IFN1881" s="84"/>
      <c r="IFO1881" s="84"/>
      <c r="IFP1881" s="84"/>
      <c r="IFQ1881" s="84"/>
      <c r="IFR1881" s="84"/>
      <c r="IFS1881" s="84"/>
      <c r="IFT1881" s="84"/>
      <c r="IFU1881" s="84"/>
      <c r="IFV1881" s="84"/>
      <c r="IFW1881" s="84"/>
      <c r="IFX1881" s="84"/>
      <c r="IFY1881" s="84"/>
      <c r="IFZ1881" s="84"/>
      <c r="IGA1881" s="84"/>
      <c r="IGB1881" s="84"/>
      <c r="IGC1881" s="84"/>
      <c r="IGD1881" s="84"/>
      <c r="IGE1881" s="84"/>
      <c r="IGF1881" s="84"/>
      <c r="IGG1881" s="84"/>
      <c r="IGH1881" s="84"/>
      <c r="IGI1881" s="84"/>
      <c r="IGJ1881" s="84"/>
      <c r="IGK1881" s="84"/>
      <c r="IGL1881" s="84"/>
      <c r="IGM1881" s="84"/>
      <c r="IGN1881" s="84"/>
      <c r="IGO1881" s="84"/>
      <c r="IGP1881" s="84"/>
      <c r="IGQ1881" s="84"/>
      <c r="IGR1881" s="84"/>
      <c r="IGS1881" s="84"/>
      <c r="IGT1881" s="84"/>
      <c r="IGU1881" s="84"/>
      <c r="IGV1881" s="84"/>
      <c r="IGW1881" s="84"/>
      <c r="IGX1881" s="84"/>
      <c r="IGY1881" s="84"/>
      <c r="IGZ1881" s="84"/>
      <c r="IHA1881" s="84"/>
      <c r="IHB1881" s="84"/>
      <c r="IHC1881" s="84"/>
      <c r="IHD1881" s="84"/>
      <c r="IHE1881" s="84"/>
      <c r="IHF1881" s="84"/>
      <c r="IHG1881" s="84"/>
      <c r="IHH1881" s="84"/>
      <c r="IHI1881" s="84"/>
      <c r="IHJ1881" s="84"/>
      <c r="IHK1881" s="84"/>
      <c r="IHL1881" s="84"/>
      <c r="IHM1881" s="84"/>
      <c r="IHN1881" s="84"/>
      <c r="IHO1881" s="84"/>
      <c r="IHP1881" s="84"/>
      <c r="IHQ1881" s="84"/>
      <c r="IHR1881" s="84"/>
      <c r="IHS1881" s="84"/>
      <c r="IHT1881" s="84"/>
      <c r="IHU1881" s="84"/>
      <c r="IHV1881" s="84"/>
      <c r="IHW1881" s="84"/>
      <c r="IHX1881" s="84"/>
      <c r="IHY1881" s="84"/>
      <c r="IHZ1881" s="84"/>
      <c r="IIA1881" s="84"/>
      <c r="IIB1881" s="84"/>
      <c r="IIC1881" s="84"/>
      <c r="IID1881" s="84"/>
      <c r="IIE1881" s="84"/>
      <c r="IIF1881" s="84"/>
      <c r="IIG1881" s="84"/>
      <c r="IIH1881" s="84"/>
      <c r="III1881" s="84"/>
      <c r="IIJ1881" s="84"/>
      <c r="IIK1881" s="84"/>
      <c r="IIL1881" s="84"/>
      <c r="IIM1881" s="84"/>
      <c r="IIN1881" s="84"/>
      <c r="IIO1881" s="84"/>
      <c r="IIP1881" s="84"/>
      <c r="IIQ1881" s="84"/>
      <c r="IIR1881" s="84"/>
      <c r="IIS1881" s="84"/>
      <c r="IIT1881" s="84"/>
      <c r="IIU1881" s="84"/>
      <c r="IIV1881" s="84"/>
      <c r="IIW1881" s="84"/>
      <c r="IIX1881" s="84"/>
      <c r="IIY1881" s="84"/>
      <c r="IIZ1881" s="84"/>
      <c r="IJA1881" s="84"/>
      <c r="IJB1881" s="84"/>
      <c r="IJC1881" s="84"/>
      <c r="IJD1881" s="84"/>
      <c r="IJE1881" s="84"/>
      <c r="IJF1881" s="84"/>
      <c r="IJG1881" s="84"/>
      <c r="IJH1881" s="84"/>
      <c r="IJI1881" s="84"/>
      <c r="IJJ1881" s="84"/>
      <c r="IJK1881" s="84"/>
      <c r="IJL1881" s="84"/>
      <c r="IJM1881" s="84"/>
      <c r="IJN1881" s="84"/>
      <c r="IJO1881" s="84"/>
      <c r="IJP1881" s="84"/>
      <c r="IJQ1881" s="84"/>
      <c r="IJR1881" s="84"/>
      <c r="IJS1881" s="84"/>
      <c r="IJT1881" s="84"/>
      <c r="IJU1881" s="84"/>
      <c r="IJV1881" s="84"/>
      <c r="IJW1881" s="84"/>
      <c r="IJX1881" s="84"/>
      <c r="IJY1881" s="84"/>
      <c r="IJZ1881" s="84"/>
      <c r="IKA1881" s="84"/>
      <c r="IKB1881" s="84"/>
      <c r="IKC1881" s="84"/>
      <c r="IKD1881" s="84"/>
      <c r="IKE1881" s="84"/>
      <c r="IKF1881" s="84"/>
      <c r="IKG1881" s="84"/>
      <c r="IKH1881" s="84"/>
      <c r="IKI1881" s="84"/>
      <c r="IKJ1881" s="84"/>
      <c r="IKK1881" s="84"/>
      <c r="IKL1881" s="84"/>
      <c r="IKM1881" s="84"/>
      <c r="IKN1881" s="84"/>
      <c r="IKO1881" s="84"/>
      <c r="IKP1881" s="84"/>
      <c r="IKQ1881" s="84"/>
      <c r="IKR1881" s="84"/>
      <c r="IKS1881" s="84"/>
      <c r="IKT1881" s="84"/>
      <c r="IKU1881" s="84"/>
      <c r="IKV1881" s="84"/>
      <c r="IKW1881" s="84"/>
      <c r="IKX1881" s="84"/>
      <c r="IKY1881" s="84"/>
      <c r="IKZ1881" s="84"/>
      <c r="ILA1881" s="84"/>
      <c r="ILB1881" s="84"/>
      <c r="ILC1881" s="84"/>
      <c r="ILD1881" s="84"/>
      <c r="ILE1881" s="84"/>
      <c r="ILF1881" s="84"/>
      <c r="ILG1881" s="84"/>
      <c r="ILH1881" s="84"/>
      <c r="ILI1881" s="84"/>
      <c r="ILJ1881" s="84"/>
      <c r="ILK1881" s="84"/>
      <c r="ILL1881" s="84"/>
      <c r="ILM1881" s="84"/>
      <c r="ILN1881" s="84"/>
      <c r="ILO1881" s="84"/>
      <c r="ILP1881" s="84"/>
      <c r="ILQ1881" s="84"/>
      <c r="ILR1881" s="84"/>
      <c r="ILS1881" s="84"/>
      <c r="ILT1881" s="84"/>
      <c r="ILU1881" s="84"/>
      <c r="ILV1881" s="84"/>
      <c r="ILW1881" s="84"/>
      <c r="ILX1881" s="84"/>
      <c r="ILY1881" s="84"/>
      <c r="ILZ1881" s="84"/>
      <c r="IMA1881" s="84"/>
      <c r="IMB1881" s="84"/>
      <c r="IMC1881" s="84"/>
      <c r="IMD1881" s="84"/>
      <c r="IME1881" s="84"/>
      <c r="IMF1881" s="84"/>
      <c r="IMG1881" s="84"/>
      <c r="IMH1881" s="84"/>
      <c r="IMI1881" s="84"/>
      <c r="IMJ1881" s="84"/>
      <c r="IMK1881" s="84"/>
      <c r="IML1881" s="84"/>
      <c r="IMM1881" s="84"/>
      <c r="IMN1881" s="84"/>
      <c r="IMO1881" s="84"/>
      <c r="IMP1881" s="84"/>
      <c r="IMQ1881" s="84"/>
      <c r="IMR1881" s="84"/>
      <c r="IMS1881" s="84"/>
      <c r="IMT1881" s="84"/>
      <c r="IMU1881" s="84"/>
      <c r="IMV1881" s="84"/>
      <c r="IMW1881" s="84"/>
      <c r="IMX1881" s="84"/>
      <c r="IMY1881" s="84"/>
      <c r="IMZ1881" s="84"/>
      <c r="INA1881" s="84"/>
      <c r="INB1881" s="84"/>
      <c r="INC1881" s="84"/>
      <c r="IND1881" s="84"/>
      <c r="INE1881" s="84"/>
      <c r="INF1881" s="84"/>
      <c r="ING1881" s="84"/>
      <c r="INH1881" s="84"/>
      <c r="INI1881" s="84"/>
      <c r="INJ1881" s="84"/>
      <c r="INK1881" s="84"/>
      <c r="INL1881" s="84"/>
      <c r="INM1881" s="84"/>
      <c r="INN1881" s="84"/>
      <c r="INO1881" s="84"/>
      <c r="INP1881" s="84"/>
      <c r="INQ1881" s="84"/>
      <c r="INR1881" s="84"/>
      <c r="INS1881" s="84"/>
      <c r="INT1881" s="84"/>
      <c r="INU1881" s="84"/>
      <c r="INV1881" s="84"/>
      <c r="INW1881" s="84"/>
      <c r="INX1881" s="84"/>
      <c r="INY1881" s="84"/>
      <c r="INZ1881" s="84"/>
      <c r="IOA1881" s="84"/>
      <c r="IOB1881" s="84"/>
      <c r="IOC1881" s="84"/>
      <c r="IOD1881" s="84"/>
      <c r="IOE1881" s="84"/>
      <c r="IOF1881" s="84"/>
      <c r="IOG1881" s="84"/>
      <c r="IOH1881" s="84"/>
      <c r="IOI1881" s="84"/>
      <c r="IOJ1881" s="84"/>
      <c r="IOK1881" s="84"/>
      <c r="IOL1881" s="84"/>
      <c r="IOM1881" s="84"/>
      <c r="ION1881" s="84"/>
      <c r="IOO1881" s="84"/>
      <c r="IOP1881" s="84"/>
      <c r="IOQ1881" s="84"/>
      <c r="IOR1881" s="84"/>
      <c r="IOS1881" s="84"/>
      <c r="IOT1881" s="84"/>
      <c r="IOU1881" s="84"/>
      <c r="IOV1881" s="84"/>
      <c r="IOW1881" s="84"/>
      <c r="IOX1881" s="84"/>
      <c r="IOY1881" s="84"/>
      <c r="IOZ1881" s="84"/>
      <c r="IPA1881" s="84"/>
      <c r="IPB1881" s="84"/>
      <c r="IPC1881" s="84"/>
      <c r="IPD1881" s="84"/>
      <c r="IPE1881" s="84"/>
      <c r="IPF1881" s="84"/>
      <c r="IPG1881" s="84"/>
      <c r="IPH1881" s="84"/>
      <c r="IPI1881" s="84"/>
      <c r="IPJ1881" s="84"/>
      <c r="IPK1881" s="84"/>
      <c r="IPL1881" s="84"/>
      <c r="IPM1881" s="84"/>
      <c r="IPN1881" s="84"/>
      <c r="IPO1881" s="84"/>
      <c r="IPP1881" s="84"/>
      <c r="IPQ1881" s="84"/>
      <c r="IPR1881" s="84"/>
      <c r="IPS1881" s="84"/>
      <c r="IPT1881" s="84"/>
      <c r="IPU1881" s="84"/>
      <c r="IPV1881" s="84"/>
      <c r="IPW1881" s="84"/>
      <c r="IPX1881" s="84"/>
      <c r="IPY1881" s="84"/>
      <c r="IPZ1881" s="84"/>
      <c r="IQA1881" s="84"/>
      <c r="IQB1881" s="84"/>
      <c r="IQC1881" s="84"/>
      <c r="IQD1881" s="84"/>
      <c r="IQE1881" s="84"/>
      <c r="IQF1881" s="84"/>
      <c r="IQG1881" s="84"/>
      <c r="IQH1881" s="84"/>
      <c r="IQI1881" s="84"/>
      <c r="IQJ1881" s="84"/>
      <c r="IQK1881" s="84"/>
      <c r="IQL1881" s="84"/>
      <c r="IQM1881" s="84"/>
      <c r="IQN1881" s="84"/>
      <c r="IQO1881" s="84"/>
      <c r="IQP1881" s="84"/>
      <c r="IQQ1881" s="84"/>
      <c r="IQR1881" s="84"/>
      <c r="IQS1881" s="84"/>
      <c r="IQT1881" s="84"/>
      <c r="IQU1881" s="84"/>
      <c r="IQV1881" s="84"/>
      <c r="IQW1881" s="84"/>
      <c r="IQX1881" s="84"/>
      <c r="IQY1881" s="84"/>
      <c r="IQZ1881" s="84"/>
      <c r="IRA1881" s="84"/>
      <c r="IRB1881" s="84"/>
      <c r="IRC1881" s="84"/>
      <c r="IRD1881" s="84"/>
      <c r="IRE1881" s="84"/>
      <c r="IRF1881" s="84"/>
      <c r="IRG1881" s="84"/>
      <c r="IRH1881" s="84"/>
      <c r="IRI1881" s="84"/>
      <c r="IRJ1881" s="84"/>
      <c r="IRK1881" s="84"/>
      <c r="IRL1881" s="84"/>
      <c r="IRM1881" s="84"/>
      <c r="IRN1881" s="84"/>
      <c r="IRO1881" s="84"/>
      <c r="IRP1881" s="84"/>
      <c r="IRQ1881" s="84"/>
      <c r="IRR1881" s="84"/>
      <c r="IRS1881" s="84"/>
      <c r="IRT1881" s="84"/>
      <c r="IRU1881" s="84"/>
      <c r="IRV1881" s="84"/>
      <c r="IRW1881" s="84"/>
      <c r="IRX1881" s="84"/>
      <c r="IRY1881" s="84"/>
      <c r="IRZ1881" s="84"/>
      <c r="ISA1881" s="84"/>
      <c r="ISB1881" s="84"/>
      <c r="ISC1881" s="84"/>
      <c r="ISD1881" s="84"/>
      <c r="ISE1881" s="84"/>
      <c r="ISF1881" s="84"/>
      <c r="ISG1881" s="84"/>
      <c r="ISH1881" s="84"/>
      <c r="ISI1881" s="84"/>
      <c r="ISJ1881" s="84"/>
      <c r="ISK1881" s="84"/>
      <c r="ISL1881" s="84"/>
      <c r="ISM1881" s="84"/>
      <c r="ISN1881" s="84"/>
      <c r="ISO1881" s="84"/>
      <c r="ISP1881" s="84"/>
      <c r="ISQ1881" s="84"/>
      <c r="ISR1881" s="84"/>
      <c r="ISS1881" s="84"/>
      <c r="IST1881" s="84"/>
      <c r="ISU1881" s="84"/>
      <c r="ISV1881" s="84"/>
      <c r="ISW1881" s="84"/>
      <c r="ISX1881" s="84"/>
      <c r="ISY1881" s="84"/>
      <c r="ISZ1881" s="84"/>
      <c r="ITA1881" s="84"/>
      <c r="ITB1881" s="84"/>
      <c r="ITC1881" s="84"/>
      <c r="ITD1881" s="84"/>
      <c r="ITE1881" s="84"/>
      <c r="ITF1881" s="84"/>
      <c r="ITG1881" s="84"/>
      <c r="ITH1881" s="84"/>
      <c r="ITI1881" s="84"/>
      <c r="ITJ1881" s="84"/>
      <c r="ITK1881" s="84"/>
      <c r="ITL1881" s="84"/>
      <c r="ITM1881" s="84"/>
      <c r="ITN1881" s="84"/>
      <c r="ITO1881" s="84"/>
      <c r="ITP1881" s="84"/>
      <c r="ITQ1881" s="84"/>
      <c r="ITR1881" s="84"/>
      <c r="ITS1881" s="84"/>
      <c r="ITT1881" s="84"/>
      <c r="ITU1881" s="84"/>
      <c r="ITV1881" s="84"/>
      <c r="ITW1881" s="84"/>
      <c r="ITX1881" s="84"/>
      <c r="ITY1881" s="84"/>
      <c r="ITZ1881" s="84"/>
      <c r="IUA1881" s="84"/>
      <c r="IUB1881" s="84"/>
      <c r="IUC1881" s="84"/>
      <c r="IUD1881" s="84"/>
      <c r="IUE1881" s="84"/>
      <c r="IUF1881" s="84"/>
      <c r="IUG1881" s="84"/>
      <c r="IUH1881" s="84"/>
      <c r="IUI1881" s="84"/>
      <c r="IUJ1881" s="84"/>
      <c r="IUK1881" s="84"/>
      <c r="IUL1881" s="84"/>
      <c r="IUM1881" s="84"/>
      <c r="IUN1881" s="84"/>
      <c r="IUO1881" s="84"/>
      <c r="IUP1881" s="84"/>
      <c r="IUQ1881" s="84"/>
      <c r="IUR1881" s="84"/>
      <c r="IUS1881" s="84"/>
      <c r="IUT1881" s="84"/>
      <c r="IUU1881" s="84"/>
      <c r="IUV1881" s="84"/>
      <c r="IUW1881" s="84"/>
      <c r="IUX1881" s="84"/>
      <c r="IUY1881" s="84"/>
      <c r="IUZ1881" s="84"/>
      <c r="IVA1881" s="84"/>
      <c r="IVB1881" s="84"/>
      <c r="IVC1881" s="84"/>
      <c r="IVD1881" s="84"/>
      <c r="IVE1881" s="84"/>
      <c r="IVF1881" s="84"/>
      <c r="IVG1881" s="84"/>
      <c r="IVH1881" s="84"/>
      <c r="IVI1881" s="84"/>
      <c r="IVJ1881" s="84"/>
      <c r="IVK1881" s="84"/>
      <c r="IVL1881" s="84"/>
      <c r="IVM1881" s="84"/>
      <c r="IVN1881" s="84"/>
      <c r="IVO1881" s="84"/>
      <c r="IVP1881" s="84"/>
      <c r="IVQ1881" s="84"/>
      <c r="IVR1881" s="84"/>
      <c r="IVS1881" s="84"/>
      <c r="IVT1881" s="84"/>
      <c r="IVU1881" s="84"/>
      <c r="IVV1881" s="84"/>
      <c r="IVW1881" s="84"/>
      <c r="IVX1881" s="84"/>
      <c r="IVY1881" s="84"/>
      <c r="IVZ1881" s="84"/>
      <c r="IWA1881" s="84"/>
      <c r="IWB1881" s="84"/>
      <c r="IWC1881" s="84"/>
      <c r="IWD1881" s="84"/>
      <c r="IWE1881" s="84"/>
      <c r="IWF1881" s="84"/>
      <c r="IWG1881" s="84"/>
      <c r="IWH1881" s="84"/>
      <c r="IWI1881" s="84"/>
      <c r="IWJ1881" s="84"/>
      <c r="IWK1881" s="84"/>
      <c r="IWL1881" s="84"/>
      <c r="IWM1881" s="84"/>
      <c r="IWN1881" s="84"/>
      <c r="IWO1881" s="84"/>
      <c r="IWP1881" s="84"/>
      <c r="IWQ1881" s="84"/>
      <c r="IWR1881" s="84"/>
      <c r="IWS1881" s="84"/>
      <c r="IWT1881" s="84"/>
      <c r="IWU1881" s="84"/>
      <c r="IWV1881" s="84"/>
      <c r="IWW1881" s="84"/>
      <c r="IWX1881" s="84"/>
      <c r="IWY1881" s="84"/>
      <c r="IWZ1881" s="84"/>
      <c r="IXA1881" s="84"/>
      <c r="IXB1881" s="84"/>
      <c r="IXC1881" s="84"/>
      <c r="IXD1881" s="84"/>
      <c r="IXE1881" s="84"/>
      <c r="IXF1881" s="84"/>
      <c r="IXG1881" s="84"/>
      <c r="IXH1881" s="84"/>
      <c r="IXI1881" s="84"/>
      <c r="IXJ1881" s="84"/>
      <c r="IXK1881" s="84"/>
      <c r="IXL1881" s="84"/>
      <c r="IXM1881" s="84"/>
      <c r="IXN1881" s="84"/>
      <c r="IXO1881" s="84"/>
      <c r="IXP1881" s="84"/>
      <c r="IXQ1881" s="84"/>
      <c r="IXR1881" s="84"/>
      <c r="IXS1881" s="84"/>
      <c r="IXT1881" s="84"/>
      <c r="IXU1881" s="84"/>
      <c r="IXV1881" s="84"/>
      <c r="IXW1881" s="84"/>
      <c r="IXX1881" s="84"/>
      <c r="IXY1881" s="84"/>
      <c r="IXZ1881" s="84"/>
      <c r="IYA1881" s="84"/>
      <c r="IYB1881" s="84"/>
      <c r="IYC1881" s="84"/>
      <c r="IYD1881" s="84"/>
      <c r="IYE1881" s="84"/>
      <c r="IYF1881" s="84"/>
      <c r="IYG1881" s="84"/>
      <c r="IYH1881" s="84"/>
      <c r="IYI1881" s="84"/>
      <c r="IYJ1881" s="84"/>
      <c r="IYK1881" s="84"/>
      <c r="IYL1881" s="84"/>
      <c r="IYM1881" s="84"/>
      <c r="IYN1881" s="84"/>
      <c r="IYO1881" s="84"/>
      <c r="IYP1881" s="84"/>
      <c r="IYQ1881" s="84"/>
      <c r="IYR1881" s="84"/>
      <c r="IYS1881" s="84"/>
      <c r="IYT1881" s="84"/>
      <c r="IYU1881" s="84"/>
      <c r="IYV1881" s="84"/>
      <c r="IYW1881" s="84"/>
      <c r="IYX1881" s="84"/>
      <c r="IYY1881" s="84"/>
      <c r="IYZ1881" s="84"/>
      <c r="IZA1881" s="84"/>
      <c r="IZB1881" s="84"/>
      <c r="IZC1881" s="84"/>
      <c r="IZD1881" s="84"/>
      <c r="IZE1881" s="84"/>
      <c r="IZF1881" s="84"/>
      <c r="IZG1881" s="84"/>
      <c r="IZH1881" s="84"/>
      <c r="IZI1881" s="84"/>
      <c r="IZJ1881" s="84"/>
      <c r="IZK1881" s="84"/>
      <c r="IZL1881" s="84"/>
      <c r="IZM1881" s="84"/>
      <c r="IZN1881" s="84"/>
      <c r="IZO1881" s="84"/>
      <c r="IZP1881" s="84"/>
      <c r="IZQ1881" s="84"/>
      <c r="IZR1881" s="84"/>
      <c r="IZS1881" s="84"/>
      <c r="IZT1881" s="84"/>
      <c r="IZU1881" s="84"/>
      <c r="IZV1881" s="84"/>
      <c r="IZW1881" s="84"/>
      <c r="IZX1881" s="84"/>
      <c r="IZY1881" s="84"/>
      <c r="IZZ1881" s="84"/>
      <c r="JAA1881" s="84"/>
      <c r="JAB1881" s="84"/>
      <c r="JAC1881" s="84"/>
      <c r="JAD1881" s="84"/>
      <c r="JAE1881" s="84"/>
      <c r="JAF1881" s="84"/>
      <c r="JAG1881" s="84"/>
      <c r="JAH1881" s="84"/>
      <c r="JAI1881" s="84"/>
      <c r="JAJ1881" s="84"/>
      <c r="JAK1881" s="84"/>
      <c r="JAL1881" s="84"/>
      <c r="JAM1881" s="84"/>
      <c r="JAN1881" s="84"/>
      <c r="JAO1881" s="84"/>
      <c r="JAP1881" s="84"/>
      <c r="JAQ1881" s="84"/>
      <c r="JAR1881" s="84"/>
      <c r="JAS1881" s="84"/>
      <c r="JAT1881" s="84"/>
      <c r="JAU1881" s="84"/>
      <c r="JAV1881" s="84"/>
      <c r="JAW1881" s="84"/>
      <c r="JAX1881" s="84"/>
      <c r="JAY1881" s="84"/>
      <c r="JAZ1881" s="84"/>
      <c r="JBA1881" s="84"/>
      <c r="JBB1881" s="84"/>
      <c r="JBC1881" s="84"/>
      <c r="JBD1881" s="84"/>
      <c r="JBE1881" s="84"/>
      <c r="JBF1881" s="84"/>
      <c r="JBG1881" s="84"/>
      <c r="JBH1881" s="84"/>
      <c r="JBI1881" s="84"/>
      <c r="JBJ1881" s="84"/>
      <c r="JBK1881" s="84"/>
      <c r="JBL1881" s="84"/>
      <c r="JBM1881" s="84"/>
      <c r="JBN1881" s="84"/>
      <c r="JBO1881" s="84"/>
      <c r="JBP1881" s="84"/>
      <c r="JBQ1881" s="84"/>
      <c r="JBR1881" s="84"/>
      <c r="JBS1881" s="84"/>
      <c r="JBT1881" s="84"/>
      <c r="JBU1881" s="84"/>
      <c r="JBV1881" s="84"/>
      <c r="JBW1881" s="84"/>
      <c r="JBX1881" s="84"/>
      <c r="JBY1881" s="84"/>
      <c r="JBZ1881" s="84"/>
      <c r="JCA1881" s="84"/>
      <c r="JCB1881" s="84"/>
      <c r="JCC1881" s="84"/>
      <c r="JCD1881" s="84"/>
      <c r="JCE1881" s="84"/>
      <c r="JCF1881" s="84"/>
      <c r="JCG1881" s="84"/>
      <c r="JCH1881" s="84"/>
      <c r="JCI1881" s="84"/>
      <c r="JCJ1881" s="84"/>
      <c r="JCK1881" s="84"/>
      <c r="JCL1881" s="84"/>
      <c r="JCM1881" s="84"/>
      <c r="JCN1881" s="84"/>
      <c r="JCO1881" s="84"/>
      <c r="JCP1881" s="84"/>
      <c r="JCQ1881" s="84"/>
      <c r="JCR1881" s="84"/>
      <c r="JCS1881" s="84"/>
      <c r="JCT1881" s="84"/>
      <c r="JCU1881" s="84"/>
      <c r="JCV1881" s="84"/>
      <c r="JCW1881" s="84"/>
      <c r="JCX1881" s="84"/>
      <c r="JCY1881" s="84"/>
      <c r="JCZ1881" s="84"/>
      <c r="JDA1881" s="84"/>
      <c r="JDB1881" s="84"/>
      <c r="JDC1881" s="84"/>
      <c r="JDD1881" s="84"/>
      <c r="JDE1881" s="84"/>
      <c r="JDF1881" s="84"/>
      <c r="JDG1881" s="84"/>
      <c r="JDH1881" s="84"/>
      <c r="JDI1881" s="84"/>
      <c r="JDJ1881" s="84"/>
      <c r="JDK1881" s="84"/>
      <c r="JDL1881" s="84"/>
      <c r="JDM1881" s="84"/>
      <c r="JDN1881" s="84"/>
      <c r="JDO1881" s="84"/>
      <c r="JDP1881" s="84"/>
      <c r="JDQ1881" s="84"/>
      <c r="JDR1881" s="84"/>
      <c r="JDS1881" s="84"/>
      <c r="JDT1881" s="84"/>
      <c r="JDU1881" s="84"/>
      <c r="JDV1881" s="84"/>
      <c r="JDW1881" s="84"/>
      <c r="JDX1881" s="84"/>
      <c r="JDY1881" s="84"/>
      <c r="JDZ1881" s="84"/>
      <c r="JEA1881" s="84"/>
      <c r="JEB1881" s="84"/>
      <c r="JEC1881" s="84"/>
      <c r="JED1881" s="84"/>
      <c r="JEE1881" s="84"/>
      <c r="JEF1881" s="84"/>
      <c r="JEG1881" s="84"/>
      <c r="JEH1881" s="84"/>
      <c r="JEI1881" s="84"/>
      <c r="JEJ1881" s="84"/>
      <c r="JEK1881" s="84"/>
      <c r="JEL1881" s="84"/>
      <c r="JEM1881" s="84"/>
      <c r="JEN1881" s="84"/>
      <c r="JEO1881" s="84"/>
      <c r="JEP1881" s="84"/>
      <c r="JEQ1881" s="84"/>
      <c r="JER1881" s="84"/>
      <c r="JES1881" s="84"/>
      <c r="JET1881" s="84"/>
      <c r="JEU1881" s="84"/>
      <c r="JEV1881" s="84"/>
      <c r="JEW1881" s="84"/>
      <c r="JEX1881" s="84"/>
      <c r="JEY1881" s="84"/>
      <c r="JEZ1881" s="84"/>
      <c r="JFA1881" s="84"/>
      <c r="JFB1881" s="84"/>
      <c r="JFC1881" s="84"/>
      <c r="JFD1881" s="84"/>
      <c r="JFE1881" s="84"/>
      <c r="JFF1881" s="84"/>
      <c r="JFG1881" s="84"/>
      <c r="JFH1881" s="84"/>
      <c r="JFI1881" s="84"/>
      <c r="JFJ1881" s="84"/>
      <c r="JFK1881" s="84"/>
      <c r="JFL1881" s="84"/>
      <c r="JFM1881" s="84"/>
      <c r="JFN1881" s="84"/>
      <c r="JFO1881" s="84"/>
      <c r="JFP1881" s="84"/>
      <c r="JFQ1881" s="84"/>
      <c r="JFR1881" s="84"/>
      <c r="JFS1881" s="84"/>
      <c r="JFT1881" s="84"/>
      <c r="JFU1881" s="84"/>
      <c r="JFV1881" s="84"/>
      <c r="JFW1881" s="84"/>
      <c r="JFX1881" s="84"/>
      <c r="JFY1881" s="84"/>
      <c r="JFZ1881" s="84"/>
      <c r="JGA1881" s="84"/>
      <c r="JGB1881" s="84"/>
      <c r="JGC1881" s="84"/>
      <c r="JGD1881" s="84"/>
      <c r="JGE1881" s="84"/>
      <c r="JGF1881" s="84"/>
      <c r="JGG1881" s="84"/>
      <c r="JGH1881" s="84"/>
      <c r="JGI1881" s="84"/>
      <c r="JGJ1881" s="84"/>
      <c r="JGK1881" s="84"/>
      <c r="JGL1881" s="84"/>
      <c r="JGM1881" s="84"/>
      <c r="JGN1881" s="84"/>
      <c r="JGO1881" s="84"/>
      <c r="JGP1881" s="84"/>
      <c r="JGQ1881" s="84"/>
      <c r="JGR1881" s="84"/>
      <c r="JGS1881" s="84"/>
      <c r="JGT1881" s="84"/>
      <c r="JGU1881" s="84"/>
      <c r="JGV1881" s="84"/>
      <c r="JGW1881" s="84"/>
      <c r="JGX1881" s="84"/>
      <c r="JGY1881" s="84"/>
      <c r="JGZ1881" s="84"/>
      <c r="JHA1881" s="84"/>
      <c r="JHB1881" s="84"/>
      <c r="JHC1881" s="84"/>
      <c r="JHD1881" s="84"/>
      <c r="JHE1881" s="84"/>
      <c r="JHF1881" s="84"/>
      <c r="JHG1881" s="84"/>
      <c r="JHH1881" s="84"/>
      <c r="JHI1881" s="84"/>
      <c r="JHJ1881" s="84"/>
      <c r="JHK1881" s="84"/>
      <c r="JHL1881" s="84"/>
      <c r="JHM1881" s="84"/>
      <c r="JHN1881" s="84"/>
      <c r="JHO1881" s="84"/>
      <c r="JHP1881" s="84"/>
      <c r="JHQ1881" s="84"/>
      <c r="JHR1881" s="84"/>
      <c r="JHS1881" s="84"/>
      <c r="JHT1881" s="84"/>
      <c r="JHU1881" s="84"/>
      <c r="JHV1881" s="84"/>
      <c r="JHW1881" s="84"/>
      <c r="JHX1881" s="84"/>
      <c r="JHY1881" s="84"/>
      <c r="JHZ1881" s="84"/>
      <c r="JIA1881" s="84"/>
      <c r="JIB1881" s="84"/>
      <c r="JIC1881" s="84"/>
      <c r="JID1881" s="84"/>
      <c r="JIE1881" s="84"/>
      <c r="JIF1881" s="84"/>
      <c r="JIG1881" s="84"/>
      <c r="JIH1881" s="84"/>
      <c r="JII1881" s="84"/>
      <c r="JIJ1881" s="84"/>
      <c r="JIK1881" s="84"/>
      <c r="JIL1881" s="84"/>
      <c r="JIM1881" s="84"/>
      <c r="JIN1881" s="84"/>
      <c r="JIO1881" s="84"/>
      <c r="JIP1881" s="84"/>
      <c r="JIQ1881" s="84"/>
      <c r="JIR1881" s="84"/>
      <c r="JIS1881" s="84"/>
      <c r="JIT1881" s="84"/>
      <c r="JIU1881" s="84"/>
      <c r="JIV1881" s="84"/>
      <c r="JIW1881" s="84"/>
      <c r="JIX1881" s="84"/>
      <c r="JIY1881" s="84"/>
      <c r="JIZ1881" s="84"/>
      <c r="JJA1881" s="84"/>
      <c r="JJB1881" s="84"/>
      <c r="JJC1881" s="84"/>
      <c r="JJD1881" s="84"/>
      <c r="JJE1881" s="84"/>
      <c r="JJF1881" s="84"/>
      <c r="JJG1881" s="84"/>
      <c r="JJH1881" s="84"/>
      <c r="JJI1881" s="84"/>
      <c r="JJJ1881" s="84"/>
      <c r="JJK1881" s="84"/>
      <c r="JJL1881" s="84"/>
      <c r="JJM1881" s="84"/>
      <c r="JJN1881" s="84"/>
      <c r="JJO1881" s="84"/>
      <c r="JJP1881" s="84"/>
      <c r="JJQ1881" s="84"/>
      <c r="JJR1881" s="84"/>
      <c r="JJS1881" s="84"/>
      <c r="JJT1881" s="84"/>
      <c r="JJU1881" s="84"/>
      <c r="JJV1881" s="84"/>
      <c r="JJW1881" s="84"/>
      <c r="JJX1881" s="84"/>
      <c r="JJY1881" s="84"/>
      <c r="JJZ1881" s="84"/>
      <c r="JKA1881" s="84"/>
      <c r="JKB1881" s="84"/>
      <c r="JKC1881" s="84"/>
      <c r="JKD1881" s="84"/>
      <c r="JKE1881" s="84"/>
      <c r="JKF1881" s="84"/>
      <c r="JKG1881" s="84"/>
      <c r="JKH1881" s="84"/>
      <c r="JKI1881" s="84"/>
      <c r="JKJ1881" s="84"/>
      <c r="JKK1881" s="84"/>
      <c r="JKL1881" s="84"/>
      <c r="JKM1881" s="84"/>
      <c r="JKN1881" s="84"/>
      <c r="JKO1881" s="84"/>
      <c r="JKP1881" s="84"/>
      <c r="JKQ1881" s="84"/>
      <c r="JKR1881" s="84"/>
      <c r="JKS1881" s="84"/>
      <c r="JKT1881" s="84"/>
      <c r="JKU1881" s="84"/>
      <c r="JKV1881" s="84"/>
      <c r="JKW1881" s="84"/>
      <c r="JKX1881" s="84"/>
      <c r="JKY1881" s="84"/>
      <c r="JKZ1881" s="84"/>
      <c r="JLA1881" s="84"/>
      <c r="JLB1881" s="84"/>
      <c r="JLC1881" s="84"/>
      <c r="JLD1881" s="84"/>
      <c r="JLE1881" s="84"/>
      <c r="JLF1881" s="84"/>
      <c r="JLG1881" s="84"/>
      <c r="JLH1881" s="84"/>
      <c r="JLI1881" s="84"/>
      <c r="JLJ1881" s="84"/>
      <c r="JLK1881" s="84"/>
      <c r="JLL1881" s="84"/>
      <c r="JLM1881" s="84"/>
      <c r="JLN1881" s="84"/>
      <c r="JLO1881" s="84"/>
      <c r="JLP1881" s="84"/>
      <c r="JLQ1881" s="84"/>
      <c r="JLR1881" s="84"/>
      <c r="JLS1881" s="84"/>
      <c r="JLT1881" s="84"/>
      <c r="JLU1881" s="84"/>
      <c r="JLV1881" s="84"/>
      <c r="JLW1881" s="84"/>
      <c r="JLX1881" s="84"/>
      <c r="JLY1881" s="84"/>
      <c r="JLZ1881" s="84"/>
      <c r="JMA1881" s="84"/>
      <c r="JMB1881" s="84"/>
      <c r="JMC1881" s="84"/>
      <c r="JMD1881" s="84"/>
      <c r="JME1881" s="84"/>
      <c r="JMF1881" s="84"/>
      <c r="JMG1881" s="84"/>
      <c r="JMH1881" s="84"/>
      <c r="JMI1881" s="84"/>
      <c r="JMJ1881" s="84"/>
      <c r="JMK1881" s="84"/>
      <c r="JML1881" s="84"/>
      <c r="JMM1881" s="84"/>
      <c r="JMN1881" s="84"/>
      <c r="JMO1881" s="84"/>
      <c r="JMP1881" s="84"/>
      <c r="JMQ1881" s="84"/>
      <c r="JMR1881" s="84"/>
      <c r="JMS1881" s="84"/>
      <c r="JMT1881" s="84"/>
      <c r="JMU1881" s="84"/>
      <c r="JMV1881" s="84"/>
      <c r="JMW1881" s="84"/>
      <c r="JMX1881" s="84"/>
      <c r="JMY1881" s="84"/>
      <c r="JMZ1881" s="84"/>
      <c r="JNA1881" s="84"/>
      <c r="JNB1881" s="84"/>
      <c r="JNC1881" s="84"/>
      <c r="JND1881" s="84"/>
      <c r="JNE1881" s="84"/>
      <c r="JNF1881" s="84"/>
      <c r="JNG1881" s="84"/>
      <c r="JNH1881" s="84"/>
      <c r="JNI1881" s="84"/>
      <c r="JNJ1881" s="84"/>
      <c r="JNK1881" s="84"/>
      <c r="JNL1881" s="84"/>
      <c r="JNM1881" s="84"/>
      <c r="JNN1881" s="84"/>
      <c r="JNO1881" s="84"/>
      <c r="JNP1881" s="84"/>
      <c r="JNQ1881" s="84"/>
      <c r="JNR1881" s="84"/>
      <c r="JNS1881" s="84"/>
      <c r="JNT1881" s="84"/>
      <c r="JNU1881" s="84"/>
      <c r="JNV1881" s="84"/>
      <c r="JNW1881" s="84"/>
      <c r="JNX1881" s="84"/>
      <c r="JNY1881" s="84"/>
      <c r="JNZ1881" s="84"/>
      <c r="JOA1881" s="84"/>
      <c r="JOB1881" s="84"/>
      <c r="JOC1881" s="84"/>
      <c r="JOD1881" s="84"/>
      <c r="JOE1881" s="84"/>
      <c r="JOF1881" s="84"/>
      <c r="JOG1881" s="84"/>
      <c r="JOH1881" s="84"/>
      <c r="JOI1881" s="84"/>
      <c r="JOJ1881" s="84"/>
      <c r="JOK1881" s="84"/>
      <c r="JOL1881" s="84"/>
      <c r="JOM1881" s="84"/>
      <c r="JON1881" s="84"/>
      <c r="JOO1881" s="84"/>
      <c r="JOP1881" s="84"/>
      <c r="JOQ1881" s="84"/>
      <c r="JOR1881" s="84"/>
      <c r="JOS1881" s="84"/>
      <c r="JOT1881" s="84"/>
      <c r="JOU1881" s="84"/>
      <c r="JOV1881" s="84"/>
      <c r="JOW1881" s="84"/>
      <c r="JOX1881" s="84"/>
      <c r="JOY1881" s="84"/>
      <c r="JOZ1881" s="84"/>
      <c r="JPA1881" s="84"/>
      <c r="JPB1881" s="84"/>
      <c r="JPC1881" s="84"/>
      <c r="JPD1881" s="84"/>
      <c r="JPE1881" s="84"/>
      <c r="JPF1881" s="84"/>
      <c r="JPG1881" s="84"/>
      <c r="JPH1881" s="84"/>
      <c r="JPI1881" s="84"/>
      <c r="JPJ1881" s="84"/>
      <c r="JPK1881" s="84"/>
      <c r="JPL1881" s="84"/>
      <c r="JPM1881" s="84"/>
      <c r="JPN1881" s="84"/>
      <c r="JPO1881" s="84"/>
      <c r="JPP1881" s="84"/>
      <c r="JPQ1881" s="84"/>
      <c r="JPR1881" s="84"/>
      <c r="JPS1881" s="84"/>
      <c r="JPT1881" s="84"/>
      <c r="JPU1881" s="84"/>
      <c r="JPV1881" s="84"/>
      <c r="JPW1881" s="84"/>
      <c r="JPX1881" s="84"/>
      <c r="JPY1881" s="84"/>
      <c r="JPZ1881" s="84"/>
      <c r="JQA1881" s="84"/>
      <c r="JQB1881" s="84"/>
      <c r="JQC1881" s="84"/>
      <c r="JQD1881" s="84"/>
      <c r="JQE1881" s="84"/>
      <c r="JQF1881" s="84"/>
      <c r="JQG1881" s="84"/>
      <c r="JQH1881" s="84"/>
      <c r="JQI1881" s="84"/>
      <c r="JQJ1881" s="84"/>
      <c r="JQK1881" s="84"/>
      <c r="JQL1881" s="84"/>
      <c r="JQM1881" s="84"/>
      <c r="JQN1881" s="84"/>
      <c r="JQO1881" s="84"/>
      <c r="JQP1881" s="84"/>
      <c r="JQQ1881" s="84"/>
      <c r="JQR1881" s="84"/>
      <c r="JQS1881" s="84"/>
      <c r="JQT1881" s="84"/>
      <c r="JQU1881" s="84"/>
      <c r="JQV1881" s="84"/>
      <c r="JQW1881" s="84"/>
      <c r="JQX1881" s="84"/>
      <c r="JQY1881" s="84"/>
      <c r="JQZ1881" s="84"/>
      <c r="JRA1881" s="84"/>
      <c r="JRB1881" s="84"/>
      <c r="JRC1881" s="84"/>
      <c r="JRD1881" s="84"/>
      <c r="JRE1881" s="84"/>
      <c r="JRF1881" s="84"/>
      <c r="JRG1881" s="84"/>
      <c r="JRH1881" s="84"/>
      <c r="JRI1881" s="84"/>
      <c r="JRJ1881" s="84"/>
      <c r="JRK1881" s="84"/>
      <c r="JRL1881" s="84"/>
      <c r="JRM1881" s="84"/>
      <c r="JRN1881" s="84"/>
      <c r="JRO1881" s="84"/>
      <c r="JRP1881" s="84"/>
      <c r="JRQ1881" s="84"/>
      <c r="JRR1881" s="84"/>
      <c r="JRS1881" s="84"/>
      <c r="JRT1881" s="84"/>
      <c r="JRU1881" s="84"/>
      <c r="JRV1881" s="84"/>
      <c r="JRW1881" s="84"/>
      <c r="JRX1881" s="84"/>
      <c r="JRY1881" s="84"/>
      <c r="JRZ1881" s="84"/>
      <c r="JSA1881" s="84"/>
      <c r="JSB1881" s="84"/>
      <c r="JSC1881" s="84"/>
      <c r="JSD1881" s="84"/>
      <c r="JSE1881" s="84"/>
      <c r="JSF1881" s="84"/>
      <c r="JSG1881" s="84"/>
      <c r="JSH1881" s="84"/>
      <c r="JSI1881" s="84"/>
      <c r="JSJ1881" s="84"/>
      <c r="JSK1881" s="84"/>
      <c r="JSL1881" s="84"/>
      <c r="JSM1881" s="84"/>
      <c r="JSN1881" s="84"/>
      <c r="JSO1881" s="84"/>
      <c r="JSP1881" s="84"/>
      <c r="JSQ1881" s="84"/>
      <c r="JSR1881" s="84"/>
      <c r="JSS1881" s="84"/>
      <c r="JST1881" s="84"/>
      <c r="JSU1881" s="84"/>
      <c r="JSV1881" s="84"/>
      <c r="JSW1881" s="84"/>
      <c r="JSX1881" s="84"/>
      <c r="JSY1881" s="84"/>
      <c r="JSZ1881" s="84"/>
      <c r="JTA1881" s="84"/>
      <c r="JTB1881" s="84"/>
      <c r="JTC1881" s="84"/>
      <c r="JTD1881" s="84"/>
      <c r="JTE1881" s="84"/>
      <c r="JTF1881" s="84"/>
      <c r="JTG1881" s="84"/>
      <c r="JTH1881" s="84"/>
      <c r="JTI1881" s="84"/>
      <c r="JTJ1881" s="84"/>
      <c r="JTK1881" s="84"/>
      <c r="JTL1881" s="84"/>
      <c r="JTM1881" s="84"/>
      <c r="JTN1881" s="84"/>
      <c r="JTO1881" s="84"/>
      <c r="JTP1881" s="84"/>
      <c r="JTQ1881" s="84"/>
      <c r="JTR1881" s="84"/>
      <c r="JTS1881" s="84"/>
      <c r="JTT1881" s="84"/>
      <c r="JTU1881" s="84"/>
      <c r="JTV1881" s="84"/>
      <c r="JTW1881" s="84"/>
      <c r="JTX1881" s="84"/>
      <c r="JTY1881" s="84"/>
      <c r="JTZ1881" s="84"/>
      <c r="JUA1881" s="84"/>
      <c r="JUB1881" s="84"/>
      <c r="JUC1881" s="84"/>
      <c r="JUD1881" s="84"/>
      <c r="JUE1881" s="84"/>
      <c r="JUF1881" s="84"/>
      <c r="JUG1881" s="84"/>
      <c r="JUH1881" s="84"/>
      <c r="JUI1881" s="84"/>
      <c r="JUJ1881" s="84"/>
      <c r="JUK1881" s="84"/>
      <c r="JUL1881" s="84"/>
      <c r="JUM1881" s="84"/>
      <c r="JUN1881" s="84"/>
      <c r="JUO1881" s="84"/>
      <c r="JUP1881" s="84"/>
      <c r="JUQ1881" s="84"/>
      <c r="JUR1881" s="84"/>
      <c r="JUS1881" s="84"/>
      <c r="JUT1881" s="84"/>
      <c r="JUU1881" s="84"/>
      <c r="JUV1881" s="84"/>
      <c r="JUW1881" s="84"/>
      <c r="JUX1881" s="84"/>
      <c r="JUY1881" s="84"/>
      <c r="JUZ1881" s="84"/>
      <c r="JVA1881" s="84"/>
      <c r="JVB1881" s="84"/>
      <c r="JVC1881" s="84"/>
      <c r="JVD1881" s="84"/>
      <c r="JVE1881" s="84"/>
      <c r="JVF1881" s="84"/>
      <c r="JVG1881" s="84"/>
      <c r="JVH1881" s="84"/>
      <c r="JVI1881" s="84"/>
      <c r="JVJ1881" s="84"/>
      <c r="JVK1881" s="84"/>
      <c r="JVL1881" s="84"/>
      <c r="JVM1881" s="84"/>
      <c r="JVN1881" s="84"/>
      <c r="JVO1881" s="84"/>
      <c r="JVP1881" s="84"/>
      <c r="JVQ1881" s="84"/>
      <c r="JVR1881" s="84"/>
      <c r="JVS1881" s="84"/>
      <c r="JVT1881" s="84"/>
      <c r="JVU1881" s="84"/>
      <c r="JVV1881" s="84"/>
      <c r="JVW1881" s="84"/>
      <c r="JVX1881" s="84"/>
      <c r="JVY1881" s="84"/>
      <c r="JVZ1881" s="84"/>
      <c r="JWA1881" s="84"/>
      <c r="JWB1881" s="84"/>
      <c r="JWC1881" s="84"/>
      <c r="JWD1881" s="84"/>
      <c r="JWE1881" s="84"/>
      <c r="JWF1881" s="84"/>
      <c r="JWG1881" s="84"/>
      <c r="JWH1881" s="84"/>
      <c r="JWI1881" s="84"/>
      <c r="JWJ1881" s="84"/>
      <c r="JWK1881" s="84"/>
      <c r="JWL1881" s="84"/>
      <c r="JWM1881" s="84"/>
      <c r="JWN1881" s="84"/>
      <c r="JWO1881" s="84"/>
      <c r="JWP1881" s="84"/>
      <c r="JWQ1881" s="84"/>
      <c r="JWR1881" s="84"/>
      <c r="JWS1881" s="84"/>
      <c r="JWT1881" s="84"/>
      <c r="JWU1881" s="84"/>
      <c r="JWV1881" s="84"/>
      <c r="JWW1881" s="84"/>
      <c r="JWX1881" s="84"/>
      <c r="JWY1881" s="84"/>
      <c r="JWZ1881" s="84"/>
      <c r="JXA1881" s="84"/>
      <c r="JXB1881" s="84"/>
      <c r="JXC1881" s="84"/>
      <c r="JXD1881" s="84"/>
      <c r="JXE1881" s="84"/>
      <c r="JXF1881" s="84"/>
      <c r="JXG1881" s="84"/>
      <c r="JXH1881" s="84"/>
      <c r="JXI1881" s="84"/>
      <c r="JXJ1881" s="84"/>
      <c r="JXK1881" s="84"/>
      <c r="JXL1881" s="84"/>
      <c r="JXM1881" s="84"/>
      <c r="JXN1881" s="84"/>
      <c r="JXO1881" s="84"/>
      <c r="JXP1881" s="84"/>
      <c r="JXQ1881" s="84"/>
      <c r="JXR1881" s="84"/>
      <c r="JXS1881" s="84"/>
      <c r="JXT1881" s="84"/>
      <c r="JXU1881" s="84"/>
      <c r="JXV1881" s="84"/>
      <c r="JXW1881" s="84"/>
      <c r="JXX1881" s="84"/>
      <c r="JXY1881" s="84"/>
      <c r="JXZ1881" s="84"/>
      <c r="JYA1881" s="84"/>
      <c r="JYB1881" s="84"/>
      <c r="JYC1881" s="84"/>
      <c r="JYD1881" s="84"/>
      <c r="JYE1881" s="84"/>
      <c r="JYF1881" s="84"/>
      <c r="JYG1881" s="84"/>
      <c r="JYH1881" s="84"/>
      <c r="JYI1881" s="84"/>
      <c r="JYJ1881" s="84"/>
      <c r="JYK1881" s="84"/>
      <c r="JYL1881" s="84"/>
      <c r="JYM1881" s="84"/>
      <c r="JYN1881" s="84"/>
      <c r="JYO1881" s="84"/>
      <c r="JYP1881" s="84"/>
      <c r="JYQ1881" s="84"/>
      <c r="JYR1881" s="84"/>
      <c r="JYS1881" s="84"/>
      <c r="JYT1881" s="84"/>
      <c r="JYU1881" s="84"/>
      <c r="JYV1881" s="84"/>
      <c r="JYW1881" s="84"/>
      <c r="JYX1881" s="84"/>
      <c r="JYY1881" s="84"/>
      <c r="JYZ1881" s="84"/>
      <c r="JZA1881" s="84"/>
      <c r="JZB1881" s="84"/>
      <c r="JZC1881" s="84"/>
      <c r="JZD1881" s="84"/>
      <c r="JZE1881" s="84"/>
      <c r="JZF1881" s="84"/>
      <c r="JZG1881" s="84"/>
      <c r="JZH1881" s="84"/>
      <c r="JZI1881" s="84"/>
      <c r="JZJ1881" s="84"/>
      <c r="JZK1881" s="84"/>
      <c r="JZL1881" s="84"/>
      <c r="JZM1881" s="84"/>
      <c r="JZN1881" s="84"/>
      <c r="JZO1881" s="84"/>
      <c r="JZP1881" s="84"/>
      <c r="JZQ1881" s="84"/>
      <c r="JZR1881" s="84"/>
      <c r="JZS1881" s="84"/>
      <c r="JZT1881" s="84"/>
      <c r="JZU1881" s="84"/>
      <c r="JZV1881" s="84"/>
      <c r="JZW1881" s="84"/>
      <c r="JZX1881" s="84"/>
      <c r="JZY1881" s="84"/>
      <c r="JZZ1881" s="84"/>
      <c r="KAA1881" s="84"/>
      <c r="KAB1881" s="84"/>
      <c r="KAC1881" s="84"/>
      <c r="KAD1881" s="84"/>
      <c r="KAE1881" s="84"/>
      <c r="KAF1881" s="84"/>
      <c r="KAG1881" s="84"/>
      <c r="KAH1881" s="84"/>
      <c r="KAI1881" s="84"/>
      <c r="KAJ1881" s="84"/>
      <c r="KAK1881" s="84"/>
      <c r="KAL1881" s="84"/>
      <c r="KAM1881" s="84"/>
      <c r="KAN1881" s="84"/>
      <c r="KAO1881" s="84"/>
      <c r="KAP1881" s="84"/>
      <c r="KAQ1881" s="84"/>
      <c r="KAR1881" s="84"/>
      <c r="KAS1881" s="84"/>
      <c r="KAT1881" s="84"/>
      <c r="KAU1881" s="84"/>
      <c r="KAV1881" s="84"/>
      <c r="KAW1881" s="84"/>
      <c r="KAX1881" s="84"/>
      <c r="KAY1881" s="84"/>
      <c r="KAZ1881" s="84"/>
      <c r="KBA1881" s="84"/>
      <c r="KBB1881" s="84"/>
      <c r="KBC1881" s="84"/>
      <c r="KBD1881" s="84"/>
      <c r="KBE1881" s="84"/>
      <c r="KBF1881" s="84"/>
      <c r="KBG1881" s="84"/>
      <c r="KBH1881" s="84"/>
      <c r="KBI1881" s="84"/>
      <c r="KBJ1881" s="84"/>
      <c r="KBK1881" s="84"/>
      <c r="KBL1881" s="84"/>
      <c r="KBM1881" s="84"/>
      <c r="KBN1881" s="84"/>
      <c r="KBO1881" s="84"/>
      <c r="KBP1881" s="84"/>
      <c r="KBQ1881" s="84"/>
      <c r="KBR1881" s="84"/>
      <c r="KBS1881" s="84"/>
      <c r="KBT1881" s="84"/>
      <c r="KBU1881" s="84"/>
      <c r="KBV1881" s="84"/>
      <c r="KBW1881" s="84"/>
      <c r="KBX1881" s="84"/>
      <c r="KBY1881" s="84"/>
      <c r="KBZ1881" s="84"/>
      <c r="KCA1881" s="84"/>
      <c r="KCB1881" s="84"/>
      <c r="KCC1881" s="84"/>
      <c r="KCD1881" s="84"/>
      <c r="KCE1881" s="84"/>
      <c r="KCF1881" s="84"/>
      <c r="KCG1881" s="84"/>
      <c r="KCH1881" s="84"/>
      <c r="KCI1881" s="84"/>
      <c r="KCJ1881" s="84"/>
      <c r="KCK1881" s="84"/>
      <c r="KCL1881" s="84"/>
      <c r="KCM1881" s="84"/>
      <c r="KCN1881" s="84"/>
      <c r="KCO1881" s="84"/>
      <c r="KCP1881" s="84"/>
      <c r="KCQ1881" s="84"/>
      <c r="KCR1881" s="84"/>
      <c r="KCS1881" s="84"/>
      <c r="KCT1881" s="84"/>
      <c r="KCU1881" s="84"/>
      <c r="KCV1881" s="84"/>
      <c r="KCW1881" s="84"/>
      <c r="KCX1881" s="84"/>
      <c r="KCY1881" s="84"/>
      <c r="KCZ1881" s="84"/>
      <c r="KDA1881" s="84"/>
      <c r="KDB1881" s="84"/>
      <c r="KDC1881" s="84"/>
      <c r="KDD1881" s="84"/>
      <c r="KDE1881" s="84"/>
      <c r="KDF1881" s="84"/>
      <c r="KDG1881" s="84"/>
      <c r="KDH1881" s="84"/>
      <c r="KDI1881" s="84"/>
      <c r="KDJ1881" s="84"/>
      <c r="KDK1881" s="84"/>
      <c r="KDL1881" s="84"/>
      <c r="KDM1881" s="84"/>
      <c r="KDN1881" s="84"/>
      <c r="KDO1881" s="84"/>
      <c r="KDP1881" s="84"/>
      <c r="KDQ1881" s="84"/>
      <c r="KDR1881" s="84"/>
      <c r="KDS1881" s="84"/>
      <c r="KDT1881" s="84"/>
      <c r="KDU1881" s="84"/>
      <c r="KDV1881" s="84"/>
      <c r="KDW1881" s="84"/>
      <c r="KDX1881" s="84"/>
      <c r="KDY1881" s="84"/>
      <c r="KDZ1881" s="84"/>
      <c r="KEA1881" s="84"/>
      <c r="KEB1881" s="84"/>
      <c r="KEC1881" s="84"/>
      <c r="KED1881" s="84"/>
      <c r="KEE1881" s="84"/>
      <c r="KEF1881" s="84"/>
      <c r="KEG1881" s="84"/>
      <c r="KEH1881" s="84"/>
      <c r="KEI1881" s="84"/>
      <c r="KEJ1881" s="84"/>
      <c r="KEK1881" s="84"/>
      <c r="KEL1881" s="84"/>
      <c r="KEM1881" s="84"/>
      <c r="KEN1881" s="84"/>
      <c r="KEO1881" s="84"/>
      <c r="KEP1881" s="84"/>
      <c r="KEQ1881" s="84"/>
      <c r="KER1881" s="84"/>
      <c r="KES1881" s="84"/>
      <c r="KET1881" s="84"/>
      <c r="KEU1881" s="84"/>
      <c r="KEV1881" s="84"/>
      <c r="KEW1881" s="84"/>
      <c r="KEX1881" s="84"/>
      <c r="KEY1881" s="84"/>
      <c r="KEZ1881" s="84"/>
      <c r="KFA1881" s="84"/>
      <c r="KFB1881" s="84"/>
      <c r="KFC1881" s="84"/>
      <c r="KFD1881" s="84"/>
      <c r="KFE1881" s="84"/>
      <c r="KFF1881" s="84"/>
      <c r="KFG1881" s="84"/>
      <c r="KFH1881" s="84"/>
      <c r="KFI1881" s="84"/>
      <c r="KFJ1881" s="84"/>
      <c r="KFK1881" s="84"/>
      <c r="KFL1881" s="84"/>
      <c r="KFM1881" s="84"/>
      <c r="KFN1881" s="84"/>
      <c r="KFO1881" s="84"/>
      <c r="KFP1881" s="84"/>
      <c r="KFQ1881" s="84"/>
      <c r="KFR1881" s="84"/>
      <c r="KFS1881" s="84"/>
      <c r="KFT1881" s="84"/>
      <c r="KFU1881" s="84"/>
      <c r="KFV1881" s="84"/>
      <c r="KFW1881" s="84"/>
      <c r="KFX1881" s="84"/>
      <c r="KFY1881" s="84"/>
      <c r="KFZ1881" s="84"/>
      <c r="KGA1881" s="84"/>
      <c r="KGB1881" s="84"/>
      <c r="KGC1881" s="84"/>
      <c r="KGD1881" s="84"/>
      <c r="KGE1881" s="84"/>
      <c r="KGF1881" s="84"/>
      <c r="KGG1881" s="84"/>
      <c r="KGH1881" s="84"/>
      <c r="KGI1881" s="84"/>
      <c r="KGJ1881" s="84"/>
      <c r="KGK1881" s="84"/>
      <c r="KGL1881" s="84"/>
      <c r="KGM1881" s="84"/>
      <c r="KGN1881" s="84"/>
      <c r="KGO1881" s="84"/>
      <c r="KGP1881" s="84"/>
      <c r="KGQ1881" s="84"/>
      <c r="KGR1881" s="84"/>
      <c r="KGS1881" s="84"/>
      <c r="KGT1881" s="84"/>
      <c r="KGU1881" s="84"/>
      <c r="KGV1881" s="84"/>
      <c r="KGW1881" s="84"/>
      <c r="KGX1881" s="84"/>
      <c r="KGY1881" s="84"/>
      <c r="KGZ1881" s="84"/>
      <c r="KHA1881" s="84"/>
      <c r="KHB1881" s="84"/>
      <c r="KHC1881" s="84"/>
      <c r="KHD1881" s="84"/>
      <c r="KHE1881" s="84"/>
      <c r="KHF1881" s="84"/>
      <c r="KHG1881" s="84"/>
      <c r="KHH1881" s="84"/>
      <c r="KHI1881" s="84"/>
      <c r="KHJ1881" s="84"/>
      <c r="KHK1881" s="84"/>
      <c r="KHL1881" s="84"/>
      <c r="KHM1881" s="84"/>
      <c r="KHN1881" s="84"/>
      <c r="KHO1881" s="84"/>
      <c r="KHP1881" s="84"/>
      <c r="KHQ1881" s="84"/>
      <c r="KHR1881" s="84"/>
      <c r="KHS1881" s="84"/>
      <c r="KHT1881" s="84"/>
      <c r="KHU1881" s="84"/>
      <c r="KHV1881" s="84"/>
      <c r="KHW1881" s="84"/>
      <c r="KHX1881" s="84"/>
      <c r="KHY1881" s="84"/>
      <c r="KHZ1881" s="84"/>
      <c r="KIA1881" s="84"/>
      <c r="KIB1881" s="84"/>
      <c r="KIC1881" s="84"/>
      <c r="KID1881" s="84"/>
      <c r="KIE1881" s="84"/>
      <c r="KIF1881" s="84"/>
      <c r="KIG1881" s="84"/>
      <c r="KIH1881" s="84"/>
      <c r="KII1881" s="84"/>
      <c r="KIJ1881" s="84"/>
      <c r="KIK1881" s="84"/>
      <c r="KIL1881" s="84"/>
      <c r="KIM1881" s="84"/>
      <c r="KIN1881" s="84"/>
      <c r="KIO1881" s="84"/>
      <c r="KIP1881" s="84"/>
      <c r="KIQ1881" s="84"/>
      <c r="KIR1881" s="84"/>
      <c r="KIS1881" s="84"/>
      <c r="KIT1881" s="84"/>
      <c r="KIU1881" s="84"/>
      <c r="KIV1881" s="84"/>
      <c r="KIW1881" s="84"/>
      <c r="KIX1881" s="84"/>
      <c r="KIY1881" s="84"/>
      <c r="KIZ1881" s="84"/>
      <c r="KJA1881" s="84"/>
      <c r="KJB1881" s="84"/>
      <c r="KJC1881" s="84"/>
      <c r="KJD1881" s="84"/>
      <c r="KJE1881" s="84"/>
      <c r="KJF1881" s="84"/>
      <c r="KJG1881" s="84"/>
      <c r="KJH1881" s="84"/>
      <c r="KJI1881" s="84"/>
      <c r="KJJ1881" s="84"/>
      <c r="KJK1881" s="84"/>
      <c r="KJL1881" s="84"/>
      <c r="KJM1881" s="84"/>
      <c r="KJN1881" s="84"/>
      <c r="KJO1881" s="84"/>
      <c r="KJP1881" s="84"/>
      <c r="KJQ1881" s="84"/>
      <c r="KJR1881" s="84"/>
      <c r="KJS1881" s="84"/>
      <c r="KJT1881" s="84"/>
      <c r="KJU1881" s="84"/>
      <c r="KJV1881" s="84"/>
      <c r="KJW1881" s="84"/>
      <c r="KJX1881" s="84"/>
      <c r="KJY1881" s="84"/>
      <c r="KJZ1881" s="84"/>
      <c r="KKA1881" s="84"/>
      <c r="KKB1881" s="84"/>
      <c r="KKC1881" s="84"/>
      <c r="KKD1881" s="84"/>
      <c r="KKE1881" s="84"/>
      <c r="KKF1881" s="84"/>
      <c r="KKG1881" s="84"/>
      <c r="KKH1881" s="84"/>
      <c r="KKI1881" s="84"/>
      <c r="KKJ1881" s="84"/>
      <c r="KKK1881" s="84"/>
      <c r="KKL1881" s="84"/>
      <c r="KKM1881" s="84"/>
      <c r="KKN1881" s="84"/>
      <c r="KKO1881" s="84"/>
      <c r="KKP1881" s="84"/>
      <c r="KKQ1881" s="84"/>
      <c r="KKR1881" s="84"/>
      <c r="KKS1881" s="84"/>
      <c r="KKT1881" s="84"/>
      <c r="KKU1881" s="84"/>
      <c r="KKV1881" s="84"/>
      <c r="KKW1881" s="84"/>
      <c r="KKX1881" s="84"/>
      <c r="KKY1881" s="84"/>
      <c r="KKZ1881" s="84"/>
      <c r="KLA1881" s="84"/>
      <c r="KLB1881" s="84"/>
      <c r="KLC1881" s="84"/>
      <c r="KLD1881" s="84"/>
      <c r="KLE1881" s="84"/>
      <c r="KLF1881" s="84"/>
      <c r="KLG1881" s="84"/>
      <c r="KLH1881" s="84"/>
      <c r="KLI1881" s="84"/>
      <c r="KLJ1881" s="84"/>
      <c r="KLK1881" s="84"/>
      <c r="KLL1881" s="84"/>
      <c r="KLM1881" s="84"/>
      <c r="KLN1881" s="84"/>
      <c r="KLO1881" s="84"/>
      <c r="KLP1881" s="84"/>
      <c r="KLQ1881" s="84"/>
      <c r="KLR1881" s="84"/>
      <c r="KLS1881" s="84"/>
      <c r="KLT1881" s="84"/>
      <c r="KLU1881" s="84"/>
      <c r="KLV1881" s="84"/>
      <c r="KLW1881" s="84"/>
      <c r="KLX1881" s="84"/>
      <c r="KLY1881" s="84"/>
      <c r="KLZ1881" s="84"/>
      <c r="KMA1881" s="84"/>
      <c r="KMB1881" s="84"/>
      <c r="KMC1881" s="84"/>
      <c r="KMD1881" s="84"/>
      <c r="KME1881" s="84"/>
      <c r="KMF1881" s="84"/>
      <c r="KMG1881" s="84"/>
      <c r="KMH1881" s="84"/>
      <c r="KMI1881" s="84"/>
      <c r="KMJ1881" s="84"/>
      <c r="KMK1881" s="84"/>
      <c r="KML1881" s="84"/>
      <c r="KMM1881" s="84"/>
      <c r="KMN1881" s="84"/>
      <c r="KMO1881" s="84"/>
      <c r="KMP1881" s="84"/>
      <c r="KMQ1881" s="84"/>
      <c r="KMR1881" s="84"/>
      <c r="KMS1881" s="84"/>
      <c r="KMT1881" s="84"/>
      <c r="KMU1881" s="84"/>
      <c r="KMV1881" s="84"/>
      <c r="KMW1881" s="84"/>
      <c r="KMX1881" s="84"/>
      <c r="KMY1881" s="84"/>
      <c r="KMZ1881" s="84"/>
      <c r="KNA1881" s="84"/>
      <c r="KNB1881" s="84"/>
      <c r="KNC1881" s="84"/>
      <c r="KND1881" s="84"/>
      <c r="KNE1881" s="84"/>
      <c r="KNF1881" s="84"/>
      <c r="KNG1881" s="84"/>
      <c r="KNH1881" s="84"/>
      <c r="KNI1881" s="84"/>
      <c r="KNJ1881" s="84"/>
      <c r="KNK1881" s="84"/>
      <c r="KNL1881" s="84"/>
      <c r="KNM1881" s="84"/>
      <c r="KNN1881" s="84"/>
      <c r="KNO1881" s="84"/>
      <c r="KNP1881" s="84"/>
      <c r="KNQ1881" s="84"/>
      <c r="KNR1881" s="84"/>
      <c r="KNS1881" s="84"/>
      <c r="KNT1881" s="84"/>
      <c r="KNU1881" s="84"/>
      <c r="KNV1881" s="84"/>
      <c r="KNW1881" s="84"/>
      <c r="KNX1881" s="84"/>
      <c r="KNY1881" s="84"/>
      <c r="KNZ1881" s="84"/>
      <c r="KOA1881" s="84"/>
      <c r="KOB1881" s="84"/>
      <c r="KOC1881" s="84"/>
      <c r="KOD1881" s="84"/>
      <c r="KOE1881" s="84"/>
      <c r="KOF1881" s="84"/>
      <c r="KOG1881" s="84"/>
      <c r="KOH1881" s="84"/>
      <c r="KOI1881" s="84"/>
      <c r="KOJ1881" s="84"/>
      <c r="KOK1881" s="84"/>
      <c r="KOL1881" s="84"/>
      <c r="KOM1881" s="84"/>
      <c r="KON1881" s="84"/>
      <c r="KOO1881" s="84"/>
      <c r="KOP1881" s="84"/>
      <c r="KOQ1881" s="84"/>
      <c r="KOR1881" s="84"/>
      <c r="KOS1881" s="84"/>
      <c r="KOT1881" s="84"/>
      <c r="KOU1881" s="84"/>
      <c r="KOV1881" s="84"/>
      <c r="KOW1881" s="84"/>
      <c r="KOX1881" s="84"/>
      <c r="KOY1881" s="84"/>
      <c r="KOZ1881" s="84"/>
      <c r="KPA1881" s="84"/>
      <c r="KPB1881" s="84"/>
      <c r="KPC1881" s="84"/>
      <c r="KPD1881" s="84"/>
      <c r="KPE1881" s="84"/>
      <c r="KPF1881" s="84"/>
      <c r="KPG1881" s="84"/>
      <c r="KPH1881" s="84"/>
      <c r="KPI1881" s="84"/>
      <c r="KPJ1881" s="84"/>
      <c r="KPK1881" s="84"/>
      <c r="KPL1881" s="84"/>
      <c r="KPM1881" s="84"/>
      <c r="KPN1881" s="84"/>
      <c r="KPO1881" s="84"/>
      <c r="KPP1881" s="84"/>
      <c r="KPQ1881" s="84"/>
      <c r="KPR1881" s="84"/>
      <c r="KPS1881" s="84"/>
      <c r="KPT1881" s="84"/>
      <c r="KPU1881" s="84"/>
      <c r="KPV1881" s="84"/>
      <c r="KPW1881" s="84"/>
      <c r="KPX1881" s="84"/>
      <c r="KPY1881" s="84"/>
      <c r="KPZ1881" s="84"/>
      <c r="KQA1881" s="84"/>
      <c r="KQB1881" s="84"/>
      <c r="KQC1881" s="84"/>
      <c r="KQD1881" s="84"/>
      <c r="KQE1881" s="84"/>
      <c r="KQF1881" s="84"/>
      <c r="KQG1881" s="84"/>
      <c r="KQH1881" s="84"/>
      <c r="KQI1881" s="84"/>
      <c r="KQJ1881" s="84"/>
      <c r="KQK1881" s="84"/>
      <c r="KQL1881" s="84"/>
      <c r="KQM1881" s="84"/>
      <c r="KQN1881" s="84"/>
      <c r="KQO1881" s="84"/>
      <c r="KQP1881" s="84"/>
      <c r="KQQ1881" s="84"/>
      <c r="KQR1881" s="84"/>
      <c r="KQS1881" s="84"/>
      <c r="KQT1881" s="84"/>
      <c r="KQU1881" s="84"/>
      <c r="KQV1881" s="84"/>
      <c r="KQW1881" s="84"/>
      <c r="KQX1881" s="84"/>
      <c r="KQY1881" s="84"/>
      <c r="KQZ1881" s="84"/>
      <c r="KRA1881" s="84"/>
      <c r="KRB1881" s="84"/>
      <c r="KRC1881" s="84"/>
      <c r="KRD1881" s="84"/>
      <c r="KRE1881" s="84"/>
      <c r="KRF1881" s="84"/>
      <c r="KRG1881" s="84"/>
      <c r="KRH1881" s="84"/>
      <c r="KRI1881" s="84"/>
      <c r="KRJ1881" s="84"/>
      <c r="KRK1881" s="84"/>
      <c r="KRL1881" s="84"/>
      <c r="KRM1881" s="84"/>
      <c r="KRN1881" s="84"/>
      <c r="KRO1881" s="84"/>
      <c r="KRP1881" s="84"/>
      <c r="KRQ1881" s="84"/>
      <c r="KRR1881" s="84"/>
      <c r="KRS1881" s="84"/>
      <c r="KRT1881" s="84"/>
      <c r="KRU1881" s="84"/>
      <c r="KRV1881" s="84"/>
      <c r="KRW1881" s="84"/>
      <c r="KRX1881" s="84"/>
      <c r="KRY1881" s="84"/>
      <c r="KRZ1881" s="84"/>
      <c r="KSA1881" s="84"/>
      <c r="KSB1881" s="84"/>
      <c r="KSC1881" s="84"/>
      <c r="KSD1881" s="84"/>
      <c r="KSE1881" s="84"/>
      <c r="KSF1881" s="84"/>
      <c r="KSG1881" s="84"/>
      <c r="KSH1881" s="84"/>
      <c r="KSI1881" s="84"/>
      <c r="KSJ1881" s="84"/>
      <c r="KSK1881" s="84"/>
      <c r="KSL1881" s="84"/>
      <c r="KSM1881" s="84"/>
      <c r="KSN1881" s="84"/>
      <c r="KSO1881" s="84"/>
      <c r="KSP1881" s="84"/>
      <c r="KSQ1881" s="84"/>
      <c r="KSR1881" s="84"/>
      <c r="KSS1881" s="84"/>
      <c r="KST1881" s="84"/>
      <c r="KSU1881" s="84"/>
      <c r="KSV1881" s="84"/>
      <c r="KSW1881" s="84"/>
      <c r="KSX1881" s="84"/>
      <c r="KSY1881" s="84"/>
      <c r="KSZ1881" s="84"/>
      <c r="KTA1881" s="84"/>
      <c r="KTB1881" s="84"/>
      <c r="KTC1881" s="84"/>
      <c r="KTD1881" s="84"/>
      <c r="KTE1881" s="84"/>
      <c r="KTF1881" s="84"/>
      <c r="KTG1881" s="84"/>
      <c r="KTH1881" s="84"/>
      <c r="KTI1881" s="84"/>
      <c r="KTJ1881" s="84"/>
      <c r="KTK1881" s="84"/>
      <c r="KTL1881" s="84"/>
      <c r="KTM1881" s="84"/>
      <c r="KTN1881" s="84"/>
      <c r="KTO1881" s="84"/>
      <c r="KTP1881" s="84"/>
      <c r="KTQ1881" s="84"/>
      <c r="KTR1881" s="84"/>
      <c r="KTS1881" s="84"/>
      <c r="KTT1881" s="84"/>
      <c r="KTU1881" s="84"/>
      <c r="KTV1881" s="84"/>
      <c r="KTW1881" s="84"/>
      <c r="KTX1881" s="84"/>
      <c r="KTY1881" s="84"/>
      <c r="KTZ1881" s="84"/>
      <c r="KUA1881" s="84"/>
      <c r="KUB1881" s="84"/>
      <c r="KUC1881" s="84"/>
      <c r="KUD1881" s="84"/>
      <c r="KUE1881" s="84"/>
      <c r="KUF1881" s="84"/>
      <c r="KUG1881" s="84"/>
      <c r="KUH1881" s="84"/>
      <c r="KUI1881" s="84"/>
      <c r="KUJ1881" s="84"/>
      <c r="KUK1881" s="84"/>
      <c r="KUL1881" s="84"/>
      <c r="KUM1881" s="84"/>
      <c r="KUN1881" s="84"/>
      <c r="KUO1881" s="84"/>
      <c r="KUP1881" s="84"/>
      <c r="KUQ1881" s="84"/>
      <c r="KUR1881" s="84"/>
      <c r="KUS1881" s="84"/>
      <c r="KUT1881" s="84"/>
      <c r="KUU1881" s="84"/>
      <c r="KUV1881" s="84"/>
      <c r="KUW1881" s="84"/>
      <c r="KUX1881" s="84"/>
      <c r="KUY1881" s="84"/>
      <c r="KUZ1881" s="84"/>
      <c r="KVA1881" s="84"/>
      <c r="KVB1881" s="84"/>
      <c r="KVC1881" s="84"/>
      <c r="KVD1881" s="84"/>
      <c r="KVE1881" s="84"/>
      <c r="KVF1881" s="84"/>
      <c r="KVG1881" s="84"/>
      <c r="KVH1881" s="84"/>
      <c r="KVI1881" s="84"/>
      <c r="KVJ1881" s="84"/>
      <c r="KVK1881" s="84"/>
      <c r="KVL1881" s="84"/>
      <c r="KVM1881" s="84"/>
      <c r="KVN1881" s="84"/>
      <c r="KVO1881" s="84"/>
      <c r="KVP1881" s="84"/>
      <c r="KVQ1881" s="84"/>
      <c r="KVR1881" s="84"/>
      <c r="KVS1881" s="84"/>
      <c r="KVT1881" s="84"/>
      <c r="KVU1881" s="84"/>
      <c r="KVV1881" s="84"/>
      <c r="KVW1881" s="84"/>
      <c r="KVX1881" s="84"/>
      <c r="KVY1881" s="84"/>
      <c r="KVZ1881" s="84"/>
      <c r="KWA1881" s="84"/>
      <c r="KWB1881" s="84"/>
      <c r="KWC1881" s="84"/>
      <c r="KWD1881" s="84"/>
      <c r="KWE1881" s="84"/>
      <c r="KWF1881" s="84"/>
      <c r="KWG1881" s="84"/>
      <c r="KWH1881" s="84"/>
      <c r="KWI1881" s="84"/>
      <c r="KWJ1881" s="84"/>
      <c r="KWK1881" s="84"/>
      <c r="KWL1881" s="84"/>
      <c r="KWM1881" s="84"/>
      <c r="KWN1881" s="84"/>
      <c r="KWO1881" s="84"/>
      <c r="KWP1881" s="84"/>
      <c r="KWQ1881" s="84"/>
      <c r="KWR1881" s="84"/>
      <c r="KWS1881" s="84"/>
      <c r="KWT1881" s="84"/>
      <c r="KWU1881" s="84"/>
      <c r="KWV1881" s="84"/>
      <c r="KWW1881" s="84"/>
      <c r="KWX1881" s="84"/>
      <c r="KWY1881" s="84"/>
      <c r="KWZ1881" s="84"/>
      <c r="KXA1881" s="84"/>
      <c r="KXB1881" s="84"/>
      <c r="KXC1881" s="84"/>
      <c r="KXD1881" s="84"/>
      <c r="KXE1881" s="84"/>
      <c r="KXF1881" s="84"/>
      <c r="KXG1881" s="84"/>
      <c r="KXH1881" s="84"/>
      <c r="KXI1881" s="84"/>
      <c r="KXJ1881" s="84"/>
      <c r="KXK1881" s="84"/>
      <c r="KXL1881" s="84"/>
      <c r="KXM1881" s="84"/>
      <c r="KXN1881" s="84"/>
      <c r="KXO1881" s="84"/>
      <c r="KXP1881" s="84"/>
      <c r="KXQ1881" s="84"/>
      <c r="KXR1881" s="84"/>
      <c r="KXS1881" s="84"/>
      <c r="KXT1881" s="84"/>
      <c r="KXU1881" s="84"/>
      <c r="KXV1881" s="84"/>
      <c r="KXW1881" s="84"/>
      <c r="KXX1881" s="84"/>
      <c r="KXY1881" s="84"/>
      <c r="KXZ1881" s="84"/>
      <c r="KYA1881" s="84"/>
      <c r="KYB1881" s="84"/>
      <c r="KYC1881" s="84"/>
      <c r="KYD1881" s="84"/>
      <c r="KYE1881" s="84"/>
      <c r="KYF1881" s="84"/>
      <c r="KYG1881" s="84"/>
      <c r="KYH1881" s="84"/>
      <c r="KYI1881" s="84"/>
      <c r="KYJ1881" s="84"/>
      <c r="KYK1881" s="84"/>
      <c r="KYL1881" s="84"/>
      <c r="KYM1881" s="84"/>
      <c r="KYN1881" s="84"/>
      <c r="KYO1881" s="84"/>
      <c r="KYP1881" s="84"/>
      <c r="KYQ1881" s="84"/>
      <c r="KYR1881" s="84"/>
      <c r="KYS1881" s="84"/>
      <c r="KYT1881" s="84"/>
      <c r="KYU1881" s="84"/>
      <c r="KYV1881" s="84"/>
      <c r="KYW1881" s="84"/>
      <c r="KYX1881" s="84"/>
      <c r="KYY1881" s="84"/>
      <c r="KYZ1881" s="84"/>
      <c r="KZA1881" s="84"/>
      <c r="KZB1881" s="84"/>
      <c r="KZC1881" s="84"/>
      <c r="KZD1881" s="84"/>
      <c r="KZE1881" s="84"/>
      <c r="KZF1881" s="84"/>
      <c r="KZG1881" s="84"/>
      <c r="KZH1881" s="84"/>
      <c r="KZI1881" s="84"/>
      <c r="KZJ1881" s="84"/>
      <c r="KZK1881" s="84"/>
      <c r="KZL1881" s="84"/>
      <c r="KZM1881" s="84"/>
      <c r="KZN1881" s="84"/>
      <c r="KZO1881" s="84"/>
      <c r="KZP1881" s="84"/>
      <c r="KZQ1881" s="84"/>
      <c r="KZR1881" s="84"/>
      <c r="KZS1881" s="84"/>
      <c r="KZT1881" s="84"/>
      <c r="KZU1881" s="84"/>
      <c r="KZV1881" s="84"/>
      <c r="KZW1881" s="84"/>
      <c r="KZX1881" s="84"/>
      <c r="KZY1881" s="84"/>
      <c r="KZZ1881" s="84"/>
      <c r="LAA1881" s="84"/>
      <c r="LAB1881" s="84"/>
      <c r="LAC1881" s="84"/>
      <c r="LAD1881" s="84"/>
      <c r="LAE1881" s="84"/>
      <c r="LAF1881" s="84"/>
      <c r="LAG1881" s="84"/>
      <c r="LAH1881" s="84"/>
      <c r="LAI1881" s="84"/>
      <c r="LAJ1881" s="84"/>
      <c r="LAK1881" s="84"/>
      <c r="LAL1881" s="84"/>
      <c r="LAM1881" s="84"/>
      <c r="LAN1881" s="84"/>
      <c r="LAO1881" s="84"/>
      <c r="LAP1881" s="84"/>
      <c r="LAQ1881" s="84"/>
      <c r="LAR1881" s="84"/>
      <c r="LAS1881" s="84"/>
      <c r="LAT1881" s="84"/>
      <c r="LAU1881" s="84"/>
      <c r="LAV1881" s="84"/>
      <c r="LAW1881" s="84"/>
      <c r="LAX1881" s="84"/>
      <c r="LAY1881" s="84"/>
      <c r="LAZ1881" s="84"/>
      <c r="LBA1881" s="84"/>
      <c r="LBB1881" s="84"/>
      <c r="LBC1881" s="84"/>
      <c r="LBD1881" s="84"/>
      <c r="LBE1881" s="84"/>
      <c r="LBF1881" s="84"/>
      <c r="LBG1881" s="84"/>
      <c r="LBH1881" s="84"/>
      <c r="LBI1881" s="84"/>
      <c r="LBJ1881" s="84"/>
      <c r="LBK1881" s="84"/>
      <c r="LBL1881" s="84"/>
      <c r="LBM1881" s="84"/>
      <c r="LBN1881" s="84"/>
      <c r="LBO1881" s="84"/>
      <c r="LBP1881" s="84"/>
      <c r="LBQ1881" s="84"/>
      <c r="LBR1881" s="84"/>
      <c r="LBS1881" s="84"/>
      <c r="LBT1881" s="84"/>
      <c r="LBU1881" s="84"/>
      <c r="LBV1881" s="84"/>
      <c r="LBW1881" s="84"/>
      <c r="LBX1881" s="84"/>
      <c r="LBY1881" s="84"/>
      <c r="LBZ1881" s="84"/>
      <c r="LCA1881" s="84"/>
      <c r="LCB1881" s="84"/>
      <c r="LCC1881" s="84"/>
      <c r="LCD1881" s="84"/>
      <c r="LCE1881" s="84"/>
      <c r="LCF1881" s="84"/>
      <c r="LCG1881" s="84"/>
      <c r="LCH1881" s="84"/>
      <c r="LCI1881" s="84"/>
      <c r="LCJ1881" s="84"/>
      <c r="LCK1881" s="84"/>
      <c r="LCL1881" s="84"/>
      <c r="LCM1881" s="84"/>
      <c r="LCN1881" s="84"/>
      <c r="LCO1881" s="84"/>
      <c r="LCP1881" s="84"/>
      <c r="LCQ1881" s="84"/>
      <c r="LCR1881" s="84"/>
      <c r="LCS1881" s="84"/>
      <c r="LCT1881" s="84"/>
      <c r="LCU1881" s="84"/>
      <c r="LCV1881" s="84"/>
      <c r="LCW1881" s="84"/>
      <c r="LCX1881" s="84"/>
      <c r="LCY1881" s="84"/>
      <c r="LCZ1881" s="84"/>
      <c r="LDA1881" s="84"/>
      <c r="LDB1881" s="84"/>
      <c r="LDC1881" s="84"/>
      <c r="LDD1881" s="84"/>
      <c r="LDE1881" s="84"/>
      <c r="LDF1881" s="84"/>
      <c r="LDG1881" s="84"/>
      <c r="LDH1881" s="84"/>
      <c r="LDI1881" s="84"/>
      <c r="LDJ1881" s="84"/>
      <c r="LDK1881" s="84"/>
      <c r="LDL1881" s="84"/>
      <c r="LDM1881" s="84"/>
      <c r="LDN1881" s="84"/>
      <c r="LDO1881" s="84"/>
      <c r="LDP1881" s="84"/>
      <c r="LDQ1881" s="84"/>
      <c r="LDR1881" s="84"/>
      <c r="LDS1881" s="84"/>
      <c r="LDT1881" s="84"/>
      <c r="LDU1881" s="84"/>
      <c r="LDV1881" s="84"/>
      <c r="LDW1881" s="84"/>
      <c r="LDX1881" s="84"/>
      <c r="LDY1881" s="84"/>
      <c r="LDZ1881" s="84"/>
      <c r="LEA1881" s="84"/>
      <c r="LEB1881" s="84"/>
      <c r="LEC1881" s="84"/>
      <c r="LED1881" s="84"/>
      <c r="LEE1881" s="84"/>
      <c r="LEF1881" s="84"/>
      <c r="LEG1881" s="84"/>
      <c r="LEH1881" s="84"/>
      <c r="LEI1881" s="84"/>
      <c r="LEJ1881" s="84"/>
      <c r="LEK1881" s="84"/>
      <c r="LEL1881" s="84"/>
      <c r="LEM1881" s="84"/>
      <c r="LEN1881" s="84"/>
      <c r="LEO1881" s="84"/>
      <c r="LEP1881" s="84"/>
      <c r="LEQ1881" s="84"/>
      <c r="LER1881" s="84"/>
      <c r="LES1881" s="84"/>
      <c r="LET1881" s="84"/>
      <c r="LEU1881" s="84"/>
      <c r="LEV1881" s="84"/>
      <c r="LEW1881" s="84"/>
      <c r="LEX1881" s="84"/>
      <c r="LEY1881" s="84"/>
      <c r="LEZ1881" s="84"/>
      <c r="LFA1881" s="84"/>
      <c r="LFB1881" s="84"/>
      <c r="LFC1881" s="84"/>
      <c r="LFD1881" s="84"/>
      <c r="LFE1881" s="84"/>
      <c r="LFF1881" s="84"/>
      <c r="LFG1881" s="84"/>
      <c r="LFH1881" s="84"/>
      <c r="LFI1881" s="84"/>
      <c r="LFJ1881" s="84"/>
      <c r="LFK1881" s="84"/>
      <c r="LFL1881" s="84"/>
      <c r="LFM1881" s="84"/>
      <c r="LFN1881" s="84"/>
      <c r="LFO1881" s="84"/>
      <c r="LFP1881" s="84"/>
      <c r="LFQ1881" s="84"/>
      <c r="LFR1881" s="84"/>
      <c r="LFS1881" s="84"/>
      <c r="LFT1881" s="84"/>
      <c r="LFU1881" s="84"/>
      <c r="LFV1881" s="84"/>
      <c r="LFW1881" s="84"/>
      <c r="LFX1881" s="84"/>
      <c r="LFY1881" s="84"/>
      <c r="LFZ1881" s="84"/>
      <c r="LGA1881" s="84"/>
      <c r="LGB1881" s="84"/>
      <c r="LGC1881" s="84"/>
      <c r="LGD1881" s="84"/>
      <c r="LGE1881" s="84"/>
      <c r="LGF1881" s="84"/>
      <c r="LGG1881" s="84"/>
      <c r="LGH1881" s="84"/>
      <c r="LGI1881" s="84"/>
      <c r="LGJ1881" s="84"/>
      <c r="LGK1881" s="84"/>
      <c r="LGL1881" s="84"/>
      <c r="LGM1881" s="84"/>
      <c r="LGN1881" s="84"/>
      <c r="LGO1881" s="84"/>
      <c r="LGP1881" s="84"/>
      <c r="LGQ1881" s="84"/>
      <c r="LGR1881" s="84"/>
      <c r="LGS1881" s="84"/>
      <c r="LGT1881" s="84"/>
      <c r="LGU1881" s="84"/>
      <c r="LGV1881" s="84"/>
      <c r="LGW1881" s="84"/>
      <c r="LGX1881" s="84"/>
      <c r="LGY1881" s="84"/>
      <c r="LGZ1881" s="84"/>
      <c r="LHA1881" s="84"/>
      <c r="LHB1881" s="84"/>
      <c r="LHC1881" s="84"/>
      <c r="LHD1881" s="84"/>
      <c r="LHE1881" s="84"/>
      <c r="LHF1881" s="84"/>
      <c r="LHG1881" s="84"/>
      <c r="LHH1881" s="84"/>
      <c r="LHI1881" s="84"/>
      <c r="LHJ1881" s="84"/>
      <c r="LHK1881" s="84"/>
      <c r="LHL1881" s="84"/>
      <c r="LHM1881" s="84"/>
      <c r="LHN1881" s="84"/>
      <c r="LHO1881" s="84"/>
      <c r="LHP1881" s="84"/>
      <c r="LHQ1881" s="84"/>
      <c r="LHR1881" s="84"/>
      <c r="LHS1881" s="84"/>
      <c r="LHT1881" s="84"/>
      <c r="LHU1881" s="84"/>
      <c r="LHV1881" s="84"/>
      <c r="LHW1881" s="84"/>
      <c r="LHX1881" s="84"/>
      <c r="LHY1881" s="84"/>
      <c r="LHZ1881" s="84"/>
      <c r="LIA1881" s="84"/>
      <c r="LIB1881" s="84"/>
      <c r="LIC1881" s="84"/>
      <c r="LID1881" s="84"/>
      <c r="LIE1881" s="84"/>
      <c r="LIF1881" s="84"/>
      <c r="LIG1881" s="84"/>
      <c r="LIH1881" s="84"/>
      <c r="LII1881" s="84"/>
      <c r="LIJ1881" s="84"/>
      <c r="LIK1881" s="84"/>
      <c r="LIL1881" s="84"/>
      <c r="LIM1881" s="84"/>
      <c r="LIN1881" s="84"/>
      <c r="LIO1881" s="84"/>
      <c r="LIP1881" s="84"/>
      <c r="LIQ1881" s="84"/>
      <c r="LIR1881" s="84"/>
      <c r="LIS1881" s="84"/>
      <c r="LIT1881" s="84"/>
      <c r="LIU1881" s="84"/>
      <c r="LIV1881" s="84"/>
      <c r="LIW1881" s="84"/>
      <c r="LIX1881" s="84"/>
      <c r="LIY1881" s="84"/>
      <c r="LIZ1881" s="84"/>
      <c r="LJA1881" s="84"/>
      <c r="LJB1881" s="84"/>
      <c r="LJC1881" s="84"/>
      <c r="LJD1881" s="84"/>
      <c r="LJE1881" s="84"/>
      <c r="LJF1881" s="84"/>
      <c r="LJG1881" s="84"/>
      <c r="LJH1881" s="84"/>
      <c r="LJI1881" s="84"/>
      <c r="LJJ1881" s="84"/>
      <c r="LJK1881" s="84"/>
      <c r="LJL1881" s="84"/>
      <c r="LJM1881" s="84"/>
      <c r="LJN1881" s="84"/>
      <c r="LJO1881" s="84"/>
      <c r="LJP1881" s="84"/>
      <c r="LJQ1881" s="84"/>
      <c r="LJR1881" s="84"/>
      <c r="LJS1881" s="84"/>
      <c r="LJT1881" s="84"/>
      <c r="LJU1881" s="84"/>
      <c r="LJV1881" s="84"/>
      <c r="LJW1881" s="84"/>
      <c r="LJX1881" s="84"/>
      <c r="LJY1881" s="84"/>
      <c r="LJZ1881" s="84"/>
      <c r="LKA1881" s="84"/>
      <c r="LKB1881" s="84"/>
      <c r="LKC1881" s="84"/>
      <c r="LKD1881" s="84"/>
      <c r="LKE1881" s="84"/>
      <c r="LKF1881" s="84"/>
      <c r="LKG1881" s="84"/>
      <c r="LKH1881" s="84"/>
      <c r="LKI1881" s="84"/>
      <c r="LKJ1881" s="84"/>
      <c r="LKK1881" s="84"/>
      <c r="LKL1881" s="84"/>
      <c r="LKM1881" s="84"/>
      <c r="LKN1881" s="84"/>
      <c r="LKO1881" s="84"/>
      <c r="LKP1881" s="84"/>
      <c r="LKQ1881" s="84"/>
      <c r="LKR1881" s="84"/>
      <c r="LKS1881" s="84"/>
      <c r="LKT1881" s="84"/>
      <c r="LKU1881" s="84"/>
      <c r="LKV1881" s="84"/>
      <c r="LKW1881" s="84"/>
      <c r="LKX1881" s="84"/>
      <c r="LKY1881" s="84"/>
      <c r="LKZ1881" s="84"/>
      <c r="LLA1881" s="84"/>
      <c r="LLB1881" s="84"/>
      <c r="LLC1881" s="84"/>
      <c r="LLD1881" s="84"/>
      <c r="LLE1881" s="84"/>
      <c r="LLF1881" s="84"/>
      <c r="LLG1881" s="84"/>
      <c r="LLH1881" s="84"/>
      <c r="LLI1881" s="84"/>
      <c r="LLJ1881" s="84"/>
      <c r="LLK1881" s="84"/>
      <c r="LLL1881" s="84"/>
      <c r="LLM1881" s="84"/>
      <c r="LLN1881" s="84"/>
      <c r="LLO1881" s="84"/>
      <c r="LLP1881" s="84"/>
      <c r="LLQ1881" s="84"/>
      <c r="LLR1881" s="84"/>
      <c r="LLS1881" s="84"/>
      <c r="LLT1881" s="84"/>
      <c r="LLU1881" s="84"/>
      <c r="LLV1881" s="84"/>
      <c r="LLW1881" s="84"/>
      <c r="LLX1881" s="84"/>
      <c r="LLY1881" s="84"/>
      <c r="LLZ1881" s="84"/>
      <c r="LMA1881" s="84"/>
      <c r="LMB1881" s="84"/>
      <c r="LMC1881" s="84"/>
      <c r="LMD1881" s="84"/>
      <c r="LME1881" s="84"/>
      <c r="LMF1881" s="84"/>
      <c r="LMG1881" s="84"/>
      <c r="LMH1881" s="84"/>
      <c r="LMI1881" s="84"/>
      <c r="LMJ1881" s="84"/>
      <c r="LMK1881" s="84"/>
      <c r="LML1881" s="84"/>
      <c r="LMM1881" s="84"/>
      <c r="LMN1881" s="84"/>
      <c r="LMO1881" s="84"/>
      <c r="LMP1881" s="84"/>
      <c r="LMQ1881" s="84"/>
      <c r="LMR1881" s="84"/>
      <c r="LMS1881" s="84"/>
      <c r="LMT1881" s="84"/>
      <c r="LMU1881" s="84"/>
      <c r="LMV1881" s="84"/>
      <c r="LMW1881" s="84"/>
      <c r="LMX1881" s="84"/>
      <c r="LMY1881" s="84"/>
      <c r="LMZ1881" s="84"/>
      <c r="LNA1881" s="84"/>
      <c r="LNB1881" s="84"/>
      <c r="LNC1881" s="84"/>
      <c r="LND1881" s="84"/>
      <c r="LNE1881" s="84"/>
      <c r="LNF1881" s="84"/>
      <c r="LNG1881" s="84"/>
      <c r="LNH1881" s="84"/>
      <c r="LNI1881" s="84"/>
      <c r="LNJ1881" s="84"/>
      <c r="LNK1881" s="84"/>
      <c r="LNL1881" s="84"/>
      <c r="LNM1881" s="84"/>
      <c r="LNN1881" s="84"/>
      <c r="LNO1881" s="84"/>
      <c r="LNP1881" s="84"/>
      <c r="LNQ1881" s="84"/>
      <c r="LNR1881" s="84"/>
      <c r="LNS1881" s="84"/>
      <c r="LNT1881" s="84"/>
      <c r="LNU1881" s="84"/>
      <c r="LNV1881" s="84"/>
      <c r="LNW1881" s="84"/>
      <c r="LNX1881" s="84"/>
      <c r="LNY1881" s="84"/>
      <c r="LNZ1881" s="84"/>
      <c r="LOA1881" s="84"/>
      <c r="LOB1881" s="84"/>
      <c r="LOC1881" s="84"/>
      <c r="LOD1881" s="84"/>
      <c r="LOE1881" s="84"/>
      <c r="LOF1881" s="84"/>
      <c r="LOG1881" s="84"/>
      <c r="LOH1881" s="84"/>
      <c r="LOI1881" s="84"/>
      <c r="LOJ1881" s="84"/>
      <c r="LOK1881" s="84"/>
      <c r="LOL1881" s="84"/>
      <c r="LOM1881" s="84"/>
      <c r="LON1881" s="84"/>
      <c r="LOO1881" s="84"/>
      <c r="LOP1881" s="84"/>
      <c r="LOQ1881" s="84"/>
      <c r="LOR1881" s="84"/>
      <c r="LOS1881" s="84"/>
      <c r="LOT1881" s="84"/>
      <c r="LOU1881" s="84"/>
      <c r="LOV1881" s="84"/>
      <c r="LOW1881" s="84"/>
      <c r="LOX1881" s="84"/>
      <c r="LOY1881" s="84"/>
      <c r="LOZ1881" s="84"/>
      <c r="LPA1881" s="84"/>
      <c r="LPB1881" s="84"/>
      <c r="LPC1881" s="84"/>
      <c r="LPD1881" s="84"/>
      <c r="LPE1881" s="84"/>
      <c r="LPF1881" s="84"/>
      <c r="LPG1881" s="84"/>
      <c r="LPH1881" s="84"/>
      <c r="LPI1881" s="84"/>
      <c r="LPJ1881" s="84"/>
      <c r="LPK1881" s="84"/>
      <c r="LPL1881" s="84"/>
      <c r="LPM1881" s="84"/>
      <c r="LPN1881" s="84"/>
      <c r="LPO1881" s="84"/>
      <c r="LPP1881" s="84"/>
      <c r="LPQ1881" s="84"/>
      <c r="LPR1881" s="84"/>
      <c r="LPS1881" s="84"/>
      <c r="LPT1881" s="84"/>
      <c r="LPU1881" s="84"/>
      <c r="LPV1881" s="84"/>
      <c r="LPW1881" s="84"/>
      <c r="LPX1881" s="84"/>
      <c r="LPY1881" s="84"/>
      <c r="LPZ1881" s="84"/>
      <c r="LQA1881" s="84"/>
      <c r="LQB1881" s="84"/>
      <c r="LQC1881" s="84"/>
      <c r="LQD1881" s="84"/>
      <c r="LQE1881" s="84"/>
      <c r="LQF1881" s="84"/>
      <c r="LQG1881" s="84"/>
      <c r="LQH1881" s="84"/>
      <c r="LQI1881" s="84"/>
      <c r="LQJ1881" s="84"/>
      <c r="LQK1881" s="84"/>
      <c r="LQL1881" s="84"/>
      <c r="LQM1881" s="84"/>
      <c r="LQN1881" s="84"/>
      <c r="LQO1881" s="84"/>
      <c r="LQP1881" s="84"/>
      <c r="LQQ1881" s="84"/>
      <c r="LQR1881" s="84"/>
      <c r="LQS1881" s="84"/>
      <c r="LQT1881" s="84"/>
      <c r="LQU1881" s="84"/>
      <c r="LQV1881" s="84"/>
      <c r="LQW1881" s="84"/>
      <c r="LQX1881" s="84"/>
      <c r="LQY1881" s="84"/>
      <c r="LQZ1881" s="84"/>
      <c r="LRA1881" s="84"/>
      <c r="LRB1881" s="84"/>
      <c r="LRC1881" s="84"/>
      <c r="LRD1881" s="84"/>
      <c r="LRE1881" s="84"/>
      <c r="LRF1881" s="84"/>
      <c r="LRG1881" s="84"/>
      <c r="LRH1881" s="84"/>
      <c r="LRI1881" s="84"/>
      <c r="LRJ1881" s="84"/>
      <c r="LRK1881" s="84"/>
      <c r="LRL1881" s="84"/>
      <c r="LRM1881" s="84"/>
      <c r="LRN1881" s="84"/>
      <c r="LRO1881" s="84"/>
      <c r="LRP1881" s="84"/>
      <c r="LRQ1881" s="84"/>
      <c r="LRR1881" s="84"/>
      <c r="LRS1881" s="84"/>
      <c r="LRT1881" s="84"/>
      <c r="LRU1881" s="84"/>
      <c r="LRV1881" s="84"/>
      <c r="LRW1881" s="84"/>
      <c r="LRX1881" s="84"/>
      <c r="LRY1881" s="84"/>
      <c r="LRZ1881" s="84"/>
      <c r="LSA1881" s="84"/>
      <c r="LSB1881" s="84"/>
      <c r="LSC1881" s="84"/>
      <c r="LSD1881" s="84"/>
      <c r="LSE1881" s="84"/>
      <c r="LSF1881" s="84"/>
      <c r="LSG1881" s="84"/>
      <c r="LSH1881" s="84"/>
      <c r="LSI1881" s="84"/>
      <c r="LSJ1881" s="84"/>
      <c r="LSK1881" s="84"/>
      <c r="LSL1881" s="84"/>
      <c r="LSM1881" s="84"/>
      <c r="LSN1881" s="84"/>
      <c r="LSO1881" s="84"/>
      <c r="LSP1881" s="84"/>
      <c r="LSQ1881" s="84"/>
      <c r="LSR1881" s="84"/>
      <c r="LSS1881" s="84"/>
      <c r="LST1881" s="84"/>
      <c r="LSU1881" s="84"/>
      <c r="LSV1881" s="84"/>
      <c r="LSW1881" s="84"/>
      <c r="LSX1881" s="84"/>
      <c r="LSY1881" s="84"/>
      <c r="LSZ1881" s="84"/>
      <c r="LTA1881" s="84"/>
      <c r="LTB1881" s="84"/>
      <c r="LTC1881" s="84"/>
      <c r="LTD1881" s="84"/>
      <c r="LTE1881" s="84"/>
      <c r="LTF1881" s="84"/>
      <c r="LTG1881" s="84"/>
      <c r="LTH1881" s="84"/>
      <c r="LTI1881" s="84"/>
      <c r="LTJ1881" s="84"/>
      <c r="LTK1881" s="84"/>
      <c r="LTL1881" s="84"/>
      <c r="LTM1881" s="84"/>
      <c r="LTN1881" s="84"/>
      <c r="LTO1881" s="84"/>
      <c r="LTP1881" s="84"/>
      <c r="LTQ1881" s="84"/>
      <c r="LTR1881" s="84"/>
      <c r="LTS1881" s="84"/>
      <c r="LTT1881" s="84"/>
      <c r="LTU1881" s="84"/>
      <c r="LTV1881" s="84"/>
      <c r="LTW1881" s="84"/>
      <c r="LTX1881" s="84"/>
      <c r="LTY1881" s="84"/>
      <c r="LTZ1881" s="84"/>
      <c r="LUA1881" s="84"/>
      <c r="LUB1881" s="84"/>
      <c r="LUC1881" s="84"/>
      <c r="LUD1881" s="84"/>
      <c r="LUE1881" s="84"/>
      <c r="LUF1881" s="84"/>
      <c r="LUG1881" s="84"/>
      <c r="LUH1881" s="84"/>
      <c r="LUI1881" s="84"/>
      <c r="LUJ1881" s="84"/>
      <c r="LUK1881" s="84"/>
      <c r="LUL1881" s="84"/>
      <c r="LUM1881" s="84"/>
      <c r="LUN1881" s="84"/>
      <c r="LUO1881" s="84"/>
      <c r="LUP1881" s="84"/>
      <c r="LUQ1881" s="84"/>
      <c r="LUR1881" s="84"/>
      <c r="LUS1881" s="84"/>
      <c r="LUT1881" s="84"/>
      <c r="LUU1881" s="84"/>
      <c r="LUV1881" s="84"/>
      <c r="LUW1881" s="84"/>
      <c r="LUX1881" s="84"/>
      <c r="LUY1881" s="84"/>
      <c r="LUZ1881" s="84"/>
      <c r="LVA1881" s="84"/>
      <c r="LVB1881" s="84"/>
      <c r="LVC1881" s="84"/>
      <c r="LVD1881" s="84"/>
      <c r="LVE1881" s="84"/>
      <c r="LVF1881" s="84"/>
      <c r="LVG1881" s="84"/>
      <c r="LVH1881" s="84"/>
      <c r="LVI1881" s="84"/>
      <c r="LVJ1881" s="84"/>
      <c r="LVK1881" s="84"/>
      <c r="LVL1881" s="84"/>
      <c r="LVM1881" s="84"/>
      <c r="LVN1881" s="84"/>
      <c r="LVO1881" s="84"/>
      <c r="LVP1881" s="84"/>
      <c r="LVQ1881" s="84"/>
      <c r="LVR1881" s="84"/>
      <c r="LVS1881" s="84"/>
      <c r="LVT1881" s="84"/>
      <c r="LVU1881" s="84"/>
      <c r="LVV1881" s="84"/>
      <c r="LVW1881" s="84"/>
      <c r="LVX1881" s="84"/>
      <c r="LVY1881" s="84"/>
      <c r="LVZ1881" s="84"/>
      <c r="LWA1881" s="84"/>
      <c r="LWB1881" s="84"/>
      <c r="LWC1881" s="84"/>
      <c r="LWD1881" s="84"/>
      <c r="LWE1881" s="84"/>
      <c r="LWF1881" s="84"/>
      <c r="LWG1881" s="84"/>
      <c r="LWH1881" s="84"/>
      <c r="LWI1881" s="84"/>
      <c r="LWJ1881" s="84"/>
      <c r="LWK1881" s="84"/>
      <c r="LWL1881" s="84"/>
      <c r="LWM1881" s="84"/>
      <c r="LWN1881" s="84"/>
      <c r="LWO1881" s="84"/>
      <c r="LWP1881" s="84"/>
      <c r="LWQ1881" s="84"/>
      <c r="LWR1881" s="84"/>
      <c r="LWS1881" s="84"/>
      <c r="LWT1881" s="84"/>
      <c r="LWU1881" s="84"/>
      <c r="LWV1881" s="84"/>
      <c r="LWW1881" s="84"/>
      <c r="LWX1881" s="84"/>
      <c r="LWY1881" s="84"/>
      <c r="LWZ1881" s="84"/>
      <c r="LXA1881" s="84"/>
      <c r="LXB1881" s="84"/>
      <c r="LXC1881" s="84"/>
      <c r="LXD1881" s="84"/>
      <c r="LXE1881" s="84"/>
      <c r="LXF1881" s="84"/>
      <c r="LXG1881" s="84"/>
      <c r="LXH1881" s="84"/>
      <c r="LXI1881" s="84"/>
      <c r="LXJ1881" s="84"/>
      <c r="LXK1881" s="84"/>
      <c r="LXL1881" s="84"/>
      <c r="LXM1881" s="84"/>
      <c r="LXN1881" s="84"/>
      <c r="LXO1881" s="84"/>
      <c r="LXP1881" s="84"/>
      <c r="LXQ1881" s="84"/>
      <c r="LXR1881" s="84"/>
      <c r="LXS1881" s="84"/>
      <c r="LXT1881" s="84"/>
      <c r="LXU1881" s="84"/>
      <c r="LXV1881" s="84"/>
      <c r="LXW1881" s="84"/>
      <c r="LXX1881" s="84"/>
      <c r="LXY1881" s="84"/>
      <c r="LXZ1881" s="84"/>
      <c r="LYA1881" s="84"/>
      <c r="LYB1881" s="84"/>
      <c r="LYC1881" s="84"/>
      <c r="LYD1881" s="84"/>
      <c r="LYE1881" s="84"/>
      <c r="LYF1881" s="84"/>
      <c r="LYG1881" s="84"/>
      <c r="LYH1881" s="84"/>
      <c r="LYI1881" s="84"/>
      <c r="LYJ1881" s="84"/>
      <c r="LYK1881" s="84"/>
      <c r="LYL1881" s="84"/>
      <c r="LYM1881" s="84"/>
      <c r="LYN1881" s="84"/>
      <c r="LYO1881" s="84"/>
      <c r="LYP1881" s="84"/>
      <c r="LYQ1881" s="84"/>
      <c r="LYR1881" s="84"/>
      <c r="LYS1881" s="84"/>
      <c r="LYT1881" s="84"/>
      <c r="LYU1881" s="84"/>
      <c r="LYV1881" s="84"/>
      <c r="LYW1881" s="84"/>
      <c r="LYX1881" s="84"/>
      <c r="LYY1881" s="84"/>
      <c r="LYZ1881" s="84"/>
      <c r="LZA1881" s="84"/>
      <c r="LZB1881" s="84"/>
      <c r="LZC1881" s="84"/>
      <c r="LZD1881" s="84"/>
      <c r="LZE1881" s="84"/>
      <c r="LZF1881" s="84"/>
      <c r="LZG1881" s="84"/>
      <c r="LZH1881" s="84"/>
      <c r="LZI1881" s="84"/>
      <c r="LZJ1881" s="84"/>
      <c r="LZK1881" s="84"/>
      <c r="LZL1881" s="84"/>
      <c r="LZM1881" s="84"/>
      <c r="LZN1881" s="84"/>
      <c r="LZO1881" s="84"/>
      <c r="LZP1881" s="84"/>
      <c r="LZQ1881" s="84"/>
      <c r="LZR1881" s="84"/>
      <c r="LZS1881" s="84"/>
      <c r="LZT1881" s="84"/>
      <c r="LZU1881" s="84"/>
      <c r="LZV1881" s="84"/>
      <c r="LZW1881" s="84"/>
      <c r="LZX1881" s="84"/>
      <c r="LZY1881" s="84"/>
      <c r="LZZ1881" s="84"/>
      <c r="MAA1881" s="84"/>
      <c r="MAB1881" s="84"/>
      <c r="MAC1881" s="84"/>
      <c r="MAD1881" s="84"/>
      <c r="MAE1881" s="84"/>
      <c r="MAF1881" s="84"/>
      <c r="MAG1881" s="84"/>
      <c r="MAH1881" s="84"/>
      <c r="MAI1881" s="84"/>
      <c r="MAJ1881" s="84"/>
      <c r="MAK1881" s="84"/>
      <c r="MAL1881" s="84"/>
      <c r="MAM1881" s="84"/>
      <c r="MAN1881" s="84"/>
      <c r="MAO1881" s="84"/>
      <c r="MAP1881" s="84"/>
      <c r="MAQ1881" s="84"/>
      <c r="MAR1881" s="84"/>
      <c r="MAS1881" s="84"/>
      <c r="MAT1881" s="84"/>
      <c r="MAU1881" s="84"/>
      <c r="MAV1881" s="84"/>
      <c r="MAW1881" s="84"/>
      <c r="MAX1881" s="84"/>
      <c r="MAY1881" s="84"/>
      <c r="MAZ1881" s="84"/>
      <c r="MBA1881" s="84"/>
      <c r="MBB1881" s="84"/>
      <c r="MBC1881" s="84"/>
      <c r="MBD1881" s="84"/>
      <c r="MBE1881" s="84"/>
      <c r="MBF1881" s="84"/>
      <c r="MBG1881" s="84"/>
      <c r="MBH1881" s="84"/>
      <c r="MBI1881" s="84"/>
      <c r="MBJ1881" s="84"/>
      <c r="MBK1881" s="84"/>
      <c r="MBL1881" s="84"/>
      <c r="MBM1881" s="84"/>
      <c r="MBN1881" s="84"/>
      <c r="MBO1881" s="84"/>
      <c r="MBP1881" s="84"/>
      <c r="MBQ1881" s="84"/>
      <c r="MBR1881" s="84"/>
      <c r="MBS1881" s="84"/>
      <c r="MBT1881" s="84"/>
      <c r="MBU1881" s="84"/>
      <c r="MBV1881" s="84"/>
      <c r="MBW1881" s="84"/>
      <c r="MBX1881" s="84"/>
      <c r="MBY1881" s="84"/>
      <c r="MBZ1881" s="84"/>
      <c r="MCA1881" s="84"/>
      <c r="MCB1881" s="84"/>
      <c r="MCC1881" s="84"/>
      <c r="MCD1881" s="84"/>
      <c r="MCE1881" s="84"/>
      <c r="MCF1881" s="84"/>
      <c r="MCG1881" s="84"/>
      <c r="MCH1881" s="84"/>
      <c r="MCI1881" s="84"/>
      <c r="MCJ1881" s="84"/>
      <c r="MCK1881" s="84"/>
      <c r="MCL1881" s="84"/>
      <c r="MCM1881" s="84"/>
      <c r="MCN1881" s="84"/>
      <c r="MCO1881" s="84"/>
      <c r="MCP1881" s="84"/>
      <c r="MCQ1881" s="84"/>
      <c r="MCR1881" s="84"/>
      <c r="MCS1881" s="84"/>
      <c r="MCT1881" s="84"/>
      <c r="MCU1881" s="84"/>
      <c r="MCV1881" s="84"/>
      <c r="MCW1881" s="84"/>
      <c r="MCX1881" s="84"/>
      <c r="MCY1881" s="84"/>
      <c r="MCZ1881" s="84"/>
      <c r="MDA1881" s="84"/>
      <c r="MDB1881" s="84"/>
      <c r="MDC1881" s="84"/>
      <c r="MDD1881" s="84"/>
      <c r="MDE1881" s="84"/>
      <c r="MDF1881" s="84"/>
      <c r="MDG1881" s="84"/>
      <c r="MDH1881" s="84"/>
      <c r="MDI1881" s="84"/>
      <c r="MDJ1881" s="84"/>
      <c r="MDK1881" s="84"/>
      <c r="MDL1881" s="84"/>
      <c r="MDM1881" s="84"/>
      <c r="MDN1881" s="84"/>
      <c r="MDO1881" s="84"/>
      <c r="MDP1881" s="84"/>
      <c r="MDQ1881" s="84"/>
      <c r="MDR1881" s="84"/>
      <c r="MDS1881" s="84"/>
      <c r="MDT1881" s="84"/>
      <c r="MDU1881" s="84"/>
      <c r="MDV1881" s="84"/>
      <c r="MDW1881" s="84"/>
      <c r="MDX1881" s="84"/>
      <c r="MDY1881" s="84"/>
      <c r="MDZ1881" s="84"/>
      <c r="MEA1881" s="84"/>
      <c r="MEB1881" s="84"/>
      <c r="MEC1881" s="84"/>
      <c r="MED1881" s="84"/>
      <c r="MEE1881" s="84"/>
      <c r="MEF1881" s="84"/>
      <c r="MEG1881" s="84"/>
      <c r="MEH1881" s="84"/>
      <c r="MEI1881" s="84"/>
      <c r="MEJ1881" s="84"/>
      <c r="MEK1881" s="84"/>
      <c r="MEL1881" s="84"/>
      <c r="MEM1881" s="84"/>
      <c r="MEN1881" s="84"/>
      <c r="MEO1881" s="84"/>
      <c r="MEP1881" s="84"/>
      <c r="MEQ1881" s="84"/>
      <c r="MER1881" s="84"/>
      <c r="MES1881" s="84"/>
      <c r="MET1881" s="84"/>
      <c r="MEU1881" s="84"/>
      <c r="MEV1881" s="84"/>
      <c r="MEW1881" s="84"/>
      <c r="MEX1881" s="84"/>
      <c r="MEY1881" s="84"/>
      <c r="MEZ1881" s="84"/>
      <c r="MFA1881" s="84"/>
      <c r="MFB1881" s="84"/>
      <c r="MFC1881" s="84"/>
      <c r="MFD1881" s="84"/>
      <c r="MFE1881" s="84"/>
      <c r="MFF1881" s="84"/>
      <c r="MFG1881" s="84"/>
      <c r="MFH1881" s="84"/>
      <c r="MFI1881" s="84"/>
      <c r="MFJ1881" s="84"/>
      <c r="MFK1881" s="84"/>
      <c r="MFL1881" s="84"/>
      <c r="MFM1881" s="84"/>
      <c r="MFN1881" s="84"/>
      <c r="MFO1881" s="84"/>
      <c r="MFP1881" s="84"/>
      <c r="MFQ1881" s="84"/>
      <c r="MFR1881" s="84"/>
      <c r="MFS1881" s="84"/>
      <c r="MFT1881" s="84"/>
      <c r="MFU1881" s="84"/>
      <c r="MFV1881" s="84"/>
      <c r="MFW1881" s="84"/>
      <c r="MFX1881" s="84"/>
      <c r="MFY1881" s="84"/>
      <c r="MFZ1881" s="84"/>
      <c r="MGA1881" s="84"/>
      <c r="MGB1881" s="84"/>
      <c r="MGC1881" s="84"/>
      <c r="MGD1881" s="84"/>
      <c r="MGE1881" s="84"/>
      <c r="MGF1881" s="84"/>
      <c r="MGG1881" s="84"/>
      <c r="MGH1881" s="84"/>
      <c r="MGI1881" s="84"/>
      <c r="MGJ1881" s="84"/>
      <c r="MGK1881" s="84"/>
      <c r="MGL1881" s="84"/>
      <c r="MGM1881" s="84"/>
      <c r="MGN1881" s="84"/>
      <c r="MGO1881" s="84"/>
      <c r="MGP1881" s="84"/>
      <c r="MGQ1881" s="84"/>
      <c r="MGR1881" s="84"/>
      <c r="MGS1881" s="84"/>
      <c r="MGT1881" s="84"/>
      <c r="MGU1881" s="84"/>
      <c r="MGV1881" s="84"/>
      <c r="MGW1881" s="84"/>
      <c r="MGX1881" s="84"/>
      <c r="MGY1881" s="84"/>
      <c r="MGZ1881" s="84"/>
      <c r="MHA1881" s="84"/>
      <c r="MHB1881" s="84"/>
      <c r="MHC1881" s="84"/>
      <c r="MHD1881" s="84"/>
      <c r="MHE1881" s="84"/>
      <c r="MHF1881" s="84"/>
      <c r="MHG1881" s="84"/>
      <c r="MHH1881" s="84"/>
      <c r="MHI1881" s="84"/>
      <c r="MHJ1881" s="84"/>
      <c r="MHK1881" s="84"/>
      <c r="MHL1881" s="84"/>
      <c r="MHM1881" s="84"/>
      <c r="MHN1881" s="84"/>
      <c r="MHO1881" s="84"/>
      <c r="MHP1881" s="84"/>
      <c r="MHQ1881" s="84"/>
      <c r="MHR1881" s="84"/>
      <c r="MHS1881" s="84"/>
      <c r="MHT1881" s="84"/>
      <c r="MHU1881" s="84"/>
      <c r="MHV1881" s="84"/>
      <c r="MHW1881" s="84"/>
      <c r="MHX1881" s="84"/>
      <c r="MHY1881" s="84"/>
      <c r="MHZ1881" s="84"/>
      <c r="MIA1881" s="84"/>
      <c r="MIB1881" s="84"/>
      <c r="MIC1881" s="84"/>
      <c r="MID1881" s="84"/>
      <c r="MIE1881" s="84"/>
      <c r="MIF1881" s="84"/>
      <c r="MIG1881" s="84"/>
      <c r="MIH1881" s="84"/>
      <c r="MII1881" s="84"/>
      <c r="MIJ1881" s="84"/>
      <c r="MIK1881" s="84"/>
      <c r="MIL1881" s="84"/>
      <c r="MIM1881" s="84"/>
      <c r="MIN1881" s="84"/>
      <c r="MIO1881" s="84"/>
      <c r="MIP1881" s="84"/>
      <c r="MIQ1881" s="84"/>
      <c r="MIR1881" s="84"/>
      <c r="MIS1881" s="84"/>
      <c r="MIT1881" s="84"/>
      <c r="MIU1881" s="84"/>
      <c r="MIV1881" s="84"/>
      <c r="MIW1881" s="84"/>
      <c r="MIX1881" s="84"/>
      <c r="MIY1881" s="84"/>
      <c r="MIZ1881" s="84"/>
      <c r="MJA1881" s="84"/>
      <c r="MJB1881" s="84"/>
      <c r="MJC1881" s="84"/>
      <c r="MJD1881" s="84"/>
      <c r="MJE1881" s="84"/>
      <c r="MJF1881" s="84"/>
      <c r="MJG1881" s="84"/>
      <c r="MJH1881" s="84"/>
      <c r="MJI1881" s="84"/>
      <c r="MJJ1881" s="84"/>
      <c r="MJK1881" s="84"/>
      <c r="MJL1881" s="84"/>
      <c r="MJM1881" s="84"/>
      <c r="MJN1881" s="84"/>
      <c r="MJO1881" s="84"/>
      <c r="MJP1881" s="84"/>
      <c r="MJQ1881" s="84"/>
      <c r="MJR1881" s="84"/>
      <c r="MJS1881" s="84"/>
      <c r="MJT1881" s="84"/>
      <c r="MJU1881" s="84"/>
      <c r="MJV1881" s="84"/>
      <c r="MJW1881" s="84"/>
      <c r="MJX1881" s="84"/>
      <c r="MJY1881" s="84"/>
      <c r="MJZ1881" s="84"/>
      <c r="MKA1881" s="84"/>
      <c r="MKB1881" s="84"/>
      <c r="MKC1881" s="84"/>
      <c r="MKD1881" s="84"/>
      <c r="MKE1881" s="84"/>
      <c r="MKF1881" s="84"/>
      <c r="MKG1881" s="84"/>
      <c r="MKH1881" s="84"/>
      <c r="MKI1881" s="84"/>
      <c r="MKJ1881" s="84"/>
      <c r="MKK1881" s="84"/>
      <c r="MKL1881" s="84"/>
      <c r="MKM1881" s="84"/>
      <c r="MKN1881" s="84"/>
      <c r="MKO1881" s="84"/>
      <c r="MKP1881" s="84"/>
      <c r="MKQ1881" s="84"/>
      <c r="MKR1881" s="84"/>
      <c r="MKS1881" s="84"/>
      <c r="MKT1881" s="84"/>
      <c r="MKU1881" s="84"/>
      <c r="MKV1881" s="84"/>
      <c r="MKW1881" s="84"/>
      <c r="MKX1881" s="84"/>
      <c r="MKY1881" s="84"/>
      <c r="MKZ1881" s="84"/>
      <c r="MLA1881" s="84"/>
      <c r="MLB1881" s="84"/>
      <c r="MLC1881" s="84"/>
      <c r="MLD1881" s="84"/>
      <c r="MLE1881" s="84"/>
      <c r="MLF1881" s="84"/>
      <c r="MLG1881" s="84"/>
      <c r="MLH1881" s="84"/>
      <c r="MLI1881" s="84"/>
      <c r="MLJ1881" s="84"/>
      <c r="MLK1881" s="84"/>
      <c r="MLL1881" s="84"/>
      <c r="MLM1881" s="84"/>
      <c r="MLN1881" s="84"/>
      <c r="MLO1881" s="84"/>
      <c r="MLP1881" s="84"/>
      <c r="MLQ1881" s="84"/>
      <c r="MLR1881" s="84"/>
      <c r="MLS1881" s="84"/>
      <c r="MLT1881" s="84"/>
      <c r="MLU1881" s="84"/>
      <c r="MLV1881" s="84"/>
      <c r="MLW1881" s="84"/>
      <c r="MLX1881" s="84"/>
      <c r="MLY1881" s="84"/>
      <c r="MLZ1881" s="84"/>
      <c r="MMA1881" s="84"/>
      <c r="MMB1881" s="84"/>
      <c r="MMC1881" s="84"/>
      <c r="MMD1881" s="84"/>
      <c r="MME1881" s="84"/>
      <c r="MMF1881" s="84"/>
      <c r="MMG1881" s="84"/>
      <c r="MMH1881" s="84"/>
      <c r="MMI1881" s="84"/>
      <c r="MMJ1881" s="84"/>
      <c r="MMK1881" s="84"/>
      <c r="MML1881" s="84"/>
      <c r="MMM1881" s="84"/>
      <c r="MMN1881" s="84"/>
      <c r="MMO1881" s="84"/>
      <c r="MMP1881" s="84"/>
      <c r="MMQ1881" s="84"/>
      <c r="MMR1881" s="84"/>
      <c r="MMS1881" s="84"/>
      <c r="MMT1881" s="84"/>
      <c r="MMU1881" s="84"/>
      <c r="MMV1881" s="84"/>
      <c r="MMW1881" s="84"/>
      <c r="MMX1881" s="84"/>
      <c r="MMY1881" s="84"/>
      <c r="MMZ1881" s="84"/>
      <c r="MNA1881" s="84"/>
      <c r="MNB1881" s="84"/>
      <c r="MNC1881" s="84"/>
      <c r="MND1881" s="84"/>
      <c r="MNE1881" s="84"/>
      <c r="MNF1881" s="84"/>
      <c r="MNG1881" s="84"/>
      <c r="MNH1881" s="84"/>
      <c r="MNI1881" s="84"/>
      <c r="MNJ1881" s="84"/>
      <c r="MNK1881" s="84"/>
      <c r="MNL1881" s="84"/>
      <c r="MNM1881" s="84"/>
      <c r="MNN1881" s="84"/>
      <c r="MNO1881" s="84"/>
      <c r="MNP1881" s="84"/>
      <c r="MNQ1881" s="84"/>
      <c r="MNR1881" s="84"/>
      <c r="MNS1881" s="84"/>
      <c r="MNT1881" s="84"/>
      <c r="MNU1881" s="84"/>
      <c r="MNV1881" s="84"/>
      <c r="MNW1881" s="84"/>
      <c r="MNX1881" s="84"/>
      <c r="MNY1881" s="84"/>
      <c r="MNZ1881" s="84"/>
      <c r="MOA1881" s="84"/>
      <c r="MOB1881" s="84"/>
      <c r="MOC1881" s="84"/>
      <c r="MOD1881" s="84"/>
      <c r="MOE1881" s="84"/>
      <c r="MOF1881" s="84"/>
      <c r="MOG1881" s="84"/>
      <c r="MOH1881" s="84"/>
      <c r="MOI1881" s="84"/>
      <c r="MOJ1881" s="84"/>
      <c r="MOK1881" s="84"/>
      <c r="MOL1881" s="84"/>
      <c r="MOM1881" s="84"/>
      <c r="MON1881" s="84"/>
      <c r="MOO1881" s="84"/>
      <c r="MOP1881" s="84"/>
      <c r="MOQ1881" s="84"/>
      <c r="MOR1881" s="84"/>
      <c r="MOS1881" s="84"/>
      <c r="MOT1881" s="84"/>
      <c r="MOU1881" s="84"/>
      <c r="MOV1881" s="84"/>
      <c r="MOW1881" s="84"/>
      <c r="MOX1881" s="84"/>
      <c r="MOY1881" s="84"/>
      <c r="MOZ1881" s="84"/>
      <c r="MPA1881" s="84"/>
      <c r="MPB1881" s="84"/>
      <c r="MPC1881" s="84"/>
      <c r="MPD1881" s="84"/>
      <c r="MPE1881" s="84"/>
      <c r="MPF1881" s="84"/>
      <c r="MPG1881" s="84"/>
      <c r="MPH1881" s="84"/>
      <c r="MPI1881" s="84"/>
      <c r="MPJ1881" s="84"/>
      <c r="MPK1881" s="84"/>
      <c r="MPL1881" s="84"/>
      <c r="MPM1881" s="84"/>
      <c r="MPN1881" s="84"/>
      <c r="MPO1881" s="84"/>
      <c r="MPP1881" s="84"/>
      <c r="MPQ1881" s="84"/>
      <c r="MPR1881" s="84"/>
      <c r="MPS1881" s="84"/>
      <c r="MPT1881" s="84"/>
      <c r="MPU1881" s="84"/>
      <c r="MPV1881" s="84"/>
      <c r="MPW1881" s="84"/>
      <c r="MPX1881" s="84"/>
      <c r="MPY1881" s="84"/>
      <c r="MPZ1881" s="84"/>
      <c r="MQA1881" s="84"/>
      <c r="MQB1881" s="84"/>
      <c r="MQC1881" s="84"/>
      <c r="MQD1881" s="84"/>
      <c r="MQE1881" s="84"/>
      <c r="MQF1881" s="84"/>
      <c r="MQG1881" s="84"/>
      <c r="MQH1881" s="84"/>
      <c r="MQI1881" s="84"/>
      <c r="MQJ1881" s="84"/>
      <c r="MQK1881" s="84"/>
      <c r="MQL1881" s="84"/>
      <c r="MQM1881" s="84"/>
      <c r="MQN1881" s="84"/>
      <c r="MQO1881" s="84"/>
      <c r="MQP1881" s="84"/>
      <c r="MQQ1881" s="84"/>
      <c r="MQR1881" s="84"/>
      <c r="MQS1881" s="84"/>
      <c r="MQT1881" s="84"/>
      <c r="MQU1881" s="84"/>
      <c r="MQV1881" s="84"/>
      <c r="MQW1881" s="84"/>
      <c r="MQX1881" s="84"/>
      <c r="MQY1881" s="84"/>
      <c r="MQZ1881" s="84"/>
      <c r="MRA1881" s="84"/>
      <c r="MRB1881" s="84"/>
      <c r="MRC1881" s="84"/>
      <c r="MRD1881" s="84"/>
      <c r="MRE1881" s="84"/>
      <c r="MRF1881" s="84"/>
      <c r="MRG1881" s="84"/>
      <c r="MRH1881" s="84"/>
      <c r="MRI1881" s="84"/>
      <c r="MRJ1881" s="84"/>
      <c r="MRK1881" s="84"/>
      <c r="MRL1881" s="84"/>
      <c r="MRM1881" s="84"/>
      <c r="MRN1881" s="84"/>
      <c r="MRO1881" s="84"/>
      <c r="MRP1881" s="84"/>
      <c r="MRQ1881" s="84"/>
      <c r="MRR1881" s="84"/>
      <c r="MRS1881" s="84"/>
      <c r="MRT1881" s="84"/>
      <c r="MRU1881" s="84"/>
      <c r="MRV1881" s="84"/>
      <c r="MRW1881" s="84"/>
      <c r="MRX1881" s="84"/>
      <c r="MRY1881" s="84"/>
      <c r="MRZ1881" s="84"/>
      <c r="MSA1881" s="84"/>
      <c r="MSB1881" s="84"/>
      <c r="MSC1881" s="84"/>
      <c r="MSD1881" s="84"/>
      <c r="MSE1881" s="84"/>
      <c r="MSF1881" s="84"/>
      <c r="MSG1881" s="84"/>
      <c r="MSH1881" s="84"/>
      <c r="MSI1881" s="84"/>
      <c r="MSJ1881" s="84"/>
      <c r="MSK1881" s="84"/>
      <c r="MSL1881" s="84"/>
      <c r="MSM1881" s="84"/>
      <c r="MSN1881" s="84"/>
      <c r="MSO1881" s="84"/>
      <c r="MSP1881" s="84"/>
      <c r="MSQ1881" s="84"/>
      <c r="MSR1881" s="84"/>
      <c r="MSS1881" s="84"/>
      <c r="MST1881" s="84"/>
      <c r="MSU1881" s="84"/>
      <c r="MSV1881" s="84"/>
      <c r="MSW1881" s="84"/>
      <c r="MSX1881" s="84"/>
      <c r="MSY1881" s="84"/>
      <c r="MSZ1881" s="84"/>
      <c r="MTA1881" s="84"/>
      <c r="MTB1881" s="84"/>
      <c r="MTC1881" s="84"/>
      <c r="MTD1881" s="84"/>
      <c r="MTE1881" s="84"/>
      <c r="MTF1881" s="84"/>
      <c r="MTG1881" s="84"/>
      <c r="MTH1881" s="84"/>
      <c r="MTI1881" s="84"/>
      <c r="MTJ1881" s="84"/>
      <c r="MTK1881" s="84"/>
      <c r="MTL1881" s="84"/>
      <c r="MTM1881" s="84"/>
      <c r="MTN1881" s="84"/>
      <c r="MTO1881" s="84"/>
      <c r="MTP1881" s="84"/>
      <c r="MTQ1881" s="84"/>
      <c r="MTR1881" s="84"/>
      <c r="MTS1881" s="84"/>
      <c r="MTT1881" s="84"/>
      <c r="MTU1881" s="84"/>
      <c r="MTV1881" s="84"/>
      <c r="MTW1881" s="84"/>
      <c r="MTX1881" s="84"/>
      <c r="MTY1881" s="84"/>
      <c r="MTZ1881" s="84"/>
      <c r="MUA1881" s="84"/>
      <c r="MUB1881" s="84"/>
      <c r="MUC1881" s="84"/>
      <c r="MUD1881" s="84"/>
      <c r="MUE1881" s="84"/>
      <c r="MUF1881" s="84"/>
      <c r="MUG1881" s="84"/>
      <c r="MUH1881" s="84"/>
      <c r="MUI1881" s="84"/>
      <c r="MUJ1881" s="84"/>
      <c r="MUK1881" s="84"/>
      <c r="MUL1881" s="84"/>
      <c r="MUM1881" s="84"/>
      <c r="MUN1881" s="84"/>
      <c r="MUO1881" s="84"/>
      <c r="MUP1881" s="84"/>
      <c r="MUQ1881" s="84"/>
      <c r="MUR1881" s="84"/>
      <c r="MUS1881" s="84"/>
      <c r="MUT1881" s="84"/>
      <c r="MUU1881" s="84"/>
      <c r="MUV1881" s="84"/>
      <c r="MUW1881" s="84"/>
      <c r="MUX1881" s="84"/>
      <c r="MUY1881" s="84"/>
      <c r="MUZ1881" s="84"/>
      <c r="MVA1881" s="84"/>
      <c r="MVB1881" s="84"/>
      <c r="MVC1881" s="84"/>
      <c r="MVD1881" s="84"/>
      <c r="MVE1881" s="84"/>
      <c r="MVF1881" s="84"/>
      <c r="MVG1881" s="84"/>
      <c r="MVH1881" s="84"/>
      <c r="MVI1881" s="84"/>
      <c r="MVJ1881" s="84"/>
      <c r="MVK1881" s="84"/>
      <c r="MVL1881" s="84"/>
      <c r="MVM1881" s="84"/>
      <c r="MVN1881" s="84"/>
      <c r="MVO1881" s="84"/>
      <c r="MVP1881" s="84"/>
      <c r="MVQ1881" s="84"/>
      <c r="MVR1881" s="84"/>
      <c r="MVS1881" s="84"/>
      <c r="MVT1881" s="84"/>
      <c r="MVU1881" s="84"/>
      <c r="MVV1881" s="84"/>
      <c r="MVW1881" s="84"/>
      <c r="MVX1881" s="84"/>
      <c r="MVY1881" s="84"/>
      <c r="MVZ1881" s="84"/>
      <c r="MWA1881" s="84"/>
      <c r="MWB1881" s="84"/>
      <c r="MWC1881" s="84"/>
      <c r="MWD1881" s="84"/>
      <c r="MWE1881" s="84"/>
      <c r="MWF1881" s="84"/>
      <c r="MWG1881" s="84"/>
      <c r="MWH1881" s="84"/>
      <c r="MWI1881" s="84"/>
      <c r="MWJ1881" s="84"/>
      <c r="MWK1881" s="84"/>
      <c r="MWL1881" s="84"/>
      <c r="MWM1881" s="84"/>
      <c r="MWN1881" s="84"/>
      <c r="MWO1881" s="84"/>
      <c r="MWP1881" s="84"/>
      <c r="MWQ1881" s="84"/>
      <c r="MWR1881" s="84"/>
      <c r="MWS1881" s="84"/>
      <c r="MWT1881" s="84"/>
      <c r="MWU1881" s="84"/>
      <c r="MWV1881" s="84"/>
      <c r="MWW1881" s="84"/>
      <c r="MWX1881" s="84"/>
      <c r="MWY1881" s="84"/>
      <c r="MWZ1881" s="84"/>
      <c r="MXA1881" s="84"/>
      <c r="MXB1881" s="84"/>
      <c r="MXC1881" s="84"/>
      <c r="MXD1881" s="84"/>
      <c r="MXE1881" s="84"/>
      <c r="MXF1881" s="84"/>
      <c r="MXG1881" s="84"/>
      <c r="MXH1881" s="84"/>
      <c r="MXI1881" s="84"/>
      <c r="MXJ1881" s="84"/>
      <c r="MXK1881" s="84"/>
      <c r="MXL1881" s="84"/>
      <c r="MXM1881" s="84"/>
      <c r="MXN1881" s="84"/>
      <c r="MXO1881" s="84"/>
      <c r="MXP1881" s="84"/>
      <c r="MXQ1881" s="84"/>
      <c r="MXR1881" s="84"/>
      <c r="MXS1881" s="84"/>
      <c r="MXT1881" s="84"/>
      <c r="MXU1881" s="84"/>
      <c r="MXV1881" s="84"/>
      <c r="MXW1881" s="84"/>
      <c r="MXX1881" s="84"/>
      <c r="MXY1881" s="84"/>
      <c r="MXZ1881" s="84"/>
      <c r="MYA1881" s="84"/>
      <c r="MYB1881" s="84"/>
      <c r="MYC1881" s="84"/>
      <c r="MYD1881" s="84"/>
      <c r="MYE1881" s="84"/>
      <c r="MYF1881" s="84"/>
      <c r="MYG1881" s="84"/>
      <c r="MYH1881" s="84"/>
      <c r="MYI1881" s="84"/>
      <c r="MYJ1881" s="84"/>
      <c r="MYK1881" s="84"/>
      <c r="MYL1881" s="84"/>
      <c r="MYM1881" s="84"/>
      <c r="MYN1881" s="84"/>
      <c r="MYO1881" s="84"/>
      <c r="MYP1881" s="84"/>
      <c r="MYQ1881" s="84"/>
      <c r="MYR1881" s="84"/>
      <c r="MYS1881" s="84"/>
      <c r="MYT1881" s="84"/>
      <c r="MYU1881" s="84"/>
      <c r="MYV1881" s="84"/>
      <c r="MYW1881" s="84"/>
      <c r="MYX1881" s="84"/>
      <c r="MYY1881" s="84"/>
      <c r="MYZ1881" s="84"/>
      <c r="MZA1881" s="84"/>
      <c r="MZB1881" s="84"/>
      <c r="MZC1881" s="84"/>
      <c r="MZD1881" s="84"/>
      <c r="MZE1881" s="84"/>
      <c r="MZF1881" s="84"/>
      <c r="MZG1881" s="84"/>
      <c r="MZH1881" s="84"/>
      <c r="MZI1881" s="84"/>
      <c r="MZJ1881" s="84"/>
      <c r="MZK1881" s="84"/>
      <c r="MZL1881" s="84"/>
      <c r="MZM1881" s="84"/>
      <c r="MZN1881" s="84"/>
      <c r="MZO1881" s="84"/>
      <c r="MZP1881" s="84"/>
      <c r="MZQ1881" s="84"/>
      <c r="MZR1881" s="84"/>
      <c r="MZS1881" s="84"/>
      <c r="MZT1881" s="84"/>
      <c r="MZU1881" s="84"/>
      <c r="MZV1881" s="84"/>
      <c r="MZW1881" s="84"/>
      <c r="MZX1881" s="84"/>
      <c r="MZY1881" s="84"/>
      <c r="MZZ1881" s="84"/>
      <c r="NAA1881" s="84"/>
      <c r="NAB1881" s="84"/>
      <c r="NAC1881" s="84"/>
      <c r="NAD1881" s="84"/>
      <c r="NAE1881" s="84"/>
      <c r="NAF1881" s="84"/>
      <c r="NAG1881" s="84"/>
      <c r="NAH1881" s="84"/>
      <c r="NAI1881" s="84"/>
      <c r="NAJ1881" s="84"/>
      <c r="NAK1881" s="84"/>
      <c r="NAL1881" s="84"/>
      <c r="NAM1881" s="84"/>
      <c r="NAN1881" s="84"/>
      <c r="NAO1881" s="84"/>
      <c r="NAP1881" s="84"/>
      <c r="NAQ1881" s="84"/>
      <c r="NAR1881" s="84"/>
      <c r="NAS1881" s="84"/>
      <c r="NAT1881" s="84"/>
      <c r="NAU1881" s="84"/>
      <c r="NAV1881" s="84"/>
      <c r="NAW1881" s="84"/>
      <c r="NAX1881" s="84"/>
      <c r="NAY1881" s="84"/>
      <c r="NAZ1881" s="84"/>
      <c r="NBA1881" s="84"/>
      <c r="NBB1881" s="84"/>
      <c r="NBC1881" s="84"/>
      <c r="NBD1881" s="84"/>
      <c r="NBE1881" s="84"/>
      <c r="NBF1881" s="84"/>
      <c r="NBG1881" s="84"/>
      <c r="NBH1881" s="84"/>
      <c r="NBI1881" s="84"/>
      <c r="NBJ1881" s="84"/>
      <c r="NBK1881" s="84"/>
      <c r="NBL1881" s="84"/>
      <c r="NBM1881" s="84"/>
      <c r="NBN1881" s="84"/>
      <c r="NBO1881" s="84"/>
      <c r="NBP1881" s="84"/>
      <c r="NBQ1881" s="84"/>
      <c r="NBR1881" s="84"/>
      <c r="NBS1881" s="84"/>
      <c r="NBT1881" s="84"/>
      <c r="NBU1881" s="84"/>
      <c r="NBV1881" s="84"/>
      <c r="NBW1881" s="84"/>
      <c r="NBX1881" s="84"/>
      <c r="NBY1881" s="84"/>
      <c r="NBZ1881" s="84"/>
      <c r="NCA1881" s="84"/>
      <c r="NCB1881" s="84"/>
      <c r="NCC1881" s="84"/>
      <c r="NCD1881" s="84"/>
      <c r="NCE1881" s="84"/>
      <c r="NCF1881" s="84"/>
      <c r="NCG1881" s="84"/>
      <c r="NCH1881" s="84"/>
      <c r="NCI1881" s="84"/>
      <c r="NCJ1881" s="84"/>
      <c r="NCK1881" s="84"/>
      <c r="NCL1881" s="84"/>
      <c r="NCM1881" s="84"/>
      <c r="NCN1881" s="84"/>
      <c r="NCO1881" s="84"/>
      <c r="NCP1881" s="84"/>
      <c r="NCQ1881" s="84"/>
      <c r="NCR1881" s="84"/>
      <c r="NCS1881" s="84"/>
      <c r="NCT1881" s="84"/>
      <c r="NCU1881" s="84"/>
      <c r="NCV1881" s="84"/>
      <c r="NCW1881" s="84"/>
      <c r="NCX1881" s="84"/>
      <c r="NCY1881" s="84"/>
      <c r="NCZ1881" s="84"/>
      <c r="NDA1881" s="84"/>
      <c r="NDB1881" s="84"/>
      <c r="NDC1881" s="84"/>
      <c r="NDD1881" s="84"/>
      <c r="NDE1881" s="84"/>
      <c r="NDF1881" s="84"/>
      <c r="NDG1881" s="84"/>
      <c r="NDH1881" s="84"/>
      <c r="NDI1881" s="84"/>
      <c r="NDJ1881" s="84"/>
      <c r="NDK1881" s="84"/>
      <c r="NDL1881" s="84"/>
      <c r="NDM1881" s="84"/>
      <c r="NDN1881" s="84"/>
      <c r="NDO1881" s="84"/>
      <c r="NDP1881" s="84"/>
      <c r="NDQ1881" s="84"/>
      <c r="NDR1881" s="84"/>
      <c r="NDS1881" s="84"/>
      <c r="NDT1881" s="84"/>
      <c r="NDU1881" s="84"/>
      <c r="NDV1881" s="84"/>
      <c r="NDW1881" s="84"/>
      <c r="NDX1881" s="84"/>
      <c r="NDY1881" s="84"/>
      <c r="NDZ1881" s="84"/>
      <c r="NEA1881" s="84"/>
      <c r="NEB1881" s="84"/>
      <c r="NEC1881" s="84"/>
      <c r="NED1881" s="84"/>
      <c r="NEE1881" s="84"/>
      <c r="NEF1881" s="84"/>
      <c r="NEG1881" s="84"/>
      <c r="NEH1881" s="84"/>
      <c r="NEI1881" s="84"/>
      <c r="NEJ1881" s="84"/>
      <c r="NEK1881" s="84"/>
      <c r="NEL1881" s="84"/>
      <c r="NEM1881" s="84"/>
      <c r="NEN1881" s="84"/>
      <c r="NEO1881" s="84"/>
      <c r="NEP1881" s="84"/>
      <c r="NEQ1881" s="84"/>
      <c r="NER1881" s="84"/>
      <c r="NES1881" s="84"/>
      <c r="NET1881" s="84"/>
      <c r="NEU1881" s="84"/>
      <c r="NEV1881" s="84"/>
      <c r="NEW1881" s="84"/>
      <c r="NEX1881" s="84"/>
      <c r="NEY1881" s="84"/>
      <c r="NEZ1881" s="84"/>
      <c r="NFA1881" s="84"/>
      <c r="NFB1881" s="84"/>
      <c r="NFC1881" s="84"/>
      <c r="NFD1881" s="84"/>
      <c r="NFE1881" s="84"/>
      <c r="NFF1881" s="84"/>
      <c r="NFG1881" s="84"/>
      <c r="NFH1881" s="84"/>
      <c r="NFI1881" s="84"/>
      <c r="NFJ1881" s="84"/>
      <c r="NFK1881" s="84"/>
      <c r="NFL1881" s="84"/>
      <c r="NFM1881" s="84"/>
      <c r="NFN1881" s="84"/>
      <c r="NFO1881" s="84"/>
      <c r="NFP1881" s="84"/>
      <c r="NFQ1881" s="84"/>
      <c r="NFR1881" s="84"/>
      <c r="NFS1881" s="84"/>
      <c r="NFT1881" s="84"/>
      <c r="NFU1881" s="84"/>
      <c r="NFV1881" s="84"/>
      <c r="NFW1881" s="84"/>
      <c r="NFX1881" s="84"/>
      <c r="NFY1881" s="84"/>
      <c r="NFZ1881" s="84"/>
      <c r="NGA1881" s="84"/>
      <c r="NGB1881" s="84"/>
      <c r="NGC1881" s="84"/>
      <c r="NGD1881" s="84"/>
      <c r="NGE1881" s="84"/>
      <c r="NGF1881" s="84"/>
      <c r="NGG1881" s="84"/>
      <c r="NGH1881" s="84"/>
      <c r="NGI1881" s="84"/>
      <c r="NGJ1881" s="84"/>
      <c r="NGK1881" s="84"/>
      <c r="NGL1881" s="84"/>
      <c r="NGM1881" s="84"/>
      <c r="NGN1881" s="84"/>
      <c r="NGO1881" s="84"/>
      <c r="NGP1881" s="84"/>
      <c r="NGQ1881" s="84"/>
      <c r="NGR1881" s="84"/>
      <c r="NGS1881" s="84"/>
      <c r="NGT1881" s="84"/>
      <c r="NGU1881" s="84"/>
      <c r="NGV1881" s="84"/>
      <c r="NGW1881" s="84"/>
      <c r="NGX1881" s="84"/>
      <c r="NGY1881" s="84"/>
      <c r="NGZ1881" s="84"/>
      <c r="NHA1881" s="84"/>
      <c r="NHB1881" s="84"/>
      <c r="NHC1881" s="84"/>
      <c r="NHD1881" s="84"/>
      <c r="NHE1881" s="84"/>
      <c r="NHF1881" s="84"/>
      <c r="NHG1881" s="84"/>
      <c r="NHH1881" s="84"/>
      <c r="NHI1881" s="84"/>
      <c r="NHJ1881" s="84"/>
      <c r="NHK1881" s="84"/>
      <c r="NHL1881" s="84"/>
      <c r="NHM1881" s="84"/>
      <c r="NHN1881" s="84"/>
      <c r="NHO1881" s="84"/>
      <c r="NHP1881" s="84"/>
      <c r="NHQ1881" s="84"/>
      <c r="NHR1881" s="84"/>
      <c r="NHS1881" s="84"/>
      <c r="NHT1881" s="84"/>
      <c r="NHU1881" s="84"/>
      <c r="NHV1881" s="84"/>
      <c r="NHW1881" s="84"/>
      <c r="NHX1881" s="84"/>
      <c r="NHY1881" s="84"/>
      <c r="NHZ1881" s="84"/>
      <c r="NIA1881" s="84"/>
      <c r="NIB1881" s="84"/>
      <c r="NIC1881" s="84"/>
      <c r="NID1881" s="84"/>
      <c r="NIE1881" s="84"/>
      <c r="NIF1881" s="84"/>
      <c r="NIG1881" s="84"/>
      <c r="NIH1881" s="84"/>
      <c r="NII1881" s="84"/>
      <c r="NIJ1881" s="84"/>
      <c r="NIK1881" s="84"/>
      <c r="NIL1881" s="84"/>
      <c r="NIM1881" s="84"/>
      <c r="NIN1881" s="84"/>
      <c r="NIO1881" s="84"/>
      <c r="NIP1881" s="84"/>
      <c r="NIQ1881" s="84"/>
      <c r="NIR1881" s="84"/>
      <c r="NIS1881" s="84"/>
      <c r="NIT1881" s="84"/>
      <c r="NIU1881" s="84"/>
      <c r="NIV1881" s="84"/>
      <c r="NIW1881" s="84"/>
      <c r="NIX1881" s="84"/>
      <c r="NIY1881" s="84"/>
      <c r="NIZ1881" s="84"/>
      <c r="NJA1881" s="84"/>
      <c r="NJB1881" s="84"/>
      <c r="NJC1881" s="84"/>
      <c r="NJD1881" s="84"/>
      <c r="NJE1881" s="84"/>
      <c r="NJF1881" s="84"/>
      <c r="NJG1881" s="84"/>
      <c r="NJH1881" s="84"/>
      <c r="NJI1881" s="84"/>
      <c r="NJJ1881" s="84"/>
      <c r="NJK1881" s="84"/>
      <c r="NJL1881" s="84"/>
      <c r="NJM1881" s="84"/>
      <c r="NJN1881" s="84"/>
      <c r="NJO1881" s="84"/>
      <c r="NJP1881" s="84"/>
      <c r="NJQ1881" s="84"/>
      <c r="NJR1881" s="84"/>
      <c r="NJS1881" s="84"/>
      <c r="NJT1881" s="84"/>
      <c r="NJU1881" s="84"/>
      <c r="NJV1881" s="84"/>
      <c r="NJW1881" s="84"/>
      <c r="NJX1881" s="84"/>
      <c r="NJY1881" s="84"/>
      <c r="NJZ1881" s="84"/>
      <c r="NKA1881" s="84"/>
      <c r="NKB1881" s="84"/>
      <c r="NKC1881" s="84"/>
      <c r="NKD1881" s="84"/>
      <c r="NKE1881" s="84"/>
      <c r="NKF1881" s="84"/>
      <c r="NKG1881" s="84"/>
      <c r="NKH1881" s="84"/>
      <c r="NKI1881" s="84"/>
      <c r="NKJ1881" s="84"/>
      <c r="NKK1881" s="84"/>
      <c r="NKL1881" s="84"/>
      <c r="NKM1881" s="84"/>
      <c r="NKN1881" s="84"/>
      <c r="NKO1881" s="84"/>
      <c r="NKP1881" s="84"/>
      <c r="NKQ1881" s="84"/>
      <c r="NKR1881" s="84"/>
      <c r="NKS1881" s="84"/>
      <c r="NKT1881" s="84"/>
      <c r="NKU1881" s="84"/>
      <c r="NKV1881" s="84"/>
      <c r="NKW1881" s="84"/>
      <c r="NKX1881" s="84"/>
      <c r="NKY1881" s="84"/>
      <c r="NKZ1881" s="84"/>
      <c r="NLA1881" s="84"/>
      <c r="NLB1881" s="84"/>
      <c r="NLC1881" s="84"/>
      <c r="NLD1881" s="84"/>
      <c r="NLE1881" s="84"/>
      <c r="NLF1881" s="84"/>
      <c r="NLG1881" s="84"/>
      <c r="NLH1881" s="84"/>
      <c r="NLI1881" s="84"/>
      <c r="NLJ1881" s="84"/>
      <c r="NLK1881" s="84"/>
      <c r="NLL1881" s="84"/>
      <c r="NLM1881" s="84"/>
      <c r="NLN1881" s="84"/>
      <c r="NLO1881" s="84"/>
      <c r="NLP1881" s="84"/>
      <c r="NLQ1881" s="84"/>
      <c r="NLR1881" s="84"/>
      <c r="NLS1881" s="84"/>
      <c r="NLT1881" s="84"/>
      <c r="NLU1881" s="84"/>
      <c r="NLV1881" s="84"/>
      <c r="NLW1881" s="84"/>
      <c r="NLX1881" s="84"/>
      <c r="NLY1881" s="84"/>
      <c r="NLZ1881" s="84"/>
      <c r="NMA1881" s="84"/>
      <c r="NMB1881" s="84"/>
      <c r="NMC1881" s="84"/>
      <c r="NMD1881" s="84"/>
      <c r="NME1881" s="84"/>
      <c r="NMF1881" s="84"/>
      <c r="NMG1881" s="84"/>
      <c r="NMH1881" s="84"/>
      <c r="NMI1881" s="84"/>
      <c r="NMJ1881" s="84"/>
      <c r="NMK1881" s="84"/>
      <c r="NML1881" s="84"/>
      <c r="NMM1881" s="84"/>
      <c r="NMN1881" s="84"/>
      <c r="NMO1881" s="84"/>
      <c r="NMP1881" s="84"/>
      <c r="NMQ1881" s="84"/>
      <c r="NMR1881" s="84"/>
      <c r="NMS1881" s="84"/>
      <c r="NMT1881" s="84"/>
      <c r="NMU1881" s="84"/>
      <c r="NMV1881" s="84"/>
      <c r="NMW1881" s="84"/>
      <c r="NMX1881" s="84"/>
      <c r="NMY1881" s="84"/>
      <c r="NMZ1881" s="84"/>
      <c r="NNA1881" s="84"/>
      <c r="NNB1881" s="84"/>
      <c r="NNC1881" s="84"/>
      <c r="NND1881" s="84"/>
      <c r="NNE1881" s="84"/>
      <c r="NNF1881" s="84"/>
      <c r="NNG1881" s="84"/>
      <c r="NNH1881" s="84"/>
      <c r="NNI1881" s="84"/>
      <c r="NNJ1881" s="84"/>
      <c r="NNK1881" s="84"/>
      <c r="NNL1881" s="84"/>
      <c r="NNM1881" s="84"/>
      <c r="NNN1881" s="84"/>
      <c r="NNO1881" s="84"/>
      <c r="NNP1881" s="84"/>
      <c r="NNQ1881" s="84"/>
      <c r="NNR1881" s="84"/>
      <c r="NNS1881" s="84"/>
      <c r="NNT1881" s="84"/>
      <c r="NNU1881" s="84"/>
      <c r="NNV1881" s="84"/>
      <c r="NNW1881" s="84"/>
      <c r="NNX1881" s="84"/>
      <c r="NNY1881" s="84"/>
      <c r="NNZ1881" s="84"/>
      <c r="NOA1881" s="84"/>
      <c r="NOB1881" s="84"/>
      <c r="NOC1881" s="84"/>
      <c r="NOD1881" s="84"/>
      <c r="NOE1881" s="84"/>
      <c r="NOF1881" s="84"/>
      <c r="NOG1881" s="84"/>
      <c r="NOH1881" s="84"/>
      <c r="NOI1881" s="84"/>
      <c r="NOJ1881" s="84"/>
      <c r="NOK1881" s="84"/>
      <c r="NOL1881" s="84"/>
      <c r="NOM1881" s="84"/>
      <c r="NON1881" s="84"/>
      <c r="NOO1881" s="84"/>
      <c r="NOP1881" s="84"/>
      <c r="NOQ1881" s="84"/>
      <c r="NOR1881" s="84"/>
      <c r="NOS1881" s="84"/>
      <c r="NOT1881" s="84"/>
      <c r="NOU1881" s="84"/>
      <c r="NOV1881" s="84"/>
      <c r="NOW1881" s="84"/>
      <c r="NOX1881" s="84"/>
      <c r="NOY1881" s="84"/>
      <c r="NOZ1881" s="84"/>
      <c r="NPA1881" s="84"/>
      <c r="NPB1881" s="84"/>
      <c r="NPC1881" s="84"/>
      <c r="NPD1881" s="84"/>
      <c r="NPE1881" s="84"/>
      <c r="NPF1881" s="84"/>
      <c r="NPG1881" s="84"/>
      <c r="NPH1881" s="84"/>
      <c r="NPI1881" s="84"/>
      <c r="NPJ1881" s="84"/>
      <c r="NPK1881" s="84"/>
      <c r="NPL1881" s="84"/>
      <c r="NPM1881" s="84"/>
      <c r="NPN1881" s="84"/>
      <c r="NPO1881" s="84"/>
      <c r="NPP1881" s="84"/>
      <c r="NPQ1881" s="84"/>
      <c r="NPR1881" s="84"/>
      <c r="NPS1881" s="84"/>
      <c r="NPT1881" s="84"/>
      <c r="NPU1881" s="84"/>
      <c r="NPV1881" s="84"/>
      <c r="NPW1881" s="84"/>
      <c r="NPX1881" s="84"/>
      <c r="NPY1881" s="84"/>
      <c r="NPZ1881" s="84"/>
      <c r="NQA1881" s="84"/>
      <c r="NQB1881" s="84"/>
      <c r="NQC1881" s="84"/>
      <c r="NQD1881" s="84"/>
      <c r="NQE1881" s="84"/>
      <c r="NQF1881" s="84"/>
      <c r="NQG1881" s="84"/>
      <c r="NQH1881" s="84"/>
      <c r="NQI1881" s="84"/>
      <c r="NQJ1881" s="84"/>
      <c r="NQK1881" s="84"/>
      <c r="NQL1881" s="84"/>
      <c r="NQM1881" s="84"/>
      <c r="NQN1881" s="84"/>
      <c r="NQO1881" s="84"/>
      <c r="NQP1881" s="84"/>
      <c r="NQQ1881" s="84"/>
      <c r="NQR1881" s="84"/>
      <c r="NQS1881" s="84"/>
      <c r="NQT1881" s="84"/>
      <c r="NQU1881" s="84"/>
      <c r="NQV1881" s="84"/>
      <c r="NQW1881" s="84"/>
      <c r="NQX1881" s="84"/>
      <c r="NQY1881" s="84"/>
      <c r="NQZ1881" s="84"/>
      <c r="NRA1881" s="84"/>
      <c r="NRB1881" s="84"/>
      <c r="NRC1881" s="84"/>
      <c r="NRD1881" s="84"/>
      <c r="NRE1881" s="84"/>
      <c r="NRF1881" s="84"/>
      <c r="NRG1881" s="84"/>
      <c r="NRH1881" s="84"/>
      <c r="NRI1881" s="84"/>
      <c r="NRJ1881" s="84"/>
      <c r="NRK1881" s="84"/>
      <c r="NRL1881" s="84"/>
      <c r="NRM1881" s="84"/>
      <c r="NRN1881" s="84"/>
      <c r="NRO1881" s="84"/>
      <c r="NRP1881" s="84"/>
      <c r="NRQ1881" s="84"/>
      <c r="NRR1881" s="84"/>
      <c r="NRS1881" s="84"/>
      <c r="NRT1881" s="84"/>
      <c r="NRU1881" s="84"/>
      <c r="NRV1881" s="84"/>
      <c r="NRW1881" s="84"/>
      <c r="NRX1881" s="84"/>
      <c r="NRY1881" s="84"/>
      <c r="NRZ1881" s="84"/>
      <c r="NSA1881" s="84"/>
      <c r="NSB1881" s="84"/>
      <c r="NSC1881" s="84"/>
      <c r="NSD1881" s="84"/>
      <c r="NSE1881" s="84"/>
      <c r="NSF1881" s="84"/>
      <c r="NSG1881" s="84"/>
      <c r="NSH1881" s="84"/>
      <c r="NSI1881" s="84"/>
      <c r="NSJ1881" s="84"/>
      <c r="NSK1881" s="84"/>
      <c r="NSL1881" s="84"/>
      <c r="NSM1881" s="84"/>
      <c r="NSN1881" s="84"/>
      <c r="NSO1881" s="84"/>
      <c r="NSP1881" s="84"/>
      <c r="NSQ1881" s="84"/>
      <c r="NSR1881" s="84"/>
      <c r="NSS1881" s="84"/>
      <c r="NST1881" s="84"/>
      <c r="NSU1881" s="84"/>
      <c r="NSV1881" s="84"/>
      <c r="NSW1881" s="84"/>
      <c r="NSX1881" s="84"/>
      <c r="NSY1881" s="84"/>
      <c r="NSZ1881" s="84"/>
      <c r="NTA1881" s="84"/>
      <c r="NTB1881" s="84"/>
      <c r="NTC1881" s="84"/>
      <c r="NTD1881" s="84"/>
      <c r="NTE1881" s="84"/>
      <c r="NTF1881" s="84"/>
      <c r="NTG1881" s="84"/>
      <c r="NTH1881" s="84"/>
      <c r="NTI1881" s="84"/>
      <c r="NTJ1881" s="84"/>
      <c r="NTK1881" s="84"/>
      <c r="NTL1881" s="84"/>
      <c r="NTM1881" s="84"/>
      <c r="NTN1881" s="84"/>
      <c r="NTO1881" s="84"/>
      <c r="NTP1881" s="84"/>
      <c r="NTQ1881" s="84"/>
      <c r="NTR1881" s="84"/>
      <c r="NTS1881" s="84"/>
      <c r="NTT1881" s="84"/>
      <c r="NTU1881" s="84"/>
      <c r="NTV1881" s="84"/>
      <c r="NTW1881" s="84"/>
      <c r="NTX1881" s="84"/>
      <c r="NTY1881" s="84"/>
      <c r="NTZ1881" s="84"/>
      <c r="NUA1881" s="84"/>
      <c r="NUB1881" s="84"/>
      <c r="NUC1881" s="84"/>
      <c r="NUD1881" s="84"/>
      <c r="NUE1881" s="84"/>
      <c r="NUF1881" s="84"/>
      <c r="NUG1881" s="84"/>
      <c r="NUH1881" s="84"/>
      <c r="NUI1881" s="84"/>
      <c r="NUJ1881" s="84"/>
      <c r="NUK1881" s="84"/>
      <c r="NUL1881" s="84"/>
      <c r="NUM1881" s="84"/>
      <c r="NUN1881" s="84"/>
      <c r="NUO1881" s="84"/>
      <c r="NUP1881" s="84"/>
      <c r="NUQ1881" s="84"/>
      <c r="NUR1881" s="84"/>
      <c r="NUS1881" s="84"/>
      <c r="NUT1881" s="84"/>
      <c r="NUU1881" s="84"/>
      <c r="NUV1881" s="84"/>
      <c r="NUW1881" s="84"/>
      <c r="NUX1881" s="84"/>
      <c r="NUY1881" s="84"/>
      <c r="NUZ1881" s="84"/>
      <c r="NVA1881" s="84"/>
      <c r="NVB1881" s="84"/>
      <c r="NVC1881" s="84"/>
      <c r="NVD1881" s="84"/>
      <c r="NVE1881" s="84"/>
      <c r="NVF1881" s="84"/>
      <c r="NVG1881" s="84"/>
      <c r="NVH1881" s="84"/>
      <c r="NVI1881" s="84"/>
      <c r="NVJ1881" s="84"/>
      <c r="NVK1881" s="84"/>
      <c r="NVL1881" s="84"/>
      <c r="NVM1881" s="84"/>
      <c r="NVN1881" s="84"/>
      <c r="NVO1881" s="84"/>
      <c r="NVP1881" s="84"/>
      <c r="NVQ1881" s="84"/>
      <c r="NVR1881" s="84"/>
      <c r="NVS1881" s="84"/>
      <c r="NVT1881" s="84"/>
      <c r="NVU1881" s="84"/>
      <c r="NVV1881" s="84"/>
      <c r="NVW1881" s="84"/>
      <c r="NVX1881" s="84"/>
      <c r="NVY1881" s="84"/>
      <c r="NVZ1881" s="84"/>
      <c r="NWA1881" s="84"/>
      <c r="NWB1881" s="84"/>
      <c r="NWC1881" s="84"/>
      <c r="NWD1881" s="84"/>
      <c r="NWE1881" s="84"/>
      <c r="NWF1881" s="84"/>
      <c r="NWG1881" s="84"/>
      <c r="NWH1881" s="84"/>
      <c r="NWI1881" s="84"/>
      <c r="NWJ1881" s="84"/>
      <c r="NWK1881" s="84"/>
      <c r="NWL1881" s="84"/>
      <c r="NWM1881" s="84"/>
      <c r="NWN1881" s="84"/>
      <c r="NWO1881" s="84"/>
      <c r="NWP1881" s="84"/>
      <c r="NWQ1881" s="84"/>
      <c r="NWR1881" s="84"/>
      <c r="NWS1881" s="84"/>
      <c r="NWT1881" s="84"/>
      <c r="NWU1881" s="84"/>
      <c r="NWV1881" s="84"/>
      <c r="NWW1881" s="84"/>
      <c r="NWX1881" s="84"/>
      <c r="NWY1881" s="84"/>
      <c r="NWZ1881" s="84"/>
      <c r="NXA1881" s="84"/>
      <c r="NXB1881" s="84"/>
      <c r="NXC1881" s="84"/>
      <c r="NXD1881" s="84"/>
      <c r="NXE1881" s="84"/>
      <c r="NXF1881" s="84"/>
      <c r="NXG1881" s="84"/>
      <c r="NXH1881" s="84"/>
      <c r="NXI1881" s="84"/>
      <c r="NXJ1881" s="84"/>
      <c r="NXK1881" s="84"/>
      <c r="NXL1881" s="84"/>
      <c r="NXM1881" s="84"/>
      <c r="NXN1881" s="84"/>
      <c r="NXO1881" s="84"/>
      <c r="NXP1881" s="84"/>
      <c r="NXQ1881" s="84"/>
      <c r="NXR1881" s="84"/>
      <c r="NXS1881" s="84"/>
      <c r="NXT1881" s="84"/>
      <c r="NXU1881" s="84"/>
      <c r="NXV1881" s="84"/>
      <c r="NXW1881" s="84"/>
      <c r="NXX1881" s="84"/>
      <c r="NXY1881" s="84"/>
      <c r="NXZ1881" s="84"/>
      <c r="NYA1881" s="84"/>
      <c r="NYB1881" s="84"/>
      <c r="NYC1881" s="84"/>
      <c r="NYD1881" s="84"/>
      <c r="NYE1881" s="84"/>
      <c r="NYF1881" s="84"/>
      <c r="NYG1881" s="84"/>
      <c r="NYH1881" s="84"/>
      <c r="NYI1881" s="84"/>
      <c r="NYJ1881" s="84"/>
      <c r="NYK1881" s="84"/>
      <c r="NYL1881" s="84"/>
      <c r="NYM1881" s="84"/>
      <c r="NYN1881" s="84"/>
      <c r="NYO1881" s="84"/>
      <c r="NYP1881" s="84"/>
      <c r="NYQ1881" s="84"/>
      <c r="NYR1881" s="84"/>
      <c r="NYS1881" s="84"/>
      <c r="NYT1881" s="84"/>
      <c r="NYU1881" s="84"/>
      <c r="NYV1881" s="84"/>
      <c r="NYW1881" s="84"/>
      <c r="NYX1881" s="84"/>
      <c r="NYY1881" s="84"/>
      <c r="NYZ1881" s="84"/>
      <c r="NZA1881" s="84"/>
      <c r="NZB1881" s="84"/>
      <c r="NZC1881" s="84"/>
      <c r="NZD1881" s="84"/>
      <c r="NZE1881" s="84"/>
      <c r="NZF1881" s="84"/>
      <c r="NZG1881" s="84"/>
      <c r="NZH1881" s="84"/>
      <c r="NZI1881" s="84"/>
      <c r="NZJ1881" s="84"/>
      <c r="NZK1881" s="84"/>
      <c r="NZL1881" s="84"/>
      <c r="NZM1881" s="84"/>
      <c r="NZN1881" s="84"/>
      <c r="NZO1881" s="84"/>
      <c r="NZP1881" s="84"/>
      <c r="NZQ1881" s="84"/>
      <c r="NZR1881" s="84"/>
      <c r="NZS1881" s="84"/>
      <c r="NZT1881" s="84"/>
      <c r="NZU1881" s="84"/>
      <c r="NZV1881" s="84"/>
      <c r="NZW1881" s="84"/>
      <c r="NZX1881" s="84"/>
      <c r="NZY1881" s="84"/>
      <c r="NZZ1881" s="84"/>
      <c r="OAA1881" s="84"/>
      <c r="OAB1881" s="84"/>
      <c r="OAC1881" s="84"/>
      <c r="OAD1881" s="84"/>
      <c r="OAE1881" s="84"/>
      <c r="OAF1881" s="84"/>
      <c r="OAG1881" s="84"/>
      <c r="OAH1881" s="84"/>
      <c r="OAI1881" s="84"/>
      <c r="OAJ1881" s="84"/>
      <c r="OAK1881" s="84"/>
      <c r="OAL1881" s="84"/>
      <c r="OAM1881" s="84"/>
      <c r="OAN1881" s="84"/>
      <c r="OAO1881" s="84"/>
      <c r="OAP1881" s="84"/>
      <c r="OAQ1881" s="84"/>
      <c r="OAR1881" s="84"/>
      <c r="OAS1881" s="84"/>
      <c r="OAT1881" s="84"/>
      <c r="OAU1881" s="84"/>
      <c r="OAV1881" s="84"/>
      <c r="OAW1881" s="84"/>
      <c r="OAX1881" s="84"/>
      <c r="OAY1881" s="84"/>
      <c r="OAZ1881" s="84"/>
      <c r="OBA1881" s="84"/>
      <c r="OBB1881" s="84"/>
      <c r="OBC1881" s="84"/>
      <c r="OBD1881" s="84"/>
      <c r="OBE1881" s="84"/>
      <c r="OBF1881" s="84"/>
      <c r="OBG1881" s="84"/>
      <c r="OBH1881" s="84"/>
      <c r="OBI1881" s="84"/>
      <c r="OBJ1881" s="84"/>
      <c r="OBK1881" s="84"/>
      <c r="OBL1881" s="84"/>
      <c r="OBM1881" s="84"/>
      <c r="OBN1881" s="84"/>
      <c r="OBO1881" s="84"/>
      <c r="OBP1881" s="84"/>
      <c r="OBQ1881" s="84"/>
      <c r="OBR1881" s="84"/>
      <c r="OBS1881" s="84"/>
      <c r="OBT1881" s="84"/>
      <c r="OBU1881" s="84"/>
      <c r="OBV1881" s="84"/>
      <c r="OBW1881" s="84"/>
      <c r="OBX1881" s="84"/>
      <c r="OBY1881" s="84"/>
      <c r="OBZ1881" s="84"/>
      <c r="OCA1881" s="84"/>
      <c r="OCB1881" s="84"/>
      <c r="OCC1881" s="84"/>
      <c r="OCD1881" s="84"/>
      <c r="OCE1881" s="84"/>
      <c r="OCF1881" s="84"/>
      <c r="OCG1881" s="84"/>
      <c r="OCH1881" s="84"/>
      <c r="OCI1881" s="84"/>
      <c r="OCJ1881" s="84"/>
      <c r="OCK1881" s="84"/>
      <c r="OCL1881" s="84"/>
      <c r="OCM1881" s="84"/>
      <c r="OCN1881" s="84"/>
      <c r="OCO1881" s="84"/>
      <c r="OCP1881" s="84"/>
      <c r="OCQ1881" s="84"/>
      <c r="OCR1881" s="84"/>
      <c r="OCS1881" s="84"/>
      <c r="OCT1881" s="84"/>
      <c r="OCU1881" s="84"/>
      <c r="OCV1881" s="84"/>
      <c r="OCW1881" s="84"/>
      <c r="OCX1881" s="84"/>
      <c r="OCY1881" s="84"/>
      <c r="OCZ1881" s="84"/>
      <c r="ODA1881" s="84"/>
      <c r="ODB1881" s="84"/>
      <c r="ODC1881" s="84"/>
      <c r="ODD1881" s="84"/>
      <c r="ODE1881" s="84"/>
      <c r="ODF1881" s="84"/>
      <c r="ODG1881" s="84"/>
      <c r="ODH1881" s="84"/>
      <c r="ODI1881" s="84"/>
      <c r="ODJ1881" s="84"/>
      <c r="ODK1881" s="84"/>
      <c r="ODL1881" s="84"/>
      <c r="ODM1881" s="84"/>
      <c r="ODN1881" s="84"/>
      <c r="ODO1881" s="84"/>
      <c r="ODP1881" s="84"/>
      <c r="ODQ1881" s="84"/>
      <c r="ODR1881" s="84"/>
      <c r="ODS1881" s="84"/>
      <c r="ODT1881" s="84"/>
      <c r="ODU1881" s="84"/>
      <c r="ODV1881" s="84"/>
      <c r="ODW1881" s="84"/>
      <c r="ODX1881" s="84"/>
      <c r="ODY1881" s="84"/>
      <c r="ODZ1881" s="84"/>
      <c r="OEA1881" s="84"/>
      <c r="OEB1881" s="84"/>
      <c r="OEC1881" s="84"/>
      <c r="OED1881" s="84"/>
      <c r="OEE1881" s="84"/>
      <c r="OEF1881" s="84"/>
      <c r="OEG1881" s="84"/>
      <c r="OEH1881" s="84"/>
      <c r="OEI1881" s="84"/>
      <c r="OEJ1881" s="84"/>
      <c r="OEK1881" s="84"/>
      <c r="OEL1881" s="84"/>
      <c r="OEM1881" s="84"/>
      <c r="OEN1881" s="84"/>
      <c r="OEO1881" s="84"/>
      <c r="OEP1881" s="84"/>
      <c r="OEQ1881" s="84"/>
      <c r="OER1881" s="84"/>
      <c r="OES1881" s="84"/>
      <c r="OET1881" s="84"/>
      <c r="OEU1881" s="84"/>
      <c r="OEV1881" s="84"/>
      <c r="OEW1881" s="84"/>
      <c r="OEX1881" s="84"/>
      <c r="OEY1881" s="84"/>
      <c r="OEZ1881" s="84"/>
      <c r="OFA1881" s="84"/>
      <c r="OFB1881" s="84"/>
      <c r="OFC1881" s="84"/>
      <c r="OFD1881" s="84"/>
      <c r="OFE1881" s="84"/>
      <c r="OFF1881" s="84"/>
      <c r="OFG1881" s="84"/>
      <c r="OFH1881" s="84"/>
      <c r="OFI1881" s="84"/>
      <c r="OFJ1881" s="84"/>
      <c r="OFK1881" s="84"/>
      <c r="OFL1881" s="84"/>
      <c r="OFM1881" s="84"/>
      <c r="OFN1881" s="84"/>
      <c r="OFO1881" s="84"/>
      <c r="OFP1881" s="84"/>
      <c r="OFQ1881" s="84"/>
      <c r="OFR1881" s="84"/>
      <c r="OFS1881" s="84"/>
      <c r="OFT1881" s="84"/>
      <c r="OFU1881" s="84"/>
      <c r="OFV1881" s="84"/>
      <c r="OFW1881" s="84"/>
      <c r="OFX1881" s="84"/>
      <c r="OFY1881" s="84"/>
      <c r="OFZ1881" s="84"/>
      <c r="OGA1881" s="84"/>
      <c r="OGB1881" s="84"/>
      <c r="OGC1881" s="84"/>
      <c r="OGD1881" s="84"/>
      <c r="OGE1881" s="84"/>
      <c r="OGF1881" s="84"/>
      <c r="OGG1881" s="84"/>
      <c r="OGH1881" s="84"/>
      <c r="OGI1881" s="84"/>
      <c r="OGJ1881" s="84"/>
      <c r="OGK1881" s="84"/>
      <c r="OGL1881" s="84"/>
      <c r="OGM1881" s="84"/>
      <c r="OGN1881" s="84"/>
      <c r="OGO1881" s="84"/>
      <c r="OGP1881" s="84"/>
      <c r="OGQ1881" s="84"/>
      <c r="OGR1881" s="84"/>
      <c r="OGS1881" s="84"/>
      <c r="OGT1881" s="84"/>
      <c r="OGU1881" s="84"/>
      <c r="OGV1881" s="84"/>
      <c r="OGW1881" s="84"/>
      <c r="OGX1881" s="84"/>
      <c r="OGY1881" s="84"/>
      <c r="OGZ1881" s="84"/>
      <c r="OHA1881" s="84"/>
      <c r="OHB1881" s="84"/>
      <c r="OHC1881" s="84"/>
      <c r="OHD1881" s="84"/>
      <c r="OHE1881" s="84"/>
      <c r="OHF1881" s="84"/>
      <c r="OHG1881" s="84"/>
      <c r="OHH1881" s="84"/>
      <c r="OHI1881" s="84"/>
      <c r="OHJ1881" s="84"/>
      <c r="OHK1881" s="84"/>
      <c r="OHL1881" s="84"/>
      <c r="OHM1881" s="84"/>
      <c r="OHN1881" s="84"/>
      <c r="OHO1881" s="84"/>
      <c r="OHP1881" s="84"/>
      <c r="OHQ1881" s="84"/>
      <c r="OHR1881" s="84"/>
      <c r="OHS1881" s="84"/>
      <c r="OHT1881" s="84"/>
      <c r="OHU1881" s="84"/>
      <c r="OHV1881" s="84"/>
      <c r="OHW1881" s="84"/>
      <c r="OHX1881" s="84"/>
      <c r="OHY1881" s="84"/>
      <c r="OHZ1881" s="84"/>
      <c r="OIA1881" s="84"/>
      <c r="OIB1881" s="84"/>
      <c r="OIC1881" s="84"/>
      <c r="OID1881" s="84"/>
      <c r="OIE1881" s="84"/>
      <c r="OIF1881" s="84"/>
      <c r="OIG1881" s="84"/>
      <c r="OIH1881" s="84"/>
      <c r="OII1881" s="84"/>
      <c r="OIJ1881" s="84"/>
      <c r="OIK1881" s="84"/>
      <c r="OIL1881" s="84"/>
      <c r="OIM1881" s="84"/>
      <c r="OIN1881" s="84"/>
      <c r="OIO1881" s="84"/>
      <c r="OIP1881" s="84"/>
      <c r="OIQ1881" s="84"/>
      <c r="OIR1881" s="84"/>
      <c r="OIS1881" s="84"/>
      <c r="OIT1881" s="84"/>
      <c r="OIU1881" s="84"/>
      <c r="OIV1881" s="84"/>
      <c r="OIW1881" s="84"/>
      <c r="OIX1881" s="84"/>
      <c r="OIY1881" s="84"/>
      <c r="OIZ1881" s="84"/>
      <c r="OJA1881" s="84"/>
      <c r="OJB1881" s="84"/>
      <c r="OJC1881" s="84"/>
      <c r="OJD1881" s="84"/>
      <c r="OJE1881" s="84"/>
      <c r="OJF1881" s="84"/>
      <c r="OJG1881" s="84"/>
      <c r="OJH1881" s="84"/>
      <c r="OJI1881" s="84"/>
      <c r="OJJ1881" s="84"/>
      <c r="OJK1881" s="84"/>
      <c r="OJL1881" s="84"/>
      <c r="OJM1881" s="84"/>
      <c r="OJN1881" s="84"/>
      <c r="OJO1881" s="84"/>
      <c r="OJP1881" s="84"/>
      <c r="OJQ1881" s="84"/>
      <c r="OJR1881" s="84"/>
      <c r="OJS1881" s="84"/>
      <c r="OJT1881" s="84"/>
      <c r="OJU1881" s="84"/>
      <c r="OJV1881" s="84"/>
      <c r="OJW1881" s="84"/>
      <c r="OJX1881" s="84"/>
      <c r="OJY1881" s="84"/>
      <c r="OJZ1881" s="84"/>
      <c r="OKA1881" s="84"/>
      <c r="OKB1881" s="84"/>
      <c r="OKC1881" s="84"/>
      <c r="OKD1881" s="84"/>
      <c r="OKE1881" s="84"/>
      <c r="OKF1881" s="84"/>
      <c r="OKG1881" s="84"/>
      <c r="OKH1881" s="84"/>
      <c r="OKI1881" s="84"/>
      <c r="OKJ1881" s="84"/>
      <c r="OKK1881" s="84"/>
      <c r="OKL1881" s="84"/>
      <c r="OKM1881" s="84"/>
      <c r="OKN1881" s="84"/>
      <c r="OKO1881" s="84"/>
      <c r="OKP1881" s="84"/>
      <c r="OKQ1881" s="84"/>
      <c r="OKR1881" s="84"/>
      <c r="OKS1881" s="84"/>
      <c r="OKT1881" s="84"/>
      <c r="OKU1881" s="84"/>
      <c r="OKV1881" s="84"/>
      <c r="OKW1881" s="84"/>
      <c r="OKX1881" s="84"/>
      <c r="OKY1881" s="84"/>
      <c r="OKZ1881" s="84"/>
      <c r="OLA1881" s="84"/>
      <c r="OLB1881" s="84"/>
      <c r="OLC1881" s="84"/>
      <c r="OLD1881" s="84"/>
      <c r="OLE1881" s="84"/>
      <c r="OLF1881" s="84"/>
      <c r="OLG1881" s="84"/>
      <c r="OLH1881" s="84"/>
      <c r="OLI1881" s="84"/>
      <c r="OLJ1881" s="84"/>
      <c r="OLK1881" s="84"/>
      <c r="OLL1881" s="84"/>
      <c r="OLM1881" s="84"/>
      <c r="OLN1881" s="84"/>
      <c r="OLO1881" s="84"/>
      <c r="OLP1881" s="84"/>
      <c r="OLQ1881" s="84"/>
      <c r="OLR1881" s="84"/>
      <c r="OLS1881" s="84"/>
      <c r="OLT1881" s="84"/>
      <c r="OLU1881" s="84"/>
      <c r="OLV1881" s="84"/>
      <c r="OLW1881" s="84"/>
      <c r="OLX1881" s="84"/>
      <c r="OLY1881" s="84"/>
      <c r="OLZ1881" s="84"/>
      <c r="OMA1881" s="84"/>
      <c r="OMB1881" s="84"/>
      <c r="OMC1881" s="84"/>
      <c r="OMD1881" s="84"/>
      <c r="OME1881" s="84"/>
      <c r="OMF1881" s="84"/>
      <c r="OMG1881" s="84"/>
      <c r="OMH1881" s="84"/>
      <c r="OMI1881" s="84"/>
      <c r="OMJ1881" s="84"/>
      <c r="OMK1881" s="84"/>
      <c r="OML1881" s="84"/>
      <c r="OMM1881" s="84"/>
      <c r="OMN1881" s="84"/>
      <c r="OMO1881" s="84"/>
      <c r="OMP1881" s="84"/>
      <c r="OMQ1881" s="84"/>
      <c r="OMR1881" s="84"/>
      <c r="OMS1881" s="84"/>
      <c r="OMT1881" s="84"/>
      <c r="OMU1881" s="84"/>
      <c r="OMV1881" s="84"/>
      <c r="OMW1881" s="84"/>
      <c r="OMX1881" s="84"/>
      <c r="OMY1881" s="84"/>
      <c r="OMZ1881" s="84"/>
      <c r="ONA1881" s="84"/>
      <c r="ONB1881" s="84"/>
      <c r="ONC1881" s="84"/>
      <c r="OND1881" s="84"/>
      <c r="ONE1881" s="84"/>
      <c r="ONF1881" s="84"/>
      <c r="ONG1881" s="84"/>
      <c r="ONH1881" s="84"/>
      <c r="ONI1881" s="84"/>
      <c r="ONJ1881" s="84"/>
      <c r="ONK1881" s="84"/>
      <c r="ONL1881" s="84"/>
      <c r="ONM1881" s="84"/>
      <c r="ONN1881" s="84"/>
      <c r="ONO1881" s="84"/>
      <c r="ONP1881" s="84"/>
      <c r="ONQ1881" s="84"/>
      <c r="ONR1881" s="84"/>
      <c r="ONS1881" s="84"/>
      <c r="ONT1881" s="84"/>
      <c r="ONU1881" s="84"/>
      <c r="ONV1881" s="84"/>
      <c r="ONW1881" s="84"/>
      <c r="ONX1881" s="84"/>
      <c r="ONY1881" s="84"/>
      <c r="ONZ1881" s="84"/>
      <c r="OOA1881" s="84"/>
      <c r="OOB1881" s="84"/>
      <c r="OOC1881" s="84"/>
      <c r="OOD1881" s="84"/>
      <c r="OOE1881" s="84"/>
      <c r="OOF1881" s="84"/>
      <c r="OOG1881" s="84"/>
      <c r="OOH1881" s="84"/>
      <c r="OOI1881" s="84"/>
      <c r="OOJ1881" s="84"/>
      <c r="OOK1881" s="84"/>
      <c r="OOL1881" s="84"/>
      <c r="OOM1881" s="84"/>
      <c r="OON1881" s="84"/>
      <c r="OOO1881" s="84"/>
      <c r="OOP1881" s="84"/>
      <c r="OOQ1881" s="84"/>
      <c r="OOR1881" s="84"/>
      <c r="OOS1881" s="84"/>
      <c r="OOT1881" s="84"/>
      <c r="OOU1881" s="84"/>
      <c r="OOV1881" s="84"/>
      <c r="OOW1881" s="84"/>
      <c r="OOX1881" s="84"/>
      <c r="OOY1881" s="84"/>
      <c r="OOZ1881" s="84"/>
      <c r="OPA1881" s="84"/>
      <c r="OPB1881" s="84"/>
      <c r="OPC1881" s="84"/>
      <c r="OPD1881" s="84"/>
      <c r="OPE1881" s="84"/>
      <c r="OPF1881" s="84"/>
      <c r="OPG1881" s="84"/>
      <c r="OPH1881" s="84"/>
      <c r="OPI1881" s="84"/>
      <c r="OPJ1881" s="84"/>
      <c r="OPK1881" s="84"/>
      <c r="OPL1881" s="84"/>
      <c r="OPM1881" s="84"/>
      <c r="OPN1881" s="84"/>
      <c r="OPO1881" s="84"/>
      <c r="OPP1881" s="84"/>
      <c r="OPQ1881" s="84"/>
      <c r="OPR1881" s="84"/>
      <c r="OPS1881" s="84"/>
      <c r="OPT1881" s="84"/>
      <c r="OPU1881" s="84"/>
      <c r="OPV1881" s="84"/>
      <c r="OPW1881" s="84"/>
      <c r="OPX1881" s="84"/>
      <c r="OPY1881" s="84"/>
      <c r="OPZ1881" s="84"/>
      <c r="OQA1881" s="84"/>
      <c r="OQB1881" s="84"/>
      <c r="OQC1881" s="84"/>
      <c r="OQD1881" s="84"/>
      <c r="OQE1881" s="84"/>
      <c r="OQF1881" s="84"/>
      <c r="OQG1881" s="84"/>
      <c r="OQH1881" s="84"/>
      <c r="OQI1881" s="84"/>
      <c r="OQJ1881" s="84"/>
      <c r="OQK1881" s="84"/>
      <c r="OQL1881" s="84"/>
      <c r="OQM1881" s="84"/>
      <c r="OQN1881" s="84"/>
      <c r="OQO1881" s="84"/>
      <c r="OQP1881" s="84"/>
      <c r="OQQ1881" s="84"/>
      <c r="OQR1881" s="84"/>
      <c r="OQS1881" s="84"/>
      <c r="OQT1881" s="84"/>
      <c r="OQU1881" s="84"/>
      <c r="OQV1881" s="84"/>
      <c r="OQW1881" s="84"/>
      <c r="OQX1881" s="84"/>
      <c r="OQY1881" s="84"/>
      <c r="OQZ1881" s="84"/>
      <c r="ORA1881" s="84"/>
      <c r="ORB1881" s="84"/>
      <c r="ORC1881" s="84"/>
      <c r="ORD1881" s="84"/>
      <c r="ORE1881" s="84"/>
      <c r="ORF1881" s="84"/>
      <c r="ORG1881" s="84"/>
      <c r="ORH1881" s="84"/>
      <c r="ORI1881" s="84"/>
      <c r="ORJ1881" s="84"/>
      <c r="ORK1881" s="84"/>
      <c r="ORL1881" s="84"/>
      <c r="ORM1881" s="84"/>
      <c r="ORN1881" s="84"/>
      <c r="ORO1881" s="84"/>
      <c r="ORP1881" s="84"/>
      <c r="ORQ1881" s="84"/>
      <c r="ORR1881" s="84"/>
      <c r="ORS1881" s="84"/>
      <c r="ORT1881" s="84"/>
      <c r="ORU1881" s="84"/>
      <c r="ORV1881" s="84"/>
      <c r="ORW1881" s="84"/>
      <c r="ORX1881" s="84"/>
      <c r="ORY1881" s="84"/>
      <c r="ORZ1881" s="84"/>
      <c r="OSA1881" s="84"/>
      <c r="OSB1881" s="84"/>
      <c r="OSC1881" s="84"/>
      <c r="OSD1881" s="84"/>
      <c r="OSE1881" s="84"/>
      <c r="OSF1881" s="84"/>
      <c r="OSG1881" s="84"/>
      <c r="OSH1881" s="84"/>
      <c r="OSI1881" s="84"/>
      <c r="OSJ1881" s="84"/>
      <c r="OSK1881" s="84"/>
      <c r="OSL1881" s="84"/>
      <c r="OSM1881" s="84"/>
      <c r="OSN1881" s="84"/>
      <c r="OSO1881" s="84"/>
      <c r="OSP1881" s="84"/>
      <c r="OSQ1881" s="84"/>
      <c r="OSR1881" s="84"/>
      <c r="OSS1881" s="84"/>
      <c r="OST1881" s="84"/>
      <c r="OSU1881" s="84"/>
      <c r="OSV1881" s="84"/>
      <c r="OSW1881" s="84"/>
      <c r="OSX1881" s="84"/>
      <c r="OSY1881" s="84"/>
      <c r="OSZ1881" s="84"/>
      <c r="OTA1881" s="84"/>
      <c r="OTB1881" s="84"/>
      <c r="OTC1881" s="84"/>
      <c r="OTD1881" s="84"/>
      <c r="OTE1881" s="84"/>
      <c r="OTF1881" s="84"/>
      <c r="OTG1881" s="84"/>
      <c r="OTH1881" s="84"/>
      <c r="OTI1881" s="84"/>
      <c r="OTJ1881" s="84"/>
      <c r="OTK1881" s="84"/>
      <c r="OTL1881" s="84"/>
      <c r="OTM1881" s="84"/>
      <c r="OTN1881" s="84"/>
      <c r="OTO1881" s="84"/>
      <c r="OTP1881" s="84"/>
      <c r="OTQ1881" s="84"/>
      <c r="OTR1881" s="84"/>
      <c r="OTS1881" s="84"/>
      <c r="OTT1881" s="84"/>
      <c r="OTU1881" s="84"/>
      <c r="OTV1881" s="84"/>
      <c r="OTW1881" s="84"/>
      <c r="OTX1881" s="84"/>
      <c r="OTY1881" s="84"/>
      <c r="OTZ1881" s="84"/>
      <c r="OUA1881" s="84"/>
      <c r="OUB1881" s="84"/>
      <c r="OUC1881" s="84"/>
      <c r="OUD1881" s="84"/>
      <c r="OUE1881" s="84"/>
      <c r="OUF1881" s="84"/>
      <c r="OUG1881" s="84"/>
      <c r="OUH1881" s="84"/>
      <c r="OUI1881" s="84"/>
      <c r="OUJ1881" s="84"/>
      <c r="OUK1881" s="84"/>
      <c r="OUL1881" s="84"/>
      <c r="OUM1881" s="84"/>
      <c r="OUN1881" s="84"/>
      <c r="OUO1881" s="84"/>
      <c r="OUP1881" s="84"/>
      <c r="OUQ1881" s="84"/>
      <c r="OUR1881" s="84"/>
      <c r="OUS1881" s="84"/>
      <c r="OUT1881" s="84"/>
      <c r="OUU1881" s="84"/>
      <c r="OUV1881" s="84"/>
      <c r="OUW1881" s="84"/>
      <c r="OUX1881" s="84"/>
      <c r="OUY1881" s="84"/>
      <c r="OUZ1881" s="84"/>
      <c r="OVA1881" s="84"/>
      <c r="OVB1881" s="84"/>
      <c r="OVC1881" s="84"/>
      <c r="OVD1881" s="84"/>
      <c r="OVE1881" s="84"/>
      <c r="OVF1881" s="84"/>
      <c r="OVG1881" s="84"/>
      <c r="OVH1881" s="84"/>
      <c r="OVI1881" s="84"/>
      <c r="OVJ1881" s="84"/>
      <c r="OVK1881" s="84"/>
      <c r="OVL1881" s="84"/>
      <c r="OVM1881" s="84"/>
      <c r="OVN1881" s="84"/>
      <c r="OVO1881" s="84"/>
      <c r="OVP1881" s="84"/>
      <c r="OVQ1881" s="84"/>
      <c r="OVR1881" s="84"/>
      <c r="OVS1881" s="84"/>
      <c r="OVT1881" s="84"/>
      <c r="OVU1881" s="84"/>
      <c r="OVV1881" s="84"/>
      <c r="OVW1881" s="84"/>
      <c r="OVX1881" s="84"/>
      <c r="OVY1881" s="84"/>
      <c r="OVZ1881" s="84"/>
      <c r="OWA1881" s="84"/>
      <c r="OWB1881" s="84"/>
      <c r="OWC1881" s="84"/>
      <c r="OWD1881" s="84"/>
      <c r="OWE1881" s="84"/>
      <c r="OWF1881" s="84"/>
      <c r="OWG1881" s="84"/>
      <c r="OWH1881" s="84"/>
      <c r="OWI1881" s="84"/>
      <c r="OWJ1881" s="84"/>
      <c r="OWK1881" s="84"/>
      <c r="OWL1881" s="84"/>
      <c r="OWM1881" s="84"/>
      <c r="OWN1881" s="84"/>
      <c r="OWO1881" s="84"/>
      <c r="OWP1881" s="84"/>
      <c r="OWQ1881" s="84"/>
      <c r="OWR1881" s="84"/>
      <c r="OWS1881" s="84"/>
      <c r="OWT1881" s="84"/>
      <c r="OWU1881" s="84"/>
      <c r="OWV1881" s="84"/>
      <c r="OWW1881" s="84"/>
      <c r="OWX1881" s="84"/>
      <c r="OWY1881" s="84"/>
      <c r="OWZ1881" s="84"/>
      <c r="OXA1881" s="84"/>
      <c r="OXB1881" s="84"/>
      <c r="OXC1881" s="84"/>
      <c r="OXD1881" s="84"/>
      <c r="OXE1881" s="84"/>
      <c r="OXF1881" s="84"/>
      <c r="OXG1881" s="84"/>
      <c r="OXH1881" s="84"/>
      <c r="OXI1881" s="84"/>
      <c r="OXJ1881" s="84"/>
      <c r="OXK1881" s="84"/>
      <c r="OXL1881" s="84"/>
      <c r="OXM1881" s="84"/>
      <c r="OXN1881" s="84"/>
      <c r="OXO1881" s="84"/>
      <c r="OXP1881" s="84"/>
      <c r="OXQ1881" s="84"/>
      <c r="OXR1881" s="84"/>
      <c r="OXS1881" s="84"/>
      <c r="OXT1881" s="84"/>
      <c r="OXU1881" s="84"/>
      <c r="OXV1881" s="84"/>
      <c r="OXW1881" s="84"/>
      <c r="OXX1881" s="84"/>
      <c r="OXY1881" s="84"/>
      <c r="OXZ1881" s="84"/>
      <c r="OYA1881" s="84"/>
      <c r="OYB1881" s="84"/>
      <c r="OYC1881" s="84"/>
      <c r="OYD1881" s="84"/>
      <c r="OYE1881" s="84"/>
      <c r="OYF1881" s="84"/>
      <c r="OYG1881" s="84"/>
      <c r="OYH1881" s="84"/>
      <c r="OYI1881" s="84"/>
      <c r="OYJ1881" s="84"/>
      <c r="OYK1881" s="84"/>
      <c r="OYL1881" s="84"/>
      <c r="OYM1881" s="84"/>
      <c r="OYN1881" s="84"/>
      <c r="OYO1881" s="84"/>
      <c r="OYP1881" s="84"/>
      <c r="OYQ1881" s="84"/>
      <c r="OYR1881" s="84"/>
      <c r="OYS1881" s="84"/>
      <c r="OYT1881" s="84"/>
      <c r="OYU1881" s="84"/>
      <c r="OYV1881" s="84"/>
      <c r="OYW1881" s="84"/>
      <c r="OYX1881" s="84"/>
      <c r="OYY1881" s="84"/>
      <c r="OYZ1881" s="84"/>
      <c r="OZA1881" s="84"/>
      <c r="OZB1881" s="84"/>
      <c r="OZC1881" s="84"/>
      <c r="OZD1881" s="84"/>
      <c r="OZE1881" s="84"/>
      <c r="OZF1881" s="84"/>
      <c r="OZG1881" s="84"/>
      <c r="OZH1881" s="84"/>
      <c r="OZI1881" s="84"/>
      <c r="OZJ1881" s="84"/>
      <c r="OZK1881" s="84"/>
      <c r="OZL1881" s="84"/>
      <c r="OZM1881" s="84"/>
      <c r="OZN1881" s="84"/>
      <c r="OZO1881" s="84"/>
      <c r="OZP1881" s="84"/>
      <c r="OZQ1881" s="84"/>
      <c r="OZR1881" s="84"/>
      <c r="OZS1881" s="84"/>
      <c r="OZT1881" s="84"/>
      <c r="OZU1881" s="84"/>
      <c r="OZV1881" s="84"/>
      <c r="OZW1881" s="84"/>
      <c r="OZX1881" s="84"/>
      <c r="OZY1881" s="84"/>
      <c r="OZZ1881" s="84"/>
      <c r="PAA1881" s="84"/>
      <c r="PAB1881" s="84"/>
      <c r="PAC1881" s="84"/>
      <c r="PAD1881" s="84"/>
      <c r="PAE1881" s="84"/>
      <c r="PAF1881" s="84"/>
      <c r="PAG1881" s="84"/>
      <c r="PAH1881" s="84"/>
      <c r="PAI1881" s="84"/>
      <c r="PAJ1881" s="84"/>
      <c r="PAK1881" s="84"/>
      <c r="PAL1881" s="84"/>
      <c r="PAM1881" s="84"/>
      <c r="PAN1881" s="84"/>
      <c r="PAO1881" s="84"/>
      <c r="PAP1881" s="84"/>
      <c r="PAQ1881" s="84"/>
      <c r="PAR1881" s="84"/>
      <c r="PAS1881" s="84"/>
      <c r="PAT1881" s="84"/>
      <c r="PAU1881" s="84"/>
      <c r="PAV1881" s="84"/>
      <c r="PAW1881" s="84"/>
      <c r="PAX1881" s="84"/>
      <c r="PAY1881" s="84"/>
      <c r="PAZ1881" s="84"/>
      <c r="PBA1881" s="84"/>
      <c r="PBB1881" s="84"/>
      <c r="PBC1881" s="84"/>
      <c r="PBD1881" s="84"/>
      <c r="PBE1881" s="84"/>
      <c r="PBF1881" s="84"/>
      <c r="PBG1881" s="84"/>
      <c r="PBH1881" s="84"/>
      <c r="PBI1881" s="84"/>
      <c r="PBJ1881" s="84"/>
      <c r="PBK1881" s="84"/>
      <c r="PBL1881" s="84"/>
      <c r="PBM1881" s="84"/>
      <c r="PBN1881" s="84"/>
      <c r="PBO1881" s="84"/>
      <c r="PBP1881" s="84"/>
      <c r="PBQ1881" s="84"/>
      <c r="PBR1881" s="84"/>
      <c r="PBS1881" s="84"/>
      <c r="PBT1881" s="84"/>
      <c r="PBU1881" s="84"/>
      <c r="PBV1881" s="84"/>
      <c r="PBW1881" s="84"/>
      <c r="PBX1881" s="84"/>
      <c r="PBY1881" s="84"/>
      <c r="PBZ1881" s="84"/>
      <c r="PCA1881" s="84"/>
      <c r="PCB1881" s="84"/>
      <c r="PCC1881" s="84"/>
      <c r="PCD1881" s="84"/>
      <c r="PCE1881" s="84"/>
      <c r="PCF1881" s="84"/>
      <c r="PCG1881" s="84"/>
      <c r="PCH1881" s="84"/>
      <c r="PCI1881" s="84"/>
      <c r="PCJ1881" s="84"/>
      <c r="PCK1881" s="84"/>
      <c r="PCL1881" s="84"/>
      <c r="PCM1881" s="84"/>
      <c r="PCN1881" s="84"/>
      <c r="PCO1881" s="84"/>
      <c r="PCP1881" s="84"/>
      <c r="PCQ1881" s="84"/>
      <c r="PCR1881" s="84"/>
      <c r="PCS1881" s="84"/>
      <c r="PCT1881" s="84"/>
      <c r="PCU1881" s="84"/>
      <c r="PCV1881" s="84"/>
      <c r="PCW1881" s="84"/>
      <c r="PCX1881" s="84"/>
      <c r="PCY1881" s="84"/>
      <c r="PCZ1881" s="84"/>
      <c r="PDA1881" s="84"/>
      <c r="PDB1881" s="84"/>
      <c r="PDC1881" s="84"/>
      <c r="PDD1881" s="84"/>
      <c r="PDE1881" s="84"/>
      <c r="PDF1881" s="84"/>
      <c r="PDG1881" s="84"/>
      <c r="PDH1881" s="84"/>
      <c r="PDI1881" s="84"/>
      <c r="PDJ1881" s="84"/>
      <c r="PDK1881" s="84"/>
      <c r="PDL1881" s="84"/>
      <c r="PDM1881" s="84"/>
      <c r="PDN1881" s="84"/>
      <c r="PDO1881" s="84"/>
      <c r="PDP1881" s="84"/>
      <c r="PDQ1881" s="84"/>
      <c r="PDR1881" s="84"/>
      <c r="PDS1881" s="84"/>
      <c r="PDT1881" s="84"/>
      <c r="PDU1881" s="84"/>
      <c r="PDV1881" s="84"/>
      <c r="PDW1881" s="84"/>
      <c r="PDX1881" s="84"/>
      <c r="PDY1881" s="84"/>
      <c r="PDZ1881" s="84"/>
      <c r="PEA1881" s="84"/>
      <c r="PEB1881" s="84"/>
      <c r="PEC1881" s="84"/>
      <c r="PED1881" s="84"/>
      <c r="PEE1881" s="84"/>
      <c r="PEF1881" s="84"/>
      <c r="PEG1881" s="84"/>
      <c r="PEH1881" s="84"/>
      <c r="PEI1881" s="84"/>
      <c r="PEJ1881" s="84"/>
      <c r="PEK1881" s="84"/>
      <c r="PEL1881" s="84"/>
      <c r="PEM1881" s="84"/>
      <c r="PEN1881" s="84"/>
      <c r="PEO1881" s="84"/>
      <c r="PEP1881" s="84"/>
      <c r="PEQ1881" s="84"/>
      <c r="PER1881" s="84"/>
      <c r="PES1881" s="84"/>
      <c r="PET1881" s="84"/>
      <c r="PEU1881" s="84"/>
      <c r="PEV1881" s="84"/>
      <c r="PEW1881" s="84"/>
      <c r="PEX1881" s="84"/>
      <c r="PEY1881" s="84"/>
      <c r="PEZ1881" s="84"/>
      <c r="PFA1881" s="84"/>
      <c r="PFB1881" s="84"/>
      <c r="PFC1881" s="84"/>
      <c r="PFD1881" s="84"/>
      <c r="PFE1881" s="84"/>
      <c r="PFF1881" s="84"/>
      <c r="PFG1881" s="84"/>
      <c r="PFH1881" s="84"/>
      <c r="PFI1881" s="84"/>
      <c r="PFJ1881" s="84"/>
      <c r="PFK1881" s="84"/>
      <c r="PFL1881" s="84"/>
      <c r="PFM1881" s="84"/>
      <c r="PFN1881" s="84"/>
      <c r="PFO1881" s="84"/>
      <c r="PFP1881" s="84"/>
      <c r="PFQ1881" s="84"/>
      <c r="PFR1881" s="84"/>
      <c r="PFS1881" s="84"/>
      <c r="PFT1881" s="84"/>
      <c r="PFU1881" s="84"/>
      <c r="PFV1881" s="84"/>
      <c r="PFW1881" s="84"/>
      <c r="PFX1881" s="84"/>
      <c r="PFY1881" s="84"/>
      <c r="PFZ1881" s="84"/>
      <c r="PGA1881" s="84"/>
      <c r="PGB1881" s="84"/>
      <c r="PGC1881" s="84"/>
      <c r="PGD1881" s="84"/>
      <c r="PGE1881" s="84"/>
      <c r="PGF1881" s="84"/>
      <c r="PGG1881" s="84"/>
      <c r="PGH1881" s="84"/>
      <c r="PGI1881" s="84"/>
      <c r="PGJ1881" s="84"/>
      <c r="PGK1881" s="84"/>
      <c r="PGL1881" s="84"/>
      <c r="PGM1881" s="84"/>
      <c r="PGN1881" s="84"/>
      <c r="PGO1881" s="84"/>
      <c r="PGP1881" s="84"/>
      <c r="PGQ1881" s="84"/>
      <c r="PGR1881" s="84"/>
      <c r="PGS1881" s="84"/>
      <c r="PGT1881" s="84"/>
      <c r="PGU1881" s="84"/>
      <c r="PGV1881" s="84"/>
      <c r="PGW1881" s="84"/>
      <c r="PGX1881" s="84"/>
      <c r="PGY1881" s="84"/>
      <c r="PGZ1881" s="84"/>
      <c r="PHA1881" s="84"/>
      <c r="PHB1881" s="84"/>
      <c r="PHC1881" s="84"/>
      <c r="PHD1881" s="84"/>
      <c r="PHE1881" s="84"/>
      <c r="PHF1881" s="84"/>
      <c r="PHG1881" s="84"/>
      <c r="PHH1881" s="84"/>
      <c r="PHI1881" s="84"/>
      <c r="PHJ1881" s="84"/>
      <c r="PHK1881" s="84"/>
      <c r="PHL1881" s="84"/>
      <c r="PHM1881" s="84"/>
      <c r="PHN1881" s="84"/>
      <c r="PHO1881" s="84"/>
      <c r="PHP1881" s="84"/>
      <c r="PHQ1881" s="84"/>
      <c r="PHR1881" s="84"/>
      <c r="PHS1881" s="84"/>
      <c r="PHT1881" s="84"/>
      <c r="PHU1881" s="84"/>
      <c r="PHV1881" s="84"/>
      <c r="PHW1881" s="84"/>
      <c r="PHX1881" s="84"/>
      <c r="PHY1881" s="84"/>
      <c r="PHZ1881" s="84"/>
      <c r="PIA1881" s="84"/>
      <c r="PIB1881" s="84"/>
      <c r="PIC1881" s="84"/>
      <c r="PID1881" s="84"/>
      <c r="PIE1881" s="84"/>
      <c r="PIF1881" s="84"/>
      <c r="PIG1881" s="84"/>
      <c r="PIH1881" s="84"/>
      <c r="PII1881" s="84"/>
      <c r="PIJ1881" s="84"/>
      <c r="PIK1881" s="84"/>
      <c r="PIL1881" s="84"/>
      <c r="PIM1881" s="84"/>
      <c r="PIN1881" s="84"/>
      <c r="PIO1881" s="84"/>
      <c r="PIP1881" s="84"/>
      <c r="PIQ1881" s="84"/>
      <c r="PIR1881" s="84"/>
      <c r="PIS1881" s="84"/>
      <c r="PIT1881" s="84"/>
      <c r="PIU1881" s="84"/>
      <c r="PIV1881" s="84"/>
      <c r="PIW1881" s="84"/>
      <c r="PIX1881" s="84"/>
      <c r="PIY1881" s="84"/>
      <c r="PIZ1881" s="84"/>
      <c r="PJA1881" s="84"/>
      <c r="PJB1881" s="84"/>
      <c r="PJC1881" s="84"/>
      <c r="PJD1881" s="84"/>
      <c r="PJE1881" s="84"/>
      <c r="PJF1881" s="84"/>
      <c r="PJG1881" s="84"/>
      <c r="PJH1881" s="84"/>
      <c r="PJI1881" s="84"/>
      <c r="PJJ1881" s="84"/>
      <c r="PJK1881" s="84"/>
      <c r="PJL1881" s="84"/>
      <c r="PJM1881" s="84"/>
      <c r="PJN1881" s="84"/>
      <c r="PJO1881" s="84"/>
      <c r="PJP1881" s="84"/>
      <c r="PJQ1881" s="84"/>
      <c r="PJR1881" s="84"/>
      <c r="PJS1881" s="84"/>
      <c r="PJT1881" s="84"/>
      <c r="PJU1881" s="84"/>
      <c r="PJV1881" s="84"/>
      <c r="PJW1881" s="84"/>
      <c r="PJX1881" s="84"/>
      <c r="PJY1881" s="84"/>
      <c r="PJZ1881" s="84"/>
      <c r="PKA1881" s="84"/>
      <c r="PKB1881" s="84"/>
      <c r="PKC1881" s="84"/>
      <c r="PKD1881" s="84"/>
      <c r="PKE1881" s="84"/>
      <c r="PKF1881" s="84"/>
      <c r="PKG1881" s="84"/>
      <c r="PKH1881" s="84"/>
      <c r="PKI1881" s="84"/>
      <c r="PKJ1881" s="84"/>
      <c r="PKK1881" s="84"/>
      <c r="PKL1881" s="84"/>
      <c r="PKM1881" s="84"/>
      <c r="PKN1881" s="84"/>
      <c r="PKO1881" s="84"/>
      <c r="PKP1881" s="84"/>
      <c r="PKQ1881" s="84"/>
      <c r="PKR1881" s="84"/>
      <c r="PKS1881" s="84"/>
      <c r="PKT1881" s="84"/>
      <c r="PKU1881" s="84"/>
      <c r="PKV1881" s="84"/>
      <c r="PKW1881" s="84"/>
      <c r="PKX1881" s="84"/>
      <c r="PKY1881" s="84"/>
      <c r="PKZ1881" s="84"/>
      <c r="PLA1881" s="84"/>
      <c r="PLB1881" s="84"/>
      <c r="PLC1881" s="84"/>
      <c r="PLD1881" s="84"/>
      <c r="PLE1881" s="84"/>
      <c r="PLF1881" s="84"/>
      <c r="PLG1881" s="84"/>
      <c r="PLH1881" s="84"/>
      <c r="PLI1881" s="84"/>
      <c r="PLJ1881" s="84"/>
      <c r="PLK1881" s="84"/>
      <c r="PLL1881" s="84"/>
      <c r="PLM1881" s="84"/>
      <c r="PLN1881" s="84"/>
      <c r="PLO1881" s="84"/>
      <c r="PLP1881" s="84"/>
      <c r="PLQ1881" s="84"/>
      <c r="PLR1881" s="84"/>
      <c r="PLS1881" s="84"/>
      <c r="PLT1881" s="84"/>
      <c r="PLU1881" s="84"/>
      <c r="PLV1881" s="84"/>
      <c r="PLW1881" s="84"/>
      <c r="PLX1881" s="84"/>
      <c r="PLY1881" s="84"/>
      <c r="PLZ1881" s="84"/>
      <c r="PMA1881" s="84"/>
      <c r="PMB1881" s="84"/>
      <c r="PMC1881" s="84"/>
      <c r="PMD1881" s="84"/>
      <c r="PME1881" s="84"/>
      <c r="PMF1881" s="84"/>
      <c r="PMG1881" s="84"/>
      <c r="PMH1881" s="84"/>
      <c r="PMI1881" s="84"/>
      <c r="PMJ1881" s="84"/>
      <c r="PMK1881" s="84"/>
      <c r="PML1881" s="84"/>
      <c r="PMM1881" s="84"/>
      <c r="PMN1881" s="84"/>
      <c r="PMO1881" s="84"/>
      <c r="PMP1881" s="84"/>
      <c r="PMQ1881" s="84"/>
      <c r="PMR1881" s="84"/>
      <c r="PMS1881" s="84"/>
      <c r="PMT1881" s="84"/>
      <c r="PMU1881" s="84"/>
      <c r="PMV1881" s="84"/>
      <c r="PMW1881" s="84"/>
      <c r="PMX1881" s="84"/>
      <c r="PMY1881" s="84"/>
      <c r="PMZ1881" s="84"/>
      <c r="PNA1881" s="84"/>
      <c r="PNB1881" s="84"/>
      <c r="PNC1881" s="84"/>
      <c r="PND1881" s="84"/>
      <c r="PNE1881" s="84"/>
      <c r="PNF1881" s="84"/>
      <c r="PNG1881" s="84"/>
      <c r="PNH1881" s="84"/>
      <c r="PNI1881" s="84"/>
      <c r="PNJ1881" s="84"/>
      <c r="PNK1881" s="84"/>
      <c r="PNL1881" s="84"/>
      <c r="PNM1881" s="84"/>
      <c r="PNN1881" s="84"/>
      <c r="PNO1881" s="84"/>
      <c r="PNP1881" s="84"/>
      <c r="PNQ1881" s="84"/>
      <c r="PNR1881" s="84"/>
      <c r="PNS1881" s="84"/>
      <c r="PNT1881" s="84"/>
      <c r="PNU1881" s="84"/>
      <c r="PNV1881" s="84"/>
      <c r="PNW1881" s="84"/>
      <c r="PNX1881" s="84"/>
      <c r="PNY1881" s="84"/>
      <c r="PNZ1881" s="84"/>
      <c r="POA1881" s="84"/>
      <c r="POB1881" s="84"/>
      <c r="POC1881" s="84"/>
      <c r="POD1881" s="84"/>
      <c r="POE1881" s="84"/>
      <c r="POF1881" s="84"/>
      <c r="POG1881" s="84"/>
      <c r="POH1881" s="84"/>
      <c r="POI1881" s="84"/>
      <c r="POJ1881" s="84"/>
      <c r="POK1881" s="84"/>
      <c r="POL1881" s="84"/>
      <c r="POM1881" s="84"/>
      <c r="PON1881" s="84"/>
      <c r="POO1881" s="84"/>
      <c r="POP1881" s="84"/>
      <c r="POQ1881" s="84"/>
      <c r="POR1881" s="84"/>
      <c r="POS1881" s="84"/>
      <c r="POT1881" s="84"/>
      <c r="POU1881" s="84"/>
      <c r="POV1881" s="84"/>
      <c r="POW1881" s="84"/>
      <c r="POX1881" s="84"/>
      <c r="POY1881" s="84"/>
      <c r="POZ1881" s="84"/>
      <c r="PPA1881" s="84"/>
      <c r="PPB1881" s="84"/>
      <c r="PPC1881" s="84"/>
      <c r="PPD1881" s="84"/>
      <c r="PPE1881" s="84"/>
      <c r="PPF1881" s="84"/>
      <c r="PPG1881" s="84"/>
      <c r="PPH1881" s="84"/>
      <c r="PPI1881" s="84"/>
      <c r="PPJ1881" s="84"/>
      <c r="PPK1881" s="84"/>
      <c r="PPL1881" s="84"/>
      <c r="PPM1881" s="84"/>
      <c r="PPN1881" s="84"/>
      <c r="PPO1881" s="84"/>
      <c r="PPP1881" s="84"/>
      <c r="PPQ1881" s="84"/>
      <c r="PPR1881" s="84"/>
      <c r="PPS1881" s="84"/>
      <c r="PPT1881" s="84"/>
      <c r="PPU1881" s="84"/>
      <c r="PPV1881" s="84"/>
      <c r="PPW1881" s="84"/>
      <c r="PPX1881" s="84"/>
      <c r="PPY1881" s="84"/>
      <c r="PPZ1881" s="84"/>
      <c r="PQA1881" s="84"/>
      <c r="PQB1881" s="84"/>
      <c r="PQC1881" s="84"/>
      <c r="PQD1881" s="84"/>
      <c r="PQE1881" s="84"/>
      <c r="PQF1881" s="84"/>
      <c r="PQG1881" s="84"/>
      <c r="PQH1881" s="84"/>
      <c r="PQI1881" s="84"/>
      <c r="PQJ1881" s="84"/>
      <c r="PQK1881" s="84"/>
      <c r="PQL1881" s="84"/>
      <c r="PQM1881" s="84"/>
      <c r="PQN1881" s="84"/>
      <c r="PQO1881" s="84"/>
      <c r="PQP1881" s="84"/>
      <c r="PQQ1881" s="84"/>
      <c r="PQR1881" s="84"/>
      <c r="PQS1881" s="84"/>
      <c r="PQT1881" s="84"/>
      <c r="PQU1881" s="84"/>
      <c r="PQV1881" s="84"/>
      <c r="PQW1881" s="84"/>
      <c r="PQX1881" s="84"/>
      <c r="PQY1881" s="84"/>
      <c r="PQZ1881" s="84"/>
      <c r="PRA1881" s="84"/>
      <c r="PRB1881" s="84"/>
      <c r="PRC1881" s="84"/>
      <c r="PRD1881" s="84"/>
      <c r="PRE1881" s="84"/>
      <c r="PRF1881" s="84"/>
      <c r="PRG1881" s="84"/>
      <c r="PRH1881" s="84"/>
      <c r="PRI1881" s="84"/>
      <c r="PRJ1881" s="84"/>
      <c r="PRK1881" s="84"/>
      <c r="PRL1881" s="84"/>
      <c r="PRM1881" s="84"/>
      <c r="PRN1881" s="84"/>
      <c r="PRO1881" s="84"/>
      <c r="PRP1881" s="84"/>
      <c r="PRQ1881" s="84"/>
      <c r="PRR1881" s="84"/>
      <c r="PRS1881" s="84"/>
      <c r="PRT1881" s="84"/>
      <c r="PRU1881" s="84"/>
      <c r="PRV1881" s="84"/>
      <c r="PRW1881" s="84"/>
      <c r="PRX1881" s="84"/>
      <c r="PRY1881" s="84"/>
      <c r="PRZ1881" s="84"/>
      <c r="PSA1881" s="84"/>
      <c r="PSB1881" s="84"/>
      <c r="PSC1881" s="84"/>
      <c r="PSD1881" s="84"/>
      <c r="PSE1881" s="84"/>
      <c r="PSF1881" s="84"/>
      <c r="PSG1881" s="84"/>
      <c r="PSH1881" s="84"/>
      <c r="PSI1881" s="84"/>
      <c r="PSJ1881" s="84"/>
      <c r="PSK1881" s="84"/>
      <c r="PSL1881" s="84"/>
      <c r="PSM1881" s="84"/>
      <c r="PSN1881" s="84"/>
      <c r="PSO1881" s="84"/>
      <c r="PSP1881" s="84"/>
      <c r="PSQ1881" s="84"/>
      <c r="PSR1881" s="84"/>
      <c r="PSS1881" s="84"/>
      <c r="PST1881" s="84"/>
      <c r="PSU1881" s="84"/>
      <c r="PSV1881" s="84"/>
      <c r="PSW1881" s="84"/>
      <c r="PSX1881" s="84"/>
      <c r="PSY1881" s="84"/>
      <c r="PSZ1881" s="84"/>
      <c r="PTA1881" s="84"/>
      <c r="PTB1881" s="84"/>
      <c r="PTC1881" s="84"/>
      <c r="PTD1881" s="84"/>
      <c r="PTE1881" s="84"/>
      <c r="PTF1881" s="84"/>
      <c r="PTG1881" s="84"/>
      <c r="PTH1881" s="84"/>
      <c r="PTI1881" s="84"/>
      <c r="PTJ1881" s="84"/>
      <c r="PTK1881" s="84"/>
      <c r="PTL1881" s="84"/>
      <c r="PTM1881" s="84"/>
      <c r="PTN1881" s="84"/>
      <c r="PTO1881" s="84"/>
      <c r="PTP1881" s="84"/>
      <c r="PTQ1881" s="84"/>
      <c r="PTR1881" s="84"/>
      <c r="PTS1881" s="84"/>
      <c r="PTT1881" s="84"/>
      <c r="PTU1881" s="84"/>
      <c r="PTV1881" s="84"/>
      <c r="PTW1881" s="84"/>
      <c r="PTX1881" s="84"/>
      <c r="PTY1881" s="84"/>
      <c r="PTZ1881" s="84"/>
      <c r="PUA1881" s="84"/>
      <c r="PUB1881" s="84"/>
      <c r="PUC1881" s="84"/>
      <c r="PUD1881" s="84"/>
      <c r="PUE1881" s="84"/>
      <c r="PUF1881" s="84"/>
      <c r="PUG1881" s="84"/>
      <c r="PUH1881" s="84"/>
      <c r="PUI1881" s="84"/>
      <c r="PUJ1881" s="84"/>
      <c r="PUK1881" s="84"/>
      <c r="PUL1881" s="84"/>
      <c r="PUM1881" s="84"/>
      <c r="PUN1881" s="84"/>
      <c r="PUO1881" s="84"/>
      <c r="PUP1881" s="84"/>
      <c r="PUQ1881" s="84"/>
      <c r="PUR1881" s="84"/>
      <c r="PUS1881" s="84"/>
      <c r="PUT1881" s="84"/>
      <c r="PUU1881" s="84"/>
      <c r="PUV1881" s="84"/>
      <c r="PUW1881" s="84"/>
      <c r="PUX1881" s="84"/>
      <c r="PUY1881" s="84"/>
      <c r="PUZ1881" s="84"/>
      <c r="PVA1881" s="84"/>
      <c r="PVB1881" s="84"/>
      <c r="PVC1881" s="84"/>
      <c r="PVD1881" s="84"/>
      <c r="PVE1881" s="84"/>
      <c r="PVF1881" s="84"/>
      <c r="PVG1881" s="84"/>
      <c r="PVH1881" s="84"/>
      <c r="PVI1881" s="84"/>
      <c r="PVJ1881" s="84"/>
      <c r="PVK1881" s="84"/>
      <c r="PVL1881" s="84"/>
      <c r="PVM1881" s="84"/>
      <c r="PVN1881" s="84"/>
      <c r="PVO1881" s="84"/>
      <c r="PVP1881" s="84"/>
      <c r="PVQ1881" s="84"/>
      <c r="PVR1881" s="84"/>
      <c r="PVS1881" s="84"/>
      <c r="PVT1881" s="84"/>
      <c r="PVU1881" s="84"/>
      <c r="PVV1881" s="84"/>
      <c r="PVW1881" s="84"/>
      <c r="PVX1881" s="84"/>
      <c r="PVY1881" s="84"/>
      <c r="PVZ1881" s="84"/>
      <c r="PWA1881" s="84"/>
      <c r="PWB1881" s="84"/>
      <c r="PWC1881" s="84"/>
      <c r="PWD1881" s="84"/>
      <c r="PWE1881" s="84"/>
      <c r="PWF1881" s="84"/>
      <c r="PWG1881" s="84"/>
      <c r="PWH1881" s="84"/>
      <c r="PWI1881" s="84"/>
      <c r="PWJ1881" s="84"/>
      <c r="PWK1881" s="84"/>
      <c r="PWL1881" s="84"/>
      <c r="PWM1881" s="84"/>
      <c r="PWN1881" s="84"/>
      <c r="PWO1881" s="84"/>
      <c r="PWP1881" s="84"/>
      <c r="PWQ1881" s="84"/>
      <c r="PWR1881" s="84"/>
      <c r="PWS1881" s="84"/>
      <c r="PWT1881" s="84"/>
      <c r="PWU1881" s="84"/>
      <c r="PWV1881" s="84"/>
      <c r="PWW1881" s="84"/>
      <c r="PWX1881" s="84"/>
      <c r="PWY1881" s="84"/>
      <c r="PWZ1881" s="84"/>
      <c r="PXA1881" s="84"/>
      <c r="PXB1881" s="84"/>
      <c r="PXC1881" s="84"/>
      <c r="PXD1881" s="84"/>
      <c r="PXE1881" s="84"/>
      <c r="PXF1881" s="84"/>
      <c r="PXG1881" s="84"/>
      <c r="PXH1881" s="84"/>
      <c r="PXI1881" s="84"/>
      <c r="PXJ1881" s="84"/>
      <c r="PXK1881" s="84"/>
      <c r="PXL1881" s="84"/>
      <c r="PXM1881" s="84"/>
      <c r="PXN1881" s="84"/>
      <c r="PXO1881" s="84"/>
      <c r="PXP1881" s="84"/>
      <c r="PXQ1881" s="84"/>
      <c r="PXR1881" s="84"/>
      <c r="PXS1881" s="84"/>
      <c r="PXT1881" s="84"/>
      <c r="PXU1881" s="84"/>
      <c r="PXV1881" s="84"/>
      <c r="PXW1881" s="84"/>
      <c r="PXX1881" s="84"/>
      <c r="PXY1881" s="84"/>
      <c r="PXZ1881" s="84"/>
      <c r="PYA1881" s="84"/>
      <c r="PYB1881" s="84"/>
      <c r="PYC1881" s="84"/>
      <c r="PYD1881" s="84"/>
      <c r="PYE1881" s="84"/>
      <c r="PYF1881" s="84"/>
      <c r="PYG1881" s="84"/>
      <c r="PYH1881" s="84"/>
      <c r="PYI1881" s="84"/>
      <c r="PYJ1881" s="84"/>
      <c r="PYK1881" s="84"/>
      <c r="PYL1881" s="84"/>
      <c r="PYM1881" s="84"/>
      <c r="PYN1881" s="84"/>
      <c r="PYO1881" s="84"/>
      <c r="PYP1881" s="84"/>
      <c r="PYQ1881" s="84"/>
      <c r="PYR1881" s="84"/>
      <c r="PYS1881" s="84"/>
      <c r="PYT1881" s="84"/>
      <c r="PYU1881" s="84"/>
      <c r="PYV1881" s="84"/>
      <c r="PYW1881" s="84"/>
      <c r="PYX1881" s="84"/>
      <c r="PYY1881" s="84"/>
      <c r="PYZ1881" s="84"/>
      <c r="PZA1881" s="84"/>
      <c r="PZB1881" s="84"/>
      <c r="PZC1881" s="84"/>
      <c r="PZD1881" s="84"/>
      <c r="PZE1881" s="84"/>
      <c r="PZF1881" s="84"/>
      <c r="PZG1881" s="84"/>
      <c r="PZH1881" s="84"/>
      <c r="PZI1881" s="84"/>
      <c r="PZJ1881" s="84"/>
      <c r="PZK1881" s="84"/>
      <c r="PZL1881" s="84"/>
      <c r="PZM1881" s="84"/>
      <c r="PZN1881" s="84"/>
      <c r="PZO1881" s="84"/>
      <c r="PZP1881" s="84"/>
      <c r="PZQ1881" s="84"/>
      <c r="PZR1881" s="84"/>
      <c r="PZS1881" s="84"/>
      <c r="PZT1881" s="84"/>
      <c r="PZU1881" s="84"/>
      <c r="PZV1881" s="84"/>
      <c r="PZW1881" s="84"/>
      <c r="PZX1881" s="84"/>
      <c r="PZY1881" s="84"/>
      <c r="PZZ1881" s="84"/>
      <c r="QAA1881" s="84"/>
      <c r="QAB1881" s="84"/>
      <c r="QAC1881" s="84"/>
      <c r="QAD1881" s="84"/>
      <c r="QAE1881" s="84"/>
      <c r="QAF1881" s="84"/>
      <c r="QAG1881" s="84"/>
      <c r="QAH1881" s="84"/>
      <c r="QAI1881" s="84"/>
      <c r="QAJ1881" s="84"/>
      <c r="QAK1881" s="84"/>
      <c r="QAL1881" s="84"/>
      <c r="QAM1881" s="84"/>
      <c r="QAN1881" s="84"/>
      <c r="QAO1881" s="84"/>
      <c r="QAP1881" s="84"/>
      <c r="QAQ1881" s="84"/>
      <c r="QAR1881" s="84"/>
      <c r="QAS1881" s="84"/>
      <c r="QAT1881" s="84"/>
      <c r="QAU1881" s="84"/>
      <c r="QAV1881" s="84"/>
      <c r="QAW1881" s="84"/>
      <c r="QAX1881" s="84"/>
      <c r="QAY1881" s="84"/>
      <c r="QAZ1881" s="84"/>
      <c r="QBA1881" s="84"/>
      <c r="QBB1881" s="84"/>
      <c r="QBC1881" s="84"/>
      <c r="QBD1881" s="84"/>
      <c r="QBE1881" s="84"/>
      <c r="QBF1881" s="84"/>
      <c r="QBG1881" s="84"/>
      <c r="QBH1881" s="84"/>
      <c r="QBI1881" s="84"/>
      <c r="QBJ1881" s="84"/>
      <c r="QBK1881" s="84"/>
      <c r="QBL1881" s="84"/>
      <c r="QBM1881" s="84"/>
      <c r="QBN1881" s="84"/>
      <c r="QBO1881" s="84"/>
      <c r="QBP1881" s="84"/>
      <c r="QBQ1881" s="84"/>
      <c r="QBR1881" s="84"/>
      <c r="QBS1881" s="84"/>
      <c r="QBT1881" s="84"/>
      <c r="QBU1881" s="84"/>
      <c r="QBV1881" s="84"/>
      <c r="QBW1881" s="84"/>
      <c r="QBX1881" s="84"/>
      <c r="QBY1881" s="84"/>
      <c r="QBZ1881" s="84"/>
      <c r="QCA1881" s="84"/>
      <c r="QCB1881" s="84"/>
      <c r="QCC1881" s="84"/>
      <c r="QCD1881" s="84"/>
      <c r="QCE1881" s="84"/>
      <c r="QCF1881" s="84"/>
      <c r="QCG1881" s="84"/>
      <c r="QCH1881" s="84"/>
      <c r="QCI1881" s="84"/>
      <c r="QCJ1881" s="84"/>
      <c r="QCK1881" s="84"/>
      <c r="QCL1881" s="84"/>
      <c r="QCM1881" s="84"/>
      <c r="QCN1881" s="84"/>
      <c r="QCO1881" s="84"/>
      <c r="QCP1881" s="84"/>
      <c r="QCQ1881" s="84"/>
      <c r="QCR1881" s="84"/>
      <c r="QCS1881" s="84"/>
      <c r="QCT1881" s="84"/>
      <c r="QCU1881" s="84"/>
      <c r="QCV1881" s="84"/>
      <c r="QCW1881" s="84"/>
      <c r="QCX1881" s="84"/>
      <c r="QCY1881" s="84"/>
      <c r="QCZ1881" s="84"/>
      <c r="QDA1881" s="84"/>
      <c r="QDB1881" s="84"/>
      <c r="QDC1881" s="84"/>
      <c r="QDD1881" s="84"/>
      <c r="QDE1881" s="84"/>
      <c r="QDF1881" s="84"/>
      <c r="QDG1881" s="84"/>
      <c r="QDH1881" s="84"/>
      <c r="QDI1881" s="84"/>
      <c r="QDJ1881" s="84"/>
      <c r="QDK1881" s="84"/>
      <c r="QDL1881" s="84"/>
      <c r="QDM1881" s="84"/>
      <c r="QDN1881" s="84"/>
      <c r="QDO1881" s="84"/>
      <c r="QDP1881" s="84"/>
      <c r="QDQ1881" s="84"/>
      <c r="QDR1881" s="84"/>
      <c r="QDS1881" s="84"/>
      <c r="QDT1881" s="84"/>
      <c r="QDU1881" s="84"/>
      <c r="QDV1881" s="84"/>
      <c r="QDW1881" s="84"/>
      <c r="QDX1881" s="84"/>
      <c r="QDY1881" s="84"/>
      <c r="QDZ1881" s="84"/>
      <c r="QEA1881" s="84"/>
      <c r="QEB1881" s="84"/>
      <c r="QEC1881" s="84"/>
      <c r="QED1881" s="84"/>
      <c r="QEE1881" s="84"/>
      <c r="QEF1881" s="84"/>
      <c r="QEG1881" s="84"/>
      <c r="QEH1881" s="84"/>
      <c r="QEI1881" s="84"/>
      <c r="QEJ1881" s="84"/>
      <c r="QEK1881" s="84"/>
      <c r="QEL1881" s="84"/>
      <c r="QEM1881" s="84"/>
      <c r="QEN1881" s="84"/>
      <c r="QEO1881" s="84"/>
      <c r="QEP1881" s="84"/>
      <c r="QEQ1881" s="84"/>
      <c r="QER1881" s="84"/>
      <c r="QES1881" s="84"/>
      <c r="QET1881" s="84"/>
      <c r="QEU1881" s="84"/>
      <c r="QEV1881" s="84"/>
      <c r="QEW1881" s="84"/>
      <c r="QEX1881" s="84"/>
      <c r="QEY1881" s="84"/>
      <c r="QEZ1881" s="84"/>
      <c r="QFA1881" s="84"/>
      <c r="QFB1881" s="84"/>
      <c r="QFC1881" s="84"/>
      <c r="QFD1881" s="84"/>
      <c r="QFE1881" s="84"/>
      <c r="QFF1881" s="84"/>
      <c r="QFG1881" s="84"/>
      <c r="QFH1881" s="84"/>
      <c r="QFI1881" s="84"/>
      <c r="QFJ1881" s="84"/>
      <c r="QFK1881" s="84"/>
      <c r="QFL1881" s="84"/>
      <c r="QFM1881" s="84"/>
      <c r="QFN1881" s="84"/>
      <c r="QFO1881" s="84"/>
      <c r="QFP1881" s="84"/>
      <c r="QFQ1881" s="84"/>
      <c r="QFR1881" s="84"/>
      <c r="QFS1881" s="84"/>
      <c r="QFT1881" s="84"/>
      <c r="QFU1881" s="84"/>
      <c r="QFV1881" s="84"/>
      <c r="QFW1881" s="84"/>
      <c r="QFX1881" s="84"/>
      <c r="QFY1881" s="84"/>
      <c r="QFZ1881" s="84"/>
      <c r="QGA1881" s="84"/>
      <c r="QGB1881" s="84"/>
      <c r="QGC1881" s="84"/>
      <c r="QGD1881" s="84"/>
      <c r="QGE1881" s="84"/>
      <c r="QGF1881" s="84"/>
      <c r="QGG1881" s="84"/>
      <c r="QGH1881" s="84"/>
      <c r="QGI1881" s="84"/>
      <c r="QGJ1881" s="84"/>
      <c r="QGK1881" s="84"/>
      <c r="QGL1881" s="84"/>
      <c r="QGM1881" s="84"/>
      <c r="QGN1881" s="84"/>
      <c r="QGO1881" s="84"/>
      <c r="QGP1881" s="84"/>
      <c r="QGQ1881" s="84"/>
      <c r="QGR1881" s="84"/>
      <c r="QGS1881" s="84"/>
      <c r="QGT1881" s="84"/>
      <c r="QGU1881" s="84"/>
      <c r="QGV1881" s="84"/>
      <c r="QGW1881" s="84"/>
      <c r="QGX1881" s="84"/>
      <c r="QGY1881" s="84"/>
      <c r="QGZ1881" s="84"/>
      <c r="QHA1881" s="84"/>
      <c r="QHB1881" s="84"/>
      <c r="QHC1881" s="84"/>
      <c r="QHD1881" s="84"/>
      <c r="QHE1881" s="84"/>
      <c r="QHF1881" s="84"/>
      <c r="QHG1881" s="84"/>
      <c r="QHH1881" s="84"/>
      <c r="QHI1881" s="84"/>
      <c r="QHJ1881" s="84"/>
      <c r="QHK1881" s="84"/>
      <c r="QHL1881" s="84"/>
      <c r="QHM1881" s="84"/>
      <c r="QHN1881" s="84"/>
      <c r="QHO1881" s="84"/>
      <c r="QHP1881" s="84"/>
      <c r="QHQ1881" s="84"/>
      <c r="QHR1881" s="84"/>
      <c r="QHS1881" s="84"/>
      <c r="QHT1881" s="84"/>
      <c r="QHU1881" s="84"/>
      <c r="QHV1881" s="84"/>
      <c r="QHW1881" s="84"/>
      <c r="QHX1881" s="84"/>
      <c r="QHY1881" s="84"/>
      <c r="QHZ1881" s="84"/>
      <c r="QIA1881" s="84"/>
      <c r="QIB1881" s="84"/>
      <c r="QIC1881" s="84"/>
      <c r="QID1881" s="84"/>
      <c r="QIE1881" s="84"/>
      <c r="QIF1881" s="84"/>
      <c r="QIG1881" s="84"/>
      <c r="QIH1881" s="84"/>
      <c r="QII1881" s="84"/>
      <c r="QIJ1881" s="84"/>
      <c r="QIK1881" s="84"/>
      <c r="QIL1881" s="84"/>
      <c r="QIM1881" s="84"/>
      <c r="QIN1881" s="84"/>
      <c r="QIO1881" s="84"/>
      <c r="QIP1881" s="84"/>
      <c r="QIQ1881" s="84"/>
      <c r="QIR1881" s="84"/>
      <c r="QIS1881" s="84"/>
      <c r="QIT1881" s="84"/>
      <c r="QIU1881" s="84"/>
      <c r="QIV1881" s="84"/>
      <c r="QIW1881" s="84"/>
      <c r="QIX1881" s="84"/>
      <c r="QIY1881" s="84"/>
      <c r="QIZ1881" s="84"/>
      <c r="QJA1881" s="84"/>
      <c r="QJB1881" s="84"/>
      <c r="QJC1881" s="84"/>
      <c r="QJD1881" s="84"/>
      <c r="QJE1881" s="84"/>
      <c r="QJF1881" s="84"/>
      <c r="QJG1881" s="84"/>
      <c r="QJH1881" s="84"/>
      <c r="QJI1881" s="84"/>
      <c r="QJJ1881" s="84"/>
      <c r="QJK1881" s="84"/>
      <c r="QJL1881" s="84"/>
      <c r="QJM1881" s="84"/>
      <c r="QJN1881" s="84"/>
      <c r="QJO1881" s="84"/>
      <c r="QJP1881" s="84"/>
      <c r="QJQ1881" s="84"/>
      <c r="QJR1881" s="84"/>
      <c r="QJS1881" s="84"/>
      <c r="QJT1881" s="84"/>
      <c r="QJU1881" s="84"/>
      <c r="QJV1881" s="84"/>
      <c r="QJW1881" s="84"/>
      <c r="QJX1881" s="84"/>
      <c r="QJY1881" s="84"/>
      <c r="QJZ1881" s="84"/>
      <c r="QKA1881" s="84"/>
      <c r="QKB1881" s="84"/>
      <c r="QKC1881" s="84"/>
      <c r="QKD1881" s="84"/>
      <c r="QKE1881" s="84"/>
      <c r="QKF1881" s="84"/>
      <c r="QKG1881" s="84"/>
      <c r="QKH1881" s="84"/>
      <c r="QKI1881" s="84"/>
      <c r="QKJ1881" s="84"/>
      <c r="QKK1881" s="84"/>
      <c r="QKL1881" s="84"/>
      <c r="QKM1881" s="84"/>
      <c r="QKN1881" s="84"/>
      <c r="QKO1881" s="84"/>
      <c r="QKP1881" s="84"/>
      <c r="QKQ1881" s="84"/>
      <c r="QKR1881" s="84"/>
      <c r="QKS1881" s="84"/>
      <c r="QKT1881" s="84"/>
      <c r="QKU1881" s="84"/>
      <c r="QKV1881" s="84"/>
      <c r="QKW1881" s="84"/>
      <c r="QKX1881" s="84"/>
      <c r="QKY1881" s="84"/>
      <c r="QKZ1881" s="84"/>
      <c r="QLA1881" s="84"/>
      <c r="QLB1881" s="84"/>
      <c r="QLC1881" s="84"/>
      <c r="QLD1881" s="84"/>
      <c r="QLE1881" s="84"/>
      <c r="QLF1881" s="84"/>
      <c r="QLG1881" s="84"/>
      <c r="QLH1881" s="84"/>
      <c r="QLI1881" s="84"/>
      <c r="QLJ1881" s="84"/>
      <c r="QLK1881" s="84"/>
      <c r="QLL1881" s="84"/>
      <c r="QLM1881" s="84"/>
      <c r="QLN1881" s="84"/>
      <c r="QLO1881" s="84"/>
      <c r="QLP1881" s="84"/>
      <c r="QLQ1881" s="84"/>
      <c r="QLR1881" s="84"/>
      <c r="QLS1881" s="84"/>
      <c r="QLT1881" s="84"/>
      <c r="QLU1881" s="84"/>
      <c r="QLV1881" s="84"/>
      <c r="QLW1881" s="84"/>
      <c r="QLX1881" s="84"/>
      <c r="QLY1881" s="84"/>
      <c r="QLZ1881" s="84"/>
      <c r="QMA1881" s="84"/>
      <c r="QMB1881" s="84"/>
      <c r="QMC1881" s="84"/>
      <c r="QMD1881" s="84"/>
      <c r="QME1881" s="84"/>
      <c r="QMF1881" s="84"/>
      <c r="QMG1881" s="84"/>
      <c r="QMH1881" s="84"/>
      <c r="QMI1881" s="84"/>
      <c r="QMJ1881" s="84"/>
      <c r="QMK1881" s="84"/>
      <c r="QML1881" s="84"/>
      <c r="QMM1881" s="84"/>
      <c r="QMN1881" s="84"/>
      <c r="QMO1881" s="84"/>
      <c r="QMP1881" s="84"/>
      <c r="QMQ1881" s="84"/>
      <c r="QMR1881" s="84"/>
      <c r="QMS1881" s="84"/>
      <c r="QMT1881" s="84"/>
      <c r="QMU1881" s="84"/>
      <c r="QMV1881" s="84"/>
      <c r="QMW1881" s="84"/>
      <c r="QMX1881" s="84"/>
      <c r="QMY1881" s="84"/>
      <c r="QMZ1881" s="84"/>
      <c r="QNA1881" s="84"/>
      <c r="QNB1881" s="84"/>
      <c r="QNC1881" s="84"/>
      <c r="QND1881" s="84"/>
      <c r="QNE1881" s="84"/>
      <c r="QNF1881" s="84"/>
      <c r="QNG1881" s="84"/>
      <c r="QNH1881" s="84"/>
      <c r="QNI1881" s="84"/>
      <c r="QNJ1881" s="84"/>
      <c r="QNK1881" s="84"/>
      <c r="QNL1881" s="84"/>
      <c r="QNM1881" s="84"/>
      <c r="QNN1881" s="84"/>
      <c r="QNO1881" s="84"/>
      <c r="QNP1881" s="84"/>
      <c r="QNQ1881" s="84"/>
      <c r="QNR1881" s="84"/>
      <c r="QNS1881" s="84"/>
      <c r="QNT1881" s="84"/>
      <c r="QNU1881" s="84"/>
      <c r="QNV1881" s="84"/>
      <c r="QNW1881" s="84"/>
      <c r="QNX1881" s="84"/>
      <c r="QNY1881" s="84"/>
      <c r="QNZ1881" s="84"/>
      <c r="QOA1881" s="84"/>
      <c r="QOB1881" s="84"/>
      <c r="QOC1881" s="84"/>
      <c r="QOD1881" s="84"/>
      <c r="QOE1881" s="84"/>
      <c r="QOF1881" s="84"/>
      <c r="QOG1881" s="84"/>
      <c r="QOH1881" s="84"/>
      <c r="QOI1881" s="84"/>
      <c r="QOJ1881" s="84"/>
      <c r="QOK1881" s="84"/>
      <c r="QOL1881" s="84"/>
      <c r="QOM1881" s="84"/>
      <c r="QON1881" s="84"/>
      <c r="QOO1881" s="84"/>
      <c r="QOP1881" s="84"/>
      <c r="QOQ1881" s="84"/>
      <c r="QOR1881" s="84"/>
      <c r="QOS1881" s="84"/>
      <c r="QOT1881" s="84"/>
      <c r="QOU1881" s="84"/>
      <c r="QOV1881" s="84"/>
      <c r="QOW1881" s="84"/>
      <c r="QOX1881" s="84"/>
      <c r="QOY1881" s="84"/>
      <c r="QOZ1881" s="84"/>
      <c r="QPA1881" s="84"/>
      <c r="QPB1881" s="84"/>
      <c r="QPC1881" s="84"/>
      <c r="QPD1881" s="84"/>
      <c r="QPE1881" s="84"/>
      <c r="QPF1881" s="84"/>
      <c r="QPG1881" s="84"/>
      <c r="QPH1881" s="84"/>
      <c r="QPI1881" s="84"/>
      <c r="QPJ1881" s="84"/>
      <c r="QPK1881" s="84"/>
      <c r="QPL1881" s="84"/>
      <c r="QPM1881" s="84"/>
      <c r="QPN1881" s="84"/>
      <c r="QPO1881" s="84"/>
      <c r="QPP1881" s="84"/>
      <c r="QPQ1881" s="84"/>
      <c r="QPR1881" s="84"/>
      <c r="QPS1881" s="84"/>
      <c r="QPT1881" s="84"/>
      <c r="QPU1881" s="84"/>
      <c r="QPV1881" s="84"/>
      <c r="QPW1881" s="84"/>
      <c r="QPX1881" s="84"/>
      <c r="QPY1881" s="84"/>
      <c r="QPZ1881" s="84"/>
      <c r="QQA1881" s="84"/>
      <c r="QQB1881" s="84"/>
      <c r="QQC1881" s="84"/>
      <c r="QQD1881" s="84"/>
      <c r="QQE1881" s="84"/>
      <c r="QQF1881" s="84"/>
      <c r="QQG1881" s="84"/>
      <c r="QQH1881" s="84"/>
      <c r="QQI1881" s="84"/>
      <c r="QQJ1881" s="84"/>
      <c r="QQK1881" s="84"/>
      <c r="QQL1881" s="84"/>
      <c r="QQM1881" s="84"/>
      <c r="QQN1881" s="84"/>
      <c r="QQO1881" s="84"/>
      <c r="QQP1881" s="84"/>
      <c r="QQQ1881" s="84"/>
      <c r="QQR1881" s="84"/>
      <c r="QQS1881" s="84"/>
      <c r="QQT1881" s="84"/>
      <c r="QQU1881" s="84"/>
      <c r="QQV1881" s="84"/>
      <c r="QQW1881" s="84"/>
      <c r="QQX1881" s="84"/>
      <c r="QQY1881" s="84"/>
      <c r="QQZ1881" s="84"/>
      <c r="QRA1881" s="84"/>
      <c r="QRB1881" s="84"/>
      <c r="QRC1881" s="84"/>
      <c r="QRD1881" s="84"/>
      <c r="QRE1881" s="84"/>
      <c r="QRF1881" s="84"/>
      <c r="QRG1881" s="84"/>
      <c r="QRH1881" s="84"/>
      <c r="QRI1881" s="84"/>
      <c r="QRJ1881" s="84"/>
      <c r="QRK1881" s="84"/>
      <c r="QRL1881" s="84"/>
      <c r="QRM1881" s="84"/>
      <c r="QRN1881" s="84"/>
      <c r="QRO1881" s="84"/>
      <c r="QRP1881" s="84"/>
      <c r="QRQ1881" s="84"/>
      <c r="QRR1881" s="84"/>
      <c r="QRS1881" s="84"/>
      <c r="QRT1881" s="84"/>
      <c r="QRU1881" s="84"/>
      <c r="QRV1881" s="84"/>
      <c r="QRW1881" s="84"/>
      <c r="QRX1881" s="84"/>
      <c r="QRY1881" s="84"/>
      <c r="QRZ1881" s="84"/>
      <c r="QSA1881" s="84"/>
      <c r="QSB1881" s="84"/>
      <c r="QSC1881" s="84"/>
      <c r="QSD1881" s="84"/>
      <c r="QSE1881" s="84"/>
      <c r="QSF1881" s="84"/>
      <c r="QSG1881" s="84"/>
      <c r="QSH1881" s="84"/>
      <c r="QSI1881" s="84"/>
      <c r="QSJ1881" s="84"/>
      <c r="QSK1881" s="84"/>
      <c r="QSL1881" s="84"/>
      <c r="QSM1881" s="84"/>
      <c r="QSN1881" s="84"/>
      <c r="QSO1881" s="84"/>
      <c r="QSP1881" s="84"/>
      <c r="QSQ1881" s="84"/>
      <c r="QSR1881" s="84"/>
      <c r="QSS1881" s="84"/>
      <c r="QST1881" s="84"/>
      <c r="QSU1881" s="84"/>
      <c r="QSV1881" s="84"/>
      <c r="QSW1881" s="84"/>
      <c r="QSX1881" s="84"/>
      <c r="QSY1881" s="84"/>
      <c r="QSZ1881" s="84"/>
      <c r="QTA1881" s="84"/>
      <c r="QTB1881" s="84"/>
      <c r="QTC1881" s="84"/>
      <c r="QTD1881" s="84"/>
      <c r="QTE1881" s="84"/>
      <c r="QTF1881" s="84"/>
      <c r="QTG1881" s="84"/>
      <c r="QTH1881" s="84"/>
      <c r="QTI1881" s="84"/>
      <c r="QTJ1881" s="84"/>
      <c r="QTK1881" s="84"/>
      <c r="QTL1881" s="84"/>
      <c r="QTM1881" s="84"/>
      <c r="QTN1881" s="84"/>
      <c r="QTO1881" s="84"/>
      <c r="QTP1881" s="84"/>
      <c r="QTQ1881" s="84"/>
      <c r="QTR1881" s="84"/>
      <c r="QTS1881" s="84"/>
      <c r="QTT1881" s="84"/>
      <c r="QTU1881" s="84"/>
      <c r="QTV1881" s="84"/>
      <c r="QTW1881" s="84"/>
      <c r="QTX1881" s="84"/>
      <c r="QTY1881" s="84"/>
      <c r="QTZ1881" s="84"/>
      <c r="QUA1881" s="84"/>
      <c r="QUB1881" s="84"/>
      <c r="QUC1881" s="84"/>
      <c r="QUD1881" s="84"/>
      <c r="QUE1881" s="84"/>
      <c r="QUF1881" s="84"/>
      <c r="QUG1881" s="84"/>
      <c r="QUH1881" s="84"/>
      <c r="QUI1881" s="84"/>
      <c r="QUJ1881" s="84"/>
      <c r="QUK1881" s="84"/>
      <c r="QUL1881" s="84"/>
      <c r="QUM1881" s="84"/>
      <c r="QUN1881" s="84"/>
      <c r="QUO1881" s="84"/>
      <c r="QUP1881" s="84"/>
      <c r="QUQ1881" s="84"/>
      <c r="QUR1881" s="84"/>
      <c r="QUS1881" s="84"/>
      <c r="QUT1881" s="84"/>
      <c r="QUU1881" s="84"/>
      <c r="QUV1881" s="84"/>
      <c r="QUW1881" s="84"/>
      <c r="QUX1881" s="84"/>
      <c r="QUY1881" s="84"/>
      <c r="QUZ1881" s="84"/>
      <c r="QVA1881" s="84"/>
      <c r="QVB1881" s="84"/>
      <c r="QVC1881" s="84"/>
      <c r="QVD1881" s="84"/>
      <c r="QVE1881" s="84"/>
      <c r="QVF1881" s="84"/>
      <c r="QVG1881" s="84"/>
      <c r="QVH1881" s="84"/>
      <c r="QVI1881" s="84"/>
      <c r="QVJ1881" s="84"/>
      <c r="QVK1881" s="84"/>
      <c r="QVL1881" s="84"/>
      <c r="QVM1881" s="84"/>
      <c r="QVN1881" s="84"/>
      <c r="QVO1881" s="84"/>
      <c r="QVP1881" s="84"/>
      <c r="QVQ1881" s="84"/>
      <c r="QVR1881" s="84"/>
      <c r="QVS1881" s="84"/>
      <c r="QVT1881" s="84"/>
      <c r="QVU1881" s="84"/>
      <c r="QVV1881" s="84"/>
      <c r="QVW1881" s="84"/>
      <c r="QVX1881" s="84"/>
      <c r="QVY1881" s="84"/>
      <c r="QVZ1881" s="84"/>
      <c r="QWA1881" s="84"/>
      <c r="QWB1881" s="84"/>
      <c r="QWC1881" s="84"/>
      <c r="QWD1881" s="84"/>
      <c r="QWE1881" s="84"/>
      <c r="QWF1881" s="84"/>
      <c r="QWG1881" s="84"/>
      <c r="QWH1881" s="84"/>
      <c r="QWI1881" s="84"/>
      <c r="QWJ1881" s="84"/>
      <c r="QWK1881" s="84"/>
      <c r="QWL1881" s="84"/>
      <c r="QWM1881" s="84"/>
      <c r="QWN1881" s="84"/>
      <c r="QWO1881" s="84"/>
      <c r="QWP1881" s="84"/>
      <c r="QWQ1881" s="84"/>
      <c r="QWR1881" s="84"/>
      <c r="QWS1881" s="84"/>
      <c r="QWT1881" s="84"/>
      <c r="QWU1881" s="84"/>
      <c r="QWV1881" s="84"/>
      <c r="QWW1881" s="84"/>
      <c r="QWX1881" s="84"/>
      <c r="QWY1881" s="84"/>
      <c r="QWZ1881" s="84"/>
      <c r="QXA1881" s="84"/>
      <c r="QXB1881" s="84"/>
      <c r="QXC1881" s="84"/>
      <c r="QXD1881" s="84"/>
      <c r="QXE1881" s="84"/>
      <c r="QXF1881" s="84"/>
      <c r="QXG1881" s="84"/>
      <c r="QXH1881" s="84"/>
      <c r="QXI1881" s="84"/>
      <c r="QXJ1881" s="84"/>
      <c r="QXK1881" s="84"/>
      <c r="QXL1881" s="84"/>
      <c r="QXM1881" s="84"/>
      <c r="QXN1881" s="84"/>
      <c r="QXO1881" s="84"/>
      <c r="QXP1881" s="84"/>
      <c r="QXQ1881" s="84"/>
      <c r="QXR1881" s="84"/>
      <c r="QXS1881" s="84"/>
      <c r="QXT1881" s="84"/>
      <c r="QXU1881" s="84"/>
      <c r="QXV1881" s="84"/>
      <c r="QXW1881" s="84"/>
      <c r="QXX1881" s="84"/>
      <c r="QXY1881" s="84"/>
      <c r="QXZ1881" s="84"/>
      <c r="QYA1881" s="84"/>
      <c r="QYB1881" s="84"/>
      <c r="QYC1881" s="84"/>
      <c r="QYD1881" s="84"/>
      <c r="QYE1881" s="84"/>
      <c r="QYF1881" s="84"/>
      <c r="QYG1881" s="84"/>
      <c r="QYH1881" s="84"/>
      <c r="QYI1881" s="84"/>
      <c r="QYJ1881" s="84"/>
      <c r="QYK1881" s="84"/>
      <c r="QYL1881" s="84"/>
      <c r="QYM1881" s="84"/>
      <c r="QYN1881" s="84"/>
      <c r="QYO1881" s="84"/>
      <c r="QYP1881" s="84"/>
      <c r="QYQ1881" s="84"/>
      <c r="QYR1881" s="84"/>
      <c r="QYS1881" s="84"/>
      <c r="QYT1881" s="84"/>
      <c r="QYU1881" s="84"/>
      <c r="QYV1881" s="84"/>
      <c r="QYW1881" s="84"/>
      <c r="QYX1881" s="84"/>
      <c r="QYY1881" s="84"/>
      <c r="QYZ1881" s="84"/>
      <c r="QZA1881" s="84"/>
      <c r="QZB1881" s="84"/>
      <c r="QZC1881" s="84"/>
      <c r="QZD1881" s="84"/>
      <c r="QZE1881" s="84"/>
      <c r="QZF1881" s="84"/>
      <c r="QZG1881" s="84"/>
      <c r="QZH1881" s="84"/>
      <c r="QZI1881" s="84"/>
      <c r="QZJ1881" s="84"/>
      <c r="QZK1881" s="84"/>
      <c r="QZL1881" s="84"/>
      <c r="QZM1881" s="84"/>
      <c r="QZN1881" s="84"/>
      <c r="QZO1881" s="84"/>
      <c r="QZP1881" s="84"/>
      <c r="QZQ1881" s="84"/>
      <c r="QZR1881" s="84"/>
      <c r="QZS1881" s="84"/>
      <c r="QZT1881" s="84"/>
      <c r="QZU1881" s="84"/>
      <c r="QZV1881" s="84"/>
      <c r="QZW1881" s="84"/>
      <c r="QZX1881" s="84"/>
      <c r="QZY1881" s="84"/>
      <c r="QZZ1881" s="84"/>
      <c r="RAA1881" s="84"/>
      <c r="RAB1881" s="84"/>
      <c r="RAC1881" s="84"/>
      <c r="RAD1881" s="84"/>
      <c r="RAE1881" s="84"/>
      <c r="RAF1881" s="84"/>
      <c r="RAG1881" s="84"/>
      <c r="RAH1881" s="84"/>
      <c r="RAI1881" s="84"/>
      <c r="RAJ1881" s="84"/>
      <c r="RAK1881" s="84"/>
      <c r="RAL1881" s="84"/>
      <c r="RAM1881" s="84"/>
      <c r="RAN1881" s="84"/>
      <c r="RAO1881" s="84"/>
      <c r="RAP1881" s="84"/>
      <c r="RAQ1881" s="84"/>
      <c r="RAR1881" s="84"/>
      <c r="RAS1881" s="84"/>
      <c r="RAT1881" s="84"/>
      <c r="RAU1881" s="84"/>
      <c r="RAV1881" s="84"/>
      <c r="RAW1881" s="84"/>
      <c r="RAX1881" s="84"/>
      <c r="RAY1881" s="84"/>
      <c r="RAZ1881" s="84"/>
      <c r="RBA1881" s="84"/>
      <c r="RBB1881" s="84"/>
      <c r="RBC1881" s="84"/>
      <c r="RBD1881" s="84"/>
      <c r="RBE1881" s="84"/>
      <c r="RBF1881" s="84"/>
      <c r="RBG1881" s="84"/>
      <c r="RBH1881" s="84"/>
      <c r="RBI1881" s="84"/>
      <c r="RBJ1881" s="84"/>
      <c r="RBK1881" s="84"/>
      <c r="RBL1881" s="84"/>
      <c r="RBM1881" s="84"/>
      <c r="RBN1881" s="84"/>
      <c r="RBO1881" s="84"/>
      <c r="RBP1881" s="84"/>
      <c r="RBQ1881" s="84"/>
      <c r="RBR1881" s="84"/>
      <c r="RBS1881" s="84"/>
      <c r="RBT1881" s="84"/>
      <c r="RBU1881" s="84"/>
      <c r="RBV1881" s="84"/>
      <c r="RBW1881" s="84"/>
      <c r="RBX1881" s="84"/>
      <c r="RBY1881" s="84"/>
      <c r="RBZ1881" s="84"/>
      <c r="RCA1881" s="84"/>
      <c r="RCB1881" s="84"/>
      <c r="RCC1881" s="84"/>
      <c r="RCD1881" s="84"/>
      <c r="RCE1881" s="84"/>
      <c r="RCF1881" s="84"/>
      <c r="RCG1881" s="84"/>
      <c r="RCH1881" s="84"/>
      <c r="RCI1881" s="84"/>
      <c r="RCJ1881" s="84"/>
      <c r="RCK1881" s="84"/>
      <c r="RCL1881" s="84"/>
      <c r="RCM1881" s="84"/>
      <c r="RCN1881" s="84"/>
      <c r="RCO1881" s="84"/>
      <c r="RCP1881" s="84"/>
      <c r="RCQ1881" s="84"/>
      <c r="RCR1881" s="84"/>
      <c r="RCS1881" s="84"/>
      <c r="RCT1881" s="84"/>
      <c r="RCU1881" s="84"/>
      <c r="RCV1881" s="84"/>
      <c r="RCW1881" s="84"/>
      <c r="RCX1881" s="84"/>
      <c r="RCY1881" s="84"/>
      <c r="RCZ1881" s="84"/>
      <c r="RDA1881" s="84"/>
      <c r="RDB1881" s="84"/>
      <c r="RDC1881" s="84"/>
      <c r="RDD1881" s="84"/>
      <c r="RDE1881" s="84"/>
      <c r="RDF1881" s="84"/>
      <c r="RDG1881" s="84"/>
      <c r="RDH1881" s="84"/>
      <c r="RDI1881" s="84"/>
      <c r="RDJ1881" s="84"/>
      <c r="RDK1881" s="84"/>
      <c r="RDL1881" s="84"/>
      <c r="RDM1881" s="84"/>
      <c r="RDN1881" s="84"/>
      <c r="RDO1881" s="84"/>
      <c r="RDP1881" s="84"/>
      <c r="RDQ1881" s="84"/>
      <c r="RDR1881" s="84"/>
      <c r="RDS1881" s="84"/>
      <c r="RDT1881" s="84"/>
      <c r="RDU1881" s="84"/>
      <c r="RDV1881" s="84"/>
      <c r="RDW1881" s="84"/>
      <c r="RDX1881" s="84"/>
      <c r="RDY1881" s="84"/>
      <c r="RDZ1881" s="84"/>
      <c r="REA1881" s="84"/>
      <c r="REB1881" s="84"/>
      <c r="REC1881" s="84"/>
      <c r="RED1881" s="84"/>
      <c r="REE1881" s="84"/>
      <c r="REF1881" s="84"/>
      <c r="REG1881" s="84"/>
      <c r="REH1881" s="84"/>
      <c r="REI1881" s="84"/>
      <c r="REJ1881" s="84"/>
      <c r="REK1881" s="84"/>
      <c r="REL1881" s="84"/>
      <c r="REM1881" s="84"/>
      <c r="REN1881" s="84"/>
      <c r="REO1881" s="84"/>
      <c r="REP1881" s="84"/>
      <c r="REQ1881" s="84"/>
      <c r="RER1881" s="84"/>
      <c r="RES1881" s="84"/>
      <c r="RET1881" s="84"/>
      <c r="REU1881" s="84"/>
      <c r="REV1881" s="84"/>
      <c r="REW1881" s="84"/>
      <c r="REX1881" s="84"/>
      <c r="REY1881" s="84"/>
      <c r="REZ1881" s="84"/>
      <c r="RFA1881" s="84"/>
      <c r="RFB1881" s="84"/>
      <c r="RFC1881" s="84"/>
      <c r="RFD1881" s="84"/>
      <c r="RFE1881" s="84"/>
      <c r="RFF1881" s="84"/>
      <c r="RFG1881" s="84"/>
      <c r="RFH1881" s="84"/>
      <c r="RFI1881" s="84"/>
      <c r="RFJ1881" s="84"/>
      <c r="RFK1881" s="84"/>
      <c r="RFL1881" s="84"/>
      <c r="RFM1881" s="84"/>
      <c r="RFN1881" s="84"/>
      <c r="RFO1881" s="84"/>
      <c r="RFP1881" s="84"/>
      <c r="RFQ1881" s="84"/>
      <c r="RFR1881" s="84"/>
      <c r="RFS1881" s="84"/>
      <c r="RFT1881" s="84"/>
      <c r="RFU1881" s="84"/>
      <c r="RFV1881" s="84"/>
      <c r="RFW1881" s="84"/>
      <c r="RFX1881" s="84"/>
      <c r="RFY1881" s="84"/>
      <c r="RFZ1881" s="84"/>
      <c r="RGA1881" s="84"/>
      <c r="RGB1881" s="84"/>
      <c r="RGC1881" s="84"/>
      <c r="RGD1881" s="84"/>
      <c r="RGE1881" s="84"/>
      <c r="RGF1881" s="84"/>
      <c r="RGG1881" s="84"/>
      <c r="RGH1881" s="84"/>
      <c r="RGI1881" s="84"/>
      <c r="RGJ1881" s="84"/>
      <c r="RGK1881" s="84"/>
      <c r="RGL1881" s="84"/>
      <c r="RGM1881" s="84"/>
      <c r="RGN1881" s="84"/>
      <c r="RGO1881" s="84"/>
      <c r="RGP1881" s="84"/>
      <c r="RGQ1881" s="84"/>
      <c r="RGR1881" s="84"/>
      <c r="RGS1881" s="84"/>
      <c r="RGT1881" s="84"/>
      <c r="RGU1881" s="84"/>
      <c r="RGV1881" s="84"/>
      <c r="RGW1881" s="84"/>
      <c r="RGX1881" s="84"/>
      <c r="RGY1881" s="84"/>
      <c r="RGZ1881" s="84"/>
      <c r="RHA1881" s="84"/>
      <c r="RHB1881" s="84"/>
      <c r="RHC1881" s="84"/>
      <c r="RHD1881" s="84"/>
      <c r="RHE1881" s="84"/>
      <c r="RHF1881" s="84"/>
      <c r="RHG1881" s="84"/>
      <c r="RHH1881" s="84"/>
      <c r="RHI1881" s="84"/>
      <c r="RHJ1881" s="84"/>
      <c r="RHK1881" s="84"/>
      <c r="RHL1881" s="84"/>
      <c r="RHM1881" s="84"/>
      <c r="RHN1881" s="84"/>
      <c r="RHO1881" s="84"/>
      <c r="RHP1881" s="84"/>
      <c r="RHQ1881" s="84"/>
      <c r="RHR1881" s="84"/>
      <c r="RHS1881" s="84"/>
      <c r="RHT1881" s="84"/>
      <c r="RHU1881" s="84"/>
      <c r="RHV1881" s="84"/>
      <c r="RHW1881" s="84"/>
      <c r="RHX1881" s="84"/>
      <c r="RHY1881" s="84"/>
      <c r="RHZ1881" s="84"/>
      <c r="RIA1881" s="84"/>
      <c r="RIB1881" s="84"/>
      <c r="RIC1881" s="84"/>
      <c r="RID1881" s="84"/>
      <c r="RIE1881" s="84"/>
      <c r="RIF1881" s="84"/>
      <c r="RIG1881" s="84"/>
      <c r="RIH1881" s="84"/>
      <c r="RII1881" s="84"/>
      <c r="RIJ1881" s="84"/>
      <c r="RIK1881" s="84"/>
      <c r="RIL1881" s="84"/>
      <c r="RIM1881" s="84"/>
      <c r="RIN1881" s="84"/>
      <c r="RIO1881" s="84"/>
      <c r="RIP1881" s="84"/>
      <c r="RIQ1881" s="84"/>
      <c r="RIR1881" s="84"/>
      <c r="RIS1881" s="84"/>
      <c r="RIT1881" s="84"/>
      <c r="RIU1881" s="84"/>
      <c r="RIV1881" s="84"/>
      <c r="RIW1881" s="84"/>
      <c r="RIX1881" s="84"/>
      <c r="RIY1881" s="84"/>
      <c r="RIZ1881" s="84"/>
      <c r="RJA1881" s="84"/>
      <c r="RJB1881" s="84"/>
      <c r="RJC1881" s="84"/>
      <c r="RJD1881" s="84"/>
      <c r="RJE1881" s="84"/>
      <c r="RJF1881" s="84"/>
      <c r="RJG1881" s="84"/>
      <c r="RJH1881" s="84"/>
      <c r="RJI1881" s="84"/>
      <c r="RJJ1881" s="84"/>
      <c r="RJK1881" s="84"/>
      <c r="RJL1881" s="84"/>
      <c r="RJM1881" s="84"/>
      <c r="RJN1881" s="84"/>
      <c r="RJO1881" s="84"/>
      <c r="RJP1881" s="84"/>
      <c r="RJQ1881" s="84"/>
      <c r="RJR1881" s="84"/>
      <c r="RJS1881" s="84"/>
      <c r="RJT1881" s="84"/>
      <c r="RJU1881" s="84"/>
      <c r="RJV1881" s="84"/>
      <c r="RJW1881" s="84"/>
      <c r="RJX1881" s="84"/>
      <c r="RJY1881" s="84"/>
      <c r="RJZ1881" s="84"/>
      <c r="RKA1881" s="84"/>
      <c r="RKB1881" s="84"/>
      <c r="RKC1881" s="84"/>
      <c r="RKD1881" s="84"/>
      <c r="RKE1881" s="84"/>
      <c r="RKF1881" s="84"/>
      <c r="RKG1881" s="84"/>
      <c r="RKH1881" s="84"/>
      <c r="RKI1881" s="84"/>
      <c r="RKJ1881" s="84"/>
      <c r="RKK1881" s="84"/>
      <c r="RKL1881" s="84"/>
      <c r="RKM1881" s="84"/>
      <c r="RKN1881" s="84"/>
      <c r="RKO1881" s="84"/>
      <c r="RKP1881" s="84"/>
      <c r="RKQ1881" s="84"/>
      <c r="RKR1881" s="84"/>
      <c r="RKS1881" s="84"/>
      <c r="RKT1881" s="84"/>
      <c r="RKU1881" s="84"/>
      <c r="RKV1881" s="84"/>
      <c r="RKW1881" s="84"/>
      <c r="RKX1881" s="84"/>
      <c r="RKY1881" s="84"/>
      <c r="RKZ1881" s="84"/>
      <c r="RLA1881" s="84"/>
      <c r="RLB1881" s="84"/>
      <c r="RLC1881" s="84"/>
      <c r="RLD1881" s="84"/>
      <c r="RLE1881" s="84"/>
      <c r="RLF1881" s="84"/>
      <c r="RLG1881" s="84"/>
      <c r="RLH1881" s="84"/>
      <c r="RLI1881" s="84"/>
      <c r="RLJ1881" s="84"/>
      <c r="RLK1881" s="84"/>
      <c r="RLL1881" s="84"/>
      <c r="RLM1881" s="84"/>
      <c r="RLN1881" s="84"/>
      <c r="RLO1881" s="84"/>
      <c r="RLP1881" s="84"/>
      <c r="RLQ1881" s="84"/>
      <c r="RLR1881" s="84"/>
      <c r="RLS1881" s="84"/>
      <c r="RLT1881" s="84"/>
      <c r="RLU1881" s="84"/>
      <c r="RLV1881" s="84"/>
      <c r="RLW1881" s="84"/>
      <c r="RLX1881" s="84"/>
      <c r="RLY1881" s="84"/>
      <c r="RLZ1881" s="84"/>
      <c r="RMA1881" s="84"/>
      <c r="RMB1881" s="84"/>
      <c r="RMC1881" s="84"/>
      <c r="RMD1881" s="84"/>
      <c r="RME1881" s="84"/>
      <c r="RMF1881" s="84"/>
      <c r="RMG1881" s="84"/>
      <c r="RMH1881" s="84"/>
      <c r="RMI1881" s="84"/>
      <c r="RMJ1881" s="84"/>
      <c r="RMK1881" s="84"/>
      <c r="RML1881" s="84"/>
      <c r="RMM1881" s="84"/>
      <c r="RMN1881" s="84"/>
      <c r="RMO1881" s="84"/>
      <c r="RMP1881" s="84"/>
      <c r="RMQ1881" s="84"/>
      <c r="RMR1881" s="84"/>
      <c r="RMS1881" s="84"/>
      <c r="RMT1881" s="84"/>
      <c r="RMU1881" s="84"/>
      <c r="RMV1881" s="84"/>
      <c r="RMW1881" s="84"/>
      <c r="RMX1881" s="84"/>
      <c r="RMY1881" s="84"/>
      <c r="RMZ1881" s="84"/>
      <c r="RNA1881" s="84"/>
      <c r="RNB1881" s="84"/>
      <c r="RNC1881" s="84"/>
      <c r="RND1881" s="84"/>
      <c r="RNE1881" s="84"/>
      <c r="RNF1881" s="84"/>
      <c r="RNG1881" s="84"/>
      <c r="RNH1881" s="84"/>
      <c r="RNI1881" s="84"/>
      <c r="RNJ1881" s="84"/>
      <c r="RNK1881" s="84"/>
      <c r="RNL1881" s="84"/>
      <c r="RNM1881" s="84"/>
      <c r="RNN1881" s="84"/>
      <c r="RNO1881" s="84"/>
      <c r="RNP1881" s="84"/>
      <c r="RNQ1881" s="84"/>
      <c r="RNR1881" s="84"/>
      <c r="RNS1881" s="84"/>
      <c r="RNT1881" s="84"/>
      <c r="RNU1881" s="84"/>
      <c r="RNV1881" s="84"/>
      <c r="RNW1881" s="84"/>
      <c r="RNX1881" s="84"/>
      <c r="RNY1881" s="84"/>
      <c r="RNZ1881" s="84"/>
      <c r="ROA1881" s="84"/>
      <c r="ROB1881" s="84"/>
      <c r="ROC1881" s="84"/>
      <c r="ROD1881" s="84"/>
      <c r="ROE1881" s="84"/>
      <c r="ROF1881" s="84"/>
      <c r="ROG1881" s="84"/>
      <c r="ROH1881" s="84"/>
      <c r="ROI1881" s="84"/>
      <c r="ROJ1881" s="84"/>
      <c r="ROK1881" s="84"/>
      <c r="ROL1881" s="84"/>
      <c r="ROM1881" s="84"/>
      <c r="RON1881" s="84"/>
      <c r="ROO1881" s="84"/>
      <c r="ROP1881" s="84"/>
      <c r="ROQ1881" s="84"/>
      <c r="ROR1881" s="84"/>
      <c r="ROS1881" s="84"/>
      <c r="ROT1881" s="84"/>
      <c r="ROU1881" s="84"/>
      <c r="ROV1881" s="84"/>
      <c r="ROW1881" s="84"/>
      <c r="ROX1881" s="84"/>
      <c r="ROY1881" s="84"/>
      <c r="ROZ1881" s="84"/>
      <c r="RPA1881" s="84"/>
      <c r="RPB1881" s="84"/>
      <c r="RPC1881" s="84"/>
      <c r="RPD1881" s="84"/>
      <c r="RPE1881" s="84"/>
      <c r="RPF1881" s="84"/>
      <c r="RPG1881" s="84"/>
      <c r="RPH1881" s="84"/>
      <c r="RPI1881" s="84"/>
      <c r="RPJ1881" s="84"/>
      <c r="RPK1881" s="84"/>
      <c r="RPL1881" s="84"/>
      <c r="RPM1881" s="84"/>
      <c r="RPN1881" s="84"/>
      <c r="RPO1881" s="84"/>
      <c r="RPP1881" s="84"/>
      <c r="RPQ1881" s="84"/>
      <c r="RPR1881" s="84"/>
      <c r="RPS1881" s="84"/>
      <c r="RPT1881" s="84"/>
      <c r="RPU1881" s="84"/>
      <c r="RPV1881" s="84"/>
      <c r="RPW1881" s="84"/>
      <c r="RPX1881" s="84"/>
      <c r="RPY1881" s="84"/>
      <c r="RPZ1881" s="84"/>
      <c r="RQA1881" s="84"/>
      <c r="RQB1881" s="84"/>
      <c r="RQC1881" s="84"/>
      <c r="RQD1881" s="84"/>
      <c r="RQE1881" s="84"/>
      <c r="RQF1881" s="84"/>
      <c r="RQG1881" s="84"/>
      <c r="RQH1881" s="84"/>
      <c r="RQI1881" s="84"/>
      <c r="RQJ1881" s="84"/>
      <c r="RQK1881" s="84"/>
      <c r="RQL1881" s="84"/>
      <c r="RQM1881" s="84"/>
      <c r="RQN1881" s="84"/>
      <c r="RQO1881" s="84"/>
      <c r="RQP1881" s="84"/>
      <c r="RQQ1881" s="84"/>
      <c r="RQR1881" s="84"/>
      <c r="RQS1881" s="84"/>
      <c r="RQT1881" s="84"/>
      <c r="RQU1881" s="84"/>
      <c r="RQV1881" s="84"/>
      <c r="RQW1881" s="84"/>
      <c r="RQX1881" s="84"/>
      <c r="RQY1881" s="84"/>
      <c r="RQZ1881" s="84"/>
      <c r="RRA1881" s="84"/>
      <c r="RRB1881" s="84"/>
      <c r="RRC1881" s="84"/>
      <c r="RRD1881" s="84"/>
      <c r="RRE1881" s="84"/>
      <c r="RRF1881" s="84"/>
      <c r="RRG1881" s="84"/>
      <c r="RRH1881" s="84"/>
      <c r="RRI1881" s="84"/>
      <c r="RRJ1881" s="84"/>
      <c r="RRK1881" s="84"/>
      <c r="RRL1881" s="84"/>
      <c r="RRM1881" s="84"/>
      <c r="RRN1881" s="84"/>
      <c r="RRO1881" s="84"/>
      <c r="RRP1881" s="84"/>
      <c r="RRQ1881" s="84"/>
      <c r="RRR1881" s="84"/>
      <c r="RRS1881" s="84"/>
      <c r="RRT1881" s="84"/>
      <c r="RRU1881" s="84"/>
      <c r="RRV1881" s="84"/>
      <c r="RRW1881" s="84"/>
      <c r="RRX1881" s="84"/>
      <c r="RRY1881" s="84"/>
      <c r="RRZ1881" s="84"/>
      <c r="RSA1881" s="84"/>
      <c r="RSB1881" s="84"/>
      <c r="RSC1881" s="84"/>
      <c r="RSD1881" s="84"/>
      <c r="RSE1881" s="84"/>
      <c r="RSF1881" s="84"/>
      <c r="RSG1881" s="84"/>
      <c r="RSH1881" s="84"/>
      <c r="RSI1881" s="84"/>
      <c r="RSJ1881" s="84"/>
      <c r="RSK1881" s="84"/>
      <c r="RSL1881" s="84"/>
      <c r="RSM1881" s="84"/>
      <c r="RSN1881" s="84"/>
      <c r="RSO1881" s="84"/>
      <c r="RSP1881" s="84"/>
      <c r="RSQ1881" s="84"/>
      <c r="RSR1881" s="84"/>
      <c r="RSS1881" s="84"/>
      <c r="RST1881" s="84"/>
      <c r="RSU1881" s="84"/>
      <c r="RSV1881" s="84"/>
      <c r="RSW1881" s="84"/>
      <c r="RSX1881" s="84"/>
      <c r="RSY1881" s="84"/>
      <c r="RSZ1881" s="84"/>
      <c r="RTA1881" s="84"/>
      <c r="RTB1881" s="84"/>
      <c r="RTC1881" s="84"/>
      <c r="RTD1881" s="84"/>
      <c r="RTE1881" s="84"/>
      <c r="RTF1881" s="84"/>
      <c r="RTG1881" s="84"/>
      <c r="RTH1881" s="84"/>
      <c r="RTI1881" s="84"/>
      <c r="RTJ1881" s="84"/>
      <c r="RTK1881" s="84"/>
      <c r="RTL1881" s="84"/>
      <c r="RTM1881" s="84"/>
      <c r="RTN1881" s="84"/>
      <c r="RTO1881" s="84"/>
      <c r="RTP1881" s="84"/>
      <c r="RTQ1881" s="84"/>
      <c r="RTR1881" s="84"/>
      <c r="RTS1881" s="84"/>
      <c r="RTT1881" s="84"/>
      <c r="RTU1881" s="84"/>
      <c r="RTV1881" s="84"/>
      <c r="RTW1881" s="84"/>
      <c r="RTX1881" s="84"/>
      <c r="RTY1881" s="84"/>
      <c r="RTZ1881" s="84"/>
      <c r="RUA1881" s="84"/>
      <c r="RUB1881" s="84"/>
      <c r="RUC1881" s="84"/>
      <c r="RUD1881" s="84"/>
      <c r="RUE1881" s="84"/>
      <c r="RUF1881" s="84"/>
      <c r="RUG1881" s="84"/>
      <c r="RUH1881" s="84"/>
      <c r="RUI1881" s="84"/>
      <c r="RUJ1881" s="84"/>
      <c r="RUK1881" s="84"/>
      <c r="RUL1881" s="84"/>
      <c r="RUM1881" s="84"/>
      <c r="RUN1881" s="84"/>
      <c r="RUO1881" s="84"/>
      <c r="RUP1881" s="84"/>
      <c r="RUQ1881" s="84"/>
      <c r="RUR1881" s="84"/>
      <c r="RUS1881" s="84"/>
      <c r="RUT1881" s="84"/>
      <c r="RUU1881" s="84"/>
      <c r="RUV1881" s="84"/>
      <c r="RUW1881" s="84"/>
      <c r="RUX1881" s="84"/>
      <c r="RUY1881" s="84"/>
      <c r="RUZ1881" s="84"/>
      <c r="RVA1881" s="84"/>
      <c r="RVB1881" s="84"/>
      <c r="RVC1881" s="84"/>
      <c r="RVD1881" s="84"/>
      <c r="RVE1881" s="84"/>
      <c r="RVF1881" s="84"/>
      <c r="RVG1881" s="84"/>
      <c r="RVH1881" s="84"/>
      <c r="RVI1881" s="84"/>
      <c r="RVJ1881" s="84"/>
      <c r="RVK1881" s="84"/>
      <c r="RVL1881" s="84"/>
      <c r="RVM1881" s="84"/>
      <c r="RVN1881" s="84"/>
      <c r="RVO1881" s="84"/>
      <c r="RVP1881" s="84"/>
      <c r="RVQ1881" s="84"/>
      <c r="RVR1881" s="84"/>
      <c r="RVS1881" s="84"/>
      <c r="RVT1881" s="84"/>
      <c r="RVU1881" s="84"/>
      <c r="RVV1881" s="84"/>
      <c r="RVW1881" s="84"/>
      <c r="RVX1881" s="84"/>
      <c r="RVY1881" s="84"/>
      <c r="RVZ1881" s="84"/>
      <c r="RWA1881" s="84"/>
      <c r="RWB1881" s="84"/>
      <c r="RWC1881" s="84"/>
      <c r="RWD1881" s="84"/>
      <c r="RWE1881" s="84"/>
      <c r="RWF1881" s="84"/>
      <c r="RWG1881" s="84"/>
      <c r="RWH1881" s="84"/>
      <c r="RWI1881" s="84"/>
      <c r="RWJ1881" s="84"/>
      <c r="RWK1881" s="84"/>
      <c r="RWL1881" s="84"/>
      <c r="RWM1881" s="84"/>
      <c r="RWN1881" s="84"/>
      <c r="RWO1881" s="84"/>
      <c r="RWP1881" s="84"/>
      <c r="RWQ1881" s="84"/>
      <c r="RWR1881" s="84"/>
      <c r="RWS1881" s="84"/>
      <c r="RWT1881" s="84"/>
      <c r="RWU1881" s="84"/>
      <c r="RWV1881" s="84"/>
      <c r="RWW1881" s="84"/>
      <c r="RWX1881" s="84"/>
      <c r="RWY1881" s="84"/>
      <c r="RWZ1881" s="84"/>
      <c r="RXA1881" s="84"/>
      <c r="RXB1881" s="84"/>
      <c r="RXC1881" s="84"/>
      <c r="RXD1881" s="84"/>
      <c r="RXE1881" s="84"/>
      <c r="RXF1881" s="84"/>
      <c r="RXG1881" s="84"/>
      <c r="RXH1881" s="84"/>
      <c r="RXI1881" s="84"/>
      <c r="RXJ1881" s="84"/>
      <c r="RXK1881" s="84"/>
      <c r="RXL1881" s="84"/>
      <c r="RXM1881" s="84"/>
      <c r="RXN1881" s="84"/>
      <c r="RXO1881" s="84"/>
      <c r="RXP1881" s="84"/>
      <c r="RXQ1881" s="84"/>
      <c r="RXR1881" s="84"/>
      <c r="RXS1881" s="84"/>
      <c r="RXT1881" s="84"/>
      <c r="RXU1881" s="84"/>
      <c r="RXV1881" s="84"/>
      <c r="RXW1881" s="84"/>
      <c r="RXX1881" s="84"/>
      <c r="RXY1881" s="84"/>
      <c r="RXZ1881" s="84"/>
      <c r="RYA1881" s="84"/>
      <c r="RYB1881" s="84"/>
      <c r="RYC1881" s="84"/>
      <c r="RYD1881" s="84"/>
      <c r="RYE1881" s="84"/>
      <c r="RYF1881" s="84"/>
      <c r="RYG1881" s="84"/>
      <c r="RYH1881" s="84"/>
      <c r="RYI1881" s="84"/>
      <c r="RYJ1881" s="84"/>
      <c r="RYK1881" s="84"/>
      <c r="RYL1881" s="84"/>
      <c r="RYM1881" s="84"/>
      <c r="RYN1881" s="84"/>
      <c r="RYO1881" s="84"/>
      <c r="RYP1881" s="84"/>
      <c r="RYQ1881" s="84"/>
      <c r="RYR1881" s="84"/>
      <c r="RYS1881" s="84"/>
      <c r="RYT1881" s="84"/>
      <c r="RYU1881" s="84"/>
      <c r="RYV1881" s="84"/>
      <c r="RYW1881" s="84"/>
      <c r="RYX1881" s="84"/>
      <c r="RYY1881" s="84"/>
      <c r="RYZ1881" s="84"/>
      <c r="RZA1881" s="84"/>
      <c r="RZB1881" s="84"/>
      <c r="RZC1881" s="84"/>
      <c r="RZD1881" s="84"/>
      <c r="RZE1881" s="84"/>
      <c r="RZF1881" s="84"/>
      <c r="RZG1881" s="84"/>
      <c r="RZH1881" s="84"/>
      <c r="RZI1881" s="84"/>
      <c r="RZJ1881" s="84"/>
      <c r="RZK1881" s="84"/>
      <c r="RZL1881" s="84"/>
      <c r="RZM1881" s="84"/>
      <c r="RZN1881" s="84"/>
      <c r="RZO1881" s="84"/>
      <c r="RZP1881" s="84"/>
      <c r="RZQ1881" s="84"/>
      <c r="RZR1881" s="84"/>
      <c r="RZS1881" s="84"/>
      <c r="RZT1881" s="84"/>
      <c r="RZU1881" s="84"/>
      <c r="RZV1881" s="84"/>
      <c r="RZW1881" s="84"/>
      <c r="RZX1881" s="84"/>
      <c r="RZY1881" s="84"/>
      <c r="RZZ1881" s="84"/>
      <c r="SAA1881" s="84"/>
      <c r="SAB1881" s="84"/>
      <c r="SAC1881" s="84"/>
      <c r="SAD1881" s="84"/>
      <c r="SAE1881" s="84"/>
      <c r="SAF1881" s="84"/>
      <c r="SAG1881" s="84"/>
      <c r="SAH1881" s="84"/>
      <c r="SAI1881" s="84"/>
      <c r="SAJ1881" s="84"/>
      <c r="SAK1881" s="84"/>
      <c r="SAL1881" s="84"/>
      <c r="SAM1881" s="84"/>
      <c r="SAN1881" s="84"/>
      <c r="SAO1881" s="84"/>
      <c r="SAP1881" s="84"/>
      <c r="SAQ1881" s="84"/>
      <c r="SAR1881" s="84"/>
      <c r="SAS1881" s="84"/>
      <c r="SAT1881" s="84"/>
      <c r="SAU1881" s="84"/>
      <c r="SAV1881" s="84"/>
      <c r="SAW1881" s="84"/>
      <c r="SAX1881" s="84"/>
      <c r="SAY1881" s="84"/>
      <c r="SAZ1881" s="84"/>
      <c r="SBA1881" s="84"/>
      <c r="SBB1881" s="84"/>
      <c r="SBC1881" s="84"/>
      <c r="SBD1881" s="84"/>
      <c r="SBE1881" s="84"/>
      <c r="SBF1881" s="84"/>
      <c r="SBG1881" s="84"/>
      <c r="SBH1881" s="84"/>
      <c r="SBI1881" s="84"/>
      <c r="SBJ1881" s="84"/>
      <c r="SBK1881" s="84"/>
      <c r="SBL1881" s="84"/>
      <c r="SBM1881" s="84"/>
      <c r="SBN1881" s="84"/>
      <c r="SBO1881" s="84"/>
      <c r="SBP1881" s="84"/>
      <c r="SBQ1881" s="84"/>
      <c r="SBR1881" s="84"/>
      <c r="SBS1881" s="84"/>
      <c r="SBT1881" s="84"/>
      <c r="SBU1881" s="84"/>
      <c r="SBV1881" s="84"/>
      <c r="SBW1881" s="84"/>
      <c r="SBX1881" s="84"/>
      <c r="SBY1881" s="84"/>
      <c r="SBZ1881" s="84"/>
      <c r="SCA1881" s="84"/>
      <c r="SCB1881" s="84"/>
      <c r="SCC1881" s="84"/>
      <c r="SCD1881" s="84"/>
      <c r="SCE1881" s="84"/>
      <c r="SCF1881" s="84"/>
      <c r="SCG1881" s="84"/>
      <c r="SCH1881" s="84"/>
      <c r="SCI1881" s="84"/>
      <c r="SCJ1881" s="84"/>
      <c r="SCK1881" s="84"/>
      <c r="SCL1881" s="84"/>
      <c r="SCM1881" s="84"/>
      <c r="SCN1881" s="84"/>
      <c r="SCO1881" s="84"/>
      <c r="SCP1881" s="84"/>
      <c r="SCQ1881" s="84"/>
      <c r="SCR1881" s="84"/>
      <c r="SCS1881" s="84"/>
      <c r="SCT1881" s="84"/>
      <c r="SCU1881" s="84"/>
      <c r="SCV1881" s="84"/>
      <c r="SCW1881" s="84"/>
      <c r="SCX1881" s="84"/>
      <c r="SCY1881" s="84"/>
      <c r="SCZ1881" s="84"/>
      <c r="SDA1881" s="84"/>
      <c r="SDB1881" s="84"/>
      <c r="SDC1881" s="84"/>
      <c r="SDD1881" s="84"/>
      <c r="SDE1881" s="84"/>
      <c r="SDF1881" s="84"/>
      <c r="SDG1881" s="84"/>
      <c r="SDH1881" s="84"/>
      <c r="SDI1881" s="84"/>
      <c r="SDJ1881" s="84"/>
      <c r="SDK1881" s="84"/>
      <c r="SDL1881" s="84"/>
      <c r="SDM1881" s="84"/>
      <c r="SDN1881" s="84"/>
      <c r="SDO1881" s="84"/>
      <c r="SDP1881" s="84"/>
      <c r="SDQ1881" s="84"/>
      <c r="SDR1881" s="84"/>
      <c r="SDS1881" s="84"/>
      <c r="SDT1881" s="84"/>
      <c r="SDU1881" s="84"/>
      <c r="SDV1881" s="84"/>
      <c r="SDW1881" s="84"/>
      <c r="SDX1881" s="84"/>
      <c r="SDY1881" s="84"/>
      <c r="SDZ1881" s="84"/>
      <c r="SEA1881" s="84"/>
      <c r="SEB1881" s="84"/>
      <c r="SEC1881" s="84"/>
      <c r="SED1881" s="84"/>
      <c r="SEE1881" s="84"/>
      <c r="SEF1881" s="84"/>
      <c r="SEG1881" s="84"/>
      <c r="SEH1881" s="84"/>
      <c r="SEI1881" s="84"/>
      <c r="SEJ1881" s="84"/>
      <c r="SEK1881" s="84"/>
      <c r="SEL1881" s="84"/>
      <c r="SEM1881" s="84"/>
      <c r="SEN1881" s="84"/>
      <c r="SEO1881" s="84"/>
      <c r="SEP1881" s="84"/>
      <c r="SEQ1881" s="84"/>
      <c r="SER1881" s="84"/>
      <c r="SES1881" s="84"/>
      <c r="SET1881" s="84"/>
      <c r="SEU1881" s="84"/>
      <c r="SEV1881" s="84"/>
      <c r="SEW1881" s="84"/>
      <c r="SEX1881" s="84"/>
      <c r="SEY1881" s="84"/>
      <c r="SEZ1881" s="84"/>
      <c r="SFA1881" s="84"/>
      <c r="SFB1881" s="84"/>
      <c r="SFC1881" s="84"/>
      <c r="SFD1881" s="84"/>
      <c r="SFE1881" s="84"/>
      <c r="SFF1881" s="84"/>
      <c r="SFG1881" s="84"/>
      <c r="SFH1881" s="84"/>
      <c r="SFI1881" s="84"/>
      <c r="SFJ1881" s="84"/>
      <c r="SFK1881" s="84"/>
      <c r="SFL1881" s="84"/>
      <c r="SFM1881" s="84"/>
      <c r="SFN1881" s="84"/>
      <c r="SFO1881" s="84"/>
      <c r="SFP1881" s="84"/>
      <c r="SFQ1881" s="84"/>
      <c r="SFR1881" s="84"/>
      <c r="SFS1881" s="84"/>
      <c r="SFT1881" s="84"/>
      <c r="SFU1881" s="84"/>
      <c r="SFV1881" s="84"/>
      <c r="SFW1881" s="84"/>
      <c r="SFX1881" s="84"/>
      <c r="SFY1881" s="84"/>
      <c r="SFZ1881" s="84"/>
      <c r="SGA1881" s="84"/>
      <c r="SGB1881" s="84"/>
      <c r="SGC1881" s="84"/>
      <c r="SGD1881" s="84"/>
      <c r="SGE1881" s="84"/>
      <c r="SGF1881" s="84"/>
      <c r="SGG1881" s="84"/>
      <c r="SGH1881" s="84"/>
      <c r="SGI1881" s="84"/>
      <c r="SGJ1881" s="84"/>
      <c r="SGK1881" s="84"/>
      <c r="SGL1881" s="84"/>
      <c r="SGM1881" s="84"/>
      <c r="SGN1881" s="84"/>
      <c r="SGO1881" s="84"/>
      <c r="SGP1881" s="84"/>
      <c r="SGQ1881" s="84"/>
      <c r="SGR1881" s="84"/>
      <c r="SGS1881" s="84"/>
      <c r="SGT1881" s="84"/>
      <c r="SGU1881" s="84"/>
      <c r="SGV1881" s="84"/>
      <c r="SGW1881" s="84"/>
      <c r="SGX1881" s="84"/>
      <c r="SGY1881" s="84"/>
      <c r="SGZ1881" s="84"/>
      <c r="SHA1881" s="84"/>
      <c r="SHB1881" s="84"/>
      <c r="SHC1881" s="84"/>
      <c r="SHD1881" s="84"/>
      <c r="SHE1881" s="84"/>
      <c r="SHF1881" s="84"/>
      <c r="SHG1881" s="84"/>
      <c r="SHH1881" s="84"/>
      <c r="SHI1881" s="84"/>
      <c r="SHJ1881" s="84"/>
      <c r="SHK1881" s="84"/>
      <c r="SHL1881" s="84"/>
      <c r="SHM1881" s="84"/>
      <c r="SHN1881" s="84"/>
      <c r="SHO1881" s="84"/>
      <c r="SHP1881" s="84"/>
      <c r="SHQ1881" s="84"/>
      <c r="SHR1881" s="84"/>
      <c r="SHS1881" s="84"/>
      <c r="SHT1881" s="84"/>
      <c r="SHU1881" s="84"/>
      <c r="SHV1881" s="84"/>
      <c r="SHW1881" s="84"/>
      <c r="SHX1881" s="84"/>
      <c r="SHY1881" s="84"/>
      <c r="SHZ1881" s="84"/>
      <c r="SIA1881" s="84"/>
      <c r="SIB1881" s="84"/>
      <c r="SIC1881" s="84"/>
      <c r="SID1881" s="84"/>
      <c r="SIE1881" s="84"/>
      <c r="SIF1881" s="84"/>
      <c r="SIG1881" s="84"/>
      <c r="SIH1881" s="84"/>
      <c r="SII1881" s="84"/>
      <c r="SIJ1881" s="84"/>
      <c r="SIK1881" s="84"/>
      <c r="SIL1881" s="84"/>
      <c r="SIM1881" s="84"/>
      <c r="SIN1881" s="84"/>
      <c r="SIO1881" s="84"/>
      <c r="SIP1881" s="84"/>
      <c r="SIQ1881" s="84"/>
      <c r="SIR1881" s="84"/>
      <c r="SIS1881" s="84"/>
      <c r="SIT1881" s="84"/>
      <c r="SIU1881" s="84"/>
      <c r="SIV1881" s="84"/>
      <c r="SIW1881" s="84"/>
      <c r="SIX1881" s="84"/>
      <c r="SIY1881" s="84"/>
      <c r="SIZ1881" s="84"/>
      <c r="SJA1881" s="84"/>
      <c r="SJB1881" s="84"/>
      <c r="SJC1881" s="84"/>
      <c r="SJD1881" s="84"/>
      <c r="SJE1881" s="84"/>
      <c r="SJF1881" s="84"/>
      <c r="SJG1881" s="84"/>
      <c r="SJH1881" s="84"/>
      <c r="SJI1881" s="84"/>
      <c r="SJJ1881" s="84"/>
      <c r="SJK1881" s="84"/>
      <c r="SJL1881" s="84"/>
      <c r="SJM1881" s="84"/>
      <c r="SJN1881" s="84"/>
      <c r="SJO1881" s="84"/>
      <c r="SJP1881" s="84"/>
      <c r="SJQ1881" s="84"/>
      <c r="SJR1881" s="84"/>
      <c r="SJS1881" s="84"/>
      <c r="SJT1881" s="84"/>
      <c r="SJU1881" s="84"/>
      <c r="SJV1881" s="84"/>
      <c r="SJW1881" s="84"/>
      <c r="SJX1881" s="84"/>
      <c r="SJY1881" s="84"/>
      <c r="SJZ1881" s="84"/>
      <c r="SKA1881" s="84"/>
      <c r="SKB1881" s="84"/>
      <c r="SKC1881" s="84"/>
      <c r="SKD1881" s="84"/>
      <c r="SKE1881" s="84"/>
      <c r="SKF1881" s="84"/>
      <c r="SKG1881" s="84"/>
      <c r="SKH1881" s="84"/>
      <c r="SKI1881" s="84"/>
      <c r="SKJ1881" s="84"/>
      <c r="SKK1881" s="84"/>
      <c r="SKL1881" s="84"/>
      <c r="SKM1881" s="84"/>
      <c r="SKN1881" s="84"/>
      <c r="SKO1881" s="84"/>
      <c r="SKP1881" s="84"/>
      <c r="SKQ1881" s="84"/>
      <c r="SKR1881" s="84"/>
      <c r="SKS1881" s="84"/>
      <c r="SKT1881" s="84"/>
      <c r="SKU1881" s="84"/>
      <c r="SKV1881" s="84"/>
      <c r="SKW1881" s="84"/>
      <c r="SKX1881" s="84"/>
      <c r="SKY1881" s="84"/>
      <c r="SKZ1881" s="84"/>
      <c r="SLA1881" s="84"/>
      <c r="SLB1881" s="84"/>
      <c r="SLC1881" s="84"/>
      <c r="SLD1881" s="84"/>
      <c r="SLE1881" s="84"/>
      <c r="SLF1881" s="84"/>
      <c r="SLG1881" s="84"/>
      <c r="SLH1881" s="84"/>
      <c r="SLI1881" s="84"/>
      <c r="SLJ1881" s="84"/>
      <c r="SLK1881" s="84"/>
      <c r="SLL1881" s="84"/>
      <c r="SLM1881" s="84"/>
      <c r="SLN1881" s="84"/>
      <c r="SLO1881" s="84"/>
      <c r="SLP1881" s="84"/>
      <c r="SLQ1881" s="84"/>
      <c r="SLR1881" s="84"/>
      <c r="SLS1881" s="84"/>
      <c r="SLT1881" s="84"/>
      <c r="SLU1881" s="84"/>
      <c r="SLV1881" s="84"/>
      <c r="SLW1881" s="84"/>
      <c r="SLX1881" s="84"/>
      <c r="SLY1881" s="84"/>
      <c r="SLZ1881" s="84"/>
      <c r="SMA1881" s="84"/>
      <c r="SMB1881" s="84"/>
      <c r="SMC1881" s="84"/>
      <c r="SMD1881" s="84"/>
      <c r="SME1881" s="84"/>
      <c r="SMF1881" s="84"/>
      <c r="SMG1881" s="84"/>
      <c r="SMH1881" s="84"/>
      <c r="SMI1881" s="84"/>
      <c r="SMJ1881" s="84"/>
      <c r="SMK1881" s="84"/>
      <c r="SML1881" s="84"/>
      <c r="SMM1881" s="84"/>
      <c r="SMN1881" s="84"/>
      <c r="SMO1881" s="84"/>
      <c r="SMP1881" s="84"/>
      <c r="SMQ1881" s="84"/>
      <c r="SMR1881" s="84"/>
      <c r="SMS1881" s="84"/>
      <c r="SMT1881" s="84"/>
      <c r="SMU1881" s="84"/>
      <c r="SMV1881" s="84"/>
      <c r="SMW1881" s="84"/>
      <c r="SMX1881" s="84"/>
      <c r="SMY1881" s="84"/>
      <c r="SMZ1881" s="84"/>
      <c r="SNA1881" s="84"/>
      <c r="SNB1881" s="84"/>
      <c r="SNC1881" s="84"/>
      <c r="SND1881" s="84"/>
      <c r="SNE1881" s="84"/>
      <c r="SNF1881" s="84"/>
      <c r="SNG1881" s="84"/>
      <c r="SNH1881" s="84"/>
      <c r="SNI1881" s="84"/>
      <c r="SNJ1881" s="84"/>
      <c r="SNK1881" s="84"/>
      <c r="SNL1881" s="84"/>
      <c r="SNM1881" s="84"/>
      <c r="SNN1881" s="84"/>
      <c r="SNO1881" s="84"/>
      <c r="SNP1881" s="84"/>
      <c r="SNQ1881" s="84"/>
      <c r="SNR1881" s="84"/>
      <c r="SNS1881" s="84"/>
      <c r="SNT1881" s="84"/>
      <c r="SNU1881" s="84"/>
      <c r="SNV1881" s="84"/>
      <c r="SNW1881" s="84"/>
      <c r="SNX1881" s="84"/>
      <c r="SNY1881" s="84"/>
      <c r="SNZ1881" s="84"/>
      <c r="SOA1881" s="84"/>
      <c r="SOB1881" s="84"/>
      <c r="SOC1881" s="84"/>
      <c r="SOD1881" s="84"/>
      <c r="SOE1881" s="84"/>
      <c r="SOF1881" s="84"/>
      <c r="SOG1881" s="84"/>
      <c r="SOH1881" s="84"/>
      <c r="SOI1881" s="84"/>
      <c r="SOJ1881" s="84"/>
      <c r="SOK1881" s="84"/>
      <c r="SOL1881" s="84"/>
      <c r="SOM1881" s="84"/>
      <c r="SON1881" s="84"/>
      <c r="SOO1881" s="84"/>
      <c r="SOP1881" s="84"/>
      <c r="SOQ1881" s="84"/>
      <c r="SOR1881" s="84"/>
      <c r="SOS1881" s="84"/>
      <c r="SOT1881" s="84"/>
      <c r="SOU1881" s="84"/>
      <c r="SOV1881" s="84"/>
      <c r="SOW1881" s="84"/>
      <c r="SOX1881" s="84"/>
      <c r="SOY1881" s="84"/>
      <c r="SOZ1881" s="84"/>
      <c r="SPA1881" s="84"/>
      <c r="SPB1881" s="84"/>
      <c r="SPC1881" s="84"/>
      <c r="SPD1881" s="84"/>
      <c r="SPE1881" s="84"/>
      <c r="SPF1881" s="84"/>
      <c r="SPG1881" s="84"/>
      <c r="SPH1881" s="84"/>
      <c r="SPI1881" s="84"/>
      <c r="SPJ1881" s="84"/>
      <c r="SPK1881" s="84"/>
      <c r="SPL1881" s="84"/>
      <c r="SPM1881" s="84"/>
      <c r="SPN1881" s="84"/>
      <c r="SPO1881" s="84"/>
      <c r="SPP1881" s="84"/>
      <c r="SPQ1881" s="84"/>
      <c r="SPR1881" s="84"/>
      <c r="SPS1881" s="84"/>
      <c r="SPT1881" s="84"/>
      <c r="SPU1881" s="84"/>
      <c r="SPV1881" s="84"/>
      <c r="SPW1881" s="84"/>
      <c r="SPX1881" s="84"/>
      <c r="SPY1881" s="84"/>
      <c r="SPZ1881" s="84"/>
      <c r="SQA1881" s="84"/>
      <c r="SQB1881" s="84"/>
      <c r="SQC1881" s="84"/>
      <c r="SQD1881" s="84"/>
      <c r="SQE1881" s="84"/>
      <c r="SQF1881" s="84"/>
      <c r="SQG1881" s="84"/>
      <c r="SQH1881" s="84"/>
      <c r="SQI1881" s="84"/>
      <c r="SQJ1881" s="84"/>
      <c r="SQK1881" s="84"/>
      <c r="SQL1881" s="84"/>
      <c r="SQM1881" s="84"/>
      <c r="SQN1881" s="84"/>
      <c r="SQO1881" s="84"/>
      <c r="SQP1881" s="84"/>
      <c r="SQQ1881" s="84"/>
      <c r="SQR1881" s="84"/>
      <c r="SQS1881" s="84"/>
      <c r="SQT1881" s="84"/>
      <c r="SQU1881" s="84"/>
      <c r="SQV1881" s="84"/>
      <c r="SQW1881" s="84"/>
      <c r="SQX1881" s="84"/>
      <c r="SQY1881" s="84"/>
      <c r="SQZ1881" s="84"/>
      <c r="SRA1881" s="84"/>
      <c r="SRB1881" s="84"/>
      <c r="SRC1881" s="84"/>
      <c r="SRD1881" s="84"/>
      <c r="SRE1881" s="84"/>
      <c r="SRF1881" s="84"/>
      <c r="SRG1881" s="84"/>
      <c r="SRH1881" s="84"/>
      <c r="SRI1881" s="84"/>
      <c r="SRJ1881" s="84"/>
      <c r="SRK1881" s="84"/>
      <c r="SRL1881" s="84"/>
      <c r="SRM1881" s="84"/>
      <c r="SRN1881" s="84"/>
      <c r="SRO1881" s="84"/>
      <c r="SRP1881" s="84"/>
      <c r="SRQ1881" s="84"/>
      <c r="SRR1881" s="84"/>
      <c r="SRS1881" s="84"/>
      <c r="SRT1881" s="84"/>
      <c r="SRU1881" s="84"/>
      <c r="SRV1881" s="84"/>
      <c r="SRW1881" s="84"/>
      <c r="SRX1881" s="84"/>
      <c r="SRY1881" s="84"/>
      <c r="SRZ1881" s="84"/>
      <c r="SSA1881" s="84"/>
      <c r="SSB1881" s="84"/>
      <c r="SSC1881" s="84"/>
      <c r="SSD1881" s="84"/>
      <c r="SSE1881" s="84"/>
      <c r="SSF1881" s="84"/>
      <c r="SSG1881" s="84"/>
      <c r="SSH1881" s="84"/>
      <c r="SSI1881" s="84"/>
      <c r="SSJ1881" s="84"/>
      <c r="SSK1881" s="84"/>
      <c r="SSL1881" s="84"/>
      <c r="SSM1881" s="84"/>
      <c r="SSN1881" s="84"/>
      <c r="SSO1881" s="84"/>
      <c r="SSP1881" s="84"/>
      <c r="SSQ1881" s="84"/>
      <c r="SSR1881" s="84"/>
      <c r="SSS1881" s="84"/>
      <c r="SST1881" s="84"/>
      <c r="SSU1881" s="84"/>
      <c r="SSV1881" s="84"/>
      <c r="SSW1881" s="84"/>
      <c r="SSX1881" s="84"/>
      <c r="SSY1881" s="84"/>
      <c r="SSZ1881" s="84"/>
      <c r="STA1881" s="84"/>
      <c r="STB1881" s="84"/>
      <c r="STC1881" s="84"/>
      <c r="STD1881" s="84"/>
      <c r="STE1881" s="84"/>
      <c r="STF1881" s="84"/>
      <c r="STG1881" s="84"/>
      <c r="STH1881" s="84"/>
      <c r="STI1881" s="84"/>
      <c r="STJ1881" s="84"/>
      <c r="STK1881" s="84"/>
      <c r="STL1881" s="84"/>
      <c r="STM1881" s="84"/>
      <c r="STN1881" s="84"/>
      <c r="STO1881" s="84"/>
      <c r="STP1881" s="84"/>
      <c r="STQ1881" s="84"/>
      <c r="STR1881" s="84"/>
      <c r="STS1881" s="84"/>
      <c r="STT1881" s="84"/>
      <c r="STU1881" s="84"/>
      <c r="STV1881" s="84"/>
      <c r="STW1881" s="84"/>
      <c r="STX1881" s="84"/>
      <c r="STY1881" s="84"/>
      <c r="STZ1881" s="84"/>
      <c r="SUA1881" s="84"/>
      <c r="SUB1881" s="84"/>
      <c r="SUC1881" s="84"/>
      <c r="SUD1881" s="84"/>
      <c r="SUE1881" s="84"/>
      <c r="SUF1881" s="84"/>
      <c r="SUG1881" s="84"/>
      <c r="SUH1881" s="84"/>
      <c r="SUI1881" s="84"/>
      <c r="SUJ1881" s="84"/>
      <c r="SUK1881" s="84"/>
      <c r="SUL1881" s="84"/>
      <c r="SUM1881" s="84"/>
      <c r="SUN1881" s="84"/>
      <c r="SUO1881" s="84"/>
      <c r="SUP1881" s="84"/>
      <c r="SUQ1881" s="84"/>
      <c r="SUR1881" s="84"/>
      <c r="SUS1881" s="84"/>
      <c r="SUT1881" s="84"/>
      <c r="SUU1881" s="84"/>
      <c r="SUV1881" s="84"/>
      <c r="SUW1881" s="84"/>
      <c r="SUX1881" s="84"/>
      <c r="SUY1881" s="84"/>
      <c r="SUZ1881" s="84"/>
      <c r="SVA1881" s="84"/>
      <c r="SVB1881" s="84"/>
      <c r="SVC1881" s="84"/>
      <c r="SVD1881" s="84"/>
      <c r="SVE1881" s="84"/>
      <c r="SVF1881" s="84"/>
      <c r="SVG1881" s="84"/>
      <c r="SVH1881" s="84"/>
      <c r="SVI1881" s="84"/>
      <c r="SVJ1881" s="84"/>
      <c r="SVK1881" s="84"/>
      <c r="SVL1881" s="84"/>
      <c r="SVM1881" s="84"/>
      <c r="SVN1881" s="84"/>
      <c r="SVO1881" s="84"/>
      <c r="SVP1881" s="84"/>
      <c r="SVQ1881" s="84"/>
      <c r="SVR1881" s="84"/>
      <c r="SVS1881" s="84"/>
      <c r="SVT1881" s="84"/>
      <c r="SVU1881" s="84"/>
      <c r="SVV1881" s="84"/>
      <c r="SVW1881" s="84"/>
      <c r="SVX1881" s="84"/>
      <c r="SVY1881" s="84"/>
      <c r="SVZ1881" s="84"/>
      <c r="SWA1881" s="84"/>
      <c r="SWB1881" s="84"/>
      <c r="SWC1881" s="84"/>
      <c r="SWD1881" s="84"/>
      <c r="SWE1881" s="84"/>
      <c r="SWF1881" s="84"/>
      <c r="SWG1881" s="84"/>
      <c r="SWH1881" s="84"/>
      <c r="SWI1881" s="84"/>
      <c r="SWJ1881" s="84"/>
      <c r="SWK1881" s="84"/>
      <c r="SWL1881" s="84"/>
      <c r="SWM1881" s="84"/>
      <c r="SWN1881" s="84"/>
      <c r="SWO1881" s="84"/>
      <c r="SWP1881" s="84"/>
      <c r="SWQ1881" s="84"/>
      <c r="SWR1881" s="84"/>
      <c r="SWS1881" s="84"/>
      <c r="SWT1881" s="84"/>
      <c r="SWU1881" s="84"/>
      <c r="SWV1881" s="84"/>
      <c r="SWW1881" s="84"/>
      <c r="SWX1881" s="84"/>
      <c r="SWY1881" s="84"/>
      <c r="SWZ1881" s="84"/>
      <c r="SXA1881" s="84"/>
      <c r="SXB1881" s="84"/>
      <c r="SXC1881" s="84"/>
      <c r="SXD1881" s="84"/>
      <c r="SXE1881" s="84"/>
      <c r="SXF1881" s="84"/>
      <c r="SXG1881" s="84"/>
      <c r="SXH1881" s="84"/>
      <c r="SXI1881" s="84"/>
      <c r="SXJ1881" s="84"/>
      <c r="SXK1881" s="84"/>
      <c r="SXL1881" s="84"/>
      <c r="SXM1881" s="84"/>
      <c r="SXN1881" s="84"/>
      <c r="SXO1881" s="84"/>
      <c r="SXP1881" s="84"/>
      <c r="SXQ1881" s="84"/>
      <c r="SXR1881" s="84"/>
      <c r="SXS1881" s="84"/>
      <c r="SXT1881" s="84"/>
      <c r="SXU1881" s="84"/>
      <c r="SXV1881" s="84"/>
      <c r="SXW1881" s="84"/>
      <c r="SXX1881" s="84"/>
      <c r="SXY1881" s="84"/>
      <c r="SXZ1881" s="84"/>
      <c r="SYA1881" s="84"/>
      <c r="SYB1881" s="84"/>
      <c r="SYC1881" s="84"/>
      <c r="SYD1881" s="84"/>
      <c r="SYE1881" s="84"/>
      <c r="SYF1881" s="84"/>
      <c r="SYG1881" s="84"/>
      <c r="SYH1881" s="84"/>
      <c r="SYI1881" s="84"/>
      <c r="SYJ1881" s="84"/>
      <c r="SYK1881" s="84"/>
      <c r="SYL1881" s="84"/>
      <c r="SYM1881" s="84"/>
      <c r="SYN1881" s="84"/>
      <c r="SYO1881" s="84"/>
      <c r="SYP1881" s="84"/>
      <c r="SYQ1881" s="84"/>
      <c r="SYR1881" s="84"/>
      <c r="SYS1881" s="84"/>
      <c r="SYT1881" s="84"/>
      <c r="SYU1881" s="84"/>
      <c r="SYV1881" s="84"/>
      <c r="SYW1881" s="84"/>
      <c r="SYX1881" s="84"/>
      <c r="SYY1881" s="84"/>
      <c r="SYZ1881" s="84"/>
      <c r="SZA1881" s="84"/>
      <c r="SZB1881" s="84"/>
      <c r="SZC1881" s="84"/>
      <c r="SZD1881" s="84"/>
      <c r="SZE1881" s="84"/>
      <c r="SZF1881" s="84"/>
      <c r="SZG1881" s="84"/>
      <c r="SZH1881" s="84"/>
      <c r="SZI1881" s="84"/>
      <c r="SZJ1881" s="84"/>
      <c r="SZK1881" s="84"/>
      <c r="SZL1881" s="84"/>
      <c r="SZM1881" s="84"/>
      <c r="SZN1881" s="84"/>
      <c r="SZO1881" s="84"/>
      <c r="SZP1881" s="84"/>
      <c r="SZQ1881" s="84"/>
      <c r="SZR1881" s="84"/>
      <c r="SZS1881" s="84"/>
      <c r="SZT1881" s="84"/>
      <c r="SZU1881" s="84"/>
      <c r="SZV1881" s="84"/>
      <c r="SZW1881" s="84"/>
      <c r="SZX1881" s="84"/>
      <c r="SZY1881" s="84"/>
      <c r="SZZ1881" s="84"/>
      <c r="TAA1881" s="84"/>
      <c r="TAB1881" s="84"/>
      <c r="TAC1881" s="84"/>
      <c r="TAD1881" s="84"/>
      <c r="TAE1881" s="84"/>
      <c r="TAF1881" s="84"/>
      <c r="TAG1881" s="84"/>
      <c r="TAH1881" s="84"/>
      <c r="TAI1881" s="84"/>
      <c r="TAJ1881" s="84"/>
      <c r="TAK1881" s="84"/>
      <c r="TAL1881" s="84"/>
      <c r="TAM1881" s="84"/>
      <c r="TAN1881" s="84"/>
      <c r="TAO1881" s="84"/>
      <c r="TAP1881" s="84"/>
      <c r="TAQ1881" s="84"/>
      <c r="TAR1881" s="84"/>
      <c r="TAS1881" s="84"/>
      <c r="TAT1881" s="84"/>
      <c r="TAU1881" s="84"/>
      <c r="TAV1881" s="84"/>
      <c r="TAW1881" s="84"/>
      <c r="TAX1881" s="84"/>
      <c r="TAY1881" s="84"/>
      <c r="TAZ1881" s="84"/>
      <c r="TBA1881" s="84"/>
      <c r="TBB1881" s="84"/>
      <c r="TBC1881" s="84"/>
      <c r="TBD1881" s="84"/>
      <c r="TBE1881" s="84"/>
      <c r="TBF1881" s="84"/>
      <c r="TBG1881" s="84"/>
      <c r="TBH1881" s="84"/>
      <c r="TBI1881" s="84"/>
      <c r="TBJ1881" s="84"/>
      <c r="TBK1881" s="84"/>
      <c r="TBL1881" s="84"/>
      <c r="TBM1881" s="84"/>
      <c r="TBN1881" s="84"/>
      <c r="TBO1881" s="84"/>
      <c r="TBP1881" s="84"/>
      <c r="TBQ1881" s="84"/>
      <c r="TBR1881" s="84"/>
      <c r="TBS1881" s="84"/>
      <c r="TBT1881" s="84"/>
      <c r="TBU1881" s="84"/>
      <c r="TBV1881" s="84"/>
      <c r="TBW1881" s="84"/>
      <c r="TBX1881" s="84"/>
      <c r="TBY1881" s="84"/>
      <c r="TBZ1881" s="84"/>
      <c r="TCA1881" s="84"/>
      <c r="TCB1881" s="84"/>
      <c r="TCC1881" s="84"/>
      <c r="TCD1881" s="84"/>
      <c r="TCE1881" s="84"/>
      <c r="TCF1881" s="84"/>
      <c r="TCG1881" s="84"/>
      <c r="TCH1881" s="84"/>
      <c r="TCI1881" s="84"/>
      <c r="TCJ1881" s="84"/>
      <c r="TCK1881" s="84"/>
      <c r="TCL1881" s="84"/>
      <c r="TCM1881" s="84"/>
      <c r="TCN1881" s="84"/>
      <c r="TCO1881" s="84"/>
      <c r="TCP1881" s="84"/>
      <c r="TCQ1881" s="84"/>
      <c r="TCR1881" s="84"/>
      <c r="TCS1881" s="84"/>
      <c r="TCT1881" s="84"/>
      <c r="TCU1881" s="84"/>
      <c r="TCV1881" s="84"/>
      <c r="TCW1881" s="84"/>
      <c r="TCX1881" s="84"/>
      <c r="TCY1881" s="84"/>
      <c r="TCZ1881" s="84"/>
      <c r="TDA1881" s="84"/>
      <c r="TDB1881" s="84"/>
      <c r="TDC1881" s="84"/>
      <c r="TDD1881" s="84"/>
      <c r="TDE1881" s="84"/>
      <c r="TDF1881" s="84"/>
      <c r="TDG1881" s="84"/>
      <c r="TDH1881" s="84"/>
      <c r="TDI1881" s="84"/>
      <c r="TDJ1881" s="84"/>
      <c r="TDK1881" s="84"/>
      <c r="TDL1881" s="84"/>
      <c r="TDM1881" s="84"/>
      <c r="TDN1881" s="84"/>
      <c r="TDO1881" s="84"/>
      <c r="TDP1881" s="84"/>
      <c r="TDQ1881" s="84"/>
      <c r="TDR1881" s="84"/>
      <c r="TDS1881" s="84"/>
      <c r="TDT1881" s="84"/>
      <c r="TDU1881" s="84"/>
      <c r="TDV1881" s="84"/>
      <c r="TDW1881" s="84"/>
      <c r="TDX1881" s="84"/>
      <c r="TDY1881" s="84"/>
      <c r="TDZ1881" s="84"/>
      <c r="TEA1881" s="84"/>
      <c r="TEB1881" s="84"/>
      <c r="TEC1881" s="84"/>
      <c r="TED1881" s="84"/>
      <c r="TEE1881" s="84"/>
      <c r="TEF1881" s="84"/>
      <c r="TEG1881" s="84"/>
      <c r="TEH1881" s="84"/>
      <c r="TEI1881" s="84"/>
      <c r="TEJ1881" s="84"/>
      <c r="TEK1881" s="84"/>
      <c r="TEL1881" s="84"/>
      <c r="TEM1881" s="84"/>
      <c r="TEN1881" s="84"/>
      <c r="TEO1881" s="84"/>
      <c r="TEP1881" s="84"/>
      <c r="TEQ1881" s="84"/>
      <c r="TER1881" s="84"/>
      <c r="TES1881" s="84"/>
      <c r="TET1881" s="84"/>
      <c r="TEU1881" s="84"/>
      <c r="TEV1881" s="84"/>
      <c r="TEW1881" s="84"/>
      <c r="TEX1881" s="84"/>
      <c r="TEY1881" s="84"/>
      <c r="TEZ1881" s="84"/>
      <c r="TFA1881" s="84"/>
      <c r="TFB1881" s="84"/>
      <c r="TFC1881" s="84"/>
      <c r="TFD1881" s="84"/>
      <c r="TFE1881" s="84"/>
      <c r="TFF1881" s="84"/>
      <c r="TFG1881" s="84"/>
      <c r="TFH1881" s="84"/>
      <c r="TFI1881" s="84"/>
      <c r="TFJ1881" s="84"/>
      <c r="TFK1881" s="84"/>
      <c r="TFL1881" s="84"/>
      <c r="TFM1881" s="84"/>
      <c r="TFN1881" s="84"/>
      <c r="TFO1881" s="84"/>
      <c r="TFP1881" s="84"/>
      <c r="TFQ1881" s="84"/>
      <c r="TFR1881" s="84"/>
      <c r="TFS1881" s="84"/>
      <c r="TFT1881" s="84"/>
      <c r="TFU1881" s="84"/>
      <c r="TFV1881" s="84"/>
      <c r="TFW1881" s="84"/>
      <c r="TFX1881" s="84"/>
      <c r="TFY1881" s="84"/>
      <c r="TFZ1881" s="84"/>
      <c r="TGA1881" s="84"/>
      <c r="TGB1881" s="84"/>
      <c r="TGC1881" s="84"/>
      <c r="TGD1881" s="84"/>
      <c r="TGE1881" s="84"/>
      <c r="TGF1881" s="84"/>
      <c r="TGG1881" s="84"/>
      <c r="TGH1881" s="84"/>
      <c r="TGI1881" s="84"/>
      <c r="TGJ1881" s="84"/>
      <c r="TGK1881" s="84"/>
      <c r="TGL1881" s="84"/>
      <c r="TGM1881" s="84"/>
      <c r="TGN1881" s="84"/>
      <c r="TGO1881" s="84"/>
      <c r="TGP1881" s="84"/>
      <c r="TGQ1881" s="84"/>
      <c r="TGR1881" s="84"/>
      <c r="TGS1881" s="84"/>
      <c r="TGT1881" s="84"/>
      <c r="TGU1881" s="84"/>
      <c r="TGV1881" s="84"/>
      <c r="TGW1881" s="84"/>
      <c r="TGX1881" s="84"/>
      <c r="TGY1881" s="84"/>
      <c r="TGZ1881" s="84"/>
      <c r="THA1881" s="84"/>
      <c r="THB1881" s="84"/>
      <c r="THC1881" s="84"/>
      <c r="THD1881" s="84"/>
      <c r="THE1881" s="84"/>
      <c r="THF1881" s="84"/>
      <c r="THG1881" s="84"/>
      <c r="THH1881" s="84"/>
      <c r="THI1881" s="84"/>
      <c r="THJ1881" s="84"/>
      <c r="THK1881" s="84"/>
      <c r="THL1881" s="84"/>
      <c r="THM1881" s="84"/>
      <c r="THN1881" s="84"/>
      <c r="THO1881" s="84"/>
      <c r="THP1881" s="84"/>
      <c r="THQ1881" s="84"/>
      <c r="THR1881" s="84"/>
      <c r="THS1881" s="84"/>
      <c r="THT1881" s="84"/>
      <c r="THU1881" s="84"/>
      <c r="THV1881" s="84"/>
      <c r="THW1881" s="84"/>
      <c r="THX1881" s="84"/>
      <c r="THY1881" s="84"/>
      <c r="THZ1881" s="84"/>
      <c r="TIA1881" s="84"/>
      <c r="TIB1881" s="84"/>
      <c r="TIC1881" s="84"/>
      <c r="TID1881" s="84"/>
      <c r="TIE1881" s="84"/>
      <c r="TIF1881" s="84"/>
      <c r="TIG1881" s="84"/>
      <c r="TIH1881" s="84"/>
      <c r="TII1881" s="84"/>
      <c r="TIJ1881" s="84"/>
      <c r="TIK1881" s="84"/>
      <c r="TIL1881" s="84"/>
      <c r="TIM1881" s="84"/>
      <c r="TIN1881" s="84"/>
      <c r="TIO1881" s="84"/>
      <c r="TIP1881" s="84"/>
      <c r="TIQ1881" s="84"/>
      <c r="TIR1881" s="84"/>
      <c r="TIS1881" s="84"/>
      <c r="TIT1881" s="84"/>
      <c r="TIU1881" s="84"/>
      <c r="TIV1881" s="84"/>
      <c r="TIW1881" s="84"/>
      <c r="TIX1881" s="84"/>
      <c r="TIY1881" s="84"/>
      <c r="TIZ1881" s="84"/>
      <c r="TJA1881" s="84"/>
      <c r="TJB1881" s="84"/>
      <c r="TJC1881" s="84"/>
      <c r="TJD1881" s="84"/>
      <c r="TJE1881" s="84"/>
      <c r="TJF1881" s="84"/>
      <c r="TJG1881" s="84"/>
      <c r="TJH1881" s="84"/>
      <c r="TJI1881" s="84"/>
      <c r="TJJ1881" s="84"/>
      <c r="TJK1881" s="84"/>
      <c r="TJL1881" s="84"/>
      <c r="TJM1881" s="84"/>
      <c r="TJN1881" s="84"/>
      <c r="TJO1881" s="84"/>
      <c r="TJP1881" s="84"/>
      <c r="TJQ1881" s="84"/>
      <c r="TJR1881" s="84"/>
      <c r="TJS1881" s="84"/>
      <c r="TJT1881" s="84"/>
      <c r="TJU1881" s="84"/>
      <c r="TJV1881" s="84"/>
      <c r="TJW1881" s="84"/>
      <c r="TJX1881" s="84"/>
      <c r="TJY1881" s="84"/>
      <c r="TJZ1881" s="84"/>
      <c r="TKA1881" s="84"/>
      <c r="TKB1881" s="84"/>
      <c r="TKC1881" s="84"/>
      <c r="TKD1881" s="84"/>
      <c r="TKE1881" s="84"/>
      <c r="TKF1881" s="84"/>
      <c r="TKG1881" s="84"/>
      <c r="TKH1881" s="84"/>
      <c r="TKI1881" s="84"/>
      <c r="TKJ1881" s="84"/>
      <c r="TKK1881" s="84"/>
      <c r="TKL1881" s="84"/>
      <c r="TKM1881" s="84"/>
      <c r="TKN1881" s="84"/>
      <c r="TKO1881" s="84"/>
      <c r="TKP1881" s="84"/>
      <c r="TKQ1881" s="84"/>
      <c r="TKR1881" s="84"/>
      <c r="TKS1881" s="84"/>
      <c r="TKT1881" s="84"/>
      <c r="TKU1881" s="84"/>
      <c r="TKV1881" s="84"/>
      <c r="TKW1881" s="84"/>
      <c r="TKX1881" s="84"/>
      <c r="TKY1881" s="84"/>
      <c r="TKZ1881" s="84"/>
      <c r="TLA1881" s="84"/>
      <c r="TLB1881" s="84"/>
      <c r="TLC1881" s="84"/>
      <c r="TLD1881" s="84"/>
      <c r="TLE1881" s="84"/>
      <c r="TLF1881" s="84"/>
      <c r="TLG1881" s="84"/>
      <c r="TLH1881" s="84"/>
      <c r="TLI1881" s="84"/>
      <c r="TLJ1881" s="84"/>
      <c r="TLK1881" s="84"/>
      <c r="TLL1881" s="84"/>
      <c r="TLM1881" s="84"/>
      <c r="TLN1881" s="84"/>
      <c r="TLO1881" s="84"/>
      <c r="TLP1881" s="84"/>
      <c r="TLQ1881" s="84"/>
      <c r="TLR1881" s="84"/>
      <c r="TLS1881" s="84"/>
      <c r="TLT1881" s="84"/>
      <c r="TLU1881" s="84"/>
      <c r="TLV1881" s="84"/>
      <c r="TLW1881" s="84"/>
      <c r="TLX1881" s="84"/>
      <c r="TLY1881" s="84"/>
      <c r="TLZ1881" s="84"/>
      <c r="TMA1881" s="84"/>
      <c r="TMB1881" s="84"/>
      <c r="TMC1881" s="84"/>
      <c r="TMD1881" s="84"/>
      <c r="TME1881" s="84"/>
      <c r="TMF1881" s="84"/>
      <c r="TMG1881" s="84"/>
      <c r="TMH1881" s="84"/>
      <c r="TMI1881" s="84"/>
      <c r="TMJ1881" s="84"/>
      <c r="TMK1881" s="84"/>
      <c r="TML1881" s="84"/>
      <c r="TMM1881" s="84"/>
      <c r="TMN1881" s="84"/>
      <c r="TMO1881" s="84"/>
      <c r="TMP1881" s="84"/>
      <c r="TMQ1881" s="84"/>
      <c r="TMR1881" s="84"/>
      <c r="TMS1881" s="84"/>
      <c r="TMT1881" s="84"/>
      <c r="TMU1881" s="84"/>
      <c r="TMV1881" s="84"/>
      <c r="TMW1881" s="84"/>
      <c r="TMX1881" s="84"/>
      <c r="TMY1881" s="84"/>
      <c r="TMZ1881" s="84"/>
      <c r="TNA1881" s="84"/>
      <c r="TNB1881" s="84"/>
      <c r="TNC1881" s="84"/>
      <c r="TND1881" s="84"/>
      <c r="TNE1881" s="84"/>
      <c r="TNF1881" s="84"/>
      <c r="TNG1881" s="84"/>
      <c r="TNH1881" s="84"/>
      <c r="TNI1881" s="84"/>
      <c r="TNJ1881" s="84"/>
      <c r="TNK1881" s="84"/>
      <c r="TNL1881" s="84"/>
      <c r="TNM1881" s="84"/>
      <c r="TNN1881" s="84"/>
      <c r="TNO1881" s="84"/>
      <c r="TNP1881" s="84"/>
      <c r="TNQ1881" s="84"/>
      <c r="TNR1881" s="84"/>
      <c r="TNS1881" s="84"/>
      <c r="TNT1881" s="84"/>
      <c r="TNU1881" s="84"/>
      <c r="TNV1881" s="84"/>
      <c r="TNW1881" s="84"/>
      <c r="TNX1881" s="84"/>
      <c r="TNY1881" s="84"/>
      <c r="TNZ1881" s="84"/>
      <c r="TOA1881" s="84"/>
      <c r="TOB1881" s="84"/>
      <c r="TOC1881" s="84"/>
      <c r="TOD1881" s="84"/>
      <c r="TOE1881" s="84"/>
      <c r="TOF1881" s="84"/>
      <c r="TOG1881" s="84"/>
      <c r="TOH1881" s="84"/>
      <c r="TOI1881" s="84"/>
      <c r="TOJ1881" s="84"/>
      <c r="TOK1881" s="84"/>
      <c r="TOL1881" s="84"/>
      <c r="TOM1881" s="84"/>
      <c r="TON1881" s="84"/>
      <c r="TOO1881" s="84"/>
      <c r="TOP1881" s="84"/>
      <c r="TOQ1881" s="84"/>
      <c r="TOR1881" s="84"/>
      <c r="TOS1881" s="84"/>
      <c r="TOT1881" s="84"/>
      <c r="TOU1881" s="84"/>
      <c r="TOV1881" s="84"/>
      <c r="TOW1881" s="84"/>
      <c r="TOX1881" s="84"/>
      <c r="TOY1881" s="84"/>
      <c r="TOZ1881" s="84"/>
      <c r="TPA1881" s="84"/>
      <c r="TPB1881" s="84"/>
      <c r="TPC1881" s="84"/>
      <c r="TPD1881" s="84"/>
      <c r="TPE1881" s="84"/>
      <c r="TPF1881" s="84"/>
      <c r="TPG1881" s="84"/>
      <c r="TPH1881" s="84"/>
      <c r="TPI1881" s="84"/>
      <c r="TPJ1881" s="84"/>
      <c r="TPK1881" s="84"/>
      <c r="TPL1881" s="84"/>
      <c r="TPM1881" s="84"/>
      <c r="TPN1881" s="84"/>
      <c r="TPO1881" s="84"/>
      <c r="TPP1881" s="84"/>
      <c r="TPQ1881" s="84"/>
      <c r="TPR1881" s="84"/>
      <c r="TPS1881" s="84"/>
      <c r="TPT1881" s="84"/>
      <c r="TPU1881" s="84"/>
      <c r="TPV1881" s="84"/>
      <c r="TPW1881" s="84"/>
      <c r="TPX1881" s="84"/>
      <c r="TPY1881" s="84"/>
      <c r="TPZ1881" s="84"/>
      <c r="TQA1881" s="84"/>
      <c r="TQB1881" s="84"/>
      <c r="TQC1881" s="84"/>
      <c r="TQD1881" s="84"/>
      <c r="TQE1881" s="84"/>
      <c r="TQF1881" s="84"/>
      <c r="TQG1881" s="84"/>
      <c r="TQH1881" s="84"/>
      <c r="TQI1881" s="84"/>
      <c r="TQJ1881" s="84"/>
      <c r="TQK1881" s="84"/>
      <c r="TQL1881" s="84"/>
      <c r="TQM1881" s="84"/>
      <c r="TQN1881" s="84"/>
      <c r="TQO1881" s="84"/>
      <c r="TQP1881" s="84"/>
      <c r="TQQ1881" s="84"/>
      <c r="TQR1881" s="84"/>
      <c r="TQS1881" s="84"/>
      <c r="TQT1881" s="84"/>
      <c r="TQU1881" s="84"/>
      <c r="TQV1881" s="84"/>
      <c r="TQW1881" s="84"/>
      <c r="TQX1881" s="84"/>
      <c r="TQY1881" s="84"/>
      <c r="TQZ1881" s="84"/>
      <c r="TRA1881" s="84"/>
      <c r="TRB1881" s="84"/>
      <c r="TRC1881" s="84"/>
      <c r="TRD1881" s="84"/>
      <c r="TRE1881" s="84"/>
      <c r="TRF1881" s="84"/>
      <c r="TRG1881" s="84"/>
      <c r="TRH1881" s="84"/>
      <c r="TRI1881" s="84"/>
      <c r="TRJ1881" s="84"/>
      <c r="TRK1881" s="84"/>
      <c r="TRL1881" s="84"/>
      <c r="TRM1881" s="84"/>
      <c r="TRN1881" s="84"/>
      <c r="TRO1881" s="84"/>
      <c r="TRP1881" s="84"/>
      <c r="TRQ1881" s="84"/>
      <c r="TRR1881" s="84"/>
      <c r="TRS1881" s="84"/>
      <c r="TRT1881" s="84"/>
      <c r="TRU1881" s="84"/>
      <c r="TRV1881" s="84"/>
      <c r="TRW1881" s="84"/>
      <c r="TRX1881" s="84"/>
      <c r="TRY1881" s="84"/>
      <c r="TRZ1881" s="84"/>
      <c r="TSA1881" s="84"/>
      <c r="TSB1881" s="84"/>
      <c r="TSC1881" s="84"/>
      <c r="TSD1881" s="84"/>
      <c r="TSE1881" s="84"/>
      <c r="TSF1881" s="84"/>
      <c r="TSG1881" s="84"/>
      <c r="TSH1881" s="84"/>
      <c r="TSI1881" s="84"/>
      <c r="TSJ1881" s="84"/>
      <c r="TSK1881" s="84"/>
      <c r="TSL1881" s="84"/>
      <c r="TSM1881" s="84"/>
      <c r="TSN1881" s="84"/>
      <c r="TSO1881" s="84"/>
      <c r="TSP1881" s="84"/>
      <c r="TSQ1881" s="84"/>
      <c r="TSR1881" s="84"/>
      <c r="TSS1881" s="84"/>
      <c r="TST1881" s="84"/>
      <c r="TSU1881" s="84"/>
      <c r="TSV1881" s="84"/>
      <c r="TSW1881" s="84"/>
      <c r="TSX1881" s="84"/>
      <c r="TSY1881" s="84"/>
      <c r="TSZ1881" s="84"/>
      <c r="TTA1881" s="84"/>
      <c r="TTB1881" s="84"/>
      <c r="TTC1881" s="84"/>
      <c r="TTD1881" s="84"/>
      <c r="TTE1881" s="84"/>
      <c r="TTF1881" s="84"/>
      <c r="TTG1881" s="84"/>
      <c r="TTH1881" s="84"/>
      <c r="TTI1881" s="84"/>
      <c r="TTJ1881" s="84"/>
      <c r="TTK1881" s="84"/>
      <c r="TTL1881" s="84"/>
      <c r="TTM1881" s="84"/>
      <c r="TTN1881" s="84"/>
      <c r="TTO1881" s="84"/>
      <c r="TTP1881" s="84"/>
      <c r="TTQ1881" s="84"/>
      <c r="TTR1881" s="84"/>
      <c r="TTS1881" s="84"/>
      <c r="TTT1881" s="84"/>
      <c r="TTU1881" s="84"/>
      <c r="TTV1881" s="84"/>
      <c r="TTW1881" s="84"/>
      <c r="TTX1881" s="84"/>
      <c r="TTY1881" s="84"/>
      <c r="TTZ1881" s="84"/>
      <c r="TUA1881" s="84"/>
      <c r="TUB1881" s="84"/>
      <c r="TUC1881" s="84"/>
      <c r="TUD1881" s="84"/>
      <c r="TUE1881" s="84"/>
      <c r="TUF1881" s="84"/>
      <c r="TUG1881" s="84"/>
      <c r="TUH1881" s="84"/>
      <c r="TUI1881" s="84"/>
      <c r="TUJ1881" s="84"/>
      <c r="TUK1881" s="84"/>
      <c r="TUL1881" s="84"/>
      <c r="TUM1881" s="84"/>
      <c r="TUN1881" s="84"/>
      <c r="TUO1881" s="84"/>
      <c r="TUP1881" s="84"/>
      <c r="TUQ1881" s="84"/>
      <c r="TUR1881" s="84"/>
      <c r="TUS1881" s="84"/>
      <c r="TUT1881" s="84"/>
      <c r="TUU1881" s="84"/>
      <c r="TUV1881" s="84"/>
      <c r="TUW1881" s="84"/>
      <c r="TUX1881" s="84"/>
      <c r="TUY1881" s="84"/>
      <c r="TUZ1881" s="84"/>
      <c r="TVA1881" s="84"/>
      <c r="TVB1881" s="84"/>
      <c r="TVC1881" s="84"/>
      <c r="TVD1881" s="84"/>
      <c r="TVE1881" s="84"/>
      <c r="TVF1881" s="84"/>
      <c r="TVG1881" s="84"/>
      <c r="TVH1881" s="84"/>
      <c r="TVI1881" s="84"/>
      <c r="TVJ1881" s="84"/>
      <c r="TVK1881" s="84"/>
      <c r="TVL1881" s="84"/>
      <c r="TVM1881" s="84"/>
      <c r="TVN1881" s="84"/>
      <c r="TVO1881" s="84"/>
      <c r="TVP1881" s="84"/>
      <c r="TVQ1881" s="84"/>
      <c r="TVR1881" s="84"/>
      <c r="TVS1881" s="84"/>
      <c r="TVT1881" s="84"/>
      <c r="TVU1881" s="84"/>
      <c r="TVV1881" s="84"/>
      <c r="TVW1881" s="84"/>
      <c r="TVX1881" s="84"/>
      <c r="TVY1881" s="84"/>
      <c r="TVZ1881" s="84"/>
      <c r="TWA1881" s="84"/>
      <c r="TWB1881" s="84"/>
      <c r="TWC1881" s="84"/>
      <c r="TWD1881" s="84"/>
      <c r="TWE1881" s="84"/>
      <c r="TWF1881" s="84"/>
      <c r="TWG1881" s="84"/>
      <c r="TWH1881" s="84"/>
      <c r="TWI1881" s="84"/>
      <c r="TWJ1881" s="84"/>
      <c r="TWK1881" s="84"/>
      <c r="TWL1881" s="84"/>
      <c r="TWM1881" s="84"/>
      <c r="TWN1881" s="84"/>
      <c r="TWO1881" s="84"/>
      <c r="TWP1881" s="84"/>
      <c r="TWQ1881" s="84"/>
      <c r="TWR1881" s="84"/>
      <c r="TWS1881" s="84"/>
      <c r="TWT1881" s="84"/>
      <c r="TWU1881" s="84"/>
      <c r="TWV1881" s="84"/>
      <c r="TWW1881" s="84"/>
      <c r="TWX1881" s="84"/>
      <c r="TWY1881" s="84"/>
      <c r="TWZ1881" s="84"/>
      <c r="TXA1881" s="84"/>
      <c r="TXB1881" s="84"/>
      <c r="TXC1881" s="84"/>
      <c r="TXD1881" s="84"/>
      <c r="TXE1881" s="84"/>
      <c r="TXF1881" s="84"/>
      <c r="TXG1881" s="84"/>
      <c r="TXH1881" s="84"/>
      <c r="TXI1881" s="84"/>
      <c r="TXJ1881" s="84"/>
      <c r="TXK1881" s="84"/>
      <c r="TXL1881" s="84"/>
      <c r="TXM1881" s="84"/>
      <c r="TXN1881" s="84"/>
      <c r="TXO1881" s="84"/>
      <c r="TXP1881" s="84"/>
      <c r="TXQ1881" s="84"/>
      <c r="TXR1881" s="84"/>
      <c r="TXS1881" s="84"/>
      <c r="TXT1881" s="84"/>
      <c r="TXU1881" s="84"/>
      <c r="TXV1881" s="84"/>
      <c r="TXW1881" s="84"/>
      <c r="TXX1881" s="84"/>
      <c r="TXY1881" s="84"/>
      <c r="TXZ1881" s="84"/>
      <c r="TYA1881" s="84"/>
      <c r="TYB1881" s="84"/>
      <c r="TYC1881" s="84"/>
      <c r="TYD1881" s="84"/>
      <c r="TYE1881" s="84"/>
      <c r="TYF1881" s="84"/>
      <c r="TYG1881" s="84"/>
      <c r="TYH1881" s="84"/>
      <c r="TYI1881" s="84"/>
      <c r="TYJ1881" s="84"/>
      <c r="TYK1881" s="84"/>
      <c r="TYL1881" s="84"/>
      <c r="TYM1881" s="84"/>
      <c r="TYN1881" s="84"/>
      <c r="TYO1881" s="84"/>
      <c r="TYP1881" s="84"/>
      <c r="TYQ1881" s="84"/>
      <c r="TYR1881" s="84"/>
      <c r="TYS1881" s="84"/>
      <c r="TYT1881" s="84"/>
      <c r="TYU1881" s="84"/>
      <c r="TYV1881" s="84"/>
      <c r="TYW1881" s="84"/>
      <c r="TYX1881" s="84"/>
      <c r="TYY1881" s="84"/>
      <c r="TYZ1881" s="84"/>
      <c r="TZA1881" s="84"/>
      <c r="TZB1881" s="84"/>
      <c r="TZC1881" s="84"/>
      <c r="TZD1881" s="84"/>
      <c r="TZE1881" s="84"/>
      <c r="TZF1881" s="84"/>
      <c r="TZG1881" s="84"/>
      <c r="TZH1881" s="84"/>
      <c r="TZI1881" s="84"/>
      <c r="TZJ1881" s="84"/>
      <c r="TZK1881" s="84"/>
      <c r="TZL1881" s="84"/>
      <c r="TZM1881" s="84"/>
      <c r="TZN1881" s="84"/>
      <c r="TZO1881" s="84"/>
      <c r="TZP1881" s="84"/>
      <c r="TZQ1881" s="84"/>
      <c r="TZR1881" s="84"/>
      <c r="TZS1881" s="84"/>
      <c r="TZT1881" s="84"/>
      <c r="TZU1881" s="84"/>
      <c r="TZV1881" s="84"/>
      <c r="TZW1881" s="84"/>
      <c r="TZX1881" s="84"/>
      <c r="TZY1881" s="84"/>
      <c r="TZZ1881" s="84"/>
      <c r="UAA1881" s="84"/>
      <c r="UAB1881" s="84"/>
      <c r="UAC1881" s="84"/>
      <c r="UAD1881" s="84"/>
      <c r="UAE1881" s="84"/>
      <c r="UAF1881" s="84"/>
      <c r="UAG1881" s="84"/>
      <c r="UAH1881" s="84"/>
      <c r="UAI1881" s="84"/>
      <c r="UAJ1881" s="84"/>
      <c r="UAK1881" s="84"/>
      <c r="UAL1881" s="84"/>
      <c r="UAM1881" s="84"/>
      <c r="UAN1881" s="84"/>
      <c r="UAO1881" s="84"/>
      <c r="UAP1881" s="84"/>
      <c r="UAQ1881" s="84"/>
      <c r="UAR1881" s="84"/>
      <c r="UAS1881" s="84"/>
      <c r="UAT1881" s="84"/>
      <c r="UAU1881" s="84"/>
      <c r="UAV1881" s="84"/>
      <c r="UAW1881" s="84"/>
      <c r="UAX1881" s="84"/>
      <c r="UAY1881" s="84"/>
      <c r="UAZ1881" s="84"/>
      <c r="UBA1881" s="84"/>
      <c r="UBB1881" s="84"/>
      <c r="UBC1881" s="84"/>
      <c r="UBD1881" s="84"/>
      <c r="UBE1881" s="84"/>
      <c r="UBF1881" s="84"/>
      <c r="UBG1881" s="84"/>
      <c r="UBH1881" s="84"/>
      <c r="UBI1881" s="84"/>
      <c r="UBJ1881" s="84"/>
      <c r="UBK1881" s="84"/>
      <c r="UBL1881" s="84"/>
      <c r="UBM1881" s="84"/>
      <c r="UBN1881" s="84"/>
      <c r="UBO1881" s="84"/>
      <c r="UBP1881" s="84"/>
      <c r="UBQ1881" s="84"/>
      <c r="UBR1881" s="84"/>
      <c r="UBS1881" s="84"/>
      <c r="UBT1881" s="84"/>
      <c r="UBU1881" s="84"/>
      <c r="UBV1881" s="84"/>
      <c r="UBW1881" s="84"/>
      <c r="UBX1881" s="84"/>
      <c r="UBY1881" s="84"/>
      <c r="UBZ1881" s="84"/>
      <c r="UCA1881" s="84"/>
      <c r="UCB1881" s="84"/>
      <c r="UCC1881" s="84"/>
      <c r="UCD1881" s="84"/>
      <c r="UCE1881" s="84"/>
      <c r="UCF1881" s="84"/>
      <c r="UCG1881" s="84"/>
      <c r="UCH1881" s="84"/>
      <c r="UCI1881" s="84"/>
      <c r="UCJ1881" s="84"/>
      <c r="UCK1881" s="84"/>
      <c r="UCL1881" s="84"/>
      <c r="UCM1881" s="84"/>
      <c r="UCN1881" s="84"/>
      <c r="UCO1881" s="84"/>
      <c r="UCP1881" s="84"/>
      <c r="UCQ1881" s="84"/>
      <c r="UCR1881" s="84"/>
      <c r="UCS1881" s="84"/>
      <c r="UCT1881" s="84"/>
      <c r="UCU1881" s="84"/>
      <c r="UCV1881" s="84"/>
      <c r="UCW1881" s="84"/>
      <c r="UCX1881" s="84"/>
      <c r="UCY1881" s="84"/>
      <c r="UCZ1881" s="84"/>
      <c r="UDA1881" s="84"/>
      <c r="UDB1881" s="84"/>
      <c r="UDC1881" s="84"/>
      <c r="UDD1881" s="84"/>
      <c r="UDE1881" s="84"/>
      <c r="UDF1881" s="84"/>
      <c r="UDG1881" s="84"/>
      <c r="UDH1881" s="84"/>
      <c r="UDI1881" s="84"/>
      <c r="UDJ1881" s="84"/>
      <c r="UDK1881" s="84"/>
      <c r="UDL1881" s="84"/>
      <c r="UDM1881" s="84"/>
      <c r="UDN1881" s="84"/>
      <c r="UDO1881" s="84"/>
      <c r="UDP1881" s="84"/>
      <c r="UDQ1881" s="84"/>
      <c r="UDR1881" s="84"/>
      <c r="UDS1881" s="84"/>
      <c r="UDT1881" s="84"/>
      <c r="UDU1881" s="84"/>
      <c r="UDV1881" s="84"/>
      <c r="UDW1881" s="84"/>
      <c r="UDX1881" s="84"/>
      <c r="UDY1881" s="84"/>
      <c r="UDZ1881" s="84"/>
      <c r="UEA1881" s="84"/>
      <c r="UEB1881" s="84"/>
      <c r="UEC1881" s="84"/>
      <c r="UED1881" s="84"/>
      <c r="UEE1881" s="84"/>
      <c r="UEF1881" s="84"/>
      <c r="UEG1881" s="84"/>
      <c r="UEH1881" s="84"/>
      <c r="UEI1881" s="84"/>
      <c r="UEJ1881" s="84"/>
      <c r="UEK1881" s="84"/>
      <c r="UEL1881" s="84"/>
      <c r="UEM1881" s="84"/>
      <c r="UEN1881" s="84"/>
      <c r="UEO1881" s="84"/>
      <c r="UEP1881" s="84"/>
      <c r="UEQ1881" s="84"/>
      <c r="UER1881" s="84"/>
      <c r="UES1881" s="84"/>
      <c r="UET1881" s="84"/>
      <c r="UEU1881" s="84"/>
      <c r="UEV1881" s="84"/>
      <c r="UEW1881" s="84"/>
      <c r="UEX1881" s="84"/>
      <c r="UEY1881" s="84"/>
      <c r="UEZ1881" s="84"/>
      <c r="UFA1881" s="84"/>
      <c r="UFB1881" s="84"/>
      <c r="UFC1881" s="84"/>
      <c r="UFD1881" s="84"/>
      <c r="UFE1881" s="84"/>
      <c r="UFF1881" s="84"/>
      <c r="UFG1881" s="84"/>
      <c r="UFH1881" s="84"/>
      <c r="UFI1881" s="84"/>
      <c r="UFJ1881" s="84"/>
      <c r="UFK1881" s="84"/>
      <c r="UFL1881" s="84"/>
      <c r="UFM1881" s="84"/>
      <c r="UFN1881" s="84"/>
      <c r="UFO1881" s="84"/>
      <c r="UFP1881" s="84"/>
      <c r="UFQ1881" s="84"/>
      <c r="UFR1881" s="84"/>
      <c r="UFS1881" s="84"/>
      <c r="UFT1881" s="84"/>
      <c r="UFU1881" s="84"/>
      <c r="UFV1881" s="84"/>
      <c r="UFW1881" s="84"/>
      <c r="UFX1881" s="84"/>
      <c r="UFY1881" s="84"/>
      <c r="UFZ1881" s="84"/>
      <c r="UGA1881" s="84"/>
      <c r="UGB1881" s="84"/>
      <c r="UGC1881" s="84"/>
      <c r="UGD1881" s="84"/>
      <c r="UGE1881" s="84"/>
      <c r="UGF1881" s="84"/>
      <c r="UGG1881" s="84"/>
      <c r="UGH1881" s="84"/>
      <c r="UGI1881" s="84"/>
      <c r="UGJ1881" s="84"/>
      <c r="UGK1881" s="84"/>
      <c r="UGL1881" s="84"/>
      <c r="UGM1881" s="84"/>
      <c r="UGN1881" s="84"/>
      <c r="UGO1881" s="84"/>
      <c r="UGP1881" s="84"/>
      <c r="UGQ1881" s="84"/>
      <c r="UGR1881" s="84"/>
      <c r="UGS1881" s="84"/>
      <c r="UGT1881" s="84"/>
      <c r="UGU1881" s="84"/>
      <c r="UGV1881" s="84"/>
      <c r="UGW1881" s="84"/>
      <c r="UGX1881" s="84"/>
      <c r="UGY1881" s="84"/>
      <c r="UGZ1881" s="84"/>
      <c r="UHA1881" s="84"/>
      <c r="UHB1881" s="84"/>
      <c r="UHC1881" s="84"/>
      <c r="UHD1881" s="84"/>
      <c r="UHE1881" s="84"/>
      <c r="UHF1881" s="84"/>
      <c r="UHG1881" s="84"/>
      <c r="UHH1881" s="84"/>
      <c r="UHI1881" s="84"/>
      <c r="UHJ1881" s="84"/>
      <c r="UHK1881" s="84"/>
      <c r="UHL1881" s="84"/>
      <c r="UHM1881" s="84"/>
      <c r="UHN1881" s="84"/>
      <c r="UHO1881" s="84"/>
      <c r="UHP1881" s="84"/>
      <c r="UHQ1881" s="84"/>
      <c r="UHR1881" s="84"/>
      <c r="UHS1881" s="84"/>
      <c r="UHT1881" s="84"/>
      <c r="UHU1881" s="84"/>
      <c r="UHV1881" s="84"/>
      <c r="UHW1881" s="84"/>
      <c r="UHX1881" s="84"/>
      <c r="UHY1881" s="84"/>
      <c r="UHZ1881" s="84"/>
      <c r="UIA1881" s="84"/>
      <c r="UIB1881" s="84"/>
      <c r="UIC1881" s="84"/>
      <c r="UID1881" s="84"/>
      <c r="UIE1881" s="84"/>
      <c r="UIF1881" s="84"/>
      <c r="UIG1881" s="84"/>
      <c r="UIH1881" s="84"/>
      <c r="UII1881" s="84"/>
      <c r="UIJ1881" s="84"/>
      <c r="UIK1881" s="84"/>
      <c r="UIL1881" s="84"/>
      <c r="UIM1881" s="84"/>
      <c r="UIN1881" s="84"/>
      <c r="UIO1881" s="84"/>
      <c r="UIP1881" s="84"/>
      <c r="UIQ1881" s="84"/>
      <c r="UIR1881" s="84"/>
      <c r="UIS1881" s="84"/>
      <c r="UIT1881" s="84"/>
      <c r="UIU1881" s="84"/>
      <c r="UIV1881" s="84"/>
      <c r="UIW1881" s="84"/>
      <c r="UIX1881" s="84"/>
      <c r="UIY1881" s="84"/>
      <c r="UIZ1881" s="84"/>
      <c r="UJA1881" s="84"/>
      <c r="UJB1881" s="84"/>
      <c r="UJC1881" s="84"/>
      <c r="UJD1881" s="84"/>
      <c r="UJE1881" s="84"/>
      <c r="UJF1881" s="84"/>
      <c r="UJG1881" s="84"/>
      <c r="UJH1881" s="84"/>
      <c r="UJI1881" s="84"/>
      <c r="UJJ1881" s="84"/>
      <c r="UJK1881" s="84"/>
      <c r="UJL1881" s="84"/>
      <c r="UJM1881" s="84"/>
      <c r="UJN1881" s="84"/>
      <c r="UJO1881" s="84"/>
      <c r="UJP1881" s="84"/>
      <c r="UJQ1881" s="84"/>
      <c r="UJR1881" s="84"/>
      <c r="UJS1881" s="84"/>
      <c r="UJT1881" s="84"/>
      <c r="UJU1881" s="84"/>
      <c r="UJV1881" s="84"/>
      <c r="UJW1881" s="84"/>
      <c r="UJX1881" s="84"/>
      <c r="UJY1881" s="84"/>
      <c r="UJZ1881" s="84"/>
      <c r="UKA1881" s="84"/>
      <c r="UKB1881" s="84"/>
      <c r="UKC1881" s="84"/>
      <c r="UKD1881" s="84"/>
      <c r="UKE1881" s="84"/>
      <c r="UKF1881" s="84"/>
      <c r="UKG1881" s="84"/>
      <c r="UKH1881" s="84"/>
      <c r="UKI1881" s="84"/>
      <c r="UKJ1881" s="84"/>
      <c r="UKK1881" s="84"/>
      <c r="UKL1881" s="84"/>
      <c r="UKM1881" s="84"/>
      <c r="UKN1881" s="84"/>
      <c r="UKO1881" s="84"/>
      <c r="UKP1881" s="84"/>
      <c r="UKQ1881" s="84"/>
      <c r="UKR1881" s="84"/>
      <c r="UKS1881" s="84"/>
      <c r="UKT1881" s="84"/>
      <c r="UKU1881" s="84"/>
      <c r="UKV1881" s="84"/>
      <c r="UKW1881" s="84"/>
      <c r="UKX1881" s="84"/>
      <c r="UKY1881" s="84"/>
      <c r="UKZ1881" s="84"/>
      <c r="ULA1881" s="84"/>
      <c r="ULB1881" s="84"/>
      <c r="ULC1881" s="84"/>
      <c r="ULD1881" s="84"/>
      <c r="ULE1881" s="84"/>
      <c r="ULF1881" s="84"/>
      <c r="ULG1881" s="84"/>
      <c r="ULH1881" s="84"/>
      <c r="ULI1881" s="84"/>
      <c r="ULJ1881" s="84"/>
      <c r="ULK1881" s="84"/>
      <c r="ULL1881" s="84"/>
      <c r="ULM1881" s="84"/>
      <c r="ULN1881" s="84"/>
      <c r="ULO1881" s="84"/>
      <c r="ULP1881" s="84"/>
      <c r="ULQ1881" s="84"/>
      <c r="ULR1881" s="84"/>
      <c r="ULS1881" s="84"/>
      <c r="ULT1881" s="84"/>
      <c r="ULU1881" s="84"/>
      <c r="ULV1881" s="84"/>
      <c r="ULW1881" s="84"/>
      <c r="ULX1881" s="84"/>
      <c r="ULY1881" s="84"/>
      <c r="ULZ1881" s="84"/>
      <c r="UMA1881" s="84"/>
      <c r="UMB1881" s="84"/>
      <c r="UMC1881" s="84"/>
      <c r="UMD1881" s="84"/>
      <c r="UME1881" s="84"/>
      <c r="UMF1881" s="84"/>
      <c r="UMG1881" s="84"/>
      <c r="UMH1881" s="84"/>
      <c r="UMI1881" s="84"/>
      <c r="UMJ1881" s="84"/>
      <c r="UMK1881" s="84"/>
      <c r="UML1881" s="84"/>
      <c r="UMM1881" s="84"/>
      <c r="UMN1881" s="84"/>
      <c r="UMO1881" s="84"/>
      <c r="UMP1881" s="84"/>
      <c r="UMQ1881" s="84"/>
      <c r="UMR1881" s="84"/>
      <c r="UMS1881" s="84"/>
      <c r="UMT1881" s="84"/>
      <c r="UMU1881" s="84"/>
      <c r="UMV1881" s="84"/>
      <c r="UMW1881" s="84"/>
      <c r="UMX1881" s="84"/>
      <c r="UMY1881" s="84"/>
      <c r="UMZ1881" s="84"/>
      <c r="UNA1881" s="84"/>
      <c r="UNB1881" s="84"/>
      <c r="UNC1881" s="84"/>
      <c r="UND1881" s="84"/>
      <c r="UNE1881" s="84"/>
      <c r="UNF1881" s="84"/>
      <c r="UNG1881" s="84"/>
      <c r="UNH1881" s="84"/>
      <c r="UNI1881" s="84"/>
      <c r="UNJ1881" s="84"/>
      <c r="UNK1881" s="84"/>
      <c r="UNL1881" s="84"/>
      <c r="UNM1881" s="84"/>
      <c r="UNN1881" s="84"/>
      <c r="UNO1881" s="84"/>
      <c r="UNP1881" s="84"/>
      <c r="UNQ1881" s="84"/>
      <c r="UNR1881" s="84"/>
      <c r="UNS1881" s="84"/>
      <c r="UNT1881" s="84"/>
      <c r="UNU1881" s="84"/>
      <c r="UNV1881" s="84"/>
      <c r="UNW1881" s="84"/>
      <c r="UNX1881" s="84"/>
      <c r="UNY1881" s="84"/>
      <c r="UNZ1881" s="84"/>
      <c r="UOA1881" s="84"/>
      <c r="UOB1881" s="84"/>
      <c r="UOC1881" s="84"/>
      <c r="UOD1881" s="84"/>
      <c r="UOE1881" s="84"/>
      <c r="UOF1881" s="84"/>
      <c r="UOG1881" s="84"/>
      <c r="UOH1881" s="84"/>
      <c r="UOI1881" s="84"/>
      <c r="UOJ1881" s="84"/>
      <c r="UOK1881" s="84"/>
      <c r="UOL1881" s="84"/>
      <c r="UOM1881" s="84"/>
      <c r="UON1881" s="84"/>
      <c r="UOO1881" s="84"/>
      <c r="UOP1881" s="84"/>
      <c r="UOQ1881" s="84"/>
      <c r="UOR1881" s="84"/>
      <c r="UOS1881" s="84"/>
      <c r="UOT1881" s="84"/>
      <c r="UOU1881" s="84"/>
      <c r="UOV1881" s="84"/>
      <c r="UOW1881" s="84"/>
      <c r="UOX1881" s="84"/>
      <c r="UOY1881" s="84"/>
      <c r="UOZ1881" s="84"/>
      <c r="UPA1881" s="84"/>
      <c r="UPB1881" s="84"/>
      <c r="UPC1881" s="84"/>
      <c r="UPD1881" s="84"/>
      <c r="UPE1881" s="84"/>
      <c r="UPF1881" s="84"/>
      <c r="UPG1881" s="84"/>
      <c r="UPH1881" s="84"/>
      <c r="UPI1881" s="84"/>
      <c r="UPJ1881" s="84"/>
      <c r="UPK1881" s="84"/>
      <c r="UPL1881" s="84"/>
      <c r="UPM1881" s="84"/>
      <c r="UPN1881" s="84"/>
      <c r="UPO1881" s="84"/>
      <c r="UPP1881" s="84"/>
      <c r="UPQ1881" s="84"/>
      <c r="UPR1881" s="84"/>
      <c r="UPS1881" s="84"/>
      <c r="UPT1881" s="84"/>
      <c r="UPU1881" s="84"/>
      <c r="UPV1881" s="84"/>
      <c r="UPW1881" s="84"/>
      <c r="UPX1881" s="84"/>
      <c r="UPY1881" s="84"/>
      <c r="UPZ1881" s="84"/>
      <c r="UQA1881" s="84"/>
      <c r="UQB1881" s="84"/>
      <c r="UQC1881" s="84"/>
      <c r="UQD1881" s="84"/>
      <c r="UQE1881" s="84"/>
      <c r="UQF1881" s="84"/>
      <c r="UQG1881" s="84"/>
      <c r="UQH1881" s="84"/>
      <c r="UQI1881" s="84"/>
      <c r="UQJ1881" s="84"/>
      <c r="UQK1881" s="84"/>
      <c r="UQL1881" s="84"/>
      <c r="UQM1881" s="84"/>
      <c r="UQN1881" s="84"/>
      <c r="UQO1881" s="84"/>
      <c r="UQP1881" s="84"/>
      <c r="UQQ1881" s="84"/>
      <c r="UQR1881" s="84"/>
      <c r="UQS1881" s="84"/>
      <c r="UQT1881" s="84"/>
      <c r="UQU1881" s="84"/>
      <c r="UQV1881" s="84"/>
      <c r="UQW1881" s="84"/>
      <c r="UQX1881" s="84"/>
      <c r="UQY1881" s="84"/>
      <c r="UQZ1881" s="84"/>
      <c r="URA1881" s="84"/>
      <c r="URB1881" s="84"/>
      <c r="URC1881" s="84"/>
      <c r="URD1881" s="84"/>
      <c r="URE1881" s="84"/>
      <c r="URF1881" s="84"/>
      <c r="URG1881" s="84"/>
      <c r="URH1881" s="84"/>
      <c r="URI1881" s="84"/>
      <c r="URJ1881" s="84"/>
      <c r="URK1881" s="84"/>
      <c r="URL1881" s="84"/>
      <c r="URM1881" s="84"/>
      <c r="URN1881" s="84"/>
      <c r="URO1881" s="84"/>
      <c r="URP1881" s="84"/>
      <c r="URQ1881" s="84"/>
      <c r="URR1881" s="84"/>
      <c r="URS1881" s="84"/>
      <c r="URT1881" s="84"/>
      <c r="URU1881" s="84"/>
      <c r="URV1881" s="84"/>
      <c r="URW1881" s="84"/>
      <c r="URX1881" s="84"/>
      <c r="URY1881" s="84"/>
      <c r="URZ1881" s="84"/>
      <c r="USA1881" s="84"/>
      <c r="USB1881" s="84"/>
      <c r="USC1881" s="84"/>
      <c r="USD1881" s="84"/>
      <c r="USE1881" s="84"/>
      <c r="USF1881" s="84"/>
      <c r="USG1881" s="84"/>
      <c r="USH1881" s="84"/>
      <c r="USI1881" s="84"/>
      <c r="USJ1881" s="84"/>
      <c r="USK1881" s="84"/>
      <c r="USL1881" s="84"/>
      <c r="USM1881" s="84"/>
      <c r="USN1881" s="84"/>
      <c r="USO1881" s="84"/>
      <c r="USP1881" s="84"/>
      <c r="USQ1881" s="84"/>
      <c r="USR1881" s="84"/>
      <c r="USS1881" s="84"/>
      <c r="UST1881" s="84"/>
      <c r="USU1881" s="84"/>
      <c r="USV1881" s="84"/>
      <c r="USW1881" s="84"/>
      <c r="USX1881" s="84"/>
      <c r="USY1881" s="84"/>
      <c r="USZ1881" s="84"/>
      <c r="UTA1881" s="84"/>
      <c r="UTB1881" s="84"/>
      <c r="UTC1881" s="84"/>
      <c r="UTD1881" s="84"/>
      <c r="UTE1881" s="84"/>
      <c r="UTF1881" s="84"/>
      <c r="UTG1881" s="84"/>
      <c r="UTH1881" s="84"/>
      <c r="UTI1881" s="84"/>
      <c r="UTJ1881" s="84"/>
      <c r="UTK1881" s="84"/>
      <c r="UTL1881" s="84"/>
      <c r="UTM1881" s="84"/>
      <c r="UTN1881" s="84"/>
      <c r="UTO1881" s="84"/>
      <c r="UTP1881" s="84"/>
      <c r="UTQ1881" s="84"/>
      <c r="UTR1881" s="84"/>
      <c r="UTS1881" s="84"/>
      <c r="UTT1881" s="84"/>
      <c r="UTU1881" s="84"/>
      <c r="UTV1881" s="84"/>
      <c r="UTW1881" s="84"/>
      <c r="UTX1881" s="84"/>
      <c r="UTY1881" s="84"/>
      <c r="UTZ1881" s="84"/>
      <c r="UUA1881" s="84"/>
      <c r="UUB1881" s="84"/>
      <c r="UUC1881" s="84"/>
      <c r="UUD1881" s="84"/>
      <c r="UUE1881" s="84"/>
      <c r="UUF1881" s="84"/>
      <c r="UUG1881" s="84"/>
      <c r="UUH1881" s="84"/>
      <c r="UUI1881" s="84"/>
      <c r="UUJ1881" s="84"/>
      <c r="UUK1881" s="84"/>
      <c r="UUL1881" s="84"/>
      <c r="UUM1881" s="84"/>
      <c r="UUN1881" s="84"/>
      <c r="UUO1881" s="84"/>
      <c r="UUP1881" s="84"/>
      <c r="UUQ1881" s="84"/>
      <c r="UUR1881" s="84"/>
      <c r="UUS1881" s="84"/>
      <c r="UUT1881" s="84"/>
      <c r="UUU1881" s="84"/>
      <c r="UUV1881" s="84"/>
      <c r="UUW1881" s="84"/>
      <c r="UUX1881" s="84"/>
      <c r="UUY1881" s="84"/>
      <c r="UUZ1881" s="84"/>
      <c r="UVA1881" s="84"/>
      <c r="UVB1881" s="84"/>
      <c r="UVC1881" s="84"/>
      <c r="UVD1881" s="84"/>
      <c r="UVE1881" s="84"/>
      <c r="UVF1881" s="84"/>
      <c r="UVG1881" s="84"/>
      <c r="UVH1881" s="84"/>
      <c r="UVI1881" s="84"/>
      <c r="UVJ1881" s="84"/>
      <c r="UVK1881" s="84"/>
      <c r="UVL1881" s="84"/>
      <c r="UVM1881" s="84"/>
      <c r="UVN1881" s="84"/>
      <c r="UVO1881" s="84"/>
      <c r="UVP1881" s="84"/>
      <c r="UVQ1881" s="84"/>
      <c r="UVR1881" s="84"/>
      <c r="UVS1881" s="84"/>
      <c r="UVT1881" s="84"/>
      <c r="UVU1881" s="84"/>
      <c r="UVV1881" s="84"/>
      <c r="UVW1881" s="84"/>
      <c r="UVX1881" s="84"/>
      <c r="UVY1881" s="84"/>
      <c r="UVZ1881" s="84"/>
      <c r="UWA1881" s="84"/>
      <c r="UWB1881" s="84"/>
      <c r="UWC1881" s="84"/>
      <c r="UWD1881" s="84"/>
      <c r="UWE1881" s="84"/>
      <c r="UWF1881" s="84"/>
      <c r="UWG1881" s="84"/>
      <c r="UWH1881" s="84"/>
      <c r="UWI1881" s="84"/>
      <c r="UWJ1881" s="84"/>
      <c r="UWK1881" s="84"/>
      <c r="UWL1881" s="84"/>
      <c r="UWM1881" s="84"/>
      <c r="UWN1881" s="84"/>
      <c r="UWO1881" s="84"/>
      <c r="UWP1881" s="84"/>
      <c r="UWQ1881" s="84"/>
      <c r="UWR1881" s="84"/>
      <c r="UWS1881" s="84"/>
      <c r="UWT1881" s="84"/>
      <c r="UWU1881" s="84"/>
      <c r="UWV1881" s="84"/>
      <c r="UWW1881" s="84"/>
      <c r="UWX1881" s="84"/>
      <c r="UWY1881" s="84"/>
      <c r="UWZ1881" s="84"/>
      <c r="UXA1881" s="84"/>
      <c r="UXB1881" s="84"/>
      <c r="UXC1881" s="84"/>
      <c r="UXD1881" s="84"/>
      <c r="UXE1881" s="84"/>
      <c r="UXF1881" s="84"/>
      <c r="UXG1881" s="84"/>
      <c r="UXH1881" s="84"/>
      <c r="UXI1881" s="84"/>
      <c r="UXJ1881" s="84"/>
      <c r="UXK1881" s="84"/>
      <c r="UXL1881" s="84"/>
      <c r="UXM1881" s="84"/>
      <c r="UXN1881" s="84"/>
      <c r="UXO1881" s="84"/>
      <c r="UXP1881" s="84"/>
      <c r="UXQ1881" s="84"/>
      <c r="UXR1881" s="84"/>
      <c r="UXS1881" s="84"/>
      <c r="UXT1881" s="84"/>
      <c r="UXU1881" s="84"/>
      <c r="UXV1881" s="84"/>
      <c r="UXW1881" s="84"/>
      <c r="UXX1881" s="84"/>
      <c r="UXY1881" s="84"/>
      <c r="UXZ1881" s="84"/>
      <c r="UYA1881" s="84"/>
      <c r="UYB1881" s="84"/>
      <c r="UYC1881" s="84"/>
      <c r="UYD1881" s="84"/>
      <c r="UYE1881" s="84"/>
      <c r="UYF1881" s="84"/>
      <c r="UYG1881" s="84"/>
      <c r="UYH1881" s="84"/>
      <c r="UYI1881" s="84"/>
      <c r="UYJ1881" s="84"/>
      <c r="UYK1881" s="84"/>
      <c r="UYL1881" s="84"/>
      <c r="UYM1881" s="84"/>
      <c r="UYN1881" s="84"/>
      <c r="UYO1881" s="84"/>
      <c r="UYP1881" s="84"/>
      <c r="UYQ1881" s="84"/>
      <c r="UYR1881" s="84"/>
      <c r="UYS1881" s="84"/>
      <c r="UYT1881" s="84"/>
      <c r="UYU1881" s="84"/>
      <c r="UYV1881" s="84"/>
      <c r="UYW1881" s="84"/>
      <c r="UYX1881" s="84"/>
      <c r="UYY1881" s="84"/>
      <c r="UYZ1881" s="84"/>
      <c r="UZA1881" s="84"/>
      <c r="UZB1881" s="84"/>
      <c r="UZC1881" s="84"/>
      <c r="UZD1881" s="84"/>
      <c r="UZE1881" s="84"/>
      <c r="UZF1881" s="84"/>
      <c r="UZG1881" s="84"/>
      <c r="UZH1881" s="84"/>
      <c r="UZI1881" s="84"/>
      <c r="UZJ1881" s="84"/>
      <c r="UZK1881" s="84"/>
      <c r="UZL1881" s="84"/>
      <c r="UZM1881" s="84"/>
      <c r="UZN1881" s="84"/>
      <c r="UZO1881" s="84"/>
      <c r="UZP1881" s="84"/>
      <c r="UZQ1881" s="84"/>
      <c r="UZR1881" s="84"/>
      <c r="UZS1881" s="84"/>
      <c r="UZT1881" s="84"/>
      <c r="UZU1881" s="84"/>
      <c r="UZV1881" s="84"/>
      <c r="UZW1881" s="84"/>
      <c r="UZX1881" s="84"/>
      <c r="UZY1881" s="84"/>
      <c r="UZZ1881" s="84"/>
      <c r="VAA1881" s="84"/>
      <c r="VAB1881" s="84"/>
      <c r="VAC1881" s="84"/>
      <c r="VAD1881" s="84"/>
      <c r="VAE1881" s="84"/>
      <c r="VAF1881" s="84"/>
      <c r="VAG1881" s="84"/>
      <c r="VAH1881" s="84"/>
      <c r="VAI1881" s="84"/>
      <c r="VAJ1881" s="84"/>
      <c r="VAK1881" s="84"/>
      <c r="VAL1881" s="84"/>
      <c r="VAM1881" s="84"/>
      <c r="VAN1881" s="84"/>
      <c r="VAO1881" s="84"/>
      <c r="VAP1881" s="84"/>
      <c r="VAQ1881" s="84"/>
      <c r="VAR1881" s="84"/>
      <c r="VAS1881" s="84"/>
      <c r="VAT1881" s="84"/>
      <c r="VAU1881" s="84"/>
      <c r="VAV1881" s="84"/>
      <c r="VAW1881" s="84"/>
      <c r="VAX1881" s="84"/>
      <c r="VAY1881" s="84"/>
      <c r="VAZ1881" s="84"/>
      <c r="VBA1881" s="84"/>
      <c r="VBB1881" s="84"/>
      <c r="VBC1881" s="84"/>
      <c r="VBD1881" s="84"/>
      <c r="VBE1881" s="84"/>
      <c r="VBF1881" s="84"/>
      <c r="VBG1881" s="84"/>
      <c r="VBH1881" s="84"/>
      <c r="VBI1881" s="84"/>
      <c r="VBJ1881" s="84"/>
      <c r="VBK1881" s="84"/>
      <c r="VBL1881" s="84"/>
      <c r="VBM1881" s="84"/>
      <c r="VBN1881" s="84"/>
      <c r="VBO1881" s="84"/>
      <c r="VBP1881" s="84"/>
      <c r="VBQ1881" s="84"/>
      <c r="VBR1881" s="84"/>
      <c r="VBS1881" s="84"/>
      <c r="VBT1881" s="84"/>
      <c r="VBU1881" s="84"/>
      <c r="VBV1881" s="84"/>
      <c r="VBW1881" s="84"/>
      <c r="VBX1881" s="84"/>
      <c r="VBY1881" s="84"/>
      <c r="VBZ1881" s="84"/>
      <c r="VCA1881" s="84"/>
      <c r="VCB1881" s="84"/>
      <c r="VCC1881" s="84"/>
      <c r="VCD1881" s="84"/>
      <c r="VCE1881" s="84"/>
      <c r="VCF1881" s="84"/>
      <c r="VCG1881" s="84"/>
      <c r="VCH1881" s="84"/>
      <c r="VCI1881" s="84"/>
      <c r="VCJ1881" s="84"/>
      <c r="VCK1881" s="84"/>
      <c r="VCL1881" s="84"/>
      <c r="VCM1881" s="84"/>
      <c r="VCN1881" s="84"/>
      <c r="VCO1881" s="84"/>
      <c r="VCP1881" s="84"/>
      <c r="VCQ1881" s="84"/>
      <c r="VCR1881" s="84"/>
      <c r="VCS1881" s="84"/>
      <c r="VCT1881" s="84"/>
      <c r="VCU1881" s="84"/>
      <c r="VCV1881" s="84"/>
      <c r="VCW1881" s="84"/>
      <c r="VCX1881" s="84"/>
      <c r="VCY1881" s="84"/>
      <c r="VCZ1881" s="84"/>
      <c r="VDA1881" s="84"/>
      <c r="VDB1881" s="84"/>
      <c r="VDC1881" s="84"/>
      <c r="VDD1881" s="84"/>
      <c r="VDE1881" s="84"/>
      <c r="VDF1881" s="84"/>
      <c r="VDG1881" s="84"/>
      <c r="VDH1881" s="84"/>
      <c r="VDI1881" s="84"/>
      <c r="VDJ1881" s="84"/>
      <c r="VDK1881" s="84"/>
      <c r="VDL1881" s="84"/>
      <c r="VDM1881" s="84"/>
      <c r="VDN1881" s="84"/>
      <c r="VDO1881" s="84"/>
      <c r="VDP1881" s="84"/>
      <c r="VDQ1881" s="84"/>
      <c r="VDR1881" s="84"/>
      <c r="VDS1881" s="84"/>
      <c r="VDT1881" s="84"/>
      <c r="VDU1881" s="84"/>
      <c r="VDV1881" s="84"/>
      <c r="VDW1881" s="84"/>
      <c r="VDX1881" s="84"/>
      <c r="VDY1881" s="84"/>
      <c r="VDZ1881" s="84"/>
      <c r="VEA1881" s="84"/>
      <c r="VEB1881" s="84"/>
      <c r="VEC1881" s="84"/>
      <c r="VED1881" s="84"/>
      <c r="VEE1881" s="84"/>
      <c r="VEF1881" s="84"/>
      <c r="VEG1881" s="84"/>
      <c r="VEH1881" s="84"/>
      <c r="VEI1881" s="84"/>
      <c r="VEJ1881" s="84"/>
      <c r="VEK1881" s="84"/>
      <c r="VEL1881" s="84"/>
      <c r="VEM1881" s="84"/>
      <c r="VEN1881" s="84"/>
      <c r="VEO1881" s="84"/>
      <c r="VEP1881" s="84"/>
      <c r="VEQ1881" s="84"/>
      <c r="VER1881" s="84"/>
      <c r="VES1881" s="84"/>
      <c r="VET1881" s="84"/>
      <c r="VEU1881" s="84"/>
      <c r="VEV1881" s="84"/>
      <c r="VEW1881" s="84"/>
      <c r="VEX1881" s="84"/>
      <c r="VEY1881" s="84"/>
      <c r="VEZ1881" s="84"/>
      <c r="VFA1881" s="84"/>
      <c r="VFB1881" s="84"/>
      <c r="VFC1881" s="84"/>
      <c r="VFD1881" s="84"/>
      <c r="VFE1881" s="84"/>
      <c r="VFF1881" s="84"/>
      <c r="VFG1881" s="84"/>
      <c r="VFH1881" s="84"/>
      <c r="VFI1881" s="84"/>
      <c r="VFJ1881" s="84"/>
      <c r="VFK1881" s="84"/>
      <c r="VFL1881" s="84"/>
      <c r="VFM1881" s="84"/>
      <c r="VFN1881" s="84"/>
      <c r="VFO1881" s="84"/>
      <c r="VFP1881" s="84"/>
      <c r="VFQ1881" s="84"/>
      <c r="VFR1881" s="84"/>
      <c r="VFS1881" s="84"/>
      <c r="VFT1881" s="84"/>
      <c r="VFU1881" s="84"/>
      <c r="VFV1881" s="84"/>
      <c r="VFW1881" s="84"/>
      <c r="VFX1881" s="84"/>
      <c r="VFY1881" s="84"/>
      <c r="VFZ1881" s="84"/>
      <c r="VGA1881" s="84"/>
      <c r="VGB1881" s="84"/>
      <c r="VGC1881" s="84"/>
      <c r="VGD1881" s="84"/>
      <c r="VGE1881" s="84"/>
      <c r="VGF1881" s="84"/>
      <c r="VGG1881" s="84"/>
      <c r="VGH1881" s="84"/>
      <c r="VGI1881" s="84"/>
      <c r="VGJ1881" s="84"/>
      <c r="VGK1881" s="84"/>
      <c r="VGL1881" s="84"/>
      <c r="VGM1881" s="84"/>
      <c r="VGN1881" s="84"/>
      <c r="VGO1881" s="84"/>
      <c r="VGP1881" s="84"/>
      <c r="VGQ1881" s="84"/>
      <c r="VGR1881" s="84"/>
      <c r="VGS1881" s="84"/>
      <c r="VGT1881" s="84"/>
      <c r="VGU1881" s="84"/>
      <c r="VGV1881" s="84"/>
      <c r="VGW1881" s="84"/>
      <c r="VGX1881" s="84"/>
      <c r="VGY1881" s="84"/>
      <c r="VGZ1881" s="84"/>
      <c r="VHA1881" s="84"/>
      <c r="VHB1881" s="84"/>
      <c r="VHC1881" s="84"/>
      <c r="VHD1881" s="84"/>
      <c r="VHE1881" s="84"/>
      <c r="VHF1881" s="84"/>
      <c r="VHG1881" s="84"/>
      <c r="VHH1881" s="84"/>
      <c r="VHI1881" s="84"/>
      <c r="VHJ1881" s="84"/>
      <c r="VHK1881" s="84"/>
      <c r="VHL1881" s="84"/>
      <c r="VHM1881" s="84"/>
      <c r="VHN1881" s="84"/>
      <c r="VHO1881" s="84"/>
      <c r="VHP1881" s="84"/>
      <c r="VHQ1881" s="84"/>
      <c r="VHR1881" s="84"/>
      <c r="VHS1881" s="84"/>
      <c r="VHT1881" s="84"/>
      <c r="VHU1881" s="84"/>
      <c r="VHV1881" s="84"/>
      <c r="VHW1881" s="84"/>
      <c r="VHX1881" s="84"/>
      <c r="VHY1881" s="84"/>
      <c r="VHZ1881" s="84"/>
      <c r="VIA1881" s="84"/>
      <c r="VIB1881" s="84"/>
      <c r="VIC1881" s="84"/>
      <c r="VID1881" s="84"/>
      <c r="VIE1881" s="84"/>
      <c r="VIF1881" s="84"/>
      <c r="VIG1881" s="84"/>
      <c r="VIH1881" s="84"/>
      <c r="VII1881" s="84"/>
      <c r="VIJ1881" s="84"/>
      <c r="VIK1881" s="84"/>
      <c r="VIL1881" s="84"/>
      <c r="VIM1881" s="84"/>
      <c r="VIN1881" s="84"/>
      <c r="VIO1881" s="84"/>
      <c r="VIP1881" s="84"/>
      <c r="VIQ1881" s="84"/>
      <c r="VIR1881" s="84"/>
      <c r="VIS1881" s="84"/>
      <c r="VIT1881" s="84"/>
      <c r="VIU1881" s="84"/>
      <c r="VIV1881" s="84"/>
      <c r="VIW1881" s="84"/>
      <c r="VIX1881" s="84"/>
      <c r="VIY1881" s="84"/>
      <c r="VIZ1881" s="84"/>
      <c r="VJA1881" s="84"/>
      <c r="VJB1881" s="84"/>
      <c r="VJC1881" s="84"/>
      <c r="VJD1881" s="84"/>
      <c r="VJE1881" s="84"/>
      <c r="VJF1881" s="84"/>
      <c r="VJG1881" s="84"/>
      <c r="VJH1881" s="84"/>
      <c r="VJI1881" s="84"/>
      <c r="VJJ1881" s="84"/>
      <c r="VJK1881" s="84"/>
      <c r="VJL1881" s="84"/>
      <c r="VJM1881" s="84"/>
      <c r="VJN1881" s="84"/>
      <c r="VJO1881" s="84"/>
      <c r="VJP1881" s="84"/>
      <c r="VJQ1881" s="84"/>
      <c r="VJR1881" s="84"/>
      <c r="VJS1881" s="84"/>
      <c r="VJT1881" s="84"/>
      <c r="VJU1881" s="84"/>
      <c r="VJV1881" s="84"/>
      <c r="VJW1881" s="84"/>
      <c r="VJX1881" s="84"/>
      <c r="VJY1881" s="84"/>
      <c r="VJZ1881" s="84"/>
      <c r="VKA1881" s="84"/>
      <c r="VKB1881" s="84"/>
      <c r="VKC1881" s="84"/>
      <c r="VKD1881" s="84"/>
      <c r="VKE1881" s="84"/>
      <c r="VKF1881" s="84"/>
      <c r="VKG1881" s="84"/>
      <c r="VKH1881" s="84"/>
      <c r="VKI1881" s="84"/>
      <c r="VKJ1881" s="84"/>
      <c r="VKK1881" s="84"/>
      <c r="VKL1881" s="84"/>
      <c r="VKM1881" s="84"/>
      <c r="VKN1881" s="84"/>
      <c r="VKO1881" s="84"/>
      <c r="VKP1881" s="84"/>
      <c r="VKQ1881" s="84"/>
      <c r="VKR1881" s="84"/>
      <c r="VKS1881" s="84"/>
      <c r="VKT1881" s="84"/>
      <c r="VKU1881" s="84"/>
      <c r="VKV1881" s="84"/>
      <c r="VKW1881" s="84"/>
      <c r="VKX1881" s="84"/>
      <c r="VKY1881" s="84"/>
      <c r="VKZ1881" s="84"/>
      <c r="VLA1881" s="84"/>
      <c r="VLB1881" s="84"/>
      <c r="VLC1881" s="84"/>
      <c r="VLD1881" s="84"/>
      <c r="VLE1881" s="84"/>
      <c r="VLF1881" s="84"/>
      <c r="VLG1881" s="84"/>
      <c r="VLH1881" s="84"/>
      <c r="VLI1881" s="84"/>
      <c r="VLJ1881" s="84"/>
      <c r="VLK1881" s="84"/>
      <c r="VLL1881" s="84"/>
      <c r="VLM1881" s="84"/>
      <c r="VLN1881" s="84"/>
      <c r="VLO1881" s="84"/>
      <c r="VLP1881" s="84"/>
      <c r="VLQ1881" s="84"/>
      <c r="VLR1881" s="84"/>
      <c r="VLS1881" s="84"/>
      <c r="VLT1881" s="84"/>
      <c r="VLU1881" s="84"/>
      <c r="VLV1881" s="84"/>
      <c r="VLW1881" s="84"/>
      <c r="VLX1881" s="84"/>
      <c r="VLY1881" s="84"/>
      <c r="VLZ1881" s="84"/>
      <c r="VMA1881" s="84"/>
      <c r="VMB1881" s="84"/>
      <c r="VMC1881" s="84"/>
      <c r="VMD1881" s="84"/>
      <c r="VME1881" s="84"/>
      <c r="VMF1881" s="84"/>
      <c r="VMG1881" s="84"/>
      <c r="VMH1881" s="84"/>
      <c r="VMI1881" s="84"/>
      <c r="VMJ1881" s="84"/>
      <c r="VMK1881" s="84"/>
      <c r="VML1881" s="84"/>
      <c r="VMM1881" s="84"/>
      <c r="VMN1881" s="84"/>
      <c r="VMO1881" s="84"/>
      <c r="VMP1881" s="84"/>
      <c r="VMQ1881" s="84"/>
      <c r="VMR1881" s="84"/>
      <c r="VMS1881" s="84"/>
      <c r="VMT1881" s="84"/>
      <c r="VMU1881" s="84"/>
      <c r="VMV1881" s="84"/>
      <c r="VMW1881" s="84"/>
      <c r="VMX1881" s="84"/>
      <c r="VMY1881" s="84"/>
      <c r="VMZ1881" s="84"/>
      <c r="VNA1881" s="84"/>
      <c r="VNB1881" s="84"/>
      <c r="VNC1881" s="84"/>
      <c r="VND1881" s="84"/>
      <c r="VNE1881" s="84"/>
      <c r="VNF1881" s="84"/>
      <c r="VNG1881" s="84"/>
      <c r="VNH1881" s="84"/>
      <c r="VNI1881" s="84"/>
      <c r="VNJ1881" s="84"/>
      <c r="VNK1881" s="84"/>
      <c r="VNL1881" s="84"/>
      <c r="VNM1881" s="84"/>
      <c r="VNN1881" s="84"/>
      <c r="VNO1881" s="84"/>
      <c r="VNP1881" s="84"/>
      <c r="VNQ1881" s="84"/>
      <c r="VNR1881" s="84"/>
      <c r="VNS1881" s="84"/>
      <c r="VNT1881" s="84"/>
      <c r="VNU1881" s="84"/>
      <c r="VNV1881" s="84"/>
      <c r="VNW1881" s="84"/>
      <c r="VNX1881" s="84"/>
      <c r="VNY1881" s="84"/>
      <c r="VNZ1881" s="84"/>
      <c r="VOA1881" s="84"/>
      <c r="VOB1881" s="84"/>
      <c r="VOC1881" s="84"/>
      <c r="VOD1881" s="84"/>
      <c r="VOE1881" s="84"/>
      <c r="VOF1881" s="84"/>
      <c r="VOG1881" s="84"/>
      <c r="VOH1881" s="84"/>
      <c r="VOI1881" s="84"/>
      <c r="VOJ1881" s="84"/>
      <c r="VOK1881" s="84"/>
      <c r="VOL1881" s="84"/>
      <c r="VOM1881" s="84"/>
      <c r="VON1881" s="84"/>
      <c r="VOO1881" s="84"/>
      <c r="VOP1881" s="84"/>
      <c r="VOQ1881" s="84"/>
      <c r="VOR1881" s="84"/>
      <c r="VOS1881" s="84"/>
      <c r="VOT1881" s="84"/>
      <c r="VOU1881" s="84"/>
      <c r="VOV1881" s="84"/>
      <c r="VOW1881" s="84"/>
      <c r="VOX1881" s="84"/>
      <c r="VOY1881" s="84"/>
      <c r="VOZ1881" s="84"/>
      <c r="VPA1881" s="84"/>
      <c r="VPB1881" s="84"/>
      <c r="VPC1881" s="84"/>
      <c r="VPD1881" s="84"/>
      <c r="VPE1881" s="84"/>
      <c r="VPF1881" s="84"/>
      <c r="VPG1881" s="84"/>
      <c r="VPH1881" s="84"/>
      <c r="VPI1881" s="84"/>
      <c r="VPJ1881" s="84"/>
      <c r="VPK1881" s="84"/>
      <c r="VPL1881" s="84"/>
      <c r="VPM1881" s="84"/>
      <c r="VPN1881" s="84"/>
      <c r="VPO1881" s="84"/>
      <c r="VPP1881" s="84"/>
      <c r="VPQ1881" s="84"/>
      <c r="VPR1881" s="84"/>
      <c r="VPS1881" s="84"/>
      <c r="VPT1881" s="84"/>
      <c r="VPU1881" s="84"/>
      <c r="VPV1881" s="84"/>
      <c r="VPW1881" s="84"/>
      <c r="VPX1881" s="84"/>
      <c r="VPY1881" s="84"/>
      <c r="VPZ1881" s="84"/>
      <c r="VQA1881" s="84"/>
      <c r="VQB1881" s="84"/>
      <c r="VQC1881" s="84"/>
      <c r="VQD1881" s="84"/>
      <c r="VQE1881" s="84"/>
      <c r="VQF1881" s="84"/>
      <c r="VQG1881" s="84"/>
      <c r="VQH1881" s="84"/>
      <c r="VQI1881" s="84"/>
      <c r="VQJ1881" s="84"/>
      <c r="VQK1881" s="84"/>
      <c r="VQL1881" s="84"/>
      <c r="VQM1881" s="84"/>
      <c r="VQN1881" s="84"/>
      <c r="VQO1881" s="84"/>
      <c r="VQP1881" s="84"/>
      <c r="VQQ1881" s="84"/>
      <c r="VQR1881" s="84"/>
      <c r="VQS1881" s="84"/>
      <c r="VQT1881" s="84"/>
      <c r="VQU1881" s="84"/>
      <c r="VQV1881" s="84"/>
      <c r="VQW1881" s="84"/>
      <c r="VQX1881" s="84"/>
      <c r="VQY1881" s="84"/>
      <c r="VQZ1881" s="84"/>
      <c r="VRA1881" s="84"/>
      <c r="VRB1881" s="84"/>
      <c r="VRC1881" s="84"/>
      <c r="VRD1881" s="84"/>
      <c r="VRE1881" s="84"/>
      <c r="VRF1881" s="84"/>
      <c r="VRG1881" s="84"/>
      <c r="VRH1881" s="84"/>
      <c r="VRI1881" s="84"/>
      <c r="VRJ1881" s="84"/>
      <c r="VRK1881" s="84"/>
      <c r="VRL1881" s="84"/>
      <c r="VRM1881" s="84"/>
      <c r="VRN1881" s="84"/>
      <c r="VRO1881" s="84"/>
      <c r="VRP1881" s="84"/>
      <c r="VRQ1881" s="84"/>
      <c r="VRR1881" s="84"/>
      <c r="VRS1881" s="84"/>
      <c r="VRT1881" s="84"/>
      <c r="VRU1881" s="84"/>
      <c r="VRV1881" s="84"/>
      <c r="VRW1881" s="84"/>
      <c r="VRX1881" s="84"/>
      <c r="VRY1881" s="84"/>
      <c r="VRZ1881" s="84"/>
      <c r="VSA1881" s="84"/>
      <c r="VSB1881" s="84"/>
      <c r="VSC1881" s="84"/>
      <c r="VSD1881" s="84"/>
      <c r="VSE1881" s="84"/>
      <c r="VSF1881" s="84"/>
      <c r="VSG1881" s="84"/>
      <c r="VSH1881" s="84"/>
      <c r="VSI1881" s="84"/>
      <c r="VSJ1881" s="84"/>
      <c r="VSK1881" s="84"/>
      <c r="VSL1881" s="84"/>
      <c r="VSM1881" s="84"/>
      <c r="VSN1881" s="84"/>
      <c r="VSO1881" s="84"/>
      <c r="VSP1881" s="84"/>
      <c r="VSQ1881" s="84"/>
      <c r="VSR1881" s="84"/>
      <c r="VSS1881" s="84"/>
      <c r="VST1881" s="84"/>
      <c r="VSU1881" s="84"/>
      <c r="VSV1881" s="84"/>
      <c r="VSW1881" s="84"/>
      <c r="VSX1881" s="84"/>
      <c r="VSY1881" s="84"/>
      <c r="VSZ1881" s="84"/>
      <c r="VTA1881" s="84"/>
      <c r="VTB1881" s="84"/>
      <c r="VTC1881" s="84"/>
      <c r="VTD1881" s="84"/>
      <c r="VTE1881" s="84"/>
      <c r="VTF1881" s="84"/>
      <c r="VTG1881" s="84"/>
      <c r="VTH1881" s="84"/>
      <c r="VTI1881" s="84"/>
      <c r="VTJ1881" s="84"/>
      <c r="VTK1881" s="84"/>
      <c r="VTL1881" s="84"/>
      <c r="VTM1881" s="84"/>
      <c r="VTN1881" s="84"/>
      <c r="VTO1881" s="84"/>
      <c r="VTP1881" s="84"/>
      <c r="VTQ1881" s="84"/>
      <c r="VTR1881" s="84"/>
      <c r="VTS1881" s="84"/>
      <c r="VTT1881" s="84"/>
      <c r="VTU1881" s="84"/>
      <c r="VTV1881" s="84"/>
      <c r="VTW1881" s="84"/>
      <c r="VTX1881" s="84"/>
      <c r="VTY1881" s="84"/>
      <c r="VTZ1881" s="84"/>
      <c r="VUA1881" s="84"/>
      <c r="VUB1881" s="84"/>
      <c r="VUC1881" s="84"/>
      <c r="VUD1881" s="84"/>
      <c r="VUE1881" s="84"/>
      <c r="VUF1881" s="84"/>
      <c r="VUG1881" s="84"/>
      <c r="VUH1881" s="84"/>
      <c r="VUI1881" s="84"/>
      <c r="VUJ1881" s="84"/>
      <c r="VUK1881" s="84"/>
      <c r="VUL1881" s="84"/>
      <c r="VUM1881" s="84"/>
      <c r="VUN1881" s="84"/>
      <c r="VUO1881" s="84"/>
      <c r="VUP1881" s="84"/>
      <c r="VUQ1881" s="84"/>
      <c r="VUR1881" s="84"/>
      <c r="VUS1881" s="84"/>
      <c r="VUT1881" s="84"/>
      <c r="VUU1881" s="84"/>
      <c r="VUV1881" s="84"/>
      <c r="VUW1881" s="84"/>
      <c r="VUX1881" s="84"/>
      <c r="VUY1881" s="84"/>
      <c r="VUZ1881" s="84"/>
      <c r="VVA1881" s="84"/>
      <c r="VVB1881" s="84"/>
      <c r="VVC1881" s="84"/>
      <c r="VVD1881" s="84"/>
      <c r="VVE1881" s="84"/>
      <c r="VVF1881" s="84"/>
      <c r="VVG1881" s="84"/>
      <c r="VVH1881" s="84"/>
      <c r="VVI1881" s="84"/>
      <c r="VVJ1881" s="84"/>
      <c r="VVK1881" s="84"/>
      <c r="VVL1881" s="84"/>
      <c r="VVM1881" s="84"/>
      <c r="VVN1881" s="84"/>
      <c r="VVO1881" s="84"/>
      <c r="VVP1881" s="84"/>
      <c r="VVQ1881" s="84"/>
      <c r="VVR1881" s="84"/>
      <c r="VVS1881" s="84"/>
      <c r="VVT1881" s="84"/>
      <c r="VVU1881" s="84"/>
      <c r="VVV1881" s="84"/>
      <c r="VVW1881" s="84"/>
      <c r="VVX1881" s="84"/>
      <c r="VVY1881" s="84"/>
      <c r="VVZ1881" s="84"/>
      <c r="VWA1881" s="84"/>
      <c r="VWB1881" s="84"/>
      <c r="VWC1881" s="84"/>
      <c r="VWD1881" s="84"/>
      <c r="VWE1881" s="84"/>
      <c r="VWF1881" s="84"/>
      <c r="VWG1881" s="84"/>
      <c r="VWH1881" s="84"/>
      <c r="VWI1881" s="84"/>
      <c r="VWJ1881" s="84"/>
      <c r="VWK1881" s="84"/>
      <c r="VWL1881" s="84"/>
      <c r="VWM1881" s="84"/>
      <c r="VWN1881" s="84"/>
      <c r="VWO1881" s="84"/>
      <c r="VWP1881" s="84"/>
      <c r="VWQ1881" s="84"/>
      <c r="VWR1881" s="84"/>
      <c r="VWS1881" s="84"/>
      <c r="VWT1881" s="84"/>
      <c r="VWU1881" s="84"/>
      <c r="VWV1881" s="84"/>
      <c r="VWW1881" s="84"/>
      <c r="VWX1881" s="84"/>
      <c r="VWY1881" s="84"/>
      <c r="VWZ1881" s="84"/>
      <c r="VXA1881" s="84"/>
      <c r="VXB1881" s="84"/>
      <c r="VXC1881" s="84"/>
      <c r="VXD1881" s="84"/>
      <c r="VXE1881" s="84"/>
      <c r="VXF1881" s="84"/>
      <c r="VXG1881" s="84"/>
      <c r="VXH1881" s="84"/>
      <c r="VXI1881" s="84"/>
      <c r="VXJ1881" s="84"/>
      <c r="VXK1881" s="84"/>
      <c r="VXL1881" s="84"/>
      <c r="VXM1881" s="84"/>
      <c r="VXN1881" s="84"/>
      <c r="VXO1881" s="84"/>
      <c r="VXP1881" s="84"/>
      <c r="VXQ1881" s="84"/>
      <c r="VXR1881" s="84"/>
      <c r="VXS1881" s="84"/>
      <c r="VXT1881" s="84"/>
      <c r="VXU1881" s="84"/>
      <c r="VXV1881" s="84"/>
      <c r="VXW1881" s="84"/>
      <c r="VXX1881" s="84"/>
      <c r="VXY1881" s="84"/>
      <c r="VXZ1881" s="84"/>
      <c r="VYA1881" s="84"/>
      <c r="VYB1881" s="84"/>
      <c r="VYC1881" s="84"/>
      <c r="VYD1881" s="84"/>
      <c r="VYE1881" s="84"/>
      <c r="VYF1881" s="84"/>
      <c r="VYG1881" s="84"/>
      <c r="VYH1881" s="84"/>
      <c r="VYI1881" s="84"/>
      <c r="VYJ1881" s="84"/>
      <c r="VYK1881" s="84"/>
      <c r="VYL1881" s="84"/>
      <c r="VYM1881" s="84"/>
      <c r="VYN1881" s="84"/>
      <c r="VYO1881" s="84"/>
      <c r="VYP1881" s="84"/>
      <c r="VYQ1881" s="84"/>
      <c r="VYR1881" s="84"/>
      <c r="VYS1881" s="84"/>
      <c r="VYT1881" s="84"/>
      <c r="VYU1881" s="84"/>
      <c r="VYV1881" s="84"/>
      <c r="VYW1881" s="84"/>
      <c r="VYX1881" s="84"/>
      <c r="VYY1881" s="84"/>
      <c r="VYZ1881" s="84"/>
      <c r="VZA1881" s="84"/>
      <c r="VZB1881" s="84"/>
      <c r="VZC1881" s="84"/>
      <c r="VZD1881" s="84"/>
      <c r="VZE1881" s="84"/>
      <c r="VZF1881" s="84"/>
      <c r="VZG1881" s="84"/>
      <c r="VZH1881" s="84"/>
      <c r="VZI1881" s="84"/>
      <c r="VZJ1881" s="84"/>
      <c r="VZK1881" s="84"/>
      <c r="VZL1881" s="84"/>
      <c r="VZM1881" s="84"/>
      <c r="VZN1881" s="84"/>
      <c r="VZO1881" s="84"/>
      <c r="VZP1881" s="84"/>
      <c r="VZQ1881" s="84"/>
      <c r="VZR1881" s="84"/>
      <c r="VZS1881" s="84"/>
      <c r="VZT1881" s="84"/>
      <c r="VZU1881" s="84"/>
      <c r="VZV1881" s="84"/>
      <c r="VZW1881" s="84"/>
      <c r="VZX1881" s="84"/>
      <c r="VZY1881" s="84"/>
      <c r="VZZ1881" s="84"/>
      <c r="WAA1881" s="84"/>
      <c r="WAB1881" s="84"/>
      <c r="WAC1881" s="84"/>
      <c r="WAD1881" s="84"/>
      <c r="WAE1881" s="84"/>
      <c r="WAF1881" s="84"/>
      <c r="WAG1881" s="84"/>
      <c r="WAH1881" s="84"/>
      <c r="WAI1881" s="84"/>
      <c r="WAJ1881" s="84"/>
      <c r="WAK1881" s="84"/>
      <c r="WAL1881" s="84"/>
      <c r="WAM1881" s="84"/>
      <c r="WAN1881" s="84"/>
      <c r="WAO1881" s="84"/>
      <c r="WAP1881" s="84"/>
      <c r="WAQ1881" s="84"/>
      <c r="WAR1881" s="84"/>
      <c r="WAS1881" s="84"/>
      <c r="WAT1881" s="84"/>
      <c r="WAU1881" s="84"/>
      <c r="WAV1881" s="84"/>
      <c r="WAW1881" s="84"/>
      <c r="WAX1881" s="84"/>
      <c r="WAY1881" s="84"/>
      <c r="WAZ1881" s="84"/>
      <c r="WBA1881" s="84"/>
      <c r="WBB1881" s="84"/>
      <c r="WBC1881" s="84"/>
      <c r="WBD1881" s="84"/>
      <c r="WBE1881" s="84"/>
      <c r="WBF1881" s="84"/>
      <c r="WBG1881" s="84"/>
      <c r="WBH1881" s="84"/>
      <c r="WBI1881" s="84"/>
      <c r="WBJ1881" s="84"/>
      <c r="WBK1881" s="84"/>
      <c r="WBL1881" s="84"/>
      <c r="WBM1881" s="84"/>
      <c r="WBN1881" s="84"/>
      <c r="WBO1881" s="84"/>
      <c r="WBP1881" s="84"/>
      <c r="WBQ1881" s="84"/>
      <c r="WBR1881" s="84"/>
      <c r="WBS1881" s="84"/>
      <c r="WBT1881" s="84"/>
      <c r="WBU1881" s="84"/>
      <c r="WBV1881" s="84"/>
      <c r="WBW1881" s="84"/>
      <c r="WBX1881" s="84"/>
      <c r="WBY1881" s="84"/>
      <c r="WBZ1881" s="84"/>
      <c r="WCA1881" s="84"/>
      <c r="WCB1881" s="84"/>
      <c r="WCC1881" s="84"/>
      <c r="WCD1881" s="84"/>
      <c r="WCE1881" s="84"/>
      <c r="WCF1881" s="84"/>
      <c r="WCG1881" s="84"/>
      <c r="WCH1881" s="84"/>
      <c r="WCI1881" s="84"/>
      <c r="WCJ1881" s="84"/>
      <c r="WCK1881" s="84"/>
      <c r="WCL1881" s="84"/>
      <c r="WCM1881" s="84"/>
      <c r="WCN1881" s="84"/>
      <c r="WCO1881" s="84"/>
      <c r="WCP1881" s="84"/>
      <c r="WCQ1881" s="84"/>
      <c r="WCR1881" s="84"/>
      <c r="WCS1881" s="84"/>
      <c r="WCT1881" s="84"/>
      <c r="WCU1881" s="84"/>
      <c r="WCV1881" s="84"/>
      <c r="WCW1881" s="84"/>
      <c r="WCX1881" s="84"/>
      <c r="WCY1881" s="84"/>
      <c r="WCZ1881" s="84"/>
      <c r="WDA1881" s="84"/>
      <c r="WDB1881" s="84"/>
      <c r="WDC1881" s="84"/>
      <c r="WDD1881" s="84"/>
      <c r="WDE1881" s="84"/>
      <c r="WDF1881" s="84"/>
      <c r="WDG1881" s="84"/>
      <c r="WDH1881" s="84"/>
      <c r="WDI1881" s="84"/>
      <c r="WDJ1881" s="84"/>
      <c r="WDK1881" s="84"/>
      <c r="WDL1881" s="84"/>
      <c r="WDM1881" s="84"/>
      <c r="WDN1881" s="84"/>
      <c r="WDO1881" s="84"/>
      <c r="WDP1881" s="84"/>
      <c r="WDQ1881" s="84"/>
      <c r="WDR1881" s="84"/>
      <c r="WDS1881" s="84"/>
      <c r="WDT1881" s="84"/>
      <c r="WDU1881" s="84"/>
      <c r="WDV1881" s="84"/>
      <c r="WDW1881" s="84"/>
      <c r="WDX1881" s="84"/>
      <c r="WDY1881" s="84"/>
      <c r="WDZ1881" s="84"/>
      <c r="WEA1881" s="84"/>
      <c r="WEB1881" s="84"/>
      <c r="WEC1881" s="84"/>
      <c r="WED1881" s="84"/>
      <c r="WEE1881" s="84"/>
      <c r="WEF1881" s="84"/>
      <c r="WEG1881" s="84"/>
      <c r="WEH1881" s="84"/>
      <c r="WEI1881" s="84"/>
      <c r="WEJ1881" s="84"/>
      <c r="WEK1881" s="84"/>
      <c r="WEL1881" s="84"/>
      <c r="WEM1881" s="84"/>
      <c r="WEN1881" s="84"/>
      <c r="WEO1881" s="84"/>
      <c r="WEP1881" s="84"/>
      <c r="WEQ1881" s="84"/>
      <c r="WER1881" s="84"/>
      <c r="WES1881" s="84"/>
      <c r="WET1881" s="84"/>
      <c r="WEU1881" s="84"/>
      <c r="WEV1881" s="84"/>
      <c r="WEW1881" s="84"/>
      <c r="WEX1881" s="84"/>
      <c r="WEY1881" s="84"/>
      <c r="WEZ1881" s="84"/>
      <c r="WFA1881" s="84"/>
      <c r="WFB1881" s="84"/>
      <c r="WFC1881" s="84"/>
      <c r="WFD1881" s="84"/>
      <c r="WFE1881" s="84"/>
      <c r="WFF1881" s="84"/>
      <c r="WFG1881" s="84"/>
      <c r="WFH1881" s="84"/>
      <c r="WFI1881" s="84"/>
      <c r="WFJ1881" s="84"/>
      <c r="WFK1881" s="84"/>
      <c r="WFL1881" s="84"/>
      <c r="WFM1881" s="84"/>
      <c r="WFN1881" s="84"/>
      <c r="WFO1881" s="84"/>
      <c r="WFP1881" s="84"/>
      <c r="WFQ1881" s="84"/>
      <c r="WFR1881" s="84"/>
      <c r="WFS1881" s="84"/>
      <c r="WFT1881" s="84"/>
      <c r="WFU1881" s="84"/>
      <c r="WFV1881" s="84"/>
      <c r="WFW1881" s="84"/>
      <c r="WFX1881" s="84"/>
      <c r="WFY1881" s="84"/>
      <c r="WFZ1881" s="84"/>
      <c r="WGA1881" s="84"/>
      <c r="WGB1881" s="84"/>
      <c r="WGC1881" s="84"/>
      <c r="WGD1881" s="84"/>
      <c r="WGE1881" s="84"/>
      <c r="WGF1881" s="84"/>
      <c r="WGG1881" s="84"/>
      <c r="WGH1881" s="84"/>
      <c r="WGI1881" s="84"/>
      <c r="WGJ1881" s="84"/>
      <c r="WGK1881" s="84"/>
      <c r="WGL1881" s="84"/>
      <c r="WGM1881" s="84"/>
      <c r="WGN1881" s="84"/>
      <c r="WGO1881" s="84"/>
      <c r="WGP1881" s="84"/>
      <c r="WGQ1881" s="84"/>
      <c r="WGR1881" s="84"/>
      <c r="WGS1881" s="84"/>
      <c r="WGT1881" s="84"/>
      <c r="WGU1881" s="84"/>
      <c r="WGV1881" s="84"/>
      <c r="WGW1881" s="84"/>
      <c r="WGX1881" s="84"/>
      <c r="WGY1881" s="84"/>
      <c r="WGZ1881" s="84"/>
      <c r="WHA1881" s="84"/>
      <c r="WHB1881" s="84"/>
      <c r="WHC1881" s="84"/>
      <c r="WHD1881" s="84"/>
      <c r="WHE1881" s="84"/>
      <c r="WHF1881" s="84"/>
      <c r="WHG1881" s="84"/>
      <c r="WHH1881" s="84"/>
      <c r="WHI1881" s="84"/>
      <c r="WHJ1881" s="84"/>
      <c r="WHK1881" s="84"/>
      <c r="WHL1881" s="84"/>
      <c r="WHM1881" s="84"/>
      <c r="WHN1881" s="84"/>
      <c r="WHO1881" s="84"/>
      <c r="WHP1881" s="84"/>
      <c r="WHQ1881" s="84"/>
      <c r="WHR1881" s="84"/>
      <c r="WHS1881" s="84"/>
      <c r="WHT1881" s="84"/>
      <c r="WHU1881" s="84"/>
      <c r="WHV1881" s="84"/>
      <c r="WHW1881" s="84"/>
      <c r="WHX1881" s="84"/>
      <c r="WHY1881" s="84"/>
      <c r="WHZ1881" s="84"/>
      <c r="WIA1881" s="84"/>
      <c r="WIB1881" s="84"/>
      <c r="WIC1881" s="84"/>
      <c r="WID1881" s="84"/>
      <c r="WIE1881" s="84"/>
      <c r="WIF1881" s="84"/>
      <c r="WIG1881" s="84"/>
      <c r="WIH1881" s="84"/>
      <c r="WII1881" s="84"/>
      <c r="WIJ1881" s="84"/>
      <c r="WIK1881" s="84"/>
      <c r="WIL1881" s="84"/>
      <c r="WIM1881" s="84"/>
      <c r="WIN1881" s="84"/>
      <c r="WIO1881" s="84"/>
      <c r="WIP1881" s="84"/>
      <c r="WIQ1881" s="84"/>
      <c r="WIR1881" s="84"/>
      <c r="WIS1881" s="84"/>
      <c r="WIT1881" s="84"/>
      <c r="WIU1881" s="84"/>
      <c r="WIV1881" s="84"/>
      <c r="WIW1881" s="84"/>
      <c r="WIX1881" s="84"/>
      <c r="WIY1881" s="84"/>
      <c r="WIZ1881" s="84"/>
      <c r="WJA1881" s="84"/>
      <c r="WJB1881" s="84"/>
      <c r="WJC1881" s="84"/>
      <c r="WJD1881" s="84"/>
      <c r="WJE1881" s="84"/>
      <c r="WJF1881" s="84"/>
      <c r="WJG1881" s="84"/>
      <c r="WJH1881" s="84"/>
      <c r="WJI1881" s="84"/>
      <c r="WJJ1881" s="84"/>
      <c r="WJK1881" s="84"/>
      <c r="WJL1881" s="84"/>
      <c r="WJM1881" s="84"/>
      <c r="WJN1881" s="84"/>
      <c r="WJO1881" s="84"/>
      <c r="WJP1881" s="84"/>
      <c r="WJQ1881" s="84"/>
      <c r="WJR1881" s="84"/>
      <c r="WJS1881" s="84"/>
      <c r="WJT1881" s="84"/>
      <c r="WJU1881" s="84"/>
      <c r="WJV1881" s="84"/>
      <c r="WJW1881" s="84"/>
      <c r="WJX1881" s="84"/>
      <c r="WJY1881" s="84"/>
      <c r="WJZ1881" s="84"/>
      <c r="WKA1881" s="84"/>
      <c r="WKB1881" s="84"/>
      <c r="WKC1881" s="84"/>
      <c r="WKD1881" s="84"/>
      <c r="WKE1881" s="84"/>
      <c r="WKF1881" s="84"/>
      <c r="WKG1881" s="84"/>
      <c r="WKH1881" s="84"/>
      <c r="WKI1881" s="84"/>
      <c r="WKJ1881" s="84"/>
      <c r="WKK1881" s="84"/>
      <c r="WKL1881" s="84"/>
      <c r="WKM1881" s="84"/>
      <c r="WKN1881" s="84"/>
      <c r="WKO1881" s="84"/>
      <c r="WKP1881" s="84"/>
      <c r="WKQ1881" s="84"/>
      <c r="WKR1881" s="84"/>
      <c r="WKS1881" s="84"/>
      <c r="WKT1881" s="84"/>
      <c r="WKU1881" s="84"/>
      <c r="WKV1881" s="84"/>
      <c r="WKW1881" s="84"/>
      <c r="WKX1881" s="84"/>
      <c r="WKY1881" s="84"/>
      <c r="WKZ1881" s="84"/>
      <c r="WLA1881" s="84"/>
      <c r="WLB1881" s="84"/>
      <c r="WLC1881" s="84"/>
      <c r="WLD1881" s="84"/>
      <c r="WLE1881" s="84"/>
      <c r="WLF1881" s="84"/>
      <c r="WLG1881" s="84"/>
      <c r="WLH1881" s="84"/>
      <c r="WLI1881" s="84"/>
      <c r="WLJ1881" s="84"/>
      <c r="WLK1881" s="84"/>
      <c r="WLL1881" s="84"/>
      <c r="WLM1881" s="84"/>
      <c r="WLN1881" s="84"/>
      <c r="WLO1881" s="84"/>
      <c r="WLP1881" s="84"/>
      <c r="WLQ1881" s="84"/>
      <c r="WLR1881" s="84"/>
      <c r="WLS1881" s="84"/>
      <c r="WLT1881" s="84"/>
      <c r="WLU1881" s="84"/>
      <c r="WLV1881" s="84"/>
      <c r="WLW1881" s="84"/>
      <c r="WLX1881" s="84"/>
      <c r="WLY1881" s="84"/>
      <c r="WLZ1881" s="84"/>
      <c r="WMA1881" s="84"/>
      <c r="WMB1881" s="84"/>
      <c r="WMC1881" s="84"/>
      <c r="WMD1881" s="84"/>
      <c r="WME1881" s="84"/>
      <c r="WMF1881" s="84"/>
      <c r="WMG1881" s="84"/>
      <c r="WMH1881" s="84"/>
      <c r="WMI1881" s="84"/>
      <c r="WMJ1881" s="84"/>
      <c r="WMK1881" s="84"/>
      <c r="WML1881" s="84"/>
      <c r="WMM1881" s="84"/>
      <c r="WMN1881" s="84"/>
      <c r="WMO1881" s="84"/>
      <c r="WMP1881" s="84"/>
      <c r="WMQ1881" s="84"/>
      <c r="WMR1881" s="84"/>
      <c r="WMS1881" s="84"/>
      <c r="WMT1881" s="84"/>
      <c r="WMU1881" s="84"/>
      <c r="WMV1881" s="84"/>
      <c r="WMW1881" s="84"/>
      <c r="WMX1881" s="84"/>
      <c r="WMY1881" s="84"/>
      <c r="WMZ1881" s="84"/>
      <c r="WNA1881" s="84"/>
      <c r="WNB1881" s="84"/>
      <c r="WNC1881" s="84"/>
      <c r="WND1881" s="84"/>
      <c r="WNE1881" s="84"/>
      <c r="WNF1881" s="84"/>
      <c r="WNG1881" s="84"/>
      <c r="WNH1881" s="84"/>
      <c r="WNI1881" s="84"/>
      <c r="WNJ1881" s="84"/>
      <c r="WNK1881" s="84"/>
      <c r="WNL1881" s="84"/>
      <c r="WNM1881" s="84"/>
      <c r="WNN1881" s="84"/>
      <c r="WNO1881" s="84"/>
      <c r="WNP1881" s="84"/>
      <c r="WNQ1881" s="84"/>
      <c r="WNR1881" s="84"/>
      <c r="WNS1881" s="84"/>
      <c r="WNT1881" s="84"/>
      <c r="WNU1881" s="84"/>
      <c r="WNV1881" s="84"/>
      <c r="WNW1881" s="84"/>
      <c r="WNX1881" s="84"/>
      <c r="WNY1881" s="84"/>
      <c r="WNZ1881" s="84"/>
      <c r="WOA1881" s="84"/>
      <c r="WOB1881" s="84"/>
      <c r="WOC1881" s="84"/>
      <c r="WOD1881" s="84"/>
      <c r="WOE1881" s="84"/>
      <c r="WOF1881" s="84"/>
      <c r="WOG1881" s="84"/>
      <c r="WOH1881" s="84"/>
      <c r="WOI1881" s="84"/>
      <c r="WOJ1881" s="84"/>
      <c r="WOK1881" s="84"/>
      <c r="WOL1881" s="84"/>
      <c r="WOM1881" s="84"/>
      <c r="WON1881" s="84"/>
      <c r="WOO1881" s="84"/>
      <c r="WOP1881" s="84"/>
      <c r="WOQ1881" s="84"/>
      <c r="WOR1881" s="84"/>
      <c r="WOS1881" s="84"/>
      <c r="WOT1881" s="84"/>
      <c r="WOU1881" s="84"/>
      <c r="WOV1881" s="84"/>
      <c r="WOW1881" s="84"/>
      <c r="WOX1881" s="84"/>
      <c r="WOY1881" s="84"/>
      <c r="WOZ1881" s="84"/>
      <c r="WPA1881" s="84"/>
      <c r="WPB1881" s="84"/>
      <c r="WPC1881" s="84"/>
      <c r="WPD1881" s="84"/>
      <c r="WPE1881" s="84"/>
      <c r="WPF1881" s="84"/>
      <c r="WPG1881" s="84"/>
      <c r="WPH1881" s="84"/>
      <c r="WPI1881" s="84"/>
      <c r="WPJ1881" s="84"/>
      <c r="WPK1881" s="84"/>
      <c r="WPL1881" s="84"/>
      <c r="WPM1881" s="84"/>
      <c r="WPN1881" s="84"/>
      <c r="WPO1881" s="84"/>
      <c r="WPP1881" s="84"/>
      <c r="WPQ1881" s="84"/>
      <c r="WPR1881" s="84"/>
      <c r="WPS1881" s="84"/>
      <c r="WPT1881" s="84"/>
      <c r="WPU1881" s="84"/>
      <c r="WPV1881" s="84"/>
      <c r="WPW1881" s="84"/>
      <c r="WPX1881" s="84"/>
      <c r="WPY1881" s="84"/>
      <c r="WPZ1881" s="84"/>
      <c r="WQA1881" s="84"/>
      <c r="WQB1881" s="84"/>
      <c r="WQC1881" s="84"/>
      <c r="WQD1881" s="84"/>
      <c r="WQE1881" s="84"/>
      <c r="WQF1881" s="84"/>
      <c r="WQG1881" s="84"/>
      <c r="WQH1881" s="84"/>
      <c r="WQI1881" s="84"/>
      <c r="WQJ1881" s="84"/>
      <c r="WQK1881" s="84"/>
      <c r="WQL1881" s="84"/>
      <c r="WQM1881" s="84"/>
      <c r="WQN1881" s="84"/>
      <c r="WQO1881" s="84"/>
      <c r="WQP1881" s="84"/>
      <c r="WQQ1881" s="84"/>
      <c r="WQR1881" s="84"/>
      <c r="WQS1881" s="84"/>
      <c r="WQT1881" s="84"/>
      <c r="WQU1881" s="84"/>
      <c r="WQV1881" s="84"/>
      <c r="WQW1881" s="84"/>
      <c r="WQX1881" s="84"/>
      <c r="WQY1881" s="84"/>
      <c r="WQZ1881" s="84"/>
      <c r="WRA1881" s="84"/>
      <c r="WRB1881" s="84"/>
      <c r="WRC1881" s="84"/>
      <c r="WRD1881" s="84"/>
      <c r="WRE1881" s="84"/>
      <c r="WRF1881" s="84"/>
      <c r="WRG1881" s="84"/>
      <c r="WRH1881" s="84"/>
      <c r="WRI1881" s="84"/>
    </row>
    <row r="1882" spans="1:16025" ht="13.5" customHeight="1" thickBot="1" x14ac:dyDescent="0.3">
      <c r="A1882" s="119">
        <v>50131802</v>
      </c>
      <c r="B1882" s="101" t="str">
        <f t="shared" ca="1" si="102"/>
        <v>Queso procesado</v>
      </c>
      <c r="C1882" s="106" t="s">
        <v>18873</v>
      </c>
      <c r="D1882" s="103">
        <v>2</v>
      </c>
      <c r="E1882" s="104">
        <v>200</v>
      </c>
      <c r="F1882" s="70">
        <f t="shared" ca="1" si="103"/>
        <v>400</v>
      </c>
      <c r="G1882" s="45"/>
      <c r="H1882" s="84"/>
      <c r="I1882" s="84"/>
      <c r="J1882" s="84"/>
      <c r="K1882" s="84"/>
      <c r="L1882" s="84"/>
      <c r="M1882" s="84"/>
      <c r="N1882" s="84"/>
      <c r="O1882" s="84"/>
      <c r="P1882" s="84"/>
      <c r="Q1882" s="84"/>
      <c r="R1882" s="84"/>
      <c r="S1882" s="84"/>
      <c r="T1882" s="84"/>
      <c r="U1882" s="84"/>
      <c r="V1882" s="84"/>
      <c r="W1882" s="84"/>
      <c r="X1882" s="84"/>
      <c r="Y1882" s="84"/>
      <c r="Z1882" s="84"/>
      <c r="AA1882" s="84"/>
      <c r="AB1882" s="84"/>
      <c r="AC1882" s="84"/>
      <c r="AD1882" s="84"/>
      <c r="AE1882" s="84"/>
      <c r="AF1882" s="84"/>
      <c r="AG1882" s="84"/>
      <c r="AH1882" s="84"/>
      <c r="AI1882" s="84"/>
      <c r="AJ1882" s="84"/>
      <c r="AK1882" s="84"/>
      <c r="AL1882" s="84"/>
      <c r="AM1882" s="84"/>
      <c r="AN1882" s="84"/>
      <c r="AO1882" s="84"/>
      <c r="AP1882" s="84"/>
      <c r="AQ1882" s="84"/>
      <c r="AR1882" s="84"/>
      <c r="AS1882" s="84"/>
      <c r="AT1882" s="84"/>
      <c r="AU1882" s="84"/>
      <c r="AV1882" s="84"/>
      <c r="AW1882" s="84"/>
      <c r="AX1882" s="84"/>
      <c r="AY1882" s="84"/>
      <c r="AZ1882" s="84"/>
      <c r="BA1882" s="84"/>
      <c r="BB1882" s="84"/>
      <c r="BC1882" s="84"/>
      <c r="BD1882" s="84"/>
      <c r="BE1882" s="84"/>
      <c r="BF1882" s="84"/>
      <c r="BG1882" s="84"/>
      <c r="BH1882" s="84"/>
      <c r="BI1882" s="84"/>
      <c r="BJ1882" s="84"/>
      <c r="BK1882" s="84"/>
      <c r="BL1882" s="84"/>
      <c r="BM1882" s="84"/>
      <c r="BN1882" s="84"/>
      <c r="BO1882" s="84"/>
      <c r="BP1882" s="84"/>
      <c r="BQ1882" s="84"/>
      <c r="BR1882" s="84"/>
      <c r="BS1882" s="84"/>
      <c r="BT1882" s="84"/>
      <c r="BU1882" s="84"/>
      <c r="BV1882" s="84"/>
      <c r="BW1882" s="84"/>
      <c r="BX1882" s="84"/>
      <c r="BY1882" s="84"/>
      <c r="BZ1882" s="84"/>
      <c r="CA1882" s="84"/>
      <c r="CB1882" s="84"/>
      <c r="CC1882" s="84"/>
      <c r="CD1882" s="84"/>
      <c r="CE1882" s="84"/>
      <c r="CF1882" s="84"/>
      <c r="CG1882" s="84"/>
      <c r="CH1882" s="84"/>
      <c r="CI1882" s="84"/>
      <c r="CJ1882" s="84"/>
      <c r="CK1882" s="84"/>
      <c r="CL1882" s="84"/>
      <c r="CM1882" s="84"/>
      <c r="CN1882" s="84"/>
      <c r="CO1882" s="84"/>
      <c r="CP1882" s="84"/>
      <c r="CQ1882" s="84"/>
      <c r="CR1882" s="84"/>
      <c r="CS1882" s="84"/>
      <c r="CT1882" s="84"/>
      <c r="CU1882" s="84"/>
      <c r="CV1882" s="84"/>
      <c r="CW1882" s="84"/>
      <c r="CX1882" s="84"/>
      <c r="CY1882" s="84"/>
      <c r="CZ1882" s="84"/>
      <c r="DA1882" s="84"/>
      <c r="DB1882" s="84"/>
      <c r="DC1882" s="84"/>
      <c r="DD1882" s="84"/>
      <c r="DE1882" s="84"/>
      <c r="DF1882" s="84"/>
      <c r="DG1882" s="84"/>
      <c r="DH1882" s="84"/>
      <c r="DI1882" s="84"/>
      <c r="DJ1882" s="84"/>
      <c r="DK1882" s="84"/>
      <c r="DL1882" s="84"/>
      <c r="DM1882" s="84"/>
      <c r="DN1882" s="84"/>
      <c r="DO1882" s="84"/>
      <c r="DP1882" s="84"/>
      <c r="DQ1882" s="84"/>
      <c r="DR1882" s="84"/>
      <c r="DS1882" s="84"/>
      <c r="DT1882" s="84"/>
      <c r="DU1882" s="84"/>
      <c r="DV1882" s="84"/>
      <c r="DW1882" s="84"/>
      <c r="DX1882" s="84"/>
      <c r="DY1882" s="84"/>
      <c r="DZ1882" s="84"/>
      <c r="EA1882" s="84"/>
      <c r="EB1882" s="84"/>
      <c r="EC1882" s="84"/>
      <c r="ED1882" s="84"/>
      <c r="EE1882" s="84"/>
      <c r="EF1882" s="84"/>
      <c r="EG1882" s="84"/>
      <c r="EH1882" s="84"/>
      <c r="EI1882" s="84"/>
      <c r="EJ1882" s="84"/>
      <c r="EK1882" s="84"/>
      <c r="EL1882" s="84"/>
      <c r="EM1882" s="84"/>
      <c r="EN1882" s="84"/>
      <c r="EO1882" s="84"/>
      <c r="EP1882" s="84"/>
      <c r="EQ1882" s="84"/>
      <c r="ER1882" s="84"/>
      <c r="ES1882" s="84"/>
      <c r="ET1882" s="84"/>
      <c r="EU1882" s="84"/>
      <c r="EV1882" s="84"/>
      <c r="EW1882" s="84"/>
      <c r="EX1882" s="84"/>
      <c r="EY1882" s="84"/>
      <c r="EZ1882" s="84"/>
      <c r="FA1882" s="84"/>
      <c r="FB1882" s="84"/>
      <c r="FC1882" s="84"/>
      <c r="FD1882" s="84"/>
      <c r="FE1882" s="84"/>
      <c r="FF1882" s="84"/>
      <c r="FG1882" s="84"/>
      <c r="FH1882" s="84"/>
      <c r="FI1882" s="84"/>
      <c r="FJ1882" s="84"/>
      <c r="FK1882" s="84"/>
      <c r="FL1882" s="84"/>
      <c r="FM1882" s="84"/>
      <c r="FN1882" s="84"/>
      <c r="FO1882" s="84"/>
      <c r="FP1882" s="84"/>
      <c r="FQ1882" s="84"/>
      <c r="FR1882" s="84"/>
      <c r="FS1882" s="84"/>
      <c r="FT1882" s="84"/>
      <c r="FU1882" s="84"/>
      <c r="FV1882" s="84"/>
      <c r="FW1882" s="84"/>
      <c r="FX1882" s="84"/>
      <c r="FY1882" s="84"/>
      <c r="FZ1882" s="84"/>
      <c r="GA1882" s="84"/>
      <c r="GB1882" s="84"/>
      <c r="GC1882" s="84"/>
      <c r="GD1882" s="84"/>
      <c r="GE1882" s="84"/>
      <c r="GF1882" s="84"/>
      <c r="GG1882" s="84"/>
      <c r="GH1882" s="84"/>
      <c r="GI1882" s="84"/>
      <c r="GJ1882" s="84"/>
      <c r="GK1882" s="84"/>
      <c r="GL1882" s="84"/>
      <c r="GM1882" s="84"/>
      <c r="GN1882" s="84"/>
      <c r="GO1882" s="84"/>
      <c r="GP1882" s="84"/>
      <c r="GQ1882" s="84"/>
      <c r="GR1882" s="84"/>
      <c r="GS1882" s="84"/>
      <c r="GT1882" s="84"/>
      <c r="GU1882" s="84"/>
      <c r="GV1882" s="84"/>
      <c r="GW1882" s="84"/>
      <c r="GX1882" s="84"/>
      <c r="GY1882" s="84"/>
      <c r="GZ1882" s="84"/>
      <c r="HA1882" s="84"/>
      <c r="HB1882" s="84"/>
      <c r="HC1882" s="84"/>
      <c r="HD1882" s="84"/>
      <c r="HE1882" s="84"/>
      <c r="HF1882" s="84"/>
      <c r="HG1882" s="84"/>
      <c r="HH1882" s="84"/>
      <c r="HI1882" s="84"/>
      <c r="HJ1882" s="84"/>
      <c r="HK1882" s="84"/>
      <c r="HL1882" s="84"/>
      <c r="HM1882" s="84"/>
      <c r="HN1882" s="84"/>
      <c r="HO1882" s="84"/>
      <c r="HP1882" s="84"/>
      <c r="HQ1882" s="84"/>
      <c r="HR1882" s="84"/>
      <c r="HS1882" s="84"/>
      <c r="HT1882" s="84"/>
      <c r="HU1882" s="84"/>
      <c r="HV1882" s="84"/>
      <c r="HW1882" s="84"/>
      <c r="HX1882" s="84"/>
      <c r="HY1882" s="84"/>
      <c r="HZ1882" s="84"/>
      <c r="IA1882" s="84"/>
      <c r="IB1882" s="84"/>
      <c r="IC1882" s="84"/>
      <c r="ID1882" s="84"/>
      <c r="IE1882" s="84"/>
      <c r="IF1882" s="84"/>
      <c r="IG1882" s="84"/>
      <c r="IH1882" s="84"/>
      <c r="II1882" s="84"/>
      <c r="IJ1882" s="84"/>
      <c r="IK1882" s="84"/>
      <c r="IL1882" s="84"/>
      <c r="IM1882" s="84"/>
      <c r="IN1882" s="84"/>
      <c r="IO1882" s="84"/>
      <c r="IP1882" s="84"/>
      <c r="IQ1882" s="84"/>
      <c r="IR1882" s="84"/>
      <c r="IS1882" s="84"/>
      <c r="IT1882" s="84"/>
      <c r="IU1882" s="84"/>
      <c r="IV1882" s="84"/>
      <c r="IW1882" s="84"/>
      <c r="IX1882" s="84"/>
      <c r="IY1882" s="84"/>
      <c r="IZ1882" s="84"/>
      <c r="JA1882" s="84"/>
      <c r="JB1882" s="84"/>
      <c r="JC1882" s="84"/>
      <c r="JD1882" s="84"/>
      <c r="JE1882" s="84"/>
      <c r="JF1882" s="84"/>
      <c r="JG1882" s="84"/>
      <c r="JH1882" s="84"/>
      <c r="JI1882" s="84"/>
      <c r="JJ1882" s="84"/>
      <c r="JK1882" s="84"/>
      <c r="JL1882" s="84"/>
      <c r="JM1882" s="84"/>
      <c r="JN1882" s="84"/>
      <c r="JO1882" s="84"/>
      <c r="JP1882" s="84"/>
      <c r="JQ1882" s="84"/>
      <c r="JR1882" s="84"/>
      <c r="JS1882" s="84"/>
      <c r="JT1882" s="84"/>
      <c r="JU1882" s="84"/>
      <c r="JV1882" s="84"/>
      <c r="JW1882" s="84"/>
      <c r="JX1882" s="84"/>
      <c r="JY1882" s="84"/>
      <c r="JZ1882" s="84"/>
      <c r="KA1882" s="84"/>
      <c r="KB1882" s="84"/>
      <c r="KC1882" s="84"/>
      <c r="KD1882" s="84"/>
      <c r="KE1882" s="84"/>
      <c r="KF1882" s="84"/>
      <c r="KG1882" s="84"/>
      <c r="KH1882" s="84"/>
      <c r="KI1882" s="84"/>
      <c r="KJ1882" s="84"/>
      <c r="KK1882" s="84"/>
      <c r="KL1882" s="84"/>
      <c r="KM1882" s="84"/>
      <c r="KN1882" s="84"/>
      <c r="KO1882" s="84"/>
      <c r="KP1882" s="84"/>
      <c r="KQ1882" s="84"/>
      <c r="KR1882" s="84"/>
      <c r="KS1882" s="84"/>
      <c r="KT1882" s="84"/>
      <c r="KU1882" s="84"/>
      <c r="KV1882" s="84"/>
      <c r="KW1882" s="84"/>
      <c r="KX1882" s="84"/>
      <c r="KY1882" s="84"/>
      <c r="KZ1882" s="84"/>
      <c r="LA1882" s="84"/>
      <c r="LB1882" s="84"/>
      <c r="LC1882" s="84"/>
      <c r="LD1882" s="84"/>
      <c r="LE1882" s="84"/>
      <c r="LF1882" s="84"/>
      <c r="LG1882" s="84"/>
      <c r="LH1882" s="84"/>
      <c r="LI1882" s="84"/>
      <c r="LJ1882" s="84"/>
      <c r="LK1882" s="84"/>
      <c r="LL1882" s="84"/>
      <c r="LM1882" s="84"/>
      <c r="LN1882" s="84"/>
      <c r="LO1882" s="84"/>
      <c r="LP1882" s="84"/>
      <c r="LQ1882" s="84"/>
      <c r="LR1882" s="84"/>
      <c r="LS1882" s="84"/>
      <c r="LT1882" s="84"/>
      <c r="LU1882" s="84"/>
      <c r="LV1882" s="84"/>
      <c r="LW1882" s="84"/>
      <c r="LX1882" s="84"/>
      <c r="LY1882" s="84"/>
      <c r="LZ1882" s="84"/>
      <c r="MA1882" s="84"/>
      <c r="MB1882" s="84"/>
      <c r="MC1882" s="84"/>
      <c r="MD1882" s="84"/>
      <c r="ME1882" s="84"/>
      <c r="MF1882" s="84"/>
      <c r="MG1882" s="84"/>
      <c r="MH1882" s="84"/>
      <c r="MI1882" s="84"/>
      <c r="MJ1882" s="84"/>
      <c r="MK1882" s="84"/>
      <c r="ML1882" s="84"/>
      <c r="MM1882" s="84"/>
      <c r="MN1882" s="84"/>
      <c r="MO1882" s="84"/>
      <c r="MP1882" s="84"/>
      <c r="MQ1882" s="84"/>
      <c r="MR1882" s="84"/>
      <c r="MS1882" s="84"/>
      <c r="MT1882" s="84"/>
      <c r="MU1882" s="84"/>
      <c r="MV1882" s="84"/>
      <c r="MW1882" s="84"/>
      <c r="MX1882" s="84"/>
      <c r="MY1882" s="84"/>
      <c r="MZ1882" s="84"/>
      <c r="NA1882" s="84"/>
      <c r="NB1882" s="84"/>
      <c r="NC1882" s="84"/>
      <c r="ND1882" s="84"/>
      <c r="NE1882" s="84"/>
      <c r="NF1882" s="84"/>
      <c r="NG1882" s="84"/>
      <c r="NH1882" s="84"/>
      <c r="NI1882" s="84"/>
      <c r="NJ1882" s="84"/>
      <c r="NK1882" s="84"/>
      <c r="NL1882" s="84"/>
      <c r="NM1882" s="84"/>
      <c r="NN1882" s="84"/>
      <c r="NO1882" s="84"/>
      <c r="NP1882" s="84"/>
      <c r="NQ1882" s="84"/>
      <c r="NR1882" s="84"/>
      <c r="NS1882" s="84"/>
      <c r="NT1882" s="84"/>
      <c r="NU1882" s="84"/>
      <c r="NV1882" s="84"/>
      <c r="NW1882" s="84"/>
      <c r="NX1882" s="84"/>
      <c r="NY1882" s="84"/>
      <c r="NZ1882" s="84"/>
      <c r="OA1882" s="84"/>
      <c r="OB1882" s="84"/>
      <c r="OC1882" s="84"/>
      <c r="OD1882" s="84"/>
      <c r="OE1882" s="84"/>
      <c r="OF1882" s="84"/>
      <c r="OG1882" s="84"/>
      <c r="OH1882" s="84"/>
      <c r="OI1882" s="84"/>
      <c r="OJ1882" s="84"/>
      <c r="OK1882" s="84"/>
      <c r="OL1882" s="84"/>
      <c r="OM1882" s="84"/>
      <c r="ON1882" s="84"/>
      <c r="OO1882" s="84"/>
      <c r="OP1882" s="84"/>
      <c r="OQ1882" s="84"/>
      <c r="OR1882" s="84"/>
      <c r="OS1882" s="84"/>
      <c r="OT1882" s="84"/>
      <c r="OU1882" s="84"/>
      <c r="OV1882" s="84"/>
      <c r="OW1882" s="84"/>
      <c r="OX1882" s="84"/>
      <c r="OY1882" s="84"/>
      <c r="OZ1882" s="84"/>
      <c r="PA1882" s="84"/>
      <c r="PB1882" s="84"/>
      <c r="PC1882" s="84"/>
      <c r="PD1882" s="84"/>
      <c r="PE1882" s="84"/>
      <c r="PF1882" s="84"/>
      <c r="PG1882" s="84"/>
      <c r="PH1882" s="84"/>
      <c r="PI1882" s="84"/>
      <c r="PJ1882" s="84"/>
      <c r="PK1882" s="84"/>
      <c r="PL1882" s="84"/>
      <c r="PM1882" s="84"/>
      <c r="PN1882" s="84"/>
      <c r="PO1882" s="84"/>
      <c r="PP1882" s="84"/>
      <c r="PQ1882" s="84"/>
      <c r="PR1882" s="84"/>
      <c r="PS1882" s="84"/>
      <c r="PT1882" s="84"/>
      <c r="PU1882" s="84"/>
      <c r="PV1882" s="84"/>
      <c r="PW1882" s="84"/>
      <c r="PX1882" s="84"/>
      <c r="PY1882" s="84"/>
      <c r="PZ1882" s="84"/>
      <c r="QA1882" s="84"/>
      <c r="QB1882" s="84"/>
      <c r="QC1882" s="84"/>
      <c r="QD1882" s="84"/>
      <c r="QE1882" s="84"/>
      <c r="QF1882" s="84"/>
      <c r="QG1882" s="84"/>
      <c r="QH1882" s="84"/>
      <c r="QI1882" s="84"/>
      <c r="QJ1882" s="84"/>
      <c r="QK1882" s="84"/>
      <c r="QL1882" s="84"/>
      <c r="QM1882" s="84"/>
      <c r="QN1882" s="84"/>
      <c r="QO1882" s="84"/>
      <c r="QP1882" s="84"/>
      <c r="QQ1882" s="84"/>
      <c r="QR1882" s="84"/>
      <c r="QS1882" s="84"/>
      <c r="QT1882" s="84"/>
      <c r="QU1882" s="84"/>
      <c r="QV1882" s="84"/>
      <c r="QW1882" s="84"/>
      <c r="QX1882" s="84"/>
      <c r="QY1882" s="84"/>
      <c r="QZ1882" s="84"/>
      <c r="RA1882" s="84"/>
      <c r="RB1882" s="84"/>
      <c r="RC1882" s="84"/>
      <c r="RD1882" s="84"/>
      <c r="RE1882" s="84"/>
      <c r="RF1882" s="84"/>
      <c r="RG1882" s="84"/>
      <c r="RH1882" s="84"/>
      <c r="RI1882" s="84"/>
      <c r="RJ1882" s="84"/>
      <c r="RK1882" s="84"/>
      <c r="RL1882" s="84"/>
      <c r="RM1882" s="84"/>
      <c r="RN1882" s="84"/>
      <c r="RO1882" s="84"/>
      <c r="RP1882" s="84"/>
      <c r="RQ1882" s="84"/>
      <c r="RR1882" s="84"/>
      <c r="RS1882" s="84"/>
      <c r="RT1882" s="84"/>
      <c r="RU1882" s="84"/>
      <c r="RV1882" s="84"/>
      <c r="RW1882" s="84"/>
      <c r="RX1882" s="84"/>
      <c r="RY1882" s="84"/>
      <c r="RZ1882" s="84"/>
      <c r="SA1882" s="84"/>
      <c r="SB1882" s="84"/>
      <c r="SC1882" s="84"/>
      <c r="SD1882" s="84"/>
      <c r="SE1882" s="84"/>
      <c r="SF1882" s="84"/>
      <c r="SG1882" s="84"/>
      <c r="SH1882" s="84"/>
      <c r="SI1882" s="84"/>
      <c r="SJ1882" s="84"/>
      <c r="SK1882" s="84"/>
      <c r="SL1882" s="84"/>
      <c r="SM1882" s="84"/>
      <c r="SN1882" s="84"/>
      <c r="SO1882" s="84"/>
      <c r="SP1882" s="84"/>
      <c r="SQ1882" s="84"/>
      <c r="SR1882" s="84"/>
      <c r="SS1882" s="84"/>
      <c r="ST1882" s="84"/>
      <c r="SU1882" s="84"/>
      <c r="SV1882" s="84"/>
      <c r="SW1882" s="84"/>
      <c r="SX1882" s="84"/>
      <c r="SY1882" s="84"/>
      <c r="SZ1882" s="84"/>
      <c r="TA1882" s="84"/>
      <c r="TB1882" s="84"/>
      <c r="TC1882" s="84"/>
      <c r="TD1882" s="84"/>
      <c r="TE1882" s="84"/>
      <c r="TF1882" s="84"/>
      <c r="TG1882" s="84"/>
      <c r="TH1882" s="84"/>
      <c r="TI1882" s="84"/>
      <c r="TJ1882" s="84"/>
      <c r="TK1882" s="84"/>
      <c r="TL1882" s="84"/>
      <c r="TM1882" s="84"/>
      <c r="TN1882" s="84"/>
      <c r="TO1882" s="84"/>
      <c r="TP1882" s="84"/>
      <c r="TQ1882" s="84"/>
      <c r="TR1882" s="84"/>
      <c r="TS1882" s="84"/>
      <c r="TT1882" s="84"/>
      <c r="TU1882" s="84"/>
      <c r="TV1882" s="84"/>
      <c r="TW1882" s="84"/>
      <c r="TX1882" s="84"/>
      <c r="TY1882" s="84"/>
      <c r="TZ1882" s="84"/>
      <c r="UA1882" s="84"/>
      <c r="UB1882" s="84"/>
      <c r="UC1882" s="84"/>
      <c r="UD1882" s="84"/>
      <c r="UE1882" s="84"/>
      <c r="UF1882" s="84"/>
      <c r="UG1882" s="84"/>
      <c r="UH1882" s="84"/>
      <c r="UI1882" s="84"/>
      <c r="UJ1882" s="84"/>
      <c r="UK1882" s="84"/>
      <c r="UL1882" s="84"/>
      <c r="UM1882" s="84"/>
      <c r="UN1882" s="84"/>
      <c r="UO1882" s="84"/>
      <c r="UP1882" s="84"/>
      <c r="UQ1882" s="84"/>
      <c r="UR1882" s="84"/>
      <c r="US1882" s="84"/>
      <c r="UT1882" s="84"/>
      <c r="UU1882" s="84"/>
      <c r="UV1882" s="84"/>
      <c r="UW1882" s="84"/>
      <c r="UX1882" s="84"/>
      <c r="UY1882" s="84"/>
      <c r="UZ1882" s="84"/>
      <c r="VA1882" s="84"/>
      <c r="VB1882" s="84"/>
      <c r="VC1882" s="84"/>
      <c r="VD1882" s="84"/>
      <c r="VE1882" s="84"/>
      <c r="VF1882" s="84"/>
      <c r="VG1882" s="84"/>
      <c r="VH1882" s="84"/>
      <c r="VI1882" s="84"/>
      <c r="VJ1882" s="84"/>
      <c r="VK1882" s="84"/>
      <c r="VL1882" s="84"/>
      <c r="VM1882" s="84"/>
      <c r="VN1882" s="84"/>
      <c r="VO1882" s="84"/>
      <c r="VP1882" s="84"/>
      <c r="VQ1882" s="84"/>
      <c r="VR1882" s="84"/>
      <c r="VS1882" s="84"/>
      <c r="VT1882" s="84"/>
      <c r="VU1882" s="84"/>
      <c r="VV1882" s="84"/>
      <c r="VW1882" s="84"/>
      <c r="VX1882" s="84"/>
      <c r="VY1882" s="84"/>
      <c r="VZ1882" s="84"/>
      <c r="WA1882" s="84"/>
      <c r="WB1882" s="84"/>
      <c r="WC1882" s="84"/>
      <c r="WD1882" s="84"/>
      <c r="WE1882" s="84"/>
      <c r="WF1882" s="84"/>
      <c r="WG1882" s="84"/>
      <c r="WH1882" s="84"/>
      <c r="WI1882" s="84"/>
      <c r="WJ1882" s="84"/>
      <c r="WK1882" s="84"/>
      <c r="WL1882" s="84"/>
      <c r="WM1882" s="84"/>
      <c r="WN1882" s="84"/>
      <c r="WO1882" s="84"/>
      <c r="WP1882" s="84"/>
      <c r="WQ1882" s="84"/>
      <c r="WR1882" s="84"/>
      <c r="WS1882" s="84"/>
      <c r="WT1882" s="84"/>
      <c r="WU1882" s="84"/>
      <c r="WV1882" s="84"/>
      <c r="WW1882" s="84"/>
      <c r="WX1882" s="84"/>
      <c r="WY1882" s="84"/>
      <c r="WZ1882" s="84"/>
      <c r="XA1882" s="84"/>
      <c r="XB1882" s="84"/>
      <c r="XC1882" s="84"/>
      <c r="XD1882" s="84"/>
      <c r="XE1882" s="84"/>
      <c r="XF1882" s="84"/>
      <c r="XG1882" s="84"/>
      <c r="XH1882" s="84"/>
      <c r="XI1882" s="84"/>
      <c r="XJ1882" s="84"/>
      <c r="XK1882" s="84"/>
      <c r="XL1882" s="84"/>
      <c r="XM1882" s="84"/>
      <c r="XN1882" s="84"/>
      <c r="XO1882" s="84"/>
      <c r="XP1882" s="84"/>
      <c r="XQ1882" s="84"/>
      <c r="XR1882" s="84"/>
      <c r="XS1882" s="84"/>
      <c r="XT1882" s="84"/>
      <c r="XU1882" s="84"/>
      <c r="XV1882" s="84"/>
      <c r="XW1882" s="84"/>
      <c r="XX1882" s="84"/>
      <c r="XY1882" s="84"/>
      <c r="XZ1882" s="84"/>
      <c r="YA1882" s="84"/>
      <c r="YB1882" s="84"/>
      <c r="YC1882" s="84"/>
      <c r="YD1882" s="84"/>
      <c r="YE1882" s="84"/>
      <c r="YF1882" s="84"/>
      <c r="YG1882" s="84"/>
      <c r="YH1882" s="84"/>
      <c r="YI1882" s="84"/>
      <c r="YJ1882" s="84"/>
      <c r="YK1882" s="84"/>
      <c r="YL1882" s="84"/>
      <c r="YM1882" s="84"/>
      <c r="YN1882" s="84"/>
      <c r="YO1882" s="84"/>
      <c r="YP1882" s="84"/>
      <c r="YQ1882" s="84"/>
      <c r="YR1882" s="84"/>
      <c r="YS1882" s="84"/>
      <c r="YT1882" s="84"/>
      <c r="YU1882" s="84"/>
      <c r="YV1882" s="84"/>
      <c r="YW1882" s="84"/>
      <c r="YX1882" s="84"/>
      <c r="YY1882" s="84"/>
      <c r="YZ1882" s="84"/>
      <c r="ZA1882" s="84"/>
      <c r="ZB1882" s="84"/>
      <c r="ZC1882" s="84"/>
      <c r="ZD1882" s="84"/>
      <c r="ZE1882" s="84"/>
      <c r="ZF1882" s="84"/>
      <c r="ZG1882" s="84"/>
      <c r="ZH1882" s="84"/>
      <c r="ZI1882" s="84"/>
      <c r="ZJ1882" s="84"/>
      <c r="ZK1882" s="84"/>
      <c r="ZL1882" s="84"/>
      <c r="ZM1882" s="84"/>
      <c r="ZN1882" s="84"/>
      <c r="ZO1882" s="84"/>
      <c r="ZP1882" s="84"/>
      <c r="ZQ1882" s="84"/>
      <c r="ZR1882" s="84"/>
      <c r="ZS1882" s="84"/>
      <c r="ZT1882" s="84"/>
      <c r="ZU1882" s="84"/>
      <c r="ZV1882" s="84"/>
      <c r="ZW1882" s="84"/>
      <c r="ZX1882" s="84"/>
      <c r="ZY1882" s="84"/>
      <c r="ZZ1882" s="84"/>
      <c r="AAA1882" s="84"/>
      <c r="AAB1882" s="84"/>
      <c r="AAC1882" s="84"/>
      <c r="AAD1882" s="84"/>
      <c r="AAE1882" s="84"/>
      <c r="AAF1882" s="84"/>
      <c r="AAG1882" s="84"/>
      <c r="AAH1882" s="84"/>
      <c r="AAI1882" s="84"/>
      <c r="AAJ1882" s="84"/>
      <c r="AAK1882" s="84"/>
      <c r="AAL1882" s="84"/>
      <c r="AAM1882" s="84"/>
      <c r="AAN1882" s="84"/>
      <c r="AAO1882" s="84"/>
      <c r="AAP1882" s="84"/>
      <c r="AAQ1882" s="84"/>
      <c r="AAR1882" s="84"/>
      <c r="AAS1882" s="84"/>
      <c r="AAT1882" s="84"/>
      <c r="AAU1882" s="84"/>
      <c r="AAV1882" s="84"/>
      <c r="AAW1882" s="84"/>
      <c r="AAX1882" s="84"/>
      <c r="AAY1882" s="84"/>
      <c r="AAZ1882" s="84"/>
      <c r="ABA1882" s="84"/>
      <c r="ABB1882" s="84"/>
      <c r="ABC1882" s="84"/>
      <c r="ABD1882" s="84"/>
      <c r="ABE1882" s="84"/>
      <c r="ABF1882" s="84"/>
      <c r="ABG1882" s="84"/>
      <c r="ABH1882" s="84"/>
      <c r="ABI1882" s="84"/>
      <c r="ABJ1882" s="84"/>
      <c r="ABK1882" s="84"/>
      <c r="ABL1882" s="84"/>
      <c r="ABM1882" s="84"/>
      <c r="ABN1882" s="84"/>
      <c r="ABO1882" s="84"/>
      <c r="ABP1882" s="84"/>
      <c r="ABQ1882" s="84"/>
      <c r="ABR1882" s="84"/>
      <c r="ABS1882" s="84"/>
      <c r="ABT1882" s="84"/>
      <c r="ABU1882" s="84"/>
      <c r="ABV1882" s="84"/>
      <c r="ABW1882" s="84"/>
      <c r="ABX1882" s="84"/>
      <c r="ABY1882" s="84"/>
      <c r="ABZ1882" s="84"/>
      <c r="ACA1882" s="84"/>
      <c r="ACB1882" s="84"/>
      <c r="ACC1882" s="84"/>
      <c r="ACD1882" s="84"/>
      <c r="ACE1882" s="84"/>
      <c r="ACF1882" s="84"/>
      <c r="ACG1882" s="84"/>
      <c r="ACH1882" s="84"/>
      <c r="ACI1882" s="84"/>
      <c r="ACJ1882" s="84"/>
      <c r="ACK1882" s="84"/>
      <c r="ACL1882" s="84"/>
      <c r="ACM1882" s="84"/>
      <c r="ACN1882" s="84"/>
      <c r="ACO1882" s="84"/>
      <c r="ACP1882" s="84"/>
      <c r="ACQ1882" s="84"/>
      <c r="ACR1882" s="84"/>
      <c r="ACS1882" s="84"/>
      <c r="ACT1882" s="84"/>
      <c r="ACU1882" s="84"/>
      <c r="ACV1882" s="84"/>
      <c r="ACW1882" s="84"/>
      <c r="ACX1882" s="84"/>
      <c r="ACY1882" s="84"/>
      <c r="ACZ1882" s="84"/>
      <c r="ADA1882" s="84"/>
      <c r="ADB1882" s="84"/>
      <c r="ADC1882" s="84"/>
      <c r="ADD1882" s="84"/>
      <c r="ADE1882" s="84"/>
      <c r="ADF1882" s="84"/>
      <c r="ADG1882" s="84"/>
      <c r="ADH1882" s="84"/>
      <c r="ADI1882" s="84"/>
      <c r="ADJ1882" s="84"/>
      <c r="ADK1882" s="84"/>
      <c r="ADL1882" s="84"/>
      <c r="ADM1882" s="84"/>
      <c r="ADN1882" s="84"/>
      <c r="ADO1882" s="84"/>
      <c r="ADP1882" s="84"/>
      <c r="ADQ1882" s="84"/>
      <c r="ADR1882" s="84"/>
      <c r="ADS1882" s="84"/>
      <c r="ADT1882" s="84"/>
      <c r="ADU1882" s="84"/>
      <c r="ADV1882" s="84"/>
      <c r="ADW1882" s="84"/>
      <c r="ADX1882" s="84"/>
      <c r="ADY1882" s="84"/>
      <c r="ADZ1882" s="84"/>
      <c r="AEA1882" s="84"/>
      <c r="AEB1882" s="84"/>
      <c r="AEC1882" s="84"/>
      <c r="AED1882" s="84"/>
      <c r="AEE1882" s="84"/>
      <c r="AEF1882" s="84"/>
      <c r="AEG1882" s="84"/>
      <c r="AEH1882" s="84"/>
      <c r="AEI1882" s="84"/>
      <c r="AEJ1882" s="84"/>
      <c r="AEK1882" s="84"/>
      <c r="AEL1882" s="84"/>
      <c r="AEM1882" s="84"/>
      <c r="AEN1882" s="84"/>
      <c r="AEO1882" s="84"/>
      <c r="AEP1882" s="84"/>
      <c r="AEQ1882" s="84"/>
      <c r="AER1882" s="84"/>
      <c r="AES1882" s="84"/>
      <c r="AET1882" s="84"/>
      <c r="AEU1882" s="84"/>
      <c r="AEV1882" s="84"/>
      <c r="AEW1882" s="84"/>
      <c r="AEX1882" s="84"/>
      <c r="AEY1882" s="84"/>
      <c r="AEZ1882" s="84"/>
      <c r="AFA1882" s="84"/>
      <c r="AFB1882" s="84"/>
      <c r="AFC1882" s="84"/>
      <c r="AFD1882" s="84"/>
      <c r="AFE1882" s="84"/>
      <c r="AFF1882" s="84"/>
      <c r="AFG1882" s="84"/>
      <c r="AFH1882" s="84"/>
      <c r="AFI1882" s="84"/>
      <c r="AFJ1882" s="84"/>
      <c r="AFK1882" s="84"/>
      <c r="AFL1882" s="84"/>
      <c r="AFM1882" s="84"/>
      <c r="AFN1882" s="84"/>
      <c r="AFO1882" s="84"/>
      <c r="AFP1882" s="84"/>
      <c r="AFQ1882" s="84"/>
      <c r="AFR1882" s="84"/>
      <c r="AFS1882" s="84"/>
      <c r="AFT1882" s="84"/>
      <c r="AFU1882" s="84"/>
      <c r="AFV1882" s="84"/>
      <c r="AFW1882" s="84"/>
      <c r="AFX1882" s="84"/>
      <c r="AFY1882" s="84"/>
      <c r="AFZ1882" s="84"/>
      <c r="AGA1882" s="84"/>
      <c r="AGB1882" s="84"/>
      <c r="AGC1882" s="84"/>
      <c r="AGD1882" s="84"/>
      <c r="AGE1882" s="84"/>
      <c r="AGF1882" s="84"/>
      <c r="AGG1882" s="84"/>
      <c r="AGH1882" s="84"/>
      <c r="AGI1882" s="84"/>
      <c r="AGJ1882" s="84"/>
      <c r="AGK1882" s="84"/>
      <c r="AGL1882" s="84"/>
      <c r="AGM1882" s="84"/>
      <c r="AGN1882" s="84"/>
      <c r="AGO1882" s="84"/>
      <c r="AGP1882" s="84"/>
      <c r="AGQ1882" s="84"/>
      <c r="AGR1882" s="84"/>
      <c r="AGS1882" s="84"/>
      <c r="AGT1882" s="84"/>
      <c r="AGU1882" s="84"/>
      <c r="AGV1882" s="84"/>
      <c r="AGW1882" s="84"/>
      <c r="AGX1882" s="84"/>
      <c r="AGY1882" s="84"/>
      <c r="AGZ1882" s="84"/>
      <c r="AHA1882" s="84"/>
      <c r="AHB1882" s="84"/>
      <c r="AHC1882" s="84"/>
      <c r="AHD1882" s="84"/>
      <c r="AHE1882" s="84"/>
      <c r="AHF1882" s="84"/>
      <c r="AHG1882" s="84"/>
      <c r="AHH1882" s="84"/>
      <c r="AHI1882" s="84"/>
      <c r="AHJ1882" s="84"/>
      <c r="AHK1882" s="84"/>
      <c r="AHL1882" s="84"/>
      <c r="AHM1882" s="84"/>
      <c r="AHN1882" s="84"/>
      <c r="AHO1882" s="84"/>
      <c r="AHP1882" s="84"/>
      <c r="AHQ1882" s="84"/>
      <c r="AHR1882" s="84"/>
      <c r="AHS1882" s="84"/>
      <c r="AHT1882" s="84"/>
      <c r="AHU1882" s="84"/>
      <c r="AHV1882" s="84"/>
      <c r="AHW1882" s="84"/>
      <c r="AHX1882" s="84"/>
      <c r="AHY1882" s="84"/>
      <c r="AHZ1882" s="84"/>
      <c r="AIA1882" s="84"/>
      <c r="AIB1882" s="84"/>
      <c r="AIC1882" s="84"/>
      <c r="AID1882" s="84"/>
      <c r="AIE1882" s="84"/>
      <c r="AIF1882" s="84"/>
      <c r="AIG1882" s="84"/>
      <c r="AIH1882" s="84"/>
      <c r="AII1882" s="84"/>
      <c r="AIJ1882" s="84"/>
      <c r="AIK1882" s="84"/>
      <c r="AIL1882" s="84"/>
      <c r="AIM1882" s="84"/>
      <c r="AIN1882" s="84"/>
      <c r="AIO1882" s="84"/>
      <c r="AIP1882" s="84"/>
      <c r="AIQ1882" s="84"/>
      <c r="AIR1882" s="84"/>
      <c r="AIS1882" s="84"/>
      <c r="AIT1882" s="84"/>
      <c r="AIU1882" s="84"/>
      <c r="AIV1882" s="84"/>
      <c r="AIW1882" s="84"/>
      <c r="AIX1882" s="84"/>
      <c r="AIY1882" s="84"/>
      <c r="AIZ1882" s="84"/>
      <c r="AJA1882" s="84"/>
      <c r="AJB1882" s="84"/>
      <c r="AJC1882" s="84"/>
      <c r="AJD1882" s="84"/>
      <c r="AJE1882" s="84"/>
      <c r="AJF1882" s="84"/>
      <c r="AJG1882" s="84"/>
      <c r="AJH1882" s="84"/>
      <c r="AJI1882" s="84"/>
      <c r="AJJ1882" s="84"/>
      <c r="AJK1882" s="84"/>
      <c r="AJL1882" s="84"/>
      <c r="AJM1882" s="84"/>
      <c r="AJN1882" s="84"/>
      <c r="AJO1882" s="84"/>
      <c r="AJP1882" s="84"/>
      <c r="AJQ1882" s="84"/>
      <c r="AJR1882" s="84"/>
      <c r="AJS1882" s="84"/>
      <c r="AJT1882" s="84"/>
      <c r="AJU1882" s="84"/>
      <c r="AJV1882" s="84"/>
      <c r="AJW1882" s="84"/>
      <c r="AJX1882" s="84"/>
      <c r="AJY1882" s="84"/>
      <c r="AJZ1882" s="84"/>
      <c r="AKA1882" s="84"/>
      <c r="AKB1882" s="84"/>
      <c r="AKC1882" s="84"/>
      <c r="AKD1882" s="84"/>
      <c r="AKE1882" s="84"/>
      <c r="AKF1882" s="84"/>
      <c r="AKG1882" s="84"/>
      <c r="AKH1882" s="84"/>
      <c r="AKI1882" s="84"/>
      <c r="AKJ1882" s="84"/>
      <c r="AKK1882" s="84"/>
      <c r="AKL1882" s="84"/>
      <c r="AKM1882" s="84"/>
      <c r="AKN1882" s="84"/>
      <c r="AKO1882" s="84"/>
      <c r="AKP1882" s="84"/>
      <c r="AKQ1882" s="84"/>
      <c r="AKR1882" s="84"/>
      <c r="AKS1882" s="84"/>
      <c r="AKT1882" s="84"/>
      <c r="AKU1882" s="84"/>
      <c r="AKV1882" s="84"/>
      <c r="AKW1882" s="84"/>
      <c r="AKX1882" s="84"/>
      <c r="AKY1882" s="84"/>
      <c r="AKZ1882" s="84"/>
      <c r="ALA1882" s="84"/>
      <c r="ALB1882" s="84"/>
      <c r="ALC1882" s="84"/>
      <c r="ALD1882" s="84"/>
      <c r="ALE1882" s="84"/>
      <c r="ALF1882" s="84"/>
      <c r="ALG1882" s="84"/>
      <c r="ALH1882" s="84"/>
      <c r="ALI1882" s="84"/>
      <c r="ALJ1882" s="84"/>
      <c r="ALK1882" s="84"/>
      <c r="ALL1882" s="84"/>
      <c r="ALM1882" s="84"/>
      <c r="ALN1882" s="84"/>
      <c r="ALO1882" s="84"/>
      <c r="ALP1882" s="84"/>
      <c r="ALQ1882" s="84"/>
      <c r="ALR1882" s="84"/>
      <c r="ALS1882" s="84"/>
      <c r="ALT1882" s="84"/>
      <c r="ALU1882" s="84"/>
      <c r="ALV1882" s="84"/>
      <c r="ALW1882" s="84"/>
      <c r="ALX1882" s="84"/>
      <c r="ALY1882" s="84"/>
      <c r="ALZ1882" s="84"/>
      <c r="AMA1882" s="84"/>
      <c r="AMB1882" s="84"/>
      <c r="AMC1882" s="84"/>
      <c r="AMD1882" s="84"/>
      <c r="AME1882" s="84"/>
      <c r="AMF1882" s="84"/>
      <c r="AMG1882" s="84"/>
      <c r="AMH1882" s="84"/>
      <c r="AMI1882" s="84"/>
      <c r="AMJ1882" s="84"/>
      <c r="AMK1882" s="84"/>
      <c r="AML1882" s="84"/>
      <c r="AMM1882" s="84"/>
      <c r="AMN1882" s="84"/>
      <c r="AMO1882" s="84"/>
      <c r="AMP1882" s="84"/>
      <c r="AMQ1882" s="84"/>
      <c r="AMR1882" s="84"/>
      <c r="AMS1882" s="84"/>
      <c r="AMT1882" s="84"/>
      <c r="AMU1882" s="84"/>
      <c r="AMV1882" s="84"/>
      <c r="AMW1882" s="84"/>
      <c r="AMX1882" s="84"/>
      <c r="AMY1882" s="84"/>
      <c r="AMZ1882" s="84"/>
      <c r="ANA1882" s="84"/>
      <c r="ANB1882" s="84"/>
      <c r="ANC1882" s="84"/>
      <c r="AND1882" s="84"/>
      <c r="ANE1882" s="84"/>
      <c r="ANF1882" s="84"/>
      <c r="ANG1882" s="84"/>
      <c r="ANH1882" s="84"/>
      <c r="ANI1882" s="84"/>
      <c r="ANJ1882" s="84"/>
      <c r="ANK1882" s="84"/>
      <c r="ANL1882" s="84"/>
      <c r="ANM1882" s="84"/>
      <c r="ANN1882" s="84"/>
      <c r="ANO1882" s="84"/>
      <c r="ANP1882" s="84"/>
      <c r="ANQ1882" s="84"/>
      <c r="ANR1882" s="84"/>
      <c r="ANS1882" s="84"/>
      <c r="ANT1882" s="84"/>
      <c r="ANU1882" s="84"/>
      <c r="ANV1882" s="84"/>
      <c r="ANW1882" s="84"/>
      <c r="ANX1882" s="84"/>
      <c r="ANY1882" s="84"/>
      <c r="ANZ1882" s="84"/>
      <c r="AOA1882" s="84"/>
      <c r="AOB1882" s="84"/>
      <c r="AOC1882" s="84"/>
      <c r="AOD1882" s="84"/>
      <c r="AOE1882" s="84"/>
      <c r="AOF1882" s="84"/>
      <c r="AOG1882" s="84"/>
      <c r="AOH1882" s="84"/>
      <c r="AOI1882" s="84"/>
      <c r="AOJ1882" s="84"/>
      <c r="AOK1882" s="84"/>
      <c r="AOL1882" s="84"/>
      <c r="AOM1882" s="84"/>
      <c r="AON1882" s="84"/>
      <c r="AOO1882" s="84"/>
      <c r="AOP1882" s="84"/>
      <c r="AOQ1882" s="84"/>
      <c r="AOR1882" s="84"/>
      <c r="AOS1882" s="84"/>
      <c r="AOT1882" s="84"/>
      <c r="AOU1882" s="84"/>
      <c r="AOV1882" s="84"/>
      <c r="AOW1882" s="84"/>
      <c r="AOX1882" s="84"/>
      <c r="AOY1882" s="84"/>
      <c r="AOZ1882" s="84"/>
      <c r="APA1882" s="84"/>
      <c r="APB1882" s="84"/>
      <c r="APC1882" s="84"/>
      <c r="APD1882" s="84"/>
      <c r="APE1882" s="84"/>
      <c r="APF1882" s="84"/>
      <c r="APG1882" s="84"/>
      <c r="APH1882" s="84"/>
      <c r="API1882" s="84"/>
      <c r="APJ1882" s="84"/>
      <c r="APK1882" s="84"/>
      <c r="APL1882" s="84"/>
      <c r="APM1882" s="84"/>
      <c r="APN1882" s="84"/>
      <c r="APO1882" s="84"/>
      <c r="APP1882" s="84"/>
      <c r="APQ1882" s="84"/>
      <c r="APR1882" s="84"/>
      <c r="APS1882" s="84"/>
      <c r="APT1882" s="84"/>
      <c r="APU1882" s="84"/>
      <c r="APV1882" s="84"/>
      <c r="APW1882" s="84"/>
      <c r="APX1882" s="84"/>
      <c r="APY1882" s="84"/>
      <c r="APZ1882" s="84"/>
      <c r="AQA1882" s="84"/>
      <c r="AQB1882" s="84"/>
      <c r="AQC1882" s="84"/>
      <c r="AQD1882" s="84"/>
      <c r="AQE1882" s="84"/>
      <c r="AQF1882" s="84"/>
      <c r="AQG1882" s="84"/>
      <c r="AQH1882" s="84"/>
      <c r="AQI1882" s="84"/>
      <c r="AQJ1882" s="84"/>
      <c r="AQK1882" s="84"/>
      <c r="AQL1882" s="84"/>
      <c r="AQM1882" s="84"/>
      <c r="AQN1882" s="84"/>
      <c r="AQO1882" s="84"/>
      <c r="AQP1882" s="84"/>
      <c r="AQQ1882" s="84"/>
      <c r="AQR1882" s="84"/>
      <c r="AQS1882" s="84"/>
      <c r="AQT1882" s="84"/>
      <c r="AQU1882" s="84"/>
      <c r="AQV1882" s="84"/>
      <c r="AQW1882" s="84"/>
      <c r="AQX1882" s="84"/>
      <c r="AQY1882" s="84"/>
      <c r="AQZ1882" s="84"/>
      <c r="ARA1882" s="84"/>
      <c r="ARB1882" s="84"/>
      <c r="ARC1882" s="84"/>
      <c r="ARD1882" s="84"/>
      <c r="ARE1882" s="84"/>
      <c r="ARF1882" s="84"/>
      <c r="ARG1882" s="84"/>
      <c r="ARH1882" s="84"/>
      <c r="ARI1882" s="84"/>
      <c r="ARJ1882" s="84"/>
      <c r="ARK1882" s="84"/>
      <c r="ARL1882" s="84"/>
      <c r="ARM1882" s="84"/>
      <c r="ARN1882" s="84"/>
      <c r="ARO1882" s="84"/>
      <c r="ARP1882" s="84"/>
      <c r="ARQ1882" s="84"/>
      <c r="ARR1882" s="84"/>
      <c r="ARS1882" s="84"/>
      <c r="ART1882" s="84"/>
      <c r="ARU1882" s="84"/>
      <c r="ARV1882" s="84"/>
      <c r="ARW1882" s="84"/>
      <c r="ARX1882" s="84"/>
      <c r="ARY1882" s="84"/>
      <c r="ARZ1882" s="84"/>
      <c r="ASA1882" s="84"/>
      <c r="ASB1882" s="84"/>
      <c r="ASC1882" s="84"/>
      <c r="ASD1882" s="84"/>
      <c r="ASE1882" s="84"/>
      <c r="ASF1882" s="84"/>
      <c r="ASG1882" s="84"/>
      <c r="ASH1882" s="84"/>
      <c r="ASI1882" s="84"/>
      <c r="ASJ1882" s="84"/>
      <c r="ASK1882" s="84"/>
      <c r="ASL1882" s="84"/>
      <c r="ASM1882" s="84"/>
      <c r="ASN1882" s="84"/>
      <c r="ASO1882" s="84"/>
      <c r="ASP1882" s="84"/>
      <c r="ASQ1882" s="84"/>
      <c r="ASR1882" s="84"/>
      <c r="ASS1882" s="84"/>
      <c r="AST1882" s="84"/>
      <c r="ASU1882" s="84"/>
      <c r="ASV1882" s="84"/>
      <c r="ASW1882" s="84"/>
      <c r="ASX1882" s="84"/>
      <c r="ASY1882" s="84"/>
      <c r="ASZ1882" s="84"/>
      <c r="ATA1882" s="84"/>
      <c r="ATB1882" s="84"/>
      <c r="ATC1882" s="84"/>
      <c r="ATD1882" s="84"/>
      <c r="ATE1882" s="84"/>
      <c r="ATF1882" s="84"/>
      <c r="ATG1882" s="84"/>
      <c r="ATH1882" s="84"/>
      <c r="ATI1882" s="84"/>
      <c r="ATJ1882" s="84"/>
      <c r="ATK1882" s="84"/>
      <c r="ATL1882" s="84"/>
      <c r="ATM1882" s="84"/>
      <c r="ATN1882" s="84"/>
      <c r="ATO1882" s="84"/>
      <c r="ATP1882" s="84"/>
      <c r="ATQ1882" s="84"/>
      <c r="ATR1882" s="84"/>
      <c r="ATS1882" s="84"/>
      <c r="ATT1882" s="84"/>
      <c r="ATU1882" s="84"/>
      <c r="ATV1882" s="84"/>
      <c r="ATW1882" s="84"/>
      <c r="ATX1882" s="84"/>
      <c r="ATY1882" s="84"/>
      <c r="ATZ1882" s="84"/>
      <c r="AUA1882" s="84"/>
      <c r="AUB1882" s="84"/>
      <c r="AUC1882" s="84"/>
      <c r="AUD1882" s="84"/>
      <c r="AUE1882" s="84"/>
      <c r="AUF1882" s="84"/>
      <c r="AUG1882" s="84"/>
      <c r="AUH1882" s="84"/>
      <c r="AUI1882" s="84"/>
      <c r="AUJ1882" s="84"/>
      <c r="AUK1882" s="84"/>
      <c r="AUL1882" s="84"/>
      <c r="AUM1882" s="84"/>
      <c r="AUN1882" s="84"/>
      <c r="AUO1882" s="84"/>
      <c r="AUP1882" s="84"/>
      <c r="AUQ1882" s="84"/>
      <c r="AUR1882" s="84"/>
      <c r="AUS1882" s="84"/>
      <c r="AUT1882" s="84"/>
      <c r="AUU1882" s="84"/>
      <c r="AUV1882" s="84"/>
      <c r="AUW1882" s="84"/>
      <c r="AUX1882" s="84"/>
      <c r="AUY1882" s="84"/>
      <c r="AUZ1882" s="84"/>
      <c r="AVA1882" s="84"/>
      <c r="AVB1882" s="84"/>
      <c r="AVC1882" s="84"/>
      <c r="AVD1882" s="84"/>
      <c r="AVE1882" s="84"/>
      <c r="AVF1882" s="84"/>
      <c r="AVG1882" s="84"/>
      <c r="AVH1882" s="84"/>
      <c r="AVI1882" s="84"/>
      <c r="AVJ1882" s="84"/>
      <c r="AVK1882" s="84"/>
      <c r="AVL1882" s="84"/>
      <c r="AVM1882" s="84"/>
      <c r="AVN1882" s="84"/>
      <c r="AVO1882" s="84"/>
      <c r="AVP1882" s="84"/>
      <c r="AVQ1882" s="84"/>
      <c r="AVR1882" s="84"/>
      <c r="AVS1882" s="84"/>
      <c r="AVT1882" s="84"/>
      <c r="AVU1882" s="84"/>
      <c r="AVV1882" s="84"/>
      <c r="AVW1882" s="84"/>
      <c r="AVX1882" s="84"/>
      <c r="AVY1882" s="84"/>
      <c r="AVZ1882" s="84"/>
      <c r="AWA1882" s="84"/>
      <c r="AWB1882" s="84"/>
      <c r="AWC1882" s="84"/>
      <c r="AWD1882" s="84"/>
      <c r="AWE1882" s="84"/>
      <c r="AWF1882" s="84"/>
      <c r="AWG1882" s="84"/>
      <c r="AWH1882" s="84"/>
      <c r="AWI1882" s="84"/>
      <c r="AWJ1882" s="84"/>
      <c r="AWK1882" s="84"/>
      <c r="AWL1882" s="84"/>
      <c r="AWM1882" s="84"/>
      <c r="AWN1882" s="84"/>
      <c r="AWO1882" s="84"/>
      <c r="AWP1882" s="84"/>
      <c r="AWQ1882" s="84"/>
      <c r="AWR1882" s="84"/>
      <c r="AWS1882" s="84"/>
      <c r="AWT1882" s="84"/>
      <c r="AWU1882" s="84"/>
      <c r="AWV1882" s="84"/>
      <c r="AWW1882" s="84"/>
      <c r="AWX1882" s="84"/>
      <c r="AWY1882" s="84"/>
      <c r="AWZ1882" s="84"/>
      <c r="AXA1882" s="84"/>
      <c r="AXB1882" s="84"/>
      <c r="AXC1882" s="84"/>
      <c r="AXD1882" s="84"/>
      <c r="AXE1882" s="84"/>
      <c r="AXF1882" s="84"/>
      <c r="AXG1882" s="84"/>
      <c r="AXH1882" s="84"/>
      <c r="AXI1882" s="84"/>
      <c r="AXJ1882" s="84"/>
      <c r="AXK1882" s="84"/>
      <c r="AXL1882" s="84"/>
      <c r="AXM1882" s="84"/>
      <c r="AXN1882" s="84"/>
      <c r="AXO1882" s="84"/>
      <c r="AXP1882" s="84"/>
      <c r="AXQ1882" s="84"/>
      <c r="AXR1882" s="84"/>
      <c r="AXS1882" s="84"/>
      <c r="AXT1882" s="84"/>
      <c r="AXU1882" s="84"/>
      <c r="AXV1882" s="84"/>
      <c r="AXW1882" s="84"/>
      <c r="AXX1882" s="84"/>
      <c r="AXY1882" s="84"/>
      <c r="AXZ1882" s="84"/>
      <c r="AYA1882" s="84"/>
      <c r="AYB1882" s="84"/>
      <c r="AYC1882" s="84"/>
      <c r="AYD1882" s="84"/>
      <c r="AYE1882" s="84"/>
      <c r="AYF1882" s="84"/>
      <c r="AYG1882" s="84"/>
      <c r="AYH1882" s="84"/>
      <c r="AYI1882" s="84"/>
      <c r="AYJ1882" s="84"/>
      <c r="AYK1882" s="84"/>
      <c r="AYL1882" s="84"/>
      <c r="AYM1882" s="84"/>
      <c r="AYN1882" s="84"/>
      <c r="AYO1882" s="84"/>
      <c r="AYP1882" s="84"/>
      <c r="AYQ1882" s="84"/>
      <c r="AYR1882" s="84"/>
      <c r="AYS1882" s="84"/>
      <c r="AYT1882" s="84"/>
      <c r="AYU1882" s="84"/>
      <c r="AYV1882" s="84"/>
      <c r="AYW1882" s="84"/>
      <c r="AYX1882" s="84"/>
      <c r="AYY1882" s="84"/>
      <c r="AYZ1882" s="84"/>
      <c r="AZA1882" s="84"/>
      <c r="AZB1882" s="84"/>
      <c r="AZC1882" s="84"/>
      <c r="AZD1882" s="84"/>
      <c r="AZE1882" s="84"/>
      <c r="AZF1882" s="84"/>
      <c r="AZG1882" s="84"/>
      <c r="AZH1882" s="84"/>
      <c r="AZI1882" s="84"/>
      <c r="AZJ1882" s="84"/>
      <c r="AZK1882" s="84"/>
      <c r="AZL1882" s="84"/>
      <c r="AZM1882" s="84"/>
      <c r="AZN1882" s="84"/>
      <c r="AZO1882" s="84"/>
      <c r="AZP1882" s="84"/>
      <c r="AZQ1882" s="84"/>
      <c r="AZR1882" s="84"/>
      <c r="AZS1882" s="84"/>
      <c r="AZT1882" s="84"/>
      <c r="AZU1882" s="84"/>
      <c r="AZV1882" s="84"/>
      <c r="AZW1882" s="84"/>
      <c r="AZX1882" s="84"/>
      <c r="AZY1882" s="84"/>
      <c r="AZZ1882" s="84"/>
      <c r="BAA1882" s="84"/>
      <c r="BAB1882" s="84"/>
      <c r="BAC1882" s="84"/>
      <c r="BAD1882" s="84"/>
      <c r="BAE1882" s="84"/>
      <c r="BAF1882" s="84"/>
      <c r="BAG1882" s="84"/>
      <c r="BAH1882" s="84"/>
      <c r="BAI1882" s="84"/>
      <c r="BAJ1882" s="84"/>
      <c r="BAK1882" s="84"/>
      <c r="BAL1882" s="84"/>
      <c r="BAM1882" s="84"/>
      <c r="BAN1882" s="84"/>
      <c r="BAO1882" s="84"/>
      <c r="BAP1882" s="84"/>
      <c r="BAQ1882" s="84"/>
      <c r="BAR1882" s="84"/>
      <c r="BAS1882" s="84"/>
      <c r="BAT1882" s="84"/>
      <c r="BAU1882" s="84"/>
      <c r="BAV1882" s="84"/>
      <c r="BAW1882" s="84"/>
      <c r="BAX1882" s="84"/>
      <c r="BAY1882" s="84"/>
      <c r="BAZ1882" s="84"/>
      <c r="BBA1882" s="84"/>
      <c r="BBB1882" s="84"/>
      <c r="BBC1882" s="84"/>
      <c r="BBD1882" s="84"/>
      <c r="BBE1882" s="84"/>
      <c r="BBF1882" s="84"/>
      <c r="BBG1882" s="84"/>
      <c r="BBH1882" s="84"/>
      <c r="BBI1882" s="84"/>
      <c r="BBJ1882" s="84"/>
      <c r="BBK1882" s="84"/>
      <c r="BBL1882" s="84"/>
      <c r="BBM1882" s="84"/>
      <c r="BBN1882" s="84"/>
      <c r="BBO1882" s="84"/>
      <c r="BBP1882" s="84"/>
      <c r="BBQ1882" s="84"/>
      <c r="BBR1882" s="84"/>
      <c r="BBS1882" s="84"/>
      <c r="BBT1882" s="84"/>
      <c r="BBU1882" s="84"/>
      <c r="BBV1882" s="84"/>
      <c r="BBW1882" s="84"/>
      <c r="BBX1882" s="84"/>
      <c r="BBY1882" s="84"/>
      <c r="BBZ1882" s="84"/>
      <c r="BCA1882" s="84"/>
      <c r="BCB1882" s="84"/>
      <c r="BCC1882" s="84"/>
      <c r="BCD1882" s="84"/>
      <c r="BCE1882" s="84"/>
      <c r="BCF1882" s="84"/>
      <c r="BCG1882" s="84"/>
      <c r="BCH1882" s="84"/>
      <c r="BCI1882" s="84"/>
      <c r="BCJ1882" s="84"/>
      <c r="BCK1882" s="84"/>
      <c r="BCL1882" s="84"/>
      <c r="BCM1882" s="84"/>
      <c r="BCN1882" s="84"/>
      <c r="BCO1882" s="84"/>
      <c r="BCP1882" s="84"/>
      <c r="BCQ1882" s="84"/>
      <c r="BCR1882" s="84"/>
      <c r="BCS1882" s="84"/>
      <c r="BCT1882" s="84"/>
      <c r="BCU1882" s="84"/>
      <c r="BCV1882" s="84"/>
      <c r="BCW1882" s="84"/>
      <c r="BCX1882" s="84"/>
      <c r="BCY1882" s="84"/>
      <c r="BCZ1882" s="84"/>
      <c r="BDA1882" s="84"/>
      <c r="BDB1882" s="84"/>
      <c r="BDC1882" s="84"/>
      <c r="BDD1882" s="84"/>
      <c r="BDE1882" s="84"/>
      <c r="BDF1882" s="84"/>
      <c r="BDG1882" s="84"/>
      <c r="BDH1882" s="84"/>
      <c r="BDI1882" s="84"/>
      <c r="BDJ1882" s="84"/>
      <c r="BDK1882" s="84"/>
      <c r="BDL1882" s="84"/>
      <c r="BDM1882" s="84"/>
      <c r="BDN1882" s="84"/>
      <c r="BDO1882" s="84"/>
      <c r="BDP1882" s="84"/>
      <c r="BDQ1882" s="84"/>
      <c r="BDR1882" s="84"/>
      <c r="BDS1882" s="84"/>
      <c r="BDT1882" s="84"/>
      <c r="BDU1882" s="84"/>
      <c r="BDV1882" s="84"/>
      <c r="BDW1882" s="84"/>
      <c r="BDX1882" s="84"/>
      <c r="BDY1882" s="84"/>
      <c r="BDZ1882" s="84"/>
      <c r="BEA1882" s="84"/>
      <c r="BEB1882" s="84"/>
      <c r="BEC1882" s="84"/>
      <c r="BED1882" s="84"/>
      <c r="BEE1882" s="84"/>
      <c r="BEF1882" s="84"/>
      <c r="BEG1882" s="84"/>
      <c r="BEH1882" s="84"/>
      <c r="BEI1882" s="84"/>
      <c r="BEJ1882" s="84"/>
      <c r="BEK1882" s="84"/>
      <c r="BEL1882" s="84"/>
      <c r="BEM1882" s="84"/>
      <c r="BEN1882" s="84"/>
      <c r="BEO1882" s="84"/>
      <c r="BEP1882" s="84"/>
      <c r="BEQ1882" s="84"/>
      <c r="BER1882" s="84"/>
      <c r="BES1882" s="84"/>
      <c r="BET1882" s="84"/>
      <c r="BEU1882" s="84"/>
      <c r="BEV1882" s="84"/>
      <c r="BEW1882" s="84"/>
      <c r="BEX1882" s="84"/>
      <c r="BEY1882" s="84"/>
      <c r="BEZ1882" s="84"/>
      <c r="BFA1882" s="84"/>
      <c r="BFB1882" s="84"/>
      <c r="BFC1882" s="84"/>
      <c r="BFD1882" s="84"/>
      <c r="BFE1882" s="84"/>
      <c r="BFF1882" s="84"/>
      <c r="BFG1882" s="84"/>
      <c r="BFH1882" s="84"/>
      <c r="BFI1882" s="84"/>
      <c r="BFJ1882" s="84"/>
      <c r="BFK1882" s="84"/>
      <c r="BFL1882" s="84"/>
      <c r="BFM1882" s="84"/>
      <c r="BFN1882" s="84"/>
      <c r="BFO1882" s="84"/>
      <c r="BFP1882" s="84"/>
      <c r="BFQ1882" s="84"/>
      <c r="BFR1882" s="84"/>
      <c r="BFS1882" s="84"/>
      <c r="BFT1882" s="84"/>
      <c r="BFU1882" s="84"/>
      <c r="BFV1882" s="84"/>
      <c r="BFW1882" s="84"/>
      <c r="BFX1882" s="84"/>
      <c r="BFY1882" s="84"/>
      <c r="BFZ1882" s="84"/>
      <c r="BGA1882" s="84"/>
      <c r="BGB1882" s="84"/>
      <c r="BGC1882" s="84"/>
      <c r="BGD1882" s="84"/>
      <c r="BGE1882" s="84"/>
      <c r="BGF1882" s="84"/>
      <c r="BGG1882" s="84"/>
      <c r="BGH1882" s="84"/>
      <c r="BGI1882" s="84"/>
      <c r="BGJ1882" s="84"/>
      <c r="BGK1882" s="84"/>
      <c r="BGL1882" s="84"/>
      <c r="BGM1882" s="84"/>
      <c r="BGN1882" s="84"/>
      <c r="BGO1882" s="84"/>
      <c r="BGP1882" s="84"/>
      <c r="BGQ1882" s="84"/>
      <c r="BGR1882" s="84"/>
      <c r="BGS1882" s="84"/>
      <c r="BGT1882" s="84"/>
      <c r="BGU1882" s="84"/>
      <c r="BGV1882" s="84"/>
      <c r="BGW1882" s="84"/>
      <c r="BGX1882" s="84"/>
      <c r="BGY1882" s="84"/>
      <c r="BGZ1882" s="84"/>
      <c r="BHA1882" s="84"/>
      <c r="BHB1882" s="84"/>
      <c r="BHC1882" s="84"/>
      <c r="BHD1882" s="84"/>
      <c r="BHE1882" s="84"/>
      <c r="BHF1882" s="84"/>
      <c r="BHG1882" s="84"/>
      <c r="BHH1882" s="84"/>
      <c r="BHI1882" s="84"/>
      <c r="BHJ1882" s="84"/>
      <c r="BHK1882" s="84"/>
      <c r="BHL1882" s="84"/>
      <c r="BHM1882" s="84"/>
      <c r="BHN1882" s="84"/>
      <c r="BHO1882" s="84"/>
      <c r="BHP1882" s="84"/>
      <c r="BHQ1882" s="84"/>
      <c r="BHR1882" s="84"/>
      <c r="BHS1882" s="84"/>
      <c r="BHT1882" s="84"/>
      <c r="BHU1882" s="84"/>
      <c r="BHV1882" s="84"/>
      <c r="BHW1882" s="84"/>
      <c r="BHX1882" s="84"/>
      <c r="BHY1882" s="84"/>
      <c r="BHZ1882" s="84"/>
      <c r="BIA1882" s="84"/>
      <c r="BIB1882" s="84"/>
      <c r="BIC1882" s="84"/>
      <c r="BID1882" s="84"/>
      <c r="BIE1882" s="84"/>
      <c r="BIF1882" s="84"/>
      <c r="BIG1882" s="84"/>
      <c r="BIH1882" s="84"/>
      <c r="BII1882" s="84"/>
      <c r="BIJ1882" s="84"/>
      <c r="BIK1882" s="84"/>
      <c r="BIL1882" s="84"/>
      <c r="BIM1882" s="84"/>
      <c r="BIN1882" s="84"/>
      <c r="BIO1882" s="84"/>
      <c r="BIP1882" s="84"/>
      <c r="BIQ1882" s="84"/>
      <c r="BIR1882" s="84"/>
      <c r="BIS1882" s="84"/>
      <c r="BIT1882" s="84"/>
      <c r="BIU1882" s="84"/>
      <c r="BIV1882" s="84"/>
      <c r="BIW1882" s="84"/>
      <c r="BIX1882" s="84"/>
      <c r="BIY1882" s="84"/>
      <c r="BIZ1882" s="84"/>
      <c r="BJA1882" s="84"/>
      <c r="BJB1882" s="84"/>
      <c r="BJC1882" s="84"/>
      <c r="BJD1882" s="84"/>
      <c r="BJE1882" s="84"/>
      <c r="BJF1882" s="84"/>
      <c r="BJG1882" s="84"/>
      <c r="BJH1882" s="84"/>
      <c r="BJI1882" s="84"/>
      <c r="BJJ1882" s="84"/>
      <c r="BJK1882" s="84"/>
      <c r="BJL1882" s="84"/>
      <c r="BJM1882" s="84"/>
      <c r="BJN1882" s="84"/>
      <c r="BJO1882" s="84"/>
      <c r="BJP1882" s="84"/>
      <c r="BJQ1882" s="84"/>
      <c r="BJR1882" s="84"/>
      <c r="BJS1882" s="84"/>
      <c r="BJT1882" s="84"/>
      <c r="BJU1882" s="84"/>
      <c r="BJV1882" s="84"/>
      <c r="BJW1882" s="84"/>
      <c r="BJX1882" s="84"/>
      <c r="BJY1882" s="84"/>
      <c r="BJZ1882" s="84"/>
      <c r="BKA1882" s="84"/>
      <c r="BKB1882" s="84"/>
      <c r="BKC1882" s="84"/>
      <c r="BKD1882" s="84"/>
      <c r="BKE1882" s="84"/>
      <c r="BKF1882" s="84"/>
      <c r="BKG1882" s="84"/>
      <c r="BKH1882" s="84"/>
      <c r="BKI1882" s="84"/>
      <c r="BKJ1882" s="84"/>
      <c r="BKK1882" s="84"/>
      <c r="BKL1882" s="84"/>
      <c r="BKM1882" s="84"/>
      <c r="BKN1882" s="84"/>
      <c r="BKO1882" s="84"/>
      <c r="BKP1882" s="84"/>
      <c r="BKQ1882" s="84"/>
      <c r="BKR1882" s="84"/>
      <c r="BKS1882" s="84"/>
      <c r="BKT1882" s="84"/>
      <c r="BKU1882" s="84"/>
      <c r="BKV1882" s="84"/>
      <c r="BKW1882" s="84"/>
      <c r="BKX1882" s="84"/>
      <c r="BKY1882" s="84"/>
      <c r="BKZ1882" s="84"/>
      <c r="BLA1882" s="84"/>
      <c r="BLB1882" s="84"/>
      <c r="BLC1882" s="84"/>
      <c r="BLD1882" s="84"/>
      <c r="BLE1882" s="84"/>
      <c r="BLF1882" s="84"/>
      <c r="BLG1882" s="84"/>
      <c r="BLH1882" s="84"/>
      <c r="BLI1882" s="84"/>
      <c r="BLJ1882" s="84"/>
      <c r="BLK1882" s="84"/>
      <c r="BLL1882" s="84"/>
      <c r="BLM1882" s="84"/>
      <c r="BLN1882" s="84"/>
      <c r="BLO1882" s="84"/>
      <c r="BLP1882" s="84"/>
      <c r="BLQ1882" s="84"/>
      <c r="BLR1882" s="84"/>
      <c r="BLS1882" s="84"/>
      <c r="BLT1882" s="84"/>
      <c r="BLU1882" s="84"/>
      <c r="BLV1882" s="84"/>
      <c r="BLW1882" s="84"/>
      <c r="BLX1882" s="84"/>
      <c r="BLY1882" s="84"/>
      <c r="BLZ1882" s="84"/>
      <c r="BMA1882" s="84"/>
      <c r="BMB1882" s="84"/>
      <c r="BMC1882" s="84"/>
      <c r="BMD1882" s="84"/>
      <c r="BME1882" s="84"/>
      <c r="BMF1882" s="84"/>
      <c r="BMG1882" s="84"/>
      <c r="BMH1882" s="84"/>
      <c r="BMI1882" s="84"/>
      <c r="BMJ1882" s="84"/>
      <c r="BMK1882" s="84"/>
      <c r="BML1882" s="84"/>
      <c r="BMM1882" s="84"/>
      <c r="BMN1882" s="84"/>
      <c r="BMO1882" s="84"/>
      <c r="BMP1882" s="84"/>
      <c r="BMQ1882" s="84"/>
      <c r="BMR1882" s="84"/>
      <c r="BMS1882" s="84"/>
      <c r="BMT1882" s="84"/>
      <c r="BMU1882" s="84"/>
      <c r="BMV1882" s="84"/>
      <c r="BMW1882" s="84"/>
      <c r="BMX1882" s="84"/>
      <c r="BMY1882" s="84"/>
      <c r="BMZ1882" s="84"/>
      <c r="BNA1882" s="84"/>
      <c r="BNB1882" s="84"/>
      <c r="BNC1882" s="84"/>
      <c r="BND1882" s="84"/>
      <c r="BNE1882" s="84"/>
      <c r="BNF1882" s="84"/>
      <c r="BNG1882" s="84"/>
      <c r="BNH1882" s="84"/>
      <c r="BNI1882" s="84"/>
      <c r="BNJ1882" s="84"/>
      <c r="BNK1882" s="84"/>
      <c r="BNL1882" s="84"/>
      <c r="BNM1882" s="84"/>
      <c r="BNN1882" s="84"/>
      <c r="BNO1882" s="84"/>
      <c r="BNP1882" s="84"/>
      <c r="BNQ1882" s="84"/>
      <c r="BNR1882" s="84"/>
      <c r="BNS1882" s="84"/>
      <c r="BNT1882" s="84"/>
      <c r="BNU1882" s="84"/>
      <c r="BNV1882" s="84"/>
      <c r="BNW1882" s="84"/>
      <c r="BNX1882" s="84"/>
      <c r="BNY1882" s="84"/>
      <c r="BNZ1882" s="84"/>
      <c r="BOA1882" s="84"/>
      <c r="BOB1882" s="84"/>
      <c r="BOC1882" s="84"/>
      <c r="BOD1882" s="84"/>
      <c r="BOE1882" s="84"/>
      <c r="BOF1882" s="84"/>
      <c r="BOG1882" s="84"/>
      <c r="BOH1882" s="84"/>
      <c r="BOI1882" s="84"/>
      <c r="BOJ1882" s="84"/>
      <c r="BOK1882" s="84"/>
      <c r="BOL1882" s="84"/>
      <c r="BOM1882" s="84"/>
      <c r="BON1882" s="84"/>
      <c r="BOO1882" s="84"/>
      <c r="BOP1882" s="84"/>
      <c r="BOQ1882" s="84"/>
      <c r="BOR1882" s="84"/>
      <c r="BOS1882" s="84"/>
      <c r="BOT1882" s="84"/>
      <c r="BOU1882" s="84"/>
      <c r="BOV1882" s="84"/>
      <c r="BOW1882" s="84"/>
      <c r="BOX1882" s="84"/>
      <c r="BOY1882" s="84"/>
      <c r="BOZ1882" s="84"/>
      <c r="BPA1882" s="84"/>
      <c r="BPB1882" s="84"/>
      <c r="BPC1882" s="84"/>
      <c r="BPD1882" s="84"/>
      <c r="BPE1882" s="84"/>
      <c r="BPF1882" s="84"/>
      <c r="BPG1882" s="84"/>
      <c r="BPH1882" s="84"/>
      <c r="BPI1882" s="84"/>
      <c r="BPJ1882" s="84"/>
      <c r="BPK1882" s="84"/>
      <c r="BPL1882" s="84"/>
      <c r="BPM1882" s="84"/>
      <c r="BPN1882" s="84"/>
      <c r="BPO1882" s="84"/>
      <c r="BPP1882" s="84"/>
      <c r="BPQ1882" s="84"/>
      <c r="BPR1882" s="84"/>
      <c r="BPS1882" s="84"/>
      <c r="BPT1882" s="84"/>
      <c r="BPU1882" s="84"/>
      <c r="BPV1882" s="84"/>
      <c r="BPW1882" s="84"/>
      <c r="BPX1882" s="84"/>
      <c r="BPY1882" s="84"/>
      <c r="BPZ1882" s="84"/>
      <c r="BQA1882" s="84"/>
      <c r="BQB1882" s="84"/>
      <c r="BQC1882" s="84"/>
      <c r="BQD1882" s="84"/>
      <c r="BQE1882" s="84"/>
      <c r="BQF1882" s="84"/>
      <c r="BQG1882" s="84"/>
      <c r="BQH1882" s="84"/>
      <c r="BQI1882" s="84"/>
      <c r="BQJ1882" s="84"/>
      <c r="BQK1882" s="84"/>
      <c r="BQL1882" s="84"/>
      <c r="BQM1882" s="84"/>
      <c r="BQN1882" s="84"/>
      <c r="BQO1882" s="84"/>
      <c r="BQP1882" s="84"/>
      <c r="BQQ1882" s="84"/>
      <c r="BQR1882" s="84"/>
      <c r="BQS1882" s="84"/>
      <c r="BQT1882" s="84"/>
      <c r="BQU1882" s="84"/>
      <c r="BQV1882" s="84"/>
      <c r="BQW1882" s="84"/>
      <c r="BQX1882" s="84"/>
      <c r="BQY1882" s="84"/>
      <c r="BQZ1882" s="84"/>
      <c r="BRA1882" s="84"/>
      <c r="BRB1882" s="84"/>
      <c r="BRC1882" s="84"/>
      <c r="BRD1882" s="84"/>
      <c r="BRE1882" s="84"/>
      <c r="BRF1882" s="84"/>
      <c r="BRG1882" s="84"/>
      <c r="BRH1882" s="84"/>
      <c r="BRI1882" s="84"/>
      <c r="BRJ1882" s="84"/>
      <c r="BRK1882" s="84"/>
      <c r="BRL1882" s="84"/>
      <c r="BRM1882" s="84"/>
      <c r="BRN1882" s="84"/>
      <c r="BRO1882" s="84"/>
      <c r="BRP1882" s="84"/>
      <c r="BRQ1882" s="84"/>
      <c r="BRR1882" s="84"/>
      <c r="BRS1882" s="84"/>
      <c r="BRT1882" s="84"/>
      <c r="BRU1882" s="84"/>
      <c r="BRV1882" s="84"/>
      <c r="BRW1882" s="84"/>
      <c r="BRX1882" s="84"/>
      <c r="BRY1882" s="84"/>
      <c r="BRZ1882" s="84"/>
      <c r="BSA1882" s="84"/>
      <c r="BSB1882" s="84"/>
      <c r="BSC1882" s="84"/>
      <c r="BSD1882" s="84"/>
      <c r="BSE1882" s="84"/>
      <c r="BSF1882" s="84"/>
      <c r="BSG1882" s="84"/>
      <c r="BSH1882" s="84"/>
      <c r="BSI1882" s="84"/>
      <c r="BSJ1882" s="84"/>
      <c r="BSK1882" s="84"/>
      <c r="BSL1882" s="84"/>
      <c r="BSM1882" s="84"/>
      <c r="BSN1882" s="84"/>
      <c r="BSO1882" s="84"/>
      <c r="BSP1882" s="84"/>
      <c r="BSQ1882" s="84"/>
      <c r="BSR1882" s="84"/>
      <c r="BSS1882" s="84"/>
      <c r="BST1882" s="84"/>
      <c r="BSU1882" s="84"/>
      <c r="BSV1882" s="84"/>
      <c r="BSW1882" s="84"/>
      <c r="BSX1882" s="84"/>
      <c r="BSY1882" s="84"/>
      <c r="BSZ1882" s="84"/>
      <c r="BTA1882" s="84"/>
      <c r="BTB1882" s="84"/>
      <c r="BTC1882" s="84"/>
      <c r="BTD1882" s="84"/>
      <c r="BTE1882" s="84"/>
      <c r="BTF1882" s="84"/>
      <c r="BTG1882" s="84"/>
      <c r="BTH1882" s="84"/>
      <c r="BTI1882" s="84"/>
      <c r="BTJ1882" s="84"/>
      <c r="BTK1882" s="84"/>
      <c r="BTL1882" s="84"/>
      <c r="BTM1882" s="84"/>
      <c r="BTN1882" s="84"/>
      <c r="BTO1882" s="84"/>
      <c r="BTP1882" s="84"/>
      <c r="BTQ1882" s="84"/>
      <c r="BTR1882" s="84"/>
      <c r="BTS1882" s="84"/>
      <c r="BTT1882" s="84"/>
      <c r="BTU1882" s="84"/>
      <c r="BTV1882" s="84"/>
      <c r="BTW1882" s="84"/>
      <c r="BTX1882" s="84"/>
      <c r="BTY1882" s="84"/>
      <c r="BTZ1882" s="84"/>
      <c r="BUA1882" s="84"/>
      <c r="BUB1882" s="84"/>
      <c r="BUC1882" s="84"/>
      <c r="BUD1882" s="84"/>
      <c r="BUE1882" s="84"/>
      <c r="BUF1882" s="84"/>
      <c r="BUG1882" s="84"/>
      <c r="BUH1882" s="84"/>
      <c r="BUI1882" s="84"/>
      <c r="BUJ1882" s="84"/>
      <c r="BUK1882" s="84"/>
      <c r="BUL1882" s="84"/>
      <c r="BUM1882" s="84"/>
      <c r="BUN1882" s="84"/>
      <c r="BUO1882" s="84"/>
      <c r="BUP1882" s="84"/>
      <c r="BUQ1882" s="84"/>
      <c r="BUR1882" s="84"/>
      <c r="BUS1882" s="84"/>
      <c r="BUT1882" s="84"/>
      <c r="BUU1882" s="84"/>
      <c r="BUV1882" s="84"/>
      <c r="BUW1882" s="84"/>
      <c r="BUX1882" s="84"/>
      <c r="BUY1882" s="84"/>
      <c r="BUZ1882" s="84"/>
      <c r="BVA1882" s="84"/>
      <c r="BVB1882" s="84"/>
      <c r="BVC1882" s="84"/>
      <c r="BVD1882" s="84"/>
      <c r="BVE1882" s="84"/>
      <c r="BVF1882" s="84"/>
      <c r="BVG1882" s="84"/>
      <c r="BVH1882" s="84"/>
      <c r="BVI1882" s="84"/>
      <c r="BVJ1882" s="84"/>
      <c r="BVK1882" s="84"/>
      <c r="BVL1882" s="84"/>
      <c r="BVM1882" s="84"/>
      <c r="BVN1882" s="84"/>
      <c r="BVO1882" s="84"/>
      <c r="BVP1882" s="84"/>
      <c r="BVQ1882" s="84"/>
      <c r="BVR1882" s="84"/>
      <c r="BVS1882" s="84"/>
      <c r="BVT1882" s="84"/>
      <c r="BVU1882" s="84"/>
      <c r="BVV1882" s="84"/>
      <c r="BVW1882" s="84"/>
      <c r="BVX1882" s="84"/>
      <c r="BVY1882" s="84"/>
      <c r="BVZ1882" s="84"/>
      <c r="BWA1882" s="84"/>
      <c r="BWB1882" s="84"/>
      <c r="BWC1882" s="84"/>
      <c r="BWD1882" s="84"/>
      <c r="BWE1882" s="84"/>
      <c r="BWF1882" s="84"/>
      <c r="BWG1882" s="84"/>
      <c r="BWH1882" s="84"/>
      <c r="BWI1882" s="84"/>
      <c r="BWJ1882" s="84"/>
      <c r="BWK1882" s="84"/>
      <c r="BWL1882" s="84"/>
      <c r="BWM1882" s="84"/>
      <c r="BWN1882" s="84"/>
      <c r="BWO1882" s="84"/>
      <c r="BWP1882" s="84"/>
      <c r="BWQ1882" s="84"/>
      <c r="BWR1882" s="84"/>
      <c r="BWS1882" s="84"/>
      <c r="BWT1882" s="84"/>
      <c r="BWU1882" s="84"/>
      <c r="BWV1882" s="84"/>
      <c r="BWW1882" s="84"/>
      <c r="BWX1882" s="84"/>
      <c r="BWY1882" s="84"/>
      <c r="BWZ1882" s="84"/>
      <c r="BXA1882" s="84"/>
      <c r="BXB1882" s="84"/>
      <c r="BXC1882" s="84"/>
      <c r="BXD1882" s="84"/>
      <c r="BXE1882" s="84"/>
      <c r="BXF1882" s="84"/>
      <c r="BXG1882" s="84"/>
      <c r="BXH1882" s="84"/>
      <c r="BXI1882" s="84"/>
      <c r="BXJ1882" s="84"/>
      <c r="BXK1882" s="84"/>
      <c r="BXL1882" s="84"/>
      <c r="BXM1882" s="84"/>
      <c r="BXN1882" s="84"/>
      <c r="BXO1882" s="84"/>
      <c r="BXP1882" s="84"/>
      <c r="BXQ1882" s="84"/>
      <c r="BXR1882" s="84"/>
      <c r="BXS1882" s="84"/>
      <c r="BXT1882" s="84"/>
      <c r="BXU1882" s="84"/>
      <c r="BXV1882" s="84"/>
      <c r="BXW1882" s="84"/>
      <c r="BXX1882" s="84"/>
      <c r="BXY1882" s="84"/>
      <c r="BXZ1882" s="84"/>
      <c r="BYA1882" s="84"/>
      <c r="BYB1882" s="84"/>
      <c r="BYC1882" s="84"/>
      <c r="BYD1882" s="84"/>
      <c r="BYE1882" s="84"/>
      <c r="BYF1882" s="84"/>
      <c r="BYG1882" s="84"/>
      <c r="BYH1882" s="84"/>
      <c r="BYI1882" s="84"/>
      <c r="BYJ1882" s="84"/>
      <c r="BYK1882" s="84"/>
      <c r="BYL1882" s="84"/>
      <c r="BYM1882" s="84"/>
      <c r="BYN1882" s="84"/>
      <c r="BYO1882" s="84"/>
      <c r="BYP1882" s="84"/>
      <c r="BYQ1882" s="84"/>
      <c r="BYR1882" s="84"/>
      <c r="BYS1882" s="84"/>
      <c r="BYT1882" s="84"/>
      <c r="BYU1882" s="84"/>
      <c r="BYV1882" s="84"/>
      <c r="BYW1882" s="84"/>
      <c r="BYX1882" s="84"/>
      <c r="BYY1882" s="84"/>
      <c r="BYZ1882" s="84"/>
      <c r="BZA1882" s="84"/>
      <c r="BZB1882" s="84"/>
      <c r="BZC1882" s="84"/>
      <c r="BZD1882" s="84"/>
      <c r="BZE1882" s="84"/>
      <c r="BZF1882" s="84"/>
      <c r="BZG1882" s="84"/>
      <c r="BZH1882" s="84"/>
      <c r="BZI1882" s="84"/>
      <c r="BZJ1882" s="84"/>
      <c r="BZK1882" s="84"/>
      <c r="BZL1882" s="84"/>
      <c r="BZM1882" s="84"/>
      <c r="BZN1882" s="84"/>
      <c r="BZO1882" s="84"/>
      <c r="BZP1882" s="84"/>
      <c r="BZQ1882" s="84"/>
      <c r="BZR1882" s="84"/>
      <c r="BZS1882" s="84"/>
      <c r="BZT1882" s="84"/>
      <c r="BZU1882" s="84"/>
      <c r="BZV1882" s="84"/>
      <c r="BZW1882" s="84"/>
      <c r="BZX1882" s="84"/>
      <c r="BZY1882" s="84"/>
      <c r="BZZ1882" s="84"/>
      <c r="CAA1882" s="84"/>
      <c r="CAB1882" s="84"/>
      <c r="CAC1882" s="84"/>
      <c r="CAD1882" s="84"/>
      <c r="CAE1882" s="84"/>
      <c r="CAF1882" s="84"/>
      <c r="CAG1882" s="84"/>
      <c r="CAH1882" s="84"/>
      <c r="CAI1882" s="84"/>
      <c r="CAJ1882" s="84"/>
      <c r="CAK1882" s="84"/>
      <c r="CAL1882" s="84"/>
      <c r="CAM1882" s="84"/>
      <c r="CAN1882" s="84"/>
      <c r="CAO1882" s="84"/>
      <c r="CAP1882" s="84"/>
      <c r="CAQ1882" s="84"/>
      <c r="CAR1882" s="84"/>
      <c r="CAS1882" s="84"/>
      <c r="CAT1882" s="84"/>
      <c r="CAU1882" s="84"/>
      <c r="CAV1882" s="84"/>
      <c r="CAW1882" s="84"/>
      <c r="CAX1882" s="84"/>
      <c r="CAY1882" s="84"/>
      <c r="CAZ1882" s="84"/>
      <c r="CBA1882" s="84"/>
      <c r="CBB1882" s="84"/>
      <c r="CBC1882" s="84"/>
      <c r="CBD1882" s="84"/>
      <c r="CBE1882" s="84"/>
      <c r="CBF1882" s="84"/>
      <c r="CBG1882" s="84"/>
      <c r="CBH1882" s="84"/>
      <c r="CBI1882" s="84"/>
      <c r="CBJ1882" s="84"/>
      <c r="CBK1882" s="84"/>
      <c r="CBL1882" s="84"/>
      <c r="CBM1882" s="84"/>
      <c r="CBN1882" s="84"/>
      <c r="CBO1882" s="84"/>
      <c r="CBP1882" s="84"/>
      <c r="CBQ1882" s="84"/>
      <c r="CBR1882" s="84"/>
      <c r="CBS1882" s="84"/>
      <c r="CBT1882" s="84"/>
      <c r="CBU1882" s="84"/>
      <c r="CBV1882" s="84"/>
      <c r="CBW1882" s="84"/>
      <c r="CBX1882" s="84"/>
      <c r="CBY1882" s="84"/>
      <c r="CBZ1882" s="84"/>
      <c r="CCA1882" s="84"/>
      <c r="CCB1882" s="84"/>
      <c r="CCC1882" s="84"/>
      <c r="CCD1882" s="84"/>
      <c r="CCE1882" s="84"/>
      <c r="CCF1882" s="84"/>
      <c r="CCG1882" s="84"/>
      <c r="CCH1882" s="84"/>
      <c r="CCI1882" s="84"/>
      <c r="CCJ1882" s="84"/>
      <c r="CCK1882" s="84"/>
      <c r="CCL1882" s="84"/>
      <c r="CCM1882" s="84"/>
      <c r="CCN1882" s="84"/>
      <c r="CCO1882" s="84"/>
      <c r="CCP1882" s="84"/>
      <c r="CCQ1882" s="84"/>
      <c r="CCR1882" s="84"/>
      <c r="CCS1882" s="84"/>
      <c r="CCT1882" s="84"/>
      <c r="CCU1882" s="84"/>
      <c r="CCV1882" s="84"/>
      <c r="CCW1882" s="84"/>
      <c r="CCX1882" s="84"/>
      <c r="CCY1882" s="84"/>
      <c r="CCZ1882" s="84"/>
      <c r="CDA1882" s="84"/>
      <c r="CDB1882" s="84"/>
      <c r="CDC1882" s="84"/>
      <c r="CDD1882" s="84"/>
      <c r="CDE1882" s="84"/>
      <c r="CDF1882" s="84"/>
      <c r="CDG1882" s="84"/>
      <c r="CDH1882" s="84"/>
      <c r="CDI1882" s="84"/>
      <c r="CDJ1882" s="84"/>
      <c r="CDK1882" s="84"/>
      <c r="CDL1882" s="84"/>
      <c r="CDM1882" s="84"/>
      <c r="CDN1882" s="84"/>
      <c r="CDO1882" s="84"/>
      <c r="CDP1882" s="84"/>
      <c r="CDQ1882" s="84"/>
      <c r="CDR1882" s="84"/>
      <c r="CDS1882" s="84"/>
      <c r="CDT1882" s="84"/>
      <c r="CDU1882" s="84"/>
      <c r="CDV1882" s="84"/>
      <c r="CDW1882" s="84"/>
      <c r="CDX1882" s="84"/>
      <c r="CDY1882" s="84"/>
      <c r="CDZ1882" s="84"/>
      <c r="CEA1882" s="84"/>
      <c r="CEB1882" s="84"/>
      <c r="CEC1882" s="84"/>
      <c r="CED1882" s="84"/>
      <c r="CEE1882" s="84"/>
      <c r="CEF1882" s="84"/>
      <c r="CEG1882" s="84"/>
      <c r="CEH1882" s="84"/>
      <c r="CEI1882" s="84"/>
      <c r="CEJ1882" s="84"/>
      <c r="CEK1882" s="84"/>
      <c r="CEL1882" s="84"/>
      <c r="CEM1882" s="84"/>
      <c r="CEN1882" s="84"/>
      <c r="CEO1882" s="84"/>
      <c r="CEP1882" s="84"/>
      <c r="CEQ1882" s="84"/>
      <c r="CER1882" s="84"/>
      <c r="CES1882" s="84"/>
      <c r="CET1882" s="84"/>
      <c r="CEU1882" s="84"/>
      <c r="CEV1882" s="84"/>
      <c r="CEW1882" s="84"/>
      <c r="CEX1882" s="84"/>
      <c r="CEY1882" s="84"/>
      <c r="CEZ1882" s="84"/>
      <c r="CFA1882" s="84"/>
      <c r="CFB1882" s="84"/>
      <c r="CFC1882" s="84"/>
      <c r="CFD1882" s="84"/>
      <c r="CFE1882" s="84"/>
      <c r="CFF1882" s="84"/>
      <c r="CFG1882" s="84"/>
      <c r="CFH1882" s="84"/>
      <c r="CFI1882" s="84"/>
      <c r="CFJ1882" s="84"/>
      <c r="CFK1882" s="84"/>
      <c r="CFL1882" s="84"/>
      <c r="CFM1882" s="84"/>
      <c r="CFN1882" s="84"/>
      <c r="CFO1882" s="84"/>
      <c r="CFP1882" s="84"/>
      <c r="CFQ1882" s="84"/>
      <c r="CFR1882" s="84"/>
      <c r="CFS1882" s="84"/>
      <c r="CFT1882" s="84"/>
      <c r="CFU1882" s="84"/>
      <c r="CFV1882" s="84"/>
      <c r="CFW1882" s="84"/>
      <c r="CFX1882" s="84"/>
      <c r="CFY1882" s="84"/>
      <c r="CFZ1882" s="84"/>
      <c r="CGA1882" s="84"/>
      <c r="CGB1882" s="84"/>
      <c r="CGC1882" s="84"/>
      <c r="CGD1882" s="84"/>
      <c r="CGE1882" s="84"/>
      <c r="CGF1882" s="84"/>
      <c r="CGG1882" s="84"/>
      <c r="CGH1882" s="84"/>
      <c r="CGI1882" s="84"/>
      <c r="CGJ1882" s="84"/>
      <c r="CGK1882" s="84"/>
      <c r="CGL1882" s="84"/>
      <c r="CGM1882" s="84"/>
      <c r="CGN1882" s="84"/>
      <c r="CGO1882" s="84"/>
      <c r="CGP1882" s="84"/>
      <c r="CGQ1882" s="84"/>
      <c r="CGR1882" s="84"/>
      <c r="CGS1882" s="84"/>
      <c r="CGT1882" s="84"/>
      <c r="CGU1882" s="84"/>
      <c r="CGV1882" s="84"/>
      <c r="CGW1882" s="84"/>
      <c r="CGX1882" s="84"/>
      <c r="CGY1882" s="84"/>
      <c r="CGZ1882" s="84"/>
      <c r="CHA1882" s="84"/>
      <c r="CHB1882" s="84"/>
      <c r="CHC1882" s="84"/>
      <c r="CHD1882" s="84"/>
      <c r="CHE1882" s="84"/>
      <c r="CHF1882" s="84"/>
      <c r="CHG1882" s="84"/>
      <c r="CHH1882" s="84"/>
      <c r="CHI1882" s="84"/>
      <c r="CHJ1882" s="84"/>
      <c r="CHK1882" s="84"/>
      <c r="CHL1882" s="84"/>
      <c r="CHM1882" s="84"/>
      <c r="CHN1882" s="84"/>
      <c r="CHO1882" s="84"/>
      <c r="CHP1882" s="84"/>
      <c r="CHQ1882" s="84"/>
      <c r="CHR1882" s="84"/>
      <c r="CHS1882" s="84"/>
      <c r="CHT1882" s="84"/>
      <c r="CHU1882" s="84"/>
      <c r="CHV1882" s="84"/>
      <c r="CHW1882" s="84"/>
      <c r="CHX1882" s="84"/>
      <c r="CHY1882" s="84"/>
      <c r="CHZ1882" s="84"/>
      <c r="CIA1882" s="84"/>
      <c r="CIB1882" s="84"/>
      <c r="CIC1882" s="84"/>
      <c r="CID1882" s="84"/>
      <c r="CIE1882" s="84"/>
      <c r="CIF1882" s="84"/>
      <c r="CIG1882" s="84"/>
      <c r="CIH1882" s="84"/>
      <c r="CII1882" s="84"/>
      <c r="CIJ1882" s="84"/>
      <c r="CIK1882" s="84"/>
      <c r="CIL1882" s="84"/>
      <c r="CIM1882" s="84"/>
      <c r="CIN1882" s="84"/>
      <c r="CIO1882" s="84"/>
      <c r="CIP1882" s="84"/>
      <c r="CIQ1882" s="84"/>
      <c r="CIR1882" s="84"/>
      <c r="CIS1882" s="84"/>
      <c r="CIT1882" s="84"/>
      <c r="CIU1882" s="84"/>
      <c r="CIV1882" s="84"/>
      <c r="CIW1882" s="84"/>
      <c r="CIX1882" s="84"/>
      <c r="CIY1882" s="84"/>
      <c r="CIZ1882" s="84"/>
      <c r="CJA1882" s="84"/>
      <c r="CJB1882" s="84"/>
      <c r="CJC1882" s="84"/>
      <c r="CJD1882" s="84"/>
      <c r="CJE1882" s="84"/>
      <c r="CJF1882" s="84"/>
      <c r="CJG1882" s="84"/>
      <c r="CJH1882" s="84"/>
      <c r="CJI1882" s="84"/>
      <c r="CJJ1882" s="84"/>
      <c r="CJK1882" s="84"/>
      <c r="CJL1882" s="84"/>
      <c r="CJM1882" s="84"/>
      <c r="CJN1882" s="84"/>
      <c r="CJO1882" s="84"/>
      <c r="CJP1882" s="84"/>
      <c r="CJQ1882" s="84"/>
      <c r="CJR1882" s="84"/>
      <c r="CJS1882" s="84"/>
      <c r="CJT1882" s="84"/>
      <c r="CJU1882" s="84"/>
      <c r="CJV1882" s="84"/>
      <c r="CJW1882" s="84"/>
      <c r="CJX1882" s="84"/>
      <c r="CJY1882" s="84"/>
      <c r="CJZ1882" s="84"/>
      <c r="CKA1882" s="84"/>
      <c r="CKB1882" s="84"/>
      <c r="CKC1882" s="84"/>
      <c r="CKD1882" s="84"/>
      <c r="CKE1882" s="84"/>
      <c r="CKF1882" s="84"/>
      <c r="CKG1882" s="84"/>
      <c r="CKH1882" s="84"/>
      <c r="CKI1882" s="84"/>
      <c r="CKJ1882" s="84"/>
      <c r="CKK1882" s="84"/>
      <c r="CKL1882" s="84"/>
      <c r="CKM1882" s="84"/>
      <c r="CKN1882" s="84"/>
      <c r="CKO1882" s="84"/>
      <c r="CKP1882" s="84"/>
      <c r="CKQ1882" s="84"/>
      <c r="CKR1882" s="84"/>
      <c r="CKS1882" s="84"/>
      <c r="CKT1882" s="84"/>
      <c r="CKU1882" s="84"/>
      <c r="CKV1882" s="84"/>
      <c r="CKW1882" s="84"/>
      <c r="CKX1882" s="84"/>
      <c r="CKY1882" s="84"/>
      <c r="CKZ1882" s="84"/>
      <c r="CLA1882" s="84"/>
      <c r="CLB1882" s="84"/>
      <c r="CLC1882" s="84"/>
      <c r="CLD1882" s="84"/>
      <c r="CLE1882" s="84"/>
      <c r="CLF1882" s="84"/>
      <c r="CLG1882" s="84"/>
      <c r="CLH1882" s="84"/>
      <c r="CLI1882" s="84"/>
      <c r="CLJ1882" s="84"/>
      <c r="CLK1882" s="84"/>
      <c r="CLL1882" s="84"/>
      <c r="CLM1882" s="84"/>
      <c r="CLN1882" s="84"/>
      <c r="CLO1882" s="84"/>
      <c r="CLP1882" s="84"/>
      <c r="CLQ1882" s="84"/>
      <c r="CLR1882" s="84"/>
      <c r="CLS1882" s="84"/>
      <c r="CLT1882" s="84"/>
      <c r="CLU1882" s="84"/>
      <c r="CLV1882" s="84"/>
      <c r="CLW1882" s="84"/>
      <c r="CLX1882" s="84"/>
      <c r="CLY1882" s="84"/>
      <c r="CLZ1882" s="84"/>
      <c r="CMA1882" s="84"/>
      <c r="CMB1882" s="84"/>
      <c r="CMC1882" s="84"/>
      <c r="CMD1882" s="84"/>
      <c r="CME1882" s="84"/>
      <c r="CMF1882" s="84"/>
      <c r="CMG1882" s="84"/>
      <c r="CMH1882" s="84"/>
      <c r="CMI1882" s="84"/>
      <c r="CMJ1882" s="84"/>
      <c r="CMK1882" s="84"/>
      <c r="CML1882" s="84"/>
      <c r="CMM1882" s="84"/>
      <c r="CMN1882" s="84"/>
      <c r="CMO1882" s="84"/>
      <c r="CMP1882" s="84"/>
      <c r="CMQ1882" s="84"/>
      <c r="CMR1882" s="84"/>
      <c r="CMS1882" s="84"/>
      <c r="CMT1882" s="84"/>
      <c r="CMU1882" s="84"/>
      <c r="CMV1882" s="84"/>
      <c r="CMW1882" s="84"/>
      <c r="CMX1882" s="84"/>
      <c r="CMY1882" s="84"/>
      <c r="CMZ1882" s="84"/>
      <c r="CNA1882" s="84"/>
      <c r="CNB1882" s="84"/>
      <c r="CNC1882" s="84"/>
      <c r="CND1882" s="84"/>
      <c r="CNE1882" s="84"/>
      <c r="CNF1882" s="84"/>
      <c r="CNG1882" s="84"/>
      <c r="CNH1882" s="84"/>
      <c r="CNI1882" s="84"/>
      <c r="CNJ1882" s="84"/>
      <c r="CNK1882" s="84"/>
      <c r="CNL1882" s="84"/>
      <c r="CNM1882" s="84"/>
      <c r="CNN1882" s="84"/>
      <c r="CNO1882" s="84"/>
      <c r="CNP1882" s="84"/>
      <c r="CNQ1882" s="84"/>
      <c r="CNR1882" s="84"/>
      <c r="CNS1882" s="84"/>
      <c r="CNT1882" s="84"/>
      <c r="CNU1882" s="84"/>
      <c r="CNV1882" s="84"/>
      <c r="CNW1882" s="84"/>
      <c r="CNX1882" s="84"/>
      <c r="CNY1882" s="84"/>
      <c r="CNZ1882" s="84"/>
      <c r="COA1882" s="84"/>
      <c r="COB1882" s="84"/>
      <c r="COC1882" s="84"/>
      <c r="COD1882" s="84"/>
      <c r="COE1882" s="84"/>
      <c r="COF1882" s="84"/>
      <c r="COG1882" s="84"/>
      <c r="COH1882" s="84"/>
      <c r="COI1882" s="84"/>
      <c r="COJ1882" s="84"/>
      <c r="COK1882" s="84"/>
      <c r="COL1882" s="84"/>
      <c r="COM1882" s="84"/>
      <c r="CON1882" s="84"/>
      <c r="COO1882" s="84"/>
      <c r="COP1882" s="84"/>
      <c r="COQ1882" s="84"/>
      <c r="COR1882" s="84"/>
      <c r="COS1882" s="84"/>
      <c r="COT1882" s="84"/>
      <c r="COU1882" s="84"/>
      <c r="COV1882" s="84"/>
      <c r="COW1882" s="84"/>
      <c r="COX1882" s="84"/>
      <c r="COY1882" s="84"/>
      <c r="COZ1882" s="84"/>
      <c r="CPA1882" s="84"/>
      <c r="CPB1882" s="84"/>
      <c r="CPC1882" s="84"/>
      <c r="CPD1882" s="84"/>
      <c r="CPE1882" s="84"/>
      <c r="CPF1882" s="84"/>
      <c r="CPG1882" s="84"/>
      <c r="CPH1882" s="84"/>
      <c r="CPI1882" s="84"/>
      <c r="CPJ1882" s="84"/>
      <c r="CPK1882" s="84"/>
      <c r="CPL1882" s="84"/>
      <c r="CPM1882" s="84"/>
      <c r="CPN1882" s="84"/>
      <c r="CPO1882" s="84"/>
      <c r="CPP1882" s="84"/>
      <c r="CPQ1882" s="84"/>
      <c r="CPR1882" s="84"/>
      <c r="CPS1882" s="84"/>
      <c r="CPT1882" s="84"/>
      <c r="CPU1882" s="84"/>
      <c r="CPV1882" s="84"/>
      <c r="CPW1882" s="84"/>
      <c r="CPX1882" s="84"/>
      <c r="CPY1882" s="84"/>
      <c r="CPZ1882" s="84"/>
      <c r="CQA1882" s="84"/>
      <c r="CQB1882" s="84"/>
      <c r="CQC1882" s="84"/>
      <c r="CQD1882" s="84"/>
      <c r="CQE1882" s="84"/>
      <c r="CQF1882" s="84"/>
      <c r="CQG1882" s="84"/>
      <c r="CQH1882" s="84"/>
      <c r="CQI1882" s="84"/>
      <c r="CQJ1882" s="84"/>
      <c r="CQK1882" s="84"/>
      <c r="CQL1882" s="84"/>
      <c r="CQM1882" s="84"/>
      <c r="CQN1882" s="84"/>
      <c r="CQO1882" s="84"/>
      <c r="CQP1882" s="84"/>
      <c r="CQQ1882" s="84"/>
      <c r="CQR1882" s="84"/>
      <c r="CQS1882" s="84"/>
      <c r="CQT1882" s="84"/>
      <c r="CQU1882" s="84"/>
      <c r="CQV1882" s="84"/>
      <c r="CQW1882" s="84"/>
      <c r="CQX1882" s="84"/>
      <c r="CQY1882" s="84"/>
      <c r="CQZ1882" s="84"/>
      <c r="CRA1882" s="84"/>
      <c r="CRB1882" s="84"/>
      <c r="CRC1882" s="84"/>
      <c r="CRD1882" s="84"/>
      <c r="CRE1882" s="84"/>
      <c r="CRF1882" s="84"/>
      <c r="CRG1882" s="84"/>
      <c r="CRH1882" s="84"/>
      <c r="CRI1882" s="84"/>
      <c r="CRJ1882" s="84"/>
      <c r="CRK1882" s="84"/>
      <c r="CRL1882" s="84"/>
      <c r="CRM1882" s="84"/>
      <c r="CRN1882" s="84"/>
      <c r="CRO1882" s="84"/>
      <c r="CRP1882" s="84"/>
      <c r="CRQ1882" s="84"/>
      <c r="CRR1882" s="84"/>
      <c r="CRS1882" s="84"/>
      <c r="CRT1882" s="84"/>
      <c r="CRU1882" s="84"/>
      <c r="CRV1882" s="84"/>
      <c r="CRW1882" s="84"/>
      <c r="CRX1882" s="84"/>
      <c r="CRY1882" s="84"/>
      <c r="CRZ1882" s="84"/>
      <c r="CSA1882" s="84"/>
      <c r="CSB1882" s="84"/>
      <c r="CSC1882" s="84"/>
      <c r="CSD1882" s="84"/>
      <c r="CSE1882" s="84"/>
      <c r="CSF1882" s="84"/>
      <c r="CSG1882" s="84"/>
      <c r="CSH1882" s="84"/>
      <c r="CSI1882" s="84"/>
      <c r="CSJ1882" s="84"/>
      <c r="CSK1882" s="84"/>
      <c r="CSL1882" s="84"/>
      <c r="CSM1882" s="84"/>
      <c r="CSN1882" s="84"/>
      <c r="CSO1882" s="84"/>
      <c r="CSP1882" s="84"/>
      <c r="CSQ1882" s="84"/>
      <c r="CSR1882" s="84"/>
      <c r="CSS1882" s="84"/>
      <c r="CST1882" s="84"/>
      <c r="CSU1882" s="84"/>
      <c r="CSV1882" s="84"/>
      <c r="CSW1882" s="84"/>
      <c r="CSX1882" s="84"/>
      <c r="CSY1882" s="84"/>
      <c r="CSZ1882" s="84"/>
      <c r="CTA1882" s="84"/>
      <c r="CTB1882" s="84"/>
      <c r="CTC1882" s="84"/>
      <c r="CTD1882" s="84"/>
      <c r="CTE1882" s="84"/>
      <c r="CTF1882" s="84"/>
      <c r="CTG1882" s="84"/>
      <c r="CTH1882" s="84"/>
      <c r="CTI1882" s="84"/>
      <c r="CTJ1882" s="84"/>
      <c r="CTK1882" s="84"/>
      <c r="CTL1882" s="84"/>
      <c r="CTM1882" s="84"/>
      <c r="CTN1882" s="84"/>
      <c r="CTO1882" s="84"/>
      <c r="CTP1882" s="84"/>
      <c r="CTQ1882" s="84"/>
      <c r="CTR1882" s="84"/>
      <c r="CTS1882" s="84"/>
      <c r="CTT1882" s="84"/>
      <c r="CTU1882" s="84"/>
      <c r="CTV1882" s="84"/>
      <c r="CTW1882" s="84"/>
      <c r="CTX1882" s="84"/>
      <c r="CTY1882" s="84"/>
      <c r="CTZ1882" s="84"/>
      <c r="CUA1882" s="84"/>
      <c r="CUB1882" s="84"/>
      <c r="CUC1882" s="84"/>
      <c r="CUD1882" s="84"/>
      <c r="CUE1882" s="84"/>
      <c r="CUF1882" s="84"/>
      <c r="CUG1882" s="84"/>
      <c r="CUH1882" s="84"/>
      <c r="CUI1882" s="84"/>
      <c r="CUJ1882" s="84"/>
      <c r="CUK1882" s="84"/>
      <c r="CUL1882" s="84"/>
      <c r="CUM1882" s="84"/>
      <c r="CUN1882" s="84"/>
      <c r="CUO1882" s="84"/>
      <c r="CUP1882" s="84"/>
      <c r="CUQ1882" s="84"/>
      <c r="CUR1882" s="84"/>
      <c r="CUS1882" s="84"/>
      <c r="CUT1882" s="84"/>
      <c r="CUU1882" s="84"/>
      <c r="CUV1882" s="84"/>
      <c r="CUW1882" s="84"/>
      <c r="CUX1882" s="84"/>
      <c r="CUY1882" s="84"/>
      <c r="CUZ1882" s="84"/>
      <c r="CVA1882" s="84"/>
      <c r="CVB1882" s="84"/>
      <c r="CVC1882" s="84"/>
      <c r="CVD1882" s="84"/>
      <c r="CVE1882" s="84"/>
      <c r="CVF1882" s="84"/>
      <c r="CVG1882" s="84"/>
      <c r="CVH1882" s="84"/>
      <c r="CVI1882" s="84"/>
      <c r="CVJ1882" s="84"/>
      <c r="CVK1882" s="84"/>
      <c r="CVL1882" s="84"/>
      <c r="CVM1882" s="84"/>
      <c r="CVN1882" s="84"/>
      <c r="CVO1882" s="84"/>
      <c r="CVP1882" s="84"/>
      <c r="CVQ1882" s="84"/>
      <c r="CVR1882" s="84"/>
      <c r="CVS1882" s="84"/>
      <c r="CVT1882" s="84"/>
      <c r="CVU1882" s="84"/>
      <c r="CVV1882" s="84"/>
      <c r="CVW1882" s="84"/>
      <c r="CVX1882" s="84"/>
      <c r="CVY1882" s="84"/>
      <c r="CVZ1882" s="84"/>
      <c r="CWA1882" s="84"/>
      <c r="CWB1882" s="84"/>
      <c r="CWC1882" s="84"/>
      <c r="CWD1882" s="84"/>
      <c r="CWE1882" s="84"/>
      <c r="CWF1882" s="84"/>
      <c r="CWG1882" s="84"/>
      <c r="CWH1882" s="84"/>
      <c r="CWI1882" s="84"/>
      <c r="CWJ1882" s="84"/>
      <c r="CWK1882" s="84"/>
      <c r="CWL1882" s="84"/>
      <c r="CWM1882" s="84"/>
      <c r="CWN1882" s="84"/>
      <c r="CWO1882" s="84"/>
      <c r="CWP1882" s="84"/>
      <c r="CWQ1882" s="84"/>
      <c r="CWR1882" s="84"/>
      <c r="CWS1882" s="84"/>
      <c r="CWT1882" s="84"/>
      <c r="CWU1882" s="84"/>
      <c r="CWV1882" s="84"/>
      <c r="CWW1882" s="84"/>
      <c r="CWX1882" s="84"/>
      <c r="CWY1882" s="84"/>
      <c r="CWZ1882" s="84"/>
      <c r="CXA1882" s="84"/>
      <c r="CXB1882" s="84"/>
      <c r="CXC1882" s="84"/>
      <c r="CXD1882" s="84"/>
      <c r="CXE1882" s="84"/>
      <c r="CXF1882" s="84"/>
      <c r="CXG1882" s="84"/>
      <c r="CXH1882" s="84"/>
      <c r="CXI1882" s="84"/>
      <c r="CXJ1882" s="84"/>
      <c r="CXK1882" s="84"/>
      <c r="CXL1882" s="84"/>
      <c r="CXM1882" s="84"/>
      <c r="CXN1882" s="84"/>
      <c r="CXO1882" s="84"/>
      <c r="CXP1882" s="84"/>
      <c r="CXQ1882" s="84"/>
      <c r="CXR1882" s="84"/>
      <c r="CXS1882" s="84"/>
      <c r="CXT1882" s="84"/>
      <c r="CXU1882" s="84"/>
      <c r="CXV1882" s="84"/>
      <c r="CXW1882" s="84"/>
      <c r="CXX1882" s="84"/>
      <c r="CXY1882" s="84"/>
      <c r="CXZ1882" s="84"/>
      <c r="CYA1882" s="84"/>
      <c r="CYB1882" s="84"/>
      <c r="CYC1882" s="84"/>
      <c r="CYD1882" s="84"/>
      <c r="CYE1882" s="84"/>
      <c r="CYF1882" s="84"/>
      <c r="CYG1882" s="84"/>
      <c r="CYH1882" s="84"/>
      <c r="CYI1882" s="84"/>
      <c r="CYJ1882" s="84"/>
      <c r="CYK1882" s="84"/>
      <c r="CYL1882" s="84"/>
      <c r="CYM1882" s="84"/>
      <c r="CYN1882" s="84"/>
      <c r="CYO1882" s="84"/>
      <c r="CYP1882" s="84"/>
      <c r="CYQ1882" s="84"/>
      <c r="CYR1882" s="84"/>
      <c r="CYS1882" s="84"/>
      <c r="CYT1882" s="84"/>
      <c r="CYU1882" s="84"/>
      <c r="CYV1882" s="84"/>
      <c r="CYW1882" s="84"/>
      <c r="CYX1882" s="84"/>
      <c r="CYY1882" s="84"/>
      <c r="CYZ1882" s="84"/>
      <c r="CZA1882" s="84"/>
      <c r="CZB1882" s="84"/>
      <c r="CZC1882" s="84"/>
      <c r="CZD1882" s="84"/>
      <c r="CZE1882" s="84"/>
      <c r="CZF1882" s="84"/>
      <c r="CZG1882" s="84"/>
      <c r="CZH1882" s="84"/>
      <c r="CZI1882" s="84"/>
      <c r="CZJ1882" s="84"/>
      <c r="CZK1882" s="84"/>
      <c r="CZL1882" s="84"/>
      <c r="CZM1882" s="84"/>
      <c r="CZN1882" s="84"/>
      <c r="CZO1882" s="84"/>
      <c r="CZP1882" s="84"/>
      <c r="CZQ1882" s="84"/>
      <c r="CZR1882" s="84"/>
      <c r="CZS1882" s="84"/>
      <c r="CZT1882" s="84"/>
      <c r="CZU1882" s="84"/>
      <c r="CZV1882" s="84"/>
      <c r="CZW1882" s="84"/>
      <c r="CZX1882" s="84"/>
      <c r="CZY1882" s="84"/>
      <c r="CZZ1882" s="84"/>
      <c r="DAA1882" s="84"/>
      <c r="DAB1882" s="84"/>
      <c r="DAC1882" s="84"/>
      <c r="DAD1882" s="84"/>
      <c r="DAE1882" s="84"/>
      <c r="DAF1882" s="84"/>
      <c r="DAG1882" s="84"/>
      <c r="DAH1882" s="84"/>
      <c r="DAI1882" s="84"/>
      <c r="DAJ1882" s="84"/>
      <c r="DAK1882" s="84"/>
      <c r="DAL1882" s="84"/>
      <c r="DAM1882" s="84"/>
      <c r="DAN1882" s="84"/>
      <c r="DAO1882" s="84"/>
      <c r="DAP1882" s="84"/>
      <c r="DAQ1882" s="84"/>
      <c r="DAR1882" s="84"/>
      <c r="DAS1882" s="84"/>
      <c r="DAT1882" s="84"/>
      <c r="DAU1882" s="84"/>
      <c r="DAV1882" s="84"/>
      <c r="DAW1882" s="84"/>
      <c r="DAX1882" s="84"/>
      <c r="DAY1882" s="84"/>
      <c r="DAZ1882" s="84"/>
      <c r="DBA1882" s="84"/>
      <c r="DBB1882" s="84"/>
      <c r="DBC1882" s="84"/>
      <c r="DBD1882" s="84"/>
      <c r="DBE1882" s="84"/>
      <c r="DBF1882" s="84"/>
      <c r="DBG1882" s="84"/>
      <c r="DBH1882" s="84"/>
      <c r="DBI1882" s="84"/>
      <c r="DBJ1882" s="84"/>
      <c r="DBK1882" s="84"/>
      <c r="DBL1882" s="84"/>
      <c r="DBM1882" s="84"/>
      <c r="DBN1882" s="84"/>
      <c r="DBO1882" s="84"/>
      <c r="DBP1882" s="84"/>
      <c r="DBQ1882" s="84"/>
      <c r="DBR1882" s="84"/>
      <c r="DBS1882" s="84"/>
      <c r="DBT1882" s="84"/>
      <c r="DBU1882" s="84"/>
      <c r="DBV1882" s="84"/>
      <c r="DBW1882" s="84"/>
      <c r="DBX1882" s="84"/>
      <c r="DBY1882" s="84"/>
      <c r="DBZ1882" s="84"/>
      <c r="DCA1882" s="84"/>
      <c r="DCB1882" s="84"/>
      <c r="DCC1882" s="84"/>
      <c r="DCD1882" s="84"/>
      <c r="DCE1882" s="84"/>
      <c r="DCF1882" s="84"/>
      <c r="DCG1882" s="84"/>
      <c r="DCH1882" s="84"/>
      <c r="DCI1882" s="84"/>
      <c r="DCJ1882" s="84"/>
      <c r="DCK1882" s="84"/>
      <c r="DCL1882" s="84"/>
      <c r="DCM1882" s="84"/>
      <c r="DCN1882" s="84"/>
      <c r="DCO1882" s="84"/>
      <c r="DCP1882" s="84"/>
      <c r="DCQ1882" s="84"/>
      <c r="DCR1882" s="84"/>
      <c r="DCS1882" s="84"/>
      <c r="DCT1882" s="84"/>
      <c r="DCU1882" s="84"/>
      <c r="DCV1882" s="84"/>
      <c r="DCW1882" s="84"/>
      <c r="DCX1882" s="84"/>
      <c r="DCY1882" s="84"/>
      <c r="DCZ1882" s="84"/>
      <c r="DDA1882" s="84"/>
      <c r="DDB1882" s="84"/>
      <c r="DDC1882" s="84"/>
      <c r="DDD1882" s="84"/>
      <c r="DDE1882" s="84"/>
      <c r="DDF1882" s="84"/>
      <c r="DDG1882" s="84"/>
      <c r="DDH1882" s="84"/>
      <c r="DDI1882" s="84"/>
      <c r="DDJ1882" s="84"/>
      <c r="DDK1882" s="84"/>
      <c r="DDL1882" s="84"/>
      <c r="DDM1882" s="84"/>
      <c r="DDN1882" s="84"/>
      <c r="DDO1882" s="84"/>
      <c r="DDP1882" s="84"/>
      <c r="DDQ1882" s="84"/>
      <c r="DDR1882" s="84"/>
      <c r="DDS1882" s="84"/>
      <c r="DDT1882" s="84"/>
      <c r="DDU1882" s="84"/>
      <c r="DDV1882" s="84"/>
      <c r="DDW1882" s="84"/>
      <c r="DDX1882" s="84"/>
      <c r="DDY1882" s="84"/>
      <c r="DDZ1882" s="84"/>
      <c r="DEA1882" s="84"/>
      <c r="DEB1882" s="84"/>
      <c r="DEC1882" s="84"/>
      <c r="DED1882" s="84"/>
      <c r="DEE1882" s="84"/>
      <c r="DEF1882" s="84"/>
      <c r="DEG1882" s="84"/>
      <c r="DEH1882" s="84"/>
      <c r="DEI1882" s="84"/>
      <c r="DEJ1882" s="84"/>
      <c r="DEK1882" s="84"/>
      <c r="DEL1882" s="84"/>
      <c r="DEM1882" s="84"/>
      <c r="DEN1882" s="84"/>
      <c r="DEO1882" s="84"/>
      <c r="DEP1882" s="84"/>
      <c r="DEQ1882" s="84"/>
      <c r="DER1882" s="84"/>
      <c r="DES1882" s="84"/>
      <c r="DET1882" s="84"/>
      <c r="DEU1882" s="84"/>
      <c r="DEV1882" s="84"/>
      <c r="DEW1882" s="84"/>
      <c r="DEX1882" s="84"/>
      <c r="DEY1882" s="84"/>
      <c r="DEZ1882" s="84"/>
      <c r="DFA1882" s="84"/>
      <c r="DFB1882" s="84"/>
      <c r="DFC1882" s="84"/>
      <c r="DFD1882" s="84"/>
      <c r="DFE1882" s="84"/>
      <c r="DFF1882" s="84"/>
      <c r="DFG1882" s="84"/>
      <c r="DFH1882" s="84"/>
      <c r="DFI1882" s="84"/>
      <c r="DFJ1882" s="84"/>
      <c r="DFK1882" s="84"/>
      <c r="DFL1882" s="84"/>
      <c r="DFM1882" s="84"/>
      <c r="DFN1882" s="84"/>
      <c r="DFO1882" s="84"/>
      <c r="DFP1882" s="84"/>
      <c r="DFQ1882" s="84"/>
      <c r="DFR1882" s="84"/>
      <c r="DFS1882" s="84"/>
      <c r="DFT1882" s="84"/>
      <c r="DFU1882" s="84"/>
      <c r="DFV1882" s="84"/>
      <c r="DFW1882" s="84"/>
      <c r="DFX1882" s="84"/>
      <c r="DFY1882" s="84"/>
      <c r="DFZ1882" s="84"/>
      <c r="DGA1882" s="84"/>
      <c r="DGB1882" s="84"/>
      <c r="DGC1882" s="84"/>
      <c r="DGD1882" s="84"/>
      <c r="DGE1882" s="84"/>
      <c r="DGF1882" s="84"/>
      <c r="DGG1882" s="84"/>
      <c r="DGH1882" s="84"/>
      <c r="DGI1882" s="84"/>
      <c r="DGJ1882" s="84"/>
      <c r="DGK1882" s="84"/>
      <c r="DGL1882" s="84"/>
      <c r="DGM1882" s="84"/>
      <c r="DGN1882" s="84"/>
      <c r="DGO1882" s="84"/>
      <c r="DGP1882" s="84"/>
      <c r="DGQ1882" s="84"/>
      <c r="DGR1882" s="84"/>
      <c r="DGS1882" s="84"/>
      <c r="DGT1882" s="84"/>
      <c r="DGU1882" s="84"/>
      <c r="DGV1882" s="84"/>
      <c r="DGW1882" s="84"/>
      <c r="DGX1882" s="84"/>
      <c r="DGY1882" s="84"/>
      <c r="DGZ1882" s="84"/>
      <c r="DHA1882" s="84"/>
      <c r="DHB1882" s="84"/>
      <c r="DHC1882" s="84"/>
      <c r="DHD1882" s="84"/>
      <c r="DHE1882" s="84"/>
      <c r="DHF1882" s="84"/>
      <c r="DHG1882" s="84"/>
      <c r="DHH1882" s="84"/>
      <c r="DHI1882" s="84"/>
      <c r="DHJ1882" s="84"/>
      <c r="DHK1882" s="84"/>
      <c r="DHL1882" s="84"/>
      <c r="DHM1882" s="84"/>
      <c r="DHN1882" s="84"/>
      <c r="DHO1882" s="84"/>
      <c r="DHP1882" s="84"/>
      <c r="DHQ1882" s="84"/>
      <c r="DHR1882" s="84"/>
      <c r="DHS1882" s="84"/>
      <c r="DHT1882" s="84"/>
      <c r="DHU1882" s="84"/>
      <c r="DHV1882" s="84"/>
      <c r="DHW1882" s="84"/>
      <c r="DHX1882" s="84"/>
      <c r="DHY1882" s="84"/>
      <c r="DHZ1882" s="84"/>
      <c r="DIA1882" s="84"/>
      <c r="DIB1882" s="84"/>
      <c r="DIC1882" s="84"/>
      <c r="DID1882" s="84"/>
      <c r="DIE1882" s="84"/>
      <c r="DIF1882" s="84"/>
      <c r="DIG1882" s="84"/>
      <c r="DIH1882" s="84"/>
      <c r="DII1882" s="84"/>
      <c r="DIJ1882" s="84"/>
      <c r="DIK1882" s="84"/>
      <c r="DIL1882" s="84"/>
      <c r="DIM1882" s="84"/>
      <c r="DIN1882" s="84"/>
      <c r="DIO1882" s="84"/>
      <c r="DIP1882" s="84"/>
      <c r="DIQ1882" s="84"/>
      <c r="DIR1882" s="84"/>
      <c r="DIS1882" s="84"/>
      <c r="DIT1882" s="84"/>
      <c r="DIU1882" s="84"/>
      <c r="DIV1882" s="84"/>
      <c r="DIW1882" s="84"/>
      <c r="DIX1882" s="84"/>
      <c r="DIY1882" s="84"/>
      <c r="DIZ1882" s="84"/>
      <c r="DJA1882" s="84"/>
      <c r="DJB1882" s="84"/>
      <c r="DJC1882" s="84"/>
      <c r="DJD1882" s="84"/>
      <c r="DJE1882" s="84"/>
      <c r="DJF1882" s="84"/>
      <c r="DJG1882" s="84"/>
      <c r="DJH1882" s="84"/>
      <c r="DJI1882" s="84"/>
      <c r="DJJ1882" s="84"/>
      <c r="DJK1882" s="84"/>
      <c r="DJL1882" s="84"/>
      <c r="DJM1882" s="84"/>
      <c r="DJN1882" s="84"/>
      <c r="DJO1882" s="84"/>
      <c r="DJP1882" s="84"/>
      <c r="DJQ1882" s="84"/>
      <c r="DJR1882" s="84"/>
      <c r="DJS1882" s="84"/>
      <c r="DJT1882" s="84"/>
      <c r="DJU1882" s="84"/>
      <c r="DJV1882" s="84"/>
      <c r="DJW1882" s="84"/>
      <c r="DJX1882" s="84"/>
      <c r="DJY1882" s="84"/>
      <c r="DJZ1882" s="84"/>
      <c r="DKA1882" s="84"/>
      <c r="DKB1882" s="84"/>
      <c r="DKC1882" s="84"/>
      <c r="DKD1882" s="84"/>
      <c r="DKE1882" s="84"/>
      <c r="DKF1882" s="84"/>
      <c r="DKG1882" s="84"/>
      <c r="DKH1882" s="84"/>
      <c r="DKI1882" s="84"/>
      <c r="DKJ1882" s="84"/>
      <c r="DKK1882" s="84"/>
      <c r="DKL1882" s="84"/>
      <c r="DKM1882" s="84"/>
      <c r="DKN1882" s="84"/>
      <c r="DKO1882" s="84"/>
      <c r="DKP1882" s="84"/>
      <c r="DKQ1882" s="84"/>
      <c r="DKR1882" s="84"/>
      <c r="DKS1882" s="84"/>
      <c r="DKT1882" s="84"/>
      <c r="DKU1882" s="84"/>
      <c r="DKV1882" s="84"/>
      <c r="DKW1882" s="84"/>
      <c r="DKX1882" s="84"/>
      <c r="DKY1882" s="84"/>
      <c r="DKZ1882" s="84"/>
      <c r="DLA1882" s="84"/>
      <c r="DLB1882" s="84"/>
      <c r="DLC1882" s="84"/>
      <c r="DLD1882" s="84"/>
      <c r="DLE1882" s="84"/>
      <c r="DLF1882" s="84"/>
      <c r="DLG1882" s="84"/>
      <c r="DLH1882" s="84"/>
      <c r="DLI1882" s="84"/>
      <c r="DLJ1882" s="84"/>
      <c r="DLK1882" s="84"/>
      <c r="DLL1882" s="84"/>
      <c r="DLM1882" s="84"/>
      <c r="DLN1882" s="84"/>
      <c r="DLO1882" s="84"/>
      <c r="DLP1882" s="84"/>
      <c r="DLQ1882" s="84"/>
      <c r="DLR1882" s="84"/>
      <c r="DLS1882" s="84"/>
      <c r="DLT1882" s="84"/>
      <c r="DLU1882" s="84"/>
      <c r="DLV1882" s="84"/>
      <c r="DLW1882" s="84"/>
      <c r="DLX1882" s="84"/>
      <c r="DLY1882" s="84"/>
      <c r="DLZ1882" s="84"/>
      <c r="DMA1882" s="84"/>
      <c r="DMB1882" s="84"/>
      <c r="DMC1882" s="84"/>
      <c r="DMD1882" s="84"/>
      <c r="DME1882" s="84"/>
      <c r="DMF1882" s="84"/>
      <c r="DMG1882" s="84"/>
      <c r="DMH1882" s="84"/>
      <c r="DMI1882" s="84"/>
      <c r="DMJ1882" s="84"/>
      <c r="DMK1882" s="84"/>
      <c r="DML1882" s="84"/>
      <c r="DMM1882" s="84"/>
      <c r="DMN1882" s="84"/>
      <c r="DMO1882" s="84"/>
      <c r="DMP1882" s="84"/>
      <c r="DMQ1882" s="84"/>
      <c r="DMR1882" s="84"/>
      <c r="DMS1882" s="84"/>
      <c r="DMT1882" s="84"/>
      <c r="DMU1882" s="84"/>
      <c r="DMV1882" s="84"/>
      <c r="DMW1882" s="84"/>
      <c r="DMX1882" s="84"/>
      <c r="DMY1882" s="84"/>
      <c r="DMZ1882" s="84"/>
      <c r="DNA1882" s="84"/>
      <c r="DNB1882" s="84"/>
      <c r="DNC1882" s="84"/>
      <c r="DND1882" s="84"/>
      <c r="DNE1882" s="84"/>
      <c r="DNF1882" s="84"/>
      <c r="DNG1882" s="84"/>
      <c r="DNH1882" s="84"/>
      <c r="DNI1882" s="84"/>
      <c r="DNJ1882" s="84"/>
      <c r="DNK1882" s="84"/>
      <c r="DNL1882" s="84"/>
      <c r="DNM1882" s="84"/>
      <c r="DNN1882" s="84"/>
      <c r="DNO1882" s="84"/>
      <c r="DNP1882" s="84"/>
      <c r="DNQ1882" s="84"/>
      <c r="DNR1882" s="84"/>
      <c r="DNS1882" s="84"/>
      <c r="DNT1882" s="84"/>
      <c r="DNU1882" s="84"/>
      <c r="DNV1882" s="84"/>
      <c r="DNW1882" s="84"/>
      <c r="DNX1882" s="84"/>
      <c r="DNY1882" s="84"/>
      <c r="DNZ1882" s="84"/>
      <c r="DOA1882" s="84"/>
      <c r="DOB1882" s="84"/>
      <c r="DOC1882" s="84"/>
      <c r="DOD1882" s="84"/>
      <c r="DOE1882" s="84"/>
      <c r="DOF1882" s="84"/>
      <c r="DOG1882" s="84"/>
      <c r="DOH1882" s="84"/>
      <c r="DOI1882" s="84"/>
      <c r="DOJ1882" s="84"/>
      <c r="DOK1882" s="84"/>
      <c r="DOL1882" s="84"/>
      <c r="DOM1882" s="84"/>
      <c r="DON1882" s="84"/>
      <c r="DOO1882" s="84"/>
      <c r="DOP1882" s="84"/>
      <c r="DOQ1882" s="84"/>
      <c r="DOR1882" s="84"/>
      <c r="DOS1882" s="84"/>
      <c r="DOT1882" s="84"/>
      <c r="DOU1882" s="84"/>
      <c r="DOV1882" s="84"/>
      <c r="DOW1882" s="84"/>
      <c r="DOX1882" s="84"/>
      <c r="DOY1882" s="84"/>
      <c r="DOZ1882" s="84"/>
      <c r="DPA1882" s="84"/>
      <c r="DPB1882" s="84"/>
      <c r="DPC1882" s="84"/>
      <c r="DPD1882" s="84"/>
      <c r="DPE1882" s="84"/>
      <c r="DPF1882" s="84"/>
      <c r="DPG1882" s="84"/>
      <c r="DPH1882" s="84"/>
      <c r="DPI1882" s="84"/>
      <c r="DPJ1882" s="84"/>
      <c r="DPK1882" s="84"/>
      <c r="DPL1882" s="84"/>
      <c r="DPM1882" s="84"/>
      <c r="DPN1882" s="84"/>
      <c r="DPO1882" s="84"/>
      <c r="DPP1882" s="84"/>
      <c r="DPQ1882" s="84"/>
      <c r="DPR1882" s="84"/>
      <c r="DPS1882" s="84"/>
      <c r="DPT1882" s="84"/>
      <c r="DPU1882" s="84"/>
      <c r="DPV1882" s="84"/>
      <c r="DPW1882" s="84"/>
      <c r="DPX1882" s="84"/>
      <c r="DPY1882" s="84"/>
      <c r="DPZ1882" s="84"/>
      <c r="DQA1882" s="84"/>
      <c r="DQB1882" s="84"/>
      <c r="DQC1882" s="84"/>
      <c r="DQD1882" s="84"/>
      <c r="DQE1882" s="84"/>
      <c r="DQF1882" s="84"/>
      <c r="DQG1882" s="84"/>
      <c r="DQH1882" s="84"/>
      <c r="DQI1882" s="84"/>
      <c r="DQJ1882" s="84"/>
      <c r="DQK1882" s="84"/>
      <c r="DQL1882" s="84"/>
      <c r="DQM1882" s="84"/>
      <c r="DQN1882" s="84"/>
      <c r="DQO1882" s="84"/>
      <c r="DQP1882" s="84"/>
      <c r="DQQ1882" s="84"/>
      <c r="DQR1882" s="84"/>
      <c r="DQS1882" s="84"/>
      <c r="DQT1882" s="84"/>
      <c r="DQU1882" s="84"/>
      <c r="DQV1882" s="84"/>
      <c r="DQW1882" s="84"/>
      <c r="DQX1882" s="84"/>
      <c r="DQY1882" s="84"/>
      <c r="DQZ1882" s="84"/>
      <c r="DRA1882" s="84"/>
      <c r="DRB1882" s="84"/>
      <c r="DRC1882" s="84"/>
      <c r="DRD1882" s="84"/>
      <c r="DRE1882" s="84"/>
      <c r="DRF1882" s="84"/>
      <c r="DRG1882" s="84"/>
      <c r="DRH1882" s="84"/>
      <c r="DRI1882" s="84"/>
      <c r="DRJ1882" s="84"/>
      <c r="DRK1882" s="84"/>
      <c r="DRL1882" s="84"/>
      <c r="DRM1882" s="84"/>
      <c r="DRN1882" s="84"/>
      <c r="DRO1882" s="84"/>
      <c r="DRP1882" s="84"/>
      <c r="DRQ1882" s="84"/>
      <c r="DRR1882" s="84"/>
      <c r="DRS1882" s="84"/>
      <c r="DRT1882" s="84"/>
      <c r="DRU1882" s="84"/>
      <c r="DRV1882" s="84"/>
      <c r="DRW1882" s="84"/>
      <c r="DRX1882" s="84"/>
      <c r="DRY1882" s="84"/>
      <c r="DRZ1882" s="84"/>
      <c r="DSA1882" s="84"/>
      <c r="DSB1882" s="84"/>
      <c r="DSC1882" s="84"/>
      <c r="DSD1882" s="84"/>
      <c r="DSE1882" s="84"/>
      <c r="DSF1882" s="84"/>
      <c r="DSG1882" s="84"/>
      <c r="DSH1882" s="84"/>
      <c r="DSI1882" s="84"/>
      <c r="DSJ1882" s="84"/>
      <c r="DSK1882" s="84"/>
      <c r="DSL1882" s="84"/>
      <c r="DSM1882" s="84"/>
      <c r="DSN1882" s="84"/>
      <c r="DSO1882" s="84"/>
      <c r="DSP1882" s="84"/>
      <c r="DSQ1882" s="84"/>
      <c r="DSR1882" s="84"/>
      <c r="DSS1882" s="84"/>
      <c r="DST1882" s="84"/>
      <c r="DSU1882" s="84"/>
      <c r="DSV1882" s="84"/>
      <c r="DSW1882" s="84"/>
      <c r="DSX1882" s="84"/>
      <c r="DSY1882" s="84"/>
      <c r="DSZ1882" s="84"/>
      <c r="DTA1882" s="84"/>
      <c r="DTB1882" s="84"/>
      <c r="DTC1882" s="84"/>
      <c r="DTD1882" s="84"/>
      <c r="DTE1882" s="84"/>
      <c r="DTF1882" s="84"/>
      <c r="DTG1882" s="84"/>
      <c r="DTH1882" s="84"/>
      <c r="DTI1882" s="84"/>
      <c r="DTJ1882" s="84"/>
      <c r="DTK1882" s="84"/>
      <c r="DTL1882" s="84"/>
      <c r="DTM1882" s="84"/>
      <c r="DTN1882" s="84"/>
      <c r="DTO1882" s="84"/>
      <c r="DTP1882" s="84"/>
      <c r="DTQ1882" s="84"/>
      <c r="DTR1882" s="84"/>
      <c r="DTS1882" s="84"/>
      <c r="DTT1882" s="84"/>
      <c r="DTU1882" s="84"/>
      <c r="DTV1882" s="84"/>
      <c r="DTW1882" s="84"/>
      <c r="DTX1882" s="84"/>
      <c r="DTY1882" s="84"/>
      <c r="DTZ1882" s="84"/>
      <c r="DUA1882" s="84"/>
      <c r="DUB1882" s="84"/>
      <c r="DUC1882" s="84"/>
      <c r="DUD1882" s="84"/>
      <c r="DUE1882" s="84"/>
      <c r="DUF1882" s="84"/>
      <c r="DUG1882" s="84"/>
      <c r="DUH1882" s="84"/>
      <c r="DUI1882" s="84"/>
      <c r="DUJ1882" s="84"/>
      <c r="DUK1882" s="84"/>
      <c r="DUL1882" s="84"/>
      <c r="DUM1882" s="84"/>
      <c r="DUN1882" s="84"/>
      <c r="DUO1882" s="84"/>
      <c r="DUP1882" s="84"/>
      <c r="DUQ1882" s="84"/>
      <c r="DUR1882" s="84"/>
      <c r="DUS1882" s="84"/>
      <c r="DUT1882" s="84"/>
      <c r="DUU1882" s="84"/>
      <c r="DUV1882" s="84"/>
      <c r="DUW1882" s="84"/>
      <c r="DUX1882" s="84"/>
      <c r="DUY1882" s="84"/>
      <c r="DUZ1882" s="84"/>
      <c r="DVA1882" s="84"/>
      <c r="DVB1882" s="84"/>
      <c r="DVC1882" s="84"/>
      <c r="DVD1882" s="84"/>
      <c r="DVE1882" s="84"/>
      <c r="DVF1882" s="84"/>
      <c r="DVG1882" s="84"/>
      <c r="DVH1882" s="84"/>
      <c r="DVI1882" s="84"/>
      <c r="DVJ1882" s="84"/>
      <c r="DVK1882" s="84"/>
      <c r="DVL1882" s="84"/>
      <c r="DVM1882" s="84"/>
      <c r="DVN1882" s="84"/>
      <c r="DVO1882" s="84"/>
      <c r="DVP1882" s="84"/>
      <c r="DVQ1882" s="84"/>
      <c r="DVR1882" s="84"/>
      <c r="DVS1882" s="84"/>
      <c r="DVT1882" s="84"/>
      <c r="DVU1882" s="84"/>
      <c r="DVV1882" s="84"/>
      <c r="DVW1882" s="84"/>
      <c r="DVX1882" s="84"/>
      <c r="DVY1882" s="84"/>
      <c r="DVZ1882" s="84"/>
      <c r="DWA1882" s="84"/>
      <c r="DWB1882" s="84"/>
      <c r="DWC1882" s="84"/>
      <c r="DWD1882" s="84"/>
      <c r="DWE1882" s="84"/>
      <c r="DWF1882" s="84"/>
      <c r="DWG1882" s="84"/>
      <c r="DWH1882" s="84"/>
      <c r="DWI1882" s="84"/>
      <c r="DWJ1882" s="84"/>
      <c r="DWK1882" s="84"/>
      <c r="DWL1882" s="84"/>
      <c r="DWM1882" s="84"/>
      <c r="DWN1882" s="84"/>
      <c r="DWO1882" s="84"/>
      <c r="DWP1882" s="84"/>
      <c r="DWQ1882" s="84"/>
      <c r="DWR1882" s="84"/>
      <c r="DWS1882" s="84"/>
      <c r="DWT1882" s="84"/>
      <c r="DWU1882" s="84"/>
      <c r="DWV1882" s="84"/>
      <c r="DWW1882" s="84"/>
      <c r="DWX1882" s="84"/>
      <c r="DWY1882" s="84"/>
      <c r="DWZ1882" s="84"/>
      <c r="DXA1882" s="84"/>
      <c r="DXB1882" s="84"/>
      <c r="DXC1882" s="84"/>
      <c r="DXD1882" s="84"/>
      <c r="DXE1882" s="84"/>
      <c r="DXF1882" s="84"/>
      <c r="DXG1882" s="84"/>
      <c r="DXH1882" s="84"/>
      <c r="DXI1882" s="84"/>
      <c r="DXJ1882" s="84"/>
      <c r="DXK1882" s="84"/>
      <c r="DXL1882" s="84"/>
      <c r="DXM1882" s="84"/>
      <c r="DXN1882" s="84"/>
      <c r="DXO1882" s="84"/>
      <c r="DXP1882" s="84"/>
      <c r="DXQ1882" s="84"/>
      <c r="DXR1882" s="84"/>
      <c r="DXS1882" s="84"/>
      <c r="DXT1882" s="84"/>
      <c r="DXU1882" s="84"/>
      <c r="DXV1882" s="84"/>
      <c r="DXW1882" s="84"/>
      <c r="DXX1882" s="84"/>
      <c r="DXY1882" s="84"/>
      <c r="DXZ1882" s="84"/>
      <c r="DYA1882" s="84"/>
      <c r="DYB1882" s="84"/>
      <c r="DYC1882" s="84"/>
      <c r="DYD1882" s="84"/>
      <c r="DYE1882" s="84"/>
      <c r="DYF1882" s="84"/>
      <c r="DYG1882" s="84"/>
      <c r="DYH1882" s="84"/>
      <c r="DYI1882" s="84"/>
      <c r="DYJ1882" s="84"/>
      <c r="DYK1882" s="84"/>
      <c r="DYL1882" s="84"/>
      <c r="DYM1882" s="84"/>
      <c r="DYN1882" s="84"/>
      <c r="DYO1882" s="84"/>
      <c r="DYP1882" s="84"/>
      <c r="DYQ1882" s="84"/>
      <c r="DYR1882" s="84"/>
      <c r="DYS1882" s="84"/>
      <c r="DYT1882" s="84"/>
      <c r="DYU1882" s="84"/>
      <c r="DYV1882" s="84"/>
      <c r="DYW1882" s="84"/>
      <c r="DYX1882" s="84"/>
      <c r="DYY1882" s="84"/>
      <c r="DYZ1882" s="84"/>
      <c r="DZA1882" s="84"/>
      <c r="DZB1882" s="84"/>
      <c r="DZC1882" s="84"/>
      <c r="DZD1882" s="84"/>
      <c r="DZE1882" s="84"/>
      <c r="DZF1882" s="84"/>
      <c r="DZG1882" s="84"/>
      <c r="DZH1882" s="84"/>
      <c r="DZI1882" s="84"/>
      <c r="DZJ1882" s="84"/>
      <c r="DZK1882" s="84"/>
      <c r="DZL1882" s="84"/>
      <c r="DZM1882" s="84"/>
      <c r="DZN1882" s="84"/>
      <c r="DZO1882" s="84"/>
      <c r="DZP1882" s="84"/>
      <c r="DZQ1882" s="84"/>
      <c r="DZR1882" s="84"/>
      <c r="DZS1882" s="84"/>
      <c r="DZT1882" s="84"/>
      <c r="DZU1882" s="84"/>
      <c r="DZV1882" s="84"/>
      <c r="DZW1882" s="84"/>
      <c r="DZX1882" s="84"/>
      <c r="DZY1882" s="84"/>
      <c r="DZZ1882" s="84"/>
      <c r="EAA1882" s="84"/>
      <c r="EAB1882" s="84"/>
      <c r="EAC1882" s="84"/>
      <c r="EAD1882" s="84"/>
      <c r="EAE1882" s="84"/>
      <c r="EAF1882" s="84"/>
      <c r="EAG1882" s="84"/>
      <c r="EAH1882" s="84"/>
      <c r="EAI1882" s="84"/>
      <c r="EAJ1882" s="84"/>
      <c r="EAK1882" s="84"/>
      <c r="EAL1882" s="84"/>
      <c r="EAM1882" s="84"/>
      <c r="EAN1882" s="84"/>
      <c r="EAO1882" s="84"/>
      <c r="EAP1882" s="84"/>
      <c r="EAQ1882" s="84"/>
      <c r="EAR1882" s="84"/>
      <c r="EAS1882" s="84"/>
      <c r="EAT1882" s="84"/>
      <c r="EAU1882" s="84"/>
      <c r="EAV1882" s="84"/>
      <c r="EAW1882" s="84"/>
      <c r="EAX1882" s="84"/>
      <c r="EAY1882" s="84"/>
      <c r="EAZ1882" s="84"/>
      <c r="EBA1882" s="84"/>
      <c r="EBB1882" s="84"/>
      <c r="EBC1882" s="84"/>
      <c r="EBD1882" s="84"/>
      <c r="EBE1882" s="84"/>
      <c r="EBF1882" s="84"/>
      <c r="EBG1882" s="84"/>
      <c r="EBH1882" s="84"/>
      <c r="EBI1882" s="84"/>
      <c r="EBJ1882" s="84"/>
      <c r="EBK1882" s="84"/>
      <c r="EBL1882" s="84"/>
      <c r="EBM1882" s="84"/>
      <c r="EBN1882" s="84"/>
      <c r="EBO1882" s="84"/>
      <c r="EBP1882" s="84"/>
      <c r="EBQ1882" s="84"/>
      <c r="EBR1882" s="84"/>
      <c r="EBS1882" s="84"/>
      <c r="EBT1882" s="84"/>
      <c r="EBU1882" s="84"/>
      <c r="EBV1882" s="84"/>
      <c r="EBW1882" s="84"/>
      <c r="EBX1882" s="84"/>
      <c r="EBY1882" s="84"/>
      <c r="EBZ1882" s="84"/>
      <c r="ECA1882" s="84"/>
      <c r="ECB1882" s="84"/>
      <c r="ECC1882" s="84"/>
      <c r="ECD1882" s="84"/>
      <c r="ECE1882" s="84"/>
      <c r="ECF1882" s="84"/>
      <c r="ECG1882" s="84"/>
      <c r="ECH1882" s="84"/>
      <c r="ECI1882" s="84"/>
      <c r="ECJ1882" s="84"/>
      <c r="ECK1882" s="84"/>
      <c r="ECL1882" s="84"/>
      <c r="ECM1882" s="84"/>
      <c r="ECN1882" s="84"/>
      <c r="ECO1882" s="84"/>
      <c r="ECP1882" s="84"/>
      <c r="ECQ1882" s="84"/>
      <c r="ECR1882" s="84"/>
      <c r="ECS1882" s="84"/>
      <c r="ECT1882" s="84"/>
      <c r="ECU1882" s="84"/>
      <c r="ECV1882" s="84"/>
      <c r="ECW1882" s="84"/>
      <c r="ECX1882" s="84"/>
      <c r="ECY1882" s="84"/>
      <c r="ECZ1882" s="84"/>
      <c r="EDA1882" s="84"/>
      <c r="EDB1882" s="84"/>
      <c r="EDC1882" s="84"/>
      <c r="EDD1882" s="84"/>
      <c r="EDE1882" s="84"/>
      <c r="EDF1882" s="84"/>
      <c r="EDG1882" s="84"/>
      <c r="EDH1882" s="84"/>
      <c r="EDI1882" s="84"/>
      <c r="EDJ1882" s="84"/>
      <c r="EDK1882" s="84"/>
      <c r="EDL1882" s="84"/>
      <c r="EDM1882" s="84"/>
      <c r="EDN1882" s="84"/>
      <c r="EDO1882" s="84"/>
      <c r="EDP1882" s="84"/>
      <c r="EDQ1882" s="84"/>
      <c r="EDR1882" s="84"/>
      <c r="EDS1882" s="84"/>
      <c r="EDT1882" s="84"/>
      <c r="EDU1882" s="84"/>
      <c r="EDV1882" s="84"/>
      <c r="EDW1882" s="84"/>
      <c r="EDX1882" s="84"/>
      <c r="EDY1882" s="84"/>
      <c r="EDZ1882" s="84"/>
      <c r="EEA1882" s="84"/>
      <c r="EEB1882" s="84"/>
      <c r="EEC1882" s="84"/>
      <c r="EED1882" s="84"/>
      <c r="EEE1882" s="84"/>
      <c r="EEF1882" s="84"/>
      <c r="EEG1882" s="84"/>
      <c r="EEH1882" s="84"/>
      <c r="EEI1882" s="84"/>
      <c r="EEJ1882" s="84"/>
      <c r="EEK1882" s="84"/>
      <c r="EEL1882" s="84"/>
      <c r="EEM1882" s="84"/>
      <c r="EEN1882" s="84"/>
      <c r="EEO1882" s="84"/>
      <c r="EEP1882" s="84"/>
      <c r="EEQ1882" s="84"/>
      <c r="EER1882" s="84"/>
      <c r="EES1882" s="84"/>
      <c r="EET1882" s="84"/>
      <c r="EEU1882" s="84"/>
      <c r="EEV1882" s="84"/>
      <c r="EEW1882" s="84"/>
      <c r="EEX1882" s="84"/>
      <c r="EEY1882" s="84"/>
      <c r="EEZ1882" s="84"/>
      <c r="EFA1882" s="84"/>
      <c r="EFB1882" s="84"/>
      <c r="EFC1882" s="84"/>
      <c r="EFD1882" s="84"/>
      <c r="EFE1882" s="84"/>
      <c r="EFF1882" s="84"/>
      <c r="EFG1882" s="84"/>
      <c r="EFH1882" s="84"/>
      <c r="EFI1882" s="84"/>
      <c r="EFJ1882" s="84"/>
      <c r="EFK1882" s="84"/>
      <c r="EFL1882" s="84"/>
      <c r="EFM1882" s="84"/>
      <c r="EFN1882" s="84"/>
      <c r="EFO1882" s="84"/>
      <c r="EFP1882" s="84"/>
      <c r="EFQ1882" s="84"/>
      <c r="EFR1882" s="84"/>
      <c r="EFS1882" s="84"/>
      <c r="EFT1882" s="84"/>
      <c r="EFU1882" s="84"/>
      <c r="EFV1882" s="84"/>
      <c r="EFW1882" s="84"/>
      <c r="EFX1882" s="84"/>
      <c r="EFY1882" s="84"/>
      <c r="EFZ1882" s="84"/>
      <c r="EGA1882" s="84"/>
      <c r="EGB1882" s="84"/>
      <c r="EGC1882" s="84"/>
      <c r="EGD1882" s="84"/>
      <c r="EGE1882" s="84"/>
      <c r="EGF1882" s="84"/>
      <c r="EGG1882" s="84"/>
      <c r="EGH1882" s="84"/>
      <c r="EGI1882" s="84"/>
      <c r="EGJ1882" s="84"/>
      <c r="EGK1882" s="84"/>
      <c r="EGL1882" s="84"/>
      <c r="EGM1882" s="84"/>
      <c r="EGN1882" s="84"/>
      <c r="EGO1882" s="84"/>
      <c r="EGP1882" s="84"/>
      <c r="EGQ1882" s="84"/>
      <c r="EGR1882" s="84"/>
      <c r="EGS1882" s="84"/>
      <c r="EGT1882" s="84"/>
      <c r="EGU1882" s="84"/>
      <c r="EGV1882" s="84"/>
      <c r="EGW1882" s="84"/>
      <c r="EGX1882" s="84"/>
      <c r="EGY1882" s="84"/>
      <c r="EGZ1882" s="84"/>
      <c r="EHA1882" s="84"/>
      <c r="EHB1882" s="84"/>
      <c r="EHC1882" s="84"/>
      <c r="EHD1882" s="84"/>
      <c r="EHE1882" s="84"/>
      <c r="EHF1882" s="84"/>
      <c r="EHG1882" s="84"/>
      <c r="EHH1882" s="84"/>
      <c r="EHI1882" s="84"/>
      <c r="EHJ1882" s="84"/>
      <c r="EHK1882" s="84"/>
      <c r="EHL1882" s="84"/>
      <c r="EHM1882" s="84"/>
      <c r="EHN1882" s="84"/>
      <c r="EHO1882" s="84"/>
      <c r="EHP1882" s="84"/>
      <c r="EHQ1882" s="84"/>
      <c r="EHR1882" s="84"/>
      <c r="EHS1882" s="84"/>
      <c r="EHT1882" s="84"/>
      <c r="EHU1882" s="84"/>
      <c r="EHV1882" s="84"/>
      <c r="EHW1882" s="84"/>
      <c r="EHX1882" s="84"/>
      <c r="EHY1882" s="84"/>
      <c r="EHZ1882" s="84"/>
      <c r="EIA1882" s="84"/>
      <c r="EIB1882" s="84"/>
      <c r="EIC1882" s="84"/>
      <c r="EID1882" s="84"/>
      <c r="EIE1882" s="84"/>
      <c r="EIF1882" s="84"/>
      <c r="EIG1882" s="84"/>
      <c r="EIH1882" s="84"/>
      <c r="EII1882" s="84"/>
      <c r="EIJ1882" s="84"/>
      <c r="EIK1882" s="84"/>
      <c r="EIL1882" s="84"/>
      <c r="EIM1882" s="84"/>
      <c r="EIN1882" s="84"/>
      <c r="EIO1882" s="84"/>
      <c r="EIP1882" s="84"/>
      <c r="EIQ1882" s="84"/>
      <c r="EIR1882" s="84"/>
      <c r="EIS1882" s="84"/>
      <c r="EIT1882" s="84"/>
      <c r="EIU1882" s="84"/>
      <c r="EIV1882" s="84"/>
      <c r="EIW1882" s="84"/>
      <c r="EIX1882" s="84"/>
      <c r="EIY1882" s="84"/>
      <c r="EIZ1882" s="84"/>
      <c r="EJA1882" s="84"/>
      <c r="EJB1882" s="84"/>
      <c r="EJC1882" s="84"/>
      <c r="EJD1882" s="84"/>
      <c r="EJE1882" s="84"/>
      <c r="EJF1882" s="84"/>
      <c r="EJG1882" s="84"/>
      <c r="EJH1882" s="84"/>
      <c r="EJI1882" s="84"/>
      <c r="EJJ1882" s="84"/>
      <c r="EJK1882" s="84"/>
      <c r="EJL1882" s="84"/>
      <c r="EJM1882" s="84"/>
      <c r="EJN1882" s="84"/>
      <c r="EJO1882" s="84"/>
      <c r="EJP1882" s="84"/>
      <c r="EJQ1882" s="84"/>
      <c r="EJR1882" s="84"/>
      <c r="EJS1882" s="84"/>
      <c r="EJT1882" s="84"/>
      <c r="EJU1882" s="84"/>
      <c r="EJV1882" s="84"/>
      <c r="EJW1882" s="84"/>
      <c r="EJX1882" s="84"/>
      <c r="EJY1882" s="84"/>
      <c r="EJZ1882" s="84"/>
      <c r="EKA1882" s="84"/>
      <c r="EKB1882" s="84"/>
      <c r="EKC1882" s="84"/>
      <c r="EKD1882" s="84"/>
      <c r="EKE1882" s="84"/>
      <c r="EKF1882" s="84"/>
      <c r="EKG1882" s="84"/>
      <c r="EKH1882" s="84"/>
      <c r="EKI1882" s="84"/>
      <c r="EKJ1882" s="84"/>
      <c r="EKK1882" s="84"/>
      <c r="EKL1882" s="84"/>
      <c r="EKM1882" s="84"/>
      <c r="EKN1882" s="84"/>
      <c r="EKO1882" s="84"/>
      <c r="EKP1882" s="84"/>
      <c r="EKQ1882" s="84"/>
      <c r="EKR1882" s="84"/>
      <c r="EKS1882" s="84"/>
      <c r="EKT1882" s="84"/>
      <c r="EKU1882" s="84"/>
      <c r="EKV1882" s="84"/>
      <c r="EKW1882" s="84"/>
      <c r="EKX1882" s="84"/>
      <c r="EKY1882" s="84"/>
      <c r="EKZ1882" s="84"/>
      <c r="ELA1882" s="84"/>
      <c r="ELB1882" s="84"/>
      <c r="ELC1882" s="84"/>
      <c r="ELD1882" s="84"/>
      <c r="ELE1882" s="84"/>
      <c r="ELF1882" s="84"/>
      <c r="ELG1882" s="84"/>
      <c r="ELH1882" s="84"/>
      <c r="ELI1882" s="84"/>
      <c r="ELJ1882" s="84"/>
      <c r="ELK1882" s="84"/>
      <c r="ELL1882" s="84"/>
      <c r="ELM1882" s="84"/>
      <c r="ELN1882" s="84"/>
      <c r="ELO1882" s="84"/>
      <c r="ELP1882" s="84"/>
      <c r="ELQ1882" s="84"/>
      <c r="ELR1882" s="84"/>
      <c r="ELS1882" s="84"/>
      <c r="ELT1882" s="84"/>
      <c r="ELU1882" s="84"/>
      <c r="ELV1882" s="84"/>
      <c r="ELW1882" s="84"/>
      <c r="ELX1882" s="84"/>
      <c r="ELY1882" s="84"/>
      <c r="ELZ1882" s="84"/>
      <c r="EMA1882" s="84"/>
      <c r="EMB1882" s="84"/>
      <c r="EMC1882" s="84"/>
      <c r="EMD1882" s="84"/>
      <c r="EME1882" s="84"/>
      <c r="EMF1882" s="84"/>
      <c r="EMG1882" s="84"/>
      <c r="EMH1882" s="84"/>
      <c r="EMI1882" s="84"/>
      <c r="EMJ1882" s="84"/>
      <c r="EMK1882" s="84"/>
      <c r="EML1882" s="84"/>
      <c r="EMM1882" s="84"/>
      <c r="EMN1882" s="84"/>
      <c r="EMO1882" s="84"/>
      <c r="EMP1882" s="84"/>
      <c r="EMQ1882" s="84"/>
      <c r="EMR1882" s="84"/>
      <c r="EMS1882" s="84"/>
      <c r="EMT1882" s="84"/>
      <c r="EMU1882" s="84"/>
      <c r="EMV1882" s="84"/>
      <c r="EMW1882" s="84"/>
      <c r="EMX1882" s="84"/>
      <c r="EMY1882" s="84"/>
      <c r="EMZ1882" s="84"/>
      <c r="ENA1882" s="84"/>
      <c r="ENB1882" s="84"/>
      <c r="ENC1882" s="84"/>
      <c r="END1882" s="84"/>
      <c r="ENE1882" s="84"/>
      <c r="ENF1882" s="84"/>
      <c r="ENG1882" s="84"/>
      <c r="ENH1882" s="84"/>
      <c r="ENI1882" s="84"/>
      <c r="ENJ1882" s="84"/>
      <c r="ENK1882" s="84"/>
      <c r="ENL1882" s="84"/>
      <c r="ENM1882" s="84"/>
      <c r="ENN1882" s="84"/>
      <c r="ENO1882" s="84"/>
      <c r="ENP1882" s="84"/>
      <c r="ENQ1882" s="84"/>
      <c r="ENR1882" s="84"/>
      <c r="ENS1882" s="84"/>
      <c r="ENT1882" s="84"/>
      <c r="ENU1882" s="84"/>
      <c r="ENV1882" s="84"/>
      <c r="ENW1882" s="84"/>
      <c r="ENX1882" s="84"/>
      <c r="ENY1882" s="84"/>
      <c r="ENZ1882" s="84"/>
      <c r="EOA1882" s="84"/>
      <c r="EOB1882" s="84"/>
      <c r="EOC1882" s="84"/>
      <c r="EOD1882" s="84"/>
      <c r="EOE1882" s="84"/>
      <c r="EOF1882" s="84"/>
      <c r="EOG1882" s="84"/>
      <c r="EOH1882" s="84"/>
      <c r="EOI1882" s="84"/>
      <c r="EOJ1882" s="84"/>
      <c r="EOK1882" s="84"/>
      <c r="EOL1882" s="84"/>
      <c r="EOM1882" s="84"/>
      <c r="EON1882" s="84"/>
      <c r="EOO1882" s="84"/>
      <c r="EOP1882" s="84"/>
      <c r="EOQ1882" s="84"/>
      <c r="EOR1882" s="84"/>
      <c r="EOS1882" s="84"/>
      <c r="EOT1882" s="84"/>
      <c r="EOU1882" s="84"/>
      <c r="EOV1882" s="84"/>
      <c r="EOW1882" s="84"/>
      <c r="EOX1882" s="84"/>
      <c r="EOY1882" s="84"/>
      <c r="EOZ1882" s="84"/>
      <c r="EPA1882" s="84"/>
      <c r="EPB1882" s="84"/>
      <c r="EPC1882" s="84"/>
      <c r="EPD1882" s="84"/>
      <c r="EPE1882" s="84"/>
      <c r="EPF1882" s="84"/>
      <c r="EPG1882" s="84"/>
      <c r="EPH1882" s="84"/>
      <c r="EPI1882" s="84"/>
      <c r="EPJ1882" s="84"/>
      <c r="EPK1882" s="84"/>
      <c r="EPL1882" s="84"/>
      <c r="EPM1882" s="84"/>
      <c r="EPN1882" s="84"/>
      <c r="EPO1882" s="84"/>
      <c r="EPP1882" s="84"/>
      <c r="EPQ1882" s="84"/>
      <c r="EPR1882" s="84"/>
      <c r="EPS1882" s="84"/>
      <c r="EPT1882" s="84"/>
      <c r="EPU1882" s="84"/>
      <c r="EPV1882" s="84"/>
      <c r="EPW1882" s="84"/>
      <c r="EPX1882" s="84"/>
      <c r="EPY1882" s="84"/>
      <c r="EPZ1882" s="84"/>
      <c r="EQA1882" s="84"/>
      <c r="EQB1882" s="84"/>
      <c r="EQC1882" s="84"/>
      <c r="EQD1882" s="84"/>
      <c r="EQE1882" s="84"/>
      <c r="EQF1882" s="84"/>
      <c r="EQG1882" s="84"/>
      <c r="EQH1882" s="84"/>
      <c r="EQI1882" s="84"/>
      <c r="EQJ1882" s="84"/>
      <c r="EQK1882" s="84"/>
      <c r="EQL1882" s="84"/>
      <c r="EQM1882" s="84"/>
      <c r="EQN1882" s="84"/>
      <c r="EQO1882" s="84"/>
      <c r="EQP1882" s="84"/>
      <c r="EQQ1882" s="84"/>
      <c r="EQR1882" s="84"/>
      <c r="EQS1882" s="84"/>
      <c r="EQT1882" s="84"/>
      <c r="EQU1882" s="84"/>
      <c r="EQV1882" s="84"/>
      <c r="EQW1882" s="84"/>
      <c r="EQX1882" s="84"/>
      <c r="EQY1882" s="84"/>
      <c r="EQZ1882" s="84"/>
      <c r="ERA1882" s="84"/>
      <c r="ERB1882" s="84"/>
      <c r="ERC1882" s="84"/>
      <c r="ERD1882" s="84"/>
      <c r="ERE1882" s="84"/>
      <c r="ERF1882" s="84"/>
      <c r="ERG1882" s="84"/>
      <c r="ERH1882" s="84"/>
      <c r="ERI1882" s="84"/>
      <c r="ERJ1882" s="84"/>
      <c r="ERK1882" s="84"/>
      <c r="ERL1882" s="84"/>
      <c r="ERM1882" s="84"/>
      <c r="ERN1882" s="84"/>
      <c r="ERO1882" s="84"/>
      <c r="ERP1882" s="84"/>
      <c r="ERQ1882" s="84"/>
      <c r="ERR1882" s="84"/>
      <c r="ERS1882" s="84"/>
      <c r="ERT1882" s="84"/>
      <c r="ERU1882" s="84"/>
      <c r="ERV1882" s="84"/>
      <c r="ERW1882" s="84"/>
      <c r="ERX1882" s="84"/>
      <c r="ERY1882" s="84"/>
      <c r="ERZ1882" s="84"/>
      <c r="ESA1882" s="84"/>
      <c r="ESB1882" s="84"/>
      <c r="ESC1882" s="84"/>
      <c r="ESD1882" s="84"/>
      <c r="ESE1882" s="84"/>
      <c r="ESF1882" s="84"/>
      <c r="ESG1882" s="84"/>
      <c r="ESH1882" s="84"/>
      <c r="ESI1882" s="84"/>
      <c r="ESJ1882" s="84"/>
      <c r="ESK1882" s="84"/>
      <c r="ESL1882" s="84"/>
      <c r="ESM1882" s="84"/>
      <c r="ESN1882" s="84"/>
      <c r="ESO1882" s="84"/>
      <c r="ESP1882" s="84"/>
      <c r="ESQ1882" s="84"/>
      <c r="ESR1882" s="84"/>
      <c r="ESS1882" s="84"/>
      <c r="EST1882" s="84"/>
      <c r="ESU1882" s="84"/>
      <c r="ESV1882" s="84"/>
      <c r="ESW1882" s="84"/>
      <c r="ESX1882" s="84"/>
      <c r="ESY1882" s="84"/>
      <c r="ESZ1882" s="84"/>
      <c r="ETA1882" s="84"/>
      <c r="ETB1882" s="84"/>
      <c r="ETC1882" s="84"/>
      <c r="ETD1882" s="84"/>
      <c r="ETE1882" s="84"/>
      <c r="ETF1882" s="84"/>
      <c r="ETG1882" s="84"/>
      <c r="ETH1882" s="84"/>
      <c r="ETI1882" s="84"/>
      <c r="ETJ1882" s="84"/>
      <c r="ETK1882" s="84"/>
      <c r="ETL1882" s="84"/>
      <c r="ETM1882" s="84"/>
      <c r="ETN1882" s="84"/>
      <c r="ETO1882" s="84"/>
      <c r="ETP1882" s="84"/>
      <c r="ETQ1882" s="84"/>
      <c r="ETR1882" s="84"/>
      <c r="ETS1882" s="84"/>
      <c r="ETT1882" s="84"/>
      <c r="ETU1882" s="84"/>
      <c r="ETV1882" s="84"/>
      <c r="ETW1882" s="84"/>
      <c r="ETX1882" s="84"/>
      <c r="ETY1882" s="84"/>
      <c r="ETZ1882" s="84"/>
      <c r="EUA1882" s="84"/>
      <c r="EUB1882" s="84"/>
      <c r="EUC1882" s="84"/>
      <c r="EUD1882" s="84"/>
      <c r="EUE1882" s="84"/>
      <c r="EUF1882" s="84"/>
      <c r="EUG1882" s="84"/>
      <c r="EUH1882" s="84"/>
      <c r="EUI1882" s="84"/>
      <c r="EUJ1882" s="84"/>
      <c r="EUK1882" s="84"/>
      <c r="EUL1882" s="84"/>
      <c r="EUM1882" s="84"/>
      <c r="EUN1882" s="84"/>
      <c r="EUO1882" s="84"/>
      <c r="EUP1882" s="84"/>
      <c r="EUQ1882" s="84"/>
      <c r="EUR1882" s="84"/>
      <c r="EUS1882" s="84"/>
      <c r="EUT1882" s="84"/>
      <c r="EUU1882" s="84"/>
      <c r="EUV1882" s="84"/>
      <c r="EUW1882" s="84"/>
      <c r="EUX1882" s="84"/>
      <c r="EUY1882" s="84"/>
      <c r="EUZ1882" s="84"/>
      <c r="EVA1882" s="84"/>
      <c r="EVB1882" s="84"/>
      <c r="EVC1882" s="84"/>
      <c r="EVD1882" s="84"/>
      <c r="EVE1882" s="84"/>
      <c r="EVF1882" s="84"/>
      <c r="EVG1882" s="84"/>
      <c r="EVH1882" s="84"/>
      <c r="EVI1882" s="84"/>
      <c r="EVJ1882" s="84"/>
      <c r="EVK1882" s="84"/>
      <c r="EVL1882" s="84"/>
      <c r="EVM1882" s="84"/>
      <c r="EVN1882" s="84"/>
      <c r="EVO1882" s="84"/>
      <c r="EVP1882" s="84"/>
      <c r="EVQ1882" s="84"/>
      <c r="EVR1882" s="84"/>
      <c r="EVS1882" s="84"/>
      <c r="EVT1882" s="84"/>
      <c r="EVU1882" s="84"/>
      <c r="EVV1882" s="84"/>
      <c r="EVW1882" s="84"/>
      <c r="EVX1882" s="84"/>
      <c r="EVY1882" s="84"/>
      <c r="EVZ1882" s="84"/>
      <c r="EWA1882" s="84"/>
      <c r="EWB1882" s="84"/>
      <c r="EWC1882" s="84"/>
      <c r="EWD1882" s="84"/>
      <c r="EWE1882" s="84"/>
      <c r="EWF1882" s="84"/>
      <c r="EWG1882" s="84"/>
      <c r="EWH1882" s="84"/>
      <c r="EWI1882" s="84"/>
      <c r="EWJ1882" s="84"/>
      <c r="EWK1882" s="84"/>
      <c r="EWL1882" s="84"/>
      <c r="EWM1882" s="84"/>
      <c r="EWN1882" s="84"/>
      <c r="EWO1882" s="84"/>
      <c r="EWP1882" s="84"/>
      <c r="EWQ1882" s="84"/>
      <c r="EWR1882" s="84"/>
      <c r="EWS1882" s="84"/>
      <c r="EWT1882" s="84"/>
      <c r="EWU1882" s="84"/>
      <c r="EWV1882" s="84"/>
      <c r="EWW1882" s="84"/>
      <c r="EWX1882" s="84"/>
      <c r="EWY1882" s="84"/>
      <c r="EWZ1882" s="84"/>
      <c r="EXA1882" s="84"/>
      <c r="EXB1882" s="84"/>
      <c r="EXC1882" s="84"/>
      <c r="EXD1882" s="84"/>
      <c r="EXE1882" s="84"/>
      <c r="EXF1882" s="84"/>
      <c r="EXG1882" s="84"/>
      <c r="EXH1882" s="84"/>
      <c r="EXI1882" s="84"/>
      <c r="EXJ1882" s="84"/>
      <c r="EXK1882" s="84"/>
      <c r="EXL1882" s="84"/>
      <c r="EXM1882" s="84"/>
      <c r="EXN1882" s="84"/>
      <c r="EXO1882" s="84"/>
      <c r="EXP1882" s="84"/>
      <c r="EXQ1882" s="84"/>
      <c r="EXR1882" s="84"/>
      <c r="EXS1882" s="84"/>
      <c r="EXT1882" s="84"/>
      <c r="EXU1882" s="84"/>
      <c r="EXV1882" s="84"/>
      <c r="EXW1882" s="84"/>
      <c r="EXX1882" s="84"/>
      <c r="EXY1882" s="84"/>
      <c r="EXZ1882" s="84"/>
      <c r="EYA1882" s="84"/>
      <c r="EYB1882" s="84"/>
      <c r="EYC1882" s="84"/>
      <c r="EYD1882" s="84"/>
      <c r="EYE1882" s="84"/>
      <c r="EYF1882" s="84"/>
      <c r="EYG1882" s="84"/>
      <c r="EYH1882" s="84"/>
      <c r="EYI1882" s="84"/>
      <c r="EYJ1882" s="84"/>
      <c r="EYK1882" s="84"/>
      <c r="EYL1882" s="84"/>
      <c r="EYM1882" s="84"/>
      <c r="EYN1882" s="84"/>
      <c r="EYO1882" s="84"/>
      <c r="EYP1882" s="84"/>
      <c r="EYQ1882" s="84"/>
      <c r="EYR1882" s="84"/>
      <c r="EYS1882" s="84"/>
      <c r="EYT1882" s="84"/>
      <c r="EYU1882" s="84"/>
      <c r="EYV1882" s="84"/>
      <c r="EYW1882" s="84"/>
      <c r="EYX1882" s="84"/>
      <c r="EYY1882" s="84"/>
      <c r="EYZ1882" s="84"/>
      <c r="EZA1882" s="84"/>
      <c r="EZB1882" s="84"/>
      <c r="EZC1882" s="84"/>
      <c r="EZD1882" s="84"/>
      <c r="EZE1882" s="84"/>
      <c r="EZF1882" s="84"/>
      <c r="EZG1882" s="84"/>
      <c r="EZH1882" s="84"/>
      <c r="EZI1882" s="84"/>
      <c r="EZJ1882" s="84"/>
      <c r="EZK1882" s="84"/>
      <c r="EZL1882" s="84"/>
      <c r="EZM1882" s="84"/>
      <c r="EZN1882" s="84"/>
      <c r="EZO1882" s="84"/>
      <c r="EZP1882" s="84"/>
      <c r="EZQ1882" s="84"/>
      <c r="EZR1882" s="84"/>
      <c r="EZS1882" s="84"/>
      <c r="EZT1882" s="84"/>
      <c r="EZU1882" s="84"/>
      <c r="EZV1882" s="84"/>
      <c r="EZW1882" s="84"/>
      <c r="EZX1882" s="84"/>
      <c r="EZY1882" s="84"/>
      <c r="EZZ1882" s="84"/>
      <c r="FAA1882" s="84"/>
      <c r="FAB1882" s="84"/>
      <c r="FAC1882" s="84"/>
      <c r="FAD1882" s="84"/>
      <c r="FAE1882" s="84"/>
      <c r="FAF1882" s="84"/>
      <c r="FAG1882" s="84"/>
      <c r="FAH1882" s="84"/>
      <c r="FAI1882" s="84"/>
      <c r="FAJ1882" s="84"/>
      <c r="FAK1882" s="84"/>
      <c r="FAL1882" s="84"/>
      <c r="FAM1882" s="84"/>
      <c r="FAN1882" s="84"/>
      <c r="FAO1882" s="84"/>
      <c r="FAP1882" s="84"/>
      <c r="FAQ1882" s="84"/>
      <c r="FAR1882" s="84"/>
      <c r="FAS1882" s="84"/>
      <c r="FAT1882" s="84"/>
      <c r="FAU1882" s="84"/>
      <c r="FAV1882" s="84"/>
      <c r="FAW1882" s="84"/>
      <c r="FAX1882" s="84"/>
      <c r="FAY1882" s="84"/>
      <c r="FAZ1882" s="84"/>
      <c r="FBA1882" s="84"/>
      <c r="FBB1882" s="84"/>
      <c r="FBC1882" s="84"/>
      <c r="FBD1882" s="84"/>
      <c r="FBE1882" s="84"/>
      <c r="FBF1882" s="84"/>
      <c r="FBG1882" s="84"/>
      <c r="FBH1882" s="84"/>
      <c r="FBI1882" s="84"/>
      <c r="FBJ1882" s="84"/>
      <c r="FBK1882" s="84"/>
      <c r="FBL1882" s="84"/>
      <c r="FBM1882" s="84"/>
      <c r="FBN1882" s="84"/>
      <c r="FBO1882" s="84"/>
      <c r="FBP1882" s="84"/>
      <c r="FBQ1882" s="84"/>
      <c r="FBR1882" s="84"/>
      <c r="FBS1882" s="84"/>
      <c r="FBT1882" s="84"/>
      <c r="FBU1882" s="84"/>
      <c r="FBV1882" s="84"/>
      <c r="FBW1882" s="84"/>
      <c r="FBX1882" s="84"/>
      <c r="FBY1882" s="84"/>
      <c r="FBZ1882" s="84"/>
      <c r="FCA1882" s="84"/>
      <c r="FCB1882" s="84"/>
      <c r="FCC1882" s="84"/>
      <c r="FCD1882" s="84"/>
      <c r="FCE1882" s="84"/>
      <c r="FCF1882" s="84"/>
      <c r="FCG1882" s="84"/>
      <c r="FCH1882" s="84"/>
      <c r="FCI1882" s="84"/>
      <c r="FCJ1882" s="84"/>
      <c r="FCK1882" s="84"/>
      <c r="FCL1882" s="84"/>
      <c r="FCM1882" s="84"/>
      <c r="FCN1882" s="84"/>
      <c r="FCO1882" s="84"/>
      <c r="FCP1882" s="84"/>
      <c r="FCQ1882" s="84"/>
      <c r="FCR1882" s="84"/>
      <c r="FCS1882" s="84"/>
      <c r="FCT1882" s="84"/>
      <c r="FCU1882" s="84"/>
      <c r="FCV1882" s="84"/>
      <c r="FCW1882" s="84"/>
      <c r="FCX1882" s="84"/>
      <c r="FCY1882" s="84"/>
      <c r="FCZ1882" s="84"/>
      <c r="FDA1882" s="84"/>
      <c r="FDB1882" s="84"/>
      <c r="FDC1882" s="84"/>
      <c r="FDD1882" s="84"/>
      <c r="FDE1882" s="84"/>
      <c r="FDF1882" s="84"/>
      <c r="FDG1882" s="84"/>
      <c r="FDH1882" s="84"/>
      <c r="FDI1882" s="84"/>
      <c r="FDJ1882" s="84"/>
      <c r="FDK1882" s="84"/>
      <c r="FDL1882" s="84"/>
      <c r="FDM1882" s="84"/>
      <c r="FDN1882" s="84"/>
      <c r="FDO1882" s="84"/>
      <c r="FDP1882" s="84"/>
      <c r="FDQ1882" s="84"/>
      <c r="FDR1882" s="84"/>
      <c r="FDS1882" s="84"/>
      <c r="FDT1882" s="84"/>
      <c r="FDU1882" s="84"/>
      <c r="FDV1882" s="84"/>
      <c r="FDW1882" s="84"/>
      <c r="FDX1882" s="84"/>
      <c r="FDY1882" s="84"/>
      <c r="FDZ1882" s="84"/>
      <c r="FEA1882" s="84"/>
      <c r="FEB1882" s="84"/>
      <c r="FEC1882" s="84"/>
      <c r="FED1882" s="84"/>
      <c r="FEE1882" s="84"/>
      <c r="FEF1882" s="84"/>
      <c r="FEG1882" s="84"/>
      <c r="FEH1882" s="84"/>
      <c r="FEI1882" s="84"/>
      <c r="FEJ1882" s="84"/>
      <c r="FEK1882" s="84"/>
      <c r="FEL1882" s="84"/>
      <c r="FEM1882" s="84"/>
      <c r="FEN1882" s="84"/>
      <c r="FEO1882" s="84"/>
      <c r="FEP1882" s="84"/>
      <c r="FEQ1882" s="84"/>
      <c r="FER1882" s="84"/>
      <c r="FES1882" s="84"/>
      <c r="FET1882" s="84"/>
      <c r="FEU1882" s="84"/>
      <c r="FEV1882" s="84"/>
      <c r="FEW1882" s="84"/>
      <c r="FEX1882" s="84"/>
      <c r="FEY1882" s="84"/>
      <c r="FEZ1882" s="84"/>
      <c r="FFA1882" s="84"/>
      <c r="FFB1882" s="84"/>
      <c r="FFC1882" s="84"/>
      <c r="FFD1882" s="84"/>
      <c r="FFE1882" s="84"/>
      <c r="FFF1882" s="84"/>
      <c r="FFG1882" s="84"/>
      <c r="FFH1882" s="84"/>
      <c r="FFI1882" s="84"/>
      <c r="FFJ1882" s="84"/>
      <c r="FFK1882" s="84"/>
      <c r="FFL1882" s="84"/>
      <c r="FFM1882" s="84"/>
      <c r="FFN1882" s="84"/>
      <c r="FFO1882" s="84"/>
      <c r="FFP1882" s="84"/>
      <c r="FFQ1882" s="84"/>
      <c r="FFR1882" s="84"/>
      <c r="FFS1882" s="84"/>
      <c r="FFT1882" s="84"/>
      <c r="FFU1882" s="84"/>
      <c r="FFV1882" s="84"/>
      <c r="FFW1882" s="84"/>
      <c r="FFX1882" s="84"/>
      <c r="FFY1882" s="84"/>
      <c r="FFZ1882" s="84"/>
      <c r="FGA1882" s="84"/>
      <c r="FGB1882" s="84"/>
      <c r="FGC1882" s="84"/>
      <c r="FGD1882" s="84"/>
      <c r="FGE1882" s="84"/>
      <c r="FGF1882" s="84"/>
      <c r="FGG1882" s="84"/>
      <c r="FGH1882" s="84"/>
      <c r="FGI1882" s="84"/>
      <c r="FGJ1882" s="84"/>
      <c r="FGK1882" s="84"/>
      <c r="FGL1882" s="84"/>
      <c r="FGM1882" s="84"/>
      <c r="FGN1882" s="84"/>
      <c r="FGO1882" s="84"/>
      <c r="FGP1882" s="84"/>
      <c r="FGQ1882" s="84"/>
      <c r="FGR1882" s="84"/>
      <c r="FGS1882" s="84"/>
      <c r="FGT1882" s="84"/>
      <c r="FGU1882" s="84"/>
      <c r="FGV1882" s="84"/>
      <c r="FGW1882" s="84"/>
      <c r="FGX1882" s="84"/>
      <c r="FGY1882" s="84"/>
      <c r="FGZ1882" s="84"/>
      <c r="FHA1882" s="84"/>
      <c r="FHB1882" s="84"/>
      <c r="FHC1882" s="84"/>
      <c r="FHD1882" s="84"/>
      <c r="FHE1882" s="84"/>
      <c r="FHF1882" s="84"/>
      <c r="FHG1882" s="84"/>
      <c r="FHH1882" s="84"/>
      <c r="FHI1882" s="84"/>
      <c r="FHJ1882" s="84"/>
      <c r="FHK1882" s="84"/>
      <c r="FHL1882" s="84"/>
      <c r="FHM1882" s="84"/>
      <c r="FHN1882" s="84"/>
      <c r="FHO1882" s="84"/>
      <c r="FHP1882" s="84"/>
      <c r="FHQ1882" s="84"/>
      <c r="FHR1882" s="84"/>
      <c r="FHS1882" s="84"/>
      <c r="FHT1882" s="84"/>
      <c r="FHU1882" s="84"/>
      <c r="FHV1882" s="84"/>
      <c r="FHW1882" s="84"/>
      <c r="FHX1882" s="84"/>
      <c r="FHY1882" s="84"/>
      <c r="FHZ1882" s="84"/>
      <c r="FIA1882" s="84"/>
      <c r="FIB1882" s="84"/>
      <c r="FIC1882" s="84"/>
      <c r="FID1882" s="84"/>
      <c r="FIE1882" s="84"/>
      <c r="FIF1882" s="84"/>
      <c r="FIG1882" s="84"/>
      <c r="FIH1882" s="84"/>
      <c r="FII1882" s="84"/>
      <c r="FIJ1882" s="84"/>
      <c r="FIK1882" s="84"/>
      <c r="FIL1882" s="84"/>
      <c r="FIM1882" s="84"/>
      <c r="FIN1882" s="84"/>
      <c r="FIO1882" s="84"/>
      <c r="FIP1882" s="84"/>
      <c r="FIQ1882" s="84"/>
      <c r="FIR1882" s="84"/>
      <c r="FIS1882" s="84"/>
      <c r="FIT1882" s="84"/>
      <c r="FIU1882" s="84"/>
      <c r="FIV1882" s="84"/>
      <c r="FIW1882" s="84"/>
      <c r="FIX1882" s="84"/>
      <c r="FIY1882" s="84"/>
      <c r="FIZ1882" s="84"/>
      <c r="FJA1882" s="84"/>
      <c r="FJB1882" s="84"/>
      <c r="FJC1882" s="84"/>
      <c r="FJD1882" s="84"/>
      <c r="FJE1882" s="84"/>
      <c r="FJF1882" s="84"/>
      <c r="FJG1882" s="84"/>
      <c r="FJH1882" s="84"/>
      <c r="FJI1882" s="84"/>
      <c r="FJJ1882" s="84"/>
      <c r="FJK1882" s="84"/>
      <c r="FJL1882" s="84"/>
      <c r="FJM1882" s="84"/>
      <c r="FJN1882" s="84"/>
      <c r="FJO1882" s="84"/>
      <c r="FJP1882" s="84"/>
      <c r="FJQ1882" s="84"/>
      <c r="FJR1882" s="84"/>
      <c r="FJS1882" s="84"/>
      <c r="FJT1882" s="84"/>
      <c r="FJU1882" s="84"/>
      <c r="FJV1882" s="84"/>
      <c r="FJW1882" s="84"/>
      <c r="FJX1882" s="84"/>
      <c r="FJY1882" s="84"/>
      <c r="FJZ1882" s="84"/>
      <c r="FKA1882" s="84"/>
      <c r="FKB1882" s="84"/>
      <c r="FKC1882" s="84"/>
      <c r="FKD1882" s="84"/>
      <c r="FKE1882" s="84"/>
      <c r="FKF1882" s="84"/>
      <c r="FKG1882" s="84"/>
      <c r="FKH1882" s="84"/>
      <c r="FKI1882" s="84"/>
      <c r="FKJ1882" s="84"/>
      <c r="FKK1882" s="84"/>
      <c r="FKL1882" s="84"/>
      <c r="FKM1882" s="84"/>
      <c r="FKN1882" s="84"/>
      <c r="FKO1882" s="84"/>
      <c r="FKP1882" s="84"/>
      <c r="FKQ1882" s="84"/>
      <c r="FKR1882" s="84"/>
      <c r="FKS1882" s="84"/>
      <c r="FKT1882" s="84"/>
      <c r="FKU1882" s="84"/>
      <c r="FKV1882" s="84"/>
      <c r="FKW1882" s="84"/>
      <c r="FKX1882" s="84"/>
      <c r="FKY1882" s="84"/>
      <c r="FKZ1882" s="84"/>
      <c r="FLA1882" s="84"/>
      <c r="FLB1882" s="84"/>
      <c r="FLC1882" s="84"/>
      <c r="FLD1882" s="84"/>
      <c r="FLE1882" s="84"/>
      <c r="FLF1882" s="84"/>
      <c r="FLG1882" s="84"/>
      <c r="FLH1882" s="84"/>
      <c r="FLI1882" s="84"/>
      <c r="FLJ1882" s="84"/>
      <c r="FLK1882" s="84"/>
      <c r="FLL1882" s="84"/>
      <c r="FLM1882" s="84"/>
      <c r="FLN1882" s="84"/>
      <c r="FLO1882" s="84"/>
      <c r="FLP1882" s="84"/>
      <c r="FLQ1882" s="84"/>
      <c r="FLR1882" s="84"/>
      <c r="FLS1882" s="84"/>
      <c r="FLT1882" s="84"/>
      <c r="FLU1882" s="84"/>
      <c r="FLV1882" s="84"/>
      <c r="FLW1882" s="84"/>
      <c r="FLX1882" s="84"/>
      <c r="FLY1882" s="84"/>
      <c r="FLZ1882" s="84"/>
      <c r="FMA1882" s="84"/>
      <c r="FMB1882" s="84"/>
      <c r="FMC1882" s="84"/>
      <c r="FMD1882" s="84"/>
      <c r="FME1882" s="84"/>
      <c r="FMF1882" s="84"/>
      <c r="FMG1882" s="84"/>
      <c r="FMH1882" s="84"/>
      <c r="FMI1882" s="84"/>
      <c r="FMJ1882" s="84"/>
      <c r="FMK1882" s="84"/>
      <c r="FML1882" s="84"/>
      <c r="FMM1882" s="84"/>
      <c r="FMN1882" s="84"/>
      <c r="FMO1882" s="84"/>
      <c r="FMP1882" s="84"/>
      <c r="FMQ1882" s="84"/>
      <c r="FMR1882" s="84"/>
      <c r="FMS1882" s="84"/>
      <c r="FMT1882" s="84"/>
      <c r="FMU1882" s="84"/>
      <c r="FMV1882" s="84"/>
      <c r="FMW1882" s="84"/>
      <c r="FMX1882" s="84"/>
      <c r="FMY1882" s="84"/>
      <c r="FMZ1882" s="84"/>
      <c r="FNA1882" s="84"/>
      <c r="FNB1882" s="84"/>
      <c r="FNC1882" s="84"/>
      <c r="FND1882" s="84"/>
      <c r="FNE1882" s="84"/>
      <c r="FNF1882" s="84"/>
      <c r="FNG1882" s="84"/>
      <c r="FNH1882" s="84"/>
      <c r="FNI1882" s="84"/>
      <c r="FNJ1882" s="84"/>
      <c r="FNK1882" s="84"/>
      <c r="FNL1882" s="84"/>
      <c r="FNM1882" s="84"/>
      <c r="FNN1882" s="84"/>
      <c r="FNO1882" s="84"/>
      <c r="FNP1882" s="84"/>
      <c r="FNQ1882" s="84"/>
      <c r="FNR1882" s="84"/>
      <c r="FNS1882" s="84"/>
      <c r="FNT1882" s="84"/>
      <c r="FNU1882" s="84"/>
      <c r="FNV1882" s="84"/>
      <c r="FNW1882" s="84"/>
      <c r="FNX1882" s="84"/>
      <c r="FNY1882" s="84"/>
      <c r="FNZ1882" s="84"/>
      <c r="FOA1882" s="84"/>
      <c r="FOB1882" s="84"/>
      <c r="FOC1882" s="84"/>
      <c r="FOD1882" s="84"/>
      <c r="FOE1882" s="84"/>
      <c r="FOF1882" s="84"/>
      <c r="FOG1882" s="84"/>
      <c r="FOH1882" s="84"/>
      <c r="FOI1882" s="84"/>
      <c r="FOJ1882" s="84"/>
      <c r="FOK1882" s="84"/>
      <c r="FOL1882" s="84"/>
      <c r="FOM1882" s="84"/>
      <c r="FON1882" s="84"/>
      <c r="FOO1882" s="84"/>
      <c r="FOP1882" s="84"/>
      <c r="FOQ1882" s="84"/>
      <c r="FOR1882" s="84"/>
      <c r="FOS1882" s="84"/>
      <c r="FOT1882" s="84"/>
      <c r="FOU1882" s="84"/>
      <c r="FOV1882" s="84"/>
      <c r="FOW1882" s="84"/>
      <c r="FOX1882" s="84"/>
      <c r="FOY1882" s="84"/>
      <c r="FOZ1882" s="84"/>
      <c r="FPA1882" s="84"/>
      <c r="FPB1882" s="84"/>
      <c r="FPC1882" s="84"/>
      <c r="FPD1882" s="84"/>
      <c r="FPE1882" s="84"/>
      <c r="FPF1882" s="84"/>
      <c r="FPG1882" s="84"/>
      <c r="FPH1882" s="84"/>
      <c r="FPI1882" s="84"/>
      <c r="FPJ1882" s="84"/>
      <c r="FPK1882" s="84"/>
      <c r="FPL1882" s="84"/>
      <c r="FPM1882" s="84"/>
      <c r="FPN1882" s="84"/>
      <c r="FPO1882" s="84"/>
      <c r="FPP1882" s="84"/>
      <c r="FPQ1882" s="84"/>
      <c r="FPR1882" s="84"/>
      <c r="FPS1882" s="84"/>
      <c r="FPT1882" s="84"/>
      <c r="FPU1882" s="84"/>
      <c r="FPV1882" s="84"/>
      <c r="FPW1882" s="84"/>
      <c r="FPX1882" s="84"/>
      <c r="FPY1882" s="84"/>
      <c r="FPZ1882" s="84"/>
      <c r="FQA1882" s="84"/>
      <c r="FQB1882" s="84"/>
      <c r="FQC1882" s="84"/>
      <c r="FQD1882" s="84"/>
      <c r="FQE1882" s="84"/>
      <c r="FQF1882" s="84"/>
      <c r="FQG1882" s="84"/>
      <c r="FQH1882" s="84"/>
      <c r="FQI1882" s="84"/>
      <c r="FQJ1882" s="84"/>
      <c r="FQK1882" s="84"/>
      <c r="FQL1882" s="84"/>
      <c r="FQM1882" s="84"/>
      <c r="FQN1882" s="84"/>
      <c r="FQO1882" s="84"/>
      <c r="FQP1882" s="84"/>
      <c r="FQQ1882" s="84"/>
      <c r="FQR1882" s="84"/>
      <c r="FQS1882" s="84"/>
      <c r="FQT1882" s="84"/>
      <c r="FQU1882" s="84"/>
      <c r="FQV1882" s="84"/>
      <c r="FQW1882" s="84"/>
      <c r="FQX1882" s="84"/>
      <c r="FQY1882" s="84"/>
      <c r="FQZ1882" s="84"/>
      <c r="FRA1882" s="84"/>
      <c r="FRB1882" s="84"/>
      <c r="FRC1882" s="84"/>
      <c r="FRD1882" s="84"/>
      <c r="FRE1882" s="84"/>
      <c r="FRF1882" s="84"/>
      <c r="FRG1882" s="84"/>
      <c r="FRH1882" s="84"/>
      <c r="FRI1882" s="84"/>
      <c r="FRJ1882" s="84"/>
      <c r="FRK1882" s="84"/>
      <c r="FRL1882" s="84"/>
      <c r="FRM1882" s="84"/>
      <c r="FRN1882" s="84"/>
      <c r="FRO1882" s="84"/>
      <c r="FRP1882" s="84"/>
      <c r="FRQ1882" s="84"/>
      <c r="FRR1882" s="84"/>
      <c r="FRS1882" s="84"/>
      <c r="FRT1882" s="84"/>
      <c r="FRU1882" s="84"/>
      <c r="FRV1882" s="84"/>
      <c r="FRW1882" s="84"/>
      <c r="FRX1882" s="84"/>
      <c r="FRY1882" s="84"/>
      <c r="FRZ1882" s="84"/>
      <c r="FSA1882" s="84"/>
      <c r="FSB1882" s="84"/>
      <c r="FSC1882" s="84"/>
      <c r="FSD1882" s="84"/>
      <c r="FSE1882" s="84"/>
      <c r="FSF1882" s="84"/>
      <c r="FSG1882" s="84"/>
      <c r="FSH1882" s="84"/>
      <c r="FSI1882" s="84"/>
      <c r="FSJ1882" s="84"/>
      <c r="FSK1882" s="84"/>
      <c r="FSL1882" s="84"/>
      <c r="FSM1882" s="84"/>
      <c r="FSN1882" s="84"/>
      <c r="FSO1882" s="84"/>
      <c r="FSP1882" s="84"/>
      <c r="FSQ1882" s="84"/>
      <c r="FSR1882" s="84"/>
      <c r="FSS1882" s="84"/>
      <c r="FST1882" s="84"/>
      <c r="FSU1882" s="84"/>
      <c r="FSV1882" s="84"/>
      <c r="FSW1882" s="84"/>
      <c r="FSX1882" s="84"/>
      <c r="FSY1882" s="84"/>
      <c r="FSZ1882" s="84"/>
      <c r="FTA1882" s="84"/>
      <c r="FTB1882" s="84"/>
      <c r="FTC1882" s="84"/>
      <c r="FTD1882" s="84"/>
      <c r="FTE1882" s="84"/>
      <c r="FTF1882" s="84"/>
      <c r="FTG1882" s="84"/>
      <c r="FTH1882" s="84"/>
      <c r="FTI1882" s="84"/>
      <c r="FTJ1882" s="84"/>
      <c r="FTK1882" s="84"/>
      <c r="FTL1882" s="84"/>
      <c r="FTM1882" s="84"/>
      <c r="FTN1882" s="84"/>
      <c r="FTO1882" s="84"/>
      <c r="FTP1882" s="84"/>
      <c r="FTQ1882" s="84"/>
      <c r="FTR1882" s="84"/>
      <c r="FTS1882" s="84"/>
      <c r="FTT1882" s="84"/>
      <c r="FTU1882" s="84"/>
      <c r="FTV1882" s="84"/>
      <c r="FTW1882" s="84"/>
      <c r="FTX1882" s="84"/>
      <c r="FTY1882" s="84"/>
      <c r="FTZ1882" s="84"/>
      <c r="FUA1882" s="84"/>
      <c r="FUB1882" s="84"/>
      <c r="FUC1882" s="84"/>
      <c r="FUD1882" s="84"/>
      <c r="FUE1882" s="84"/>
      <c r="FUF1882" s="84"/>
      <c r="FUG1882" s="84"/>
      <c r="FUH1882" s="84"/>
      <c r="FUI1882" s="84"/>
      <c r="FUJ1882" s="84"/>
      <c r="FUK1882" s="84"/>
      <c r="FUL1882" s="84"/>
      <c r="FUM1882" s="84"/>
      <c r="FUN1882" s="84"/>
      <c r="FUO1882" s="84"/>
      <c r="FUP1882" s="84"/>
      <c r="FUQ1882" s="84"/>
      <c r="FUR1882" s="84"/>
      <c r="FUS1882" s="84"/>
      <c r="FUT1882" s="84"/>
      <c r="FUU1882" s="84"/>
      <c r="FUV1882" s="84"/>
      <c r="FUW1882" s="84"/>
      <c r="FUX1882" s="84"/>
      <c r="FUY1882" s="84"/>
      <c r="FUZ1882" s="84"/>
      <c r="FVA1882" s="84"/>
      <c r="FVB1882" s="84"/>
      <c r="FVC1882" s="84"/>
      <c r="FVD1882" s="84"/>
      <c r="FVE1882" s="84"/>
      <c r="FVF1882" s="84"/>
      <c r="FVG1882" s="84"/>
      <c r="FVH1882" s="84"/>
      <c r="FVI1882" s="84"/>
      <c r="FVJ1882" s="84"/>
      <c r="FVK1882" s="84"/>
      <c r="FVL1882" s="84"/>
      <c r="FVM1882" s="84"/>
      <c r="FVN1882" s="84"/>
      <c r="FVO1882" s="84"/>
      <c r="FVP1882" s="84"/>
      <c r="FVQ1882" s="84"/>
      <c r="FVR1882" s="84"/>
      <c r="FVS1882" s="84"/>
      <c r="FVT1882" s="84"/>
      <c r="FVU1882" s="84"/>
      <c r="FVV1882" s="84"/>
      <c r="FVW1882" s="84"/>
      <c r="FVX1882" s="84"/>
      <c r="FVY1882" s="84"/>
      <c r="FVZ1882" s="84"/>
      <c r="FWA1882" s="84"/>
      <c r="FWB1882" s="84"/>
      <c r="FWC1882" s="84"/>
      <c r="FWD1882" s="84"/>
      <c r="FWE1882" s="84"/>
      <c r="FWF1882" s="84"/>
      <c r="FWG1882" s="84"/>
      <c r="FWH1882" s="84"/>
      <c r="FWI1882" s="84"/>
      <c r="FWJ1882" s="84"/>
      <c r="FWK1882" s="84"/>
      <c r="FWL1882" s="84"/>
      <c r="FWM1882" s="84"/>
      <c r="FWN1882" s="84"/>
      <c r="FWO1882" s="84"/>
      <c r="FWP1882" s="84"/>
      <c r="FWQ1882" s="84"/>
      <c r="FWR1882" s="84"/>
      <c r="FWS1882" s="84"/>
      <c r="FWT1882" s="84"/>
      <c r="FWU1882" s="84"/>
      <c r="FWV1882" s="84"/>
      <c r="FWW1882" s="84"/>
      <c r="FWX1882" s="84"/>
      <c r="FWY1882" s="84"/>
      <c r="FWZ1882" s="84"/>
      <c r="FXA1882" s="84"/>
      <c r="FXB1882" s="84"/>
      <c r="FXC1882" s="84"/>
      <c r="FXD1882" s="84"/>
      <c r="FXE1882" s="84"/>
      <c r="FXF1882" s="84"/>
      <c r="FXG1882" s="84"/>
      <c r="FXH1882" s="84"/>
      <c r="FXI1882" s="84"/>
      <c r="FXJ1882" s="84"/>
      <c r="FXK1882" s="84"/>
      <c r="FXL1882" s="84"/>
      <c r="FXM1882" s="84"/>
      <c r="FXN1882" s="84"/>
      <c r="FXO1882" s="84"/>
      <c r="FXP1882" s="84"/>
      <c r="FXQ1882" s="84"/>
      <c r="FXR1882" s="84"/>
      <c r="FXS1882" s="84"/>
      <c r="FXT1882" s="84"/>
      <c r="FXU1882" s="84"/>
      <c r="FXV1882" s="84"/>
      <c r="FXW1882" s="84"/>
      <c r="FXX1882" s="84"/>
      <c r="FXY1882" s="84"/>
      <c r="FXZ1882" s="84"/>
      <c r="FYA1882" s="84"/>
      <c r="FYB1882" s="84"/>
      <c r="FYC1882" s="84"/>
      <c r="FYD1882" s="84"/>
      <c r="FYE1882" s="84"/>
      <c r="FYF1882" s="84"/>
      <c r="FYG1882" s="84"/>
      <c r="FYH1882" s="84"/>
      <c r="FYI1882" s="84"/>
      <c r="FYJ1882" s="84"/>
      <c r="FYK1882" s="84"/>
      <c r="FYL1882" s="84"/>
      <c r="FYM1882" s="84"/>
      <c r="FYN1882" s="84"/>
      <c r="FYO1882" s="84"/>
      <c r="FYP1882" s="84"/>
      <c r="FYQ1882" s="84"/>
      <c r="FYR1882" s="84"/>
      <c r="FYS1882" s="84"/>
      <c r="FYT1882" s="84"/>
      <c r="FYU1882" s="84"/>
      <c r="FYV1882" s="84"/>
      <c r="FYW1882" s="84"/>
      <c r="FYX1882" s="84"/>
      <c r="FYY1882" s="84"/>
      <c r="FYZ1882" s="84"/>
      <c r="FZA1882" s="84"/>
      <c r="FZB1882" s="84"/>
      <c r="FZC1882" s="84"/>
      <c r="FZD1882" s="84"/>
      <c r="FZE1882" s="84"/>
      <c r="FZF1882" s="84"/>
      <c r="FZG1882" s="84"/>
      <c r="FZH1882" s="84"/>
      <c r="FZI1882" s="84"/>
      <c r="FZJ1882" s="84"/>
      <c r="FZK1882" s="84"/>
      <c r="FZL1882" s="84"/>
      <c r="FZM1882" s="84"/>
      <c r="FZN1882" s="84"/>
      <c r="FZO1882" s="84"/>
      <c r="FZP1882" s="84"/>
      <c r="FZQ1882" s="84"/>
      <c r="FZR1882" s="84"/>
      <c r="FZS1882" s="84"/>
      <c r="FZT1882" s="84"/>
      <c r="FZU1882" s="84"/>
      <c r="FZV1882" s="84"/>
      <c r="FZW1882" s="84"/>
      <c r="FZX1882" s="84"/>
      <c r="FZY1882" s="84"/>
      <c r="FZZ1882" s="84"/>
      <c r="GAA1882" s="84"/>
      <c r="GAB1882" s="84"/>
      <c r="GAC1882" s="84"/>
      <c r="GAD1882" s="84"/>
      <c r="GAE1882" s="84"/>
      <c r="GAF1882" s="84"/>
      <c r="GAG1882" s="84"/>
      <c r="GAH1882" s="84"/>
      <c r="GAI1882" s="84"/>
      <c r="GAJ1882" s="84"/>
      <c r="GAK1882" s="84"/>
      <c r="GAL1882" s="84"/>
      <c r="GAM1882" s="84"/>
      <c r="GAN1882" s="84"/>
      <c r="GAO1882" s="84"/>
      <c r="GAP1882" s="84"/>
      <c r="GAQ1882" s="84"/>
      <c r="GAR1882" s="84"/>
      <c r="GAS1882" s="84"/>
      <c r="GAT1882" s="84"/>
      <c r="GAU1882" s="84"/>
      <c r="GAV1882" s="84"/>
      <c r="GAW1882" s="84"/>
      <c r="GAX1882" s="84"/>
      <c r="GAY1882" s="84"/>
      <c r="GAZ1882" s="84"/>
      <c r="GBA1882" s="84"/>
      <c r="GBB1882" s="84"/>
      <c r="GBC1882" s="84"/>
      <c r="GBD1882" s="84"/>
      <c r="GBE1882" s="84"/>
      <c r="GBF1882" s="84"/>
      <c r="GBG1882" s="84"/>
      <c r="GBH1882" s="84"/>
      <c r="GBI1882" s="84"/>
      <c r="GBJ1882" s="84"/>
      <c r="GBK1882" s="84"/>
      <c r="GBL1882" s="84"/>
      <c r="GBM1882" s="84"/>
      <c r="GBN1882" s="84"/>
      <c r="GBO1882" s="84"/>
      <c r="GBP1882" s="84"/>
      <c r="GBQ1882" s="84"/>
      <c r="GBR1882" s="84"/>
      <c r="GBS1882" s="84"/>
      <c r="GBT1882" s="84"/>
      <c r="GBU1882" s="84"/>
      <c r="GBV1882" s="84"/>
      <c r="GBW1882" s="84"/>
      <c r="GBX1882" s="84"/>
      <c r="GBY1882" s="84"/>
      <c r="GBZ1882" s="84"/>
      <c r="GCA1882" s="84"/>
      <c r="GCB1882" s="84"/>
      <c r="GCC1882" s="84"/>
      <c r="GCD1882" s="84"/>
      <c r="GCE1882" s="84"/>
      <c r="GCF1882" s="84"/>
      <c r="GCG1882" s="84"/>
      <c r="GCH1882" s="84"/>
      <c r="GCI1882" s="84"/>
      <c r="GCJ1882" s="84"/>
      <c r="GCK1882" s="84"/>
      <c r="GCL1882" s="84"/>
      <c r="GCM1882" s="84"/>
      <c r="GCN1882" s="84"/>
      <c r="GCO1882" s="84"/>
      <c r="GCP1882" s="84"/>
      <c r="GCQ1882" s="84"/>
      <c r="GCR1882" s="84"/>
      <c r="GCS1882" s="84"/>
      <c r="GCT1882" s="84"/>
      <c r="GCU1882" s="84"/>
      <c r="GCV1882" s="84"/>
      <c r="GCW1882" s="84"/>
      <c r="GCX1882" s="84"/>
      <c r="GCY1882" s="84"/>
      <c r="GCZ1882" s="84"/>
      <c r="GDA1882" s="84"/>
      <c r="GDB1882" s="84"/>
      <c r="GDC1882" s="84"/>
      <c r="GDD1882" s="84"/>
      <c r="GDE1882" s="84"/>
      <c r="GDF1882" s="84"/>
      <c r="GDG1882" s="84"/>
      <c r="GDH1882" s="84"/>
      <c r="GDI1882" s="84"/>
      <c r="GDJ1882" s="84"/>
      <c r="GDK1882" s="84"/>
      <c r="GDL1882" s="84"/>
      <c r="GDM1882" s="84"/>
      <c r="GDN1882" s="84"/>
      <c r="GDO1882" s="84"/>
      <c r="GDP1882" s="84"/>
      <c r="GDQ1882" s="84"/>
      <c r="GDR1882" s="84"/>
      <c r="GDS1882" s="84"/>
      <c r="GDT1882" s="84"/>
      <c r="GDU1882" s="84"/>
      <c r="GDV1882" s="84"/>
      <c r="GDW1882" s="84"/>
      <c r="GDX1882" s="84"/>
      <c r="GDY1882" s="84"/>
      <c r="GDZ1882" s="84"/>
      <c r="GEA1882" s="84"/>
      <c r="GEB1882" s="84"/>
      <c r="GEC1882" s="84"/>
      <c r="GED1882" s="84"/>
      <c r="GEE1882" s="84"/>
      <c r="GEF1882" s="84"/>
      <c r="GEG1882" s="84"/>
      <c r="GEH1882" s="84"/>
      <c r="GEI1882" s="84"/>
      <c r="GEJ1882" s="84"/>
      <c r="GEK1882" s="84"/>
      <c r="GEL1882" s="84"/>
      <c r="GEM1882" s="84"/>
      <c r="GEN1882" s="84"/>
      <c r="GEO1882" s="84"/>
      <c r="GEP1882" s="84"/>
      <c r="GEQ1882" s="84"/>
      <c r="GER1882" s="84"/>
      <c r="GES1882" s="84"/>
      <c r="GET1882" s="84"/>
      <c r="GEU1882" s="84"/>
      <c r="GEV1882" s="84"/>
      <c r="GEW1882" s="84"/>
      <c r="GEX1882" s="84"/>
      <c r="GEY1882" s="84"/>
      <c r="GEZ1882" s="84"/>
      <c r="GFA1882" s="84"/>
      <c r="GFB1882" s="84"/>
      <c r="GFC1882" s="84"/>
      <c r="GFD1882" s="84"/>
      <c r="GFE1882" s="84"/>
      <c r="GFF1882" s="84"/>
      <c r="GFG1882" s="84"/>
      <c r="GFH1882" s="84"/>
      <c r="GFI1882" s="84"/>
      <c r="GFJ1882" s="84"/>
      <c r="GFK1882" s="84"/>
      <c r="GFL1882" s="84"/>
      <c r="GFM1882" s="84"/>
      <c r="GFN1882" s="84"/>
      <c r="GFO1882" s="84"/>
      <c r="GFP1882" s="84"/>
      <c r="GFQ1882" s="84"/>
      <c r="GFR1882" s="84"/>
      <c r="GFS1882" s="84"/>
      <c r="GFT1882" s="84"/>
      <c r="GFU1882" s="84"/>
      <c r="GFV1882" s="84"/>
      <c r="GFW1882" s="84"/>
      <c r="GFX1882" s="84"/>
      <c r="GFY1882" s="84"/>
      <c r="GFZ1882" s="84"/>
      <c r="GGA1882" s="84"/>
      <c r="GGB1882" s="84"/>
      <c r="GGC1882" s="84"/>
      <c r="GGD1882" s="84"/>
      <c r="GGE1882" s="84"/>
      <c r="GGF1882" s="84"/>
      <c r="GGG1882" s="84"/>
      <c r="GGH1882" s="84"/>
      <c r="GGI1882" s="84"/>
      <c r="GGJ1882" s="84"/>
      <c r="GGK1882" s="84"/>
      <c r="GGL1882" s="84"/>
      <c r="GGM1882" s="84"/>
      <c r="GGN1882" s="84"/>
      <c r="GGO1882" s="84"/>
      <c r="GGP1882" s="84"/>
      <c r="GGQ1882" s="84"/>
      <c r="GGR1882" s="84"/>
      <c r="GGS1882" s="84"/>
      <c r="GGT1882" s="84"/>
      <c r="GGU1882" s="84"/>
      <c r="GGV1882" s="84"/>
      <c r="GGW1882" s="84"/>
      <c r="GGX1882" s="84"/>
      <c r="GGY1882" s="84"/>
      <c r="GGZ1882" s="84"/>
      <c r="GHA1882" s="84"/>
      <c r="GHB1882" s="84"/>
      <c r="GHC1882" s="84"/>
      <c r="GHD1882" s="84"/>
      <c r="GHE1882" s="84"/>
      <c r="GHF1882" s="84"/>
      <c r="GHG1882" s="84"/>
      <c r="GHH1882" s="84"/>
      <c r="GHI1882" s="84"/>
      <c r="GHJ1882" s="84"/>
      <c r="GHK1882" s="84"/>
      <c r="GHL1882" s="84"/>
      <c r="GHM1882" s="84"/>
      <c r="GHN1882" s="84"/>
      <c r="GHO1882" s="84"/>
      <c r="GHP1882" s="84"/>
      <c r="GHQ1882" s="84"/>
      <c r="GHR1882" s="84"/>
      <c r="GHS1882" s="84"/>
      <c r="GHT1882" s="84"/>
      <c r="GHU1882" s="84"/>
      <c r="GHV1882" s="84"/>
      <c r="GHW1882" s="84"/>
      <c r="GHX1882" s="84"/>
      <c r="GHY1882" s="84"/>
      <c r="GHZ1882" s="84"/>
      <c r="GIA1882" s="84"/>
      <c r="GIB1882" s="84"/>
      <c r="GIC1882" s="84"/>
      <c r="GID1882" s="84"/>
      <c r="GIE1882" s="84"/>
      <c r="GIF1882" s="84"/>
      <c r="GIG1882" s="84"/>
      <c r="GIH1882" s="84"/>
      <c r="GII1882" s="84"/>
      <c r="GIJ1882" s="84"/>
      <c r="GIK1882" s="84"/>
      <c r="GIL1882" s="84"/>
      <c r="GIM1882" s="84"/>
      <c r="GIN1882" s="84"/>
      <c r="GIO1882" s="84"/>
      <c r="GIP1882" s="84"/>
      <c r="GIQ1882" s="84"/>
      <c r="GIR1882" s="84"/>
      <c r="GIS1882" s="84"/>
      <c r="GIT1882" s="84"/>
      <c r="GIU1882" s="84"/>
      <c r="GIV1882" s="84"/>
      <c r="GIW1882" s="84"/>
      <c r="GIX1882" s="84"/>
      <c r="GIY1882" s="84"/>
      <c r="GIZ1882" s="84"/>
      <c r="GJA1882" s="84"/>
      <c r="GJB1882" s="84"/>
      <c r="GJC1882" s="84"/>
      <c r="GJD1882" s="84"/>
      <c r="GJE1882" s="84"/>
      <c r="GJF1882" s="84"/>
      <c r="GJG1882" s="84"/>
      <c r="GJH1882" s="84"/>
      <c r="GJI1882" s="84"/>
      <c r="GJJ1882" s="84"/>
      <c r="GJK1882" s="84"/>
      <c r="GJL1882" s="84"/>
      <c r="GJM1882" s="84"/>
      <c r="GJN1882" s="84"/>
      <c r="GJO1882" s="84"/>
      <c r="GJP1882" s="84"/>
      <c r="GJQ1882" s="84"/>
      <c r="GJR1882" s="84"/>
      <c r="GJS1882" s="84"/>
      <c r="GJT1882" s="84"/>
      <c r="GJU1882" s="84"/>
      <c r="GJV1882" s="84"/>
      <c r="GJW1882" s="84"/>
      <c r="GJX1882" s="84"/>
      <c r="GJY1882" s="84"/>
      <c r="GJZ1882" s="84"/>
      <c r="GKA1882" s="84"/>
      <c r="GKB1882" s="84"/>
      <c r="GKC1882" s="84"/>
      <c r="GKD1882" s="84"/>
      <c r="GKE1882" s="84"/>
      <c r="GKF1882" s="84"/>
      <c r="GKG1882" s="84"/>
      <c r="GKH1882" s="84"/>
      <c r="GKI1882" s="84"/>
      <c r="GKJ1882" s="84"/>
      <c r="GKK1882" s="84"/>
      <c r="GKL1882" s="84"/>
      <c r="GKM1882" s="84"/>
      <c r="GKN1882" s="84"/>
      <c r="GKO1882" s="84"/>
      <c r="GKP1882" s="84"/>
      <c r="GKQ1882" s="84"/>
      <c r="GKR1882" s="84"/>
      <c r="GKS1882" s="84"/>
      <c r="GKT1882" s="84"/>
      <c r="GKU1882" s="84"/>
      <c r="GKV1882" s="84"/>
      <c r="GKW1882" s="84"/>
      <c r="GKX1882" s="84"/>
      <c r="GKY1882" s="84"/>
      <c r="GKZ1882" s="84"/>
      <c r="GLA1882" s="84"/>
      <c r="GLB1882" s="84"/>
      <c r="GLC1882" s="84"/>
      <c r="GLD1882" s="84"/>
      <c r="GLE1882" s="84"/>
      <c r="GLF1882" s="84"/>
      <c r="GLG1882" s="84"/>
      <c r="GLH1882" s="84"/>
      <c r="GLI1882" s="84"/>
      <c r="GLJ1882" s="84"/>
      <c r="GLK1882" s="84"/>
      <c r="GLL1882" s="84"/>
      <c r="GLM1882" s="84"/>
      <c r="GLN1882" s="84"/>
      <c r="GLO1882" s="84"/>
      <c r="GLP1882" s="84"/>
      <c r="GLQ1882" s="84"/>
      <c r="GLR1882" s="84"/>
      <c r="GLS1882" s="84"/>
      <c r="GLT1882" s="84"/>
      <c r="GLU1882" s="84"/>
      <c r="GLV1882" s="84"/>
      <c r="GLW1882" s="84"/>
      <c r="GLX1882" s="84"/>
      <c r="GLY1882" s="84"/>
      <c r="GLZ1882" s="84"/>
      <c r="GMA1882" s="84"/>
      <c r="GMB1882" s="84"/>
      <c r="GMC1882" s="84"/>
      <c r="GMD1882" s="84"/>
      <c r="GME1882" s="84"/>
      <c r="GMF1882" s="84"/>
      <c r="GMG1882" s="84"/>
      <c r="GMH1882" s="84"/>
      <c r="GMI1882" s="84"/>
      <c r="GMJ1882" s="84"/>
      <c r="GMK1882" s="84"/>
      <c r="GML1882" s="84"/>
      <c r="GMM1882" s="84"/>
      <c r="GMN1882" s="84"/>
      <c r="GMO1882" s="84"/>
      <c r="GMP1882" s="84"/>
      <c r="GMQ1882" s="84"/>
      <c r="GMR1882" s="84"/>
      <c r="GMS1882" s="84"/>
      <c r="GMT1882" s="84"/>
      <c r="GMU1882" s="84"/>
      <c r="GMV1882" s="84"/>
      <c r="GMW1882" s="84"/>
      <c r="GMX1882" s="84"/>
      <c r="GMY1882" s="84"/>
      <c r="GMZ1882" s="84"/>
      <c r="GNA1882" s="84"/>
      <c r="GNB1882" s="84"/>
      <c r="GNC1882" s="84"/>
      <c r="GND1882" s="84"/>
      <c r="GNE1882" s="84"/>
      <c r="GNF1882" s="84"/>
      <c r="GNG1882" s="84"/>
      <c r="GNH1882" s="84"/>
      <c r="GNI1882" s="84"/>
      <c r="GNJ1882" s="84"/>
      <c r="GNK1882" s="84"/>
      <c r="GNL1882" s="84"/>
      <c r="GNM1882" s="84"/>
      <c r="GNN1882" s="84"/>
      <c r="GNO1882" s="84"/>
      <c r="GNP1882" s="84"/>
      <c r="GNQ1882" s="84"/>
      <c r="GNR1882" s="84"/>
      <c r="GNS1882" s="84"/>
      <c r="GNT1882" s="84"/>
      <c r="GNU1882" s="84"/>
      <c r="GNV1882" s="84"/>
      <c r="GNW1882" s="84"/>
      <c r="GNX1882" s="84"/>
      <c r="GNY1882" s="84"/>
      <c r="GNZ1882" s="84"/>
      <c r="GOA1882" s="84"/>
      <c r="GOB1882" s="84"/>
      <c r="GOC1882" s="84"/>
      <c r="GOD1882" s="84"/>
      <c r="GOE1882" s="84"/>
      <c r="GOF1882" s="84"/>
      <c r="GOG1882" s="84"/>
      <c r="GOH1882" s="84"/>
      <c r="GOI1882" s="84"/>
      <c r="GOJ1882" s="84"/>
      <c r="GOK1882" s="84"/>
      <c r="GOL1882" s="84"/>
      <c r="GOM1882" s="84"/>
      <c r="GON1882" s="84"/>
      <c r="GOO1882" s="84"/>
      <c r="GOP1882" s="84"/>
      <c r="GOQ1882" s="84"/>
      <c r="GOR1882" s="84"/>
      <c r="GOS1882" s="84"/>
      <c r="GOT1882" s="84"/>
      <c r="GOU1882" s="84"/>
      <c r="GOV1882" s="84"/>
      <c r="GOW1882" s="84"/>
      <c r="GOX1882" s="84"/>
      <c r="GOY1882" s="84"/>
      <c r="GOZ1882" s="84"/>
      <c r="GPA1882" s="84"/>
      <c r="GPB1882" s="84"/>
      <c r="GPC1882" s="84"/>
      <c r="GPD1882" s="84"/>
      <c r="GPE1882" s="84"/>
      <c r="GPF1882" s="84"/>
      <c r="GPG1882" s="84"/>
      <c r="GPH1882" s="84"/>
      <c r="GPI1882" s="84"/>
      <c r="GPJ1882" s="84"/>
      <c r="GPK1882" s="84"/>
      <c r="GPL1882" s="84"/>
      <c r="GPM1882" s="84"/>
      <c r="GPN1882" s="84"/>
      <c r="GPO1882" s="84"/>
      <c r="GPP1882" s="84"/>
      <c r="GPQ1882" s="84"/>
      <c r="GPR1882" s="84"/>
      <c r="GPS1882" s="84"/>
      <c r="GPT1882" s="84"/>
      <c r="GPU1882" s="84"/>
      <c r="GPV1882" s="84"/>
      <c r="GPW1882" s="84"/>
      <c r="GPX1882" s="84"/>
      <c r="GPY1882" s="84"/>
      <c r="GPZ1882" s="84"/>
      <c r="GQA1882" s="84"/>
      <c r="GQB1882" s="84"/>
      <c r="GQC1882" s="84"/>
      <c r="GQD1882" s="84"/>
      <c r="GQE1882" s="84"/>
      <c r="GQF1882" s="84"/>
      <c r="GQG1882" s="84"/>
      <c r="GQH1882" s="84"/>
      <c r="GQI1882" s="84"/>
      <c r="GQJ1882" s="84"/>
      <c r="GQK1882" s="84"/>
      <c r="GQL1882" s="84"/>
      <c r="GQM1882" s="84"/>
      <c r="GQN1882" s="84"/>
      <c r="GQO1882" s="84"/>
      <c r="GQP1882" s="84"/>
      <c r="GQQ1882" s="84"/>
      <c r="GQR1882" s="84"/>
      <c r="GQS1882" s="84"/>
      <c r="GQT1882" s="84"/>
      <c r="GQU1882" s="84"/>
      <c r="GQV1882" s="84"/>
      <c r="GQW1882" s="84"/>
      <c r="GQX1882" s="84"/>
      <c r="GQY1882" s="84"/>
      <c r="GQZ1882" s="84"/>
      <c r="GRA1882" s="84"/>
      <c r="GRB1882" s="84"/>
      <c r="GRC1882" s="84"/>
      <c r="GRD1882" s="84"/>
      <c r="GRE1882" s="84"/>
      <c r="GRF1882" s="84"/>
      <c r="GRG1882" s="84"/>
      <c r="GRH1882" s="84"/>
      <c r="GRI1882" s="84"/>
      <c r="GRJ1882" s="84"/>
      <c r="GRK1882" s="84"/>
      <c r="GRL1882" s="84"/>
      <c r="GRM1882" s="84"/>
      <c r="GRN1882" s="84"/>
      <c r="GRO1882" s="84"/>
      <c r="GRP1882" s="84"/>
      <c r="GRQ1882" s="84"/>
      <c r="GRR1882" s="84"/>
      <c r="GRS1882" s="84"/>
      <c r="GRT1882" s="84"/>
      <c r="GRU1882" s="84"/>
      <c r="GRV1882" s="84"/>
      <c r="GRW1882" s="84"/>
      <c r="GRX1882" s="84"/>
      <c r="GRY1882" s="84"/>
      <c r="GRZ1882" s="84"/>
      <c r="GSA1882" s="84"/>
      <c r="GSB1882" s="84"/>
      <c r="GSC1882" s="84"/>
      <c r="GSD1882" s="84"/>
      <c r="GSE1882" s="84"/>
      <c r="GSF1882" s="84"/>
      <c r="GSG1882" s="84"/>
      <c r="GSH1882" s="84"/>
      <c r="GSI1882" s="84"/>
      <c r="GSJ1882" s="84"/>
      <c r="GSK1882" s="84"/>
      <c r="GSL1882" s="84"/>
      <c r="GSM1882" s="84"/>
      <c r="GSN1882" s="84"/>
      <c r="GSO1882" s="84"/>
      <c r="GSP1882" s="84"/>
      <c r="GSQ1882" s="84"/>
      <c r="GSR1882" s="84"/>
      <c r="GSS1882" s="84"/>
      <c r="GST1882" s="84"/>
      <c r="GSU1882" s="84"/>
      <c r="GSV1882" s="84"/>
      <c r="GSW1882" s="84"/>
      <c r="GSX1882" s="84"/>
      <c r="GSY1882" s="84"/>
      <c r="GSZ1882" s="84"/>
      <c r="GTA1882" s="84"/>
      <c r="GTB1882" s="84"/>
      <c r="GTC1882" s="84"/>
      <c r="GTD1882" s="84"/>
      <c r="GTE1882" s="84"/>
      <c r="GTF1882" s="84"/>
      <c r="GTG1882" s="84"/>
      <c r="GTH1882" s="84"/>
      <c r="GTI1882" s="84"/>
      <c r="GTJ1882" s="84"/>
      <c r="GTK1882" s="84"/>
      <c r="GTL1882" s="84"/>
      <c r="GTM1882" s="84"/>
      <c r="GTN1882" s="84"/>
      <c r="GTO1882" s="84"/>
      <c r="GTP1882" s="84"/>
      <c r="GTQ1882" s="84"/>
      <c r="GTR1882" s="84"/>
      <c r="GTS1882" s="84"/>
      <c r="GTT1882" s="84"/>
      <c r="GTU1882" s="84"/>
      <c r="GTV1882" s="84"/>
      <c r="GTW1882" s="84"/>
      <c r="GTX1882" s="84"/>
      <c r="GTY1882" s="84"/>
      <c r="GTZ1882" s="84"/>
      <c r="GUA1882" s="84"/>
      <c r="GUB1882" s="84"/>
      <c r="GUC1882" s="84"/>
      <c r="GUD1882" s="84"/>
      <c r="GUE1882" s="84"/>
      <c r="GUF1882" s="84"/>
      <c r="GUG1882" s="84"/>
      <c r="GUH1882" s="84"/>
      <c r="GUI1882" s="84"/>
      <c r="GUJ1882" s="84"/>
      <c r="GUK1882" s="84"/>
      <c r="GUL1882" s="84"/>
      <c r="GUM1882" s="84"/>
      <c r="GUN1882" s="84"/>
      <c r="GUO1882" s="84"/>
      <c r="GUP1882" s="84"/>
      <c r="GUQ1882" s="84"/>
      <c r="GUR1882" s="84"/>
      <c r="GUS1882" s="84"/>
      <c r="GUT1882" s="84"/>
      <c r="GUU1882" s="84"/>
      <c r="GUV1882" s="84"/>
      <c r="GUW1882" s="84"/>
      <c r="GUX1882" s="84"/>
      <c r="GUY1882" s="84"/>
      <c r="GUZ1882" s="84"/>
      <c r="GVA1882" s="84"/>
      <c r="GVB1882" s="84"/>
      <c r="GVC1882" s="84"/>
      <c r="GVD1882" s="84"/>
      <c r="GVE1882" s="84"/>
      <c r="GVF1882" s="84"/>
      <c r="GVG1882" s="84"/>
      <c r="GVH1882" s="84"/>
      <c r="GVI1882" s="84"/>
      <c r="GVJ1882" s="84"/>
      <c r="GVK1882" s="84"/>
      <c r="GVL1882" s="84"/>
      <c r="GVM1882" s="84"/>
      <c r="GVN1882" s="84"/>
      <c r="GVO1882" s="84"/>
      <c r="GVP1882" s="84"/>
      <c r="GVQ1882" s="84"/>
      <c r="GVR1882" s="84"/>
      <c r="GVS1882" s="84"/>
      <c r="GVT1882" s="84"/>
      <c r="GVU1882" s="84"/>
      <c r="GVV1882" s="84"/>
      <c r="GVW1882" s="84"/>
      <c r="GVX1882" s="84"/>
      <c r="GVY1882" s="84"/>
      <c r="GVZ1882" s="84"/>
      <c r="GWA1882" s="84"/>
      <c r="GWB1882" s="84"/>
      <c r="GWC1882" s="84"/>
      <c r="GWD1882" s="84"/>
      <c r="GWE1882" s="84"/>
      <c r="GWF1882" s="84"/>
      <c r="GWG1882" s="84"/>
      <c r="GWH1882" s="84"/>
      <c r="GWI1882" s="84"/>
      <c r="GWJ1882" s="84"/>
      <c r="GWK1882" s="84"/>
      <c r="GWL1882" s="84"/>
      <c r="GWM1882" s="84"/>
      <c r="GWN1882" s="84"/>
      <c r="GWO1882" s="84"/>
      <c r="GWP1882" s="84"/>
      <c r="GWQ1882" s="84"/>
      <c r="GWR1882" s="84"/>
      <c r="GWS1882" s="84"/>
      <c r="GWT1882" s="84"/>
      <c r="GWU1882" s="84"/>
      <c r="GWV1882" s="84"/>
      <c r="GWW1882" s="84"/>
      <c r="GWX1882" s="84"/>
      <c r="GWY1882" s="84"/>
      <c r="GWZ1882" s="84"/>
      <c r="GXA1882" s="84"/>
      <c r="GXB1882" s="84"/>
      <c r="GXC1882" s="84"/>
      <c r="GXD1882" s="84"/>
      <c r="GXE1882" s="84"/>
      <c r="GXF1882" s="84"/>
      <c r="GXG1882" s="84"/>
      <c r="GXH1882" s="84"/>
      <c r="GXI1882" s="84"/>
      <c r="GXJ1882" s="84"/>
      <c r="GXK1882" s="84"/>
      <c r="GXL1882" s="84"/>
      <c r="GXM1882" s="84"/>
      <c r="GXN1882" s="84"/>
      <c r="GXO1882" s="84"/>
      <c r="GXP1882" s="84"/>
      <c r="GXQ1882" s="84"/>
      <c r="GXR1882" s="84"/>
      <c r="GXS1882" s="84"/>
      <c r="GXT1882" s="84"/>
      <c r="GXU1882" s="84"/>
      <c r="GXV1882" s="84"/>
      <c r="GXW1882" s="84"/>
      <c r="GXX1882" s="84"/>
      <c r="GXY1882" s="84"/>
      <c r="GXZ1882" s="84"/>
      <c r="GYA1882" s="84"/>
      <c r="GYB1882" s="84"/>
      <c r="GYC1882" s="84"/>
      <c r="GYD1882" s="84"/>
      <c r="GYE1882" s="84"/>
      <c r="GYF1882" s="84"/>
      <c r="GYG1882" s="84"/>
      <c r="GYH1882" s="84"/>
      <c r="GYI1882" s="84"/>
      <c r="GYJ1882" s="84"/>
      <c r="GYK1882" s="84"/>
      <c r="GYL1882" s="84"/>
      <c r="GYM1882" s="84"/>
      <c r="GYN1882" s="84"/>
      <c r="GYO1882" s="84"/>
      <c r="GYP1882" s="84"/>
      <c r="GYQ1882" s="84"/>
      <c r="GYR1882" s="84"/>
      <c r="GYS1882" s="84"/>
      <c r="GYT1882" s="84"/>
      <c r="GYU1882" s="84"/>
      <c r="GYV1882" s="84"/>
      <c r="GYW1882" s="84"/>
      <c r="GYX1882" s="84"/>
      <c r="GYY1882" s="84"/>
      <c r="GYZ1882" s="84"/>
      <c r="GZA1882" s="84"/>
      <c r="GZB1882" s="84"/>
      <c r="GZC1882" s="84"/>
      <c r="GZD1882" s="84"/>
      <c r="GZE1882" s="84"/>
      <c r="GZF1882" s="84"/>
      <c r="GZG1882" s="84"/>
      <c r="GZH1882" s="84"/>
      <c r="GZI1882" s="84"/>
      <c r="GZJ1882" s="84"/>
      <c r="GZK1882" s="84"/>
      <c r="GZL1882" s="84"/>
      <c r="GZM1882" s="84"/>
      <c r="GZN1882" s="84"/>
      <c r="GZO1882" s="84"/>
      <c r="GZP1882" s="84"/>
      <c r="GZQ1882" s="84"/>
      <c r="GZR1882" s="84"/>
      <c r="GZS1882" s="84"/>
      <c r="GZT1882" s="84"/>
      <c r="GZU1882" s="84"/>
      <c r="GZV1882" s="84"/>
      <c r="GZW1882" s="84"/>
      <c r="GZX1882" s="84"/>
      <c r="GZY1882" s="84"/>
      <c r="GZZ1882" s="84"/>
      <c r="HAA1882" s="84"/>
      <c r="HAB1882" s="84"/>
      <c r="HAC1882" s="84"/>
      <c r="HAD1882" s="84"/>
      <c r="HAE1882" s="84"/>
      <c r="HAF1882" s="84"/>
      <c r="HAG1882" s="84"/>
      <c r="HAH1882" s="84"/>
      <c r="HAI1882" s="84"/>
      <c r="HAJ1882" s="84"/>
      <c r="HAK1882" s="84"/>
      <c r="HAL1882" s="84"/>
      <c r="HAM1882" s="84"/>
      <c r="HAN1882" s="84"/>
      <c r="HAO1882" s="84"/>
      <c r="HAP1882" s="84"/>
      <c r="HAQ1882" s="84"/>
      <c r="HAR1882" s="84"/>
      <c r="HAS1882" s="84"/>
      <c r="HAT1882" s="84"/>
      <c r="HAU1882" s="84"/>
      <c r="HAV1882" s="84"/>
      <c r="HAW1882" s="84"/>
      <c r="HAX1882" s="84"/>
      <c r="HAY1882" s="84"/>
      <c r="HAZ1882" s="84"/>
      <c r="HBA1882" s="84"/>
      <c r="HBB1882" s="84"/>
      <c r="HBC1882" s="84"/>
      <c r="HBD1882" s="84"/>
      <c r="HBE1882" s="84"/>
      <c r="HBF1882" s="84"/>
      <c r="HBG1882" s="84"/>
      <c r="HBH1882" s="84"/>
      <c r="HBI1882" s="84"/>
      <c r="HBJ1882" s="84"/>
      <c r="HBK1882" s="84"/>
      <c r="HBL1882" s="84"/>
      <c r="HBM1882" s="84"/>
      <c r="HBN1882" s="84"/>
      <c r="HBO1882" s="84"/>
      <c r="HBP1882" s="84"/>
      <c r="HBQ1882" s="84"/>
      <c r="HBR1882" s="84"/>
      <c r="HBS1882" s="84"/>
      <c r="HBT1882" s="84"/>
      <c r="HBU1882" s="84"/>
      <c r="HBV1882" s="84"/>
      <c r="HBW1882" s="84"/>
      <c r="HBX1882" s="84"/>
      <c r="HBY1882" s="84"/>
      <c r="HBZ1882" s="84"/>
      <c r="HCA1882" s="84"/>
      <c r="HCB1882" s="84"/>
      <c r="HCC1882" s="84"/>
      <c r="HCD1882" s="84"/>
      <c r="HCE1882" s="84"/>
      <c r="HCF1882" s="84"/>
      <c r="HCG1882" s="84"/>
      <c r="HCH1882" s="84"/>
      <c r="HCI1882" s="84"/>
      <c r="HCJ1882" s="84"/>
      <c r="HCK1882" s="84"/>
      <c r="HCL1882" s="84"/>
      <c r="HCM1882" s="84"/>
      <c r="HCN1882" s="84"/>
      <c r="HCO1882" s="84"/>
      <c r="HCP1882" s="84"/>
      <c r="HCQ1882" s="84"/>
      <c r="HCR1882" s="84"/>
      <c r="HCS1882" s="84"/>
      <c r="HCT1882" s="84"/>
      <c r="HCU1882" s="84"/>
      <c r="HCV1882" s="84"/>
      <c r="HCW1882" s="84"/>
      <c r="HCX1882" s="84"/>
      <c r="HCY1882" s="84"/>
      <c r="HCZ1882" s="84"/>
      <c r="HDA1882" s="84"/>
      <c r="HDB1882" s="84"/>
      <c r="HDC1882" s="84"/>
      <c r="HDD1882" s="84"/>
      <c r="HDE1882" s="84"/>
      <c r="HDF1882" s="84"/>
      <c r="HDG1882" s="84"/>
      <c r="HDH1882" s="84"/>
      <c r="HDI1882" s="84"/>
      <c r="HDJ1882" s="84"/>
      <c r="HDK1882" s="84"/>
      <c r="HDL1882" s="84"/>
      <c r="HDM1882" s="84"/>
      <c r="HDN1882" s="84"/>
      <c r="HDO1882" s="84"/>
      <c r="HDP1882" s="84"/>
      <c r="HDQ1882" s="84"/>
      <c r="HDR1882" s="84"/>
      <c r="HDS1882" s="84"/>
      <c r="HDT1882" s="84"/>
      <c r="HDU1882" s="84"/>
      <c r="HDV1882" s="84"/>
      <c r="HDW1882" s="84"/>
      <c r="HDX1882" s="84"/>
      <c r="HDY1882" s="84"/>
      <c r="HDZ1882" s="84"/>
      <c r="HEA1882" s="84"/>
      <c r="HEB1882" s="84"/>
      <c r="HEC1882" s="84"/>
      <c r="HED1882" s="84"/>
      <c r="HEE1882" s="84"/>
      <c r="HEF1882" s="84"/>
      <c r="HEG1882" s="84"/>
      <c r="HEH1882" s="84"/>
      <c r="HEI1882" s="84"/>
      <c r="HEJ1882" s="84"/>
      <c r="HEK1882" s="84"/>
      <c r="HEL1882" s="84"/>
      <c r="HEM1882" s="84"/>
      <c r="HEN1882" s="84"/>
      <c r="HEO1882" s="84"/>
      <c r="HEP1882" s="84"/>
      <c r="HEQ1882" s="84"/>
      <c r="HER1882" s="84"/>
      <c r="HES1882" s="84"/>
      <c r="HET1882" s="84"/>
      <c r="HEU1882" s="84"/>
      <c r="HEV1882" s="84"/>
      <c r="HEW1882" s="84"/>
      <c r="HEX1882" s="84"/>
      <c r="HEY1882" s="84"/>
      <c r="HEZ1882" s="84"/>
      <c r="HFA1882" s="84"/>
      <c r="HFB1882" s="84"/>
      <c r="HFC1882" s="84"/>
      <c r="HFD1882" s="84"/>
      <c r="HFE1882" s="84"/>
      <c r="HFF1882" s="84"/>
      <c r="HFG1882" s="84"/>
      <c r="HFH1882" s="84"/>
      <c r="HFI1882" s="84"/>
      <c r="HFJ1882" s="84"/>
      <c r="HFK1882" s="84"/>
      <c r="HFL1882" s="84"/>
      <c r="HFM1882" s="84"/>
      <c r="HFN1882" s="84"/>
      <c r="HFO1882" s="84"/>
      <c r="HFP1882" s="84"/>
      <c r="HFQ1882" s="84"/>
      <c r="HFR1882" s="84"/>
      <c r="HFS1882" s="84"/>
      <c r="HFT1882" s="84"/>
      <c r="HFU1882" s="84"/>
      <c r="HFV1882" s="84"/>
      <c r="HFW1882" s="84"/>
      <c r="HFX1882" s="84"/>
      <c r="HFY1882" s="84"/>
      <c r="HFZ1882" s="84"/>
      <c r="HGA1882" s="84"/>
      <c r="HGB1882" s="84"/>
      <c r="HGC1882" s="84"/>
      <c r="HGD1882" s="84"/>
      <c r="HGE1882" s="84"/>
      <c r="HGF1882" s="84"/>
      <c r="HGG1882" s="84"/>
      <c r="HGH1882" s="84"/>
      <c r="HGI1882" s="84"/>
      <c r="HGJ1882" s="84"/>
      <c r="HGK1882" s="84"/>
      <c r="HGL1882" s="84"/>
      <c r="HGM1882" s="84"/>
      <c r="HGN1882" s="84"/>
      <c r="HGO1882" s="84"/>
      <c r="HGP1882" s="84"/>
      <c r="HGQ1882" s="84"/>
      <c r="HGR1882" s="84"/>
      <c r="HGS1882" s="84"/>
      <c r="HGT1882" s="84"/>
      <c r="HGU1882" s="84"/>
      <c r="HGV1882" s="84"/>
      <c r="HGW1882" s="84"/>
      <c r="HGX1882" s="84"/>
      <c r="HGY1882" s="84"/>
      <c r="HGZ1882" s="84"/>
      <c r="HHA1882" s="84"/>
      <c r="HHB1882" s="84"/>
      <c r="HHC1882" s="84"/>
      <c r="HHD1882" s="84"/>
      <c r="HHE1882" s="84"/>
      <c r="HHF1882" s="84"/>
      <c r="HHG1882" s="84"/>
      <c r="HHH1882" s="84"/>
      <c r="HHI1882" s="84"/>
      <c r="HHJ1882" s="84"/>
      <c r="HHK1882" s="84"/>
      <c r="HHL1882" s="84"/>
      <c r="HHM1882" s="84"/>
      <c r="HHN1882" s="84"/>
      <c r="HHO1882" s="84"/>
      <c r="HHP1882" s="84"/>
      <c r="HHQ1882" s="84"/>
      <c r="HHR1882" s="84"/>
      <c r="HHS1882" s="84"/>
      <c r="HHT1882" s="84"/>
      <c r="HHU1882" s="84"/>
      <c r="HHV1882" s="84"/>
      <c r="HHW1882" s="84"/>
      <c r="HHX1882" s="84"/>
      <c r="HHY1882" s="84"/>
      <c r="HHZ1882" s="84"/>
      <c r="HIA1882" s="84"/>
      <c r="HIB1882" s="84"/>
      <c r="HIC1882" s="84"/>
      <c r="HID1882" s="84"/>
      <c r="HIE1882" s="84"/>
      <c r="HIF1882" s="84"/>
      <c r="HIG1882" s="84"/>
      <c r="HIH1882" s="84"/>
      <c r="HII1882" s="84"/>
      <c r="HIJ1882" s="84"/>
      <c r="HIK1882" s="84"/>
      <c r="HIL1882" s="84"/>
      <c r="HIM1882" s="84"/>
      <c r="HIN1882" s="84"/>
      <c r="HIO1882" s="84"/>
      <c r="HIP1882" s="84"/>
      <c r="HIQ1882" s="84"/>
      <c r="HIR1882" s="84"/>
      <c r="HIS1882" s="84"/>
      <c r="HIT1882" s="84"/>
      <c r="HIU1882" s="84"/>
      <c r="HIV1882" s="84"/>
      <c r="HIW1882" s="84"/>
      <c r="HIX1882" s="84"/>
      <c r="HIY1882" s="84"/>
      <c r="HIZ1882" s="84"/>
      <c r="HJA1882" s="84"/>
      <c r="HJB1882" s="84"/>
      <c r="HJC1882" s="84"/>
      <c r="HJD1882" s="84"/>
      <c r="HJE1882" s="84"/>
      <c r="HJF1882" s="84"/>
      <c r="HJG1882" s="84"/>
      <c r="HJH1882" s="84"/>
      <c r="HJI1882" s="84"/>
      <c r="HJJ1882" s="84"/>
      <c r="HJK1882" s="84"/>
      <c r="HJL1882" s="84"/>
      <c r="HJM1882" s="84"/>
      <c r="HJN1882" s="84"/>
      <c r="HJO1882" s="84"/>
      <c r="HJP1882" s="84"/>
      <c r="HJQ1882" s="84"/>
      <c r="HJR1882" s="84"/>
      <c r="HJS1882" s="84"/>
      <c r="HJT1882" s="84"/>
      <c r="HJU1882" s="84"/>
      <c r="HJV1882" s="84"/>
      <c r="HJW1882" s="84"/>
      <c r="HJX1882" s="84"/>
      <c r="HJY1882" s="84"/>
      <c r="HJZ1882" s="84"/>
      <c r="HKA1882" s="84"/>
      <c r="HKB1882" s="84"/>
      <c r="HKC1882" s="84"/>
      <c r="HKD1882" s="84"/>
      <c r="HKE1882" s="84"/>
      <c r="HKF1882" s="84"/>
      <c r="HKG1882" s="84"/>
      <c r="HKH1882" s="84"/>
      <c r="HKI1882" s="84"/>
      <c r="HKJ1882" s="84"/>
      <c r="HKK1882" s="84"/>
      <c r="HKL1882" s="84"/>
      <c r="HKM1882" s="84"/>
      <c r="HKN1882" s="84"/>
      <c r="HKO1882" s="84"/>
      <c r="HKP1882" s="84"/>
      <c r="HKQ1882" s="84"/>
      <c r="HKR1882" s="84"/>
      <c r="HKS1882" s="84"/>
      <c r="HKT1882" s="84"/>
      <c r="HKU1882" s="84"/>
      <c r="HKV1882" s="84"/>
      <c r="HKW1882" s="84"/>
      <c r="HKX1882" s="84"/>
      <c r="HKY1882" s="84"/>
      <c r="HKZ1882" s="84"/>
      <c r="HLA1882" s="84"/>
      <c r="HLB1882" s="84"/>
      <c r="HLC1882" s="84"/>
      <c r="HLD1882" s="84"/>
      <c r="HLE1882" s="84"/>
      <c r="HLF1882" s="84"/>
      <c r="HLG1882" s="84"/>
      <c r="HLH1882" s="84"/>
      <c r="HLI1882" s="84"/>
      <c r="HLJ1882" s="84"/>
      <c r="HLK1882" s="84"/>
      <c r="HLL1882" s="84"/>
      <c r="HLM1882" s="84"/>
      <c r="HLN1882" s="84"/>
      <c r="HLO1882" s="84"/>
      <c r="HLP1882" s="84"/>
      <c r="HLQ1882" s="84"/>
      <c r="HLR1882" s="84"/>
      <c r="HLS1882" s="84"/>
      <c r="HLT1882" s="84"/>
      <c r="HLU1882" s="84"/>
      <c r="HLV1882" s="84"/>
      <c r="HLW1882" s="84"/>
      <c r="HLX1882" s="84"/>
      <c r="HLY1882" s="84"/>
      <c r="HLZ1882" s="84"/>
      <c r="HMA1882" s="84"/>
      <c r="HMB1882" s="84"/>
      <c r="HMC1882" s="84"/>
      <c r="HMD1882" s="84"/>
      <c r="HME1882" s="84"/>
      <c r="HMF1882" s="84"/>
      <c r="HMG1882" s="84"/>
      <c r="HMH1882" s="84"/>
      <c r="HMI1882" s="84"/>
      <c r="HMJ1882" s="84"/>
      <c r="HMK1882" s="84"/>
      <c r="HML1882" s="84"/>
      <c r="HMM1882" s="84"/>
      <c r="HMN1882" s="84"/>
      <c r="HMO1882" s="84"/>
      <c r="HMP1882" s="84"/>
      <c r="HMQ1882" s="84"/>
      <c r="HMR1882" s="84"/>
      <c r="HMS1882" s="84"/>
      <c r="HMT1882" s="84"/>
      <c r="HMU1882" s="84"/>
      <c r="HMV1882" s="84"/>
      <c r="HMW1882" s="84"/>
      <c r="HMX1882" s="84"/>
      <c r="HMY1882" s="84"/>
      <c r="HMZ1882" s="84"/>
      <c r="HNA1882" s="84"/>
      <c r="HNB1882" s="84"/>
      <c r="HNC1882" s="84"/>
      <c r="HND1882" s="84"/>
      <c r="HNE1882" s="84"/>
      <c r="HNF1882" s="84"/>
      <c r="HNG1882" s="84"/>
      <c r="HNH1882" s="84"/>
      <c r="HNI1882" s="84"/>
      <c r="HNJ1882" s="84"/>
      <c r="HNK1882" s="84"/>
      <c r="HNL1882" s="84"/>
      <c r="HNM1882" s="84"/>
      <c r="HNN1882" s="84"/>
      <c r="HNO1882" s="84"/>
      <c r="HNP1882" s="84"/>
      <c r="HNQ1882" s="84"/>
      <c r="HNR1882" s="84"/>
      <c r="HNS1882" s="84"/>
      <c r="HNT1882" s="84"/>
      <c r="HNU1882" s="84"/>
      <c r="HNV1882" s="84"/>
      <c r="HNW1882" s="84"/>
      <c r="HNX1882" s="84"/>
      <c r="HNY1882" s="84"/>
      <c r="HNZ1882" s="84"/>
      <c r="HOA1882" s="84"/>
      <c r="HOB1882" s="84"/>
      <c r="HOC1882" s="84"/>
      <c r="HOD1882" s="84"/>
      <c r="HOE1882" s="84"/>
      <c r="HOF1882" s="84"/>
      <c r="HOG1882" s="84"/>
      <c r="HOH1882" s="84"/>
      <c r="HOI1882" s="84"/>
      <c r="HOJ1882" s="84"/>
      <c r="HOK1882" s="84"/>
      <c r="HOL1882" s="84"/>
      <c r="HOM1882" s="84"/>
      <c r="HON1882" s="84"/>
      <c r="HOO1882" s="84"/>
      <c r="HOP1882" s="84"/>
      <c r="HOQ1882" s="84"/>
      <c r="HOR1882" s="84"/>
      <c r="HOS1882" s="84"/>
      <c r="HOT1882" s="84"/>
      <c r="HOU1882" s="84"/>
      <c r="HOV1882" s="84"/>
      <c r="HOW1882" s="84"/>
      <c r="HOX1882" s="84"/>
      <c r="HOY1882" s="84"/>
      <c r="HOZ1882" s="84"/>
      <c r="HPA1882" s="84"/>
      <c r="HPB1882" s="84"/>
      <c r="HPC1882" s="84"/>
      <c r="HPD1882" s="84"/>
      <c r="HPE1882" s="84"/>
      <c r="HPF1882" s="84"/>
      <c r="HPG1882" s="84"/>
      <c r="HPH1882" s="84"/>
      <c r="HPI1882" s="84"/>
      <c r="HPJ1882" s="84"/>
      <c r="HPK1882" s="84"/>
      <c r="HPL1882" s="84"/>
      <c r="HPM1882" s="84"/>
      <c r="HPN1882" s="84"/>
      <c r="HPO1882" s="84"/>
      <c r="HPP1882" s="84"/>
      <c r="HPQ1882" s="84"/>
      <c r="HPR1882" s="84"/>
      <c r="HPS1882" s="84"/>
      <c r="HPT1882" s="84"/>
      <c r="HPU1882" s="84"/>
      <c r="HPV1882" s="84"/>
      <c r="HPW1882" s="84"/>
      <c r="HPX1882" s="84"/>
      <c r="HPY1882" s="84"/>
      <c r="HPZ1882" s="84"/>
      <c r="HQA1882" s="84"/>
      <c r="HQB1882" s="84"/>
      <c r="HQC1882" s="84"/>
      <c r="HQD1882" s="84"/>
      <c r="HQE1882" s="84"/>
      <c r="HQF1882" s="84"/>
      <c r="HQG1882" s="84"/>
      <c r="HQH1882" s="84"/>
      <c r="HQI1882" s="84"/>
      <c r="HQJ1882" s="84"/>
      <c r="HQK1882" s="84"/>
      <c r="HQL1882" s="84"/>
      <c r="HQM1882" s="84"/>
      <c r="HQN1882" s="84"/>
      <c r="HQO1882" s="84"/>
      <c r="HQP1882" s="84"/>
      <c r="HQQ1882" s="84"/>
      <c r="HQR1882" s="84"/>
      <c r="HQS1882" s="84"/>
      <c r="HQT1882" s="84"/>
      <c r="HQU1882" s="84"/>
      <c r="HQV1882" s="84"/>
      <c r="HQW1882" s="84"/>
      <c r="HQX1882" s="84"/>
      <c r="HQY1882" s="84"/>
      <c r="HQZ1882" s="84"/>
      <c r="HRA1882" s="84"/>
      <c r="HRB1882" s="84"/>
      <c r="HRC1882" s="84"/>
      <c r="HRD1882" s="84"/>
      <c r="HRE1882" s="84"/>
      <c r="HRF1882" s="84"/>
      <c r="HRG1882" s="84"/>
      <c r="HRH1882" s="84"/>
      <c r="HRI1882" s="84"/>
      <c r="HRJ1882" s="84"/>
      <c r="HRK1882" s="84"/>
      <c r="HRL1882" s="84"/>
      <c r="HRM1882" s="84"/>
      <c r="HRN1882" s="84"/>
      <c r="HRO1882" s="84"/>
      <c r="HRP1882" s="84"/>
      <c r="HRQ1882" s="84"/>
      <c r="HRR1882" s="84"/>
      <c r="HRS1882" s="84"/>
      <c r="HRT1882" s="84"/>
      <c r="HRU1882" s="84"/>
      <c r="HRV1882" s="84"/>
      <c r="HRW1882" s="84"/>
      <c r="HRX1882" s="84"/>
      <c r="HRY1882" s="84"/>
      <c r="HRZ1882" s="84"/>
      <c r="HSA1882" s="84"/>
      <c r="HSB1882" s="84"/>
      <c r="HSC1882" s="84"/>
      <c r="HSD1882" s="84"/>
      <c r="HSE1882" s="84"/>
      <c r="HSF1882" s="84"/>
      <c r="HSG1882" s="84"/>
      <c r="HSH1882" s="84"/>
      <c r="HSI1882" s="84"/>
      <c r="HSJ1882" s="84"/>
      <c r="HSK1882" s="84"/>
      <c r="HSL1882" s="84"/>
      <c r="HSM1882" s="84"/>
      <c r="HSN1882" s="84"/>
      <c r="HSO1882" s="84"/>
      <c r="HSP1882" s="84"/>
      <c r="HSQ1882" s="84"/>
      <c r="HSR1882" s="84"/>
      <c r="HSS1882" s="84"/>
      <c r="HST1882" s="84"/>
      <c r="HSU1882" s="84"/>
      <c r="HSV1882" s="84"/>
      <c r="HSW1882" s="84"/>
      <c r="HSX1882" s="84"/>
      <c r="HSY1882" s="84"/>
      <c r="HSZ1882" s="84"/>
      <c r="HTA1882" s="84"/>
      <c r="HTB1882" s="84"/>
      <c r="HTC1882" s="84"/>
      <c r="HTD1882" s="84"/>
      <c r="HTE1882" s="84"/>
      <c r="HTF1882" s="84"/>
      <c r="HTG1882" s="84"/>
      <c r="HTH1882" s="84"/>
      <c r="HTI1882" s="84"/>
      <c r="HTJ1882" s="84"/>
      <c r="HTK1882" s="84"/>
      <c r="HTL1882" s="84"/>
      <c r="HTM1882" s="84"/>
      <c r="HTN1882" s="84"/>
      <c r="HTO1882" s="84"/>
      <c r="HTP1882" s="84"/>
      <c r="HTQ1882" s="84"/>
      <c r="HTR1882" s="84"/>
      <c r="HTS1882" s="84"/>
      <c r="HTT1882" s="84"/>
      <c r="HTU1882" s="84"/>
      <c r="HTV1882" s="84"/>
      <c r="HTW1882" s="84"/>
      <c r="HTX1882" s="84"/>
      <c r="HTY1882" s="84"/>
      <c r="HTZ1882" s="84"/>
      <c r="HUA1882" s="84"/>
      <c r="HUB1882" s="84"/>
      <c r="HUC1882" s="84"/>
      <c r="HUD1882" s="84"/>
      <c r="HUE1882" s="84"/>
      <c r="HUF1882" s="84"/>
      <c r="HUG1882" s="84"/>
      <c r="HUH1882" s="84"/>
      <c r="HUI1882" s="84"/>
      <c r="HUJ1882" s="84"/>
      <c r="HUK1882" s="84"/>
      <c r="HUL1882" s="84"/>
      <c r="HUM1882" s="84"/>
      <c r="HUN1882" s="84"/>
      <c r="HUO1882" s="84"/>
      <c r="HUP1882" s="84"/>
      <c r="HUQ1882" s="84"/>
      <c r="HUR1882" s="84"/>
      <c r="HUS1882" s="84"/>
      <c r="HUT1882" s="84"/>
      <c r="HUU1882" s="84"/>
      <c r="HUV1882" s="84"/>
      <c r="HUW1882" s="84"/>
      <c r="HUX1882" s="84"/>
      <c r="HUY1882" s="84"/>
      <c r="HUZ1882" s="84"/>
      <c r="HVA1882" s="84"/>
      <c r="HVB1882" s="84"/>
      <c r="HVC1882" s="84"/>
      <c r="HVD1882" s="84"/>
      <c r="HVE1882" s="84"/>
      <c r="HVF1882" s="84"/>
      <c r="HVG1882" s="84"/>
      <c r="HVH1882" s="84"/>
      <c r="HVI1882" s="84"/>
      <c r="HVJ1882" s="84"/>
      <c r="HVK1882" s="84"/>
      <c r="HVL1882" s="84"/>
      <c r="HVM1882" s="84"/>
      <c r="HVN1882" s="84"/>
      <c r="HVO1882" s="84"/>
      <c r="HVP1882" s="84"/>
      <c r="HVQ1882" s="84"/>
      <c r="HVR1882" s="84"/>
      <c r="HVS1882" s="84"/>
      <c r="HVT1882" s="84"/>
      <c r="HVU1882" s="84"/>
      <c r="HVV1882" s="84"/>
      <c r="HVW1882" s="84"/>
      <c r="HVX1882" s="84"/>
      <c r="HVY1882" s="84"/>
      <c r="HVZ1882" s="84"/>
      <c r="HWA1882" s="84"/>
      <c r="HWB1882" s="84"/>
      <c r="HWC1882" s="84"/>
      <c r="HWD1882" s="84"/>
      <c r="HWE1882" s="84"/>
      <c r="HWF1882" s="84"/>
      <c r="HWG1882" s="84"/>
      <c r="HWH1882" s="84"/>
      <c r="HWI1882" s="84"/>
      <c r="HWJ1882" s="84"/>
      <c r="HWK1882" s="84"/>
      <c r="HWL1882" s="84"/>
      <c r="HWM1882" s="84"/>
      <c r="HWN1882" s="84"/>
      <c r="HWO1882" s="84"/>
      <c r="HWP1882" s="84"/>
      <c r="HWQ1882" s="84"/>
      <c r="HWR1882" s="84"/>
      <c r="HWS1882" s="84"/>
      <c r="HWT1882" s="84"/>
      <c r="HWU1882" s="84"/>
      <c r="HWV1882" s="84"/>
      <c r="HWW1882" s="84"/>
      <c r="HWX1882" s="84"/>
      <c r="HWY1882" s="84"/>
      <c r="HWZ1882" s="84"/>
      <c r="HXA1882" s="84"/>
      <c r="HXB1882" s="84"/>
      <c r="HXC1882" s="84"/>
      <c r="HXD1882" s="84"/>
      <c r="HXE1882" s="84"/>
      <c r="HXF1882" s="84"/>
      <c r="HXG1882" s="84"/>
      <c r="HXH1882" s="84"/>
      <c r="HXI1882" s="84"/>
      <c r="HXJ1882" s="84"/>
      <c r="HXK1882" s="84"/>
      <c r="HXL1882" s="84"/>
      <c r="HXM1882" s="84"/>
      <c r="HXN1882" s="84"/>
      <c r="HXO1882" s="84"/>
      <c r="HXP1882" s="84"/>
      <c r="HXQ1882" s="84"/>
      <c r="HXR1882" s="84"/>
      <c r="HXS1882" s="84"/>
      <c r="HXT1882" s="84"/>
      <c r="HXU1882" s="84"/>
      <c r="HXV1882" s="84"/>
      <c r="HXW1882" s="84"/>
      <c r="HXX1882" s="84"/>
      <c r="HXY1882" s="84"/>
      <c r="HXZ1882" s="84"/>
      <c r="HYA1882" s="84"/>
      <c r="HYB1882" s="84"/>
      <c r="HYC1882" s="84"/>
      <c r="HYD1882" s="84"/>
      <c r="HYE1882" s="84"/>
      <c r="HYF1882" s="84"/>
      <c r="HYG1882" s="84"/>
      <c r="HYH1882" s="84"/>
      <c r="HYI1882" s="84"/>
      <c r="HYJ1882" s="84"/>
      <c r="HYK1882" s="84"/>
      <c r="HYL1882" s="84"/>
      <c r="HYM1882" s="84"/>
      <c r="HYN1882" s="84"/>
      <c r="HYO1882" s="84"/>
      <c r="HYP1882" s="84"/>
      <c r="HYQ1882" s="84"/>
      <c r="HYR1882" s="84"/>
      <c r="HYS1882" s="84"/>
      <c r="HYT1882" s="84"/>
      <c r="HYU1882" s="84"/>
      <c r="HYV1882" s="84"/>
      <c r="HYW1882" s="84"/>
      <c r="HYX1882" s="84"/>
      <c r="HYY1882" s="84"/>
      <c r="HYZ1882" s="84"/>
      <c r="HZA1882" s="84"/>
      <c r="HZB1882" s="84"/>
      <c r="HZC1882" s="84"/>
      <c r="HZD1882" s="84"/>
      <c r="HZE1882" s="84"/>
      <c r="HZF1882" s="84"/>
      <c r="HZG1882" s="84"/>
      <c r="HZH1882" s="84"/>
      <c r="HZI1882" s="84"/>
      <c r="HZJ1882" s="84"/>
      <c r="HZK1882" s="84"/>
      <c r="HZL1882" s="84"/>
      <c r="HZM1882" s="84"/>
      <c r="HZN1882" s="84"/>
      <c r="HZO1882" s="84"/>
      <c r="HZP1882" s="84"/>
      <c r="HZQ1882" s="84"/>
      <c r="HZR1882" s="84"/>
      <c r="HZS1882" s="84"/>
      <c r="HZT1882" s="84"/>
      <c r="HZU1882" s="84"/>
      <c r="HZV1882" s="84"/>
      <c r="HZW1882" s="84"/>
      <c r="HZX1882" s="84"/>
      <c r="HZY1882" s="84"/>
      <c r="HZZ1882" s="84"/>
      <c r="IAA1882" s="84"/>
      <c r="IAB1882" s="84"/>
      <c r="IAC1882" s="84"/>
      <c r="IAD1882" s="84"/>
      <c r="IAE1882" s="84"/>
      <c r="IAF1882" s="84"/>
      <c r="IAG1882" s="84"/>
      <c r="IAH1882" s="84"/>
      <c r="IAI1882" s="84"/>
      <c r="IAJ1882" s="84"/>
      <c r="IAK1882" s="84"/>
      <c r="IAL1882" s="84"/>
      <c r="IAM1882" s="84"/>
      <c r="IAN1882" s="84"/>
      <c r="IAO1882" s="84"/>
      <c r="IAP1882" s="84"/>
      <c r="IAQ1882" s="84"/>
      <c r="IAR1882" s="84"/>
      <c r="IAS1882" s="84"/>
      <c r="IAT1882" s="84"/>
      <c r="IAU1882" s="84"/>
      <c r="IAV1882" s="84"/>
      <c r="IAW1882" s="84"/>
      <c r="IAX1882" s="84"/>
      <c r="IAY1882" s="84"/>
      <c r="IAZ1882" s="84"/>
      <c r="IBA1882" s="84"/>
      <c r="IBB1882" s="84"/>
      <c r="IBC1882" s="84"/>
      <c r="IBD1882" s="84"/>
      <c r="IBE1882" s="84"/>
      <c r="IBF1882" s="84"/>
      <c r="IBG1882" s="84"/>
      <c r="IBH1882" s="84"/>
      <c r="IBI1882" s="84"/>
      <c r="IBJ1882" s="84"/>
      <c r="IBK1882" s="84"/>
      <c r="IBL1882" s="84"/>
      <c r="IBM1882" s="84"/>
      <c r="IBN1882" s="84"/>
      <c r="IBO1882" s="84"/>
      <c r="IBP1882" s="84"/>
      <c r="IBQ1882" s="84"/>
      <c r="IBR1882" s="84"/>
      <c r="IBS1882" s="84"/>
      <c r="IBT1882" s="84"/>
      <c r="IBU1882" s="84"/>
      <c r="IBV1882" s="84"/>
      <c r="IBW1882" s="84"/>
      <c r="IBX1882" s="84"/>
      <c r="IBY1882" s="84"/>
      <c r="IBZ1882" s="84"/>
      <c r="ICA1882" s="84"/>
      <c r="ICB1882" s="84"/>
      <c r="ICC1882" s="84"/>
      <c r="ICD1882" s="84"/>
      <c r="ICE1882" s="84"/>
      <c r="ICF1882" s="84"/>
      <c r="ICG1882" s="84"/>
      <c r="ICH1882" s="84"/>
      <c r="ICI1882" s="84"/>
      <c r="ICJ1882" s="84"/>
      <c r="ICK1882" s="84"/>
      <c r="ICL1882" s="84"/>
      <c r="ICM1882" s="84"/>
      <c r="ICN1882" s="84"/>
      <c r="ICO1882" s="84"/>
      <c r="ICP1882" s="84"/>
      <c r="ICQ1882" s="84"/>
      <c r="ICR1882" s="84"/>
      <c r="ICS1882" s="84"/>
      <c r="ICT1882" s="84"/>
      <c r="ICU1882" s="84"/>
      <c r="ICV1882" s="84"/>
      <c r="ICW1882" s="84"/>
      <c r="ICX1882" s="84"/>
      <c r="ICY1882" s="84"/>
      <c r="ICZ1882" s="84"/>
      <c r="IDA1882" s="84"/>
      <c r="IDB1882" s="84"/>
      <c r="IDC1882" s="84"/>
      <c r="IDD1882" s="84"/>
      <c r="IDE1882" s="84"/>
      <c r="IDF1882" s="84"/>
      <c r="IDG1882" s="84"/>
      <c r="IDH1882" s="84"/>
      <c r="IDI1882" s="84"/>
      <c r="IDJ1882" s="84"/>
      <c r="IDK1882" s="84"/>
      <c r="IDL1882" s="84"/>
      <c r="IDM1882" s="84"/>
      <c r="IDN1882" s="84"/>
      <c r="IDO1882" s="84"/>
      <c r="IDP1882" s="84"/>
      <c r="IDQ1882" s="84"/>
      <c r="IDR1882" s="84"/>
      <c r="IDS1882" s="84"/>
      <c r="IDT1882" s="84"/>
      <c r="IDU1882" s="84"/>
      <c r="IDV1882" s="84"/>
      <c r="IDW1882" s="84"/>
      <c r="IDX1882" s="84"/>
      <c r="IDY1882" s="84"/>
      <c r="IDZ1882" s="84"/>
      <c r="IEA1882" s="84"/>
      <c r="IEB1882" s="84"/>
      <c r="IEC1882" s="84"/>
      <c r="IED1882" s="84"/>
      <c r="IEE1882" s="84"/>
      <c r="IEF1882" s="84"/>
      <c r="IEG1882" s="84"/>
      <c r="IEH1882" s="84"/>
      <c r="IEI1882" s="84"/>
      <c r="IEJ1882" s="84"/>
      <c r="IEK1882" s="84"/>
      <c r="IEL1882" s="84"/>
      <c r="IEM1882" s="84"/>
      <c r="IEN1882" s="84"/>
      <c r="IEO1882" s="84"/>
      <c r="IEP1882" s="84"/>
      <c r="IEQ1882" s="84"/>
      <c r="IER1882" s="84"/>
      <c r="IES1882" s="84"/>
      <c r="IET1882" s="84"/>
      <c r="IEU1882" s="84"/>
      <c r="IEV1882" s="84"/>
      <c r="IEW1882" s="84"/>
      <c r="IEX1882" s="84"/>
      <c r="IEY1882" s="84"/>
      <c r="IEZ1882" s="84"/>
      <c r="IFA1882" s="84"/>
      <c r="IFB1882" s="84"/>
      <c r="IFC1882" s="84"/>
      <c r="IFD1882" s="84"/>
      <c r="IFE1882" s="84"/>
      <c r="IFF1882" s="84"/>
      <c r="IFG1882" s="84"/>
      <c r="IFH1882" s="84"/>
      <c r="IFI1882" s="84"/>
      <c r="IFJ1882" s="84"/>
      <c r="IFK1882" s="84"/>
      <c r="IFL1882" s="84"/>
      <c r="IFM1882" s="84"/>
      <c r="IFN1882" s="84"/>
      <c r="IFO1882" s="84"/>
      <c r="IFP1882" s="84"/>
      <c r="IFQ1882" s="84"/>
      <c r="IFR1882" s="84"/>
      <c r="IFS1882" s="84"/>
      <c r="IFT1882" s="84"/>
      <c r="IFU1882" s="84"/>
      <c r="IFV1882" s="84"/>
      <c r="IFW1882" s="84"/>
      <c r="IFX1882" s="84"/>
      <c r="IFY1882" s="84"/>
      <c r="IFZ1882" s="84"/>
      <c r="IGA1882" s="84"/>
      <c r="IGB1882" s="84"/>
      <c r="IGC1882" s="84"/>
      <c r="IGD1882" s="84"/>
      <c r="IGE1882" s="84"/>
      <c r="IGF1882" s="84"/>
      <c r="IGG1882" s="84"/>
      <c r="IGH1882" s="84"/>
      <c r="IGI1882" s="84"/>
      <c r="IGJ1882" s="84"/>
      <c r="IGK1882" s="84"/>
      <c r="IGL1882" s="84"/>
      <c r="IGM1882" s="84"/>
      <c r="IGN1882" s="84"/>
      <c r="IGO1882" s="84"/>
      <c r="IGP1882" s="84"/>
      <c r="IGQ1882" s="84"/>
      <c r="IGR1882" s="84"/>
      <c r="IGS1882" s="84"/>
      <c r="IGT1882" s="84"/>
      <c r="IGU1882" s="84"/>
      <c r="IGV1882" s="84"/>
      <c r="IGW1882" s="84"/>
      <c r="IGX1882" s="84"/>
      <c r="IGY1882" s="84"/>
      <c r="IGZ1882" s="84"/>
      <c r="IHA1882" s="84"/>
      <c r="IHB1882" s="84"/>
      <c r="IHC1882" s="84"/>
      <c r="IHD1882" s="84"/>
      <c r="IHE1882" s="84"/>
      <c r="IHF1882" s="84"/>
      <c r="IHG1882" s="84"/>
      <c r="IHH1882" s="84"/>
      <c r="IHI1882" s="84"/>
      <c r="IHJ1882" s="84"/>
      <c r="IHK1882" s="84"/>
      <c r="IHL1882" s="84"/>
      <c r="IHM1882" s="84"/>
      <c r="IHN1882" s="84"/>
      <c r="IHO1882" s="84"/>
      <c r="IHP1882" s="84"/>
      <c r="IHQ1882" s="84"/>
      <c r="IHR1882" s="84"/>
      <c r="IHS1882" s="84"/>
      <c r="IHT1882" s="84"/>
      <c r="IHU1882" s="84"/>
      <c r="IHV1882" s="84"/>
      <c r="IHW1882" s="84"/>
      <c r="IHX1882" s="84"/>
      <c r="IHY1882" s="84"/>
      <c r="IHZ1882" s="84"/>
      <c r="IIA1882" s="84"/>
      <c r="IIB1882" s="84"/>
      <c r="IIC1882" s="84"/>
      <c r="IID1882" s="84"/>
      <c r="IIE1882" s="84"/>
      <c r="IIF1882" s="84"/>
      <c r="IIG1882" s="84"/>
      <c r="IIH1882" s="84"/>
      <c r="III1882" s="84"/>
      <c r="IIJ1882" s="84"/>
      <c r="IIK1882" s="84"/>
      <c r="IIL1882" s="84"/>
      <c r="IIM1882" s="84"/>
      <c r="IIN1882" s="84"/>
      <c r="IIO1882" s="84"/>
      <c r="IIP1882" s="84"/>
      <c r="IIQ1882" s="84"/>
      <c r="IIR1882" s="84"/>
      <c r="IIS1882" s="84"/>
      <c r="IIT1882" s="84"/>
      <c r="IIU1882" s="84"/>
      <c r="IIV1882" s="84"/>
      <c r="IIW1882" s="84"/>
      <c r="IIX1882" s="84"/>
      <c r="IIY1882" s="84"/>
      <c r="IIZ1882" s="84"/>
      <c r="IJA1882" s="84"/>
      <c r="IJB1882" s="84"/>
      <c r="IJC1882" s="84"/>
      <c r="IJD1882" s="84"/>
      <c r="IJE1882" s="84"/>
      <c r="IJF1882" s="84"/>
      <c r="IJG1882" s="84"/>
      <c r="IJH1882" s="84"/>
      <c r="IJI1882" s="84"/>
      <c r="IJJ1882" s="84"/>
      <c r="IJK1882" s="84"/>
      <c r="IJL1882" s="84"/>
      <c r="IJM1882" s="84"/>
      <c r="IJN1882" s="84"/>
      <c r="IJO1882" s="84"/>
      <c r="IJP1882" s="84"/>
      <c r="IJQ1882" s="84"/>
      <c r="IJR1882" s="84"/>
      <c r="IJS1882" s="84"/>
      <c r="IJT1882" s="84"/>
      <c r="IJU1882" s="84"/>
      <c r="IJV1882" s="84"/>
      <c r="IJW1882" s="84"/>
      <c r="IJX1882" s="84"/>
      <c r="IJY1882" s="84"/>
      <c r="IJZ1882" s="84"/>
      <c r="IKA1882" s="84"/>
      <c r="IKB1882" s="84"/>
      <c r="IKC1882" s="84"/>
      <c r="IKD1882" s="84"/>
      <c r="IKE1882" s="84"/>
      <c r="IKF1882" s="84"/>
      <c r="IKG1882" s="84"/>
      <c r="IKH1882" s="84"/>
      <c r="IKI1882" s="84"/>
      <c r="IKJ1882" s="84"/>
      <c r="IKK1882" s="84"/>
      <c r="IKL1882" s="84"/>
      <c r="IKM1882" s="84"/>
      <c r="IKN1882" s="84"/>
      <c r="IKO1882" s="84"/>
      <c r="IKP1882" s="84"/>
      <c r="IKQ1882" s="84"/>
      <c r="IKR1882" s="84"/>
      <c r="IKS1882" s="84"/>
      <c r="IKT1882" s="84"/>
      <c r="IKU1882" s="84"/>
      <c r="IKV1882" s="84"/>
      <c r="IKW1882" s="84"/>
      <c r="IKX1882" s="84"/>
      <c r="IKY1882" s="84"/>
      <c r="IKZ1882" s="84"/>
      <c r="ILA1882" s="84"/>
      <c r="ILB1882" s="84"/>
      <c r="ILC1882" s="84"/>
      <c r="ILD1882" s="84"/>
      <c r="ILE1882" s="84"/>
      <c r="ILF1882" s="84"/>
      <c r="ILG1882" s="84"/>
      <c r="ILH1882" s="84"/>
      <c r="ILI1882" s="84"/>
      <c r="ILJ1882" s="84"/>
      <c r="ILK1882" s="84"/>
      <c r="ILL1882" s="84"/>
      <c r="ILM1882" s="84"/>
      <c r="ILN1882" s="84"/>
      <c r="ILO1882" s="84"/>
      <c r="ILP1882" s="84"/>
      <c r="ILQ1882" s="84"/>
      <c r="ILR1882" s="84"/>
      <c r="ILS1882" s="84"/>
      <c r="ILT1882" s="84"/>
      <c r="ILU1882" s="84"/>
      <c r="ILV1882" s="84"/>
      <c r="ILW1882" s="84"/>
      <c r="ILX1882" s="84"/>
      <c r="ILY1882" s="84"/>
      <c r="ILZ1882" s="84"/>
      <c r="IMA1882" s="84"/>
      <c r="IMB1882" s="84"/>
      <c r="IMC1882" s="84"/>
      <c r="IMD1882" s="84"/>
      <c r="IME1882" s="84"/>
      <c r="IMF1882" s="84"/>
      <c r="IMG1882" s="84"/>
      <c r="IMH1882" s="84"/>
      <c r="IMI1882" s="84"/>
      <c r="IMJ1882" s="84"/>
      <c r="IMK1882" s="84"/>
      <c r="IML1882" s="84"/>
      <c r="IMM1882" s="84"/>
      <c r="IMN1882" s="84"/>
      <c r="IMO1882" s="84"/>
      <c r="IMP1882" s="84"/>
      <c r="IMQ1882" s="84"/>
      <c r="IMR1882" s="84"/>
      <c r="IMS1882" s="84"/>
      <c r="IMT1882" s="84"/>
      <c r="IMU1882" s="84"/>
      <c r="IMV1882" s="84"/>
      <c r="IMW1882" s="84"/>
      <c r="IMX1882" s="84"/>
      <c r="IMY1882" s="84"/>
      <c r="IMZ1882" s="84"/>
      <c r="INA1882" s="84"/>
      <c r="INB1882" s="84"/>
      <c r="INC1882" s="84"/>
      <c r="IND1882" s="84"/>
      <c r="INE1882" s="84"/>
      <c r="INF1882" s="84"/>
      <c r="ING1882" s="84"/>
      <c r="INH1882" s="84"/>
      <c r="INI1882" s="84"/>
      <c r="INJ1882" s="84"/>
      <c r="INK1882" s="84"/>
      <c r="INL1882" s="84"/>
      <c r="INM1882" s="84"/>
      <c r="INN1882" s="84"/>
      <c r="INO1882" s="84"/>
      <c r="INP1882" s="84"/>
      <c r="INQ1882" s="84"/>
      <c r="INR1882" s="84"/>
      <c r="INS1882" s="84"/>
      <c r="INT1882" s="84"/>
      <c r="INU1882" s="84"/>
      <c r="INV1882" s="84"/>
      <c r="INW1882" s="84"/>
      <c r="INX1882" s="84"/>
      <c r="INY1882" s="84"/>
      <c r="INZ1882" s="84"/>
      <c r="IOA1882" s="84"/>
      <c r="IOB1882" s="84"/>
      <c r="IOC1882" s="84"/>
      <c r="IOD1882" s="84"/>
      <c r="IOE1882" s="84"/>
      <c r="IOF1882" s="84"/>
      <c r="IOG1882" s="84"/>
      <c r="IOH1882" s="84"/>
      <c r="IOI1882" s="84"/>
      <c r="IOJ1882" s="84"/>
      <c r="IOK1882" s="84"/>
      <c r="IOL1882" s="84"/>
      <c r="IOM1882" s="84"/>
      <c r="ION1882" s="84"/>
      <c r="IOO1882" s="84"/>
      <c r="IOP1882" s="84"/>
      <c r="IOQ1882" s="84"/>
      <c r="IOR1882" s="84"/>
      <c r="IOS1882" s="84"/>
      <c r="IOT1882" s="84"/>
      <c r="IOU1882" s="84"/>
      <c r="IOV1882" s="84"/>
      <c r="IOW1882" s="84"/>
      <c r="IOX1882" s="84"/>
      <c r="IOY1882" s="84"/>
      <c r="IOZ1882" s="84"/>
      <c r="IPA1882" s="84"/>
      <c r="IPB1882" s="84"/>
      <c r="IPC1882" s="84"/>
      <c r="IPD1882" s="84"/>
      <c r="IPE1882" s="84"/>
      <c r="IPF1882" s="84"/>
      <c r="IPG1882" s="84"/>
      <c r="IPH1882" s="84"/>
      <c r="IPI1882" s="84"/>
      <c r="IPJ1882" s="84"/>
      <c r="IPK1882" s="84"/>
      <c r="IPL1882" s="84"/>
      <c r="IPM1882" s="84"/>
      <c r="IPN1882" s="84"/>
      <c r="IPO1882" s="84"/>
      <c r="IPP1882" s="84"/>
      <c r="IPQ1882" s="84"/>
      <c r="IPR1882" s="84"/>
      <c r="IPS1882" s="84"/>
      <c r="IPT1882" s="84"/>
      <c r="IPU1882" s="84"/>
      <c r="IPV1882" s="84"/>
      <c r="IPW1882" s="84"/>
      <c r="IPX1882" s="84"/>
      <c r="IPY1882" s="84"/>
      <c r="IPZ1882" s="84"/>
      <c r="IQA1882" s="84"/>
      <c r="IQB1882" s="84"/>
      <c r="IQC1882" s="84"/>
      <c r="IQD1882" s="84"/>
      <c r="IQE1882" s="84"/>
      <c r="IQF1882" s="84"/>
      <c r="IQG1882" s="84"/>
      <c r="IQH1882" s="84"/>
      <c r="IQI1882" s="84"/>
      <c r="IQJ1882" s="84"/>
      <c r="IQK1882" s="84"/>
      <c r="IQL1882" s="84"/>
      <c r="IQM1882" s="84"/>
      <c r="IQN1882" s="84"/>
      <c r="IQO1882" s="84"/>
      <c r="IQP1882" s="84"/>
      <c r="IQQ1882" s="84"/>
      <c r="IQR1882" s="84"/>
      <c r="IQS1882" s="84"/>
      <c r="IQT1882" s="84"/>
      <c r="IQU1882" s="84"/>
      <c r="IQV1882" s="84"/>
      <c r="IQW1882" s="84"/>
      <c r="IQX1882" s="84"/>
      <c r="IQY1882" s="84"/>
      <c r="IQZ1882" s="84"/>
      <c r="IRA1882" s="84"/>
      <c r="IRB1882" s="84"/>
      <c r="IRC1882" s="84"/>
      <c r="IRD1882" s="84"/>
      <c r="IRE1882" s="84"/>
      <c r="IRF1882" s="84"/>
      <c r="IRG1882" s="84"/>
      <c r="IRH1882" s="84"/>
      <c r="IRI1882" s="84"/>
      <c r="IRJ1882" s="84"/>
      <c r="IRK1882" s="84"/>
      <c r="IRL1882" s="84"/>
      <c r="IRM1882" s="84"/>
      <c r="IRN1882" s="84"/>
      <c r="IRO1882" s="84"/>
      <c r="IRP1882" s="84"/>
      <c r="IRQ1882" s="84"/>
      <c r="IRR1882" s="84"/>
      <c r="IRS1882" s="84"/>
      <c r="IRT1882" s="84"/>
      <c r="IRU1882" s="84"/>
      <c r="IRV1882" s="84"/>
      <c r="IRW1882" s="84"/>
      <c r="IRX1882" s="84"/>
      <c r="IRY1882" s="84"/>
      <c r="IRZ1882" s="84"/>
      <c r="ISA1882" s="84"/>
      <c r="ISB1882" s="84"/>
      <c r="ISC1882" s="84"/>
      <c r="ISD1882" s="84"/>
      <c r="ISE1882" s="84"/>
      <c r="ISF1882" s="84"/>
      <c r="ISG1882" s="84"/>
      <c r="ISH1882" s="84"/>
      <c r="ISI1882" s="84"/>
      <c r="ISJ1882" s="84"/>
      <c r="ISK1882" s="84"/>
      <c r="ISL1882" s="84"/>
      <c r="ISM1882" s="84"/>
      <c r="ISN1882" s="84"/>
      <c r="ISO1882" s="84"/>
      <c r="ISP1882" s="84"/>
      <c r="ISQ1882" s="84"/>
      <c r="ISR1882" s="84"/>
      <c r="ISS1882" s="84"/>
      <c r="IST1882" s="84"/>
      <c r="ISU1882" s="84"/>
      <c r="ISV1882" s="84"/>
      <c r="ISW1882" s="84"/>
      <c r="ISX1882" s="84"/>
      <c r="ISY1882" s="84"/>
      <c r="ISZ1882" s="84"/>
      <c r="ITA1882" s="84"/>
      <c r="ITB1882" s="84"/>
      <c r="ITC1882" s="84"/>
      <c r="ITD1882" s="84"/>
      <c r="ITE1882" s="84"/>
      <c r="ITF1882" s="84"/>
      <c r="ITG1882" s="84"/>
      <c r="ITH1882" s="84"/>
      <c r="ITI1882" s="84"/>
      <c r="ITJ1882" s="84"/>
      <c r="ITK1882" s="84"/>
      <c r="ITL1882" s="84"/>
      <c r="ITM1882" s="84"/>
      <c r="ITN1882" s="84"/>
      <c r="ITO1882" s="84"/>
      <c r="ITP1882" s="84"/>
      <c r="ITQ1882" s="84"/>
      <c r="ITR1882" s="84"/>
      <c r="ITS1882" s="84"/>
      <c r="ITT1882" s="84"/>
      <c r="ITU1882" s="84"/>
      <c r="ITV1882" s="84"/>
      <c r="ITW1882" s="84"/>
      <c r="ITX1882" s="84"/>
      <c r="ITY1882" s="84"/>
      <c r="ITZ1882" s="84"/>
      <c r="IUA1882" s="84"/>
      <c r="IUB1882" s="84"/>
      <c r="IUC1882" s="84"/>
      <c r="IUD1882" s="84"/>
      <c r="IUE1882" s="84"/>
      <c r="IUF1882" s="84"/>
      <c r="IUG1882" s="84"/>
      <c r="IUH1882" s="84"/>
      <c r="IUI1882" s="84"/>
      <c r="IUJ1882" s="84"/>
      <c r="IUK1882" s="84"/>
      <c r="IUL1882" s="84"/>
      <c r="IUM1882" s="84"/>
      <c r="IUN1882" s="84"/>
      <c r="IUO1882" s="84"/>
      <c r="IUP1882" s="84"/>
      <c r="IUQ1882" s="84"/>
      <c r="IUR1882" s="84"/>
      <c r="IUS1882" s="84"/>
      <c r="IUT1882" s="84"/>
      <c r="IUU1882" s="84"/>
      <c r="IUV1882" s="84"/>
      <c r="IUW1882" s="84"/>
      <c r="IUX1882" s="84"/>
      <c r="IUY1882" s="84"/>
      <c r="IUZ1882" s="84"/>
      <c r="IVA1882" s="84"/>
      <c r="IVB1882" s="84"/>
      <c r="IVC1882" s="84"/>
      <c r="IVD1882" s="84"/>
      <c r="IVE1882" s="84"/>
      <c r="IVF1882" s="84"/>
      <c r="IVG1882" s="84"/>
      <c r="IVH1882" s="84"/>
      <c r="IVI1882" s="84"/>
      <c r="IVJ1882" s="84"/>
      <c r="IVK1882" s="84"/>
      <c r="IVL1882" s="84"/>
      <c r="IVM1882" s="84"/>
      <c r="IVN1882" s="84"/>
      <c r="IVO1882" s="84"/>
      <c r="IVP1882" s="84"/>
      <c r="IVQ1882" s="84"/>
      <c r="IVR1882" s="84"/>
      <c r="IVS1882" s="84"/>
      <c r="IVT1882" s="84"/>
      <c r="IVU1882" s="84"/>
      <c r="IVV1882" s="84"/>
      <c r="IVW1882" s="84"/>
      <c r="IVX1882" s="84"/>
      <c r="IVY1882" s="84"/>
      <c r="IVZ1882" s="84"/>
      <c r="IWA1882" s="84"/>
      <c r="IWB1882" s="84"/>
      <c r="IWC1882" s="84"/>
      <c r="IWD1882" s="84"/>
      <c r="IWE1882" s="84"/>
      <c r="IWF1882" s="84"/>
      <c r="IWG1882" s="84"/>
      <c r="IWH1882" s="84"/>
      <c r="IWI1882" s="84"/>
      <c r="IWJ1882" s="84"/>
      <c r="IWK1882" s="84"/>
      <c r="IWL1882" s="84"/>
      <c r="IWM1882" s="84"/>
      <c r="IWN1882" s="84"/>
      <c r="IWO1882" s="84"/>
      <c r="IWP1882" s="84"/>
      <c r="IWQ1882" s="84"/>
      <c r="IWR1882" s="84"/>
      <c r="IWS1882" s="84"/>
      <c r="IWT1882" s="84"/>
      <c r="IWU1882" s="84"/>
      <c r="IWV1882" s="84"/>
      <c r="IWW1882" s="84"/>
      <c r="IWX1882" s="84"/>
      <c r="IWY1882" s="84"/>
      <c r="IWZ1882" s="84"/>
      <c r="IXA1882" s="84"/>
      <c r="IXB1882" s="84"/>
      <c r="IXC1882" s="84"/>
      <c r="IXD1882" s="84"/>
      <c r="IXE1882" s="84"/>
      <c r="IXF1882" s="84"/>
      <c r="IXG1882" s="84"/>
      <c r="IXH1882" s="84"/>
      <c r="IXI1882" s="84"/>
      <c r="IXJ1882" s="84"/>
      <c r="IXK1882" s="84"/>
      <c r="IXL1882" s="84"/>
      <c r="IXM1882" s="84"/>
      <c r="IXN1882" s="84"/>
      <c r="IXO1882" s="84"/>
      <c r="IXP1882" s="84"/>
      <c r="IXQ1882" s="84"/>
      <c r="IXR1882" s="84"/>
      <c r="IXS1882" s="84"/>
      <c r="IXT1882" s="84"/>
      <c r="IXU1882" s="84"/>
      <c r="IXV1882" s="84"/>
      <c r="IXW1882" s="84"/>
      <c r="IXX1882" s="84"/>
      <c r="IXY1882" s="84"/>
      <c r="IXZ1882" s="84"/>
      <c r="IYA1882" s="84"/>
      <c r="IYB1882" s="84"/>
      <c r="IYC1882" s="84"/>
      <c r="IYD1882" s="84"/>
      <c r="IYE1882" s="84"/>
      <c r="IYF1882" s="84"/>
      <c r="IYG1882" s="84"/>
      <c r="IYH1882" s="84"/>
      <c r="IYI1882" s="84"/>
      <c r="IYJ1882" s="84"/>
      <c r="IYK1882" s="84"/>
      <c r="IYL1882" s="84"/>
      <c r="IYM1882" s="84"/>
      <c r="IYN1882" s="84"/>
      <c r="IYO1882" s="84"/>
      <c r="IYP1882" s="84"/>
      <c r="IYQ1882" s="84"/>
      <c r="IYR1882" s="84"/>
      <c r="IYS1882" s="84"/>
      <c r="IYT1882" s="84"/>
      <c r="IYU1882" s="84"/>
      <c r="IYV1882" s="84"/>
      <c r="IYW1882" s="84"/>
      <c r="IYX1882" s="84"/>
      <c r="IYY1882" s="84"/>
      <c r="IYZ1882" s="84"/>
      <c r="IZA1882" s="84"/>
      <c r="IZB1882" s="84"/>
      <c r="IZC1882" s="84"/>
      <c r="IZD1882" s="84"/>
      <c r="IZE1882" s="84"/>
      <c r="IZF1882" s="84"/>
      <c r="IZG1882" s="84"/>
      <c r="IZH1882" s="84"/>
      <c r="IZI1882" s="84"/>
      <c r="IZJ1882" s="84"/>
      <c r="IZK1882" s="84"/>
      <c r="IZL1882" s="84"/>
      <c r="IZM1882" s="84"/>
      <c r="IZN1882" s="84"/>
      <c r="IZO1882" s="84"/>
      <c r="IZP1882" s="84"/>
      <c r="IZQ1882" s="84"/>
      <c r="IZR1882" s="84"/>
      <c r="IZS1882" s="84"/>
      <c r="IZT1882" s="84"/>
      <c r="IZU1882" s="84"/>
      <c r="IZV1882" s="84"/>
      <c r="IZW1882" s="84"/>
      <c r="IZX1882" s="84"/>
      <c r="IZY1882" s="84"/>
      <c r="IZZ1882" s="84"/>
      <c r="JAA1882" s="84"/>
      <c r="JAB1882" s="84"/>
      <c r="JAC1882" s="84"/>
      <c r="JAD1882" s="84"/>
      <c r="JAE1882" s="84"/>
      <c r="JAF1882" s="84"/>
      <c r="JAG1882" s="84"/>
      <c r="JAH1882" s="84"/>
      <c r="JAI1882" s="84"/>
      <c r="JAJ1882" s="84"/>
      <c r="JAK1882" s="84"/>
      <c r="JAL1882" s="84"/>
      <c r="JAM1882" s="84"/>
      <c r="JAN1882" s="84"/>
      <c r="JAO1882" s="84"/>
      <c r="JAP1882" s="84"/>
      <c r="JAQ1882" s="84"/>
      <c r="JAR1882" s="84"/>
      <c r="JAS1882" s="84"/>
      <c r="JAT1882" s="84"/>
      <c r="JAU1882" s="84"/>
      <c r="JAV1882" s="84"/>
      <c r="JAW1882" s="84"/>
      <c r="JAX1882" s="84"/>
      <c r="JAY1882" s="84"/>
      <c r="JAZ1882" s="84"/>
      <c r="JBA1882" s="84"/>
      <c r="JBB1882" s="84"/>
      <c r="JBC1882" s="84"/>
      <c r="JBD1882" s="84"/>
      <c r="JBE1882" s="84"/>
      <c r="JBF1882" s="84"/>
      <c r="JBG1882" s="84"/>
      <c r="JBH1882" s="84"/>
      <c r="JBI1882" s="84"/>
      <c r="JBJ1882" s="84"/>
      <c r="JBK1882" s="84"/>
      <c r="JBL1882" s="84"/>
      <c r="JBM1882" s="84"/>
      <c r="JBN1882" s="84"/>
      <c r="JBO1882" s="84"/>
      <c r="JBP1882" s="84"/>
      <c r="JBQ1882" s="84"/>
      <c r="JBR1882" s="84"/>
      <c r="JBS1882" s="84"/>
      <c r="JBT1882" s="84"/>
      <c r="JBU1882" s="84"/>
      <c r="JBV1882" s="84"/>
      <c r="JBW1882" s="84"/>
      <c r="JBX1882" s="84"/>
      <c r="JBY1882" s="84"/>
      <c r="JBZ1882" s="84"/>
      <c r="JCA1882" s="84"/>
      <c r="JCB1882" s="84"/>
      <c r="JCC1882" s="84"/>
      <c r="JCD1882" s="84"/>
      <c r="JCE1882" s="84"/>
      <c r="JCF1882" s="84"/>
      <c r="JCG1882" s="84"/>
      <c r="JCH1882" s="84"/>
      <c r="JCI1882" s="84"/>
      <c r="JCJ1882" s="84"/>
      <c r="JCK1882" s="84"/>
      <c r="JCL1882" s="84"/>
      <c r="JCM1882" s="84"/>
      <c r="JCN1882" s="84"/>
      <c r="JCO1882" s="84"/>
      <c r="JCP1882" s="84"/>
      <c r="JCQ1882" s="84"/>
      <c r="JCR1882" s="84"/>
      <c r="JCS1882" s="84"/>
      <c r="JCT1882" s="84"/>
      <c r="JCU1882" s="84"/>
      <c r="JCV1882" s="84"/>
      <c r="JCW1882" s="84"/>
      <c r="JCX1882" s="84"/>
      <c r="JCY1882" s="84"/>
      <c r="JCZ1882" s="84"/>
      <c r="JDA1882" s="84"/>
      <c r="JDB1882" s="84"/>
      <c r="JDC1882" s="84"/>
      <c r="JDD1882" s="84"/>
      <c r="JDE1882" s="84"/>
      <c r="JDF1882" s="84"/>
      <c r="JDG1882" s="84"/>
      <c r="JDH1882" s="84"/>
      <c r="JDI1882" s="84"/>
      <c r="JDJ1882" s="84"/>
      <c r="JDK1882" s="84"/>
      <c r="JDL1882" s="84"/>
      <c r="JDM1882" s="84"/>
      <c r="JDN1882" s="84"/>
      <c r="JDO1882" s="84"/>
      <c r="JDP1882" s="84"/>
      <c r="JDQ1882" s="84"/>
      <c r="JDR1882" s="84"/>
      <c r="JDS1882" s="84"/>
      <c r="JDT1882" s="84"/>
      <c r="JDU1882" s="84"/>
      <c r="JDV1882" s="84"/>
      <c r="JDW1882" s="84"/>
      <c r="JDX1882" s="84"/>
      <c r="JDY1882" s="84"/>
      <c r="JDZ1882" s="84"/>
      <c r="JEA1882" s="84"/>
      <c r="JEB1882" s="84"/>
      <c r="JEC1882" s="84"/>
      <c r="JED1882" s="84"/>
      <c r="JEE1882" s="84"/>
      <c r="JEF1882" s="84"/>
      <c r="JEG1882" s="84"/>
      <c r="JEH1882" s="84"/>
      <c r="JEI1882" s="84"/>
      <c r="JEJ1882" s="84"/>
      <c r="JEK1882" s="84"/>
      <c r="JEL1882" s="84"/>
      <c r="JEM1882" s="84"/>
      <c r="JEN1882" s="84"/>
      <c r="JEO1882" s="84"/>
      <c r="JEP1882" s="84"/>
      <c r="JEQ1882" s="84"/>
      <c r="JER1882" s="84"/>
      <c r="JES1882" s="84"/>
      <c r="JET1882" s="84"/>
      <c r="JEU1882" s="84"/>
      <c r="JEV1882" s="84"/>
      <c r="JEW1882" s="84"/>
      <c r="JEX1882" s="84"/>
      <c r="JEY1882" s="84"/>
      <c r="JEZ1882" s="84"/>
      <c r="JFA1882" s="84"/>
      <c r="JFB1882" s="84"/>
      <c r="JFC1882" s="84"/>
      <c r="JFD1882" s="84"/>
      <c r="JFE1882" s="84"/>
      <c r="JFF1882" s="84"/>
      <c r="JFG1882" s="84"/>
      <c r="JFH1882" s="84"/>
      <c r="JFI1882" s="84"/>
      <c r="JFJ1882" s="84"/>
      <c r="JFK1882" s="84"/>
      <c r="JFL1882" s="84"/>
      <c r="JFM1882" s="84"/>
      <c r="JFN1882" s="84"/>
      <c r="JFO1882" s="84"/>
      <c r="JFP1882" s="84"/>
      <c r="JFQ1882" s="84"/>
      <c r="JFR1882" s="84"/>
      <c r="JFS1882" s="84"/>
      <c r="JFT1882" s="84"/>
      <c r="JFU1882" s="84"/>
      <c r="JFV1882" s="84"/>
      <c r="JFW1882" s="84"/>
      <c r="JFX1882" s="84"/>
      <c r="JFY1882" s="84"/>
      <c r="JFZ1882" s="84"/>
      <c r="JGA1882" s="84"/>
      <c r="JGB1882" s="84"/>
      <c r="JGC1882" s="84"/>
      <c r="JGD1882" s="84"/>
      <c r="JGE1882" s="84"/>
      <c r="JGF1882" s="84"/>
      <c r="JGG1882" s="84"/>
      <c r="JGH1882" s="84"/>
      <c r="JGI1882" s="84"/>
      <c r="JGJ1882" s="84"/>
      <c r="JGK1882" s="84"/>
      <c r="JGL1882" s="84"/>
      <c r="JGM1882" s="84"/>
      <c r="JGN1882" s="84"/>
      <c r="JGO1882" s="84"/>
      <c r="JGP1882" s="84"/>
      <c r="JGQ1882" s="84"/>
      <c r="JGR1882" s="84"/>
      <c r="JGS1882" s="84"/>
      <c r="JGT1882" s="84"/>
      <c r="JGU1882" s="84"/>
      <c r="JGV1882" s="84"/>
      <c r="JGW1882" s="84"/>
      <c r="JGX1882" s="84"/>
      <c r="JGY1882" s="84"/>
      <c r="JGZ1882" s="84"/>
      <c r="JHA1882" s="84"/>
      <c r="JHB1882" s="84"/>
      <c r="JHC1882" s="84"/>
      <c r="JHD1882" s="84"/>
      <c r="JHE1882" s="84"/>
      <c r="JHF1882" s="84"/>
      <c r="JHG1882" s="84"/>
      <c r="JHH1882" s="84"/>
      <c r="JHI1882" s="84"/>
      <c r="JHJ1882" s="84"/>
      <c r="JHK1882" s="84"/>
      <c r="JHL1882" s="84"/>
      <c r="JHM1882" s="84"/>
      <c r="JHN1882" s="84"/>
      <c r="JHO1882" s="84"/>
      <c r="JHP1882" s="84"/>
      <c r="JHQ1882" s="84"/>
      <c r="JHR1882" s="84"/>
      <c r="JHS1882" s="84"/>
      <c r="JHT1882" s="84"/>
      <c r="JHU1882" s="84"/>
      <c r="JHV1882" s="84"/>
      <c r="JHW1882" s="84"/>
      <c r="JHX1882" s="84"/>
      <c r="JHY1882" s="84"/>
      <c r="JHZ1882" s="84"/>
      <c r="JIA1882" s="84"/>
      <c r="JIB1882" s="84"/>
      <c r="JIC1882" s="84"/>
      <c r="JID1882" s="84"/>
      <c r="JIE1882" s="84"/>
      <c r="JIF1882" s="84"/>
      <c r="JIG1882" s="84"/>
      <c r="JIH1882" s="84"/>
      <c r="JII1882" s="84"/>
      <c r="JIJ1882" s="84"/>
      <c r="JIK1882" s="84"/>
      <c r="JIL1882" s="84"/>
      <c r="JIM1882" s="84"/>
      <c r="JIN1882" s="84"/>
      <c r="JIO1882" s="84"/>
      <c r="JIP1882" s="84"/>
      <c r="JIQ1882" s="84"/>
      <c r="JIR1882" s="84"/>
      <c r="JIS1882" s="84"/>
      <c r="JIT1882" s="84"/>
      <c r="JIU1882" s="84"/>
      <c r="JIV1882" s="84"/>
      <c r="JIW1882" s="84"/>
      <c r="JIX1882" s="84"/>
      <c r="JIY1882" s="84"/>
      <c r="JIZ1882" s="84"/>
      <c r="JJA1882" s="84"/>
      <c r="JJB1882" s="84"/>
      <c r="JJC1882" s="84"/>
      <c r="JJD1882" s="84"/>
      <c r="JJE1882" s="84"/>
      <c r="JJF1882" s="84"/>
      <c r="JJG1882" s="84"/>
      <c r="JJH1882" s="84"/>
      <c r="JJI1882" s="84"/>
      <c r="JJJ1882" s="84"/>
      <c r="JJK1882" s="84"/>
      <c r="JJL1882" s="84"/>
      <c r="JJM1882" s="84"/>
      <c r="JJN1882" s="84"/>
      <c r="JJO1882" s="84"/>
      <c r="JJP1882" s="84"/>
      <c r="JJQ1882" s="84"/>
      <c r="JJR1882" s="84"/>
      <c r="JJS1882" s="84"/>
      <c r="JJT1882" s="84"/>
      <c r="JJU1882" s="84"/>
      <c r="JJV1882" s="84"/>
      <c r="JJW1882" s="84"/>
      <c r="JJX1882" s="84"/>
      <c r="JJY1882" s="84"/>
      <c r="JJZ1882" s="84"/>
      <c r="JKA1882" s="84"/>
      <c r="JKB1882" s="84"/>
      <c r="JKC1882" s="84"/>
      <c r="JKD1882" s="84"/>
      <c r="JKE1882" s="84"/>
      <c r="JKF1882" s="84"/>
      <c r="JKG1882" s="84"/>
      <c r="JKH1882" s="84"/>
      <c r="JKI1882" s="84"/>
      <c r="JKJ1882" s="84"/>
      <c r="JKK1882" s="84"/>
      <c r="JKL1882" s="84"/>
      <c r="JKM1882" s="84"/>
      <c r="JKN1882" s="84"/>
      <c r="JKO1882" s="84"/>
      <c r="JKP1882" s="84"/>
      <c r="JKQ1882" s="84"/>
      <c r="JKR1882" s="84"/>
      <c r="JKS1882" s="84"/>
      <c r="JKT1882" s="84"/>
      <c r="JKU1882" s="84"/>
      <c r="JKV1882" s="84"/>
      <c r="JKW1882" s="84"/>
      <c r="JKX1882" s="84"/>
      <c r="JKY1882" s="84"/>
      <c r="JKZ1882" s="84"/>
      <c r="JLA1882" s="84"/>
      <c r="JLB1882" s="84"/>
      <c r="JLC1882" s="84"/>
      <c r="JLD1882" s="84"/>
      <c r="JLE1882" s="84"/>
      <c r="JLF1882" s="84"/>
      <c r="JLG1882" s="84"/>
      <c r="JLH1882" s="84"/>
      <c r="JLI1882" s="84"/>
      <c r="JLJ1882" s="84"/>
      <c r="JLK1882" s="84"/>
      <c r="JLL1882" s="84"/>
      <c r="JLM1882" s="84"/>
      <c r="JLN1882" s="84"/>
      <c r="JLO1882" s="84"/>
      <c r="JLP1882" s="84"/>
      <c r="JLQ1882" s="84"/>
      <c r="JLR1882" s="84"/>
      <c r="JLS1882" s="84"/>
      <c r="JLT1882" s="84"/>
      <c r="JLU1882" s="84"/>
      <c r="JLV1882" s="84"/>
      <c r="JLW1882" s="84"/>
      <c r="JLX1882" s="84"/>
      <c r="JLY1882" s="84"/>
      <c r="JLZ1882" s="84"/>
      <c r="JMA1882" s="84"/>
      <c r="JMB1882" s="84"/>
      <c r="JMC1882" s="84"/>
      <c r="JMD1882" s="84"/>
      <c r="JME1882" s="84"/>
      <c r="JMF1882" s="84"/>
      <c r="JMG1882" s="84"/>
      <c r="JMH1882" s="84"/>
      <c r="JMI1882" s="84"/>
      <c r="JMJ1882" s="84"/>
      <c r="JMK1882" s="84"/>
      <c r="JML1882" s="84"/>
      <c r="JMM1882" s="84"/>
      <c r="JMN1882" s="84"/>
      <c r="JMO1882" s="84"/>
      <c r="JMP1882" s="84"/>
      <c r="JMQ1882" s="84"/>
      <c r="JMR1882" s="84"/>
      <c r="JMS1882" s="84"/>
      <c r="JMT1882" s="84"/>
      <c r="JMU1882" s="84"/>
      <c r="JMV1882" s="84"/>
      <c r="JMW1882" s="84"/>
      <c r="JMX1882" s="84"/>
      <c r="JMY1882" s="84"/>
      <c r="JMZ1882" s="84"/>
      <c r="JNA1882" s="84"/>
      <c r="JNB1882" s="84"/>
      <c r="JNC1882" s="84"/>
      <c r="JND1882" s="84"/>
      <c r="JNE1882" s="84"/>
      <c r="JNF1882" s="84"/>
      <c r="JNG1882" s="84"/>
      <c r="JNH1882" s="84"/>
      <c r="JNI1882" s="84"/>
      <c r="JNJ1882" s="84"/>
      <c r="JNK1882" s="84"/>
      <c r="JNL1882" s="84"/>
      <c r="JNM1882" s="84"/>
      <c r="JNN1882" s="84"/>
      <c r="JNO1882" s="84"/>
      <c r="JNP1882" s="84"/>
      <c r="JNQ1882" s="84"/>
      <c r="JNR1882" s="84"/>
      <c r="JNS1882" s="84"/>
      <c r="JNT1882" s="84"/>
      <c r="JNU1882" s="84"/>
      <c r="JNV1882" s="84"/>
      <c r="JNW1882" s="84"/>
      <c r="JNX1882" s="84"/>
      <c r="JNY1882" s="84"/>
      <c r="JNZ1882" s="84"/>
      <c r="JOA1882" s="84"/>
      <c r="JOB1882" s="84"/>
      <c r="JOC1882" s="84"/>
      <c r="JOD1882" s="84"/>
      <c r="JOE1882" s="84"/>
      <c r="JOF1882" s="84"/>
      <c r="JOG1882" s="84"/>
      <c r="JOH1882" s="84"/>
      <c r="JOI1882" s="84"/>
      <c r="JOJ1882" s="84"/>
      <c r="JOK1882" s="84"/>
      <c r="JOL1882" s="84"/>
      <c r="JOM1882" s="84"/>
      <c r="JON1882" s="84"/>
      <c r="JOO1882" s="84"/>
      <c r="JOP1882" s="84"/>
      <c r="JOQ1882" s="84"/>
      <c r="JOR1882" s="84"/>
      <c r="JOS1882" s="84"/>
      <c r="JOT1882" s="84"/>
      <c r="JOU1882" s="84"/>
      <c r="JOV1882" s="84"/>
      <c r="JOW1882" s="84"/>
      <c r="JOX1882" s="84"/>
      <c r="JOY1882" s="84"/>
      <c r="JOZ1882" s="84"/>
      <c r="JPA1882" s="84"/>
      <c r="JPB1882" s="84"/>
      <c r="JPC1882" s="84"/>
      <c r="JPD1882" s="84"/>
      <c r="JPE1882" s="84"/>
      <c r="JPF1882" s="84"/>
      <c r="JPG1882" s="84"/>
      <c r="JPH1882" s="84"/>
      <c r="JPI1882" s="84"/>
      <c r="JPJ1882" s="84"/>
      <c r="JPK1882" s="84"/>
      <c r="JPL1882" s="84"/>
      <c r="JPM1882" s="84"/>
      <c r="JPN1882" s="84"/>
      <c r="JPO1882" s="84"/>
      <c r="JPP1882" s="84"/>
      <c r="JPQ1882" s="84"/>
      <c r="JPR1882" s="84"/>
      <c r="JPS1882" s="84"/>
      <c r="JPT1882" s="84"/>
      <c r="JPU1882" s="84"/>
      <c r="JPV1882" s="84"/>
      <c r="JPW1882" s="84"/>
      <c r="JPX1882" s="84"/>
      <c r="JPY1882" s="84"/>
      <c r="JPZ1882" s="84"/>
      <c r="JQA1882" s="84"/>
      <c r="JQB1882" s="84"/>
      <c r="JQC1882" s="84"/>
      <c r="JQD1882" s="84"/>
      <c r="JQE1882" s="84"/>
      <c r="JQF1882" s="84"/>
      <c r="JQG1882" s="84"/>
      <c r="JQH1882" s="84"/>
      <c r="JQI1882" s="84"/>
      <c r="JQJ1882" s="84"/>
      <c r="JQK1882" s="84"/>
      <c r="JQL1882" s="84"/>
      <c r="JQM1882" s="84"/>
      <c r="JQN1882" s="84"/>
      <c r="JQO1882" s="84"/>
      <c r="JQP1882" s="84"/>
      <c r="JQQ1882" s="84"/>
      <c r="JQR1882" s="84"/>
      <c r="JQS1882" s="84"/>
      <c r="JQT1882" s="84"/>
      <c r="JQU1882" s="84"/>
      <c r="JQV1882" s="84"/>
      <c r="JQW1882" s="84"/>
      <c r="JQX1882" s="84"/>
      <c r="JQY1882" s="84"/>
      <c r="JQZ1882" s="84"/>
      <c r="JRA1882" s="84"/>
      <c r="JRB1882" s="84"/>
      <c r="JRC1882" s="84"/>
      <c r="JRD1882" s="84"/>
      <c r="JRE1882" s="84"/>
      <c r="JRF1882" s="84"/>
      <c r="JRG1882" s="84"/>
      <c r="JRH1882" s="84"/>
      <c r="JRI1882" s="84"/>
      <c r="JRJ1882" s="84"/>
      <c r="JRK1882" s="84"/>
      <c r="JRL1882" s="84"/>
      <c r="JRM1882" s="84"/>
      <c r="JRN1882" s="84"/>
      <c r="JRO1882" s="84"/>
      <c r="JRP1882" s="84"/>
      <c r="JRQ1882" s="84"/>
      <c r="JRR1882" s="84"/>
      <c r="JRS1882" s="84"/>
      <c r="JRT1882" s="84"/>
      <c r="JRU1882" s="84"/>
      <c r="JRV1882" s="84"/>
      <c r="JRW1882" s="84"/>
      <c r="JRX1882" s="84"/>
      <c r="JRY1882" s="84"/>
      <c r="JRZ1882" s="84"/>
      <c r="JSA1882" s="84"/>
      <c r="JSB1882" s="84"/>
      <c r="JSC1882" s="84"/>
      <c r="JSD1882" s="84"/>
      <c r="JSE1882" s="84"/>
      <c r="JSF1882" s="84"/>
      <c r="JSG1882" s="84"/>
      <c r="JSH1882" s="84"/>
      <c r="JSI1882" s="84"/>
      <c r="JSJ1882" s="84"/>
      <c r="JSK1882" s="84"/>
      <c r="JSL1882" s="84"/>
      <c r="JSM1882" s="84"/>
      <c r="JSN1882" s="84"/>
      <c r="JSO1882" s="84"/>
      <c r="JSP1882" s="84"/>
      <c r="JSQ1882" s="84"/>
      <c r="JSR1882" s="84"/>
      <c r="JSS1882" s="84"/>
      <c r="JST1882" s="84"/>
      <c r="JSU1882" s="84"/>
      <c r="JSV1882" s="84"/>
      <c r="JSW1882" s="84"/>
      <c r="JSX1882" s="84"/>
      <c r="JSY1882" s="84"/>
      <c r="JSZ1882" s="84"/>
      <c r="JTA1882" s="84"/>
      <c r="JTB1882" s="84"/>
      <c r="JTC1882" s="84"/>
      <c r="JTD1882" s="84"/>
      <c r="JTE1882" s="84"/>
      <c r="JTF1882" s="84"/>
      <c r="JTG1882" s="84"/>
      <c r="JTH1882" s="84"/>
      <c r="JTI1882" s="84"/>
      <c r="JTJ1882" s="84"/>
      <c r="JTK1882" s="84"/>
      <c r="JTL1882" s="84"/>
      <c r="JTM1882" s="84"/>
      <c r="JTN1882" s="84"/>
      <c r="JTO1882" s="84"/>
      <c r="JTP1882" s="84"/>
      <c r="JTQ1882" s="84"/>
      <c r="JTR1882" s="84"/>
      <c r="JTS1882" s="84"/>
      <c r="JTT1882" s="84"/>
      <c r="JTU1882" s="84"/>
      <c r="JTV1882" s="84"/>
      <c r="JTW1882" s="84"/>
      <c r="JTX1882" s="84"/>
      <c r="JTY1882" s="84"/>
      <c r="JTZ1882" s="84"/>
      <c r="JUA1882" s="84"/>
      <c r="JUB1882" s="84"/>
      <c r="JUC1882" s="84"/>
      <c r="JUD1882" s="84"/>
      <c r="JUE1882" s="84"/>
      <c r="JUF1882" s="84"/>
      <c r="JUG1882" s="84"/>
      <c r="JUH1882" s="84"/>
      <c r="JUI1882" s="84"/>
      <c r="JUJ1882" s="84"/>
      <c r="JUK1882" s="84"/>
      <c r="JUL1882" s="84"/>
      <c r="JUM1882" s="84"/>
      <c r="JUN1882" s="84"/>
      <c r="JUO1882" s="84"/>
      <c r="JUP1882" s="84"/>
      <c r="JUQ1882" s="84"/>
      <c r="JUR1882" s="84"/>
      <c r="JUS1882" s="84"/>
      <c r="JUT1882" s="84"/>
      <c r="JUU1882" s="84"/>
      <c r="JUV1882" s="84"/>
      <c r="JUW1882" s="84"/>
      <c r="JUX1882" s="84"/>
      <c r="JUY1882" s="84"/>
      <c r="JUZ1882" s="84"/>
      <c r="JVA1882" s="84"/>
      <c r="JVB1882" s="84"/>
      <c r="JVC1882" s="84"/>
      <c r="JVD1882" s="84"/>
      <c r="JVE1882" s="84"/>
      <c r="JVF1882" s="84"/>
      <c r="JVG1882" s="84"/>
      <c r="JVH1882" s="84"/>
      <c r="JVI1882" s="84"/>
      <c r="JVJ1882" s="84"/>
      <c r="JVK1882" s="84"/>
      <c r="JVL1882" s="84"/>
      <c r="JVM1882" s="84"/>
      <c r="JVN1882" s="84"/>
      <c r="JVO1882" s="84"/>
      <c r="JVP1882" s="84"/>
      <c r="JVQ1882" s="84"/>
      <c r="JVR1882" s="84"/>
      <c r="JVS1882" s="84"/>
      <c r="JVT1882" s="84"/>
      <c r="JVU1882" s="84"/>
      <c r="JVV1882" s="84"/>
      <c r="JVW1882" s="84"/>
      <c r="JVX1882" s="84"/>
      <c r="JVY1882" s="84"/>
      <c r="JVZ1882" s="84"/>
      <c r="JWA1882" s="84"/>
      <c r="JWB1882" s="84"/>
      <c r="JWC1882" s="84"/>
      <c r="JWD1882" s="84"/>
      <c r="JWE1882" s="84"/>
      <c r="JWF1882" s="84"/>
      <c r="JWG1882" s="84"/>
      <c r="JWH1882" s="84"/>
      <c r="JWI1882" s="84"/>
      <c r="JWJ1882" s="84"/>
      <c r="JWK1882" s="84"/>
      <c r="JWL1882" s="84"/>
      <c r="JWM1882" s="84"/>
      <c r="JWN1882" s="84"/>
      <c r="JWO1882" s="84"/>
      <c r="JWP1882" s="84"/>
      <c r="JWQ1882" s="84"/>
      <c r="JWR1882" s="84"/>
      <c r="JWS1882" s="84"/>
      <c r="JWT1882" s="84"/>
      <c r="JWU1882" s="84"/>
      <c r="JWV1882" s="84"/>
      <c r="JWW1882" s="84"/>
      <c r="JWX1882" s="84"/>
      <c r="JWY1882" s="84"/>
      <c r="JWZ1882" s="84"/>
      <c r="JXA1882" s="84"/>
      <c r="JXB1882" s="84"/>
      <c r="JXC1882" s="84"/>
      <c r="JXD1882" s="84"/>
      <c r="JXE1882" s="84"/>
      <c r="JXF1882" s="84"/>
      <c r="JXG1882" s="84"/>
      <c r="JXH1882" s="84"/>
      <c r="JXI1882" s="84"/>
      <c r="JXJ1882" s="84"/>
      <c r="JXK1882" s="84"/>
      <c r="JXL1882" s="84"/>
      <c r="JXM1882" s="84"/>
      <c r="JXN1882" s="84"/>
      <c r="JXO1882" s="84"/>
      <c r="JXP1882" s="84"/>
      <c r="JXQ1882" s="84"/>
      <c r="JXR1882" s="84"/>
      <c r="JXS1882" s="84"/>
      <c r="JXT1882" s="84"/>
      <c r="JXU1882" s="84"/>
      <c r="JXV1882" s="84"/>
      <c r="JXW1882" s="84"/>
      <c r="JXX1882" s="84"/>
      <c r="JXY1882" s="84"/>
      <c r="JXZ1882" s="84"/>
      <c r="JYA1882" s="84"/>
      <c r="JYB1882" s="84"/>
      <c r="JYC1882" s="84"/>
      <c r="JYD1882" s="84"/>
      <c r="JYE1882" s="84"/>
      <c r="JYF1882" s="84"/>
      <c r="JYG1882" s="84"/>
      <c r="JYH1882" s="84"/>
      <c r="JYI1882" s="84"/>
      <c r="JYJ1882" s="84"/>
      <c r="JYK1882" s="84"/>
      <c r="JYL1882" s="84"/>
      <c r="JYM1882" s="84"/>
      <c r="JYN1882" s="84"/>
      <c r="JYO1882" s="84"/>
      <c r="JYP1882" s="84"/>
      <c r="JYQ1882" s="84"/>
      <c r="JYR1882" s="84"/>
      <c r="JYS1882" s="84"/>
      <c r="JYT1882" s="84"/>
      <c r="JYU1882" s="84"/>
      <c r="JYV1882" s="84"/>
      <c r="JYW1882" s="84"/>
      <c r="JYX1882" s="84"/>
      <c r="JYY1882" s="84"/>
      <c r="JYZ1882" s="84"/>
      <c r="JZA1882" s="84"/>
      <c r="JZB1882" s="84"/>
      <c r="JZC1882" s="84"/>
      <c r="JZD1882" s="84"/>
      <c r="JZE1882" s="84"/>
      <c r="JZF1882" s="84"/>
      <c r="JZG1882" s="84"/>
      <c r="JZH1882" s="84"/>
      <c r="JZI1882" s="84"/>
      <c r="JZJ1882" s="84"/>
      <c r="JZK1882" s="84"/>
      <c r="JZL1882" s="84"/>
      <c r="JZM1882" s="84"/>
      <c r="JZN1882" s="84"/>
      <c r="JZO1882" s="84"/>
      <c r="JZP1882" s="84"/>
      <c r="JZQ1882" s="84"/>
      <c r="JZR1882" s="84"/>
      <c r="JZS1882" s="84"/>
      <c r="JZT1882" s="84"/>
      <c r="JZU1882" s="84"/>
      <c r="JZV1882" s="84"/>
      <c r="JZW1882" s="84"/>
      <c r="JZX1882" s="84"/>
      <c r="JZY1882" s="84"/>
      <c r="JZZ1882" s="84"/>
      <c r="KAA1882" s="84"/>
      <c r="KAB1882" s="84"/>
      <c r="KAC1882" s="84"/>
      <c r="KAD1882" s="84"/>
      <c r="KAE1882" s="84"/>
      <c r="KAF1882" s="84"/>
      <c r="KAG1882" s="84"/>
      <c r="KAH1882" s="84"/>
      <c r="KAI1882" s="84"/>
      <c r="KAJ1882" s="84"/>
      <c r="KAK1882" s="84"/>
      <c r="KAL1882" s="84"/>
      <c r="KAM1882" s="84"/>
      <c r="KAN1882" s="84"/>
      <c r="KAO1882" s="84"/>
      <c r="KAP1882" s="84"/>
      <c r="KAQ1882" s="84"/>
      <c r="KAR1882" s="84"/>
      <c r="KAS1882" s="84"/>
      <c r="KAT1882" s="84"/>
      <c r="KAU1882" s="84"/>
      <c r="KAV1882" s="84"/>
      <c r="KAW1882" s="84"/>
      <c r="KAX1882" s="84"/>
      <c r="KAY1882" s="84"/>
      <c r="KAZ1882" s="84"/>
      <c r="KBA1882" s="84"/>
      <c r="KBB1882" s="84"/>
      <c r="KBC1882" s="84"/>
      <c r="KBD1882" s="84"/>
      <c r="KBE1882" s="84"/>
      <c r="KBF1882" s="84"/>
      <c r="KBG1882" s="84"/>
      <c r="KBH1882" s="84"/>
      <c r="KBI1882" s="84"/>
      <c r="KBJ1882" s="84"/>
      <c r="KBK1882" s="84"/>
      <c r="KBL1882" s="84"/>
      <c r="KBM1882" s="84"/>
      <c r="KBN1882" s="84"/>
      <c r="KBO1882" s="84"/>
      <c r="KBP1882" s="84"/>
      <c r="KBQ1882" s="84"/>
      <c r="KBR1882" s="84"/>
      <c r="KBS1882" s="84"/>
      <c r="KBT1882" s="84"/>
      <c r="KBU1882" s="84"/>
      <c r="KBV1882" s="84"/>
      <c r="KBW1882" s="84"/>
      <c r="KBX1882" s="84"/>
      <c r="KBY1882" s="84"/>
      <c r="KBZ1882" s="84"/>
      <c r="KCA1882" s="84"/>
      <c r="KCB1882" s="84"/>
      <c r="KCC1882" s="84"/>
      <c r="KCD1882" s="84"/>
      <c r="KCE1882" s="84"/>
      <c r="KCF1882" s="84"/>
      <c r="KCG1882" s="84"/>
      <c r="KCH1882" s="84"/>
      <c r="KCI1882" s="84"/>
      <c r="KCJ1882" s="84"/>
      <c r="KCK1882" s="84"/>
      <c r="KCL1882" s="84"/>
      <c r="KCM1882" s="84"/>
      <c r="KCN1882" s="84"/>
      <c r="KCO1882" s="84"/>
      <c r="KCP1882" s="84"/>
      <c r="KCQ1882" s="84"/>
      <c r="KCR1882" s="84"/>
      <c r="KCS1882" s="84"/>
      <c r="KCT1882" s="84"/>
      <c r="KCU1882" s="84"/>
      <c r="KCV1882" s="84"/>
      <c r="KCW1882" s="84"/>
      <c r="KCX1882" s="84"/>
      <c r="KCY1882" s="84"/>
      <c r="KCZ1882" s="84"/>
      <c r="KDA1882" s="84"/>
      <c r="KDB1882" s="84"/>
      <c r="KDC1882" s="84"/>
      <c r="KDD1882" s="84"/>
      <c r="KDE1882" s="84"/>
      <c r="KDF1882" s="84"/>
      <c r="KDG1882" s="84"/>
      <c r="KDH1882" s="84"/>
      <c r="KDI1882" s="84"/>
      <c r="KDJ1882" s="84"/>
      <c r="KDK1882" s="84"/>
      <c r="KDL1882" s="84"/>
      <c r="KDM1882" s="84"/>
      <c r="KDN1882" s="84"/>
      <c r="KDO1882" s="84"/>
      <c r="KDP1882" s="84"/>
      <c r="KDQ1882" s="84"/>
      <c r="KDR1882" s="84"/>
      <c r="KDS1882" s="84"/>
      <c r="KDT1882" s="84"/>
      <c r="KDU1882" s="84"/>
      <c r="KDV1882" s="84"/>
      <c r="KDW1882" s="84"/>
      <c r="KDX1882" s="84"/>
      <c r="KDY1882" s="84"/>
      <c r="KDZ1882" s="84"/>
      <c r="KEA1882" s="84"/>
      <c r="KEB1882" s="84"/>
      <c r="KEC1882" s="84"/>
      <c r="KED1882" s="84"/>
      <c r="KEE1882" s="84"/>
      <c r="KEF1882" s="84"/>
      <c r="KEG1882" s="84"/>
      <c r="KEH1882" s="84"/>
      <c r="KEI1882" s="84"/>
      <c r="KEJ1882" s="84"/>
      <c r="KEK1882" s="84"/>
      <c r="KEL1882" s="84"/>
      <c r="KEM1882" s="84"/>
      <c r="KEN1882" s="84"/>
      <c r="KEO1882" s="84"/>
      <c r="KEP1882" s="84"/>
      <c r="KEQ1882" s="84"/>
      <c r="KER1882" s="84"/>
      <c r="KES1882" s="84"/>
      <c r="KET1882" s="84"/>
      <c r="KEU1882" s="84"/>
      <c r="KEV1882" s="84"/>
      <c r="KEW1882" s="84"/>
      <c r="KEX1882" s="84"/>
      <c r="KEY1882" s="84"/>
      <c r="KEZ1882" s="84"/>
      <c r="KFA1882" s="84"/>
      <c r="KFB1882" s="84"/>
      <c r="KFC1882" s="84"/>
      <c r="KFD1882" s="84"/>
      <c r="KFE1882" s="84"/>
      <c r="KFF1882" s="84"/>
      <c r="KFG1882" s="84"/>
      <c r="KFH1882" s="84"/>
      <c r="KFI1882" s="84"/>
      <c r="KFJ1882" s="84"/>
      <c r="KFK1882" s="84"/>
      <c r="KFL1882" s="84"/>
      <c r="KFM1882" s="84"/>
      <c r="KFN1882" s="84"/>
      <c r="KFO1882" s="84"/>
      <c r="KFP1882" s="84"/>
      <c r="KFQ1882" s="84"/>
      <c r="KFR1882" s="84"/>
      <c r="KFS1882" s="84"/>
      <c r="KFT1882" s="84"/>
      <c r="KFU1882" s="84"/>
      <c r="KFV1882" s="84"/>
      <c r="KFW1882" s="84"/>
      <c r="KFX1882" s="84"/>
      <c r="KFY1882" s="84"/>
      <c r="KFZ1882" s="84"/>
      <c r="KGA1882" s="84"/>
      <c r="KGB1882" s="84"/>
      <c r="KGC1882" s="84"/>
      <c r="KGD1882" s="84"/>
      <c r="KGE1882" s="84"/>
      <c r="KGF1882" s="84"/>
      <c r="KGG1882" s="84"/>
      <c r="KGH1882" s="84"/>
      <c r="KGI1882" s="84"/>
      <c r="KGJ1882" s="84"/>
      <c r="KGK1882" s="84"/>
      <c r="KGL1882" s="84"/>
      <c r="KGM1882" s="84"/>
      <c r="KGN1882" s="84"/>
      <c r="KGO1882" s="84"/>
      <c r="KGP1882" s="84"/>
      <c r="KGQ1882" s="84"/>
      <c r="KGR1882" s="84"/>
      <c r="KGS1882" s="84"/>
      <c r="KGT1882" s="84"/>
      <c r="KGU1882" s="84"/>
      <c r="KGV1882" s="84"/>
      <c r="KGW1882" s="84"/>
      <c r="KGX1882" s="84"/>
      <c r="KGY1882" s="84"/>
      <c r="KGZ1882" s="84"/>
      <c r="KHA1882" s="84"/>
      <c r="KHB1882" s="84"/>
      <c r="KHC1882" s="84"/>
      <c r="KHD1882" s="84"/>
      <c r="KHE1882" s="84"/>
      <c r="KHF1882" s="84"/>
      <c r="KHG1882" s="84"/>
      <c r="KHH1882" s="84"/>
      <c r="KHI1882" s="84"/>
      <c r="KHJ1882" s="84"/>
      <c r="KHK1882" s="84"/>
      <c r="KHL1882" s="84"/>
      <c r="KHM1882" s="84"/>
      <c r="KHN1882" s="84"/>
      <c r="KHO1882" s="84"/>
      <c r="KHP1882" s="84"/>
      <c r="KHQ1882" s="84"/>
      <c r="KHR1882" s="84"/>
      <c r="KHS1882" s="84"/>
      <c r="KHT1882" s="84"/>
      <c r="KHU1882" s="84"/>
      <c r="KHV1882" s="84"/>
      <c r="KHW1882" s="84"/>
      <c r="KHX1882" s="84"/>
      <c r="KHY1882" s="84"/>
      <c r="KHZ1882" s="84"/>
      <c r="KIA1882" s="84"/>
      <c r="KIB1882" s="84"/>
      <c r="KIC1882" s="84"/>
      <c r="KID1882" s="84"/>
      <c r="KIE1882" s="84"/>
      <c r="KIF1882" s="84"/>
      <c r="KIG1882" s="84"/>
      <c r="KIH1882" s="84"/>
      <c r="KII1882" s="84"/>
      <c r="KIJ1882" s="84"/>
      <c r="KIK1882" s="84"/>
      <c r="KIL1882" s="84"/>
      <c r="KIM1882" s="84"/>
      <c r="KIN1882" s="84"/>
      <c r="KIO1882" s="84"/>
      <c r="KIP1882" s="84"/>
      <c r="KIQ1882" s="84"/>
      <c r="KIR1882" s="84"/>
      <c r="KIS1882" s="84"/>
      <c r="KIT1882" s="84"/>
      <c r="KIU1882" s="84"/>
      <c r="KIV1882" s="84"/>
      <c r="KIW1882" s="84"/>
      <c r="KIX1882" s="84"/>
      <c r="KIY1882" s="84"/>
      <c r="KIZ1882" s="84"/>
      <c r="KJA1882" s="84"/>
      <c r="KJB1882" s="84"/>
      <c r="KJC1882" s="84"/>
      <c r="KJD1882" s="84"/>
      <c r="KJE1882" s="84"/>
      <c r="KJF1882" s="84"/>
      <c r="KJG1882" s="84"/>
      <c r="KJH1882" s="84"/>
      <c r="KJI1882" s="84"/>
      <c r="KJJ1882" s="84"/>
      <c r="KJK1882" s="84"/>
      <c r="KJL1882" s="84"/>
      <c r="KJM1882" s="84"/>
      <c r="KJN1882" s="84"/>
      <c r="KJO1882" s="84"/>
      <c r="KJP1882" s="84"/>
      <c r="KJQ1882" s="84"/>
      <c r="KJR1882" s="84"/>
      <c r="KJS1882" s="84"/>
      <c r="KJT1882" s="84"/>
      <c r="KJU1882" s="84"/>
      <c r="KJV1882" s="84"/>
      <c r="KJW1882" s="84"/>
      <c r="KJX1882" s="84"/>
      <c r="KJY1882" s="84"/>
      <c r="KJZ1882" s="84"/>
      <c r="KKA1882" s="84"/>
      <c r="KKB1882" s="84"/>
      <c r="KKC1882" s="84"/>
      <c r="KKD1882" s="84"/>
      <c r="KKE1882" s="84"/>
      <c r="KKF1882" s="84"/>
      <c r="KKG1882" s="84"/>
      <c r="KKH1882" s="84"/>
      <c r="KKI1882" s="84"/>
      <c r="KKJ1882" s="84"/>
      <c r="KKK1882" s="84"/>
      <c r="KKL1882" s="84"/>
      <c r="KKM1882" s="84"/>
      <c r="KKN1882" s="84"/>
      <c r="KKO1882" s="84"/>
      <c r="KKP1882" s="84"/>
      <c r="KKQ1882" s="84"/>
      <c r="KKR1882" s="84"/>
      <c r="KKS1882" s="84"/>
      <c r="KKT1882" s="84"/>
      <c r="KKU1882" s="84"/>
      <c r="KKV1882" s="84"/>
      <c r="KKW1882" s="84"/>
      <c r="KKX1882" s="84"/>
      <c r="KKY1882" s="84"/>
      <c r="KKZ1882" s="84"/>
      <c r="KLA1882" s="84"/>
      <c r="KLB1882" s="84"/>
      <c r="KLC1882" s="84"/>
      <c r="KLD1882" s="84"/>
      <c r="KLE1882" s="84"/>
      <c r="KLF1882" s="84"/>
      <c r="KLG1882" s="84"/>
      <c r="KLH1882" s="84"/>
      <c r="KLI1882" s="84"/>
      <c r="KLJ1882" s="84"/>
      <c r="KLK1882" s="84"/>
      <c r="KLL1882" s="84"/>
      <c r="KLM1882" s="84"/>
      <c r="KLN1882" s="84"/>
      <c r="KLO1882" s="84"/>
      <c r="KLP1882" s="84"/>
      <c r="KLQ1882" s="84"/>
      <c r="KLR1882" s="84"/>
      <c r="KLS1882" s="84"/>
      <c r="KLT1882" s="84"/>
      <c r="KLU1882" s="84"/>
      <c r="KLV1882" s="84"/>
      <c r="KLW1882" s="84"/>
      <c r="KLX1882" s="84"/>
      <c r="KLY1882" s="84"/>
      <c r="KLZ1882" s="84"/>
      <c r="KMA1882" s="84"/>
      <c r="KMB1882" s="84"/>
      <c r="KMC1882" s="84"/>
      <c r="KMD1882" s="84"/>
      <c r="KME1882" s="84"/>
      <c r="KMF1882" s="84"/>
      <c r="KMG1882" s="84"/>
      <c r="KMH1882" s="84"/>
      <c r="KMI1882" s="84"/>
      <c r="KMJ1882" s="84"/>
      <c r="KMK1882" s="84"/>
      <c r="KML1882" s="84"/>
      <c r="KMM1882" s="84"/>
      <c r="KMN1882" s="84"/>
      <c r="KMO1882" s="84"/>
      <c r="KMP1882" s="84"/>
      <c r="KMQ1882" s="84"/>
      <c r="KMR1882" s="84"/>
      <c r="KMS1882" s="84"/>
      <c r="KMT1882" s="84"/>
      <c r="KMU1882" s="84"/>
      <c r="KMV1882" s="84"/>
      <c r="KMW1882" s="84"/>
      <c r="KMX1882" s="84"/>
      <c r="KMY1882" s="84"/>
      <c r="KMZ1882" s="84"/>
      <c r="KNA1882" s="84"/>
      <c r="KNB1882" s="84"/>
      <c r="KNC1882" s="84"/>
      <c r="KND1882" s="84"/>
      <c r="KNE1882" s="84"/>
      <c r="KNF1882" s="84"/>
      <c r="KNG1882" s="84"/>
      <c r="KNH1882" s="84"/>
      <c r="KNI1882" s="84"/>
      <c r="KNJ1882" s="84"/>
      <c r="KNK1882" s="84"/>
      <c r="KNL1882" s="84"/>
      <c r="KNM1882" s="84"/>
      <c r="KNN1882" s="84"/>
      <c r="KNO1882" s="84"/>
      <c r="KNP1882" s="84"/>
      <c r="KNQ1882" s="84"/>
      <c r="KNR1882" s="84"/>
      <c r="KNS1882" s="84"/>
      <c r="KNT1882" s="84"/>
      <c r="KNU1882" s="84"/>
      <c r="KNV1882" s="84"/>
      <c r="KNW1882" s="84"/>
      <c r="KNX1882" s="84"/>
      <c r="KNY1882" s="84"/>
      <c r="KNZ1882" s="84"/>
      <c r="KOA1882" s="84"/>
      <c r="KOB1882" s="84"/>
      <c r="KOC1882" s="84"/>
      <c r="KOD1882" s="84"/>
      <c r="KOE1882" s="84"/>
      <c r="KOF1882" s="84"/>
      <c r="KOG1882" s="84"/>
      <c r="KOH1882" s="84"/>
      <c r="KOI1882" s="84"/>
      <c r="KOJ1882" s="84"/>
      <c r="KOK1882" s="84"/>
      <c r="KOL1882" s="84"/>
      <c r="KOM1882" s="84"/>
      <c r="KON1882" s="84"/>
      <c r="KOO1882" s="84"/>
      <c r="KOP1882" s="84"/>
      <c r="KOQ1882" s="84"/>
      <c r="KOR1882" s="84"/>
      <c r="KOS1882" s="84"/>
      <c r="KOT1882" s="84"/>
      <c r="KOU1882" s="84"/>
      <c r="KOV1882" s="84"/>
      <c r="KOW1882" s="84"/>
      <c r="KOX1882" s="84"/>
      <c r="KOY1882" s="84"/>
      <c r="KOZ1882" s="84"/>
      <c r="KPA1882" s="84"/>
      <c r="KPB1882" s="84"/>
      <c r="KPC1882" s="84"/>
      <c r="KPD1882" s="84"/>
      <c r="KPE1882" s="84"/>
      <c r="KPF1882" s="84"/>
      <c r="KPG1882" s="84"/>
      <c r="KPH1882" s="84"/>
      <c r="KPI1882" s="84"/>
      <c r="KPJ1882" s="84"/>
      <c r="KPK1882" s="84"/>
      <c r="KPL1882" s="84"/>
      <c r="KPM1882" s="84"/>
      <c r="KPN1882" s="84"/>
      <c r="KPO1882" s="84"/>
      <c r="KPP1882" s="84"/>
      <c r="KPQ1882" s="84"/>
      <c r="KPR1882" s="84"/>
      <c r="KPS1882" s="84"/>
      <c r="KPT1882" s="84"/>
      <c r="KPU1882" s="84"/>
      <c r="KPV1882" s="84"/>
      <c r="KPW1882" s="84"/>
      <c r="KPX1882" s="84"/>
      <c r="KPY1882" s="84"/>
      <c r="KPZ1882" s="84"/>
      <c r="KQA1882" s="84"/>
      <c r="KQB1882" s="84"/>
      <c r="KQC1882" s="84"/>
      <c r="KQD1882" s="84"/>
      <c r="KQE1882" s="84"/>
      <c r="KQF1882" s="84"/>
      <c r="KQG1882" s="84"/>
      <c r="KQH1882" s="84"/>
      <c r="KQI1882" s="84"/>
      <c r="KQJ1882" s="84"/>
      <c r="KQK1882" s="84"/>
      <c r="KQL1882" s="84"/>
      <c r="KQM1882" s="84"/>
      <c r="KQN1882" s="84"/>
      <c r="KQO1882" s="84"/>
      <c r="KQP1882" s="84"/>
      <c r="KQQ1882" s="84"/>
      <c r="KQR1882" s="84"/>
      <c r="KQS1882" s="84"/>
      <c r="KQT1882" s="84"/>
      <c r="KQU1882" s="84"/>
      <c r="KQV1882" s="84"/>
      <c r="KQW1882" s="84"/>
      <c r="KQX1882" s="84"/>
      <c r="KQY1882" s="84"/>
      <c r="KQZ1882" s="84"/>
      <c r="KRA1882" s="84"/>
      <c r="KRB1882" s="84"/>
      <c r="KRC1882" s="84"/>
      <c r="KRD1882" s="84"/>
      <c r="KRE1882" s="84"/>
      <c r="KRF1882" s="84"/>
      <c r="KRG1882" s="84"/>
      <c r="KRH1882" s="84"/>
      <c r="KRI1882" s="84"/>
      <c r="KRJ1882" s="84"/>
      <c r="KRK1882" s="84"/>
      <c r="KRL1882" s="84"/>
      <c r="KRM1882" s="84"/>
      <c r="KRN1882" s="84"/>
      <c r="KRO1882" s="84"/>
      <c r="KRP1882" s="84"/>
      <c r="KRQ1882" s="84"/>
      <c r="KRR1882" s="84"/>
      <c r="KRS1882" s="84"/>
      <c r="KRT1882" s="84"/>
      <c r="KRU1882" s="84"/>
      <c r="KRV1882" s="84"/>
      <c r="KRW1882" s="84"/>
      <c r="KRX1882" s="84"/>
      <c r="KRY1882" s="84"/>
      <c r="KRZ1882" s="84"/>
      <c r="KSA1882" s="84"/>
      <c r="KSB1882" s="84"/>
      <c r="KSC1882" s="84"/>
      <c r="KSD1882" s="84"/>
      <c r="KSE1882" s="84"/>
      <c r="KSF1882" s="84"/>
      <c r="KSG1882" s="84"/>
      <c r="KSH1882" s="84"/>
      <c r="KSI1882" s="84"/>
      <c r="KSJ1882" s="84"/>
      <c r="KSK1882" s="84"/>
      <c r="KSL1882" s="84"/>
      <c r="KSM1882" s="84"/>
      <c r="KSN1882" s="84"/>
      <c r="KSO1882" s="84"/>
      <c r="KSP1882" s="84"/>
      <c r="KSQ1882" s="84"/>
      <c r="KSR1882" s="84"/>
      <c r="KSS1882" s="84"/>
      <c r="KST1882" s="84"/>
      <c r="KSU1882" s="84"/>
      <c r="KSV1882" s="84"/>
      <c r="KSW1882" s="84"/>
      <c r="KSX1882" s="84"/>
      <c r="KSY1882" s="84"/>
      <c r="KSZ1882" s="84"/>
      <c r="KTA1882" s="84"/>
      <c r="KTB1882" s="84"/>
      <c r="KTC1882" s="84"/>
      <c r="KTD1882" s="84"/>
      <c r="KTE1882" s="84"/>
      <c r="KTF1882" s="84"/>
      <c r="KTG1882" s="84"/>
      <c r="KTH1882" s="84"/>
      <c r="KTI1882" s="84"/>
      <c r="KTJ1882" s="84"/>
      <c r="KTK1882" s="84"/>
      <c r="KTL1882" s="84"/>
      <c r="KTM1882" s="84"/>
      <c r="KTN1882" s="84"/>
      <c r="KTO1882" s="84"/>
      <c r="KTP1882" s="84"/>
      <c r="KTQ1882" s="84"/>
      <c r="KTR1882" s="84"/>
      <c r="KTS1882" s="84"/>
      <c r="KTT1882" s="84"/>
      <c r="KTU1882" s="84"/>
      <c r="KTV1882" s="84"/>
      <c r="KTW1882" s="84"/>
      <c r="KTX1882" s="84"/>
      <c r="KTY1882" s="84"/>
      <c r="KTZ1882" s="84"/>
      <c r="KUA1882" s="84"/>
      <c r="KUB1882" s="84"/>
      <c r="KUC1882" s="84"/>
      <c r="KUD1882" s="84"/>
      <c r="KUE1882" s="84"/>
      <c r="KUF1882" s="84"/>
      <c r="KUG1882" s="84"/>
      <c r="KUH1882" s="84"/>
      <c r="KUI1882" s="84"/>
      <c r="KUJ1882" s="84"/>
      <c r="KUK1882" s="84"/>
      <c r="KUL1882" s="84"/>
      <c r="KUM1882" s="84"/>
      <c r="KUN1882" s="84"/>
      <c r="KUO1882" s="84"/>
      <c r="KUP1882" s="84"/>
      <c r="KUQ1882" s="84"/>
      <c r="KUR1882" s="84"/>
      <c r="KUS1882" s="84"/>
      <c r="KUT1882" s="84"/>
      <c r="KUU1882" s="84"/>
      <c r="KUV1882" s="84"/>
      <c r="KUW1882" s="84"/>
      <c r="KUX1882" s="84"/>
      <c r="KUY1882" s="84"/>
      <c r="KUZ1882" s="84"/>
      <c r="KVA1882" s="84"/>
      <c r="KVB1882" s="84"/>
      <c r="KVC1882" s="84"/>
      <c r="KVD1882" s="84"/>
      <c r="KVE1882" s="84"/>
      <c r="KVF1882" s="84"/>
      <c r="KVG1882" s="84"/>
      <c r="KVH1882" s="84"/>
      <c r="KVI1882" s="84"/>
      <c r="KVJ1882" s="84"/>
      <c r="KVK1882" s="84"/>
      <c r="KVL1882" s="84"/>
      <c r="KVM1882" s="84"/>
      <c r="KVN1882" s="84"/>
      <c r="KVO1882" s="84"/>
      <c r="KVP1882" s="84"/>
      <c r="KVQ1882" s="84"/>
      <c r="KVR1882" s="84"/>
      <c r="KVS1882" s="84"/>
      <c r="KVT1882" s="84"/>
      <c r="KVU1882" s="84"/>
      <c r="KVV1882" s="84"/>
      <c r="KVW1882" s="84"/>
      <c r="KVX1882" s="84"/>
      <c r="KVY1882" s="84"/>
      <c r="KVZ1882" s="84"/>
      <c r="KWA1882" s="84"/>
      <c r="KWB1882" s="84"/>
      <c r="KWC1882" s="84"/>
      <c r="KWD1882" s="84"/>
      <c r="KWE1882" s="84"/>
      <c r="KWF1882" s="84"/>
      <c r="KWG1882" s="84"/>
      <c r="KWH1882" s="84"/>
      <c r="KWI1882" s="84"/>
      <c r="KWJ1882" s="84"/>
      <c r="KWK1882" s="84"/>
      <c r="KWL1882" s="84"/>
      <c r="KWM1882" s="84"/>
      <c r="KWN1882" s="84"/>
      <c r="KWO1882" s="84"/>
      <c r="KWP1882" s="84"/>
      <c r="KWQ1882" s="84"/>
      <c r="KWR1882" s="84"/>
      <c r="KWS1882" s="84"/>
      <c r="KWT1882" s="84"/>
      <c r="KWU1882" s="84"/>
      <c r="KWV1882" s="84"/>
      <c r="KWW1882" s="84"/>
      <c r="KWX1882" s="84"/>
      <c r="KWY1882" s="84"/>
      <c r="KWZ1882" s="84"/>
      <c r="KXA1882" s="84"/>
      <c r="KXB1882" s="84"/>
      <c r="KXC1882" s="84"/>
      <c r="KXD1882" s="84"/>
      <c r="KXE1882" s="84"/>
      <c r="KXF1882" s="84"/>
      <c r="KXG1882" s="84"/>
      <c r="KXH1882" s="84"/>
      <c r="KXI1882" s="84"/>
      <c r="KXJ1882" s="84"/>
      <c r="KXK1882" s="84"/>
      <c r="KXL1882" s="84"/>
      <c r="KXM1882" s="84"/>
      <c r="KXN1882" s="84"/>
      <c r="KXO1882" s="84"/>
      <c r="KXP1882" s="84"/>
      <c r="KXQ1882" s="84"/>
      <c r="KXR1882" s="84"/>
      <c r="KXS1882" s="84"/>
      <c r="KXT1882" s="84"/>
      <c r="KXU1882" s="84"/>
      <c r="KXV1882" s="84"/>
      <c r="KXW1882" s="84"/>
      <c r="KXX1882" s="84"/>
      <c r="KXY1882" s="84"/>
      <c r="KXZ1882" s="84"/>
      <c r="KYA1882" s="84"/>
      <c r="KYB1882" s="84"/>
      <c r="KYC1882" s="84"/>
      <c r="KYD1882" s="84"/>
      <c r="KYE1882" s="84"/>
      <c r="KYF1882" s="84"/>
      <c r="KYG1882" s="84"/>
      <c r="KYH1882" s="84"/>
      <c r="KYI1882" s="84"/>
      <c r="KYJ1882" s="84"/>
      <c r="KYK1882" s="84"/>
      <c r="KYL1882" s="84"/>
      <c r="KYM1882" s="84"/>
      <c r="KYN1882" s="84"/>
      <c r="KYO1882" s="84"/>
      <c r="KYP1882" s="84"/>
      <c r="KYQ1882" s="84"/>
      <c r="KYR1882" s="84"/>
      <c r="KYS1882" s="84"/>
      <c r="KYT1882" s="84"/>
      <c r="KYU1882" s="84"/>
      <c r="KYV1882" s="84"/>
      <c r="KYW1882" s="84"/>
      <c r="KYX1882" s="84"/>
      <c r="KYY1882" s="84"/>
      <c r="KYZ1882" s="84"/>
      <c r="KZA1882" s="84"/>
      <c r="KZB1882" s="84"/>
      <c r="KZC1882" s="84"/>
      <c r="KZD1882" s="84"/>
      <c r="KZE1882" s="84"/>
      <c r="KZF1882" s="84"/>
      <c r="KZG1882" s="84"/>
      <c r="KZH1882" s="84"/>
      <c r="KZI1882" s="84"/>
      <c r="KZJ1882" s="84"/>
      <c r="KZK1882" s="84"/>
      <c r="KZL1882" s="84"/>
      <c r="KZM1882" s="84"/>
      <c r="KZN1882" s="84"/>
      <c r="KZO1882" s="84"/>
      <c r="KZP1882" s="84"/>
      <c r="KZQ1882" s="84"/>
      <c r="KZR1882" s="84"/>
      <c r="KZS1882" s="84"/>
      <c r="KZT1882" s="84"/>
      <c r="KZU1882" s="84"/>
      <c r="KZV1882" s="84"/>
      <c r="KZW1882" s="84"/>
      <c r="KZX1882" s="84"/>
      <c r="KZY1882" s="84"/>
      <c r="KZZ1882" s="84"/>
      <c r="LAA1882" s="84"/>
      <c r="LAB1882" s="84"/>
      <c r="LAC1882" s="84"/>
      <c r="LAD1882" s="84"/>
      <c r="LAE1882" s="84"/>
      <c r="LAF1882" s="84"/>
      <c r="LAG1882" s="84"/>
      <c r="LAH1882" s="84"/>
      <c r="LAI1882" s="84"/>
      <c r="LAJ1882" s="84"/>
      <c r="LAK1882" s="84"/>
      <c r="LAL1882" s="84"/>
      <c r="LAM1882" s="84"/>
      <c r="LAN1882" s="84"/>
      <c r="LAO1882" s="84"/>
      <c r="LAP1882" s="84"/>
      <c r="LAQ1882" s="84"/>
      <c r="LAR1882" s="84"/>
      <c r="LAS1882" s="84"/>
      <c r="LAT1882" s="84"/>
      <c r="LAU1882" s="84"/>
      <c r="LAV1882" s="84"/>
      <c r="LAW1882" s="84"/>
      <c r="LAX1882" s="84"/>
      <c r="LAY1882" s="84"/>
      <c r="LAZ1882" s="84"/>
      <c r="LBA1882" s="84"/>
      <c r="LBB1882" s="84"/>
      <c r="LBC1882" s="84"/>
      <c r="LBD1882" s="84"/>
      <c r="LBE1882" s="84"/>
      <c r="LBF1882" s="84"/>
      <c r="LBG1882" s="84"/>
      <c r="LBH1882" s="84"/>
      <c r="LBI1882" s="84"/>
      <c r="LBJ1882" s="84"/>
      <c r="LBK1882" s="84"/>
      <c r="LBL1882" s="84"/>
      <c r="LBM1882" s="84"/>
      <c r="LBN1882" s="84"/>
      <c r="LBO1882" s="84"/>
      <c r="LBP1882" s="84"/>
      <c r="LBQ1882" s="84"/>
      <c r="LBR1882" s="84"/>
      <c r="LBS1882" s="84"/>
      <c r="LBT1882" s="84"/>
      <c r="LBU1882" s="84"/>
      <c r="LBV1882" s="84"/>
      <c r="LBW1882" s="84"/>
      <c r="LBX1882" s="84"/>
      <c r="LBY1882" s="84"/>
      <c r="LBZ1882" s="84"/>
      <c r="LCA1882" s="84"/>
      <c r="LCB1882" s="84"/>
      <c r="LCC1882" s="84"/>
      <c r="LCD1882" s="84"/>
      <c r="LCE1882" s="84"/>
      <c r="LCF1882" s="84"/>
      <c r="LCG1882" s="84"/>
      <c r="LCH1882" s="84"/>
      <c r="LCI1882" s="84"/>
      <c r="LCJ1882" s="84"/>
      <c r="LCK1882" s="84"/>
      <c r="LCL1882" s="84"/>
      <c r="LCM1882" s="84"/>
      <c r="LCN1882" s="84"/>
      <c r="LCO1882" s="84"/>
      <c r="LCP1882" s="84"/>
      <c r="LCQ1882" s="84"/>
      <c r="LCR1882" s="84"/>
      <c r="LCS1882" s="84"/>
      <c r="LCT1882" s="84"/>
      <c r="LCU1882" s="84"/>
      <c r="LCV1882" s="84"/>
      <c r="LCW1882" s="84"/>
      <c r="LCX1882" s="84"/>
      <c r="LCY1882" s="84"/>
      <c r="LCZ1882" s="84"/>
      <c r="LDA1882" s="84"/>
      <c r="LDB1882" s="84"/>
      <c r="LDC1882" s="84"/>
      <c r="LDD1882" s="84"/>
      <c r="LDE1882" s="84"/>
      <c r="LDF1882" s="84"/>
      <c r="LDG1882" s="84"/>
      <c r="LDH1882" s="84"/>
      <c r="LDI1882" s="84"/>
      <c r="LDJ1882" s="84"/>
      <c r="LDK1882" s="84"/>
      <c r="LDL1882" s="84"/>
      <c r="LDM1882" s="84"/>
      <c r="LDN1882" s="84"/>
      <c r="LDO1882" s="84"/>
      <c r="LDP1882" s="84"/>
      <c r="LDQ1882" s="84"/>
      <c r="LDR1882" s="84"/>
      <c r="LDS1882" s="84"/>
      <c r="LDT1882" s="84"/>
      <c r="LDU1882" s="84"/>
      <c r="LDV1882" s="84"/>
      <c r="LDW1882" s="84"/>
      <c r="LDX1882" s="84"/>
      <c r="LDY1882" s="84"/>
      <c r="LDZ1882" s="84"/>
      <c r="LEA1882" s="84"/>
      <c r="LEB1882" s="84"/>
      <c r="LEC1882" s="84"/>
      <c r="LED1882" s="84"/>
      <c r="LEE1882" s="84"/>
      <c r="LEF1882" s="84"/>
      <c r="LEG1882" s="84"/>
      <c r="LEH1882" s="84"/>
      <c r="LEI1882" s="84"/>
      <c r="LEJ1882" s="84"/>
      <c r="LEK1882" s="84"/>
      <c r="LEL1882" s="84"/>
      <c r="LEM1882" s="84"/>
      <c r="LEN1882" s="84"/>
      <c r="LEO1882" s="84"/>
      <c r="LEP1882" s="84"/>
      <c r="LEQ1882" s="84"/>
      <c r="LER1882" s="84"/>
      <c r="LES1882" s="84"/>
      <c r="LET1882" s="84"/>
      <c r="LEU1882" s="84"/>
      <c r="LEV1882" s="84"/>
      <c r="LEW1882" s="84"/>
      <c r="LEX1882" s="84"/>
      <c r="LEY1882" s="84"/>
      <c r="LEZ1882" s="84"/>
      <c r="LFA1882" s="84"/>
      <c r="LFB1882" s="84"/>
      <c r="LFC1882" s="84"/>
      <c r="LFD1882" s="84"/>
      <c r="LFE1882" s="84"/>
      <c r="LFF1882" s="84"/>
      <c r="LFG1882" s="84"/>
      <c r="LFH1882" s="84"/>
      <c r="LFI1882" s="84"/>
      <c r="LFJ1882" s="84"/>
      <c r="LFK1882" s="84"/>
      <c r="LFL1882" s="84"/>
      <c r="LFM1882" s="84"/>
      <c r="LFN1882" s="84"/>
      <c r="LFO1882" s="84"/>
      <c r="LFP1882" s="84"/>
      <c r="LFQ1882" s="84"/>
      <c r="LFR1882" s="84"/>
      <c r="LFS1882" s="84"/>
      <c r="LFT1882" s="84"/>
      <c r="LFU1882" s="84"/>
      <c r="LFV1882" s="84"/>
      <c r="LFW1882" s="84"/>
      <c r="LFX1882" s="84"/>
      <c r="LFY1882" s="84"/>
      <c r="LFZ1882" s="84"/>
      <c r="LGA1882" s="84"/>
      <c r="LGB1882" s="84"/>
      <c r="LGC1882" s="84"/>
      <c r="LGD1882" s="84"/>
      <c r="LGE1882" s="84"/>
      <c r="LGF1882" s="84"/>
      <c r="LGG1882" s="84"/>
      <c r="LGH1882" s="84"/>
      <c r="LGI1882" s="84"/>
      <c r="LGJ1882" s="84"/>
      <c r="LGK1882" s="84"/>
      <c r="LGL1882" s="84"/>
      <c r="LGM1882" s="84"/>
      <c r="LGN1882" s="84"/>
      <c r="LGO1882" s="84"/>
      <c r="LGP1882" s="84"/>
      <c r="LGQ1882" s="84"/>
      <c r="LGR1882" s="84"/>
      <c r="LGS1882" s="84"/>
      <c r="LGT1882" s="84"/>
      <c r="LGU1882" s="84"/>
      <c r="LGV1882" s="84"/>
      <c r="LGW1882" s="84"/>
      <c r="LGX1882" s="84"/>
      <c r="LGY1882" s="84"/>
      <c r="LGZ1882" s="84"/>
      <c r="LHA1882" s="84"/>
      <c r="LHB1882" s="84"/>
      <c r="LHC1882" s="84"/>
      <c r="LHD1882" s="84"/>
      <c r="LHE1882" s="84"/>
      <c r="LHF1882" s="84"/>
      <c r="LHG1882" s="84"/>
      <c r="LHH1882" s="84"/>
      <c r="LHI1882" s="84"/>
      <c r="LHJ1882" s="84"/>
      <c r="LHK1882" s="84"/>
      <c r="LHL1882" s="84"/>
      <c r="LHM1882" s="84"/>
      <c r="LHN1882" s="84"/>
      <c r="LHO1882" s="84"/>
      <c r="LHP1882" s="84"/>
      <c r="LHQ1882" s="84"/>
      <c r="LHR1882" s="84"/>
      <c r="LHS1882" s="84"/>
      <c r="LHT1882" s="84"/>
      <c r="LHU1882" s="84"/>
      <c r="LHV1882" s="84"/>
      <c r="LHW1882" s="84"/>
      <c r="LHX1882" s="84"/>
      <c r="LHY1882" s="84"/>
      <c r="LHZ1882" s="84"/>
      <c r="LIA1882" s="84"/>
      <c r="LIB1882" s="84"/>
      <c r="LIC1882" s="84"/>
      <c r="LID1882" s="84"/>
      <c r="LIE1882" s="84"/>
      <c r="LIF1882" s="84"/>
      <c r="LIG1882" s="84"/>
      <c r="LIH1882" s="84"/>
      <c r="LII1882" s="84"/>
      <c r="LIJ1882" s="84"/>
      <c r="LIK1882" s="84"/>
      <c r="LIL1882" s="84"/>
      <c r="LIM1882" s="84"/>
      <c r="LIN1882" s="84"/>
      <c r="LIO1882" s="84"/>
      <c r="LIP1882" s="84"/>
      <c r="LIQ1882" s="84"/>
      <c r="LIR1882" s="84"/>
      <c r="LIS1882" s="84"/>
      <c r="LIT1882" s="84"/>
      <c r="LIU1882" s="84"/>
      <c r="LIV1882" s="84"/>
      <c r="LIW1882" s="84"/>
      <c r="LIX1882" s="84"/>
      <c r="LIY1882" s="84"/>
      <c r="LIZ1882" s="84"/>
      <c r="LJA1882" s="84"/>
      <c r="LJB1882" s="84"/>
      <c r="LJC1882" s="84"/>
      <c r="LJD1882" s="84"/>
      <c r="LJE1882" s="84"/>
      <c r="LJF1882" s="84"/>
      <c r="LJG1882" s="84"/>
      <c r="LJH1882" s="84"/>
      <c r="LJI1882" s="84"/>
      <c r="LJJ1882" s="84"/>
      <c r="LJK1882" s="84"/>
      <c r="LJL1882" s="84"/>
      <c r="LJM1882" s="84"/>
      <c r="LJN1882" s="84"/>
      <c r="LJO1882" s="84"/>
      <c r="LJP1882" s="84"/>
      <c r="LJQ1882" s="84"/>
      <c r="LJR1882" s="84"/>
      <c r="LJS1882" s="84"/>
      <c r="LJT1882" s="84"/>
      <c r="LJU1882" s="84"/>
      <c r="LJV1882" s="84"/>
      <c r="LJW1882" s="84"/>
      <c r="LJX1882" s="84"/>
      <c r="LJY1882" s="84"/>
      <c r="LJZ1882" s="84"/>
      <c r="LKA1882" s="84"/>
      <c r="LKB1882" s="84"/>
      <c r="LKC1882" s="84"/>
      <c r="LKD1882" s="84"/>
      <c r="LKE1882" s="84"/>
      <c r="LKF1882" s="84"/>
      <c r="LKG1882" s="84"/>
      <c r="LKH1882" s="84"/>
      <c r="LKI1882" s="84"/>
      <c r="LKJ1882" s="84"/>
      <c r="LKK1882" s="84"/>
      <c r="LKL1882" s="84"/>
      <c r="LKM1882" s="84"/>
      <c r="LKN1882" s="84"/>
      <c r="LKO1882" s="84"/>
      <c r="LKP1882" s="84"/>
      <c r="LKQ1882" s="84"/>
      <c r="LKR1882" s="84"/>
      <c r="LKS1882" s="84"/>
      <c r="LKT1882" s="84"/>
      <c r="LKU1882" s="84"/>
      <c r="LKV1882" s="84"/>
      <c r="LKW1882" s="84"/>
      <c r="LKX1882" s="84"/>
      <c r="LKY1882" s="84"/>
      <c r="LKZ1882" s="84"/>
      <c r="LLA1882" s="84"/>
      <c r="LLB1882" s="84"/>
      <c r="LLC1882" s="84"/>
      <c r="LLD1882" s="84"/>
      <c r="LLE1882" s="84"/>
      <c r="LLF1882" s="84"/>
      <c r="LLG1882" s="84"/>
      <c r="LLH1882" s="84"/>
      <c r="LLI1882" s="84"/>
      <c r="LLJ1882" s="84"/>
      <c r="LLK1882" s="84"/>
      <c r="LLL1882" s="84"/>
      <c r="LLM1882" s="84"/>
      <c r="LLN1882" s="84"/>
      <c r="LLO1882" s="84"/>
      <c r="LLP1882" s="84"/>
      <c r="LLQ1882" s="84"/>
      <c r="LLR1882" s="84"/>
      <c r="LLS1882" s="84"/>
      <c r="LLT1882" s="84"/>
      <c r="LLU1882" s="84"/>
      <c r="LLV1882" s="84"/>
      <c r="LLW1882" s="84"/>
      <c r="LLX1882" s="84"/>
      <c r="LLY1882" s="84"/>
      <c r="LLZ1882" s="84"/>
      <c r="LMA1882" s="84"/>
      <c r="LMB1882" s="84"/>
      <c r="LMC1882" s="84"/>
      <c r="LMD1882" s="84"/>
      <c r="LME1882" s="84"/>
      <c r="LMF1882" s="84"/>
      <c r="LMG1882" s="84"/>
      <c r="LMH1882" s="84"/>
      <c r="LMI1882" s="84"/>
      <c r="LMJ1882" s="84"/>
      <c r="LMK1882" s="84"/>
      <c r="LML1882" s="84"/>
      <c r="LMM1882" s="84"/>
      <c r="LMN1882" s="84"/>
      <c r="LMO1882" s="84"/>
      <c r="LMP1882" s="84"/>
      <c r="LMQ1882" s="84"/>
      <c r="LMR1882" s="84"/>
      <c r="LMS1882" s="84"/>
      <c r="LMT1882" s="84"/>
      <c r="LMU1882" s="84"/>
      <c r="LMV1882" s="84"/>
      <c r="LMW1882" s="84"/>
      <c r="LMX1882" s="84"/>
      <c r="LMY1882" s="84"/>
      <c r="LMZ1882" s="84"/>
      <c r="LNA1882" s="84"/>
      <c r="LNB1882" s="84"/>
      <c r="LNC1882" s="84"/>
      <c r="LND1882" s="84"/>
      <c r="LNE1882" s="84"/>
      <c r="LNF1882" s="84"/>
      <c r="LNG1882" s="84"/>
      <c r="LNH1882" s="84"/>
      <c r="LNI1882" s="84"/>
      <c r="LNJ1882" s="84"/>
      <c r="LNK1882" s="84"/>
      <c r="LNL1882" s="84"/>
      <c r="LNM1882" s="84"/>
      <c r="LNN1882" s="84"/>
      <c r="LNO1882" s="84"/>
      <c r="LNP1882" s="84"/>
      <c r="LNQ1882" s="84"/>
      <c r="LNR1882" s="84"/>
      <c r="LNS1882" s="84"/>
      <c r="LNT1882" s="84"/>
      <c r="LNU1882" s="84"/>
      <c r="LNV1882" s="84"/>
      <c r="LNW1882" s="84"/>
      <c r="LNX1882" s="84"/>
      <c r="LNY1882" s="84"/>
      <c r="LNZ1882" s="84"/>
      <c r="LOA1882" s="84"/>
      <c r="LOB1882" s="84"/>
      <c r="LOC1882" s="84"/>
      <c r="LOD1882" s="84"/>
      <c r="LOE1882" s="84"/>
      <c r="LOF1882" s="84"/>
      <c r="LOG1882" s="84"/>
      <c r="LOH1882" s="84"/>
      <c r="LOI1882" s="84"/>
      <c r="LOJ1882" s="84"/>
      <c r="LOK1882" s="84"/>
      <c r="LOL1882" s="84"/>
      <c r="LOM1882" s="84"/>
      <c r="LON1882" s="84"/>
      <c r="LOO1882" s="84"/>
      <c r="LOP1882" s="84"/>
      <c r="LOQ1882" s="84"/>
      <c r="LOR1882" s="84"/>
      <c r="LOS1882" s="84"/>
      <c r="LOT1882" s="84"/>
      <c r="LOU1882" s="84"/>
      <c r="LOV1882" s="84"/>
      <c r="LOW1882" s="84"/>
      <c r="LOX1882" s="84"/>
      <c r="LOY1882" s="84"/>
      <c r="LOZ1882" s="84"/>
      <c r="LPA1882" s="84"/>
      <c r="LPB1882" s="84"/>
      <c r="LPC1882" s="84"/>
      <c r="LPD1882" s="84"/>
      <c r="LPE1882" s="84"/>
      <c r="LPF1882" s="84"/>
      <c r="LPG1882" s="84"/>
      <c r="LPH1882" s="84"/>
      <c r="LPI1882" s="84"/>
      <c r="LPJ1882" s="84"/>
      <c r="LPK1882" s="84"/>
      <c r="LPL1882" s="84"/>
      <c r="LPM1882" s="84"/>
      <c r="LPN1882" s="84"/>
      <c r="LPO1882" s="84"/>
      <c r="LPP1882" s="84"/>
      <c r="LPQ1882" s="84"/>
      <c r="LPR1882" s="84"/>
      <c r="LPS1882" s="84"/>
      <c r="LPT1882" s="84"/>
      <c r="LPU1882" s="84"/>
      <c r="LPV1882" s="84"/>
      <c r="LPW1882" s="84"/>
      <c r="LPX1882" s="84"/>
      <c r="LPY1882" s="84"/>
      <c r="LPZ1882" s="84"/>
      <c r="LQA1882" s="84"/>
      <c r="LQB1882" s="84"/>
      <c r="LQC1882" s="84"/>
      <c r="LQD1882" s="84"/>
      <c r="LQE1882" s="84"/>
      <c r="LQF1882" s="84"/>
      <c r="LQG1882" s="84"/>
      <c r="LQH1882" s="84"/>
      <c r="LQI1882" s="84"/>
      <c r="LQJ1882" s="84"/>
      <c r="LQK1882" s="84"/>
      <c r="LQL1882" s="84"/>
      <c r="LQM1882" s="84"/>
      <c r="LQN1882" s="84"/>
      <c r="LQO1882" s="84"/>
      <c r="LQP1882" s="84"/>
      <c r="LQQ1882" s="84"/>
      <c r="LQR1882" s="84"/>
      <c r="LQS1882" s="84"/>
      <c r="LQT1882" s="84"/>
      <c r="LQU1882" s="84"/>
      <c r="LQV1882" s="84"/>
      <c r="LQW1882" s="84"/>
      <c r="LQX1882" s="84"/>
      <c r="LQY1882" s="84"/>
      <c r="LQZ1882" s="84"/>
      <c r="LRA1882" s="84"/>
      <c r="LRB1882" s="84"/>
      <c r="LRC1882" s="84"/>
      <c r="LRD1882" s="84"/>
      <c r="LRE1882" s="84"/>
      <c r="LRF1882" s="84"/>
      <c r="LRG1882" s="84"/>
      <c r="LRH1882" s="84"/>
      <c r="LRI1882" s="84"/>
      <c r="LRJ1882" s="84"/>
      <c r="LRK1882" s="84"/>
      <c r="LRL1882" s="84"/>
      <c r="LRM1882" s="84"/>
      <c r="LRN1882" s="84"/>
      <c r="LRO1882" s="84"/>
      <c r="LRP1882" s="84"/>
      <c r="LRQ1882" s="84"/>
      <c r="LRR1882" s="84"/>
      <c r="LRS1882" s="84"/>
      <c r="LRT1882" s="84"/>
      <c r="LRU1882" s="84"/>
      <c r="LRV1882" s="84"/>
      <c r="LRW1882" s="84"/>
      <c r="LRX1882" s="84"/>
      <c r="LRY1882" s="84"/>
      <c r="LRZ1882" s="84"/>
      <c r="LSA1882" s="84"/>
      <c r="LSB1882" s="84"/>
      <c r="LSC1882" s="84"/>
      <c r="LSD1882" s="84"/>
      <c r="LSE1882" s="84"/>
      <c r="LSF1882" s="84"/>
      <c r="LSG1882" s="84"/>
      <c r="LSH1882" s="84"/>
      <c r="LSI1882" s="84"/>
      <c r="LSJ1882" s="84"/>
      <c r="LSK1882" s="84"/>
      <c r="LSL1882" s="84"/>
      <c r="LSM1882" s="84"/>
      <c r="LSN1882" s="84"/>
      <c r="LSO1882" s="84"/>
      <c r="LSP1882" s="84"/>
      <c r="LSQ1882" s="84"/>
      <c r="LSR1882" s="84"/>
      <c r="LSS1882" s="84"/>
      <c r="LST1882" s="84"/>
      <c r="LSU1882" s="84"/>
      <c r="LSV1882" s="84"/>
      <c r="LSW1882" s="84"/>
      <c r="LSX1882" s="84"/>
      <c r="LSY1882" s="84"/>
      <c r="LSZ1882" s="84"/>
      <c r="LTA1882" s="84"/>
      <c r="LTB1882" s="84"/>
      <c r="LTC1882" s="84"/>
      <c r="LTD1882" s="84"/>
      <c r="LTE1882" s="84"/>
      <c r="LTF1882" s="84"/>
      <c r="LTG1882" s="84"/>
      <c r="LTH1882" s="84"/>
      <c r="LTI1882" s="84"/>
      <c r="LTJ1882" s="84"/>
      <c r="LTK1882" s="84"/>
      <c r="LTL1882" s="84"/>
      <c r="LTM1882" s="84"/>
      <c r="LTN1882" s="84"/>
      <c r="LTO1882" s="84"/>
      <c r="LTP1882" s="84"/>
      <c r="LTQ1882" s="84"/>
      <c r="LTR1882" s="84"/>
      <c r="LTS1882" s="84"/>
      <c r="LTT1882" s="84"/>
      <c r="LTU1882" s="84"/>
      <c r="LTV1882" s="84"/>
      <c r="LTW1882" s="84"/>
      <c r="LTX1882" s="84"/>
      <c r="LTY1882" s="84"/>
      <c r="LTZ1882" s="84"/>
      <c r="LUA1882" s="84"/>
      <c r="LUB1882" s="84"/>
      <c r="LUC1882" s="84"/>
      <c r="LUD1882" s="84"/>
      <c r="LUE1882" s="84"/>
      <c r="LUF1882" s="84"/>
      <c r="LUG1882" s="84"/>
      <c r="LUH1882" s="84"/>
      <c r="LUI1882" s="84"/>
      <c r="LUJ1882" s="84"/>
      <c r="LUK1882" s="84"/>
      <c r="LUL1882" s="84"/>
      <c r="LUM1882" s="84"/>
      <c r="LUN1882" s="84"/>
      <c r="LUO1882" s="84"/>
      <c r="LUP1882" s="84"/>
      <c r="LUQ1882" s="84"/>
      <c r="LUR1882" s="84"/>
      <c r="LUS1882" s="84"/>
      <c r="LUT1882" s="84"/>
      <c r="LUU1882" s="84"/>
      <c r="LUV1882" s="84"/>
      <c r="LUW1882" s="84"/>
      <c r="LUX1882" s="84"/>
      <c r="LUY1882" s="84"/>
      <c r="LUZ1882" s="84"/>
      <c r="LVA1882" s="84"/>
      <c r="LVB1882" s="84"/>
      <c r="LVC1882" s="84"/>
      <c r="LVD1882" s="84"/>
      <c r="LVE1882" s="84"/>
      <c r="LVF1882" s="84"/>
      <c r="LVG1882" s="84"/>
      <c r="LVH1882" s="84"/>
      <c r="LVI1882" s="84"/>
      <c r="LVJ1882" s="84"/>
      <c r="LVK1882" s="84"/>
      <c r="LVL1882" s="84"/>
      <c r="LVM1882" s="84"/>
      <c r="LVN1882" s="84"/>
      <c r="LVO1882" s="84"/>
      <c r="LVP1882" s="84"/>
      <c r="LVQ1882" s="84"/>
      <c r="LVR1882" s="84"/>
      <c r="LVS1882" s="84"/>
      <c r="LVT1882" s="84"/>
      <c r="LVU1882" s="84"/>
      <c r="LVV1882" s="84"/>
      <c r="LVW1882" s="84"/>
      <c r="LVX1882" s="84"/>
      <c r="LVY1882" s="84"/>
      <c r="LVZ1882" s="84"/>
      <c r="LWA1882" s="84"/>
      <c r="LWB1882" s="84"/>
      <c r="LWC1882" s="84"/>
      <c r="LWD1882" s="84"/>
      <c r="LWE1882" s="84"/>
      <c r="LWF1882" s="84"/>
      <c r="LWG1882" s="84"/>
      <c r="LWH1882" s="84"/>
      <c r="LWI1882" s="84"/>
      <c r="LWJ1882" s="84"/>
      <c r="LWK1882" s="84"/>
      <c r="LWL1882" s="84"/>
      <c r="LWM1882" s="84"/>
      <c r="LWN1882" s="84"/>
      <c r="LWO1882" s="84"/>
      <c r="LWP1882" s="84"/>
      <c r="LWQ1882" s="84"/>
      <c r="LWR1882" s="84"/>
      <c r="LWS1882" s="84"/>
      <c r="LWT1882" s="84"/>
      <c r="LWU1882" s="84"/>
      <c r="LWV1882" s="84"/>
      <c r="LWW1882" s="84"/>
      <c r="LWX1882" s="84"/>
      <c r="LWY1882" s="84"/>
      <c r="LWZ1882" s="84"/>
      <c r="LXA1882" s="84"/>
      <c r="LXB1882" s="84"/>
      <c r="LXC1882" s="84"/>
      <c r="LXD1882" s="84"/>
      <c r="LXE1882" s="84"/>
      <c r="LXF1882" s="84"/>
      <c r="LXG1882" s="84"/>
      <c r="LXH1882" s="84"/>
      <c r="LXI1882" s="84"/>
      <c r="LXJ1882" s="84"/>
      <c r="LXK1882" s="84"/>
      <c r="LXL1882" s="84"/>
      <c r="LXM1882" s="84"/>
      <c r="LXN1882" s="84"/>
      <c r="LXO1882" s="84"/>
      <c r="LXP1882" s="84"/>
      <c r="LXQ1882" s="84"/>
      <c r="LXR1882" s="84"/>
      <c r="LXS1882" s="84"/>
      <c r="LXT1882" s="84"/>
      <c r="LXU1882" s="84"/>
      <c r="LXV1882" s="84"/>
      <c r="LXW1882" s="84"/>
      <c r="LXX1882" s="84"/>
      <c r="LXY1882" s="84"/>
      <c r="LXZ1882" s="84"/>
      <c r="LYA1882" s="84"/>
      <c r="LYB1882" s="84"/>
      <c r="LYC1882" s="84"/>
      <c r="LYD1882" s="84"/>
      <c r="LYE1882" s="84"/>
      <c r="LYF1882" s="84"/>
      <c r="LYG1882" s="84"/>
      <c r="LYH1882" s="84"/>
      <c r="LYI1882" s="84"/>
      <c r="LYJ1882" s="84"/>
      <c r="LYK1882" s="84"/>
      <c r="LYL1882" s="84"/>
      <c r="LYM1882" s="84"/>
      <c r="LYN1882" s="84"/>
      <c r="LYO1882" s="84"/>
      <c r="LYP1882" s="84"/>
      <c r="LYQ1882" s="84"/>
      <c r="LYR1882" s="84"/>
      <c r="LYS1882" s="84"/>
      <c r="LYT1882" s="84"/>
      <c r="LYU1882" s="84"/>
      <c r="LYV1882" s="84"/>
      <c r="LYW1882" s="84"/>
      <c r="LYX1882" s="84"/>
      <c r="LYY1882" s="84"/>
      <c r="LYZ1882" s="84"/>
      <c r="LZA1882" s="84"/>
      <c r="LZB1882" s="84"/>
      <c r="LZC1882" s="84"/>
      <c r="LZD1882" s="84"/>
      <c r="LZE1882" s="84"/>
      <c r="LZF1882" s="84"/>
      <c r="LZG1882" s="84"/>
      <c r="LZH1882" s="84"/>
      <c r="LZI1882" s="84"/>
      <c r="LZJ1882" s="84"/>
      <c r="LZK1882" s="84"/>
      <c r="LZL1882" s="84"/>
      <c r="LZM1882" s="84"/>
      <c r="LZN1882" s="84"/>
      <c r="LZO1882" s="84"/>
      <c r="LZP1882" s="84"/>
      <c r="LZQ1882" s="84"/>
      <c r="LZR1882" s="84"/>
      <c r="LZS1882" s="84"/>
      <c r="LZT1882" s="84"/>
      <c r="LZU1882" s="84"/>
      <c r="LZV1882" s="84"/>
      <c r="LZW1882" s="84"/>
      <c r="LZX1882" s="84"/>
      <c r="LZY1882" s="84"/>
      <c r="LZZ1882" s="84"/>
      <c r="MAA1882" s="84"/>
      <c r="MAB1882" s="84"/>
      <c r="MAC1882" s="84"/>
      <c r="MAD1882" s="84"/>
      <c r="MAE1882" s="84"/>
      <c r="MAF1882" s="84"/>
      <c r="MAG1882" s="84"/>
      <c r="MAH1882" s="84"/>
      <c r="MAI1882" s="84"/>
      <c r="MAJ1882" s="84"/>
      <c r="MAK1882" s="84"/>
      <c r="MAL1882" s="84"/>
      <c r="MAM1882" s="84"/>
      <c r="MAN1882" s="84"/>
      <c r="MAO1882" s="84"/>
      <c r="MAP1882" s="84"/>
      <c r="MAQ1882" s="84"/>
      <c r="MAR1882" s="84"/>
      <c r="MAS1882" s="84"/>
      <c r="MAT1882" s="84"/>
      <c r="MAU1882" s="84"/>
      <c r="MAV1882" s="84"/>
      <c r="MAW1882" s="84"/>
      <c r="MAX1882" s="84"/>
      <c r="MAY1882" s="84"/>
      <c r="MAZ1882" s="84"/>
      <c r="MBA1882" s="84"/>
      <c r="MBB1882" s="84"/>
      <c r="MBC1882" s="84"/>
      <c r="MBD1882" s="84"/>
      <c r="MBE1882" s="84"/>
      <c r="MBF1882" s="84"/>
      <c r="MBG1882" s="84"/>
      <c r="MBH1882" s="84"/>
      <c r="MBI1882" s="84"/>
      <c r="MBJ1882" s="84"/>
      <c r="MBK1882" s="84"/>
      <c r="MBL1882" s="84"/>
      <c r="MBM1882" s="84"/>
      <c r="MBN1882" s="84"/>
      <c r="MBO1882" s="84"/>
      <c r="MBP1882" s="84"/>
      <c r="MBQ1882" s="84"/>
      <c r="MBR1882" s="84"/>
      <c r="MBS1882" s="84"/>
      <c r="MBT1882" s="84"/>
      <c r="MBU1882" s="84"/>
      <c r="MBV1882" s="84"/>
      <c r="MBW1882" s="84"/>
      <c r="MBX1882" s="84"/>
      <c r="MBY1882" s="84"/>
      <c r="MBZ1882" s="84"/>
      <c r="MCA1882" s="84"/>
      <c r="MCB1882" s="84"/>
      <c r="MCC1882" s="84"/>
      <c r="MCD1882" s="84"/>
      <c r="MCE1882" s="84"/>
      <c r="MCF1882" s="84"/>
      <c r="MCG1882" s="84"/>
      <c r="MCH1882" s="84"/>
      <c r="MCI1882" s="84"/>
      <c r="MCJ1882" s="84"/>
      <c r="MCK1882" s="84"/>
      <c r="MCL1882" s="84"/>
      <c r="MCM1882" s="84"/>
      <c r="MCN1882" s="84"/>
      <c r="MCO1882" s="84"/>
      <c r="MCP1882" s="84"/>
      <c r="MCQ1882" s="84"/>
      <c r="MCR1882" s="84"/>
      <c r="MCS1882" s="84"/>
      <c r="MCT1882" s="84"/>
      <c r="MCU1882" s="84"/>
      <c r="MCV1882" s="84"/>
      <c r="MCW1882" s="84"/>
      <c r="MCX1882" s="84"/>
      <c r="MCY1882" s="84"/>
      <c r="MCZ1882" s="84"/>
      <c r="MDA1882" s="84"/>
      <c r="MDB1882" s="84"/>
      <c r="MDC1882" s="84"/>
      <c r="MDD1882" s="84"/>
      <c r="MDE1882" s="84"/>
      <c r="MDF1882" s="84"/>
      <c r="MDG1882" s="84"/>
      <c r="MDH1882" s="84"/>
      <c r="MDI1882" s="84"/>
      <c r="MDJ1882" s="84"/>
      <c r="MDK1882" s="84"/>
      <c r="MDL1882" s="84"/>
      <c r="MDM1882" s="84"/>
      <c r="MDN1882" s="84"/>
      <c r="MDO1882" s="84"/>
      <c r="MDP1882" s="84"/>
      <c r="MDQ1882" s="84"/>
      <c r="MDR1882" s="84"/>
      <c r="MDS1882" s="84"/>
      <c r="MDT1882" s="84"/>
      <c r="MDU1882" s="84"/>
      <c r="MDV1882" s="84"/>
      <c r="MDW1882" s="84"/>
      <c r="MDX1882" s="84"/>
      <c r="MDY1882" s="84"/>
      <c r="MDZ1882" s="84"/>
      <c r="MEA1882" s="84"/>
      <c r="MEB1882" s="84"/>
      <c r="MEC1882" s="84"/>
      <c r="MED1882" s="84"/>
      <c r="MEE1882" s="84"/>
      <c r="MEF1882" s="84"/>
      <c r="MEG1882" s="84"/>
      <c r="MEH1882" s="84"/>
      <c r="MEI1882" s="84"/>
      <c r="MEJ1882" s="84"/>
      <c r="MEK1882" s="84"/>
      <c r="MEL1882" s="84"/>
      <c r="MEM1882" s="84"/>
      <c r="MEN1882" s="84"/>
      <c r="MEO1882" s="84"/>
      <c r="MEP1882" s="84"/>
      <c r="MEQ1882" s="84"/>
      <c r="MER1882" s="84"/>
      <c r="MES1882" s="84"/>
      <c r="MET1882" s="84"/>
      <c r="MEU1882" s="84"/>
      <c r="MEV1882" s="84"/>
      <c r="MEW1882" s="84"/>
      <c r="MEX1882" s="84"/>
      <c r="MEY1882" s="84"/>
      <c r="MEZ1882" s="84"/>
      <c r="MFA1882" s="84"/>
      <c r="MFB1882" s="84"/>
      <c r="MFC1882" s="84"/>
      <c r="MFD1882" s="84"/>
      <c r="MFE1882" s="84"/>
      <c r="MFF1882" s="84"/>
      <c r="MFG1882" s="84"/>
      <c r="MFH1882" s="84"/>
      <c r="MFI1882" s="84"/>
      <c r="MFJ1882" s="84"/>
      <c r="MFK1882" s="84"/>
      <c r="MFL1882" s="84"/>
      <c r="MFM1882" s="84"/>
      <c r="MFN1882" s="84"/>
      <c r="MFO1882" s="84"/>
      <c r="MFP1882" s="84"/>
      <c r="MFQ1882" s="84"/>
      <c r="MFR1882" s="84"/>
      <c r="MFS1882" s="84"/>
      <c r="MFT1882" s="84"/>
      <c r="MFU1882" s="84"/>
      <c r="MFV1882" s="84"/>
      <c r="MFW1882" s="84"/>
      <c r="MFX1882" s="84"/>
      <c r="MFY1882" s="84"/>
      <c r="MFZ1882" s="84"/>
      <c r="MGA1882" s="84"/>
      <c r="MGB1882" s="84"/>
      <c r="MGC1882" s="84"/>
      <c r="MGD1882" s="84"/>
      <c r="MGE1882" s="84"/>
      <c r="MGF1882" s="84"/>
      <c r="MGG1882" s="84"/>
      <c r="MGH1882" s="84"/>
      <c r="MGI1882" s="84"/>
      <c r="MGJ1882" s="84"/>
      <c r="MGK1882" s="84"/>
      <c r="MGL1882" s="84"/>
      <c r="MGM1882" s="84"/>
      <c r="MGN1882" s="84"/>
      <c r="MGO1882" s="84"/>
      <c r="MGP1882" s="84"/>
      <c r="MGQ1882" s="84"/>
      <c r="MGR1882" s="84"/>
      <c r="MGS1882" s="84"/>
      <c r="MGT1882" s="84"/>
      <c r="MGU1882" s="84"/>
      <c r="MGV1882" s="84"/>
      <c r="MGW1882" s="84"/>
      <c r="MGX1882" s="84"/>
      <c r="MGY1882" s="84"/>
      <c r="MGZ1882" s="84"/>
      <c r="MHA1882" s="84"/>
      <c r="MHB1882" s="84"/>
      <c r="MHC1882" s="84"/>
      <c r="MHD1882" s="84"/>
      <c r="MHE1882" s="84"/>
      <c r="MHF1882" s="84"/>
      <c r="MHG1882" s="84"/>
      <c r="MHH1882" s="84"/>
      <c r="MHI1882" s="84"/>
      <c r="MHJ1882" s="84"/>
      <c r="MHK1882" s="84"/>
      <c r="MHL1882" s="84"/>
      <c r="MHM1882" s="84"/>
      <c r="MHN1882" s="84"/>
      <c r="MHO1882" s="84"/>
      <c r="MHP1882" s="84"/>
      <c r="MHQ1882" s="84"/>
      <c r="MHR1882" s="84"/>
      <c r="MHS1882" s="84"/>
      <c r="MHT1882" s="84"/>
      <c r="MHU1882" s="84"/>
      <c r="MHV1882" s="84"/>
      <c r="MHW1882" s="84"/>
      <c r="MHX1882" s="84"/>
      <c r="MHY1882" s="84"/>
      <c r="MHZ1882" s="84"/>
      <c r="MIA1882" s="84"/>
      <c r="MIB1882" s="84"/>
      <c r="MIC1882" s="84"/>
      <c r="MID1882" s="84"/>
      <c r="MIE1882" s="84"/>
      <c r="MIF1882" s="84"/>
      <c r="MIG1882" s="84"/>
      <c r="MIH1882" s="84"/>
      <c r="MII1882" s="84"/>
      <c r="MIJ1882" s="84"/>
      <c r="MIK1882" s="84"/>
      <c r="MIL1882" s="84"/>
      <c r="MIM1882" s="84"/>
      <c r="MIN1882" s="84"/>
      <c r="MIO1882" s="84"/>
      <c r="MIP1882" s="84"/>
      <c r="MIQ1882" s="84"/>
      <c r="MIR1882" s="84"/>
      <c r="MIS1882" s="84"/>
      <c r="MIT1882" s="84"/>
      <c r="MIU1882" s="84"/>
      <c r="MIV1882" s="84"/>
      <c r="MIW1882" s="84"/>
      <c r="MIX1882" s="84"/>
      <c r="MIY1882" s="84"/>
      <c r="MIZ1882" s="84"/>
      <c r="MJA1882" s="84"/>
      <c r="MJB1882" s="84"/>
      <c r="MJC1882" s="84"/>
      <c r="MJD1882" s="84"/>
      <c r="MJE1882" s="84"/>
      <c r="MJF1882" s="84"/>
      <c r="MJG1882" s="84"/>
      <c r="MJH1882" s="84"/>
      <c r="MJI1882" s="84"/>
      <c r="MJJ1882" s="84"/>
      <c r="MJK1882" s="84"/>
      <c r="MJL1882" s="84"/>
      <c r="MJM1882" s="84"/>
      <c r="MJN1882" s="84"/>
      <c r="MJO1882" s="84"/>
      <c r="MJP1882" s="84"/>
      <c r="MJQ1882" s="84"/>
      <c r="MJR1882" s="84"/>
      <c r="MJS1882" s="84"/>
      <c r="MJT1882" s="84"/>
      <c r="MJU1882" s="84"/>
      <c r="MJV1882" s="84"/>
      <c r="MJW1882" s="84"/>
      <c r="MJX1882" s="84"/>
      <c r="MJY1882" s="84"/>
      <c r="MJZ1882" s="84"/>
      <c r="MKA1882" s="84"/>
      <c r="MKB1882" s="84"/>
      <c r="MKC1882" s="84"/>
      <c r="MKD1882" s="84"/>
      <c r="MKE1882" s="84"/>
      <c r="MKF1882" s="84"/>
      <c r="MKG1882" s="84"/>
      <c r="MKH1882" s="84"/>
      <c r="MKI1882" s="84"/>
      <c r="MKJ1882" s="84"/>
      <c r="MKK1882" s="84"/>
      <c r="MKL1882" s="84"/>
      <c r="MKM1882" s="84"/>
      <c r="MKN1882" s="84"/>
      <c r="MKO1882" s="84"/>
      <c r="MKP1882" s="84"/>
      <c r="MKQ1882" s="84"/>
      <c r="MKR1882" s="84"/>
      <c r="MKS1882" s="84"/>
      <c r="MKT1882" s="84"/>
      <c r="MKU1882" s="84"/>
      <c r="MKV1882" s="84"/>
      <c r="MKW1882" s="84"/>
      <c r="MKX1882" s="84"/>
      <c r="MKY1882" s="84"/>
      <c r="MKZ1882" s="84"/>
      <c r="MLA1882" s="84"/>
      <c r="MLB1882" s="84"/>
      <c r="MLC1882" s="84"/>
      <c r="MLD1882" s="84"/>
      <c r="MLE1882" s="84"/>
      <c r="MLF1882" s="84"/>
      <c r="MLG1882" s="84"/>
      <c r="MLH1882" s="84"/>
      <c r="MLI1882" s="84"/>
      <c r="MLJ1882" s="84"/>
      <c r="MLK1882" s="84"/>
      <c r="MLL1882" s="84"/>
      <c r="MLM1882" s="84"/>
      <c r="MLN1882" s="84"/>
      <c r="MLO1882" s="84"/>
      <c r="MLP1882" s="84"/>
      <c r="MLQ1882" s="84"/>
      <c r="MLR1882" s="84"/>
      <c r="MLS1882" s="84"/>
      <c r="MLT1882" s="84"/>
      <c r="MLU1882" s="84"/>
      <c r="MLV1882" s="84"/>
      <c r="MLW1882" s="84"/>
      <c r="MLX1882" s="84"/>
      <c r="MLY1882" s="84"/>
      <c r="MLZ1882" s="84"/>
      <c r="MMA1882" s="84"/>
      <c r="MMB1882" s="84"/>
      <c r="MMC1882" s="84"/>
      <c r="MMD1882" s="84"/>
      <c r="MME1882" s="84"/>
      <c r="MMF1882" s="84"/>
      <c r="MMG1882" s="84"/>
      <c r="MMH1882" s="84"/>
      <c r="MMI1882" s="84"/>
      <c r="MMJ1882" s="84"/>
      <c r="MMK1882" s="84"/>
      <c r="MML1882" s="84"/>
      <c r="MMM1882" s="84"/>
      <c r="MMN1882" s="84"/>
      <c r="MMO1882" s="84"/>
      <c r="MMP1882" s="84"/>
      <c r="MMQ1882" s="84"/>
      <c r="MMR1882" s="84"/>
      <c r="MMS1882" s="84"/>
      <c r="MMT1882" s="84"/>
      <c r="MMU1882" s="84"/>
      <c r="MMV1882" s="84"/>
      <c r="MMW1882" s="84"/>
      <c r="MMX1882" s="84"/>
      <c r="MMY1882" s="84"/>
      <c r="MMZ1882" s="84"/>
      <c r="MNA1882" s="84"/>
      <c r="MNB1882" s="84"/>
      <c r="MNC1882" s="84"/>
      <c r="MND1882" s="84"/>
      <c r="MNE1882" s="84"/>
      <c r="MNF1882" s="84"/>
      <c r="MNG1882" s="84"/>
      <c r="MNH1882" s="84"/>
      <c r="MNI1882" s="84"/>
      <c r="MNJ1882" s="84"/>
      <c r="MNK1882" s="84"/>
      <c r="MNL1882" s="84"/>
      <c r="MNM1882" s="84"/>
      <c r="MNN1882" s="84"/>
      <c r="MNO1882" s="84"/>
      <c r="MNP1882" s="84"/>
      <c r="MNQ1882" s="84"/>
      <c r="MNR1882" s="84"/>
      <c r="MNS1882" s="84"/>
      <c r="MNT1882" s="84"/>
      <c r="MNU1882" s="84"/>
      <c r="MNV1882" s="84"/>
      <c r="MNW1882" s="84"/>
      <c r="MNX1882" s="84"/>
      <c r="MNY1882" s="84"/>
      <c r="MNZ1882" s="84"/>
      <c r="MOA1882" s="84"/>
      <c r="MOB1882" s="84"/>
      <c r="MOC1882" s="84"/>
      <c r="MOD1882" s="84"/>
      <c r="MOE1882" s="84"/>
      <c r="MOF1882" s="84"/>
      <c r="MOG1882" s="84"/>
      <c r="MOH1882" s="84"/>
      <c r="MOI1882" s="84"/>
      <c r="MOJ1882" s="84"/>
      <c r="MOK1882" s="84"/>
      <c r="MOL1882" s="84"/>
      <c r="MOM1882" s="84"/>
      <c r="MON1882" s="84"/>
      <c r="MOO1882" s="84"/>
      <c r="MOP1882" s="84"/>
      <c r="MOQ1882" s="84"/>
      <c r="MOR1882" s="84"/>
      <c r="MOS1882" s="84"/>
      <c r="MOT1882" s="84"/>
      <c r="MOU1882" s="84"/>
      <c r="MOV1882" s="84"/>
      <c r="MOW1882" s="84"/>
      <c r="MOX1882" s="84"/>
      <c r="MOY1882" s="84"/>
      <c r="MOZ1882" s="84"/>
      <c r="MPA1882" s="84"/>
      <c r="MPB1882" s="84"/>
      <c r="MPC1882" s="84"/>
      <c r="MPD1882" s="84"/>
      <c r="MPE1882" s="84"/>
      <c r="MPF1882" s="84"/>
      <c r="MPG1882" s="84"/>
      <c r="MPH1882" s="84"/>
      <c r="MPI1882" s="84"/>
      <c r="MPJ1882" s="84"/>
      <c r="MPK1882" s="84"/>
      <c r="MPL1882" s="84"/>
      <c r="MPM1882" s="84"/>
      <c r="MPN1882" s="84"/>
      <c r="MPO1882" s="84"/>
      <c r="MPP1882" s="84"/>
      <c r="MPQ1882" s="84"/>
      <c r="MPR1882" s="84"/>
      <c r="MPS1882" s="84"/>
      <c r="MPT1882" s="84"/>
      <c r="MPU1882" s="84"/>
      <c r="MPV1882" s="84"/>
      <c r="MPW1882" s="84"/>
      <c r="MPX1882" s="84"/>
      <c r="MPY1882" s="84"/>
      <c r="MPZ1882" s="84"/>
      <c r="MQA1882" s="84"/>
      <c r="MQB1882" s="84"/>
      <c r="MQC1882" s="84"/>
      <c r="MQD1882" s="84"/>
      <c r="MQE1882" s="84"/>
      <c r="MQF1882" s="84"/>
      <c r="MQG1882" s="84"/>
      <c r="MQH1882" s="84"/>
      <c r="MQI1882" s="84"/>
      <c r="MQJ1882" s="84"/>
      <c r="MQK1882" s="84"/>
      <c r="MQL1882" s="84"/>
      <c r="MQM1882" s="84"/>
      <c r="MQN1882" s="84"/>
      <c r="MQO1882" s="84"/>
      <c r="MQP1882" s="84"/>
      <c r="MQQ1882" s="84"/>
      <c r="MQR1882" s="84"/>
      <c r="MQS1882" s="84"/>
      <c r="MQT1882" s="84"/>
      <c r="MQU1882" s="84"/>
      <c r="MQV1882" s="84"/>
      <c r="MQW1882" s="84"/>
      <c r="MQX1882" s="84"/>
      <c r="MQY1882" s="84"/>
      <c r="MQZ1882" s="84"/>
      <c r="MRA1882" s="84"/>
      <c r="MRB1882" s="84"/>
      <c r="MRC1882" s="84"/>
      <c r="MRD1882" s="84"/>
      <c r="MRE1882" s="84"/>
      <c r="MRF1882" s="84"/>
      <c r="MRG1882" s="84"/>
      <c r="MRH1882" s="84"/>
      <c r="MRI1882" s="84"/>
      <c r="MRJ1882" s="84"/>
      <c r="MRK1882" s="84"/>
      <c r="MRL1882" s="84"/>
      <c r="MRM1882" s="84"/>
      <c r="MRN1882" s="84"/>
      <c r="MRO1882" s="84"/>
      <c r="MRP1882" s="84"/>
      <c r="MRQ1882" s="84"/>
      <c r="MRR1882" s="84"/>
      <c r="MRS1882" s="84"/>
      <c r="MRT1882" s="84"/>
      <c r="MRU1882" s="84"/>
      <c r="MRV1882" s="84"/>
      <c r="MRW1882" s="84"/>
      <c r="MRX1882" s="84"/>
      <c r="MRY1882" s="84"/>
      <c r="MRZ1882" s="84"/>
      <c r="MSA1882" s="84"/>
      <c r="MSB1882" s="84"/>
      <c r="MSC1882" s="84"/>
      <c r="MSD1882" s="84"/>
      <c r="MSE1882" s="84"/>
      <c r="MSF1882" s="84"/>
      <c r="MSG1882" s="84"/>
      <c r="MSH1882" s="84"/>
      <c r="MSI1882" s="84"/>
      <c r="MSJ1882" s="84"/>
      <c r="MSK1882" s="84"/>
      <c r="MSL1882" s="84"/>
      <c r="MSM1882" s="84"/>
      <c r="MSN1882" s="84"/>
      <c r="MSO1882" s="84"/>
      <c r="MSP1882" s="84"/>
      <c r="MSQ1882" s="84"/>
      <c r="MSR1882" s="84"/>
      <c r="MSS1882" s="84"/>
      <c r="MST1882" s="84"/>
      <c r="MSU1882" s="84"/>
      <c r="MSV1882" s="84"/>
      <c r="MSW1882" s="84"/>
      <c r="MSX1882" s="84"/>
      <c r="MSY1882" s="84"/>
      <c r="MSZ1882" s="84"/>
      <c r="MTA1882" s="84"/>
      <c r="MTB1882" s="84"/>
      <c r="MTC1882" s="84"/>
      <c r="MTD1882" s="84"/>
      <c r="MTE1882" s="84"/>
      <c r="MTF1882" s="84"/>
      <c r="MTG1882" s="84"/>
      <c r="MTH1882" s="84"/>
      <c r="MTI1882" s="84"/>
      <c r="MTJ1882" s="84"/>
      <c r="MTK1882" s="84"/>
      <c r="MTL1882" s="84"/>
      <c r="MTM1882" s="84"/>
      <c r="MTN1882" s="84"/>
      <c r="MTO1882" s="84"/>
      <c r="MTP1882" s="84"/>
      <c r="MTQ1882" s="84"/>
      <c r="MTR1882" s="84"/>
      <c r="MTS1882" s="84"/>
      <c r="MTT1882" s="84"/>
      <c r="MTU1882" s="84"/>
      <c r="MTV1882" s="84"/>
      <c r="MTW1882" s="84"/>
      <c r="MTX1882" s="84"/>
      <c r="MTY1882" s="84"/>
      <c r="MTZ1882" s="84"/>
      <c r="MUA1882" s="84"/>
      <c r="MUB1882" s="84"/>
      <c r="MUC1882" s="84"/>
      <c r="MUD1882" s="84"/>
      <c r="MUE1882" s="84"/>
      <c r="MUF1882" s="84"/>
      <c r="MUG1882" s="84"/>
      <c r="MUH1882" s="84"/>
      <c r="MUI1882" s="84"/>
      <c r="MUJ1882" s="84"/>
      <c r="MUK1882" s="84"/>
      <c r="MUL1882" s="84"/>
      <c r="MUM1882" s="84"/>
      <c r="MUN1882" s="84"/>
      <c r="MUO1882" s="84"/>
      <c r="MUP1882" s="84"/>
      <c r="MUQ1882" s="84"/>
      <c r="MUR1882" s="84"/>
      <c r="MUS1882" s="84"/>
      <c r="MUT1882" s="84"/>
      <c r="MUU1882" s="84"/>
      <c r="MUV1882" s="84"/>
      <c r="MUW1882" s="84"/>
      <c r="MUX1882" s="84"/>
      <c r="MUY1882" s="84"/>
      <c r="MUZ1882" s="84"/>
      <c r="MVA1882" s="84"/>
      <c r="MVB1882" s="84"/>
      <c r="MVC1882" s="84"/>
      <c r="MVD1882" s="84"/>
      <c r="MVE1882" s="84"/>
      <c r="MVF1882" s="84"/>
      <c r="MVG1882" s="84"/>
      <c r="MVH1882" s="84"/>
      <c r="MVI1882" s="84"/>
      <c r="MVJ1882" s="84"/>
      <c r="MVK1882" s="84"/>
      <c r="MVL1882" s="84"/>
      <c r="MVM1882" s="84"/>
      <c r="MVN1882" s="84"/>
      <c r="MVO1882" s="84"/>
      <c r="MVP1882" s="84"/>
      <c r="MVQ1882" s="84"/>
      <c r="MVR1882" s="84"/>
      <c r="MVS1882" s="84"/>
      <c r="MVT1882" s="84"/>
      <c r="MVU1882" s="84"/>
      <c r="MVV1882" s="84"/>
      <c r="MVW1882" s="84"/>
      <c r="MVX1882" s="84"/>
      <c r="MVY1882" s="84"/>
      <c r="MVZ1882" s="84"/>
      <c r="MWA1882" s="84"/>
      <c r="MWB1882" s="84"/>
      <c r="MWC1882" s="84"/>
      <c r="MWD1882" s="84"/>
      <c r="MWE1882" s="84"/>
      <c r="MWF1882" s="84"/>
      <c r="MWG1882" s="84"/>
      <c r="MWH1882" s="84"/>
      <c r="MWI1882" s="84"/>
      <c r="MWJ1882" s="84"/>
      <c r="MWK1882" s="84"/>
      <c r="MWL1882" s="84"/>
      <c r="MWM1882" s="84"/>
      <c r="MWN1882" s="84"/>
      <c r="MWO1882" s="84"/>
      <c r="MWP1882" s="84"/>
      <c r="MWQ1882" s="84"/>
      <c r="MWR1882" s="84"/>
      <c r="MWS1882" s="84"/>
      <c r="MWT1882" s="84"/>
      <c r="MWU1882" s="84"/>
      <c r="MWV1882" s="84"/>
      <c r="MWW1882" s="84"/>
      <c r="MWX1882" s="84"/>
      <c r="MWY1882" s="84"/>
      <c r="MWZ1882" s="84"/>
      <c r="MXA1882" s="84"/>
      <c r="MXB1882" s="84"/>
      <c r="MXC1882" s="84"/>
      <c r="MXD1882" s="84"/>
      <c r="MXE1882" s="84"/>
      <c r="MXF1882" s="84"/>
      <c r="MXG1882" s="84"/>
      <c r="MXH1882" s="84"/>
      <c r="MXI1882" s="84"/>
      <c r="MXJ1882" s="84"/>
      <c r="MXK1882" s="84"/>
      <c r="MXL1882" s="84"/>
      <c r="MXM1882" s="84"/>
      <c r="MXN1882" s="84"/>
      <c r="MXO1882" s="84"/>
      <c r="MXP1882" s="84"/>
      <c r="MXQ1882" s="84"/>
      <c r="MXR1882" s="84"/>
      <c r="MXS1882" s="84"/>
      <c r="MXT1882" s="84"/>
      <c r="MXU1882" s="84"/>
      <c r="MXV1882" s="84"/>
      <c r="MXW1882" s="84"/>
      <c r="MXX1882" s="84"/>
      <c r="MXY1882" s="84"/>
      <c r="MXZ1882" s="84"/>
      <c r="MYA1882" s="84"/>
      <c r="MYB1882" s="84"/>
      <c r="MYC1882" s="84"/>
      <c r="MYD1882" s="84"/>
      <c r="MYE1882" s="84"/>
      <c r="MYF1882" s="84"/>
      <c r="MYG1882" s="84"/>
      <c r="MYH1882" s="84"/>
      <c r="MYI1882" s="84"/>
      <c r="MYJ1882" s="84"/>
      <c r="MYK1882" s="84"/>
      <c r="MYL1882" s="84"/>
      <c r="MYM1882" s="84"/>
      <c r="MYN1882" s="84"/>
      <c r="MYO1882" s="84"/>
      <c r="MYP1882" s="84"/>
      <c r="MYQ1882" s="84"/>
      <c r="MYR1882" s="84"/>
      <c r="MYS1882" s="84"/>
      <c r="MYT1882" s="84"/>
      <c r="MYU1882" s="84"/>
      <c r="MYV1882" s="84"/>
      <c r="MYW1882" s="84"/>
      <c r="MYX1882" s="84"/>
      <c r="MYY1882" s="84"/>
      <c r="MYZ1882" s="84"/>
      <c r="MZA1882" s="84"/>
      <c r="MZB1882" s="84"/>
      <c r="MZC1882" s="84"/>
      <c r="MZD1882" s="84"/>
      <c r="MZE1882" s="84"/>
      <c r="MZF1882" s="84"/>
      <c r="MZG1882" s="84"/>
      <c r="MZH1882" s="84"/>
      <c r="MZI1882" s="84"/>
      <c r="MZJ1882" s="84"/>
      <c r="MZK1882" s="84"/>
      <c r="MZL1882" s="84"/>
      <c r="MZM1882" s="84"/>
      <c r="MZN1882" s="84"/>
      <c r="MZO1882" s="84"/>
      <c r="MZP1882" s="84"/>
      <c r="MZQ1882" s="84"/>
      <c r="MZR1882" s="84"/>
      <c r="MZS1882" s="84"/>
      <c r="MZT1882" s="84"/>
      <c r="MZU1882" s="84"/>
      <c r="MZV1882" s="84"/>
      <c r="MZW1882" s="84"/>
      <c r="MZX1882" s="84"/>
      <c r="MZY1882" s="84"/>
      <c r="MZZ1882" s="84"/>
      <c r="NAA1882" s="84"/>
      <c r="NAB1882" s="84"/>
      <c r="NAC1882" s="84"/>
      <c r="NAD1882" s="84"/>
      <c r="NAE1882" s="84"/>
      <c r="NAF1882" s="84"/>
      <c r="NAG1882" s="84"/>
      <c r="NAH1882" s="84"/>
      <c r="NAI1882" s="84"/>
      <c r="NAJ1882" s="84"/>
      <c r="NAK1882" s="84"/>
      <c r="NAL1882" s="84"/>
      <c r="NAM1882" s="84"/>
      <c r="NAN1882" s="84"/>
      <c r="NAO1882" s="84"/>
      <c r="NAP1882" s="84"/>
      <c r="NAQ1882" s="84"/>
      <c r="NAR1882" s="84"/>
      <c r="NAS1882" s="84"/>
      <c r="NAT1882" s="84"/>
      <c r="NAU1882" s="84"/>
      <c r="NAV1882" s="84"/>
      <c r="NAW1882" s="84"/>
      <c r="NAX1882" s="84"/>
      <c r="NAY1882" s="84"/>
      <c r="NAZ1882" s="84"/>
      <c r="NBA1882" s="84"/>
      <c r="NBB1882" s="84"/>
      <c r="NBC1882" s="84"/>
      <c r="NBD1882" s="84"/>
      <c r="NBE1882" s="84"/>
      <c r="NBF1882" s="84"/>
      <c r="NBG1882" s="84"/>
      <c r="NBH1882" s="84"/>
      <c r="NBI1882" s="84"/>
      <c r="NBJ1882" s="84"/>
      <c r="NBK1882" s="84"/>
      <c r="NBL1882" s="84"/>
      <c r="NBM1882" s="84"/>
      <c r="NBN1882" s="84"/>
      <c r="NBO1882" s="84"/>
      <c r="NBP1882" s="84"/>
      <c r="NBQ1882" s="84"/>
      <c r="NBR1882" s="84"/>
      <c r="NBS1882" s="84"/>
      <c r="NBT1882" s="84"/>
      <c r="NBU1882" s="84"/>
      <c r="NBV1882" s="84"/>
      <c r="NBW1882" s="84"/>
      <c r="NBX1882" s="84"/>
      <c r="NBY1882" s="84"/>
      <c r="NBZ1882" s="84"/>
      <c r="NCA1882" s="84"/>
      <c r="NCB1882" s="84"/>
      <c r="NCC1882" s="84"/>
      <c r="NCD1882" s="84"/>
      <c r="NCE1882" s="84"/>
      <c r="NCF1882" s="84"/>
      <c r="NCG1882" s="84"/>
      <c r="NCH1882" s="84"/>
      <c r="NCI1882" s="84"/>
      <c r="NCJ1882" s="84"/>
      <c r="NCK1882" s="84"/>
      <c r="NCL1882" s="84"/>
      <c r="NCM1882" s="84"/>
      <c r="NCN1882" s="84"/>
      <c r="NCO1882" s="84"/>
      <c r="NCP1882" s="84"/>
      <c r="NCQ1882" s="84"/>
      <c r="NCR1882" s="84"/>
      <c r="NCS1882" s="84"/>
      <c r="NCT1882" s="84"/>
      <c r="NCU1882" s="84"/>
      <c r="NCV1882" s="84"/>
      <c r="NCW1882" s="84"/>
      <c r="NCX1882" s="84"/>
      <c r="NCY1882" s="84"/>
      <c r="NCZ1882" s="84"/>
      <c r="NDA1882" s="84"/>
      <c r="NDB1882" s="84"/>
      <c r="NDC1882" s="84"/>
      <c r="NDD1882" s="84"/>
      <c r="NDE1882" s="84"/>
      <c r="NDF1882" s="84"/>
      <c r="NDG1882" s="84"/>
      <c r="NDH1882" s="84"/>
      <c r="NDI1882" s="84"/>
      <c r="NDJ1882" s="84"/>
      <c r="NDK1882" s="84"/>
      <c r="NDL1882" s="84"/>
      <c r="NDM1882" s="84"/>
      <c r="NDN1882" s="84"/>
      <c r="NDO1882" s="84"/>
      <c r="NDP1882" s="84"/>
      <c r="NDQ1882" s="84"/>
      <c r="NDR1882" s="84"/>
      <c r="NDS1882" s="84"/>
      <c r="NDT1882" s="84"/>
      <c r="NDU1882" s="84"/>
      <c r="NDV1882" s="84"/>
      <c r="NDW1882" s="84"/>
      <c r="NDX1882" s="84"/>
      <c r="NDY1882" s="84"/>
      <c r="NDZ1882" s="84"/>
      <c r="NEA1882" s="84"/>
      <c r="NEB1882" s="84"/>
      <c r="NEC1882" s="84"/>
      <c r="NED1882" s="84"/>
      <c r="NEE1882" s="84"/>
      <c r="NEF1882" s="84"/>
      <c r="NEG1882" s="84"/>
      <c r="NEH1882" s="84"/>
      <c r="NEI1882" s="84"/>
      <c r="NEJ1882" s="84"/>
      <c r="NEK1882" s="84"/>
      <c r="NEL1882" s="84"/>
      <c r="NEM1882" s="84"/>
      <c r="NEN1882" s="84"/>
      <c r="NEO1882" s="84"/>
      <c r="NEP1882" s="84"/>
      <c r="NEQ1882" s="84"/>
      <c r="NER1882" s="84"/>
      <c r="NES1882" s="84"/>
      <c r="NET1882" s="84"/>
      <c r="NEU1882" s="84"/>
      <c r="NEV1882" s="84"/>
      <c r="NEW1882" s="84"/>
      <c r="NEX1882" s="84"/>
      <c r="NEY1882" s="84"/>
      <c r="NEZ1882" s="84"/>
      <c r="NFA1882" s="84"/>
      <c r="NFB1882" s="84"/>
      <c r="NFC1882" s="84"/>
      <c r="NFD1882" s="84"/>
      <c r="NFE1882" s="84"/>
      <c r="NFF1882" s="84"/>
      <c r="NFG1882" s="84"/>
      <c r="NFH1882" s="84"/>
      <c r="NFI1882" s="84"/>
      <c r="NFJ1882" s="84"/>
      <c r="NFK1882" s="84"/>
      <c r="NFL1882" s="84"/>
      <c r="NFM1882" s="84"/>
      <c r="NFN1882" s="84"/>
      <c r="NFO1882" s="84"/>
      <c r="NFP1882" s="84"/>
      <c r="NFQ1882" s="84"/>
      <c r="NFR1882" s="84"/>
      <c r="NFS1882" s="84"/>
      <c r="NFT1882" s="84"/>
      <c r="NFU1882" s="84"/>
      <c r="NFV1882" s="84"/>
      <c r="NFW1882" s="84"/>
      <c r="NFX1882" s="84"/>
      <c r="NFY1882" s="84"/>
      <c r="NFZ1882" s="84"/>
      <c r="NGA1882" s="84"/>
      <c r="NGB1882" s="84"/>
      <c r="NGC1882" s="84"/>
      <c r="NGD1882" s="84"/>
      <c r="NGE1882" s="84"/>
      <c r="NGF1882" s="84"/>
      <c r="NGG1882" s="84"/>
      <c r="NGH1882" s="84"/>
      <c r="NGI1882" s="84"/>
      <c r="NGJ1882" s="84"/>
      <c r="NGK1882" s="84"/>
      <c r="NGL1882" s="84"/>
      <c r="NGM1882" s="84"/>
      <c r="NGN1882" s="84"/>
      <c r="NGO1882" s="84"/>
      <c r="NGP1882" s="84"/>
      <c r="NGQ1882" s="84"/>
      <c r="NGR1882" s="84"/>
      <c r="NGS1882" s="84"/>
      <c r="NGT1882" s="84"/>
      <c r="NGU1882" s="84"/>
      <c r="NGV1882" s="84"/>
      <c r="NGW1882" s="84"/>
      <c r="NGX1882" s="84"/>
      <c r="NGY1882" s="84"/>
      <c r="NGZ1882" s="84"/>
      <c r="NHA1882" s="84"/>
      <c r="NHB1882" s="84"/>
      <c r="NHC1882" s="84"/>
      <c r="NHD1882" s="84"/>
      <c r="NHE1882" s="84"/>
      <c r="NHF1882" s="84"/>
      <c r="NHG1882" s="84"/>
      <c r="NHH1882" s="84"/>
      <c r="NHI1882" s="84"/>
      <c r="NHJ1882" s="84"/>
      <c r="NHK1882" s="84"/>
      <c r="NHL1882" s="84"/>
      <c r="NHM1882" s="84"/>
      <c r="NHN1882" s="84"/>
      <c r="NHO1882" s="84"/>
      <c r="NHP1882" s="84"/>
      <c r="NHQ1882" s="84"/>
      <c r="NHR1882" s="84"/>
      <c r="NHS1882" s="84"/>
      <c r="NHT1882" s="84"/>
      <c r="NHU1882" s="84"/>
      <c r="NHV1882" s="84"/>
      <c r="NHW1882" s="84"/>
      <c r="NHX1882" s="84"/>
      <c r="NHY1882" s="84"/>
      <c r="NHZ1882" s="84"/>
      <c r="NIA1882" s="84"/>
      <c r="NIB1882" s="84"/>
      <c r="NIC1882" s="84"/>
      <c r="NID1882" s="84"/>
      <c r="NIE1882" s="84"/>
      <c r="NIF1882" s="84"/>
      <c r="NIG1882" s="84"/>
      <c r="NIH1882" s="84"/>
      <c r="NII1882" s="84"/>
      <c r="NIJ1882" s="84"/>
      <c r="NIK1882" s="84"/>
      <c r="NIL1882" s="84"/>
      <c r="NIM1882" s="84"/>
      <c r="NIN1882" s="84"/>
      <c r="NIO1882" s="84"/>
      <c r="NIP1882" s="84"/>
      <c r="NIQ1882" s="84"/>
      <c r="NIR1882" s="84"/>
      <c r="NIS1882" s="84"/>
      <c r="NIT1882" s="84"/>
      <c r="NIU1882" s="84"/>
      <c r="NIV1882" s="84"/>
      <c r="NIW1882" s="84"/>
      <c r="NIX1882" s="84"/>
      <c r="NIY1882" s="84"/>
      <c r="NIZ1882" s="84"/>
      <c r="NJA1882" s="84"/>
      <c r="NJB1882" s="84"/>
      <c r="NJC1882" s="84"/>
      <c r="NJD1882" s="84"/>
      <c r="NJE1882" s="84"/>
      <c r="NJF1882" s="84"/>
      <c r="NJG1882" s="84"/>
      <c r="NJH1882" s="84"/>
      <c r="NJI1882" s="84"/>
      <c r="NJJ1882" s="84"/>
      <c r="NJK1882" s="84"/>
      <c r="NJL1882" s="84"/>
      <c r="NJM1882" s="84"/>
      <c r="NJN1882" s="84"/>
      <c r="NJO1882" s="84"/>
      <c r="NJP1882" s="84"/>
      <c r="NJQ1882" s="84"/>
      <c r="NJR1882" s="84"/>
      <c r="NJS1882" s="84"/>
      <c r="NJT1882" s="84"/>
      <c r="NJU1882" s="84"/>
      <c r="NJV1882" s="84"/>
      <c r="NJW1882" s="84"/>
      <c r="NJX1882" s="84"/>
      <c r="NJY1882" s="84"/>
      <c r="NJZ1882" s="84"/>
      <c r="NKA1882" s="84"/>
      <c r="NKB1882" s="84"/>
      <c r="NKC1882" s="84"/>
      <c r="NKD1882" s="84"/>
      <c r="NKE1882" s="84"/>
      <c r="NKF1882" s="84"/>
      <c r="NKG1882" s="84"/>
      <c r="NKH1882" s="84"/>
      <c r="NKI1882" s="84"/>
      <c r="NKJ1882" s="84"/>
      <c r="NKK1882" s="84"/>
      <c r="NKL1882" s="84"/>
      <c r="NKM1882" s="84"/>
      <c r="NKN1882" s="84"/>
      <c r="NKO1882" s="84"/>
      <c r="NKP1882" s="84"/>
      <c r="NKQ1882" s="84"/>
      <c r="NKR1882" s="84"/>
      <c r="NKS1882" s="84"/>
      <c r="NKT1882" s="84"/>
      <c r="NKU1882" s="84"/>
      <c r="NKV1882" s="84"/>
      <c r="NKW1882" s="84"/>
      <c r="NKX1882" s="84"/>
      <c r="NKY1882" s="84"/>
      <c r="NKZ1882" s="84"/>
      <c r="NLA1882" s="84"/>
      <c r="NLB1882" s="84"/>
      <c r="NLC1882" s="84"/>
      <c r="NLD1882" s="84"/>
      <c r="NLE1882" s="84"/>
      <c r="NLF1882" s="84"/>
      <c r="NLG1882" s="84"/>
      <c r="NLH1882" s="84"/>
      <c r="NLI1882" s="84"/>
      <c r="NLJ1882" s="84"/>
      <c r="NLK1882" s="84"/>
      <c r="NLL1882" s="84"/>
      <c r="NLM1882" s="84"/>
      <c r="NLN1882" s="84"/>
      <c r="NLO1882" s="84"/>
      <c r="NLP1882" s="84"/>
      <c r="NLQ1882" s="84"/>
      <c r="NLR1882" s="84"/>
      <c r="NLS1882" s="84"/>
      <c r="NLT1882" s="84"/>
      <c r="NLU1882" s="84"/>
      <c r="NLV1882" s="84"/>
      <c r="NLW1882" s="84"/>
      <c r="NLX1882" s="84"/>
      <c r="NLY1882" s="84"/>
      <c r="NLZ1882" s="84"/>
      <c r="NMA1882" s="84"/>
      <c r="NMB1882" s="84"/>
      <c r="NMC1882" s="84"/>
      <c r="NMD1882" s="84"/>
      <c r="NME1882" s="84"/>
      <c r="NMF1882" s="84"/>
      <c r="NMG1882" s="84"/>
      <c r="NMH1882" s="84"/>
      <c r="NMI1882" s="84"/>
      <c r="NMJ1882" s="84"/>
      <c r="NMK1882" s="84"/>
      <c r="NML1882" s="84"/>
      <c r="NMM1882" s="84"/>
      <c r="NMN1882" s="84"/>
      <c r="NMO1882" s="84"/>
      <c r="NMP1882" s="84"/>
      <c r="NMQ1882" s="84"/>
      <c r="NMR1882" s="84"/>
      <c r="NMS1882" s="84"/>
      <c r="NMT1882" s="84"/>
      <c r="NMU1882" s="84"/>
      <c r="NMV1882" s="84"/>
      <c r="NMW1882" s="84"/>
      <c r="NMX1882" s="84"/>
      <c r="NMY1882" s="84"/>
      <c r="NMZ1882" s="84"/>
      <c r="NNA1882" s="84"/>
      <c r="NNB1882" s="84"/>
      <c r="NNC1882" s="84"/>
      <c r="NND1882" s="84"/>
      <c r="NNE1882" s="84"/>
      <c r="NNF1882" s="84"/>
      <c r="NNG1882" s="84"/>
      <c r="NNH1882" s="84"/>
      <c r="NNI1882" s="84"/>
      <c r="NNJ1882" s="84"/>
      <c r="NNK1882" s="84"/>
      <c r="NNL1882" s="84"/>
      <c r="NNM1882" s="84"/>
      <c r="NNN1882" s="84"/>
      <c r="NNO1882" s="84"/>
      <c r="NNP1882" s="84"/>
      <c r="NNQ1882" s="84"/>
      <c r="NNR1882" s="84"/>
      <c r="NNS1882" s="84"/>
      <c r="NNT1882" s="84"/>
      <c r="NNU1882" s="84"/>
      <c r="NNV1882" s="84"/>
      <c r="NNW1882" s="84"/>
      <c r="NNX1882" s="84"/>
      <c r="NNY1882" s="84"/>
      <c r="NNZ1882" s="84"/>
      <c r="NOA1882" s="84"/>
      <c r="NOB1882" s="84"/>
      <c r="NOC1882" s="84"/>
      <c r="NOD1882" s="84"/>
      <c r="NOE1882" s="84"/>
      <c r="NOF1882" s="84"/>
      <c r="NOG1882" s="84"/>
      <c r="NOH1882" s="84"/>
      <c r="NOI1882" s="84"/>
      <c r="NOJ1882" s="84"/>
      <c r="NOK1882" s="84"/>
      <c r="NOL1882" s="84"/>
      <c r="NOM1882" s="84"/>
      <c r="NON1882" s="84"/>
      <c r="NOO1882" s="84"/>
      <c r="NOP1882" s="84"/>
      <c r="NOQ1882" s="84"/>
      <c r="NOR1882" s="84"/>
      <c r="NOS1882" s="84"/>
      <c r="NOT1882" s="84"/>
      <c r="NOU1882" s="84"/>
      <c r="NOV1882" s="84"/>
      <c r="NOW1882" s="84"/>
      <c r="NOX1882" s="84"/>
      <c r="NOY1882" s="84"/>
      <c r="NOZ1882" s="84"/>
      <c r="NPA1882" s="84"/>
      <c r="NPB1882" s="84"/>
      <c r="NPC1882" s="84"/>
      <c r="NPD1882" s="84"/>
      <c r="NPE1882" s="84"/>
      <c r="NPF1882" s="84"/>
      <c r="NPG1882" s="84"/>
      <c r="NPH1882" s="84"/>
      <c r="NPI1882" s="84"/>
      <c r="NPJ1882" s="84"/>
      <c r="NPK1882" s="84"/>
      <c r="NPL1882" s="84"/>
      <c r="NPM1882" s="84"/>
      <c r="NPN1882" s="84"/>
      <c r="NPO1882" s="84"/>
      <c r="NPP1882" s="84"/>
      <c r="NPQ1882" s="84"/>
      <c r="NPR1882" s="84"/>
      <c r="NPS1882" s="84"/>
      <c r="NPT1882" s="84"/>
      <c r="NPU1882" s="84"/>
      <c r="NPV1882" s="84"/>
      <c r="NPW1882" s="84"/>
      <c r="NPX1882" s="84"/>
      <c r="NPY1882" s="84"/>
      <c r="NPZ1882" s="84"/>
      <c r="NQA1882" s="84"/>
      <c r="NQB1882" s="84"/>
      <c r="NQC1882" s="84"/>
      <c r="NQD1882" s="84"/>
      <c r="NQE1882" s="84"/>
      <c r="NQF1882" s="84"/>
      <c r="NQG1882" s="84"/>
      <c r="NQH1882" s="84"/>
      <c r="NQI1882" s="84"/>
      <c r="NQJ1882" s="84"/>
      <c r="NQK1882" s="84"/>
      <c r="NQL1882" s="84"/>
      <c r="NQM1882" s="84"/>
      <c r="NQN1882" s="84"/>
      <c r="NQO1882" s="84"/>
      <c r="NQP1882" s="84"/>
      <c r="NQQ1882" s="84"/>
      <c r="NQR1882" s="84"/>
      <c r="NQS1882" s="84"/>
      <c r="NQT1882" s="84"/>
      <c r="NQU1882" s="84"/>
      <c r="NQV1882" s="84"/>
      <c r="NQW1882" s="84"/>
      <c r="NQX1882" s="84"/>
      <c r="NQY1882" s="84"/>
      <c r="NQZ1882" s="84"/>
      <c r="NRA1882" s="84"/>
      <c r="NRB1882" s="84"/>
      <c r="NRC1882" s="84"/>
      <c r="NRD1882" s="84"/>
      <c r="NRE1882" s="84"/>
      <c r="NRF1882" s="84"/>
      <c r="NRG1882" s="84"/>
      <c r="NRH1882" s="84"/>
      <c r="NRI1882" s="84"/>
      <c r="NRJ1882" s="84"/>
      <c r="NRK1882" s="84"/>
      <c r="NRL1882" s="84"/>
      <c r="NRM1882" s="84"/>
      <c r="NRN1882" s="84"/>
      <c r="NRO1882" s="84"/>
      <c r="NRP1882" s="84"/>
      <c r="NRQ1882" s="84"/>
      <c r="NRR1882" s="84"/>
      <c r="NRS1882" s="84"/>
      <c r="NRT1882" s="84"/>
      <c r="NRU1882" s="84"/>
      <c r="NRV1882" s="84"/>
      <c r="NRW1882" s="84"/>
      <c r="NRX1882" s="84"/>
      <c r="NRY1882" s="84"/>
      <c r="NRZ1882" s="84"/>
      <c r="NSA1882" s="84"/>
      <c r="NSB1882" s="84"/>
      <c r="NSC1882" s="84"/>
      <c r="NSD1882" s="84"/>
      <c r="NSE1882" s="84"/>
      <c r="NSF1882" s="84"/>
      <c r="NSG1882" s="84"/>
      <c r="NSH1882" s="84"/>
      <c r="NSI1882" s="84"/>
      <c r="NSJ1882" s="84"/>
      <c r="NSK1882" s="84"/>
      <c r="NSL1882" s="84"/>
      <c r="NSM1882" s="84"/>
      <c r="NSN1882" s="84"/>
      <c r="NSO1882" s="84"/>
      <c r="NSP1882" s="84"/>
      <c r="NSQ1882" s="84"/>
      <c r="NSR1882" s="84"/>
      <c r="NSS1882" s="84"/>
      <c r="NST1882" s="84"/>
      <c r="NSU1882" s="84"/>
      <c r="NSV1882" s="84"/>
      <c r="NSW1882" s="84"/>
      <c r="NSX1882" s="84"/>
      <c r="NSY1882" s="84"/>
      <c r="NSZ1882" s="84"/>
      <c r="NTA1882" s="84"/>
      <c r="NTB1882" s="84"/>
      <c r="NTC1882" s="84"/>
      <c r="NTD1882" s="84"/>
      <c r="NTE1882" s="84"/>
      <c r="NTF1882" s="84"/>
      <c r="NTG1882" s="84"/>
      <c r="NTH1882" s="84"/>
      <c r="NTI1882" s="84"/>
      <c r="NTJ1882" s="84"/>
      <c r="NTK1882" s="84"/>
      <c r="NTL1882" s="84"/>
      <c r="NTM1882" s="84"/>
      <c r="NTN1882" s="84"/>
      <c r="NTO1882" s="84"/>
      <c r="NTP1882" s="84"/>
      <c r="NTQ1882" s="84"/>
      <c r="NTR1882" s="84"/>
      <c r="NTS1882" s="84"/>
      <c r="NTT1882" s="84"/>
      <c r="NTU1882" s="84"/>
      <c r="NTV1882" s="84"/>
      <c r="NTW1882" s="84"/>
      <c r="NTX1882" s="84"/>
      <c r="NTY1882" s="84"/>
      <c r="NTZ1882" s="84"/>
      <c r="NUA1882" s="84"/>
      <c r="NUB1882" s="84"/>
      <c r="NUC1882" s="84"/>
      <c r="NUD1882" s="84"/>
      <c r="NUE1882" s="84"/>
      <c r="NUF1882" s="84"/>
      <c r="NUG1882" s="84"/>
      <c r="NUH1882" s="84"/>
      <c r="NUI1882" s="84"/>
      <c r="NUJ1882" s="84"/>
      <c r="NUK1882" s="84"/>
      <c r="NUL1882" s="84"/>
      <c r="NUM1882" s="84"/>
      <c r="NUN1882" s="84"/>
      <c r="NUO1882" s="84"/>
      <c r="NUP1882" s="84"/>
      <c r="NUQ1882" s="84"/>
      <c r="NUR1882" s="84"/>
      <c r="NUS1882" s="84"/>
      <c r="NUT1882" s="84"/>
      <c r="NUU1882" s="84"/>
      <c r="NUV1882" s="84"/>
      <c r="NUW1882" s="84"/>
      <c r="NUX1882" s="84"/>
      <c r="NUY1882" s="84"/>
      <c r="NUZ1882" s="84"/>
      <c r="NVA1882" s="84"/>
      <c r="NVB1882" s="84"/>
      <c r="NVC1882" s="84"/>
      <c r="NVD1882" s="84"/>
      <c r="NVE1882" s="84"/>
      <c r="NVF1882" s="84"/>
      <c r="NVG1882" s="84"/>
      <c r="NVH1882" s="84"/>
      <c r="NVI1882" s="84"/>
      <c r="NVJ1882" s="84"/>
      <c r="NVK1882" s="84"/>
      <c r="NVL1882" s="84"/>
      <c r="NVM1882" s="84"/>
      <c r="NVN1882" s="84"/>
      <c r="NVO1882" s="84"/>
      <c r="NVP1882" s="84"/>
      <c r="NVQ1882" s="84"/>
      <c r="NVR1882" s="84"/>
      <c r="NVS1882" s="84"/>
      <c r="NVT1882" s="84"/>
      <c r="NVU1882" s="84"/>
      <c r="NVV1882" s="84"/>
      <c r="NVW1882" s="84"/>
      <c r="NVX1882" s="84"/>
      <c r="NVY1882" s="84"/>
      <c r="NVZ1882" s="84"/>
      <c r="NWA1882" s="84"/>
      <c r="NWB1882" s="84"/>
      <c r="NWC1882" s="84"/>
      <c r="NWD1882" s="84"/>
      <c r="NWE1882" s="84"/>
      <c r="NWF1882" s="84"/>
      <c r="NWG1882" s="84"/>
      <c r="NWH1882" s="84"/>
      <c r="NWI1882" s="84"/>
      <c r="NWJ1882" s="84"/>
      <c r="NWK1882" s="84"/>
      <c r="NWL1882" s="84"/>
      <c r="NWM1882" s="84"/>
      <c r="NWN1882" s="84"/>
      <c r="NWO1882" s="84"/>
      <c r="NWP1882" s="84"/>
      <c r="NWQ1882" s="84"/>
      <c r="NWR1882" s="84"/>
      <c r="NWS1882" s="84"/>
      <c r="NWT1882" s="84"/>
      <c r="NWU1882" s="84"/>
      <c r="NWV1882" s="84"/>
      <c r="NWW1882" s="84"/>
      <c r="NWX1882" s="84"/>
      <c r="NWY1882" s="84"/>
      <c r="NWZ1882" s="84"/>
      <c r="NXA1882" s="84"/>
      <c r="NXB1882" s="84"/>
      <c r="NXC1882" s="84"/>
      <c r="NXD1882" s="84"/>
      <c r="NXE1882" s="84"/>
      <c r="NXF1882" s="84"/>
      <c r="NXG1882" s="84"/>
      <c r="NXH1882" s="84"/>
      <c r="NXI1882" s="84"/>
      <c r="NXJ1882" s="84"/>
      <c r="NXK1882" s="84"/>
      <c r="NXL1882" s="84"/>
      <c r="NXM1882" s="84"/>
      <c r="NXN1882" s="84"/>
      <c r="NXO1882" s="84"/>
      <c r="NXP1882" s="84"/>
      <c r="NXQ1882" s="84"/>
      <c r="NXR1882" s="84"/>
      <c r="NXS1882" s="84"/>
      <c r="NXT1882" s="84"/>
      <c r="NXU1882" s="84"/>
      <c r="NXV1882" s="84"/>
      <c r="NXW1882" s="84"/>
      <c r="NXX1882" s="84"/>
      <c r="NXY1882" s="84"/>
      <c r="NXZ1882" s="84"/>
      <c r="NYA1882" s="84"/>
      <c r="NYB1882" s="84"/>
      <c r="NYC1882" s="84"/>
      <c r="NYD1882" s="84"/>
      <c r="NYE1882" s="84"/>
      <c r="NYF1882" s="84"/>
      <c r="NYG1882" s="84"/>
      <c r="NYH1882" s="84"/>
      <c r="NYI1882" s="84"/>
      <c r="NYJ1882" s="84"/>
      <c r="NYK1882" s="84"/>
      <c r="NYL1882" s="84"/>
      <c r="NYM1882" s="84"/>
      <c r="NYN1882" s="84"/>
      <c r="NYO1882" s="84"/>
      <c r="NYP1882" s="84"/>
      <c r="NYQ1882" s="84"/>
      <c r="NYR1882" s="84"/>
      <c r="NYS1882" s="84"/>
      <c r="NYT1882" s="84"/>
      <c r="NYU1882" s="84"/>
      <c r="NYV1882" s="84"/>
      <c r="NYW1882" s="84"/>
      <c r="NYX1882" s="84"/>
      <c r="NYY1882" s="84"/>
      <c r="NYZ1882" s="84"/>
      <c r="NZA1882" s="84"/>
      <c r="NZB1882" s="84"/>
      <c r="NZC1882" s="84"/>
      <c r="NZD1882" s="84"/>
      <c r="NZE1882" s="84"/>
      <c r="NZF1882" s="84"/>
      <c r="NZG1882" s="84"/>
      <c r="NZH1882" s="84"/>
      <c r="NZI1882" s="84"/>
      <c r="NZJ1882" s="84"/>
      <c r="NZK1882" s="84"/>
      <c r="NZL1882" s="84"/>
      <c r="NZM1882" s="84"/>
      <c r="NZN1882" s="84"/>
      <c r="NZO1882" s="84"/>
      <c r="NZP1882" s="84"/>
      <c r="NZQ1882" s="84"/>
      <c r="NZR1882" s="84"/>
      <c r="NZS1882" s="84"/>
      <c r="NZT1882" s="84"/>
      <c r="NZU1882" s="84"/>
      <c r="NZV1882" s="84"/>
      <c r="NZW1882" s="84"/>
      <c r="NZX1882" s="84"/>
      <c r="NZY1882" s="84"/>
      <c r="NZZ1882" s="84"/>
      <c r="OAA1882" s="84"/>
      <c r="OAB1882" s="84"/>
      <c r="OAC1882" s="84"/>
      <c r="OAD1882" s="84"/>
      <c r="OAE1882" s="84"/>
      <c r="OAF1882" s="84"/>
      <c r="OAG1882" s="84"/>
      <c r="OAH1882" s="84"/>
      <c r="OAI1882" s="84"/>
      <c r="OAJ1882" s="84"/>
      <c r="OAK1882" s="84"/>
      <c r="OAL1882" s="84"/>
      <c r="OAM1882" s="84"/>
      <c r="OAN1882" s="84"/>
      <c r="OAO1882" s="84"/>
      <c r="OAP1882" s="84"/>
      <c r="OAQ1882" s="84"/>
      <c r="OAR1882" s="84"/>
      <c r="OAS1882" s="84"/>
      <c r="OAT1882" s="84"/>
      <c r="OAU1882" s="84"/>
      <c r="OAV1882" s="84"/>
      <c r="OAW1882" s="84"/>
      <c r="OAX1882" s="84"/>
      <c r="OAY1882" s="84"/>
      <c r="OAZ1882" s="84"/>
      <c r="OBA1882" s="84"/>
      <c r="OBB1882" s="84"/>
      <c r="OBC1882" s="84"/>
      <c r="OBD1882" s="84"/>
      <c r="OBE1882" s="84"/>
      <c r="OBF1882" s="84"/>
      <c r="OBG1882" s="84"/>
      <c r="OBH1882" s="84"/>
      <c r="OBI1882" s="84"/>
      <c r="OBJ1882" s="84"/>
      <c r="OBK1882" s="84"/>
      <c r="OBL1882" s="84"/>
      <c r="OBM1882" s="84"/>
      <c r="OBN1882" s="84"/>
      <c r="OBO1882" s="84"/>
      <c r="OBP1882" s="84"/>
      <c r="OBQ1882" s="84"/>
      <c r="OBR1882" s="84"/>
      <c r="OBS1882" s="84"/>
      <c r="OBT1882" s="84"/>
      <c r="OBU1882" s="84"/>
      <c r="OBV1882" s="84"/>
      <c r="OBW1882" s="84"/>
      <c r="OBX1882" s="84"/>
      <c r="OBY1882" s="84"/>
      <c r="OBZ1882" s="84"/>
      <c r="OCA1882" s="84"/>
      <c r="OCB1882" s="84"/>
      <c r="OCC1882" s="84"/>
      <c r="OCD1882" s="84"/>
      <c r="OCE1882" s="84"/>
      <c r="OCF1882" s="84"/>
      <c r="OCG1882" s="84"/>
      <c r="OCH1882" s="84"/>
      <c r="OCI1882" s="84"/>
      <c r="OCJ1882" s="84"/>
      <c r="OCK1882" s="84"/>
      <c r="OCL1882" s="84"/>
      <c r="OCM1882" s="84"/>
      <c r="OCN1882" s="84"/>
      <c r="OCO1882" s="84"/>
      <c r="OCP1882" s="84"/>
      <c r="OCQ1882" s="84"/>
      <c r="OCR1882" s="84"/>
      <c r="OCS1882" s="84"/>
      <c r="OCT1882" s="84"/>
      <c r="OCU1882" s="84"/>
      <c r="OCV1882" s="84"/>
      <c r="OCW1882" s="84"/>
      <c r="OCX1882" s="84"/>
      <c r="OCY1882" s="84"/>
      <c r="OCZ1882" s="84"/>
      <c r="ODA1882" s="84"/>
      <c r="ODB1882" s="84"/>
      <c r="ODC1882" s="84"/>
      <c r="ODD1882" s="84"/>
      <c r="ODE1882" s="84"/>
      <c r="ODF1882" s="84"/>
      <c r="ODG1882" s="84"/>
      <c r="ODH1882" s="84"/>
      <c r="ODI1882" s="84"/>
      <c r="ODJ1882" s="84"/>
      <c r="ODK1882" s="84"/>
      <c r="ODL1882" s="84"/>
      <c r="ODM1882" s="84"/>
      <c r="ODN1882" s="84"/>
      <c r="ODO1882" s="84"/>
      <c r="ODP1882" s="84"/>
      <c r="ODQ1882" s="84"/>
      <c r="ODR1882" s="84"/>
      <c r="ODS1882" s="84"/>
      <c r="ODT1882" s="84"/>
      <c r="ODU1882" s="84"/>
      <c r="ODV1882" s="84"/>
      <c r="ODW1882" s="84"/>
      <c r="ODX1882" s="84"/>
      <c r="ODY1882" s="84"/>
      <c r="ODZ1882" s="84"/>
      <c r="OEA1882" s="84"/>
      <c r="OEB1882" s="84"/>
      <c r="OEC1882" s="84"/>
      <c r="OED1882" s="84"/>
      <c r="OEE1882" s="84"/>
      <c r="OEF1882" s="84"/>
      <c r="OEG1882" s="84"/>
      <c r="OEH1882" s="84"/>
      <c r="OEI1882" s="84"/>
      <c r="OEJ1882" s="84"/>
      <c r="OEK1882" s="84"/>
      <c r="OEL1882" s="84"/>
      <c r="OEM1882" s="84"/>
      <c r="OEN1882" s="84"/>
      <c r="OEO1882" s="84"/>
      <c r="OEP1882" s="84"/>
      <c r="OEQ1882" s="84"/>
      <c r="OER1882" s="84"/>
      <c r="OES1882" s="84"/>
      <c r="OET1882" s="84"/>
      <c r="OEU1882" s="84"/>
      <c r="OEV1882" s="84"/>
      <c r="OEW1882" s="84"/>
      <c r="OEX1882" s="84"/>
      <c r="OEY1882" s="84"/>
      <c r="OEZ1882" s="84"/>
      <c r="OFA1882" s="84"/>
      <c r="OFB1882" s="84"/>
      <c r="OFC1882" s="84"/>
      <c r="OFD1882" s="84"/>
      <c r="OFE1882" s="84"/>
      <c r="OFF1882" s="84"/>
      <c r="OFG1882" s="84"/>
      <c r="OFH1882" s="84"/>
      <c r="OFI1882" s="84"/>
      <c r="OFJ1882" s="84"/>
      <c r="OFK1882" s="84"/>
      <c r="OFL1882" s="84"/>
      <c r="OFM1882" s="84"/>
      <c r="OFN1882" s="84"/>
      <c r="OFO1882" s="84"/>
      <c r="OFP1882" s="84"/>
      <c r="OFQ1882" s="84"/>
      <c r="OFR1882" s="84"/>
      <c r="OFS1882" s="84"/>
      <c r="OFT1882" s="84"/>
      <c r="OFU1882" s="84"/>
      <c r="OFV1882" s="84"/>
      <c r="OFW1882" s="84"/>
      <c r="OFX1882" s="84"/>
      <c r="OFY1882" s="84"/>
      <c r="OFZ1882" s="84"/>
      <c r="OGA1882" s="84"/>
      <c r="OGB1882" s="84"/>
      <c r="OGC1882" s="84"/>
      <c r="OGD1882" s="84"/>
      <c r="OGE1882" s="84"/>
      <c r="OGF1882" s="84"/>
      <c r="OGG1882" s="84"/>
      <c r="OGH1882" s="84"/>
      <c r="OGI1882" s="84"/>
      <c r="OGJ1882" s="84"/>
      <c r="OGK1882" s="84"/>
      <c r="OGL1882" s="84"/>
      <c r="OGM1882" s="84"/>
      <c r="OGN1882" s="84"/>
      <c r="OGO1882" s="84"/>
      <c r="OGP1882" s="84"/>
      <c r="OGQ1882" s="84"/>
      <c r="OGR1882" s="84"/>
      <c r="OGS1882" s="84"/>
      <c r="OGT1882" s="84"/>
      <c r="OGU1882" s="84"/>
      <c r="OGV1882" s="84"/>
      <c r="OGW1882" s="84"/>
      <c r="OGX1882" s="84"/>
      <c r="OGY1882" s="84"/>
      <c r="OGZ1882" s="84"/>
      <c r="OHA1882" s="84"/>
      <c r="OHB1882" s="84"/>
      <c r="OHC1882" s="84"/>
      <c r="OHD1882" s="84"/>
      <c r="OHE1882" s="84"/>
      <c r="OHF1882" s="84"/>
      <c r="OHG1882" s="84"/>
      <c r="OHH1882" s="84"/>
      <c r="OHI1882" s="84"/>
      <c r="OHJ1882" s="84"/>
      <c r="OHK1882" s="84"/>
      <c r="OHL1882" s="84"/>
      <c r="OHM1882" s="84"/>
      <c r="OHN1882" s="84"/>
      <c r="OHO1882" s="84"/>
      <c r="OHP1882" s="84"/>
      <c r="OHQ1882" s="84"/>
      <c r="OHR1882" s="84"/>
      <c r="OHS1882" s="84"/>
      <c r="OHT1882" s="84"/>
      <c r="OHU1882" s="84"/>
      <c r="OHV1882" s="84"/>
      <c r="OHW1882" s="84"/>
      <c r="OHX1882" s="84"/>
      <c r="OHY1882" s="84"/>
      <c r="OHZ1882" s="84"/>
      <c r="OIA1882" s="84"/>
      <c r="OIB1882" s="84"/>
      <c r="OIC1882" s="84"/>
      <c r="OID1882" s="84"/>
      <c r="OIE1882" s="84"/>
      <c r="OIF1882" s="84"/>
      <c r="OIG1882" s="84"/>
      <c r="OIH1882" s="84"/>
      <c r="OII1882" s="84"/>
      <c r="OIJ1882" s="84"/>
      <c r="OIK1882" s="84"/>
      <c r="OIL1882" s="84"/>
      <c r="OIM1882" s="84"/>
      <c r="OIN1882" s="84"/>
      <c r="OIO1882" s="84"/>
      <c r="OIP1882" s="84"/>
      <c r="OIQ1882" s="84"/>
      <c r="OIR1882" s="84"/>
      <c r="OIS1882" s="84"/>
      <c r="OIT1882" s="84"/>
      <c r="OIU1882" s="84"/>
      <c r="OIV1882" s="84"/>
      <c r="OIW1882" s="84"/>
      <c r="OIX1882" s="84"/>
      <c r="OIY1882" s="84"/>
      <c r="OIZ1882" s="84"/>
      <c r="OJA1882" s="84"/>
      <c r="OJB1882" s="84"/>
      <c r="OJC1882" s="84"/>
      <c r="OJD1882" s="84"/>
      <c r="OJE1882" s="84"/>
      <c r="OJF1882" s="84"/>
      <c r="OJG1882" s="84"/>
      <c r="OJH1882" s="84"/>
      <c r="OJI1882" s="84"/>
      <c r="OJJ1882" s="84"/>
      <c r="OJK1882" s="84"/>
      <c r="OJL1882" s="84"/>
      <c r="OJM1882" s="84"/>
      <c r="OJN1882" s="84"/>
      <c r="OJO1882" s="84"/>
      <c r="OJP1882" s="84"/>
      <c r="OJQ1882" s="84"/>
      <c r="OJR1882" s="84"/>
      <c r="OJS1882" s="84"/>
      <c r="OJT1882" s="84"/>
      <c r="OJU1882" s="84"/>
      <c r="OJV1882" s="84"/>
      <c r="OJW1882" s="84"/>
      <c r="OJX1882" s="84"/>
      <c r="OJY1882" s="84"/>
      <c r="OJZ1882" s="84"/>
      <c r="OKA1882" s="84"/>
      <c r="OKB1882" s="84"/>
      <c r="OKC1882" s="84"/>
      <c r="OKD1882" s="84"/>
      <c r="OKE1882" s="84"/>
      <c r="OKF1882" s="84"/>
      <c r="OKG1882" s="84"/>
      <c r="OKH1882" s="84"/>
      <c r="OKI1882" s="84"/>
      <c r="OKJ1882" s="84"/>
      <c r="OKK1882" s="84"/>
      <c r="OKL1882" s="84"/>
      <c r="OKM1882" s="84"/>
      <c r="OKN1882" s="84"/>
      <c r="OKO1882" s="84"/>
      <c r="OKP1882" s="84"/>
      <c r="OKQ1882" s="84"/>
      <c r="OKR1882" s="84"/>
      <c r="OKS1882" s="84"/>
      <c r="OKT1882" s="84"/>
      <c r="OKU1882" s="84"/>
      <c r="OKV1882" s="84"/>
      <c r="OKW1882" s="84"/>
      <c r="OKX1882" s="84"/>
      <c r="OKY1882" s="84"/>
      <c r="OKZ1882" s="84"/>
      <c r="OLA1882" s="84"/>
      <c r="OLB1882" s="84"/>
      <c r="OLC1882" s="84"/>
      <c r="OLD1882" s="84"/>
      <c r="OLE1882" s="84"/>
      <c r="OLF1882" s="84"/>
      <c r="OLG1882" s="84"/>
      <c r="OLH1882" s="84"/>
      <c r="OLI1882" s="84"/>
      <c r="OLJ1882" s="84"/>
      <c r="OLK1882" s="84"/>
      <c r="OLL1882" s="84"/>
      <c r="OLM1882" s="84"/>
      <c r="OLN1882" s="84"/>
      <c r="OLO1882" s="84"/>
      <c r="OLP1882" s="84"/>
      <c r="OLQ1882" s="84"/>
      <c r="OLR1882" s="84"/>
      <c r="OLS1882" s="84"/>
      <c r="OLT1882" s="84"/>
      <c r="OLU1882" s="84"/>
      <c r="OLV1882" s="84"/>
      <c r="OLW1882" s="84"/>
      <c r="OLX1882" s="84"/>
      <c r="OLY1882" s="84"/>
      <c r="OLZ1882" s="84"/>
      <c r="OMA1882" s="84"/>
      <c r="OMB1882" s="84"/>
      <c r="OMC1882" s="84"/>
      <c r="OMD1882" s="84"/>
      <c r="OME1882" s="84"/>
      <c r="OMF1882" s="84"/>
      <c r="OMG1882" s="84"/>
      <c r="OMH1882" s="84"/>
      <c r="OMI1882" s="84"/>
      <c r="OMJ1882" s="84"/>
      <c r="OMK1882" s="84"/>
      <c r="OML1882" s="84"/>
      <c r="OMM1882" s="84"/>
      <c r="OMN1882" s="84"/>
      <c r="OMO1882" s="84"/>
      <c r="OMP1882" s="84"/>
      <c r="OMQ1882" s="84"/>
      <c r="OMR1882" s="84"/>
      <c r="OMS1882" s="84"/>
      <c r="OMT1882" s="84"/>
      <c r="OMU1882" s="84"/>
      <c r="OMV1882" s="84"/>
      <c r="OMW1882" s="84"/>
      <c r="OMX1882" s="84"/>
      <c r="OMY1882" s="84"/>
      <c r="OMZ1882" s="84"/>
      <c r="ONA1882" s="84"/>
      <c r="ONB1882" s="84"/>
      <c r="ONC1882" s="84"/>
      <c r="OND1882" s="84"/>
      <c r="ONE1882" s="84"/>
      <c r="ONF1882" s="84"/>
      <c r="ONG1882" s="84"/>
      <c r="ONH1882" s="84"/>
      <c r="ONI1882" s="84"/>
      <c r="ONJ1882" s="84"/>
      <c r="ONK1882" s="84"/>
      <c r="ONL1882" s="84"/>
      <c r="ONM1882" s="84"/>
      <c r="ONN1882" s="84"/>
      <c r="ONO1882" s="84"/>
      <c r="ONP1882" s="84"/>
      <c r="ONQ1882" s="84"/>
      <c r="ONR1882" s="84"/>
      <c r="ONS1882" s="84"/>
      <c r="ONT1882" s="84"/>
      <c r="ONU1882" s="84"/>
      <c r="ONV1882" s="84"/>
      <c r="ONW1882" s="84"/>
      <c r="ONX1882" s="84"/>
      <c r="ONY1882" s="84"/>
      <c r="ONZ1882" s="84"/>
      <c r="OOA1882" s="84"/>
      <c r="OOB1882" s="84"/>
      <c r="OOC1882" s="84"/>
      <c r="OOD1882" s="84"/>
      <c r="OOE1882" s="84"/>
      <c r="OOF1882" s="84"/>
      <c r="OOG1882" s="84"/>
      <c r="OOH1882" s="84"/>
      <c r="OOI1882" s="84"/>
      <c r="OOJ1882" s="84"/>
      <c r="OOK1882" s="84"/>
      <c r="OOL1882" s="84"/>
      <c r="OOM1882" s="84"/>
      <c r="OON1882" s="84"/>
      <c r="OOO1882" s="84"/>
      <c r="OOP1882" s="84"/>
      <c r="OOQ1882" s="84"/>
      <c r="OOR1882" s="84"/>
      <c r="OOS1882" s="84"/>
      <c r="OOT1882" s="84"/>
      <c r="OOU1882" s="84"/>
      <c r="OOV1882" s="84"/>
      <c r="OOW1882" s="84"/>
      <c r="OOX1882" s="84"/>
      <c r="OOY1882" s="84"/>
      <c r="OOZ1882" s="84"/>
      <c r="OPA1882" s="84"/>
      <c r="OPB1882" s="84"/>
      <c r="OPC1882" s="84"/>
      <c r="OPD1882" s="84"/>
      <c r="OPE1882" s="84"/>
      <c r="OPF1882" s="84"/>
      <c r="OPG1882" s="84"/>
      <c r="OPH1882" s="84"/>
      <c r="OPI1882" s="84"/>
      <c r="OPJ1882" s="84"/>
      <c r="OPK1882" s="84"/>
      <c r="OPL1882" s="84"/>
      <c r="OPM1882" s="84"/>
      <c r="OPN1882" s="84"/>
      <c r="OPO1882" s="84"/>
      <c r="OPP1882" s="84"/>
      <c r="OPQ1882" s="84"/>
      <c r="OPR1882" s="84"/>
      <c r="OPS1882" s="84"/>
      <c r="OPT1882" s="84"/>
      <c r="OPU1882" s="84"/>
      <c r="OPV1882" s="84"/>
      <c r="OPW1882" s="84"/>
      <c r="OPX1882" s="84"/>
      <c r="OPY1882" s="84"/>
      <c r="OPZ1882" s="84"/>
      <c r="OQA1882" s="84"/>
      <c r="OQB1882" s="84"/>
      <c r="OQC1882" s="84"/>
      <c r="OQD1882" s="84"/>
      <c r="OQE1882" s="84"/>
      <c r="OQF1882" s="84"/>
      <c r="OQG1882" s="84"/>
      <c r="OQH1882" s="84"/>
      <c r="OQI1882" s="84"/>
      <c r="OQJ1882" s="84"/>
      <c r="OQK1882" s="84"/>
      <c r="OQL1882" s="84"/>
      <c r="OQM1882" s="84"/>
      <c r="OQN1882" s="84"/>
      <c r="OQO1882" s="84"/>
      <c r="OQP1882" s="84"/>
      <c r="OQQ1882" s="84"/>
      <c r="OQR1882" s="84"/>
      <c r="OQS1882" s="84"/>
      <c r="OQT1882" s="84"/>
      <c r="OQU1882" s="84"/>
      <c r="OQV1882" s="84"/>
      <c r="OQW1882" s="84"/>
      <c r="OQX1882" s="84"/>
      <c r="OQY1882" s="84"/>
      <c r="OQZ1882" s="84"/>
      <c r="ORA1882" s="84"/>
      <c r="ORB1882" s="84"/>
      <c r="ORC1882" s="84"/>
      <c r="ORD1882" s="84"/>
      <c r="ORE1882" s="84"/>
      <c r="ORF1882" s="84"/>
      <c r="ORG1882" s="84"/>
      <c r="ORH1882" s="84"/>
      <c r="ORI1882" s="84"/>
      <c r="ORJ1882" s="84"/>
      <c r="ORK1882" s="84"/>
      <c r="ORL1882" s="84"/>
      <c r="ORM1882" s="84"/>
      <c r="ORN1882" s="84"/>
      <c r="ORO1882" s="84"/>
      <c r="ORP1882" s="84"/>
      <c r="ORQ1882" s="84"/>
      <c r="ORR1882" s="84"/>
      <c r="ORS1882" s="84"/>
      <c r="ORT1882" s="84"/>
      <c r="ORU1882" s="84"/>
      <c r="ORV1882" s="84"/>
      <c r="ORW1882" s="84"/>
      <c r="ORX1882" s="84"/>
      <c r="ORY1882" s="84"/>
      <c r="ORZ1882" s="84"/>
      <c r="OSA1882" s="84"/>
      <c r="OSB1882" s="84"/>
      <c r="OSC1882" s="84"/>
      <c r="OSD1882" s="84"/>
      <c r="OSE1882" s="84"/>
      <c r="OSF1882" s="84"/>
      <c r="OSG1882" s="84"/>
      <c r="OSH1882" s="84"/>
      <c r="OSI1882" s="84"/>
      <c r="OSJ1882" s="84"/>
      <c r="OSK1882" s="84"/>
      <c r="OSL1882" s="84"/>
      <c r="OSM1882" s="84"/>
      <c r="OSN1882" s="84"/>
      <c r="OSO1882" s="84"/>
      <c r="OSP1882" s="84"/>
      <c r="OSQ1882" s="84"/>
      <c r="OSR1882" s="84"/>
      <c r="OSS1882" s="84"/>
      <c r="OST1882" s="84"/>
      <c r="OSU1882" s="84"/>
      <c r="OSV1882" s="84"/>
      <c r="OSW1882" s="84"/>
      <c r="OSX1882" s="84"/>
      <c r="OSY1882" s="84"/>
      <c r="OSZ1882" s="84"/>
      <c r="OTA1882" s="84"/>
      <c r="OTB1882" s="84"/>
      <c r="OTC1882" s="84"/>
      <c r="OTD1882" s="84"/>
      <c r="OTE1882" s="84"/>
      <c r="OTF1882" s="84"/>
      <c r="OTG1882" s="84"/>
      <c r="OTH1882" s="84"/>
      <c r="OTI1882" s="84"/>
      <c r="OTJ1882" s="84"/>
      <c r="OTK1882" s="84"/>
      <c r="OTL1882" s="84"/>
      <c r="OTM1882" s="84"/>
      <c r="OTN1882" s="84"/>
      <c r="OTO1882" s="84"/>
      <c r="OTP1882" s="84"/>
      <c r="OTQ1882" s="84"/>
      <c r="OTR1882" s="84"/>
      <c r="OTS1882" s="84"/>
      <c r="OTT1882" s="84"/>
      <c r="OTU1882" s="84"/>
      <c r="OTV1882" s="84"/>
      <c r="OTW1882" s="84"/>
      <c r="OTX1882" s="84"/>
      <c r="OTY1882" s="84"/>
      <c r="OTZ1882" s="84"/>
      <c r="OUA1882" s="84"/>
      <c r="OUB1882" s="84"/>
      <c r="OUC1882" s="84"/>
      <c r="OUD1882" s="84"/>
      <c r="OUE1882" s="84"/>
      <c r="OUF1882" s="84"/>
      <c r="OUG1882" s="84"/>
      <c r="OUH1882" s="84"/>
      <c r="OUI1882" s="84"/>
      <c r="OUJ1882" s="84"/>
      <c r="OUK1882" s="84"/>
      <c r="OUL1882" s="84"/>
      <c r="OUM1882" s="84"/>
      <c r="OUN1882" s="84"/>
      <c r="OUO1882" s="84"/>
      <c r="OUP1882" s="84"/>
      <c r="OUQ1882" s="84"/>
      <c r="OUR1882" s="84"/>
      <c r="OUS1882" s="84"/>
      <c r="OUT1882" s="84"/>
      <c r="OUU1882" s="84"/>
      <c r="OUV1882" s="84"/>
      <c r="OUW1882" s="84"/>
      <c r="OUX1882" s="84"/>
      <c r="OUY1882" s="84"/>
      <c r="OUZ1882" s="84"/>
      <c r="OVA1882" s="84"/>
      <c r="OVB1882" s="84"/>
      <c r="OVC1882" s="84"/>
      <c r="OVD1882" s="84"/>
      <c r="OVE1882" s="84"/>
      <c r="OVF1882" s="84"/>
      <c r="OVG1882" s="84"/>
      <c r="OVH1882" s="84"/>
      <c r="OVI1882" s="84"/>
      <c r="OVJ1882" s="84"/>
      <c r="OVK1882" s="84"/>
      <c r="OVL1882" s="84"/>
      <c r="OVM1882" s="84"/>
      <c r="OVN1882" s="84"/>
      <c r="OVO1882" s="84"/>
      <c r="OVP1882" s="84"/>
      <c r="OVQ1882" s="84"/>
      <c r="OVR1882" s="84"/>
      <c r="OVS1882" s="84"/>
      <c r="OVT1882" s="84"/>
      <c r="OVU1882" s="84"/>
      <c r="OVV1882" s="84"/>
      <c r="OVW1882" s="84"/>
      <c r="OVX1882" s="84"/>
      <c r="OVY1882" s="84"/>
      <c r="OVZ1882" s="84"/>
      <c r="OWA1882" s="84"/>
      <c r="OWB1882" s="84"/>
      <c r="OWC1882" s="84"/>
      <c r="OWD1882" s="84"/>
      <c r="OWE1882" s="84"/>
      <c r="OWF1882" s="84"/>
      <c r="OWG1882" s="84"/>
      <c r="OWH1882" s="84"/>
      <c r="OWI1882" s="84"/>
      <c r="OWJ1882" s="84"/>
      <c r="OWK1882" s="84"/>
      <c r="OWL1882" s="84"/>
      <c r="OWM1882" s="84"/>
      <c r="OWN1882" s="84"/>
      <c r="OWO1882" s="84"/>
      <c r="OWP1882" s="84"/>
      <c r="OWQ1882" s="84"/>
      <c r="OWR1882" s="84"/>
      <c r="OWS1882" s="84"/>
      <c r="OWT1882" s="84"/>
      <c r="OWU1882" s="84"/>
      <c r="OWV1882" s="84"/>
      <c r="OWW1882" s="84"/>
      <c r="OWX1882" s="84"/>
      <c r="OWY1882" s="84"/>
      <c r="OWZ1882" s="84"/>
      <c r="OXA1882" s="84"/>
      <c r="OXB1882" s="84"/>
      <c r="OXC1882" s="84"/>
      <c r="OXD1882" s="84"/>
      <c r="OXE1882" s="84"/>
      <c r="OXF1882" s="84"/>
      <c r="OXG1882" s="84"/>
      <c r="OXH1882" s="84"/>
      <c r="OXI1882" s="84"/>
      <c r="OXJ1882" s="84"/>
      <c r="OXK1882" s="84"/>
      <c r="OXL1882" s="84"/>
      <c r="OXM1882" s="84"/>
      <c r="OXN1882" s="84"/>
      <c r="OXO1882" s="84"/>
      <c r="OXP1882" s="84"/>
      <c r="OXQ1882" s="84"/>
      <c r="OXR1882" s="84"/>
      <c r="OXS1882" s="84"/>
      <c r="OXT1882" s="84"/>
      <c r="OXU1882" s="84"/>
      <c r="OXV1882" s="84"/>
      <c r="OXW1882" s="84"/>
      <c r="OXX1882" s="84"/>
      <c r="OXY1882" s="84"/>
      <c r="OXZ1882" s="84"/>
      <c r="OYA1882" s="84"/>
      <c r="OYB1882" s="84"/>
      <c r="OYC1882" s="84"/>
      <c r="OYD1882" s="84"/>
      <c r="OYE1882" s="84"/>
      <c r="OYF1882" s="84"/>
      <c r="OYG1882" s="84"/>
      <c r="OYH1882" s="84"/>
      <c r="OYI1882" s="84"/>
      <c r="OYJ1882" s="84"/>
      <c r="OYK1882" s="84"/>
      <c r="OYL1882" s="84"/>
      <c r="OYM1882" s="84"/>
      <c r="OYN1882" s="84"/>
      <c r="OYO1882" s="84"/>
      <c r="OYP1882" s="84"/>
      <c r="OYQ1882" s="84"/>
      <c r="OYR1882" s="84"/>
      <c r="OYS1882" s="84"/>
      <c r="OYT1882" s="84"/>
      <c r="OYU1882" s="84"/>
      <c r="OYV1882" s="84"/>
      <c r="OYW1882" s="84"/>
      <c r="OYX1882" s="84"/>
      <c r="OYY1882" s="84"/>
      <c r="OYZ1882" s="84"/>
      <c r="OZA1882" s="84"/>
      <c r="OZB1882" s="84"/>
      <c r="OZC1882" s="84"/>
      <c r="OZD1882" s="84"/>
      <c r="OZE1882" s="84"/>
      <c r="OZF1882" s="84"/>
      <c r="OZG1882" s="84"/>
      <c r="OZH1882" s="84"/>
      <c r="OZI1882" s="84"/>
      <c r="OZJ1882" s="84"/>
      <c r="OZK1882" s="84"/>
      <c r="OZL1882" s="84"/>
      <c r="OZM1882" s="84"/>
      <c r="OZN1882" s="84"/>
      <c r="OZO1882" s="84"/>
      <c r="OZP1882" s="84"/>
      <c r="OZQ1882" s="84"/>
      <c r="OZR1882" s="84"/>
      <c r="OZS1882" s="84"/>
      <c r="OZT1882" s="84"/>
      <c r="OZU1882" s="84"/>
      <c r="OZV1882" s="84"/>
      <c r="OZW1882" s="84"/>
      <c r="OZX1882" s="84"/>
      <c r="OZY1882" s="84"/>
      <c r="OZZ1882" s="84"/>
      <c r="PAA1882" s="84"/>
      <c r="PAB1882" s="84"/>
      <c r="PAC1882" s="84"/>
      <c r="PAD1882" s="84"/>
      <c r="PAE1882" s="84"/>
      <c r="PAF1882" s="84"/>
      <c r="PAG1882" s="84"/>
      <c r="PAH1882" s="84"/>
      <c r="PAI1882" s="84"/>
      <c r="PAJ1882" s="84"/>
      <c r="PAK1882" s="84"/>
      <c r="PAL1882" s="84"/>
      <c r="PAM1882" s="84"/>
      <c r="PAN1882" s="84"/>
      <c r="PAO1882" s="84"/>
      <c r="PAP1882" s="84"/>
      <c r="PAQ1882" s="84"/>
      <c r="PAR1882" s="84"/>
      <c r="PAS1882" s="84"/>
      <c r="PAT1882" s="84"/>
      <c r="PAU1882" s="84"/>
      <c r="PAV1882" s="84"/>
      <c r="PAW1882" s="84"/>
      <c r="PAX1882" s="84"/>
      <c r="PAY1882" s="84"/>
      <c r="PAZ1882" s="84"/>
      <c r="PBA1882" s="84"/>
      <c r="PBB1882" s="84"/>
      <c r="PBC1882" s="84"/>
      <c r="PBD1882" s="84"/>
      <c r="PBE1882" s="84"/>
      <c r="PBF1882" s="84"/>
      <c r="PBG1882" s="84"/>
      <c r="PBH1882" s="84"/>
      <c r="PBI1882" s="84"/>
      <c r="PBJ1882" s="84"/>
      <c r="PBK1882" s="84"/>
      <c r="PBL1882" s="84"/>
      <c r="PBM1882" s="84"/>
      <c r="PBN1882" s="84"/>
      <c r="PBO1882" s="84"/>
      <c r="PBP1882" s="84"/>
      <c r="PBQ1882" s="84"/>
      <c r="PBR1882" s="84"/>
      <c r="PBS1882" s="84"/>
      <c r="PBT1882" s="84"/>
      <c r="PBU1882" s="84"/>
      <c r="PBV1882" s="84"/>
      <c r="PBW1882" s="84"/>
      <c r="PBX1882" s="84"/>
      <c r="PBY1882" s="84"/>
      <c r="PBZ1882" s="84"/>
      <c r="PCA1882" s="84"/>
      <c r="PCB1882" s="84"/>
      <c r="PCC1882" s="84"/>
      <c r="PCD1882" s="84"/>
      <c r="PCE1882" s="84"/>
      <c r="PCF1882" s="84"/>
      <c r="PCG1882" s="84"/>
      <c r="PCH1882" s="84"/>
      <c r="PCI1882" s="84"/>
      <c r="PCJ1882" s="84"/>
      <c r="PCK1882" s="84"/>
      <c r="PCL1882" s="84"/>
      <c r="PCM1882" s="84"/>
      <c r="PCN1882" s="84"/>
      <c r="PCO1882" s="84"/>
      <c r="PCP1882" s="84"/>
      <c r="PCQ1882" s="84"/>
      <c r="PCR1882" s="84"/>
      <c r="PCS1882" s="84"/>
      <c r="PCT1882" s="84"/>
      <c r="PCU1882" s="84"/>
      <c r="PCV1882" s="84"/>
      <c r="PCW1882" s="84"/>
      <c r="PCX1882" s="84"/>
      <c r="PCY1882" s="84"/>
      <c r="PCZ1882" s="84"/>
      <c r="PDA1882" s="84"/>
      <c r="PDB1882" s="84"/>
      <c r="PDC1882" s="84"/>
      <c r="PDD1882" s="84"/>
      <c r="PDE1882" s="84"/>
      <c r="PDF1882" s="84"/>
      <c r="PDG1882" s="84"/>
      <c r="PDH1882" s="84"/>
      <c r="PDI1882" s="84"/>
      <c r="PDJ1882" s="84"/>
      <c r="PDK1882" s="84"/>
      <c r="PDL1882" s="84"/>
      <c r="PDM1882" s="84"/>
      <c r="PDN1882" s="84"/>
      <c r="PDO1882" s="84"/>
      <c r="PDP1882" s="84"/>
      <c r="PDQ1882" s="84"/>
      <c r="PDR1882" s="84"/>
      <c r="PDS1882" s="84"/>
      <c r="PDT1882" s="84"/>
      <c r="PDU1882" s="84"/>
      <c r="PDV1882" s="84"/>
      <c r="PDW1882" s="84"/>
      <c r="PDX1882" s="84"/>
      <c r="PDY1882" s="84"/>
      <c r="PDZ1882" s="84"/>
      <c r="PEA1882" s="84"/>
      <c r="PEB1882" s="84"/>
      <c r="PEC1882" s="84"/>
      <c r="PED1882" s="84"/>
      <c r="PEE1882" s="84"/>
      <c r="PEF1882" s="84"/>
      <c r="PEG1882" s="84"/>
      <c r="PEH1882" s="84"/>
      <c r="PEI1882" s="84"/>
      <c r="PEJ1882" s="84"/>
      <c r="PEK1882" s="84"/>
      <c r="PEL1882" s="84"/>
      <c r="PEM1882" s="84"/>
      <c r="PEN1882" s="84"/>
      <c r="PEO1882" s="84"/>
      <c r="PEP1882" s="84"/>
      <c r="PEQ1882" s="84"/>
      <c r="PER1882" s="84"/>
      <c r="PES1882" s="84"/>
      <c r="PET1882" s="84"/>
      <c r="PEU1882" s="84"/>
      <c r="PEV1882" s="84"/>
      <c r="PEW1882" s="84"/>
      <c r="PEX1882" s="84"/>
      <c r="PEY1882" s="84"/>
      <c r="PEZ1882" s="84"/>
      <c r="PFA1882" s="84"/>
      <c r="PFB1882" s="84"/>
      <c r="PFC1882" s="84"/>
      <c r="PFD1882" s="84"/>
      <c r="PFE1882" s="84"/>
      <c r="PFF1882" s="84"/>
      <c r="PFG1882" s="84"/>
      <c r="PFH1882" s="84"/>
      <c r="PFI1882" s="84"/>
      <c r="PFJ1882" s="84"/>
      <c r="PFK1882" s="84"/>
      <c r="PFL1882" s="84"/>
      <c r="PFM1882" s="84"/>
      <c r="PFN1882" s="84"/>
      <c r="PFO1882" s="84"/>
      <c r="PFP1882" s="84"/>
      <c r="PFQ1882" s="84"/>
      <c r="PFR1882" s="84"/>
      <c r="PFS1882" s="84"/>
      <c r="PFT1882" s="84"/>
      <c r="PFU1882" s="84"/>
      <c r="PFV1882" s="84"/>
      <c r="PFW1882" s="84"/>
      <c r="PFX1882" s="84"/>
      <c r="PFY1882" s="84"/>
      <c r="PFZ1882" s="84"/>
      <c r="PGA1882" s="84"/>
      <c r="PGB1882" s="84"/>
      <c r="PGC1882" s="84"/>
      <c r="PGD1882" s="84"/>
      <c r="PGE1882" s="84"/>
      <c r="PGF1882" s="84"/>
      <c r="PGG1882" s="84"/>
      <c r="PGH1882" s="84"/>
      <c r="PGI1882" s="84"/>
      <c r="PGJ1882" s="84"/>
      <c r="PGK1882" s="84"/>
      <c r="PGL1882" s="84"/>
      <c r="PGM1882" s="84"/>
      <c r="PGN1882" s="84"/>
      <c r="PGO1882" s="84"/>
      <c r="PGP1882" s="84"/>
      <c r="PGQ1882" s="84"/>
      <c r="PGR1882" s="84"/>
      <c r="PGS1882" s="84"/>
      <c r="PGT1882" s="84"/>
      <c r="PGU1882" s="84"/>
      <c r="PGV1882" s="84"/>
      <c r="PGW1882" s="84"/>
      <c r="PGX1882" s="84"/>
      <c r="PGY1882" s="84"/>
      <c r="PGZ1882" s="84"/>
      <c r="PHA1882" s="84"/>
      <c r="PHB1882" s="84"/>
      <c r="PHC1882" s="84"/>
      <c r="PHD1882" s="84"/>
      <c r="PHE1882" s="84"/>
      <c r="PHF1882" s="84"/>
      <c r="PHG1882" s="84"/>
      <c r="PHH1882" s="84"/>
      <c r="PHI1882" s="84"/>
      <c r="PHJ1882" s="84"/>
      <c r="PHK1882" s="84"/>
      <c r="PHL1882" s="84"/>
      <c r="PHM1882" s="84"/>
      <c r="PHN1882" s="84"/>
      <c r="PHO1882" s="84"/>
      <c r="PHP1882" s="84"/>
      <c r="PHQ1882" s="84"/>
      <c r="PHR1882" s="84"/>
      <c r="PHS1882" s="84"/>
      <c r="PHT1882" s="84"/>
      <c r="PHU1882" s="84"/>
      <c r="PHV1882" s="84"/>
      <c r="PHW1882" s="84"/>
      <c r="PHX1882" s="84"/>
      <c r="PHY1882" s="84"/>
      <c r="PHZ1882" s="84"/>
      <c r="PIA1882" s="84"/>
      <c r="PIB1882" s="84"/>
      <c r="PIC1882" s="84"/>
      <c r="PID1882" s="84"/>
      <c r="PIE1882" s="84"/>
      <c r="PIF1882" s="84"/>
      <c r="PIG1882" s="84"/>
      <c r="PIH1882" s="84"/>
      <c r="PII1882" s="84"/>
      <c r="PIJ1882" s="84"/>
      <c r="PIK1882" s="84"/>
      <c r="PIL1882" s="84"/>
      <c r="PIM1882" s="84"/>
      <c r="PIN1882" s="84"/>
      <c r="PIO1882" s="84"/>
      <c r="PIP1882" s="84"/>
      <c r="PIQ1882" s="84"/>
      <c r="PIR1882" s="84"/>
      <c r="PIS1882" s="84"/>
      <c r="PIT1882" s="84"/>
      <c r="PIU1882" s="84"/>
      <c r="PIV1882" s="84"/>
      <c r="PIW1882" s="84"/>
      <c r="PIX1882" s="84"/>
      <c r="PIY1882" s="84"/>
      <c r="PIZ1882" s="84"/>
      <c r="PJA1882" s="84"/>
      <c r="PJB1882" s="84"/>
      <c r="PJC1882" s="84"/>
      <c r="PJD1882" s="84"/>
      <c r="PJE1882" s="84"/>
      <c r="PJF1882" s="84"/>
      <c r="PJG1882" s="84"/>
      <c r="PJH1882" s="84"/>
      <c r="PJI1882" s="84"/>
      <c r="PJJ1882" s="84"/>
      <c r="PJK1882" s="84"/>
      <c r="PJL1882" s="84"/>
      <c r="PJM1882" s="84"/>
      <c r="PJN1882" s="84"/>
      <c r="PJO1882" s="84"/>
      <c r="PJP1882" s="84"/>
      <c r="PJQ1882" s="84"/>
      <c r="PJR1882" s="84"/>
      <c r="PJS1882" s="84"/>
      <c r="PJT1882" s="84"/>
      <c r="PJU1882" s="84"/>
      <c r="PJV1882" s="84"/>
      <c r="PJW1882" s="84"/>
      <c r="PJX1882" s="84"/>
      <c r="PJY1882" s="84"/>
      <c r="PJZ1882" s="84"/>
      <c r="PKA1882" s="84"/>
      <c r="PKB1882" s="84"/>
      <c r="PKC1882" s="84"/>
      <c r="PKD1882" s="84"/>
      <c r="PKE1882" s="84"/>
      <c r="PKF1882" s="84"/>
      <c r="PKG1882" s="84"/>
      <c r="PKH1882" s="84"/>
      <c r="PKI1882" s="84"/>
      <c r="PKJ1882" s="84"/>
      <c r="PKK1882" s="84"/>
      <c r="PKL1882" s="84"/>
      <c r="PKM1882" s="84"/>
      <c r="PKN1882" s="84"/>
      <c r="PKO1882" s="84"/>
      <c r="PKP1882" s="84"/>
      <c r="PKQ1882" s="84"/>
      <c r="PKR1882" s="84"/>
      <c r="PKS1882" s="84"/>
      <c r="PKT1882" s="84"/>
      <c r="PKU1882" s="84"/>
      <c r="PKV1882" s="84"/>
      <c r="PKW1882" s="84"/>
      <c r="PKX1882" s="84"/>
      <c r="PKY1882" s="84"/>
      <c r="PKZ1882" s="84"/>
      <c r="PLA1882" s="84"/>
      <c r="PLB1882" s="84"/>
      <c r="PLC1882" s="84"/>
      <c r="PLD1882" s="84"/>
      <c r="PLE1882" s="84"/>
      <c r="PLF1882" s="84"/>
      <c r="PLG1882" s="84"/>
      <c r="PLH1882" s="84"/>
      <c r="PLI1882" s="84"/>
      <c r="PLJ1882" s="84"/>
      <c r="PLK1882" s="84"/>
      <c r="PLL1882" s="84"/>
      <c r="PLM1882" s="84"/>
      <c r="PLN1882" s="84"/>
      <c r="PLO1882" s="84"/>
      <c r="PLP1882" s="84"/>
      <c r="PLQ1882" s="84"/>
      <c r="PLR1882" s="84"/>
      <c r="PLS1882" s="84"/>
      <c r="PLT1882" s="84"/>
      <c r="PLU1882" s="84"/>
      <c r="PLV1882" s="84"/>
      <c r="PLW1882" s="84"/>
      <c r="PLX1882" s="84"/>
      <c r="PLY1882" s="84"/>
      <c r="PLZ1882" s="84"/>
      <c r="PMA1882" s="84"/>
      <c r="PMB1882" s="84"/>
      <c r="PMC1882" s="84"/>
      <c r="PMD1882" s="84"/>
      <c r="PME1882" s="84"/>
      <c r="PMF1882" s="84"/>
      <c r="PMG1882" s="84"/>
      <c r="PMH1882" s="84"/>
      <c r="PMI1882" s="84"/>
      <c r="PMJ1882" s="84"/>
      <c r="PMK1882" s="84"/>
      <c r="PML1882" s="84"/>
      <c r="PMM1882" s="84"/>
      <c r="PMN1882" s="84"/>
      <c r="PMO1882" s="84"/>
      <c r="PMP1882" s="84"/>
      <c r="PMQ1882" s="84"/>
      <c r="PMR1882" s="84"/>
      <c r="PMS1882" s="84"/>
      <c r="PMT1882" s="84"/>
      <c r="PMU1882" s="84"/>
      <c r="PMV1882" s="84"/>
      <c r="PMW1882" s="84"/>
      <c r="PMX1882" s="84"/>
      <c r="PMY1882" s="84"/>
      <c r="PMZ1882" s="84"/>
      <c r="PNA1882" s="84"/>
      <c r="PNB1882" s="84"/>
      <c r="PNC1882" s="84"/>
      <c r="PND1882" s="84"/>
      <c r="PNE1882" s="84"/>
      <c r="PNF1882" s="84"/>
      <c r="PNG1882" s="84"/>
      <c r="PNH1882" s="84"/>
      <c r="PNI1882" s="84"/>
      <c r="PNJ1882" s="84"/>
      <c r="PNK1882" s="84"/>
      <c r="PNL1882" s="84"/>
      <c r="PNM1882" s="84"/>
      <c r="PNN1882" s="84"/>
      <c r="PNO1882" s="84"/>
      <c r="PNP1882" s="84"/>
      <c r="PNQ1882" s="84"/>
      <c r="PNR1882" s="84"/>
      <c r="PNS1882" s="84"/>
      <c r="PNT1882" s="84"/>
      <c r="PNU1882" s="84"/>
      <c r="PNV1882" s="84"/>
      <c r="PNW1882" s="84"/>
      <c r="PNX1882" s="84"/>
      <c r="PNY1882" s="84"/>
      <c r="PNZ1882" s="84"/>
      <c r="POA1882" s="84"/>
      <c r="POB1882" s="84"/>
      <c r="POC1882" s="84"/>
      <c r="POD1882" s="84"/>
      <c r="POE1882" s="84"/>
      <c r="POF1882" s="84"/>
      <c r="POG1882" s="84"/>
      <c r="POH1882" s="84"/>
      <c r="POI1882" s="84"/>
      <c r="POJ1882" s="84"/>
      <c r="POK1882" s="84"/>
      <c r="POL1882" s="84"/>
      <c r="POM1882" s="84"/>
      <c r="PON1882" s="84"/>
      <c r="POO1882" s="84"/>
      <c r="POP1882" s="84"/>
      <c r="POQ1882" s="84"/>
      <c r="POR1882" s="84"/>
      <c r="POS1882" s="84"/>
      <c r="POT1882" s="84"/>
      <c r="POU1882" s="84"/>
      <c r="POV1882" s="84"/>
      <c r="POW1882" s="84"/>
      <c r="POX1882" s="84"/>
      <c r="POY1882" s="84"/>
      <c r="POZ1882" s="84"/>
      <c r="PPA1882" s="84"/>
      <c r="PPB1882" s="84"/>
      <c r="PPC1882" s="84"/>
      <c r="PPD1882" s="84"/>
      <c r="PPE1882" s="84"/>
      <c r="PPF1882" s="84"/>
      <c r="PPG1882" s="84"/>
      <c r="PPH1882" s="84"/>
      <c r="PPI1882" s="84"/>
      <c r="PPJ1882" s="84"/>
      <c r="PPK1882" s="84"/>
      <c r="PPL1882" s="84"/>
      <c r="PPM1882" s="84"/>
      <c r="PPN1882" s="84"/>
      <c r="PPO1882" s="84"/>
      <c r="PPP1882" s="84"/>
      <c r="PPQ1882" s="84"/>
      <c r="PPR1882" s="84"/>
      <c r="PPS1882" s="84"/>
      <c r="PPT1882" s="84"/>
      <c r="PPU1882" s="84"/>
      <c r="PPV1882" s="84"/>
      <c r="PPW1882" s="84"/>
      <c r="PPX1882" s="84"/>
      <c r="PPY1882" s="84"/>
      <c r="PPZ1882" s="84"/>
      <c r="PQA1882" s="84"/>
      <c r="PQB1882" s="84"/>
      <c r="PQC1882" s="84"/>
      <c r="PQD1882" s="84"/>
      <c r="PQE1882" s="84"/>
      <c r="PQF1882" s="84"/>
      <c r="PQG1882" s="84"/>
      <c r="PQH1882" s="84"/>
      <c r="PQI1882" s="84"/>
      <c r="PQJ1882" s="84"/>
      <c r="PQK1882" s="84"/>
      <c r="PQL1882" s="84"/>
      <c r="PQM1882" s="84"/>
      <c r="PQN1882" s="84"/>
      <c r="PQO1882" s="84"/>
      <c r="PQP1882" s="84"/>
      <c r="PQQ1882" s="84"/>
      <c r="PQR1882" s="84"/>
      <c r="PQS1882" s="84"/>
      <c r="PQT1882" s="84"/>
      <c r="PQU1882" s="84"/>
      <c r="PQV1882" s="84"/>
      <c r="PQW1882" s="84"/>
      <c r="PQX1882" s="84"/>
      <c r="PQY1882" s="84"/>
      <c r="PQZ1882" s="84"/>
      <c r="PRA1882" s="84"/>
      <c r="PRB1882" s="84"/>
      <c r="PRC1882" s="84"/>
      <c r="PRD1882" s="84"/>
      <c r="PRE1882" s="84"/>
      <c r="PRF1882" s="84"/>
      <c r="PRG1882" s="84"/>
      <c r="PRH1882" s="84"/>
      <c r="PRI1882" s="84"/>
      <c r="PRJ1882" s="84"/>
      <c r="PRK1882" s="84"/>
      <c r="PRL1882" s="84"/>
      <c r="PRM1882" s="84"/>
      <c r="PRN1882" s="84"/>
      <c r="PRO1882" s="84"/>
      <c r="PRP1882" s="84"/>
      <c r="PRQ1882" s="84"/>
      <c r="PRR1882" s="84"/>
      <c r="PRS1882" s="84"/>
      <c r="PRT1882" s="84"/>
      <c r="PRU1882" s="84"/>
      <c r="PRV1882" s="84"/>
      <c r="PRW1882" s="84"/>
      <c r="PRX1882" s="84"/>
      <c r="PRY1882" s="84"/>
      <c r="PRZ1882" s="84"/>
      <c r="PSA1882" s="84"/>
      <c r="PSB1882" s="84"/>
      <c r="PSC1882" s="84"/>
      <c r="PSD1882" s="84"/>
      <c r="PSE1882" s="84"/>
      <c r="PSF1882" s="84"/>
      <c r="PSG1882" s="84"/>
      <c r="PSH1882" s="84"/>
      <c r="PSI1882" s="84"/>
      <c r="PSJ1882" s="84"/>
      <c r="PSK1882" s="84"/>
      <c r="PSL1882" s="84"/>
      <c r="PSM1882" s="84"/>
      <c r="PSN1882" s="84"/>
      <c r="PSO1882" s="84"/>
      <c r="PSP1882" s="84"/>
      <c r="PSQ1882" s="84"/>
      <c r="PSR1882" s="84"/>
      <c r="PSS1882" s="84"/>
      <c r="PST1882" s="84"/>
      <c r="PSU1882" s="84"/>
      <c r="PSV1882" s="84"/>
      <c r="PSW1882" s="84"/>
      <c r="PSX1882" s="84"/>
      <c r="PSY1882" s="84"/>
      <c r="PSZ1882" s="84"/>
      <c r="PTA1882" s="84"/>
      <c r="PTB1882" s="84"/>
      <c r="PTC1882" s="84"/>
      <c r="PTD1882" s="84"/>
      <c r="PTE1882" s="84"/>
      <c r="PTF1882" s="84"/>
      <c r="PTG1882" s="84"/>
      <c r="PTH1882" s="84"/>
      <c r="PTI1882" s="84"/>
      <c r="PTJ1882" s="84"/>
      <c r="PTK1882" s="84"/>
      <c r="PTL1882" s="84"/>
      <c r="PTM1882" s="84"/>
      <c r="PTN1882" s="84"/>
      <c r="PTO1882" s="84"/>
      <c r="PTP1882" s="84"/>
      <c r="PTQ1882" s="84"/>
      <c r="PTR1882" s="84"/>
      <c r="PTS1882" s="84"/>
      <c r="PTT1882" s="84"/>
      <c r="PTU1882" s="84"/>
      <c r="PTV1882" s="84"/>
      <c r="PTW1882" s="84"/>
      <c r="PTX1882" s="84"/>
      <c r="PTY1882" s="84"/>
      <c r="PTZ1882" s="84"/>
      <c r="PUA1882" s="84"/>
      <c r="PUB1882" s="84"/>
      <c r="PUC1882" s="84"/>
      <c r="PUD1882" s="84"/>
      <c r="PUE1882" s="84"/>
      <c r="PUF1882" s="84"/>
      <c r="PUG1882" s="84"/>
      <c r="PUH1882" s="84"/>
      <c r="PUI1882" s="84"/>
      <c r="PUJ1882" s="84"/>
      <c r="PUK1882" s="84"/>
      <c r="PUL1882" s="84"/>
      <c r="PUM1882" s="84"/>
      <c r="PUN1882" s="84"/>
      <c r="PUO1882" s="84"/>
      <c r="PUP1882" s="84"/>
      <c r="PUQ1882" s="84"/>
      <c r="PUR1882" s="84"/>
      <c r="PUS1882" s="84"/>
      <c r="PUT1882" s="84"/>
      <c r="PUU1882" s="84"/>
      <c r="PUV1882" s="84"/>
      <c r="PUW1882" s="84"/>
      <c r="PUX1882" s="84"/>
      <c r="PUY1882" s="84"/>
      <c r="PUZ1882" s="84"/>
      <c r="PVA1882" s="84"/>
      <c r="PVB1882" s="84"/>
      <c r="PVC1882" s="84"/>
      <c r="PVD1882" s="84"/>
      <c r="PVE1882" s="84"/>
      <c r="PVF1882" s="84"/>
      <c r="PVG1882" s="84"/>
      <c r="PVH1882" s="84"/>
      <c r="PVI1882" s="84"/>
      <c r="PVJ1882" s="84"/>
      <c r="PVK1882" s="84"/>
      <c r="PVL1882" s="84"/>
      <c r="PVM1882" s="84"/>
      <c r="PVN1882" s="84"/>
      <c r="PVO1882" s="84"/>
      <c r="PVP1882" s="84"/>
      <c r="PVQ1882" s="84"/>
      <c r="PVR1882" s="84"/>
      <c r="PVS1882" s="84"/>
      <c r="PVT1882" s="84"/>
      <c r="PVU1882" s="84"/>
      <c r="PVV1882" s="84"/>
      <c r="PVW1882" s="84"/>
      <c r="PVX1882" s="84"/>
      <c r="PVY1882" s="84"/>
      <c r="PVZ1882" s="84"/>
      <c r="PWA1882" s="84"/>
      <c r="PWB1882" s="84"/>
      <c r="PWC1882" s="84"/>
      <c r="PWD1882" s="84"/>
      <c r="PWE1882" s="84"/>
      <c r="PWF1882" s="84"/>
      <c r="PWG1882" s="84"/>
      <c r="PWH1882" s="84"/>
      <c r="PWI1882" s="84"/>
      <c r="PWJ1882" s="84"/>
      <c r="PWK1882" s="84"/>
      <c r="PWL1882" s="84"/>
      <c r="PWM1882" s="84"/>
      <c r="PWN1882" s="84"/>
      <c r="PWO1882" s="84"/>
      <c r="PWP1882" s="84"/>
      <c r="PWQ1882" s="84"/>
      <c r="PWR1882" s="84"/>
      <c r="PWS1882" s="84"/>
      <c r="PWT1882" s="84"/>
      <c r="PWU1882" s="84"/>
      <c r="PWV1882" s="84"/>
      <c r="PWW1882" s="84"/>
      <c r="PWX1882" s="84"/>
      <c r="PWY1882" s="84"/>
      <c r="PWZ1882" s="84"/>
      <c r="PXA1882" s="84"/>
      <c r="PXB1882" s="84"/>
      <c r="PXC1882" s="84"/>
      <c r="PXD1882" s="84"/>
      <c r="PXE1882" s="84"/>
      <c r="PXF1882" s="84"/>
      <c r="PXG1882" s="84"/>
      <c r="PXH1882" s="84"/>
      <c r="PXI1882" s="84"/>
      <c r="PXJ1882" s="84"/>
      <c r="PXK1882" s="84"/>
      <c r="PXL1882" s="84"/>
      <c r="PXM1882" s="84"/>
      <c r="PXN1882" s="84"/>
      <c r="PXO1882" s="84"/>
      <c r="PXP1882" s="84"/>
      <c r="PXQ1882" s="84"/>
      <c r="PXR1882" s="84"/>
      <c r="PXS1882" s="84"/>
      <c r="PXT1882" s="84"/>
      <c r="PXU1882" s="84"/>
      <c r="PXV1882" s="84"/>
      <c r="PXW1882" s="84"/>
      <c r="PXX1882" s="84"/>
      <c r="PXY1882" s="84"/>
      <c r="PXZ1882" s="84"/>
      <c r="PYA1882" s="84"/>
      <c r="PYB1882" s="84"/>
      <c r="PYC1882" s="84"/>
      <c r="PYD1882" s="84"/>
      <c r="PYE1882" s="84"/>
      <c r="PYF1882" s="84"/>
      <c r="PYG1882" s="84"/>
      <c r="PYH1882" s="84"/>
      <c r="PYI1882" s="84"/>
      <c r="PYJ1882" s="84"/>
      <c r="PYK1882" s="84"/>
      <c r="PYL1882" s="84"/>
      <c r="PYM1882" s="84"/>
      <c r="PYN1882" s="84"/>
      <c r="PYO1882" s="84"/>
      <c r="PYP1882" s="84"/>
      <c r="PYQ1882" s="84"/>
      <c r="PYR1882" s="84"/>
      <c r="PYS1882" s="84"/>
      <c r="PYT1882" s="84"/>
      <c r="PYU1882" s="84"/>
      <c r="PYV1882" s="84"/>
      <c r="PYW1882" s="84"/>
      <c r="PYX1882" s="84"/>
      <c r="PYY1882" s="84"/>
      <c r="PYZ1882" s="84"/>
      <c r="PZA1882" s="84"/>
      <c r="PZB1882" s="84"/>
      <c r="PZC1882" s="84"/>
      <c r="PZD1882" s="84"/>
      <c r="PZE1882" s="84"/>
      <c r="PZF1882" s="84"/>
      <c r="PZG1882" s="84"/>
      <c r="PZH1882" s="84"/>
      <c r="PZI1882" s="84"/>
      <c r="PZJ1882" s="84"/>
      <c r="PZK1882" s="84"/>
      <c r="PZL1882" s="84"/>
      <c r="PZM1882" s="84"/>
      <c r="PZN1882" s="84"/>
      <c r="PZO1882" s="84"/>
      <c r="PZP1882" s="84"/>
      <c r="PZQ1882" s="84"/>
      <c r="PZR1882" s="84"/>
      <c r="PZS1882" s="84"/>
      <c r="PZT1882" s="84"/>
      <c r="PZU1882" s="84"/>
      <c r="PZV1882" s="84"/>
      <c r="PZW1882" s="84"/>
      <c r="PZX1882" s="84"/>
      <c r="PZY1882" s="84"/>
      <c r="PZZ1882" s="84"/>
      <c r="QAA1882" s="84"/>
      <c r="QAB1882" s="84"/>
      <c r="QAC1882" s="84"/>
      <c r="QAD1882" s="84"/>
      <c r="QAE1882" s="84"/>
      <c r="QAF1882" s="84"/>
      <c r="QAG1882" s="84"/>
      <c r="QAH1882" s="84"/>
      <c r="QAI1882" s="84"/>
      <c r="QAJ1882" s="84"/>
      <c r="QAK1882" s="84"/>
      <c r="QAL1882" s="84"/>
      <c r="QAM1882" s="84"/>
      <c r="QAN1882" s="84"/>
      <c r="QAO1882" s="84"/>
      <c r="QAP1882" s="84"/>
      <c r="QAQ1882" s="84"/>
      <c r="QAR1882" s="84"/>
      <c r="QAS1882" s="84"/>
      <c r="QAT1882" s="84"/>
      <c r="QAU1882" s="84"/>
      <c r="QAV1882" s="84"/>
      <c r="QAW1882" s="84"/>
      <c r="QAX1882" s="84"/>
      <c r="QAY1882" s="84"/>
      <c r="QAZ1882" s="84"/>
      <c r="QBA1882" s="84"/>
      <c r="QBB1882" s="84"/>
      <c r="QBC1882" s="84"/>
      <c r="QBD1882" s="84"/>
      <c r="QBE1882" s="84"/>
      <c r="QBF1882" s="84"/>
      <c r="QBG1882" s="84"/>
      <c r="QBH1882" s="84"/>
      <c r="QBI1882" s="84"/>
      <c r="QBJ1882" s="84"/>
      <c r="QBK1882" s="84"/>
      <c r="QBL1882" s="84"/>
      <c r="QBM1882" s="84"/>
      <c r="QBN1882" s="84"/>
      <c r="QBO1882" s="84"/>
      <c r="QBP1882" s="84"/>
      <c r="QBQ1882" s="84"/>
      <c r="QBR1882" s="84"/>
      <c r="QBS1882" s="84"/>
      <c r="QBT1882" s="84"/>
      <c r="QBU1882" s="84"/>
      <c r="QBV1882" s="84"/>
      <c r="QBW1882" s="84"/>
      <c r="QBX1882" s="84"/>
      <c r="QBY1882" s="84"/>
      <c r="QBZ1882" s="84"/>
      <c r="QCA1882" s="84"/>
      <c r="QCB1882" s="84"/>
      <c r="QCC1882" s="84"/>
      <c r="QCD1882" s="84"/>
      <c r="QCE1882" s="84"/>
      <c r="QCF1882" s="84"/>
      <c r="QCG1882" s="84"/>
      <c r="QCH1882" s="84"/>
      <c r="QCI1882" s="84"/>
      <c r="QCJ1882" s="84"/>
      <c r="QCK1882" s="84"/>
      <c r="QCL1882" s="84"/>
      <c r="QCM1882" s="84"/>
      <c r="QCN1882" s="84"/>
      <c r="QCO1882" s="84"/>
      <c r="QCP1882" s="84"/>
      <c r="QCQ1882" s="84"/>
      <c r="QCR1882" s="84"/>
      <c r="QCS1882" s="84"/>
      <c r="QCT1882" s="84"/>
      <c r="QCU1882" s="84"/>
      <c r="QCV1882" s="84"/>
      <c r="QCW1882" s="84"/>
      <c r="QCX1882" s="84"/>
      <c r="QCY1882" s="84"/>
      <c r="QCZ1882" s="84"/>
      <c r="QDA1882" s="84"/>
      <c r="QDB1882" s="84"/>
      <c r="QDC1882" s="84"/>
      <c r="QDD1882" s="84"/>
      <c r="QDE1882" s="84"/>
      <c r="QDF1882" s="84"/>
      <c r="QDG1882" s="84"/>
      <c r="QDH1882" s="84"/>
      <c r="QDI1882" s="84"/>
      <c r="QDJ1882" s="84"/>
      <c r="QDK1882" s="84"/>
      <c r="QDL1882" s="84"/>
      <c r="QDM1882" s="84"/>
      <c r="QDN1882" s="84"/>
      <c r="QDO1882" s="84"/>
      <c r="QDP1882" s="84"/>
      <c r="QDQ1882" s="84"/>
      <c r="QDR1882" s="84"/>
      <c r="QDS1882" s="84"/>
      <c r="QDT1882" s="84"/>
      <c r="QDU1882" s="84"/>
      <c r="QDV1882" s="84"/>
      <c r="QDW1882" s="84"/>
      <c r="QDX1882" s="84"/>
      <c r="QDY1882" s="84"/>
      <c r="QDZ1882" s="84"/>
      <c r="QEA1882" s="84"/>
      <c r="QEB1882" s="84"/>
      <c r="QEC1882" s="84"/>
      <c r="QED1882" s="84"/>
      <c r="QEE1882" s="84"/>
      <c r="QEF1882" s="84"/>
      <c r="QEG1882" s="84"/>
      <c r="QEH1882" s="84"/>
      <c r="QEI1882" s="84"/>
      <c r="QEJ1882" s="84"/>
      <c r="QEK1882" s="84"/>
      <c r="QEL1882" s="84"/>
      <c r="QEM1882" s="84"/>
      <c r="QEN1882" s="84"/>
      <c r="QEO1882" s="84"/>
      <c r="QEP1882" s="84"/>
      <c r="QEQ1882" s="84"/>
      <c r="QER1882" s="84"/>
      <c r="QES1882" s="84"/>
      <c r="QET1882" s="84"/>
      <c r="QEU1882" s="84"/>
      <c r="QEV1882" s="84"/>
      <c r="QEW1882" s="84"/>
      <c r="QEX1882" s="84"/>
      <c r="QEY1882" s="84"/>
      <c r="QEZ1882" s="84"/>
      <c r="QFA1882" s="84"/>
      <c r="QFB1882" s="84"/>
      <c r="QFC1882" s="84"/>
      <c r="QFD1882" s="84"/>
      <c r="QFE1882" s="84"/>
      <c r="QFF1882" s="84"/>
      <c r="QFG1882" s="84"/>
      <c r="QFH1882" s="84"/>
      <c r="QFI1882" s="84"/>
      <c r="QFJ1882" s="84"/>
      <c r="QFK1882" s="84"/>
      <c r="QFL1882" s="84"/>
      <c r="QFM1882" s="84"/>
      <c r="QFN1882" s="84"/>
      <c r="QFO1882" s="84"/>
      <c r="QFP1882" s="84"/>
      <c r="QFQ1882" s="84"/>
      <c r="QFR1882" s="84"/>
      <c r="QFS1882" s="84"/>
      <c r="QFT1882" s="84"/>
      <c r="QFU1882" s="84"/>
      <c r="QFV1882" s="84"/>
      <c r="QFW1882" s="84"/>
      <c r="QFX1882" s="84"/>
      <c r="QFY1882" s="84"/>
      <c r="QFZ1882" s="84"/>
      <c r="QGA1882" s="84"/>
      <c r="QGB1882" s="84"/>
      <c r="QGC1882" s="84"/>
      <c r="QGD1882" s="84"/>
      <c r="QGE1882" s="84"/>
      <c r="QGF1882" s="84"/>
      <c r="QGG1882" s="84"/>
      <c r="QGH1882" s="84"/>
      <c r="QGI1882" s="84"/>
      <c r="QGJ1882" s="84"/>
      <c r="QGK1882" s="84"/>
      <c r="QGL1882" s="84"/>
      <c r="QGM1882" s="84"/>
      <c r="QGN1882" s="84"/>
      <c r="QGO1882" s="84"/>
      <c r="QGP1882" s="84"/>
      <c r="QGQ1882" s="84"/>
      <c r="QGR1882" s="84"/>
      <c r="QGS1882" s="84"/>
      <c r="QGT1882" s="84"/>
      <c r="QGU1882" s="84"/>
      <c r="QGV1882" s="84"/>
      <c r="QGW1882" s="84"/>
      <c r="QGX1882" s="84"/>
      <c r="QGY1882" s="84"/>
      <c r="QGZ1882" s="84"/>
      <c r="QHA1882" s="84"/>
      <c r="QHB1882" s="84"/>
      <c r="QHC1882" s="84"/>
      <c r="QHD1882" s="84"/>
      <c r="QHE1882" s="84"/>
      <c r="QHF1882" s="84"/>
      <c r="QHG1882" s="84"/>
      <c r="QHH1882" s="84"/>
      <c r="QHI1882" s="84"/>
      <c r="QHJ1882" s="84"/>
      <c r="QHK1882" s="84"/>
      <c r="QHL1882" s="84"/>
      <c r="QHM1882" s="84"/>
      <c r="QHN1882" s="84"/>
      <c r="QHO1882" s="84"/>
      <c r="QHP1882" s="84"/>
      <c r="QHQ1882" s="84"/>
      <c r="QHR1882" s="84"/>
      <c r="QHS1882" s="84"/>
      <c r="QHT1882" s="84"/>
      <c r="QHU1882" s="84"/>
      <c r="QHV1882" s="84"/>
      <c r="QHW1882" s="84"/>
      <c r="QHX1882" s="84"/>
      <c r="QHY1882" s="84"/>
      <c r="QHZ1882" s="84"/>
      <c r="QIA1882" s="84"/>
      <c r="QIB1882" s="84"/>
      <c r="QIC1882" s="84"/>
      <c r="QID1882" s="84"/>
      <c r="QIE1882" s="84"/>
      <c r="QIF1882" s="84"/>
      <c r="QIG1882" s="84"/>
      <c r="QIH1882" s="84"/>
      <c r="QII1882" s="84"/>
      <c r="QIJ1882" s="84"/>
      <c r="QIK1882" s="84"/>
      <c r="QIL1882" s="84"/>
      <c r="QIM1882" s="84"/>
      <c r="QIN1882" s="84"/>
      <c r="QIO1882" s="84"/>
      <c r="QIP1882" s="84"/>
      <c r="QIQ1882" s="84"/>
      <c r="QIR1882" s="84"/>
      <c r="QIS1882" s="84"/>
      <c r="QIT1882" s="84"/>
      <c r="QIU1882" s="84"/>
      <c r="QIV1882" s="84"/>
      <c r="QIW1882" s="84"/>
      <c r="QIX1882" s="84"/>
      <c r="QIY1882" s="84"/>
      <c r="QIZ1882" s="84"/>
      <c r="QJA1882" s="84"/>
      <c r="QJB1882" s="84"/>
      <c r="QJC1882" s="84"/>
      <c r="QJD1882" s="84"/>
      <c r="QJE1882" s="84"/>
      <c r="QJF1882" s="84"/>
      <c r="QJG1882" s="84"/>
      <c r="QJH1882" s="84"/>
      <c r="QJI1882" s="84"/>
      <c r="QJJ1882" s="84"/>
      <c r="QJK1882" s="84"/>
      <c r="QJL1882" s="84"/>
      <c r="QJM1882" s="84"/>
      <c r="QJN1882" s="84"/>
      <c r="QJO1882" s="84"/>
      <c r="QJP1882" s="84"/>
      <c r="QJQ1882" s="84"/>
      <c r="QJR1882" s="84"/>
      <c r="QJS1882" s="84"/>
      <c r="QJT1882" s="84"/>
      <c r="QJU1882" s="84"/>
      <c r="QJV1882" s="84"/>
      <c r="QJW1882" s="84"/>
      <c r="QJX1882" s="84"/>
      <c r="QJY1882" s="84"/>
      <c r="QJZ1882" s="84"/>
      <c r="QKA1882" s="84"/>
      <c r="QKB1882" s="84"/>
      <c r="QKC1882" s="84"/>
      <c r="QKD1882" s="84"/>
      <c r="QKE1882" s="84"/>
      <c r="QKF1882" s="84"/>
      <c r="QKG1882" s="84"/>
      <c r="QKH1882" s="84"/>
      <c r="QKI1882" s="84"/>
      <c r="QKJ1882" s="84"/>
      <c r="QKK1882" s="84"/>
      <c r="QKL1882" s="84"/>
      <c r="QKM1882" s="84"/>
      <c r="QKN1882" s="84"/>
      <c r="QKO1882" s="84"/>
      <c r="QKP1882" s="84"/>
      <c r="QKQ1882" s="84"/>
      <c r="QKR1882" s="84"/>
      <c r="QKS1882" s="84"/>
      <c r="QKT1882" s="84"/>
      <c r="QKU1882" s="84"/>
      <c r="QKV1882" s="84"/>
      <c r="QKW1882" s="84"/>
      <c r="QKX1882" s="84"/>
      <c r="QKY1882" s="84"/>
      <c r="QKZ1882" s="84"/>
      <c r="QLA1882" s="84"/>
      <c r="QLB1882" s="84"/>
      <c r="QLC1882" s="84"/>
      <c r="QLD1882" s="84"/>
      <c r="QLE1882" s="84"/>
      <c r="QLF1882" s="84"/>
      <c r="QLG1882" s="84"/>
      <c r="QLH1882" s="84"/>
      <c r="QLI1882" s="84"/>
      <c r="QLJ1882" s="84"/>
      <c r="QLK1882" s="84"/>
      <c r="QLL1882" s="84"/>
      <c r="QLM1882" s="84"/>
      <c r="QLN1882" s="84"/>
      <c r="QLO1882" s="84"/>
      <c r="QLP1882" s="84"/>
      <c r="QLQ1882" s="84"/>
      <c r="QLR1882" s="84"/>
      <c r="QLS1882" s="84"/>
      <c r="QLT1882" s="84"/>
      <c r="QLU1882" s="84"/>
      <c r="QLV1882" s="84"/>
      <c r="QLW1882" s="84"/>
      <c r="QLX1882" s="84"/>
      <c r="QLY1882" s="84"/>
      <c r="QLZ1882" s="84"/>
      <c r="QMA1882" s="84"/>
      <c r="QMB1882" s="84"/>
      <c r="QMC1882" s="84"/>
      <c r="QMD1882" s="84"/>
      <c r="QME1882" s="84"/>
      <c r="QMF1882" s="84"/>
      <c r="QMG1882" s="84"/>
      <c r="QMH1882" s="84"/>
      <c r="QMI1882" s="84"/>
      <c r="QMJ1882" s="84"/>
      <c r="QMK1882" s="84"/>
      <c r="QML1882" s="84"/>
      <c r="QMM1882" s="84"/>
      <c r="QMN1882" s="84"/>
      <c r="QMO1882" s="84"/>
      <c r="QMP1882" s="84"/>
      <c r="QMQ1882" s="84"/>
      <c r="QMR1882" s="84"/>
      <c r="QMS1882" s="84"/>
      <c r="QMT1882" s="84"/>
      <c r="QMU1882" s="84"/>
      <c r="QMV1882" s="84"/>
      <c r="QMW1882" s="84"/>
      <c r="QMX1882" s="84"/>
      <c r="QMY1882" s="84"/>
      <c r="QMZ1882" s="84"/>
      <c r="QNA1882" s="84"/>
      <c r="QNB1882" s="84"/>
      <c r="QNC1882" s="84"/>
      <c r="QND1882" s="84"/>
      <c r="QNE1882" s="84"/>
      <c r="QNF1882" s="84"/>
      <c r="QNG1882" s="84"/>
      <c r="QNH1882" s="84"/>
      <c r="QNI1882" s="84"/>
      <c r="QNJ1882" s="84"/>
      <c r="QNK1882" s="84"/>
      <c r="QNL1882" s="84"/>
      <c r="QNM1882" s="84"/>
      <c r="QNN1882" s="84"/>
      <c r="QNO1882" s="84"/>
      <c r="QNP1882" s="84"/>
      <c r="QNQ1882" s="84"/>
      <c r="QNR1882" s="84"/>
      <c r="QNS1882" s="84"/>
      <c r="QNT1882" s="84"/>
      <c r="QNU1882" s="84"/>
      <c r="QNV1882" s="84"/>
      <c r="QNW1882" s="84"/>
      <c r="QNX1882" s="84"/>
      <c r="QNY1882" s="84"/>
      <c r="QNZ1882" s="84"/>
      <c r="QOA1882" s="84"/>
      <c r="QOB1882" s="84"/>
      <c r="QOC1882" s="84"/>
      <c r="QOD1882" s="84"/>
      <c r="QOE1882" s="84"/>
      <c r="QOF1882" s="84"/>
      <c r="QOG1882" s="84"/>
      <c r="QOH1882" s="84"/>
      <c r="QOI1882" s="84"/>
      <c r="QOJ1882" s="84"/>
      <c r="QOK1882" s="84"/>
      <c r="QOL1882" s="84"/>
      <c r="QOM1882" s="84"/>
      <c r="QON1882" s="84"/>
      <c r="QOO1882" s="84"/>
      <c r="QOP1882" s="84"/>
      <c r="QOQ1882" s="84"/>
      <c r="QOR1882" s="84"/>
      <c r="QOS1882" s="84"/>
      <c r="QOT1882" s="84"/>
      <c r="QOU1882" s="84"/>
      <c r="QOV1882" s="84"/>
      <c r="QOW1882" s="84"/>
      <c r="QOX1882" s="84"/>
      <c r="QOY1882" s="84"/>
      <c r="QOZ1882" s="84"/>
      <c r="QPA1882" s="84"/>
      <c r="QPB1882" s="84"/>
      <c r="QPC1882" s="84"/>
      <c r="QPD1882" s="84"/>
      <c r="QPE1882" s="84"/>
      <c r="QPF1882" s="84"/>
      <c r="QPG1882" s="84"/>
      <c r="QPH1882" s="84"/>
      <c r="QPI1882" s="84"/>
      <c r="QPJ1882" s="84"/>
      <c r="QPK1882" s="84"/>
      <c r="QPL1882" s="84"/>
      <c r="QPM1882" s="84"/>
      <c r="QPN1882" s="84"/>
      <c r="QPO1882" s="84"/>
      <c r="QPP1882" s="84"/>
      <c r="QPQ1882" s="84"/>
      <c r="QPR1882" s="84"/>
      <c r="QPS1882" s="84"/>
      <c r="QPT1882" s="84"/>
      <c r="QPU1882" s="84"/>
      <c r="QPV1882" s="84"/>
      <c r="QPW1882" s="84"/>
      <c r="QPX1882" s="84"/>
      <c r="QPY1882" s="84"/>
      <c r="QPZ1882" s="84"/>
      <c r="QQA1882" s="84"/>
      <c r="QQB1882" s="84"/>
      <c r="QQC1882" s="84"/>
      <c r="QQD1882" s="84"/>
      <c r="QQE1882" s="84"/>
      <c r="QQF1882" s="84"/>
      <c r="QQG1882" s="84"/>
      <c r="QQH1882" s="84"/>
      <c r="QQI1882" s="84"/>
      <c r="QQJ1882" s="84"/>
      <c r="QQK1882" s="84"/>
      <c r="QQL1882" s="84"/>
      <c r="QQM1882" s="84"/>
      <c r="QQN1882" s="84"/>
      <c r="QQO1882" s="84"/>
      <c r="QQP1882" s="84"/>
      <c r="QQQ1882" s="84"/>
      <c r="QQR1882" s="84"/>
      <c r="QQS1882" s="84"/>
      <c r="QQT1882" s="84"/>
      <c r="QQU1882" s="84"/>
      <c r="QQV1882" s="84"/>
      <c r="QQW1882" s="84"/>
      <c r="QQX1882" s="84"/>
      <c r="QQY1882" s="84"/>
      <c r="QQZ1882" s="84"/>
      <c r="QRA1882" s="84"/>
      <c r="QRB1882" s="84"/>
      <c r="QRC1882" s="84"/>
      <c r="QRD1882" s="84"/>
      <c r="QRE1882" s="84"/>
      <c r="QRF1882" s="84"/>
      <c r="QRG1882" s="84"/>
      <c r="QRH1882" s="84"/>
      <c r="QRI1882" s="84"/>
      <c r="QRJ1882" s="84"/>
      <c r="QRK1882" s="84"/>
      <c r="QRL1882" s="84"/>
      <c r="QRM1882" s="84"/>
      <c r="QRN1882" s="84"/>
      <c r="QRO1882" s="84"/>
      <c r="QRP1882" s="84"/>
      <c r="QRQ1882" s="84"/>
      <c r="QRR1882" s="84"/>
      <c r="QRS1882" s="84"/>
      <c r="QRT1882" s="84"/>
      <c r="QRU1882" s="84"/>
      <c r="QRV1882" s="84"/>
      <c r="QRW1882" s="84"/>
      <c r="QRX1882" s="84"/>
      <c r="QRY1882" s="84"/>
      <c r="QRZ1882" s="84"/>
      <c r="QSA1882" s="84"/>
      <c r="QSB1882" s="84"/>
      <c r="QSC1882" s="84"/>
      <c r="QSD1882" s="84"/>
      <c r="QSE1882" s="84"/>
      <c r="QSF1882" s="84"/>
      <c r="QSG1882" s="84"/>
      <c r="QSH1882" s="84"/>
      <c r="QSI1882" s="84"/>
      <c r="QSJ1882" s="84"/>
      <c r="QSK1882" s="84"/>
      <c r="QSL1882" s="84"/>
      <c r="QSM1882" s="84"/>
      <c r="QSN1882" s="84"/>
      <c r="QSO1882" s="84"/>
      <c r="QSP1882" s="84"/>
      <c r="QSQ1882" s="84"/>
      <c r="QSR1882" s="84"/>
      <c r="QSS1882" s="84"/>
      <c r="QST1882" s="84"/>
      <c r="QSU1882" s="84"/>
      <c r="QSV1882" s="84"/>
      <c r="QSW1882" s="84"/>
      <c r="QSX1882" s="84"/>
      <c r="QSY1882" s="84"/>
      <c r="QSZ1882" s="84"/>
      <c r="QTA1882" s="84"/>
      <c r="QTB1882" s="84"/>
      <c r="QTC1882" s="84"/>
      <c r="QTD1882" s="84"/>
      <c r="QTE1882" s="84"/>
      <c r="QTF1882" s="84"/>
      <c r="QTG1882" s="84"/>
      <c r="QTH1882" s="84"/>
      <c r="QTI1882" s="84"/>
      <c r="QTJ1882" s="84"/>
      <c r="QTK1882" s="84"/>
      <c r="QTL1882" s="84"/>
      <c r="QTM1882" s="84"/>
      <c r="QTN1882" s="84"/>
      <c r="QTO1882" s="84"/>
      <c r="QTP1882" s="84"/>
      <c r="QTQ1882" s="84"/>
      <c r="QTR1882" s="84"/>
      <c r="QTS1882" s="84"/>
      <c r="QTT1882" s="84"/>
      <c r="QTU1882" s="84"/>
      <c r="QTV1882" s="84"/>
      <c r="QTW1882" s="84"/>
      <c r="QTX1882" s="84"/>
      <c r="QTY1882" s="84"/>
      <c r="QTZ1882" s="84"/>
      <c r="QUA1882" s="84"/>
      <c r="QUB1882" s="84"/>
      <c r="QUC1882" s="84"/>
      <c r="QUD1882" s="84"/>
      <c r="QUE1882" s="84"/>
      <c r="QUF1882" s="84"/>
      <c r="QUG1882" s="84"/>
      <c r="QUH1882" s="84"/>
      <c r="QUI1882" s="84"/>
      <c r="QUJ1882" s="84"/>
      <c r="QUK1882" s="84"/>
      <c r="QUL1882" s="84"/>
      <c r="QUM1882" s="84"/>
      <c r="QUN1882" s="84"/>
      <c r="QUO1882" s="84"/>
      <c r="QUP1882" s="84"/>
      <c r="QUQ1882" s="84"/>
      <c r="QUR1882" s="84"/>
      <c r="QUS1882" s="84"/>
      <c r="QUT1882" s="84"/>
      <c r="QUU1882" s="84"/>
      <c r="QUV1882" s="84"/>
      <c r="QUW1882" s="84"/>
      <c r="QUX1882" s="84"/>
      <c r="QUY1882" s="84"/>
      <c r="QUZ1882" s="84"/>
      <c r="QVA1882" s="84"/>
      <c r="QVB1882" s="84"/>
      <c r="QVC1882" s="84"/>
      <c r="QVD1882" s="84"/>
      <c r="QVE1882" s="84"/>
      <c r="QVF1882" s="84"/>
      <c r="QVG1882" s="84"/>
      <c r="QVH1882" s="84"/>
      <c r="QVI1882" s="84"/>
      <c r="QVJ1882" s="84"/>
      <c r="QVK1882" s="84"/>
      <c r="QVL1882" s="84"/>
      <c r="QVM1882" s="84"/>
      <c r="QVN1882" s="84"/>
      <c r="QVO1882" s="84"/>
      <c r="QVP1882" s="84"/>
      <c r="QVQ1882" s="84"/>
      <c r="QVR1882" s="84"/>
      <c r="QVS1882" s="84"/>
      <c r="QVT1882" s="84"/>
      <c r="QVU1882" s="84"/>
      <c r="QVV1882" s="84"/>
      <c r="QVW1882" s="84"/>
      <c r="QVX1882" s="84"/>
      <c r="QVY1882" s="84"/>
      <c r="QVZ1882" s="84"/>
      <c r="QWA1882" s="84"/>
      <c r="QWB1882" s="84"/>
      <c r="QWC1882" s="84"/>
      <c r="QWD1882" s="84"/>
      <c r="QWE1882" s="84"/>
      <c r="QWF1882" s="84"/>
      <c r="QWG1882" s="84"/>
      <c r="QWH1882" s="84"/>
      <c r="QWI1882" s="84"/>
      <c r="QWJ1882" s="84"/>
      <c r="QWK1882" s="84"/>
      <c r="QWL1882" s="84"/>
      <c r="QWM1882" s="84"/>
      <c r="QWN1882" s="84"/>
      <c r="QWO1882" s="84"/>
      <c r="QWP1882" s="84"/>
      <c r="QWQ1882" s="84"/>
      <c r="QWR1882" s="84"/>
      <c r="QWS1882" s="84"/>
      <c r="QWT1882" s="84"/>
      <c r="QWU1882" s="84"/>
      <c r="QWV1882" s="84"/>
      <c r="QWW1882" s="84"/>
      <c r="QWX1882" s="84"/>
      <c r="QWY1882" s="84"/>
      <c r="QWZ1882" s="84"/>
      <c r="QXA1882" s="84"/>
      <c r="QXB1882" s="84"/>
      <c r="QXC1882" s="84"/>
      <c r="QXD1882" s="84"/>
      <c r="QXE1882" s="84"/>
      <c r="QXF1882" s="84"/>
      <c r="QXG1882" s="84"/>
      <c r="QXH1882" s="84"/>
      <c r="QXI1882" s="84"/>
      <c r="QXJ1882" s="84"/>
      <c r="QXK1882" s="84"/>
      <c r="QXL1882" s="84"/>
      <c r="QXM1882" s="84"/>
      <c r="QXN1882" s="84"/>
      <c r="QXO1882" s="84"/>
      <c r="QXP1882" s="84"/>
      <c r="QXQ1882" s="84"/>
      <c r="QXR1882" s="84"/>
      <c r="QXS1882" s="84"/>
      <c r="QXT1882" s="84"/>
      <c r="QXU1882" s="84"/>
      <c r="QXV1882" s="84"/>
      <c r="QXW1882" s="84"/>
      <c r="QXX1882" s="84"/>
      <c r="QXY1882" s="84"/>
      <c r="QXZ1882" s="84"/>
      <c r="QYA1882" s="84"/>
      <c r="QYB1882" s="84"/>
      <c r="QYC1882" s="84"/>
      <c r="QYD1882" s="84"/>
      <c r="QYE1882" s="84"/>
      <c r="QYF1882" s="84"/>
      <c r="QYG1882" s="84"/>
      <c r="QYH1882" s="84"/>
      <c r="QYI1882" s="84"/>
      <c r="QYJ1882" s="84"/>
      <c r="QYK1882" s="84"/>
      <c r="QYL1882" s="84"/>
      <c r="QYM1882" s="84"/>
      <c r="QYN1882" s="84"/>
      <c r="QYO1882" s="84"/>
      <c r="QYP1882" s="84"/>
      <c r="QYQ1882" s="84"/>
      <c r="QYR1882" s="84"/>
      <c r="QYS1882" s="84"/>
      <c r="QYT1882" s="84"/>
      <c r="QYU1882" s="84"/>
      <c r="QYV1882" s="84"/>
      <c r="QYW1882" s="84"/>
      <c r="QYX1882" s="84"/>
      <c r="QYY1882" s="84"/>
      <c r="QYZ1882" s="84"/>
      <c r="QZA1882" s="84"/>
      <c r="QZB1882" s="84"/>
      <c r="QZC1882" s="84"/>
      <c r="QZD1882" s="84"/>
      <c r="QZE1882" s="84"/>
      <c r="QZF1882" s="84"/>
      <c r="QZG1882" s="84"/>
      <c r="QZH1882" s="84"/>
      <c r="QZI1882" s="84"/>
      <c r="QZJ1882" s="84"/>
      <c r="QZK1882" s="84"/>
      <c r="QZL1882" s="84"/>
      <c r="QZM1882" s="84"/>
      <c r="QZN1882" s="84"/>
      <c r="QZO1882" s="84"/>
      <c r="QZP1882" s="84"/>
      <c r="QZQ1882" s="84"/>
      <c r="QZR1882" s="84"/>
      <c r="QZS1882" s="84"/>
      <c r="QZT1882" s="84"/>
      <c r="QZU1882" s="84"/>
      <c r="QZV1882" s="84"/>
      <c r="QZW1882" s="84"/>
      <c r="QZX1882" s="84"/>
      <c r="QZY1882" s="84"/>
      <c r="QZZ1882" s="84"/>
      <c r="RAA1882" s="84"/>
      <c r="RAB1882" s="84"/>
      <c r="RAC1882" s="84"/>
      <c r="RAD1882" s="84"/>
      <c r="RAE1882" s="84"/>
      <c r="RAF1882" s="84"/>
      <c r="RAG1882" s="84"/>
      <c r="RAH1882" s="84"/>
      <c r="RAI1882" s="84"/>
      <c r="RAJ1882" s="84"/>
      <c r="RAK1882" s="84"/>
      <c r="RAL1882" s="84"/>
      <c r="RAM1882" s="84"/>
      <c r="RAN1882" s="84"/>
      <c r="RAO1882" s="84"/>
      <c r="RAP1882" s="84"/>
      <c r="RAQ1882" s="84"/>
      <c r="RAR1882" s="84"/>
      <c r="RAS1882" s="84"/>
      <c r="RAT1882" s="84"/>
      <c r="RAU1882" s="84"/>
      <c r="RAV1882" s="84"/>
      <c r="RAW1882" s="84"/>
      <c r="RAX1882" s="84"/>
      <c r="RAY1882" s="84"/>
      <c r="RAZ1882" s="84"/>
      <c r="RBA1882" s="84"/>
      <c r="RBB1882" s="84"/>
      <c r="RBC1882" s="84"/>
      <c r="RBD1882" s="84"/>
      <c r="RBE1882" s="84"/>
      <c r="RBF1882" s="84"/>
      <c r="RBG1882" s="84"/>
      <c r="RBH1882" s="84"/>
      <c r="RBI1882" s="84"/>
      <c r="RBJ1882" s="84"/>
      <c r="RBK1882" s="84"/>
      <c r="RBL1882" s="84"/>
      <c r="RBM1882" s="84"/>
      <c r="RBN1882" s="84"/>
      <c r="RBO1882" s="84"/>
      <c r="RBP1882" s="84"/>
      <c r="RBQ1882" s="84"/>
      <c r="RBR1882" s="84"/>
      <c r="RBS1882" s="84"/>
      <c r="RBT1882" s="84"/>
      <c r="RBU1882" s="84"/>
      <c r="RBV1882" s="84"/>
      <c r="RBW1882" s="84"/>
      <c r="RBX1882" s="84"/>
      <c r="RBY1882" s="84"/>
      <c r="RBZ1882" s="84"/>
      <c r="RCA1882" s="84"/>
      <c r="RCB1882" s="84"/>
      <c r="RCC1882" s="84"/>
      <c r="RCD1882" s="84"/>
      <c r="RCE1882" s="84"/>
      <c r="RCF1882" s="84"/>
      <c r="RCG1882" s="84"/>
      <c r="RCH1882" s="84"/>
      <c r="RCI1882" s="84"/>
      <c r="RCJ1882" s="84"/>
      <c r="RCK1882" s="84"/>
      <c r="RCL1882" s="84"/>
      <c r="RCM1882" s="84"/>
      <c r="RCN1882" s="84"/>
      <c r="RCO1882" s="84"/>
      <c r="RCP1882" s="84"/>
      <c r="RCQ1882" s="84"/>
      <c r="RCR1882" s="84"/>
      <c r="RCS1882" s="84"/>
      <c r="RCT1882" s="84"/>
      <c r="RCU1882" s="84"/>
      <c r="RCV1882" s="84"/>
      <c r="RCW1882" s="84"/>
      <c r="RCX1882" s="84"/>
      <c r="RCY1882" s="84"/>
      <c r="RCZ1882" s="84"/>
      <c r="RDA1882" s="84"/>
      <c r="RDB1882" s="84"/>
      <c r="RDC1882" s="84"/>
      <c r="RDD1882" s="84"/>
      <c r="RDE1882" s="84"/>
      <c r="RDF1882" s="84"/>
      <c r="RDG1882" s="84"/>
      <c r="RDH1882" s="84"/>
      <c r="RDI1882" s="84"/>
      <c r="RDJ1882" s="84"/>
      <c r="RDK1882" s="84"/>
      <c r="RDL1882" s="84"/>
      <c r="RDM1882" s="84"/>
      <c r="RDN1882" s="84"/>
      <c r="RDO1882" s="84"/>
      <c r="RDP1882" s="84"/>
      <c r="RDQ1882" s="84"/>
      <c r="RDR1882" s="84"/>
      <c r="RDS1882" s="84"/>
      <c r="RDT1882" s="84"/>
      <c r="RDU1882" s="84"/>
      <c r="RDV1882" s="84"/>
      <c r="RDW1882" s="84"/>
      <c r="RDX1882" s="84"/>
      <c r="RDY1882" s="84"/>
      <c r="RDZ1882" s="84"/>
      <c r="REA1882" s="84"/>
      <c r="REB1882" s="84"/>
      <c r="REC1882" s="84"/>
      <c r="RED1882" s="84"/>
      <c r="REE1882" s="84"/>
      <c r="REF1882" s="84"/>
      <c r="REG1882" s="84"/>
      <c r="REH1882" s="84"/>
      <c r="REI1882" s="84"/>
      <c r="REJ1882" s="84"/>
      <c r="REK1882" s="84"/>
      <c r="REL1882" s="84"/>
      <c r="REM1882" s="84"/>
      <c r="REN1882" s="84"/>
      <c r="REO1882" s="84"/>
      <c r="REP1882" s="84"/>
      <c r="REQ1882" s="84"/>
      <c r="RER1882" s="84"/>
      <c r="RES1882" s="84"/>
      <c r="RET1882" s="84"/>
      <c r="REU1882" s="84"/>
      <c r="REV1882" s="84"/>
      <c r="REW1882" s="84"/>
      <c r="REX1882" s="84"/>
      <c r="REY1882" s="84"/>
      <c r="REZ1882" s="84"/>
      <c r="RFA1882" s="84"/>
      <c r="RFB1882" s="84"/>
      <c r="RFC1882" s="84"/>
      <c r="RFD1882" s="84"/>
      <c r="RFE1882" s="84"/>
      <c r="RFF1882" s="84"/>
      <c r="RFG1882" s="84"/>
      <c r="RFH1882" s="84"/>
      <c r="RFI1882" s="84"/>
      <c r="RFJ1882" s="84"/>
      <c r="RFK1882" s="84"/>
      <c r="RFL1882" s="84"/>
      <c r="RFM1882" s="84"/>
      <c r="RFN1882" s="84"/>
      <c r="RFO1882" s="84"/>
      <c r="RFP1882" s="84"/>
      <c r="RFQ1882" s="84"/>
      <c r="RFR1882" s="84"/>
      <c r="RFS1882" s="84"/>
      <c r="RFT1882" s="84"/>
      <c r="RFU1882" s="84"/>
      <c r="RFV1882" s="84"/>
      <c r="RFW1882" s="84"/>
      <c r="RFX1882" s="84"/>
      <c r="RFY1882" s="84"/>
      <c r="RFZ1882" s="84"/>
      <c r="RGA1882" s="84"/>
      <c r="RGB1882" s="84"/>
      <c r="RGC1882" s="84"/>
      <c r="RGD1882" s="84"/>
      <c r="RGE1882" s="84"/>
      <c r="RGF1882" s="84"/>
      <c r="RGG1882" s="84"/>
      <c r="RGH1882" s="84"/>
      <c r="RGI1882" s="84"/>
      <c r="RGJ1882" s="84"/>
      <c r="RGK1882" s="84"/>
      <c r="RGL1882" s="84"/>
      <c r="RGM1882" s="84"/>
      <c r="RGN1882" s="84"/>
      <c r="RGO1882" s="84"/>
      <c r="RGP1882" s="84"/>
      <c r="RGQ1882" s="84"/>
      <c r="RGR1882" s="84"/>
      <c r="RGS1882" s="84"/>
      <c r="RGT1882" s="84"/>
      <c r="RGU1882" s="84"/>
      <c r="RGV1882" s="84"/>
      <c r="RGW1882" s="84"/>
      <c r="RGX1882" s="84"/>
      <c r="RGY1882" s="84"/>
      <c r="RGZ1882" s="84"/>
      <c r="RHA1882" s="84"/>
      <c r="RHB1882" s="84"/>
      <c r="RHC1882" s="84"/>
      <c r="RHD1882" s="84"/>
      <c r="RHE1882" s="84"/>
      <c r="RHF1882" s="84"/>
      <c r="RHG1882" s="84"/>
      <c r="RHH1882" s="84"/>
      <c r="RHI1882" s="84"/>
      <c r="RHJ1882" s="84"/>
      <c r="RHK1882" s="84"/>
      <c r="RHL1882" s="84"/>
      <c r="RHM1882" s="84"/>
      <c r="RHN1882" s="84"/>
      <c r="RHO1882" s="84"/>
      <c r="RHP1882" s="84"/>
      <c r="RHQ1882" s="84"/>
      <c r="RHR1882" s="84"/>
      <c r="RHS1882" s="84"/>
      <c r="RHT1882" s="84"/>
      <c r="RHU1882" s="84"/>
      <c r="RHV1882" s="84"/>
      <c r="RHW1882" s="84"/>
      <c r="RHX1882" s="84"/>
      <c r="RHY1882" s="84"/>
      <c r="RHZ1882" s="84"/>
      <c r="RIA1882" s="84"/>
      <c r="RIB1882" s="84"/>
      <c r="RIC1882" s="84"/>
      <c r="RID1882" s="84"/>
      <c r="RIE1882" s="84"/>
      <c r="RIF1882" s="84"/>
      <c r="RIG1882" s="84"/>
      <c r="RIH1882" s="84"/>
      <c r="RII1882" s="84"/>
      <c r="RIJ1882" s="84"/>
      <c r="RIK1882" s="84"/>
      <c r="RIL1882" s="84"/>
      <c r="RIM1882" s="84"/>
      <c r="RIN1882" s="84"/>
      <c r="RIO1882" s="84"/>
      <c r="RIP1882" s="84"/>
      <c r="RIQ1882" s="84"/>
      <c r="RIR1882" s="84"/>
      <c r="RIS1882" s="84"/>
      <c r="RIT1882" s="84"/>
      <c r="RIU1882" s="84"/>
      <c r="RIV1882" s="84"/>
      <c r="RIW1882" s="84"/>
      <c r="RIX1882" s="84"/>
      <c r="RIY1882" s="84"/>
      <c r="RIZ1882" s="84"/>
      <c r="RJA1882" s="84"/>
      <c r="RJB1882" s="84"/>
      <c r="RJC1882" s="84"/>
      <c r="RJD1882" s="84"/>
      <c r="RJE1882" s="84"/>
      <c r="RJF1882" s="84"/>
      <c r="RJG1882" s="84"/>
      <c r="RJH1882" s="84"/>
      <c r="RJI1882" s="84"/>
      <c r="RJJ1882" s="84"/>
      <c r="RJK1882" s="84"/>
      <c r="RJL1882" s="84"/>
      <c r="RJM1882" s="84"/>
      <c r="RJN1882" s="84"/>
      <c r="RJO1882" s="84"/>
      <c r="RJP1882" s="84"/>
      <c r="RJQ1882" s="84"/>
      <c r="RJR1882" s="84"/>
      <c r="RJS1882" s="84"/>
      <c r="RJT1882" s="84"/>
      <c r="RJU1882" s="84"/>
      <c r="RJV1882" s="84"/>
      <c r="RJW1882" s="84"/>
      <c r="RJX1882" s="84"/>
      <c r="RJY1882" s="84"/>
      <c r="RJZ1882" s="84"/>
      <c r="RKA1882" s="84"/>
      <c r="RKB1882" s="84"/>
      <c r="RKC1882" s="84"/>
      <c r="RKD1882" s="84"/>
      <c r="RKE1882" s="84"/>
      <c r="RKF1882" s="84"/>
      <c r="RKG1882" s="84"/>
      <c r="RKH1882" s="84"/>
      <c r="RKI1882" s="84"/>
      <c r="RKJ1882" s="84"/>
      <c r="RKK1882" s="84"/>
      <c r="RKL1882" s="84"/>
      <c r="RKM1882" s="84"/>
      <c r="RKN1882" s="84"/>
      <c r="RKO1882" s="84"/>
      <c r="RKP1882" s="84"/>
      <c r="RKQ1882" s="84"/>
      <c r="RKR1882" s="84"/>
      <c r="RKS1882" s="84"/>
      <c r="RKT1882" s="84"/>
      <c r="RKU1882" s="84"/>
      <c r="RKV1882" s="84"/>
      <c r="RKW1882" s="84"/>
      <c r="RKX1882" s="84"/>
      <c r="RKY1882" s="84"/>
      <c r="RKZ1882" s="84"/>
      <c r="RLA1882" s="84"/>
      <c r="RLB1882" s="84"/>
      <c r="RLC1882" s="84"/>
      <c r="RLD1882" s="84"/>
      <c r="RLE1882" s="84"/>
      <c r="RLF1882" s="84"/>
      <c r="RLG1882" s="84"/>
      <c r="RLH1882" s="84"/>
      <c r="RLI1882" s="84"/>
      <c r="RLJ1882" s="84"/>
      <c r="RLK1882" s="84"/>
      <c r="RLL1882" s="84"/>
      <c r="RLM1882" s="84"/>
      <c r="RLN1882" s="84"/>
      <c r="RLO1882" s="84"/>
      <c r="RLP1882" s="84"/>
      <c r="RLQ1882" s="84"/>
      <c r="RLR1882" s="84"/>
      <c r="RLS1882" s="84"/>
      <c r="RLT1882" s="84"/>
      <c r="RLU1882" s="84"/>
      <c r="RLV1882" s="84"/>
      <c r="RLW1882" s="84"/>
      <c r="RLX1882" s="84"/>
      <c r="RLY1882" s="84"/>
      <c r="RLZ1882" s="84"/>
      <c r="RMA1882" s="84"/>
      <c r="RMB1882" s="84"/>
      <c r="RMC1882" s="84"/>
      <c r="RMD1882" s="84"/>
      <c r="RME1882" s="84"/>
      <c r="RMF1882" s="84"/>
      <c r="RMG1882" s="84"/>
      <c r="RMH1882" s="84"/>
      <c r="RMI1882" s="84"/>
      <c r="RMJ1882" s="84"/>
      <c r="RMK1882" s="84"/>
      <c r="RML1882" s="84"/>
      <c r="RMM1882" s="84"/>
      <c r="RMN1882" s="84"/>
      <c r="RMO1882" s="84"/>
      <c r="RMP1882" s="84"/>
      <c r="RMQ1882" s="84"/>
      <c r="RMR1882" s="84"/>
      <c r="RMS1882" s="84"/>
      <c r="RMT1882" s="84"/>
      <c r="RMU1882" s="84"/>
      <c r="RMV1882" s="84"/>
      <c r="RMW1882" s="84"/>
      <c r="RMX1882" s="84"/>
      <c r="RMY1882" s="84"/>
      <c r="RMZ1882" s="84"/>
      <c r="RNA1882" s="84"/>
      <c r="RNB1882" s="84"/>
      <c r="RNC1882" s="84"/>
      <c r="RND1882" s="84"/>
      <c r="RNE1882" s="84"/>
      <c r="RNF1882" s="84"/>
      <c r="RNG1882" s="84"/>
      <c r="RNH1882" s="84"/>
      <c r="RNI1882" s="84"/>
      <c r="RNJ1882" s="84"/>
      <c r="RNK1882" s="84"/>
      <c r="RNL1882" s="84"/>
      <c r="RNM1882" s="84"/>
      <c r="RNN1882" s="84"/>
      <c r="RNO1882" s="84"/>
      <c r="RNP1882" s="84"/>
      <c r="RNQ1882" s="84"/>
      <c r="RNR1882" s="84"/>
      <c r="RNS1882" s="84"/>
      <c r="RNT1882" s="84"/>
      <c r="RNU1882" s="84"/>
      <c r="RNV1882" s="84"/>
      <c r="RNW1882" s="84"/>
      <c r="RNX1882" s="84"/>
      <c r="RNY1882" s="84"/>
      <c r="RNZ1882" s="84"/>
      <c r="ROA1882" s="84"/>
      <c r="ROB1882" s="84"/>
      <c r="ROC1882" s="84"/>
      <c r="ROD1882" s="84"/>
      <c r="ROE1882" s="84"/>
      <c r="ROF1882" s="84"/>
      <c r="ROG1882" s="84"/>
      <c r="ROH1882" s="84"/>
      <c r="ROI1882" s="84"/>
      <c r="ROJ1882" s="84"/>
      <c r="ROK1882" s="84"/>
      <c r="ROL1882" s="84"/>
      <c r="ROM1882" s="84"/>
      <c r="RON1882" s="84"/>
      <c r="ROO1882" s="84"/>
      <c r="ROP1882" s="84"/>
      <c r="ROQ1882" s="84"/>
      <c r="ROR1882" s="84"/>
      <c r="ROS1882" s="84"/>
      <c r="ROT1882" s="84"/>
      <c r="ROU1882" s="84"/>
      <c r="ROV1882" s="84"/>
      <c r="ROW1882" s="84"/>
      <c r="ROX1882" s="84"/>
      <c r="ROY1882" s="84"/>
      <c r="ROZ1882" s="84"/>
      <c r="RPA1882" s="84"/>
      <c r="RPB1882" s="84"/>
      <c r="RPC1882" s="84"/>
      <c r="RPD1882" s="84"/>
      <c r="RPE1882" s="84"/>
      <c r="RPF1882" s="84"/>
      <c r="RPG1882" s="84"/>
      <c r="RPH1882" s="84"/>
      <c r="RPI1882" s="84"/>
      <c r="RPJ1882" s="84"/>
      <c r="RPK1882" s="84"/>
      <c r="RPL1882" s="84"/>
      <c r="RPM1882" s="84"/>
      <c r="RPN1882" s="84"/>
      <c r="RPO1882" s="84"/>
      <c r="RPP1882" s="84"/>
      <c r="RPQ1882" s="84"/>
      <c r="RPR1882" s="84"/>
      <c r="RPS1882" s="84"/>
      <c r="RPT1882" s="84"/>
      <c r="RPU1882" s="84"/>
      <c r="RPV1882" s="84"/>
      <c r="RPW1882" s="84"/>
      <c r="RPX1882" s="84"/>
      <c r="RPY1882" s="84"/>
      <c r="RPZ1882" s="84"/>
      <c r="RQA1882" s="84"/>
      <c r="RQB1882" s="84"/>
      <c r="RQC1882" s="84"/>
      <c r="RQD1882" s="84"/>
      <c r="RQE1882" s="84"/>
      <c r="RQF1882" s="84"/>
      <c r="RQG1882" s="84"/>
      <c r="RQH1882" s="84"/>
      <c r="RQI1882" s="84"/>
      <c r="RQJ1882" s="84"/>
      <c r="RQK1882" s="84"/>
      <c r="RQL1882" s="84"/>
      <c r="RQM1882" s="84"/>
      <c r="RQN1882" s="84"/>
      <c r="RQO1882" s="84"/>
      <c r="RQP1882" s="84"/>
      <c r="RQQ1882" s="84"/>
      <c r="RQR1882" s="84"/>
      <c r="RQS1882" s="84"/>
      <c r="RQT1882" s="84"/>
      <c r="RQU1882" s="84"/>
      <c r="RQV1882" s="84"/>
      <c r="RQW1882" s="84"/>
      <c r="RQX1882" s="84"/>
      <c r="RQY1882" s="84"/>
      <c r="RQZ1882" s="84"/>
      <c r="RRA1882" s="84"/>
      <c r="RRB1882" s="84"/>
      <c r="RRC1882" s="84"/>
      <c r="RRD1882" s="84"/>
      <c r="RRE1882" s="84"/>
      <c r="RRF1882" s="84"/>
      <c r="RRG1882" s="84"/>
      <c r="RRH1882" s="84"/>
      <c r="RRI1882" s="84"/>
      <c r="RRJ1882" s="84"/>
      <c r="RRK1882" s="84"/>
      <c r="RRL1882" s="84"/>
      <c r="RRM1882" s="84"/>
      <c r="RRN1882" s="84"/>
      <c r="RRO1882" s="84"/>
      <c r="RRP1882" s="84"/>
      <c r="RRQ1882" s="84"/>
      <c r="RRR1882" s="84"/>
      <c r="RRS1882" s="84"/>
      <c r="RRT1882" s="84"/>
      <c r="RRU1882" s="84"/>
      <c r="RRV1882" s="84"/>
      <c r="RRW1882" s="84"/>
      <c r="RRX1882" s="84"/>
      <c r="RRY1882" s="84"/>
      <c r="RRZ1882" s="84"/>
      <c r="RSA1882" s="84"/>
      <c r="RSB1882" s="84"/>
      <c r="RSC1882" s="84"/>
      <c r="RSD1882" s="84"/>
      <c r="RSE1882" s="84"/>
      <c r="RSF1882" s="84"/>
      <c r="RSG1882" s="84"/>
      <c r="RSH1882" s="84"/>
      <c r="RSI1882" s="84"/>
      <c r="RSJ1882" s="84"/>
      <c r="RSK1882" s="84"/>
      <c r="RSL1882" s="84"/>
      <c r="RSM1882" s="84"/>
      <c r="RSN1882" s="84"/>
      <c r="RSO1882" s="84"/>
      <c r="RSP1882" s="84"/>
      <c r="RSQ1882" s="84"/>
      <c r="RSR1882" s="84"/>
      <c r="RSS1882" s="84"/>
      <c r="RST1882" s="84"/>
      <c r="RSU1882" s="84"/>
      <c r="RSV1882" s="84"/>
      <c r="RSW1882" s="84"/>
      <c r="RSX1882" s="84"/>
      <c r="RSY1882" s="84"/>
      <c r="RSZ1882" s="84"/>
      <c r="RTA1882" s="84"/>
      <c r="RTB1882" s="84"/>
      <c r="RTC1882" s="84"/>
      <c r="RTD1882" s="84"/>
      <c r="RTE1882" s="84"/>
      <c r="RTF1882" s="84"/>
      <c r="RTG1882" s="84"/>
      <c r="RTH1882" s="84"/>
      <c r="RTI1882" s="84"/>
      <c r="RTJ1882" s="84"/>
      <c r="RTK1882" s="84"/>
      <c r="RTL1882" s="84"/>
      <c r="RTM1882" s="84"/>
      <c r="RTN1882" s="84"/>
      <c r="RTO1882" s="84"/>
      <c r="RTP1882" s="84"/>
      <c r="RTQ1882" s="84"/>
      <c r="RTR1882" s="84"/>
      <c r="RTS1882" s="84"/>
      <c r="RTT1882" s="84"/>
      <c r="RTU1882" s="84"/>
      <c r="RTV1882" s="84"/>
      <c r="RTW1882" s="84"/>
      <c r="RTX1882" s="84"/>
      <c r="RTY1882" s="84"/>
      <c r="RTZ1882" s="84"/>
      <c r="RUA1882" s="84"/>
      <c r="RUB1882" s="84"/>
      <c r="RUC1882" s="84"/>
      <c r="RUD1882" s="84"/>
      <c r="RUE1882" s="84"/>
      <c r="RUF1882" s="84"/>
      <c r="RUG1882" s="84"/>
      <c r="RUH1882" s="84"/>
      <c r="RUI1882" s="84"/>
      <c r="RUJ1882" s="84"/>
      <c r="RUK1882" s="84"/>
      <c r="RUL1882" s="84"/>
      <c r="RUM1882" s="84"/>
      <c r="RUN1882" s="84"/>
      <c r="RUO1882" s="84"/>
      <c r="RUP1882" s="84"/>
      <c r="RUQ1882" s="84"/>
      <c r="RUR1882" s="84"/>
      <c r="RUS1882" s="84"/>
      <c r="RUT1882" s="84"/>
      <c r="RUU1882" s="84"/>
      <c r="RUV1882" s="84"/>
      <c r="RUW1882" s="84"/>
      <c r="RUX1882" s="84"/>
      <c r="RUY1882" s="84"/>
      <c r="RUZ1882" s="84"/>
      <c r="RVA1882" s="84"/>
      <c r="RVB1882" s="84"/>
      <c r="RVC1882" s="84"/>
      <c r="RVD1882" s="84"/>
      <c r="RVE1882" s="84"/>
      <c r="RVF1882" s="84"/>
      <c r="RVG1882" s="84"/>
      <c r="RVH1882" s="84"/>
      <c r="RVI1882" s="84"/>
      <c r="RVJ1882" s="84"/>
      <c r="RVK1882" s="84"/>
      <c r="RVL1882" s="84"/>
      <c r="RVM1882" s="84"/>
      <c r="RVN1882" s="84"/>
      <c r="RVO1882" s="84"/>
      <c r="RVP1882" s="84"/>
      <c r="RVQ1882" s="84"/>
      <c r="RVR1882" s="84"/>
      <c r="RVS1882" s="84"/>
      <c r="RVT1882" s="84"/>
      <c r="RVU1882" s="84"/>
      <c r="RVV1882" s="84"/>
      <c r="RVW1882" s="84"/>
      <c r="RVX1882" s="84"/>
      <c r="RVY1882" s="84"/>
      <c r="RVZ1882" s="84"/>
      <c r="RWA1882" s="84"/>
      <c r="RWB1882" s="84"/>
      <c r="RWC1882" s="84"/>
      <c r="RWD1882" s="84"/>
      <c r="RWE1882" s="84"/>
      <c r="RWF1882" s="84"/>
      <c r="RWG1882" s="84"/>
      <c r="RWH1882" s="84"/>
      <c r="RWI1882" s="84"/>
      <c r="RWJ1882" s="84"/>
      <c r="RWK1882" s="84"/>
      <c r="RWL1882" s="84"/>
      <c r="RWM1882" s="84"/>
      <c r="RWN1882" s="84"/>
      <c r="RWO1882" s="84"/>
      <c r="RWP1882" s="84"/>
      <c r="RWQ1882" s="84"/>
      <c r="RWR1882" s="84"/>
      <c r="RWS1882" s="84"/>
      <c r="RWT1882" s="84"/>
      <c r="RWU1882" s="84"/>
      <c r="RWV1882" s="84"/>
      <c r="RWW1882" s="84"/>
      <c r="RWX1882" s="84"/>
      <c r="RWY1882" s="84"/>
      <c r="RWZ1882" s="84"/>
      <c r="RXA1882" s="84"/>
      <c r="RXB1882" s="84"/>
      <c r="RXC1882" s="84"/>
      <c r="RXD1882" s="84"/>
      <c r="RXE1882" s="84"/>
      <c r="RXF1882" s="84"/>
      <c r="RXG1882" s="84"/>
      <c r="RXH1882" s="84"/>
      <c r="RXI1882" s="84"/>
      <c r="RXJ1882" s="84"/>
      <c r="RXK1882" s="84"/>
      <c r="RXL1882" s="84"/>
      <c r="RXM1882" s="84"/>
      <c r="RXN1882" s="84"/>
      <c r="RXO1882" s="84"/>
      <c r="RXP1882" s="84"/>
      <c r="RXQ1882" s="84"/>
      <c r="RXR1882" s="84"/>
      <c r="RXS1882" s="84"/>
      <c r="RXT1882" s="84"/>
      <c r="RXU1882" s="84"/>
      <c r="RXV1882" s="84"/>
      <c r="RXW1882" s="84"/>
      <c r="RXX1882" s="84"/>
      <c r="RXY1882" s="84"/>
      <c r="RXZ1882" s="84"/>
      <c r="RYA1882" s="84"/>
      <c r="RYB1882" s="84"/>
      <c r="RYC1882" s="84"/>
      <c r="RYD1882" s="84"/>
      <c r="RYE1882" s="84"/>
      <c r="RYF1882" s="84"/>
      <c r="RYG1882" s="84"/>
      <c r="RYH1882" s="84"/>
      <c r="RYI1882" s="84"/>
      <c r="RYJ1882" s="84"/>
      <c r="RYK1882" s="84"/>
      <c r="RYL1882" s="84"/>
      <c r="RYM1882" s="84"/>
      <c r="RYN1882" s="84"/>
      <c r="RYO1882" s="84"/>
      <c r="RYP1882" s="84"/>
      <c r="RYQ1882" s="84"/>
      <c r="RYR1882" s="84"/>
      <c r="RYS1882" s="84"/>
      <c r="RYT1882" s="84"/>
      <c r="RYU1882" s="84"/>
      <c r="RYV1882" s="84"/>
      <c r="RYW1882" s="84"/>
      <c r="RYX1882" s="84"/>
      <c r="RYY1882" s="84"/>
      <c r="RYZ1882" s="84"/>
      <c r="RZA1882" s="84"/>
      <c r="RZB1882" s="84"/>
      <c r="RZC1882" s="84"/>
      <c r="RZD1882" s="84"/>
      <c r="RZE1882" s="84"/>
      <c r="RZF1882" s="84"/>
      <c r="RZG1882" s="84"/>
      <c r="RZH1882" s="84"/>
      <c r="RZI1882" s="84"/>
      <c r="RZJ1882" s="84"/>
      <c r="RZK1882" s="84"/>
      <c r="RZL1882" s="84"/>
      <c r="RZM1882" s="84"/>
      <c r="RZN1882" s="84"/>
      <c r="RZO1882" s="84"/>
      <c r="RZP1882" s="84"/>
      <c r="RZQ1882" s="84"/>
      <c r="RZR1882" s="84"/>
      <c r="RZS1882" s="84"/>
      <c r="RZT1882" s="84"/>
      <c r="RZU1882" s="84"/>
      <c r="RZV1882" s="84"/>
      <c r="RZW1882" s="84"/>
      <c r="RZX1882" s="84"/>
      <c r="RZY1882" s="84"/>
      <c r="RZZ1882" s="84"/>
      <c r="SAA1882" s="84"/>
      <c r="SAB1882" s="84"/>
      <c r="SAC1882" s="84"/>
      <c r="SAD1882" s="84"/>
      <c r="SAE1882" s="84"/>
      <c r="SAF1882" s="84"/>
      <c r="SAG1882" s="84"/>
      <c r="SAH1882" s="84"/>
      <c r="SAI1882" s="84"/>
      <c r="SAJ1882" s="84"/>
      <c r="SAK1882" s="84"/>
      <c r="SAL1882" s="84"/>
      <c r="SAM1882" s="84"/>
      <c r="SAN1882" s="84"/>
      <c r="SAO1882" s="84"/>
      <c r="SAP1882" s="84"/>
      <c r="SAQ1882" s="84"/>
      <c r="SAR1882" s="84"/>
      <c r="SAS1882" s="84"/>
      <c r="SAT1882" s="84"/>
      <c r="SAU1882" s="84"/>
      <c r="SAV1882" s="84"/>
      <c r="SAW1882" s="84"/>
      <c r="SAX1882" s="84"/>
      <c r="SAY1882" s="84"/>
      <c r="SAZ1882" s="84"/>
      <c r="SBA1882" s="84"/>
      <c r="SBB1882" s="84"/>
      <c r="SBC1882" s="84"/>
      <c r="SBD1882" s="84"/>
      <c r="SBE1882" s="84"/>
      <c r="SBF1882" s="84"/>
      <c r="SBG1882" s="84"/>
      <c r="SBH1882" s="84"/>
      <c r="SBI1882" s="84"/>
      <c r="SBJ1882" s="84"/>
      <c r="SBK1882" s="84"/>
      <c r="SBL1882" s="84"/>
      <c r="SBM1882" s="84"/>
      <c r="SBN1882" s="84"/>
      <c r="SBO1882" s="84"/>
      <c r="SBP1882" s="84"/>
      <c r="SBQ1882" s="84"/>
      <c r="SBR1882" s="84"/>
      <c r="SBS1882" s="84"/>
      <c r="SBT1882" s="84"/>
      <c r="SBU1882" s="84"/>
      <c r="SBV1882" s="84"/>
      <c r="SBW1882" s="84"/>
      <c r="SBX1882" s="84"/>
      <c r="SBY1882" s="84"/>
      <c r="SBZ1882" s="84"/>
      <c r="SCA1882" s="84"/>
      <c r="SCB1882" s="84"/>
      <c r="SCC1882" s="84"/>
      <c r="SCD1882" s="84"/>
      <c r="SCE1882" s="84"/>
      <c r="SCF1882" s="84"/>
      <c r="SCG1882" s="84"/>
      <c r="SCH1882" s="84"/>
      <c r="SCI1882" s="84"/>
      <c r="SCJ1882" s="84"/>
      <c r="SCK1882" s="84"/>
      <c r="SCL1882" s="84"/>
      <c r="SCM1882" s="84"/>
      <c r="SCN1882" s="84"/>
      <c r="SCO1882" s="84"/>
      <c r="SCP1882" s="84"/>
      <c r="SCQ1882" s="84"/>
      <c r="SCR1882" s="84"/>
      <c r="SCS1882" s="84"/>
      <c r="SCT1882" s="84"/>
      <c r="SCU1882" s="84"/>
      <c r="SCV1882" s="84"/>
      <c r="SCW1882" s="84"/>
      <c r="SCX1882" s="84"/>
      <c r="SCY1882" s="84"/>
      <c r="SCZ1882" s="84"/>
      <c r="SDA1882" s="84"/>
      <c r="SDB1882" s="84"/>
      <c r="SDC1882" s="84"/>
      <c r="SDD1882" s="84"/>
      <c r="SDE1882" s="84"/>
      <c r="SDF1882" s="84"/>
      <c r="SDG1882" s="84"/>
      <c r="SDH1882" s="84"/>
      <c r="SDI1882" s="84"/>
      <c r="SDJ1882" s="84"/>
      <c r="SDK1882" s="84"/>
      <c r="SDL1882" s="84"/>
      <c r="SDM1882" s="84"/>
      <c r="SDN1882" s="84"/>
      <c r="SDO1882" s="84"/>
      <c r="SDP1882" s="84"/>
      <c r="SDQ1882" s="84"/>
      <c r="SDR1882" s="84"/>
      <c r="SDS1882" s="84"/>
      <c r="SDT1882" s="84"/>
      <c r="SDU1882" s="84"/>
      <c r="SDV1882" s="84"/>
      <c r="SDW1882" s="84"/>
      <c r="SDX1882" s="84"/>
      <c r="SDY1882" s="84"/>
      <c r="SDZ1882" s="84"/>
      <c r="SEA1882" s="84"/>
      <c r="SEB1882" s="84"/>
      <c r="SEC1882" s="84"/>
      <c r="SED1882" s="84"/>
      <c r="SEE1882" s="84"/>
      <c r="SEF1882" s="84"/>
      <c r="SEG1882" s="84"/>
      <c r="SEH1882" s="84"/>
      <c r="SEI1882" s="84"/>
      <c r="SEJ1882" s="84"/>
      <c r="SEK1882" s="84"/>
      <c r="SEL1882" s="84"/>
      <c r="SEM1882" s="84"/>
      <c r="SEN1882" s="84"/>
      <c r="SEO1882" s="84"/>
      <c r="SEP1882" s="84"/>
      <c r="SEQ1882" s="84"/>
      <c r="SER1882" s="84"/>
      <c r="SES1882" s="84"/>
      <c r="SET1882" s="84"/>
      <c r="SEU1882" s="84"/>
      <c r="SEV1882" s="84"/>
      <c r="SEW1882" s="84"/>
      <c r="SEX1882" s="84"/>
      <c r="SEY1882" s="84"/>
      <c r="SEZ1882" s="84"/>
      <c r="SFA1882" s="84"/>
      <c r="SFB1882" s="84"/>
      <c r="SFC1882" s="84"/>
      <c r="SFD1882" s="84"/>
      <c r="SFE1882" s="84"/>
      <c r="SFF1882" s="84"/>
      <c r="SFG1882" s="84"/>
      <c r="SFH1882" s="84"/>
      <c r="SFI1882" s="84"/>
      <c r="SFJ1882" s="84"/>
      <c r="SFK1882" s="84"/>
      <c r="SFL1882" s="84"/>
      <c r="SFM1882" s="84"/>
      <c r="SFN1882" s="84"/>
      <c r="SFO1882" s="84"/>
      <c r="SFP1882" s="84"/>
      <c r="SFQ1882" s="84"/>
      <c r="SFR1882" s="84"/>
      <c r="SFS1882" s="84"/>
      <c r="SFT1882" s="84"/>
      <c r="SFU1882" s="84"/>
      <c r="SFV1882" s="84"/>
      <c r="SFW1882" s="84"/>
      <c r="SFX1882" s="84"/>
      <c r="SFY1882" s="84"/>
      <c r="SFZ1882" s="84"/>
      <c r="SGA1882" s="84"/>
      <c r="SGB1882" s="84"/>
      <c r="SGC1882" s="84"/>
      <c r="SGD1882" s="84"/>
      <c r="SGE1882" s="84"/>
      <c r="SGF1882" s="84"/>
      <c r="SGG1882" s="84"/>
      <c r="SGH1882" s="84"/>
      <c r="SGI1882" s="84"/>
      <c r="SGJ1882" s="84"/>
      <c r="SGK1882" s="84"/>
      <c r="SGL1882" s="84"/>
      <c r="SGM1882" s="84"/>
      <c r="SGN1882" s="84"/>
      <c r="SGO1882" s="84"/>
      <c r="SGP1882" s="84"/>
      <c r="SGQ1882" s="84"/>
      <c r="SGR1882" s="84"/>
      <c r="SGS1882" s="84"/>
      <c r="SGT1882" s="84"/>
      <c r="SGU1882" s="84"/>
      <c r="SGV1882" s="84"/>
      <c r="SGW1882" s="84"/>
      <c r="SGX1882" s="84"/>
      <c r="SGY1882" s="84"/>
      <c r="SGZ1882" s="84"/>
      <c r="SHA1882" s="84"/>
      <c r="SHB1882" s="84"/>
      <c r="SHC1882" s="84"/>
      <c r="SHD1882" s="84"/>
      <c r="SHE1882" s="84"/>
      <c r="SHF1882" s="84"/>
      <c r="SHG1882" s="84"/>
      <c r="SHH1882" s="84"/>
      <c r="SHI1882" s="84"/>
      <c r="SHJ1882" s="84"/>
      <c r="SHK1882" s="84"/>
      <c r="SHL1882" s="84"/>
      <c r="SHM1882" s="84"/>
      <c r="SHN1882" s="84"/>
      <c r="SHO1882" s="84"/>
      <c r="SHP1882" s="84"/>
      <c r="SHQ1882" s="84"/>
      <c r="SHR1882" s="84"/>
      <c r="SHS1882" s="84"/>
      <c r="SHT1882" s="84"/>
      <c r="SHU1882" s="84"/>
      <c r="SHV1882" s="84"/>
      <c r="SHW1882" s="84"/>
      <c r="SHX1882" s="84"/>
      <c r="SHY1882" s="84"/>
      <c r="SHZ1882" s="84"/>
      <c r="SIA1882" s="84"/>
      <c r="SIB1882" s="84"/>
      <c r="SIC1882" s="84"/>
      <c r="SID1882" s="84"/>
      <c r="SIE1882" s="84"/>
      <c r="SIF1882" s="84"/>
      <c r="SIG1882" s="84"/>
      <c r="SIH1882" s="84"/>
      <c r="SII1882" s="84"/>
      <c r="SIJ1882" s="84"/>
      <c r="SIK1882" s="84"/>
      <c r="SIL1882" s="84"/>
      <c r="SIM1882" s="84"/>
      <c r="SIN1882" s="84"/>
      <c r="SIO1882" s="84"/>
      <c r="SIP1882" s="84"/>
      <c r="SIQ1882" s="84"/>
      <c r="SIR1882" s="84"/>
      <c r="SIS1882" s="84"/>
      <c r="SIT1882" s="84"/>
      <c r="SIU1882" s="84"/>
      <c r="SIV1882" s="84"/>
      <c r="SIW1882" s="84"/>
      <c r="SIX1882" s="84"/>
      <c r="SIY1882" s="84"/>
      <c r="SIZ1882" s="84"/>
      <c r="SJA1882" s="84"/>
      <c r="SJB1882" s="84"/>
      <c r="SJC1882" s="84"/>
      <c r="SJD1882" s="84"/>
      <c r="SJE1882" s="84"/>
      <c r="SJF1882" s="84"/>
      <c r="SJG1882" s="84"/>
      <c r="SJH1882" s="84"/>
      <c r="SJI1882" s="84"/>
      <c r="SJJ1882" s="84"/>
      <c r="SJK1882" s="84"/>
      <c r="SJL1882" s="84"/>
      <c r="SJM1882" s="84"/>
      <c r="SJN1882" s="84"/>
      <c r="SJO1882" s="84"/>
      <c r="SJP1882" s="84"/>
      <c r="SJQ1882" s="84"/>
      <c r="SJR1882" s="84"/>
      <c r="SJS1882" s="84"/>
      <c r="SJT1882" s="84"/>
      <c r="SJU1882" s="84"/>
      <c r="SJV1882" s="84"/>
      <c r="SJW1882" s="84"/>
      <c r="SJX1882" s="84"/>
      <c r="SJY1882" s="84"/>
      <c r="SJZ1882" s="84"/>
      <c r="SKA1882" s="84"/>
      <c r="SKB1882" s="84"/>
      <c r="SKC1882" s="84"/>
      <c r="SKD1882" s="84"/>
      <c r="SKE1882" s="84"/>
      <c r="SKF1882" s="84"/>
      <c r="SKG1882" s="84"/>
      <c r="SKH1882" s="84"/>
      <c r="SKI1882" s="84"/>
      <c r="SKJ1882" s="84"/>
      <c r="SKK1882" s="84"/>
      <c r="SKL1882" s="84"/>
      <c r="SKM1882" s="84"/>
      <c r="SKN1882" s="84"/>
      <c r="SKO1882" s="84"/>
      <c r="SKP1882" s="84"/>
      <c r="SKQ1882" s="84"/>
      <c r="SKR1882" s="84"/>
      <c r="SKS1882" s="84"/>
      <c r="SKT1882" s="84"/>
      <c r="SKU1882" s="84"/>
      <c r="SKV1882" s="84"/>
      <c r="SKW1882" s="84"/>
      <c r="SKX1882" s="84"/>
      <c r="SKY1882" s="84"/>
      <c r="SKZ1882" s="84"/>
      <c r="SLA1882" s="84"/>
      <c r="SLB1882" s="84"/>
      <c r="SLC1882" s="84"/>
      <c r="SLD1882" s="84"/>
      <c r="SLE1882" s="84"/>
      <c r="SLF1882" s="84"/>
      <c r="SLG1882" s="84"/>
      <c r="SLH1882" s="84"/>
      <c r="SLI1882" s="84"/>
      <c r="SLJ1882" s="84"/>
      <c r="SLK1882" s="84"/>
      <c r="SLL1882" s="84"/>
      <c r="SLM1882" s="84"/>
      <c r="SLN1882" s="84"/>
      <c r="SLO1882" s="84"/>
      <c r="SLP1882" s="84"/>
      <c r="SLQ1882" s="84"/>
      <c r="SLR1882" s="84"/>
      <c r="SLS1882" s="84"/>
      <c r="SLT1882" s="84"/>
      <c r="SLU1882" s="84"/>
      <c r="SLV1882" s="84"/>
      <c r="SLW1882" s="84"/>
      <c r="SLX1882" s="84"/>
      <c r="SLY1882" s="84"/>
      <c r="SLZ1882" s="84"/>
      <c r="SMA1882" s="84"/>
      <c r="SMB1882" s="84"/>
      <c r="SMC1882" s="84"/>
      <c r="SMD1882" s="84"/>
      <c r="SME1882" s="84"/>
      <c r="SMF1882" s="84"/>
      <c r="SMG1882" s="84"/>
      <c r="SMH1882" s="84"/>
      <c r="SMI1882" s="84"/>
      <c r="SMJ1882" s="84"/>
      <c r="SMK1882" s="84"/>
      <c r="SML1882" s="84"/>
      <c r="SMM1882" s="84"/>
      <c r="SMN1882" s="84"/>
      <c r="SMO1882" s="84"/>
      <c r="SMP1882" s="84"/>
      <c r="SMQ1882" s="84"/>
      <c r="SMR1882" s="84"/>
      <c r="SMS1882" s="84"/>
      <c r="SMT1882" s="84"/>
      <c r="SMU1882" s="84"/>
      <c r="SMV1882" s="84"/>
      <c r="SMW1882" s="84"/>
      <c r="SMX1882" s="84"/>
      <c r="SMY1882" s="84"/>
      <c r="SMZ1882" s="84"/>
      <c r="SNA1882" s="84"/>
      <c r="SNB1882" s="84"/>
      <c r="SNC1882" s="84"/>
      <c r="SND1882" s="84"/>
      <c r="SNE1882" s="84"/>
      <c r="SNF1882" s="84"/>
      <c r="SNG1882" s="84"/>
      <c r="SNH1882" s="84"/>
      <c r="SNI1882" s="84"/>
      <c r="SNJ1882" s="84"/>
      <c r="SNK1882" s="84"/>
      <c r="SNL1882" s="84"/>
      <c r="SNM1882" s="84"/>
      <c r="SNN1882" s="84"/>
      <c r="SNO1882" s="84"/>
      <c r="SNP1882" s="84"/>
      <c r="SNQ1882" s="84"/>
      <c r="SNR1882" s="84"/>
      <c r="SNS1882" s="84"/>
      <c r="SNT1882" s="84"/>
      <c r="SNU1882" s="84"/>
      <c r="SNV1882" s="84"/>
      <c r="SNW1882" s="84"/>
      <c r="SNX1882" s="84"/>
      <c r="SNY1882" s="84"/>
      <c r="SNZ1882" s="84"/>
      <c r="SOA1882" s="84"/>
      <c r="SOB1882" s="84"/>
      <c r="SOC1882" s="84"/>
      <c r="SOD1882" s="84"/>
      <c r="SOE1882" s="84"/>
      <c r="SOF1882" s="84"/>
      <c r="SOG1882" s="84"/>
      <c r="SOH1882" s="84"/>
      <c r="SOI1882" s="84"/>
      <c r="SOJ1882" s="84"/>
      <c r="SOK1882" s="84"/>
      <c r="SOL1882" s="84"/>
      <c r="SOM1882" s="84"/>
      <c r="SON1882" s="84"/>
      <c r="SOO1882" s="84"/>
      <c r="SOP1882" s="84"/>
      <c r="SOQ1882" s="84"/>
      <c r="SOR1882" s="84"/>
      <c r="SOS1882" s="84"/>
      <c r="SOT1882" s="84"/>
      <c r="SOU1882" s="84"/>
      <c r="SOV1882" s="84"/>
      <c r="SOW1882" s="84"/>
      <c r="SOX1882" s="84"/>
      <c r="SOY1882" s="84"/>
      <c r="SOZ1882" s="84"/>
      <c r="SPA1882" s="84"/>
      <c r="SPB1882" s="84"/>
      <c r="SPC1882" s="84"/>
      <c r="SPD1882" s="84"/>
      <c r="SPE1882" s="84"/>
      <c r="SPF1882" s="84"/>
      <c r="SPG1882" s="84"/>
      <c r="SPH1882" s="84"/>
      <c r="SPI1882" s="84"/>
      <c r="SPJ1882" s="84"/>
      <c r="SPK1882" s="84"/>
      <c r="SPL1882" s="84"/>
      <c r="SPM1882" s="84"/>
      <c r="SPN1882" s="84"/>
      <c r="SPO1882" s="84"/>
      <c r="SPP1882" s="84"/>
      <c r="SPQ1882" s="84"/>
      <c r="SPR1882" s="84"/>
      <c r="SPS1882" s="84"/>
      <c r="SPT1882" s="84"/>
      <c r="SPU1882" s="84"/>
      <c r="SPV1882" s="84"/>
      <c r="SPW1882" s="84"/>
      <c r="SPX1882" s="84"/>
      <c r="SPY1882" s="84"/>
      <c r="SPZ1882" s="84"/>
      <c r="SQA1882" s="84"/>
      <c r="SQB1882" s="84"/>
      <c r="SQC1882" s="84"/>
      <c r="SQD1882" s="84"/>
      <c r="SQE1882" s="84"/>
      <c r="SQF1882" s="84"/>
      <c r="SQG1882" s="84"/>
      <c r="SQH1882" s="84"/>
      <c r="SQI1882" s="84"/>
      <c r="SQJ1882" s="84"/>
      <c r="SQK1882" s="84"/>
      <c r="SQL1882" s="84"/>
      <c r="SQM1882" s="84"/>
      <c r="SQN1882" s="84"/>
      <c r="SQO1882" s="84"/>
      <c r="SQP1882" s="84"/>
      <c r="SQQ1882" s="84"/>
      <c r="SQR1882" s="84"/>
      <c r="SQS1882" s="84"/>
      <c r="SQT1882" s="84"/>
      <c r="SQU1882" s="84"/>
      <c r="SQV1882" s="84"/>
      <c r="SQW1882" s="84"/>
      <c r="SQX1882" s="84"/>
      <c r="SQY1882" s="84"/>
      <c r="SQZ1882" s="84"/>
      <c r="SRA1882" s="84"/>
      <c r="SRB1882" s="84"/>
      <c r="SRC1882" s="84"/>
      <c r="SRD1882" s="84"/>
      <c r="SRE1882" s="84"/>
      <c r="SRF1882" s="84"/>
      <c r="SRG1882" s="84"/>
      <c r="SRH1882" s="84"/>
      <c r="SRI1882" s="84"/>
      <c r="SRJ1882" s="84"/>
      <c r="SRK1882" s="84"/>
      <c r="SRL1882" s="84"/>
      <c r="SRM1882" s="84"/>
      <c r="SRN1882" s="84"/>
      <c r="SRO1882" s="84"/>
      <c r="SRP1882" s="84"/>
      <c r="SRQ1882" s="84"/>
      <c r="SRR1882" s="84"/>
      <c r="SRS1882" s="84"/>
      <c r="SRT1882" s="84"/>
      <c r="SRU1882" s="84"/>
      <c r="SRV1882" s="84"/>
      <c r="SRW1882" s="84"/>
      <c r="SRX1882" s="84"/>
      <c r="SRY1882" s="84"/>
      <c r="SRZ1882" s="84"/>
      <c r="SSA1882" s="84"/>
      <c r="SSB1882" s="84"/>
      <c r="SSC1882" s="84"/>
      <c r="SSD1882" s="84"/>
      <c r="SSE1882" s="84"/>
      <c r="SSF1882" s="84"/>
      <c r="SSG1882" s="84"/>
      <c r="SSH1882" s="84"/>
      <c r="SSI1882" s="84"/>
      <c r="SSJ1882" s="84"/>
      <c r="SSK1882" s="84"/>
      <c r="SSL1882" s="84"/>
      <c r="SSM1882" s="84"/>
      <c r="SSN1882" s="84"/>
      <c r="SSO1882" s="84"/>
      <c r="SSP1882" s="84"/>
      <c r="SSQ1882" s="84"/>
      <c r="SSR1882" s="84"/>
      <c r="SSS1882" s="84"/>
      <c r="SST1882" s="84"/>
      <c r="SSU1882" s="84"/>
      <c r="SSV1882" s="84"/>
      <c r="SSW1882" s="84"/>
      <c r="SSX1882" s="84"/>
      <c r="SSY1882" s="84"/>
      <c r="SSZ1882" s="84"/>
      <c r="STA1882" s="84"/>
      <c r="STB1882" s="84"/>
      <c r="STC1882" s="84"/>
      <c r="STD1882" s="84"/>
      <c r="STE1882" s="84"/>
      <c r="STF1882" s="84"/>
      <c r="STG1882" s="84"/>
      <c r="STH1882" s="84"/>
      <c r="STI1882" s="84"/>
      <c r="STJ1882" s="84"/>
      <c r="STK1882" s="84"/>
      <c r="STL1882" s="84"/>
      <c r="STM1882" s="84"/>
      <c r="STN1882" s="84"/>
      <c r="STO1882" s="84"/>
      <c r="STP1882" s="84"/>
      <c r="STQ1882" s="84"/>
      <c r="STR1882" s="84"/>
      <c r="STS1882" s="84"/>
      <c r="STT1882" s="84"/>
      <c r="STU1882" s="84"/>
      <c r="STV1882" s="84"/>
      <c r="STW1882" s="84"/>
      <c r="STX1882" s="84"/>
      <c r="STY1882" s="84"/>
      <c r="STZ1882" s="84"/>
      <c r="SUA1882" s="84"/>
      <c r="SUB1882" s="84"/>
      <c r="SUC1882" s="84"/>
      <c r="SUD1882" s="84"/>
      <c r="SUE1882" s="84"/>
      <c r="SUF1882" s="84"/>
      <c r="SUG1882" s="84"/>
      <c r="SUH1882" s="84"/>
      <c r="SUI1882" s="84"/>
      <c r="SUJ1882" s="84"/>
      <c r="SUK1882" s="84"/>
      <c r="SUL1882" s="84"/>
      <c r="SUM1882" s="84"/>
      <c r="SUN1882" s="84"/>
      <c r="SUO1882" s="84"/>
      <c r="SUP1882" s="84"/>
      <c r="SUQ1882" s="84"/>
      <c r="SUR1882" s="84"/>
      <c r="SUS1882" s="84"/>
      <c r="SUT1882" s="84"/>
      <c r="SUU1882" s="84"/>
      <c r="SUV1882" s="84"/>
      <c r="SUW1882" s="84"/>
      <c r="SUX1882" s="84"/>
      <c r="SUY1882" s="84"/>
      <c r="SUZ1882" s="84"/>
      <c r="SVA1882" s="84"/>
      <c r="SVB1882" s="84"/>
      <c r="SVC1882" s="84"/>
      <c r="SVD1882" s="84"/>
      <c r="SVE1882" s="84"/>
      <c r="SVF1882" s="84"/>
      <c r="SVG1882" s="84"/>
      <c r="SVH1882" s="84"/>
      <c r="SVI1882" s="84"/>
      <c r="SVJ1882" s="84"/>
      <c r="SVK1882" s="84"/>
      <c r="SVL1882" s="84"/>
      <c r="SVM1882" s="84"/>
      <c r="SVN1882" s="84"/>
      <c r="SVO1882" s="84"/>
      <c r="SVP1882" s="84"/>
      <c r="SVQ1882" s="84"/>
      <c r="SVR1882" s="84"/>
      <c r="SVS1882" s="84"/>
      <c r="SVT1882" s="84"/>
      <c r="SVU1882" s="84"/>
      <c r="SVV1882" s="84"/>
      <c r="SVW1882" s="84"/>
      <c r="SVX1882" s="84"/>
      <c r="SVY1882" s="84"/>
      <c r="SVZ1882" s="84"/>
      <c r="SWA1882" s="84"/>
      <c r="SWB1882" s="84"/>
      <c r="SWC1882" s="84"/>
      <c r="SWD1882" s="84"/>
      <c r="SWE1882" s="84"/>
      <c r="SWF1882" s="84"/>
      <c r="SWG1882" s="84"/>
      <c r="SWH1882" s="84"/>
      <c r="SWI1882" s="84"/>
      <c r="SWJ1882" s="84"/>
      <c r="SWK1882" s="84"/>
      <c r="SWL1882" s="84"/>
      <c r="SWM1882" s="84"/>
      <c r="SWN1882" s="84"/>
      <c r="SWO1882" s="84"/>
      <c r="SWP1882" s="84"/>
      <c r="SWQ1882" s="84"/>
      <c r="SWR1882" s="84"/>
      <c r="SWS1882" s="84"/>
      <c r="SWT1882" s="84"/>
      <c r="SWU1882" s="84"/>
      <c r="SWV1882" s="84"/>
      <c r="SWW1882" s="84"/>
      <c r="SWX1882" s="84"/>
      <c r="SWY1882" s="84"/>
      <c r="SWZ1882" s="84"/>
      <c r="SXA1882" s="84"/>
      <c r="SXB1882" s="84"/>
      <c r="SXC1882" s="84"/>
      <c r="SXD1882" s="84"/>
      <c r="SXE1882" s="84"/>
      <c r="SXF1882" s="84"/>
      <c r="SXG1882" s="84"/>
      <c r="SXH1882" s="84"/>
      <c r="SXI1882" s="84"/>
      <c r="SXJ1882" s="84"/>
      <c r="SXK1882" s="84"/>
      <c r="SXL1882" s="84"/>
      <c r="SXM1882" s="84"/>
      <c r="SXN1882" s="84"/>
      <c r="SXO1882" s="84"/>
      <c r="SXP1882" s="84"/>
      <c r="SXQ1882" s="84"/>
      <c r="SXR1882" s="84"/>
      <c r="SXS1882" s="84"/>
      <c r="SXT1882" s="84"/>
      <c r="SXU1882" s="84"/>
      <c r="SXV1882" s="84"/>
      <c r="SXW1882" s="84"/>
      <c r="SXX1882" s="84"/>
      <c r="SXY1882" s="84"/>
      <c r="SXZ1882" s="84"/>
      <c r="SYA1882" s="84"/>
      <c r="SYB1882" s="84"/>
      <c r="SYC1882" s="84"/>
      <c r="SYD1882" s="84"/>
      <c r="SYE1882" s="84"/>
      <c r="SYF1882" s="84"/>
      <c r="SYG1882" s="84"/>
      <c r="SYH1882" s="84"/>
      <c r="SYI1882" s="84"/>
      <c r="SYJ1882" s="84"/>
      <c r="SYK1882" s="84"/>
      <c r="SYL1882" s="84"/>
      <c r="SYM1882" s="84"/>
      <c r="SYN1882" s="84"/>
      <c r="SYO1882" s="84"/>
      <c r="SYP1882" s="84"/>
      <c r="SYQ1882" s="84"/>
      <c r="SYR1882" s="84"/>
      <c r="SYS1882" s="84"/>
      <c r="SYT1882" s="84"/>
      <c r="SYU1882" s="84"/>
      <c r="SYV1882" s="84"/>
      <c r="SYW1882" s="84"/>
      <c r="SYX1882" s="84"/>
      <c r="SYY1882" s="84"/>
      <c r="SYZ1882" s="84"/>
      <c r="SZA1882" s="84"/>
      <c r="SZB1882" s="84"/>
      <c r="SZC1882" s="84"/>
      <c r="SZD1882" s="84"/>
      <c r="SZE1882" s="84"/>
      <c r="SZF1882" s="84"/>
      <c r="SZG1882" s="84"/>
      <c r="SZH1882" s="84"/>
      <c r="SZI1882" s="84"/>
      <c r="SZJ1882" s="84"/>
      <c r="SZK1882" s="84"/>
      <c r="SZL1882" s="84"/>
      <c r="SZM1882" s="84"/>
      <c r="SZN1882" s="84"/>
      <c r="SZO1882" s="84"/>
      <c r="SZP1882" s="84"/>
      <c r="SZQ1882" s="84"/>
      <c r="SZR1882" s="84"/>
      <c r="SZS1882" s="84"/>
      <c r="SZT1882" s="84"/>
      <c r="SZU1882" s="84"/>
      <c r="SZV1882" s="84"/>
      <c r="SZW1882" s="84"/>
      <c r="SZX1882" s="84"/>
      <c r="SZY1882" s="84"/>
      <c r="SZZ1882" s="84"/>
      <c r="TAA1882" s="84"/>
      <c r="TAB1882" s="84"/>
      <c r="TAC1882" s="84"/>
      <c r="TAD1882" s="84"/>
      <c r="TAE1882" s="84"/>
      <c r="TAF1882" s="84"/>
      <c r="TAG1882" s="84"/>
      <c r="TAH1882" s="84"/>
      <c r="TAI1882" s="84"/>
      <c r="TAJ1882" s="84"/>
      <c r="TAK1882" s="84"/>
      <c r="TAL1882" s="84"/>
      <c r="TAM1882" s="84"/>
      <c r="TAN1882" s="84"/>
      <c r="TAO1882" s="84"/>
      <c r="TAP1882" s="84"/>
      <c r="TAQ1882" s="84"/>
      <c r="TAR1882" s="84"/>
      <c r="TAS1882" s="84"/>
      <c r="TAT1882" s="84"/>
      <c r="TAU1882" s="84"/>
      <c r="TAV1882" s="84"/>
      <c r="TAW1882" s="84"/>
      <c r="TAX1882" s="84"/>
      <c r="TAY1882" s="84"/>
      <c r="TAZ1882" s="84"/>
      <c r="TBA1882" s="84"/>
      <c r="TBB1882" s="84"/>
      <c r="TBC1882" s="84"/>
      <c r="TBD1882" s="84"/>
      <c r="TBE1882" s="84"/>
      <c r="TBF1882" s="84"/>
      <c r="TBG1882" s="84"/>
      <c r="TBH1882" s="84"/>
      <c r="TBI1882" s="84"/>
      <c r="TBJ1882" s="84"/>
      <c r="TBK1882" s="84"/>
      <c r="TBL1882" s="84"/>
      <c r="TBM1882" s="84"/>
      <c r="TBN1882" s="84"/>
      <c r="TBO1882" s="84"/>
      <c r="TBP1882" s="84"/>
      <c r="TBQ1882" s="84"/>
      <c r="TBR1882" s="84"/>
      <c r="TBS1882" s="84"/>
      <c r="TBT1882" s="84"/>
      <c r="TBU1882" s="84"/>
      <c r="TBV1882" s="84"/>
      <c r="TBW1882" s="84"/>
      <c r="TBX1882" s="84"/>
      <c r="TBY1882" s="84"/>
      <c r="TBZ1882" s="84"/>
      <c r="TCA1882" s="84"/>
      <c r="TCB1882" s="84"/>
      <c r="TCC1882" s="84"/>
      <c r="TCD1882" s="84"/>
      <c r="TCE1882" s="84"/>
      <c r="TCF1882" s="84"/>
      <c r="TCG1882" s="84"/>
      <c r="TCH1882" s="84"/>
      <c r="TCI1882" s="84"/>
      <c r="TCJ1882" s="84"/>
      <c r="TCK1882" s="84"/>
      <c r="TCL1882" s="84"/>
      <c r="TCM1882" s="84"/>
      <c r="TCN1882" s="84"/>
      <c r="TCO1882" s="84"/>
      <c r="TCP1882" s="84"/>
      <c r="TCQ1882" s="84"/>
      <c r="TCR1882" s="84"/>
      <c r="TCS1882" s="84"/>
      <c r="TCT1882" s="84"/>
      <c r="TCU1882" s="84"/>
      <c r="TCV1882" s="84"/>
      <c r="TCW1882" s="84"/>
      <c r="TCX1882" s="84"/>
      <c r="TCY1882" s="84"/>
      <c r="TCZ1882" s="84"/>
      <c r="TDA1882" s="84"/>
      <c r="TDB1882" s="84"/>
      <c r="TDC1882" s="84"/>
      <c r="TDD1882" s="84"/>
      <c r="TDE1882" s="84"/>
      <c r="TDF1882" s="84"/>
      <c r="TDG1882" s="84"/>
      <c r="TDH1882" s="84"/>
      <c r="TDI1882" s="84"/>
      <c r="TDJ1882" s="84"/>
      <c r="TDK1882" s="84"/>
      <c r="TDL1882" s="84"/>
      <c r="TDM1882" s="84"/>
      <c r="TDN1882" s="84"/>
      <c r="TDO1882" s="84"/>
      <c r="TDP1882" s="84"/>
      <c r="TDQ1882" s="84"/>
      <c r="TDR1882" s="84"/>
      <c r="TDS1882" s="84"/>
      <c r="TDT1882" s="84"/>
      <c r="TDU1882" s="84"/>
      <c r="TDV1882" s="84"/>
      <c r="TDW1882" s="84"/>
      <c r="TDX1882" s="84"/>
      <c r="TDY1882" s="84"/>
      <c r="TDZ1882" s="84"/>
      <c r="TEA1882" s="84"/>
      <c r="TEB1882" s="84"/>
      <c r="TEC1882" s="84"/>
      <c r="TED1882" s="84"/>
      <c r="TEE1882" s="84"/>
      <c r="TEF1882" s="84"/>
      <c r="TEG1882" s="84"/>
      <c r="TEH1882" s="84"/>
      <c r="TEI1882" s="84"/>
      <c r="TEJ1882" s="84"/>
      <c r="TEK1882" s="84"/>
      <c r="TEL1882" s="84"/>
      <c r="TEM1882" s="84"/>
      <c r="TEN1882" s="84"/>
      <c r="TEO1882" s="84"/>
      <c r="TEP1882" s="84"/>
      <c r="TEQ1882" s="84"/>
      <c r="TER1882" s="84"/>
      <c r="TES1882" s="84"/>
      <c r="TET1882" s="84"/>
      <c r="TEU1882" s="84"/>
      <c r="TEV1882" s="84"/>
      <c r="TEW1882" s="84"/>
      <c r="TEX1882" s="84"/>
      <c r="TEY1882" s="84"/>
      <c r="TEZ1882" s="84"/>
      <c r="TFA1882" s="84"/>
      <c r="TFB1882" s="84"/>
      <c r="TFC1882" s="84"/>
      <c r="TFD1882" s="84"/>
      <c r="TFE1882" s="84"/>
      <c r="TFF1882" s="84"/>
      <c r="TFG1882" s="84"/>
      <c r="TFH1882" s="84"/>
      <c r="TFI1882" s="84"/>
      <c r="TFJ1882" s="84"/>
      <c r="TFK1882" s="84"/>
      <c r="TFL1882" s="84"/>
      <c r="TFM1882" s="84"/>
      <c r="TFN1882" s="84"/>
      <c r="TFO1882" s="84"/>
      <c r="TFP1882" s="84"/>
      <c r="TFQ1882" s="84"/>
      <c r="TFR1882" s="84"/>
      <c r="TFS1882" s="84"/>
      <c r="TFT1882" s="84"/>
      <c r="TFU1882" s="84"/>
      <c r="TFV1882" s="84"/>
      <c r="TFW1882" s="84"/>
      <c r="TFX1882" s="84"/>
      <c r="TFY1882" s="84"/>
      <c r="TFZ1882" s="84"/>
      <c r="TGA1882" s="84"/>
      <c r="TGB1882" s="84"/>
      <c r="TGC1882" s="84"/>
      <c r="TGD1882" s="84"/>
      <c r="TGE1882" s="84"/>
      <c r="TGF1882" s="84"/>
      <c r="TGG1882" s="84"/>
      <c r="TGH1882" s="84"/>
      <c r="TGI1882" s="84"/>
      <c r="TGJ1882" s="84"/>
      <c r="TGK1882" s="84"/>
      <c r="TGL1882" s="84"/>
      <c r="TGM1882" s="84"/>
      <c r="TGN1882" s="84"/>
      <c r="TGO1882" s="84"/>
      <c r="TGP1882" s="84"/>
      <c r="TGQ1882" s="84"/>
      <c r="TGR1882" s="84"/>
      <c r="TGS1882" s="84"/>
      <c r="TGT1882" s="84"/>
      <c r="TGU1882" s="84"/>
      <c r="TGV1882" s="84"/>
      <c r="TGW1882" s="84"/>
      <c r="TGX1882" s="84"/>
      <c r="TGY1882" s="84"/>
      <c r="TGZ1882" s="84"/>
      <c r="THA1882" s="84"/>
      <c r="THB1882" s="84"/>
      <c r="THC1882" s="84"/>
      <c r="THD1882" s="84"/>
      <c r="THE1882" s="84"/>
      <c r="THF1882" s="84"/>
      <c r="THG1882" s="84"/>
      <c r="THH1882" s="84"/>
      <c r="THI1882" s="84"/>
      <c r="THJ1882" s="84"/>
      <c r="THK1882" s="84"/>
      <c r="THL1882" s="84"/>
      <c r="THM1882" s="84"/>
      <c r="THN1882" s="84"/>
      <c r="THO1882" s="84"/>
      <c r="THP1882" s="84"/>
      <c r="THQ1882" s="84"/>
      <c r="THR1882" s="84"/>
      <c r="THS1882" s="84"/>
      <c r="THT1882" s="84"/>
      <c r="THU1882" s="84"/>
      <c r="THV1882" s="84"/>
      <c r="THW1882" s="84"/>
      <c r="THX1882" s="84"/>
      <c r="THY1882" s="84"/>
      <c r="THZ1882" s="84"/>
      <c r="TIA1882" s="84"/>
      <c r="TIB1882" s="84"/>
      <c r="TIC1882" s="84"/>
      <c r="TID1882" s="84"/>
      <c r="TIE1882" s="84"/>
      <c r="TIF1882" s="84"/>
      <c r="TIG1882" s="84"/>
      <c r="TIH1882" s="84"/>
      <c r="TII1882" s="84"/>
      <c r="TIJ1882" s="84"/>
      <c r="TIK1882" s="84"/>
      <c r="TIL1882" s="84"/>
      <c r="TIM1882" s="84"/>
      <c r="TIN1882" s="84"/>
      <c r="TIO1882" s="84"/>
      <c r="TIP1882" s="84"/>
      <c r="TIQ1882" s="84"/>
      <c r="TIR1882" s="84"/>
      <c r="TIS1882" s="84"/>
      <c r="TIT1882" s="84"/>
      <c r="TIU1882" s="84"/>
      <c r="TIV1882" s="84"/>
      <c r="TIW1882" s="84"/>
      <c r="TIX1882" s="84"/>
      <c r="TIY1882" s="84"/>
      <c r="TIZ1882" s="84"/>
      <c r="TJA1882" s="84"/>
      <c r="TJB1882" s="84"/>
      <c r="TJC1882" s="84"/>
      <c r="TJD1882" s="84"/>
      <c r="TJE1882" s="84"/>
      <c r="TJF1882" s="84"/>
      <c r="TJG1882" s="84"/>
      <c r="TJH1882" s="84"/>
      <c r="TJI1882" s="84"/>
      <c r="TJJ1882" s="84"/>
      <c r="TJK1882" s="84"/>
      <c r="TJL1882" s="84"/>
      <c r="TJM1882" s="84"/>
      <c r="TJN1882" s="84"/>
      <c r="TJO1882" s="84"/>
      <c r="TJP1882" s="84"/>
      <c r="TJQ1882" s="84"/>
      <c r="TJR1882" s="84"/>
      <c r="TJS1882" s="84"/>
      <c r="TJT1882" s="84"/>
      <c r="TJU1882" s="84"/>
      <c r="TJV1882" s="84"/>
      <c r="TJW1882" s="84"/>
      <c r="TJX1882" s="84"/>
      <c r="TJY1882" s="84"/>
      <c r="TJZ1882" s="84"/>
      <c r="TKA1882" s="84"/>
      <c r="TKB1882" s="84"/>
      <c r="TKC1882" s="84"/>
      <c r="TKD1882" s="84"/>
      <c r="TKE1882" s="84"/>
      <c r="TKF1882" s="84"/>
      <c r="TKG1882" s="84"/>
      <c r="TKH1882" s="84"/>
      <c r="TKI1882" s="84"/>
      <c r="TKJ1882" s="84"/>
      <c r="TKK1882" s="84"/>
      <c r="TKL1882" s="84"/>
      <c r="TKM1882" s="84"/>
      <c r="TKN1882" s="84"/>
      <c r="TKO1882" s="84"/>
      <c r="TKP1882" s="84"/>
      <c r="TKQ1882" s="84"/>
      <c r="TKR1882" s="84"/>
      <c r="TKS1882" s="84"/>
      <c r="TKT1882" s="84"/>
      <c r="TKU1882" s="84"/>
      <c r="TKV1882" s="84"/>
      <c r="TKW1882" s="84"/>
      <c r="TKX1882" s="84"/>
      <c r="TKY1882" s="84"/>
      <c r="TKZ1882" s="84"/>
      <c r="TLA1882" s="84"/>
      <c r="TLB1882" s="84"/>
      <c r="TLC1882" s="84"/>
      <c r="TLD1882" s="84"/>
      <c r="TLE1882" s="84"/>
      <c r="TLF1882" s="84"/>
      <c r="TLG1882" s="84"/>
      <c r="TLH1882" s="84"/>
      <c r="TLI1882" s="84"/>
      <c r="TLJ1882" s="84"/>
      <c r="TLK1882" s="84"/>
      <c r="TLL1882" s="84"/>
      <c r="TLM1882" s="84"/>
      <c r="TLN1882" s="84"/>
      <c r="TLO1882" s="84"/>
      <c r="TLP1882" s="84"/>
      <c r="TLQ1882" s="84"/>
      <c r="TLR1882" s="84"/>
      <c r="TLS1882" s="84"/>
      <c r="TLT1882" s="84"/>
      <c r="TLU1882" s="84"/>
      <c r="TLV1882" s="84"/>
      <c r="TLW1882" s="84"/>
      <c r="TLX1882" s="84"/>
      <c r="TLY1882" s="84"/>
      <c r="TLZ1882" s="84"/>
      <c r="TMA1882" s="84"/>
      <c r="TMB1882" s="84"/>
      <c r="TMC1882" s="84"/>
      <c r="TMD1882" s="84"/>
      <c r="TME1882" s="84"/>
      <c r="TMF1882" s="84"/>
      <c r="TMG1882" s="84"/>
      <c r="TMH1882" s="84"/>
      <c r="TMI1882" s="84"/>
      <c r="TMJ1882" s="84"/>
      <c r="TMK1882" s="84"/>
      <c r="TML1882" s="84"/>
      <c r="TMM1882" s="84"/>
      <c r="TMN1882" s="84"/>
      <c r="TMO1882" s="84"/>
      <c r="TMP1882" s="84"/>
      <c r="TMQ1882" s="84"/>
      <c r="TMR1882" s="84"/>
      <c r="TMS1882" s="84"/>
      <c r="TMT1882" s="84"/>
      <c r="TMU1882" s="84"/>
      <c r="TMV1882" s="84"/>
      <c r="TMW1882" s="84"/>
      <c r="TMX1882" s="84"/>
      <c r="TMY1882" s="84"/>
      <c r="TMZ1882" s="84"/>
      <c r="TNA1882" s="84"/>
      <c r="TNB1882" s="84"/>
      <c r="TNC1882" s="84"/>
      <c r="TND1882" s="84"/>
      <c r="TNE1882" s="84"/>
      <c r="TNF1882" s="84"/>
      <c r="TNG1882" s="84"/>
      <c r="TNH1882" s="84"/>
      <c r="TNI1882" s="84"/>
      <c r="TNJ1882" s="84"/>
      <c r="TNK1882" s="84"/>
      <c r="TNL1882" s="84"/>
      <c r="TNM1882" s="84"/>
      <c r="TNN1882" s="84"/>
      <c r="TNO1882" s="84"/>
      <c r="TNP1882" s="84"/>
      <c r="TNQ1882" s="84"/>
      <c r="TNR1882" s="84"/>
      <c r="TNS1882" s="84"/>
      <c r="TNT1882" s="84"/>
      <c r="TNU1882" s="84"/>
      <c r="TNV1882" s="84"/>
      <c r="TNW1882" s="84"/>
      <c r="TNX1882" s="84"/>
      <c r="TNY1882" s="84"/>
      <c r="TNZ1882" s="84"/>
      <c r="TOA1882" s="84"/>
      <c r="TOB1882" s="84"/>
      <c r="TOC1882" s="84"/>
      <c r="TOD1882" s="84"/>
      <c r="TOE1882" s="84"/>
      <c r="TOF1882" s="84"/>
      <c r="TOG1882" s="84"/>
      <c r="TOH1882" s="84"/>
      <c r="TOI1882" s="84"/>
      <c r="TOJ1882" s="84"/>
      <c r="TOK1882" s="84"/>
      <c r="TOL1882" s="84"/>
      <c r="TOM1882" s="84"/>
      <c r="TON1882" s="84"/>
      <c r="TOO1882" s="84"/>
      <c r="TOP1882" s="84"/>
      <c r="TOQ1882" s="84"/>
      <c r="TOR1882" s="84"/>
      <c r="TOS1882" s="84"/>
      <c r="TOT1882" s="84"/>
      <c r="TOU1882" s="84"/>
      <c r="TOV1882" s="84"/>
      <c r="TOW1882" s="84"/>
      <c r="TOX1882" s="84"/>
      <c r="TOY1882" s="84"/>
      <c r="TOZ1882" s="84"/>
      <c r="TPA1882" s="84"/>
      <c r="TPB1882" s="84"/>
      <c r="TPC1882" s="84"/>
      <c r="TPD1882" s="84"/>
      <c r="TPE1882" s="84"/>
      <c r="TPF1882" s="84"/>
      <c r="TPG1882" s="84"/>
      <c r="TPH1882" s="84"/>
      <c r="TPI1882" s="84"/>
      <c r="TPJ1882" s="84"/>
      <c r="TPK1882" s="84"/>
      <c r="TPL1882" s="84"/>
      <c r="TPM1882" s="84"/>
      <c r="TPN1882" s="84"/>
      <c r="TPO1882" s="84"/>
      <c r="TPP1882" s="84"/>
      <c r="TPQ1882" s="84"/>
      <c r="TPR1882" s="84"/>
      <c r="TPS1882" s="84"/>
      <c r="TPT1882" s="84"/>
      <c r="TPU1882" s="84"/>
      <c r="TPV1882" s="84"/>
      <c r="TPW1882" s="84"/>
      <c r="TPX1882" s="84"/>
      <c r="TPY1882" s="84"/>
      <c r="TPZ1882" s="84"/>
      <c r="TQA1882" s="84"/>
      <c r="TQB1882" s="84"/>
      <c r="TQC1882" s="84"/>
      <c r="TQD1882" s="84"/>
      <c r="TQE1882" s="84"/>
      <c r="TQF1882" s="84"/>
      <c r="TQG1882" s="84"/>
      <c r="TQH1882" s="84"/>
      <c r="TQI1882" s="84"/>
      <c r="TQJ1882" s="84"/>
      <c r="TQK1882" s="84"/>
      <c r="TQL1882" s="84"/>
      <c r="TQM1882" s="84"/>
      <c r="TQN1882" s="84"/>
      <c r="TQO1882" s="84"/>
      <c r="TQP1882" s="84"/>
      <c r="TQQ1882" s="84"/>
      <c r="TQR1882" s="84"/>
      <c r="TQS1882" s="84"/>
      <c r="TQT1882" s="84"/>
      <c r="TQU1882" s="84"/>
      <c r="TQV1882" s="84"/>
      <c r="TQW1882" s="84"/>
      <c r="TQX1882" s="84"/>
      <c r="TQY1882" s="84"/>
      <c r="TQZ1882" s="84"/>
      <c r="TRA1882" s="84"/>
      <c r="TRB1882" s="84"/>
      <c r="TRC1882" s="84"/>
      <c r="TRD1882" s="84"/>
      <c r="TRE1882" s="84"/>
      <c r="TRF1882" s="84"/>
      <c r="TRG1882" s="84"/>
      <c r="TRH1882" s="84"/>
      <c r="TRI1882" s="84"/>
      <c r="TRJ1882" s="84"/>
      <c r="TRK1882" s="84"/>
      <c r="TRL1882" s="84"/>
      <c r="TRM1882" s="84"/>
      <c r="TRN1882" s="84"/>
      <c r="TRO1882" s="84"/>
      <c r="TRP1882" s="84"/>
      <c r="TRQ1882" s="84"/>
      <c r="TRR1882" s="84"/>
      <c r="TRS1882" s="84"/>
      <c r="TRT1882" s="84"/>
      <c r="TRU1882" s="84"/>
      <c r="TRV1882" s="84"/>
      <c r="TRW1882" s="84"/>
      <c r="TRX1882" s="84"/>
      <c r="TRY1882" s="84"/>
      <c r="TRZ1882" s="84"/>
      <c r="TSA1882" s="84"/>
      <c r="TSB1882" s="84"/>
      <c r="TSC1882" s="84"/>
      <c r="TSD1882" s="84"/>
      <c r="TSE1882" s="84"/>
      <c r="TSF1882" s="84"/>
      <c r="TSG1882" s="84"/>
      <c r="TSH1882" s="84"/>
      <c r="TSI1882" s="84"/>
      <c r="TSJ1882" s="84"/>
      <c r="TSK1882" s="84"/>
      <c r="TSL1882" s="84"/>
      <c r="TSM1882" s="84"/>
      <c r="TSN1882" s="84"/>
      <c r="TSO1882" s="84"/>
      <c r="TSP1882" s="84"/>
      <c r="TSQ1882" s="84"/>
      <c r="TSR1882" s="84"/>
      <c r="TSS1882" s="84"/>
      <c r="TST1882" s="84"/>
      <c r="TSU1882" s="84"/>
      <c r="TSV1882" s="84"/>
      <c r="TSW1882" s="84"/>
      <c r="TSX1882" s="84"/>
      <c r="TSY1882" s="84"/>
      <c r="TSZ1882" s="84"/>
      <c r="TTA1882" s="84"/>
      <c r="TTB1882" s="84"/>
      <c r="TTC1882" s="84"/>
      <c r="TTD1882" s="84"/>
      <c r="TTE1882" s="84"/>
      <c r="TTF1882" s="84"/>
      <c r="TTG1882" s="84"/>
      <c r="TTH1882" s="84"/>
      <c r="TTI1882" s="84"/>
      <c r="TTJ1882" s="84"/>
      <c r="TTK1882" s="84"/>
      <c r="TTL1882" s="84"/>
      <c r="TTM1882" s="84"/>
      <c r="TTN1882" s="84"/>
      <c r="TTO1882" s="84"/>
      <c r="TTP1882" s="84"/>
      <c r="TTQ1882" s="84"/>
      <c r="TTR1882" s="84"/>
      <c r="TTS1882" s="84"/>
      <c r="TTT1882" s="84"/>
      <c r="TTU1882" s="84"/>
      <c r="TTV1882" s="84"/>
      <c r="TTW1882" s="84"/>
      <c r="TTX1882" s="84"/>
      <c r="TTY1882" s="84"/>
      <c r="TTZ1882" s="84"/>
      <c r="TUA1882" s="84"/>
      <c r="TUB1882" s="84"/>
      <c r="TUC1882" s="84"/>
      <c r="TUD1882" s="84"/>
      <c r="TUE1882" s="84"/>
      <c r="TUF1882" s="84"/>
      <c r="TUG1882" s="84"/>
      <c r="TUH1882" s="84"/>
      <c r="TUI1882" s="84"/>
      <c r="TUJ1882" s="84"/>
      <c r="TUK1882" s="84"/>
      <c r="TUL1882" s="84"/>
      <c r="TUM1882" s="84"/>
      <c r="TUN1882" s="84"/>
      <c r="TUO1882" s="84"/>
      <c r="TUP1882" s="84"/>
      <c r="TUQ1882" s="84"/>
      <c r="TUR1882" s="84"/>
      <c r="TUS1882" s="84"/>
      <c r="TUT1882" s="84"/>
      <c r="TUU1882" s="84"/>
      <c r="TUV1882" s="84"/>
      <c r="TUW1882" s="84"/>
      <c r="TUX1882" s="84"/>
      <c r="TUY1882" s="84"/>
      <c r="TUZ1882" s="84"/>
      <c r="TVA1882" s="84"/>
      <c r="TVB1882" s="84"/>
      <c r="TVC1882" s="84"/>
      <c r="TVD1882" s="84"/>
      <c r="TVE1882" s="84"/>
      <c r="TVF1882" s="84"/>
      <c r="TVG1882" s="84"/>
      <c r="TVH1882" s="84"/>
      <c r="TVI1882" s="84"/>
      <c r="TVJ1882" s="84"/>
      <c r="TVK1882" s="84"/>
      <c r="TVL1882" s="84"/>
      <c r="TVM1882" s="84"/>
      <c r="TVN1882" s="84"/>
      <c r="TVO1882" s="84"/>
      <c r="TVP1882" s="84"/>
      <c r="TVQ1882" s="84"/>
      <c r="TVR1882" s="84"/>
      <c r="TVS1882" s="84"/>
      <c r="TVT1882" s="84"/>
      <c r="TVU1882" s="84"/>
      <c r="TVV1882" s="84"/>
      <c r="TVW1882" s="84"/>
      <c r="TVX1882" s="84"/>
      <c r="TVY1882" s="84"/>
      <c r="TVZ1882" s="84"/>
      <c r="TWA1882" s="84"/>
      <c r="TWB1882" s="84"/>
      <c r="TWC1882" s="84"/>
      <c r="TWD1882" s="84"/>
      <c r="TWE1882" s="84"/>
      <c r="TWF1882" s="84"/>
      <c r="TWG1882" s="84"/>
      <c r="TWH1882" s="84"/>
      <c r="TWI1882" s="84"/>
      <c r="TWJ1882" s="84"/>
      <c r="TWK1882" s="84"/>
      <c r="TWL1882" s="84"/>
      <c r="TWM1882" s="84"/>
      <c r="TWN1882" s="84"/>
      <c r="TWO1882" s="84"/>
      <c r="TWP1882" s="84"/>
      <c r="TWQ1882" s="84"/>
      <c r="TWR1882" s="84"/>
      <c r="TWS1882" s="84"/>
      <c r="TWT1882" s="84"/>
      <c r="TWU1882" s="84"/>
      <c r="TWV1882" s="84"/>
      <c r="TWW1882" s="84"/>
      <c r="TWX1882" s="84"/>
      <c r="TWY1882" s="84"/>
      <c r="TWZ1882" s="84"/>
      <c r="TXA1882" s="84"/>
      <c r="TXB1882" s="84"/>
      <c r="TXC1882" s="84"/>
      <c r="TXD1882" s="84"/>
      <c r="TXE1882" s="84"/>
      <c r="TXF1882" s="84"/>
      <c r="TXG1882" s="84"/>
      <c r="TXH1882" s="84"/>
      <c r="TXI1882" s="84"/>
      <c r="TXJ1882" s="84"/>
      <c r="TXK1882" s="84"/>
      <c r="TXL1882" s="84"/>
      <c r="TXM1882" s="84"/>
      <c r="TXN1882" s="84"/>
      <c r="TXO1882" s="84"/>
      <c r="TXP1882" s="84"/>
      <c r="TXQ1882" s="84"/>
      <c r="TXR1882" s="84"/>
      <c r="TXS1882" s="84"/>
      <c r="TXT1882" s="84"/>
      <c r="TXU1882" s="84"/>
      <c r="TXV1882" s="84"/>
      <c r="TXW1882" s="84"/>
      <c r="TXX1882" s="84"/>
      <c r="TXY1882" s="84"/>
      <c r="TXZ1882" s="84"/>
      <c r="TYA1882" s="84"/>
      <c r="TYB1882" s="84"/>
      <c r="TYC1882" s="84"/>
      <c r="TYD1882" s="84"/>
      <c r="TYE1882" s="84"/>
      <c r="TYF1882" s="84"/>
      <c r="TYG1882" s="84"/>
      <c r="TYH1882" s="84"/>
      <c r="TYI1882" s="84"/>
      <c r="TYJ1882" s="84"/>
      <c r="TYK1882" s="84"/>
      <c r="TYL1882" s="84"/>
      <c r="TYM1882" s="84"/>
      <c r="TYN1882" s="84"/>
      <c r="TYO1882" s="84"/>
      <c r="TYP1882" s="84"/>
      <c r="TYQ1882" s="84"/>
      <c r="TYR1882" s="84"/>
      <c r="TYS1882" s="84"/>
      <c r="TYT1882" s="84"/>
      <c r="TYU1882" s="84"/>
      <c r="TYV1882" s="84"/>
      <c r="TYW1882" s="84"/>
      <c r="TYX1882" s="84"/>
      <c r="TYY1882" s="84"/>
      <c r="TYZ1882" s="84"/>
      <c r="TZA1882" s="84"/>
      <c r="TZB1882" s="84"/>
      <c r="TZC1882" s="84"/>
      <c r="TZD1882" s="84"/>
      <c r="TZE1882" s="84"/>
      <c r="TZF1882" s="84"/>
      <c r="TZG1882" s="84"/>
      <c r="TZH1882" s="84"/>
      <c r="TZI1882" s="84"/>
      <c r="TZJ1882" s="84"/>
      <c r="TZK1882" s="84"/>
      <c r="TZL1882" s="84"/>
      <c r="TZM1882" s="84"/>
      <c r="TZN1882" s="84"/>
      <c r="TZO1882" s="84"/>
      <c r="TZP1882" s="84"/>
      <c r="TZQ1882" s="84"/>
      <c r="TZR1882" s="84"/>
      <c r="TZS1882" s="84"/>
      <c r="TZT1882" s="84"/>
      <c r="TZU1882" s="84"/>
      <c r="TZV1882" s="84"/>
      <c r="TZW1882" s="84"/>
      <c r="TZX1882" s="84"/>
      <c r="TZY1882" s="84"/>
      <c r="TZZ1882" s="84"/>
      <c r="UAA1882" s="84"/>
      <c r="UAB1882" s="84"/>
      <c r="UAC1882" s="84"/>
      <c r="UAD1882" s="84"/>
      <c r="UAE1882" s="84"/>
      <c r="UAF1882" s="84"/>
      <c r="UAG1882" s="84"/>
      <c r="UAH1882" s="84"/>
      <c r="UAI1882" s="84"/>
      <c r="UAJ1882" s="84"/>
      <c r="UAK1882" s="84"/>
      <c r="UAL1882" s="84"/>
      <c r="UAM1882" s="84"/>
      <c r="UAN1882" s="84"/>
      <c r="UAO1882" s="84"/>
      <c r="UAP1882" s="84"/>
      <c r="UAQ1882" s="84"/>
      <c r="UAR1882" s="84"/>
      <c r="UAS1882" s="84"/>
      <c r="UAT1882" s="84"/>
      <c r="UAU1882" s="84"/>
      <c r="UAV1882" s="84"/>
      <c r="UAW1882" s="84"/>
      <c r="UAX1882" s="84"/>
      <c r="UAY1882" s="84"/>
      <c r="UAZ1882" s="84"/>
      <c r="UBA1882" s="84"/>
      <c r="UBB1882" s="84"/>
      <c r="UBC1882" s="84"/>
      <c r="UBD1882" s="84"/>
      <c r="UBE1882" s="84"/>
      <c r="UBF1882" s="84"/>
      <c r="UBG1882" s="84"/>
      <c r="UBH1882" s="84"/>
      <c r="UBI1882" s="84"/>
      <c r="UBJ1882" s="84"/>
      <c r="UBK1882" s="84"/>
      <c r="UBL1882" s="84"/>
      <c r="UBM1882" s="84"/>
      <c r="UBN1882" s="84"/>
      <c r="UBO1882" s="84"/>
      <c r="UBP1882" s="84"/>
      <c r="UBQ1882" s="84"/>
      <c r="UBR1882" s="84"/>
      <c r="UBS1882" s="84"/>
      <c r="UBT1882" s="84"/>
      <c r="UBU1882" s="84"/>
      <c r="UBV1882" s="84"/>
      <c r="UBW1882" s="84"/>
      <c r="UBX1882" s="84"/>
      <c r="UBY1882" s="84"/>
      <c r="UBZ1882" s="84"/>
      <c r="UCA1882" s="84"/>
      <c r="UCB1882" s="84"/>
      <c r="UCC1882" s="84"/>
      <c r="UCD1882" s="84"/>
      <c r="UCE1882" s="84"/>
      <c r="UCF1882" s="84"/>
      <c r="UCG1882" s="84"/>
      <c r="UCH1882" s="84"/>
      <c r="UCI1882" s="84"/>
      <c r="UCJ1882" s="84"/>
      <c r="UCK1882" s="84"/>
      <c r="UCL1882" s="84"/>
      <c r="UCM1882" s="84"/>
      <c r="UCN1882" s="84"/>
      <c r="UCO1882" s="84"/>
      <c r="UCP1882" s="84"/>
      <c r="UCQ1882" s="84"/>
      <c r="UCR1882" s="84"/>
      <c r="UCS1882" s="84"/>
      <c r="UCT1882" s="84"/>
      <c r="UCU1882" s="84"/>
      <c r="UCV1882" s="84"/>
      <c r="UCW1882" s="84"/>
      <c r="UCX1882" s="84"/>
      <c r="UCY1882" s="84"/>
      <c r="UCZ1882" s="84"/>
      <c r="UDA1882" s="84"/>
      <c r="UDB1882" s="84"/>
      <c r="UDC1882" s="84"/>
      <c r="UDD1882" s="84"/>
      <c r="UDE1882" s="84"/>
      <c r="UDF1882" s="84"/>
      <c r="UDG1882" s="84"/>
      <c r="UDH1882" s="84"/>
      <c r="UDI1882" s="84"/>
      <c r="UDJ1882" s="84"/>
      <c r="UDK1882" s="84"/>
      <c r="UDL1882" s="84"/>
      <c r="UDM1882" s="84"/>
      <c r="UDN1882" s="84"/>
      <c r="UDO1882" s="84"/>
      <c r="UDP1882" s="84"/>
      <c r="UDQ1882" s="84"/>
      <c r="UDR1882" s="84"/>
      <c r="UDS1882" s="84"/>
      <c r="UDT1882" s="84"/>
      <c r="UDU1882" s="84"/>
      <c r="UDV1882" s="84"/>
      <c r="UDW1882" s="84"/>
      <c r="UDX1882" s="84"/>
      <c r="UDY1882" s="84"/>
      <c r="UDZ1882" s="84"/>
      <c r="UEA1882" s="84"/>
      <c r="UEB1882" s="84"/>
      <c r="UEC1882" s="84"/>
      <c r="UED1882" s="84"/>
      <c r="UEE1882" s="84"/>
      <c r="UEF1882" s="84"/>
      <c r="UEG1882" s="84"/>
      <c r="UEH1882" s="84"/>
      <c r="UEI1882" s="84"/>
      <c r="UEJ1882" s="84"/>
      <c r="UEK1882" s="84"/>
      <c r="UEL1882" s="84"/>
      <c r="UEM1882" s="84"/>
      <c r="UEN1882" s="84"/>
      <c r="UEO1882" s="84"/>
      <c r="UEP1882" s="84"/>
      <c r="UEQ1882" s="84"/>
      <c r="UER1882" s="84"/>
      <c r="UES1882" s="84"/>
      <c r="UET1882" s="84"/>
      <c r="UEU1882" s="84"/>
      <c r="UEV1882" s="84"/>
      <c r="UEW1882" s="84"/>
      <c r="UEX1882" s="84"/>
      <c r="UEY1882" s="84"/>
      <c r="UEZ1882" s="84"/>
      <c r="UFA1882" s="84"/>
      <c r="UFB1882" s="84"/>
      <c r="UFC1882" s="84"/>
      <c r="UFD1882" s="84"/>
      <c r="UFE1882" s="84"/>
      <c r="UFF1882" s="84"/>
      <c r="UFG1882" s="84"/>
      <c r="UFH1882" s="84"/>
      <c r="UFI1882" s="84"/>
      <c r="UFJ1882" s="84"/>
      <c r="UFK1882" s="84"/>
      <c r="UFL1882" s="84"/>
      <c r="UFM1882" s="84"/>
      <c r="UFN1882" s="84"/>
      <c r="UFO1882" s="84"/>
      <c r="UFP1882" s="84"/>
      <c r="UFQ1882" s="84"/>
      <c r="UFR1882" s="84"/>
      <c r="UFS1882" s="84"/>
      <c r="UFT1882" s="84"/>
      <c r="UFU1882" s="84"/>
      <c r="UFV1882" s="84"/>
      <c r="UFW1882" s="84"/>
      <c r="UFX1882" s="84"/>
      <c r="UFY1882" s="84"/>
      <c r="UFZ1882" s="84"/>
      <c r="UGA1882" s="84"/>
      <c r="UGB1882" s="84"/>
      <c r="UGC1882" s="84"/>
      <c r="UGD1882" s="84"/>
      <c r="UGE1882" s="84"/>
      <c r="UGF1882" s="84"/>
      <c r="UGG1882" s="84"/>
      <c r="UGH1882" s="84"/>
      <c r="UGI1882" s="84"/>
      <c r="UGJ1882" s="84"/>
      <c r="UGK1882" s="84"/>
      <c r="UGL1882" s="84"/>
      <c r="UGM1882" s="84"/>
      <c r="UGN1882" s="84"/>
      <c r="UGO1882" s="84"/>
      <c r="UGP1882" s="84"/>
      <c r="UGQ1882" s="84"/>
      <c r="UGR1882" s="84"/>
      <c r="UGS1882" s="84"/>
      <c r="UGT1882" s="84"/>
      <c r="UGU1882" s="84"/>
      <c r="UGV1882" s="84"/>
      <c r="UGW1882" s="84"/>
      <c r="UGX1882" s="84"/>
      <c r="UGY1882" s="84"/>
      <c r="UGZ1882" s="84"/>
      <c r="UHA1882" s="84"/>
      <c r="UHB1882" s="84"/>
      <c r="UHC1882" s="84"/>
      <c r="UHD1882" s="84"/>
      <c r="UHE1882" s="84"/>
      <c r="UHF1882" s="84"/>
      <c r="UHG1882" s="84"/>
      <c r="UHH1882" s="84"/>
      <c r="UHI1882" s="84"/>
      <c r="UHJ1882" s="84"/>
      <c r="UHK1882" s="84"/>
      <c r="UHL1882" s="84"/>
      <c r="UHM1882" s="84"/>
      <c r="UHN1882" s="84"/>
      <c r="UHO1882" s="84"/>
      <c r="UHP1882" s="84"/>
      <c r="UHQ1882" s="84"/>
      <c r="UHR1882" s="84"/>
      <c r="UHS1882" s="84"/>
      <c r="UHT1882" s="84"/>
      <c r="UHU1882" s="84"/>
      <c r="UHV1882" s="84"/>
      <c r="UHW1882" s="84"/>
      <c r="UHX1882" s="84"/>
      <c r="UHY1882" s="84"/>
      <c r="UHZ1882" s="84"/>
      <c r="UIA1882" s="84"/>
      <c r="UIB1882" s="84"/>
      <c r="UIC1882" s="84"/>
      <c r="UID1882" s="84"/>
      <c r="UIE1882" s="84"/>
      <c r="UIF1882" s="84"/>
      <c r="UIG1882" s="84"/>
      <c r="UIH1882" s="84"/>
      <c r="UII1882" s="84"/>
      <c r="UIJ1882" s="84"/>
      <c r="UIK1882" s="84"/>
      <c r="UIL1882" s="84"/>
      <c r="UIM1882" s="84"/>
      <c r="UIN1882" s="84"/>
      <c r="UIO1882" s="84"/>
      <c r="UIP1882" s="84"/>
      <c r="UIQ1882" s="84"/>
      <c r="UIR1882" s="84"/>
      <c r="UIS1882" s="84"/>
      <c r="UIT1882" s="84"/>
      <c r="UIU1882" s="84"/>
      <c r="UIV1882" s="84"/>
      <c r="UIW1882" s="84"/>
      <c r="UIX1882" s="84"/>
      <c r="UIY1882" s="84"/>
      <c r="UIZ1882" s="84"/>
      <c r="UJA1882" s="84"/>
      <c r="UJB1882" s="84"/>
      <c r="UJC1882" s="84"/>
      <c r="UJD1882" s="84"/>
      <c r="UJE1882" s="84"/>
      <c r="UJF1882" s="84"/>
      <c r="UJG1882" s="84"/>
      <c r="UJH1882" s="84"/>
      <c r="UJI1882" s="84"/>
      <c r="UJJ1882" s="84"/>
      <c r="UJK1882" s="84"/>
      <c r="UJL1882" s="84"/>
      <c r="UJM1882" s="84"/>
      <c r="UJN1882" s="84"/>
      <c r="UJO1882" s="84"/>
      <c r="UJP1882" s="84"/>
      <c r="UJQ1882" s="84"/>
      <c r="UJR1882" s="84"/>
      <c r="UJS1882" s="84"/>
      <c r="UJT1882" s="84"/>
      <c r="UJU1882" s="84"/>
      <c r="UJV1882" s="84"/>
      <c r="UJW1882" s="84"/>
      <c r="UJX1882" s="84"/>
      <c r="UJY1882" s="84"/>
      <c r="UJZ1882" s="84"/>
      <c r="UKA1882" s="84"/>
      <c r="UKB1882" s="84"/>
      <c r="UKC1882" s="84"/>
      <c r="UKD1882" s="84"/>
      <c r="UKE1882" s="84"/>
      <c r="UKF1882" s="84"/>
      <c r="UKG1882" s="84"/>
      <c r="UKH1882" s="84"/>
      <c r="UKI1882" s="84"/>
      <c r="UKJ1882" s="84"/>
      <c r="UKK1882" s="84"/>
      <c r="UKL1882" s="84"/>
      <c r="UKM1882" s="84"/>
      <c r="UKN1882" s="84"/>
      <c r="UKO1882" s="84"/>
      <c r="UKP1882" s="84"/>
      <c r="UKQ1882" s="84"/>
      <c r="UKR1882" s="84"/>
      <c r="UKS1882" s="84"/>
      <c r="UKT1882" s="84"/>
      <c r="UKU1882" s="84"/>
      <c r="UKV1882" s="84"/>
      <c r="UKW1882" s="84"/>
      <c r="UKX1882" s="84"/>
      <c r="UKY1882" s="84"/>
      <c r="UKZ1882" s="84"/>
      <c r="ULA1882" s="84"/>
      <c r="ULB1882" s="84"/>
      <c r="ULC1882" s="84"/>
      <c r="ULD1882" s="84"/>
      <c r="ULE1882" s="84"/>
      <c r="ULF1882" s="84"/>
      <c r="ULG1882" s="84"/>
      <c r="ULH1882" s="84"/>
      <c r="ULI1882" s="84"/>
      <c r="ULJ1882" s="84"/>
      <c r="ULK1882" s="84"/>
      <c r="ULL1882" s="84"/>
      <c r="ULM1882" s="84"/>
      <c r="ULN1882" s="84"/>
      <c r="ULO1882" s="84"/>
      <c r="ULP1882" s="84"/>
      <c r="ULQ1882" s="84"/>
      <c r="ULR1882" s="84"/>
      <c r="ULS1882" s="84"/>
      <c r="ULT1882" s="84"/>
      <c r="ULU1882" s="84"/>
      <c r="ULV1882" s="84"/>
      <c r="ULW1882" s="84"/>
      <c r="ULX1882" s="84"/>
      <c r="ULY1882" s="84"/>
      <c r="ULZ1882" s="84"/>
      <c r="UMA1882" s="84"/>
      <c r="UMB1882" s="84"/>
      <c r="UMC1882" s="84"/>
      <c r="UMD1882" s="84"/>
      <c r="UME1882" s="84"/>
      <c r="UMF1882" s="84"/>
      <c r="UMG1882" s="84"/>
      <c r="UMH1882" s="84"/>
      <c r="UMI1882" s="84"/>
      <c r="UMJ1882" s="84"/>
      <c r="UMK1882" s="84"/>
      <c r="UML1882" s="84"/>
      <c r="UMM1882" s="84"/>
      <c r="UMN1882" s="84"/>
      <c r="UMO1882" s="84"/>
      <c r="UMP1882" s="84"/>
      <c r="UMQ1882" s="84"/>
      <c r="UMR1882" s="84"/>
      <c r="UMS1882" s="84"/>
      <c r="UMT1882" s="84"/>
      <c r="UMU1882" s="84"/>
      <c r="UMV1882" s="84"/>
      <c r="UMW1882" s="84"/>
      <c r="UMX1882" s="84"/>
      <c r="UMY1882" s="84"/>
      <c r="UMZ1882" s="84"/>
      <c r="UNA1882" s="84"/>
      <c r="UNB1882" s="84"/>
      <c r="UNC1882" s="84"/>
      <c r="UND1882" s="84"/>
      <c r="UNE1882" s="84"/>
      <c r="UNF1882" s="84"/>
      <c r="UNG1882" s="84"/>
      <c r="UNH1882" s="84"/>
      <c r="UNI1882" s="84"/>
      <c r="UNJ1882" s="84"/>
      <c r="UNK1882" s="84"/>
      <c r="UNL1882" s="84"/>
      <c r="UNM1882" s="84"/>
      <c r="UNN1882" s="84"/>
      <c r="UNO1882" s="84"/>
      <c r="UNP1882" s="84"/>
      <c r="UNQ1882" s="84"/>
      <c r="UNR1882" s="84"/>
      <c r="UNS1882" s="84"/>
      <c r="UNT1882" s="84"/>
      <c r="UNU1882" s="84"/>
      <c r="UNV1882" s="84"/>
      <c r="UNW1882" s="84"/>
      <c r="UNX1882" s="84"/>
      <c r="UNY1882" s="84"/>
      <c r="UNZ1882" s="84"/>
      <c r="UOA1882" s="84"/>
      <c r="UOB1882" s="84"/>
      <c r="UOC1882" s="84"/>
      <c r="UOD1882" s="84"/>
      <c r="UOE1882" s="84"/>
      <c r="UOF1882" s="84"/>
      <c r="UOG1882" s="84"/>
      <c r="UOH1882" s="84"/>
      <c r="UOI1882" s="84"/>
      <c r="UOJ1882" s="84"/>
      <c r="UOK1882" s="84"/>
      <c r="UOL1882" s="84"/>
      <c r="UOM1882" s="84"/>
      <c r="UON1882" s="84"/>
      <c r="UOO1882" s="84"/>
      <c r="UOP1882" s="84"/>
      <c r="UOQ1882" s="84"/>
      <c r="UOR1882" s="84"/>
      <c r="UOS1882" s="84"/>
      <c r="UOT1882" s="84"/>
      <c r="UOU1882" s="84"/>
      <c r="UOV1882" s="84"/>
      <c r="UOW1882" s="84"/>
      <c r="UOX1882" s="84"/>
      <c r="UOY1882" s="84"/>
      <c r="UOZ1882" s="84"/>
      <c r="UPA1882" s="84"/>
      <c r="UPB1882" s="84"/>
      <c r="UPC1882" s="84"/>
      <c r="UPD1882" s="84"/>
      <c r="UPE1882" s="84"/>
      <c r="UPF1882" s="84"/>
      <c r="UPG1882" s="84"/>
      <c r="UPH1882" s="84"/>
      <c r="UPI1882" s="84"/>
      <c r="UPJ1882" s="84"/>
      <c r="UPK1882" s="84"/>
      <c r="UPL1882" s="84"/>
      <c r="UPM1882" s="84"/>
      <c r="UPN1882" s="84"/>
      <c r="UPO1882" s="84"/>
      <c r="UPP1882" s="84"/>
      <c r="UPQ1882" s="84"/>
      <c r="UPR1882" s="84"/>
      <c r="UPS1882" s="84"/>
      <c r="UPT1882" s="84"/>
      <c r="UPU1882" s="84"/>
      <c r="UPV1882" s="84"/>
      <c r="UPW1882" s="84"/>
      <c r="UPX1882" s="84"/>
      <c r="UPY1882" s="84"/>
      <c r="UPZ1882" s="84"/>
      <c r="UQA1882" s="84"/>
      <c r="UQB1882" s="84"/>
      <c r="UQC1882" s="84"/>
      <c r="UQD1882" s="84"/>
      <c r="UQE1882" s="84"/>
      <c r="UQF1882" s="84"/>
      <c r="UQG1882" s="84"/>
      <c r="UQH1882" s="84"/>
      <c r="UQI1882" s="84"/>
      <c r="UQJ1882" s="84"/>
      <c r="UQK1882" s="84"/>
      <c r="UQL1882" s="84"/>
      <c r="UQM1882" s="84"/>
      <c r="UQN1882" s="84"/>
      <c r="UQO1882" s="84"/>
      <c r="UQP1882" s="84"/>
      <c r="UQQ1882" s="84"/>
      <c r="UQR1882" s="84"/>
      <c r="UQS1882" s="84"/>
      <c r="UQT1882" s="84"/>
      <c r="UQU1882" s="84"/>
      <c r="UQV1882" s="84"/>
      <c r="UQW1882" s="84"/>
      <c r="UQX1882" s="84"/>
      <c r="UQY1882" s="84"/>
      <c r="UQZ1882" s="84"/>
      <c r="URA1882" s="84"/>
      <c r="URB1882" s="84"/>
      <c r="URC1882" s="84"/>
      <c r="URD1882" s="84"/>
      <c r="URE1882" s="84"/>
      <c r="URF1882" s="84"/>
      <c r="URG1882" s="84"/>
      <c r="URH1882" s="84"/>
      <c r="URI1882" s="84"/>
      <c r="URJ1882" s="84"/>
      <c r="URK1882" s="84"/>
      <c r="URL1882" s="84"/>
      <c r="URM1882" s="84"/>
      <c r="URN1882" s="84"/>
      <c r="URO1882" s="84"/>
      <c r="URP1882" s="84"/>
      <c r="URQ1882" s="84"/>
      <c r="URR1882" s="84"/>
      <c r="URS1882" s="84"/>
      <c r="URT1882" s="84"/>
      <c r="URU1882" s="84"/>
      <c r="URV1882" s="84"/>
      <c r="URW1882" s="84"/>
      <c r="URX1882" s="84"/>
      <c r="URY1882" s="84"/>
      <c r="URZ1882" s="84"/>
      <c r="USA1882" s="84"/>
      <c r="USB1882" s="84"/>
      <c r="USC1882" s="84"/>
      <c r="USD1882" s="84"/>
      <c r="USE1882" s="84"/>
      <c r="USF1882" s="84"/>
      <c r="USG1882" s="84"/>
      <c r="USH1882" s="84"/>
      <c r="USI1882" s="84"/>
      <c r="USJ1882" s="84"/>
      <c r="USK1882" s="84"/>
      <c r="USL1882" s="84"/>
      <c r="USM1882" s="84"/>
      <c r="USN1882" s="84"/>
      <c r="USO1882" s="84"/>
      <c r="USP1882" s="84"/>
      <c r="USQ1882" s="84"/>
      <c r="USR1882" s="84"/>
      <c r="USS1882" s="84"/>
      <c r="UST1882" s="84"/>
      <c r="USU1882" s="84"/>
      <c r="USV1882" s="84"/>
      <c r="USW1882" s="84"/>
      <c r="USX1882" s="84"/>
      <c r="USY1882" s="84"/>
      <c r="USZ1882" s="84"/>
      <c r="UTA1882" s="84"/>
      <c r="UTB1882" s="84"/>
      <c r="UTC1882" s="84"/>
      <c r="UTD1882" s="84"/>
      <c r="UTE1882" s="84"/>
      <c r="UTF1882" s="84"/>
      <c r="UTG1882" s="84"/>
      <c r="UTH1882" s="84"/>
      <c r="UTI1882" s="84"/>
      <c r="UTJ1882" s="84"/>
      <c r="UTK1882" s="84"/>
      <c r="UTL1882" s="84"/>
      <c r="UTM1882" s="84"/>
      <c r="UTN1882" s="84"/>
      <c r="UTO1882" s="84"/>
      <c r="UTP1882" s="84"/>
      <c r="UTQ1882" s="84"/>
      <c r="UTR1882" s="84"/>
      <c r="UTS1882" s="84"/>
      <c r="UTT1882" s="84"/>
      <c r="UTU1882" s="84"/>
      <c r="UTV1882" s="84"/>
      <c r="UTW1882" s="84"/>
      <c r="UTX1882" s="84"/>
      <c r="UTY1882" s="84"/>
      <c r="UTZ1882" s="84"/>
      <c r="UUA1882" s="84"/>
      <c r="UUB1882" s="84"/>
      <c r="UUC1882" s="84"/>
      <c r="UUD1882" s="84"/>
      <c r="UUE1882" s="84"/>
      <c r="UUF1882" s="84"/>
      <c r="UUG1882" s="84"/>
      <c r="UUH1882" s="84"/>
      <c r="UUI1882" s="84"/>
      <c r="UUJ1882" s="84"/>
      <c r="UUK1882" s="84"/>
      <c r="UUL1882" s="84"/>
      <c r="UUM1882" s="84"/>
      <c r="UUN1882" s="84"/>
      <c r="UUO1882" s="84"/>
      <c r="UUP1882" s="84"/>
      <c r="UUQ1882" s="84"/>
      <c r="UUR1882" s="84"/>
      <c r="UUS1882" s="84"/>
      <c r="UUT1882" s="84"/>
      <c r="UUU1882" s="84"/>
      <c r="UUV1882" s="84"/>
      <c r="UUW1882" s="84"/>
      <c r="UUX1882" s="84"/>
      <c r="UUY1882" s="84"/>
      <c r="UUZ1882" s="84"/>
      <c r="UVA1882" s="84"/>
      <c r="UVB1882" s="84"/>
      <c r="UVC1882" s="84"/>
      <c r="UVD1882" s="84"/>
      <c r="UVE1882" s="84"/>
      <c r="UVF1882" s="84"/>
      <c r="UVG1882" s="84"/>
      <c r="UVH1882" s="84"/>
      <c r="UVI1882" s="84"/>
      <c r="UVJ1882" s="84"/>
      <c r="UVK1882" s="84"/>
      <c r="UVL1882" s="84"/>
      <c r="UVM1882" s="84"/>
      <c r="UVN1882" s="84"/>
      <c r="UVO1882" s="84"/>
      <c r="UVP1882" s="84"/>
      <c r="UVQ1882" s="84"/>
      <c r="UVR1882" s="84"/>
      <c r="UVS1882" s="84"/>
      <c r="UVT1882" s="84"/>
      <c r="UVU1882" s="84"/>
      <c r="UVV1882" s="84"/>
      <c r="UVW1882" s="84"/>
      <c r="UVX1882" s="84"/>
      <c r="UVY1882" s="84"/>
      <c r="UVZ1882" s="84"/>
      <c r="UWA1882" s="84"/>
      <c r="UWB1882" s="84"/>
      <c r="UWC1882" s="84"/>
      <c r="UWD1882" s="84"/>
      <c r="UWE1882" s="84"/>
      <c r="UWF1882" s="84"/>
      <c r="UWG1882" s="84"/>
      <c r="UWH1882" s="84"/>
      <c r="UWI1882" s="84"/>
      <c r="UWJ1882" s="84"/>
      <c r="UWK1882" s="84"/>
      <c r="UWL1882" s="84"/>
      <c r="UWM1882" s="84"/>
      <c r="UWN1882" s="84"/>
      <c r="UWO1882" s="84"/>
      <c r="UWP1882" s="84"/>
      <c r="UWQ1882" s="84"/>
      <c r="UWR1882" s="84"/>
      <c r="UWS1882" s="84"/>
      <c r="UWT1882" s="84"/>
      <c r="UWU1882" s="84"/>
      <c r="UWV1882" s="84"/>
      <c r="UWW1882" s="84"/>
      <c r="UWX1882" s="84"/>
      <c r="UWY1882" s="84"/>
      <c r="UWZ1882" s="84"/>
      <c r="UXA1882" s="84"/>
      <c r="UXB1882" s="84"/>
      <c r="UXC1882" s="84"/>
      <c r="UXD1882" s="84"/>
      <c r="UXE1882" s="84"/>
      <c r="UXF1882" s="84"/>
      <c r="UXG1882" s="84"/>
      <c r="UXH1882" s="84"/>
      <c r="UXI1882" s="84"/>
      <c r="UXJ1882" s="84"/>
      <c r="UXK1882" s="84"/>
      <c r="UXL1882" s="84"/>
      <c r="UXM1882" s="84"/>
      <c r="UXN1882" s="84"/>
      <c r="UXO1882" s="84"/>
      <c r="UXP1882" s="84"/>
      <c r="UXQ1882" s="84"/>
      <c r="UXR1882" s="84"/>
      <c r="UXS1882" s="84"/>
      <c r="UXT1882" s="84"/>
      <c r="UXU1882" s="84"/>
      <c r="UXV1882" s="84"/>
      <c r="UXW1882" s="84"/>
      <c r="UXX1882" s="84"/>
      <c r="UXY1882" s="84"/>
      <c r="UXZ1882" s="84"/>
      <c r="UYA1882" s="84"/>
      <c r="UYB1882" s="84"/>
      <c r="UYC1882" s="84"/>
      <c r="UYD1882" s="84"/>
      <c r="UYE1882" s="84"/>
      <c r="UYF1882" s="84"/>
      <c r="UYG1882" s="84"/>
      <c r="UYH1882" s="84"/>
      <c r="UYI1882" s="84"/>
      <c r="UYJ1882" s="84"/>
      <c r="UYK1882" s="84"/>
      <c r="UYL1882" s="84"/>
      <c r="UYM1882" s="84"/>
      <c r="UYN1882" s="84"/>
      <c r="UYO1882" s="84"/>
      <c r="UYP1882" s="84"/>
      <c r="UYQ1882" s="84"/>
      <c r="UYR1882" s="84"/>
      <c r="UYS1882" s="84"/>
      <c r="UYT1882" s="84"/>
      <c r="UYU1882" s="84"/>
      <c r="UYV1882" s="84"/>
      <c r="UYW1882" s="84"/>
      <c r="UYX1882" s="84"/>
      <c r="UYY1882" s="84"/>
      <c r="UYZ1882" s="84"/>
      <c r="UZA1882" s="84"/>
      <c r="UZB1882" s="84"/>
      <c r="UZC1882" s="84"/>
      <c r="UZD1882" s="84"/>
      <c r="UZE1882" s="84"/>
      <c r="UZF1882" s="84"/>
      <c r="UZG1882" s="84"/>
      <c r="UZH1882" s="84"/>
      <c r="UZI1882" s="84"/>
      <c r="UZJ1882" s="84"/>
      <c r="UZK1882" s="84"/>
      <c r="UZL1882" s="84"/>
      <c r="UZM1882" s="84"/>
      <c r="UZN1882" s="84"/>
      <c r="UZO1882" s="84"/>
      <c r="UZP1882" s="84"/>
      <c r="UZQ1882" s="84"/>
      <c r="UZR1882" s="84"/>
      <c r="UZS1882" s="84"/>
      <c r="UZT1882" s="84"/>
      <c r="UZU1882" s="84"/>
      <c r="UZV1882" s="84"/>
      <c r="UZW1882" s="84"/>
      <c r="UZX1882" s="84"/>
      <c r="UZY1882" s="84"/>
      <c r="UZZ1882" s="84"/>
      <c r="VAA1882" s="84"/>
      <c r="VAB1882" s="84"/>
      <c r="VAC1882" s="84"/>
      <c r="VAD1882" s="84"/>
      <c r="VAE1882" s="84"/>
      <c r="VAF1882" s="84"/>
      <c r="VAG1882" s="84"/>
      <c r="VAH1882" s="84"/>
      <c r="VAI1882" s="84"/>
      <c r="VAJ1882" s="84"/>
      <c r="VAK1882" s="84"/>
      <c r="VAL1882" s="84"/>
      <c r="VAM1882" s="84"/>
      <c r="VAN1882" s="84"/>
      <c r="VAO1882" s="84"/>
      <c r="VAP1882" s="84"/>
      <c r="VAQ1882" s="84"/>
      <c r="VAR1882" s="84"/>
      <c r="VAS1882" s="84"/>
      <c r="VAT1882" s="84"/>
      <c r="VAU1882" s="84"/>
      <c r="VAV1882" s="84"/>
      <c r="VAW1882" s="84"/>
      <c r="VAX1882" s="84"/>
      <c r="VAY1882" s="84"/>
      <c r="VAZ1882" s="84"/>
      <c r="VBA1882" s="84"/>
      <c r="VBB1882" s="84"/>
      <c r="VBC1882" s="84"/>
      <c r="VBD1882" s="84"/>
      <c r="VBE1882" s="84"/>
      <c r="VBF1882" s="84"/>
      <c r="VBG1882" s="84"/>
      <c r="VBH1882" s="84"/>
      <c r="VBI1882" s="84"/>
      <c r="VBJ1882" s="84"/>
      <c r="VBK1882" s="84"/>
      <c r="VBL1882" s="84"/>
      <c r="VBM1882" s="84"/>
      <c r="VBN1882" s="84"/>
      <c r="VBO1882" s="84"/>
      <c r="VBP1882" s="84"/>
      <c r="VBQ1882" s="84"/>
      <c r="VBR1882" s="84"/>
      <c r="VBS1882" s="84"/>
      <c r="VBT1882" s="84"/>
      <c r="VBU1882" s="84"/>
      <c r="VBV1882" s="84"/>
      <c r="VBW1882" s="84"/>
      <c r="VBX1882" s="84"/>
      <c r="VBY1882" s="84"/>
      <c r="VBZ1882" s="84"/>
      <c r="VCA1882" s="84"/>
      <c r="VCB1882" s="84"/>
      <c r="VCC1882" s="84"/>
      <c r="VCD1882" s="84"/>
      <c r="VCE1882" s="84"/>
      <c r="VCF1882" s="84"/>
      <c r="VCG1882" s="84"/>
      <c r="VCH1882" s="84"/>
      <c r="VCI1882" s="84"/>
      <c r="VCJ1882" s="84"/>
      <c r="VCK1882" s="84"/>
      <c r="VCL1882" s="84"/>
      <c r="VCM1882" s="84"/>
      <c r="VCN1882" s="84"/>
      <c r="VCO1882" s="84"/>
      <c r="VCP1882" s="84"/>
      <c r="VCQ1882" s="84"/>
      <c r="VCR1882" s="84"/>
      <c r="VCS1882" s="84"/>
      <c r="VCT1882" s="84"/>
      <c r="VCU1882" s="84"/>
      <c r="VCV1882" s="84"/>
      <c r="VCW1882" s="84"/>
      <c r="VCX1882" s="84"/>
      <c r="VCY1882" s="84"/>
      <c r="VCZ1882" s="84"/>
      <c r="VDA1882" s="84"/>
      <c r="VDB1882" s="84"/>
      <c r="VDC1882" s="84"/>
      <c r="VDD1882" s="84"/>
      <c r="VDE1882" s="84"/>
      <c r="VDF1882" s="84"/>
      <c r="VDG1882" s="84"/>
      <c r="VDH1882" s="84"/>
      <c r="VDI1882" s="84"/>
      <c r="VDJ1882" s="84"/>
      <c r="VDK1882" s="84"/>
      <c r="VDL1882" s="84"/>
      <c r="VDM1882" s="84"/>
      <c r="VDN1882" s="84"/>
      <c r="VDO1882" s="84"/>
      <c r="VDP1882" s="84"/>
      <c r="VDQ1882" s="84"/>
      <c r="VDR1882" s="84"/>
      <c r="VDS1882" s="84"/>
      <c r="VDT1882" s="84"/>
      <c r="VDU1882" s="84"/>
      <c r="VDV1882" s="84"/>
      <c r="VDW1882" s="84"/>
      <c r="VDX1882" s="84"/>
      <c r="VDY1882" s="84"/>
      <c r="VDZ1882" s="84"/>
      <c r="VEA1882" s="84"/>
      <c r="VEB1882" s="84"/>
      <c r="VEC1882" s="84"/>
      <c r="VED1882" s="84"/>
      <c r="VEE1882" s="84"/>
      <c r="VEF1882" s="84"/>
      <c r="VEG1882" s="84"/>
      <c r="VEH1882" s="84"/>
      <c r="VEI1882" s="84"/>
      <c r="VEJ1882" s="84"/>
      <c r="VEK1882" s="84"/>
      <c r="VEL1882" s="84"/>
      <c r="VEM1882" s="84"/>
      <c r="VEN1882" s="84"/>
      <c r="VEO1882" s="84"/>
      <c r="VEP1882" s="84"/>
      <c r="VEQ1882" s="84"/>
      <c r="VER1882" s="84"/>
      <c r="VES1882" s="84"/>
      <c r="VET1882" s="84"/>
      <c r="VEU1882" s="84"/>
      <c r="VEV1882" s="84"/>
      <c r="VEW1882" s="84"/>
      <c r="VEX1882" s="84"/>
      <c r="VEY1882" s="84"/>
      <c r="VEZ1882" s="84"/>
      <c r="VFA1882" s="84"/>
      <c r="VFB1882" s="84"/>
      <c r="VFC1882" s="84"/>
      <c r="VFD1882" s="84"/>
      <c r="VFE1882" s="84"/>
      <c r="VFF1882" s="84"/>
      <c r="VFG1882" s="84"/>
      <c r="VFH1882" s="84"/>
      <c r="VFI1882" s="84"/>
      <c r="VFJ1882" s="84"/>
      <c r="VFK1882" s="84"/>
      <c r="VFL1882" s="84"/>
      <c r="VFM1882" s="84"/>
      <c r="VFN1882" s="84"/>
      <c r="VFO1882" s="84"/>
      <c r="VFP1882" s="84"/>
      <c r="VFQ1882" s="84"/>
      <c r="VFR1882" s="84"/>
      <c r="VFS1882" s="84"/>
      <c r="VFT1882" s="84"/>
      <c r="VFU1882" s="84"/>
      <c r="VFV1882" s="84"/>
      <c r="VFW1882" s="84"/>
      <c r="VFX1882" s="84"/>
      <c r="VFY1882" s="84"/>
      <c r="VFZ1882" s="84"/>
      <c r="VGA1882" s="84"/>
      <c r="VGB1882" s="84"/>
      <c r="VGC1882" s="84"/>
      <c r="VGD1882" s="84"/>
      <c r="VGE1882" s="84"/>
      <c r="VGF1882" s="84"/>
      <c r="VGG1882" s="84"/>
      <c r="VGH1882" s="84"/>
      <c r="VGI1882" s="84"/>
      <c r="VGJ1882" s="84"/>
      <c r="VGK1882" s="84"/>
      <c r="VGL1882" s="84"/>
      <c r="VGM1882" s="84"/>
      <c r="VGN1882" s="84"/>
      <c r="VGO1882" s="84"/>
      <c r="VGP1882" s="84"/>
      <c r="VGQ1882" s="84"/>
      <c r="VGR1882" s="84"/>
      <c r="VGS1882" s="84"/>
      <c r="VGT1882" s="84"/>
      <c r="VGU1882" s="84"/>
      <c r="VGV1882" s="84"/>
      <c r="VGW1882" s="84"/>
      <c r="VGX1882" s="84"/>
      <c r="VGY1882" s="84"/>
      <c r="VGZ1882" s="84"/>
      <c r="VHA1882" s="84"/>
      <c r="VHB1882" s="84"/>
      <c r="VHC1882" s="84"/>
      <c r="VHD1882" s="84"/>
      <c r="VHE1882" s="84"/>
      <c r="VHF1882" s="84"/>
      <c r="VHG1882" s="84"/>
      <c r="VHH1882" s="84"/>
      <c r="VHI1882" s="84"/>
      <c r="VHJ1882" s="84"/>
      <c r="VHK1882" s="84"/>
      <c r="VHL1882" s="84"/>
      <c r="VHM1882" s="84"/>
      <c r="VHN1882" s="84"/>
      <c r="VHO1882" s="84"/>
      <c r="VHP1882" s="84"/>
      <c r="VHQ1882" s="84"/>
      <c r="VHR1882" s="84"/>
      <c r="VHS1882" s="84"/>
      <c r="VHT1882" s="84"/>
      <c r="VHU1882" s="84"/>
      <c r="VHV1882" s="84"/>
      <c r="VHW1882" s="84"/>
      <c r="VHX1882" s="84"/>
      <c r="VHY1882" s="84"/>
      <c r="VHZ1882" s="84"/>
      <c r="VIA1882" s="84"/>
      <c r="VIB1882" s="84"/>
      <c r="VIC1882" s="84"/>
      <c r="VID1882" s="84"/>
      <c r="VIE1882" s="84"/>
      <c r="VIF1882" s="84"/>
      <c r="VIG1882" s="84"/>
      <c r="VIH1882" s="84"/>
      <c r="VII1882" s="84"/>
      <c r="VIJ1882" s="84"/>
      <c r="VIK1882" s="84"/>
      <c r="VIL1882" s="84"/>
      <c r="VIM1882" s="84"/>
      <c r="VIN1882" s="84"/>
      <c r="VIO1882" s="84"/>
      <c r="VIP1882" s="84"/>
      <c r="VIQ1882" s="84"/>
      <c r="VIR1882" s="84"/>
      <c r="VIS1882" s="84"/>
      <c r="VIT1882" s="84"/>
      <c r="VIU1882" s="84"/>
      <c r="VIV1882" s="84"/>
      <c r="VIW1882" s="84"/>
      <c r="VIX1882" s="84"/>
      <c r="VIY1882" s="84"/>
      <c r="VIZ1882" s="84"/>
      <c r="VJA1882" s="84"/>
      <c r="VJB1882" s="84"/>
      <c r="VJC1882" s="84"/>
      <c r="VJD1882" s="84"/>
      <c r="VJE1882" s="84"/>
      <c r="VJF1882" s="84"/>
      <c r="VJG1882" s="84"/>
      <c r="VJH1882" s="84"/>
      <c r="VJI1882" s="84"/>
      <c r="VJJ1882" s="84"/>
      <c r="VJK1882" s="84"/>
      <c r="VJL1882" s="84"/>
      <c r="VJM1882" s="84"/>
      <c r="VJN1882" s="84"/>
      <c r="VJO1882" s="84"/>
      <c r="VJP1882" s="84"/>
      <c r="VJQ1882" s="84"/>
      <c r="VJR1882" s="84"/>
      <c r="VJS1882" s="84"/>
      <c r="VJT1882" s="84"/>
      <c r="VJU1882" s="84"/>
      <c r="VJV1882" s="84"/>
      <c r="VJW1882" s="84"/>
      <c r="VJX1882" s="84"/>
      <c r="VJY1882" s="84"/>
      <c r="VJZ1882" s="84"/>
      <c r="VKA1882" s="84"/>
      <c r="VKB1882" s="84"/>
      <c r="VKC1882" s="84"/>
      <c r="VKD1882" s="84"/>
      <c r="VKE1882" s="84"/>
      <c r="VKF1882" s="84"/>
      <c r="VKG1882" s="84"/>
      <c r="VKH1882" s="84"/>
      <c r="VKI1882" s="84"/>
      <c r="VKJ1882" s="84"/>
      <c r="VKK1882" s="84"/>
      <c r="VKL1882" s="84"/>
      <c r="VKM1882" s="84"/>
      <c r="VKN1882" s="84"/>
      <c r="VKO1882" s="84"/>
      <c r="VKP1882" s="84"/>
      <c r="VKQ1882" s="84"/>
      <c r="VKR1882" s="84"/>
      <c r="VKS1882" s="84"/>
      <c r="VKT1882" s="84"/>
      <c r="VKU1882" s="84"/>
      <c r="VKV1882" s="84"/>
      <c r="VKW1882" s="84"/>
      <c r="VKX1882" s="84"/>
      <c r="VKY1882" s="84"/>
      <c r="VKZ1882" s="84"/>
      <c r="VLA1882" s="84"/>
      <c r="VLB1882" s="84"/>
      <c r="VLC1882" s="84"/>
      <c r="VLD1882" s="84"/>
      <c r="VLE1882" s="84"/>
      <c r="VLF1882" s="84"/>
      <c r="VLG1882" s="84"/>
      <c r="VLH1882" s="84"/>
      <c r="VLI1882" s="84"/>
      <c r="VLJ1882" s="84"/>
      <c r="VLK1882" s="84"/>
      <c r="VLL1882" s="84"/>
      <c r="VLM1882" s="84"/>
      <c r="VLN1882" s="84"/>
      <c r="VLO1882" s="84"/>
      <c r="VLP1882" s="84"/>
      <c r="VLQ1882" s="84"/>
      <c r="VLR1882" s="84"/>
      <c r="VLS1882" s="84"/>
      <c r="VLT1882" s="84"/>
      <c r="VLU1882" s="84"/>
      <c r="VLV1882" s="84"/>
      <c r="VLW1882" s="84"/>
      <c r="VLX1882" s="84"/>
      <c r="VLY1882" s="84"/>
      <c r="VLZ1882" s="84"/>
      <c r="VMA1882" s="84"/>
      <c r="VMB1882" s="84"/>
      <c r="VMC1882" s="84"/>
      <c r="VMD1882" s="84"/>
      <c r="VME1882" s="84"/>
      <c r="VMF1882" s="84"/>
      <c r="VMG1882" s="84"/>
      <c r="VMH1882" s="84"/>
      <c r="VMI1882" s="84"/>
      <c r="VMJ1882" s="84"/>
      <c r="VMK1882" s="84"/>
      <c r="VML1882" s="84"/>
      <c r="VMM1882" s="84"/>
      <c r="VMN1882" s="84"/>
      <c r="VMO1882" s="84"/>
      <c r="VMP1882" s="84"/>
      <c r="VMQ1882" s="84"/>
      <c r="VMR1882" s="84"/>
      <c r="VMS1882" s="84"/>
      <c r="VMT1882" s="84"/>
      <c r="VMU1882" s="84"/>
      <c r="VMV1882" s="84"/>
      <c r="VMW1882" s="84"/>
      <c r="VMX1882" s="84"/>
      <c r="VMY1882" s="84"/>
      <c r="VMZ1882" s="84"/>
      <c r="VNA1882" s="84"/>
      <c r="VNB1882" s="84"/>
      <c r="VNC1882" s="84"/>
      <c r="VND1882" s="84"/>
      <c r="VNE1882" s="84"/>
      <c r="VNF1882" s="84"/>
      <c r="VNG1882" s="84"/>
      <c r="VNH1882" s="84"/>
      <c r="VNI1882" s="84"/>
      <c r="VNJ1882" s="84"/>
      <c r="VNK1882" s="84"/>
      <c r="VNL1882" s="84"/>
      <c r="VNM1882" s="84"/>
      <c r="VNN1882" s="84"/>
      <c r="VNO1882" s="84"/>
      <c r="VNP1882" s="84"/>
      <c r="VNQ1882" s="84"/>
      <c r="VNR1882" s="84"/>
      <c r="VNS1882" s="84"/>
      <c r="VNT1882" s="84"/>
      <c r="VNU1882" s="84"/>
      <c r="VNV1882" s="84"/>
      <c r="VNW1882" s="84"/>
      <c r="VNX1882" s="84"/>
      <c r="VNY1882" s="84"/>
      <c r="VNZ1882" s="84"/>
      <c r="VOA1882" s="84"/>
      <c r="VOB1882" s="84"/>
      <c r="VOC1882" s="84"/>
      <c r="VOD1882" s="84"/>
      <c r="VOE1882" s="84"/>
      <c r="VOF1882" s="84"/>
      <c r="VOG1882" s="84"/>
      <c r="VOH1882" s="84"/>
      <c r="VOI1882" s="84"/>
      <c r="VOJ1882" s="84"/>
      <c r="VOK1882" s="84"/>
      <c r="VOL1882" s="84"/>
      <c r="VOM1882" s="84"/>
      <c r="VON1882" s="84"/>
      <c r="VOO1882" s="84"/>
      <c r="VOP1882" s="84"/>
      <c r="VOQ1882" s="84"/>
      <c r="VOR1882" s="84"/>
      <c r="VOS1882" s="84"/>
      <c r="VOT1882" s="84"/>
      <c r="VOU1882" s="84"/>
      <c r="VOV1882" s="84"/>
      <c r="VOW1882" s="84"/>
      <c r="VOX1882" s="84"/>
      <c r="VOY1882" s="84"/>
      <c r="VOZ1882" s="84"/>
      <c r="VPA1882" s="84"/>
      <c r="VPB1882" s="84"/>
      <c r="VPC1882" s="84"/>
      <c r="VPD1882" s="84"/>
      <c r="VPE1882" s="84"/>
      <c r="VPF1882" s="84"/>
      <c r="VPG1882" s="84"/>
      <c r="VPH1882" s="84"/>
      <c r="VPI1882" s="84"/>
      <c r="VPJ1882" s="84"/>
      <c r="VPK1882" s="84"/>
      <c r="VPL1882" s="84"/>
      <c r="VPM1882" s="84"/>
      <c r="VPN1882" s="84"/>
      <c r="VPO1882" s="84"/>
      <c r="VPP1882" s="84"/>
      <c r="VPQ1882" s="84"/>
      <c r="VPR1882" s="84"/>
      <c r="VPS1882" s="84"/>
      <c r="VPT1882" s="84"/>
      <c r="VPU1882" s="84"/>
      <c r="VPV1882" s="84"/>
      <c r="VPW1882" s="84"/>
      <c r="VPX1882" s="84"/>
      <c r="VPY1882" s="84"/>
      <c r="VPZ1882" s="84"/>
      <c r="VQA1882" s="84"/>
      <c r="VQB1882" s="84"/>
      <c r="VQC1882" s="84"/>
      <c r="VQD1882" s="84"/>
      <c r="VQE1882" s="84"/>
      <c r="VQF1882" s="84"/>
      <c r="VQG1882" s="84"/>
      <c r="VQH1882" s="84"/>
      <c r="VQI1882" s="84"/>
      <c r="VQJ1882" s="84"/>
      <c r="VQK1882" s="84"/>
      <c r="VQL1882" s="84"/>
      <c r="VQM1882" s="84"/>
      <c r="VQN1882" s="84"/>
      <c r="VQO1882" s="84"/>
      <c r="VQP1882" s="84"/>
      <c r="VQQ1882" s="84"/>
      <c r="VQR1882" s="84"/>
      <c r="VQS1882" s="84"/>
      <c r="VQT1882" s="84"/>
      <c r="VQU1882" s="84"/>
      <c r="VQV1882" s="84"/>
      <c r="VQW1882" s="84"/>
      <c r="VQX1882" s="84"/>
      <c r="VQY1882" s="84"/>
      <c r="VQZ1882" s="84"/>
      <c r="VRA1882" s="84"/>
      <c r="VRB1882" s="84"/>
      <c r="VRC1882" s="84"/>
      <c r="VRD1882" s="84"/>
      <c r="VRE1882" s="84"/>
      <c r="VRF1882" s="84"/>
      <c r="VRG1882" s="84"/>
      <c r="VRH1882" s="84"/>
      <c r="VRI1882" s="84"/>
      <c r="VRJ1882" s="84"/>
      <c r="VRK1882" s="84"/>
      <c r="VRL1882" s="84"/>
      <c r="VRM1882" s="84"/>
      <c r="VRN1882" s="84"/>
      <c r="VRO1882" s="84"/>
      <c r="VRP1882" s="84"/>
      <c r="VRQ1882" s="84"/>
      <c r="VRR1882" s="84"/>
      <c r="VRS1882" s="84"/>
      <c r="VRT1882" s="84"/>
      <c r="VRU1882" s="84"/>
      <c r="VRV1882" s="84"/>
      <c r="VRW1882" s="84"/>
      <c r="VRX1882" s="84"/>
      <c r="VRY1882" s="84"/>
      <c r="VRZ1882" s="84"/>
      <c r="VSA1882" s="84"/>
      <c r="VSB1882" s="84"/>
      <c r="VSC1882" s="84"/>
      <c r="VSD1882" s="84"/>
      <c r="VSE1882" s="84"/>
      <c r="VSF1882" s="84"/>
      <c r="VSG1882" s="84"/>
      <c r="VSH1882" s="84"/>
      <c r="VSI1882" s="84"/>
      <c r="VSJ1882" s="84"/>
      <c r="VSK1882" s="84"/>
      <c r="VSL1882" s="84"/>
      <c r="VSM1882" s="84"/>
      <c r="VSN1882" s="84"/>
      <c r="VSO1882" s="84"/>
      <c r="VSP1882" s="84"/>
      <c r="VSQ1882" s="84"/>
      <c r="VSR1882" s="84"/>
      <c r="VSS1882" s="84"/>
      <c r="VST1882" s="84"/>
      <c r="VSU1882" s="84"/>
      <c r="VSV1882" s="84"/>
      <c r="VSW1882" s="84"/>
      <c r="VSX1882" s="84"/>
      <c r="VSY1882" s="84"/>
      <c r="VSZ1882" s="84"/>
      <c r="VTA1882" s="84"/>
      <c r="VTB1882" s="84"/>
      <c r="VTC1882" s="84"/>
      <c r="VTD1882" s="84"/>
      <c r="VTE1882" s="84"/>
      <c r="VTF1882" s="84"/>
      <c r="VTG1882" s="84"/>
      <c r="VTH1882" s="84"/>
      <c r="VTI1882" s="84"/>
      <c r="VTJ1882" s="84"/>
      <c r="VTK1882" s="84"/>
      <c r="VTL1882" s="84"/>
      <c r="VTM1882" s="84"/>
      <c r="VTN1882" s="84"/>
      <c r="VTO1882" s="84"/>
      <c r="VTP1882" s="84"/>
      <c r="VTQ1882" s="84"/>
      <c r="VTR1882" s="84"/>
      <c r="VTS1882" s="84"/>
      <c r="VTT1882" s="84"/>
      <c r="VTU1882" s="84"/>
      <c r="VTV1882" s="84"/>
      <c r="VTW1882" s="84"/>
      <c r="VTX1882" s="84"/>
      <c r="VTY1882" s="84"/>
      <c r="VTZ1882" s="84"/>
      <c r="VUA1882" s="84"/>
      <c r="VUB1882" s="84"/>
      <c r="VUC1882" s="84"/>
      <c r="VUD1882" s="84"/>
      <c r="VUE1882" s="84"/>
      <c r="VUF1882" s="84"/>
      <c r="VUG1882" s="84"/>
      <c r="VUH1882" s="84"/>
      <c r="VUI1882" s="84"/>
      <c r="VUJ1882" s="84"/>
      <c r="VUK1882" s="84"/>
      <c r="VUL1882" s="84"/>
      <c r="VUM1882" s="84"/>
      <c r="VUN1882" s="84"/>
      <c r="VUO1882" s="84"/>
      <c r="VUP1882" s="84"/>
      <c r="VUQ1882" s="84"/>
      <c r="VUR1882" s="84"/>
      <c r="VUS1882" s="84"/>
      <c r="VUT1882" s="84"/>
      <c r="VUU1882" s="84"/>
      <c r="VUV1882" s="84"/>
      <c r="VUW1882" s="84"/>
      <c r="VUX1882" s="84"/>
      <c r="VUY1882" s="84"/>
      <c r="VUZ1882" s="84"/>
      <c r="VVA1882" s="84"/>
      <c r="VVB1882" s="84"/>
      <c r="VVC1882" s="84"/>
      <c r="VVD1882" s="84"/>
      <c r="VVE1882" s="84"/>
      <c r="VVF1882" s="84"/>
      <c r="VVG1882" s="84"/>
      <c r="VVH1882" s="84"/>
      <c r="VVI1882" s="84"/>
      <c r="VVJ1882" s="84"/>
      <c r="VVK1882" s="84"/>
      <c r="VVL1882" s="84"/>
      <c r="VVM1882" s="84"/>
      <c r="VVN1882" s="84"/>
      <c r="VVO1882" s="84"/>
      <c r="VVP1882" s="84"/>
      <c r="VVQ1882" s="84"/>
      <c r="VVR1882" s="84"/>
      <c r="VVS1882" s="84"/>
      <c r="VVT1882" s="84"/>
      <c r="VVU1882" s="84"/>
      <c r="VVV1882" s="84"/>
      <c r="VVW1882" s="84"/>
      <c r="VVX1882" s="84"/>
      <c r="VVY1882" s="84"/>
      <c r="VVZ1882" s="84"/>
      <c r="VWA1882" s="84"/>
      <c r="VWB1882" s="84"/>
      <c r="VWC1882" s="84"/>
      <c r="VWD1882" s="84"/>
      <c r="VWE1882" s="84"/>
      <c r="VWF1882" s="84"/>
      <c r="VWG1882" s="84"/>
      <c r="VWH1882" s="84"/>
      <c r="VWI1882" s="84"/>
      <c r="VWJ1882" s="84"/>
      <c r="VWK1882" s="84"/>
      <c r="VWL1882" s="84"/>
      <c r="VWM1882" s="84"/>
      <c r="VWN1882" s="84"/>
      <c r="VWO1882" s="84"/>
      <c r="VWP1882" s="84"/>
      <c r="VWQ1882" s="84"/>
      <c r="VWR1882" s="84"/>
      <c r="VWS1882" s="84"/>
      <c r="VWT1882" s="84"/>
      <c r="VWU1882" s="84"/>
      <c r="VWV1882" s="84"/>
      <c r="VWW1882" s="84"/>
      <c r="VWX1882" s="84"/>
      <c r="VWY1882" s="84"/>
      <c r="VWZ1882" s="84"/>
      <c r="VXA1882" s="84"/>
      <c r="VXB1882" s="84"/>
      <c r="VXC1882" s="84"/>
      <c r="VXD1882" s="84"/>
      <c r="VXE1882" s="84"/>
      <c r="VXF1882" s="84"/>
      <c r="VXG1882" s="84"/>
      <c r="VXH1882" s="84"/>
      <c r="VXI1882" s="84"/>
      <c r="VXJ1882" s="84"/>
      <c r="VXK1882" s="84"/>
      <c r="VXL1882" s="84"/>
      <c r="VXM1882" s="84"/>
      <c r="VXN1882" s="84"/>
      <c r="VXO1882" s="84"/>
      <c r="VXP1882" s="84"/>
      <c r="VXQ1882" s="84"/>
      <c r="VXR1882" s="84"/>
      <c r="VXS1882" s="84"/>
      <c r="VXT1882" s="84"/>
      <c r="VXU1882" s="84"/>
      <c r="VXV1882" s="84"/>
      <c r="VXW1882" s="84"/>
      <c r="VXX1882" s="84"/>
      <c r="VXY1882" s="84"/>
      <c r="VXZ1882" s="84"/>
      <c r="VYA1882" s="84"/>
      <c r="VYB1882" s="84"/>
      <c r="VYC1882" s="84"/>
      <c r="VYD1882" s="84"/>
      <c r="VYE1882" s="84"/>
      <c r="VYF1882" s="84"/>
      <c r="VYG1882" s="84"/>
      <c r="VYH1882" s="84"/>
      <c r="VYI1882" s="84"/>
      <c r="VYJ1882" s="84"/>
      <c r="VYK1882" s="84"/>
      <c r="VYL1882" s="84"/>
      <c r="VYM1882" s="84"/>
      <c r="VYN1882" s="84"/>
      <c r="VYO1882" s="84"/>
      <c r="VYP1882" s="84"/>
      <c r="VYQ1882" s="84"/>
      <c r="VYR1882" s="84"/>
      <c r="VYS1882" s="84"/>
      <c r="VYT1882" s="84"/>
      <c r="VYU1882" s="84"/>
      <c r="VYV1882" s="84"/>
      <c r="VYW1882" s="84"/>
      <c r="VYX1882" s="84"/>
      <c r="VYY1882" s="84"/>
      <c r="VYZ1882" s="84"/>
      <c r="VZA1882" s="84"/>
      <c r="VZB1882" s="84"/>
      <c r="VZC1882" s="84"/>
      <c r="VZD1882" s="84"/>
      <c r="VZE1882" s="84"/>
      <c r="VZF1882" s="84"/>
      <c r="VZG1882" s="84"/>
      <c r="VZH1882" s="84"/>
      <c r="VZI1882" s="84"/>
      <c r="VZJ1882" s="84"/>
      <c r="VZK1882" s="84"/>
      <c r="VZL1882" s="84"/>
      <c r="VZM1882" s="84"/>
      <c r="VZN1882" s="84"/>
      <c r="VZO1882" s="84"/>
      <c r="VZP1882" s="84"/>
      <c r="VZQ1882" s="84"/>
      <c r="VZR1882" s="84"/>
      <c r="VZS1882" s="84"/>
      <c r="VZT1882" s="84"/>
      <c r="VZU1882" s="84"/>
      <c r="VZV1882" s="84"/>
      <c r="VZW1882" s="84"/>
      <c r="VZX1882" s="84"/>
      <c r="VZY1882" s="84"/>
      <c r="VZZ1882" s="84"/>
      <c r="WAA1882" s="84"/>
      <c r="WAB1882" s="84"/>
      <c r="WAC1882" s="84"/>
      <c r="WAD1882" s="84"/>
      <c r="WAE1882" s="84"/>
      <c r="WAF1882" s="84"/>
      <c r="WAG1882" s="84"/>
      <c r="WAH1882" s="84"/>
      <c r="WAI1882" s="84"/>
      <c r="WAJ1882" s="84"/>
      <c r="WAK1882" s="84"/>
      <c r="WAL1882" s="84"/>
      <c r="WAM1882" s="84"/>
      <c r="WAN1882" s="84"/>
      <c r="WAO1882" s="84"/>
      <c r="WAP1882" s="84"/>
      <c r="WAQ1882" s="84"/>
      <c r="WAR1882" s="84"/>
      <c r="WAS1882" s="84"/>
      <c r="WAT1882" s="84"/>
      <c r="WAU1882" s="84"/>
      <c r="WAV1882" s="84"/>
      <c r="WAW1882" s="84"/>
      <c r="WAX1882" s="84"/>
      <c r="WAY1882" s="84"/>
      <c r="WAZ1882" s="84"/>
      <c r="WBA1882" s="84"/>
      <c r="WBB1882" s="84"/>
      <c r="WBC1882" s="84"/>
      <c r="WBD1882" s="84"/>
      <c r="WBE1882" s="84"/>
      <c r="WBF1882" s="84"/>
      <c r="WBG1882" s="84"/>
      <c r="WBH1882" s="84"/>
      <c r="WBI1882" s="84"/>
      <c r="WBJ1882" s="84"/>
      <c r="WBK1882" s="84"/>
      <c r="WBL1882" s="84"/>
      <c r="WBM1882" s="84"/>
      <c r="WBN1882" s="84"/>
      <c r="WBO1882" s="84"/>
      <c r="WBP1882" s="84"/>
      <c r="WBQ1882" s="84"/>
      <c r="WBR1882" s="84"/>
      <c r="WBS1882" s="84"/>
      <c r="WBT1882" s="84"/>
      <c r="WBU1882" s="84"/>
      <c r="WBV1882" s="84"/>
      <c r="WBW1882" s="84"/>
      <c r="WBX1882" s="84"/>
      <c r="WBY1882" s="84"/>
      <c r="WBZ1882" s="84"/>
      <c r="WCA1882" s="84"/>
      <c r="WCB1882" s="84"/>
      <c r="WCC1882" s="84"/>
      <c r="WCD1882" s="84"/>
      <c r="WCE1882" s="84"/>
      <c r="WCF1882" s="84"/>
      <c r="WCG1882" s="84"/>
      <c r="WCH1882" s="84"/>
      <c r="WCI1882" s="84"/>
      <c r="WCJ1882" s="84"/>
      <c r="WCK1882" s="84"/>
      <c r="WCL1882" s="84"/>
      <c r="WCM1882" s="84"/>
      <c r="WCN1882" s="84"/>
      <c r="WCO1882" s="84"/>
      <c r="WCP1882" s="84"/>
      <c r="WCQ1882" s="84"/>
      <c r="WCR1882" s="84"/>
      <c r="WCS1882" s="84"/>
      <c r="WCT1882" s="84"/>
      <c r="WCU1882" s="84"/>
      <c r="WCV1882" s="84"/>
      <c r="WCW1882" s="84"/>
      <c r="WCX1882" s="84"/>
      <c r="WCY1882" s="84"/>
      <c r="WCZ1882" s="84"/>
      <c r="WDA1882" s="84"/>
      <c r="WDB1882" s="84"/>
      <c r="WDC1882" s="84"/>
      <c r="WDD1882" s="84"/>
      <c r="WDE1882" s="84"/>
      <c r="WDF1882" s="84"/>
      <c r="WDG1882" s="84"/>
      <c r="WDH1882" s="84"/>
      <c r="WDI1882" s="84"/>
      <c r="WDJ1882" s="84"/>
      <c r="WDK1882" s="84"/>
      <c r="WDL1882" s="84"/>
      <c r="WDM1882" s="84"/>
      <c r="WDN1882" s="84"/>
      <c r="WDO1882" s="84"/>
      <c r="WDP1882" s="84"/>
      <c r="WDQ1882" s="84"/>
      <c r="WDR1882" s="84"/>
      <c r="WDS1882" s="84"/>
      <c r="WDT1882" s="84"/>
      <c r="WDU1882" s="84"/>
      <c r="WDV1882" s="84"/>
      <c r="WDW1882" s="84"/>
      <c r="WDX1882" s="84"/>
      <c r="WDY1882" s="84"/>
      <c r="WDZ1882" s="84"/>
      <c r="WEA1882" s="84"/>
      <c r="WEB1882" s="84"/>
      <c r="WEC1882" s="84"/>
      <c r="WED1882" s="84"/>
      <c r="WEE1882" s="84"/>
      <c r="WEF1882" s="84"/>
      <c r="WEG1882" s="84"/>
      <c r="WEH1882" s="84"/>
      <c r="WEI1882" s="84"/>
      <c r="WEJ1882" s="84"/>
      <c r="WEK1882" s="84"/>
      <c r="WEL1882" s="84"/>
      <c r="WEM1882" s="84"/>
      <c r="WEN1882" s="84"/>
      <c r="WEO1882" s="84"/>
      <c r="WEP1882" s="84"/>
      <c r="WEQ1882" s="84"/>
      <c r="WER1882" s="84"/>
      <c r="WES1882" s="84"/>
      <c r="WET1882" s="84"/>
      <c r="WEU1882" s="84"/>
      <c r="WEV1882" s="84"/>
      <c r="WEW1882" s="84"/>
      <c r="WEX1882" s="84"/>
      <c r="WEY1882" s="84"/>
      <c r="WEZ1882" s="84"/>
      <c r="WFA1882" s="84"/>
      <c r="WFB1882" s="84"/>
      <c r="WFC1882" s="84"/>
      <c r="WFD1882" s="84"/>
      <c r="WFE1882" s="84"/>
      <c r="WFF1882" s="84"/>
      <c r="WFG1882" s="84"/>
      <c r="WFH1882" s="84"/>
      <c r="WFI1882" s="84"/>
      <c r="WFJ1882" s="84"/>
      <c r="WFK1882" s="84"/>
      <c r="WFL1882" s="84"/>
      <c r="WFM1882" s="84"/>
      <c r="WFN1882" s="84"/>
      <c r="WFO1882" s="84"/>
      <c r="WFP1882" s="84"/>
      <c r="WFQ1882" s="84"/>
      <c r="WFR1882" s="84"/>
      <c r="WFS1882" s="84"/>
      <c r="WFT1882" s="84"/>
      <c r="WFU1882" s="84"/>
      <c r="WFV1882" s="84"/>
      <c r="WFW1882" s="84"/>
      <c r="WFX1882" s="84"/>
      <c r="WFY1882" s="84"/>
      <c r="WFZ1882" s="84"/>
      <c r="WGA1882" s="84"/>
      <c r="WGB1882" s="84"/>
      <c r="WGC1882" s="84"/>
      <c r="WGD1882" s="84"/>
      <c r="WGE1882" s="84"/>
      <c r="WGF1882" s="84"/>
      <c r="WGG1882" s="84"/>
      <c r="WGH1882" s="84"/>
      <c r="WGI1882" s="84"/>
      <c r="WGJ1882" s="84"/>
      <c r="WGK1882" s="84"/>
      <c r="WGL1882" s="84"/>
      <c r="WGM1882" s="84"/>
      <c r="WGN1882" s="84"/>
      <c r="WGO1882" s="84"/>
      <c r="WGP1882" s="84"/>
      <c r="WGQ1882" s="84"/>
      <c r="WGR1882" s="84"/>
      <c r="WGS1882" s="84"/>
      <c r="WGT1882" s="84"/>
      <c r="WGU1882" s="84"/>
      <c r="WGV1882" s="84"/>
      <c r="WGW1882" s="84"/>
      <c r="WGX1882" s="84"/>
      <c r="WGY1882" s="84"/>
      <c r="WGZ1882" s="84"/>
      <c r="WHA1882" s="84"/>
      <c r="WHB1882" s="84"/>
      <c r="WHC1882" s="84"/>
      <c r="WHD1882" s="84"/>
      <c r="WHE1882" s="84"/>
      <c r="WHF1882" s="84"/>
      <c r="WHG1882" s="84"/>
      <c r="WHH1882" s="84"/>
      <c r="WHI1882" s="84"/>
      <c r="WHJ1882" s="84"/>
      <c r="WHK1882" s="84"/>
      <c r="WHL1882" s="84"/>
      <c r="WHM1882" s="84"/>
      <c r="WHN1882" s="84"/>
      <c r="WHO1882" s="84"/>
      <c r="WHP1882" s="84"/>
      <c r="WHQ1882" s="84"/>
      <c r="WHR1882" s="84"/>
      <c r="WHS1882" s="84"/>
      <c r="WHT1882" s="84"/>
      <c r="WHU1882" s="84"/>
      <c r="WHV1882" s="84"/>
      <c r="WHW1882" s="84"/>
      <c r="WHX1882" s="84"/>
      <c r="WHY1882" s="84"/>
      <c r="WHZ1882" s="84"/>
      <c r="WIA1882" s="84"/>
      <c r="WIB1882" s="84"/>
      <c r="WIC1882" s="84"/>
      <c r="WID1882" s="84"/>
      <c r="WIE1882" s="84"/>
      <c r="WIF1882" s="84"/>
      <c r="WIG1882" s="84"/>
      <c r="WIH1882" s="84"/>
      <c r="WII1882" s="84"/>
      <c r="WIJ1882" s="84"/>
      <c r="WIK1882" s="84"/>
      <c r="WIL1882" s="84"/>
      <c r="WIM1882" s="84"/>
      <c r="WIN1882" s="84"/>
      <c r="WIO1882" s="84"/>
      <c r="WIP1882" s="84"/>
      <c r="WIQ1882" s="84"/>
      <c r="WIR1882" s="84"/>
      <c r="WIS1882" s="84"/>
      <c r="WIT1882" s="84"/>
      <c r="WIU1882" s="84"/>
      <c r="WIV1882" s="84"/>
      <c r="WIW1882" s="84"/>
      <c r="WIX1882" s="84"/>
      <c r="WIY1882" s="84"/>
      <c r="WIZ1882" s="84"/>
      <c r="WJA1882" s="84"/>
      <c r="WJB1882" s="84"/>
      <c r="WJC1882" s="84"/>
      <c r="WJD1882" s="84"/>
      <c r="WJE1882" s="84"/>
      <c r="WJF1882" s="84"/>
      <c r="WJG1882" s="84"/>
      <c r="WJH1882" s="84"/>
      <c r="WJI1882" s="84"/>
      <c r="WJJ1882" s="84"/>
      <c r="WJK1882" s="84"/>
      <c r="WJL1882" s="84"/>
      <c r="WJM1882" s="84"/>
      <c r="WJN1882" s="84"/>
      <c r="WJO1882" s="84"/>
      <c r="WJP1882" s="84"/>
      <c r="WJQ1882" s="84"/>
      <c r="WJR1882" s="84"/>
      <c r="WJS1882" s="84"/>
      <c r="WJT1882" s="84"/>
      <c r="WJU1882" s="84"/>
      <c r="WJV1882" s="84"/>
      <c r="WJW1882" s="84"/>
      <c r="WJX1882" s="84"/>
      <c r="WJY1882" s="84"/>
      <c r="WJZ1882" s="84"/>
      <c r="WKA1882" s="84"/>
      <c r="WKB1882" s="84"/>
      <c r="WKC1882" s="84"/>
      <c r="WKD1882" s="84"/>
      <c r="WKE1882" s="84"/>
      <c r="WKF1882" s="84"/>
      <c r="WKG1882" s="84"/>
      <c r="WKH1882" s="84"/>
      <c r="WKI1882" s="84"/>
      <c r="WKJ1882" s="84"/>
      <c r="WKK1882" s="84"/>
      <c r="WKL1882" s="84"/>
      <c r="WKM1882" s="84"/>
      <c r="WKN1882" s="84"/>
      <c r="WKO1882" s="84"/>
      <c r="WKP1882" s="84"/>
      <c r="WKQ1882" s="84"/>
      <c r="WKR1882" s="84"/>
      <c r="WKS1882" s="84"/>
      <c r="WKT1882" s="84"/>
      <c r="WKU1882" s="84"/>
      <c r="WKV1882" s="84"/>
      <c r="WKW1882" s="84"/>
      <c r="WKX1882" s="84"/>
      <c r="WKY1882" s="84"/>
      <c r="WKZ1882" s="84"/>
      <c r="WLA1882" s="84"/>
      <c r="WLB1882" s="84"/>
      <c r="WLC1882" s="84"/>
      <c r="WLD1882" s="84"/>
      <c r="WLE1882" s="84"/>
      <c r="WLF1882" s="84"/>
      <c r="WLG1882" s="84"/>
      <c r="WLH1882" s="84"/>
      <c r="WLI1882" s="84"/>
      <c r="WLJ1882" s="84"/>
      <c r="WLK1882" s="84"/>
      <c r="WLL1882" s="84"/>
      <c r="WLM1882" s="84"/>
      <c r="WLN1882" s="84"/>
      <c r="WLO1882" s="84"/>
      <c r="WLP1882" s="84"/>
      <c r="WLQ1882" s="84"/>
      <c r="WLR1882" s="84"/>
      <c r="WLS1882" s="84"/>
      <c r="WLT1882" s="84"/>
      <c r="WLU1882" s="84"/>
      <c r="WLV1882" s="84"/>
      <c r="WLW1882" s="84"/>
      <c r="WLX1882" s="84"/>
      <c r="WLY1882" s="84"/>
      <c r="WLZ1882" s="84"/>
      <c r="WMA1882" s="84"/>
      <c r="WMB1882" s="84"/>
      <c r="WMC1882" s="84"/>
      <c r="WMD1882" s="84"/>
      <c r="WME1882" s="84"/>
      <c r="WMF1882" s="84"/>
      <c r="WMG1882" s="84"/>
      <c r="WMH1882" s="84"/>
      <c r="WMI1882" s="84"/>
      <c r="WMJ1882" s="84"/>
      <c r="WMK1882" s="84"/>
      <c r="WML1882" s="84"/>
      <c r="WMM1882" s="84"/>
      <c r="WMN1882" s="84"/>
      <c r="WMO1882" s="84"/>
      <c r="WMP1882" s="84"/>
      <c r="WMQ1882" s="84"/>
      <c r="WMR1882" s="84"/>
      <c r="WMS1882" s="84"/>
      <c r="WMT1882" s="84"/>
      <c r="WMU1882" s="84"/>
      <c r="WMV1882" s="84"/>
      <c r="WMW1882" s="84"/>
      <c r="WMX1882" s="84"/>
      <c r="WMY1882" s="84"/>
      <c r="WMZ1882" s="84"/>
      <c r="WNA1882" s="84"/>
      <c r="WNB1882" s="84"/>
      <c r="WNC1882" s="84"/>
      <c r="WND1882" s="84"/>
      <c r="WNE1882" s="84"/>
      <c r="WNF1882" s="84"/>
      <c r="WNG1882" s="84"/>
      <c r="WNH1882" s="84"/>
      <c r="WNI1882" s="84"/>
      <c r="WNJ1882" s="84"/>
      <c r="WNK1882" s="84"/>
      <c r="WNL1882" s="84"/>
      <c r="WNM1882" s="84"/>
      <c r="WNN1882" s="84"/>
      <c r="WNO1882" s="84"/>
      <c r="WNP1882" s="84"/>
      <c r="WNQ1882" s="84"/>
      <c r="WNR1882" s="84"/>
      <c r="WNS1882" s="84"/>
      <c r="WNT1882" s="84"/>
      <c r="WNU1882" s="84"/>
      <c r="WNV1882" s="84"/>
      <c r="WNW1882" s="84"/>
      <c r="WNX1882" s="84"/>
      <c r="WNY1882" s="84"/>
      <c r="WNZ1882" s="84"/>
      <c r="WOA1882" s="84"/>
      <c r="WOB1882" s="84"/>
      <c r="WOC1882" s="84"/>
      <c r="WOD1882" s="84"/>
      <c r="WOE1882" s="84"/>
      <c r="WOF1882" s="84"/>
      <c r="WOG1882" s="84"/>
      <c r="WOH1882" s="84"/>
      <c r="WOI1882" s="84"/>
      <c r="WOJ1882" s="84"/>
      <c r="WOK1882" s="84"/>
      <c r="WOL1882" s="84"/>
      <c r="WOM1882" s="84"/>
      <c r="WON1882" s="84"/>
      <c r="WOO1882" s="84"/>
      <c r="WOP1882" s="84"/>
      <c r="WOQ1882" s="84"/>
      <c r="WOR1882" s="84"/>
      <c r="WOS1882" s="84"/>
      <c r="WOT1882" s="84"/>
      <c r="WOU1882" s="84"/>
      <c r="WOV1882" s="84"/>
      <c r="WOW1882" s="84"/>
      <c r="WOX1882" s="84"/>
      <c r="WOY1882" s="84"/>
      <c r="WOZ1882" s="84"/>
      <c r="WPA1882" s="84"/>
      <c r="WPB1882" s="84"/>
      <c r="WPC1882" s="84"/>
      <c r="WPD1882" s="84"/>
      <c r="WPE1882" s="84"/>
      <c r="WPF1882" s="84"/>
      <c r="WPG1882" s="84"/>
      <c r="WPH1882" s="84"/>
      <c r="WPI1882" s="84"/>
      <c r="WPJ1882" s="84"/>
      <c r="WPK1882" s="84"/>
      <c r="WPL1882" s="84"/>
      <c r="WPM1882" s="84"/>
      <c r="WPN1882" s="84"/>
      <c r="WPO1882" s="84"/>
      <c r="WPP1882" s="84"/>
      <c r="WPQ1882" s="84"/>
      <c r="WPR1882" s="84"/>
      <c r="WPS1882" s="84"/>
      <c r="WPT1882" s="84"/>
      <c r="WPU1882" s="84"/>
      <c r="WPV1882" s="84"/>
      <c r="WPW1882" s="84"/>
      <c r="WPX1882" s="84"/>
      <c r="WPY1882" s="84"/>
      <c r="WPZ1882" s="84"/>
      <c r="WQA1882" s="84"/>
      <c r="WQB1882" s="84"/>
      <c r="WQC1882" s="84"/>
      <c r="WQD1882" s="84"/>
      <c r="WQE1882" s="84"/>
      <c r="WQF1882" s="84"/>
      <c r="WQG1882" s="84"/>
      <c r="WQH1882" s="84"/>
      <c r="WQI1882" s="84"/>
      <c r="WQJ1882" s="84"/>
      <c r="WQK1882" s="84"/>
      <c r="WQL1882" s="84"/>
      <c r="WQM1882" s="84"/>
      <c r="WQN1882" s="84"/>
      <c r="WQO1882" s="84"/>
      <c r="WQP1882" s="84"/>
      <c r="WQQ1882" s="84"/>
      <c r="WQR1882" s="84"/>
      <c r="WQS1882" s="84"/>
      <c r="WQT1882" s="84"/>
      <c r="WQU1882" s="84"/>
      <c r="WQV1882" s="84"/>
      <c r="WQW1882" s="84"/>
      <c r="WQX1882" s="84"/>
      <c r="WQY1882" s="84"/>
      <c r="WQZ1882" s="84"/>
      <c r="WRA1882" s="84"/>
      <c r="WRB1882" s="84"/>
      <c r="WRC1882" s="84"/>
      <c r="WRD1882" s="84"/>
      <c r="WRE1882" s="84"/>
      <c r="WRF1882" s="84"/>
      <c r="WRG1882" s="84"/>
      <c r="WRH1882" s="84"/>
      <c r="WRI1882" s="84"/>
    </row>
    <row r="1883" spans="1:16025" ht="13.5" customHeight="1" thickBot="1" x14ac:dyDescent="0.3">
      <c r="A1883" s="119">
        <v>50101716</v>
      </c>
      <c r="B1883" s="101" t="str">
        <f t="shared" ca="1" si="102"/>
        <v>Nueces y semillas enteras</v>
      </c>
      <c r="C1883" s="106" t="s">
        <v>18876</v>
      </c>
      <c r="D1883" s="103">
        <v>2</v>
      </c>
      <c r="E1883" s="104">
        <v>900</v>
      </c>
      <c r="F1883" s="70">
        <f t="shared" ca="1" si="103"/>
        <v>1800</v>
      </c>
      <c r="G1883" s="45"/>
      <c r="H1883" s="84"/>
      <c r="I1883" s="84"/>
      <c r="J1883" s="84"/>
      <c r="K1883" s="84"/>
      <c r="L1883" s="84"/>
      <c r="M1883" s="84"/>
      <c r="N1883" s="84"/>
      <c r="O1883" s="84"/>
      <c r="P1883" s="84"/>
      <c r="Q1883" s="84"/>
      <c r="R1883" s="84"/>
      <c r="S1883" s="84"/>
      <c r="T1883" s="84"/>
      <c r="U1883" s="84"/>
      <c r="V1883" s="84"/>
      <c r="W1883" s="84"/>
      <c r="X1883" s="84"/>
      <c r="Y1883" s="84"/>
      <c r="Z1883" s="84"/>
      <c r="AA1883" s="84"/>
      <c r="AB1883" s="84"/>
      <c r="AC1883" s="84"/>
      <c r="AD1883" s="84"/>
      <c r="AE1883" s="84"/>
      <c r="AF1883" s="84"/>
      <c r="AG1883" s="84"/>
      <c r="AH1883" s="84"/>
      <c r="AI1883" s="84"/>
      <c r="AJ1883" s="84"/>
      <c r="AK1883" s="84"/>
      <c r="AL1883" s="84"/>
      <c r="AM1883" s="84"/>
      <c r="AN1883" s="84"/>
      <c r="AO1883" s="84"/>
      <c r="AP1883" s="84"/>
      <c r="AQ1883" s="84"/>
      <c r="AR1883" s="84"/>
      <c r="AS1883" s="84"/>
      <c r="AT1883" s="84"/>
      <c r="AU1883" s="84"/>
      <c r="AV1883" s="84"/>
      <c r="AW1883" s="84"/>
      <c r="AX1883" s="84"/>
      <c r="AY1883" s="84"/>
      <c r="AZ1883" s="84"/>
      <c r="BA1883" s="84"/>
      <c r="BB1883" s="84"/>
      <c r="BC1883" s="84"/>
      <c r="BD1883" s="84"/>
      <c r="BE1883" s="84"/>
      <c r="BF1883" s="84"/>
      <c r="BG1883" s="84"/>
      <c r="BH1883" s="84"/>
      <c r="BI1883" s="84"/>
      <c r="BJ1883" s="84"/>
      <c r="BK1883" s="84"/>
      <c r="BL1883" s="84"/>
      <c r="BM1883" s="84"/>
      <c r="BN1883" s="84"/>
      <c r="BO1883" s="84"/>
      <c r="BP1883" s="84"/>
      <c r="BQ1883" s="84"/>
      <c r="BR1883" s="84"/>
      <c r="BS1883" s="84"/>
      <c r="BT1883" s="84"/>
      <c r="BU1883" s="84"/>
      <c r="BV1883" s="84"/>
      <c r="BW1883" s="84"/>
      <c r="BX1883" s="84"/>
      <c r="BY1883" s="84"/>
      <c r="BZ1883" s="84"/>
      <c r="CA1883" s="84"/>
      <c r="CB1883" s="84"/>
      <c r="CC1883" s="84"/>
      <c r="CD1883" s="84"/>
      <c r="CE1883" s="84"/>
      <c r="CF1883" s="84"/>
      <c r="CG1883" s="84"/>
      <c r="CH1883" s="84"/>
      <c r="CI1883" s="84"/>
      <c r="CJ1883" s="84"/>
      <c r="CK1883" s="84"/>
      <c r="CL1883" s="84"/>
      <c r="CM1883" s="84"/>
      <c r="CN1883" s="84"/>
      <c r="CO1883" s="84"/>
      <c r="CP1883" s="84"/>
      <c r="CQ1883" s="84"/>
      <c r="CR1883" s="84"/>
      <c r="CS1883" s="84"/>
      <c r="CT1883" s="84"/>
      <c r="CU1883" s="84"/>
      <c r="CV1883" s="84"/>
      <c r="CW1883" s="84"/>
      <c r="CX1883" s="84"/>
      <c r="CY1883" s="84"/>
      <c r="CZ1883" s="84"/>
      <c r="DA1883" s="84"/>
      <c r="DB1883" s="84"/>
      <c r="DC1883" s="84"/>
      <c r="DD1883" s="84"/>
      <c r="DE1883" s="84"/>
      <c r="DF1883" s="84"/>
      <c r="DG1883" s="84"/>
      <c r="DH1883" s="84"/>
      <c r="DI1883" s="84"/>
      <c r="DJ1883" s="84"/>
      <c r="DK1883" s="84"/>
      <c r="DL1883" s="84"/>
      <c r="DM1883" s="84"/>
      <c r="DN1883" s="84"/>
      <c r="DO1883" s="84"/>
      <c r="DP1883" s="84"/>
      <c r="DQ1883" s="84"/>
      <c r="DR1883" s="84"/>
      <c r="DS1883" s="84"/>
      <c r="DT1883" s="84"/>
      <c r="DU1883" s="84"/>
      <c r="DV1883" s="84"/>
      <c r="DW1883" s="84"/>
      <c r="DX1883" s="84"/>
      <c r="DY1883" s="84"/>
      <c r="DZ1883" s="84"/>
      <c r="EA1883" s="84"/>
      <c r="EB1883" s="84"/>
      <c r="EC1883" s="84"/>
      <c r="ED1883" s="84"/>
      <c r="EE1883" s="84"/>
      <c r="EF1883" s="84"/>
      <c r="EG1883" s="84"/>
      <c r="EH1883" s="84"/>
      <c r="EI1883" s="84"/>
      <c r="EJ1883" s="84"/>
      <c r="EK1883" s="84"/>
      <c r="EL1883" s="84"/>
      <c r="EM1883" s="84"/>
      <c r="EN1883" s="84"/>
      <c r="EO1883" s="84"/>
      <c r="EP1883" s="84"/>
      <c r="EQ1883" s="84"/>
      <c r="ER1883" s="84"/>
      <c r="ES1883" s="84"/>
      <c r="ET1883" s="84"/>
      <c r="EU1883" s="84"/>
      <c r="EV1883" s="84"/>
      <c r="EW1883" s="84"/>
      <c r="EX1883" s="84"/>
      <c r="EY1883" s="84"/>
      <c r="EZ1883" s="84"/>
      <c r="FA1883" s="84"/>
      <c r="FB1883" s="84"/>
      <c r="FC1883" s="84"/>
      <c r="FD1883" s="84"/>
      <c r="FE1883" s="84"/>
      <c r="FF1883" s="84"/>
      <c r="FG1883" s="84"/>
      <c r="FH1883" s="84"/>
      <c r="FI1883" s="84"/>
      <c r="FJ1883" s="84"/>
      <c r="FK1883" s="84"/>
      <c r="FL1883" s="84"/>
      <c r="FM1883" s="84"/>
      <c r="FN1883" s="84"/>
      <c r="FO1883" s="84"/>
      <c r="FP1883" s="84"/>
      <c r="FQ1883" s="84"/>
      <c r="FR1883" s="84"/>
      <c r="FS1883" s="84"/>
      <c r="FT1883" s="84"/>
      <c r="FU1883" s="84"/>
      <c r="FV1883" s="84"/>
      <c r="FW1883" s="84"/>
      <c r="FX1883" s="84"/>
      <c r="FY1883" s="84"/>
      <c r="FZ1883" s="84"/>
      <c r="GA1883" s="84"/>
      <c r="GB1883" s="84"/>
      <c r="GC1883" s="84"/>
      <c r="GD1883" s="84"/>
      <c r="GE1883" s="84"/>
      <c r="GF1883" s="84"/>
      <c r="GG1883" s="84"/>
      <c r="GH1883" s="84"/>
      <c r="GI1883" s="84"/>
      <c r="GJ1883" s="84"/>
      <c r="GK1883" s="84"/>
      <c r="GL1883" s="84"/>
      <c r="GM1883" s="84"/>
      <c r="GN1883" s="84"/>
      <c r="GO1883" s="84"/>
      <c r="GP1883" s="84"/>
      <c r="GQ1883" s="84"/>
      <c r="GR1883" s="84"/>
      <c r="GS1883" s="84"/>
      <c r="GT1883" s="84"/>
      <c r="GU1883" s="84"/>
      <c r="GV1883" s="84"/>
      <c r="GW1883" s="84"/>
      <c r="GX1883" s="84"/>
      <c r="GY1883" s="84"/>
      <c r="GZ1883" s="84"/>
      <c r="HA1883" s="84"/>
      <c r="HB1883" s="84"/>
      <c r="HC1883" s="84"/>
      <c r="HD1883" s="84"/>
      <c r="HE1883" s="84"/>
      <c r="HF1883" s="84"/>
      <c r="HG1883" s="84"/>
      <c r="HH1883" s="84"/>
      <c r="HI1883" s="84"/>
      <c r="HJ1883" s="84"/>
      <c r="HK1883" s="84"/>
      <c r="HL1883" s="84"/>
      <c r="HM1883" s="84"/>
      <c r="HN1883" s="84"/>
      <c r="HO1883" s="84"/>
      <c r="HP1883" s="84"/>
      <c r="HQ1883" s="84"/>
      <c r="HR1883" s="84"/>
      <c r="HS1883" s="84"/>
      <c r="HT1883" s="84"/>
      <c r="HU1883" s="84"/>
      <c r="HV1883" s="84"/>
      <c r="HW1883" s="84"/>
      <c r="HX1883" s="84"/>
      <c r="HY1883" s="84"/>
      <c r="HZ1883" s="84"/>
      <c r="IA1883" s="84"/>
      <c r="IB1883" s="84"/>
      <c r="IC1883" s="84"/>
      <c r="ID1883" s="84"/>
      <c r="IE1883" s="84"/>
      <c r="IF1883" s="84"/>
      <c r="IG1883" s="84"/>
      <c r="IH1883" s="84"/>
      <c r="II1883" s="84"/>
      <c r="IJ1883" s="84"/>
      <c r="IK1883" s="84"/>
      <c r="IL1883" s="84"/>
      <c r="IM1883" s="84"/>
      <c r="IN1883" s="84"/>
      <c r="IO1883" s="84"/>
      <c r="IP1883" s="84"/>
      <c r="IQ1883" s="84"/>
      <c r="IR1883" s="84"/>
      <c r="IS1883" s="84"/>
      <c r="IT1883" s="84"/>
      <c r="IU1883" s="84"/>
      <c r="IV1883" s="84"/>
      <c r="IW1883" s="84"/>
      <c r="IX1883" s="84"/>
      <c r="IY1883" s="84"/>
      <c r="IZ1883" s="84"/>
      <c r="JA1883" s="84"/>
      <c r="JB1883" s="84"/>
      <c r="JC1883" s="84"/>
      <c r="JD1883" s="84"/>
      <c r="JE1883" s="84"/>
      <c r="JF1883" s="84"/>
      <c r="JG1883" s="84"/>
      <c r="JH1883" s="84"/>
      <c r="JI1883" s="84"/>
      <c r="JJ1883" s="84"/>
      <c r="JK1883" s="84"/>
      <c r="JL1883" s="84"/>
      <c r="JM1883" s="84"/>
      <c r="JN1883" s="84"/>
      <c r="JO1883" s="84"/>
      <c r="JP1883" s="84"/>
      <c r="JQ1883" s="84"/>
      <c r="JR1883" s="84"/>
      <c r="JS1883" s="84"/>
      <c r="JT1883" s="84"/>
      <c r="JU1883" s="84"/>
      <c r="JV1883" s="84"/>
      <c r="JW1883" s="84"/>
      <c r="JX1883" s="84"/>
      <c r="JY1883" s="84"/>
      <c r="JZ1883" s="84"/>
      <c r="KA1883" s="84"/>
      <c r="KB1883" s="84"/>
      <c r="KC1883" s="84"/>
      <c r="KD1883" s="84"/>
      <c r="KE1883" s="84"/>
      <c r="KF1883" s="84"/>
      <c r="KG1883" s="84"/>
      <c r="KH1883" s="84"/>
      <c r="KI1883" s="84"/>
      <c r="KJ1883" s="84"/>
      <c r="KK1883" s="84"/>
      <c r="KL1883" s="84"/>
      <c r="KM1883" s="84"/>
      <c r="KN1883" s="84"/>
      <c r="KO1883" s="84"/>
      <c r="KP1883" s="84"/>
      <c r="KQ1883" s="84"/>
      <c r="KR1883" s="84"/>
      <c r="KS1883" s="84"/>
      <c r="KT1883" s="84"/>
      <c r="KU1883" s="84"/>
      <c r="KV1883" s="84"/>
      <c r="KW1883" s="84"/>
      <c r="KX1883" s="84"/>
      <c r="KY1883" s="84"/>
      <c r="KZ1883" s="84"/>
      <c r="LA1883" s="84"/>
      <c r="LB1883" s="84"/>
      <c r="LC1883" s="84"/>
      <c r="LD1883" s="84"/>
      <c r="LE1883" s="84"/>
      <c r="LF1883" s="84"/>
      <c r="LG1883" s="84"/>
      <c r="LH1883" s="84"/>
      <c r="LI1883" s="84"/>
      <c r="LJ1883" s="84"/>
      <c r="LK1883" s="84"/>
      <c r="LL1883" s="84"/>
      <c r="LM1883" s="84"/>
      <c r="LN1883" s="84"/>
      <c r="LO1883" s="84"/>
      <c r="LP1883" s="84"/>
      <c r="LQ1883" s="84"/>
      <c r="LR1883" s="84"/>
      <c r="LS1883" s="84"/>
      <c r="LT1883" s="84"/>
      <c r="LU1883" s="84"/>
      <c r="LV1883" s="84"/>
      <c r="LW1883" s="84"/>
      <c r="LX1883" s="84"/>
      <c r="LY1883" s="84"/>
      <c r="LZ1883" s="84"/>
      <c r="MA1883" s="84"/>
      <c r="MB1883" s="84"/>
      <c r="MC1883" s="84"/>
      <c r="MD1883" s="84"/>
      <c r="ME1883" s="84"/>
      <c r="MF1883" s="84"/>
      <c r="MG1883" s="84"/>
      <c r="MH1883" s="84"/>
      <c r="MI1883" s="84"/>
      <c r="MJ1883" s="84"/>
      <c r="MK1883" s="84"/>
      <c r="ML1883" s="84"/>
      <c r="MM1883" s="84"/>
      <c r="MN1883" s="84"/>
      <c r="MO1883" s="84"/>
      <c r="MP1883" s="84"/>
      <c r="MQ1883" s="84"/>
      <c r="MR1883" s="84"/>
      <c r="MS1883" s="84"/>
      <c r="MT1883" s="84"/>
      <c r="MU1883" s="84"/>
      <c r="MV1883" s="84"/>
      <c r="MW1883" s="84"/>
      <c r="MX1883" s="84"/>
      <c r="MY1883" s="84"/>
      <c r="MZ1883" s="84"/>
      <c r="NA1883" s="84"/>
      <c r="NB1883" s="84"/>
      <c r="NC1883" s="84"/>
      <c r="ND1883" s="84"/>
      <c r="NE1883" s="84"/>
      <c r="NF1883" s="84"/>
      <c r="NG1883" s="84"/>
      <c r="NH1883" s="84"/>
      <c r="NI1883" s="84"/>
      <c r="NJ1883" s="84"/>
      <c r="NK1883" s="84"/>
      <c r="NL1883" s="84"/>
      <c r="NM1883" s="84"/>
      <c r="NN1883" s="84"/>
      <c r="NO1883" s="84"/>
      <c r="NP1883" s="84"/>
      <c r="NQ1883" s="84"/>
      <c r="NR1883" s="84"/>
      <c r="NS1883" s="84"/>
      <c r="NT1883" s="84"/>
      <c r="NU1883" s="84"/>
      <c r="NV1883" s="84"/>
      <c r="NW1883" s="84"/>
      <c r="NX1883" s="84"/>
      <c r="NY1883" s="84"/>
      <c r="NZ1883" s="84"/>
      <c r="OA1883" s="84"/>
      <c r="OB1883" s="84"/>
      <c r="OC1883" s="84"/>
      <c r="OD1883" s="84"/>
      <c r="OE1883" s="84"/>
      <c r="OF1883" s="84"/>
      <c r="OG1883" s="84"/>
      <c r="OH1883" s="84"/>
      <c r="OI1883" s="84"/>
      <c r="OJ1883" s="84"/>
      <c r="OK1883" s="84"/>
      <c r="OL1883" s="84"/>
      <c r="OM1883" s="84"/>
      <c r="ON1883" s="84"/>
      <c r="OO1883" s="84"/>
      <c r="OP1883" s="84"/>
      <c r="OQ1883" s="84"/>
      <c r="OR1883" s="84"/>
      <c r="OS1883" s="84"/>
      <c r="OT1883" s="84"/>
      <c r="OU1883" s="84"/>
      <c r="OV1883" s="84"/>
      <c r="OW1883" s="84"/>
      <c r="OX1883" s="84"/>
      <c r="OY1883" s="84"/>
      <c r="OZ1883" s="84"/>
      <c r="PA1883" s="84"/>
      <c r="PB1883" s="84"/>
      <c r="PC1883" s="84"/>
      <c r="PD1883" s="84"/>
      <c r="PE1883" s="84"/>
      <c r="PF1883" s="84"/>
      <c r="PG1883" s="84"/>
      <c r="PH1883" s="84"/>
      <c r="PI1883" s="84"/>
      <c r="PJ1883" s="84"/>
      <c r="PK1883" s="84"/>
      <c r="PL1883" s="84"/>
      <c r="PM1883" s="84"/>
      <c r="PN1883" s="84"/>
      <c r="PO1883" s="84"/>
      <c r="PP1883" s="84"/>
      <c r="PQ1883" s="84"/>
      <c r="PR1883" s="84"/>
      <c r="PS1883" s="84"/>
      <c r="PT1883" s="84"/>
      <c r="PU1883" s="84"/>
      <c r="PV1883" s="84"/>
      <c r="PW1883" s="84"/>
      <c r="PX1883" s="84"/>
      <c r="PY1883" s="84"/>
      <c r="PZ1883" s="84"/>
      <c r="QA1883" s="84"/>
      <c r="QB1883" s="84"/>
      <c r="QC1883" s="84"/>
      <c r="QD1883" s="84"/>
      <c r="QE1883" s="84"/>
      <c r="QF1883" s="84"/>
      <c r="QG1883" s="84"/>
      <c r="QH1883" s="84"/>
      <c r="QI1883" s="84"/>
      <c r="QJ1883" s="84"/>
      <c r="QK1883" s="84"/>
      <c r="QL1883" s="84"/>
      <c r="QM1883" s="84"/>
      <c r="QN1883" s="84"/>
      <c r="QO1883" s="84"/>
      <c r="QP1883" s="84"/>
      <c r="QQ1883" s="84"/>
      <c r="QR1883" s="84"/>
      <c r="QS1883" s="84"/>
      <c r="QT1883" s="84"/>
      <c r="QU1883" s="84"/>
      <c r="QV1883" s="84"/>
      <c r="QW1883" s="84"/>
      <c r="QX1883" s="84"/>
      <c r="QY1883" s="84"/>
      <c r="QZ1883" s="84"/>
      <c r="RA1883" s="84"/>
      <c r="RB1883" s="84"/>
      <c r="RC1883" s="84"/>
      <c r="RD1883" s="84"/>
      <c r="RE1883" s="84"/>
      <c r="RF1883" s="84"/>
      <c r="RG1883" s="84"/>
      <c r="RH1883" s="84"/>
      <c r="RI1883" s="84"/>
      <c r="RJ1883" s="84"/>
      <c r="RK1883" s="84"/>
      <c r="RL1883" s="84"/>
      <c r="RM1883" s="84"/>
      <c r="RN1883" s="84"/>
      <c r="RO1883" s="84"/>
      <c r="RP1883" s="84"/>
      <c r="RQ1883" s="84"/>
      <c r="RR1883" s="84"/>
      <c r="RS1883" s="84"/>
      <c r="RT1883" s="84"/>
      <c r="RU1883" s="84"/>
      <c r="RV1883" s="84"/>
      <c r="RW1883" s="84"/>
      <c r="RX1883" s="84"/>
      <c r="RY1883" s="84"/>
      <c r="RZ1883" s="84"/>
      <c r="SA1883" s="84"/>
      <c r="SB1883" s="84"/>
      <c r="SC1883" s="84"/>
      <c r="SD1883" s="84"/>
      <c r="SE1883" s="84"/>
      <c r="SF1883" s="84"/>
      <c r="SG1883" s="84"/>
      <c r="SH1883" s="84"/>
      <c r="SI1883" s="84"/>
      <c r="SJ1883" s="84"/>
      <c r="SK1883" s="84"/>
      <c r="SL1883" s="84"/>
      <c r="SM1883" s="84"/>
      <c r="SN1883" s="84"/>
      <c r="SO1883" s="84"/>
      <c r="SP1883" s="84"/>
      <c r="SQ1883" s="84"/>
      <c r="SR1883" s="84"/>
      <c r="SS1883" s="84"/>
      <c r="ST1883" s="84"/>
      <c r="SU1883" s="84"/>
      <c r="SV1883" s="84"/>
      <c r="SW1883" s="84"/>
      <c r="SX1883" s="84"/>
      <c r="SY1883" s="84"/>
      <c r="SZ1883" s="84"/>
      <c r="TA1883" s="84"/>
      <c r="TB1883" s="84"/>
      <c r="TC1883" s="84"/>
      <c r="TD1883" s="84"/>
      <c r="TE1883" s="84"/>
      <c r="TF1883" s="84"/>
      <c r="TG1883" s="84"/>
      <c r="TH1883" s="84"/>
      <c r="TI1883" s="84"/>
      <c r="TJ1883" s="84"/>
      <c r="TK1883" s="84"/>
      <c r="TL1883" s="84"/>
      <c r="TM1883" s="84"/>
      <c r="TN1883" s="84"/>
      <c r="TO1883" s="84"/>
      <c r="TP1883" s="84"/>
      <c r="TQ1883" s="84"/>
      <c r="TR1883" s="84"/>
      <c r="TS1883" s="84"/>
      <c r="TT1883" s="84"/>
      <c r="TU1883" s="84"/>
      <c r="TV1883" s="84"/>
      <c r="TW1883" s="84"/>
      <c r="TX1883" s="84"/>
      <c r="TY1883" s="84"/>
      <c r="TZ1883" s="84"/>
      <c r="UA1883" s="84"/>
      <c r="UB1883" s="84"/>
      <c r="UC1883" s="84"/>
      <c r="UD1883" s="84"/>
      <c r="UE1883" s="84"/>
      <c r="UF1883" s="84"/>
      <c r="UG1883" s="84"/>
      <c r="UH1883" s="84"/>
      <c r="UI1883" s="84"/>
      <c r="UJ1883" s="84"/>
      <c r="UK1883" s="84"/>
      <c r="UL1883" s="84"/>
      <c r="UM1883" s="84"/>
      <c r="UN1883" s="84"/>
      <c r="UO1883" s="84"/>
      <c r="UP1883" s="84"/>
      <c r="UQ1883" s="84"/>
      <c r="UR1883" s="84"/>
      <c r="US1883" s="84"/>
      <c r="UT1883" s="84"/>
      <c r="UU1883" s="84"/>
      <c r="UV1883" s="84"/>
      <c r="UW1883" s="84"/>
      <c r="UX1883" s="84"/>
      <c r="UY1883" s="84"/>
      <c r="UZ1883" s="84"/>
      <c r="VA1883" s="84"/>
      <c r="VB1883" s="84"/>
      <c r="VC1883" s="84"/>
      <c r="VD1883" s="84"/>
      <c r="VE1883" s="84"/>
      <c r="VF1883" s="84"/>
      <c r="VG1883" s="84"/>
      <c r="VH1883" s="84"/>
      <c r="VI1883" s="84"/>
      <c r="VJ1883" s="84"/>
      <c r="VK1883" s="84"/>
      <c r="VL1883" s="84"/>
      <c r="VM1883" s="84"/>
      <c r="VN1883" s="84"/>
      <c r="VO1883" s="84"/>
      <c r="VP1883" s="84"/>
      <c r="VQ1883" s="84"/>
      <c r="VR1883" s="84"/>
      <c r="VS1883" s="84"/>
      <c r="VT1883" s="84"/>
      <c r="VU1883" s="84"/>
      <c r="VV1883" s="84"/>
      <c r="VW1883" s="84"/>
      <c r="VX1883" s="84"/>
      <c r="VY1883" s="84"/>
      <c r="VZ1883" s="84"/>
      <c r="WA1883" s="84"/>
      <c r="WB1883" s="84"/>
      <c r="WC1883" s="84"/>
      <c r="WD1883" s="84"/>
      <c r="WE1883" s="84"/>
      <c r="WF1883" s="84"/>
      <c r="WG1883" s="84"/>
      <c r="WH1883" s="84"/>
      <c r="WI1883" s="84"/>
      <c r="WJ1883" s="84"/>
      <c r="WK1883" s="84"/>
      <c r="WL1883" s="84"/>
      <c r="WM1883" s="84"/>
      <c r="WN1883" s="84"/>
      <c r="WO1883" s="84"/>
      <c r="WP1883" s="84"/>
      <c r="WQ1883" s="84"/>
      <c r="WR1883" s="84"/>
      <c r="WS1883" s="84"/>
      <c r="WT1883" s="84"/>
      <c r="WU1883" s="84"/>
      <c r="WV1883" s="84"/>
      <c r="WW1883" s="84"/>
      <c r="WX1883" s="84"/>
      <c r="WY1883" s="84"/>
      <c r="WZ1883" s="84"/>
      <c r="XA1883" s="84"/>
      <c r="XB1883" s="84"/>
      <c r="XC1883" s="84"/>
      <c r="XD1883" s="84"/>
      <c r="XE1883" s="84"/>
      <c r="XF1883" s="84"/>
      <c r="XG1883" s="84"/>
      <c r="XH1883" s="84"/>
      <c r="XI1883" s="84"/>
      <c r="XJ1883" s="84"/>
      <c r="XK1883" s="84"/>
      <c r="XL1883" s="84"/>
      <c r="XM1883" s="84"/>
      <c r="XN1883" s="84"/>
      <c r="XO1883" s="84"/>
      <c r="XP1883" s="84"/>
      <c r="XQ1883" s="84"/>
      <c r="XR1883" s="84"/>
      <c r="XS1883" s="84"/>
      <c r="XT1883" s="84"/>
      <c r="XU1883" s="84"/>
      <c r="XV1883" s="84"/>
      <c r="XW1883" s="84"/>
      <c r="XX1883" s="84"/>
      <c r="XY1883" s="84"/>
      <c r="XZ1883" s="84"/>
      <c r="YA1883" s="84"/>
      <c r="YB1883" s="84"/>
      <c r="YC1883" s="84"/>
      <c r="YD1883" s="84"/>
      <c r="YE1883" s="84"/>
      <c r="YF1883" s="84"/>
      <c r="YG1883" s="84"/>
      <c r="YH1883" s="84"/>
      <c r="YI1883" s="84"/>
      <c r="YJ1883" s="84"/>
      <c r="YK1883" s="84"/>
      <c r="YL1883" s="84"/>
      <c r="YM1883" s="84"/>
      <c r="YN1883" s="84"/>
      <c r="YO1883" s="84"/>
      <c r="YP1883" s="84"/>
      <c r="YQ1883" s="84"/>
      <c r="YR1883" s="84"/>
      <c r="YS1883" s="84"/>
      <c r="YT1883" s="84"/>
      <c r="YU1883" s="84"/>
      <c r="YV1883" s="84"/>
      <c r="YW1883" s="84"/>
      <c r="YX1883" s="84"/>
      <c r="YY1883" s="84"/>
      <c r="YZ1883" s="84"/>
      <c r="ZA1883" s="84"/>
      <c r="ZB1883" s="84"/>
      <c r="ZC1883" s="84"/>
      <c r="ZD1883" s="84"/>
      <c r="ZE1883" s="84"/>
      <c r="ZF1883" s="84"/>
      <c r="ZG1883" s="84"/>
      <c r="ZH1883" s="84"/>
      <c r="ZI1883" s="84"/>
      <c r="ZJ1883" s="84"/>
      <c r="ZK1883" s="84"/>
      <c r="ZL1883" s="84"/>
      <c r="ZM1883" s="84"/>
      <c r="ZN1883" s="84"/>
      <c r="ZO1883" s="84"/>
      <c r="ZP1883" s="84"/>
      <c r="ZQ1883" s="84"/>
      <c r="ZR1883" s="84"/>
      <c r="ZS1883" s="84"/>
      <c r="ZT1883" s="84"/>
      <c r="ZU1883" s="84"/>
      <c r="ZV1883" s="84"/>
      <c r="ZW1883" s="84"/>
      <c r="ZX1883" s="84"/>
      <c r="ZY1883" s="84"/>
      <c r="ZZ1883" s="84"/>
      <c r="AAA1883" s="84"/>
      <c r="AAB1883" s="84"/>
      <c r="AAC1883" s="84"/>
      <c r="AAD1883" s="84"/>
      <c r="AAE1883" s="84"/>
      <c r="AAF1883" s="84"/>
      <c r="AAG1883" s="84"/>
      <c r="AAH1883" s="84"/>
      <c r="AAI1883" s="84"/>
      <c r="AAJ1883" s="84"/>
      <c r="AAK1883" s="84"/>
      <c r="AAL1883" s="84"/>
      <c r="AAM1883" s="84"/>
      <c r="AAN1883" s="84"/>
      <c r="AAO1883" s="84"/>
      <c r="AAP1883" s="84"/>
      <c r="AAQ1883" s="84"/>
      <c r="AAR1883" s="84"/>
      <c r="AAS1883" s="84"/>
      <c r="AAT1883" s="84"/>
      <c r="AAU1883" s="84"/>
      <c r="AAV1883" s="84"/>
      <c r="AAW1883" s="84"/>
      <c r="AAX1883" s="84"/>
      <c r="AAY1883" s="84"/>
      <c r="AAZ1883" s="84"/>
      <c r="ABA1883" s="84"/>
      <c r="ABB1883" s="84"/>
      <c r="ABC1883" s="84"/>
      <c r="ABD1883" s="84"/>
      <c r="ABE1883" s="84"/>
      <c r="ABF1883" s="84"/>
      <c r="ABG1883" s="84"/>
      <c r="ABH1883" s="84"/>
      <c r="ABI1883" s="84"/>
      <c r="ABJ1883" s="84"/>
      <c r="ABK1883" s="84"/>
      <c r="ABL1883" s="84"/>
      <c r="ABM1883" s="84"/>
      <c r="ABN1883" s="84"/>
      <c r="ABO1883" s="84"/>
      <c r="ABP1883" s="84"/>
      <c r="ABQ1883" s="84"/>
      <c r="ABR1883" s="84"/>
      <c r="ABS1883" s="84"/>
      <c r="ABT1883" s="84"/>
      <c r="ABU1883" s="84"/>
      <c r="ABV1883" s="84"/>
      <c r="ABW1883" s="84"/>
      <c r="ABX1883" s="84"/>
      <c r="ABY1883" s="84"/>
      <c r="ABZ1883" s="84"/>
      <c r="ACA1883" s="84"/>
      <c r="ACB1883" s="84"/>
      <c r="ACC1883" s="84"/>
      <c r="ACD1883" s="84"/>
      <c r="ACE1883" s="84"/>
      <c r="ACF1883" s="84"/>
      <c r="ACG1883" s="84"/>
      <c r="ACH1883" s="84"/>
      <c r="ACI1883" s="84"/>
      <c r="ACJ1883" s="84"/>
      <c r="ACK1883" s="84"/>
      <c r="ACL1883" s="84"/>
      <c r="ACM1883" s="84"/>
      <c r="ACN1883" s="84"/>
      <c r="ACO1883" s="84"/>
      <c r="ACP1883" s="84"/>
      <c r="ACQ1883" s="84"/>
      <c r="ACR1883" s="84"/>
      <c r="ACS1883" s="84"/>
      <c r="ACT1883" s="84"/>
      <c r="ACU1883" s="84"/>
      <c r="ACV1883" s="84"/>
      <c r="ACW1883" s="84"/>
      <c r="ACX1883" s="84"/>
      <c r="ACY1883" s="84"/>
      <c r="ACZ1883" s="84"/>
      <c r="ADA1883" s="84"/>
      <c r="ADB1883" s="84"/>
      <c r="ADC1883" s="84"/>
      <c r="ADD1883" s="84"/>
      <c r="ADE1883" s="84"/>
      <c r="ADF1883" s="84"/>
      <c r="ADG1883" s="84"/>
      <c r="ADH1883" s="84"/>
      <c r="ADI1883" s="84"/>
      <c r="ADJ1883" s="84"/>
      <c r="ADK1883" s="84"/>
      <c r="ADL1883" s="84"/>
      <c r="ADM1883" s="84"/>
      <c r="ADN1883" s="84"/>
      <c r="ADO1883" s="84"/>
      <c r="ADP1883" s="84"/>
      <c r="ADQ1883" s="84"/>
      <c r="ADR1883" s="84"/>
      <c r="ADS1883" s="84"/>
      <c r="ADT1883" s="84"/>
      <c r="ADU1883" s="84"/>
      <c r="ADV1883" s="84"/>
      <c r="ADW1883" s="84"/>
      <c r="ADX1883" s="84"/>
      <c r="ADY1883" s="84"/>
      <c r="ADZ1883" s="84"/>
      <c r="AEA1883" s="84"/>
      <c r="AEB1883" s="84"/>
      <c r="AEC1883" s="84"/>
      <c r="AED1883" s="84"/>
      <c r="AEE1883" s="84"/>
      <c r="AEF1883" s="84"/>
      <c r="AEG1883" s="84"/>
      <c r="AEH1883" s="84"/>
      <c r="AEI1883" s="84"/>
      <c r="AEJ1883" s="84"/>
      <c r="AEK1883" s="84"/>
      <c r="AEL1883" s="84"/>
      <c r="AEM1883" s="84"/>
      <c r="AEN1883" s="84"/>
      <c r="AEO1883" s="84"/>
      <c r="AEP1883" s="84"/>
      <c r="AEQ1883" s="84"/>
      <c r="AER1883" s="84"/>
      <c r="AES1883" s="84"/>
      <c r="AET1883" s="84"/>
      <c r="AEU1883" s="84"/>
      <c r="AEV1883" s="84"/>
      <c r="AEW1883" s="84"/>
      <c r="AEX1883" s="84"/>
      <c r="AEY1883" s="84"/>
      <c r="AEZ1883" s="84"/>
      <c r="AFA1883" s="84"/>
      <c r="AFB1883" s="84"/>
      <c r="AFC1883" s="84"/>
      <c r="AFD1883" s="84"/>
      <c r="AFE1883" s="84"/>
      <c r="AFF1883" s="84"/>
      <c r="AFG1883" s="84"/>
      <c r="AFH1883" s="84"/>
      <c r="AFI1883" s="84"/>
      <c r="AFJ1883" s="84"/>
      <c r="AFK1883" s="84"/>
      <c r="AFL1883" s="84"/>
      <c r="AFM1883" s="84"/>
      <c r="AFN1883" s="84"/>
      <c r="AFO1883" s="84"/>
      <c r="AFP1883" s="84"/>
      <c r="AFQ1883" s="84"/>
      <c r="AFR1883" s="84"/>
      <c r="AFS1883" s="84"/>
      <c r="AFT1883" s="84"/>
      <c r="AFU1883" s="84"/>
      <c r="AFV1883" s="84"/>
      <c r="AFW1883" s="84"/>
      <c r="AFX1883" s="84"/>
      <c r="AFY1883" s="84"/>
      <c r="AFZ1883" s="84"/>
      <c r="AGA1883" s="84"/>
      <c r="AGB1883" s="84"/>
      <c r="AGC1883" s="84"/>
      <c r="AGD1883" s="84"/>
      <c r="AGE1883" s="84"/>
      <c r="AGF1883" s="84"/>
      <c r="AGG1883" s="84"/>
      <c r="AGH1883" s="84"/>
      <c r="AGI1883" s="84"/>
      <c r="AGJ1883" s="84"/>
      <c r="AGK1883" s="84"/>
      <c r="AGL1883" s="84"/>
      <c r="AGM1883" s="84"/>
      <c r="AGN1883" s="84"/>
      <c r="AGO1883" s="84"/>
      <c r="AGP1883" s="84"/>
      <c r="AGQ1883" s="84"/>
      <c r="AGR1883" s="84"/>
      <c r="AGS1883" s="84"/>
      <c r="AGT1883" s="84"/>
      <c r="AGU1883" s="84"/>
      <c r="AGV1883" s="84"/>
      <c r="AGW1883" s="84"/>
      <c r="AGX1883" s="84"/>
      <c r="AGY1883" s="84"/>
      <c r="AGZ1883" s="84"/>
      <c r="AHA1883" s="84"/>
      <c r="AHB1883" s="84"/>
      <c r="AHC1883" s="84"/>
      <c r="AHD1883" s="84"/>
      <c r="AHE1883" s="84"/>
      <c r="AHF1883" s="84"/>
      <c r="AHG1883" s="84"/>
      <c r="AHH1883" s="84"/>
      <c r="AHI1883" s="84"/>
      <c r="AHJ1883" s="84"/>
      <c r="AHK1883" s="84"/>
      <c r="AHL1883" s="84"/>
      <c r="AHM1883" s="84"/>
      <c r="AHN1883" s="84"/>
      <c r="AHO1883" s="84"/>
      <c r="AHP1883" s="84"/>
      <c r="AHQ1883" s="84"/>
      <c r="AHR1883" s="84"/>
      <c r="AHS1883" s="84"/>
      <c r="AHT1883" s="84"/>
      <c r="AHU1883" s="84"/>
      <c r="AHV1883" s="84"/>
      <c r="AHW1883" s="84"/>
      <c r="AHX1883" s="84"/>
      <c r="AHY1883" s="84"/>
      <c r="AHZ1883" s="84"/>
      <c r="AIA1883" s="84"/>
      <c r="AIB1883" s="84"/>
      <c r="AIC1883" s="84"/>
      <c r="AID1883" s="84"/>
      <c r="AIE1883" s="84"/>
      <c r="AIF1883" s="84"/>
      <c r="AIG1883" s="84"/>
      <c r="AIH1883" s="84"/>
      <c r="AII1883" s="84"/>
      <c r="AIJ1883" s="84"/>
      <c r="AIK1883" s="84"/>
      <c r="AIL1883" s="84"/>
      <c r="AIM1883" s="84"/>
      <c r="AIN1883" s="84"/>
      <c r="AIO1883" s="84"/>
      <c r="AIP1883" s="84"/>
      <c r="AIQ1883" s="84"/>
      <c r="AIR1883" s="84"/>
      <c r="AIS1883" s="84"/>
      <c r="AIT1883" s="84"/>
      <c r="AIU1883" s="84"/>
      <c r="AIV1883" s="84"/>
      <c r="AIW1883" s="84"/>
      <c r="AIX1883" s="84"/>
      <c r="AIY1883" s="84"/>
      <c r="AIZ1883" s="84"/>
      <c r="AJA1883" s="84"/>
      <c r="AJB1883" s="84"/>
      <c r="AJC1883" s="84"/>
      <c r="AJD1883" s="84"/>
      <c r="AJE1883" s="84"/>
      <c r="AJF1883" s="84"/>
      <c r="AJG1883" s="84"/>
      <c r="AJH1883" s="84"/>
      <c r="AJI1883" s="84"/>
      <c r="AJJ1883" s="84"/>
      <c r="AJK1883" s="84"/>
      <c r="AJL1883" s="84"/>
      <c r="AJM1883" s="84"/>
      <c r="AJN1883" s="84"/>
      <c r="AJO1883" s="84"/>
      <c r="AJP1883" s="84"/>
      <c r="AJQ1883" s="84"/>
      <c r="AJR1883" s="84"/>
      <c r="AJS1883" s="84"/>
      <c r="AJT1883" s="84"/>
      <c r="AJU1883" s="84"/>
      <c r="AJV1883" s="84"/>
      <c r="AJW1883" s="84"/>
      <c r="AJX1883" s="84"/>
      <c r="AJY1883" s="84"/>
      <c r="AJZ1883" s="84"/>
      <c r="AKA1883" s="84"/>
      <c r="AKB1883" s="84"/>
      <c r="AKC1883" s="84"/>
      <c r="AKD1883" s="84"/>
      <c r="AKE1883" s="84"/>
      <c r="AKF1883" s="84"/>
      <c r="AKG1883" s="84"/>
      <c r="AKH1883" s="84"/>
      <c r="AKI1883" s="84"/>
      <c r="AKJ1883" s="84"/>
      <c r="AKK1883" s="84"/>
      <c r="AKL1883" s="84"/>
      <c r="AKM1883" s="84"/>
      <c r="AKN1883" s="84"/>
      <c r="AKO1883" s="84"/>
      <c r="AKP1883" s="84"/>
      <c r="AKQ1883" s="84"/>
      <c r="AKR1883" s="84"/>
      <c r="AKS1883" s="84"/>
      <c r="AKT1883" s="84"/>
      <c r="AKU1883" s="84"/>
      <c r="AKV1883" s="84"/>
      <c r="AKW1883" s="84"/>
      <c r="AKX1883" s="84"/>
      <c r="AKY1883" s="84"/>
      <c r="AKZ1883" s="84"/>
      <c r="ALA1883" s="84"/>
      <c r="ALB1883" s="84"/>
      <c r="ALC1883" s="84"/>
      <c r="ALD1883" s="84"/>
      <c r="ALE1883" s="84"/>
      <c r="ALF1883" s="84"/>
      <c r="ALG1883" s="84"/>
      <c r="ALH1883" s="84"/>
      <c r="ALI1883" s="84"/>
      <c r="ALJ1883" s="84"/>
      <c r="ALK1883" s="84"/>
      <c r="ALL1883" s="84"/>
      <c r="ALM1883" s="84"/>
      <c r="ALN1883" s="84"/>
      <c r="ALO1883" s="84"/>
      <c r="ALP1883" s="84"/>
      <c r="ALQ1883" s="84"/>
      <c r="ALR1883" s="84"/>
      <c r="ALS1883" s="84"/>
      <c r="ALT1883" s="84"/>
      <c r="ALU1883" s="84"/>
      <c r="ALV1883" s="84"/>
      <c r="ALW1883" s="84"/>
      <c r="ALX1883" s="84"/>
      <c r="ALY1883" s="84"/>
      <c r="ALZ1883" s="84"/>
      <c r="AMA1883" s="84"/>
      <c r="AMB1883" s="84"/>
      <c r="AMC1883" s="84"/>
      <c r="AMD1883" s="84"/>
      <c r="AME1883" s="84"/>
      <c r="AMF1883" s="84"/>
      <c r="AMG1883" s="84"/>
      <c r="AMH1883" s="84"/>
      <c r="AMI1883" s="84"/>
      <c r="AMJ1883" s="84"/>
      <c r="AMK1883" s="84"/>
      <c r="AML1883" s="84"/>
      <c r="AMM1883" s="84"/>
      <c r="AMN1883" s="84"/>
      <c r="AMO1883" s="84"/>
      <c r="AMP1883" s="84"/>
      <c r="AMQ1883" s="84"/>
      <c r="AMR1883" s="84"/>
      <c r="AMS1883" s="84"/>
      <c r="AMT1883" s="84"/>
      <c r="AMU1883" s="84"/>
      <c r="AMV1883" s="84"/>
      <c r="AMW1883" s="84"/>
      <c r="AMX1883" s="84"/>
      <c r="AMY1883" s="84"/>
      <c r="AMZ1883" s="84"/>
      <c r="ANA1883" s="84"/>
      <c r="ANB1883" s="84"/>
      <c r="ANC1883" s="84"/>
      <c r="AND1883" s="84"/>
      <c r="ANE1883" s="84"/>
      <c r="ANF1883" s="84"/>
      <c r="ANG1883" s="84"/>
      <c r="ANH1883" s="84"/>
      <c r="ANI1883" s="84"/>
      <c r="ANJ1883" s="84"/>
      <c r="ANK1883" s="84"/>
      <c r="ANL1883" s="84"/>
      <c r="ANM1883" s="84"/>
      <c r="ANN1883" s="84"/>
      <c r="ANO1883" s="84"/>
      <c r="ANP1883" s="84"/>
      <c r="ANQ1883" s="84"/>
      <c r="ANR1883" s="84"/>
      <c r="ANS1883" s="84"/>
      <c r="ANT1883" s="84"/>
      <c r="ANU1883" s="84"/>
      <c r="ANV1883" s="84"/>
      <c r="ANW1883" s="84"/>
      <c r="ANX1883" s="84"/>
      <c r="ANY1883" s="84"/>
      <c r="ANZ1883" s="84"/>
      <c r="AOA1883" s="84"/>
      <c r="AOB1883" s="84"/>
      <c r="AOC1883" s="84"/>
      <c r="AOD1883" s="84"/>
      <c r="AOE1883" s="84"/>
      <c r="AOF1883" s="84"/>
      <c r="AOG1883" s="84"/>
      <c r="AOH1883" s="84"/>
      <c r="AOI1883" s="84"/>
      <c r="AOJ1883" s="84"/>
      <c r="AOK1883" s="84"/>
      <c r="AOL1883" s="84"/>
      <c r="AOM1883" s="84"/>
      <c r="AON1883" s="84"/>
      <c r="AOO1883" s="84"/>
      <c r="AOP1883" s="84"/>
      <c r="AOQ1883" s="84"/>
      <c r="AOR1883" s="84"/>
      <c r="AOS1883" s="84"/>
      <c r="AOT1883" s="84"/>
      <c r="AOU1883" s="84"/>
      <c r="AOV1883" s="84"/>
      <c r="AOW1883" s="84"/>
      <c r="AOX1883" s="84"/>
      <c r="AOY1883" s="84"/>
      <c r="AOZ1883" s="84"/>
      <c r="APA1883" s="84"/>
      <c r="APB1883" s="84"/>
      <c r="APC1883" s="84"/>
      <c r="APD1883" s="84"/>
      <c r="APE1883" s="84"/>
      <c r="APF1883" s="84"/>
      <c r="APG1883" s="84"/>
      <c r="APH1883" s="84"/>
      <c r="API1883" s="84"/>
      <c r="APJ1883" s="84"/>
      <c r="APK1883" s="84"/>
      <c r="APL1883" s="84"/>
      <c r="APM1883" s="84"/>
      <c r="APN1883" s="84"/>
      <c r="APO1883" s="84"/>
      <c r="APP1883" s="84"/>
      <c r="APQ1883" s="84"/>
      <c r="APR1883" s="84"/>
      <c r="APS1883" s="84"/>
      <c r="APT1883" s="84"/>
      <c r="APU1883" s="84"/>
      <c r="APV1883" s="84"/>
      <c r="APW1883" s="84"/>
      <c r="APX1883" s="84"/>
      <c r="APY1883" s="84"/>
      <c r="APZ1883" s="84"/>
      <c r="AQA1883" s="84"/>
      <c r="AQB1883" s="84"/>
      <c r="AQC1883" s="84"/>
      <c r="AQD1883" s="84"/>
      <c r="AQE1883" s="84"/>
      <c r="AQF1883" s="84"/>
      <c r="AQG1883" s="84"/>
      <c r="AQH1883" s="84"/>
      <c r="AQI1883" s="84"/>
      <c r="AQJ1883" s="84"/>
      <c r="AQK1883" s="84"/>
      <c r="AQL1883" s="84"/>
      <c r="AQM1883" s="84"/>
      <c r="AQN1883" s="84"/>
      <c r="AQO1883" s="84"/>
      <c r="AQP1883" s="84"/>
      <c r="AQQ1883" s="84"/>
      <c r="AQR1883" s="84"/>
      <c r="AQS1883" s="84"/>
      <c r="AQT1883" s="84"/>
      <c r="AQU1883" s="84"/>
      <c r="AQV1883" s="84"/>
      <c r="AQW1883" s="84"/>
      <c r="AQX1883" s="84"/>
      <c r="AQY1883" s="84"/>
      <c r="AQZ1883" s="84"/>
      <c r="ARA1883" s="84"/>
      <c r="ARB1883" s="84"/>
      <c r="ARC1883" s="84"/>
      <c r="ARD1883" s="84"/>
      <c r="ARE1883" s="84"/>
      <c r="ARF1883" s="84"/>
      <c r="ARG1883" s="84"/>
      <c r="ARH1883" s="84"/>
      <c r="ARI1883" s="84"/>
      <c r="ARJ1883" s="84"/>
      <c r="ARK1883" s="84"/>
      <c r="ARL1883" s="84"/>
      <c r="ARM1883" s="84"/>
      <c r="ARN1883" s="84"/>
      <c r="ARO1883" s="84"/>
      <c r="ARP1883" s="84"/>
      <c r="ARQ1883" s="84"/>
      <c r="ARR1883" s="84"/>
      <c r="ARS1883" s="84"/>
      <c r="ART1883" s="84"/>
      <c r="ARU1883" s="84"/>
      <c r="ARV1883" s="84"/>
      <c r="ARW1883" s="84"/>
      <c r="ARX1883" s="84"/>
      <c r="ARY1883" s="84"/>
      <c r="ARZ1883" s="84"/>
      <c r="ASA1883" s="84"/>
      <c r="ASB1883" s="84"/>
      <c r="ASC1883" s="84"/>
      <c r="ASD1883" s="84"/>
      <c r="ASE1883" s="84"/>
      <c r="ASF1883" s="84"/>
      <c r="ASG1883" s="84"/>
      <c r="ASH1883" s="84"/>
      <c r="ASI1883" s="84"/>
      <c r="ASJ1883" s="84"/>
      <c r="ASK1883" s="84"/>
      <c r="ASL1883" s="84"/>
      <c r="ASM1883" s="84"/>
      <c r="ASN1883" s="84"/>
      <c r="ASO1883" s="84"/>
      <c r="ASP1883" s="84"/>
      <c r="ASQ1883" s="84"/>
      <c r="ASR1883" s="84"/>
      <c r="ASS1883" s="84"/>
      <c r="AST1883" s="84"/>
      <c r="ASU1883" s="84"/>
      <c r="ASV1883" s="84"/>
      <c r="ASW1883" s="84"/>
      <c r="ASX1883" s="84"/>
      <c r="ASY1883" s="84"/>
      <c r="ASZ1883" s="84"/>
      <c r="ATA1883" s="84"/>
      <c r="ATB1883" s="84"/>
      <c r="ATC1883" s="84"/>
      <c r="ATD1883" s="84"/>
      <c r="ATE1883" s="84"/>
      <c r="ATF1883" s="84"/>
      <c r="ATG1883" s="84"/>
      <c r="ATH1883" s="84"/>
      <c r="ATI1883" s="84"/>
      <c r="ATJ1883" s="84"/>
      <c r="ATK1883" s="84"/>
      <c r="ATL1883" s="84"/>
      <c r="ATM1883" s="84"/>
      <c r="ATN1883" s="84"/>
      <c r="ATO1883" s="84"/>
      <c r="ATP1883" s="84"/>
      <c r="ATQ1883" s="84"/>
      <c r="ATR1883" s="84"/>
      <c r="ATS1883" s="84"/>
      <c r="ATT1883" s="84"/>
      <c r="ATU1883" s="84"/>
      <c r="ATV1883" s="84"/>
      <c r="ATW1883" s="84"/>
      <c r="ATX1883" s="84"/>
      <c r="ATY1883" s="84"/>
      <c r="ATZ1883" s="84"/>
      <c r="AUA1883" s="84"/>
      <c r="AUB1883" s="84"/>
      <c r="AUC1883" s="84"/>
      <c r="AUD1883" s="84"/>
      <c r="AUE1883" s="84"/>
      <c r="AUF1883" s="84"/>
      <c r="AUG1883" s="84"/>
      <c r="AUH1883" s="84"/>
      <c r="AUI1883" s="84"/>
      <c r="AUJ1883" s="84"/>
      <c r="AUK1883" s="84"/>
      <c r="AUL1883" s="84"/>
      <c r="AUM1883" s="84"/>
      <c r="AUN1883" s="84"/>
      <c r="AUO1883" s="84"/>
      <c r="AUP1883" s="84"/>
      <c r="AUQ1883" s="84"/>
      <c r="AUR1883" s="84"/>
      <c r="AUS1883" s="84"/>
      <c r="AUT1883" s="84"/>
      <c r="AUU1883" s="84"/>
      <c r="AUV1883" s="84"/>
      <c r="AUW1883" s="84"/>
      <c r="AUX1883" s="84"/>
      <c r="AUY1883" s="84"/>
      <c r="AUZ1883" s="84"/>
      <c r="AVA1883" s="84"/>
      <c r="AVB1883" s="84"/>
      <c r="AVC1883" s="84"/>
      <c r="AVD1883" s="84"/>
      <c r="AVE1883" s="84"/>
      <c r="AVF1883" s="84"/>
      <c r="AVG1883" s="84"/>
      <c r="AVH1883" s="84"/>
      <c r="AVI1883" s="84"/>
      <c r="AVJ1883" s="84"/>
      <c r="AVK1883" s="84"/>
      <c r="AVL1883" s="84"/>
      <c r="AVM1883" s="84"/>
      <c r="AVN1883" s="84"/>
      <c r="AVO1883" s="84"/>
      <c r="AVP1883" s="84"/>
      <c r="AVQ1883" s="84"/>
      <c r="AVR1883" s="84"/>
      <c r="AVS1883" s="84"/>
      <c r="AVT1883" s="84"/>
      <c r="AVU1883" s="84"/>
      <c r="AVV1883" s="84"/>
      <c r="AVW1883" s="84"/>
      <c r="AVX1883" s="84"/>
      <c r="AVY1883" s="84"/>
      <c r="AVZ1883" s="84"/>
      <c r="AWA1883" s="84"/>
      <c r="AWB1883" s="84"/>
      <c r="AWC1883" s="84"/>
      <c r="AWD1883" s="84"/>
      <c r="AWE1883" s="84"/>
      <c r="AWF1883" s="84"/>
      <c r="AWG1883" s="84"/>
      <c r="AWH1883" s="84"/>
      <c r="AWI1883" s="84"/>
      <c r="AWJ1883" s="84"/>
      <c r="AWK1883" s="84"/>
      <c r="AWL1883" s="84"/>
      <c r="AWM1883" s="84"/>
      <c r="AWN1883" s="84"/>
      <c r="AWO1883" s="84"/>
      <c r="AWP1883" s="84"/>
      <c r="AWQ1883" s="84"/>
      <c r="AWR1883" s="84"/>
      <c r="AWS1883" s="84"/>
      <c r="AWT1883" s="84"/>
      <c r="AWU1883" s="84"/>
      <c r="AWV1883" s="84"/>
      <c r="AWW1883" s="84"/>
      <c r="AWX1883" s="84"/>
      <c r="AWY1883" s="84"/>
      <c r="AWZ1883" s="84"/>
      <c r="AXA1883" s="84"/>
      <c r="AXB1883" s="84"/>
      <c r="AXC1883" s="84"/>
      <c r="AXD1883" s="84"/>
      <c r="AXE1883" s="84"/>
      <c r="AXF1883" s="84"/>
      <c r="AXG1883" s="84"/>
      <c r="AXH1883" s="84"/>
      <c r="AXI1883" s="84"/>
      <c r="AXJ1883" s="84"/>
      <c r="AXK1883" s="84"/>
      <c r="AXL1883" s="84"/>
      <c r="AXM1883" s="84"/>
      <c r="AXN1883" s="84"/>
      <c r="AXO1883" s="84"/>
      <c r="AXP1883" s="84"/>
      <c r="AXQ1883" s="84"/>
      <c r="AXR1883" s="84"/>
      <c r="AXS1883" s="84"/>
      <c r="AXT1883" s="84"/>
      <c r="AXU1883" s="84"/>
      <c r="AXV1883" s="84"/>
      <c r="AXW1883" s="84"/>
      <c r="AXX1883" s="84"/>
      <c r="AXY1883" s="84"/>
      <c r="AXZ1883" s="84"/>
      <c r="AYA1883" s="84"/>
      <c r="AYB1883" s="84"/>
      <c r="AYC1883" s="84"/>
      <c r="AYD1883" s="84"/>
      <c r="AYE1883" s="84"/>
      <c r="AYF1883" s="84"/>
      <c r="AYG1883" s="84"/>
      <c r="AYH1883" s="84"/>
      <c r="AYI1883" s="84"/>
      <c r="AYJ1883" s="84"/>
      <c r="AYK1883" s="84"/>
      <c r="AYL1883" s="84"/>
      <c r="AYM1883" s="84"/>
      <c r="AYN1883" s="84"/>
      <c r="AYO1883" s="84"/>
      <c r="AYP1883" s="84"/>
      <c r="AYQ1883" s="84"/>
      <c r="AYR1883" s="84"/>
      <c r="AYS1883" s="84"/>
      <c r="AYT1883" s="84"/>
      <c r="AYU1883" s="84"/>
      <c r="AYV1883" s="84"/>
      <c r="AYW1883" s="84"/>
      <c r="AYX1883" s="84"/>
      <c r="AYY1883" s="84"/>
      <c r="AYZ1883" s="84"/>
      <c r="AZA1883" s="84"/>
      <c r="AZB1883" s="84"/>
      <c r="AZC1883" s="84"/>
      <c r="AZD1883" s="84"/>
      <c r="AZE1883" s="84"/>
      <c r="AZF1883" s="84"/>
      <c r="AZG1883" s="84"/>
      <c r="AZH1883" s="84"/>
      <c r="AZI1883" s="84"/>
      <c r="AZJ1883" s="84"/>
      <c r="AZK1883" s="84"/>
      <c r="AZL1883" s="84"/>
      <c r="AZM1883" s="84"/>
      <c r="AZN1883" s="84"/>
      <c r="AZO1883" s="84"/>
      <c r="AZP1883" s="84"/>
      <c r="AZQ1883" s="84"/>
      <c r="AZR1883" s="84"/>
      <c r="AZS1883" s="84"/>
      <c r="AZT1883" s="84"/>
      <c r="AZU1883" s="84"/>
      <c r="AZV1883" s="84"/>
      <c r="AZW1883" s="84"/>
      <c r="AZX1883" s="84"/>
      <c r="AZY1883" s="84"/>
      <c r="AZZ1883" s="84"/>
      <c r="BAA1883" s="84"/>
      <c r="BAB1883" s="84"/>
      <c r="BAC1883" s="84"/>
      <c r="BAD1883" s="84"/>
      <c r="BAE1883" s="84"/>
      <c r="BAF1883" s="84"/>
      <c r="BAG1883" s="84"/>
      <c r="BAH1883" s="84"/>
      <c r="BAI1883" s="84"/>
      <c r="BAJ1883" s="84"/>
      <c r="BAK1883" s="84"/>
      <c r="BAL1883" s="84"/>
      <c r="BAM1883" s="84"/>
      <c r="BAN1883" s="84"/>
      <c r="BAO1883" s="84"/>
      <c r="BAP1883" s="84"/>
      <c r="BAQ1883" s="84"/>
      <c r="BAR1883" s="84"/>
      <c r="BAS1883" s="84"/>
      <c r="BAT1883" s="84"/>
      <c r="BAU1883" s="84"/>
      <c r="BAV1883" s="84"/>
      <c r="BAW1883" s="84"/>
      <c r="BAX1883" s="84"/>
      <c r="BAY1883" s="84"/>
      <c r="BAZ1883" s="84"/>
      <c r="BBA1883" s="84"/>
      <c r="BBB1883" s="84"/>
      <c r="BBC1883" s="84"/>
      <c r="BBD1883" s="84"/>
      <c r="BBE1883" s="84"/>
      <c r="BBF1883" s="84"/>
      <c r="BBG1883" s="84"/>
      <c r="BBH1883" s="84"/>
      <c r="BBI1883" s="84"/>
      <c r="BBJ1883" s="84"/>
      <c r="BBK1883" s="84"/>
      <c r="BBL1883" s="84"/>
      <c r="BBM1883" s="84"/>
      <c r="BBN1883" s="84"/>
      <c r="BBO1883" s="84"/>
      <c r="BBP1883" s="84"/>
      <c r="BBQ1883" s="84"/>
      <c r="BBR1883" s="84"/>
      <c r="BBS1883" s="84"/>
      <c r="BBT1883" s="84"/>
      <c r="BBU1883" s="84"/>
      <c r="BBV1883" s="84"/>
      <c r="BBW1883" s="84"/>
      <c r="BBX1883" s="84"/>
      <c r="BBY1883" s="84"/>
      <c r="BBZ1883" s="84"/>
      <c r="BCA1883" s="84"/>
      <c r="BCB1883" s="84"/>
      <c r="BCC1883" s="84"/>
      <c r="BCD1883" s="84"/>
      <c r="BCE1883" s="84"/>
      <c r="BCF1883" s="84"/>
      <c r="BCG1883" s="84"/>
      <c r="BCH1883" s="84"/>
      <c r="BCI1883" s="84"/>
      <c r="BCJ1883" s="84"/>
      <c r="BCK1883" s="84"/>
      <c r="BCL1883" s="84"/>
      <c r="BCM1883" s="84"/>
      <c r="BCN1883" s="84"/>
      <c r="BCO1883" s="84"/>
      <c r="BCP1883" s="84"/>
      <c r="BCQ1883" s="84"/>
      <c r="BCR1883" s="84"/>
      <c r="BCS1883" s="84"/>
      <c r="BCT1883" s="84"/>
      <c r="BCU1883" s="84"/>
      <c r="BCV1883" s="84"/>
      <c r="BCW1883" s="84"/>
      <c r="BCX1883" s="84"/>
      <c r="BCY1883" s="84"/>
      <c r="BCZ1883" s="84"/>
      <c r="BDA1883" s="84"/>
      <c r="BDB1883" s="84"/>
      <c r="BDC1883" s="84"/>
      <c r="BDD1883" s="84"/>
      <c r="BDE1883" s="84"/>
      <c r="BDF1883" s="84"/>
      <c r="BDG1883" s="84"/>
      <c r="BDH1883" s="84"/>
      <c r="BDI1883" s="84"/>
      <c r="BDJ1883" s="84"/>
      <c r="BDK1883" s="84"/>
      <c r="BDL1883" s="84"/>
      <c r="BDM1883" s="84"/>
      <c r="BDN1883" s="84"/>
      <c r="BDO1883" s="84"/>
      <c r="BDP1883" s="84"/>
      <c r="BDQ1883" s="84"/>
      <c r="BDR1883" s="84"/>
      <c r="BDS1883" s="84"/>
      <c r="BDT1883" s="84"/>
      <c r="BDU1883" s="84"/>
      <c r="BDV1883" s="84"/>
      <c r="BDW1883" s="84"/>
      <c r="BDX1883" s="84"/>
      <c r="BDY1883" s="84"/>
      <c r="BDZ1883" s="84"/>
      <c r="BEA1883" s="84"/>
      <c r="BEB1883" s="84"/>
      <c r="BEC1883" s="84"/>
      <c r="BED1883" s="84"/>
      <c r="BEE1883" s="84"/>
      <c r="BEF1883" s="84"/>
      <c r="BEG1883" s="84"/>
      <c r="BEH1883" s="84"/>
      <c r="BEI1883" s="84"/>
      <c r="BEJ1883" s="84"/>
      <c r="BEK1883" s="84"/>
      <c r="BEL1883" s="84"/>
      <c r="BEM1883" s="84"/>
      <c r="BEN1883" s="84"/>
      <c r="BEO1883" s="84"/>
      <c r="BEP1883" s="84"/>
      <c r="BEQ1883" s="84"/>
      <c r="BER1883" s="84"/>
      <c r="BES1883" s="84"/>
      <c r="BET1883" s="84"/>
      <c r="BEU1883" s="84"/>
      <c r="BEV1883" s="84"/>
      <c r="BEW1883" s="84"/>
      <c r="BEX1883" s="84"/>
      <c r="BEY1883" s="84"/>
      <c r="BEZ1883" s="84"/>
      <c r="BFA1883" s="84"/>
      <c r="BFB1883" s="84"/>
      <c r="BFC1883" s="84"/>
      <c r="BFD1883" s="84"/>
      <c r="BFE1883" s="84"/>
      <c r="BFF1883" s="84"/>
      <c r="BFG1883" s="84"/>
      <c r="BFH1883" s="84"/>
      <c r="BFI1883" s="84"/>
      <c r="BFJ1883" s="84"/>
      <c r="BFK1883" s="84"/>
      <c r="BFL1883" s="84"/>
      <c r="BFM1883" s="84"/>
      <c r="BFN1883" s="84"/>
      <c r="BFO1883" s="84"/>
      <c r="BFP1883" s="84"/>
      <c r="BFQ1883" s="84"/>
      <c r="BFR1883" s="84"/>
      <c r="BFS1883" s="84"/>
      <c r="BFT1883" s="84"/>
      <c r="BFU1883" s="84"/>
      <c r="BFV1883" s="84"/>
      <c r="BFW1883" s="84"/>
      <c r="BFX1883" s="84"/>
      <c r="BFY1883" s="84"/>
      <c r="BFZ1883" s="84"/>
      <c r="BGA1883" s="84"/>
      <c r="BGB1883" s="84"/>
      <c r="BGC1883" s="84"/>
      <c r="BGD1883" s="84"/>
      <c r="BGE1883" s="84"/>
      <c r="BGF1883" s="84"/>
      <c r="BGG1883" s="84"/>
      <c r="BGH1883" s="84"/>
      <c r="BGI1883" s="84"/>
      <c r="BGJ1883" s="84"/>
      <c r="BGK1883" s="84"/>
      <c r="BGL1883" s="84"/>
      <c r="BGM1883" s="84"/>
      <c r="BGN1883" s="84"/>
      <c r="BGO1883" s="84"/>
      <c r="BGP1883" s="84"/>
      <c r="BGQ1883" s="84"/>
      <c r="BGR1883" s="84"/>
      <c r="BGS1883" s="84"/>
      <c r="BGT1883" s="84"/>
      <c r="BGU1883" s="84"/>
      <c r="BGV1883" s="84"/>
      <c r="BGW1883" s="84"/>
      <c r="BGX1883" s="84"/>
      <c r="BGY1883" s="84"/>
      <c r="BGZ1883" s="84"/>
      <c r="BHA1883" s="84"/>
      <c r="BHB1883" s="84"/>
      <c r="BHC1883" s="84"/>
      <c r="BHD1883" s="84"/>
      <c r="BHE1883" s="84"/>
      <c r="BHF1883" s="84"/>
      <c r="BHG1883" s="84"/>
      <c r="BHH1883" s="84"/>
      <c r="BHI1883" s="84"/>
      <c r="BHJ1883" s="84"/>
      <c r="BHK1883" s="84"/>
      <c r="BHL1883" s="84"/>
      <c r="BHM1883" s="84"/>
      <c r="BHN1883" s="84"/>
      <c r="BHO1883" s="84"/>
      <c r="BHP1883" s="84"/>
      <c r="BHQ1883" s="84"/>
      <c r="BHR1883" s="84"/>
      <c r="BHS1883" s="84"/>
      <c r="BHT1883" s="84"/>
      <c r="BHU1883" s="84"/>
      <c r="BHV1883" s="84"/>
      <c r="BHW1883" s="84"/>
      <c r="BHX1883" s="84"/>
      <c r="BHY1883" s="84"/>
      <c r="BHZ1883" s="84"/>
      <c r="BIA1883" s="84"/>
      <c r="BIB1883" s="84"/>
      <c r="BIC1883" s="84"/>
      <c r="BID1883" s="84"/>
      <c r="BIE1883" s="84"/>
      <c r="BIF1883" s="84"/>
      <c r="BIG1883" s="84"/>
      <c r="BIH1883" s="84"/>
      <c r="BII1883" s="84"/>
      <c r="BIJ1883" s="84"/>
      <c r="BIK1883" s="84"/>
      <c r="BIL1883" s="84"/>
      <c r="BIM1883" s="84"/>
      <c r="BIN1883" s="84"/>
      <c r="BIO1883" s="84"/>
      <c r="BIP1883" s="84"/>
      <c r="BIQ1883" s="84"/>
      <c r="BIR1883" s="84"/>
      <c r="BIS1883" s="84"/>
      <c r="BIT1883" s="84"/>
      <c r="BIU1883" s="84"/>
      <c r="BIV1883" s="84"/>
      <c r="BIW1883" s="84"/>
      <c r="BIX1883" s="84"/>
      <c r="BIY1883" s="84"/>
      <c r="BIZ1883" s="84"/>
      <c r="BJA1883" s="84"/>
      <c r="BJB1883" s="84"/>
      <c r="BJC1883" s="84"/>
      <c r="BJD1883" s="84"/>
      <c r="BJE1883" s="84"/>
      <c r="BJF1883" s="84"/>
      <c r="BJG1883" s="84"/>
      <c r="BJH1883" s="84"/>
      <c r="BJI1883" s="84"/>
      <c r="BJJ1883" s="84"/>
      <c r="BJK1883" s="84"/>
      <c r="BJL1883" s="84"/>
      <c r="BJM1883" s="84"/>
      <c r="BJN1883" s="84"/>
      <c r="BJO1883" s="84"/>
      <c r="BJP1883" s="84"/>
      <c r="BJQ1883" s="84"/>
      <c r="BJR1883" s="84"/>
      <c r="BJS1883" s="84"/>
      <c r="BJT1883" s="84"/>
      <c r="BJU1883" s="84"/>
      <c r="BJV1883" s="84"/>
      <c r="BJW1883" s="84"/>
      <c r="BJX1883" s="84"/>
      <c r="BJY1883" s="84"/>
      <c r="BJZ1883" s="84"/>
      <c r="BKA1883" s="84"/>
      <c r="BKB1883" s="84"/>
      <c r="BKC1883" s="84"/>
      <c r="BKD1883" s="84"/>
      <c r="BKE1883" s="84"/>
      <c r="BKF1883" s="84"/>
      <c r="BKG1883" s="84"/>
      <c r="BKH1883" s="84"/>
      <c r="BKI1883" s="84"/>
      <c r="BKJ1883" s="84"/>
      <c r="BKK1883" s="84"/>
      <c r="BKL1883" s="84"/>
      <c r="BKM1883" s="84"/>
      <c r="BKN1883" s="84"/>
      <c r="BKO1883" s="84"/>
      <c r="BKP1883" s="84"/>
      <c r="BKQ1883" s="84"/>
      <c r="BKR1883" s="84"/>
      <c r="BKS1883" s="84"/>
      <c r="BKT1883" s="84"/>
      <c r="BKU1883" s="84"/>
      <c r="BKV1883" s="84"/>
      <c r="BKW1883" s="84"/>
      <c r="BKX1883" s="84"/>
      <c r="BKY1883" s="84"/>
      <c r="BKZ1883" s="84"/>
      <c r="BLA1883" s="84"/>
      <c r="BLB1883" s="84"/>
      <c r="BLC1883" s="84"/>
      <c r="BLD1883" s="84"/>
      <c r="BLE1883" s="84"/>
      <c r="BLF1883" s="84"/>
      <c r="BLG1883" s="84"/>
      <c r="BLH1883" s="84"/>
      <c r="BLI1883" s="84"/>
      <c r="BLJ1883" s="84"/>
      <c r="BLK1883" s="84"/>
      <c r="BLL1883" s="84"/>
      <c r="BLM1883" s="84"/>
      <c r="BLN1883" s="84"/>
      <c r="BLO1883" s="84"/>
      <c r="BLP1883" s="84"/>
      <c r="BLQ1883" s="84"/>
      <c r="BLR1883" s="84"/>
      <c r="BLS1883" s="84"/>
      <c r="BLT1883" s="84"/>
      <c r="BLU1883" s="84"/>
      <c r="BLV1883" s="84"/>
      <c r="BLW1883" s="84"/>
      <c r="BLX1883" s="84"/>
      <c r="BLY1883" s="84"/>
      <c r="BLZ1883" s="84"/>
      <c r="BMA1883" s="84"/>
      <c r="BMB1883" s="84"/>
      <c r="BMC1883" s="84"/>
      <c r="BMD1883" s="84"/>
      <c r="BME1883" s="84"/>
      <c r="BMF1883" s="84"/>
      <c r="BMG1883" s="84"/>
      <c r="BMH1883" s="84"/>
      <c r="BMI1883" s="84"/>
      <c r="BMJ1883" s="84"/>
      <c r="BMK1883" s="84"/>
      <c r="BML1883" s="84"/>
      <c r="BMM1883" s="84"/>
      <c r="BMN1883" s="84"/>
      <c r="BMO1883" s="84"/>
      <c r="BMP1883" s="84"/>
      <c r="BMQ1883" s="84"/>
      <c r="BMR1883" s="84"/>
      <c r="BMS1883" s="84"/>
      <c r="BMT1883" s="84"/>
      <c r="BMU1883" s="84"/>
      <c r="BMV1883" s="84"/>
      <c r="BMW1883" s="84"/>
      <c r="BMX1883" s="84"/>
      <c r="BMY1883" s="84"/>
      <c r="BMZ1883" s="84"/>
      <c r="BNA1883" s="84"/>
      <c r="BNB1883" s="84"/>
      <c r="BNC1883" s="84"/>
      <c r="BND1883" s="84"/>
      <c r="BNE1883" s="84"/>
      <c r="BNF1883" s="84"/>
      <c r="BNG1883" s="84"/>
      <c r="BNH1883" s="84"/>
      <c r="BNI1883" s="84"/>
      <c r="BNJ1883" s="84"/>
      <c r="BNK1883" s="84"/>
      <c r="BNL1883" s="84"/>
      <c r="BNM1883" s="84"/>
      <c r="BNN1883" s="84"/>
      <c r="BNO1883" s="84"/>
      <c r="BNP1883" s="84"/>
      <c r="BNQ1883" s="84"/>
      <c r="BNR1883" s="84"/>
      <c r="BNS1883" s="84"/>
      <c r="BNT1883" s="84"/>
      <c r="BNU1883" s="84"/>
      <c r="BNV1883" s="84"/>
      <c r="BNW1883" s="84"/>
      <c r="BNX1883" s="84"/>
      <c r="BNY1883" s="84"/>
      <c r="BNZ1883" s="84"/>
      <c r="BOA1883" s="84"/>
      <c r="BOB1883" s="84"/>
      <c r="BOC1883" s="84"/>
      <c r="BOD1883" s="84"/>
      <c r="BOE1883" s="84"/>
      <c r="BOF1883" s="84"/>
      <c r="BOG1883" s="84"/>
      <c r="BOH1883" s="84"/>
      <c r="BOI1883" s="84"/>
      <c r="BOJ1883" s="84"/>
      <c r="BOK1883" s="84"/>
      <c r="BOL1883" s="84"/>
      <c r="BOM1883" s="84"/>
      <c r="BON1883" s="84"/>
      <c r="BOO1883" s="84"/>
      <c r="BOP1883" s="84"/>
      <c r="BOQ1883" s="84"/>
      <c r="BOR1883" s="84"/>
      <c r="BOS1883" s="84"/>
      <c r="BOT1883" s="84"/>
      <c r="BOU1883" s="84"/>
      <c r="BOV1883" s="84"/>
      <c r="BOW1883" s="84"/>
      <c r="BOX1883" s="84"/>
      <c r="BOY1883" s="84"/>
      <c r="BOZ1883" s="84"/>
      <c r="BPA1883" s="84"/>
      <c r="BPB1883" s="84"/>
      <c r="BPC1883" s="84"/>
      <c r="BPD1883" s="84"/>
      <c r="BPE1883" s="84"/>
      <c r="BPF1883" s="84"/>
      <c r="BPG1883" s="84"/>
      <c r="BPH1883" s="84"/>
      <c r="BPI1883" s="84"/>
      <c r="BPJ1883" s="84"/>
      <c r="BPK1883" s="84"/>
      <c r="BPL1883" s="84"/>
      <c r="BPM1883" s="84"/>
      <c r="BPN1883" s="84"/>
      <c r="BPO1883" s="84"/>
      <c r="BPP1883" s="84"/>
      <c r="BPQ1883" s="84"/>
      <c r="BPR1883" s="84"/>
      <c r="BPS1883" s="84"/>
      <c r="BPT1883" s="84"/>
      <c r="BPU1883" s="84"/>
      <c r="BPV1883" s="84"/>
      <c r="BPW1883" s="84"/>
      <c r="BPX1883" s="84"/>
      <c r="BPY1883" s="84"/>
      <c r="BPZ1883" s="84"/>
      <c r="BQA1883" s="84"/>
      <c r="BQB1883" s="84"/>
      <c r="BQC1883" s="84"/>
      <c r="BQD1883" s="84"/>
      <c r="BQE1883" s="84"/>
      <c r="BQF1883" s="84"/>
      <c r="BQG1883" s="84"/>
      <c r="BQH1883" s="84"/>
      <c r="BQI1883" s="84"/>
      <c r="BQJ1883" s="84"/>
      <c r="BQK1883" s="84"/>
      <c r="BQL1883" s="84"/>
      <c r="BQM1883" s="84"/>
      <c r="BQN1883" s="84"/>
      <c r="BQO1883" s="84"/>
      <c r="BQP1883" s="84"/>
      <c r="BQQ1883" s="84"/>
      <c r="BQR1883" s="84"/>
      <c r="BQS1883" s="84"/>
      <c r="BQT1883" s="84"/>
      <c r="BQU1883" s="84"/>
      <c r="BQV1883" s="84"/>
      <c r="BQW1883" s="84"/>
      <c r="BQX1883" s="84"/>
      <c r="BQY1883" s="84"/>
      <c r="BQZ1883" s="84"/>
      <c r="BRA1883" s="84"/>
      <c r="BRB1883" s="84"/>
      <c r="BRC1883" s="84"/>
      <c r="BRD1883" s="84"/>
      <c r="BRE1883" s="84"/>
      <c r="BRF1883" s="84"/>
      <c r="BRG1883" s="84"/>
      <c r="BRH1883" s="84"/>
      <c r="BRI1883" s="84"/>
      <c r="BRJ1883" s="84"/>
      <c r="BRK1883" s="84"/>
      <c r="BRL1883" s="84"/>
      <c r="BRM1883" s="84"/>
      <c r="BRN1883" s="84"/>
      <c r="BRO1883" s="84"/>
      <c r="BRP1883" s="84"/>
      <c r="BRQ1883" s="84"/>
      <c r="BRR1883" s="84"/>
      <c r="BRS1883" s="84"/>
      <c r="BRT1883" s="84"/>
      <c r="BRU1883" s="84"/>
      <c r="BRV1883" s="84"/>
      <c r="BRW1883" s="84"/>
      <c r="BRX1883" s="84"/>
      <c r="BRY1883" s="84"/>
      <c r="BRZ1883" s="84"/>
      <c r="BSA1883" s="84"/>
      <c r="BSB1883" s="84"/>
      <c r="BSC1883" s="84"/>
      <c r="BSD1883" s="84"/>
      <c r="BSE1883" s="84"/>
      <c r="BSF1883" s="84"/>
      <c r="BSG1883" s="84"/>
      <c r="BSH1883" s="84"/>
      <c r="BSI1883" s="84"/>
      <c r="BSJ1883" s="84"/>
      <c r="BSK1883" s="84"/>
      <c r="BSL1883" s="84"/>
      <c r="BSM1883" s="84"/>
      <c r="BSN1883" s="84"/>
      <c r="BSO1883" s="84"/>
      <c r="BSP1883" s="84"/>
      <c r="BSQ1883" s="84"/>
      <c r="BSR1883" s="84"/>
      <c r="BSS1883" s="84"/>
      <c r="BST1883" s="84"/>
      <c r="BSU1883" s="84"/>
      <c r="BSV1883" s="84"/>
      <c r="BSW1883" s="84"/>
      <c r="BSX1883" s="84"/>
      <c r="BSY1883" s="84"/>
      <c r="BSZ1883" s="84"/>
      <c r="BTA1883" s="84"/>
      <c r="BTB1883" s="84"/>
      <c r="BTC1883" s="84"/>
      <c r="BTD1883" s="84"/>
      <c r="BTE1883" s="84"/>
      <c r="BTF1883" s="84"/>
      <c r="BTG1883" s="84"/>
      <c r="BTH1883" s="84"/>
      <c r="BTI1883" s="84"/>
      <c r="BTJ1883" s="84"/>
      <c r="BTK1883" s="84"/>
      <c r="BTL1883" s="84"/>
      <c r="BTM1883" s="84"/>
      <c r="BTN1883" s="84"/>
      <c r="BTO1883" s="84"/>
      <c r="BTP1883" s="84"/>
      <c r="BTQ1883" s="84"/>
      <c r="BTR1883" s="84"/>
      <c r="BTS1883" s="84"/>
      <c r="BTT1883" s="84"/>
      <c r="BTU1883" s="84"/>
      <c r="BTV1883" s="84"/>
      <c r="BTW1883" s="84"/>
      <c r="BTX1883" s="84"/>
      <c r="BTY1883" s="84"/>
      <c r="BTZ1883" s="84"/>
      <c r="BUA1883" s="84"/>
      <c r="BUB1883" s="84"/>
      <c r="BUC1883" s="84"/>
      <c r="BUD1883" s="84"/>
      <c r="BUE1883" s="84"/>
      <c r="BUF1883" s="84"/>
      <c r="BUG1883" s="84"/>
      <c r="BUH1883" s="84"/>
      <c r="BUI1883" s="84"/>
      <c r="BUJ1883" s="84"/>
      <c r="BUK1883" s="84"/>
      <c r="BUL1883" s="84"/>
      <c r="BUM1883" s="84"/>
      <c r="BUN1883" s="84"/>
      <c r="BUO1883" s="84"/>
      <c r="BUP1883" s="84"/>
      <c r="BUQ1883" s="84"/>
      <c r="BUR1883" s="84"/>
      <c r="BUS1883" s="84"/>
      <c r="BUT1883" s="84"/>
      <c r="BUU1883" s="84"/>
      <c r="BUV1883" s="84"/>
      <c r="BUW1883" s="84"/>
      <c r="BUX1883" s="84"/>
      <c r="BUY1883" s="84"/>
      <c r="BUZ1883" s="84"/>
      <c r="BVA1883" s="84"/>
      <c r="BVB1883" s="84"/>
      <c r="BVC1883" s="84"/>
      <c r="BVD1883" s="84"/>
      <c r="BVE1883" s="84"/>
      <c r="BVF1883" s="84"/>
      <c r="BVG1883" s="84"/>
      <c r="BVH1883" s="84"/>
      <c r="BVI1883" s="84"/>
      <c r="BVJ1883" s="84"/>
      <c r="BVK1883" s="84"/>
      <c r="BVL1883" s="84"/>
      <c r="BVM1883" s="84"/>
      <c r="BVN1883" s="84"/>
      <c r="BVO1883" s="84"/>
      <c r="BVP1883" s="84"/>
      <c r="BVQ1883" s="84"/>
      <c r="BVR1883" s="84"/>
      <c r="BVS1883" s="84"/>
      <c r="BVT1883" s="84"/>
      <c r="BVU1883" s="84"/>
      <c r="BVV1883" s="84"/>
      <c r="BVW1883" s="84"/>
      <c r="BVX1883" s="84"/>
      <c r="BVY1883" s="84"/>
      <c r="BVZ1883" s="84"/>
      <c r="BWA1883" s="84"/>
      <c r="BWB1883" s="84"/>
      <c r="BWC1883" s="84"/>
      <c r="BWD1883" s="84"/>
      <c r="BWE1883" s="84"/>
      <c r="BWF1883" s="84"/>
      <c r="BWG1883" s="84"/>
      <c r="BWH1883" s="84"/>
      <c r="BWI1883" s="84"/>
      <c r="BWJ1883" s="84"/>
      <c r="BWK1883" s="84"/>
      <c r="BWL1883" s="84"/>
      <c r="BWM1883" s="84"/>
      <c r="BWN1883" s="84"/>
      <c r="BWO1883" s="84"/>
      <c r="BWP1883" s="84"/>
      <c r="BWQ1883" s="84"/>
      <c r="BWR1883" s="84"/>
      <c r="BWS1883" s="84"/>
      <c r="BWT1883" s="84"/>
      <c r="BWU1883" s="84"/>
      <c r="BWV1883" s="84"/>
      <c r="BWW1883" s="84"/>
      <c r="BWX1883" s="84"/>
      <c r="BWY1883" s="84"/>
      <c r="BWZ1883" s="84"/>
      <c r="BXA1883" s="84"/>
      <c r="BXB1883" s="84"/>
      <c r="BXC1883" s="84"/>
      <c r="BXD1883" s="84"/>
      <c r="BXE1883" s="84"/>
      <c r="BXF1883" s="84"/>
      <c r="BXG1883" s="84"/>
      <c r="BXH1883" s="84"/>
      <c r="BXI1883" s="84"/>
      <c r="BXJ1883" s="84"/>
      <c r="BXK1883" s="84"/>
      <c r="BXL1883" s="84"/>
      <c r="BXM1883" s="84"/>
      <c r="BXN1883" s="84"/>
      <c r="BXO1883" s="84"/>
      <c r="BXP1883" s="84"/>
      <c r="BXQ1883" s="84"/>
      <c r="BXR1883" s="84"/>
      <c r="BXS1883" s="84"/>
      <c r="BXT1883" s="84"/>
      <c r="BXU1883" s="84"/>
      <c r="BXV1883" s="84"/>
      <c r="BXW1883" s="84"/>
      <c r="BXX1883" s="84"/>
      <c r="BXY1883" s="84"/>
      <c r="BXZ1883" s="84"/>
      <c r="BYA1883" s="84"/>
      <c r="BYB1883" s="84"/>
      <c r="BYC1883" s="84"/>
      <c r="BYD1883" s="84"/>
      <c r="BYE1883" s="84"/>
      <c r="BYF1883" s="84"/>
      <c r="BYG1883" s="84"/>
      <c r="BYH1883" s="84"/>
      <c r="BYI1883" s="84"/>
      <c r="BYJ1883" s="84"/>
      <c r="BYK1883" s="84"/>
      <c r="BYL1883" s="84"/>
      <c r="BYM1883" s="84"/>
      <c r="BYN1883" s="84"/>
      <c r="BYO1883" s="84"/>
      <c r="BYP1883" s="84"/>
      <c r="BYQ1883" s="84"/>
      <c r="BYR1883" s="84"/>
      <c r="BYS1883" s="84"/>
      <c r="BYT1883" s="84"/>
      <c r="BYU1883" s="84"/>
      <c r="BYV1883" s="84"/>
      <c r="BYW1883" s="84"/>
      <c r="BYX1883" s="84"/>
      <c r="BYY1883" s="84"/>
      <c r="BYZ1883" s="84"/>
      <c r="BZA1883" s="84"/>
      <c r="BZB1883" s="84"/>
      <c r="BZC1883" s="84"/>
      <c r="BZD1883" s="84"/>
      <c r="BZE1883" s="84"/>
      <c r="BZF1883" s="84"/>
      <c r="BZG1883" s="84"/>
      <c r="BZH1883" s="84"/>
      <c r="BZI1883" s="84"/>
      <c r="BZJ1883" s="84"/>
      <c r="BZK1883" s="84"/>
      <c r="BZL1883" s="84"/>
      <c r="BZM1883" s="84"/>
      <c r="BZN1883" s="84"/>
      <c r="BZO1883" s="84"/>
      <c r="BZP1883" s="84"/>
      <c r="BZQ1883" s="84"/>
      <c r="BZR1883" s="84"/>
      <c r="BZS1883" s="84"/>
      <c r="BZT1883" s="84"/>
      <c r="BZU1883" s="84"/>
      <c r="BZV1883" s="84"/>
      <c r="BZW1883" s="84"/>
      <c r="BZX1883" s="84"/>
      <c r="BZY1883" s="84"/>
      <c r="BZZ1883" s="84"/>
      <c r="CAA1883" s="84"/>
      <c r="CAB1883" s="84"/>
      <c r="CAC1883" s="84"/>
      <c r="CAD1883" s="84"/>
      <c r="CAE1883" s="84"/>
      <c r="CAF1883" s="84"/>
      <c r="CAG1883" s="84"/>
      <c r="CAH1883" s="84"/>
      <c r="CAI1883" s="84"/>
      <c r="CAJ1883" s="84"/>
      <c r="CAK1883" s="84"/>
      <c r="CAL1883" s="84"/>
      <c r="CAM1883" s="84"/>
      <c r="CAN1883" s="84"/>
      <c r="CAO1883" s="84"/>
      <c r="CAP1883" s="84"/>
      <c r="CAQ1883" s="84"/>
      <c r="CAR1883" s="84"/>
      <c r="CAS1883" s="84"/>
      <c r="CAT1883" s="84"/>
      <c r="CAU1883" s="84"/>
      <c r="CAV1883" s="84"/>
      <c r="CAW1883" s="84"/>
      <c r="CAX1883" s="84"/>
      <c r="CAY1883" s="84"/>
      <c r="CAZ1883" s="84"/>
      <c r="CBA1883" s="84"/>
      <c r="CBB1883" s="84"/>
      <c r="CBC1883" s="84"/>
      <c r="CBD1883" s="84"/>
      <c r="CBE1883" s="84"/>
      <c r="CBF1883" s="84"/>
      <c r="CBG1883" s="84"/>
      <c r="CBH1883" s="84"/>
      <c r="CBI1883" s="84"/>
      <c r="CBJ1883" s="84"/>
      <c r="CBK1883" s="84"/>
      <c r="CBL1883" s="84"/>
      <c r="CBM1883" s="84"/>
      <c r="CBN1883" s="84"/>
      <c r="CBO1883" s="84"/>
      <c r="CBP1883" s="84"/>
      <c r="CBQ1883" s="84"/>
      <c r="CBR1883" s="84"/>
      <c r="CBS1883" s="84"/>
      <c r="CBT1883" s="84"/>
      <c r="CBU1883" s="84"/>
      <c r="CBV1883" s="84"/>
      <c r="CBW1883" s="84"/>
      <c r="CBX1883" s="84"/>
      <c r="CBY1883" s="84"/>
      <c r="CBZ1883" s="84"/>
      <c r="CCA1883" s="84"/>
      <c r="CCB1883" s="84"/>
      <c r="CCC1883" s="84"/>
      <c r="CCD1883" s="84"/>
      <c r="CCE1883" s="84"/>
      <c r="CCF1883" s="84"/>
      <c r="CCG1883" s="84"/>
      <c r="CCH1883" s="84"/>
      <c r="CCI1883" s="84"/>
      <c r="CCJ1883" s="84"/>
      <c r="CCK1883" s="84"/>
      <c r="CCL1883" s="84"/>
      <c r="CCM1883" s="84"/>
      <c r="CCN1883" s="84"/>
      <c r="CCO1883" s="84"/>
      <c r="CCP1883" s="84"/>
      <c r="CCQ1883" s="84"/>
      <c r="CCR1883" s="84"/>
      <c r="CCS1883" s="84"/>
      <c r="CCT1883" s="84"/>
      <c r="CCU1883" s="84"/>
      <c r="CCV1883" s="84"/>
      <c r="CCW1883" s="84"/>
      <c r="CCX1883" s="84"/>
      <c r="CCY1883" s="84"/>
      <c r="CCZ1883" s="84"/>
      <c r="CDA1883" s="84"/>
      <c r="CDB1883" s="84"/>
      <c r="CDC1883" s="84"/>
      <c r="CDD1883" s="84"/>
      <c r="CDE1883" s="84"/>
      <c r="CDF1883" s="84"/>
      <c r="CDG1883" s="84"/>
      <c r="CDH1883" s="84"/>
      <c r="CDI1883" s="84"/>
      <c r="CDJ1883" s="84"/>
      <c r="CDK1883" s="84"/>
      <c r="CDL1883" s="84"/>
      <c r="CDM1883" s="84"/>
      <c r="CDN1883" s="84"/>
      <c r="CDO1883" s="84"/>
      <c r="CDP1883" s="84"/>
      <c r="CDQ1883" s="84"/>
      <c r="CDR1883" s="84"/>
      <c r="CDS1883" s="84"/>
      <c r="CDT1883" s="84"/>
      <c r="CDU1883" s="84"/>
      <c r="CDV1883" s="84"/>
      <c r="CDW1883" s="84"/>
      <c r="CDX1883" s="84"/>
      <c r="CDY1883" s="84"/>
      <c r="CDZ1883" s="84"/>
      <c r="CEA1883" s="84"/>
      <c r="CEB1883" s="84"/>
      <c r="CEC1883" s="84"/>
      <c r="CED1883" s="84"/>
      <c r="CEE1883" s="84"/>
      <c r="CEF1883" s="84"/>
      <c r="CEG1883" s="84"/>
      <c r="CEH1883" s="84"/>
      <c r="CEI1883" s="84"/>
      <c r="CEJ1883" s="84"/>
      <c r="CEK1883" s="84"/>
      <c r="CEL1883" s="84"/>
      <c r="CEM1883" s="84"/>
      <c r="CEN1883" s="84"/>
      <c r="CEO1883" s="84"/>
      <c r="CEP1883" s="84"/>
      <c r="CEQ1883" s="84"/>
      <c r="CER1883" s="84"/>
      <c r="CES1883" s="84"/>
      <c r="CET1883" s="84"/>
      <c r="CEU1883" s="84"/>
      <c r="CEV1883" s="84"/>
      <c r="CEW1883" s="84"/>
      <c r="CEX1883" s="84"/>
      <c r="CEY1883" s="84"/>
      <c r="CEZ1883" s="84"/>
      <c r="CFA1883" s="84"/>
      <c r="CFB1883" s="84"/>
      <c r="CFC1883" s="84"/>
      <c r="CFD1883" s="84"/>
      <c r="CFE1883" s="84"/>
      <c r="CFF1883" s="84"/>
      <c r="CFG1883" s="84"/>
      <c r="CFH1883" s="84"/>
      <c r="CFI1883" s="84"/>
      <c r="CFJ1883" s="84"/>
      <c r="CFK1883" s="84"/>
      <c r="CFL1883" s="84"/>
      <c r="CFM1883" s="84"/>
      <c r="CFN1883" s="84"/>
      <c r="CFO1883" s="84"/>
      <c r="CFP1883" s="84"/>
      <c r="CFQ1883" s="84"/>
      <c r="CFR1883" s="84"/>
      <c r="CFS1883" s="84"/>
      <c r="CFT1883" s="84"/>
      <c r="CFU1883" s="84"/>
      <c r="CFV1883" s="84"/>
      <c r="CFW1883" s="84"/>
      <c r="CFX1883" s="84"/>
      <c r="CFY1883" s="84"/>
      <c r="CFZ1883" s="84"/>
      <c r="CGA1883" s="84"/>
      <c r="CGB1883" s="84"/>
      <c r="CGC1883" s="84"/>
      <c r="CGD1883" s="84"/>
      <c r="CGE1883" s="84"/>
      <c r="CGF1883" s="84"/>
      <c r="CGG1883" s="84"/>
      <c r="CGH1883" s="84"/>
      <c r="CGI1883" s="84"/>
      <c r="CGJ1883" s="84"/>
      <c r="CGK1883" s="84"/>
      <c r="CGL1883" s="84"/>
      <c r="CGM1883" s="84"/>
      <c r="CGN1883" s="84"/>
      <c r="CGO1883" s="84"/>
      <c r="CGP1883" s="84"/>
      <c r="CGQ1883" s="84"/>
      <c r="CGR1883" s="84"/>
      <c r="CGS1883" s="84"/>
      <c r="CGT1883" s="84"/>
      <c r="CGU1883" s="84"/>
      <c r="CGV1883" s="84"/>
      <c r="CGW1883" s="84"/>
      <c r="CGX1883" s="84"/>
      <c r="CGY1883" s="84"/>
      <c r="CGZ1883" s="84"/>
      <c r="CHA1883" s="84"/>
      <c r="CHB1883" s="84"/>
      <c r="CHC1883" s="84"/>
      <c r="CHD1883" s="84"/>
      <c r="CHE1883" s="84"/>
      <c r="CHF1883" s="84"/>
      <c r="CHG1883" s="84"/>
      <c r="CHH1883" s="84"/>
      <c r="CHI1883" s="84"/>
      <c r="CHJ1883" s="84"/>
      <c r="CHK1883" s="84"/>
      <c r="CHL1883" s="84"/>
      <c r="CHM1883" s="84"/>
      <c r="CHN1883" s="84"/>
      <c r="CHO1883" s="84"/>
      <c r="CHP1883" s="84"/>
      <c r="CHQ1883" s="84"/>
      <c r="CHR1883" s="84"/>
      <c r="CHS1883" s="84"/>
      <c r="CHT1883" s="84"/>
      <c r="CHU1883" s="84"/>
      <c r="CHV1883" s="84"/>
      <c r="CHW1883" s="84"/>
      <c r="CHX1883" s="84"/>
      <c r="CHY1883" s="84"/>
      <c r="CHZ1883" s="84"/>
      <c r="CIA1883" s="84"/>
      <c r="CIB1883" s="84"/>
      <c r="CIC1883" s="84"/>
      <c r="CID1883" s="84"/>
      <c r="CIE1883" s="84"/>
      <c r="CIF1883" s="84"/>
      <c r="CIG1883" s="84"/>
      <c r="CIH1883" s="84"/>
      <c r="CII1883" s="84"/>
      <c r="CIJ1883" s="84"/>
      <c r="CIK1883" s="84"/>
      <c r="CIL1883" s="84"/>
      <c r="CIM1883" s="84"/>
      <c r="CIN1883" s="84"/>
      <c r="CIO1883" s="84"/>
      <c r="CIP1883" s="84"/>
      <c r="CIQ1883" s="84"/>
      <c r="CIR1883" s="84"/>
      <c r="CIS1883" s="84"/>
      <c r="CIT1883" s="84"/>
      <c r="CIU1883" s="84"/>
      <c r="CIV1883" s="84"/>
      <c r="CIW1883" s="84"/>
      <c r="CIX1883" s="84"/>
      <c r="CIY1883" s="84"/>
      <c r="CIZ1883" s="84"/>
      <c r="CJA1883" s="84"/>
      <c r="CJB1883" s="84"/>
      <c r="CJC1883" s="84"/>
      <c r="CJD1883" s="84"/>
      <c r="CJE1883" s="84"/>
      <c r="CJF1883" s="84"/>
      <c r="CJG1883" s="84"/>
      <c r="CJH1883" s="84"/>
      <c r="CJI1883" s="84"/>
      <c r="CJJ1883" s="84"/>
      <c r="CJK1883" s="84"/>
      <c r="CJL1883" s="84"/>
      <c r="CJM1883" s="84"/>
      <c r="CJN1883" s="84"/>
      <c r="CJO1883" s="84"/>
      <c r="CJP1883" s="84"/>
      <c r="CJQ1883" s="84"/>
      <c r="CJR1883" s="84"/>
      <c r="CJS1883" s="84"/>
      <c r="CJT1883" s="84"/>
      <c r="CJU1883" s="84"/>
      <c r="CJV1883" s="84"/>
      <c r="CJW1883" s="84"/>
      <c r="CJX1883" s="84"/>
      <c r="CJY1883" s="84"/>
      <c r="CJZ1883" s="84"/>
      <c r="CKA1883" s="84"/>
      <c r="CKB1883" s="84"/>
      <c r="CKC1883" s="84"/>
      <c r="CKD1883" s="84"/>
      <c r="CKE1883" s="84"/>
      <c r="CKF1883" s="84"/>
      <c r="CKG1883" s="84"/>
      <c r="CKH1883" s="84"/>
      <c r="CKI1883" s="84"/>
      <c r="CKJ1883" s="84"/>
      <c r="CKK1883" s="84"/>
      <c r="CKL1883" s="84"/>
      <c r="CKM1883" s="84"/>
      <c r="CKN1883" s="84"/>
      <c r="CKO1883" s="84"/>
      <c r="CKP1883" s="84"/>
      <c r="CKQ1883" s="84"/>
      <c r="CKR1883" s="84"/>
      <c r="CKS1883" s="84"/>
      <c r="CKT1883" s="84"/>
      <c r="CKU1883" s="84"/>
      <c r="CKV1883" s="84"/>
      <c r="CKW1883" s="84"/>
      <c r="CKX1883" s="84"/>
      <c r="CKY1883" s="84"/>
      <c r="CKZ1883" s="84"/>
      <c r="CLA1883" s="84"/>
      <c r="CLB1883" s="84"/>
      <c r="CLC1883" s="84"/>
      <c r="CLD1883" s="84"/>
      <c r="CLE1883" s="84"/>
      <c r="CLF1883" s="84"/>
      <c r="CLG1883" s="84"/>
      <c r="CLH1883" s="84"/>
      <c r="CLI1883" s="84"/>
      <c r="CLJ1883" s="84"/>
      <c r="CLK1883" s="84"/>
      <c r="CLL1883" s="84"/>
      <c r="CLM1883" s="84"/>
      <c r="CLN1883" s="84"/>
      <c r="CLO1883" s="84"/>
      <c r="CLP1883" s="84"/>
      <c r="CLQ1883" s="84"/>
      <c r="CLR1883" s="84"/>
      <c r="CLS1883" s="84"/>
      <c r="CLT1883" s="84"/>
      <c r="CLU1883" s="84"/>
      <c r="CLV1883" s="84"/>
      <c r="CLW1883" s="84"/>
      <c r="CLX1883" s="84"/>
      <c r="CLY1883" s="84"/>
      <c r="CLZ1883" s="84"/>
      <c r="CMA1883" s="84"/>
      <c r="CMB1883" s="84"/>
      <c r="CMC1883" s="84"/>
      <c r="CMD1883" s="84"/>
      <c r="CME1883" s="84"/>
      <c r="CMF1883" s="84"/>
      <c r="CMG1883" s="84"/>
      <c r="CMH1883" s="84"/>
      <c r="CMI1883" s="84"/>
      <c r="CMJ1883" s="84"/>
      <c r="CMK1883" s="84"/>
      <c r="CML1883" s="84"/>
      <c r="CMM1883" s="84"/>
      <c r="CMN1883" s="84"/>
      <c r="CMO1883" s="84"/>
      <c r="CMP1883" s="84"/>
      <c r="CMQ1883" s="84"/>
      <c r="CMR1883" s="84"/>
      <c r="CMS1883" s="84"/>
      <c r="CMT1883" s="84"/>
      <c r="CMU1883" s="84"/>
      <c r="CMV1883" s="84"/>
      <c r="CMW1883" s="84"/>
      <c r="CMX1883" s="84"/>
      <c r="CMY1883" s="84"/>
      <c r="CMZ1883" s="84"/>
      <c r="CNA1883" s="84"/>
      <c r="CNB1883" s="84"/>
      <c r="CNC1883" s="84"/>
      <c r="CND1883" s="84"/>
      <c r="CNE1883" s="84"/>
      <c r="CNF1883" s="84"/>
      <c r="CNG1883" s="84"/>
      <c r="CNH1883" s="84"/>
      <c r="CNI1883" s="84"/>
      <c r="CNJ1883" s="84"/>
      <c r="CNK1883" s="84"/>
      <c r="CNL1883" s="84"/>
      <c r="CNM1883" s="84"/>
      <c r="CNN1883" s="84"/>
      <c r="CNO1883" s="84"/>
      <c r="CNP1883" s="84"/>
      <c r="CNQ1883" s="84"/>
      <c r="CNR1883" s="84"/>
      <c r="CNS1883" s="84"/>
      <c r="CNT1883" s="84"/>
      <c r="CNU1883" s="84"/>
      <c r="CNV1883" s="84"/>
      <c r="CNW1883" s="84"/>
      <c r="CNX1883" s="84"/>
      <c r="CNY1883" s="84"/>
      <c r="CNZ1883" s="84"/>
      <c r="COA1883" s="84"/>
      <c r="COB1883" s="84"/>
      <c r="COC1883" s="84"/>
      <c r="COD1883" s="84"/>
      <c r="COE1883" s="84"/>
      <c r="COF1883" s="84"/>
      <c r="COG1883" s="84"/>
      <c r="COH1883" s="84"/>
      <c r="COI1883" s="84"/>
      <c r="COJ1883" s="84"/>
      <c r="COK1883" s="84"/>
      <c r="COL1883" s="84"/>
      <c r="COM1883" s="84"/>
      <c r="CON1883" s="84"/>
      <c r="COO1883" s="84"/>
      <c r="COP1883" s="84"/>
      <c r="COQ1883" s="84"/>
      <c r="COR1883" s="84"/>
      <c r="COS1883" s="84"/>
      <c r="COT1883" s="84"/>
      <c r="COU1883" s="84"/>
      <c r="COV1883" s="84"/>
      <c r="COW1883" s="84"/>
      <c r="COX1883" s="84"/>
      <c r="COY1883" s="84"/>
      <c r="COZ1883" s="84"/>
      <c r="CPA1883" s="84"/>
      <c r="CPB1883" s="84"/>
      <c r="CPC1883" s="84"/>
      <c r="CPD1883" s="84"/>
      <c r="CPE1883" s="84"/>
      <c r="CPF1883" s="84"/>
      <c r="CPG1883" s="84"/>
      <c r="CPH1883" s="84"/>
      <c r="CPI1883" s="84"/>
      <c r="CPJ1883" s="84"/>
      <c r="CPK1883" s="84"/>
      <c r="CPL1883" s="84"/>
      <c r="CPM1883" s="84"/>
      <c r="CPN1883" s="84"/>
      <c r="CPO1883" s="84"/>
      <c r="CPP1883" s="84"/>
      <c r="CPQ1883" s="84"/>
      <c r="CPR1883" s="84"/>
      <c r="CPS1883" s="84"/>
      <c r="CPT1883" s="84"/>
      <c r="CPU1883" s="84"/>
      <c r="CPV1883" s="84"/>
      <c r="CPW1883" s="84"/>
      <c r="CPX1883" s="84"/>
      <c r="CPY1883" s="84"/>
      <c r="CPZ1883" s="84"/>
      <c r="CQA1883" s="84"/>
      <c r="CQB1883" s="84"/>
      <c r="CQC1883" s="84"/>
      <c r="CQD1883" s="84"/>
      <c r="CQE1883" s="84"/>
      <c r="CQF1883" s="84"/>
      <c r="CQG1883" s="84"/>
      <c r="CQH1883" s="84"/>
      <c r="CQI1883" s="84"/>
      <c r="CQJ1883" s="84"/>
      <c r="CQK1883" s="84"/>
      <c r="CQL1883" s="84"/>
      <c r="CQM1883" s="84"/>
      <c r="CQN1883" s="84"/>
      <c r="CQO1883" s="84"/>
      <c r="CQP1883" s="84"/>
      <c r="CQQ1883" s="84"/>
      <c r="CQR1883" s="84"/>
      <c r="CQS1883" s="84"/>
      <c r="CQT1883" s="84"/>
      <c r="CQU1883" s="84"/>
      <c r="CQV1883" s="84"/>
      <c r="CQW1883" s="84"/>
      <c r="CQX1883" s="84"/>
      <c r="CQY1883" s="84"/>
      <c r="CQZ1883" s="84"/>
      <c r="CRA1883" s="84"/>
      <c r="CRB1883" s="84"/>
      <c r="CRC1883" s="84"/>
      <c r="CRD1883" s="84"/>
      <c r="CRE1883" s="84"/>
      <c r="CRF1883" s="84"/>
      <c r="CRG1883" s="84"/>
      <c r="CRH1883" s="84"/>
      <c r="CRI1883" s="84"/>
      <c r="CRJ1883" s="84"/>
      <c r="CRK1883" s="84"/>
      <c r="CRL1883" s="84"/>
      <c r="CRM1883" s="84"/>
      <c r="CRN1883" s="84"/>
      <c r="CRO1883" s="84"/>
      <c r="CRP1883" s="84"/>
      <c r="CRQ1883" s="84"/>
      <c r="CRR1883" s="84"/>
      <c r="CRS1883" s="84"/>
      <c r="CRT1883" s="84"/>
      <c r="CRU1883" s="84"/>
      <c r="CRV1883" s="84"/>
      <c r="CRW1883" s="84"/>
      <c r="CRX1883" s="84"/>
      <c r="CRY1883" s="84"/>
      <c r="CRZ1883" s="84"/>
      <c r="CSA1883" s="84"/>
      <c r="CSB1883" s="84"/>
      <c r="CSC1883" s="84"/>
      <c r="CSD1883" s="84"/>
      <c r="CSE1883" s="84"/>
      <c r="CSF1883" s="84"/>
      <c r="CSG1883" s="84"/>
      <c r="CSH1883" s="84"/>
      <c r="CSI1883" s="84"/>
      <c r="CSJ1883" s="84"/>
      <c r="CSK1883" s="84"/>
      <c r="CSL1883" s="84"/>
      <c r="CSM1883" s="84"/>
      <c r="CSN1883" s="84"/>
      <c r="CSO1883" s="84"/>
      <c r="CSP1883" s="84"/>
      <c r="CSQ1883" s="84"/>
      <c r="CSR1883" s="84"/>
      <c r="CSS1883" s="84"/>
      <c r="CST1883" s="84"/>
      <c r="CSU1883" s="84"/>
      <c r="CSV1883" s="84"/>
      <c r="CSW1883" s="84"/>
      <c r="CSX1883" s="84"/>
      <c r="CSY1883" s="84"/>
      <c r="CSZ1883" s="84"/>
      <c r="CTA1883" s="84"/>
      <c r="CTB1883" s="84"/>
      <c r="CTC1883" s="84"/>
      <c r="CTD1883" s="84"/>
      <c r="CTE1883" s="84"/>
      <c r="CTF1883" s="84"/>
      <c r="CTG1883" s="84"/>
      <c r="CTH1883" s="84"/>
      <c r="CTI1883" s="84"/>
      <c r="CTJ1883" s="84"/>
      <c r="CTK1883" s="84"/>
      <c r="CTL1883" s="84"/>
      <c r="CTM1883" s="84"/>
      <c r="CTN1883" s="84"/>
      <c r="CTO1883" s="84"/>
      <c r="CTP1883" s="84"/>
      <c r="CTQ1883" s="84"/>
      <c r="CTR1883" s="84"/>
      <c r="CTS1883" s="84"/>
      <c r="CTT1883" s="84"/>
      <c r="CTU1883" s="84"/>
      <c r="CTV1883" s="84"/>
      <c r="CTW1883" s="84"/>
      <c r="CTX1883" s="84"/>
      <c r="CTY1883" s="84"/>
      <c r="CTZ1883" s="84"/>
      <c r="CUA1883" s="84"/>
      <c r="CUB1883" s="84"/>
      <c r="CUC1883" s="84"/>
      <c r="CUD1883" s="84"/>
      <c r="CUE1883" s="84"/>
      <c r="CUF1883" s="84"/>
      <c r="CUG1883" s="84"/>
      <c r="CUH1883" s="84"/>
      <c r="CUI1883" s="84"/>
      <c r="CUJ1883" s="84"/>
      <c r="CUK1883" s="84"/>
      <c r="CUL1883" s="84"/>
      <c r="CUM1883" s="84"/>
      <c r="CUN1883" s="84"/>
      <c r="CUO1883" s="84"/>
      <c r="CUP1883" s="84"/>
      <c r="CUQ1883" s="84"/>
      <c r="CUR1883" s="84"/>
      <c r="CUS1883" s="84"/>
      <c r="CUT1883" s="84"/>
      <c r="CUU1883" s="84"/>
      <c r="CUV1883" s="84"/>
      <c r="CUW1883" s="84"/>
      <c r="CUX1883" s="84"/>
      <c r="CUY1883" s="84"/>
      <c r="CUZ1883" s="84"/>
      <c r="CVA1883" s="84"/>
      <c r="CVB1883" s="84"/>
      <c r="CVC1883" s="84"/>
      <c r="CVD1883" s="84"/>
      <c r="CVE1883" s="84"/>
      <c r="CVF1883" s="84"/>
      <c r="CVG1883" s="84"/>
      <c r="CVH1883" s="84"/>
      <c r="CVI1883" s="84"/>
      <c r="CVJ1883" s="84"/>
      <c r="CVK1883" s="84"/>
      <c r="CVL1883" s="84"/>
      <c r="CVM1883" s="84"/>
      <c r="CVN1883" s="84"/>
      <c r="CVO1883" s="84"/>
      <c r="CVP1883" s="84"/>
      <c r="CVQ1883" s="84"/>
      <c r="CVR1883" s="84"/>
      <c r="CVS1883" s="84"/>
      <c r="CVT1883" s="84"/>
      <c r="CVU1883" s="84"/>
      <c r="CVV1883" s="84"/>
      <c r="CVW1883" s="84"/>
      <c r="CVX1883" s="84"/>
      <c r="CVY1883" s="84"/>
      <c r="CVZ1883" s="84"/>
      <c r="CWA1883" s="84"/>
      <c r="CWB1883" s="84"/>
      <c r="CWC1883" s="84"/>
      <c r="CWD1883" s="84"/>
      <c r="CWE1883" s="84"/>
      <c r="CWF1883" s="84"/>
      <c r="CWG1883" s="84"/>
      <c r="CWH1883" s="84"/>
      <c r="CWI1883" s="84"/>
      <c r="CWJ1883" s="84"/>
      <c r="CWK1883" s="84"/>
      <c r="CWL1883" s="84"/>
      <c r="CWM1883" s="84"/>
      <c r="CWN1883" s="84"/>
      <c r="CWO1883" s="84"/>
      <c r="CWP1883" s="84"/>
      <c r="CWQ1883" s="84"/>
      <c r="CWR1883" s="84"/>
      <c r="CWS1883" s="84"/>
      <c r="CWT1883" s="84"/>
      <c r="CWU1883" s="84"/>
      <c r="CWV1883" s="84"/>
      <c r="CWW1883" s="84"/>
      <c r="CWX1883" s="84"/>
      <c r="CWY1883" s="84"/>
      <c r="CWZ1883" s="84"/>
      <c r="CXA1883" s="84"/>
      <c r="CXB1883" s="84"/>
      <c r="CXC1883" s="84"/>
      <c r="CXD1883" s="84"/>
      <c r="CXE1883" s="84"/>
      <c r="CXF1883" s="84"/>
      <c r="CXG1883" s="84"/>
      <c r="CXH1883" s="84"/>
      <c r="CXI1883" s="84"/>
      <c r="CXJ1883" s="84"/>
      <c r="CXK1883" s="84"/>
      <c r="CXL1883" s="84"/>
      <c r="CXM1883" s="84"/>
      <c r="CXN1883" s="84"/>
      <c r="CXO1883" s="84"/>
      <c r="CXP1883" s="84"/>
      <c r="CXQ1883" s="84"/>
      <c r="CXR1883" s="84"/>
      <c r="CXS1883" s="84"/>
      <c r="CXT1883" s="84"/>
      <c r="CXU1883" s="84"/>
      <c r="CXV1883" s="84"/>
      <c r="CXW1883" s="84"/>
      <c r="CXX1883" s="84"/>
      <c r="CXY1883" s="84"/>
      <c r="CXZ1883" s="84"/>
      <c r="CYA1883" s="84"/>
      <c r="CYB1883" s="84"/>
      <c r="CYC1883" s="84"/>
      <c r="CYD1883" s="84"/>
      <c r="CYE1883" s="84"/>
      <c r="CYF1883" s="84"/>
      <c r="CYG1883" s="84"/>
      <c r="CYH1883" s="84"/>
      <c r="CYI1883" s="84"/>
      <c r="CYJ1883" s="84"/>
      <c r="CYK1883" s="84"/>
      <c r="CYL1883" s="84"/>
      <c r="CYM1883" s="84"/>
      <c r="CYN1883" s="84"/>
      <c r="CYO1883" s="84"/>
      <c r="CYP1883" s="84"/>
      <c r="CYQ1883" s="84"/>
      <c r="CYR1883" s="84"/>
      <c r="CYS1883" s="84"/>
      <c r="CYT1883" s="84"/>
      <c r="CYU1883" s="84"/>
      <c r="CYV1883" s="84"/>
      <c r="CYW1883" s="84"/>
      <c r="CYX1883" s="84"/>
      <c r="CYY1883" s="84"/>
      <c r="CYZ1883" s="84"/>
      <c r="CZA1883" s="84"/>
      <c r="CZB1883" s="84"/>
      <c r="CZC1883" s="84"/>
      <c r="CZD1883" s="84"/>
      <c r="CZE1883" s="84"/>
      <c r="CZF1883" s="84"/>
      <c r="CZG1883" s="84"/>
      <c r="CZH1883" s="84"/>
      <c r="CZI1883" s="84"/>
      <c r="CZJ1883" s="84"/>
      <c r="CZK1883" s="84"/>
      <c r="CZL1883" s="84"/>
      <c r="CZM1883" s="84"/>
      <c r="CZN1883" s="84"/>
      <c r="CZO1883" s="84"/>
      <c r="CZP1883" s="84"/>
      <c r="CZQ1883" s="84"/>
      <c r="CZR1883" s="84"/>
      <c r="CZS1883" s="84"/>
      <c r="CZT1883" s="84"/>
      <c r="CZU1883" s="84"/>
      <c r="CZV1883" s="84"/>
      <c r="CZW1883" s="84"/>
      <c r="CZX1883" s="84"/>
      <c r="CZY1883" s="84"/>
      <c r="CZZ1883" s="84"/>
      <c r="DAA1883" s="84"/>
      <c r="DAB1883" s="84"/>
      <c r="DAC1883" s="84"/>
      <c r="DAD1883" s="84"/>
      <c r="DAE1883" s="84"/>
      <c r="DAF1883" s="84"/>
      <c r="DAG1883" s="84"/>
      <c r="DAH1883" s="84"/>
      <c r="DAI1883" s="84"/>
      <c r="DAJ1883" s="84"/>
      <c r="DAK1883" s="84"/>
      <c r="DAL1883" s="84"/>
      <c r="DAM1883" s="84"/>
      <c r="DAN1883" s="84"/>
      <c r="DAO1883" s="84"/>
      <c r="DAP1883" s="84"/>
      <c r="DAQ1883" s="84"/>
      <c r="DAR1883" s="84"/>
      <c r="DAS1883" s="84"/>
      <c r="DAT1883" s="84"/>
      <c r="DAU1883" s="84"/>
      <c r="DAV1883" s="84"/>
      <c r="DAW1883" s="84"/>
      <c r="DAX1883" s="84"/>
      <c r="DAY1883" s="84"/>
      <c r="DAZ1883" s="84"/>
      <c r="DBA1883" s="84"/>
      <c r="DBB1883" s="84"/>
      <c r="DBC1883" s="84"/>
      <c r="DBD1883" s="84"/>
      <c r="DBE1883" s="84"/>
      <c r="DBF1883" s="84"/>
      <c r="DBG1883" s="84"/>
      <c r="DBH1883" s="84"/>
      <c r="DBI1883" s="84"/>
      <c r="DBJ1883" s="84"/>
      <c r="DBK1883" s="84"/>
      <c r="DBL1883" s="84"/>
      <c r="DBM1883" s="84"/>
      <c r="DBN1883" s="84"/>
      <c r="DBO1883" s="84"/>
      <c r="DBP1883" s="84"/>
      <c r="DBQ1883" s="84"/>
      <c r="DBR1883" s="84"/>
      <c r="DBS1883" s="84"/>
      <c r="DBT1883" s="84"/>
      <c r="DBU1883" s="84"/>
      <c r="DBV1883" s="84"/>
      <c r="DBW1883" s="84"/>
      <c r="DBX1883" s="84"/>
      <c r="DBY1883" s="84"/>
      <c r="DBZ1883" s="84"/>
      <c r="DCA1883" s="84"/>
      <c r="DCB1883" s="84"/>
      <c r="DCC1883" s="84"/>
      <c r="DCD1883" s="84"/>
      <c r="DCE1883" s="84"/>
      <c r="DCF1883" s="84"/>
      <c r="DCG1883" s="84"/>
      <c r="DCH1883" s="84"/>
      <c r="DCI1883" s="84"/>
      <c r="DCJ1883" s="84"/>
      <c r="DCK1883" s="84"/>
      <c r="DCL1883" s="84"/>
      <c r="DCM1883" s="84"/>
      <c r="DCN1883" s="84"/>
      <c r="DCO1883" s="84"/>
      <c r="DCP1883" s="84"/>
      <c r="DCQ1883" s="84"/>
      <c r="DCR1883" s="84"/>
      <c r="DCS1883" s="84"/>
      <c r="DCT1883" s="84"/>
      <c r="DCU1883" s="84"/>
      <c r="DCV1883" s="84"/>
      <c r="DCW1883" s="84"/>
      <c r="DCX1883" s="84"/>
      <c r="DCY1883" s="84"/>
      <c r="DCZ1883" s="84"/>
      <c r="DDA1883" s="84"/>
      <c r="DDB1883" s="84"/>
      <c r="DDC1883" s="84"/>
      <c r="DDD1883" s="84"/>
      <c r="DDE1883" s="84"/>
      <c r="DDF1883" s="84"/>
      <c r="DDG1883" s="84"/>
      <c r="DDH1883" s="84"/>
      <c r="DDI1883" s="84"/>
      <c r="DDJ1883" s="84"/>
      <c r="DDK1883" s="84"/>
      <c r="DDL1883" s="84"/>
      <c r="DDM1883" s="84"/>
      <c r="DDN1883" s="84"/>
      <c r="DDO1883" s="84"/>
      <c r="DDP1883" s="84"/>
      <c r="DDQ1883" s="84"/>
      <c r="DDR1883" s="84"/>
      <c r="DDS1883" s="84"/>
      <c r="DDT1883" s="84"/>
      <c r="DDU1883" s="84"/>
      <c r="DDV1883" s="84"/>
      <c r="DDW1883" s="84"/>
      <c r="DDX1883" s="84"/>
      <c r="DDY1883" s="84"/>
      <c r="DDZ1883" s="84"/>
      <c r="DEA1883" s="84"/>
      <c r="DEB1883" s="84"/>
      <c r="DEC1883" s="84"/>
      <c r="DED1883" s="84"/>
      <c r="DEE1883" s="84"/>
      <c r="DEF1883" s="84"/>
      <c r="DEG1883" s="84"/>
      <c r="DEH1883" s="84"/>
      <c r="DEI1883" s="84"/>
      <c r="DEJ1883" s="84"/>
      <c r="DEK1883" s="84"/>
      <c r="DEL1883" s="84"/>
      <c r="DEM1883" s="84"/>
      <c r="DEN1883" s="84"/>
      <c r="DEO1883" s="84"/>
      <c r="DEP1883" s="84"/>
      <c r="DEQ1883" s="84"/>
      <c r="DER1883" s="84"/>
      <c r="DES1883" s="84"/>
      <c r="DET1883" s="84"/>
      <c r="DEU1883" s="84"/>
      <c r="DEV1883" s="84"/>
      <c r="DEW1883" s="84"/>
      <c r="DEX1883" s="84"/>
      <c r="DEY1883" s="84"/>
      <c r="DEZ1883" s="84"/>
      <c r="DFA1883" s="84"/>
      <c r="DFB1883" s="84"/>
      <c r="DFC1883" s="84"/>
      <c r="DFD1883" s="84"/>
      <c r="DFE1883" s="84"/>
      <c r="DFF1883" s="84"/>
      <c r="DFG1883" s="84"/>
      <c r="DFH1883" s="84"/>
      <c r="DFI1883" s="84"/>
      <c r="DFJ1883" s="84"/>
      <c r="DFK1883" s="84"/>
      <c r="DFL1883" s="84"/>
      <c r="DFM1883" s="84"/>
      <c r="DFN1883" s="84"/>
      <c r="DFO1883" s="84"/>
      <c r="DFP1883" s="84"/>
      <c r="DFQ1883" s="84"/>
      <c r="DFR1883" s="84"/>
      <c r="DFS1883" s="84"/>
      <c r="DFT1883" s="84"/>
      <c r="DFU1883" s="84"/>
      <c r="DFV1883" s="84"/>
      <c r="DFW1883" s="84"/>
      <c r="DFX1883" s="84"/>
      <c r="DFY1883" s="84"/>
      <c r="DFZ1883" s="84"/>
      <c r="DGA1883" s="84"/>
      <c r="DGB1883" s="84"/>
      <c r="DGC1883" s="84"/>
      <c r="DGD1883" s="84"/>
      <c r="DGE1883" s="84"/>
      <c r="DGF1883" s="84"/>
      <c r="DGG1883" s="84"/>
      <c r="DGH1883" s="84"/>
      <c r="DGI1883" s="84"/>
      <c r="DGJ1883" s="84"/>
      <c r="DGK1883" s="84"/>
      <c r="DGL1883" s="84"/>
      <c r="DGM1883" s="84"/>
      <c r="DGN1883" s="84"/>
      <c r="DGO1883" s="84"/>
      <c r="DGP1883" s="84"/>
      <c r="DGQ1883" s="84"/>
      <c r="DGR1883" s="84"/>
      <c r="DGS1883" s="84"/>
      <c r="DGT1883" s="84"/>
      <c r="DGU1883" s="84"/>
      <c r="DGV1883" s="84"/>
      <c r="DGW1883" s="84"/>
      <c r="DGX1883" s="84"/>
      <c r="DGY1883" s="84"/>
      <c r="DGZ1883" s="84"/>
      <c r="DHA1883" s="84"/>
      <c r="DHB1883" s="84"/>
      <c r="DHC1883" s="84"/>
      <c r="DHD1883" s="84"/>
      <c r="DHE1883" s="84"/>
      <c r="DHF1883" s="84"/>
      <c r="DHG1883" s="84"/>
      <c r="DHH1883" s="84"/>
      <c r="DHI1883" s="84"/>
      <c r="DHJ1883" s="84"/>
      <c r="DHK1883" s="84"/>
      <c r="DHL1883" s="84"/>
      <c r="DHM1883" s="84"/>
      <c r="DHN1883" s="84"/>
      <c r="DHO1883" s="84"/>
      <c r="DHP1883" s="84"/>
      <c r="DHQ1883" s="84"/>
      <c r="DHR1883" s="84"/>
      <c r="DHS1883" s="84"/>
      <c r="DHT1883" s="84"/>
      <c r="DHU1883" s="84"/>
      <c r="DHV1883" s="84"/>
      <c r="DHW1883" s="84"/>
      <c r="DHX1883" s="84"/>
      <c r="DHY1883" s="84"/>
      <c r="DHZ1883" s="84"/>
      <c r="DIA1883" s="84"/>
      <c r="DIB1883" s="84"/>
      <c r="DIC1883" s="84"/>
      <c r="DID1883" s="84"/>
      <c r="DIE1883" s="84"/>
      <c r="DIF1883" s="84"/>
      <c r="DIG1883" s="84"/>
      <c r="DIH1883" s="84"/>
      <c r="DII1883" s="84"/>
      <c r="DIJ1883" s="84"/>
      <c r="DIK1883" s="84"/>
      <c r="DIL1883" s="84"/>
      <c r="DIM1883" s="84"/>
      <c r="DIN1883" s="84"/>
      <c r="DIO1883" s="84"/>
      <c r="DIP1883" s="84"/>
      <c r="DIQ1883" s="84"/>
      <c r="DIR1883" s="84"/>
      <c r="DIS1883" s="84"/>
      <c r="DIT1883" s="84"/>
      <c r="DIU1883" s="84"/>
      <c r="DIV1883" s="84"/>
      <c r="DIW1883" s="84"/>
      <c r="DIX1883" s="84"/>
      <c r="DIY1883" s="84"/>
      <c r="DIZ1883" s="84"/>
      <c r="DJA1883" s="84"/>
      <c r="DJB1883" s="84"/>
      <c r="DJC1883" s="84"/>
      <c r="DJD1883" s="84"/>
      <c r="DJE1883" s="84"/>
      <c r="DJF1883" s="84"/>
      <c r="DJG1883" s="84"/>
      <c r="DJH1883" s="84"/>
      <c r="DJI1883" s="84"/>
      <c r="DJJ1883" s="84"/>
      <c r="DJK1883" s="84"/>
      <c r="DJL1883" s="84"/>
      <c r="DJM1883" s="84"/>
      <c r="DJN1883" s="84"/>
      <c r="DJO1883" s="84"/>
      <c r="DJP1883" s="84"/>
      <c r="DJQ1883" s="84"/>
      <c r="DJR1883" s="84"/>
      <c r="DJS1883" s="84"/>
      <c r="DJT1883" s="84"/>
      <c r="DJU1883" s="84"/>
      <c r="DJV1883" s="84"/>
      <c r="DJW1883" s="84"/>
      <c r="DJX1883" s="84"/>
      <c r="DJY1883" s="84"/>
      <c r="DJZ1883" s="84"/>
      <c r="DKA1883" s="84"/>
      <c r="DKB1883" s="84"/>
      <c r="DKC1883" s="84"/>
      <c r="DKD1883" s="84"/>
      <c r="DKE1883" s="84"/>
      <c r="DKF1883" s="84"/>
      <c r="DKG1883" s="84"/>
      <c r="DKH1883" s="84"/>
      <c r="DKI1883" s="84"/>
      <c r="DKJ1883" s="84"/>
      <c r="DKK1883" s="84"/>
      <c r="DKL1883" s="84"/>
      <c r="DKM1883" s="84"/>
      <c r="DKN1883" s="84"/>
      <c r="DKO1883" s="84"/>
      <c r="DKP1883" s="84"/>
      <c r="DKQ1883" s="84"/>
      <c r="DKR1883" s="84"/>
      <c r="DKS1883" s="84"/>
      <c r="DKT1883" s="84"/>
      <c r="DKU1883" s="84"/>
      <c r="DKV1883" s="84"/>
      <c r="DKW1883" s="84"/>
      <c r="DKX1883" s="84"/>
      <c r="DKY1883" s="84"/>
      <c r="DKZ1883" s="84"/>
      <c r="DLA1883" s="84"/>
      <c r="DLB1883" s="84"/>
      <c r="DLC1883" s="84"/>
      <c r="DLD1883" s="84"/>
      <c r="DLE1883" s="84"/>
      <c r="DLF1883" s="84"/>
      <c r="DLG1883" s="84"/>
      <c r="DLH1883" s="84"/>
      <c r="DLI1883" s="84"/>
      <c r="DLJ1883" s="84"/>
      <c r="DLK1883" s="84"/>
      <c r="DLL1883" s="84"/>
      <c r="DLM1883" s="84"/>
      <c r="DLN1883" s="84"/>
      <c r="DLO1883" s="84"/>
      <c r="DLP1883" s="84"/>
      <c r="DLQ1883" s="84"/>
      <c r="DLR1883" s="84"/>
      <c r="DLS1883" s="84"/>
      <c r="DLT1883" s="84"/>
      <c r="DLU1883" s="84"/>
      <c r="DLV1883" s="84"/>
      <c r="DLW1883" s="84"/>
      <c r="DLX1883" s="84"/>
      <c r="DLY1883" s="84"/>
      <c r="DLZ1883" s="84"/>
      <c r="DMA1883" s="84"/>
      <c r="DMB1883" s="84"/>
      <c r="DMC1883" s="84"/>
      <c r="DMD1883" s="84"/>
      <c r="DME1883" s="84"/>
      <c r="DMF1883" s="84"/>
      <c r="DMG1883" s="84"/>
      <c r="DMH1883" s="84"/>
      <c r="DMI1883" s="84"/>
      <c r="DMJ1883" s="84"/>
      <c r="DMK1883" s="84"/>
      <c r="DML1883" s="84"/>
      <c r="DMM1883" s="84"/>
      <c r="DMN1883" s="84"/>
      <c r="DMO1883" s="84"/>
      <c r="DMP1883" s="84"/>
      <c r="DMQ1883" s="84"/>
      <c r="DMR1883" s="84"/>
      <c r="DMS1883" s="84"/>
      <c r="DMT1883" s="84"/>
      <c r="DMU1883" s="84"/>
      <c r="DMV1883" s="84"/>
      <c r="DMW1883" s="84"/>
      <c r="DMX1883" s="84"/>
      <c r="DMY1883" s="84"/>
      <c r="DMZ1883" s="84"/>
      <c r="DNA1883" s="84"/>
      <c r="DNB1883" s="84"/>
      <c r="DNC1883" s="84"/>
      <c r="DND1883" s="84"/>
      <c r="DNE1883" s="84"/>
      <c r="DNF1883" s="84"/>
      <c r="DNG1883" s="84"/>
      <c r="DNH1883" s="84"/>
      <c r="DNI1883" s="84"/>
      <c r="DNJ1883" s="84"/>
      <c r="DNK1883" s="84"/>
      <c r="DNL1883" s="84"/>
      <c r="DNM1883" s="84"/>
      <c r="DNN1883" s="84"/>
      <c r="DNO1883" s="84"/>
      <c r="DNP1883" s="84"/>
      <c r="DNQ1883" s="84"/>
      <c r="DNR1883" s="84"/>
      <c r="DNS1883" s="84"/>
      <c r="DNT1883" s="84"/>
      <c r="DNU1883" s="84"/>
      <c r="DNV1883" s="84"/>
      <c r="DNW1883" s="84"/>
      <c r="DNX1883" s="84"/>
      <c r="DNY1883" s="84"/>
      <c r="DNZ1883" s="84"/>
      <c r="DOA1883" s="84"/>
      <c r="DOB1883" s="84"/>
      <c r="DOC1883" s="84"/>
      <c r="DOD1883" s="84"/>
      <c r="DOE1883" s="84"/>
      <c r="DOF1883" s="84"/>
      <c r="DOG1883" s="84"/>
      <c r="DOH1883" s="84"/>
      <c r="DOI1883" s="84"/>
      <c r="DOJ1883" s="84"/>
      <c r="DOK1883" s="84"/>
      <c r="DOL1883" s="84"/>
      <c r="DOM1883" s="84"/>
      <c r="DON1883" s="84"/>
      <c r="DOO1883" s="84"/>
      <c r="DOP1883" s="84"/>
      <c r="DOQ1883" s="84"/>
      <c r="DOR1883" s="84"/>
      <c r="DOS1883" s="84"/>
      <c r="DOT1883" s="84"/>
      <c r="DOU1883" s="84"/>
      <c r="DOV1883" s="84"/>
      <c r="DOW1883" s="84"/>
      <c r="DOX1883" s="84"/>
      <c r="DOY1883" s="84"/>
      <c r="DOZ1883" s="84"/>
      <c r="DPA1883" s="84"/>
      <c r="DPB1883" s="84"/>
      <c r="DPC1883" s="84"/>
      <c r="DPD1883" s="84"/>
      <c r="DPE1883" s="84"/>
      <c r="DPF1883" s="84"/>
      <c r="DPG1883" s="84"/>
      <c r="DPH1883" s="84"/>
      <c r="DPI1883" s="84"/>
      <c r="DPJ1883" s="84"/>
      <c r="DPK1883" s="84"/>
      <c r="DPL1883" s="84"/>
      <c r="DPM1883" s="84"/>
      <c r="DPN1883" s="84"/>
      <c r="DPO1883" s="84"/>
      <c r="DPP1883" s="84"/>
      <c r="DPQ1883" s="84"/>
      <c r="DPR1883" s="84"/>
      <c r="DPS1883" s="84"/>
      <c r="DPT1883" s="84"/>
      <c r="DPU1883" s="84"/>
      <c r="DPV1883" s="84"/>
      <c r="DPW1883" s="84"/>
      <c r="DPX1883" s="84"/>
      <c r="DPY1883" s="84"/>
      <c r="DPZ1883" s="84"/>
      <c r="DQA1883" s="84"/>
      <c r="DQB1883" s="84"/>
      <c r="DQC1883" s="84"/>
      <c r="DQD1883" s="84"/>
      <c r="DQE1883" s="84"/>
      <c r="DQF1883" s="84"/>
      <c r="DQG1883" s="84"/>
      <c r="DQH1883" s="84"/>
      <c r="DQI1883" s="84"/>
      <c r="DQJ1883" s="84"/>
      <c r="DQK1883" s="84"/>
      <c r="DQL1883" s="84"/>
      <c r="DQM1883" s="84"/>
      <c r="DQN1883" s="84"/>
      <c r="DQO1883" s="84"/>
      <c r="DQP1883" s="84"/>
      <c r="DQQ1883" s="84"/>
      <c r="DQR1883" s="84"/>
      <c r="DQS1883" s="84"/>
      <c r="DQT1883" s="84"/>
      <c r="DQU1883" s="84"/>
      <c r="DQV1883" s="84"/>
      <c r="DQW1883" s="84"/>
      <c r="DQX1883" s="84"/>
      <c r="DQY1883" s="84"/>
      <c r="DQZ1883" s="84"/>
      <c r="DRA1883" s="84"/>
      <c r="DRB1883" s="84"/>
      <c r="DRC1883" s="84"/>
      <c r="DRD1883" s="84"/>
      <c r="DRE1883" s="84"/>
      <c r="DRF1883" s="84"/>
      <c r="DRG1883" s="84"/>
      <c r="DRH1883" s="84"/>
      <c r="DRI1883" s="84"/>
      <c r="DRJ1883" s="84"/>
      <c r="DRK1883" s="84"/>
      <c r="DRL1883" s="84"/>
      <c r="DRM1883" s="84"/>
      <c r="DRN1883" s="84"/>
      <c r="DRO1883" s="84"/>
      <c r="DRP1883" s="84"/>
      <c r="DRQ1883" s="84"/>
      <c r="DRR1883" s="84"/>
      <c r="DRS1883" s="84"/>
      <c r="DRT1883" s="84"/>
      <c r="DRU1883" s="84"/>
      <c r="DRV1883" s="84"/>
      <c r="DRW1883" s="84"/>
      <c r="DRX1883" s="84"/>
      <c r="DRY1883" s="84"/>
      <c r="DRZ1883" s="84"/>
      <c r="DSA1883" s="84"/>
      <c r="DSB1883" s="84"/>
      <c r="DSC1883" s="84"/>
      <c r="DSD1883" s="84"/>
      <c r="DSE1883" s="84"/>
      <c r="DSF1883" s="84"/>
      <c r="DSG1883" s="84"/>
      <c r="DSH1883" s="84"/>
      <c r="DSI1883" s="84"/>
      <c r="DSJ1883" s="84"/>
      <c r="DSK1883" s="84"/>
      <c r="DSL1883" s="84"/>
      <c r="DSM1883" s="84"/>
      <c r="DSN1883" s="84"/>
      <c r="DSO1883" s="84"/>
      <c r="DSP1883" s="84"/>
      <c r="DSQ1883" s="84"/>
      <c r="DSR1883" s="84"/>
      <c r="DSS1883" s="84"/>
      <c r="DST1883" s="84"/>
      <c r="DSU1883" s="84"/>
      <c r="DSV1883" s="84"/>
      <c r="DSW1883" s="84"/>
      <c r="DSX1883" s="84"/>
      <c r="DSY1883" s="84"/>
      <c r="DSZ1883" s="84"/>
      <c r="DTA1883" s="84"/>
      <c r="DTB1883" s="84"/>
      <c r="DTC1883" s="84"/>
      <c r="DTD1883" s="84"/>
      <c r="DTE1883" s="84"/>
      <c r="DTF1883" s="84"/>
      <c r="DTG1883" s="84"/>
      <c r="DTH1883" s="84"/>
      <c r="DTI1883" s="84"/>
      <c r="DTJ1883" s="84"/>
      <c r="DTK1883" s="84"/>
      <c r="DTL1883" s="84"/>
      <c r="DTM1883" s="84"/>
      <c r="DTN1883" s="84"/>
      <c r="DTO1883" s="84"/>
      <c r="DTP1883" s="84"/>
      <c r="DTQ1883" s="84"/>
      <c r="DTR1883" s="84"/>
      <c r="DTS1883" s="84"/>
      <c r="DTT1883" s="84"/>
      <c r="DTU1883" s="84"/>
      <c r="DTV1883" s="84"/>
      <c r="DTW1883" s="84"/>
      <c r="DTX1883" s="84"/>
      <c r="DTY1883" s="84"/>
      <c r="DTZ1883" s="84"/>
      <c r="DUA1883" s="84"/>
      <c r="DUB1883" s="84"/>
      <c r="DUC1883" s="84"/>
      <c r="DUD1883" s="84"/>
      <c r="DUE1883" s="84"/>
      <c r="DUF1883" s="84"/>
      <c r="DUG1883" s="84"/>
      <c r="DUH1883" s="84"/>
      <c r="DUI1883" s="84"/>
      <c r="DUJ1883" s="84"/>
      <c r="DUK1883" s="84"/>
      <c r="DUL1883" s="84"/>
      <c r="DUM1883" s="84"/>
      <c r="DUN1883" s="84"/>
      <c r="DUO1883" s="84"/>
      <c r="DUP1883" s="84"/>
      <c r="DUQ1883" s="84"/>
      <c r="DUR1883" s="84"/>
      <c r="DUS1883" s="84"/>
      <c r="DUT1883" s="84"/>
      <c r="DUU1883" s="84"/>
      <c r="DUV1883" s="84"/>
      <c r="DUW1883" s="84"/>
      <c r="DUX1883" s="84"/>
      <c r="DUY1883" s="84"/>
      <c r="DUZ1883" s="84"/>
      <c r="DVA1883" s="84"/>
      <c r="DVB1883" s="84"/>
      <c r="DVC1883" s="84"/>
      <c r="DVD1883" s="84"/>
      <c r="DVE1883" s="84"/>
      <c r="DVF1883" s="84"/>
      <c r="DVG1883" s="84"/>
      <c r="DVH1883" s="84"/>
      <c r="DVI1883" s="84"/>
      <c r="DVJ1883" s="84"/>
      <c r="DVK1883" s="84"/>
      <c r="DVL1883" s="84"/>
      <c r="DVM1883" s="84"/>
      <c r="DVN1883" s="84"/>
      <c r="DVO1883" s="84"/>
      <c r="DVP1883" s="84"/>
      <c r="DVQ1883" s="84"/>
      <c r="DVR1883" s="84"/>
      <c r="DVS1883" s="84"/>
      <c r="DVT1883" s="84"/>
      <c r="DVU1883" s="84"/>
      <c r="DVV1883" s="84"/>
      <c r="DVW1883" s="84"/>
      <c r="DVX1883" s="84"/>
      <c r="DVY1883" s="84"/>
      <c r="DVZ1883" s="84"/>
      <c r="DWA1883" s="84"/>
      <c r="DWB1883" s="84"/>
      <c r="DWC1883" s="84"/>
      <c r="DWD1883" s="84"/>
      <c r="DWE1883" s="84"/>
      <c r="DWF1883" s="84"/>
      <c r="DWG1883" s="84"/>
      <c r="DWH1883" s="84"/>
      <c r="DWI1883" s="84"/>
      <c r="DWJ1883" s="84"/>
      <c r="DWK1883" s="84"/>
      <c r="DWL1883" s="84"/>
      <c r="DWM1883" s="84"/>
      <c r="DWN1883" s="84"/>
      <c r="DWO1883" s="84"/>
      <c r="DWP1883" s="84"/>
      <c r="DWQ1883" s="84"/>
      <c r="DWR1883" s="84"/>
      <c r="DWS1883" s="84"/>
      <c r="DWT1883" s="84"/>
      <c r="DWU1883" s="84"/>
      <c r="DWV1883" s="84"/>
      <c r="DWW1883" s="84"/>
      <c r="DWX1883" s="84"/>
      <c r="DWY1883" s="84"/>
      <c r="DWZ1883" s="84"/>
      <c r="DXA1883" s="84"/>
      <c r="DXB1883" s="84"/>
      <c r="DXC1883" s="84"/>
      <c r="DXD1883" s="84"/>
      <c r="DXE1883" s="84"/>
      <c r="DXF1883" s="84"/>
      <c r="DXG1883" s="84"/>
      <c r="DXH1883" s="84"/>
      <c r="DXI1883" s="84"/>
      <c r="DXJ1883" s="84"/>
      <c r="DXK1883" s="84"/>
      <c r="DXL1883" s="84"/>
      <c r="DXM1883" s="84"/>
      <c r="DXN1883" s="84"/>
      <c r="DXO1883" s="84"/>
      <c r="DXP1883" s="84"/>
      <c r="DXQ1883" s="84"/>
      <c r="DXR1883" s="84"/>
      <c r="DXS1883" s="84"/>
      <c r="DXT1883" s="84"/>
      <c r="DXU1883" s="84"/>
      <c r="DXV1883" s="84"/>
      <c r="DXW1883" s="84"/>
      <c r="DXX1883" s="84"/>
      <c r="DXY1883" s="84"/>
      <c r="DXZ1883" s="84"/>
      <c r="DYA1883" s="84"/>
      <c r="DYB1883" s="84"/>
      <c r="DYC1883" s="84"/>
      <c r="DYD1883" s="84"/>
      <c r="DYE1883" s="84"/>
      <c r="DYF1883" s="84"/>
      <c r="DYG1883" s="84"/>
      <c r="DYH1883" s="84"/>
      <c r="DYI1883" s="84"/>
      <c r="DYJ1883" s="84"/>
      <c r="DYK1883" s="84"/>
      <c r="DYL1883" s="84"/>
      <c r="DYM1883" s="84"/>
      <c r="DYN1883" s="84"/>
      <c r="DYO1883" s="84"/>
      <c r="DYP1883" s="84"/>
      <c r="DYQ1883" s="84"/>
      <c r="DYR1883" s="84"/>
      <c r="DYS1883" s="84"/>
      <c r="DYT1883" s="84"/>
      <c r="DYU1883" s="84"/>
      <c r="DYV1883" s="84"/>
      <c r="DYW1883" s="84"/>
      <c r="DYX1883" s="84"/>
      <c r="DYY1883" s="84"/>
      <c r="DYZ1883" s="84"/>
      <c r="DZA1883" s="84"/>
      <c r="DZB1883" s="84"/>
      <c r="DZC1883" s="84"/>
      <c r="DZD1883" s="84"/>
      <c r="DZE1883" s="84"/>
      <c r="DZF1883" s="84"/>
      <c r="DZG1883" s="84"/>
      <c r="DZH1883" s="84"/>
      <c r="DZI1883" s="84"/>
      <c r="DZJ1883" s="84"/>
      <c r="DZK1883" s="84"/>
      <c r="DZL1883" s="84"/>
      <c r="DZM1883" s="84"/>
      <c r="DZN1883" s="84"/>
      <c r="DZO1883" s="84"/>
      <c r="DZP1883" s="84"/>
      <c r="DZQ1883" s="84"/>
      <c r="DZR1883" s="84"/>
      <c r="DZS1883" s="84"/>
      <c r="DZT1883" s="84"/>
      <c r="DZU1883" s="84"/>
      <c r="DZV1883" s="84"/>
      <c r="DZW1883" s="84"/>
      <c r="DZX1883" s="84"/>
      <c r="DZY1883" s="84"/>
      <c r="DZZ1883" s="84"/>
      <c r="EAA1883" s="84"/>
      <c r="EAB1883" s="84"/>
      <c r="EAC1883" s="84"/>
      <c r="EAD1883" s="84"/>
      <c r="EAE1883" s="84"/>
      <c r="EAF1883" s="84"/>
      <c r="EAG1883" s="84"/>
      <c r="EAH1883" s="84"/>
      <c r="EAI1883" s="84"/>
      <c r="EAJ1883" s="84"/>
      <c r="EAK1883" s="84"/>
      <c r="EAL1883" s="84"/>
      <c r="EAM1883" s="84"/>
      <c r="EAN1883" s="84"/>
      <c r="EAO1883" s="84"/>
      <c r="EAP1883" s="84"/>
      <c r="EAQ1883" s="84"/>
      <c r="EAR1883" s="84"/>
      <c r="EAS1883" s="84"/>
      <c r="EAT1883" s="84"/>
      <c r="EAU1883" s="84"/>
      <c r="EAV1883" s="84"/>
      <c r="EAW1883" s="84"/>
      <c r="EAX1883" s="84"/>
      <c r="EAY1883" s="84"/>
      <c r="EAZ1883" s="84"/>
      <c r="EBA1883" s="84"/>
      <c r="EBB1883" s="84"/>
      <c r="EBC1883" s="84"/>
      <c r="EBD1883" s="84"/>
      <c r="EBE1883" s="84"/>
      <c r="EBF1883" s="84"/>
      <c r="EBG1883" s="84"/>
      <c r="EBH1883" s="84"/>
      <c r="EBI1883" s="84"/>
      <c r="EBJ1883" s="84"/>
      <c r="EBK1883" s="84"/>
      <c r="EBL1883" s="84"/>
      <c r="EBM1883" s="84"/>
      <c r="EBN1883" s="84"/>
      <c r="EBO1883" s="84"/>
      <c r="EBP1883" s="84"/>
      <c r="EBQ1883" s="84"/>
      <c r="EBR1883" s="84"/>
      <c r="EBS1883" s="84"/>
      <c r="EBT1883" s="84"/>
      <c r="EBU1883" s="84"/>
      <c r="EBV1883" s="84"/>
      <c r="EBW1883" s="84"/>
      <c r="EBX1883" s="84"/>
      <c r="EBY1883" s="84"/>
      <c r="EBZ1883" s="84"/>
      <c r="ECA1883" s="84"/>
      <c r="ECB1883" s="84"/>
      <c r="ECC1883" s="84"/>
      <c r="ECD1883" s="84"/>
      <c r="ECE1883" s="84"/>
      <c r="ECF1883" s="84"/>
      <c r="ECG1883" s="84"/>
      <c r="ECH1883" s="84"/>
      <c r="ECI1883" s="84"/>
      <c r="ECJ1883" s="84"/>
      <c r="ECK1883" s="84"/>
      <c r="ECL1883" s="84"/>
      <c r="ECM1883" s="84"/>
      <c r="ECN1883" s="84"/>
      <c r="ECO1883" s="84"/>
      <c r="ECP1883" s="84"/>
      <c r="ECQ1883" s="84"/>
      <c r="ECR1883" s="84"/>
      <c r="ECS1883" s="84"/>
      <c r="ECT1883" s="84"/>
      <c r="ECU1883" s="84"/>
      <c r="ECV1883" s="84"/>
      <c r="ECW1883" s="84"/>
      <c r="ECX1883" s="84"/>
      <c r="ECY1883" s="84"/>
      <c r="ECZ1883" s="84"/>
      <c r="EDA1883" s="84"/>
      <c r="EDB1883" s="84"/>
      <c r="EDC1883" s="84"/>
      <c r="EDD1883" s="84"/>
      <c r="EDE1883" s="84"/>
      <c r="EDF1883" s="84"/>
      <c r="EDG1883" s="84"/>
      <c r="EDH1883" s="84"/>
      <c r="EDI1883" s="84"/>
      <c r="EDJ1883" s="84"/>
      <c r="EDK1883" s="84"/>
      <c r="EDL1883" s="84"/>
      <c r="EDM1883" s="84"/>
      <c r="EDN1883" s="84"/>
      <c r="EDO1883" s="84"/>
      <c r="EDP1883" s="84"/>
      <c r="EDQ1883" s="84"/>
      <c r="EDR1883" s="84"/>
      <c r="EDS1883" s="84"/>
      <c r="EDT1883" s="84"/>
      <c r="EDU1883" s="84"/>
      <c r="EDV1883" s="84"/>
      <c r="EDW1883" s="84"/>
      <c r="EDX1883" s="84"/>
      <c r="EDY1883" s="84"/>
      <c r="EDZ1883" s="84"/>
      <c r="EEA1883" s="84"/>
      <c r="EEB1883" s="84"/>
      <c r="EEC1883" s="84"/>
      <c r="EED1883" s="84"/>
      <c r="EEE1883" s="84"/>
      <c r="EEF1883" s="84"/>
      <c r="EEG1883" s="84"/>
      <c r="EEH1883" s="84"/>
      <c r="EEI1883" s="84"/>
      <c r="EEJ1883" s="84"/>
      <c r="EEK1883" s="84"/>
      <c r="EEL1883" s="84"/>
      <c r="EEM1883" s="84"/>
      <c r="EEN1883" s="84"/>
      <c r="EEO1883" s="84"/>
      <c r="EEP1883" s="84"/>
      <c r="EEQ1883" s="84"/>
      <c r="EER1883" s="84"/>
      <c r="EES1883" s="84"/>
      <c r="EET1883" s="84"/>
      <c r="EEU1883" s="84"/>
      <c r="EEV1883" s="84"/>
      <c r="EEW1883" s="84"/>
      <c r="EEX1883" s="84"/>
      <c r="EEY1883" s="84"/>
      <c r="EEZ1883" s="84"/>
      <c r="EFA1883" s="84"/>
      <c r="EFB1883" s="84"/>
      <c r="EFC1883" s="84"/>
      <c r="EFD1883" s="84"/>
      <c r="EFE1883" s="84"/>
      <c r="EFF1883" s="84"/>
      <c r="EFG1883" s="84"/>
      <c r="EFH1883" s="84"/>
      <c r="EFI1883" s="84"/>
      <c r="EFJ1883" s="84"/>
      <c r="EFK1883" s="84"/>
      <c r="EFL1883" s="84"/>
      <c r="EFM1883" s="84"/>
      <c r="EFN1883" s="84"/>
      <c r="EFO1883" s="84"/>
      <c r="EFP1883" s="84"/>
      <c r="EFQ1883" s="84"/>
      <c r="EFR1883" s="84"/>
      <c r="EFS1883" s="84"/>
      <c r="EFT1883" s="84"/>
      <c r="EFU1883" s="84"/>
      <c r="EFV1883" s="84"/>
      <c r="EFW1883" s="84"/>
      <c r="EFX1883" s="84"/>
      <c r="EFY1883" s="84"/>
      <c r="EFZ1883" s="84"/>
      <c r="EGA1883" s="84"/>
      <c r="EGB1883" s="84"/>
      <c r="EGC1883" s="84"/>
      <c r="EGD1883" s="84"/>
      <c r="EGE1883" s="84"/>
      <c r="EGF1883" s="84"/>
      <c r="EGG1883" s="84"/>
      <c r="EGH1883" s="84"/>
      <c r="EGI1883" s="84"/>
      <c r="EGJ1883" s="84"/>
      <c r="EGK1883" s="84"/>
      <c r="EGL1883" s="84"/>
      <c r="EGM1883" s="84"/>
      <c r="EGN1883" s="84"/>
      <c r="EGO1883" s="84"/>
      <c r="EGP1883" s="84"/>
      <c r="EGQ1883" s="84"/>
      <c r="EGR1883" s="84"/>
      <c r="EGS1883" s="84"/>
      <c r="EGT1883" s="84"/>
      <c r="EGU1883" s="84"/>
      <c r="EGV1883" s="84"/>
      <c r="EGW1883" s="84"/>
      <c r="EGX1883" s="84"/>
      <c r="EGY1883" s="84"/>
      <c r="EGZ1883" s="84"/>
      <c r="EHA1883" s="84"/>
      <c r="EHB1883" s="84"/>
      <c r="EHC1883" s="84"/>
      <c r="EHD1883" s="84"/>
      <c r="EHE1883" s="84"/>
      <c r="EHF1883" s="84"/>
      <c r="EHG1883" s="84"/>
      <c r="EHH1883" s="84"/>
      <c r="EHI1883" s="84"/>
      <c r="EHJ1883" s="84"/>
      <c r="EHK1883" s="84"/>
      <c r="EHL1883" s="84"/>
      <c r="EHM1883" s="84"/>
      <c r="EHN1883" s="84"/>
      <c r="EHO1883" s="84"/>
      <c r="EHP1883" s="84"/>
      <c r="EHQ1883" s="84"/>
      <c r="EHR1883" s="84"/>
      <c r="EHS1883" s="84"/>
      <c r="EHT1883" s="84"/>
      <c r="EHU1883" s="84"/>
      <c r="EHV1883" s="84"/>
      <c r="EHW1883" s="84"/>
      <c r="EHX1883" s="84"/>
      <c r="EHY1883" s="84"/>
      <c r="EHZ1883" s="84"/>
      <c r="EIA1883" s="84"/>
      <c r="EIB1883" s="84"/>
      <c r="EIC1883" s="84"/>
      <c r="EID1883" s="84"/>
      <c r="EIE1883" s="84"/>
      <c r="EIF1883" s="84"/>
      <c r="EIG1883" s="84"/>
      <c r="EIH1883" s="84"/>
      <c r="EII1883" s="84"/>
      <c r="EIJ1883" s="84"/>
      <c r="EIK1883" s="84"/>
      <c r="EIL1883" s="84"/>
      <c r="EIM1883" s="84"/>
      <c r="EIN1883" s="84"/>
      <c r="EIO1883" s="84"/>
      <c r="EIP1883" s="84"/>
      <c r="EIQ1883" s="84"/>
      <c r="EIR1883" s="84"/>
      <c r="EIS1883" s="84"/>
      <c r="EIT1883" s="84"/>
      <c r="EIU1883" s="84"/>
      <c r="EIV1883" s="84"/>
      <c r="EIW1883" s="84"/>
      <c r="EIX1883" s="84"/>
      <c r="EIY1883" s="84"/>
      <c r="EIZ1883" s="84"/>
      <c r="EJA1883" s="84"/>
      <c r="EJB1883" s="84"/>
      <c r="EJC1883" s="84"/>
      <c r="EJD1883" s="84"/>
      <c r="EJE1883" s="84"/>
      <c r="EJF1883" s="84"/>
      <c r="EJG1883" s="84"/>
      <c r="EJH1883" s="84"/>
      <c r="EJI1883" s="84"/>
      <c r="EJJ1883" s="84"/>
      <c r="EJK1883" s="84"/>
      <c r="EJL1883" s="84"/>
      <c r="EJM1883" s="84"/>
      <c r="EJN1883" s="84"/>
      <c r="EJO1883" s="84"/>
      <c r="EJP1883" s="84"/>
      <c r="EJQ1883" s="84"/>
      <c r="EJR1883" s="84"/>
      <c r="EJS1883" s="84"/>
      <c r="EJT1883" s="84"/>
      <c r="EJU1883" s="84"/>
      <c r="EJV1883" s="84"/>
      <c r="EJW1883" s="84"/>
      <c r="EJX1883" s="84"/>
      <c r="EJY1883" s="84"/>
      <c r="EJZ1883" s="84"/>
      <c r="EKA1883" s="84"/>
      <c r="EKB1883" s="84"/>
      <c r="EKC1883" s="84"/>
      <c r="EKD1883" s="84"/>
      <c r="EKE1883" s="84"/>
      <c r="EKF1883" s="84"/>
      <c r="EKG1883" s="84"/>
      <c r="EKH1883" s="84"/>
      <c r="EKI1883" s="84"/>
      <c r="EKJ1883" s="84"/>
      <c r="EKK1883" s="84"/>
      <c r="EKL1883" s="84"/>
      <c r="EKM1883" s="84"/>
      <c r="EKN1883" s="84"/>
      <c r="EKO1883" s="84"/>
      <c r="EKP1883" s="84"/>
      <c r="EKQ1883" s="84"/>
      <c r="EKR1883" s="84"/>
      <c r="EKS1883" s="84"/>
      <c r="EKT1883" s="84"/>
      <c r="EKU1883" s="84"/>
      <c r="EKV1883" s="84"/>
      <c r="EKW1883" s="84"/>
      <c r="EKX1883" s="84"/>
      <c r="EKY1883" s="84"/>
      <c r="EKZ1883" s="84"/>
      <c r="ELA1883" s="84"/>
      <c r="ELB1883" s="84"/>
      <c r="ELC1883" s="84"/>
      <c r="ELD1883" s="84"/>
      <c r="ELE1883" s="84"/>
      <c r="ELF1883" s="84"/>
      <c r="ELG1883" s="84"/>
      <c r="ELH1883" s="84"/>
      <c r="ELI1883" s="84"/>
      <c r="ELJ1883" s="84"/>
      <c r="ELK1883" s="84"/>
      <c r="ELL1883" s="84"/>
      <c r="ELM1883" s="84"/>
      <c r="ELN1883" s="84"/>
      <c r="ELO1883" s="84"/>
      <c r="ELP1883" s="84"/>
      <c r="ELQ1883" s="84"/>
      <c r="ELR1883" s="84"/>
      <c r="ELS1883" s="84"/>
      <c r="ELT1883" s="84"/>
      <c r="ELU1883" s="84"/>
      <c r="ELV1883" s="84"/>
      <c r="ELW1883" s="84"/>
      <c r="ELX1883" s="84"/>
      <c r="ELY1883" s="84"/>
      <c r="ELZ1883" s="84"/>
      <c r="EMA1883" s="84"/>
      <c r="EMB1883" s="84"/>
      <c r="EMC1883" s="84"/>
      <c r="EMD1883" s="84"/>
      <c r="EME1883" s="84"/>
      <c r="EMF1883" s="84"/>
      <c r="EMG1883" s="84"/>
      <c r="EMH1883" s="84"/>
      <c r="EMI1883" s="84"/>
      <c r="EMJ1883" s="84"/>
      <c r="EMK1883" s="84"/>
      <c r="EML1883" s="84"/>
      <c r="EMM1883" s="84"/>
      <c r="EMN1883" s="84"/>
      <c r="EMO1883" s="84"/>
      <c r="EMP1883" s="84"/>
      <c r="EMQ1883" s="84"/>
      <c r="EMR1883" s="84"/>
      <c r="EMS1883" s="84"/>
      <c r="EMT1883" s="84"/>
      <c r="EMU1883" s="84"/>
      <c r="EMV1883" s="84"/>
      <c r="EMW1883" s="84"/>
      <c r="EMX1883" s="84"/>
      <c r="EMY1883" s="84"/>
      <c r="EMZ1883" s="84"/>
      <c r="ENA1883" s="84"/>
      <c r="ENB1883" s="84"/>
      <c r="ENC1883" s="84"/>
      <c r="END1883" s="84"/>
      <c r="ENE1883" s="84"/>
      <c r="ENF1883" s="84"/>
      <c r="ENG1883" s="84"/>
      <c r="ENH1883" s="84"/>
      <c r="ENI1883" s="84"/>
      <c r="ENJ1883" s="84"/>
      <c r="ENK1883" s="84"/>
      <c r="ENL1883" s="84"/>
      <c r="ENM1883" s="84"/>
      <c r="ENN1883" s="84"/>
      <c r="ENO1883" s="84"/>
      <c r="ENP1883" s="84"/>
      <c r="ENQ1883" s="84"/>
      <c r="ENR1883" s="84"/>
      <c r="ENS1883" s="84"/>
      <c r="ENT1883" s="84"/>
      <c r="ENU1883" s="84"/>
      <c r="ENV1883" s="84"/>
      <c r="ENW1883" s="84"/>
      <c r="ENX1883" s="84"/>
      <c r="ENY1883" s="84"/>
      <c r="ENZ1883" s="84"/>
      <c r="EOA1883" s="84"/>
      <c r="EOB1883" s="84"/>
      <c r="EOC1883" s="84"/>
      <c r="EOD1883" s="84"/>
      <c r="EOE1883" s="84"/>
      <c r="EOF1883" s="84"/>
      <c r="EOG1883" s="84"/>
      <c r="EOH1883" s="84"/>
      <c r="EOI1883" s="84"/>
      <c r="EOJ1883" s="84"/>
      <c r="EOK1883" s="84"/>
      <c r="EOL1883" s="84"/>
      <c r="EOM1883" s="84"/>
      <c r="EON1883" s="84"/>
      <c r="EOO1883" s="84"/>
      <c r="EOP1883" s="84"/>
      <c r="EOQ1883" s="84"/>
      <c r="EOR1883" s="84"/>
      <c r="EOS1883" s="84"/>
      <c r="EOT1883" s="84"/>
      <c r="EOU1883" s="84"/>
      <c r="EOV1883" s="84"/>
      <c r="EOW1883" s="84"/>
      <c r="EOX1883" s="84"/>
      <c r="EOY1883" s="84"/>
      <c r="EOZ1883" s="84"/>
      <c r="EPA1883" s="84"/>
      <c r="EPB1883" s="84"/>
      <c r="EPC1883" s="84"/>
      <c r="EPD1883" s="84"/>
      <c r="EPE1883" s="84"/>
      <c r="EPF1883" s="84"/>
      <c r="EPG1883" s="84"/>
      <c r="EPH1883" s="84"/>
      <c r="EPI1883" s="84"/>
      <c r="EPJ1883" s="84"/>
      <c r="EPK1883" s="84"/>
      <c r="EPL1883" s="84"/>
      <c r="EPM1883" s="84"/>
      <c r="EPN1883" s="84"/>
      <c r="EPO1883" s="84"/>
      <c r="EPP1883" s="84"/>
      <c r="EPQ1883" s="84"/>
      <c r="EPR1883" s="84"/>
      <c r="EPS1883" s="84"/>
      <c r="EPT1883" s="84"/>
      <c r="EPU1883" s="84"/>
      <c r="EPV1883" s="84"/>
      <c r="EPW1883" s="84"/>
      <c r="EPX1883" s="84"/>
      <c r="EPY1883" s="84"/>
      <c r="EPZ1883" s="84"/>
      <c r="EQA1883" s="84"/>
      <c r="EQB1883" s="84"/>
      <c r="EQC1883" s="84"/>
      <c r="EQD1883" s="84"/>
      <c r="EQE1883" s="84"/>
      <c r="EQF1883" s="84"/>
      <c r="EQG1883" s="84"/>
      <c r="EQH1883" s="84"/>
      <c r="EQI1883" s="84"/>
      <c r="EQJ1883" s="84"/>
      <c r="EQK1883" s="84"/>
      <c r="EQL1883" s="84"/>
      <c r="EQM1883" s="84"/>
      <c r="EQN1883" s="84"/>
      <c r="EQO1883" s="84"/>
      <c r="EQP1883" s="84"/>
      <c r="EQQ1883" s="84"/>
      <c r="EQR1883" s="84"/>
      <c r="EQS1883" s="84"/>
      <c r="EQT1883" s="84"/>
      <c r="EQU1883" s="84"/>
      <c r="EQV1883" s="84"/>
      <c r="EQW1883" s="84"/>
      <c r="EQX1883" s="84"/>
      <c r="EQY1883" s="84"/>
      <c r="EQZ1883" s="84"/>
      <c r="ERA1883" s="84"/>
      <c r="ERB1883" s="84"/>
      <c r="ERC1883" s="84"/>
      <c r="ERD1883" s="84"/>
      <c r="ERE1883" s="84"/>
      <c r="ERF1883" s="84"/>
      <c r="ERG1883" s="84"/>
      <c r="ERH1883" s="84"/>
      <c r="ERI1883" s="84"/>
      <c r="ERJ1883" s="84"/>
      <c r="ERK1883" s="84"/>
      <c r="ERL1883" s="84"/>
      <c r="ERM1883" s="84"/>
      <c r="ERN1883" s="84"/>
      <c r="ERO1883" s="84"/>
      <c r="ERP1883" s="84"/>
      <c r="ERQ1883" s="84"/>
      <c r="ERR1883" s="84"/>
      <c r="ERS1883" s="84"/>
      <c r="ERT1883" s="84"/>
      <c r="ERU1883" s="84"/>
      <c r="ERV1883" s="84"/>
      <c r="ERW1883" s="84"/>
      <c r="ERX1883" s="84"/>
      <c r="ERY1883" s="84"/>
      <c r="ERZ1883" s="84"/>
      <c r="ESA1883" s="84"/>
      <c r="ESB1883" s="84"/>
      <c r="ESC1883" s="84"/>
      <c r="ESD1883" s="84"/>
      <c r="ESE1883" s="84"/>
      <c r="ESF1883" s="84"/>
      <c r="ESG1883" s="84"/>
      <c r="ESH1883" s="84"/>
      <c r="ESI1883" s="84"/>
      <c r="ESJ1883" s="84"/>
      <c r="ESK1883" s="84"/>
      <c r="ESL1883" s="84"/>
      <c r="ESM1883" s="84"/>
      <c r="ESN1883" s="84"/>
      <c r="ESO1883" s="84"/>
      <c r="ESP1883" s="84"/>
      <c r="ESQ1883" s="84"/>
      <c r="ESR1883" s="84"/>
      <c r="ESS1883" s="84"/>
      <c r="EST1883" s="84"/>
      <c r="ESU1883" s="84"/>
      <c r="ESV1883" s="84"/>
      <c r="ESW1883" s="84"/>
      <c r="ESX1883" s="84"/>
      <c r="ESY1883" s="84"/>
      <c r="ESZ1883" s="84"/>
      <c r="ETA1883" s="84"/>
      <c r="ETB1883" s="84"/>
      <c r="ETC1883" s="84"/>
      <c r="ETD1883" s="84"/>
      <c r="ETE1883" s="84"/>
      <c r="ETF1883" s="84"/>
      <c r="ETG1883" s="84"/>
      <c r="ETH1883" s="84"/>
      <c r="ETI1883" s="84"/>
      <c r="ETJ1883" s="84"/>
      <c r="ETK1883" s="84"/>
      <c r="ETL1883" s="84"/>
      <c r="ETM1883" s="84"/>
      <c r="ETN1883" s="84"/>
      <c r="ETO1883" s="84"/>
      <c r="ETP1883" s="84"/>
      <c r="ETQ1883" s="84"/>
      <c r="ETR1883" s="84"/>
      <c r="ETS1883" s="84"/>
      <c r="ETT1883" s="84"/>
      <c r="ETU1883" s="84"/>
      <c r="ETV1883" s="84"/>
      <c r="ETW1883" s="84"/>
      <c r="ETX1883" s="84"/>
      <c r="ETY1883" s="84"/>
      <c r="ETZ1883" s="84"/>
      <c r="EUA1883" s="84"/>
      <c r="EUB1883" s="84"/>
      <c r="EUC1883" s="84"/>
      <c r="EUD1883" s="84"/>
      <c r="EUE1883" s="84"/>
      <c r="EUF1883" s="84"/>
      <c r="EUG1883" s="84"/>
      <c r="EUH1883" s="84"/>
      <c r="EUI1883" s="84"/>
      <c r="EUJ1883" s="84"/>
      <c r="EUK1883" s="84"/>
      <c r="EUL1883" s="84"/>
      <c r="EUM1883" s="84"/>
      <c r="EUN1883" s="84"/>
      <c r="EUO1883" s="84"/>
      <c r="EUP1883" s="84"/>
      <c r="EUQ1883" s="84"/>
      <c r="EUR1883" s="84"/>
      <c r="EUS1883" s="84"/>
      <c r="EUT1883" s="84"/>
      <c r="EUU1883" s="84"/>
      <c r="EUV1883" s="84"/>
      <c r="EUW1883" s="84"/>
      <c r="EUX1883" s="84"/>
      <c r="EUY1883" s="84"/>
      <c r="EUZ1883" s="84"/>
      <c r="EVA1883" s="84"/>
      <c r="EVB1883" s="84"/>
      <c r="EVC1883" s="84"/>
      <c r="EVD1883" s="84"/>
      <c r="EVE1883" s="84"/>
      <c r="EVF1883" s="84"/>
      <c r="EVG1883" s="84"/>
      <c r="EVH1883" s="84"/>
      <c r="EVI1883" s="84"/>
      <c r="EVJ1883" s="84"/>
      <c r="EVK1883" s="84"/>
      <c r="EVL1883" s="84"/>
      <c r="EVM1883" s="84"/>
      <c r="EVN1883" s="84"/>
      <c r="EVO1883" s="84"/>
      <c r="EVP1883" s="84"/>
      <c r="EVQ1883" s="84"/>
      <c r="EVR1883" s="84"/>
      <c r="EVS1883" s="84"/>
      <c r="EVT1883" s="84"/>
      <c r="EVU1883" s="84"/>
      <c r="EVV1883" s="84"/>
      <c r="EVW1883" s="84"/>
      <c r="EVX1883" s="84"/>
      <c r="EVY1883" s="84"/>
      <c r="EVZ1883" s="84"/>
      <c r="EWA1883" s="84"/>
      <c r="EWB1883" s="84"/>
      <c r="EWC1883" s="84"/>
      <c r="EWD1883" s="84"/>
      <c r="EWE1883" s="84"/>
      <c r="EWF1883" s="84"/>
      <c r="EWG1883" s="84"/>
      <c r="EWH1883" s="84"/>
      <c r="EWI1883" s="84"/>
      <c r="EWJ1883" s="84"/>
      <c r="EWK1883" s="84"/>
      <c r="EWL1883" s="84"/>
      <c r="EWM1883" s="84"/>
      <c r="EWN1883" s="84"/>
      <c r="EWO1883" s="84"/>
      <c r="EWP1883" s="84"/>
      <c r="EWQ1883" s="84"/>
      <c r="EWR1883" s="84"/>
      <c r="EWS1883" s="84"/>
      <c r="EWT1883" s="84"/>
      <c r="EWU1883" s="84"/>
      <c r="EWV1883" s="84"/>
      <c r="EWW1883" s="84"/>
      <c r="EWX1883" s="84"/>
      <c r="EWY1883" s="84"/>
      <c r="EWZ1883" s="84"/>
      <c r="EXA1883" s="84"/>
      <c r="EXB1883" s="84"/>
      <c r="EXC1883" s="84"/>
      <c r="EXD1883" s="84"/>
      <c r="EXE1883" s="84"/>
      <c r="EXF1883" s="84"/>
      <c r="EXG1883" s="84"/>
      <c r="EXH1883" s="84"/>
      <c r="EXI1883" s="84"/>
      <c r="EXJ1883" s="84"/>
      <c r="EXK1883" s="84"/>
      <c r="EXL1883" s="84"/>
      <c r="EXM1883" s="84"/>
      <c r="EXN1883" s="84"/>
      <c r="EXO1883" s="84"/>
      <c r="EXP1883" s="84"/>
      <c r="EXQ1883" s="84"/>
      <c r="EXR1883" s="84"/>
      <c r="EXS1883" s="84"/>
      <c r="EXT1883" s="84"/>
      <c r="EXU1883" s="84"/>
      <c r="EXV1883" s="84"/>
      <c r="EXW1883" s="84"/>
      <c r="EXX1883" s="84"/>
      <c r="EXY1883" s="84"/>
      <c r="EXZ1883" s="84"/>
      <c r="EYA1883" s="84"/>
      <c r="EYB1883" s="84"/>
      <c r="EYC1883" s="84"/>
      <c r="EYD1883" s="84"/>
      <c r="EYE1883" s="84"/>
      <c r="EYF1883" s="84"/>
      <c r="EYG1883" s="84"/>
      <c r="EYH1883" s="84"/>
      <c r="EYI1883" s="84"/>
      <c r="EYJ1883" s="84"/>
      <c r="EYK1883" s="84"/>
      <c r="EYL1883" s="84"/>
      <c r="EYM1883" s="84"/>
      <c r="EYN1883" s="84"/>
      <c r="EYO1883" s="84"/>
      <c r="EYP1883" s="84"/>
      <c r="EYQ1883" s="84"/>
      <c r="EYR1883" s="84"/>
      <c r="EYS1883" s="84"/>
      <c r="EYT1883" s="84"/>
      <c r="EYU1883" s="84"/>
      <c r="EYV1883" s="84"/>
      <c r="EYW1883" s="84"/>
      <c r="EYX1883" s="84"/>
      <c r="EYY1883" s="84"/>
      <c r="EYZ1883" s="84"/>
      <c r="EZA1883" s="84"/>
      <c r="EZB1883" s="84"/>
      <c r="EZC1883" s="84"/>
      <c r="EZD1883" s="84"/>
      <c r="EZE1883" s="84"/>
      <c r="EZF1883" s="84"/>
      <c r="EZG1883" s="84"/>
      <c r="EZH1883" s="84"/>
      <c r="EZI1883" s="84"/>
      <c r="EZJ1883" s="84"/>
      <c r="EZK1883" s="84"/>
      <c r="EZL1883" s="84"/>
      <c r="EZM1883" s="84"/>
      <c r="EZN1883" s="84"/>
      <c r="EZO1883" s="84"/>
      <c r="EZP1883" s="84"/>
      <c r="EZQ1883" s="84"/>
      <c r="EZR1883" s="84"/>
      <c r="EZS1883" s="84"/>
      <c r="EZT1883" s="84"/>
      <c r="EZU1883" s="84"/>
      <c r="EZV1883" s="84"/>
      <c r="EZW1883" s="84"/>
      <c r="EZX1883" s="84"/>
      <c r="EZY1883" s="84"/>
      <c r="EZZ1883" s="84"/>
      <c r="FAA1883" s="84"/>
      <c r="FAB1883" s="84"/>
      <c r="FAC1883" s="84"/>
      <c r="FAD1883" s="84"/>
      <c r="FAE1883" s="84"/>
      <c r="FAF1883" s="84"/>
      <c r="FAG1883" s="84"/>
      <c r="FAH1883" s="84"/>
      <c r="FAI1883" s="84"/>
      <c r="FAJ1883" s="84"/>
      <c r="FAK1883" s="84"/>
      <c r="FAL1883" s="84"/>
      <c r="FAM1883" s="84"/>
      <c r="FAN1883" s="84"/>
      <c r="FAO1883" s="84"/>
      <c r="FAP1883" s="84"/>
      <c r="FAQ1883" s="84"/>
      <c r="FAR1883" s="84"/>
      <c r="FAS1883" s="84"/>
      <c r="FAT1883" s="84"/>
      <c r="FAU1883" s="84"/>
      <c r="FAV1883" s="84"/>
      <c r="FAW1883" s="84"/>
      <c r="FAX1883" s="84"/>
      <c r="FAY1883" s="84"/>
      <c r="FAZ1883" s="84"/>
      <c r="FBA1883" s="84"/>
      <c r="FBB1883" s="84"/>
      <c r="FBC1883" s="84"/>
      <c r="FBD1883" s="84"/>
      <c r="FBE1883" s="84"/>
      <c r="FBF1883" s="84"/>
      <c r="FBG1883" s="84"/>
      <c r="FBH1883" s="84"/>
      <c r="FBI1883" s="84"/>
      <c r="FBJ1883" s="84"/>
      <c r="FBK1883" s="84"/>
      <c r="FBL1883" s="84"/>
      <c r="FBM1883" s="84"/>
      <c r="FBN1883" s="84"/>
      <c r="FBO1883" s="84"/>
      <c r="FBP1883" s="84"/>
      <c r="FBQ1883" s="84"/>
      <c r="FBR1883" s="84"/>
      <c r="FBS1883" s="84"/>
      <c r="FBT1883" s="84"/>
      <c r="FBU1883" s="84"/>
      <c r="FBV1883" s="84"/>
      <c r="FBW1883" s="84"/>
      <c r="FBX1883" s="84"/>
      <c r="FBY1883" s="84"/>
      <c r="FBZ1883" s="84"/>
      <c r="FCA1883" s="84"/>
      <c r="FCB1883" s="84"/>
      <c r="FCC1883" s="84"/>
      <c r="FCD1883" s="84"/>
      <c r="FCE1883" s="84"/>
      <c r="FCF1883" s="84"/>
      <c r="FCG1883" s="84"/>
      <c r="FCH1883" s="84"/>
      <c r="FCI1883" s="84"/>
      <c r="FCJ1883" s="84"/>
      <c r="FCK1883" s="84"/>
      <c r="FCL1883" s="84"/>
      <c r="FCM1883" s="84"/>
      <c r="FCN1883" s="84"/>
      <c r="FCO1883" s="84"/>
      <c r="FCP1883" s="84"/>
      <c r="FCQ1883" s="84"/>
      <c r="FCR1883" s="84"/>
      <c r="FCS1883" s="84"/>
      <c r="FCT1883" s="84"/>
      <c r="FCU1883" s="84"/>
      <c r="FCV1883" s="84"/>
      <c r="FCW1883" s="84"/>
      <c r="FCX1883" s="84"/>
      <c r="FCY1883" s="84"/>
      <c r="FCZ1883" s="84"/>
      <c r="FDA1883" s="84"/>
      <c r="FDB1883" s="84"/>
      <c r="FDC1883" s="84"/>
      <c r="FDD1883" s="84"/>
      <c r="FDE1883" s="84"/>
      <c r="FDF1883" s="84"/>
      <c r="FDG1883" s="84"/>
      <c r="FDH1883" s="84"/>
      <c r="FDI1883" s="84"/>
      <c r="FDJ1883" s="84"/>
      <c r="FDK1883" s="84"/>
      <c r="FDL1883" s="84"/>
      <c r="FDM1883" s="84"/>
      <c r="FDN1883" s="84"/>
      <c r="FDO1883" s="84"/>
      <c r="FDP1883" s="84"/>
      <c r="FDQ1883" s="84"/>
      <c r="FDR1883" s="84"/>
      <c r="FDS1883" s="84"/>
      <c r="FDT1883" s="84"/>
      <c r="FDU1883" s="84"/>
      <c r="FDV1883" s="84"/>
      <c r="FDW1883" s="84"/>
      <c r="FDX1883" s="84"/>
      <c r="FDY1883" s="84"/>
      <c r="FDZ1883" s="84"/>
      <c r="FEA1883" s="84"/>
      <c r="FEB1883" s="84"/>
      <c r="FEC1883" s="84"/>
      <c r="FED1883" s="84"/>
      <c r="FEE1883" s="84"/>
      <c r="FEF1883" s="84"/>
      <c r="FEG1883" s="84"/>
      <c r="FEH1883" s="84"/>
      <c r="FEI1883" s="84"/>
      <c r="FEJ1883" s="84"/>
      <c r="FEK1883" s="84"/>
      <c r="FEL1883" s="84"/>
      <c r="FEM1883" s="84"/>
      <c r="FEN1883" s="84"/>
      <c r="FEO1883" s="84"/>
      <c r="FEP1883" s="84"/>
      <c r="FEQ1883" s="84"/>
      <c r="FER1883" s="84"/>
      <c r="FES1883" s="84"/>
      <c r="FET1883" s="84"/>
      <c r="FEU1883" s="84"/>
      <c r="FEV1883" s="84"/>
      <c r="FEW1883" s="84"/>
      <c r="FEX1883" s="84"/>
      <c r="FEY1883" s="84"/>
      <c r="FEZ1883" s="84"/>
      <c r="FFA1883" s="84"/>
      <c r="FFB1883" s="84"/>
      <c r="FFC1883" s="84"/>
      <c r="FFD1883" s="84"/>
      <c r="FFE1883" s="84"/>
      <c r="FFF1883" s="84"/>
      <c r="FFG1883" s="84"/>
      <c r="FFH1883" s="84"/>
      <c r="FFI1883" s="84"/>
      <c r="FFJ1883" s="84"/>
      <c r="FFK1883" s="84"/>
      <c r="FFL1883" s="84"/>
      <c r="FFM1883" s="84"/>
      <c r="FFN1883" s="84"/>
      <c r="FFO1883" s="84"/>
      <c r="FFP1883" s="84"/>
      <c r="FFQ1883" s="84"/>
      <c r="FFR1883" s="84"/>
      <c r="FFS1883" s="84"/>
      <c r="FFT1883" s="84"/>
      <c r="FFU1883" s="84"/>
      <c r="FFV1883" s="84"/>
      <c r="FFW1883" s="84"/>
      <c r="FFX1883" s="84"/>
      <c r="FFY1883" s="84"/>
      <c r="FFZ1883" s="84"/>
      <c r="FGA1883" s="84"/>
      <c r="FGB1883" s="84"/>
      <c r="FGC1883" s="84"/>
      <c r="FGD1883" s="84"/>
      <c r="FGE1883" s="84"/>
      <c r="FGF1883" s="84"/>
      <c r="FGG1883" s="84"/>
      <c r="FGH1883" s="84"/>
      <c r="FGI1883" s="84"/>
      <c r="FGJ1883" s="84"/>
      <c r="FGK1883" s="84"/>
      <c r="FGL1883" s="84"/>
      <c r="FGM1883" s="84"/>
      <c r="FGN1883" s="84"/>
      <c r="FGO1883" s="84"/>
      <c r="FGP1883" s="84"/>
      <c r="FGQ1883" s="84"/>
      <c r="FGR1883" s="84"/>
      <c r="FGS1883" s="84"/>
      <c r="FGT1883" s="84"/>
      <c r="FGU1883" s="84"/>
      <c r="FGV1883" s="84"/>
      <c r="FGW1883" s="84"/>
      <c r="FGX1883" s="84"/>
      <c r="FGY1883" s="84"/>
      <c r="FGZ1883" s="84"/>
      <c r="FHA1883" s="84"/>
      <c r="FHB1883" s="84"/>
      <c r="FHC1883" s="84"/>
      <c r="FHD1883" s="84"/>
      <c r="FHE1883" s="84"/>
      <c r="FHF1883" s="84"/>
      <c r="FHG1883" s="84"/>
      <c r="FHH1883" s="84"/>
      <c r="FHI1883" s="84"/>
      <c r="FHJ1883" s="84"/>
      <c r="FHK1883" s="84"/>
      <c r="FHL1883" s="84"/>
      <c r="FHM1883" s="84"/>
      <c r="FHN1883" s="84"/>
      <c r="FHO1883" s="84"/>
      <c r="FHP1883" s="84"/>
      <c r="FHQ1883" s="84"/>
      <c r="FHR1883" s="84"/>
      <c r="FHS1883" s="84"/>
      <c r="FHT1883" s="84"/>
      <c r="FHU1883" s="84"/>
      <c r="FHV1883" s="84"/>
      <c r="FHW1883" s="84"/>
      <c r="FHX1883" s="84"/>
      <c r="FHY1883" s="84"/>
      <c r="FHZ1883" s="84"/>
      <c r="FIA1883" s="84"/>
      <c r="FIB1883" s="84"/>
      <c r="FIC1883" s="84"/>
      <c r="FID1883" s="84"/>
      <c r="FIE1883" s="84"/>
      <c r="FIF1883" s="84"/>
      <c r="FIG1883" s="84"/>
      <c r="FIH1883" s="84"/>
      <c r="FII1883" s="84"/>
      <c r="FIJ1883" s="84"/>
      <c r="FIK1883" s="84"/>
      <c r="FIL1883" s="84"/>
      <c r="FIM1883" s="84"/>
      <c r="FIN1883" s="84"/>
      <c r="FIO1883" s="84"/>
      <c r="FIP1883" s="84"/>
      <c r="FIQ1883" s="84"/>
      <c r="FIR1883" s="84"/>
      <c r="FIS1883" s="84"/>
      <c r="FIT1883" s="84"/>
      <c r="FIU1883" s="84"/>
      <c r="FIV1883" s="84"/>
      <c r="FIW1883" s="84"/>
      <c r="FIX1883" s="84"/>
      <c r="FIY1883" s="84"/>
      <c r="FIZ1883" s="84"/>
      <c r="FJA1883" s="84"/>
      <c r="FJB1883" s="84"/>
      <c r="FJC1883" s="84"/>
      <c r="FJD1883" s="84"/>
      <c r="FJE1883" s="84"/>
      <c r="FJF1883" s="84"/>
      <c r="FJG1883" s="84"/>
      <c r="FJH1883" s="84"/>
      <c r="FJI1883" s="84"/>
      <c r="FJJ1883" s="84"/>
      <c r="FJK1883" s="84"/>
      <c r="FJL1883" s="84"/>
      <c r="FJM1883" s="84"/>
      <c r="FJN1883" s="84"/>
      <c r="FJO1883" s="84"/>
      <c r="FJP1883" s="84"/>
      <c r="FJQ1883" s="84"/>
      <c r="FJR1883" s="84"/>
      <c r="FJS1883" s="84"/>
      <c r="FJT1883" s="84"/>
      <c r="FJU1883" s="84"/>
      <c r="FJV1883" s="84"/>
      <c r="FJW1883" s="84"/>
      <c r="FJX1883" s="84"/>
      <c r="FJY1883" s="84"/>
      <c r="FJZ1883" s="84"/>
      <c r="FKA1883" s="84"/>
      <c r="FKB1883" s="84"/>
      <c r="FKC1883" s="84"/>
      <c r="FKD1883" s="84"/>
      <c r="FKE1883" s="84"/>
      <c r="FKF1883" s="84"/>
      <c r="FKG1883" s="84"/>
      <c r="FKH1883" s="84"/>
      <c r="FKI1883" s="84"/>
      <c r="FKJ1883" s="84"/>
      <c r="FKK1883" s="84"/>
      <c r="FKL1883" s="84"/>
      <c r="FKM1883" s="84"/>
      <c r="FKN1883" s="84"/>
      <c r="FKO1883" s="84"/>
      <c r="FKP1883" s="84"/>
      <c r="FKQ1883" s="84"/>
      <c r="FKR1883" s="84"/>
      <c r="FKS1883" s="84"/>
      <c r="FKT1883" s="84"/>
      <c r="FKU1883" s="84"/>
      <c r="FKV1883" s="84"/>
      <c r="FKW1883" s="84"/>
      <c r="FKX1883" s="84"/>
      <c r="FKY1883" s="84"/>
      <c r="FKZ1883" s="84"/>
      <c r="FLA1883" s="84"/>
      <c r="FLB1883" s="84"/>
      <c r="FLC1883" s="84"/>
      <c r="FLD1883" s="84"/>
      <c r="FLE1883" s="84"/>
      <c r="FLF1883" s="84"/>
      <c r="FLG1883" s="84"/>
      <c r="FLH1883" s="84"/>
      <c r="FLI1883" s="84"/>
      <c r="FLJ1883" s="84"/>
      <c r="FLK1883" s="84"/>
      <c r="FLL1883" s="84"/>
      <c r="FLM1883" s="84"/>
      <c r="FLN1883" s="84"/>
      <c r="FLO1883" s="84"/>
      <c r="FLP1883" s="84"/>
      <c r="FLQ1883" s="84"/>
      <c r="FLR1883" s="84"/>
      <c r="FLS1883" s="84"/>
      <c r="FLT1883" s="84"/>
      <c r="FLU1883" s="84"/>
      <c r="FLV1883" s="84"/>
      <c r="FLW1883" s="84"/>
      <c r="FLX1883" s="84"/>
      <c r="FLY1883" s="84"/>
      <c r="FLZ1883" s="84"/>
      <c r="FMA1883" s="84"/>
      <c r="FMB1883" s="84"/>
      <c r="FMC1883" s="84"/>
      <c r="FMD1883" s="84"/>
      <c r="FME1883" s="84"/>
      <c r="FMF1883" s="84"/>
      <c r="FMG1883" s="84"/>
      <c r="FMH1883" s="84"/>
      <c r="FMI1883" s="84"/>
      <c r="FMJ1883" s="84"/>
      <c r="FMK1883" s="84"/>
      <c r="FML1883" s="84"/>
      <c r="FMM1883" s="84"/>
      <c r="FMN1883" s="84"/>
      <c r="FMO1883" s="84"/>
      <c r="FMP1883" s="84"/>
      <c r="FMQ1883" s="84"/>
      <c r="FMR1883" s="84"/>
      <c r="FMS1883" s="84"/>
      <c r="FMT1883" s="84"/>
      <c r="FMU1883" s="84"/>
      <c r="FMV1883" s="84"/>
      <c r="FMW1883" s="84"/>
      <c r="FMX1883" s="84"/>
      <c r="FMY1883" s="84"/>
      <c r="FMZ1883" s="84"/>
      <c r="FNA1883" s="84"/>
      <c r="FNB1883" s="84"/>
      <c r="FNC1883" s="84"/>
      <c r="FND1883" s="84"/>
      <c r="FNE1883" s="84"/>
      <c r="FNF1883" s="84"/>
      <c r="FNG1883" s="84"/>
      <c r="FNH1883" s="84"/>
      <c r="FNI1883" s="84"/>
      <c r="FNJ1883" s="84"/>
      <c r="FNK1883" s="84"/>
      <c r="FNL1883" s="84"/>
      <c r="FNM1883" s="84"/>
      <c r="FNN1883" s="84"/>
      <c r="FNO1883" s="84"/>
      <c r="FNP1883" s="84"/>
      <c r="FNQ1883" s="84"/>
      <c r="FNR1883" s="84"/>
      <c r="FNS1883" s="84"/>
      <c r="FNT1883" s="84"/>
      <c r="FNU1883" s="84"/>
      <c r="FNV1883" s="84"/>
      <c r="FNW1883" s="84"/>
      <c r="FNX1883" s="84"/>
      <c r="FNY1883" s="84"/>
      <c r="FNZ1883" s="84"/>
      <c r="FOA1883" s="84"/>
      <c r="FOB1883" s="84"/>
      <c r="FOC1883" s="84"/>
      <c r="FOD1883" s="84"/>
      <c r="FOE1883" s="84"/>
      <c r="FOF1883" s="84"/>
      <c r="FOG1883" s="84"/>
      <c r="FOH1883" s="84"/>
      <c r="FOI1883" s="84"/>
      <c r="FOJ1883" s="84"/>
      <c r="FOK1883" s="84"/>
      <c r="FOL1883" s="84"/>
      <c r="FOM1883" s="84"/>
      <c r="FON1883" s="84"/>
      <c r="FOO1883" s="84"/>
      <c r="FOP1883" s="84"/>
      <c r="FOQ1883" s="84"/>
      <c r="FOR1883" s="84"/>
      <c r="FOS1883" s="84"/>
      <c r="FOT1883" s="84"/>
      <c r="FOU1883" s="84"/>
      <c r="FOV1883" s="84"/>
      <c r="FOW1883" s="84"/>
      <c r="FOX1883" s="84"/>
      <c r="FOY1883" s="84"/>
      <c r="FOZ1883" s="84"/>
      <c r="FPA1883" s="84"/>
      <c r="FPB1883" s="84"/>
      <c r="FPC1883" s="84"/>
      <c r="FPD1883" s="84"/>
      <c r="FPE1883" s="84"/>
      <c r="FPF1883" s="84"/>
      <c r="FPG1883" s="84"/>
      <c r="FPH1883" s="84"/>
      <c r="FPI1883" s="84"/>
      <c r="FPJ1883" s="84"/>
      <c r="FPK1883" s="84"/>
      <c r="FPL1883" s="84"/>
      <c r="FPM1883" s="84"/>
      <c r="FPN1883" s="84"/>
      <c r="FPO1883" s="84"/>
      <c r="FPP1883" s="84"/>
      <c r="FPQ1883" s="84"/>
      <c r="FPR1883" s="84"/>
      <c r="FPS1883" s="84"/>
      <c r="FPT1883" s="84"/>
      <c r="FPU1883" s="84"/>
      <c r="FPV1883" s="84"/>
      <c r="FPW1883" s="84"/>
      <c r="FPX1883" s="84"/>
      <c r="FPY1883" s="84"/>
      <c r="FPZ1883" s="84"/>
      <c r="FQA1883" s="84"/>
      <c r="FQB1883" s="84"/>
      <c r="FQC1883" s="84"/>
      <c r="FQD1883" s="84"/>
      <c r="FQE1883" s="84"/>
      <c r="FQF1883" s="84"/>
      <c r="FQG1883" s="84"/>
      <c r="FQH1883" s="84"/>
      <c r="FQI1883" s="84"/>
      <c r="FQJ1883" s="84"/>
      <c r="FQK1883" s="84"/>
      <c r="FQL1883" s="84"/>
      <c r="FQM1883" s="84"/>
      <c r="FQN1883" s="84"/>
      <c r="FQO1883" s="84"/>
      <c r="FQP1883" s="84"/>
      <c r="FQQ1883" s="84"/>
      <c r="FQR1883" s="84"/>
      <c r="FQS1883" s="84"/>
      <c r="FQT1883" s="84"/>
      <c r="FQU1883" s="84"/>
      <c r="FQV1883" s="84"/>
      <c r="FQW1883" s="84"/>
      <c r="FQX1883" s="84"/>
      <c r="FQY1883" s="84"/>
      <c r="FQZ1883" s="84"/>
      <c r="FRA1883" s="84"/>
      <c r="FRB1883" s="84"/>
      <c r="FRC1883" s="84"/>
      <c r="FRD1883" s="84"/>
      <c r="FRE1883" s="84"/>
      <c r="FRF1883" s="84"/>
      <c r="FRG1883" s="84"/>
      <c r="FRH1883" s="84"/>
      <c r="FRI1883" s="84"/>
      <c r="FRJ1883" s="84"/>
      <c r="FRK1883" s="84"/>
      <c r="FRL1883" s="84"/>
      <c r="FRM1883" s="84"/>
      <c r="FRN1883" s="84"/>
      <c r="FRO1883" s="84"/>
      <c r="FRP1883" s="84"/>
      <c r="FRQ1883" s="84"/>
      <c r="FRR1883" s="84"/>
      <c r="FRS1883" s="84"/>
      <c r="FRT1883" s="84"/>
      <c r="FRU1883" s="84"/>
      <c r="FRV1883" s="84"/>
      <c r="FRW1883" s="84"/>
      <c r="FRX1883" s="84"/>
      <c r="FRY1883" s="84"/>
      <c r="FRZ1883" s="84"/>
      <c r="FSA1883" s="84"/>
      <c r="FSB1883" s="84"/>
      <c r="FSC1883" s="84"/>
      <c r="FSD1883" s="84"/>
      <c r="FSE1883" s="84"/>
      <c r="FSF1883" s="84"/>
      <c r="FSG1883" s="84"/>
      <c r="FSH1883" s="84"/>
      <c r="FSI1883" s="84"/>
      <c r="FSJ1883" s="84"/>
      <c r="FSK1883" s="84"/>
      <c r="FSL1883" s="84"/>
      <c r="FSM1883" s="84"/>
      <c r="FSN1883" s="84"/>
      <c r="FSO1883" s="84"/>
      <c r="FSP1883" s="84"/>
      <c r="FSQ1883" s="84"/>
      <c r="FSR1883" s="84"/>
      <c r="FSS1883" s="84"/>
      <c r="FST1883" s="84"/>
      <c r="FSU1883" s="84"/>
      <c r="FSV1883" s="84"/>
      <c r="FSW1883" s="84"/>
      <c r="FSX1883" s="84"/>
      <c r="FSY1883" s="84"/>
      <c r="FSZ1883" s="84"/>
      <c r="FTA1883" s="84"/>
      <c r="FTB1883" s="84"/>
      <c r="FTC1883" s="84"/>
      <c r="FTD1883" s="84"/>
      <c r="FTE1883" s="84"/>
      <c r="FTF1883" s="84"/>
      <c r="FTG1883" s="84"/>
      <c r="FTH1883" s="84"/>
      <c r="FTI1883" s="84"/>
      <c r="FTJ1883" s="84"/>
      <c r="FTK1883" s="84"/>
      <c r="FTL1883" s="84"/>
      <c r="FTM1883" s="84"/>
      <c r="FTN1883" s="84"/>
      <c r="FTO1883" s="84"/>
      <c r="FTP1883" s="84"/>
      <c r="FTQ1883" s="84"/>
      <c r="FTR1883" s="84"/>
      <c r="FTS1883" s="84"/>
      <c r="FTT1883" s="84"/>
      <c r="FTU1883" s="84"/>
      <c r="FTV1883" s="84"/>
      <c r="FTW1883" s="84"/>
      <c r="FTX1883" s="84"/>
      <c r="FTY1883" s="84"/>
      <c r="FTZ1883" s="84"/>
      <c r="FUA1883" s="84"/>
      <c r="FUB1883" s="84"/>
      <c r="FUC1883" s="84"/>
      <c r="FUD1883" s="84"/>
      <c r="FUE1883" s="84"/>
      <c r="FUF1883" s="84"/>
      <c r="FUG1883" s="84"/>
      <c r="FUH1883" s="84"/>
      <c r="FUI1883" s="84"/>
      <c r="FUJ1883" s="84"/>
      <c r="FUK1883" s="84"/>
      <c r="FUL1883" s="84"/>
      <c r="FUM1883" s="84"/>
      <c r="FUN1883" s="84"/>
      <c r="FUO1883" s="84"/>
      <c r="FUP1883" s="84"/>
      <c r="FUQ1883" s="84"/>
      <c r="FUR1883" s="84"/>
      <c r="FUS1883" s="84"/>
      <c r="FUT1883" s="84"/>
      <c r="FUU1883" s="84"/>
      <c r="FUV1883" s="84"/>
      <c r="FUW1883" s="84"/>
      <c r="FUX1883" s="84"/>
      <c r="FUY1883" s="84"/>
      <c r="FUZ1883" s="84"/>
      <c r="FVA1883" s="84"/>
      <c r="FVB1883" s="84"/>
      <c r="FVC1883" s="84"/>
      <c r="FVD1883" s="84"/>
      <c r="FVE1883" s="84"/>
      <c r="FVF1883" s="84"/>
      <c r="FVG1883" s="84"/>
      <c r="FVH1883" s="84"/>
      <c r="FVI1883" s="84"/>
      <c r="FVJ1883" s="84"/>
      <c r="FVK1883" s="84"/>
      <c r="FVL1883" s="84"/>
      <c r="FVM1883" s="84"/>
      <c r="FVN1883" s="84"/>
      <c r="FVO1883" s="84"/>
      <c r="FVP1883" s="84"/>
      <c r="FVQ1883" s="84"/>
      <c r="FVR1883" s="84"/>
      <c r="FVS1883" s="84"/>
      <c r="FVT1883" s="84"/>
      <c r="FVU1883" s="84"/>
      <c r="FVV1883" s="84"/>
      <c r="FVW1883" s="84"/>
      <c r="FVX1883" s="84"/>
      <c r="FVY1883" s="84"/>
      <c r="FVZ1883" s="84"/>
      <c r="FWA1883" s="84"/>
      <c r="FWB1883" s="84"/>
      <c r="FWC1883" s="84"/>
      <c r="FWD1883" s="84"/>
      <c r="FWE1883" s="84"/>
      <c r="FWF1883" s="84"/>
      <c r="FWG1883" s="84"/>
      <c r="FWH1883" s="84"/>
      <c r="FWI1883" s="84"/>
      <c r="FWJ1883" s="84"/>
      <c r="FWK1883" s="84"/>
      <c r="FWL1883" s="84"/>
      <c r="FWM1883" s="84"/>
      <c r="FWN1883" s="84"/>
      <c r="FWO1883" s="84"/>
      <c r="FWP1883" s="84"/>
      <c r="FWQ1883" s="84"/>
      <c r="FWR1883" s="84"/>
      <c r="FWS1883" s="84"/>
      <c r="FWT1883" s="84"/>
      <c r="FWU1883" s="84"/>
      <c r="FWV1883" s="84"/>
      <c r="FWW1883" s="84"/>
      <c r="FWX1883" s="84"/>
      <c r="FWY1883" s="84"/>
      <c r="FWZ1883" s="84"/>
      <c r="FXA1883" s="84"/>
      <c r="FXB1883" s="84"/>
      <c r="FXC1883" s="84"/>
      <c r="FXD1883" s="84"/>
      <c r="FXE1883" s="84"/>
      <c r="FXF1883" s="84"/>
      <c r="FXG1883" s="84"/>
      <c r="FXH1883" s="84"/>
      <c r="FXI1883" s="84"/>
      <c r="FXJ1883" s="84"/>
      <c r="FXK1883" s="84"/>
      <c r="FXL1883" s="84"/>
      <c r="FXM1883" s="84"/>
      <c r="FXN1883" s="84"/>
      <c r="FXO1883" s="84"/>
      <c r="FXP1883" s="84"/>
      <c r="FXQ1883" s="84"/>
      <c r="FXR1883" s="84"/>
      <c r="FXS1883" s="84"/>
      <c r="FXT1883" s="84"/>
      <c r="FXU1883" s="84"/>
      <c r="FXV1883" s="84"/>
      <c r="FXW1883" s="84"/>
      <c r="FXX1883" s="84"/>
      <c r="FXY1883" s="84"/>
      <c r="FXZ1883" s="84"/>
      <c r="FYA1883" s="84"/>
      <c r="FYB1883" s="84"/>
      <c r="FYC1883" s="84"/>
      <c r="FYD1883" s="84"/>
      <c r="FYE1883" s="84"/>
      <c r="FYF1883" s="84"/>
      <c r="FYG1883" s="84"/>
      <c r="FYH1883" s="84"/>
      <c r="FYI1883" s="84"/>
      <c r="FYJ1883" s="84"/>
      <c r="FYK1883" s="84"/>
      <c r="FYL1883" s="84"/>
      <c r="FYM1883" s="84"/>
      <c r="FYN1883" s="84"/>
      <c r="FYO1883" s="84"/>
      <c r="FYP1883" s="84"/>
      <c r="FYQ1883" s="84"/>
      <c r="FYR1883" s="84"/>
      <c r="FYS1883" s="84"/>
      <c r="FYT1883" s="84"/>
      <c r="FYU1883" s="84"/>
      <c r="FYV1883" s="84"/>
      <c r="FYW1883" s="84"/>
      <c r="FYX1883" s="84"/>
      <c r="FYY1883" s="84"/>
      <c r="FYZ1883" s="84"/>
      <c r="FZA1883" s="84"/>
      <c r="FZB1883" s="84"/>
      <c r="FZC1883" s="84"/>
      <c r="FZD1883" s="84"/>
      <c r="FZE1883" s="84"/>
      <c r="FZF1883" s="84"/>
      <c r="FZG1883" s="84"/>
      <c r="FZH1883" s="84"/>
      <c r="FZI1883" s="84"/>
      <c r="FZJ1883" s="84"/>
      <c r="FZK1883" s="84"/>
      <c r="FZL1883" s="84"/>
      <c r="FZM1883" s="84"/>
      <c r="FZN1883" s="84"/>
      <c r="FZO1883" s="84"/>
      <c r="FZP1883" s="84"/>
      <c r="FZQ1883" s="84"/>
      <c r="FZR1883" s="84"/>
      <c r="FZS1883" s="84"/>
      <c r="FZT1883" s="84"/>
      <c r="FZU1883" s="84"/>
      <c r="FZV1883" s="84"/>
      <c r="FZW1883" s="84"/>
      <c r="FZX1883" s="84"/>
      <c r="FZY1883" s="84"/>
      <c r="FZZ1883" s="84"/>
      <c r="GAA1883" s="84"/>
      <c r="GAB1883" s="84"/>
      <c r="GAC1883" s="84"/>
      <c r="GAD1883" s="84"/>
      <c r="GAE1883" s="84"/>
      <c r="GAF1883" s="84"/>
      <c r="GAG1883" s="84"/>
      <c r="GAH1883" s="84"/>
      <c r="GAI1883" s="84"/>
      <c r="GAJ1883" s="84"/>
      <c r="GAK1883" s="84"/>
      <c r="GAL1883" s="84"/>
      <c r="GAM1883" s="84"/>
      <c r="GAN1883" s="84"/>
      <c r="GAO1883" s="84"/>
      <c r="GAP1883" s="84"/>
      <c r="GAQ1883" s="84"/>
      <c r="GAR1883" s="84"/>
      <c r="GAS1883" s="84"/>
      <c r="GAT1883" s="84"/>
      <c r="GAU1883" s="84"/>
      <c r="GAV1883" s="84"/>
      <c r="GAW1883" s="84"/>
      <c r="GAX1883" s="84"/>
      <c r="GAY1883" s="84"/>
      <c r="GAZ1883" s="84"/>
      <c r="GBA1883" s="84"/>
      <c r="GBB1883" s="84"/>
      <c r="GBC1883" s="84"/>
      <c r="GBD1883" s="84"/>
      <c r="GBE1883" s="84"/>
      <c r="GBF1883" s="84"/>
      <c r="GBG1883" s="84"/>
      <c r="GBH1883" s="84"/>
      <c r="GBI1883" s="84"/>
      <c r="GBJ1883" s="84"/>
      <c r="GBK1883" s="84"/>
      <c r="GBL1883" s="84"/>
      <c r="GBM1883" s="84"/>
      <c r="GBN1883" s="84"/>
      <c r="GBO1883" s="84"/>
      <c r="GBP1883" s="84"/>
      <c r="GBQ1883" s="84"/>
      <c r="GBR1883" s="84"/>
      <c r="GBS1883" s="84"/>
      <c r="GBT1883" s="84"/>
      <c r="GBU1883" s="84"/>
      <c r="GBV1883" s="84"/>
      <c r="GBW1883" s="84"/>
      <c r="GBX1883" s="84"/>
      <c r="GBY1883" s="84"/>
      <c r="GBZ1883" s="84"/>
      <c r="GCA1883" s="84"/>
      <c r="GCB1883" s="84"/>
      <c r="GCC1883" s="84"/>
      <c r="GCD1883" s="84"/>
      <c r="GCE1883" s="84"/>
      <c r="GCF1883" s="84"/>
      <c r="GCG1883" s="84"/>
      <c r="GCH1883" s="84"/>
      <c r="GCI1883" s="84"/>
      <c r="GCJ1883" s="84"/>
      <c r="GCK1883" s="84"/>
      <c r="GCL1883" s="84"/>
      <c r="GCM1883" s="84"/>
      <c r="GCN1883" s="84"/>
      <c r="GCO1883" s="84"/>
      <c r="GCP1883" s="84"/>
      <c r="GCQ1883" s="84"/>
      <c r="GCR1883" s="84"/>
      <c r="GCS1883" s="84"/>
      <c r="GCT1883" s="84"/>
      <c r="GCU1883" s="84"/>
      <c r="GCV1883" s="84"/>
      <c r="GCW1883" s="84"/>
      <c r="GCX1883" s="84"/>
      <c r="GCY1883" s="84"/>
      <c r="GCZ1883" s="84"/>
      <c r="GDA1883" s="84"/>
      <c r="GDB1883" s="84"/>
      <c r="GDC1883" s="84"/>
      <c r="GDD1883" s="84"/>
      <c r="GDE1883" s="84"/>
      <c r="GDF1883" s="84"/>
      <c r="GDG1883" s="84"/>
      <c r="GDH1883" s="84"/>
      <c r="GDI1883" s="84"/>
      <c r="GDJ1883" s="84"/>
      <c r="GDK1883" s="84"/>
      <c r="GDL1883" s="84"/>
      <c r="GDM1883" s="84"/>
      <c r="GDN1883" s="84"/>
      <c r="GDO1883" s="84"/>
      <c r="GDP1883" s="84"/>
      <c r="GDQ1883" s="84"/>
      <c r="GDR1883" s="84"/>
      <c r="GDS1883" s="84"/>
      <c r="GDT1883" s="84"/>
      <c r="GDU1883" s="84"/>
      <c r="GDV1883" s="84"/>
      <c r="GDW1883" s="84"/>
      <c r="GDX1883" s="84"/>
      <c r="GDY1883" s="84"/>
      <c r="GDZ1883" s="84"/>
      <c r="GEA1883" s="84"/>
      <c r="GEB1883" s="84"/>
      <c r="GEC1883" s="84"/>
      <c r="GED1883" s="84"/>
      <c r="GEE1883" s="84"/>
      <c r="GEF1883" s="84"/>
      <c r="GEG1883" s="84"/>
      <c r="GEH1883" s="84"/>
      <c r="GEI1883" s="84"/>
      <c r="GEJ1883" s="84"/>
      <c r="GEK1883" s="84"/>
      <c r="GEL1883" s="84"/>
      <c r="GEM1883" s="84"/>
      <c r="GEN1883" s="84"/>
      <c r="GEO1883" s="84"/>
      <c r="GEP1883" s="84"/>
      <c r="GEQ1883" s="84"/>
      <c r="GER1883" s="84"/>
      <c r="GES1883" s="84"/>
      <c r="GET1883" s="84"/>
      <c r="GEU1883" s="84"/>
      <c r="GEV1883" s="84"/>
      <c r="GEW1883" s="84"/>
      <c r="GEX1883" s="84"/>
      <c r="GEY1883" s="84"/>
      <c r="GEZ1883" s="84"/>
      <c r="GFA1883" s="84"/>
      <c r="GFB1883" s="84"/>
      <c r="GFC1883" s="84"/>
      <c r="GFD1883" s="84"/>
      <c r="GFE1883" s="84"/>
      <c r="GFF1883" s="84"/>
      <c r="GFG1883" s="84"/>
      <c r="GFH1883" s="84"/>
      <c r="GFI1883" s="84"/>
      <c r="GFJ1883" s="84"/>
      <c r="GFK1883" s="84"/>
      <c r="GFL1883" s="84"/>
      <c r="GFM1883" s="84"/>
      <c r="GFN1883" s="84"/>
      <c r="GFO1883" s="84"/>
      <c r="GFP1883" s="84"/>
      <c r="GFQ1883" s="84"/>
      <c r="GFR1883" s="84"/>
      <c r="GFS1883" s="84"/>
      <c r="GFT1883" s="84"/>
      <c r="GFU1883" s="84"/>
      <c r="GFV1883" s="84"/>
      <c r="GFW1883" s="84"/>
      <c r="GFX1883" s="84"/>
      <c r="GFY1883" s="84"/>
      <c r="GFZ1883" s="84"/>
      <c r="GGA1883" s="84"/>
      <c r="GGB1883" s="84"/>
      <c r="GGC1883" s="84"/>
      <c r="GGD1883" s="84"/>
      <c r="GGE1883" s="84"/>
      <c r="GGF1883" s="84"/>
      <c r="GGG1883" s="84"/>
      <c r="GGH1883" s="84"/>
      <c r="GGI1883" s="84"/>
      <c r="GGJ1883" s="84"/>
      <c r="GGK1883" s="84"/>
      <c r="GGL1883" s="84"/>
      <c r="GGM1883" s="84"/>
      <c r="GGN1883" s="84"/>
      <c r="GGO1883" s="84"/>
      <c r="GGP1883" s="84"/>
      <c r="GGQ1883" s="84"/>
      <c r="GGR1883" s="84"/>
      <c r="GGS1883" s="84"/>
      <c r="GGT1883" s="84"/>
      <c r="GGU1883" s="84"/>
      <c r="GGV1883" s="84"/>
      <c r="GGW1883" s="84"/>
      <c r="GGX1883" s="84"/>
      <c r="GGY1883" s="84"/>
      <c r="GGZ1883" s="84"/>
      <c r="GHA1883" s="84"/>
      <c r="GHB1883" s="84"/>
      <c r="GHC1883" s="84"/>
      <c r="GHD1883" s="84"/>
      <c r="GHE1883" s="84"/>
      <c r="GHF1883" s="84"/>
      <c r="GHG1883" s="84"/>
      <c r="GHH1883" s="84"/>
      <c r="GHI1883" s="84"/>
      <c r="GHJ1883" s="84"/>
      <c r="GHK1883" s="84"/>
      <c r="GHL1883" s="84"/>
      <c r="GHM1883" s="84"/>
      <c r="GHN1883" s="84"/>
      <c r="GHO1883" s="84"/>
      <c r="GHP1883" s="84"/>
      <c r="GHQ1883" s="84"/>
      <c r="GHR1883" s="84"/>
      <c r="GHS1883" s="84"/>
      <c r="GHT1883" s="84"/>
      <c r="GHU1883" s="84"/>
      <c r="GHV1883" s="84"/>
      <c r="GHW1883" s="84"/>
      <c r="GHX1883" s="84"/>
      <c r="GHY1883" s="84"/>
      <c r="GHZ1883" s="84"/>
      <c r="GIA1883" s="84"/>
      <c r="GIB1883" s="84"/>
      <c r="GIC1883" s="84"/>
      <c r="GID1883" s="84"/>
      <c r="GIE1883" s="84"/>
      <c r="GIF1883" s="84"/>
      <c r="GIG1883" s="84"/>
      <c r="GIH1883" s="84"/>
      <c r="GII1883" s="84"/>
      <c r="GIJ1883" s="84"/>
      <c r="GIK1883" s="84"/>
      <c r="GIL1883" s="84"/>
      <c r="GIM1883" s="84"/>
      <c r="GIN1883" s="84"/>
      <c r="GIO1883" s="84"/>
      <c r="GIP1883" s="84"/>
      <c r="GIQ1883" s="84"/>
      <c r="GIR1883" s="84"/>
      <c r="GIS1883" s="84"/>
      <c r="GIT1883" s="84"/>
      <c r="GIU1883" s="84"/>
      <c r="GIV1883" s="84"/>
      <c r="GIW1883" s="84"/>
      <c r="GIX1883" s="84"/>
      <c r="GIY1883" s="84"/>
      <c r="GIZ1883" s="84"/>
      <c r="GJA1883" s="84"/>
      <c r="GJB1883" s="84"/>
      <c r="GJC1883" s="84"/>
      <c r="GJD1883" s="84"/>
      <c r="GJE1883" s="84"/>
      <c r="GJF1883" s="84"/>
      <c r="GJG1883" s="84"/>
      <c r="GJH1883" s="84"/>
      <c r="GJI1883" s="84"/>
      <c r="GJJ1883" s="84"/>
      <c r="GJK1883" s="84"/>
      <c r="GJL1883" s="84"/>
      <c r="GJM1883" s="84"/>
      <c r="GJN1883" s="84"/>
      <c r="GJO1883" s="84"/>
      <c r="GJP1883" s="84"/>
      <c r="GJQ1883" s="84"/>
      <c r="GJR1883" s="84"/>
      <c r="GJS1883" s="84"/>
      <c r="GJT1883" s="84"/>
      <c r="GJU1883" s="84"/>
      <c r="GJV1883" s="84"/>
      <c r="GJW1883" s="84"/>
      <c r="GJX1883" s="84"/>
      <c r="GJY1883" s="84"/>
      <c r="GJZ1883" s="84"/>
      <c r="GKA1883" s="84"/>
      <c r="GKB1883" s="84"/>
      <c r="GKC1883" s="84"/>
      <c r="GKD1883" s="84"/>
      <c r="GKE1883" s="84"/>
      <c r="GKF1883" s="84"/>
      <c r="GKG1883" s="84"/>
      <c r="GKH1883" s="84"/>
      <c r="GKI1883" s="84"/>
      <c r="GKJ1883" s="84"/>
      <c r="GKK1883" s="84"/>
      <c r="GKL1883" s="84"/>
      <c r="GKM1883" s="84"/>
      <c r="GKN1883" s="84"/>
      <c r="GKO1883" s="84"/>
      <c r="GKP1883" s="84"/>
      <c r="GKQ1883" s="84"/>
      <c r="GKR1883" s="84"/>
      <c r="GKS1883" s="84"/>
      <c r="GKT1883" s="84"/>
      <c r="GKU1883" s="84"/>
      <c r="GKV1883" s="84"/>
      <c r="GKW1883" s="84"/>
      <c r="GKX1883" s="84"/>
      <c r="GKY1883" s="84"/>
      <c r="GKZ1883" s="84"/>
      <c r="GLA1883" s="84"/>
      <c r="GLB1883" s="84"/>
      <c r="GLC1883" s="84"/>
      <c r="GLD1883" s="84"/>
      <c r="GLE1883" s="84"/>
      <c r="GLF1883" s="84"/>
      <c r="GLG1883" s="84"/>
      <c r="GLH1883" s="84"/>
      <c r="GLI1883" s="84"/>
      <c r="GLJ1883" s="84"/>
      <c r="GLK1883" s="84"/>
      <c r="GLL1883" s="84"/>
      <c r="GLM1883" s="84"/>
      <c r="GLN1883" s="84"/>
      <c r="GLO1883" s="84"/>
      <c r="GLP1883" s="84"/>
      <c r="GLQ1883" s="84"/>
      <c r="GLR1883" s="84"/>
      <c r="GLS1883" s="84"/>
      <c r="GLT1883" s="84"/>
      <c r="GLU1883" s="84"/>
      <c r="GLV1883" s="84"/>
      <c r="GLW1883" s="84"/>
      <c r="GLX1883" s="84"/>
      <c r="GLY1883" s="84"/>
      <c r="GLZ1883" s="84"/>
      <c r="GMA1883" s="84"/>
      <c r="GMB1883" s="84"/>
      <c r="GMC1883" s="84"/>
      <c r="GMD1883" s="84"/>
      <c r="GME1883" s="84"/>
      <c r="GMF1883" s="84"/>
      <c r="GMG1883" s="84"/>
      <c r="GMH1883" s="84"/>
      <c r="GMI1883" s="84"/>
      <c r="GMJ1883" s="84"/>
      <c r="GMK1883" s="84"/>
      <c r="GML1883" s="84"/>
      <c r="GMM1883" s="84"/>
      <c r="GMN1883" s="84"/>
      <c r="GMO1883" s="84"/>
      <c r="GMP1883" s="84"/>
      <c r="GMQ1883" s="84"/>
      <c r="GMR1883" s="84"/>
      <c r="GMS1883" s="84"/>
      <c r="GMT1883" s="84"/>
      <c r="GMU1883" s="84"/>
      <c r="GMV1883" s="84"/>
      <c r="GMW1883" s="84"/>
      <c r="GMX1883" s="84"/>
      <c r="GMY1883" s="84"/>
      <c r="GMZ1883" s="84"/>
      <c r="GNA1883" s="84"/>
      <c r="GNB1883" s="84"/>
      <c r="GNC1883" s="84"/>
      <c r="GND1883" s="84"/>
      <c r="GNE1883" s="84"/>
      <c r="GNF1883" s="84"/>
      <c r="GNG1883" s="84"/>
      <c r="GNH1883" s="84"/>
      <c r="GNI1883" s="84"/>
      <c r="GNJ1883" s="84"/>
      <c r="GNK1883" s="84"/>
      <c r="GNL1883" s="84"/>
      <c r="GNM1883" s="84"/>
      <c r="GNN1883" s="84"/>
      <c r="GNO1883" s="84"/>
      <c r="GNP1883" s="84"/>
      <c r="GNQ1883" s="84"/>
      <c r="GNR1883" s="84"/>
      <c r="GNS1883" s="84"/>
      <c r="GNT1883" s="84"/>
      <c r="GNU1883" s="84"/>
      <c r="GNV1883" s="84"/>
      <c r="GNW1883" s="84"/>
      <c r="GNX1883" s="84"/>
      <c r="GNY1883" s="84"/>
      <c r="GNZ1883" s="84"/>
      <c r="GOA1883" s="84"/>
      <c r="GOB1883" s="84"/>
      <c r="GOC1883" s="84"/>
      <c r="GOD1883" s="84"/>
      <c r="GOE1883" s="84"/>
      <c r="GOF1883" s="84"/>
      <c r="GOG1883" s="84"/>
      <c r="GOH1883" s="84"/>
      <c r="GOI1883" s="84"/>
      <c r="GOJ1883" s="84"/>
      <c r="GOK1883" s="84"/>
      <c r="GOL1883" s="84"/>
      <c r="GOM1883" s="84"/>
      <c r="GON1883" s="84"/>
      <c r="GOO1883" s="84"/>
      <c r="GOP1883" s="84"/>
      <c r="GOQ1883" s="84"/>
      <c r="GOR1883" s="84"/>
      <c r="GOS1883" s="84"/>
      <c r="GOT1883" s="84"/>
      <c r="GOU1883" s="84"/>
      <c r="GOV1883" s="84"/>
      <c r="GOW1883" s="84"/>
      <c r="GOX1883" s="84"/>
      <c r="GOY1883" s="84"/>
      <c r="GOZ1883" s="84"/>
      <c r="GPA1883" s="84"/>
      <c r="GPB1883" s="84"/>
      <c r="GPC1883" s="84"/>
      <c r="GPD1883" s="84"/>
      <c r="GPE1883" s="84"/>
      <c r="GPF1883" s="84"/>
      <c r="GPG1883" s="84"/>
      <c r="GPH1883" s="84"/>
      <c r="GPI1883" s="84"/>
      <c r="GPJ1883" s="84"/>
      <c r="GPK1883" s="84"/>
      <c r="GPL1883" s="84"/>
      <c r="GPM1883" s="84"/>
      <c r="GPN1883" s="84"/>
      <c r="GPO1883" s="84"/>
      <c r="GPP1883" s="84"/>
      <c r="GPQ1883" s="84"/>
      <c r="GPR1883" s="84"/>
      <c r="GPS1883" s="84"/>
      <c r="GPT1883" s="84"/>
      <c r="GPU1883" s="84"/>
      <c r="GPV1883" s="84"/>
      <c r="GPW1883" s="84"/>
      <c r="GPX1883" s="84"/>
      <c r="GPY1883" s="84"/>
      <c r="GPZ1883" s="84"/>
      <c r="GQA1883" s="84"/>
      <c r="GQB1883" s="84"/>
      <c r="GQC1883" s="84"/>
      <c r="GQD1883" s="84"/>
      <c r="GQE1883" s="84"/>
      <c r="GQF1883" s="84"/>
      <c r="GQG1883" s="84"/>
      <c r="GQH1883" s="84"/>
      <c r="GQI1883" s="84"/>
      <c r="GQJ1883" s="84"/>
      <c r="GQK1883" s="84"/>
      <c r="GQL1883" s="84"/>
      <c r="GQM1883" s="84"/>
      <c r="GQN1883" s="84"/>
      <c r="GQO1883" s="84"/>
      <c r="GQP1883" s="84"/>
      <c r="GQQ1883" s="84"/>
      <c r="GQR1883" s="84"/>
      <c r="GQS1883" s="84"/>
      <c r="GQT1883" s="84"/>
      <c r="GQU1883" s="84"/>
      <c r="GQV1883" s="84"/>
      <c r="GQW1883" s="84"/>
      <c r="GQX1883" s="84"/>
      <c r="GQY1883" s="84"/>
      <c r="GQZ1883" s="84"/>
      <c r="GRA1883" s="84"/>
      <c r="GRB1883" s="84"/>
      <c r="GRC1883" s="84"/>
      <c r="GRD1883" s="84"/>
      <c r="GRE1883" s="84"/>
      <c r="GRF1883" s="84"/>
      <c r="GRG1883" s="84"/>
      <c r="GRH1883" s="84"/>
      <c r="GRI1883" s="84"/>
      <c r="GRJ1883" s="84"/>
      <c r="GRK1883" s="84"/>
      <c r="GRL1883" s="84"/>
      <c r="GRM1883" s="84"/>
      <c r="GRN1883" s="84"/>
      <c r="GRO1883" s="84"/>
      <c r="GRP1883" s="84"/>
      <c r="GRQ1883" s="84"/>
      <c r="GRR1883" s="84"/>
      <c r="GRS1883" s="84"/>
      <c r="GRT1883" s="84"/>
      <c r="GRU1883" s="84"/>
      <c r="GRV1883" s="84"/>
      <c r="GRW1883" s="84"/>
      <c r="GRX1883" s="84"/>
      <c r="GRY1883" s="84"/>
      <c r="GRZ1883" s="84"/>
      <c r="GSA1883" s="84"/>
      <c r="GSB1883" s="84"/>
      <c r="GSC1883" s="84"/>
      <c r="GSD1883" s="84"/>
      <c r="GSE1883" s="84"/>
      <c r="GSF1883" s="84"/>
      <c r="GSG1883" s="84"/>
      <c r="GSH1883" s="84"/>
      <c r="GSI1883" s="84"/>
      <c r="GSJ1883" s="84"/>
      <c r="GSK1883" s="84"/>
      <c r="GSL1883" s="84"/>
      <c r="GSM1883" s="84"/>
      <c r="GSN1883" s="84"/>
      <c r="GSO1883" s="84"/>
      <c r="GSP1883" s="84"/>
      <c r="GSQ1883" s="84"/>
      <c r="GSR1883" s="84"/>
      <c r="GSS1883" s="84"/>
      <c r="GST1883" s="84"/>
      <c r="GSU1883" s="84"/>
      <c r="GSV1883" s="84"/>
      <c r="GSW1883" s="84"/>
      <c r="GSX1883" s="84"/>
      <c r="GSY1883" s="84"/>
      <c r="GSZ1883" s="84"/>
      <c r="GTA1883" s="84"/>
      <c r="GTB1883" s="84"/>
      <c r="GTC1883" s="84"/>
      <c r="GTD1883" s="84"/>
      <c r="GTE1883" s="84"/>
      <c r="GTF1883" s="84"/>
      <c r="GTG1883" s="84"/>
      <c r="GTH1883" s="84"/>
      <c r="GTI1883" s="84"/>
      <c r="GTJ1883" s="84"/>
      <c r="GTK1883" s="84"/>
      <c r="GTL1883" s="84"/>
      <c r="GTM1883" s="84"/>
      <c r="GTN1883" s="84"/>
      <c r="GTO1883" s="84"/>
      <c r="GTP1883" s="84"/>
      <c r="GTQ1883" s="84"/>
      <c r="GTR1883" s="84"/>
      <c r="GTS1883" s="84"/>
      <c r="GTT1883" s="84"/>
      <c r="GTU1883" s="84"/>
      <c r="GTV1883" s="84"/>
      <c r="GTW1883" s="84"/>
      <c r="GTX1883" s="84"/>
      <c r="GTY1883" s="84"/>
      <c r="GTZ1883" s="84"/>
      <c r="GUA1883" s="84"/>
      <c r="GUB1883" s="84"/>
      <c r="GUC1883" s="84"/>
      <c r="GUD1883" s="84"/>
      <c r="GUE1883" s="84"/>
      <c r="GUF1883" s="84"/>
      <c r="GUG1883" s="84"/>
      <c r="GUH1883" s="84"/>
      <c r="GUI1883" s="84"/>
      <c r="GUJ1883" s="84"/>
      <c r="GUK1883" s="84"/>
      <c r="GUL1883" s="84"/>
      <c r="GUM1883" s="84"/>
      <c r="GUN1883" s="84"/>
      <c r="GUO1883" s="84"/>
      <c r="GUP1883" s="84"/>
      <c r="GUQ1883" s="84"/>
      <c r="GUR1883" s="84"/>
      <c r="GUS1883" s="84"/>
      <c r="GUT1883" s="84"/>
      <c r="GUU1883" s="84"/>
      <c r="GUV1883" s="84"/>
      <c r="GUW1883" s="84"/>
      <c r="GUX1883" s="84"/>
      <c r="GUY1883" s="84"/>
      <c r="GUZ1883" s="84"/>
      <c r="GVA1883" s="84"/>
      <c r="GVB1883" s="84"/>
      <c r="GVC1883" s="84"/>
      <c r="GVD1883" s="84"/>
      <c r="GVE1883" s="84"/>
      <c r="GVF1883" s="84"/>
      <c r="GVG1883" s="84"/>
      <c r="GVH1883" s="84"/>
      <c r="GVI1883" s="84"/>
      <c r="GVJ1883" s="84"/>
      <c r="GVK1883" s="84"/>
      <c r="GVL1883" s="84"/>
      <c r="GVM1883" s="84"/>
      <c r="GVN1883" s="84"/>
      <c r="GVO1883" s="84"/>
      <c r="GVP1883" s="84"/>
      <c r="GVQ1883" s="84"/>
      <c r="GVR1883" s="84"/>
      <c r="GVS1883" s="84"/>
      <c r="GVT1883" s="84"/>
      <c r="GVU1883" s="84"/>
      <c r="GVV1883" s="84"/>
      <c r="GVW1883" s="84"/>
      <c r="GVX1883" s="84"/>
      <c r="GVY1883" s="84"/>
      <c r="GVZ1883" s="84"/>
      <c r="GWA1883" s="84"/>
      <c r="GWB1883" s="84"/>
      <c r="GWC1883" s="84"/>
      <c r="GWD1883" s="84"/>
      <c r="GWE1883" s="84"/>
      <c r="GWF1883" s="84"/>
      <c r="GWG1883" s="84"/>
      <c r="GWH1883" s="84"/>
      <c r="GWI1883" s="84"/>
      <c r="GWJ1883" s="84"/>
      <c r="GWK1883" s="84"/>
      <c r="GWL1883" s="84"/>
      <c r="GWM1883" s="84"/>
      <c r="GWN1883" s="84"/>
      <c r="GWO1883" s="84"/>
      <c r="GWP1883" s="84"/>
      <c r="GWQ1883" s="84"/>
      <c r="GWR1883" s="84"/>
      <c r="GWS1883" s="84"/>
      <c r="GWT1883" s="84"/>
      <c r="GWU1883" s="84"/>
      <c r="GWV1883" s="84"/>
      <c r="GWW1883" s="84"/>
      <c r="GWX1883" s="84"/>
      <c r="GWY1883" s="84"/>
      <c r="GWZ1883" s="84"/>
      <c r="GXA1883" s="84"/>
      <c r="GXB1883" s="84"/>
      <c r="GXC1883" s="84"/>
      <c r="GXD1883" s="84"/>
      <c r="GXE1883" s="84"/>
      <c r="GXF1883" s="84"/>
      <c r="GXG1883" s="84"/>
      <c r="GXH1883" s="84"/>
      <c r="GXI1883" s="84"/>
      <c r="GXJ1883" s="84"/>
      <c r="GXK1883" s="84"/>
      <c r="GXL1883" s="84"/>
      <c r="GXM1883" s="84"/>
      <c r="GXN1883" s="84"/>
      <c r="GXO1883" s="84"/>
      <c r="GXP1883" s="84"/>
      <c r="GXQ1883" s="84"/>
      <c r="GXR1883" s="84"/>
      <c r="GXS1883" s="84"/>
      <c r="GXT1883" s="84"/>
      <c r="GXU1883" s="84"/>
      <c r="GXV1883" s="84"/>
      <c r="GXW1883" s="84"/>
      <c r="GXX1883" s="84"/>
      <c r="GXY1883" s="84"/>
      <c r="GXZ1883" s="84"/>
      <c r="GYA1883" s="84"/>
      <c r="GYB1883" s="84"/>
      <c r="GYC1883" s="84"/>
      <c r="GYD1883" s="84"/>
      <c r="GYE1883" s="84"/>
      <c r="GYF1883" s="84"/>
      <c r="GYG1883" s="84"/>
      <c r="GYH1883" s="84"/>
      <c r="GYI1883" s="84"/>
      <c r="GYJ1883" s="84"/>
      <c r="GYK1883" s="84"/>
      <c r="GYL1883" s="84"/>
      <c r="GYM1883" s="84"/>
      <c r="GYN1883" s="84"/>
      <c r="GYO1883" s="84"/>
      <c r="GYP1883" s="84"/>
      <c r="GYQ1883" s="84"/>
      <c r="GYR1883" s="84"/>
      <c r="GYS1883" s="84"/>
      <c r="GYT1883" s="84"/>
      <c r="GYU1883" s="84"/>
      <c r="GYV1883" s="84"/>
      <c r="GYW1883" s="84"/>
      <c r="GYX1883" s="84"/>
      <c r="GYY1883" s="84"/>
      <c r="GYZ1883" s="84"/>
      <c r="GZA1883" s="84"/>
      <c r="GZB1883" s="84"/>
      <c r="GZC1883" s="84"/>
      <c r="GZD1883" s="84"/>
      <c r="GZE1883" s="84"/>
      <c r="GZF1883" s="84"/>
      <c r="GZG1883" s="84"/>
      <c r="GZH1883" s="84"/>
      <c r="GZI1883" s="84"/>
      <c r="GZJ1883" s="84"/>
      <c r="GZK1883" s="84"/>
      <c r="GZL1883" s="84"/>
      <c r="GZM1883" s="84"/>
      <c r="GZN1883" s="84"/>
      <c r="GZO1883" s="84"/>
      <c r="GZP1883" s="84"/>
      <c r="GZQ1883" s="84"/>
      <c r="GZR1883" s="84"/>
      <c r="GZS1883" s="84"/>
      <c r="GZT1883" s="84"/>
      <c r="GZU1883" s="84"/>
      <c r="GZV1883" s="84"/>
      <c r="GZW1883" s="84"/>
      <c r="GZX1883" s="84"/>
      <c r="GZY1883" s="84"/>
      <c r="GZZ1883" s="84"/>
      <c r="HAA1883" s="84"/>
      <c r="HAB1883" s="84"/>
      <c r="HAC1883" s="84"/>
      <c r="HAD1883" s="84"/>
      <c r="HAE1883" s="84"/>
      <c r="HAF1883" s="84"/>
      <c r="HAG1883" s="84"/>
      <c r="HAH1883" s="84"/>
      <c r="HAI1883" s="84"/>
      <c r="HAJ1883" s="84"/>
      <c r="HAK1883" s="84"/>
      <c r="HAL1883" s="84"/>
      <c r="HAM1883" s="84"/>
      <c r="HAN1883" s="84"/>
      <c r="HAO1883" s="84"/>
      <c r="HAP1883" s="84"/>
      <c r="HAQ1883" s="84"/>
      <c r="HAR1883" s="84"/>
      <c r="HAS1883" s="84"/>
      <c r="HAT1883" s="84"/>
      <c r="HAU1883" s="84"/>
      <c r="HAV1883" s="84"/>
      <c r="HAW1883" s="84"/>
      <c r="HAX1883" s="84"/>
      <c r="HAY1883" s="84"/>
      <c r="HAZ1883" s="84"/>
      <c r="HBA1883" s="84"/>
      <c r="HBB1883" s="84"/>
      <c r="HBC1883" s="84"/>
      <c r="HBD1883" s="84"/>
      <c r="HBE1883" s="84"/>
      <c r="HBF1883" s="84"/>
      <c r="HBG1883" s="84"/>
      <c r="HBH1883" s="84"/>
      <c r="HBI1883" s="84"/>
      <c r="HBJ1883" s="84"/>
      <c r="HBK1883" s="84"/>
      <c r="HBL1883" s="84"/>
      <c r="HBM1883" s="84"/>
      <c r="HBN1883" s="84"/>
      <c r="HBO1883" s="84"/>
      <c r="HBP1883" s="84"/>
      <c r="HBQ1883" s="84"/>
      <c r="HBR1883" s="84"/>
      <c r="HBS1883" s="84"/>
      <c r="HBT1883" s="84"/>
      <c r="HBU1883" s="84"/>
      <c r="HBV1883" s="84"/>
      <c r="HBW1883" s="84"/>
      <c r="HBX1883" s="84"/>
      <c r="HBY1883" s="84"/>
      <c r="HBZ1883" s="84"/>
      <c r="HCA1883" s="84"/>
      <c r="HCB1883" s="84"/>
      <c r="HCC1883" s="84"/>
      <c r="HCD1883" s="84"/>
      <c r="HCE1883" s="84"/>
      <c r="HCF1883" s="84"/>
      <c r="HCG1883" s="84"/>
      <c r="HCH1883" s="84"/>
      <c r="HCI1883" s="84"/>
      <c r="HCJ1883" s="84"/>
      <c r="HCK1883" s="84"/>
      <c r="HCL1883" s="84"/>
      <c r="HCM1883" s="84"/>
      <c r="HCN1883" s="84"/>
      <c r="HCO1883" s="84"/>
      <c r="HCP1883" s="84"/>
      <c r="HCQ1883" s="84"/>
      <c r="HCR1883" s="84"/>
      <c r="HCS1883" s="84"/>
      <c r="HCT1883" s="84"/>
      <c r="HCU1883" s="84"/>
      <c r="HCV1883" s="84"/>
      <c r="HCW1883" s="84"/>
      <c r="HCX1883" s="84"/>
      <c r="HCY1883" s="84"/>
      <c r="HCZ1883" s="84"/>
      <c r="HDA1883" s="84"/>
      <c r="HDB1883" s="84"/>
      <c r="HDC1883" s="84"/>
      <c r="HDD1883" s="84"/>
      <c r="HDE1883" s="84"/>
      <c r="HDF1883" s="84"/>
      <c r="HDG1883" s="84"/>
      <c r="HDH1883" s="84"/>
      <c r="HDI1883" s="84"/>
      <c r="HDJ1883" s="84"/>
      <c r="HDK1883" s="84"/>
      <c r="HDL1883" s="84"/>
      <c r="HDM1883" s="84"/>
      <c r="HDN1883" s="84"/>
      <c r="HDO1883" s="84"/>
      <c r="HDP1883" s="84"/>
      <c r="HDQ1883" s="84"/>
      <c r="HDR1883" s="84"/>
      <c r="HDS1883" s="84"/>
      <c r="HDT1883" s="84"/>
      <c r="HDU1883" s="84"/>
      <c r="HDV1883" s="84"/>
      <c r="HDW1883" s="84"/>
      <c r="HDX1883" s="84"/>
      <c r="HDY1883" s="84"/>
      <c r="HDZ1883" s="84"/>
      <c r="HEA1883" s="84"/>
      <c r="HEB1883" s="84"/>
      <c r="HEC1883" s="84"/>
      <c r="HED1883" s="84"/>
      <c r="HEE1883" s="84"/>
      <c r="HEF1883" s="84"/>
      <c r="HEG1883" s="84"/>
      <c r="HEH1883" s="84"/>
      <c r="HEI1883" s="84"/>
      <c r="HEJ1883" s="84"/>
      <c r="HEK1883" s="84"/>
      <c r="HEL1883" s="84"/>
      <c r="HEM1883" s="84"/>
      <c r="HEN1883" s="84"/>
      <c r="HEO1883" s="84"/>
      <c r="HEP1883" s="84"/>
      <c r="HEQ1883" s="84"/>
      <c r="HER1883" s="84"/>
      <c r="HES1883" s="84"/>
      <c r="HET1883" s="84"/>
      <c r="HEU1883" s="84"/>
      <c r="HEV1883" s="84"/>
      <c r="HEW1883" s="84"/>
      <c r="HEX1883" s="84"/>
      <c r="HEY1883" s="84"/>
      <c r="HEZ1883" s="84"/>
      <c r="HFA1883" s="84"/>
      <c r="HFB1883" s="84"/>
      <c r="HFC1883" s="84"/>
      <c r="HFD1883" s="84"/>
      <c r="HFE1883" s="84"/>
      <c r="HFF1883" s="84"/>
      <c r="HFG1883" s="84"/>
      <c r="HFH1883" s="84"/>
      <c r="HFI1883" s="84"/>
      <c r="HFJ1883" s="84"/>
      <c r="HFK1883" s="84"/>
      <c r="HFL1883" s="84"/>
      <c r="HFM1883" s="84"/>
      <c r="HFN1883" s="84"/>
      <c r="HFO1883" s="84"/>
      <c r="HFP1883" s="84"/>
      <c r="HFQ1883" s="84"/>
      <c r="HFR1883" s="84"/>
      <c r="HFS1883" s="84"/>
      <c r="HFT1883" s="84"/>
      <c r="HFU1883" s="84"/>
      <c r="HFV1883" s="84"/>
      <c r="HFW1883" s="84"/>
      <c r="HFX1883" s="84"/>
      <c r="HFY1883" s="84"/>
      <c r="HFZ1883" s="84"/>
      <c r="HGA1883" s="84"/>
      <c r="HGB1883" s="84"/>
      <c r="HGC1883" s="84"/>
      <c r="HGD1883" s="84"/>
      <c r="HGE1883" s="84"/>
      <c r="HGF1883" s="84"/>
      <c r="HGG1883" s="84"/>
      <c r="HGH1883" s="84"/>
      <c r="HGI1883" s="84"/>
      <c r="HGJ1883" s="84"/>
      <c r="HGK1883" s="84"/>
      <c r="HGL1883" s="84"/>
      <c r="HGM1883" s="84"/>
      <c r="HGN1883" s="84"/>
      <c r="HGO1883" s="84"/>
      <c r="HGP1883" s="84"/>
      <c r="HGQ1883" s="84"/>
      <c r="HGR1883" s="84"/>
      <c r="HGS1883" s="84"/>
      <c r="HGT1883" s="84"/>
      <c r="HGU1883" s="84"/>
      <c r="HGV1883" s="84"/>
      <c r="HGW1883" s="84"/>
      <c r="HGX1883" s="84"/>
      <c r="HGY1883" s="84"/>
      <c r="HGZ1883" s="84"/>
      <c r="HHA1883" s="84"/>
      <c r="HHB1883" s="84"/>
      <c r="HHC1883" s="84"/>
      <c r="HHD1883" s="84"/>
      <c r="HHE1883" s="84"/>
      <c r="HHF1883" s="84"/>
      <c r="HHG1883" s="84"/>
      <c r="HHH1883" s="84"/>
      <c r="HHI1883" s="84"/>
      <c r="HHJ1883" s="84"/>
      <c r="HHK1883" s="84"/>
      <c r="HHL1883" s="84"/>
      <c r="HHM1883" s="84"/>
      <c r="HHN1883" s="84"/>
      <c r="HHO1883" s="84"/>
      <c r="HHP1883" s="84"/>
      <c r="HHQ1883" s="84"/>
      <c r="HHR1883" s="84"/>
      <c r="HHS1883" s="84"/>
      <c r="HHT1883" s="84"/>
      <c r="HHU1883" s="84"/>
      <c r="HHV1883" s="84"/>
      <c r="HHW1883" s="84"/>
      <c r="HHX1883" s="84"/>
      <c r="HHY1883" s="84"/>
      <c r="HHZ1883" s="84"/>
      <c r="HIA1883" s="84"/>
      <c r="HIB1883" s="84"/>
      <c r="HIC1883" s="84"/>
      <c r="HID1883" s="84"/>
      <c r="HIE1883" s="84"/>
      <c r="HIF1883" s="84"/>
      <c r="HIG1883" s="84"/>
      <c r="HIH1883" s="84"/>
      <c r="HII1883" s="84"/>
      <c r="HIJ1883" s="84"/>
      <c r="HIK1883" s="84"/>
      <c r="HIL1883" s="84"/>
      <c r="HIM1883" s="84"/>
      <c r="HIN1883" s="84"/>
      <c r="HIO1883" s="84"/>
      <c r="HIP1883" s="84"/>
      <c r="HIQ1883" s="84"/>
      <c r="HIR1883" s="84"/>
      <c r="HIS1883" s="84"/>
      <c r="HIT1883" s="84"/>
      <c r="HIU1883" s="84"/>
      <c r="HIV1883" s="84"/>
      <c r="HIW1883" s="84"/>
      <c r="HIX1883" s="84"/>
      <c r="HIY1883" s="84"/>
      <c r="HIZ1883" s="84"/>
      <c r="HJA1883" s="84"/>
      <c r="HJB1883" s="84"/>
      <c r="HJC1883" s="84"/>
      <c r="HJD1883" s="84"/>
      <c r="HJE1883" s="84"/>
      <c r="HJF1883" s="84"/>
      <c r="HJG1883" s="84"/>
      <c r="HJH1883" s="84"/>
      <c r="HJI1883" s="84"/>
      <c r="HJJ1883" s="84"/>
      <c r="HJK1883" s="84"/>
      <c r="HJL1883" s="84"/>
      <c r="HJM1883" s="84"/>
      <c r="HJN1883" s="84"/>
      <c r="HJO1883" s="84"/>
      <c r="HJP1883" s="84"/>
      <c r="HJQ1883" s="84"/>
      <c r="HJR1883" s="84"/>
      <c r="HJS1883" s="84"/>
      <c r="HJT1883" s="84"/>
      <c r="HJU1883" s="84"/>
      <c r="HJV1883" s="84"/>
      <c r="HJW1883" s="84"/>
      <c r="HJX1883" s="84"/>
      <c r="HJY1883" s="84"/>
      <c r="HJZ1883" s="84"/>
      <c r="HKA1883" s="84"/>
      <c r="HKB1883" s="84"/>
      <c r="HKC1883" s="84"/>
      <c r="HKD1883" s="84"/>
      <c r="HKE1883" s="84"/>
      <c r="HKF1883" s="84"/>
      <c r="HKG1883" s="84"/>
      <c r="HKH1883" s="84"/>
      <c r="HKI1883" s="84"/>
      <c r="HKJ1883" s="84"/>
      <c r="HKK1883" s="84"/>
      <c r="HKL1883" s="84"/>
      <c r="HKM1883" s="84"/>
      <c r="HKN1883" s="84"/>
      <c r="HKO1883" s="84"/>
      <c r="HKP1883" s="84"/>
      <c r="HKQ1883" s="84"/>
      <c r="HKR1883" s="84"/>
      <c r="HKS1883" s="84"/>
      <c r="HKT1883" s="84"/>
      <c r="HKU1883" s="84"/>
      <c r="HKV1883" s="84"/>
      <c r="HKW1883" s="84"/>
      <c r="HKX1883" s="84"/>
      <c r="HKY1883" s="84"/>
      <c r="HKZ1883" s="84"/>
      <c r="HLA1883" s="84"/>
      <c r="HLB1883" s="84"/>
      <c r="HLC1883" s="84"/>
      <c r="HLD1883" s="84"/>
      <c r="HLE1883" s="84"/>
      <c r="HLF1883" s="84"/>
      <c r="HLG1883" s="84"/>
      <c r="HLH1883" s="84"/>
      <c r="HLI1883" s="84"/>
      <c r="HLJ1883" s="84"/>
      <c r="HLK1883" s="84"/>
      <c r="HLL1883" s="84"/>
      <c r="HLM1883" s="84"/>
      <c r="HLN1883" s="84"/>
      <c r="HLO1883" s="84"/>
      <c r="HLP1883" s="84"/>
      <c r="HLQ1883" s="84"/>
      <c r="HLR1883" s="84"/>
      <c r="HLS1883" s="84"/>
      <c r="HLT1883" s="84"/>
      <c r="HLU1883" s="84"/>
      <c r="HLV1883" s="84"/>
      <c r="HLW1883" s="84"/>
      <c r="HLX1883" s="84"/>
      <c r="HLY1883" s="84"/>
      <c r="HLZ1883" s="84"/>
      <c r="HMA1883" s="84"/>
      <c r="HMB1883" s="84"/>
      <c r="HMC1883" s="84"/>
      <c r="HMD1883" s="84"/>
      <c r="HME1883" s="84"/>
      <c r="HMF1883" s="84"/>
      <c r="HMG1883" s="84"/>
      <c r="HMH1883" s="84"/>
      <c r="HMI1883" s="84"/>
      <c r="HMJ1883" s="84"/>
      <c r="HMK1883" s="84"/>
      <c r="HML1883" s="84"/>
      <c r="HMM1883" s="84"/>
      <c r="HMN1883" s="84"/>
      <c r="HMO1883" s="84"/>
      <c r="HMP1883" s="84"/>
      <c r="HMQ1883" s="84"/>
      <c r="HMR1883" s="84"/>
      <c r="HMS1883" s="84"/>
      <c r="HMT1883" s="84"/>
      <c r="HMU1883" s="84"/>
      <c r="HMV1883" s="84"/>
      <c r="HMW1883" s="84"/>
      <c r="HMX1883" s="84"/>
      <c r="HMY1883" s="84"/>
      <c r="HMZ1883" s="84"/>
      <c r="HNA1883" s="84"/>
      <c r="HNB1883" s="84"/>
      <c r="HNC1883" s="84"/>
      <c r="HND1883" s="84"/>
      <c r="HNE1883" s="84"/>
      <c r="HNF1883" s="84"/>
      <c r="HNG1883" s="84"/>
      <c r="HNH1883" s="84"/>
      <c r="HNI1883" s="84"/>
      <c r="HNJ1883" s="84"/>
      <c r="HNK1883" s="84"/>
      <c r="HNL1883" s="84"/>
      <c r="HNM1883" s="84"/>
      <c r="HNN1883" s="84"/>
      <c r="HNO1883" s="84"/>
      <c r="HNP1883" s="84"/>
      <c r="HNQ1883" s="84"/>
      <c r="HNR1883" s="84"/>
      <c r="HNS1883" s="84"/>
      <c r="HNT1883" s="84"/>
      <c r="HNU1883" s="84"/>
      <c r="HNV1883" s="84"/>
      <c r="HNW1883" s="84"/>
      <c r="HNX1883" s="84"/>
      <c r="HNY1883" s="84"/>
      <c r="HNZ1883" s="84"/>
      <c r="HOA1883" s="84"/>
      <c r="HOB1883" s="84"/>
      <c r="HOC1883" s="84"/>
      <c r="HOD1883" s="84"/>
      <c r="HOE1883" s="84"/>
      <c r="HOF1883" s="84"/>
      <c r="HOG1883" s="84"/>
      <c r="HOH1883" s="84"/>
      <c r="HOI1883" s="84"/>
      <c r="HOJ1883" s="84"/>
      <c r="HOK1883" s="84"/>
      <c r="HOL1883" s="84"/>
      <c r="HOM1883" s="84"/>
      <c r="HON1883" s="84"/>
      <c r="HOO1883" s="84"/>
      <c r="HOP1883" s="84"/>
      <c r="HOQ1883" s="84"/>
      <c r="HOR1883" s="84"/>
      <c r="HOS1883" s="84"/>
      <c r="HOT1883" s="84"/>
      <c r="HOU1883" s="84"/>
      <c r="HOV1883" s="84"/>
      <c r="HOW1883" s="84"/>
      <c r="HOX1883" s="84"/>
      <c r="HOY1883" s="84"/>
      <c r="HOZ1883" s="84"/>
      <c r="HPA1883" s="84"/>
      <c r="HPB1883" s="84"/>
      <c r="HPC1883" s="84"/>
      <c r="HPD1883" s="84"/>
      <c r="HPE1883" s="84"/>
      <c r="HPF1883" s="84"/>
      <c r="HPG1883" s="84"/>
      <c r="HPH1883" s="84"/>
      <c r="HPI1883" s="84"/>
      <c r="HPJ1883" s="84"/>
      <c r="HPK1883" s="84"/>
      <c r="HPL1883" s="84"/>
      <c r="HPM1883" s="84"/>
      <c r="HPN1883" s="84"/>
      <c r="HPO1883" s="84"/>
      <c r="HPP1883" s="84"/>
      <c r="HPQ1883" s="84"/>
      <c r="HPR1883" s="84"/>
      <c r="HPS1883" s="84"/>
      <c r="HPT1883" s="84"/>
      <c r="HPU1883" s="84"/>
      <c r="HPV1883" s="84"/>
      <c r="HPW1883" s="84"/>
      <c r="HPX1883" s="84"/>
      <c r="HPY1883" s="84"/>
      <c r="HPZ1883" s="84"/>
      <c r="HQA1883" s="84"/>
      <c r="HQB1883" s="84"/>
      <c r="HQC1883" s="84"/>
      <c r="HQD1883" s="84"/>
      <c r="HQE1883" s="84"/>
      <c r="HQF1883" s="84"/>
      <c r="HQG1883" s="84"/>
      <c r="HQH1883" s="84"/>
      <c r="HQI1883" s="84"/>
      <c r="HQJ1883" s="84"/>
      <c r="HQK1883" s="84"/>
      <c r="HQL1883" s="84"/>
      <c r="HQM1883" s="84"/>
      <c r="HQN1883" s="84"/>
      <c r="HQO1883" s="84"/>
      <c r="HQP1883" s="84"/>
      <c r="HQQ1883" s="84"/>
      <c r="HQR1883" s="84"/>
      <c r="HQS1883" s="84"/>
      <c r="HQT1883" s="84"/>
      <c r="HQU1883" s="84"/>
      <c r="HQV1883" s="84"/>
      <c r="HQW1883" s="84"/>
      <c r="HQX1883" s="84"/>
      <c r="HQY1883" s="84"/>
      <c r="HQZ1883" s="84"/>
      <c r="HRA1883" s="84"/>
      <c r="HRB1883" s="84"/>
      <c r="HRC1883" s="84"/>
      <c r="HRD1883" s="84"/>
      <c r="HRE1883" s="84"/>
      <c r="HRF1883" s="84"/>
      <c r="HRG1883" s="84"/>
      <c r="HRH1883" s="84"/>
      <c r="HRI1883" s="84"/>
      <c r="HRJ1883" s="84"/>
      <c r="HRK1883" s="84"/>
      <c r="HRL1883" s="84"/>
      <c r="HRM1883" s="84"/>
      <c r="HRN1883" s="84"/>
      <c r="HRO1883" s="84"/>
      <c r="HRP1883" s="84"/>
      <c r="HRQ1883" s="84"/>
      <c r="HRR1883" s="84"/>
      <c r="HRS1883" s="84"/>
      <c r="HRT1883" s="84"/>
      <c r="HRU1883" s="84"/>
      <c r="HRV1883" s="84"/>
      <c r="HRW1883" s="84"/>
      <c r="HRX1883" s="84"/>
      <c r="HRY1883" s="84"/>
      <c r="HRZ1883" s="84"/>
      <c r="HSA1883" s="84"/>
      <c r="HSB1883" s="84"/>
      <c r="HSC1883" s="84"/>
      <c r="HSD1883" s="84"/>
      <c r="HSE1883" s="84"/>
      <c r="HSF1883" s="84"/>
      <c r="HSG1883" s="84"/>
      <c r="HSH1883" s="84"/>
      <c r="HSI1883" s="84"/>
      <c r="HSJ1883" s="84"/>
      <c r="HSK1883" s="84"/>
      <c r="HSL1883" s="84"/>
      <c r="HSM1883" s="84"/>
      <c r="HSN1883" s="84"/>
      <c r="HSO1883" s="84"/>
      <c r="HSP1883" s="84"/>
      <c r="HSQ1883" s="84"/>
      <c r="HSR1883" s="84"/>
      <c r="HSS1883" s="84"/>
      <c r="HST1883" s="84"/>
      <c r="HSU1883" s="84"/>
      <c r="HSV1883" s="84"/>
      <c r="HSW1883" s="84"/>
      <c r="HSX1883" s="84"/>
      <c r="HSY1883" s="84"/>
      <c r="HSZ1883" s="84"/>
      <c r="HTA1883" s="84"/>
      <c r="HTB1883" s="84"/>
      <c r="HTC1883" s="84"/>
      <c r="HTD1883" s="84"/>
      <c r="HTE1883" s="84"/>
      <c r="HTF1883" s="84"/>
      <c r="HTG1883" s="84"/>
      <c r="HTH1883" s="84"/>
      <c r="HTI1883" s="84"/>
      <c r="HTJ1883" s="84"/>
      <c r="HTK1883" s="84"/>
      <c r="HTL1883" s="84"/>
      <c r="HTM1883" s="84"/>
      <c r="HTN1883" s="84"/>
      <c r="HTO1883" s="84"/>
      <c r="HTP1883" s="84"/>
      <c r="HTQ1883" s="84"/>
      <c r="HTR1883" s="84"/>
      <c r="HTS1883" s="84"/>
      <c r="HTT1883" s="84"/>
      <c r="HTU1883" s="84"/>
      <c r="HTV1883" s="84"/>
      <c r="HTW1883" s="84"/>
      <c r="HTX1883" s="84"/>
      <c r="HTY1883" s="84"/>
      <c r="HTZ1883" s="84"/>
      <c r="HUA1883" s="84"/>
      <c r="HUB1883" s="84"/>
      <c r="HUC1883" s="84"/>
      <c r="HUD1883" s="84"/>
      <c r="HUE1883" s="84"/>
      <c r="HUF1883" s="84"/>
      <c r="HUG1883" s="84"/>
      <c r="HUH1883" s="84"/>
      <c r="HUI1883" s="84"/>
      <c r="HUJ1883" s="84"/>
      <c r="HUK1883" s="84"/>
      <c r="HUL1883" s="84"/>
      <c r="HUM1883" s="84"/>
      <c r="HUN1883" s="84"/>
      <c r="HUO1883" s="84"/>
      <c r="HUP1883" s="84"/>
      <c r="HUQ1883" s="84"/>
      <c r="HUR1883" s="84"/>
      <c r="HUS1883" s="84"/>
      <c r="HUT1883" s="84"/>
      <c r="HUU1883" s="84"/>
      <c r="HUV1883" s="84"/>
      <c r="HUW1883" s="84"/>
      <c r="HUX1883" s="84"/>
      <c r="HUY1883" s="84"/>
      <c r="HUZ1883" s="84"/>
      <c r="HVA1883" s="84"/>
      <c r="HVB1883" s="84"/>
      <c r="HVC1883" s="84"/>
      <c r="HVD1883" s="84"/>
      <c r="HVE1883" s="84"/>
      <c r="HVF1883" s="84"/>
      <c r="HVG1883" s="84"/>
      <c r="HVH1883" s="84"/>
      <c r="HVI1883" s="84"/>
      <c r="HVJ1883" s="84"/>
      <c r="HVK1883" s="84"/>
      <c r="HVL1883" s="84"/>
      <c r="HVM1883" s="84"/>
      <c r="HVN1883" s="84"/>
      <c r="HVO1883" s="84"/>
      <c r="HVP1883" s="84"/>
      <c r="HVQ1883" s="84"/>
      <c r="HVR1883" s="84"/>
      <c r="HVS1883" s="84"/>
      <c r="HVT1883" s="84"/>
      <c r="HVU1883" s="84"/>
      <c r="HVV1883" s="84"/>
      <c r="HVW1883" s="84"/>
      <c r="HVX1883" s="84"/>
      <c r="HVY1883" s="84"/>
      <c r="HVZ1883" s="84"/>
      <c r="HWA1883" s="84"/>
      <c r="HWB1883" s="84"/>
      <c r="HWC1883" s="84"/>
      <c r="HWD1883" s="84"/>
      <c r="HWE1883" s="84"/>
      <c r="HWF1883" s="84"/>
      <c r="HWG1883" s="84"/>
      <c r="HWH1883" s="84"/>
      <c r="HWI1883" s="84"/>
      <c r="HWJ1883" s="84"/>
      <c r="HWK1883" s="84"/>
      <c r="HWL1883" s="84"/>
      <c r="HWM1883" s="84"/>
      <c r="HWN1883" s="84"/>
      <c r="HWO1883" s="84"/>
      <c r="HWP1883" s="84"/>
      <c r="HWQ1883" s="84"/>
      <c r="HWR1883" s="84"/>
      <c r="HWS1883" s="84"/>
      <c r="HWT1883" s="84"/>
      <c r="HWU1883" s="84"/>
      <c r="HWV1883" s="84"/>
      <c r="HWW1883" s="84"/>
      <c r="HWX1883" s="84"/>
      <c r="HWY1883" s="84"/>
      <c r="HWZ1883" s="84"/>
      <c r="HXA1883" s="84"/>
      <c r="HXB1883" s="84"/>
      <c r="HXC1883" s="84"/>
      <c r="HXD1883" s="84"/>
      <c r="HXE1883" s="84"/>
      <c r="HXF1883" s="84"/>
      <c r="HXG1883" s="84"/>
      <c r="HXH1883" s="84"/>
      <c r="HXI1883" s="84"/>
      <c r="HXJ1883" s="84"/>
      <c r="HXK1883" s="84"/>
      <c r="HXL1883" s="84"/>
      <c r="HXM1883" s="84"/>
      <c r="HXN1883" s="84"/>
      <c r="HXO1883" s="84"/>
      <c r="HXP1883" s="84"/>
      <c r="HXQ1883" s="84"/>
      <c r="HXR1883" s="84"/>
      <c r="HXS1883" s="84"/>
      <c r="HXT1883" s="84"/>
      <c r="HXU1883" s="84"/>
      <c r="HXV1883" s="84"/>
      <c r="HXW1883" s="84"/>
      <c r="HXX1883" s="84"/>
      <c r="HXY1883" s="84"/>
      <c r="HXZ1883" s="84"/>
      <c r="HYA1883" s="84"/>
      <c r="HYB1883" s="84"/>
      <c r="HYC1883" s="84"/>
      <c r="HYD1883" s="84"/>
      <c r="HYE1883" s="84"/>
      <c r="HYF1883" s="84"/>
      <c r="HYG1883" s="84"/>
      <c r="HYH1883" s="84"/>
      <c r="HYI1883" s="84"/>
      <c r="HYJ1883" s="84"/>
      <c r="HYK1883" s="84"/>
      <c r="HYL1883" s="84"/>
      <c r="HYM1883" s="84"/>
      <c r="HYN1883" s="84"/>
      <c r="HYO1883" s="84"/>
      <c r="HYP1883" s="84"/>
      <c r="HYQ1883" s="84"/>
      <c r="HYR1883" s="84"/>
      <c r="HYS1883" s="84"/>
      <c r="HYT1883" s="84"/>
      <c r="HYU1883" s="84"/>
      <c r="HYV1883" s="84"/>
      <c r="HYW1883" s="84"/>
      <c r="HYX1883" s="84"/>
      <c r="HYY1883" s="84"/>
      <c r="HYZ1883" s="84"/>
      <c r="HZA1883" s="84"/>
      <c r="HZB1883" s="84"/>
      <c r="HZC1883" s="84"/>
      <c r="HZD1883" s="84"/>
      <c r="HZE1883" s="84"/>
      <c r="HZF1883" s="84"/>
      <c r="HZG1883" s="84"/>
      <c r="HZH1883" s="84"/>
      <c r="HZI1883" s="84"/>
      <c r="HZJ1883" s="84"/>
      <c r="HZK1883" s="84"/>
      <c r="HZL1883" s="84"/>
      <c r="HZM1883" s="84"/>
      <c r="HZN1883" s="84"/>
      <c r="HZO1883" s="84"/>
      <c r="HZP1883" s="84"/>
      <c r="HZQ1883" s="84"/>
      <c r="HZR1883" s="84"/>
      <c r="HZS1883" s="84"/>
      <c r="HZT1883" s="84"/>
      <c r="HZU1883" s="84"/>
      <c r="HZV1883" s="84"/>
      <c r="HZW1883" s="84"/>
      <c r="HZX1883" s="84"/>
      <c r="HZY1883" s="84"/>
      <c r="HZZ1883" s="84"/>
      <c r="IAA1883" s="84"/>
      <c r="IAB1883" s="84"/>
      <c r="IAC1883" s="84"/>
      <c r="IAD1883" s="84"/>
      <c r="IAE1883" s="84"/>
      <c r="IAF1883" s="84"/>
      <c r="IAG1883" s="84"/>
      <c r="IAH1883" s="84"/>
      <c r="IAI1883" s="84"/>
      <c r="IAJ1883" s="84"/>
      <c r="IAK1883" s="84"/>
      <c r="IAL1883" s="84"/>
      <c r="IAM1883" s="84"/>
      <c r="IAN1883" s="84"/>
      <c r="IAO1883" s="84"/>
      <c r="IAP1883" s="84"/>
      <c r="IAQ1883" s="84"/>
      <c r="IAR1883" s="84"/>
      <c r="IAS1883" s="84"/>
      <c r="IAT1883" s="84"/>
      <c r="IAU1883" s="84"/>
      <c r="IAV1883" s="84"/>
      <c r="IAW1883" s="84"/>
      <c r="IAX1883" s="84"/>
      <c r="IAY1883" s="84"/>
      <c r="IAZ1883" s="84"/>
      <c r="IBA1883" s="84"/>
      <c r="IBB1883" s="84"/>
      <c r="IBC1883" s="84"/>
      <c r="IBD1883" s="84"/>
      <c r="IBE1883" s="84"/>
      <c r="IBF1883" s="84"/>
      <c r="IBG1883" s="84"/>
      <c r="IBH1883" s="84"/>
      <c r="IBI1883" s="84"/>
      <c r="IBJ1883" s="84"/>
      <c r="IBK1883" s="84"/>
      <c r="IBL1883" s="84"/>
      <c r="IBM1883" s="84"/>
      <c r="IBN1883" s="84"/>
      <c r="IBO1883" s="84"/>
      <c r="IBP1883" s="84"/>
      <c r="IBQ1883" s="84"/>
      <c r="IBR1883" s="84"/>
      <c r="IBS1883" s="84"/>
      <c r="IBT1883" s="84"/>
      <c r="IBU1883" s="84"/>
      <c r="IBV1883" s="84"/>
      <c r="IBW1883" s="84"/>
      <c r="IBX1883" s="84"/>
      <c r="IBY1883" s="84"/>
      <c r="IBZ1883" s="84"/>
      <c r="ICA1883" s="84"/>
      <c r="ICB1883" s="84"/>
      <c r="ICC1883" s="84"/>
      <c r="ICD1883" s="84"/>
      <c r="ICE1883" s="84"/>
      <c r="ICF1883" s="84"/>
      <c r="ICG1883" s="84"/>
      <c r="ICH1883" s="84"/>
      <c r="ICI1883" s="84"/>
      <c r="ICJ1883" s="84"/>
      <c r="ICK1883" s="84"/>
      <c r="ICL1883" s="84"/>
      <c r="ICM1883" s="84"/>
      <c r="ICN1883" s="84"/>
      <c r="ICO1883" s="84"/>
      <c r="ICP1883" s="84"/>
      <c r="ICQ1883" s="84"/>
      <c r="ICR1883" s="84"/>
      <c r="ICS1883" s="84"/>
      <c r="ICT1883" s="84"/>
      <c r="ICU1883" s="84"/>
      <c r="ICV1883" s="84"/>
      <c r="ICW1883" s="84"/>
      <c r="ICX1883" s="84"/>
      <c r="ICY1883" s="84"/>
      <c r="ICZ1883" s="84"/>
      <c r="IDA1883" s="84"/>
      <c r="IDB1883" s="84"/>
      <c r="IDC1883" s="84"/>
      <c r="IDD1883" s="84"/>
      <c r="IDE1883" s="84"/>
      <c r="IDF1883" s="84"/>
      <c r="IDG1883" s="84"/>
      <c r="IDH1883" s="84"/>
      <c r="IDI1883" s="84"/>
      <c r="IDJ1883" s="84"/>
      <c r="IDK1883" s="84"/>
      <c r="IDL1883" s="84"/>
      <c r="IDM1883" s="84"/>
      <c r="IDN1883" s="84"/>
      <c r="IDO1883" s="84"/>
      <c r="IDP1883" s="84"/>
      <c r="IDQ1883" s="84"/>
      <c r="IDR1883" s="84"/>
      <c r="IDS1883" s="84"/>
      <c r="IDT1883" s="84"/>
      <c r="IDU1883" s="84"/>
      <c r="IDV1883" s="84"/>
      <c r="IDW1883" s="84"/>
      <c r="IDX1883" s="84"/>
      <c r="IDY1883" s="84"/>
      <c r="IDZ1883" s="84"/>
      <c r="IEA1883" s="84"/>
      <c r="IEB1883" s="84"/>
      <c r="IEC1883" s="84"/>
      <c r="IED1883" s="84"/>
      <c r="IEE1883" s="84"/>
      <c r="IEF1883" s="84"/>
      <c r="IEG1883" s="84"/>
      <c r="IEH1883" s="84"/>
      <c r="IEI1883" s="84"/>
      <c r="IEJ1883" s="84"/>
      <c r="IEK1883" s="84"/>
      <c r="IEL1883" s="84"/>
      <c r="IEM1883" s="84"/>
      <c r="IEN1883" s="84"/>
      <c r="IEO1883" s="84"/>
      <c r="IEP1883" s="84"/>
      <c r="IEQ1883" s="84"/>
      <c r="IER1883" s="84"/>
      <c r="IES1883" s="84"/>
      <c r="IET1883" s="84"/>
      <c r="IEU1883" s="84"/>
      <c r="IEV1883" s="84"/>
      <c r="IEW1883" s="84"/>
      <c r="IEX1883" s="84"/>
      <c r="IEY1883" s="84"/>
      <c r="IEZ1883" s="84"/>
      <c r="IFA1883" s="84"/>
      <c r="IFB1883" s="84"/>
      <c r="IFC1883" s="84"/>
      <c r="IFD1883" s="84"/>
      <c r="IFE1883" s="84"/>
      <c r="IFF1883" s="84"/>
      <c r="IFG1883" s="84"/>
      <c r="IFH1883" s="84"/>
      <c r="IFI1883" s="84"/>
      <c r="IFJ1883" s="84"/>
      <c r="IFK1883" s="84"/>
      <c r="IFL1883" s="84"/>
      <c r="IFM1883" s="84"/>
      <c r="IFN1883" s="84"/>
      <c r="IFO1883" s="84"/>
      <c r="IFP1883" s="84"/>
      <c r="IFQ1883" s="84"/>
      <c r="IFR1883" s="84"/>
      <c r="IFS1883" s="84"/>
      <c r="IFT1883" s="84"/>
      <c r="IFU1883" s="84"/>
      <c r="IFV1883" s="84"/>
      <c r="IFW1883" s="84"/>
      <c r="IFX1883" s="84"/>
      <c r="IFY1883" s="84"/>
      <c r="IFZ1883" s="84"/>
      <c r="IGA1883" s="84"/>
      <c r="IGB1883" s="84"/>
      <c r="IGC1883" s="84"/>
      <c r="IGD1883" s="84"/>
      <c r="IGE1883" s="84"/>
      <c r="IGF1883" s="84"/>
      <c r="IGG1883" s="84"/>
      <c r="IGH1883" s="84"/>
      <c r="IGI1883" s="84"/>
      <c r="IGJ1883" s="84"/>
      <c r="IGK1883" s="84"/>
      <c r="IGL1883" s="84"/>
      <c r="IGM1883" s="84"/>
      <c r="IGN1883" s="84"/>
      <c r="IGO1883" s="84"/>
      <c r="IGP1883" s="84"/>
      <c r="IGQ1883" s="84"/>
      <c r="IGR1883" s="84"/>
      <c r="IGS1883" s="84"/>
      <c r="IGT1883" s="84"/>
      <c r="IGU1883" s="84"/>
      <c r="IGV1883" s="84"/>
      <c r="IGW1883" s="84"/>
      <c r="IGX1883" s="84"/>
      <c r="IGY1883" s="84"/>
      <c r="IGZ1883" s="84"/>
      <c r="IHA1883" s="84"/>
      <c r="IHB1883" s="84"/>
      <c r="IHC1883" s="84"/>
      <c r="IHD1883" s="84"/>
      <c r="IHE1883" s="84"/>
      <c r="IHF1883" s="84"/>
      <c r="IHG1883" s="84"/>
      <c r="IHH1883" s="84"/>
      <c r="IHI1883" s="84"/>
      <c r="IHJ1883" s="84"/>
      <c r="IHK1883" s="84"/>
      <c r="IHL1883" s="84"/>
      <c r="IHM1883" s="84"/>
      <c r="IHN1883" s="84"/>
      <c r="IHO1883" s="84"/>
      <c r="IHP1883" s="84"/>
      <c r="IHQ1883" s="84"/>
      <c r="IHR1883" s="84"/>
      <c r="IHS1883" s="84"/>
      <c r="IHT1883" s="84"/>
      <c r="IHU1883" s="84"/>
      <c r="IHV1883" s="84"/>
      <c r="IHW1883" s="84"/>
      <c r="IHX1883" s="84"/>
      <c r="IHY1883" s="84"/>
      <c r="IHZ1883" s="84"/>
      <c r="IIA1883" s="84"/>
      <c r="IIB1883" s="84"/>
      <c r="IIC1883" s="84"/>
      <c r="IID1883" s="84"/>
      <c r="IIE1883" s="84"/>
      <c r="IIF1883" s="84"/>
      <c r="IIG1883" s="84"/>
      <c r="IIH1883" s="84"/>
      <c r="III1883" s="84"/>
      <c r="IIJ1883" s="84"/>
      <c r="IIK1883" s="84"/>
      <c r="IIL1883" s="84"/>
      <c r="IIM1883" s="84"/>
      <c r="IIN1883" s="84"/>
      <c r="IIO1883" s="84"/>
      <c r="IIP1883" s="84"/>
      <c r="IIQ1883" s="84"/>
      <c r="IIR1883" s="84"/>
      <c r="IIS1883" s="84"/>
      <c r="IIT1883" s="84"/>
      <c r="IIU1883" s="84"/>
      <c r="IIV1883" s="84"/>
      <c r="IIW1883" s="84"/>
      <c r="IIX1883" s="84"/>
      <c r="IIY1883" s="84"/>
      <c r="IIZ1883" s="84"/>
      <c r="IJA1883" s="84"/>
      <c r="IJB1883" s="84"/>
      <c r="IJC1883" s="84"/>
      <c r="IJD1883" s="84"/>
      <c r="IJE1883" s="84"/>
      <c r="IJF1883" s="84"/>
      <c r="IJG1883" s="84"/>
      <c r="IJH1883" s="84"/>
      <c r="IJI1883" s="84"/>
      <c r="IJJ1883" s="84"/>
      <c r="IJK1883" s="84"/>
      <c r="IJL1883" s="84"/>
      <c r="IJM1883" s="84"/>
      <c r="IJN1883" s="84"/>
      <c r="IJO1883" s="84"/>
      <c r="IJP1883" s="84"/>
      <c r="IJQ1883" s="84"/>
      <c r="IJR1883" s="84"/>
      <c r="IJS1883" s="84"/>
      <c r="IJT1883" s="84"/>
      <c r="IJU1883" s="84"/>
      <c r="IJV1883" s="84"/>
      <c r="IJW1883" s="84"/>
      <c r="IJX1883" s="84"/>
      <c r="IJY1883" s="84"/>
      <c r="IJZ1883" s="84"/>
      <c r="IKA1883" s="84"/>
      <c r="IKB1883" s="84"/>
      <c r="IKC1883" s="84"/>
      <c r="IKD1883" s="84"/>
      <c r="IKE1883" s="84"/>
      <c r="IKF1883" s="84"/>
      <c r="IKG1883" s="84"/>
      <c r="IKH1883" s="84"/>
      <c r="IKI1883" s="84"/>
      <c r="IKJ1883" s="84"/>
      <c r="IKK1883" s="84"/>
      <c r="IKL1883" s="84"/>
      <c r="IKM1883" s="84"/>
      <c r="IKN1883" s="84"/>
      <c r="IKO1883" s="84"/>
      <c r="IKP1883" s="84"/>
      <c r="IKQ1883" s="84"/>
      <c r="IKR1883" s="84"/>
      <c r="IKS1883" s="84"/>
      <c r="IKT1883" s="84"/>
      <c r="IKU1883" s="84"/>
      <c r="IKV1883" s="84"/>
      <c r="IKW1883" s="84"/>
      <c r="IKX1883" s="84"/>
      <c r="IKY1883" s="84"/>
      <c r="IKZ1883" s="84"/>
      <c r="ILA1883" s="84"/>
      <c r="ILB1883" s="84"/>
      <c r="ILC1883" s="84"/>
      <c r="ILD1883" s="84"/>
      <c r="ILE1883" s="84"/>
      <c r="ILF1883" s="84"/>
      <c r="ILG1883" s="84"/>
      <c r="ILH1883" s="84"/>
      <c r="ILI1883" s="84"/>
      <c r="ILJ1883" s="84"/>
      <c r="ILK1883" s="84"/>
      <c r="ILL1883" s="84"/>
      <c r="ILM1883" s="84"/>
      <c r="ILN1883" s="84"/>
      <c r="ILO1883" s="84"/>
      <c r="ILP1883" s="84"/>
      <c r="ILQ1883" s="84"/>
      <c r="ILR1883" s="84"/>
      <c r="ILS1883" s="84"/>
      <c r="ILT1883" s="84"/>
      <c r="ILU1883" s="84"/>
      <c r="ILV1883" s="84"/>
      <c r="ILW1883" s="84"/>
      <c r="ILX1883" s="84"/>
      <c r="ILY1883" s="84"/>
      <c r="ILZ1883" s="84"/>
      <c r="IMA1883" s="84"/>
      <c r="IMB1883" s="84"/>
      <c r="IMC1883" s="84"/>
      <c r="IMD1883" s="84"/>
      <c r="IME1883" s="84"/>
      <c r="IMF1883" s="84"/>
      <c r="IMG1883" s="84"/>
      <c r="IMH1883" s="84"/>
      <c r="IMI1883" s="84"/>
      <c r="IMJ1883" s="84"/>
      <c r="IMK1883" s="84"/>
      <c r="IML1883" s="84"/>
      <c r="IMM1883" s="84"/>
      <c r="IMN1883" s="84"/>
      <c r="IMO1883" s="84"/>
      <c r="IMP1883" s="84"/>
      <c r="IMQ1883" s="84"/>
      <c r="IMR1883" s="84"/>
      <c r="IMS1883" s="84"/>
      <c r="IMT1883" s="84"/>
      <c r="IMU1883" s="84"/>
      <c r="IMV1883" s="84"/>
      <c r="IMW1883" s="84"/>
      <c r="IMX1883" s="84"/>
      <c r="IMY1883" s="84"/>
      <c r="IMZ1883" s="84"/>
      <c r="INA1883" s="84"/>
      <c r="INB1883" s="84"/>
      <c r="INC1883" s="84"/>
      <c r="IND1883" s="84"/>
      <c r="INE1883" s="84"/>
      <c r="INF1883" s="84"/>
      <c r="ING1883" s="84"/>
      <c r="INH1883" s="84"/>
      <c r="INI1883" s="84"/>
      <c r="INJ1883" s="84"/>
      <c r="INK1883" s="84"/>
      <c r="INL1883" s="84"/>
      <c r="INM1883" s="84"/>
      <c r="INN1883" s="84"/>
      <c r="INO1883" s="84"/>
      <c r="INP1883" s="84"/>
      <c r="INQ1883" s="84"/>
      <c r="INR1883" s="84"/>
      <c r="INS1883" s="84"/>
      <c r="INT1883" s="84"/>
      <c r="INU1883" s="84"/>
      <c r="INV1883" s="84"/>
      <c r="INW1883" s="84"/>
      <c r="INX1883" s="84"/>
      <c r="INY1883" s="84"/>
      <c r="INZ1883" s="84"/>
      <c r="IOA1883" s="84"/>
      <c r="IOB1883" s="84"/>
      <c r="IOC1883" s="84"/>
      <c r="IOD1883" s="84"/>
      <c r="IOE1883" s="84"/>
      <c r="IOF1883" s="84"/>
      <c r="IOG1883" s="84"/>
      <c r="IOH1883" s="84"/>
      <c r="IOI1883" s="84"/>
      <c r="IOJ1883" s="84"/>
      <c r="IOK1883" s="84"/>
      <c r="IOL1883" s="84"/>
      <c r="IOM1883" s="84"/>
      <c r="ION1883" s="84"/>
      <c r="IOO1883" s="84"/>
      <c r="IOP1883" s="84"/>
      <c r="IOQ1883" s="84"/>
      <c r="IOR1883" s="84"/>
      <c r="IOS1883" s="84"/>
      <c r="IOT1883" s="84"/>
      <c r="IOU1883" s="84"/>
      <c r="IOV1883" s="84"/>
      <c r="IOW1883" s="84"/>
      <c r="IOX1883" s="84"/>
      <c r="IOY1883" s="84"/>
      <c r="IOZ1883" s="84"/>
      <c r="IPA1883" s="84"/>
      <c r="IPB1883" s="84"/>
      <c r="IPC1883" s="84"/>
      <c r="IPD1883" s="84"/>
      <c r="IPE1883" s="84"/>
      <c r="IPF1883" s="84"/>
      <c r="IPG1883" s="84"/>
      <c r="IPH1883" s="84"/>
      <c r="IPI1883" s="84"/>
      <c r="IPJ1883" s="84"/>
      <c r="IPK1883" s="84"/>
      <c r="IPL1883" s="84"/>
      <c r="IPM1883" s="84"/>
      <c r="IPN1883" s="84"/>
      <c r="IPO1883" s="84"/>
      <c r="IPP1883" s="84"/>
      <c r="IPQ1883" s="84"/>
      <c r="IPR1883" s="84"/>
      <c r="IPS1883" s="84"/>
      <c r="IPT1883" s="84"/>
      <c r="IPU1883" s="84"/>
      <c r="IPV1883" s="84"/>
      <c r="IPW1883" s="84"/>
      <c r="IPX1883" s="84"/>
      <c r="IPY1883" s="84"/>
      <c r="IPZ1883" s="84"/>
      <c r="IQA1883" s="84"/>
      <c r="IQB1883" s="84"/>
      <c r="IQC1883" s="84"/>
      <c r="IQD1883" s="84"/>
      <c r="IQE1883" s="84"/>
      <c r="IQF1883" s="84"/>
      <c r="IQG1883" s="84"/>
      <c r="IQH1883" s="84"/>
      <c r="IQI1883" s="84"/>
      <c r="IQJ1883" s="84"/>
      <c r="IQK1883" s="84"/>
      <c r="IQL1883" s="84"/>
      <c r="IQM1883" s="84"/>
      <c r="IQN1883" s="84"/>
      <c r="IQO1883" s="84"/>
      <c r="IQP1883" s="84"/>
      <c r="IQQ1883" s="84"/>
      <c r="IQR1883" s="84"/>
      <c r="IQS1883" s="84"/>
      <c r="IQT1883" s="84"/>
      <c r="IQU1883" s="84"/>
      <c r="IQV1883" s="84"/>
      <c r="IQW1883" s="84"/>
      <c r="IQX1883" s="84"/>
      <c r="IQY1883" s="84"/>
      <c r="IQZ1883" s="84"/>
      <c r="IRA1883" s="84"/>
      <c r="IRB1883" s="84"/>
      <c r="IRC1883" s="84"/>
      <c r="IRD1883" s="84"/>
      <c r="IRE1883" s="84"/>
      <c r="IRF1883" s="84"/>
      <c r="IRG1883" s="84"/>
      <c r="IRH1883" s="84"/>
      <c r="IRI1883" s="84"/>
      <c r="IRJ1883" s="84"/>
      <c r="IRK1883" s="84"/>
      <c r="IRL1883" s="84"/>
      <c r="IRM1883" s="84"/>
      <c r="IRN1883" s="84"/>
      <c r="IRO1883" s="84"/>
      <c r="IRP1883" s="84"/>
      <c r="IRQ1883" s="84"/>
      <c r="IRR1883" s="84"/>
      <c r="IRS1883" s="84"/>
      <c r="IRT1883" s="84"/>
      <c r="IRU1883" s="84"/>
      <c r="IRV1883" s="84"/>
      <c r="IRW1883" s="84"/>
      <c r="IRX1883" s="84"/>
      <c r="IRY1883" s="84"/>
      <c r="IRZ1883" s="84"/>
      <c r="ISA1883" s="84"/>
      <c r="ISB1883" s="84"/>
      <c r="ISC1883" s="84"/>
      <c r="ISD1883" s="84"/>
      <c r="ISE1883" s="84"/>
      <c r="ISF1883" s="84"/>
      <c r="ISG1883" s="84"/>
      <c r="ISH1883" s="84"/>
      <c r="ISI1883" s="84"/>
      <c r="ISJ1883" s="84"/>
      <c r="ISK1883" s="84"/>
      <c r="ISL1883" s="84"/>
      <c r="ISM1883" s="84"/>
      <c r="ISN1883" s="84"/>
      <c r="ISO1883" s="84"/>
      <c r="ISP1883" s="84"/>
      <c r="ISQ1883" s="84"/>
      <c r="ISR1883" s="84"/>
      <c r="ISS1883" s="84"/>
      <c r="IST1883" s="84"/>
      <c r="ISU1883" s="84"/>
      <c r="ISV1883" s="84"/>
      <c r="ISW1883" s="84"/>
      <c r="ISX1883" s="84"/>
      <c r="ISY1883" s="84"/>
      <c r="ISZ1883" s="84"/>
      <c r="ITA1883" s="84"/>
      <c r="ITB1883" s="84"/>
      <c r="ITC1883" s="84"/>
      <c r="ITD1883" s="84"/>
      <c r="ITE1883" s="84"/>
      <c r="ITF1883" s="84"/>
      <c r="ITG1883" s="84"/>
      <c r="ITH1883" s="84"/>
      <c r="ITI1883" s="84"/>
      <c r="ITJ1883" s="84"/>
      <c r="ITK1883" s="84"/>
      <c r="ITL1883" s="84"/>
      <c r="ITM1883" s="84"/>
      <c r="ITN1883" s="84"/>
      <c r="ITO1883" s="84"/>
      <c r="ITP1883" s="84"/>
      <c r="ITQ1883" s="84"/>
      <c r="ITR1883" s="84"/>
      <c r="ITS1883" s="84"/>
      <c r="ITT1883" s="84"/>
      <c r="ITU1883" s="84"/>
      <c r="ITV1883" s="84"/>
      <c r="ITW1883" s="84"/>
      <c r="ITX1883" s="84"/>
      <c r="ITY1883" s="84"/>
      <c r="ITZ1883" s="84"/>
      <c r="IUA1883" s="84"/>
      <c r="IUB1883" s="84"/>
      <c r="IUC1883" s="84"/>
      <c r="IUD1883" s="84"/>
      <c r="IUE1883" s="84"/>
      <c r="IUF1883" s="84"/>
      <c r="IUG1883" s="84"/>
      <c r="IUH1883" s="84"/>
      <c r="IUI1883" s="84"/>
      <c r="IUJ1883" s="84"/>
      <c r="IUK1883" s="84"/>
      <c r="IUL1883" s="84"/>
      <c r="IUM1883" s="84"/>
      <c r="IUN1883" s="84"/>
      <c r="IUO1883" s="84"/>
      <c r="IUP1883" s="84"/>
      <c r="IUQ1883" s="84"/>
      <c r="IUR1883" s="84"/>
      <c r="IUS1883" s="84"/>
      <c r="IUT1883" s="84"/>
      <c r="IUU1883" s="84"/>
      <c r="IUV1883" s="84"/>
      <c r="IUW1883" s="84"/>
      <c r="IUX1883" s="84"/>
      <c r="IUY1883" s="84"/>
      <c r="IUZ1883" s="84"/>
      <c r="IVA1883" s="84"/>
      <c r="IVB1883" s="84"/>
      <c r="IVC1883" s="84"/>
      <c r="IVD1883" s="84"/>
      <c r="IVE1883" s="84"/>
      <c r="IVF1883" s="84"/>
      <c r="IVG1883" s="84"/>
      <c r="IVH1883" s="84"/>
      <c r="IVI1883" s="84"/>
      <c r="IVJ1883" s="84"/>
      <c r="IVK1883" s="84"/>
      <c r="IVL1883" s="84"/>
      <c r="IVM1883" s="84"/>
      <c r="IVN1883" s="84"/>
      <c r="IVO1883" s="84"/>
      <c r="IVP1883" s="84"/>
      <c r="IVQ1883" s="84"/>
      <c r="IVR1883" s="84"/>
      <c r="IVS1883" s="84"/>
      <c r="IVT1883" s="84"/>
      <c r="IVU1883" s="84"/>
      <c r="IVV1883" s="84"/>
      <c r="IVW1883" s="84"/>
      <c r="IVX1883" s="84"/>
      <c r="IVY1883" s="84"/>
      <c r="IVZ1883" s="84"/>
      <c r="IWA1883" s="84"/>
      <c r="IWB1883" s="84"/>
      <c r="IWC1883" s="84"/>
      <c r="IWD1883" s="84"/>
      <c r="IWE1883" s="84"/>
      <c r="IWF1883" s="84"/>
      <c r="IWG1883" s="84"/>
      <c r="IWH1883" s="84"/>
      <c r="IWI1883" s="84"/>
      <c r="IWJ1883" s="84"/>
      <c r="IWK1883" s="84"/>
      <c r="IWL1883" s="84"/>
      <c r="IWM1883" s="84"/>
      <c r="IWN1883" s="84"/>
      <c r="IWO1883" s="84"/>
      <c r="IWP1883" s="84"/>
      <c r="IWQ1883" s="84"/>
      <c r="IWR1883" s="84"/>
      <c r="IWS1883" s="84"/>
      <c r="IWT1883" s="84"/>
      <c r="IWU1883" s="84"/>
      <c r="IWV1883" s="84"/>
      <c r="IWW1883" s="84"/>
      <c r="IWX1883" s="84"/>
      <c r="IWY1883" s="84"/>
      <c r="IWZ1883" s="84"/>
      <c r="IXA1883" s="84"/>
      <c r="IXB1883" s="84"/>
      <c r="IXC1883" s="84"/>
      <c r="IXD1883" s="84"/>
      <c r="IXE1883" s="84"/>
      <c r="IXF1883" s="84"/>
      <c r="IXG1883" s="84"/>
      <c r="IXH1883" s="84"/>
      <c r="IXI1883" s="84"/>
      <c r="IXJ1883" s="84"/>
      <c r="IXK1883" s="84"/>
      <c r="IXL1883" s="84"/>
      <c r="IXM1883" s="84"/>
      <c r="IXN1883" s="84"/>
      <c r="IXO1883" s="84"/>
      <c r="IXP1883" s="84"/>
      <c r="IXQ1883" s="84"/>
      <c r="IXR1883" s="84"/>
      <c r="IXS1883" s="84"/>
      <c r="IXT1883" s="84"/>
      <c r="IXU1883" s="84"/>
      <c r="IXV1883" s="84"/>
      <c r="IXW1883" s="84"/>
      <c r="IXX1883" s="84"/>
      <c r="IXY1883" s="84"/>
      <c r="IXZ1883" s="84"/>
      <c r="IYA1883" s="84"/>
      <c r="IYB1883" s="84"/>
      <c r="IYC1883" s="84"/>
      <c r="IYD1883" s="84"/>
      <c r="IYE1883" s="84"/>
      <c r="IYF1883" s="84"/>
      <c r="IYG1883" s="84"/>
      <c r="IYH1883" s="84"/>
      <c r="IYI1883" s="84"/>
      <c r="IYJ1883" s="84"/>
      <c r="IYK1883" s="84"/>
      <c r="IYL1883" s="84"/>
      <c r="IYM1883" s="84"/>
      <c r="IYN1883" s="84"/>
      <c r="IYO1883" s="84"/>
      <c r="IYP1883" s="84"/>
      <c r="IYQ1883" s="84"/>
      <c r="IYR1883" s="84"/>
      <c r="IYS1883" s="84"/>
      <c r="IYT1883" s="84"/>
      <c r="IYU1883" s="84"/>
      <c r="IYV1883" s="84"/>
      <c r="IYW1883" s="84"/>
      <c r="IYX1883" s="84"/>
      <c r="IYY1883" s="84"/>
      <c r="IYZ1883" s="84"/>
      <c r="IZA1883" s="84"/>
      <c r="IZB1883" s="84"/>
      <c r="IZC1883" s="84"/>
      <c r="IZD1883" s="84"/>
      <c r="IZE1883" s="84"/>
      <c r="IZF1883" s="84"/>
      <c r="IZG1883" s="84"/>
      <c r="IZH1883" s="84"/>
      <c r="IZI1883" s="84"/>
      <c r="IZJ1883" s="84"/>
      <c r="IZK1883" s="84"/>
      <c r="IZL1883" s="84"/>
      <c r="IZM1883" s="84"/>
      <c r="IZN1883" s="84"/>
      <c r="IZO1883" s="84"/>
      <c r="IZP1883" s="84"/>
      <c r="IZQ1883" s="84"/>
      <c r="IZR1883" s="84"/>
      <c r="IZS1883" s="84"/>
      <c r="IZT1883" s="84"/>
      <c r="IZU1883" s="84"/>
      <c r="IZV1883" s="84"/>
      <c r="IZW1883" s="84"/>
      <c r="IZX1883" s="84"/>
      <c r="IZY1883" s="84"/>
      <c r="IZZ1883" s="84"/>
      <c r="JAA1883" s="84"/>
      <c r="JAB1883" s="84"/>
      <c r="JAC1883" s="84"/>
      <c r="JAD1883" s="84"/>
      <c r="JAE1883" s="84"/>
      <c r="JAF1883" s="84"/>
      <c r="JAG1883" s="84"/>
      <c r="JAH1883" s="84"/>
      <c r="JAI1883" s="84"/>
      <c r="JAJ1883" s="84"/>
      <c r="JAK1883" s="84"/>
      <c r="JAL1883" s="84"/>
      <c r="JAM1883" s="84"/>
      <c r="JAN1883" s="84"/>
      <c r="JAO1883" s="84"/>
      <c r="JAP1883" s="84"/>
      <c r="JAQ1883" s="84"/>
      <c r="JAR1883" s="84"/>
      <c r="JAS1883" s="84"/>
      <c r="JAT1883" s="84"/>
      <c r="JAU1883" s="84"/>
      <c r="JAV1883" s="84"/>
      <c r="JAW1883" s="84"/>
      <c r="JAX1883" s="84"/>
      <c r="JAY1883" s="84"/>
      <c r="JAZ1883" s="84"/>
      <c r="JBA1883" s="84"/>
      <c r="JBB1883" s="84"/>
      <c r="JBC1883" s="84"/>
      <c r="JBD1883" s="84"/>
      <c r="JBE1883" s="84"/>
      <c r="JBF1883" s="84"/>
      <c r="JBG1883" s="84"/>
      <c r="JBH1883" s="84"/>
      <c r="JBI1883" s="84"/>
      <c r="JBJ1883" s="84"/>
      <c r="JBK1883" s="84"/>
      <c r="JBL1883" s="84"/>
      <c r="JBM1883" s="84"/>
      <c r="JBN1883" s="84"/>
      <c r="JBO1883" s="84"/>
      <c r="JBP1883" s="84"/>
      <c r="JBQ1883" s="84"/>
      <c r="JBR1883" s="84"/>
      <c r="JBS1883" s="84"/>
      <c r="JBT1883" s="84"/>
      <c r="JBU1883" s="84"/>
      <c r="JBV1883" s="84"/>
      <c r="JBW1883" s="84"/>
      <c r="JBX1883" s="84"/>
      <c r="JBY1883" s="84"/>
      <c r="JBZ1883" s="84"/>
      <c r="JCA1883" s="84"/>
      <c r="JCB1883" s="84"/>
      <c r="JCC1883" s="84"/>
      <c r="JCD1883" s="84"/>
      <c r="JCE1883" s="84"/>
      <c r="JCF1883" s="84"/>
      <c r="JCG1883" s="84"/>
      <c r="JCH1883" s="84"/>
      <c r="JCI1883" s="84"/>
      <c r="JCJ1883" s="84"/>
      <c r="JCK1883" s="84"/>
      <c r="JCL1883" s="84"/>
      <c r="JCM1883" s="84"/>
      <c r="JCN1883" s="84"/>
      <c r="JCO1883" s="84"/>
      <c r="JCP1883" s="84"/>
      <c r="JCQ1883" s="84"/>
      <c r="JCR1883" s="84"/>
      <c r="JCS1883" s="84"/>
      <c r="JCT1883" s="84"/>
      <c r="JCU1883" s="84"/>
      <c r="JCV1883" s="84"/>
      <c r="JCW1883" s="84"/>
      <c r="JCX1883" s="84"/>
      <c r="JCY1883" s="84"/>
      <c r="JCZ1883" s="84"/>
      <c r="JDA1883" s="84"/>
      <c r="JDB1883" s="84"/>
      <c r="JDC1883" s="84"/>
      <c r="JDD1883" s="84"/>
      <c r="JDE1883" s="84"/>
      <c r="JDF1883" s="84"/>
      <c r="JDG1883" s="84"/>
      <c r="JDH1883" s="84"/>
      <c r="JDI1883" s="84"/>
      <c r="JDJ1883" s="84"/>
      <c r="JDK1883" s="84"/>
      <c r="JDL1883" s="84"/>
      <c r="JDM1883" s="84"/>
      <c r="JDN1883" s="84"/>
      <c r="JDO1883" s="84"/>
      <c r="JDP1883" s="84"/>
      <c r="JDQ1883" s="84"/>
      <c r="JDR1883" s="84"/>
      <c r="JDS1883" s="84"/>
      <c r="JDT1883" s="84"/>
      <c r="JDU1883" s="84"/>
      <c r="JDV1883" s="84"/>
      <c r="JDW1883" s="84"/>
      <c r="JDX1883" s="84"/>
      <c r="JDY1883" s="84"/>
      <c r="JDZ1883" s="84"/>
      <c r="JEA1883" s="84"/>
      <c r="JEB1883" s="84"/>
      <c r="JEC1883" s="84"/>
      <c r="JED1883" s="84"/>
      <c r="JEE1883" s="84"/>
      <c r="JEF1883" s="84"/>
      <c r="JEG1883" s="84"/>
      <c r="JEH1883" s="84"/>
      <c r="JEI1883" s="84"/>
      <c r="JEJ1883" s="84"/>
      <c r="JEK1883" s="84"/>
      <c r="JEL1883" s="84"/>
      <c r="JEM1883" s="84"/>
      <c r="JEN1883" s="84"/>
      <c r="JEO1883" s="84"/>
      <c r="JEP1883" s="84"/>
      <c r="JEQ1883" s="84"/>
      <c r="JER1883" s="84"/>
      <c r="JES1883" s="84"/>
      <c r="JET1883" s="84"/>
      <c r="JEU1883" s="84"/>
      <c r="JEV1883" s="84"/>
      <c r="JEW1883" s="84"/>
      <c r="JEX1883" s="84"/>
      <c r="JEY1883" s="84"/>
      <c r="JEZ1883" s="84"/>
      <c r="JFA1883" s="84"/>
      <c r="JFB1883" s="84"/>
      <c r="JFC1883" s="84"/>
      <c r="JFD1883" s="84"/>
      <c r="JFE1883" s="84"/>
      <c r="JFF1883" s="84"/>
      <c r="JFG1883" s="84"/>
      <c r="JFH1883" s="84"/>
      <c r="JFI1883" s="84"/>
      <c r="JFJ1883" s="84"/>
      <c r="JFK1883" s="84"/>
      <c r="JFL1883" s="84"/>
      <c r="JFM1883" s="84"/>
      <c r="JFN1883" s="84"/>
      <c r="JFO1883" s="84"/>
      <c r="JFP1883" s="84"/>
      <c r="JFQ1883" s="84"/>
      <c r="JFR1883" s="84"/>
      <c r="JFS1883" s="84"/>
      <c r="JFT1883" s="84"/>
      <c r="JFU1883" s="84"/>
      <c r="JFV1883" s="84"/>
      <c r="JFW1883" s="84"/>
      <c r="JFX1883" s="84"/>
      <c r="JFY1883" s="84"/>
      <c r="JFZ1883" s="84"/>
      <c r="JGA1883" s="84"/>
      <c r="JGB1883" s="84"/>
      <c r="JGC1883" s="84"/>
      <c r="JGD1883" s="84"/>
      <c r="JGE1883" s="84"/>
      <c r="JGF1883" s="84"/>
      <c r="JGG1883" s="84"/>
      <c r="JGH1883" s="84"/>
      <c r="JGI1883" s="84"/>
      <c r="JGJ1883" s="84"/>
      <c r="JGK1883" s="84"/>
      <c r="JGL1883" s="84"/>
      <c r="JGM1883" s="84"/>
      <c r="JGN1883" s="84"/>
      <c r="JGO1883" s="84"/>
      <c r="JGP1883" s="84"/>
      <c r="JGQ1883" s="84"/>
      <c r="JGR1883" s="84"/>
      <c r="JGS1883" s="84"/>
      <c r="JGT1883" s="84"/>
      <c r="JGU1883" s="84"/>
      <c r="JGV1883" s="84"/>
      <c r="JGW1883" s="84"/>
      <c r="JGX1883" s="84"/>
      <c r="JGY1883" s="84"/>
      <c r="JGZ1883" s="84"/>
      <c r="JHA1883" s="84"/>
      <c r="JHB1883" s="84"/>
      <c r="JHC1883" s="84"/>
      <c r="JHD1883" s="84"/>
      <c r="JHE1883" s="84"/>
      <c r="JHF1883" s="84"/>
      <c r="JHG1883" s="84"/>
      <c r="JHH1883" s="84"/>
      <c r="JHI1883" s="84"/>
      <c r="JHJ1883" s="84"/>
      <c r="JHK1883" s="84"/>
      <c r="JHL1883" s="84"/>
      <c r="JHM1883" s="84"/>
      <c r="JHN1883" s="84"/>
      <c r="JHO1883" s="84"/>
      <c r="JHP1883" s="84"/>
      <c r="JHQ1883" s="84"/>
      <c r="JHR1883" s="84"/>
      <c r="JHS1883" s="84"/>
      <c r="JHT1883" s="84"/>
      <c r="JHU1883" s="84"/>
      <c r="JHV1883" s="84"/>
      <c r="JHW1883" s="84"/>
      <c r="JHX1883" s="84"/>
      <c r="JHY1883" s="84"/>
      <c r="JHZ1883" s="84"/>
      <c r="JIA1883" s="84"/>
      <c r="JIB1883" s="84"/>
      <c r="JIC1883" s="84"/>
      <c r="JID1883" s="84"/>
      <c r="JIE1883" s="84"/>
      <c r="JIF1883" s="84"/>
      <c r="JIG1883" s="84"/>
      <c r="JIH1883" s="84"/>
      <c r="JII1883" s="84"/>
      <c r="JIJ1883" s="84"/>
      <c r="JIK1883" s="84"/>
      <c r="JIL1883" s="84"/>
      <c r="JIM1883" s="84"/>
      <c r="JIN1883" s="84"/>
      <c r="JIO1883" s="84"/>
      <c r="JIP1883" s="84"/>
      <c r="JIQ1883" s="84"/>
      <c r="JIR1883" s="84"/>
      <c r="JIS1883" s="84"/>
      <c r="JIT1883" s="84"/>
      <c r="JIU1883" s="84"/>
      <c r="JIV1883" s="84"/>
      <c r="JIW1883" s="84"/>
      <c r="JIX1883" s="84"/>
      <c r="JIY1883" s="84"/>
      <c r="JIZ1883" s="84"/>
      <c r="JJA1883" s="84"/>
      <c r="JJB1883" s="84"/>
      <c r="JJC1883" s="84"/>
      <c r="JJD1883" s="84"/>
      <c r="JJE1883" s="84"/>
      <c r="JJF1883" s="84"/>
      <c r="JJG1883" s="84"/>
      <c r="JJH1883" s="84"/>
      <c r="JJI1883" s="84"/>
      <c r="JJJ1883" s="84"/>
      <c r="JJK1883" s="84"/>
      <c r="JJL1883" s="84"/>
      <c r="JJM1883" s="84"/>
      <c r="JJN1883" s="84"/>
      <c r="JJO1883" s="84"/>
      <c r="JJP1883" s="84"/>
      <c r="JJQ1883" s="84"/>
      <c r="JJR1883" s="84"/>
      <c r="JJS1883" s="84"/>
      <c r="JJT1883" s="84"/>
      <c r="JJU1883" s="84"/>
      <c r="JJV1883" s="84"/>
      <c r="JJW1883" s="84"/>
      <c r="JJX1883" s="84"/>
      <c r="JJY1883" s="84"/>
      <c r="JJZ1883" s="84"/>
      <c r="JKA1883" s="84"/>
      <c r="JKB1883" s="84"/>
      <c r="JKC1883" s="84"/>
      <c r="JKD1883" s="84"/>
      <c r="JKE1883" s="84"/>
      <c r="JKF1883" s="84"/>
      <c r="JKG1883" s="84"/>
      <c r="JKH1883" s="84"/>
      <c r="JKI1883" s="84"/>
      <c r="JKJ1883" s="84"/>
      <c r="JKK1883" s="84"/>
      <c r="JKL1883" s="84"/>
      <c r="JKM1883" s="84"/>
      <c r="JKN1883" s="84"/>
      <c r="JKO1883" s="84"/>
      <c r="JKP1883" s="84"/>
      <c r="JKQ1883" s="84"/>
      <c r="JKR1883" s="84"/>
      <c r="JKS1883" s="84"/>
      <c r="JKT1883" s="84"/>
      <c r="JKU1883" s="84"/>
      <c r="JKV1883" s="84"/>
      <c r="JKW1883" s="84"/>
      <c r="JKX1883" s="84"/>
      <c r="JKY1883" s="84"/>
      <c r="JKZ1883" s="84"/>
      <c r="JLA1883" s="84"/>
      <c r="JLB1883" s="84"/>
      <c r="JLC1883" s="84"/>
      <c r="JLD1883" s="84"/>
      <c r="JLE1883" s="84"/>
      <c r="JLF1883" s="84"/>
      <c r="JLG1883" s="84"/>
      <c r="JLH1883" s="84"/>
      <c r="JLI1883" s="84"/>
      <c r="JLJ1883" s="84"/>
      <c r="JLK1883" s="84"/>
      <c r="JLL1883" s="84"/>
      <c r="JLM1883" s="84"/>
      <c r="JLN1883" s="84"/>
      <c r="JLO1883" s="84"/>
      <c r="JLP1883" s="84"/>
      <c r="JLQ1883" s="84"/>
      <c r="JLR1883" s="84"/>
      <c r="JLS1883" s="84"/>
      <c r="JLT1883" s="84"/>
      <c r="JLU1883" s="84"/>
      <c r="JLV1883" s="84"/>
      <c r="JLW1883" s="84"/>
      <c r="JLX1883" s="84"/>
      <c r="JLY1883" s="84"/>
      <c r="JLZ1883" s="84"/>
      <c r="JMA1883" s="84"/>
      <c r="JMB1883" s="84"/>
      <c r="JMC1883" s="84"/>
      <c r="JMD1883" s="84"/>
      <c r="JME1883" s="84"/>
      <c r="JMF1883" s="84"/>
      <c r="JMG1883" s="84"/>
      <c r="JMH1883" s="84"/>
      <c r="JMI1883" s="84"/>
      <c r="JMJ1883" s="84"/>
      <c r="JMK1883" s="84"/>
      <c r="JML1883" s="84"/>
      <c r="JMM1883" s="84"/>
      <c r="JMN1883" s="84"/>
      <c r="JMO1883" s="84"/>
      <c r="JMP1883" s="84"/>
      <c r="JMQ1883" s="84"/>
      <c r="JMR1883" s="84"/>
      <c r="JMS1883" s="84"/>
      <c r="JMT1883" s="84"/>
      <c r="JMU1883" s="84"/>
      <c r="JMV1883" s="84"/>
      <c r="JMW1883" s="84"/>
      <c r="JMX1883" s="84"/>
      <c r="JMY1883" s="84"/>
      <c r="JMZ1883" s="84"/>
      <c r="JNA1883" s="84"/>
      <c r="JNB1883" s="84"/>
      <c r="JNC1883" s="84"/>
      <c r="JND1883" s="84"/>
      <c r="JNE1883" s="84"/>
      <c r="JNF1883" s="84"/>
      <c r="JNG1883" s="84"/>
      <c r="JNH1883" s="84"/>
      <c r="JNI1883" s="84"/>
      <c r="JNJ1883" s="84"/>
      <c r="JNK1883" s="84"/>
      <c r="JNL1883" s="84"/>
      <c r="JNM1883" s="84"/>
      <c r="JNN1883" s="84"/>
      <c r="JNO1883" s="84"/>
      <c r="JNP1883" s="84"/>
      <c r="JNQ1883" s="84"/>
      <c r="JNR1883" s="84"/>
      <c r="JNS1883" s="84"/>
      <c r="JNT1883" s="84"/>
      <c r="JNU1883" s="84"/>
      <c r="JNV1883" s="84"/>
      <c r="JNW1883" s="84"/>
      <c r="JNX1883" s="84"/>
      <c r="JNY1883" s="84"/>
      <c r="JNZ1883" s="84"/>
      <c r="JOA1883" s="84"/>
      <c r="JOB1883" s="84"/>
      <c r="JOC1883" s="84"/>
      <c r="JOD1883" s="84"/>
      <c r="JOE1883" s="84"/>
      <c r="JOF1883" s="84"/>
      <c r="JOG1883" s="84"/>
      <c r="JOH1883" s="84"/>
      <c r="JOI1883" s="84"/>
      <c r="JOJ1883" s="84"/>
      <c r="JOK1883" s="84"/>
      <c r="JOL1883" s="84"/>
      <c r="JOM1883" s="84"/>
      <c r="JON1883" s="84"/>
      <c r="JOO1883" s="84"/>
      <c r="JOP1883" s="84"/>
      <c r="JOQ1883" s="84"/>
      <c r="JOR1883" s="84"/>
      <c r="JOS1883" s="84"/>
      <c r="JOT1883" s="84"/>
      <c r="JOU1883" s="84"/>
      <c r="JOV1883" s="84"/>
      <c r="JOW1883" s="84"/>
      <c r="JOX1883" s="84"/>
      <c r="JOY1883" s="84"/>
      <c r="JOZ1883" s="84"/>
      <c r="JPA1883" s="84"/>
      <c r="JPB1883" s="84"/>
      <c r="JPC1883" s="84"/>
      <c r="JPD1883" s="84"/>
      <c r="JPE1883" s="84"/>
      <c r="JPF1883" s="84"/>
      <c r="JPG1883" s="84"/>
      <c r="JPH1883" s="84"/>
      <c r="JPI1883" s="84"/>
      <c r="JPJ1883" s="84"/>
      <c r="JPK1883" s="84"/>
      <c r="JPL1883" s="84"/>
      <c r="JPM1883" s="84"/>
      <c r="JPN1883" s="84"/>
      <c r="JPO1883" s="84"/>
      <c r="JPP1883" s="84"/>
      <c r="JPQ1883" s="84"/>
      <c r="JPR1883" s="84"/>
      <c r="JPS1883" s="84"/>
      <c r="JPT1883" s="84"/>
      <c r="JPU1883" s="84"/>
      <c r="JPV1883" s="84"/>
      <c r="JPW1883" s="84"/>
      <c r="JPX1883" s="84"/>
      <c r="JPY1883" s="84"/>
      <c r="JPZ1883" s="84"/>
      <c r="JQA1883" s="84"/>
      <c r="JQB1883" s="84"/>
      <c r="JQC1883" s="84"/>
      <c r="JQD1883" s="84"/>
      <c r="JQE1883" s="84"/>
      <c r="JQF1883" s="84"/>
      <c r="JQG1883" s="84"/>
      <c r="JQH1883" s="84"/>
      <c r="JQI1883" s="84"/>
      <c r="JQJ1883" s="84"/>
      <c r="JQK1883" s="84"/>
      <c r="JQL1883" s="84"/>
      <c r="JQM1883" s="84"/>
      <c r="JQN1883" s="84"/>
      <c r="JQO1883" s="84"/>
      <c r="JQP1883" s="84"/>
      <c r="JQQ1883" s="84"/>
      <c r="JQR1883" s="84"/>
      <c r="JQS1883" s="84"/>
      <c r="JQT1883" s="84"/>
      <c r="JQU1883" s="84"/>
      <c r="JQV1883" s="84"/>
      <c r="JQW1883" s="84"/>
      <c r="JQX1883" s="84"/>
      <c r="JQY1883" s="84"/>
      <c r="JQZ1883" s="84"/>
      <c r="JRA1883" s="84"/>
      <c r="JRB1883" s="84"/>
      <c r="JRC1883" s="84"/>
      <c r="JRD1883" s="84"/>
      <c r="JRE1883" s="84"/>
      <c r="JRF1883" s="84"/>
      <c r="JRG1883" s="84"/>
      <c r="JRH1883" s="84"/>
      <c r="JRI1883" s="84"/>
      <c r="JRJ1883" s="84"/>
      <c r="JRK1883" s="84"/>
      <c r="JRL1883" s="84"/>
      <c r="JRM1883" s="84"/>
      <c r="JRN1883" s="84"/>
      <c r="JRO1883" s="84"/>
      <c r="JRP1883" s="84"/>
      <c r="JRQ1883" s="84"/>
      <c r="JRR1883" s="84"/>
      <c r="JRS1883" s="84"/>
      <c r="JRT1883" s="84"/>
      <c r="JRU1883" s="84"/>
      <c r="JRV1883" s="84"/>
      <c r="JRW1883" s="84"/>
      <c r="JRX1883" s="84"/>
      <c r="JRY1883" s="84"/>
      <c r="JRZ1883" s="84"/>
      <c r="JSA1883" s="84"/>
      <c r="JSB1883" s="84"/>
      <c r="JSC1883" s="84"/>
      <c r="JSD1883" s="84"/>
      <c r="JSE1883" s="84"/>
      <c r="JSF1883" s="84"/>
      <c r="JSG1883" s="84"/>
      <c r="JSH1883" s="84"/>
      <c r="JSI1883" s="84"/>
      <c r="JSJ1883" s="84"/>
      <c r="JSK1883" s="84"/>
      <c r="JSL1883" s="84"/>
      <c r="JSM1883" s="84"/>
      <c r="JSN1883" s="84"/>
      <c r="JSO1883" s="84"/>
      <c r="JSP1883" s="84"/>
      <c r="JSQ1883" s="84"/>
      <c r="JSR1883" s="84"/>
      <c r="JSS1883" s="84"/>
      <c r="JST1883" s="84"/>
      <c r="JSU1883" s="84"/>
      <c r="JSV1883" s="84"/>
      <c r="JSW1883" s="84"/>
      <c r="JSX1883" s="84"/>
      <c r="JSY1883" s="84"/>
      <c r="JSZ1883" s="84"/>
      <c r="JTA1883" s="84"/>
      <c r="JTB1883" s="84"/>
      <c r="JTC1883" s="84"/>
      <c r="JTD1883" s="84"/>
      <c r="JTE1883" s="84"/>
      <c r="JTF1883" s="84"/>
      <c r="JTG1883" s="84"/>
      <c r="JTH1883" s="84"/>
      <c r="JTI1883" s="84"/>
      <c r="JTJ1883" s="84"/>
      <c r="JTK1883" s="84"/>
      <c r="JTL1883" s="84"/>
      <c r="JTM1883" s="84"/>
      <c r="JTN1883" s="84"/>
      <c r="JTO1883" s="84"/>
      <c r="JTP1883" s="84"/>
      <c r="JTQ1883" s="84"/>
      <c r="JTR1883" s="84"/>
      <c r="JTS1883" s="84"/>
      <c r="JTT1883" s="84"/>
      <c r="JTU1883" s="84"/>
      <c r="JTV1883" s="84"/>
      <c r="JTW1883" s="84"/>
      <c r="JTX1883" s="84"/>
      <c r="JTY1883" s="84"/>
      <c r="JTZ1883" s="84"/>
      <c r="JUA1883" s="84"/>
      <c r="JUB1883" s="84"/>
      <c r="JUC1883" s="84"/>
      <c r="JUD1883" s="84"/>
      <c r="JUE1883" s="84"/>
      <c r="JUF1883" s="84"/>
      <c r="JUG1883" s="84"/>
      <c r="JUH1883" s="84"/>
      <c r="JUI1883" s="84"/>
      <c r="JUJ1883" s="84"/>
      <c r="JUK1883" s="84"/>
      <c r="JUL1883" s="84"/>
      <c r="JUM1883" s="84"/>
      <c r="JUN1883" s="84"/>
      <c r="JUO1883" s="84"/>
      <c r="JUP1883" s="84"/>
      <c r="JUQ1883" s="84"/>
      <c r="JUR1883" s="84"/>
      <c r="JUS1883" s="84"/>
      <c r="JUT1883" s="84"/>
      <c r="JUU1883" s="84"/>
      <c r="JUV1883" s="84"/>
      <c r="JUW1883" s="84"/>
      <c r="JUX1883" s="84"/>
      <c r="JUY1883" s="84"/>
      <c r="JUZ1883" s="84"/>
      <c r="JVA1883" s="84"/>
      <c r="JVB1883" s="84"/>
      <c r="JVC1883" s="84"/>
      <c r="JVD1883" s="84"/>
      <c r="JVE1883" s="84"/>
      <c r="JVF1883" s="84"/>
      <c r="JVG1883" s="84"/>
      <c r="JVH1883" s="84"/>
      <c r="JVI1883" s="84"/>
      <c r="JVJ1883" s="84"/>
      <c r="JVK1883" s="84"/>
      <c r="JVL1883" s="84"/>
      <c r="JVM1883" s="84"/>
      <c r="JVN1883" s="84"/>
      <c r="JVO1883" s="84"/>
      <c r="JVP1883" s="84"/>
      <c r="JVQ1883" s="84"/>
      <c r="JVR1883" s="84"/>
      <c r="JVS1883" s="84"/>
      <c r="JVT1883" s="84"/>
      <c r="JVU1883" s="84"/>
      <c r="JVV1883" s="84"/>
      <c r="JVW1883" s="84"/>
      <c r="JVX1883" s="84"/>
      <c r="JVY1883" s="84"/>
      <c r="JVZ1883" s="84"/>
      <c r="JWA1883" s="84"/>
      <c r="JWB1883" s="84"/>
      <c r="JWC1883" s="84"/>
      <c r="JWD1883" s="84"/>
      <c r="JWE1883" s="84"/>
      <c r="JWF1883" s="84"/>
      <c r="JWG1883" s="84"/>
      <c r="JWH1883" s="84"/>
      <c r="JWI1883" s="84"/>
      <c r="JWJ1883" s="84"/>
      <c r="JWK1883" s="84"/>
      <c r="JWL1883" s="84"/>
      <c r="JWM1883" s="84"/>
      <c r="JWN1883" s="84"/>
      <c r="JWO1883" s="84"/>
      <c r="JWP1883" s="84"/>
      <c r="JWQ1883" s="84"/>
      <c r="JWR1883" s="84"/>
      <c r="JWS1883" s="84"/>
      <c r="JWT1883" s="84"/>
      <c r="JWU1883" s="84"/>
      <c r="JWV1883" s="84"/>
      <c r="JWW1883" s="84"/>
      <c r="JWX1883" s="84"/>
      <c r="JWY1883" s="84"/>
      <c r="JWZ1883" s="84"/>
      <c r="JXA1883" s="84"/>
      <c r="JXB1883" s="84"/>
      <c r="JXC1883" s="84"/>
      <c r="JXD1883" s="84"/>
      <c r="JXE1883" s="84"/>
      <c r="JXF1883" s="84"/>
      <c r="JXG1883" s="84"/>
      <c r="JXH1883" s="84"/>
      <c r="JXI1883" s="84"/>
      <c r="JXJ1883" s="84"/>
      <c r="JXK1883" s="84"/>
      <c r="JXL1883" s="84"/>
      <c r="JXM1883" s="84"/>
      <c r="JXN1883" s="84"/>
      <c r="JXO1883" s="84"/>
      <c r="JXP1883" s="84"/>
      <c r="JXQ1883" s="84"/>
      <c r="JXR1883" s="84"/>
      <c r="JXS1883" s="84"/>
      <c r="JXT1883" s="84"/>
      <c r="JXU1883" s="84"/>
      <c r="JXV1883" s="84"/>
      <c r="JXW1883" s="84"/>
      <c r="JXX1883" s="84"/>
      <c r="JXY1883" s="84"/>
      <c r="JXZ1883" s="84"/>
      <c r="JYA1883" s="84"/>
      <c r="JYB1883" s="84"/>
      <c r="JYC1883" s="84"/>
      <c r="JYD1883" s="84"/>
      <c r="JYE1883" s="84"/>
      <c r="JYF1883" s="84"/>
      <c r="JYG1883" s="84"/>
      <c r="JYH1883" s="84"/>
      <c r="JYI1883" s="84"/>
      <c r="JYJ1883" s="84"/>
      <c r="JYK1883" s="84"/>
      <c r="JYL1883" s="84"/>
      <c r="JYM1883" s="84"/>
      <c r="JYN1883" s="84"/>
      <c r="JYO1883" s="84"/>
      <c r="JYP1883" s="84"/>
      <c r="JYQ1883" s="84"/>
      <c r="JYR1883" s="84"/>
      <c r="JYS1883" s="84"/>
      <c r="JYT1883" s="84"/>
      <c r="JYU1883" s="84"/>
      <c r="JYV1883" s="84"/>
      <c r="JYW1883" s="84"/>
      <c r="JYX1883" s="84"/>
      <c r="JYY1883" s="84"/>
      <c r="JYZ1883" s="84"/>
      <c r="JZA1883" s="84"/>
      <c r="JZB1883" s="84"/>
      <c r="JZC1883" s="84"/>
      <c r="JZD1883" s="84"/>
      <c r="JZE1883" s="84"/>
      <c r="JZF1883" s="84"/>
      <c r="JZG1883" s="84"/>
      <c r="JZH1883" s="84"/>
      <c r="JZI1883" s="84"/>
      <c r="JZJ1883" s="84"/>
      <c r="JZK1883" s="84"/>
      <c r="JZL1883" s="84"/>
      <c r="JZM1883" s="84"/>
      <c r="JZN1883" s="84"/>
      <c r="JZO1883" s="84"/>
      <c r="JZP1883" s="84"/>
      <c r="JZQ1883" s="84"/>
      <c r="JZR1883" s="84"/>
      <c r="JZS1883" s="84"/>
      <c r="JZT1883" s="84"/>
      <c r="JZU1883" s="84"/>
      <c r="JZV1883" s="84"/>
      <c r="JZW1883" s="84"/>
      <c r="JZX1883" s="84"/>
      <c r="JZY1883" s="84"/>
      <c r="JZZ1883" s="84"/>
      <c r="KAA1883" s="84"/>
      <c r="KAB1883" s="84"/>
      <c r="KAC1883" s="84"/>
      <c r="KAD1883" s="84"/>
      <c r="KAE1883" s="84"/>
      <c r="KAF1883" s="84"/>
      <c r="KAG1883" s="84"/>
      <c r="KAH1883" s="84"/>
      <c r="KAI1883" s="84"/>
      <c r="KAJ1883" s="84"/>
      <c r="KAK1883" s="84"/>
      <c r="KAL1883" s="84"/>
      <c r="KAM1883" s="84"/>
      <c r="KAN1883" s="84"/>
      <c r="KAO1883" s="84"/>
      <c r="KAP1883" s="84"/>
      <c r="KAQ1883" s="84"/>
      <c r="KAR1883" s="84"/>
      <c r="KAS1883" s="84"/>
      <c r="KAT1883" s="84"/>
      <c r="KAU1883" s="84"/>
      <c r="KAV1883" s="84"/>
      <c r="KAW1883" s="84"/>
      <c r="KAX1883" s="84"/>
      <c r="KAY1883" s="84"/>
      <c r="KAZ1883" s="84"/>
      <c r="KBA1883" s="84"/>
      <c r="KBB1883" s="84"/>
      <c r="KBC1883" s="84"/>
      <c r="KBD1883" s="84"/>
      <c r="KBE1883" s="84"/>
      <c r="KBF1883" s="84"/>
      <c r="KBG1883" s="84"/>
      <c r="KBH1883" s="84"/>
      <c r="KBI1883" s="84"/>
      <c r="KBJ1883" s="84"/>
      <c r="KBK1883" s="84"/>
      <c r="KBL1883" s="84"/>
      <c r="KBM1883" s="84"/>
      <c r="KBN1883" s="84"/>
      <c r="KBO1883" s="84"/>
      <c r="KBP1883" s="84"/>
      <c r="KBQ1883" s="84"/>
      <c r="KBR1883" s="84"/>
      <c r="KBS1883" s="84"/>
      <c r="KBT1883" s="84"/>
      <c r="KBU1883" s="84"/>
      <c r="KBV1883" s="84"/>
      <c r="KBW1883" s="84"/>
      <c r="KBX1883" s="84"/>
      <c r="KBY1883" s="84"/>
      <c r="KBZ1883" s="84"/>
      <c r="KCA1883" s="84"/>
      <c r="KCB1883" s="84"/>
      <c r="KCC1883" s="84"/>
      <c r="KCD1883" s="84"/>
      <c r="KCE1883" s="84"/>
      <c r="KCF1883" s="84"/>
      <c r="KCG1883" s="84"/>
      <c r="KCH1883" s="84"/>
      <c r="KCI1883" s="84"/>
      <c r="KCJ1883" s="84"/>
      <c r="KCK1883" s="84"/>
      <c r="KCL1883" s="84"/>
      <c r="KCM1883" s="84"/>
      <c r="KCN1883" s="84"/>
      <c r="KCO1883" s="84"/>
      <c r="KCP1883" s="84"/>
      <c r="KCQ1883" s="84"/>
      <c r="KCR1883" s="84"/>
      <c r="KCS1883" s="84"/>
      <c r="KCT1883" s="84"/>
      <c r="KCU1883" s="84"/>
      <c r="KCV1883" s="84"/>
      <c r="KCW1883" s="84"/>
      <c r="KCX1883" s="84"/>
      <c r="KCY1883" s="84"/>
      <c r="KCZ1883" s="84"/>
      <c r="KDA1883" s="84"/>
      <c r="KDB1883" s="84"/>
      <c r="KDC1883" s="84"/>
      <c r="KDD1883" s="84"/>
      <c r="KDE1883" s="84"/>
      <c r="KDF1883" s="84"/>
      <c r="KDG1883" s="84"/>
      <c r="KDH1883" s="84"/>
      <c r="KDI1883" s="84"/>
      <c r="KDJ1883" s="84"/>
      <c r="KDK1883" s="84"/>
      <c r="KDL1883" s="84"/>
      <c r="KDM1883" s="84"/>
      <c r="KDN1883" s="84"/>
      <c r="KDO1883" s="84"/>
      <c r="KDP1883" s="84"/>
      <c r="KDQ1883" s="84"/>
      <c r="KDR1883" s="84"/>
      <c r="KDS1883" s="84"/>
      <c r="KDT1883" s="84"/>
      <c r="KDU1883" s="84"/>
      <c r="KDV1883" s="84"/>
      <c r="KDW1883" s="84"/>
      <c r="KDX1883" s="84"/>
      <c r="KDY1883" s="84"/>
      <c r="KDZ1883" s="84"/>
      <c r="KEA1883" s="84"/>
      <c r="KEB1883" s="84"/>
      <c r="KEC1883" s="84"/>
      <c r="KED1883" s="84"/>
      <c r="KEE1883" s="84"/>
      <c r="KEF1883" s="84"/>
      <c r="KEG1883" s="84"/>
      <c r="KEH1883" s="84"/>
      <c r="KEI1883" s="84"/>
      <c r="KEJ1883" s="84"/>
      <c r="KEK1883" s="84"/>
      <c r="KEL1883" s="84"/>
      <c r="KEM1883" s="84"/>
      <c r="KEN1883" s="84"/>
      <c r="KEO1883" s="84"/>
      <c r="KEP1883" s="84"/>
      <c r="KEQ1883" s="84"/>
      <c r="KER1883" s="84"/>
      <c r="KES1883" s="84"/>
      <c r="KET1883" s="84"/>
      <c r="KEU1883" s="84"/>
      <c r="KEV1883" s="84"/>
      <c r="KEW1883" s="84"/>
      <c r="KEX1883" s="84"/>
      <c r="KEY1883" s="84"/>
      <c r="KEZ1883" s="84"/>
      <c r="KFA1883" s="84"/>
      <c r="KFB1883" s="84"/>
      <c r="KFC1883" s="84"/>
      <c r="KFD1883" s="84"/>
      <c r="KFE1883" s="84"/>
      <c r="KFF1883" s="84"/>
      <c r="KFG1883" s="84"/>
      <c r="KFH1883" s="84"/>
      <c r="KFI1883" s="84"/>
      <c r="KFJ1883" s="84"/>
      <c r="KFK1883" s="84"/>
      <c r="KFL1883" s="84"/>
      <c r="KFM1883" s="84"/>
      <c r="KFN1883" s="84"/>
      <c r="KFO1883" s="84"/>
      <c r="KFP1883" s="84"/>
      <c r="KFQ1883" s="84"/>
      <c r="KFR1883" s="84"/>
      <c r="KFS1883" s="84"/>
      <c r="KFT1883" s="84"/>
      <c r="KFU1883" s="84"/>
      <c r="KFV1883" s="84"/>
      <c r="KFW1883" s="84"/>
      <c r="KFX1883" s="84"/>
      <c r="KFY1883" s="84"/>
      <c r="KFZ1883" s="84"/>
      <c r="KGA1883" s="84"/>
      <c r="KGB1883" s="84"/>
      <c r="KGC1883" s="84"/>
      <c r="KGD1883" s="84"/>
      <c r="KGE1883" s="84"/>
      <c r="KGF1883" s="84"/>
      <c r="KGG1883" s="84"/>
      <c r="KGH1883" s="84"/>
      <c r="KGI1883" s="84"/>
      <c r="KGJ1883" s="84"/>
      <c r="KGK1883" s="84"/>
      <c r="KGL1883" s="84"/>
      <c r="KGM1883" s="84"/>
      <c r="KGN1883" s="84"/>
      <c r="KGO1883" s="84"/>
      <c r="KGP1883" s="84"/>
      <c r="KGQ1883" s="84"/>
      <c r="KGR1883" s="84"/>
      <c r="KGS1883" s="84"/>
      <c r="KGT1883" s="84"/>
      <c r="KGU1883" s="84"/>
      <c r="KGV1883" s="84"/>
      <c r="KGW1883" s="84"/>
      <c r="KGX1883" s="84"/>
      <c r="KGY1883" s="84"/>
      <c r="KGZ1883" s="84"/>
      <c r="KHA1883" s="84"/>
      <c r="KHB1883" s="84"/>
      <c r="KHC1883" s="84"/>
      <c r="KHD1883" s="84"/>
      <c r="KHE1883" s="84"/>
      <c r="KHF1883" s="84"/>
      <c r="KHG1883" s="84"/>
      <c r="KHH1883" s="84"/>
      <c r="KHI1883" s="84"/>
      <c r="KHJ1883" s="84"/>
      <c r="KHK1883" s="84"/>
      <c r="KHL1883" s="84"/>
      <c r="KHM1883" s="84"/>
      <c r="KHN1883" s="84"/>
      <c r="KHO1883" s="84"/>
      <c r="KHP1883" s="84"/>
      <c r="KHQ1883" s="84"/>
      <c r="KHR1883" s="84"/>
      <c r="KHS1883" s="84"/>
      <c r="KHT1883" s="84"/>
      <c r="KHU1883" s="84"/>
      <c r="KHV1883" s="84"/>
      <c r="KHW1883" s="84"/>
      <c r="KHX1883" s="84"/>
      <c r="KHY1883" s="84"/>
      <c r="KHZ1883" s="84"/>
      <c r="KIA1883" s="84"/>
      <c r="KIB1883" s="84"/>
      <c r="KIC1883" s="84"/>
      <c r="KID1883" s="84"/>
      <c r="KIE1883" s="84"/>
      <c r="KIF1883" s="84"/>
      <c r="KIG1883" s="84"/>
      <c r="KIH1883" s="84"/>
      <c r="KII1883" s="84"/>
      <c r="KIJ1883" s="84"/>
      <c r="KIK1883" s="84"/>
      <c r="KIL1883" s="84"/>
      <c r="KIM1883" s="84"/>
      <c r="KIN1883" s="84"/>
      <c r="KIO1883" s="84"/>
      <c r="KIP1883" s="84"/>
      <c r="KIQ1883" s="84"/>
      <c r="KIR1883" s="84"/>
      <c r="KIS1883" s="84"/>
      <c r="KIT1883" s="84"/>
      <c r="KIU1883" s="84"/>
      <c r="KIV1883" s="84"/>
      <c r="KIW1883" s="84"/>
      <c r="KIX1883" s="84"/>
      <c r="KIY1883" s="84"/>
      <c r="KIZ1883" s="84"/>
      <c r="KJA1883" s="84"/>
      <c r="KJB1883" s="84"/>
      <c r="KJC1883" s="84"/>
      <c r="KJD1883" s="84"/>
      <c r="KJE1883" s="84"/>
      <c r="KJF1883" s="84"/>
      <c r="KJG1883" s="84"/>
      <c r="KJH1883" s="84"/>
      <c r="KJI1883" s="84"/>
      <c r="KJJ1883" s="84"/>
      <c r="KJK1883" s="84"/>
      <c r="KJL1883" s="84"/>
      <c r="KJM1883" s="84"/>
      <c r="KJN1883" s="84"/>
      <c r="KJO1883" s="84"/>
      <c r="KJP1883" s="84"/>
      <c r="KJQ1883" s="84"/>
      <c r="KJR1883" s="84"/>
      <c r="KJS1883" s="84"/>
      <c r="KJT1883" s="84"/>
      <c r="KJU1883" s="84"/>
      <c r="KJV1883" s="84"/>
      <c r="KJW1883" s="84"/>
      <c r="KJX1883" s="84"/>
      <c r="KJY1883" s="84"/>
      <c r="KJZ1883" s="84"/>
      <c r="KKA1883" s="84"/>
      <c r="KKB1883" s="84"/>
      <c r="KKC1883" s="84"/>
      <c r="KKD1883" s="84"/>
      <c r="KKE1883" s="84"/>
      <c r="KKF1883" s="84"/>
      <c r="KKG1883" s="84"/>
      <c r="KKH1883" s="84"/>
      <c r="KKI1883" s="84"/>
      <c r="KKJ1883" s="84"/>
      <c r="KKK1883" s="84"/>
      <c r="KKL1883" s="84"/>
      <c r="KKM1883" s="84"/>
      <c r="KKN1883" s="84"/>
      <c r="KKO1883" s="84"/>
      <c r="KKP1883" s="84"/>
      <c r="KKQ1883" s="84"/>
      <c r="KKR1883" s="84"/>
      <c r="KKS1883" s="84"/>
      <c r="KKT1883" s="84"/>
      <c r="KKU1883" s="84"/>
      <c r="KKV1883" s="84"/>
      <c r="KKW1883" s="84"/>
      <c r="KKX1883" s="84"/>
      <c r="KKY1883" s="84"/>
      <c r="KKZ1883" s="84"/>
      <c r="KLA1883" s="84"/>
      <c r="KLB1883" s="84"/>
      <c r="KLC1883" s="84"/>
      <c r="KLD1883" s="84"/>
      <c r="KLE1883" s="84"/>
      <c r="KLF1883" s="84"/>
      <c r="KLG1883" s="84"/>
      <c r="KLH1883" s="84"/>
      <c r="KLI1883" s="84"/>
      <c r="KLJ1883" s="84"/>
      <c r="KLK1883" s="84"/>
      <c r="KLL1883" s="84"/>
      <c r="KLM1883" s="84"/>
      <c r="KLN1883" s="84"/>
      <c r="KLO1883" s="84"/>
      <c r="KLP1883" s="84"/>
      <c r="KLQ1883" s="84"/>
      <c r="KLR1883" s="84"/>
      <c r="KLS1883" s="84"/>
      <c r="KLT1883" s="84"/>
      <c r="KLU1883" s="84"/>
      <c r="KLV1883" s="84"/>
      <c r="KLW1883" s="84"/>
      <c r="KLX1883" s="84"/>
      <c r="KLY1883" s="84"/>
      <c r="KLZ1883" s="84"/>
      <c r="KMA1883" s="84"/>
      <c r="KMB1883" s="84"/>
      <c r="KMC1883" s="84"/>
      <c r="KMD1883" s="84"/>
      <c r="KME1883" s="84"/>
      <c r="KMF1883" s="84"/>
      <c r="KMG1883" s="84"/>
      <c r="KMH1883" s="84"/>
      <c r="KMI1883" s="84"/>
      <c r="KMJ1883" s="84"/>
      <c r="KMK1883" s="84"/>
      <c r="KML1883" s="84"/>
      <c r="KMM1883" s="84"/>
      <c r="KMN1883" s="84"/>
      <c r="KMO1883" s="84"/>
      <c r="KMP1883" s="84"/>
      <c r="KMQ1883" s="84"/>
      <c r="KMR1883" s="84"/>
      <c r="KMS1883" s="84"/>
      <c r="KMT1883" s="84"/>
      <c r="KMU1883" s="84"/>
      <c r="KMV1883" s="84"/>
      <c r="KMW1883" s="84"/>
      <c r="KMX1883" s="84"/>
      <c r="KMY1883" s="84"/>
      <c r="KMZ1883" s="84"/>
      <c r="KNA1883" s="84"/>
      <c r="KNB1883" s="84"/>
      <c r="KNC1883" s="84"/>
      <c r="KND1883" s="84"/>
      <c r="KNE1883" s="84"/>
      <c r="KNF1883" s="84"/>
      <c r="KNG1883" s="84"/>
      <c r="KNH1883" s="84"/>
      <c r="KNI1883" s="84"/>
      <c r="KNJ1883" s="84"/>
      <c r="KNK1883" s="84"/>
      <c r="KNL1883" s="84"/>
      <c r="KNM1883" s="84"/>
      <c r="KNN1883" s="84"/>
      <c r="KNO1883" s="84"/>
      <c r="KNP1883" s="84"/>
      <c r="KNQ1883" s="84"/>
      <c r="KNR1883" s="84"/>
      <c r="KNS1883" s="84"/>
      <c r="KNT1883" s="84"/>
      <c r="KNU1883" s="84"/>
      <c r="KNV1883" s="84"/>
      <c r="KNW1883" s="84"/>
      <c r="KNX1883" s="84"/>
      <c r="KNY1883" s="84"/>
      <c r="KNZ1883" s="84"/>
      <c r="KOA1883" s="84"/>
      <c r="KOB1883" s="84"/>
      <c r="KOC1883" s="84"/>
      <c r="KOD1883" s="84"/>
      <c r="KOE1883" s="84"/>
      <c r="KOF1883" s="84"/>
      <c r="KOG1883" s="84"/>
      <c r="KOH1883" s="84"/>
      <c r="KOI1883" s="84"/>
      <c r="KOJ1883" s="84"/>
      <c r="KOK1883" s="84"/>
      <c r="KOL1883" s="84"/>
      <c r="KOM1883" s="84"/>
      <c r="KON1883" s="84"/>
      <c r="KOO1883" s="84"/>
      <c r="KOP1883" s="84"/>
      <c r="KOQ1883" s="84"/>
      <c r="KOR1883" s="84"/>
      <c r="KOS1883" s="84"/>
      <c r="KOT1883" s="84"/>
      <c r="KOU1883" s="84"/>
      <c r="KOV1883" s="84"/>
      <c r="KOW1883" s="84"/>
      <c r="KOX1883" s="84"/>
      <c r="KOY1883" s="84"/>
      <c r="KOZ1883" s="84"/>
      <c r="KPA1883" s="84"/>
      <c r="KPB1883" s="84"/>
      <c r="KPC1883" s="84"/>
      <c r="KPD1883" s="84"/>
      <c r="KPE1883" s="84"/>
      <c r="KPF1883" s="84"/>
      <c r="KPG1883" s="84"/>
      <c r="KPH1883" s="84"/>
      <c r="KPI1883" s="84"/>
      <c r="KPJ1883" s="84"/>
      <c r="KPK1883" s="84"/>
      <c r="KPL1883" s="84"/>
      <c r="KPM1883" s="84"/>
      <c r="KPN1883" s="84"/>
      <c r="KPO1883" s="84"/>
      <c r="KPP1883" s="84"/>
      <c r="KPQ1883" s="84"/>
      <c r="KPR1883" s="84"/>
      <c r="KPS1883" s="84"/>
      <c r="KPT1883" s="84"/>
      <c r="KPU1883" s="84"/>
      <c r="KPV1883" s="84"/>
      <c r="KPW1883" s="84"/>
      <c r="KPX1883" s="84"/>
      <c r="KPY1883" s="84"/>
      <c r="KPZ1883" s="84"/>
      <c r="KQA1883" s="84"/>
      <c r="KQB1883" s="84"/>
      <c r="KQC1883" s="84"/>
      <c r="KQD1883" s="84"/>
      <c r="KQE1883" s="84"/>
      <c r="KQF1883" s="84"/>
      <c r="KQG1883" s="84"/>
      <c r="KQH1883" s="84"/>
      <c r="KQI1883" s="84"/>
      <c r="KQJ1883" s="84"/>
      <c r="KQK1883" s="84"/>
      <c r="KQL1883" s="84"/>
      <c r="KQM1883" s="84"/>
      <c r="KQN1883" s="84"/>
      <c r="KQO1883" s="84"/>
      <c r="KQP1883" s="84"/>
      <c r="KQQ1883" s="84"/>
      <c r="KQR1883" s="84"/>
      <c r="KQS1883" s="84"/>
      <c r="KQT1883" s="84"/>
      <c r="KQU1883" s="84"/>
      <c r="KQV1883" s="84"/>
      <c r="KQW1883" s="84"/>
      <c r="KQX1883" s="84"/>
      <c r="KQY1883" s="84"/>
      <c r="KQZ1883" s="84"/>
      <c r="KRA1883" s="84"/>
      <c r="KRB1883" s="84"/>
      <c r="KRC1883" s="84"/>
      <c r="KRD1883" s="84"/>
      <c r="KRE1883" s="84"/>
      <c r="KRF1883" s="84"/>
      <c r="KRG1883" s="84"/>
      <c r="KRH1883" s="84"/>
      <c r="KRI1883" s="84"/>
      <c r="KRJ1883" s="84"/>
      <c r="KRK1883" s="84"/>
      <c r="KRL1883" s="84"/>
      <c r="KRM1883" s="84"/>
      <c r="KRN1883" s="84"/>
      <c r="KRO1883" s="84"/>
      <c r="KRP1883" s="84"/>
      <c r="KRQ1883" s="84"/>
      <c r="KRR1883" s="84"/>
      <c r="KRS1883" s="84"/>
      <c r="KRT1883" s="84"/>
      <c r="KRU1883" s="84"/>
      <c r="KRV1883" s="84"/>
      <c r="KRW1883" s="84"/>
      <c r="KRX1883" s="84"/>
      <c r="KRY1883" s="84"/>
      <c r="KRZ1883" s="84"/>
      <c r="KSA1883" s="84"/>
      <c r="KSB1883" s="84"/>
      <c r="KSC1883" s="84"/>
      <c r="KSD1883" s="84"/>
      <c r="KSE1883" s="84"/>
      <c r="KSF1883" s="84"/>
      <c r="KSG1883" s="84"/>
      <c r="KSH1883" s="84"/>
      <c r="KSI1883" s="84"/>
      <c r="KSJ1883" s="84"/>
      <c r="KSK1883" s="84"/>
      <c r="KSL1883" s="84"/>
      <c r="KSM1883" s="84"/>
      <c r="KSN1883" s="84"/>
      <c r="KSO1883" s="84"/>
      <c r="KSP1883" s="84"/>
      <c r="KSQ1883" s="84"/>
      <c r="KSR1883" s="84"/>
      <c r="KSS1883" s="84"/>
      <c r="KST1883" s="84"/>
      <c r="KSU1883" s="84"/>
      <c r="KSV1883" s="84"/>
      <c r="KSW1883" s="84"/>
      <c r="KSX1883" s="84"/>
      <c r="KSY1883" s="84"/>
      <c r="KSZ1883" s="84"/>
      <c r="KTA1883" s="84"/>
      <c r="KTB1883" s="84"/>
      <c r="KTC1883" s="84"/>
      <c r="KTD1883" s="84"/>
      <c r="KTE1883" s="84"/>
      <c r="KTF1883" s="84"/>
      <c r="KTG1883" s="84"/>
      <c r="KTH1883" s="84"/>
      <c r="KTI1883" s="84"/>
      <c r="KTJ1883" s="84"/>
      <c r="KTK1883" s="84"/>
      <c r="KTL1883" s="84"/>
      <c r="KTM1883" s="84"/>
      <c r="KTN1883" s="84"/>
      <c r="KTO1883" s="84"/>
      <c r="KTP1883" s="84"/>
      <c r="KTQ1883" s="84"/>
      <c r="KTR1883" s="84"/>
      <c r="KTS1883" s="84"/>
      <c r="KTT1883" s="84"/>
      <c r="KTU1883" s="84"/>
      <c r="KTV1883" s="84"/>
      <c r="KTW1883" s="84"/>
      <c r="KTX1883" s="84"/>
      <c r="KTY1883" s="84"/>
      <c r="KTZ1883" s="84"/>
      <c r="KUA1883" s="84"/>
      <c r="KUB1883" s="84"/>
      <c r="KUC1883" s="84"/>
      <c r="KUD1883" s="84"/>
      <c r="KUE1883" s="84"/>
      <c r="KUF1883" s="84"/>
      <c r="KUG1883" s="84"/>
      <c r="KUH1883" s="84"/>
      <c r="KUI1883" s="84"/>
      <c r="KUJ1883" s="84"/>
      <c r="KUK1883" s="84"/>
      <c r="KUL1883" s="84"/>
      <c r="KUM1883" s="84"/>
      <c r="KUN1883" s="84"/>
      <c r="KUO1883" s="84"/>
      <c r="KUP1883" s="84"/>
      <c r="KUQ1883" s="84"/>
      <c r="KUR1883" s="84"/>
      <c r="KUS1883" s="84"/>
      <c r="KUT1883" s="84"/>
      <c r="KUU1883" s="84"/>
      <c r="KUV1883" s="84"/>
      <c r="KUW1883" s="84"/>
      <c r="KUX1883" s="84"/>
      <c r="KUY1883" s="84"/>
      <c r="KUZ1883" s="84"/>
      <c r="KVA1883" s="84"/>
      <c r="KVB1883" s="84"/>
      <c r="KVC1883" s="84"/>
      <c r="KVD1883" s="84"/>
      <c r="KVE1883" s="84"/>
      <c r="KVF1883" s="84"/>
      <c r="KVG1883" s="84"/>
      <c r="KVH1883" s="84"/>
      <c r="KVI1883" s="84"/>
      <c r="KVJ1883" s="84"/>
      <c r="KVK1883" s="84"/>
      <c r="KVL1883" s="84"/>
      <c r="KVM1883" s="84"/>
      <c r="KVN1883" s="84"/>
      <c r="KVO1883" s="84"/>
      <c r="KVP1883" s="84"/>
      <c r="KVQ1883" s="84"/>
      <c r="KVR1883" s="84"/>
      <c r="KVS1883" s="84"/>
      <c r="KVT1883" s="84"/>
      <c r="KVU1883" s="84"/>
      <c r="KVV1883" s="84"/>
      <c r="KVW1883" s="84"/>
      <c r="KVX1883" s="84"/>
      <c r="KVY1883" s="84"/>
      <c r="KVZ1883" s="84"/>
      <c r="KWA1883" s="84"/>
      <c r="KWB1883" s="84"/>
      <c r="KWC1883" s="84"/>
      <c r="KWD1883" s="84"/>
      <c r="KWE1883" s="84"/>
      <c r="KWF1883" s="84"/>
      <c r="KWG1883" s="84"/>
      <c r="KWH1883" s="84"/>
      <c r="KWI1883" s="84"/>
      <c r="KWJ1883" s="84"/>
      <c r="KWK1883" s="84"/>
      <c r="KWL1883" s="84"/>
      <c r="KWM1883" s="84"/>
      <c r="KWN1883" s="84"/>
      <c r="KWO1883" s="84"/>
      <c r="KWP1883" s="84"/>
      <c r="KWQ1883" s="84"/>
      <c r="KWR1883" s="84"/>
      <c r="KWS1883" s="84"/>
      <c r="KWT1883" s="84"/>
      <c r="KWU1883" s="84"/>
      <c r="KWV1883" s="84"/>
      <c r="KWW1883" s="84"/>
      <c r="KWX1883" s="84"/>
      <c r="KWY1883" s="84"/>
      <c r="KWZ1883" s="84"/>
      <c r="KXA1883" s="84"/>
      <c r="KXB1883" s="84"/>
      <c r="KXC1883" s="84"/>
      <c r="KXD1883" s="84"/>
      <c r="KXE1883" s="84"/>
      <c r="KXF1883" s="84"/>
      <c r="KXG1883" s="84"/>
      <c r="KXH1883" s="84"/>
      <c r="KXI1883" s="84"/>
      <c r="KXJ1883" s="84"/>
      <c r="KXK1883" s="84"/>
      <c r="KXL1883" s="84"/>
      <c r="KXM1883" s="84"/>
      <c r="KXN1883" s="84"/>
      <c r="KXO1883" s="84"/>
      <c r="KXP1883" s="84"/>
      <c r="KXQ1883" s="84"/>
      <c r="KXR1883" s="84"/>
      <c r="KXS1883" s="84"/>
      <c r="KXT1883" s="84"/>
      <c r="KXU1883" s="84"/>
      <c r="KXV1883" s="84"/>
      <c r="KXW1883" s="84"/>
      <c r="KXX1883" s="84"/>
      <c r="KXY1883" s="84"/>
      <c r="KXZ1883" s="84"/>
      <c r="KYA1883" s="84"/>
      <c r="KYB1883" s="84"/>
      <c r="KYC1883" s="84"/>
      <c r="KYD1883" s="84"/>
      <c r="KYE1883" s="84"/>
      <c r="KYF1883" s="84"/>
      <c r="KYG1883" s="84"/>
      <c r="KYH1883" s="84"/>
      <c r="KYI1883" s="84"/>
      <c r="KYJ1883" s="84"/>
      <c r="KYK1883" s="84"/>
      <c r="KYL1883" s="84"/>
      <c r="KYM1883" s="84"/>
      <c r="KYN1883" s="84"/>
      <c r="KYO1883" s="84"/>
      <c r="KYP1883" s="84"/>
      <c r="KYQ1883" s="84"/>
      <c r="KYR1883" s="84"/>
      <c r="KYS1883" s="84"/>
      <c r="KYT1883" s="84"/>
      <c r="KYU1883" s="84"/>
      <c r="KYV1883" s="84"/>
      <c r="KYW1883" s="84"/>
      <c r="KYX1883" s="84"/>
      <c r="KYY1883" s="84"/>
      <c r="KYZ1883" s="84"/>
      <c r="KZA1883" s="84"/>
      <c r="KZB1883" s="84"/>
      <c r="KZC1883" s="84"/>
      <c r="KZD1883" s="84"/>
      <c r="KZE1883" s="84"/>
      <c r="KZF1883" s="84"/>
      <c r="KZG1883" s="84"/>
      <c r="KZH1883" s="84"/>
      <c r="KZI1883" s="84"/>
      <c r="KZJ1883" s="84"/>
      <c r="KZK1883" s="84"/>
      <c r="KZL1883" s="84"/>
      <c r="KZM1883" s="84"/>
      <c r="KZN1883" s="84"/>
      <c r="KZO1883" s="84"/>
      <c r="KZP1883" s="84"/>
      <c r="KZQ1883" s="84"/>
      <c r="KZR1883" s="84"/>
      <c r="KZS1883" s="84"/>
      <c r="KZT1883" s="84"/>
      <c r="KZU1883" s="84"/>
      <c r="KZV1883" s="84"/>
      <c r="KZW1883" s="84"/>
      <c r="KZX1883" s="84"/>
      <c r="KZY1883" s="84"/>
      <c r="KZZ1883" s="84"/>
      <c r="LAA1883" s="84"/>
      <c r="LAB1883" s="84"/>
      <c r="LAC1883" s="84"/>
      <c r="LAD1883" s="84"/>
      <c r="LAE1883" s="84"/>
      <c r="LAF1883" s="84"/>
      <c r="LAG1883" s="84"/>
      <c r="LAH1883" s="84"/>
      <c r="LAI1883" s="84"/>
      <c r="LAJ1883" s="84"/>
      <c r="LAK1883" s="84"/>
      <c r="LAL1883" s="84"/>
      <c r="LAM1883" s="84"/>
      <c r="LAN1883" s="84"/>
      <c r="LAO1883" s="84"/>
      <c r="LAP1883" s="84"/>
      <c r="LAQ1883" s="84"/>
      <c r="LAR1883" s="84"/>
      <c r="LAS1883" s="84"/>
      <c r="LAT1883" s="84"/>
      <c r="LAU1883" s="84"/>
      <c r="LAV1883" s="84"/>
      <c r="LAW1883" s="84"/>
      <c r="LAX1883" s="84"/>
      <c r="LAY1883" s="84"/>
      <c r="LAZ1883" s="84"/>
      <c r="LBA1883" s="84"/>
      <c r="LBB1883" s="84"/>
      <c r="LBC1883" s="84"/>
      <c r="LBD1883" s="84"/>
      <c r="LBE1883" s="84"/>
      <c r="LBF1883" s="84"/>
      <c r="LBG1883" s="84"/>
      <c r="LBH1883" s="84"/>
      <c r="LBI1883" s="84"/>
      <c r="LBJ1883" s="84"/>
      <c r="LBK1883" s="84"/>
      <c r="LBL1883" s="84"/>
      <c r="LBM1883" s="84"/>
      <c r="LBN1883" s="84"/>
      <c r="LBO1883" s="84"/>
      <c r="LBP1883" s="84"/>
      <c r="LBQ1883" s="84"/>
      <c r="LBR1883" s="84"/>
      <c r="LBS1883" s="84"/>
      <c r="LBT1883" s="84"/>
      <c r="LBU1883" s="84"/>
      <c r="LBV1883" s="84"/>
      <c r="LBW1883" s="84"/>
      <c r="LBX1883" s="84"/>
      <c r="LBY1883" s="84"/>
      <c r="LBZ1883" s="84"/>
      <c r="LCA1883" s="84"/>
      <c r="LCB1883" s="84"/>
      <c r="LCC1883" s="84"/>
      <c r="LCD1883" s="84"/>
      <c r="LCE1883" s="84"/>
      <c r="LCF1883" s="84"/>
      <c r="LCG1883" s="84"/>
      <c r="LCH1883" s="84"/>
      <c r="LCI1883" s="84"/>
      <c r="LCJ1883" s="84"/>
      <c r="LCK1883" s="84"/>
      <c r="LCL1883" s="84"/>
      <c r="LCM1883" s="84"/>
      <c r="LCN1883" s="84"/>
      <c r="LCO1883" s="84"/>
      <c r="LCP1883" s="84"/>
      <c r="LCQ1883" s="84"/>
      <c r="LCR1883" s="84"/>
      <c r="LCS1883" s="84"/>
      <c r="LCT1883" s="84"/>
      <c r="LCU1883" s="84"/>
      <c r="LCV1883" s="84"/>
      <c r="LCW1883" s="84"/>
      <c r="LCX1883" s="84"/>
      <c r="LCY1883" s="84"/>
      <c r="LCZ1883" s="84"/>
      <c r="LDA1883" s="84"/>
      <c r="LDB1883" s="84"/>
      <c r="LDC1883" s="84"/>
      <c r="LDD1883" s="84"/>
      <c r="LDE1883" s="84"/>
      <c r="LDF1883" s="84"/>
      <c r="LDG1883" s="84"/>
      <c r="LDH1883" s="84"/>
      <c r="LDI1883" s="84"/>
      <c r="LDJ1883" s="84"/>
      <c r="LDK1883" s="84"/>
      <c r="LDL1883" s="84"/>
      <c r="LDM1883" s="84"/>
      <c r="LDN1883" s="84"/>
      <c r="LDO1883" s="84"/>
      <c r="LDP1883" s="84"/>
      <c r="LDQ1883" s="84"/>
      <c r="LDR1883" s="84"/>
      <c r="LDS1883" s="84"/>
      <c r="LDT1883" s="84"/>
      <c r="LDU1883" s="84"/>
      <c r="LDV1883" s="84"/>
      <c r="LDW1883" s="84"/>
      <c r="LDX1883" s="84"/>
      <c r="LDY1883" s="84"/>
      <c r="LDZ1883" s="84"/>
      <c r="LEA1883" s="84"/>
      <c r="LEB1883" s="84"/>
      <c r="LEC1883" s="84"/>
      <c r="LED1883" s="84"/>
      <c r="LEE1883" s="84"/>
      <c r="LEF1883" s="84"/>
      <c r="LEG1883" s="84"/>
      <c r="LEH1883" s="84"/>
      <c r="LEI1883" s="84"/>
      <c r="LEJ1883" s="84"/>
      <c r="LEK1883" s="84"/>
      <c r="LEL1883" s="84"/>
      <c r="LEM1883" s="84"/>
      <c r="LEN1883" s="84"/>
      <c r="LEO1883" s="84"/>
      <c r="LEP1883" s="84"/>
      <c r="LEQ1883" s="84"/>
      <c r="LER1883" s="84"/>
      <c r="LES1883" s="84"/>
      <c r="LET1883" s="84"/>
      <c r="LEU1883" s="84"/>
      <c r="LEV1883" s="84"/>
      <c r="LEW1883" s="84"/>
      <c r="LEX1883" s="84"/>
      <c r="LEY1883" s="84"/>
      <c r="LEZ1883" s="84"/>
      <c r="LFA1883" s="84"/>
      <c r="LFB1883" s="84"/>
      <c r="LFC1883" s="84"/>
      <c r="LFD1883" s="84"/>
      <c r="LFE1883" s="84"/>
      <c r="LFF1883" s="84"/>
      <c r="LFG1883" s="84"/>
      <c r="LFH1883" s="84"/>
      <c r="LFI1883" s="84"/>
      <c r="LFJ1883" s="84"/>
      <c r="LFK1883" s="84"/>
      <c r="LFL1883" s="84"/>
      <c r="LFM1883" s="84"/>
      <c r="LFN1883" s="84"/>
      <c r="LFO1883" s="84"/>
      <c r="LFP1883" s="84"/>
      <c r="LFQ1883" s="84"/>
      <c r="LFR1883" s="84"/>
      <c r="LFS1883" s="84"/>
      <c r="LFT1883" s="84"/>
      <c r="LFU1883" s="84"/>
      <c r="LFV1883" s="84"/>
      <c r="LFW1883" s="84"/>
      <c r="LFX1883" s="84"/>
      <c r="LFY1883" s="84"/>
      <c r="LFZ1883" s="84"/>
      <c r="LGA1883" s="84"/>
      <c r="LGB1883" s="84"/>
      <c r="LGC1883" s="84"/>
      <c r="LGD1883" s="84"/>
      <c r="LGE1883" s="84"/>
      <c r="LGF1883" s="84"/>
      <c r="LGG1883" s="84"/>
      <c r="LGH1883" s="84"/>
      <c r="LGI1883" s="84"/>
      <c r="LGJ1883" s="84"/>
      <c r="LGK1883" s="84"/>
      <c r="LGL1883" s="84"/>
      <c r="LGM1883" s="84"/>
      <c r="LGN1883" s="84"/>
      <c r="LGO1883" s="84"/>
      <c r="LGP1883" s="84"/>
      <c r="LGQ1883" s="84"/>
      <c r="LGR1883" s="84"/>
      <c r="LGS1883" s="84"/>
      <c r="LGT1883" s="84"/>
      <c r="LGU1883" s="84"/>
      <c r="LGV1883" s="84"/>
      <c r="LGW1883" s="84"/>
      <c r="LGX1883" s="84"/>
      <c r="LGY1883" s="84"/>
      <c r="LGZ1883" s="84"/>
      <c r="LHA1883" s="84"/>
      <c r="LHB1883" s="84"/>
      <c r="LHC1883" s="84"/>
      <c r="LHD1883" s="84"/>
      <c r="LHE1883" s="84"/>
      <c r="LHF1883" s="84"/>
      <c r="LHG1883" s="84"/>
      <c r="LHH1883" s="84"/>
      <c r="LHI1883" s="84"/>
      <c r="LHJ1883" s="84"/>
      <c r="LHK1883" s="84"/>
      <c r="LHL1883" s="84"/>
      <c r="LHM1883" s="84"/>
      <c r="LHN1883" s="84"/>
      <c r="LHO1883" s="84"/>
      <c r="LHP1883" s="84"/>
      <c r="LHQ1883" s="84"/>
      <c r="LHR1883" s="84"/>
      <c r="LHS1883" s="84"/>
      <c r="LHT1883" s="84"/>
      <c r="LHU1883" s="84"/>
      <c r="LHV1883" s="84"/>
      <c r="LHW1883" s="84"/>
      <c r="LHX1883" s="84"/>
      <c r="LHY1883" s="84"/>
      <c r="LHZ1883" s="84"/>
      <c r="LIA1883" s="84"/>
      <c r="LIB1883" s="84"/>
      <c r="LIC1883" s="84"/>
      <c r="LID1883" s="84"/>
      <c r="LIE1883" s="84"/>
      <c r="LIF1883" s="84"/>
      <c r="LIG1883" s="84"/>
      <c r="LIH1883" s="84"/>
      <c r="LII1883" s="84"/>
      <c r="LIJ1883" s="84"/>
      <c r="LIK1883" s="84"/>
      <c r="LIL1883" s="84"/>
      <c r="LIM1883" s="84"/>
      <c r="LIN1883" s="84"/>
      <c r="LIO1883" s="84"/>
      <c r="LIP1883" s="84"/>
      <c r="LIQ1883" s="84"/>
      <c r="LIR1883" s="84"/>
      <c r="LIS1883" s="84"/>
      <c r="LIT1883" s="84"/>
      <c r="LIU1883" s="84"/>
      <c r="LIV1883" s="84"/>
      <c r="LIW1883" s="84"/>
      <c r="LIX1883" s="84"/>
      <c r="LIY1883" s="84"/>
      <c r="LIZ1883" s="84"/>
      <c r="LJA1883" s="84"/>
      <c r="LJB1883" s="84"/>
      <c r="LJC1883" s="84"/>
      <c r="LJD1883" s="84"/>
      <c r="LJE1883" s="84"/>
      <c r="LJF1883" s="84"/>
      <c r="LJG1883" s="84"/>
      <c r="LJH1883" s="84"/>
      <c r="LJI1883" s="84"/>
      <c r="LJJ1883" s="84"/>
      <c r="LJK1883" s="84"/>
      <c r="LJL1883" s="84"/>
      <c r="LJM1883" s="84"/>
      <c r="LJN1883" s="84"/>
      <c r="LJO1883" s="84"/>
      <c r="LJP1883" s="84"/>
      <c r="LJQ1883" s="84"/>
      <c r="LJR1883" s="84"/>
      <c r="LJS1883" s="84"/>
      <c r="LJT1883" s="84"/>
      <c r="LJU1883" s="84"/>
      <c r="LJV1883" s="84"/>
      <c r="LJW1883" s="84"/>
      <c r="LJX1883" s="84"/>
      <c r="LJY1883" s="84"/>
      <c r="LJZ1883" s="84"/>
      <c r="LKA1883" s="84"/>
      <c r="LKB1883" s="84"/>
      <c r="LKC1883" s="84"/>
      <c r="LKD1883" s="84"/>
      <c r="LKE1883" s="84"/>
      <c r="LKF1883" s="84"/>
      <c r="LKG1883" s="84"/>
      <c r="LKH1883" s="84"/>
      <c r="LKI1883" s="84"/>
      <c r="LKJ1883" s="84"/>
      <c r="LKK1883" s="84"/>
      <c r="LKL1883" s="84"/>
      <c r="LKM1883" s="84"/>
      <c r="LKN1883" s="84"/>
      <c r="LKO1883" s="84"/>
      <c r="LKP1883" s="84"/>
      <c r="LKQ1883" s="84"/>
      <c r="LKR1883" s="84"/>
      <c r="LKS1883" s="84"/>
      <c r="LKT1883" s="84"/>
      <c r="LKU1883" s="84"/>
      <c r="LKV1883" s="84"/>
      <c r="LKW1883" s="84"/>
      <c r="LKX1883" s="84"/>
      <c r="LKY1883" s="84"/>
      <c r="LKZ1883" s="84"/>
      <c r="LLA1883" s="84"/>
      <c r="LLB1883" s="84"/>
      <c r="LLC1883" s="84"/>
      <c r="LLD1883" s="84"/>
      <c r="LLE1883" s="84"/>
      <c r="LLF1883" s="84"/>
      <c r="LLG1883" s="84"/>
      <c r="LLH1883" s="84"/>
      <c r="LLI1883" s="84"/>
      <c r="LLJ1883" s="84"/>
      <c r="LLK1883" s="84"/>
      <c r="LLL1883" s="84"/>
      <c r="LLM1883" s="84"/>
      <c r="LLN1883" s="84"/>
      <c r="LLO1883" s="84"/>
      <c r="LLP1883" s="84"/>
      <c r="LLQ1883" s="84"/>
      <c r="LLR1883" s="84"/>
      <c r="LLS1883" s="84"/>
      <c r="LLT1883" s="84"/>
      <c r="LLU1883" s="84"/>
      <c r="LLV1883" s="84"/>
      <c r="LLW1883" s="84"/>
      <c r="LLX1883" s="84"/>
      <c r="LLY1883" s="84"/>
      <c r="LLZ1883" s="84"/>
      <c r="LMA1883" s="84"/>
      <c r="LMB1883" s="84"/>
      <c r="LMC1883" s="84"/>
      <c r="LMD1883" s="84"/>
      <c r="LME1883" s="84"/>
      <c r="LMF1883" s="84"/>
      <c r="LMG1883" s="84"/>
      <c r="LMH1883" s="84"/>
      <c r="LMI1883" s="84"/>
      <c r="LMJ1883" s="84"/>
      <c r="LMK1883" s="84"/>
      <c r="LML1883" s="84"/>
      <c r="LMM1883" s="84"/>
      <c r="LMN1883" s="84"/>
      <c r="LMO1883" s="84"/>
      <c r="LMP1883" s="84"/>
      <c r="LMQ1883" s="84"/>
      <c r="LMR1883" s="84"/>
      <c r="LMS1883" s="84"/>
      <c r="LMT1883" s="84"/>
      <c r="LMU1883" s="84"/>
      <c r="LMV1883" s="84"/>
      <c r="LMW1883" s="84"/>
      <c r="LMX1883" s="84"/>
      <c r="LMY1883" s="84"/>
      <c r="LMZ1883" s="84"/>
      <c r="LNA1883" s="84"/>
      <c r="LNB1883" s="84"/>
      <c r="LNC1883" s="84"/>
      <c r="LND1883" s="84"/>
      <c r="LNE1883" s="84"/>
      <c r="LNF1883" s="84"/>
      <c r="LNG1883" s="84"/>
      <c r="LNH1883" s="84"/>
      <c r="LNI1883" s="84"/>
      <c r="LNJ1883" s="84"/>
      <c r="LNK1883" s="84"/>
      <c r="LNL1883" s="84"/>
      <c r="LNM1883" s="84"/>
      <c r="LNN1883" s="84"/>
      <c r="LNO1883" s="84"/>
      <c r="LNP1883" s="84"/>
      <c r="LNQ1883" s="84"/>
      <c r="LNR1883" s="84"/>
      <c r="LNS1883" s="84"/>
      <c r="LNT1883" s="84"/>
      <c r="LNU1883" s="84"/>
      <c r="LNV1883" s="84"/>
      <c r="LNW1883" s="84"/>
      <c r="LNX1883" s="84"/>
      <c r="LNY1883" s="84"/>
      <c r="LNZ1883" s="84"/>
      <c r="LOA1883" s="84"/>
      <c r="LOB1883" s="84"/>
      <c r="LOC1883" s="84"/>
      <c r="LOD1883" s="84"/>
      <c r="LOE1883" s="84"/>
      <c r="LOF1883" s="84"/>
      <c r="LOG1883" s="84"/>
      <c r="LOH1883" s="84"/>
      <c r="LOI1883" s="84"/>
      <c r="LOJ1883" s="84"/>
      <c r="LOK1883" s="84"/>
      <c r="LOL1883" s="84"/>
      <c r="LOM1883" s="84"/>
      <c r="LON1883" s="84"/>
      <c r="LOO1883" s="84"/>
      <c r="LOP1883" s="84"/>
      <c r="LOQ1883" s="84"/>
      <c r="LOR1883" s="84"/>
      <c r="LOS1883" s="84"/>
      <c r="LOT1883" s="84"/>
      <c r="LOU1883" s="84"/>
      <c r="LOV1883" s="84"/>
      <c r="LOW1883" s="84"/>
      <c r="LOX1883" s="84"/>
      <c r="LOY1883" s="84"/>
      <c r="LOZ1883" s="84"/>
      <c r="LPA1883" s="84"/>
      <c r="LPB1883" s="84"/>
      <c r="LPC1883" s="84"/>
      <c r="LPD1883" s="84"/>
      <c r="LPE1883" s="84"/>
      <c r="LPF1883" s="84"/>
      <c r="LPG1883" s="84"/>
      <c r="LPH1883" s="84"/>
      <c r="LPI1883" s="84"/>
      <c r="LPJ1883" s="84"/>
      <c r="LPK1883" s="84"/>
      <c r="LPL1883" s="84"/>
      <c r="LPM1883" s="84"/>
      <c r="LPN1883" s="84"/>
      <c r="LPO1883" s="84"/>
      <c r="LPP1883" s="84"/>
      <c r="LPQ1883" s="84"/>
      <c r="LPR1883" s="84"/>
      <c r="LPS1883" s="84"/>
      <c r="LPT1883" s="84"/>
      <c r="LPU1883" s="84"/>
      <c r="LPV1883" s="84"/>
      <c r="LPW1883" s="84"/>
      <c r="LPX1883" s="84"/>
      <c r="LPY1883" s="84"/>
      <c r="LPZ1883" s="84"/>
      <c r="LQA1883" s="84"/>
      <c r="LQB1883" s="84"/>
      <c r="LQC1883" s="84"/>
      <c r="LQD1883" s="84"/>
      <c r="LQE1883" s="84"/>
      <c r="LQF1883" s="84"/>
      <c r="LQG1883" s="84"/>
      <c r="LQH1883" s="84"/>
      <c r="LQI1883" s="84"/>
      <c r="LQJ1883" s="84"/>
      <c r="LQK1883" s="84"/>
      <c r="LQL1883" s="84"/>
      <c r="LQM1883" s="84"/>
      <c r="LQN1883" s="84"/>
      <c r="LQO1883" s="84"/>
      <c r="LQP1883" s="84"/>
      <c r="LQQ1883" s="84"/>
      <c r="LQR1883" s="84"/>
      <c r="LQS1883" s="84"/>
      <c r="LQT1883" s="84"/>
      <c r="LQU1883" s="84"/>
      <c r="LQV1883" s="84"/>
      <c r="LQW1883" s="84"/>
      <c r="LQX1883" s="84"/>
      <c r="LQY1883" s="84"/>
      <c r="LQZ1883" s="84"/>
      <c r="LRA1883" s="84"/>
      <c r="LRB1883" s="84"/>
      <c r="LRC1883" s="84"/>
      <c r="LRD1883" s="84"/>
      <c r="LRE1883" s="84"/>
      <c r="LRF1883" s="84"/>
      <c r="LRG1883" s="84"/>
      <c r="LRH1883" s="84"/>
      <c r="LRI1883" s="84"/>
      <c r="LRJ1883" s="84"/>
      <c r="LRK1883" s="84"/>
      <c r="LRL1883" s="84"/>
      <c r="LRM1883" s="84"/>
      <c r="LRN1883" s="84"/>
      <c r="LRO1883" s="84"/>
      <c r="LRP1883" s="84"/>
      <c r="LRQ1883" s="84"/>
      <c r="LRR1883" s="84"/>
      <c r="LRS1883" s="84"/>
      <c r="LRT1883" s="84"/>
      <c r="LRU1883" s="84"/>
      <c r="LRV1883" s="84"/>
      <c r="LRW1883" s="84"/>
      <c r="LRX1883" s="84"/>
      <c r="LRY1883" s="84"/>
      <c r="LRZ1883" s="84"/>
      <c r="LSA1883" s="84"/>
      <c r="LSB1883" s="84"/>
      <c r="LSC1883" s="84"/>
      <c r="LSD1883" s="84"/>
      <c r="LSE1883" s="84"/>
      <c r="LSF1883" s="84"/>
      <c r="LSG1883" s="84"/>
      <c r="LSH1883" s="84"/>
      <c r="LSI1883" s="84"/>
      <c r="LSJ1883" s="84"/>
      <c r="LSK1883" s="84"/>
      <c r="LSL1883" s="84"/>
      <c r="LSM1883" s="84"/>
      <c r="LSN1883" s="84"/>
      <c r="LSO1883" s="84"/>
      <c r="LSP1883" s="84"/>
      <c r="LSQ1883" s="84"/>
      <c r="LSR1883" s="84"/>
      <c r="LSS1883" s="84"/>
      <c r="LST1883" s="84"/>
      <c r="LSU1883" s="84"/>
      <c r="LSV1883" s="84"/>
      <c r="LSW1883" s="84"/>
      <c r="LSX1883" s="84"/>
      <c r="LSY1883" s="84"/>
      <c r="LSZ1883" s="84"/>
      <c r="LTA1883" s="84"/>
      <c r="LTB1883" s="84"/>
      <c r="LTC1883" s="84"/>
      <c r="LTD1883" s="84"/>
      <c r="LTE1883" s="84"/>
      <c r="LTF1883" s="84"/>
      <c r="LTG1883" s="84"/>
      <c r="LTH1883" s="84"/>
      <c r="LTI1883" s="84"/>
      <c r="LTJ1883" s="84"/>
      <c r="LTK1883" s="84"/>
      <c r="LTL1883" s="84"/>
      <c r="LTM1883" s="84"/>
      <c r="LTN1883" s="84"/>
      <c r="LTO1883" s="84"/>
      <c r="LTP1883" s="84"/>
      <c r="LTQ1883" s="84"/>
      <c r="LTR1883" s="84"/>
      <c r="LTS1883" s="84"/>
      <c r="LTT1883" s="84"/>
      <c r="LTU1883" s="84"/>
      <c r="LTV1883" s="84"/>
      <c r="LTW1883" s="84"/>
      <c r="LTX1883" s="84"/>
      <c r="LTY1883" s="84"/>
      <c r="LTZ1883" s="84"/>
      <c r="LUA1883" s="84"/>
      <c r="LUB1883" s="84"/>
      <c r="LUC1883" s="84"/>
      <c r="LUD1883" s="84"/>
      <c r="LUE1883" s="84"/>
      <c r="LUF1883" s="84"/>
      <c r="LUG1883" s="84"/>
      <c r="LUH1883" s="84"/>
      <c r="LUI1883" s="84"/>
      <c r="LUJ1883" s="84"/>
      <c r="LUK1883" s="84"/>
      <c r="LUL1883" s="84"/>
      <c r="LUM1883" s="84"/>
      <c r="LUN1883" s="84"/>
      <c r="LUO1883" s="84"/>
      <c r="LUP1883" s="84"/>
      <c r="LUQ1883" s="84"/>
      <c r="LUR1883" s="84"/>
      <c r="LUS1883" s="84"/>
      <c r="LUT1883" s="84"/>
      <c r="LUU1883" s="84"/>
      <c r="LUV1883" s="84"/>
      <c r="LUW1883" s="84"/>
      <c r="LUX1883" s="84"/>
      <c r="LUY1883" s="84"/>
      <c r="LUZ1883" s="84"/>
      <c r="LVA1883" s="84"/>
      <c r="LVB1883" s="84"/>
      <c r="LVC1883" s="84"/>
      <c r="LVD1883" s="84"/>
      <c r="LVE1883" s="84"/>
      <c r="LVF1883" s="84"/>
      <c r="LVG1883" s="84"/>
      <c r="LVH1883" s="84"/>
      <c r="LVI1883" s="84"/>
      <c r="LVJ1883" s="84"/>
      <c r="LVK1883" s="84"/>
      <c r="LVL1883" s="84"/>
      <c r="LVM1883" s="84"/>
      <c r="LVN1883" s="84"/>
      <c r="LVO1883" s="84"/>
      <c r="LVP1883" s="84"/>
      <c r="LVQ1883" s="84"/>
      <c r="LVR1883" s="84"/>
      <c r="LVS1883" s="84"/>
      <c r="LVT1883" s="84"/>
      <c r="LVU1883" s="84"/>
      <c r="LVV1883" s="84"/>
      <c r="LVW1883" s="84"/>
      <c r="LVX1883" s="84"/>
      <c r="LVY1883" s="84"/>
      <c r="LVZ1883" s="84"/>
      <c r="LWA1883" s="84"/>
      <c r="LWB1883" s="84"/>
      <c r="LWC1883" s="84"/>
      <c r="LWD1883" s="84"/>
      <c r="LWE1883" s="84"/>
      <c r="LWF1883" s="84"/>
      <c r="LWG1883" s="84"/>
      <c r="LWH1883" s="84"/>
      <c r="LWI1883" s="84"/>
      <c r="LWJ1883" s="84"/>
      <c r="LWK1883" s="84"/>
      <c r="LWL1883" s="84"/>
      <c r="LWM1883" s="84"/>
      <c r="LWN1883" s="84"/>
      <c r="LWO1883" s="84"/>
      <c r="LWP1883" s="84"/>
      <c r="LWQ1883" s="84"/>
      <c r="LWR1883" s="84"/>
      <c r="LWS1883" s="84"/>
      <c r="LWT1883" s="84"/>
      <c r="LWU1883" s="84"/>
      <c r="LWV1883" s="84"/>
      <c r="LWW1883" s="84"/>
      <c r="LWX1883" s="84"/>
      <c r="LWY1883" s="84"/>
      <c r="LWZ1883" s="84"/>
      <c r="LXA1883" s="84"/>
      <c r="LXB1883" s="84"/>
      <c r="LXC1883" s="84"/>
      <c r="LXD1883" s="84"/>
      <c r="LXE1883" s="84"/>
      <c r="LXF1883" s="84"/>
      <c r="LXG1883" s="84"/>
      <c r="LXH1883" s="84"/>
      <c r="LXI1883" s="84"/>
      <c r="LXJ1883" s="84"/>
      <c r="LXK1883" s="84"/>
      <c r="LXL1883" s="84"/>
      <c r="LXM1883" s="84"/>
      <c r="LXN1883" s="84"/>
      <c r="LXO1883" s="84"/>
      <c r="LXP1883" s="84"/>
      <c r="LXQ1883" s="84"/>
      <c r="LXR1883" s="84"/>
      <c r="LXS1883" s="84"/>
      <c r="LXT1883" s="84"/>
      <c r="LXU1883" s="84"/>
      <c r="LXV1883" s="84"/>
      <c r="LXW1883" s="84"/>
      <c r="LXX1883" s="84"/>
      <c r="LXY1883" s="84"/>
      <c r="LXZ1883" s="84"/>
      <c r="LYA1883" s="84"/>
      <c r="LYB1883" s="84"/>
      <c r="LYC1883" s="84"/>
      <c r="LYD1883" s="84"/>
      <c r="LYE1883" s="84"/>
      <c r="LYF1883" s="84"/>
      <c r="LYG1883" s="84"/>
      <c r="LYH1883" s="84"/>
      <c r="LYI1883" s="84"/>
      <c r="LYJ1883" s="84"/>
      <c r="LYK1883" s="84"/>
      <c r="LYL1883" s="84"/>
      <c r="LYM1883" s="84"/>
      <c r="LYN1883" s="84"/>
      <c r="LYO1883" s="84"/>
      <c r="LYP1883" s="84"/>
      <c r="LYQ1883" s="84"/>
      <c r="LYR1883" s="84"/>
      <c r="LYS1883" s="84"/>
      <c r="LYT1883" s="84"/>
      <c r="LYU1883" s="84"/>
      <c r="LYV1883" s="84"/>
      <c r="LYW1883" s="84"/>
      <c r="LYX1883" s="84"/>
      <c r="LYY1883" s="84"/>
      <c r="LYZ1883" s="84"/>
      <c r="LZA1883" s="84"/>
      <c r="LZB1883" s="84"/>
      <c r="LZC1883" s="84"/>
      <c r="LZD1883" s="84"/>
      <c r="LZE1883" s="84"/>
      <c r="LZF1883" s="84"/>
      <c r="LZG1883" s="84"/>
      <c r="LZH1883" s="84"/>
      <c r="LZI1883" s="84"/>
      <c r="LZJ1883" s="84"/>
      <c r="LZK1883" s="84"/>
      <c r="LZL1883" s="84"/>
      <c r="LZM1883" s="84"/>
      <c r="LZN1883" s="84"/>
      <c r="LZO1883" s="84"/>
      <c r="LZP1883" s="84"/>
      <c r="LZQ1883" s="84"/>
      <c r="LZR1883" s="84"/>
      <c r="LZS1883" s="84"/>
      <c r="LZT1883" s="84"/>
      <c r="LZU1883" s="84"/>
      <c r="LZV1883" s="84"/>
      <c r="LZW1883" s="84"/>
      <c r="LZX1883" s="84"/>
      <c r="LZY1883" s="84"/>
      <c r="LZZ1883" s="84"/>
      <c r="MAA1883" s="84"/>
      <c r="MAB1883" s="84"/>
      <c r="MAC1883" s="84"/>
      <c r="MAD1883" s="84"/>
      <c r="MAE1883" s="84"/>
      <c r="MAF1883" s="84"/>
      <c r="MAG1883" s="84"/>
      <c r="MAH1883" s="84"/>
      <c r="MAI1883" s="84"/>
      <c r="MAJ1883" s="84"/>
      <c r="MAK1883" s="84"/>
      <c r="MAL1883" s="84"/>
      <c r="MAM1883" s="84"/>
      <c r="MAN1883" s="84"/>
      <c r="MAO1883" s="84"/>
      <c r="MAP1883" s="84"/>
      <c r="MAQ1883" s="84"/>
      <c r="MAR1883" s="84"/>
      <c r="MAS1883" s="84"/>
      <c r="MAT1883" s="84"/>
      <c r="MAU1883" s="84"/>
      <c r="MAV1883" s="84"/>
      <c r="MAW1883" s="84"/>
      <c r="MAX1883" s="84"/>
      <c r="MAY1883" s="84"/>
      <c r="MAZ1883" s="84"/>
      <c r="MBA1883" s="84"/>
      <c r="MBB1883" s="84"/>
      <c r="MBC1883" s="84"/>
      <c r="MBD1883" s="84"/>
      <c r="MBE1883" s="84"/>
      <c r="MBF1883" s="84"/>
      <c r="MBG1883" s="84"/>
      <c r="MBH1883" s="84"/>
      <c r="MBI1883" s="84"/>
      <c r="MBJ1883" s="84"/>
      <c r="MBK1883" s="84"/>
      <c r="MBL1883" s="84"/>
      <c r="MBM1883" s="84"/>
      <c r="MBN1883" s="84"/>
      <c r="MBO1883" s="84"/>
      <c r="MBP1883" s="84"/>
      <c r="MBQ1883" s="84"/>
      <c r="MBR1883" s="84"/>
      <c r="MBS1883" s="84"/>
      <c r="MBT1883" s="84"/>
      <c r="MBU1883" s="84"/>
      <c r="MBV1883" s="84"/>
      <c r="MBW1883" s="84"/>
      <c r="MBX1883" s="84"/>
      <c r="MBY1883" s="84"/>
      <c r="MBZ1883" s="84"/>
      <c r="MCA1883" s="84"/>
      <c r="MCB1883" s="84"/>
      <c r="MCC1883" s="84"/>
      <c r="MCD1883" s="84"/>
      <c r="MCE1883" s="84"/>
      <c r="MCF1883" s="84"/>
      <c r="MCG1883" s="84"/>
      <c r="MCH1883" s="84"/>
      <c r="MCI1883" s="84"/>
      <c r="MCJ1883" s="84"/>
      <c r="MCK1883" s="84"/>
      <c r="MCL1883" s="84"/>
      <c r="MCM1883" s="84"/>
      <c r="MCN1883" s="84"/>
      <c r="MCO1883" s="84"/>
      <c r="MCP1883" s="84"/>
      <c r="MCQ1883" s="84"/>
      <c r="MCR1883" s="84"/>
      <c r="MCS1883" s="84"/>
      <c r="MCT1883" s="84"/>
      <c r="MCU1883" s="84"/>
      <c r="MCV1883" s="84"/>
      <c r="MCW1883" s="84"/>
      <c r="MCX1883" s="84"/>
      <c r="MCY1883" s="84"/>
      <c r="MCZ1883" s="84"/>
      <c r="MDA1883" s="84"/>
      <c r="MDB1883" s="84"/>
      <c r="MDC1883" s="84"/>
      <c r="MDD1883" s="84"/>
      <c r="MDE1883" s="84"/>
      <c r="MDF1883" s="84"/>
      <c r="MDG1883" s="84"/>
      <c r="MDH1883" s="84"/>
      <c r="MDI1883" s="84"/>
      <c r="MDJ1883" s="84"/>
      <c r="MDK1883" s="84"/>
      <c r="MDL1883" s="84"/>
      <c r="MDM1883" s="84"/>
      <c r="MDN1883" s="84"/>
      <c r="MDO1883" s="84"/>
      <c r="MDP1883" s="84"/>
      <c r="MDQ1883" s="84"/>
      <c r="MDR1883" s="84"/>
      <c r="MDS1883" s="84"/>
      <c r="MDT1883" s="84"/>
      <c r="MDU1883" s="84"/>
      <c r="MDV1883" s="84"/>
      <c r="MDW1883" s="84"/>
      <c r="MDX1883" s="84"/>
      <c r="MDY1883" s="84"/>
      <c r="MDZ1883" s="84"/>
      <c r="MEA1883" s="84"/>
      <c r="MEB1883" s="84"/>
      <c r="MEC1883" s="84"/>
      <c r="MED1883" s="84"/>
      <c r="MEE1883" s="84"/>
      <c r="MEF1883" s="84"/>
      <c r="MEG1883" s="84"/>
      <c r="MEH1883" s="84"/>
      <c r="MEI1883" s="84"/>
      <c r="MEJ1883" s="84"/>
      <c r="MEK1883" s="84"/>
      <c r="MEL1883" s="84"/>
      <c r="MEM1883" s="84"/>
      <c r="MEN1883" s="84"/>
      <c r="MEO1883" s="84"/>
      <c r="MEP1883" s="84"/>
      <c r="MEQ1883" s="84"/>
      <c r="MER1883" s="84"/>
      <c r="MES1883" s="84"/>
      <c r="MET1883" s="84"/>
      <c r="MEU1883" s="84"/>
      <c r="MEV1883" s="84"/>
      <c r="MEW1883" s="84"/>
      <c r="MEX1883" s="84"/>
      <c r="MEY1883" s="84"/>
      <c r="MEZ1883" s="84"/>
      <c r="MFA1883" s="84"/>
      <c r="MFB1883" s="84"/>
      <c r="MFC1883" s="84"/>
      <c r="MFD1883" s="84"/>
      <c r="MFE1883" s="84"/>
      <c r="MFF1883" s="84"/>
      <c r="MFG1883" s="84"/>
      <c r="MFH1883" s="84"/>
      <c r="MFI1883" s="84"/>
      <c r="MFJ1883" s="84"/>
      <c r="MFK1883" s="84"/>
      <c r="MFL1883" s="84"/>
      <c r="MFM1883" s="84"/>
      <c r="MFN1883" s="84"/>
      <c r="MFO1883" s="84"/>
      <c r="MFP1883" s="84"/>
      <c r="MFQ1883" s="84"/>
      <c r="MFR1883" s="84"/>
      <c r="MFS1883" s="84"/>
      <c r="MFT1883" s="84"/>
      <c r="MFU1883" s="84"/>
      <c r="MFV1883" s="84"/>
      <c r="MFW1883" s="84"/>
      <c r="MFX1883" s="84"/>
      <c r="MFY1883" s="84"/>
      <c r="MFZ1883" s="84"/>
      <c r="MGA1883" s="84"/>
      <c r="MGB1883" s="84"/>
      <c r="MGC1883" s="84"/>
      <c r="MGD1883" s="84"/>
      <c r="MGE1883" s="84"/>
      <c r="MGF1883" s="84"/>
      <c r="MGG1883" s="84"/>
      <c r="MGH1883" s="84"/>
      <c r="MGI1883" s="84"/>
      <c r="MGJ1883" s="84"/>
      <c r="MGK1883" s="84"/>
      <c r="MGL1883" s="84"/>
      <c r="MGM1883" s="84"/>
      <c r="MGN1883" s="84"/>
      <c r="MGO1883" s="84"/>
      <c r="MGP1883" s="84"/>
      <c r="MGQ1883" s="84"/>
      <c r="MGR1883" s="84"/>
      <c r="MGS1883" s="84"/>
      <c r="MGT1883" s="84"/>
      <c r="MGU1883" s="84"/>
      <c r="MGV1883" s="84"/>
      <c r="MGW1883" s="84"/>
      <c r="MGX1883" s="84"/>
      <c r="MGY1883" s="84"/>
      <c r="MGZ1883" s="84"/>
      <c r="MHA1883" s="84"/>
      <c r="MHB1883" s="84"/>
      <c r="MHC1883" s="84"/>
      <c r="MHD1883" s="84"/>
      <c r="MHE1883" s="84"/>
      <c r="MHF1883" s="84"/>
      <c r="MHG1883" s="84"/>
      <c r="MHH1883" s="84"/>
      <c r="MHI1883" s="84"/>
      <c r="MHJ1883" s="84"/>
      <c r="MHK1883" s="84"/>
      <c r="MHL1883" s="84"/>
      <c r="MHM1883" s="84"/>
      <c r="MHN1883" s="84"/>
      <c r="MHO1883" s="84"/>
      <c r="MHP1883" s="84"/>
      <c r="MHQ1883" s="84"/>
      <c r="MHR1883" s="84"/>
      <c r="MHS1883" s="84"/>
      <c r="MHT1883" s="84"/>
      <c r="MHU1883" s="84"/>
      <c r="MHV1883" s="84"/>
      <c r="MHW1883" s="84"/>
      <c r="MHX1883" s="84"/>
      <c r="MHY1883" s="84"/>
      <c r="MHZ1883" s="84"/>
      <c r="MIA1883" s="84"/>
      <c r="MIB1883" s="84"/>
      <c r="MIC1883" s="84"/>
      <c r="MID1883" s="84"/>
      <c r="MIE1883" s="84"/>
      <c r="MIF1883" s="84"/>
      <c r="MIG1883" s="84"/>
      <c r="MIH1883" s="84"/>
      <c r="MII1883" s="84"/>
      <c r="MIJ1883" s="84"/>
      <c r="MIK1883" s="84"/>
      <c r="MIL1883" s="84"/>
      <c r="MIM1883" s="84"/>
      <c r="MIN1883" s="84"/>
      <c r="MIO1883" s="84"/>
      <c r="MIP1883" s="84"/>
      <c r="MIQ1883" s="84"/>
      <c r="MIR1883" s="84"/>
      <c r="MIS1883" s="84"/>
      <c r="MIT1883" s="84"/>
      <c r="MIU1883" s="84"/>
      <c r="MIV1883" s="84"/>
      <c r="MIW1883" s="84"/>
      <c r="MIX1883" s="84"/>
      <c r="MIY1883" s="84"/>
      <c r="MIZ1883" s="84"/>
      <c r="MJA1883" s="84"/>
      <c r="MJB1883" s="84"/>
      <c r="MJC1883" s="84"/>
      <c r="MJD1883" s="84"/>
      <c r="MJE1883" s="84"/>
      <c r="MJF1883" s="84"/>
      <c r="MJG1883" s="84"/>
      <c r="MJH1883" s="84"/>
      <c r="MJI1883" s="84"/>
      <c r="MJJ1883" s="84"/>
      <c r="MJK1883" s="84"/>
      <c r="MJL1883" s="84"/>
      <c r="MJM1883" s="84"/>
      <c r="MJN1883" s="84"/>
      <c r="MJO1883" s="84"/>
      <c r="MJP1883" s="84"/>
      <c r="MJQ1883" s="84"/>
      <c r="MJR1883" s="84"/>
      <c r="MJS1883" s="84"/>
      <c r="MJT1883" s="84"/>
      <c r="MJU1883" s="84"/>
      <c r="MJV1883" s="84"/>
      <c r="MJW1883" s="84"/>
      <c r="MJX1883" s="84"/>
      <c r="MJY1883" s="84"/>
      <c r="MJZ1883" s="84"/>
      <c r="MKA1883" s="84"/>
      <c r="MKB1883" s="84"/>
      <c r="MKC1883" s="84"/>
      <c r="MKD1883" s="84"/>
      <c r="MKE1883" s="84"/>
      <c r="MKF1883" s="84"/>
      <c r="MKG1883" s="84"/>
      <c r="MKH1883" s="84"/>
      <c r="MKI1883" s="84"/>
      <c r="MKJ1883" s="84"/>
      <c r="MKK1883" s="84"/>
      <c r="MKL1883" s="84"/>
      <c r="MKM1883" s="84"/>
      <c r="MKN1883" s="84"/>
      <c r="MKO1883" s="84"/>
      <c r="MKP1883" s="84"/>
      <c r="MKQ1883" s="84"/>
      <c r="MKR1883" s="84"/>
      <c r="MKS1883" s="84"/>
      <c r="MKT1883" s="84"/>
      <c r="MKU1883" s="84"/>
      <c r="MKV1883" s="84"/>
      <c r="MKW1883" s="84"/>
      <c r="MKX1883" s="84"/>
      <c r="MKY1883" s="84"/>
      <c r="MKZ1883" s="84"/>
      <c r="MLA1883" s="84"/>
      <c r="MLB1883" s="84"/>
      <c r="MLC1883" s="84"/>
      <c r="MLD1883" s="84"/>
      <c r="MLE1883" s="84"/>
      <c r="MLF1883" s="84"/>
      <c r="MLG1883" s="84"/>
      <c r="MLH1883" s="84"/>
      <c r="MLI1883" s="84"/>
      <c r="MLJ1883" s="84"/>
      <c r="MLK1883" s="84"/>
      <c r="MLL1883" s="84"/>
      <c r="MLM1883" s="84"/>
      <c r="MLN1883" s="84"/>
      <c r="MLO1883" s="84"/>
      <c r="MLP1883" s="84"/>
      <c r="MLQ1883" s="84"/>
      <c r="MLR1883" s="84"/>
      <c r="MLS1883" s="84"/>
      <c r="MLT1883" s="84"/>
      <c r="MLU1883" s="84"/>
      <c r="MLV1883" s="84"/>
      <c r="MLW1883" s="84"/>
      <c r="MLX1883" s="84"/>
      <c r="MLY1883" s="84"/>
      <c r="MLZ1883" s="84"/>
      <c r="MMA1883" s="84"/>
      <c r="MMB1883" s="84"/>
      <c r="MMC1883" s="84"/>
      <c r="MMD1883" s="84"/>
      <c r="MME1883" s="84"/>
      <c r="MMF1883" s="84"/>
      <c r="MMG1883" s="84"/>
      <c r="MMH1883" s="84"/>
      <c r="MMI1883" s="84"/>
      <c r="MMJ1883" s="84"/>
      <c r="MMK1883" s="84"/>
      <c r="MML1883" s="84"/>
      <c r="MMM1883" s="84"/>
      <c r="MMN1883" s="84"/>
      <c r="MMO1883" s="84"/>
      <c r="MMP1883" s="84"/>
      <c r="MMQ1883" s="84"/>
      <c r="MMR1883" s="84"/>
      <c r="MMS1883" s="84"/>
      <c r="MMT1883" s="84"/>
      <c r="MMU1883" s="84"/>
      <c r="MMV1883" s="84"/>
      <c r="MMW1883" s="84"/>
      <c r="MMX1883" s="84"/>
      <c r="MMY1883" s="84"/>
      <c r="MMZ1883" s="84"/>
      <c r="MNA1883" s="84"/>
      <c r="MNB1883" s="84"/>
      <c r="MNC1883" s="84"/>
      <c r="MND1883" s="84"/>
      <c r="MNE1883" s="84"/>
      <c r="MNF1883" s="84"/>
      <c r="MNG1883" s="84"/>
      <c r="MNH1883" s="84"/>
      <c r="MNI1883" s="84"/>
      <c r="MNJ1883" s="84"/>
      <c r="MNK1883" s="84"/>
      <c r="MNL1883" s="84"/>
      <c r="MNM1883" s="84"/>
      <c r="MNN1883" s="84"/>
      <c r="MNO1883" s="84"/>
      <c r="MNP1883" s="84"/>
      <c r="MNQ1883" s="84"/>
      <c r="MNR1883" s="84"/>
      <c r="MNS1883" s="84"/>
      <c r="MNT1883" s="84"/>
      <c r="MNU1883" s="84"/>
      <c r="MNV1883" s="84"/>
      <c r="MNW1883" s="84"/>
      <c r="MNX1883" s="84"/>
      <c r="MNY1883" s="84"/>
      <c r="MNZ1883" s="84"/>
      <c r="MOA1883" s="84"/>
      <c r="MOB1883" s="84"/>
      <c r="MOC1883" s="84"/>
      <c r="MOD1883" s="84"/>
      <c r="MOE1883" s="84"/>
      <c r="MOF1883" s="84"/>
      <c r="MOG1883" s="84"/>
      <c r="MOH1883" s="84"/>
      <c r="MOI1883" s="84"/>
      <c r="MOJ1883" s="84"/>
      <c r="MOK1883" s="84"/>
      <c r="MOL1883" s="84"/>
      <c r="MOM1883" s="84"/>
      <c r="MON1883" s="84"/>
      <c r="MOO1883" s="84"/>
      <c r="MOP1883" s="84"/>
      <c r="MOQ1883" s="84"/>
      <c r="MOR1883" s="84"/>
      <c r="MOS1883" s="84"/>
      <c r="MOT1883" s="84"/>
      <c r="MOU1883" s="84"/>
      <c r="MOV1883" s="84"/>
      <c r="MOW1883" s="84"/>
      <c r="MOX1883" s="84"/>
      <c r="MOY1883" s="84"/>
      <c r="MOZ1883" s="84"/>
      <c r="MPA1883" s="84"/>
      <c r="MPB1883" s="84"/>
      <c r="MPC1883" s="84"/>
      <c r="MPD1883" s="84"/>
      <c r="MPE1883" s="84"/>
      <c r="MPF1883" s="84"/>
      <c r="MPG1883" s="84"/>
      <c r="MPH1883" s="84"/>
      <c r="MPI1883" s="84"/>
      <c r="MPJ1883" s="84"/>
      <c r="MPK1883" s="84"/>
      <c r="MPL1883" s="84"/>
      <c r="MPM1883" s="84"/>
      <c r="MPN1883" s="84"/>
      <c r="MPO1883" s="84"/>
      <c r="MPP1883" s="84"/>
      <c r="MPQ1883" s="84"/>
      <c r="MPR1883" s="84"/>
      <c r="MPS1883" s="84"/>
      <c r="MPT1883" s="84"/>
      <c r="MPU1883" s="84"/>
      <c r="MPV1883" s="84"/>
      <c r="MPW1883" s="84"/>
      <c r="MPX1883" s="84"/>
      <c r="MPY1883" s="84"/>
      <c r="MPZ1883" s="84"/>
      <c r="MQA1883" s="84"/>
      <c r="MQB1883" s="84"/>
      <c r="MQC1883" s="84"/>
      <c r="MQD1883" s="84"/>
      <c r="MQE1883" s="84"/>
      <c r="MQF1883" s="84"/>
      <c r="MQG1883" s="84"/>
      <c r="MQH1883" s="84"/>
      <c r="MQI1883" s="84"/>
      <c r="MQJ1883" s="84"/>
      <c r="MQK1883" s="84"/>
      <c r="MQL1883" s="84"/>
      <c r="MQM1883" s="84"/>
      <c r="MQN1883" s="84"/>
      <c r="MQO1883" s="84"/>
      <c r="MQP1883" s="84"/>
      <c r="MQQ1883" s="84"/>
      <c r="MQR1883" s="84"/>
      <c r="MQS1883" s="84"/>
      <c r="MQT1883" s="84"/>
      <c r="MQU1883" s="84"/>
      <c r="MQV1883" s="84"/>
      <c r="MQW1883" s="84"/>
      <c r="MQX1883" s="84"/>
      <c r="MQY1883" s="84"/>
      <c r="MQZ1883" s="84"/>
      <c r="MRA1883" s="84"/>
      <c r="MRB1883" s="84"/>
      <c r="MRC1883" s="84"/>
      <c r="MRD1883" s="84"/>
      <c r="MRE1883" s="84"/>
      <c r="MRF1883" s="84"/>
      <c r="MRG1883" s="84"/>
      <c r="MRH1883" s="84"/>
      <c r="MRI1883" s="84"/>
      <c r="MRJ1883" s="84"/>
      <c r="MRK1883" s="84"/>
      <c r="MRL1883" s="84"/>
      <c r="MRM1883" s="84"/>
      <c r="MRN1883" s="84"/>
      <c r="MRO1883" s="84"/>
      <c r="MRP1883" s="84"/>
      <c r="MRQ1883" s="84"/>
      <c r="MRR1883" s="84"/>
      <c r="MRS1883" s="84"/>
      <c r="MRT1883" s="84"/>
      <c r="MRU1883" s="84"/>
      <c r="MRV1883" s="84"/>
      <c r="MRW1883" s="84"/>
      <c r="MRX1883" s="84"/>
      <c r="MRY1883" s="84"/>
      <c r="MRZ1883" s="84"/>
      <c r="MSA1883" s="84"/>
      <c r="MSB1883" s="84"/>
      <c r="MSC1883" s="84"/>
      <c r="MSD1883" s="84"/>
      <c r="MSE1883" s="84"/>
      <c r="MSF1883" s="84"/>
      <c r="MSG1883" s="84"/>
      <c r="MSH1883" s="84"/>
      <c r="MSI1883" s="84"/>
      <c r="MSJ1883" s="84"/>
      <c r="MSK1883" s="84"/>
      <c r="MSL1883" s="84"/>
      <c r="MSM1883" s="84"/>
      <c r="MSN1883" s="84"/>
      <c r="MSO1883" s="84"/>
      <c r="MSP1883" s="84"/>
      <c r="MSQ1883" s="84"/>
      <c r="MSR1883" s="84"/>
      <c r="MSS1883" s="84"/>
      <c r="MST1883" s="84"/>
      <c r="MSU1883" s="84"/>
      <c r="MSV1883" s="84"/>
      <c r="MSW1883" s="84"/>
      <c r="MSX1883" s="84"/>
      <c r="MSY1883" s="84"/>
      <c r="MSZ1883" s="84"/>
      <c r="MTA1883" s="84"/>
      <c r="MTB1883" s="84"/>
      <c r="MTC1883" s="84"/>
      <c r="MTD1883" s="84"/>
      <c r="MTE1883" s="84"/>
      <c r="MTF1883" s="84"/>
      <c r="MTG1883" s="84"/>
      <c r="MTH1883" s="84"/>
      <c r="MTI1883" s="84"/>
      <c r="MTJ1883" s="84"/>
      <c r="MTK1883" s="84"/>
      <c r="MTL1883" s="84"/>
      <c r="MTM1883" s="84"/>
      <c r="MTN1883" s="84"/>
      <c r="MTO1883" s="84"/>
      <c r="MTP1883" s="84"/>
      <c r="MTQ1883" s="84"/>
      <c r="MTR1883" s="84"/>
      <c r="MTS1883" s="84"/>
      <c r="MTT1883" s="84"/>
      <c r="MTU1883" s="84"/>
      <c r="MTV1883" s="84"/>
      <c r="MTW1883" s="84"/>
      <c r="MTX1883" s="84"/>
      <c r="MTY1883" s="84"/>
      <c r="MTZ1883" s="84"/>
      <c r="MUA1883" s="84"/>
      <c r="MUB1883" s="84"/>
      <c r="MUC1883" s="84"/>
      <c r="MUD1883" s="84"/>
      <c r="MUE1883" s="84"/>
      <c r="MUF1883" s="84"/>
      <c r="MUG1883" s="84"/>
      <c r="MUH1883" s="84"/>
      <c r="MUI1883" s="84"/>
      <c r="MUJ1883" s="84"/>
      <c r="MUK1883" s="84"/>
      <c r="MUL1883" s="84"/>
      <c r="MUM1883" s="84"/>
      <c r="MUN1883" s="84"/>
      <c r="MUO1883" s="84"/>
      <c r="MUP1883" s="84"/>
      <c r="MUQ1883" s="84"/>
      <c r="MUR1883" s="84"/>
      <c r="MUS1883" s="84"/>
      <c r="MUT1883" s="84"/>
      <c r="MUU1883" s="84"/>
      <c r="MUV1883" s="84"/>
      <c r="MUW1883" s="84"/>
      <c r="MUX1883" s="84"/>
      <c r="MUY1883" s="84"/>
      <c r="MUZ1883" s="84"/>
      <c r="MVA1883" s="84"/>
      <c r="MVB1883" s="84"/>
      <c r="MVC1883" s="84"/>
      <c r="MVD1883" s="84"/>
      <c r="MVE1883" s="84"/>
      <c r="MVF1883" s="84"/>
      <c r="MVG1883" s="84"/>
      <c r="MVH1883" s="84"/>
      <c r="MVI1883" s="84"/>
      <c r="MVJ1883" s="84"/>
      <c r="MVK1883" s="84"/>
      <c r="MVL1883" s="84"/>
      <c r="MVM1883" s="84"/>
      <c r="MVN1883" s="84"/>
      <c r="MVO1883" s="84"/>
      <c r="MVP1883" s="84"/>
      <c r="MVQ1883" s="84"/>
      <c r="MVR1883" s="84"/>
      <c r="MVS1883" s="84"/>
      <c r="MVT1883" s="84"/>
      <c r="MVU1883" s="84"/>
      <c r="MVV1883" s="84"/>
      <c r="MVW1883" s="84"/>
      <c r="MVX1883" s="84"/>
      <c r="MVY1883" s="84"/>
      <c r="MVZ1883" s="84"/>
      <c r="MWA1883" s="84"/>
      <c r="MWB1883" s="84"/>
      <c r="MWC1883" s="84"/>
      <c r="MWD1883" s="84"/>
      <c r="MWE1883" s="84"/>
      <c r="MWF1883" s="84"/>
      <c r="MWG1883" s="84"/>
      <c r="MWH1883" s="84"/>
      <c r="MWI1883" s="84"/>
      <c r="MWJ1883" s="84"/>
      <c r="MWK1883" s="84"/>
      <c r="MWL1883" s="84"/>
      <c r="MWM1883" s="84"/>
      <c r="MWN1883" s="84"/>
      <c r="MWO1883" s="84"/>
      <c r="MWP1883" s="84"/>
      <c r="MWQ1883" s="84"/>
      <c r="MWR1883" s="84"/>
      <c r="MWS1883" s="84"/>
      <c r="MWT1883" s="84"/>
      <c r="MWU1883" s="84"/>
      <c r="MWV1883" s="84"/>
      <c r="MWW1883" s="84"/>
      <c r="MWX1883" s="84"/>
      <c r="MWY1883" s="84"/>
      <c r="MWZ1883" s="84"/>
      <c r="MXA1883" s="84"/>
      <c r="MXB1883" s="84"/>
      <c r="MXC1883" s="84"/>
      <c r="MXD1883" s="84"/>
      <c r="MXE1883" s="84"/>
      <c r="MXF1883" s="84"/>
      <c r="MXG1883" s="84"/>
      <c r="MXH1883" s="84"/>
      <c r="MXI1883" s="84"/>
      <c r="MXJ1883" s="84"/>
      <c r="MXK1883" s="84"/>
      <c r="MXL1883" s="84"/>
      <c r="MXM1883" s="84"/>
      <c r="MXN1883" s="84"/>
      <c r="MXO1883" s="84"/>
      <c r="MXP1883" s="84"/>
      <c r="MXQ1883" s="84"/>
      <c r="MXR1883" s="84"/>
      <c r="MXS1883" s="84"/>
      <c r="MXT1883" s="84"/>
      <c r="MXU1883" s="84"/>
      <c r="MXV1883" s="84"/>
      <c r="MXW1883" s="84"/>
      <c r="MXX1883" s="84"/>
      <c r="MXY1883" s="84"/>
      <c r="MXZ1883" s="84"/>
      <c r="MYA1883" s="84"/>
      <c r="MYB1883" s="84"/>
      <c r="MYC1883" s="84"/>
      <c r="MYD1883" s="84"/>
      <c r="MYE1883" s="84"/>
      <c r="MYF1883" s="84"/>
      <c r="MYG1883" s="84"/>
      <c r="MYH1883" s="84"/>
      <c r="MYI1883" s="84"/>
      <c r="MYJ1883" s="84"/>
      <c r="MYK1883" s="84"/>
      <c r="MYL1883" s="84"/>
      <c r="MYM1883" s="84"/>
      <c r="MYN1883" s="84"/>
      <c r="MYO1883" s="84"/>
      <c r="MYP1883" s="84"/>
      <c r="MYQ1883" s="84"/>
      <c r="MYR1883" s="84"/>
      <c r="MYS1883" s="84"/>
      <c r="MYT1883" s="84"/>
      <c r="MYU1883" s="84"/>
      <c r="MYV1883" s="84"/>
      <c r="MYW1883" s="84"/>
      <c r="MYX1883" s="84"/>
      <c r="MYY1883" s="84"/>
      <c r="MYZ1883" s="84"/>
      <c r="MZA1883" s="84"/>
      <c r="MZB1883" s="84"/>
      <c r="MZC1883" s="84"/>
      <c r="MZD1883" s="84"/>
      <c r="MZE1883" s="84"/>
      <c r="MZF1883" s="84"/>
      <c r="MZG1883" s="84"/>
      <c r="MZH1883" s="84"/>
      <c r="MZI1883" s="84"/>
      <c r="MZJ1883" s="84"/>
      <c r="MZK1883" s="84"/>
      <c r="MZL1883" s="84"/>
      <c r="MZM1883" s="84"/>
      <c r="MZN1883" s="84"/>
      <c r="MZO1883" s="84"/>
      <c r="MZP1883" s="84"/>
      <c r="MZQ1883" s="84"/>
      <c r="MZR1883" s="84"/>
      <c r="MZS1883" s="84"/>
      <c r="MZT1883" s="84"/>
      <c r="MZU1883" s="84"/>
      <c r="MZV1883" s="84"/>
      <c r="MZW1883" s="84"/>
      <c r="MZX1883" s="84"/>
      <c r="MZY1883" s="84"/>
      <c r="MZZ1883" s="84"/>
      <c r="NAA1883" s="84"/>
      <c r="NAB1883" s="84"/>
      <c r="NAC1883" s="84"/>
      <c r="NAD1883" s="84"/>
      <c r="NAE1883" s="84"/>
      <c r="NAF1883" s="84"/>
      <c r="NAG1883" s="84"/>
      <c r="NAH1883" s="84"/>
      <c r="NAI1883" s="84"/>
      <c r="NAJ1883" s="84"/>
      <c r="NAK1883" s="84"/>
      <c r="NAL1883" s="84"/>
      <c r="NAM1883" s="84"/>
      <c r="NAN1883" s="84"/>
      <c r="NAO1883" s="84"/>
      <c r="NAP1883" s="84"/>
      <c r="NAQ1883" s="84"/>
      <c r="NAR1883" s="84"/>
      <c r="NAS1883" s="84"/>
      <c r="NAT1883" s="84"/>
      <c r="NAU1883" s="84"/>
      <c r="NAV1883" s="84"/>
      <c r="NAW1883" s="84"/>
      <c r="NAX1883" s="84"/>
      <c r="NAY1883" s="84"/>
      <c r="NAZ1883" s="84"/>
      <c r="NBA1883" s="84"/>
      <c r="NBB1883" s="84"/>
      <c r="NBC1883" s="84"/>
      <c r="NBD1883" s="84"/>
      <c r="NBE1883" s="84"/>
      <c r="NBF1883" s="84"/>
      <c r="NBG1883" s="84"/>
      <c r="NBH1883" s="84"/>
      <c r="NBI1883" s="84"/>
      <c r="NBJ1883" s="84"/>
      <c r="NBK1883" s="84"/>
      <c r="NBL1883" s="84"/>
      <c r="NBM1883" s="84"/>
      <c r="NBN1883" s="84"/>
      <c r="NBO1883" s="84"/>
      <c r="NBP1883" s="84"/>
      <c r="NBQ1883" s="84"/>
      <c r="NBR1883" s="84"/>
      <c r="NBS1883" s="84"/>
      <c r="NBT1883" s="84"/>
      <c r="NBU1883" s="84"/>
      <c r="NBV1883" s="84"/>
      <c r="NBW1883" s="84"/>
      <c r="NBX1883" s="84"/>
      <c r="NBY1883" s="84"/>
      <c r="NBZ1883" s="84"/>
      <c r="NCA1883" s="84"/>
      <c r="NCB1883" s="84"/>
      <c r="NCC1883" s="84"/>
      <c r="NCD1883" s="84"/>
      <c r="NCE1883" s="84"/>
      <c r="NCF1883" s="84"/>
      <c r="NCG1883" s="84"/>
      <c r="NCH1883" s="84"/>
      <c r="NCI1883" s="84"/>
      <c r="NCJ1883" s="84"/>
      <c r="NCK1883" s="84"/>
      <c r="NCL1883" s="84"/>
      <c r="NCM1883" s="84"/>
      <c r="NCN1883" s="84"/>
      <c r="NCO1883" s="84"/>
      <c r="NCP1883" s="84"/>
      <c r="NCQ1883" s="84"/>
      <c r="NCR1883" s="84"/>
      <c r="NCS1883" s="84"/>
      <c r="NCT1883" s="84"/>
      <c r="NCU1883" s="84"/>
      <c r="NCV1883" s="84"/>
      <c r="NCW1883" s="84"/>
      <c r="NCX1883" s="84"/>
      <c r="NCY1883" s="84"/>
      <c r="NCZ1883" s="84"/>
      <c r="NDA1883" s="84"/>
      <c r="NDB1883" s="84"/>
      <c r="NDC1883" s="84"/>
      <c r="NDD1883" s="84"/>
      <c r="NDE1883" s="84"/>
      <c r="NDF1883" s="84"/>
      <c r="NDG1883" s="84"/>
      <c r="NDH1883" s="84"/>
      <c r="NDI1883" s="84"/>
      <c r="NDJ1883" s="84"/>
      <c r="NDK1883" s="84"/>
      <c r="NDL1883" s="84"/>
      <c r="NDM1883" s="84"/>
      <c r="NDN1883" s="84"/>
      <c r="NDO1883" s="84"/>
      <c r="NDP1883" s="84"/>
      <c r="NDQ1883" s="84"/>
      <c r="NDR1883" s="84"/>
      <c r="NDS1883" s="84"/>
      <c r="NDT1883" s="84"/>
      <c r="NDU1883" s="84"/>
      <c r="NDV1883" s="84"/>
      <c r="NDW1883" s="84"/>
      <c r="NDX1883" s="84"/>
      <c r="NDY1883" s="84"/>
      <c r="NDZ1883" s="84"/>
      <c r="NEA1883" s="84"/>
      <c r="NEB1883" s="84"/>
      <c r="NEC1883" s="84"/>
      <c r="NED1883" s="84"/>
      <c r="NEE1883" s="84"/>
      <c r="NEF1883" s="84"/>
      <c r="NEG1883" s="84"/>
      <c r="NEH1883" s="84"/>
      <c r="NEI1883" s="84"/>
      <c r="NEJ1883" s="84"/>
      <c r="NEK1883" s="84"/>
      <c r="NEL1883" s="84"/>
      <c r="NEM1883" s="84"/>
      <c r="NEN1883" s="84"/>
      <c r="NEO1883" s="84"/>
      <c r="NEP1883" s="84"/>
      <c r="NEQ1883" s="84"/>
      <c r="NER1883" s="84"/>
      <c r="NES1883" s="84"/>
      <c r="NET1883" s="84"/>
      <c r="NEU1883" s="84"/>
      <c r="NEV1883" s="84"/>
      <c r="NEW1883" s="84"/>
      <c r="NEX1883" s="84"/>
      <c r="NEY1883" s="84"/>
      <c r="NEZ1883" s="84"/>
      <c r="NFA1883" s="84"/>
      <c r="NFB1883" s="84"/>
      <c r="NFC1883" s="84"/>
      <c r="NFD1883" s="84"/>
      <c r="NFE1883" s="84"/>
      <c r="NFF1883" s="84"/>
      <c r="NFG1883" s="84"/>
      <c r="NFH1883" s="84"/>
      <c r="NFI1883" s="84"/>
      <c r="NFJ1883" s="84"/>
      <c r="NFK1883" s="84"/>
      <c r="NFL1883" s="84"/>
      <c r="NFM1883" s="84"/>
      <c r="NFN1883" s="84"/>
      <c r="NFO1883" s="84"/>
      <c r="NFP1883" s="84"/>
      <c r="NFQ1883" s="84"/>
      <c r="NFR1883" s="84"/>
      <c r="NFS1883" s="84"/>
      <c r="NFT1883" s="84"/>
      <c r="NFU1883" s="84"/>
      <c r="NFV1883" s="84"/>
      <c r="NFW1883" s="84"/>
      <c r="NFX1883" s="84"/>
      <c r="NFY1883" s="84"/>
      <c r="NFZ1883" s="84"/>
      <c r="NGA1883" s="84"/>
      <c r="NGB1883" s="84"/>
      <c r="NGC1883" s="84"/>
      <c r="NGD1883" s="84"/>
      <c r="NGE1883" s="84"/>
      <c r="NGF1883" s="84"/>
      <c r="NGG1883" s="84"/>
      <c r="NGH1883" s="84"/>
      <c r="NGI1883" s="84"/>
      <c r="NGJ1883" s="84"/>
      <c r="NGK1883" s="84"/>
      <c r="NGL1883" s="84"/>
      <c r="NGM1883" s="84"/>
      <c r="NGN1883" s="84"/>
      <c r="NGO1883" s="84"/>
      <c r="NGP1883" s="84"/>
      <c r="NGQ1883" s="84"/>
      <c r="NGR1883" s="84"/>
      <c r="NGS1883" s="84"/>
      <c r="NGT1883" s="84"/>
      <c r="NGU1883" s="84"/>
      <c r="NGV1883" s="84"/>
      <c r="NGW1883" s="84"/>
      <c r="NGX1883" s="84"/>
      <c r="NGY1883" s="84"/>
      <c r="NGZ1883" s="84"/>
      <c r="NHA1883" s="84"/>
      <c r="NHB1883" s="84"/>
      <c r="NHC1883" s="84"/>
      <c r="NHD1883" s="84"/>
      <c r="NHE1883" s="84"/>
      <c r="NHF1883" s="84"/>
      <c r="NHG1883" s="84"/>
      <c r="NHH1883" s="84"/>
      <c r="NHI1883" s="84"/>
      <c r="NHJ1883" s="84"/>
      <c r="NHK1883" s="84"/>
      <c r="NHL1883" s="84"/>
      <c r="NHM1883" s="84"/>
      <c r="NHN1883" s="84"/>
      <c r="NHO1883" s="84"/>
      <c r="NHP1883" s="84"/>
      <c r="NHQ1883" s="84"/>
      <c r="NHR1883" s="84"/>
      <c r="NHS1883" s="84"/>
      <c r="NHT1883" s="84"/>
      <c r="NHU1883" s="84"/>
      <c r="NHV1883" s="84"/>
      <c r="NHW1883" s="84"/>
      <c r="NHX1883" s="84"/>
      <c r="NHY1883" s="84"/>
      <c r="NHZ1883" s="84"/>
      <c r="NIA1883" s="84"/>
      <c r="NIB1883" s="84"/>
      <c r="NIC1883" s="84"/>
      <c r="NID1883" s="84"/>
      <c r="NIE1883" s="84"/>
      <c r="NIF1883" s="84"/>
      <c r="NIG1883" s="84"/>
      <c r="NIH1883" s="84"/>
      <c r="NII1883" s="84"/>
      <c r="NIJ1883" s="84"/>
      <c r="NIK1883" s="84"/>
      <c r="NIL1883" s="84"/>
      <c r="NIM1883" s="84"/>
      <c r="NIN1883" s="84"/>
      <c r="NIO1883" s="84"/>
      <c r="NIP1883" s="84"/>
      <c r="NIQ1883" s="84"/>
      <c r="NIR1883" s="84"/>
      <c r="NIS1883" s="84"/>
      <c r="NIT1883" s="84"/>
      <c r="NIU1883" s="84"/>
      <c r="NIV1883" s="84"/>
      <c r="NIW1883" s="84"/>
      <c r="NIX1883" s="84"/>
      <c r="NIY1883" s="84"/>
      <c r="NIZ1883" s="84"/>
      <c r="NJA1883" s="84"/>
      <c r="NJB1883" s="84"/>
      <c r="NJC1883" s="84"/>
      <c r="NJD1883" s="84"/>
      <c r="NJE1883" s="84"/>
      <c r="NJF1883" s="84"/>
      <c r="NJG1883" s="84"/>
      <c r="NJH1883" s="84"/>
      <c r="NJI1883" s="84"/>
      <c r="NJJ1883" s="84"/>
      <c r="NJK1883" s="84"/>
      <c r="NJL1883" s="84"/>
      <c r="NJM1883" s="84"/>
      <c r="NJN1883" s="84"/>
      <c r="NJO1883" s="84"/>
      <c r="NJP1883" s="84"/>
      <c r="NJQ1883" s="84"/>
      <c r="NJR1883" s="84"/>
      <c r="NJS1883" s="84"/>
      <c r="NJT1883" s="84"/>
      <c r="NJU1883" s="84"/>
      <c r="NJV1883" s="84"/>
      <c r="NJW1883" s="84"/>
      <c r="NJX1883" s="84"/>
      <c r="NJY1883" s="84"/>
      <c r="NJZ1883" s="84"/>
      <c r="NKA1883" s="84"/>
      <c r="NKB1883" s="84"/>
      <c r="NKC1883" s="84"/>
      <c r="NKD1883" s="84"/>
      <c r="NKE1883" s="84"/>
      <c r="NKF1883" s="84"/>
      <c r="NKG1883" s="84"/>
      <c r="NKH1883" s="84"/>
      <c r="NKI1883" s="84"/>
      <c r="NKJ1883" s="84"/>
      <c r="NKK1883" s="84"/>
      <c r="NKL1883" s="84"/>
      <c r="NKM1883" s="84"/>
      <c r="NKN1883" s="84"/>
      <c r="NKO1883" s="84"/>
      <c r="NKP1883" s="84"/>
      <c r="NKQ1883" s="84"/>
      <c r="NKR1883" s="84"/>
      <c r="NKS1883" s="84"/>
      <c r="NKT1883" s="84"/>
      <c r="NKU1883" s="84"/>
      <c r="NKV1883" s="84"/>
      <c r="NKW1883" s="84"/>
      <c r="NKX1883" s="84"/>
      <c r="NKY1883" s="84"/>
      <c r="NKZ1883" s="84"/>
      <c r="NLA1883" s="84"/>
      <c r="NLB1883" s="84"/>
      <c r="NLC1883" s="84"/>
      <c r="NLD1883" s="84"/>
      <c r="NLE1883" s="84"/>
      <c r="NLF1883" s="84"/>
      <c r="NLG1883" s="84"/>
      <c r="NLH1883" s="84"/>
      <c r="NLI1883" s="84"/>
      <c r="NLJ1883" s="84"/>
      <c r="NLK1883" s="84"/>
      <c r="NLL1883" s="84"/>
      <c r="NLM1883" s="84"/>
      <c r="NLN1883" s="84"/>
      <c r="NLO1883" s="84"/>
      <c r="NLP1883" s="84"/>
      <c r="NLQ1883" s="84"/>
      <c r="NLR1883" s="84"/>
      <c r="NLS1883" s="84"/>
      <c r="NLT1883" s="84"/>
      <c r="NLU1883" s="84"/>
      <c r="NLV1883" s="84"/>
      <c r="NLW1883" s="84"/>
      <c r="NLX1883" s="84"/>
      <c r="NLY1883" s="84"/>
      <c r="NLZ1883" s="84"/>
      <c r="NMA1883" s="84"/>
      <c r="NMB1883" s="84"/>
      <c r="NMC1883" s="84"/>
      <c r="NMD1883" s="84"/>
      <c r="NME1883" s="84"/>
      <c r="NMF1883" s="84"/>
      <c r="NMG1883" s="84"/>
      <c r="NMH1883" s="84"/>
      <c r="NMI1883" s="84"/>
      <c r="NMJ1883" s="84"/>
      <c r="NMK1883" s="84"/>
      <c r="NML1883" s="84"/>
      <c r="NMM1883" s="84"/>
      <c r="NMN1883" s="84"/>
      <c r="NMO1883" s="84"/>
      <c r="NMP1883" s="84"/>
      <c r="NMQ1883" s="84"/>
      <c r="NMR1883" s="84"/>
      <c r="NMS1883" s="84"/>
      <c r="NMT1883" s="84"/>
      <c r="NMU1883" s="84"/>
      <c r="NMV1883" s="84"/>
      <c r="NMW1883" s="84"/>
      <c r="NMX1883" s="84"/>
      <c r="NMY1883" s="84"/>
      <c r="NMZ1883" s="84"/>
      <c r="NNA1883" s="84"/>
      <c r="NNB1883" s="84"/>
      <c r="NNC1883" s="84"/>
      <c r="NND1883" s="84"/>
      <c r="NNE1883" s="84"/>
      <c r="NNF1883" s="84"/>
      <c r="NNG1883" s="84"/>
      <c r="NNH1883" s="84"/>
      <c r="NNI1883" s="84"/>
      <c r="NNJ1883" s="84"/>
      <c r="NNK1883" s="84"/>
      <c r="NNL1883" s="84"/>
      <c r="NNM1883" s="84"/>
      <c r="NNN1883" s="84"/>
      <c r="NNO1883" s="84"/>
      <c r="NNP1883" s="84"/>
      <c r="NNQ1883" s="84"/>
      <c r="NNR1883" s="84"/>
      <c r="NNS1883" s="84"/>
      <c r="NNT1883" s="84"/>
      <c r="NNU1883" s="84"/>
      <c r="NNV1883" s="84"/>
      <c r="NNW1883" s="84"/>
      <c r="NNX1883" s="84"/>
      <c r="NNY1883" s="84"/>
      <c r="NNZ1883" s="84"/>
      <c r="NOA1883" s="84"/>
      <c r="NOB1883" s="84"/>
      <c r="NOC1883" s="84"/>
      <c r="NOD1883" s="84"/>
      <c r="NOE1883" s="84"/>
      <c r="NOF1883" s="84"/>
      <c r="NOG1883" s="84"/>
      <c r="NOH1883" s="84"/>
      <c r="NOI1883" s="84"/>
      <c r="NOJ1883" s="84"/>
      <c r="NOK1883" s="84"/>
      <c r="NOL1883" s="84"/>
      <c r="NOM1883" s="84"/>
      <c r="NON1883" s="84"/>
      <c r="NOO1883" s="84"/>
      <c r="NOP1883" s="84"/>
      <c r="NOQ1883" s="84"/>
      <c r="NOR1883" s="84"/>
      <c r="NOS1883" s="84"/>
      <c r="NOT1883" s="84"/>
      <c r="NOU1883" s="84"/>
      <c r="NOV1883" s="84"/>
      <c r="NOW1883" s="84"/>
      <c r="NOX1883" s="84"/>
      <c r="NOY1883" s="84"/>
      <c r="NOZ1883" s="84"/>
      <c r="NPA1883" s="84"/>
      <c r="NPB1883" s="84"/>
      <c r="NPC1883" s="84"/>
      <c r="NPD1883" s="84"/>
      <c r="NPE1883" s="84"/>
      <c r="NPF1883" s="84"/>
      <c r="NPG1883" s="84"/>
      <c r="NPH1883" s="84"/>
      <c r="NPI1883" s="84"/>
      <c r="NPJ1883" s="84"/>
      <c r="NPK1883" s="84"/>
      <c r="NPL1883" s="84"/>
      <c r="NPM1883" s="84"/>
      <c r="NPN1883" s="84"/>
      <c r="NPO1883" s="84"/>
      <c r="NPP1883" s="84"/>
      <c r="NPQ1883" s="84"/>
      <c r="NPR1883" s="84"/>
      <c r="NPS1883" s="84"/>
      <c r="NPT1883" s="84"/>
      <c r="NPU1883" s="84"/>
      <c r="NPV1883" s="84"/>
      <c r="NPW1883" s="84"/>
      <c r="NPX1883" s="84"/>
      <c r="NPY1883" s="84"/>
      <c r="NPZ1883" s="84"/>
      <c r="NQA1883" s="84"/>
      <c r="NQB1883" s="84"/>
      <c r="NQC1883" s="84"/>
      <c r="NQD1883" s="84"/>
      <c r="NQE1883" s="84"/>
      <c r="NQF1883" s="84"/>
      <c r="NQG1883" s="84"/>
      <c r="NQH1883" s="84"/>
      <c r="NQI1883" s="84"/>
      <c r="NQJ1883" s="84"/>
      <c r="NQK1883" s="84"/>
      <c r="NQL1883" s="84"/>
      <c r="NQM1883" s="84"/>
      <c r="NQN1883" s="84"/>
      <c r="NQO1883" s="84"/>
      <c r="NQP1883" s="84"/>
      <c r="NQQ1883" s="84"/>
      <c r="NQR1883" s="84"/>
      <c r="NQS1883" s="84"/>
      <c r="NQT1883" s="84"/>
      <c r="NQU1883" s="84"/>
      <c r="NQV1883" s="84"/>
      <c r="NQW1883" s="84"/>
      <c r="NQX1883" s="84"/>
      <c r="NQY1883" s="84"/>
      <c r="NQZ1883" s="84"/>
      <c r="NRA1883" s="84"/>
      <c r="NRB1883" s="84"/>
      <c r="NRC1883" s="84"/>
      <c r="NRD1883" s="84"/>
      <c r="NRE1883" s="84"/>
      <c r="NRF1883" s="84"/>
      <c r="NRG1883" s="84"/>
      <c r="NRH1883" s="84"/>
      <c r="NRI1883" s="84"/>
      <c r="NRJ1883" s="84"/>
      <c r="NRK1883" s="84"/>
      <c r="NRL1883" s="84"/>
      <c r="NRM1883" s="84"/>
      <c r="NRN1883" s="84"/>
      <c r="NRO1883" s="84"/>
      <c r="NRP1883" s="84"/>
      <c r="NRQ1883" s="84"/>
      <c r="NRR1883" s="84"/>
      <c r="NRS1883" s="84"/>
      <c r="NRT1883" s="84"/>
      <c r="NRU1883" s="84"/>
      <c r="NRV1883" s="84"/>
      <c r="NRW1883" s="84"/>
      <c r="NRX1883" s="84"/>
      <c r="NRY1883" s="84"/>
      <c r="NRZ1883" s="84"/>
      <c r="NSA1883" s="84"/>
      <c r="NSB1883" s="84"/>
      <c r="NSC1883" s="84"/>
      <c r="NSD1883" s="84"/>
      <c r="NSE1883" s="84"/>
      <c r="NSF1883" s="84"/>
      <c r="NSG1883" s="84"/>
      <c r="NSH1883" s="84"/>
      <c r="NSI1883" s="84"/>
      <c r="NSJ1883" s="84"/>
      <c r="NSK1883" s="84"/>
      <c r="NSL1883" s="84"/>
      <c r="NSM1883" s="84"/>
      <c r="NSN1883" s="84"/>
      <c r="NSO1883" s="84"/>
      <c r="NSP1883" s="84"/>
      <c r="NSQ1883" s="84"/>
      <c r="NSR1883" s="84"/>
      <c r="NSS1883" s="84"/>
      <c r="NST1883" s="84"/>
      <c r="NSU1883" s="84"/>
      <c r="NSV1883" s="84"/>
      <c r="NSW1883" s="84"/>
      <c r="NSX1883" s="84"/>
      <c r="NSY1883" s="84"/>
      <c r="NSZ1883" s="84"/>
      <c r="NTA1883" s="84"/>
      <c r="NTB1883" s="84"/>
      <c r="NTC1883" s="84"/>
      <c r="NTD1883" s="84"/>
      <c r="NTE1883" s="84"/>
      <c r="NTF1883" s="84"/>
      <c r="NTG1883" s="84"/>
      <c r="NTH1883" s="84"/>
      <c r="NTI1883" s="84"/>
      <c r="NTJ1883" s="84"/>
      <c r="NTK1883" s="84"/>
      <c r="NTL1883" s="84"/>
      <c r="NTM1883" s="84"/>
      <c r="NTN1883" s="84"/>
      <c r="NTO1883" s="84"/>
      <c r="NTP1883" s="84"/>
      <c r="NTQ1883" s="84"/>
      <c r="NTR1883" s="84"/>
      <c r="NTS1883" s="84"/>
      <c r="NTT1883" s="84"/>
      <c r="NTU1883" s="84"/>
      <c r="NTV1883" s="84"/>
      <c r="NTW1883" s="84"/>
      <c r="NTX1883" s="84"/>
      <c r="NTY1883" s="84"/>
      <c r="NTZ1883" s="84"/>
      <c r="NUA1883" s="84"/>
      <c r="NUB1883" s="84"/>
      <c r="NUC1883" s="84"/>
      <c r="NUD1883" s="84"/>
      <c r="NUE1883" s="84"/>
      <c r="NUF1883" s="84"/>
      <c r="NUG1883" s="84"/>
      <c r="NUH1883" s="84"/>
      <c r="NUI1883" s="84"/>
      <c r="NUJ1883" s="84"/>
      <c r="NUK1883" s="84"/>
      <c r="NUL1883" s="84"/>
      <c r="NUM1883" s="84"/>
      <c r="NUN1883" s="84"/>
      <c r="NUO1883" s="84"/>
      <c r="NUP1883" s="84"/>
      <c r="NUQ1883" s="84"/>
      <c r="NUR1883" s="84"/>
      <c r="NUS1883" s="84"/>
      <c r="NUT1883" s="84"/>
      <c r="NUU1883" s="84"/>
      <c r="NUV1883" s="84"/>
      <c r="NUW1883" s="84"/>
      <c r="NUX1883" s="84"/>
      <c r="NUY1883" s="84"/>
      <c r="NUZ1883" s="84"/>
      <c r="NVA1883" s="84"/>
      <c r="NVB1883" s="84"/>
      <c r="NVC1883" s="84"/>
      <c r="NVD1883" s="84"/>
      <c r="NVE1883" s="84"/>
      <c r="NVF1883" s="84"/>
      <c r="NVG1883" s="84"/>
      <c r="NVH1883" s="84"/>
      <c r="NVI1883" s="84"/>
      <c r="NVJ1883" s="84"/>
      <c r="NVK1883" s="84"/>
      <c r="NVL1883" s="84"/>
      <c r="NVM1883" s="84"/>
      <c r="NVN1883" s="84"/>
      <c r="NVO1883" s="84"/>
      <c r="NVP1883" s="84"/>
      <c r="NVQ1883" s="84"/>
      <c r="NVR1883" s="84"/>
      <c r="NVS1883" s="84"/>
      <c r="NVT1883" s="84"/>
      <c r="NVU1883" s="84"/>
      <c r="NVV1883" s="84"/>
      <c r="NVW1883" s="84"/>
      <c r="NVX1883" s="84"/>
      <c r="NVY1883" s="84"/>
      <c r="NVZ1883" s="84"/>
      <c r="NWA1883" s="84"/>
      <c r="NWB1883" s="84"/>
      <c r="NWC1883" s="84"/>
      <c r="NWD1883" s="84"/>
      <c r="NWE1883" s="84"/>
      <c r="NWF1883" s="84"/>
      <c r="NWG1883" s="84"/>
      <c r="NWH1883" s="84"/>
      <c r="NWI1883" s="84"/>
      <c r="NWJ1883" s="84"/>
      <c r="NWK1883" s="84"/>
      <c r="NWL1883" s="84"/>
      <c r="NWM1883" s="84"/>
      <c r="NWN1883" s="84"/>
      <c r="NWO1883" s="84"/>
      <c r="NWP1883" s="84"/>
      <c r="NWQ1883" s="84"/>
      <c r="NWR1883" s="84"/>
      <c r="NWS1883" s="84"/>
      <c r="NWT1883" s="84"/>
      <c r="NWU1883" s="84"/>
      <c r="NWV1883" s="84"/>
      <c r="NWW1883" s="84"/>
      <c r="NWX1883" s="84"/>
      <c r="NWY1883" s="84"/>
      <c r="NWZ1883" s="84"/>
      <c r="NXA1883" s="84"/>
      <c r="NXB1883" s="84"/>
      <c r="NXC1883" s="84"/>
      <c r="NXD1883" s="84"/>
      <c r="NXE1883" s="84"/>
      <c r="NXF1883" s="84"/>
      <c r="NXG1883" s="84"/>
      <c r="NXH1883" s="84"/>
      <c r="NXI1883" s="84"/>
      <c r="NXJ1883" s="84"/>
      <c r="NXK1883" s="84"/>
      <c r="NXL1883" s="84"/>
      <c r="NXM1883" s="84"/>
      <c r="NXN1883" s="84"/>
      <c r="NXO1883" s="84"/>
      <c r="NXP1883" s="84"/>
      <c r="NXQ1883" s="84"/>
      <c r="NXR1883" s="84"/>
      <c r="NXS1883" s="84"/>
      <c r="NXT1883" s="84"/>
      <c r="NXU1883" s="84"/>
      <c r="NXV1883" s="84"/>
      <c r="NXW1883" s="84"/>
      <c r="NXX1883" s="84"/>
      <c r="NXY1883" s="84"/>
      <c r="NXZ1883" s="84"/>
      <c r="NYA1883" s="84"/>
      <c r="NYB1883" s="84"/>
      <c r="NYC1883" s="84"/>
      <c r="NYD1883" s="84"/>
      <c r="NYE1883" s="84"/>
      <c r="NYF1883" s="84"/>
      <c r="NYG1883" s="84"/>
      <c r="NYH1883" s="84"/>
      <c r="NYI1883" s="84"/>
      <c r="NYJ1883" s="84"/>
      <c r="NYK1883" s="84"/>
      <c r="NYL1883" s="84"/>
      <c r="NYM1883" s="84"/>
      <c r="NYN1883" s="84"/>
      <c r="NYO1883" s="84"/>
      <c r="NYP1883" s="84"/>
      <c r="NYQ1883" s="84"/>
      <c r="NYR1883" s="84"/>
      <c r="NYS1883" s="84"/>
      <c r="NYT1883" s="84"/>
      <c r="NYU1883" s="84"/>
      <c r="NYV1883" s="84"/>
      <c r="NYW1883" s="84"/>
      <c r="NYX1883" s="84"/>
      <c r="NYY1883" s="84"/>
      <c r="NYZ1883" s="84"/>
      <c r="NZA1883" s="84"/>
      <c r="NZB1883" s="84"/>
      <c r="NZC1883" s="84"/>
      <c r="NZD1883" s="84"/>
      <c r="NZE1883" s="84"/>
      <c r="NZF1883" s="84"/>
      <c r="NZG1883" s="84"/>
      <c r="NZH1883" s="84"/>
      <c r="NZI1883" s="84"/>
      <c r="NZJ1883" s="84"/>
      <c r="NZK1883" s="84"/>
      <c r="NZL1883" s="84"/>
      <c r="NZM1883" s="84"/>
      <c r="NZN1883" s="84"/>
      <c r="NZO1883" s="84"/>
      <c r="NZP1883" s="84"/>
      <c r="NZQ1883" s="84"/>
      <c r="NZR1883" s="84"/>
      <c r="NZS1883" s="84"/>
      <c r="NZT1883" s="84"/>
      <c r="NZU1883" s="84"/>
      <c r="NZV1883" s="84"/>
      <c r="NZW1883" s="84"/>
      <c r="NZX1883" s="84"/>
      <c r="NZY1883" s="84"/>
      <c r="NZZ1883" s="84"/>
      <c r="OAA1883" s="84"/>
      <c r="OAB1883" s="84"/>
      <c r="OAC1883" s="84"/>
      <c r="OAD1883" s="84"/>
      <c r="OAE1883" s="84"/>
      <c r="OAF1883" s="84"/>
      <c r="OAG1883" s="84"/>
      <c r="OAH1883" s="84"/>
      <c r="OAI1883" s="84"/>
      <c r="OAJ1883" s="84"/>
      <c r="OAK1883" s="84"/>
      <c r="OAL1883" s="84"/>
      <c r="OAM1883" s="84"/>
      <c r="OAN1883" s="84"/>
      <c r="OAO1883" s="84"/>
      <c r="OAP1883" s="84"/>
      <c r="OAQ1883" s="84"/>
      <c r="OAR1883" s="84"/>
      <c r="OAS1883" s="84"/>
      <c r="OAT1883" s="84"/>
      <c r="OAU1883" s="84"/>
      <c r="OAV1883" s="84"/>
      <c r="OAW1883" s="84"/>
      <c r="OAX1883" s="84"/>
      <c r="OAY1883" s="84"/>
      <c r="OAZ1883" s="84"/>
      <c r="OBA1883" s="84"/>
      <c r="OBB1883" s="84"/>
      <c r="OBC1883" s="84"/>
      <c r="OBD1883" s="84"/>
      <c r="OBE1883" s="84"/>
      <c r="OBF1883" s="84"/>
      <c r="OBG1883" s="84"/>
      <c r="OBH1883" s="84"/>
      <c r="OBI1883" s="84"/>
      <c r="OBJ1883" s="84"/>
      <c r="OBK1883" s="84"/>
      <c r="OBL1883" s="84"/>
      <c r="OBM1883" s="84"/>
      <c r="OBN1883" s="84"/>
      <c r="OBO1883" s="84"/>
      <c r="OBP1883" s="84"/>
      <c r="OBQ1883" s="84"/>
      <c r="OBR1883" s="84"/>
      <c r="OBS1883" s="84"/>
      <c r="OBT1883" s="84"/>
      <c r="OBU1883" s="84"/>
      <c r="OBV1883" s="84"/>
      <c r="OBW1883" s="84"/>
      <c r="OBX1883" s="84"/>
      <c r="OBY1883" s="84"/>
      <c r="OBZ1883" s="84"/>
      <c r="OCA1883" s="84"/>
      <c r="OCB1883" s="84"/>
      <c r="OCC1883" s="84"/>
      <c r="OCD1883" s="84"/>
      <c r="OCE1883" s="84"/>
      <c r="OCF1883" s="84"/>
      <c r="OCG1883" s="84"/>
      <c r="OCH1883" s="84"/>
      <c r="OCI1883" s="84"/>
      <c r="OCJ1883" s="84"/>
      <c r="OCK1883" s="84"/>
      <c r="OCL1883" s="84"/>
      <c r="OCM1883" s="84"/>
      <c r="OCN1883" s="84"/>
      <c r="OCO1883" s="84"/>
      <c r="OCP1883" s="84"/>
      <c r="OCQ1883" s="84"/>
      <c r="OCR1883" s="84"/>
      <c r="OCS1883" s="84"/>
      <c r="OCT1883" s="84"/>
      <c r="OCU1883" s="84"/>
      <c r="OCV1883" s="84"/>
      <c r="OCW1883" s="84"/>
      <c r="OCX1883" s="84"/>
      <c r="OCY1883" s="84"/>
      <c r="OCZ1883" s="84"/>
      <c r="ODA1883" s="84"/>
      <c r="ODB1883" s="84"/>
      <c r="ODC1883" s="84"/>
      <c r="ODD1883" s="84"/>
      <c r="ODE1883" s="84"/>
      <c r="ODF1883" s="84"/>
      <c r="ODG1883" s="84"/>
      <c r="ODH1883" s="84"/>
      <c r="ODI1883" s="84"/>
      <c r="ODJ1883" s="84"/>
      <c r="ODK1883" s="84"/>
      <c r="ODL1883" s="84"/>
      <c r="ODM1883" s="84"/>
      <c r="ODN1883" s="84"/>
      <c r="ODO1883" s="84"/>
      <c r="ODP1883" s="84"/>
      <c r="ODQ1883" s="84"/>
      <c r="ODR1883" s="84"/>
      <c r="ODS1883" s="84"/>
      <c r="ODT1883" s="84"/>
      <c r="ODU1883" s="84"/>
      <c r="ODV1883" s="84"/>
      <c r="ODW1883" s="84"/>
      <c r="ODX1883" s="84"/>
      <c r="ODY1883" s="84"/>
      <c r="ODZ1883" s="84"/>
      <c r="OEA1883" s="84"/>
      <c r="OEB1883" s="84"/>
      <c r="OEC1883" s="84"/>
      <c r="OED1883" s="84"/>
      <c r="OEE1883" s="84"/>
      <c r="OEF1883" s="84"/>
      <c r="OEG1883" s="84"/>
      <c r="OEH1883" s="84"/>
      <c r="OEI1883" s="84"/>
      <c r="OEJ1883" s="84"/>
      <c r="OEK1883" s="84"/>
      <c r="OEL1883" s="84"/>
      <c r="OEM1883" s="84"/>
      <c r="OEN1883" s="84"/>
      <c r="OEO1883" s="84"/>
      <c r="OEP1883" s="84"/>
      <c r="OEQ1883" s="84"/>
      <c r="OER1883" s="84"/>
      <c r="OES1883" s="84"/>
      <c r="OET1883" s="84"/>
      <c r="OEU1883" s="84"/>
      <c r="OEV1883" s="84"/>
      <c r="OEW1883" s="84"/>
      <c r="OEX1883" s="84"/>
      <c r="OEY1883" s="84"/>
      <c r="OEZ1883" s="84"/>
      <c r="OFA1883" s="84"/>
      <c r="OFB1883" s="84"/>
      <c r="OFC1883" s="84"/>
      <c r="OFD1883" s="84"/>
      <c r="OFE1883" s="84"/>
      <c r="OFF1883" s="84"/>
      <c r="OFG1883" s="84"/>
      <c r="OFH1883" s="84"/>
      <c r="OFI1883" s="84"/>
      <c r="OFJ1883" s="84"/>
      <c r="OFK1883" s="84"/>
      <c r="OFL1883" s="84"/>
      <c r="OFM1883" s="84"/>
      <c r="OFN1883" s="84"/>
      <c r="OFO1883" s="84"/>
      <c r="OFP1883" s="84"/>
      <c r="OFQ1883" s="84"/>
      <c r="OFR1883" s="84"/>
      <c r="OFS1883" s="84"/>
      <c r="OFT1883" s="84"/>
      <c r="OFU1883" s="84"/>
      <c r="OFV1883" s="84"/>
      <c r="OFW1883" s="84"/>
      <c r="OFX1883" s="84"/>
      <c r="OFY1883" s="84"/>
      <c r="OFZ1883" s="84"/>
      <c r="OGA1883" s="84"/>
      <c r="OGB1883" s="84"/>
      <c r="OGC1883" s="84"/>
      <c r="OGD1883" s="84"/>
      <c r="OGE1883" s="84"/>
      <c r="OGF1883" s="84"/>
      <c r="OGG1883" s="84"/>
      <c r="OGH1883" s="84"/>
      <c r="OGI1883" s="84"/>
      <c r="OGJ1883" s="84"/>
      <c r="OGK1883" s="84"/>
      <c r="OGL1883" s="84"/>
      <c r="OGM1883" s="84"/>
      <c r="OGN1883" s="84"/>
      <c r="OGO1883" s="84"/>
      <c r="OGP1883" s="84"/>
      <c r="OGQ1883" s="84"/>
      <c r="OGR1883" s="84"/>
      <c r="OGS1883" s="84"/>
      <c r="OGT1883" s="84"/>
      <c r="OGU1883" s="84"/>
      <c r="OGV1883" s="84"/>
      <c r="OGW1883" s="84"/>
      <c r="OGX1883" s="84"/>
      <c r="OGY1883" s="84"/>
      <c r="OGZ1883" s="84"/>
      <c r="OHA1883" s="84"/>
      <c r="OHB1883" s="84"/>
      <c r="OHC1883" s="84"/>
      <c r="OHD1883" s="84"/>
      <c r="OHE1883" s="84"/>
      <c r="OHF1883" s="84"/>
      <c r="OHG1883" s="84"/>
      <c r="OHH1883" s="84"/>
      <c r="OHI1883" s="84"/>
      <c r="OHJ1883" s="84"/>
      <c r="OHK1883" s="84"/>
      <c r="OHL1883" s="84"/>
      <c r="OHM1883" s="84"/>
      <c r="OHN1883" s="84"/>
      <c r="OHO1883" s="84"/>
      <c r="OHP1883" s="84"/>
      <c r="OHQ1883" s="84"/>
      <c r="OHR1883" s="84"/>
      <c r="OHS1883" s="84"/>
      <c r="OHT1883" s="84"/>
      <c r="OHU1883" s="84"/>
      <c r="OHV1883" s="84"/>
      <c r="OHW1883" s="84"/>
      <c r="OHX1883" s="84"/>
      <c r="OHY1883" s="84"/>
      <c r="OHZ1883" s="84"/>
      <c r="OIA1883" s="84"/>
      <c r="OIB1883" s="84"/>
      <c r="OIC1883" s="84"/>
      <c r="OID1883" s="84"/>
      <c r="OIE1883" s="84"/>
      <c r="OIF1883" s="84"/>
      <c r="OIG1883" s="84"/>
      <c r="OIH1883" s="84"/>
      <c r="OII1883" s="84"/>
      <c r="OIJ1883" s="84"/>
      <c r="OIK1883" s="84"/>
      <c r="OIL1883" s="84"/>
      <c r="OIM1883" s="84"/>
      <c r="OIN1883" s="84"/>
      <c r="OIO1883" s="84"/>
      <c r="OIP1883" s="84"/>
      <c r="OIQ1883" s="84"/>
      <c r="OIR1883" s="84"/>
      <c r="OIS1883" s="84"/>
      <c r="OIT1883" s="84"/>
      <c r="OIU1883" s="84"/>
      <c r="OIV1883" s="84"/>
      <c r="OIW1883" s="84"/>
      <c r="OIX1883" s="84"/>
      <c r="OIY1883" s="84"/>
      <c r="OIZ1883" s="84"/>
      <c r="OJA1883" s="84"/>
      <c r="OJB1883" s="84"/>
      <c r="OJC1883" s="84"/>
      <c r="OJD1883" s="84"/>
      <c r="OJE1883" s="84"/>
      <c r="OJF1883" s="84"/>
      <c r="OJG1883" s="84"/>
      <c r="OJH1883" s="84"/>
      <c r="OJI1883" s="84"/>
      <c r="OJJ1883" s="84"/>
      <c r="OJK1883" s="84"/>
      <c r="OJL1883" s="84"/>
      <c r="OJM1883" s="84"/>
      <c r="OJN1883" s="84"/>
      <c r="OJO1883" s="84"/>
      <c r="OJP1883" s="84"/>
      <c r="OJQ1883" s="84"/>
      <c r="OJR1883" s="84"/>
      <c r="OJS1883" s="84"/>
      <c r="OJT1883" s="84"/>
      <c r="OJU1883" s="84"/>
      <c r="OJV1883" s="84"/>
      <c r="OJW1883" s="84"/>
      <c r="OJX1883" s="84"/>
      <c r="OJY1883" s="84"/>
      <c r="OJZ1883" s="84"/>
      <c r="OKA1883" s="84"/>
      <c r="OKB1883" s="84"/>
      <c r="OKC1883" s="84"/>
      <c r="OKD1883" s="84"/>
      <c r="OKE1883" s="84"/>
      <c r="OKF1883" s="84"/>
      <c r="OKG1883" s="84"/>
      <c r="OKH1883" s="84"/>
      <c r="OKI1883" s="84"/>
      <c r="OKJ1883" s="84"/>
      <c r="OKK1883" s="84"/>
      <c r="OKL1883" s="84"/>
      <c r="OKM1883" s="84"/>
      <c r="OKN1883" s="84"/>
      <c r="OKO1883" s="84"/>
      <c r="OKP1883" s="84"/>
      <c r="OKQ1883" s="84"/>
      <c r="OKR1883" s="84"/>
      <c r="OKS1883" s="84"/>
      <c r="OKT1883" s="84"/>
      <c r="OKU1883" s="84"/>
      <c r="OKV1883" s="84"/>
      <c r="OKW1883" s="84"/>
      <c r="OKX1883" s="84"/>
      <c r="OKY1883" s="84"/>
      <c r="OKZ1883" s="84"/>
      <c r="OLA1883" s="84"/>
      <c r="OLB1883" s="84"/>
      <c r="OLC1883" s="84"/>
      <c r="OLD1883" s="84"/>
      <c r="OLE1883" s="84"/>
      <c r="OLF1883" s="84"/>
      <c r="OLG1883" s="84"/>
      <c r="OLH1883" s="84"/>
      <c r="OLI1883" s="84"/>
      <c r="OLJ1883" s="84"/>
      <c r="OLK1883" s="84"/>
      <c r="OLL1883" s="84"/>
      <c r="OLM1883" s="84"/>
      <c r="OLN1883" s="84"/>
      <c r="OLO1883" s="84"/>
      <c r="OLP1883" s="84"/>
      <c r="OLQ1883" s="84"/>
      <c r="OLR1883" s="84"/>
      <c r="OLS1883" s="84"/>
      <c r="OLT1883" s="84"/>
      <c r="OLU1883" s="84"/>
      <c r="OLV1883" s="84"/>
      <c r="OLW1883" s="84"/>
      <c r="OLX1883" s="84"/>
      <c r="OLY1883" s="84"/>
      <c r="OLZ1883" s="84"/>
      <c r="OMA1883" s="84"/>
      <c r="OMB1883" s="84"/>
      <c r="OMC1883" s="84"/>
      <c r="OMD1883" s="84"/>
      <c r="OME1883" s="84"/>
      <c r="OMF1883" s="84"/>
      <c r="OMG1883" s="84"/>
      <c r="OMH1883" s="84"/>
      <c r="OMI1883" s="84"/>
      <c r="OMJ1883" s="84"/>
      <c r="OMK1883" s="84"/>
      <c r="OML1883" s="84"/>
      <c r="OMM1883" s="84"/>
      <c r="OMN1883" s="84"/>
      <c r="OMO1883" s="84"/>
      <c r="OMP1883" s="84"/>
      <c r="OMQ1883" s="84"/>
      <c r="OMR1883" s="84"/>
      <c r="OMS1883" s="84"/>
      <c r="OMT1883" s="84"/>
      <c r="OMU1883" s="84"/>
      <c r="OMV1883" s="84"/>
      <c r="OMW1883" s="84"/>
      <c r="OMX1883" s="84"/>
      <c r="OMY1883" s="84"/>
      <c r="OMZ1883" s="84"/>
      <c r="ONA1883" s="84"/>
      <c r="ONB1883" s="84"/>
      <c r="ONC1883" s="84"/>
      <c r="OND1883" s="84"/>
      <c r="ONE1883" s="84"/>
      <c r="ONF1883" s="84"/>
      <c r="ONG1883" s="84"/>
      <c r="ONH1883" s="84"/>
      <c r="ONI1883" s="84"/>
      <c r="ONJ1883" s="84"/>
      <c r="ONK1883" s="84"/>
      <c r="ONL1883" s="84"/>
      <c r="ONM1883" s="84"/>
      <c r="ONN1883" s="84"/>
      <c r="ONO1883" s="84"/>
      <c r="ONP1883" s="84"/>
      <c r="ONQ1883" s="84"/>
      <c r="ONR1883" s="84"/>
      <c r="ONS1883" s="84"/>
      <c r="ONT1883" s="84"/>
      <c r="ONU1883" s="84"/>
      <c r="ONV1883" s="84"/>
      <c r="ONW1883" s="84"/>
      <c r="ONX1883" s="84"/>
      <c r="ONY1883" s="84"/>
      <c r="ONZ1883" s="84"/>
      <c r="OOA1883" s="84"/>
      <c r="OOB1883" s="84"/>
      <c r="OOC1883" s="84"/>
      <c r="OOD1883" s="84"/>
      <c r="OOE1883" s="84"/>
      <c r="OOF1883" s="84"/>
      <c r="OOG1883" s="84"/>
      <c r="OOH1883" s="84"/>
      <c r="OOI1883" s="84"/>
      <c r="OOJ1883" s="84"/>
      <c r="OOK1883" s="84"/>
      <c r="OOL1883" s="84"/>
      <c r="OOM1883" s="84"/>
      <c r="OON1883" s="84"/>
      <c r="OOO1883" s="84"/>
      <c r="OOP1883" s="84"/>
      <c r="OOQ1883" s="84"/>
      <c r="OOR1883" s="84"/>
      <c r="OOS1883" s="84"/>
      <c r="OOT1883" s="84"/>
      <c r="OOU1883" s="84"/>
      <c r="OOV1883" s="84"/>
      <c r="OOW1883" s="84"/>
      <c r="OOX1883" s="84"/>
      <c r="OOY1883" s="84"/>
      <c r="OOZ1883" s="84"/>
      <c r="OPA1883" s="84"/>
      <c r="OPB1883" s="84"/>
      <c r="OPC1883" s="84"/>
      <c r="OPD1883" s="84"/>
      <c r="OPE1883" s="84"/>
      <c r="OPF1883" s="84"/>
      <c r="OPG1883" s="84"/>
      <c r="OPH1883" s="84"/>
      <c r="OPI1883" s="84"/>
      <c r="OPJ1883" s="84"/>
      <c r="OPK1883" s="84"/>
      <c r="OPL1883" s="84"/>
      <c r="OPM1883" s="84"/>
      <c r="OPN1883" s="84"/>
      <c r="OPO1883" s="84"/>
      <c r="OPP1883" s="84"/>
      <c r="OPQ1883" s="84"/>
      <c r="OPR1883" s="84"/>
      <c r="OPS1883" s="84"/>
      <c r="OPT1883" s="84"/>
      <c r="OPU1883" s="84"/>
      <c r="OPV1883" s="84"/>
      <c r="OPW1883" s="84"/>
      <c r="OPX1883" s="84"/>
      <c r="OPY1883" s="84"/>
      <c r="OPZ1883" s="84"/>
      <c r="OQA1883" s="84"/>
      <c r="OQB1883" s="84"/>
      <c r="OQC1883" s="84"/>
      <c r="OQD1883" s="84"/>
      <c r="OQE1883" s="84"/>
      <c r="OQF1883" s="84"/>
      <c r="OQG1883" s="84"/>
      <c r="OQH1883" s="84"/>
      <c r="OQI1883" s="84"/>
      <c r="OQJ1883" s="84"/>
      <c r="OQK1883" s="84"/>
      <c r="OQL1883" s="84"/>
      <c r="OQM1883" s="84"/>
      <c r="OQN1883" s="84"/>
      <c r="OQO1883" s="84"/>
      <c r="OQP1883" s="84"/>
      <c r="OQQ1883" s="84"/>
      <c r="OQR1883" s="84"/>
      <c r="OQS1883" s="84"/>
      <c r="OQT1883" s="84"/>
      <c r="OQU1883" s="84"/>
      <c r="OQV1883" s="84"/>
      <c r="OQW1883" s="84"/>
      <c r="OQX1883" s="84"/>
      <c r="OQY1883" s="84"/>
      <c r="OQZ1883" s="84"/>
      <c r="ORA1883" s="84"/>
      <c r="ORB1883" s="84"/>
      <c r="ORC1883" s="84"/>
      <c r="ORD1883" s="84"/>
      <c r="ORE1883" s="84"/>
      <c r="ORF1883" s="84"/>
      <c r="ORG1883" s="84"/>
      <c r="ORH1883" s="84"/>
      <c r="ORI1883" s="84"/>
      <c r="ORJ1883" s="84"/>
      <c r="ORK1883" s="84"/>
      <c r="ORL1883" s="84"/>
      <c r="ORM1883" s="84"/>
      <c r="ORN1883" s="84"/>
      <c r="ORO1883" s="84"/>
      <c r="ORP1883" s="84"/>
      <c r="ORQ1883" s="84"/>
      <c r="ORR1883" s="84"/>
      <c r="ORS1883" s="84"/>
      <c r="ORT1883" s="84"/>
      <c r="ORU1883" s="84"/>
      <c r="ORV1883" s="84"/>
      <c r="ORW1883" s="84"/>
      <c r="ORX1883" s="84"/>
      <c r="ORY1883" s="84"/>
      <c r="ORZ1883" s="84"/>
      <c r="OSA1883" s="84"/>
      <c r="OSB1883" s="84"/>
      <c r="OSC1883" s="84"/>
      <c r="OSD1883" s="84"/>
      <c r="OSE1883" s="84"/>
      <c r="OSF1883" s="84"/>
      <c r="OSG1883" s="84"/>
      <c r="OSH1883" s="84"/>
      <c r="OSI1883" s="84"/>
      <c r="OSJ1883" s="84"/>
      <c r="OSK1883" s="84"/>
      <c r="OSL1883" s="84"/>
      <c r="OSM1883" s="84"/>
      <c r="OSN1883" s="84"/>
      <c r="OSO1883" s="84"/>
      <c r="OSP1883" s="84"/>
      <c r="OSQ1883" s="84"/>
      <c r="OSR1883" s="84"/>
      <c r="OSS1883" s="84"/>
      <c r="OST1883" s="84"/>
      <c r="OSU1883" s="84"/>
      <c r="OSV1883" s="84"/>
      <c r="OSW1883" s="84"/>
      <c r="OSX1883" s="84"/>
      <c r="OSY1883" s="84"/>
      <c r="OSZ1883" s="84"/>
      <c r="OTA1883" s="84"/>
      <c r="OTB1883" s="84"/>
      <c r="OTC1883" s="84"/>
      <c r="OTD1883" s="84"/>
      <c r="OTE1883" s="84"/>
      <c r="OTF1883" s="84"/>
      <c r="OTG1883" s="84"/>
      <c r="OTH1883" s="84"/>
      <c r="OTI1883" s="84"/>
      <c r="OTJ1883" s="84"/>
      <c r="OTK1883" s="84"/>
      <c r="OTL1883" s="84"/>
      <c r="OTM1883" s="84"/>
      <c r="OTN1883" s="84"/>
      <c r="OTO1883" s="84"/>
      <c r="OTP1883" s="84"/>
      <c r="OTQ1883" s="84"/>
      <c r="OTR1883" s="84"/>
      <c r="OTS1883" s="84"/>
      <c r="OTT1883" s="84"/>
      <c r="OTU1883" s="84"/>
      <c r="OTV1883" s="84"/>
      <c r="OTW1883" s="84"/>
      <c r="OTX1883" s="84"/>
      <c r="OTY1883" s="84"/>
      <c r="OTZ1883" s="84"/>
      <c r="OUA1883" s="84"/>
      <c r="OUB1883" s="84"/>
      <c r="OUC1883" s="84"/>
      <c r="OUD1883" s="84"/>
      <c r="OUE1883" s="84"/>
      <c r="OUF1883" s="84"/>
      <c r="OUG1883" s="84"/>
      <c r="OUH1883" s="84"/>
      <c r="OUI1883" s="84"/>
      <c r="OUJ1883" s="84"/>
      <c r="OUK1883" s="84"/>
      <c r="OUL1883" s="84"/>
      <c r="OUM1883" s="84"/>
      <c r="OUN1883" s="84"/>
      <c r="OUO1883" s="84"/>
      <c r="OUP1883" s="84"/>
      <c r="OUQ1883" s="84"/>
      <c r="OUR1883" s="84"/>
      <c r="OUS1883" s="84"/>
      <c r="OUT1883" s="84"/>
      <c r="OUU1883" s="84"/>
      <c r="OUV1883" s="84"/>
      <c r="OUW1883" s="84"/>
      <c r="OUX1883" s="84"/>
      <c r="OUY1883" s="84"/>
      <c r="OUZ1883" s="84"/>
      <c r="OVA1883" s="84"/>
      <c r="OVB1883" s="84"/>
      <c r="OVC1883" s="84"/>
      <c r="OVD1883" s="84"/>
      <c r="OVE1883" s="84"/>
      <c r="OVF1883" s="84"/>
      <c r="OVG1883" s="84"/>
      <c r="OVH1883" s="84"/>
      <c r="OVI1883" s="84"/>
      <c r="OVJ1883" s="84"/>
      <c r="OVK1883" s="84"/>
      <c r="OVL1883" s="84"/>
      <c r="OVM1883" s="84"/>
      <c r="OVN1883" s="84"/>
      <c r="OVO1883" s="84"/>
      <c r="OVP1883" s="84"/>
      <c r="OVQ1883" s="84"/>
      <c r="OVR1883" s="84"/>
      <c r="OVS1883" s="84"/>
      <c r="OVT1883" s="84"/>
      <c r="OVU1883" s="84"/>
      <c r="OVV1883" s="84"/>
      <c r="OVW1883" s="84"/>
      <c r="OVX1883" s="84"/>
      <c r="OVY1883" s="84"/>
      <c r="OVZ1883" s="84"/>
      <c r="OWA1883" s="84"/>
      <c r="OWB1883" s="84"/>
      <c r="OWC1883" s="84"/>
      <c r="OWD1883" s="84"/>
      <c r="OWE1883" s="84"/>
      <c r="OWF1883" s="84"/>
      <c r="OWG1883" s="84"/>
      <c r="OWH1883" s="84"/>
      <c r="OWI1883" s="84"/>
      <c r="OWJ1883" s="84"/>
      <c r="OWK1883" s="84"/>
      <c r="OWL1883" s="84"/>
      <c r="OWM1883" s="84"/>
      <c r="OWN1883" s="84"/>
      <c r="OWO1883" s="84"/>
      <c r="OWP1883" s="84"/>
      <c r="OWQ1883" s="84"/>
      <c r="OWR1883" s="84"/>
      <c r="OWS1883" s="84"/>
      <c r="OWT1883" s="84"/>
      <c r="OWU1883" s="84"/>
      <c r="OWV1883" s="84"/>
      <c r="OWW1883" s="84"/>
      <c r="OWX1883" s="84"/>
      <c r="OWY1883" s="84"/>
      <c r="OWZ1883" s="84"/>
      <c r="OXA1883" s="84"/>
      <c r="OXB1883" s="84"/>
      <c r="OXC1883" s="84"/>
      <c r="OXD1883" s="84"/>
      <c r="OXE1883" s="84"/>
      <c r="OXF1883" s="84"/>
      <c r="OXG1883" s="84"/>
      <c r="OXH1883" s="84"/>
      <c r="OXI1883" s="84"/>
      <c r="OXJ1883" s="84"/>
      <c r="OXK1883" s="84"/>
      <c r="OXL1883" s="84"/>
      <c r="OXM1883" s="84"/>
      <c r="OXN1883" s="84"/>
      <c r="OXO1883" s="84"/>
      <c r="OXP1883" s="84"/>
      <c r="OXQ1883" s="84"/>
      <c r="OXR1883" s="84"/>
      <c r="OXS1883" s="84"/>
      <c r="OXT1883" s="84"/>
      <c r="OXU1883" s="84"/>
      <c r="OXV1883" s="84"/>
      <c r="OXW1883" s="84"/>
      <c r="OXX1883" s="84"/>
      <c r="OXY1883" s="84"/>
      <c r="OXZ1883" s="84"/>
      <c r="OYA1883" s="84"/>
      <c r="OYB1883" s="84"/>
      <c r="OYC1883" s="84"/>
      <c r="OYD1883" s="84"/>
      <c r="OYE1883" s="84"/>
      <c r="OYF1883" s="84"/>
      <c r="OYG1883" s="84"/>
      <c r="OYH1883" s="84"/>
      <c r="OYI1883" s="84"/>
      <c r="OYJ1883" s="84"/>
      <c r="OYK1883" s="84"/>
      <c r="OYL1883" s="84"/>
      <c r="OYM1883" s="84"/>
      <c r="OYN1883" s="84"/>
      <c r="OYO1883" s="84"/>
      <c r="OYP1883" s="84"/>
      <c r="OYQ1883" s="84"/>
      <c r="OYR1883" s="84"/>
      <c r="OYS1883" s="84"/>
      <c r="OYT1883" s="84"/>
      <c r="OYU1883" s="84"/>
      <c r="OYV1883" s="84"/>
      <c r="OYW1883" s="84"/>
      <c r="OYX1883" s="84"/>
      <c r="OYY1883" s="84"/>
      <c r="OYZ1883" s="84"/>
      <c r="OZA1883" s="84"/>
      <c r="OZB1883" s="84"/>
      <c r="OZC1883" s="84"/>
      <c r="OZD1883" s="84"/>
      <c r="OZE1883" s="84"/>
      <c r="OZF1883" s="84"/>
      <c r="OZG1883" s="84"/>
      <c r="OZH1883" s="84"/>
      <c r="OZI1883" s="84"/>
      <c r="OZJ1883" s="84"/>
      <c r="OZK1883" s="84"/>
      <c r="OZL1883" s="84"/>
      <c r="OZM1883" s="84"/>
      <c r="OZN1883" s="84"/>
      <c r="OZO1883" s="84"/>
      <c r="OZP1883" s="84"/>
      <c r="OZQ1883" s="84"/>
      <c r="OZR1883" s="84"/>
      <c r="OZS1883" s="84"/>
      <c r="OZT1883" s="84"/>
      <c r="OZU1883" s="84"/>
      <c r="OZV1883" s="84"/>
      <c r="OZW1883" s="84"/>
      <c r="OZX1883" s="84"/>
      <c r="OZY1883" s="84"/>
      <c r="OZZ1883" s="84"/>
      <c r="PAA1883" s="84"/>
      <c r="PAB1883" s="84"/>
      <c r="PAC1883" s="84"/>
      <c r="PAD1883" s="84"/>
      <c r="PAE1883" s="84"/>
      <c r="PAF1883" s="84"/>
      <c r="PAG1883" s="84"/>
      <c r="PAH1883" s="84"/>
      <c r="PAI1883" s="84"/>
      <c r="PAJ1883" s="84"/>
      <c r="PAK1883" s="84"/>
      <c r="PAL1883" s="84"/>
      <c r="PAM1883" s="84"/>
      <c r="PAN1883" s="84"/>
      <c r="PAO1883" s="84"/>
      <c r="PAP1883" s="84"/>
      <c r="PAQ1883" s="84"/>
      <c r="PAR1883" s="84"/>
      <c r="PAS1883" s="84"/>
      <c r="PAT1883" s="84"/>
      <c r="PAU1883" s="84"/>
      <c r="PAV1883" s="84"/>
      <c r="PAW1883" s="84"/>
      <c r="PAX1883" s="84"/>
      <c r="PAY1883" s="84"/>
      <c r="PAZ1883" s="84"/>
      <c r="PBA1883" s="84"/>
      <c r="PBB1883" s="84"/>
      <c r="PBC1883" s="84"/>
      <c r="PBD1883" s="84"/>
      <c r="PBE1883" s="84"/>
      <c r="PBF1883" s="84"/>
      <c r="PBG1883" s="84"/>
      <c r="PBH1883" s="84"/>
      <c r="PBI1883" s="84"/>
      <c r="PBJ1883" s="84"/>
      <c r="PBK1883" s="84"/>
      <c r="PBL1883" s="84"/>
      <c r="PBM1883" s="84"/>
      <c r="PBN1883" s="84"/>
      <c r="PBO1883" s="84"/>
      <c r="PBP1883" s="84"/>
      <c r="PBQ1883" s="84"/>
      <c r="PBR1883" s="84"/>
      <c r="PBS1883" s="84"/>
      <c r="PBT1883" s="84"/>
      <c r="PBU1883" s="84"/>
      <c r="PBV1883" s="84"/>
      <c r="PBW1883" s="84"/>
      <c r="PBX1883" s="84"/>
      <c r="PBY1883" s="84"/>
      <c r="PBZ1883" s="84"/>
      <c r="PCA1883" s="84"/>
      <c r="PCB1883" s="84"/>
      <c r="PCC1883" s="84"/>
      <c r="PCD1883" s="84"/>
      <c r="PCE1883" s="84"/>
      <c r="PCF1883" s="84"/>
      <c r="PCG1883" s="84"/>
      <c r="PCH1883" s="84"/>
      <c r="PCI1883" s="84"/>
      <c r="PCJ1883" s="84"/>
      <c r="PCK1883" s="84"/>
      <c r="PCL1883" s="84"/>
      <c r="PCM1883" s="84"/>
      <c r="PCN1883" s="84"/>
      <c r="PCO1883" s="84"/>
      <c r="PCP1883" s="84"/>
      <c r="PCQ1883" s="84"/>
      <c r="PCR1883" s="84"/>
      <c r="PCS1883" s="84"/>
      <c r="PCT1883" s="84"/>
      <c r="PCU1883" s="84"/>
      <c r="PCV1883" s="84"/>
      <c r="PCW1883" s="84"/>
      <c r="PCX1883" s="84"/>
      <c r="PCY1883" s="84"/>
      <c r="PCZ1883" s="84"/>
      <c r="PDA1883" s="84"/>
      <c r="PDB1883" s="84"/>
      <c r="PDC1883" s="84"/>
      <c r="PDD1883" s="84"/>
      <c r="PDE1883" s="84"/>
      <c r="PDF1883" s="84"/>
      <c r="PDG1883" s="84"/>
      <c r="PDH1883" s="84"/>
      <c r="PDI1883" s="84"/>
      <c r="PDJ1883" s="84"/>
      <c r="PDK1883" s="84"/>
      <c r="PDL1883" s="84"/>
      <c r="PDM1883" s="84"/>
      <c r="PDN1883" s="84"/>
      <c r="PDO1883" s="84"/>
      <c r="PDP1883" s="84"/>
      <c r="PDQ1883" s="84"/>
      <c r="PDR1883" s="84"/>
      <c r="PDS1883" s="84"/>
      <c r="PDT1883" s="84"/>
      <c r="PDU1883" s="84"/>
      <c r="PDV1883" s="84"/>
      <c r="PDW1883" s="84"/>
      <c r="PDX1883" s="84"/>
      <c r="PDY1883" s="84"/>
      <c r="PDZ1883" s="84"/>
      <c r="PEA1883" s="84"/>
      <c r="PEB1883" s="84"/>
      <c r="PEC1883" s="84"/>
      <c r="PED1883" s="84"/>
      <c r="PEE1883" s="84"/>
      <c r="PEF1883" s="84"/>
      <c r="PEG1883" s="84"/>
      <c r="PEH1883" s="84"/>
      <c r="PEI1883" s="84"/>
      <c r="PEJ1883" s="84"/>
      <c r="PEK1883" s="84"/>
      <c r="PEL1883" s="84"/>
      <c r="PEM1883" s="84"/>
      <c r="PEN1883" s="84"/>
      <c r="PEO1883" s="84"/>
      <c r="PEP1883" s="84"/>
      <c r="PEQ1883" s="84"/>
      <c r="PER1883" s="84"/>
      <c r="PES1883" s="84"/>
      <c r="PET1883" s="84"/>
      <c r="PEU1883" s="84"/>
      <c r="PEV1883" s="84"/>
      <c r="PEW1883" s="84"/>
      <c r="PEX1883" s="84"/>
      <c r="PEY1883" s="84"/>
      <c r="PEZ1883" s="84"/>
      <c r="PFA1883" s="84"/>
      <c r="PFB1883" s="84"/>
      <c r="PFC1883" s="84"/>
      <c r="PFD1883" s="84"/>
      <c r="PFE1883" s="84"/>
      <c r="PFF1883" s="84"/>
      <c r="PFG1883" s="84"/>
      <c r="PFH1883" s="84"/>
      <c r="PFI1883" s="84"/>
      <c r="PFJ1883" s="84"/>
      <c r="PFK1883" s="84"/>
      <c r="PFL1883" s="84"/>
      <c r="PFM1883" s="84"/>
      <c r="PFN1883" s="84"/>
      <c r="PFO1883" s="84"/>
      <c r="PFP1883" s="84"/>
      <c r="PFQ1883" s="84"/>
      <c r="PFR1883" s="84"/>
      <c r="PFS1883" s="84"/>
      <c r="PFT1883" s="84"/>
      <c r="PFU1883" s="84"/>
      <c r="PFV1883" s="84"/>
      <c r="PFW1883" s="84"/>
      <c r="PFX1883" s="84"/>
      <c r="PFY1883" s="84"/>
      <c r="PFZ1883" s="84"/>
      <c r="PGA1883" s="84"/>
      <c r="PGB1883" s="84"/>
      <c r="PGC1883" s="84"/>
      <c r="PGD1883" s="84"/>
      <c r="PGE1883" s="84"/>
      <c r="PGF1883" s="84"/>
      <c r="PGG1883" s="84"/>
      <c r="PGH1883" s="84"/>
      <c r="PGI1883" s="84"/>
      <c r="PGJ1883" s="84"/>
      <c r="PGK1883" s="84"/>
      <c r="PGL1883" s="84"/>
      <c r="PGM1883" s="84"/>
      <c r="PGN1883" s="84"/>
      <c r="PGO1883" s="84"/>
      <c r="PGP1883" s="84"/>
      <c r="PGQ1883" s="84"/>
      <c r="PGR1883" s="84"/>
      <c r="PGS1883" s="84"/>
      <c r="PGT1883" s="84"/>
      <c r="PGU1883" s="84"/>
      <c r="PGV1883" s="84"/>
      <c r="PGW1883" s="84"/>
      <c r="PGX1883" s="84"/>
      <c r="PGY1883" s="84"/>
      <c r="PGZ1883" s="84"/>
      <c r="PHA1883" s="84"/>
      <c r="PHB1883" s="84"/>
      <c r="PHC1883" s="84"/>
      <c r="PHD1883" s="84"/>
      <c r="PHE1883" s="84"/>
      <c r="PHF1883" s="84"/>
      <c r="PHG1883" s="84"/>
      <c r="PHH1883" s="84"/>
      <c r="PHI1883" s="84"/>
      <c r="PHJ1883" s="84"/>
      <c r="PHK1883" s="84"/>
      <c r="PHL1883" s="84"/>
      <c r="PHM1883" s="84"/>
      <c r="PHN1883" s="84"/>
      <c r="PHO1883" s="84"/>
      <c r="PHP1883" s="84"/>
      <c r="PHQ1883" s="84"/>
      <c r="PHR1883" s="84"/>
      <c r="PHS1883" s="84"/>
      <c r="PHT1883" s="84"/>
      <c r="PHU1883" s="84"/>
      <c r="PHV1883" s="84"/>
      <c r="PHW1883" s="84"/>
      <c r="PHX1883" s="84"/>
      <c r="PHY1883" s="84"/>
      <c r="PHZ1883" s="84"/>
      <c r="PIA1883" s="84"/>
      <c r="PIB1883" s="84"/>
      <c r="PIC1883" s="84"/>
      <c r="PID1883" s="84"/>
      <c r="PIE1883" s="84"/>
      <c r="PIF1883" s="84"/>
      <c r="PIG1883" s="84"/>
      <c r="PIH1883" s="84"/>
      <c r="PII1883" s="84"/>
      <c r="PIJ1883" s="84"/>
      <c r="PIK1883" s="84"/>
      <c r="PIL1883" s="84"/>
      <c r="PIM1883" s="84"/>
      <c r="PIN1883" s="84"/>
      <c r="PIO1883" s="84"/>
      <c r="PIP1883" s="84"/>
      <c r="PIQ1883" s="84"/>
      <c r="PIR1883" s="84"/>
      <c r="PIS1883" s="84"/>
      <c r="PIT1883" s="84"/>
      <c r="PIU1883" s="84"/>
      <c r="PIV1883" s="84"/>
      <c r="PIW1883" s="84"/>
      <c r="PIX1883" s="84"/>
      <c r="PIY1883" s="84"/>
      <c r="PIZ1883" s="84"/>
      <c r="PJA1883" s="84"/>
      <c r="PJB1883" s="84"/>
      <c r="PJC1883" s="84"/>
      <c r="PJD1883" s="84"/>
      <c r="PJE1883" s="84"/>
      <c r="PJF1883" s="84"/>
      <c r="PJG1883" s="84"/>
      <c r="PJH1883" s="84"/>
      <c r="PJI1883" s="84"/>
      <c r="PJJ1883" s="84"/>
      <c r="PJK1883" s="84"/>
      <c r="PJL1883" s="84"/>
      <c r="PJM1883" s="84"/>
      <c r="PJN1883" s="84"/>
      <c r="PJO1883" s="84"/>
      <c r="PJP1883" s="84"/>
      <c r="PJQ1883" s="84"/>
      <c r="PJR1883" s="84"/>
      <c r="PJS1883" s="84"/>
      <c r="PJT1883" s="84"/>
      <c r="PJU1883" s="84"/>
      <c r="PJV1883" s="84"/>
      <c r="PJW1883" s="84"/>
      <c r="PJX1883" s="84"/>
      <c r="PJY1883" s="84"/>
      <c r="PJZ1883" s="84"/>
      <c r="PKA1883" s="84"/>
      <c r="PKB1883" s="84"/>
      <c r="PKC1883" s="84"/>
      <c r="PKD1883" s="84"/>
      <c r="PKE1883" s="84"/>
      <c r="PKF1883" s="84"/>
      <c r="PKG1883" s="84"/>
      <c r="PKH1883" s="84"/>
      <c r="PKI1883" s="84"/>
      <c r="PKJ1883" s="84"/>
      <c r="PKK1883" s="84"/>
      <c r="PKL1883" s="84"/>
      <c r="PKM1883" s="84"/>
      <c r="PKN1883" s="84"/>
      <c r="PKO1883" s="84"/>
      <c r="PKP1883" s="84"/>
      <c r="PKQ1883" s="84"/>
      <c r="PKR1883" s="84"/>
      <c r="PKS1883" s="84"/>
      <c r="PKT1883" s="84"/>
      <c r="PKU1883" s="84"/>
      <c r="PKV1883" s="84"/>
      <c r="PKW1883" s="84"/>
      <c r="PKX1883" s="84"/>
      <c r="PKY1883" s="84"/>
      <c r="PKZ1883" s="84"/>
      <c r="PLA1883" s="84"/>
      <c r="PLB1883" s="84"/>
      <c r="PLC1883" s="84"/>
      <c r="PLD1883" s="84"/>
      <c r="PLE1883" s="84"/>
      <c r="PLF1883" s="84"/>
      <c r="PLG1883" s="84"/>
      <c r="PLH1883" s="84"/>
      <c r="PLI1883" s="84"/>
      <c r="PLJ1883" s="84"/>
      <c r="PLK1883" s="84"/>
      <c r="PLL1883" s="84"/>
      <c r="PLM1883" s="84"/>
      <c r="PLN1883" s="84"/>
      <c r="PLO1883" s="84"/>
      <c r="PLP1883" s="84"/>
      <c r="PLQ1883" s="84"/>
      <c r="PLR1883" s="84"/>
      <c r="PLS1883" s="84"/>
      <c r="PLT1883" s="84"/>
      <c r="PLU1883" s="84"/>
      <c r="PLV1883" s="84"/>
      <c r="PLW1883" s="84"/>
      <c r="PLX1883" s="84"/>
      <c r="PLY1883" s="84"/>
      <c r="PLZ1883" s="84"/>
      <c r="PMA1883" s="84"/>
      <c r="PMB1883" s="84"/>
      <c r="PMC1883" s="84"/>
      <c r="PMD1883" s="84"/>
      <c r="PME1883" s="84"/>
      <c r="PMF1883" s="84"/>
      <c r="PMG1883" s="84"/>
      <c r="PMH1883" s="84"/>
      <c r="PMI1883" s="84"/>
      <c r="PMJ1883" s="84"/>
      <c r="PMK1883" s="84"/>
      <c r="PML1883" s="84"/>
      <c r="PMM1883" s="84"/>
      <c r="PMN1883" s="84"/>
      <c r="PMO1883" s="84"/>
      <c r="PMP1883" s="84"/>
      <c r="PMQ1883" s="84"/>
      <c r="PMR1883" s="84"/>
      <c r="PMS1883" s="84"/>
      <c r="PMT1883" s="84"/>
      <c r="PMU1883" s="84"/>
      <c r="PMV1883" s="84"/>
      <c r="PMW1883" s="84"/>
      <c r="PMX1883" s="84"/>
      <c r="PMY1883" s="84"/>
      <c r="PMZ1883" s="84"/>
      <c r="PNA1883" s="84"/>
      <c r="PNB1883" s="84"/>
      <c r="PNC1883" s="84"/>
      <c r="PND1883" s="84"/>
      <c r="PNE1883" s="84"/>
      <c r="PNF1883" s="84"/>
      <c r="PNG1883" s="84"/>
      <c r="PNH1883" s="84"/>
      <c r="PNI1883" s="84"/>
      <c r="PNJ1883" s="84"/>
      <c r="PNK1883" s="84"/>
      <c r="PNL1883" s="84"/>
      <c r="PNM1883" s="84"/>
      <c r="PNN1883" s="84"/>
      <c r="PNO1883" s="84"/>
      <c r="PNP1883" s="84"/>
      <c r="PNQ1883" s="84"/>
      <c r="PNR1883" s="84"/>
      <c r="PNS1883" s="84"/>
      <c r="PNT1883" s="84"/>
      <c r="PNU1883" s="84"/>
      <c r="PNV1883" s="84"/>
      <c r="PNW1883" s="84"/>
      <c r="PNX1883" s="84"/>
      <c r="PNY1883" s="84"/>
      <c r="PNZ1883" s="84"/>
      <c r="POA1883" s="84"/>
      <c r="POB1883" s="84"/>
      <c r="POC1883" s="84"/>
      <c r="POD1883" s="84"/>
      <c r="POE1883" s="84"/>
      <c r="POF1883" s="84"/>
      <c r="POG1883" s="84"/>
      <c r="POH1883" s="84"/>
      <c r="POI1883" s="84"/>
      <c r="POJ1883" s="84"/>
      <c r="POK1883" s="84"/>
      <c r="POL1883" s="84"/>
      <c r="POM1883" s="84"/>
      <c r="PON1883" s="84"/>
      <c r="POO1883" s="84"/>
      <c r="POP1883" s="84"/>
      <c r="POQ1883" s="84"/>
      <c r="POR1883" s="84"/>
      <c r="POS1883" s="84"/>
      <c r="POT1883" s="84"/>
      <c r="POU1883" s="84"/>
      <c r="POV1883" s="84"/>
      <c r="POW1883" s="84"/>
      <c r="POX1883" s="84"/>
      <c r="POY1883" s="84"/>
      <c r="POZ1883" s="84"/>
      <c r="PPA1883" s="84"/>
      <c r="PPB1883" s="84"/>
      <c r="PPC1883" s="84"/>
      <c r="PPD1883" s="84"/>
      <c r="PPE1883" s="84"/>
      <c r="PPF1883" s="84"/>
      <c r="PPG1883" s="84"/>
      <c r="PPH1883" s="84"/>
      <c r="PPI1883" s="84"/>
      <c r="PPJ1883" s="84"/>
      <c r="PPK1883" s="84"/>
      <c r="PPL1883" s="84"/>
      <c r="PPM1883" s="84"/>
      <c r="PPN1883" s="84"/>
      <c r="PPO1883" s="84"/>
      <c r="PPP1883" s="84"/>
      <c r="PPQ1883" s="84"/>
      <c r="PPR1883" s="84"/>
      <c r="PPS1883" s="84"/>
      <c r="PPT1883" s="84"/>
      <c r="PPU1883" s="84"/>
      <c r="PPV1883" s="84"/>
      <c r="PPW1883" s="84"/>
      <c r="PPX1883" s="84"/>
      <c r="PPY1883" s="84"/>
      <c r="PPZ1883" s="84"/>
      <c r="PQA1883" s="84"/>
      <c r="PQB1883" s="84"/>
      <c r="PQC1883" s="84"/>
      <c r="PQD1883" s="84"/>
      <c r="PQE1883" s="84"/>
      <c r="PQF1883" s="84"/>
      <c r="PQG1883" s="84"/>
      <c r="PQH1883" s="84"/>
      <c r="PQI1883" s="84"/>
      <c r="PQJ1883" s="84"/>
      <c r="PQK1883" s="84"/>
      <c r="PQL1883" s="84"/>
      <c r="PQM1883" s="84"/>
      <c r="PQN1883" s="84"/>
      <c r="PQO1883" s="84"/>
      <c r="PQP1883" s="84"/>
      <c r="PQQ1883" s="84"/>
      <c r="PQR1883" s="84"/>
      <c r="PQS1883" s="84"/>
      <c r="PQT1883" s="84"/>
      <c r="PQU1883" s="84"/>
      <c r="PQV1883" s="84"/>
      <c r="PQW1883" s="84"/>
      <c r="PQX1883" s="84"/>
      <c r="PQY1883" s="84"/>
      <c r="PQZ1883" s="84"/>
      <c r="PRA1883" s="84"/>
      <c r="PRB1883" s="84"/>
      <c r="PRC1883" s="84"/>
      <c r="PRD1883" s="84"/>
      <c r="PRE1883" s="84"/>
      <c r="PRF1883" s="84"/>
      <c r="PRG1883" s="84"/>
      <c r="PRH1883" s="84"/>
      <c r="PRI1883" s="84"/>
      <c r="PRJ1883" s="84"/>
      <c r="PRK1883" s="84"/>
      <c r="PRL1883" s="84"/>
      <c r="PRM1883" s="84"/>
      <c r="PRN1883" s="84"/>
      <c r="PRO1883" s="84"/>
      <c r="PRP1883" s="84"/>
      <c r="PRQ1883" s="84"/>
      <c r="PRR1883" s="84"/>
      <c r="PRS1883" s="84"/>
      <c r="PRT1883" s="84"/>
      <c r="PRU1883" s="84"/>
      <c r="PRV1883" s="84"/>
      <c r="PRW1883" s="84"/>
      <c r="PRX1883" s="84"/>
      <c r="PRY1883" s="84"/>
      <c r="PRZ1883" s="84"/>
      <c r="PSA1883" s="84"/>
      <c r="PSB1883" s="84"/>
      <c r="PSC1883" s="84"/>
      <c r="PSD1883" s="84"/>
      <c r="PSE1883" s="84"/>
      <c r="PSF1883" s="84"/>
      <c r="PSG1883" s="84"/>
      <c r="PSH1883" s="84"/>
      <c r="PSI1883" s="84"/>
      <c r="PSJ1883" s="84"/>
      <c r="PSK1883" s="84"/>
      <c r="PSL1883" s="84"/>
      <c r="PSM1883" s="84"/>
      <c r="PSN1883" s="84"/>
      <c r="PSO1883" s="84"/>
      <c r="PSP1883" s="84"/>
      <c r="PSQ1883" s="84"/>
      <c r="PSR1883" s="84"/>
      <c r="PSS1883" s="84"/>
      <c r="PST1883" s="84"/>
      <c r="PSU1883" s="84"/>
      <c r="PSV1883" s="84"/>
      <c r="PSW1883" s="84"/>
      <c r="PSX1883" s="84"/>
      <c r="PSY1883" s="84"/>
      <c r="PSZ1883" s="84"/>
      <c r="PTA1883" s="84"/>
      <c r="PTB1883" s="84"/>
      <c r="PTC1883" s="84"/>
      <c r="PTD1883" s="84"/>
      <c r="PTE1883" s="84"/>
      <c r="PTF1883" s="84"/>
      <c r="PTG1883" s="84"/>
      <c r="PTH1883" s="84"/>
      <c r="PTI1883" s="84"/>
      <c r="PTJ1883" s="84"/>
      <c r="PTK1883" s="84"/>
      <c r="PTL1883" s="84"/>
      <c r="PTM1883" s="84"/>
      <c r="PTN1883" s="84"/>
      <c r="PTO1883" s="84"/>
      <c r="PTP1883" s="84"/>
      <c r="PTQ1883" s="84"/>
      <c r="PTR1883" s="84"/>
      <c r="PTS1883" s="84"/>
      <c r="PTT1883" s="84"/>
      <c r="PTU1883" s="84"/>
      <c r="PTV1883" s="84"/>
      <c r="PTW1883" s="84"/>
      <c r="PTX1883" s="84"/>
      <c r="PTY1883" s="84"/>
      <c r="PTZ1883" s="84"/>
      <c r="PUA1883" s="84"/>
      <c r="PUB1883" s="84"/>
      <c r="PUC1883" s="84"/>
      <c r="PUD1883" s="84"/>
      <c r="PUE1883" s="84"/>
      <c r="PUF1883" s="84"/>
      <c r="PUG1883" s="84"/>
      <c r="PUH1883" s="84"/>
      <c r="PUI1883" s="84"/>
      <c r="PUJ1883" s="84"/>
      <c r="PUK1883" s="84"/>
      <c r="PUL1883" s="84"/>
      <c r="PUM1883" s="84"/>
      <c r="PUN1883" s="84"/>
      <c r="PUO1883" s="84"/>
      <c r="PUP1883" s="84"/>
      <c r="PUQ1883" s="84"/>
      <c r="PUR1883" s="84"/>
      <c r="PUS1883" s="84"/>
      <c r="PUT1883" s="84"/>
      <c r="PUU1883" s="84"/>
      <c r="PUV1883" s="84"/>
      <c r="PUW1883" s="84"/>
      <c r="PUX1883" s="84"/>
      <c r="PUY1883" s="84"/>
      <c r="PUZ1883" s="84"/>
      <c r="PVA1883" s="84"/>
      <c r="PVB1883" s="84"/>
      <c r="PVC1883" s="84"/>
      <c r="PVD1883" s="84"/>
      <c r="PVE1883" s="84"/>
      <c r="PVF1883" s="84"/>
      <c r="PVG1883" s="84"/>
      <c r="PVH1883" s="84"/>
      <c r="PVI1883" s="84"/>
      <c r="PVJ1883" s="84"/>
      <c r="PVK1883" s="84"/>
      <c r="PVL1883" s="84"/>
      <c r="PVM1883" s="84"/>
      <c r="PVN1883" s="84"/>
      <c r="PVO1883" s="84"/>
      <c r="PVP1883" s="84"/>
      <c r="PVQ1883" s="84"/>
      <c r="PVR1883" s="84"/>
      <c r="PVS1883" s="84"/>
      <c r="PVT1883" s="84"/>
      <c r="PVU1883" s="84"/>
      <c r="PVV1883" s="84"/>
      <c r="PVW1883" s="84"/>
      <c r="PVX1883" s="84"/>
      <c r="PVY1883" s="84"/>
      <c r="PVZ1883" s="84"/>
      <c r="PWA1883" s="84"/>
      <c r="PWB1883" s="84"/>
      <c r="PWC1883" s="84"/>
      <c r="PWD1883" s="84"/>
      <c r="PWE1883" s="84"/>
      <c r="PWF1883" s="84"/>
      <c r="PWG1883" s="84"/>
      <c r="PWH1883" s="84"/>
      <c r="PWI1883" s="84"/>
      <c r="PWJ1883" s="84"/>
      <c r="PWK1883" s="84"/>
      <c r="PWL1883" s="84"/>
      <c r="PWM1883" s="84"/>
      <c r="PWN1883" s="84"/>
      <c r="PWO1883" s="84"/>
      <c r="PWP1883" s="84"/>
      <c r="PWQ1883" s="84"/>
      <c r="PWR1883" s="84"/>
      <c r="PWS1883" s="84"/>
      <c r="PWT1883" s="84"/>
      <c r="PWU1883" s="84"/>
      <c r="PWV1883" s="84"/>
      <c r="PWW1883" s="84"/>
      <c r="PWX1883" s="84"/>
      <c r="PWY1883" s="84"/>
      <c r="PWZ1883" s="84"/>
      <c r="PXA1883" s="84"/>
      <c r="PXB1883" s="84"/>
      <c r="PXC1883" s="84"/>
      <c r="PXD1883" s="84"/>
      <c r="PXE1883" s="84"/>
      <c r="PXF1883" s="84"/>
      <c r="PXG1883" s="84"/>
      <c r="PXH1883" s="84"/>
      <c r="PXI1883" s="84"/>
      <c r="PXJ1883" s="84"/>
      <c r="PXK1883" s="84"/>
      <c r="PXL1883" s="84"/>
      <c r="PXM1883" s="84"/>
      <c r="PXN1883" s="84"/>
      <c r="PXO1883" s="84"/>
      <c r="PXP1883" s="84"/>
      <c r="PXQ1883" s="84"/>
      <c r="PXR1883" s="84"/>
      <c r="PXS1883" s="84"/>
      <c r="PXT1883" s="84"/>
      <c r="PXU1883" s="84"/>
      <c r="PXV1883" s="84"/>
      <c r="PXW1883" s="84"/>
      <c r="PXX1883" s="84"/>
      <c r="PXY1883" s="84"/>
      <c r="PXZ1883" s="84"/>
      <c r="PYA1883" s="84"/>
      <c r="PYB1883" s="84"/>
      <c r="PYC1883" s="84"/>
      <c r="PYD1883" s="84"/>
      <c r="PYE1883" s="84"/>
      <c r="PYF1883" s="84"/>
      <c r="PYG1883" s="84"/>
      <c r="PYH1883" s="84"/>
      <c r="PYI1883" s="84"/>
      <c r="PYJ1883" s="84"/>
      <c r="PYK1883" s="84"/>
      <c r="PYL1883" s="84"/>
      <c r="PYM1883" s="84"/>
      <c r="PYN1883" s="84"/>
      <c r="PYO1883" s="84"/>
      <c r="PYP1883" s="84"/>
      <c r="PYQ1883" s="84"/>
      <c r="PYR1883" s="84"/>
      <c r="PYS1883" s="84"/>
      <c r="PYT1883" s="84"/>
      <c r="PYU1883" s="84"/>
      <c r="PYV1883" s="84"/>
      <c r="PYW1883" s="84"/>
      <c r="PYX1883" s="84"/>
      <c r="PYY1883" s="84"/>
      <c r="PYZ1883" s="84"/>
      <c r="PZA1883" s="84"/>
      <c r="PZB1883" s="84"/>
      <c r="PZC1883" s="84"/>
      <c r="PZD1883" s="84"/>
      <c r="PZE1883" s="84"/>
      <c r="PZF1883" s="84"/>
      <c r="PZG1883" s="84"/>
      <c r="PZH1883" s="84"/>
      <c r="PZI1883" s="84"/>
      <c r="PZJ1883" s="84"/>
      <c r="PZK1883" s="84"/>
      <c r="PZL1883" s="84"/>
      <c r="PZM1883" s="84"/>
      <c r="PZN1883" s="84"/>
      <c r="PZO1883" s="84"/>
      <c r="PZP1883" s="84"/>
      <c r="PZQ1883" s="84"/>
      <c r="PZR1883" s="84"/>
      <c r="PZS1883" s="84"/>
      <c r="PZT1883" s="84"/>
      <c r="PZU1883" s="84"/>
      <c r="PZV1883" s="84"/>
      <c r="PZW1883" s="84"/>
      <c r="PZX1883" s="84"/>
      <c r="PZY1883" s="84"/>
      <c r="PZZ1883" s="84"/>
      <c r="QAA1883" s="84"/>
      <c r="QAB1883" s="84"/>
      <c r="QAC1883" s="84"/>
      <c r="QAD1883" s="84"/>
      <c r="QAE1883" s="84"/>
      <c r="QAF1883" s="84"/>
      <c r="QAG1883" s="84"/>
      <c r="QAH1883" s="84"/>
      <c r="QAI1883" s="84"/>
      <c r="QAJ1883" s="84"/>
      <c r="QAK1883" s="84"/>
      <c r="QAL1883" s="84"/>
      <c r="QAM1883" s="84"/>
      <c r="QAN1883" s="84"/>
      <c r="QAO1883" s="84"/>
      <c r="QAP1883" s="84"/>
      <c r="QAQ1883" s="84"/>
      <c r="QAR1883" s="84"/>
      <c r="QAS1883" s="84"/>
      <c r="QAT1883" s="84"/>
      <c r="QAU1883" s="84"/>
      <c r="QAV1883" s="84"/>
      <c r="QAW1883" s="84"/>
      <c r="QAX1883" s="84"/>
      <c r="QAY1883" s="84"/>
      <c r="QAZ1883" s="84"/>
      <c r="QBA1883" s="84"/>
      <c r="QBB1883" s="84"/>
      <c r="QBC1883" s="84"/>
      <c r="QBD1883" s="84"/>
      <c r="QBE1883" s="84"/>
      <c r="QBF1883" s="84"/>
      <c r="QBG1883" s="84"/>
      <c r="QBH1883" s="84"/>
      <c r="QBI1883" s="84"/>
      <c r="QBJ1883" s="84"/>
      <c r="QBK1883" s="84"/>
      <c r="QBL1883" s="84"/>
      <c r="QBM1883" s="84"/>
      <c r="QBN1883" s="84"/>
      <c r="QBO1883" s="84"/>
      <c r="QBP1883" s="84"/>
      <c r="QBQ1883" s="84"/>
      <c r="QBR1883" s="84"/>
      <c r="QBS1883" s="84"/>
      <c r="QBT1883" s="84"/>
      <c r="QBU1883" s="84"/>
      <c r="QBV1883" s="84"/>
      <c r="QBW1883" s="84"/>
      <c r="QBX1883" s="84"/>
      <c r="QBY1883" s="84"/>
      <c r="QBZ1883" s="84"/>
      <c r="QCA1883" s="84"/>
      <c r="QCB1883" s="84"/>
      <c r="QCC1883" s="84"/>
      <c r="QCD1883" s="84"/>
      <c r="QCE1883" s="84"/>
      <c r="QCF1883" s="84"/>
      <c r="QCG1883" s="84"/>
      <c r="QCH1883" s="84"/>
      <c r="QCI1883" s="84"/>
      <c r="QCJ1883" s="84"/>
      <c r="QCK1883" s="84"/>
      <c r="QCL1883" s="84"/>
      <c r="QCM1883" s="84"/>
      <c r="QCN1883" s="84"/>
      <c r="QCO1883" s="84"/>
      <c r="QCP1883" s="84"/>
      <c r="QCQ1883" s="84"/>
      <c r="QCR1883" s="84"/>
      <c r="QCS1883" s="84"/>
      <c r="QCT1883" s="84"/>
      <c r="QCU1883" s="84"/>
      <c r="QCV1883" s="84"/>
      <c r="QCW1883" s="84"/>
      <c r="QCX1883" s="84"/>
      <c r="QCY1883" s="84"/>
      <c r="QCZ1883" s="84"/>
      <c r="QDA1883" s="84"/>
      <c r="QDB1883" s="84"/>
      <c r="QDC1883" s="84"/>
      <c r="QDD1883" s="84"/>
      <c r="QDE1883" s="84"/>
      <c r="QDF1883" s="84"/>
      <c r="QDG1883" s="84"/>
      <c r="QDH1883" s="84"/>
      <c r="QDI1883" s="84"/>
      <c r="QDJ1883" s="84"/>
      <c r="QDK1883" s="84"/>
      <c r="QDL1883" s="84"/>
      <c r="QDM1883" s="84"/>
      <c r="QDN1883" s="84"/>
      <c r="QDO1883" s="84"/>
      <c r="QDP1883" s="84"/>
      <c r="QDQ1883" s="84"/>
      <c r="QDR1883" s="84"/>
      <c r="QDS1883" s="84"/>
      <c r="QDT1883" s="84"/>
      <c r="QDU1883" s="84"/>
      <c r="QDV1883" s="84"/>
      <c r="QDW1883" s="84"/>
      <c r="QDX1883" s="84"/>
      <c r="QDY1883" s="84"/>
      <c r="QDZ1883" s="84"/>
      <c r="QEA1883" s="84"/>
      <c r="QEB1883" s="84"/>
      <c r="QEC1883" s="84"/>
      <c r="QED1883" s="84"/>
      <c r="QEE1883" s="84"/>
      <c r="QEF1883" s="84"/>
      <c r="QEG1883" s="84"/>
      <c r="QEH1883" s="84"/>
      <c r="QEI1883" s="84"/>
      <c r="QEJ1883" s="84"/>
      <c r="QEK1883" s="84"/>
      <c r="QEL1883" s="84"/>
      <c r="QEM1883" s="84"/>
      <c r="QEN1883" s="84"/>
      <c r="QEO1883" s="84"/>
      <c r="QEP1883" s="84"/>
      <c r="QEQ1883" s="84"/>
      <c r="QER1883" s="84"/>
      <c r="QES1883" s="84"/>
      <c r="QET1883" s="84"/>
      <c r="QEU1883" s="84"/>
      <c r="QEV1883" s="84"/>
      <c r="QEW1883" s="84"/>
      <c r="QEX1883" s="84"/>
      <c r="QEY1883" s="84"/>
      <c r="QEZ1883" s="84"/>
      <c r="QFA1883" s="84"/>
      <c r="QFB1883" s="84"/>
      <c r="QFC1883" s="84"/>
      <c r="QFD1883" s="84"/>
      <c r="QFE1883" s="84"/>
      <c r="QFF1883" s="84"/>
      <c r="QFG1883" s="84"/>
      <c r="QFH1883" s="84"/>
      <c r="QFI1883" s="84"/>
      <c r="QFJ1883" s="84"/>
      <c r="QFK1883" s="84"/>
      <c r="QFL1883" s="84"/>
      <c r="QFM1883" s="84"/>
      <c r="QFN1883" s="84"/>
      <c r="QFO1883" s="84"/>
      <c r="QFP1883" s="84"/>
      <c r="QFQ1883" s="84"/>
      <c r="QFR1883" s="84"/>
      <c r="QFS1883" s="84"/>
      <c r="QFT1883" s="84"/>
      <c r="QFU1883" s="84"/>
      <c r="QFV1883" s="84"/>
      <c r="QFW1883" s="84"/>
      <c r="QFX1883" s="84"/>
      <c r="QFY1883" s="84"/>
      <c r="QFZ1883" s="84"/>
      <c r="QGA1883" s="84"/>
      <c r="QGB1883" s="84"/>
      <c r="QGC1883" s="84"/>
      <c r="QGD1883" s="84"/>
      <c r="QGE1883" s="84"/>
      <c r="QGF1883" s="84"/>
      <c r="QGG1883" s="84"/>
      <c r="QGH1883" s="84"/>
      <c r="QGI1883" s="84"/>
      <c r="QGJ1883" s="84"/>
      <c r="QGK1883" s="84"/>
      <c r="QGL1883" s="84"/>
      <c r="QGM1883" s="84"/>
      <c r="QGN1883" s="84"/>
      <c r="QGO1883" s="84"/>
      <c r="QGP1883" s="84"/>
      <c r="QGQ1883" s="84"/>
      <c r="QGR1883" s="84"/>
      <c r="QGS1883" s="84"/>
      <c r="QGT1883" s="84"/>
      <c r="QGU1883" s="84"/>
      <c r="QGV1883" s="84"/>
      <c r="QGW1883" s="84"/>
      <c r="QGX1883" s="84"/>
      <c r="QGY1883" s="84"/>
      <c r="QGZ1883" s="84"/>
      <c r="QHA1883" s="84"/>
      <c r="QHB1883" s="84"/>
      <c r="QHC1883" s="84"/>
      <c r="QHD1883" s="84"/>
      <c r="QHE1883" s="84"/>
      <c r="QHF1883" s="84"/>
      <c r="QHG1883" s="84"/>
      <c r="QHH1883" s="84"/>
      <c r="QHI1883" s="84"/>
      <c r="QHJ1883" s="84"/>
      <c r="QHK1883" s="84"/>
      <c r="QHL1883" s="84"/>
      <c r="QHM1883" s="84"/>
      <c r="QHN1883" s="84"/>
      <c r="QHO1883" s="84"/>
      <c r="QHP1883" s="84"/>
      <c r="QHQ1883" s="84"/>
      <c r="QHR1883" s="84"/>
      <c r="QHS1883" s="84"/>
      <c r="QHT1883" s="84"/>
      <c r="QHU1883" s="84"/>
      <c r="QHV1883" s="84"/>
      <c r="QHW1883" s="84"/>
      <c r="QHX1883" s="84"/>
      <c r="QHY1883" s="84"/>
      <c r="QHZ1883" s="84"/>
      <c r="QIA1883" s="84"/>
      <c r="QIB1883" s="84"/>
      <c r="QIC1883" s="84"/>
      <c r="QID1883" s="84"/>
      <c r="QIE1883" s="84"/>
      <c r="QIF1883" s="84"/>
      <c r="QIG1883" s="84"/>
      <c r="QIH1883" s="84"/>
      <c r="QII1883" s="84"/>
      <c r="QIJ1883" s="84"/>
      <c r="QIK1883" s="84"/>
      <c r="QIL1883" s="84"/>
      <c r="QIM1883" s="84"/>
      <c r="QIN1883" s="84"/>
      <c r="QIO1883" s="84"/>
      <c r="QIP1883" s="84"/>
      <c r="QIQ1883" s="84"/>
      <c r="QIR1883" s="84"/>
      <c r="QIS1883" s="84"/>
      <c r="QIT1883" s="84"/>
      <c r="QIU1883" s="84"/>
      <c r="QIV1883" s="84"/>
      <c r="QIW1883" s="84"/>
      <c r="QIX1883" s="84"/>
      <c r="QIY1883" s="84"/>
      <c r="QIZ1883" s="84"/>
      <c r="QJA1883" s="84"/>
      <c r="QJB1883" s="84"/>
      <c r="QJC1883" s="84"/>
      <c r="QJD1883" s="84"/>
      <c r="QJE1883" s="84"/>
      <c r="QJF1883" s="84"/>
      <c r="QJG1883" s="84"/>
      <c r="QJH1883" s="84"/>
      <c r="QJI1883" s="84"/>
      <c r="QJJ1883" s="84"/>
      <c r="QJK1883" s="84"/>
      <c r="QJL1883" s="84"/>
      <c r="QJM1883" s="84"/>
      <c r="QJN1883" s="84"/>
      <c r="QJO1883" s="84"/>
      <c r="QJP1883" s="84"/>
      <c r="QJQ1883" s="84"/>
      <c r="QJR1883" s="84"/>
      <c r="QJS1883" s="84"/>
      <c r="QJT1883" s="84"/>
      <c r="QJU1883" s="84"/>
      <c r="QJV1883" s="84"/>
      <c r="QJW1883" s="84"/>
      <c r="QJX1883" s="84"/>
      <c r="QJY1883" s="84"/>
      <c r="QJZ1883" s="84"/>
      <c r="QKA1883" s="84"/>
      <c r="QKB1883" s="84"/>
      <c r="QKC1883" s="84"/>
      <c r="QKD1883" s="84"/>
      <c r="QKE1883" s="84"/>
      <c r="QKF1883" s="84"/>
      <c r="QKG1883" s="84"/>
      <c r="QKH1883" s="84"/>
      <c r="QKI1883" s="84"/>
      <c r="QKJ1883" s="84"/>
      <c r="QKK1883" s="84"/>
      <c r="QKL1883" s="84"/>
      <c r="QKM1883" s="84"/>
      <c r="QKN1883" s="84"/>
      <c r="QKO1883" s="84"/>
      <c r="QKP1883" s="84"/>
      <c r="QKQ1883" s="84"/>
      <c r="QKR1883" s="84"/>
      <c r="QKS1883" s="84"/>
      <c r="QKT1883" s="84"/>
      <c r="QKU1883" s="84"/>
      <c r="QKV1883" s="84"/>
      <c r="QKW1883" s="84"/>
      <c r="QKX1883" s="84"/>
      <c r="QKY1883" s="84"/>
      <c r="QKZ1883" s="84"/>
      <c r="QLA1883" s="84"/>
      <c r="QLB1883" s="84"/>
      <c r="QLC1883" s="84"/>
      <c r="QLD1883" s="84"/>
      <c r="QLE1883" s="84"/>
      <c r="QLF1883" s="84"/>
      <c r="QLG1883" s="84"/>
      <c r="QLH1883" s="84"/>
      <c r="QLI1883" s="84"/>
      <c r="QLJ1883" s="84"/>
      <c r="QLK1883" s="84"/>
      <c r="QLL1883" s="84"/>
      <c r="QLM1883" s="84"/>
      <c r="QLN1883" s="84"/>
      <c r="QLO1883" s="84"/>
      <c r="QLP1883" s="84"/>
      <c r="QLQ1883" s="84"/>
      <c r="QLR1883" s="84"/>
      <c r="QLS1883" s="84"/>
      <c r="QLT1883" s="84"/>
      <c r="QLU1883" s="84"/>
      <c r="QLV1883" s="84"/>
      <c r="QLW1883" s="84"/>
      <c r="QLX1883" s="84"/>
      <c r="QLY1883" s="84"/>
      <c r="QLZ1883" s="84"/>
      <c r="QMA1883" s="84"/>
      <c r="QMB1883" s="84"/>
      <c r="QMC1883" s="84"/>
      <c r="QMD1883" s="84"/>
      <c r="QME1883" s="84"/>
      <c r="QMF1883" s="84"/>
      <c r="QMG1883" s="84"/>
      <c r="QMH1883" s="84"/>
      <c r="QMI1883" s="84"/>
      <c r="QMJ1883" s="84"/>
      <c r="QMK1883" s="84"/>
      <c r="QML1883" s="84"/>
      <c r="QMM1883" s="84"/>
      <c r="QMN1883" s="84"/>
      <c r="QMO1883" s="84"/>
      <c r="QMP1883" s="84"/>
      <c r="QMQ1883" s="84"/>
      <c r="QMR1883" s="84"/>
      <c r="QMS1883" s="84"/>
      <c r="QMT1883" s="84"/>
      <c r="QMU1883" s="84"/>
      <c r="QMV1883" s="84"/>
      <c r="QMW1883" s="84"/>
      <c r="QMX1883" s="84"/>
      <c r="QMY1883" s="84"/>
      <c r="QMZ1883" s="84"/>
      <c r="QNA1883" s="84"/>
      <c r="QNB1883" s="84"/>
      <c r="QNC1883" s="84"/>
      <c r="QND1883" s="84"/>
      <c r="QNE1883" s="84"/>
      <c r="QNF1883" s="84"/>
      <c r="QNG1883" s="84"/>
      <c r="QNH1883" s="84"/>
      <c r="QNI1883" s="84"/>
      <c r="QNJ1883" s="84"/>
      <c r="QNK1883" s="84"/>
      <c r="QNL1883" s="84"/>
      <c r="QNM1883" s="84"/>
      <c r="QNN1883" s="84"/>
      <c r="QNO1883" s="84"/>
      <c r="QNP1883" s="84"/>
      <c r="QNQ1883" s="84"/>
      <c r="QNR1883" s="84"/>
      <c r="QNS1883" s="84"/>
      <c r="QNT1883" s="84"/>
      <c r="QNU1883" s="84"/>
      <c r="QNV1883" s="84"/>
      <c r="QNW1883" s="84"/>
      <c r="QNX1883" s="84"/>
      <c r="QNY1883" s="84"/>
      <c r="QNZ1883" s="84"/>
      <c r="QOA1883" s="84"/>
      <c r="QOB1883" s="84"/>
      <c r="QOC1883" s="84"/>
      <c r="QOD1883" s="84"/>
      <c r="QOE1883" s="84"/>
      <c r="QOF1883" s="84"/>
      <c r="QOG1883" s="84"/>
      <c r="QOH1883" s="84"/>
      <c r="QOI1883" s="84"/>
      <c r="QOJ1883" s="84"/>
      <c r="QOK1883" s="84"/>
      <c r="QOL1883" s="84"/>
      <c r="QOM1883" s="84"/>
      <c r="QON1883" s="84"/>
      <c r="QOO1883" s="84"/>
      <c r="QOP1883" s="84"/>
      <c r="QOQ1883" s="84"/>
      <c r="QOR1883" s="84"/>
      <c r="QOS1883" s="84"/>
      <c r="QOT1883" s="84"/>
      <c r="QOU1883" s="84"/>
      <c r="QOV1883" s="84"/>
      <c r="QOW1883" s="84"/>
      <c r="QOX1883" s="84"/>
      <c r="QOY1883" s="84"/>
      <c r="QOZ1883" s="84"/>
      <c r="QPA1883" s="84"/>
      <c r="QPB1883" s="84"/>
      <c r="QPC1883" s="84"/>
      <c r="QPD1883" s="84"/>
      <c r="QPE1883" s="84"/>
      <c r="QPF1883" s="84"/>
      <c r="QPG1883" s="84"/>
      <c r="QPH1883" s="84"/>
      <c r="QPI1883" s="84"/>
      <c r="QPJ1883" s="84"/>
      <c r="QPK1883" s="84"/>
      <c r="QPL1883" s="84"/>
      <c r="QPM1883" s="84"/>
      <c r="QPN1883" s="84"/>
      <c r="QPO1883" s="84"/>
      <c r="QPP1883" s="84"/>
      <c r="QPQ1883" s="84"/>
      <c r="QPR1883" s="84"/>
      <c r="QPS1883" s="84"/>
      <c r="QPT1883" s="84"/>
      <c r="QPU1883" s="84"/>
      <c r="QPV1883" s="84"/>
      <c r="QPW1883" s="84"/>
      <c r="QPX1883" s="84"/>
      <c r="QPY1883" s="84"/>
      <c r="QPZ1883" s="84"/>
      <c r="QQA1883" s="84"/>
      <c r="QQB1883" s="84"/>
      <c r="QQC1883" s="84"/>
      <c r="QQD1883" s="84"/>
      <c r="QQE1883" s="84"/>
      <c r="QQF1883" s="84"/>
      <c r="QQG1883" s="84"/>
      <c r="QQH1883" s="84"/>
      <c r="QQI1883" s="84"/>
      <c r="QQJ1883" s="84"/>
      <c r="QQK1883" s="84"/>
      <c r="QQL1883" s="84"/>
      <c r="QQM1883" s="84"/>
      <c r="QQN1883" s="84"/>
      <c r="QQO1883" s="84"/>
      <c r="QQP1883" s="84"/>
      <c r="QQQ1883" s="84"/>
      <c r="QQR1883" s="84"/>
      <c r="QQS1883" s="84"/>
      <c r="QQT1883" s="84"/>
      <c r="QQU1883" s="84"/>
      <c r="QQV1883" s="84"/>
      <c r="QQW1883" s="84"/>
      <c r="QQX1883" s="84"/>
      <c r="QQY1883" s="84"/>
      <c r="QQZ1883" s="84"/>
      <c r="QRA1883" s="84"/>
      <c r="QRB1883" s="84"/>
      <c r="QRC1883" s="84"/>
      <c r="QRD1883" s="84"/>
      <c r="QRE1883" s="84"/>
      <c r="QRF1883" s="84"/>
      <c r="QRG1883" s="84"/>
      <c r="QRH1883" s="84"/>
      <c r="QRI1883" s="84"/>
      <c r="QRJ1883" s="84"/>
      <c r="QRK1883" s="84"/>
      <c r="QRL1883" s="84"/>
      <c r="QRM1883" s="84"/>
      <c r="QRN1883" s="84"/>
      <c r="QRO1883" s="84"/>
      <c r="QRP1883" s="84"/>
      <c r="QRQ1883" s="84"/>
      <c r="QRR1883" s="84"/>
      <c r="QRS1883" s="84"/>
      <c r="QRT1883" s="84"/>
      <c r="QRU1883" s="84"/>
      <c r="QRV1883" s="84"/>
      <c r="QRW1883" s="84"/>
      <c r="QRX1883" s="84"/>
      <c r="QRY1883" s="84"/>
      <c r="QRZ1883" s="84"/>
      <c r="QSA1883" s="84"/>
      <c r="QSB1883" s="84"/>
      <c r="QSC1883" s="84"/>
      <c r="QSD1883" s="84"/>
      <c r="QSE1883" s="84"/>
      <c r="QSF1883" s="84"/>
      <c r="QSG1883" s="84"/>
      <c r="QSH1883" s="84"/>
      <c r="QSI1883" s="84"/>
      <c r="QSJ1883" s="84"/>
      <c r="QSK1883" s="84"/>
      <c r="QSL1883" s="84"/>
      <c r="QSM1883" s="84"/>
      <c r="QSN1883" s="84"/>
      <c r="QSO1883" s="84"/>
      <c r="QSP1883" s="84"/>
      <c r="QSQ1883" s="84"/>
      <c r="QSR1883" s="84"/>
      <c r="QSS1883" s="84"/>
      <c r="QST1883" s="84"/>
      <c r="QSU1883" s="84"/>
      <c r="QSV1883" s="84"/>
      <c r="QSW1883" s="84"/>
      <c r="QSX1883" s="84"/>
      <c r="QSY1883" s="84"/>
      <c r="QSZ1883" s="84"/>
      <c r="QTA1883" s="84"/>
      <c r="QTB1883" s="84"/>
      <c r="QTC1883" s="84"/>
      <c r="QTD1883" s="84"/>
      <c r="QTE1883" s="84"/>
      <c r="QTF1883" s="84"/>
      <c r="QTG1883" s="84"/>
      <c r="QTH1883" s="84"/>
      <c r="QTI1883" s="84"/>
      <c r="QTJ1883" s="84"/>
      <c r="QTK1883" s="84"/>
      <c r="QTL1883" s="84"/>
      <c r="QTM1883" s="84"/>
      <c r="QTN1883" s="84"/>
      <c r="QTO1883" s="84"/>
      <c r="QTP1883" s="84"/>
      <c r="QTQ1883" s="84"/>
      <c r="QTR1883" s="84"/>
      <c r="QTS1883" s="84"/>
      <c r="QTT1883" s="84"/>
      <c r="QTU1883" s="84"/>
      <c r="QTV1883" s="84"/>
      <c r="QTW1883" s="84"/>
      <c r="QTX1883" s="84"/>
      <c r="QTY1883" s="84"/>
      <c r="QTZ1883" s="84"/>
      <c r="QUA1883" s="84"/>
      <c r="QUB1883" s="84"/>
      <c r="QUC1883" s="84"/>
      <c r="QUD1883" s="84"/>
      <c r="QUE1883" s="84"/>
      <c r="QUF1883" s="84"/>
      <c r="QUG1883" s="84"/>
      <c r="QUH1883" s="84"/>
      <c r="QUI1883" s="84"/>
      <c r="QUJ1883" s="84"/>
      <c r="QUK1883" s="84"/>
      <c r="QUL1883" s="84"/>
      <c r="QUM1883" s="84"/>
      <c r="QUN1883" s="84"/>
      <c r="QUO1883" s="84"/>
      <c r="QUP1883" s="84"/>
      <c r="QUQ1883" s="84"/>
      <c r="QUR1883" s="84"/>
      <c r="QUS1883" s="84"/>
      <c r="QUT1883" s="84"/>
      <c r="QUU1883" s="84"/>
      <c r="QUV1883" s="84"/>
      <c r="QUW1883" s="84"/>
      <c r="QUX1883" s="84"/>
      <c r="QUY1883" s="84"/>
      <c r="QUZ1883" s="84"/>
      <c r="QVA1883" s="84"/>
      <c r="QVB1883" s="84"/>
      <c r="QVC1883" s="84"/>
      <c r="QVD1883" s="84"/>
      <c r="QVE1883" s="84"/>
      <c r="QVF1883" s="84"/>
      <c r="QVG1883" s="84"/>
      <c r="QVH1883" s="84"/>
      <c r="QVI1883" s="84"/>
      <c r="QVJ1883" s="84"/>
      <c r="QVK1883" s="84"/>
      <c r="QVL1883" s="84"/>
      <c r="QVM1883" s="84"/>
      <c r="QVN1883" s="84"/>
      <c r="QVO1883" s="84"/>
      <c r="QVP1883" s="84"/>
      <c r="QVQ1883" s="84"/>
      <c r="QVR1883" s="84"/>
      <c r="QVS1883" s="84"/>
      <c r="QVT1883" s="84"/>
      <c r="QVU1883" s="84"/>
      <c r="QVV1883" s="84"/>
      <c r="QVW1883" s="84"/>
      <c r="QVX1883" s="84"/>
      <c r="QVY1883" s="84"/>
      <c r="QVZ1883" s="84"/>
      <c r="QWA1883" s="84"/>
      <c r="QWB1883" s="84"/>
      <c r="QWC1883" s="84"/>
      <c r="QWD1883" s="84"/>
      <c r="QWE1883" s="84"/>
      <c r="QWF1883" s="84"/>
      <c r="QWG1883" s="84"/>
      <c r="QWH1883" s="84"/>
      <c r="QWI1883" s="84"/>
      <c r="QWJ1883" s="84"/>
      <c r="QWK1883" s="84"/>
      <c r="QWL1883" s="84"/>
      <c r="QWM1883" s="84"/>
      <c r="QWN1883" s="84"/>
      <c r="QWO1883" s="84"/>
      <c r="QWP1883" s="84"/>
      <c r="QWQ1883" s="84"/>
      <c r="QWR1883" s="84"/>
      <c r="QWS1883" s="84"/>
      <c r="QWT1883" s="84"/>
      <c r="QWU1883" s="84"/>
      <c r="QWV1883" s="84"/>
      <c r="QWW1883" s="84"/>
      <c r="QWX1883" s="84"/>
      <c r="QWY1883" s="84"/>
      <c r="QWZ1883" s="84"/>
      <c r="QXA1883" s="84"/>
      <c r="QXB1883" s="84"/>
      <c r="QXC1883" s="84"/>
      <c r="QXD1883" s="84"/>
      <c r="QXE1883" s="84"/>
      <c r="QXF1883" s="84"/>
      <c r="QXG1883" s="84"/>
      <c r="QXH1883" s="84"/>
      <c r="QXI1883" s="84"/>
      <c r="QXJ1883" s="84"/>
      <c r="QXK1883" s="84"/>
      <c r="QXL1883" s="84"/>
      <c r="QXM1883" s="84"/>
      <c r="QXN1883" s="84"/>
      <c r="QXO1883" s="84"/>
      <c r="QXP1883" s="84"/>
      <c r="QXQ1883" s="84"/>
      <c r="QXR1883" s="84"/>
      <c r="QXS1883" s="84"/>
      <c r="QXT1883" s="84"/>
      <c r="QXU1883" s="84"/>
      <c r="QXV1883" s="84"/>
      <c r="QXW1883" s="84"/>
      <c r="QXX1883" s="84"/>
      <c r="QXY1883" s="84"/>
      <c r="QXZ1883" s="84"/>
      <c r="QYA1883" s="84"/>
      <c r="QYB1883" s="84"/>
      <c r="QYC1883" s="84"/>
      <c r="QYD1883" s="84"/>
      <c r="QYE1883" s="84"/>
      <c r="QYF1883" s="84"/>
      <c r="QYG1883" s="84"/>
      <c r="QYH1883" s="84"/>
      <c r="QYI1883" s="84"/>
      <c r="QYJ1883" s="84"/>
      <c r="QYK1883" s="84"/>
      <c r="QYL1883" s="84"/>
      <c r="QYM1883" s="84"/>
      <c r="QYN1883" s="84"/>
      <c r="QYO1883" s="84"/>
      <c r="QYP1883" s="84"/>
      <c r="QYQ1883" s="84"/>
      <c r="QYR1883" s="84"/>
      <c r="QYS1883" s="84"/>
      <c r="QYT1883" s="84"/>
      <c r="QYU1883" s="84"/>
      <c r="QYV1883" s="84"/>
      <c r="QYW1883" s="84"/>
      <c r="QYX1883" s="84"/>
      <c r="QYY1883" s="84"/>
      <c r="QYZ1883" s="84"/>
      <c r="QZA1883" s="84"/>
      <c r="QZB1883" s="84"/>
      <c r="QZC1883" s="84"/>
      <c r="QZD1883" s="84"/>
      <c r="QZE1883" s="84"/>
      <c r="QZF1883" s="84"/>
      <c r="QZG1883" s="84"/>
      <c r="QZH1883" s="84"/>
      <c r="QZI1883" s="84"/>
      <c r="QZJ1883" s="84"/>
      <c r="QZK1883" s="84"/>
      <c r="QZL1883" s="84"/>
      <c r="QZM1883" s="84"/>
      <c r="QZN1883" s="84"/>
      <c r="QZO1883" s="84"/>
      <c r="QZP1883" s="84"/>
      <c r="QZQ1883" s="84"/>
      <c r="QZR1883" s="84"/>
      <c r="QZS1883" s="84"/>
      <c r="QZT1883" s="84"/>
      <c r="QZU1883" s="84"/>
      <c r="QZV1883" s="84"/>
      <c r="QZW1883" s="84"/>
      <c r="QZX1883" s="84"/>
      <c r="QZY1883" s="84"/>
      <c r="QZZ1883" s="84"/>
      <c r="RAA1883" s="84"/>
      <c r="RAB1883" s="84"/>
      <c r="RAC1883" s="84"/>
      <c r="RAD1883" s="84"/>
      <c r="RAE1883" s="84"/>
      <c r="RAF1883" s="84"/>
      <c r="RAG1883" s="84"/>
      <c r="RAH1883" s="84"/>
      <c r="RAI1883" s="84"/>
      <c r="RAJ1883" s="84"/>
      <c r="RAK1883" s="84"/>
      <c r="RAL1883" s="84"/>
      <c r="RAM1883" s="84"/>
      <c r="RAN1883" s="84"/>
      <c r="RAO1883" s="84"/>
      <c r="RAP1883" s="84"/>
      <c r="RAQ1883" s="84"/>
      <c r="RAR1883" s="84"/>
      <c r="RAS1883" s="84"/>
      <c r="RAT1883" s="84"/>
      <c r="RAU1883" s="84"/>
      <c r="RAV1883" s="84"/>
      <c r="RAW1883" s="84"/>
      <c r="RAX1883" s="84"/>
      <c r="RAY1883" s="84"/>
      <c r="RAZ1883" s="84"/>
      <c r="RBA1883" s="84"/>
      <c r="RBB1883" s="84"/>
      <c r="RBC1883" s="84"/>
      <c r="RBD1883" s="84"/>
      <c r="RBE1883" s="84"/>
      <c r="RBF1883" s="84"/>
      <c r="RBG1883" s="84"/>
      <c r="RBH1883" s="84"/>
      <c r="RBI1883" s="84"/>
      <c r="RBJ1883" s="84"/>
      <c r="RBK1883" s="84"/>
      <c r="RBL1883" s="84"/>
      <c r="RBM1883" s="84"/>
      <c r="RBN1883" s="84"/>
      <c r="RBO1883" s="84"/>
      <c r="RBP1883" s="84"/>
      <c r="RBQ1883" s="84"/>
      <c r="RBR1883" s="84"/>
      <c r="RBS1883" s="84"/>
      <c r="RBT1883" s="84"/>
      <c r="RBU1883" s="84"/>
      <c r="RBV1883" s="84"/>
      <c r="RBW1883" s="84"/>
      <c r="RBX1883" s="84"/>
      <c r="RBY1883" s="84"/>
      <c r="RBZ1883" s="84"/>
      <c r="RCA1883" s="84"/>
      <c r="RCB1883" s="84"/>
      <c r="RCC1883" s="84"/>
      <c r="RCD1883" s="84"/>
      <c r="RCE1883" s="84"/>
      <c r="RCF1883" s="84"/>
      <c r="RCG1883" s="84"/>
      <c r="RCH1883" s="84"/>
      <c r="RCI1883" s="84"/>
      <c r="RCJ1883" s="84"/>
      <c r="RCK1883" s="84"/>
      <c r="RCL1883" s="84"/>
      <c r="RCM1883" s="84"/>
      <c r="RCN1883" s="84"/>
      <c r="RCO1883" s="84"/>
      <c r="RCP1883" s="84"/>
      <c r="RCQ1883" s="84"/>
      <c r="RCR1883" s="84"/>
      <c r="RCS1883" s="84"/>
      <c r="RCT1883" s="84"/>
      <c r="RCU1883" s="84"/>
      <c r="RCV1883" s="84"/>
      <c r="RCW1883" s="84"/>
      <c r="RCX1883" s="84"/>
      <c r="RCY1883" s="84"/>
      <c r="RCZ1883" s="84"/>
      <c r="RDA1883" s="84"/>
      <c r="RDB1883" s="84"/>
      <c r="RDC1883" s="84"/>
      <c r="RDD1883" s="84"/>
      <c r="RDE1883" s="84"/>
      <c r="RDF1883" s="84"/>
      <c r="RDG1883" s="84"/>
      <c r="RDH1883" s="84"/>
      <c r="RDI1883" s="84"/>
      <c r="RDJ1883" s="84"/>
      <c r="RDK1883" s="84"/>
      <c r="RDL1883" s="84"/>
      <c r="RDM1883" s="84"/>
      <c r="RDN1883" s="84"/>
      <c r="RDO1883" s="84"/>
      <c r="RDP1883" s="84"/>
      <c r="RDQ1883" s="84"/>
      <c r="RDR1883" s="84"/>
      <c r="RDS1883" s="84"/>
      <c r="RDT1883" s="84"/>
      <c r="RDU1883" s="84"/>
      <c r="RDV1883" s="84"/>
      <c r="RDW1883" s="84"/>
      <c r="RDX1883" s="84"/>
      <c r="RDY1883" s="84"/>
      <c r="RDZ1883" s="84"/>
      <c r="REA1883" s="84"/>
      <c r="REB1883" s="84"/>
      <c r="REC1883" s="84"/>
      <c r="RED1883" s="84"/>
      <c r="REE1883" s="84"/>
      <c r="REF1883" s="84"/>
      <c r="REG1883" s="84"/>
      <c r="REH1883" s="84"/>
      <c r="REI1883" s="84"/>
      <c r="REJ1883" s="84"/>
      <c r="REK1883" s="84"/>
      <c r="REL1883" s="84"/>
      <c r="REM1883" s="84"/>
      <c r="REN1883" s="84"/>
      <c r="REO1883" s="84"/>
      <c r="REP1883" s="84"/>
      <c r="REQ1883" s="84"/>
      <c r="RER1883" s="84"/>
      <c r="RES1883" s="84"/>
      <c r="RET1883" s="84"/>
      <c r="REU1883" s="84"/>
      <c r="REV1883" s="84"/>
      <c r="REW1883" s="84"/>
      <c r="REX1883" s="84"/>
      <c r="REY1883" s="84"/>
      <c r="REZ1883" s="84"/>
      <c r="RFA1883" s="84"/>
      <c r="RFB1883" s="84"/>
      <c r="RFC1883" s="84"/>
      <c r="RFD1883" s="84"/>
      <c r="RFE1883" s="84"/>
      <c r="RFF1883" s="84"/>
      <c r="RFG1883" s="84"/>
      <c r="RFH1883" s="84"/>
      <c r="RFI1883" s="84"/>
      <c r="RFJ1883" s="84"/>
      <c r="RFK1883" s="84"/>
      <c r="RFL1883" s="84"/>
      <c r="RFM1883" s="84"/>
      <c r="RFN1883" s="84"/>
      <c r="RFO1883" s="84"/>
      <c r="RFP1883" s="84"/>
      <c r="RFQ1883" s="84"/>
      <c r="RFR1883" s="84"/>
      <c r="RFS1883" s="84"/>
      <c r="RFT1883" s="84"/>
      <c r="RFU1883" s="84"/>
      <c r="RFV1883" s="84"/>
      <c r="RFW1883" s="84"/>
      <c r="RFX1883" s="84"/>
      <c r="RFY1883" s="84"/>
      <c r="RFZ1883" s="84"/>
      <c r="RGA1883" s="84"/>
      <c r="RGB1883" s="84"/>
      <c r="RGC1883" s="84"/>
      <c r="RGD1883" s="84"/>
      <c r="RGE1883" s="84"/>
      <c r="RGF1883" s="84"/>
      <c r="RGG1883" s="84"/>
      <c r="RGH1883" s="84"/>
      <c r="RGI1883" s="84"/>
      <c r="RGJ1883" s="84"/>
      <c r="RGK1883" s="84"/>
      <c r="RGL1883" s="84"/>
      <c r="RGM1883" s="84"/>
      <c r="RGN1883" s="84"/>
      <c r="RGO1883" s="84"/>
      <c r="RGP1883" s="84"/>
      <c r="RGQ1883" s="84"/>
      <c r="RGR1883" s="84"/>
      <c r="RGS1883" s="84"/>
      <c r="RGT1883" s="84"/>
      <c r="RGU1883" s="84"/>
      <c r="RGV1883" s="84"/>
      <c r="RGW1883" s="84"/>
      <c r="RGX1883" s="84"/>
      <c r="RGY1883" s="84"/>
      <c r="RGZ1883" s="84"/>
      <c r="RHA1883" s="84"/>
      <c r="RHB1883" s="84"/>
      <c r="RHC1883" s="84"/>
      <c r="RHD1883" s="84"/>
      <c r="RHE1883" s="84"/>
      <c r="RHF1883" s="84"/>
      <c r="RHG1883" s="84"/>
      <c r="RHH1883" s="84"/>
      <c r="RHI1883" s="84"/>
      <c r="RHJ1883" s="84"/>
      <c r="RHK1883" s="84"/>
      <c r="RHL1883" s="84"/>
      <c r="RHM1883" s="84"/>
      <c r="RHN1883" s="84"/>
      <c r="RHO1883" s="84"/>
      <c r="RHP1883" s="84"/>
      <c r="RHQ1883" s="84"/>
      <c r="RHR1883" s="84"/>
      <c r="RHS1883" s="84"/>
      <c r="RHT1883" s="84"/>
      <c r="RHU1883" s="84"/>
      <c r="RHV1883" s="84"/>
      <c r="RHW1883" s="84"/>
      <c r="RHX1883" s="84"/>
      <c r="RHY1883" s="84"/>
      <c r="RHZ1883" s="84"/>
      <c r="RIA1883" s="84"/>
      <c r="RIB1883" s="84"/>
      <c r="RIC1883" s="84"/>
      <c r="RID1883" s="84"/>
      <c r="RIE1883" s="84"/>
      <c r="RIF1883" s="84"/>
      <c r="RIG1883" s="84"/>
      <c r="RIH1883" s="84"/>
      <c r="RII1883" s="84"/>
      <c r="RIJ1883" s="84"/>
      <c r="RIK1883" s="84"/>
      <c r="RIL1883" s="84"/>
      <c r="RIM1883" s="84"/>
      <c r="RIN1883" s="84"/>
      <c r="RIO1883" s="84"/>
      <c r="RIP1883" s="84"/>
      <c r="RIQ1883" s="84"/>
      <c r="RIR1883" s="84"/>
      <c r="RIS1883" s="84"/>
      <c r="RIT1883" s="84"/>
      <c r="RIU1883" s="84"/>
      <c r="RIV1883" s="84"/>
      <c r="RIW1883" s="84"/>
      <c r="RIX1883" s="84"/>
      <c r="RIY1883" s="84"/>
      <c r="RIZ1883" s="84"/>
      <c r="RJA1883" s="84"/>
      <c r="RJB1883" s="84"/>
      <c r="RJC1883" s="84"/>
      <c r="RJD1883" s="84"/>
      <c r="RJE1883" s="84"/>
      <c r="RJF1883" s="84"/>
      <c r="RJG1883" s="84"/>
      <c r="RJH1883" s="84"/>
      <c r="RJI1883" s="84"/>
      <c r="RJJ1883" s="84"/>
      <c r="RJK1883" s="84"/>
      <c r="RJL1883" s="84"/>
      <c r="RJM1883" s="84"/>
      <c r="RJN1883" s="84"/>
      <c r="RJO1883" s="84"/>
      <c r="RJP1883" s="84"/>
      <c r="RJQ1883" s="84"/>
      <c r="RJR1883" s="84"/>
      <c r="RJS1883" s="84"/>
      <c r="RJT1883" s="84"/>
      <c r="RJU1883" s="84"/>
      <c r="RJV1883" s="84"/>
      <c r="RJW1883" s="84"/>
      <c r="RJX1883" s="84"/>
      <c r="RJY1883" s="84"/>
      <c r="RJZ1883" s="84"/>
      <c r="RKA1883" s="84"/>
      <c r="RKB1883" s="84"/>
      <c r="RKC1883" s="84"/>
      <c r="RKD1883" s="84"/>
      <c r="RKE1883" s="84"/>
      <c r="RKF1883" s="84"/>
      <c r="RKG1883" s="84"/>
      <c r="RKH1883" s="84"/>
      <c r="RKI1883" s="84"/>
      <c r="RKJ1883" s="84"/>
      <c r="RKK1883" s="84"/>
      <c r="RKL1883" s="84"/>
      <c r="RKM1883" s="84"/>
      <c r="RKN1883" s="84"/>
      <c r="RKO1883" s="84"/>
      <c r="RKP1883" s="84"/>
      <c r="RKQ1883" s="84"/>
      <c r="RKR1883" s="84"/>
      <c r="RKS1883" s="84"/>
      <c r="RKT1883" s="84"/>
      <c r="RKU1883" s="84"/>
      <c r="RKV1883" s="84"/>
      <c r="RKW1883" s="84"/>
      <c r="RKX1883" s="84"/>
      <c r="RKY1883" s="84"/>
      <c r="RKZ1883" s="84"/>
      <c r="RLA1883" s="84"/>
      <c r="RLB1883" s="84"/>
      <c r="RLC1883" s="84"/>
      <c r="RLD1883" s="84"/>
      <c r="RLE1883" s="84"/>
      <c r="RLF1883" s="84"/>
      <c r="RLG1883" s="84"/>
      <c r="RLH1883" s="84"/>
      <c r="RLI1883" s="84"/>
      <c r="RLJ1883" s="84"/>
      <c r="RLK1883" s="84"/>
      <c r="RLL1883" s="84"/>
      <c r="RLM1883" s="84"/>
      <c r="RLN1883" s="84"/>
      <c r="RLO1883" s="84"/>
      <c r="RLP1883" s="84"/>
      <c r="RLQ1883" s="84"/>
      <c r="RLR1883" s="84"/>
      <c r="RLS1883" s="84"/>
      <c r="RLT1883" s="84"/>
      <c r="RLU1883" s="84"/>
      <c r="RLV1883" s="84"/>
      <c r="RLW1883" s="84"/>
      <c r="RLX1883" s="84"/>
      <c r="RLY1883" s="84"/>
      <c r="RLZ1883" s="84"/>
      <c r="RMA1883" s="84"/>
      <c r="RMB1883" s="84"/>
      <c r="RMC1883" s="84"/>
      <c r="RMD1883" s="84"/>
      <c r="RME1883" s="84"/>
      <c r="RMF1883" s="84"/>
      <c r="RMG1883" s="84"/>
      <c r="RMH1883" s="84"/>
      <c r="RMI1883" s="84"/>
      <c r="RMJ1883" s="84"/>
      <c r="RMK1883" s="84"/>
      <c r="RML1883" s="84"/>
      <c r="RMM1883" s="84"/>
      <c r="RMN1883" s="84"/>
      <c r="RMO1883" s="84"/>
      <c r="RMP1883" s="84"/>
      <c r="RMQ1883" s="84"/>
      <c r="RMR1883" s="84"/>
      <c r="RMS1883" s="84"/>
      <c r="RMT1883" s="84"/>
      <c r="RMU1883" s="84"/>
      <c r="RMV1883" s="84"/>
      <c r="RMW1883" s="84"/>
      <c r="RMX1883" s="84"/>
      <c r="RMY1883" s="84"/>
      <c r="RMZ1883" s="84"/>
      <c r="RNA1883" s="84"/>
      <c r="RNB1883" s="84"/>
      <c r="RNC1883" s="84"/>
      <c r="RND1883" s="84"/>
      <c r="RNE1883" s="84"/>
      <c r="RNF1883" s="84"/>
      <c r="RNG1883" s="84"/>
      <c r="RNH1883" s="84"/>
      <c r="RNI1883" s="84"/>
      <c r="RNJ1883" s="84"/>
      <c r="RNK1883" s="84"/>
      <c r="RNL1883" s="84"/>
      <c r="RNM1883" s="84"/>
      <c r="RNN1883" s="84"/>
      <c r="RNO1883" s="84"/>
      <c r="RNP1883" s="84"/>
      <c r="RNQ1883" s="84"/>
      <c r="RNR1883" s="84"/>
      <c r="RNS1883" s="84"/>
      <c r="RNT1883" s="84"/>
      <c r="RNU1883" s="84"/>
      <c r="RNV1883" s="84"/>
      <c r="RNW1883" s="84"/>
      <c r="RNX1883" s="84"/>
      <c r="RNY1883" s="84"/>
      <c r="RNZ1883" s="84"/>
      <c r="ROA1883" s="84"/>
      <c r="ROB1883" s="84"/>
      <c r="ROC1883" s="84"/>
      <c r="ROD1883" s="84"/>
      <c r="ROE1883" s="84"/>
      <c r="ROF1883" s="84"/>
      <c r="ROG1883" s="84"/>
      <c r="ROH1883" s="84"/>
      <c r="ROI1883" s="84"/>
      <c r="ROJ1883" s="84"/>
      <c r="ROK1883" s="84"/>
      <c r="ROL1883" s="84"/>
      <c r="ROM1883" s="84"/>
      <c r="RON1883" s="84"/>
      <c r="ROO1883" s="84"/>
      <c r="ROP1883" s="84"/>
      <c r="ROQ1883" s="84"/>
      <c r="ROR1883" s="84"/>
      <c r="ROS1883" s="84"/>
      <c r="ROT1883" s="84"/>
      <c r="ROU1883" s="84"/>
      <c r="ROV1883" s="84"/>
      <c r="ROW1883" s="84"/>
      <c r="ROX1883" s="84"/>
      <c r="ROY1883" s="84"/>
      <c r="ROZ1883" s="84"/>
      <c r="RPA1883" s="84"/>
      <c r="RPB1883" s="84"/>
      <c r="RPC1883" s="84"/>
      <c r="RPD1883" s="84"/>
      <c r="RPE1883" s="84"/>
      <c r="RPF1883" s="84"/>
      <c r="RPG1883" s="84"/>
      <c r="RPH1883" s="84"/>
      <c r="RPI1883" s="84"/>
      <c r="RPJ1883" s="84"/>
      <c r="RPK1883" s="84"/>
      <c r="RPL1883" s="84"/>
      <c r="RPM1883" s="84"/>
      <c r="RPN1883" s="84"/>
      <c r="RPO1883" s="84"/>
      <c r="RPP1883" s="84"/>
      <c r="RPQ1883" s="84"/>
      <c r="RPR1883" s="84"/>
      <c r="RPS1883" s="84"/>
      <c r="RPT1883" s="84"/>
      <c r="RPU1883" s="84"/>
      <c r="RPV1883" s="84"/>
      <c r="RPW1883" s="84"/>
      <c r="RPX1883" s="84"/>
      <c r="RPY1883" s="84"/>
      <c r="RPZ1883" s="84"/>
      <c r="RQA1883" s="84"/>
      <c r="RQB1883" s="84"/>
      <c r="RQC1883" s="84"/>
      <c r="RQD1883" s="84"/>
      <c r="RQE1883" s="84"/>
      <c r="RQF1883" s="84"/>
      <c r="RQG1883" s="84"/>
      <c r="RQH1883" s="84"/>
      <c r="RQI1883" s="84"/>
      <c r="RQJ1883" s="84"/>
      <c r="RQK1883" s="84"/>
      <c r="RQL1883" s="84"/>
      <c r="RQM1883" s="84"/>
      <c r="RQN1883" s="84"/>
      <c r="RQO1883" s="84"/>
      <c r="RQP1883" s="84"/>
      <c r="RQQ1883" s="84"/>
      <c r="RQR1883" s="84"/>
      <c r="RQS1883" s="84"/>
      <c r="RQT1883" s="84"/>
      <c r="RQU1883" s="84"/>
      <c r="RQV1883" s="84"/>
      <c r="RQW1883" s="84"/>
      <c r="RQX1883" s="84"/>
      <c r="RQY1883" s="84"/>
      <c r="RQZ1883" s="84"/>
      <c r="RRA1883" s="84"/>
      <c r="RRB1883" s="84"/>
      <c r="RRC1883" s="84"/>
      <c r="RRD1883" s="84"/>
      <c r="RRE1883" s="84"/>
      <c r="RRF1883" s="84"/>
      <c r="RRG1883" s="84"/>
      <c r="RRH1883" s="84"/>
      <c r="RRI1883" s="84"/>
      <c r="RRJ1883" s="84"/>
      <c r="RRK1883" s="84"/>
      <c r="RRL1883" s="84"/>
      <c r="RRM1883" s="84"/>
      <c r="RRN1883" s="84"/>
      <c r="RRO1883" s="84"/>
      <c r="RRP1883" s="84"/>
      <c r="RRQ1883" s="84"/>
      <c r="RRR1883" s="84"/>
      <c r="RRS1883" s="84"/>
      <c r="RRT1883" s="84"/>
      <c r="RRU1883" s="84"/>
      <c r="RRV1883" s="84"/>
      <c r="RRW1883" s="84"/>
      <c r="RRX1883" s="84"/>
      <c r="RRY1883" s="84"/>
      <c r="RRZ1883" s="84"/>
      <c r="RSA1883" s="84"/>
      <c r="RSB1883" s="84"/>
      <c r="RSC1883" s="84"/>
      <c r="RSD1883" s="84"/>
      <c r="RSE1883" s="84"/>
      <c r="RSF1883" s="84"/>
      <c r="RSG1883" s="84"/>
      <c r="RSH1883" s="84"/>
      <c r="RSI1883" s="84"/>
      <c r="RSJ1883" s="84"/>
      <c r="RSK1883" s="84"/>
      <c r="RSL1883" s="84"/>
      <c r="RSM1883" s="84"/>
      <c r="RSN1883" s="84"/>
      <c r="RSO1883" s="84"/>
      <c r="RSP1883" s="84"/>
      <c r="RSQ1883" s="84"/>
      <c r="RSR1883" s="84"/>
      <c r="RSS1883" s="84"/>
      <c r="RST1883" s="84"/>
      <c r="RSU1883" s="84"/>
      <c r="RSV1883" s="84"/>
      <c r="RSW1883" s="84"/>
      <c r="RSX1883" s="84"/>
      <c r="RSY1883" s="84"/>
      <c r="RSZ1883" s="84"/>
      <c r="RTA1883" s="84"/>
      <c r="RTB1883" s="84"/>
      <c r="RTC1883" s="84"/>
      <c r="RTD1883" s="84"/>
      <c r="RTE1883" s="84"/>
      <c r="RTF1883" s="84"/>
      <c r="RTG1883" s="84"/>
      <c r="RTH1883" s="84"/>
      <c r="RTI1883" s="84"/>
      <c r="RTJ1883" s="84"/>
      <c r="RTK1883" s="84"/>
      <c r="RTL1883" s="84"/>
      <c r="RTM1883" s="84"/>
      <c r="RTN1883" s="84"/>
      <c r="RTO1883" s="84"/>
      <c r="RTP1883" s="84"/>
      <c r="RTQ1883" s="84"/>
      <c r="RTR1883" s="84"/>
      <c r="RTS1883" s="84"/>
      <c r="RTT1883" s="84"/>
      <c r="RTU1883" s="84"/>
      <c r="RTV1883" s="84"/>
      <c r="RTW1883" s="84"/>
      <c r="RTX1883" s="84"/>
      <c r="RTY1883" s="84"/>
      <c r="RTZ1883" s="84"/>
      <c r="RUA1883" s="84"/>
      <c r="RUB1883" s="84"/>
      <c r="RUC1883" s="84"/>
      <c r="RUD1883" s="84"/>
      <c r="RUE1883" s="84"/>
      <c r="RUF1883" s="84"/>
      <c r="RUG1883" s="84"/>
      <c r="RUH1883" s="84"/>
      <c r="RUI1883" s="84"/>
      <c r="RUJ1883" s="84"/>
      <c r="RUK1883" s="84"/>
      <c r="RUL1883" s="84"/>
      <c r="RUM1883" s="84"/>
      <c r="RUN1883" s="84"/>
      <c r="RUO1883" s="84"/>
      <c r="RUP1883" s="84"/>
      <c r="RUQ1883" s="84"/>
      <c r="RUR1883" s="84"/>
      <c r="RUS1883" s="84"/>
      <c r="RUT1883" s="84"/>
      <c r="RUU1883" s="84"/>
      <c r="RUV1883" s="84"/>
      <c r="RUW1883" s="84"/>
      <c r="RUX1883" s="84"/>
      <c r="RUY1883" s="84"/>
      <c r="RUZ1883" s="84"/>
      <c r="RVA1883" s="84"/>
      <c r="RVB1883" s="84"/>
      <c r="RVC1883" s="84"/>
      <c r="RVD1883" s="84"/>
      <c r="RVE1883" s="84"/>
      <c r="RVF1883" s="84"/>
      <c r="RVG1883" s="84"/>
      <c r="RVH1883" s="84"/>
      <c r="RVI1883" s="84"/>
      <c r="RVJ1883" s="84"/>
      <c r="RVK1883" s="84"/>
      <c r="RVL1883" s="84"/>
      <c r="RVM1883" s="84"/>
      <c r="RVN1883" s="84"/>
      <c r="RVO1883" s="84"/>
      <c r="RVP1883" s="84"/>
      <c r="RVQ1883" s="84"/>
      <c r="RVR1883" s="84"/>
      <c r="RVS1883" s="84"/>
      <c r="RVT1883" s="84"/>
      <c r="RVU1883" s="84"/>
      <c r="RVV1883" s="84"/>
      <c r="RVW1883" s="84"/>
      <c r="RVX1883" s="84"/>
      <c r="RVY1883" s="84"/>
      <c r="RVZ1883" s="84"/>
      <c r="RWA1883" s="84"/>
      <c r="RWB1883" s="84"/>
      <c r="RWC1883" s="84"/>
      <c r="RWD1883" s="84"/>
      <c r="RWE1883" s="84"/>
      <c r="RWF1883" s="84"/>
      <c r="RWG1883" s="84"/>
      <c r="RWH1883" s="84"/>
      <c r="RWI1883" s="84"/>
      <c r="RWJ1883" s="84"/>
      <c r="RWK1883" s="84"/>
      <c r="RWL1883" s="84"/>
      <c r="RWM1883" s="84"/>
      <c r="RWN1883" s="84"/>
      <c r="RWO1883" s="84"/>
      <c r="RWP1883" s="84"/>
      <c r="RWQ1883" s="84"/>
      <c r="RWR1883" s="84"/>
      <c r="RWS1883" s="84"/>
      <c r="RWT1883" s="84"/>
      <c r="RWU1883" s="84"/>
      <c r="RWV1883" s="84"/>
      <c r="RWW1883" s="84"/>
      <c r="RWX1883" s="84"/>
      <c r="RWY1883" s="84"/>
      <c r="RWZ1883" s="84"/>
      <c r="RXA1883" s="84"/>
      <c r="RXB1883" s="84"/>
      <c r="RXC1883" s="84"/>
      <c r="RXD1883" s="84"/>
      <c r="RXE1883" s="84"/>
      <c r="RXF1883" s="84"/>
      <c r="RXG1883" s="84"/>
      <c r="RXH1883" s="84"/>
      <c r="RXI1883" s="84"/>
      <c r="RXJ1883" s="84"/>
      <c r="RXK1883" s="84"/>
      <c r="RXL1883" s="84"/>
      <c r="RXM1883" s="84"/>
      <c r="RXN1883" s="84"/>
      <c r="RXO1883" s="84"/>
      <c r="RXP1883" s="84"/>
      <c r="RXQ1883" s="84"/>
      <c r="RXR1883" s="84"/>
      <c r="RXS1883" s="84"/>
      <c r="RXT1883" s="84"/>
      <c r="RXU1883" s="84"/>
      <c r="RXV1883" s="84"/>
      <c r="RXW1883" s="84"/>
      <c r="RXX1883" s="84"/>
      <c r="RXY1883" s="84"/>
      <c r="RXZ1883" s="84"/>
      <c r="RYA1883" s="84"/>
      <c r="RYB1883" s="84"/>
      <c r="RYC1883" s="84"/>
      <c r="RYD1883" s="84"/>
      <c r="RYE1883" s="84"/>
      <c r="RYF1883" s="84"/>
      <c r="RYG1883" s="84"/>
      <c r="RYH1883" s="84"/>
      <c r="RYI1883" s="84"/>
      <c r="RYJ1883" s="84"/>
      <c r="RYK1883" s="84"/>
      <c r="RYL1883" s="84"/>
      <c r="RYM1883" s="84"/>
      <c r="RYN1883" s="84"/>
      <c r="RYO1883" s="84"/>
      <c r="RYP1883" s="84"/>
      <c r="RYQ1883" s="84"/>
      <c r="RYR1883" s="84"/>
      <c r="RYS1883" s="84"/>
      <c r="RYT1883" s="84"/>
      <c r="RYU1883" s="84"/>
      <c r="RYV1883" s="84"/>
      <c r="RYW1883" s="84"/>
      <c r="RYX1883" s="84"/>
      <c r="RYY1883" s="84"/>
      <c r="RYZ1883" s="84"/>
      <c r="RZA1883" s="84"/>
      <c r="RZB1883" s="84"/>
      <c r="RZC1883" s="84"/>
      <c r="RZD1883" s="84"/>
      <c r="RZE1883" s="84"/>
      <c r="RZF1883" s="84"/>
      <c r="RZG1883" s="84"/>
      <c r="RZH1883" s="84"/>
      <c r="RZI1883" s="84"/>
      <c r="RZJ1883" s="84"/>
      <c r="RZK1883" s="84"/>
      <c r="RZL1883" s="84"/>
      <c r="RZM1883" s="84"/>
      <c r="RZN1883" s="84"/>
      <c r="RZO1883" s="84"/>
      <c r="RZP1883" s="84"/>
      <c r="RZQ1883" s="84"/>
      <c r="RZR1883" s="84"/>
      <c r="RZS1883" s="84"/>
      <c r="RZT1883" s="84"/>
      <c r="RZU1883" s="84"/>
      <c r="RZV1883" s="84"/>
      <c r="RZW1883" s="84"/>
      <c r="RZX1883" s="84"/>
      <c r="RZY1883" s="84"/>
      <c r="RZZ1883" s="84"/>
      <c r="SAA1883" s="84"/>
      <c r="SAB1883" s="84"/>
      <c r="SAC1883" s="84"/>
      <c r="SAD1883" s="84"/>
      <c r="SAE1883" s="84"/>
      <c r="SAF1883" s="84"/>
      <c r="SAG1883" s="84"/>
      <c r="SAH1883" s="84"/>
      <c r="SAI1883" s="84"/>
      <c r="SAJ1883" s="84"/>
      <c r="SAK1883" s="84"/>
      <c r="SAL1883" s="84"/>
      <c r="SAM1883" s="84"/>
      <c r="SAN1883" s="84"/>
      <c r="SAO1883" s="84"/>
      <c r="SAP1883" s="84"/>
      <c r="SAQ1883" s="84"/>
      <c r="SAR1883" s="84"/>
      <c r="SAS1883" s="84"/>
      <c r="SAT1883" s="84"/>
      <c r="SAU1883" s="84"/>
      <c r="SAV1883" s="84"/>
      <c r="SAW1883" s="84"/>
      <c r="SAX1883" s="84"/>
      <c r="SAY1883" s="84"/>
      <c r="SAZ1883" s="84"/>
      <c r="SBA1883" s="84"/>
      <c r="SBB1883" s="84"/>
      <c r="SBC1883" s="84"/>
      <c r="SBD1883" s="84"/>
      <c r="SBE1883" s="84"/>
      <c r="SBF1883" s="84"/>
      <c r="SBG1883" s="84"/>
      <c r="SBH1883" s="84"/>
      <c r="SBI1883" s="84"/>
      <c r="SBJ1883" s="84"/>
      <c r="SBK1883" s="84"/>
      <c r="SBL1883" s="84"/>
      <c r="SBM1883" s="84"/>
      <c r="SBN1883" s="84"/>
      <c r="SBO1883" s="84"/>
      <c r="SBP1883" s="84"/>
      <c r="SBQ1883" s="84"/>
      <c r="SBR1883" s="84"/>
      <c r="SBS1883" s="84"/>
      <c r="SBT1883" s="84"/>
      <c r="SBU1883" s="84"/>
      <c r="SBV1883" s="84"/>
      <c r="SBW1883" s="84"/>
      <c r="SBX1883" s="84"/>
      <c r="SBY1883" s="84"/>
      <c r="SBZ1883" s="84"/>
      <c r="SCA1883" s="84"/>
      <c r="SCB1883" s="84"/>
      <c r="SCC1883" s="84"/>
      <c r="SCD1883" s="84"/>
      <c r="SCE1883" s="84"/>
      <c r="SCF1883" s="84"/>
      <c r="SCG1883" s="84"/>
      <c r="SCH1883" s="84"/>
      <c r="SCI1883" s="84"/>
      <c r="SCJ1883" s="84"/>
      <c r="SCK1883" s="84"/>
      <c r="SCL1883" s="84"/>
      <c r="SCM1883" s="84"/>
      <c r="SCN1883" s="84"/>
      <c r="SCO1883" s="84"/>
      <c r="SCP1883" s="84"/>
      <c r="SCQ1883" s="84"/>
      <c r="SCR1883" s="84"/>
      <c r="SCS1883" s="84"/>
      <c r="SCT1883" s="84"/>
      <c r="SCU1883" s="84"/>
      <c r="SCV1883" s="84"/>
      <c r="SCW1883" s="84"/>
      <c r="SCX1883" s="84"/>
      <c r="SCY1883" s="84"/>
      <c r="SCZ1883" s="84"/>
      <c r="SDA1883" s="84"/>
      <c r="SDB1883" s="84"/>
      <c r="SDC1883" s="84"/>
      <c r="SDD1883" s="84"/>
      <c r="SDE1883" s="84"/>
      <c r="SDF1883" s="84"/>
      <c r="SDG1883" s="84"/>
      <c r="SDH1883" s="84"/>
      <c r="SDI1883" s="84"/>
      <c r="SDJ1883" s="84"/>
      <c r="SDK1883" s="84"/>
      <c r="SDL1883" s="84"/>
      <c r="SDM1883" s="84"/>
      <c r="SDN1883" s="84"/>
      <c r="SDO1883" s="84"/>
      <c r="SDP1883" s="84"/>
      <c r="SDQ1883" s="84"/>
      <c r="SDR1883" s="84"/>
      <c r="SDS1883" s="84"/>
      <c r="SDT1883" s="84"/>
      <c r="SDU1883" s="84"/>
      <c r="SDV1883" s="84"/>
      <c r="SDW1883" s="84"/>
      <c r="SDX1883" s="84"/>
      <c r="SDY1883" s="84"/>
      <c r="SDZ1883" s="84"/>
      <c r="SEA1883" s="84"/>
      <c r="SEB1883" s="84"/>
      <c r="SEC1883" s="84"/>
      <c r="SED1883" s="84"/>
      <c r="SEE1883" s="84"/>
      <c r="SEF1883" s="84"/>
      <c r="SEG1883" s="84"/>
      <c r="SEH1883" s="84"/>
      <c r="SEI1883" s="84"/>
      <c r="SEJ1883" s="84"/>
      <c r="SEK1883" s="84"/>
      <c r="SEL1883" s="84"/>
      <c r="SEM1883" s="84"/>
      <c r="SEN1883" s="84"/>
      <c r="SEO1883" s="84"/>
      <c r="SEP1883" s="84"/>
      <c r="SEQ1883" s="84"/>
      <c r="SER1883" s="84"/>
      <c r="SES1883" s="84"/>
      <c r="SET1883" s="84"/>
      <c r="SEU1883" s="84"/>
      <c r="SEV1883" s="84"/>
      <c r="SEW1883" s="84"/>
      <c r="SEX1883" s="84"/>
      <c r="SEY1883" s="84"/>
      <c r="SEZ1883" s="84"/>
      <c r="SFA1883" s="84"/>
      <c r="SFB1883" s="84"/>
      <c r="SFC1883" s="84"/>
      <c r="SFD1883" s="84"/>
      <c r="SFE1883" s="84"/>
      <c r="SFF1883" s="84"/>
      <c r="SFG1883" s="84"/>
      <c r="SFH1883" s="84"/>
      <c r="SFI1883" s="84"/>
      <c r="SFJ1883" s="84"/>
      <c r="SFK1883" s="84"/>
      <c r="SFL1883" s="84"/>
      <c r="SFM1883" s="84"/>
      <c r="SFN1883" s="84"/>
      <c r="SFO1883" s="84"/>
      <c r="SFP1883" s="84"/>
      <c r="SFQ1883" s="84"/>
      <c r="SFR1883" s="84"/>
      <c r="SFS1883" s="84"/>
      <c r="SFT1883" s="84"/>
      <c r="SFU1883" s="84"/>
      <c r="SFV1883" s="84"/>
      <c r="SFW1883" s="84"/>
      <c r="SFX1883" s="84"/>
      <c r="SFY1883" s="84"/>
      <c r="SFZ1883" s="84"/>
      <c r="SGA1883" s="84"/>
      <c r="SGB1883" s="84"/>
      <c r="SGC1883" s="84"/>
      <c r="SGD1883" s="84"/>
      <c r="SGE1883" s="84"/>
      <c r="SGF1883" s="84"/>
      <c r="SGG1883" s="84"/>
      <c r="SGH1883" s="84"/>
      <c r="SGI1883" s="84"/>
      <c r="SGJ1883" s="84"/>
      <c r="SGK1883" s="84"/>
      <c r="SGL1883" s="84"/>
      <c r="SGM1883" s="84"/>
      <c r="SGN1883" s="84"/>
      <c r="SGO1883" s="84"/>
      <c r="SGP1883" s="84"/>
      <c r="SGQ1883" s="84"/>
      <c r="SGR1883" s="84"/>
      <c r="SGS1883" s="84"/>
      <c r="SGT1883" s="84"/>
      <c r="SGU1883" s="84"/>
      <c r="SGV1883" s="84"/>
      <c r="SGW1883" s="84"/>
      <c r="SGX1883" s="84"/>
      <c r="SGY1883" s="84"/>
      <c r="SGZ1883" s="84"/>
      <c r="SHA1883" s="84"/>
      <c r="SHB1883" s="84"/>
      <c r="SHC1883" s="84"/>
      <c r="SHD1883" s="84"/>
      <c r="SHE1883" s="84"/>
      <c r="SHF1883" s="84"/>
      <c r="SHG1883" s="84"/>
      <c r="SHH1883" s="84"/>
      <c r="SHI1883" s="84"/>
      <c r="SHJ1883" s="84"/>
      <c r="SHK1883" s="84"/>
      <c r="SHL1883" s="84"/>
      <c r="SHM1883" s="84"/>
      <c r="SHN1883" s="84"/>
      <c r="SHO1883" s="84"/>
      <c r="SHP1883" s="84"/>
      <c r="SHQ1883" s="84"/>
      <c r="SHR1883" s="84"/>
      <c r="SHS1883" s="84"/>
      <c r="SHT1883" s="84"/>
      <c r="SHU1883" s="84"/>
      <c r="SHV1883" s="84"/>
      <c r="SHW1883" s="84"/>
      <c r="SHX1883" s="84"/>
      <c r="SHY1883" s="84"/>
      <c r="SHZ1883" s="84"/>
      <c r="SIA1883" s="84"/>
      <c r="SIB1883" s="84"/>
      <c r="SIC1883" s="84"/>
      <c r="SID1883" s="84"/>
      <c r="SIE1883" s="84"/>
      <c r="SIF1883" s="84"/>
      <c r="SIG1883" s="84"/>
      <c r="SIH1883" s="84"/>
      <c r="SII1883" s="84"/>
      <c r="SIJ1883" s="84"/>
      <c r="SIK1883" s="84"/>
      <c r="SIL1883" s="84"/>
      <c r="SIM1883" s="84"/>
      <c r="SIN1883" s="84"/>
      <c r="SIO1883" s="84"/>
      <c r="SIP1883" s="84"/>
      <c r="SIQ1883" s="84"/>
      <c r="SIR1883" s="84"/>
      <c r="SIS1883" s="84"/>
      <c r="SIT1883" s="84"/>
      <c r="SIU1883" s="84"/>
      <c r="SIV1883" s="84"/>
      <c r="SIW1883" s="84"/>
      <c r="SIX1883" s="84"/>
      <c r="SIY1883" s="84"/>
      <c r="SIZ1883" s="84"/>
      <c r="SJA1883" s="84"/>
      <c r="SJB1883" s="84"/>
      <c r="SJC1883" s="84"/>
      <c r="SJD1883" s="84"/>
      <c r="SJE1883" s="84"/>
      <c r="SJF1883" s="84"/>
      <c r="SJG1883" s="84"/>
      <c r="SJH1883" s="84"/>
      <c r="SJI1883" s="84"/>
      <c r="SJJ1883" s="84"/>
      <c r="SJK1883" s="84"/>
      <c r="SJL1883" s="84"/>
      <c r="SJM1883" s="84"/>
      <c r="SJN1883" s="84"/>
      <c r="SJO1883" s="84"/>
      <c r="SJP1883" s="84"/>
      <c r="SJQ1883" s="84"/>
      <c r="SJR1883" s="84"/>
      <c r="SJS1883" s="84"/>
      <c r="SJT1883" s="84"/>
      <c r="SJU1883" s="84"/>
      <c r="SJV1883" s="84"/>
      <c r="SJW1883" s="84"/>
      <c r="SJX1883" s="84"/>
      <c r="SJY1883" s="84"/>
      <c r="SJZ1883" s="84"/>
      <c r="SKA1883" s="84"/>
      <c r="SKB1883" s="84"/>
      <c r="SKC1883" s="84"/>
      <c r="SKD1883" s="84"/>
      <c r="SKE1883" s="84"/>
      <c r="SKF1883" s="84"/>
      <c r="SKG1883" s="84"/>
      <c r="SKH1883" s="84"/>
      <c r="SKI1883" s="84"/>
      <c r="SKJ1883" s="84"/>
      <c r="SKK1883" s="84"/>
      <c r="SKL1883" s="84"/>
      <c r="SKM1883" s="84"/>
      <c r="SKN1883" s="84"/>
      <c r="SKO1883" s="84"/>
      <c r="SKP1883" s="84"/>
      <c r="SKQ1883" s="84"/>
      <c r="SKR1883" s="84"/>
      <c r="SKS1883" s="84"/>
      <c r="SKT1883" s="84"/>
      <c r="SKU1883" s="84"/>
      <c r="SKV1883" s="84"/>
      <c r="SKW1883" s="84"/>
      <c r="SKX1883" s="84"/>
      <c r="SKY1883" s="84"/>
      <c r="SKZ1883" s="84"/>
      <c r="SLA1883" s="84"/>
      <c r="SLB1883" s="84"/>
      <c r="SLC1883" s="84"/>
      <c r="SLD1883" s="84"/>
      <c r="SLE1883" s="84"/>
      <c r="SLF1883" s="84"/>
      <c r="SLG1883" s="84"/>
      <c r="SLH1883" s="84"/>
      <c r="SLI1883" s="84"/>
      <c r="SLJ1883" s="84"/>
      <c r="SLK1883" s="84"/>
      <c r="SLL1883" s="84"/>
      <c r="SLM1883" s="84"/>
      <c r="SLN1883" s="84"/>
      <c r="SLO1883" s="84"/>
      <c r="SLP1883" s="84"/>
      <c r="SLQ1883" s="84"/>
      <c r="SLR1883" s="84"/>
      <c r="SLS1883" s="84"/>
      <c r="SLT1883" s="84"/>
      <c r="SLU1883" s="84"/>
      <c r="SLV1883" s="84"/>
      <c r="SLW1883" s="84"/>
      <c r="SLX1883" s="84"/>
      <c r="SLY1883" s="84"/>
      <c r="SLZ1883" s="84"/>
      <c r="SMA1883" s="84"/>
      <c r="SMB1883" s="84"/>
      <c r="SMC1883" s="84"/>
      <c r="SMD1883" s="84"/>
      <c r="SME1883" s="84"/>
      <c r="SMF1883" s="84"/>
      <c r="SMG1883" s="84"/>
      <c r="SMH1883" s="84"/>
      <c r="SMI1883" s="84"/>
      <c r="SMJ1883" s="84"/>
      <c r="SMK1883" s="84"/>
      <c r="SML1883" s="84"/>
      <c r="SMM1883" s="84"/>
      <c r="SMN1883" s="84"/>
      <c r="SMO1883" s="84"/>
      <c r="SMP1883" s="84"/>
      <c r="SMQ1883" s="84"/>
      <c r="SMR1883" s="84"/>
      <c r="SMS1883" s="84"/>
      <c r="SMT1883" s="84"/>
      <c r="SMU1883" s="84"/>
      <c r="SMV1883" s="84"/>
      <c r="SMW1883" s="84"/>
      <c r="SMX1883" s="84"/>
      <c r="SMY1883" s="84"/>
      <c r="SMZ1883" s="84"/>
      <c r="SNA1883" s="84"/>
      <c r="SNB1883" s="84"/>
      <c r="SNC1883" s="84"/>
      <c r="SND1883" s="84"/>
      <c r="SNE1883" s="84"/>
      <c r="SNF1883" s="84"/>
      <c r="SNG1883" s="84"/>
      <c r="SNH1883" s="84"/>
      <c r="SNI1883" s="84"/>
      <c r="SNJ1883" s="84"/>
      <c r="SNK1883" s="84"/>
      <c r="SNL1883" s="84"/>
      <c r="SNM1883" s="84"/>
      <c r="SNN1883" s="84"/>
      <c r="SNO1883" s="84"/>
      <c r="SNP1883" s="84"/>
      <c r="SNQ1883" s="84"/>
      <c r="SNR1883" s="84"/>
      <c r="SNS1883" s="84"/>
      <c r="SNT1883" s="84"/>
      <c r="SNU1883" s="84"/>
      <c r="SNV1883" s="84"/>
      <c r="SNW1883" s="84"/>
      <c r="SNX1883" s="84"/>
      <c r="SNY1883" s="84"/>
      <c r="SNZ1883" s="84"/>
      <c r="SOA1883" s="84"/>
      <c r="SOB1883" s="84"/>
      <c r="SOC1883" s="84"/>
      <c r="SOD1883" s="84"/>
      <c r="SOE1883" s="84"/>
      <c r="SOF1883" s="84"/>
      <c r="SOG1883" s="84"/>
      <c r="SOH1883" s="84"/>
      <c r="SOI1883" s="84"/>
      <c r="SOJ1883" s="84"/>
      <c r="SOK1883" s="84"/>
      <c r="SOL1883" s="84"/>
      <c r="SOM1883" s="84"/>
      <c r="SON1883" s="84"/>
      <c r="SOO1883" s="84"/>
      <c r="SOP1883" s="84"/>
      <c r="SOQ1883" s="84"/>
      <c r="SOR1883" s="84"/>
      <c r="SOS1883" s="84"/>
      <c r="SOT1883" s="84"/>
      <c r="SOU1883" s="84"/>
      <c r="SOV1883" s="84"/>
      <c r="SOW1883" s="84"/>
      <c r="SOX1883" s="84"/>
      <c r="SOY1883" s="84"/>
      <c r="SOZ1883" s="84"/>
      <c r="SPA1883" s="84"/>
      <c r="SPB1883" s="84"/>
      <c r="SPC1883" s="84"/>
      <c r="SPD1883" s="84"/>
      <c r="SPE1883" s="84"/>
      <c r="SPF1883" s="84"/>
      <c r="SPG1883" s="84"/>
      <c r="SPH1883" s="84"/>
      <c r="SPI1883" s="84"/>
      <c r="SPJ1883" s="84"/>
      <c r="SPK1883" s="84"/>
      <c r="SPL1883" s="84"/>
      <c r="SPM1883" s="84"/>
      <c r="SPN1883" s="84"/>
      <c r="SPO1883" s="84"/>
      <c r="SPP1883" s="84"/>
      <c r="SPQ1883" s="84"/>
      <c r="SPR1883" s="84"/>
      <c r="SPS1883" s="84"/>
      <c r="SPT1883" s="84"/>
      <c r="SPU1883" s="84"/>
      <c r="SPV1883" s="84"/>
      <c r="SPW1883" s="84"/>
      <c r="SPX1883" s="84"/>
      <c r="SPY1883" s="84"/>
      <c r="SPZ1883" s="84"/>
      <c r="SQA1883" s="84"/>
      <c r="SQB1883" s="84"/>
      <c r="SQC1883" s="84"/>
      <c r="SQD1883" s="84"/>
      <c r="SQE1883" s="84"/>
      <c r="SQF1883" s="84"/>
      <c r="SQG1883" s="84"/>
      <c r="SQH1883" s="84"/>
      <c r="SQI1883" s="84"/>
      <c r="SQJ1883" s="84"/>
      <c r="SQK1883" s="84"/>
      <c r="SQL1883" s="84"/>
      <c r="SQM1883" s="84"/>
      <c r="SQN1883" s="84"/>
      <c r="SQO1883" s="84"/>
      <c r="SQP1883" s="84"/>
      <c r="SQQ1883" s="84"/>
      <c r="SQR1883" s="84"/>
      <c r="SQS1883" s="84"/>
      <c r="SQT1883" s="84"/>
      <c r="SQU1883" s="84"/>
      <c r="SQV1883" s="84"/>
      <c r="SQW1883" s="84"/>
      <c r="SQX1883" s="84"/>
      <c r="SQY1883" s="84"/>
      <c r="SQZ1883" s="84"/>
      <c r="SRA1883" s="84"/>
      <c r="SRB1883" s="84"/>
      <c r="SRC1883" s="84"/>
      <c r="SRD1883" s="84"/>
      <c r="SRE1883" s="84"/>
      <c r="SRF1883" s="84"/>
      <c r="SRG1883" s="84"/>
      <c r="SRH1883" s="84"/>
      <c r="SRI1883" s="84"/>
      <c r="SRJ1883" s="84"/>
      <c r="SRK1883" s="84"/>
      <c r="SRL1883" s="84"/>
      <c r="SRM1883" s="84"/>
      <c r="SRN1883" s="84"/>
      <c r="SRO1883" s="84"/>
      <c r="SRP1883" s="84"/>
      <c r="SRQ1883" s="84"/>
      <c r="SRR1883" s="84"/>
      <c r="SRS1883" s="84"/>
      <c r="SRT1883" s="84"/>
      <c r="SRU1883" s="84"/>
      <c r="SRV1883" s="84"/>
      <c r="SRW1883" s="84"/>
      <c r="SRX1883" s="84"/>
      <c r="SRY1883" s="84"/>
      <c r="SRZ1883" s="84"/>
      <c r="SSA1883" s="84"/>
      <c r="SSB1883" s="84"/>
      <c r="SSC1883" s="84"/>
      <c r="SSD1883" s="84"/>
      <c r="SSE1883" s="84"/>
      <c r="SSF1883" s="84"/>
      <c r="SSG1883" s="84"/>
      <c r="SSH1883" s="84"/>
      <c r="SSI1883" s="84"/>
      <c r="SSJ1883" s="84"/>
      <c r="SSK1883" s="84"/>
      <c r="SSL1883" s="84"/>
      <c r="SSM1883" s="84"/>
      <c r="SSN1883" s="84"/>
      <c r="SSO1883" s="84"/>
      <c r="SSP1883" s="84"/>
      <c r="SSQ1883" s="84"/>
      <c r="SSR1883" s="84"/>
      <c r="SSS1883" s="84"/>
      <c r="SST1883" s="84"/>
      <c r="SSU1883" s="84"/>
      <c r="SSV1883" s="84"/>
      <c r="SSW1883" s="84"/>
      <c r="SSX1883" s="84"/>
      <c r="SSY1883" s="84"/>
      <c r="SSZ1883" s="84"/>
      <c r="STA1883" s="84"/>
      <c r="STB1883" s="84"/>
      <c r="STC1883" s="84"/>
      <c r="STD1883" s="84"/>
      <c r="STE1883" s="84"/>
      <c r="STF1883" s="84"/>
      <c r="STG1883" s="84"/>
      <c r="STH1883" s="84"/>
      <c r="STI1883" s="84"/>
      <c r="STJ1883" s="84"/>
      <c r="STK1883" s="84"/>
      <c r="STL1883" s="84"/>
      <c r="STM1883" s="84"/>
      <c r="STN1883" s="84"/>
      <c r="STO1883" s="84"/>
      <c r="STP1883" s="84"/>
      <c r="STQ1883" s="84"/>
      <c r="STR1883" s="84"/>
      <c r="STS1883" s="84"/>
      <c r="STT1883" s="84"/>
      <c r="STU1883" s="84"/>
      <c r="STV1883" s="84"/>
      <c r="STW1883" s="84"/>
      <c r="STX1883" s="84"/>
      <c r="STY1883" s="84"/>
      <c r="STZ1883" s="84"/>
      <c r="SUA1883" s="84"/>
      <c r="SUB1883" s="84"/>
      <c r="SUC1883" s="84"/>
      <c r="SUD1883" s="84"/>
      <c r="SUE1883" s="84"/>
      <c r="SUF1883" s="84"/>
      <c r="SUG1883" s="84"/>
      <c r="SUH1883" s="84"/>
      <c r="SUI1883" s="84"/>
      <c r="SUJ1883" s="84"/>
      <c r="SUK1883" s="84"/>
      <c r="SUL1883" s="84"/>
      <c r="SUM1883" s="84"/>
      <c r="SUN1883" s="84"/>
      <c r="SUO1883" s="84"/>
      <c r="SUP1883" s="84"/>
      <c r="SUQ1883" s="84"/>
      <c r="SUR1883" s="84"/>
      <c r="SUS1883" s="84"/>
      <c r="SUT1883" s="84"/>
      <c r="SUU1883" s="84"/>
      <c r="SUV1883" s="84"/>
      <c r="SUW1883" s="84"/>
      <c r="SUX1883" s="84"/>
      <c r="SUY1883" s="84"/>
      <c r="SUZ1883" s="84"/>
      <c r="SVA1883" s="84"/>
      <c r="SVB1883" s="84"/>
      <c r="SVC1883" s="84"/>
      <c r="SVD1883" s="84"/>
      <c r="SVE1883" s="84"/>
      <c r="SVF1883" s="84"/>
      <c r="SVG1883" s="84"/>
      <c r="SVH1883" s="84"/>
      <c r="SVI1883" s="84"/>
      <c r="SVJ1883" s="84"/>
      <c r="SVK1883" s="84"/>
      <c r="SVL1883" s="84"/>
      <c r="SVM1883" s="84"/>
      <c r="SVN1883" s="84"/>
      <c r="SVO1883" s="84"/>
      <c r="SVP1883" s="84"/>
      <c r="SVQ1883" s="84"/>
      <c r="SVR1883" s="84"/>
      <c r="SVS1883" s="84"/>
      <c r="SVT1883" s="84"/>
      <c r="SVU1883" s="84"/>
      <c r="SVV1883" s="84"/>
      <c r="SVW1883" s="84"/>
      <c r="SVX1883" s="84"/>
      <c r="SVY1883" s="84"/>
      <c r="SVZ1883" s="84"/>
      <c r="SWA1883" s="84"/>
      <c r="SWB1883" s="84"/>
      <c r="SWC1883" s="84"/>
      <c r="SWD1883" s="84"/>
      <c r="SWE1883" s="84"/>
      <c r="SWF1883" s="84"/>
      <c r="SWG1883" s="84"/>
      <c r="SWH1883" s="84"/>
      <c r="SWI1883" s="84"/>
      <c r="SWJ1883" s="84"/>
      <c r="SWK1883" s="84"/>
      <c r="SWL1883" s="84"/>
      <c r="SWM1883" s="84"/>
      <c r="SWN1883" s="84"/>
      <c r="SWO1883" s="84"/>
      <c r="SWP1883" s="84"/>
      <c r="SWQ1883" s="84"/>
      <c r="SWR1883" s="84"/>
      <c r="SWS1883" s="84"/>
      <c r="SWT1883" s="84"/>
      <c r="SWU1883" s="84"/>
      <c r="SWV1883" s="84"/>
      <c r="SWW1883" s="84"/>
      <c r="SWX1883" s="84"/>
      <c r="SWY1883" s="84"/>
      <c r="SWZ1883" s="84"/>
      <c r="SXA1883" s="84"/>
      <c r="SXB1883" s="84"/>
      <c r="SXC1883" s="84"/>
      <c r="SXD1883" s="84"/>
      <c r="SXE1883" s="84"/>
      <c r="SXF1883" s="84"/>
      <c r="SXG1883" s="84"/>
      <c r="SXH1883" s="84"/>
      <c r="SXI1883" s="84"/>
      <c r="SXJ1883" s="84"/>
      <c r="SXK1883" s="84"/>
      <c r="SXL1883" s="84"/>
      <c r="SXM1883" s="84"/>
      <c r="SXN1883" s="84"/>
      <c r="SXO1883" s="84"/>
      <c r="SXP1883" s="84"/>
      <c r="SXQ1883" s="84"/>
      <c r="SXR1883" s="84"/>
      <c r="SXS1883" s="84"/>
      <c r="SXT1883" s="84"/>
      <c r="SXU1883" s="84"/>
      <c r="SXV1883" s="84"/>
      <c r="SXW1883" s="84"/>
      <c r="SXX1883" s="84"/>
      <c r="SXY1883" s="84"/>
      <c r="SXZ1883" s="84"/>
      <c r="SYA1883" s="84"/>
      <c r="SYB1883" s="84"/>
      <c r="SYC1883" s="84"/>
      <c r="SYD1883" s="84"/>
      <c r="SYE1883" s="84"/>
      <c r="SYF1883" s="84"/>
      <c r="SYG1883" s="84"/>
      <c r="SYH1883" s="84"/>
      <c r="SYI1883" s="84"/>
      <c r="SYJ1883" s="84"/>
      <c r="SYK1883" s="84"/>
      <c r="SYL1883" s="84"/>
      <c r="SYM1883" s="84"/>
      <c r="SYN1883" s="84"/>
      <c r="SYO1883" s="84"/>
      <c r="SYP1883" s="84"/>
      <c r="SYQ1883" s="84"/>
      <c r="SYR1883" s="84"/>
      <c r="SYS1883" s="84"/>
      <c r="SYT1883" s="84"/>
      <c r="SYU1883" s="84"/>
      <c r="SYV1883" s="84"/>
      <c r="SYW1883" s="84"/>
      <c r="SYX1883" s="84"/>
      <c r="SYY1883" s="84"/>
      <c r="SYZ1883" s="84"/>
      <c r="SZA1883" s="84"/>
      <c r="SZB1883" s="84"/>
      <c r="SZC1883" s="84"/>
      <c r="SZD1883" s="84"/>
      <c r="SZE1883" s="84"/>
      <c r="SZF1883" s="84"/>
      <c r="SZG1883" s="84"/>
      <c r="SZH1883" s="84"/>
      <c r="SZI1883" s="84"/>
      <c r="SZJ1883" s="84"/>
      <c r="SZK1883" s="84"/>
      <c r="SZL1883" s="84"/>
      <c r="SZM1883" s="84"/>
      <c r="SZN1883" s="84"/>
      <c r="SZO1883" s="84"/>
      <c r="SZP1883" s="84"/>
      <c r="SZQ1883" s="84"/>
      <c r="SZR1883" s="84"/>
      <c r="SZS1883" s="84"/>
      <c r="SZT1883" s="84"/>
      <c r="SZU1883" s="84"/>
      <c r="SZV1883" s="84"/>
      <c r="SZW1883" s="84"/>
      <c r="SZX1883" s="84"/>
      <c r="SZY1883" s="84"/>
      <c r="SZZ1883" s="84"/>
      <c r="TAA1883" s="84"/>
      <c r="TAB1883" s="84"/>
      <c r="TAC1883" s="84"/>
      <c r="TAD1883" s="84"/>
      <c r="TAE1883" s="84"/>
      <c r="TAF1883" s="84"/>
      <c r="TAG1883" s="84"/>
      <c r="TAH1883" s="84"/>
      <c r="TAI1883" s="84"/>
      <c r="TAJ1883" s="84"/>
      <c r="TAK1883" s="84"/>
      <c r="TAL1883" s="84"/>
      <c r="TAM1883" s="84"/>
      <c r="TAN1883" s="84"/>
      <c r="TAO1883" s="84"/>
      <c r="TAP1883" s="84"/>
      <c r="TAQ1883" s="84"/>
      <c r="TAR1883" s="84"/>
      <c r="TAS1883" s="84"/>
      <c r="TAT1883" s="84"/>
      <c r="TAU1883" s="84"/>
      <c r="TAV1883" s="84"/>
      <c r="TAW1883" s="84"/>
      <c r="TAX1883" s="84"/>
      <c r="TAY1883" s="84"/>
      <c r="TAZ1883" s="84"/>
      <c r="TBA1883" s="84"/>
      <c r="TBB1883" s="84"/>
      <c r="TBC1883" s="84"/>
      <c r="TBD1883" s="84"/>
      <c r="TBE1883" s="84"/>
      <c r="TBF1883" s="84"/>
      <c r="TBG1883" s="84"/>
      <c r="TBH1883" s="84"/>
      <c r="TBI1883" s="84"/>
      <c r="TBJ1883" s="84"/>
      <c r="TBK1883" s="84"/>
      <c r="TBL1883" s="84"/>
      <c r="TBM1883" s="84"/>
      <c r="TBN1883" s="84"/>
      <c r="TBO1883" s="84"/>
      <c r="TBP1883" s="84"/>
      <c r="TBQ1883" s="84"/>
      <c r="TBR1883" s="84"/>
      <c r="TBS1883" s="84"/>
      <c r="TBT1883" s="84"/>
      <c r="TBU1883" s="84"/>
      <c r="TBV1883" s="84"/>
      <c r="TBW1883" s="84"/>
      <c r="TBX1883" s="84"/>
      <c r="TBY1883" s="84"/>
      <c r="TBZ1883" s="84"/>
      <c r="TCA1883" s="84"/>
      <c r="TCB1883" s="84"/>
      <c r="TCC1883" s="84"/>
      <c r="TCD1883" s="84"/>
      <c r="TCE1883" s="84"/>
      <c r="TCF1883" s="84"/>
      <c r="TCG1883" s="84"/>
      <c r="TCH1883" s="84"/>
      <c r="TCI1883" s="84"/>
      <c r="TCJ1883" s="84"/>
      <c r="TCK1883" s="84"/>
      <c r="TCL1883" s="84"/>
      <c r="TCM1883" s="84"/>
      <c r="TCN1883" s="84"/>
      <c r="TCO1883" s="84"/>
      <c r="TCP1883" s="84"/>
      <c r="TCQ1883" s="84"/>
      <c r="TCR1883" s="84"/>
      <c r="TCS1883" s="84"/>
      <c r="TCT1883" s="84"/>
      <c r="TCU1883" s="84"/>
      <c r="TCV1883" s="84"/>
      <c r="TCW1883" s="84"/>
      <c r="TCX1883" s="84"/>
      <c r="TCY1883" s="84"/>
      <c r="TCZ1883" s="84"/>
      <c r="TDA1883" s="84"/>
      <c r="TDB1883" s="84"/>
      <c r="TDC1883" s="84"/>
      <c r="TDD1883" s="84"/>
      <c r="TDE1883" s="84"/>
      <c r="TDF1883" s="84"/>
      <c r="TDG1883" s="84"/>
      <c r="TDH1883" s="84"/>
      <c r="TDI1883" s="84"/>
      <c r="TDJ1883" s="84"/>
      <c r="TDK1883" s="84"/>
      <c r="TDL1883" s="84"/>
      <c r="TDM1883" s="84"/>
      <c r="TDN1883" s="84"/>
      <c r="TDO1883" s="84"/>
      <c r="TDP1883" s="84"/>
      <c r="TDQ1883" s="84"/>
      <c r="TDR1883" s="84"/>
      <c r="TDS1883" s="84"/>
      <c r="TDT1883" s="84"/>
      <c r="TDU1883" s="84"/>
      <c r="TDV1883" s="84"/>
      <c r="TDW1883" s="84"/>
      <c r="TDX1883" s="84"/>
      <c r="TDY1883" s="84"/>
      <c r="TDZ1883" s="84"/>
      <c r="TEA1883" s="84"/>
      <c r="TEB1883" s="84"/>
      <c r="TEC1883" s="84"/>
      <c r="TED1883" s="84"/>
      <c r="TEE1883" s="84"/>
      <c r="TEF1883" s="84"/>
      <c r="TEG1883" s="84"/>
      <c r="TEH1883" s="84"/>
      <c r="TEI1883" s="84"/>
      <c r="TEJ1883" s="84"/>
      <c r="TEK1883" s="84"/>
      <c r="TEL1883" s="84"/>
      <c r="TEM1883" s="84"/>
      <c r="TEN1883" s="84"/>
      <c r="TEO1883" s="84"/>
      <c r="TEP1883" s="84"/>
      <c r="TEQ1883" s="84"/>
      <c r="TER1883" s="84"/>
      <c r="TES1883" s="84"/>
      <c r="TET1883" s="84"/>
      <c r="TEU1883" s="84"/>
      <c r="TEV1883" s="84"/>
      <c r="TEW1883" s="84"/>
      <c r="TEX1883" s="84"/>
      <c r="TEY1883" s="84"/>
      <c r="TEZ1883" s="84"/>
      <c r="TFA1883" s="84"/>
      <c r="TFB1883" s="84"/>
      <c r="TFC1883" s="84"/>
      <c r="TFD1883" s="84"/>
      <c r="TFE1883" s="84"/>
      <c r="TFF1883" s="84"/>
      <c r="TFG1883" s="84"/>
      <c r="TFH1883" s="84"/>
      <c r="TFI1883" s="84"/>
      <c r="TFJ1883" s="84"/>
      <c r="TFK1883" s="84"/>
      <c r="TFL1883" s="84"/>
      <c r="TFM1883" s="84"/>
      <c r="TFN1883" s="84"/>
      <c r="TFO1883" s="84"/>
      <c r="TFP1883" s="84"/>
      <c r="TFQ1883" s="84"/>
      <c r="TFR1883" s="84"/>
      <c r="TFS1883" s="84"/>
      <c r="TFT1883" s="84"/>
      <c r="TFU1883" s="84"/>
      <c r="TFV1883" s="84"/>
      <c r="TFW1883" s="84"/>
      <c r="TFX1883" s="84"/>
      <c r="TFY1883" s="84"/>
      <c r="TFZ1883" s="84"/>
      <c r="TGA1883" s="84"/>
      <c r="TGB1883" s="84"/>
      <c r="TGC1883" s="84"/>
      <c r="TGD1883" s="84"/>
      <c r="TGE1883" s="84"/>
      <c r="TGF1883" s="84"/>
      <c r="TGG1883" s="84"/>
      <c r="TGH1883" s="84"/>
      <c r="TGI1883" s="84"/>
      <c r="TGJ1883" s="84"/>
      <c r="TGK1883" s="84"/>
      <c r="TGL1883" s="84"/>
      <c r="TGM1883" s="84"/>
      <c r="TGN1883" s="84"/>
      <c r="TGO1883" s="84"/>
      <c r="TGP1883" s="84"/>
      <c r="TGQ1883" s="84"/>
      <c r="TGR1883" s="84"/>
      <c r="TGS1883" s="84"/>
      <c r="TGT1883" s="84"/>
      <c r="TGU1883" s="84"/>
      <c r="TGV1883" s="84"/>
      <c r="TGW1883" s="84"/>
      <c r="TGX1883" s="84"/>
      <c r="TGY1883" s="84"/>
      <c r="TGZ1883" s="84"/>
      <c r="THA1883" s="84"/>
      <c r="THB1883" s="84"/>
      <c r="THC1883" s="84"/>
      <c r="THD1883" s="84"/>
      <c r="THE1883" s="84"/>
      <c r="THF1883" s="84"/>
      <c r="THG1883" s="84"/>
      <c r="THH1883" s="84"/>
      <c r="THI1883" s="84"/>
      <c r="THJ1883" s="84"/>
      <c r="THK1883" s="84"/>
      <c r="THL1883" s="84"/>
      <c r="THM1883" s="84"/>
      <c r="THN1883" s="84"/>
      <c r="THO1883" s="84"/>
      <c r="THP1883" s="84"/>
      <c r="THQ1883" s="84"/>
      <c r="THR1883" s="84"/>
      <c r="THS1883" s="84"/>
      <c r="THT1883" s="84"/>
      <c r="THU1883" s="84"/>
      <c r="THV1883" s="84"/>
      <c r="THW1883" s="84"/>
      <c r="THX1883" s="84"/>
      <c r="THY1883" s="84"/>
      <c r="THZ1883" s="84"/>
      <c r="TIA1883" s="84"/>
      <c r="TIB1883" s="84"/>
      <c r="TIC1883" s="84"/>
      <c r="TID1883" s="84"/>
      <c r="TIE1883" s="84"/>
      <c r="TIF1883" s="84"/>
      <c r="TIG1883" s="84"/>
      <c r="TIH1883" s="84"/>
      <c r="TII1883" s="84"/>
      <c r="TIJ1883" s="84"/>
      <c r="TIK1883" s="84"/>
      <c r="TIL1883" s="84"/>
      <c r="TIM1883" s="84"/>
      <c r="TIN1883" s="84"/>
      <c r="TIO1883" s="84"/>
      <c r="TIP1883" s="84"/>
      <c r="TIQ1883" s="84"/>
      <c r="TIR1883" s="84"/>
      <c r="TIS1883" s="84"/>
      <c r="TIT1883" s="84"/>
      <c r="TIU1883" s="84"/>
      <c r="TIV1883" s="84"/>
      <c r="TIW1883" s="84"/>
      <c r="TIX1883" s="84"/>
      <c r="TIY1883" s="84"/>
      <c r="TIZ1883" s="84"/>
      <c r="TJA1883" s="84"/>
      <c r="TJB1883" s="84"/>
      <c r="TJC1883" s="84"/>
      <c r="TJD1883" s="84"/>
      <c r="TJE1883" s="84"/>
      <c r="TJF1883" s="84"/>
      <c r="TJG1883" s="84"/>
      <c r="TJH1883" s="84"/>
      <c r="TJI1883" s="84"/>
      <c r="TJJ1883" s="84"/>
      <c r="TJK1883" s="84"/>
      <c r="TJL1883" s="84"/>
      <c r="TJM1883" s="84"/>
      <c r="TJN1883" s="84"/>
      <c r="TJO1883" s="84"/>
      <c r="TJP1883" s="84"/>
      <c r="TJQ1883" s="84"/>
      <c r="TJR1883" s="84"/>
      <c r="TJS1883" s="84"/>
      <c r="TJT1883" s="84"/>
      <c r="TJU1883" s="84"/>
      <c r="TJV1883" s="84"/>
      <c r="TJW1883" s="84"/>
      <c r="TJX1883" s="84"/>
      <c r="TJY1883" s="84"/>
      <c r="TJZ1883" s="84"/>
      <c r="TKA1883" s="84"/>
      <c r="TKB1883" s="84"/>
      <c r="TKC1883" s="84"/>
      <c r="TKD1883" s="84"/>
      <c r="TKE1883" s="84"/>
      <c r="TKF1883" s="84"/>
      <c r="TKG1883" s="84"/>
      <c r="TKH1883" s="84"/>
      <c r="TKI1883" s="84"/>
      <c r="TKJ1883" s="84"/>
      <c r="TKK1883" s="84"/>
      <c r="TKL1883" s="84"/>
      <c r="TKM1883" s="84"/>
      <c r="TKN1883" s="84"/>
      <c r="TKO1883" s="84"/>
      <c r="TKP1883" s="84"/>
      <c r="TKQ1883" s="84"/>
      <c r="TKR1883" s="84"/>
      <c r="TKS1883" s="84"/>
      <c r="TKT1883" s="84"/>
      <c r="TKU1883" s="84"/>
      <c r="TKV1883" s="84"/>
      <c r="TKW1883" s="84"/>
      <c r="TKX1883" s="84"/>
      <c r="TKY1883" s="84"/>
      <c r="TKZ1883" s="84"/>
      <c r="TLA1883" s="84"/>
      <c r="TLB1883" s="84"/>
      <c r="TLC1883" s="84"/>
      <c r="TLD1883" s="84"/>
      <c r="TLE1883" s="84"/>
      <c r="TLF1883" s="84"/>
      <c r="TLG1883" s="84"/>
      <c r="TLH1883" s="84"/>
      <c r="TLI1883" s="84"/>
      <c r="TLJ1883" s="84"/>
      <c r="TLK1883" s="84"/>
      <c r="TLL1883" s="84"/>
      <c r="TLM1883" s="84"/>
      <c r="TLN1883" s="84"/>
      <c r="TLO1883" s="84"/>
      <c r="TLP1883" s="84"/>
      <c r="TLQ1883" s="84"/>
      <c r="TLR1883" s="84"/>
      <c r="TLS1883" s="84"/>
      <c r="TLT1883" s="84"/>
      <c r="TLU1883" s="84"/>
      <c r="TLV1883" s="84"/>
      <c r="TLW1883" s="84"/>
      <c r="TLX1883" s="84"/>
      <c r="TLY1883" s="84"/>
      <c r="TLZ1883" s="84"/>
      <c r="TMA1883" s="84"/>
      <c r="TMB1883" s="84"/>
      <c r="TMC1883" s="84"/>
      <c r="TMD1883" s="84"/>
      <c r="TME1883" s="84"/>
      <c r="TMF1883" s="84"/>
      <c r="TMG1883" s="84"/>
      <c r="TMH1883" s="84"/>
      <c r="TMI1883" s="84"/>
      <c r="TMJ1883" s="84"/>
      <c r="TMK1883" s="84"/>
      <c r="TML1883" s="84"/>
      <c r="TMM1883" s="84"/>
      <c r="TMN1883" s="84"/>
      <c r="TMO1883" s="84"/>
      <c r="TMP1883" s="84"/>
      <c r="TMQ1883" s="84"/>
      <c r="TMR1883" s="84"/>
      <c r="TMS1883" s="84"/>
      <c r="TMT1883" s="84"/>
      <c r="TMU1883" s="84"/>
      <c r="TMV1883" s="84"/>
      <c r="TMW1883" s="84"/>
      <c r="TMX1883" s="84"/>
      <c r="TMY1883" s="84"/>
      <c r="TMZ1883" s="84"/>
      <c r="TNA1883" s="84"/>
      <c r="TNB1883" s="84"/>
      <c r="TNC1883" s="84"/>
      <c r="TND1883" s="84"/>
      <c r="TNE1883" s="84"/>
      <c r="TNF1883" s="84"/>
      <c r="TNG1883" s="84"/>
      <c r="TNH1883" s="84"/>
      <c r="TNI1883" s="84"/>
      <c r="TNJ1883" s="84"/>
      <c r="TNK1883" s="84"/>
      <c r="TNL1883" s="84"/>
      <c r="TNM1883" s="84"/>
      <c r="TNN1883" s="84"/>
      <c r="TNO1883" s="84"/>
      <c r="TNP1883" s="84"/>
      <c r="TNQ1883" s="84"/>
      <c r="TNR1883" s="84"/>
      <c r="TNS1883" s="84"/>
      <c r="TNT1883" s="84"/>
      <c r="TNU1883" s="84"/>
      <c r="TNV1883" s="84"/>
      <c r="TNW1883" s="84"/>
      <c r="TNX1883" s="84"/>
      <c r="TNY1883" s="84"/>
      <c r="TNZ1883" s="84"/>
      <c r="TOA1883" s="84"/>
      <c r="TOB1883" s="84"/>
      <c r="TOC1883" s="84"/>
      <c r="TOD1883" s="84"/>
      <c r="TOE1883" s="84"/>
      <c r="TOF1883" s="84"/>
      <c r="TOG1883" s="84"/>
      <c r="TOH1883" s="84"/>
      <c r="TOI1883" s="84"/>
      <c r="TOJ1883" s="84"/>
      <c r="TOK1883" s="84"/>
      <c r="TOL1883" s="84"/>
      <c r="TOM1883" s="84"/>
      <c r="TON1883" s="84"/>
      <c r="TOO1883" s="84"/>
      <c r="TOP1883" s="84"/>
      <c r="TOQ1883" s="84"/>
      <c r="TOR1883" s="84"/>
      <c r="TOS1883" s="84"/>
      <c r="TOT1883" s="84"/>
      <c r="TOU1883" s="84"/>
      <c r="TOV1883" s="84"/>
      <c r="TOW1883" s="84"/>
      <c r="TOX1883" s="84"/>
      <c r="TOY1883" s="84"/>
      <c r="TOZ1883" s="84"/>
      <c r="TPA1883" s="84"/>
      <c r="TPB1883" s="84"/>
      <c r="TPC1883" s="84"/>
      <c r="TPD1883" s="84"/>
      <c r="TPE1883" s="84"/>
      <c r="TPF1883" s="84"/>
      <c r="TPG1883" s="84"/>
      <c r="TPH1883" s="84"/>
      <c r="TPI1883" s="84"/>
      <c r="TPJ1883" s="84"/>
      <c r="TPK1883" s="84"/>
      <c r="TPL1883" s="84"/>
      <c r="TPM1883" s="84"/>
      <c r="TPN1883" s="84"/>
      <c r="TPO1883" s="84"/>
      <c r="TPP1883" s="84"/>
      <c r="TPQ1883" s="84"/>
      <c r="TPR1883" s="84"/>
      <c r="TPS1883" s="84"/>
      <c r="TPT1883" s="84"/>
      <c r="TPU1883" s="84"/>
      <c r="TPV1883" s="84"/>
      <c r="TPW1883" s="84"/>
      <c r="TPX1883" s="84"/>
      <c r="TPY1883" s="84"/>
      <c r="TPZ1883" s="84"/>
      <c r="TQA1883" s="84"/>
      <c r="TQB1883" s="84"/>
      <c r="TQC1883" s="84"/>
      <c r="TQD1883" s="84"/>
      <c r="TQE1883" s="84"/>
      <c r="TQF1883" s="84"/>
      <c r="TQG1883" s="84"/>
      <c r="TQH1883" s="84"/>
      <c r="TQI1883" s="84"/>
      <c r="TQJ1883" s="84"/>
      <c r="TQK1883" s="84"/>
      <c r="TQL1883" s="84"/>
      <c r="TQM1883" s="84"/>
      <c r="TQN1883" s="84"/>
      <c r="TQO1883" s="84"/>
      <c r="TQP1883" s="84"/>
      <c r="TQQ1883" s="84"/>
      <c r="TQR1883" s="84"/>
      <c r="TQS1883" s="84"/>
      <c r="TQT1883" s="84"/>
      <c r="TQU1883" s="84"/>
      <c r="TQV1883" s="84"/>
      <c r="TQW1883" s="84"/>
      <c r="TQX1883" s="84"/>
      <c r="TQY1883" s="84"/>
      <c r="TQZ1883" s="84"/>
      <c r="TRA1883" s="84"/>
      <c r="TRB1883" s="84"/>
      <c r="TRC1883" s="84"/>
      <c r="TRD1883" s="84"/>
      <c r="TRE1883" s="84"/>
      <c r="TRF1883" s="84"/>
      <c r="TRG1883" s="84"/>
      <c r="TRH1883" s="84"/>
      <c r="TRI1883" s="84"/>
      <c r="TRJ1883" s="84"/>
      <c r="TRK1883" s="84"/>
      <c r="TRL1883" s="84"/>
      <c r="TRM1883" s="84"/>
      <c r="TRN1883" s="84"/>
      <c r="TRO1883" s="84"/>
      <c r="TRP1883" s="84"/>
      <c r="TRQ1883" s="84"/>
      <c r="TRR1883" s="84"/>
      <c r="TRS1883" s="84"/>
      <c r="TRT1883" s="84"/>
      <c r="TRU1883" s="84"/>
      <c r="TRV1883" s="84"/>
      <c r="TRW1883" s="84"/>
      <c r="TRX1883" s="84"/>
      <c r="TRY1883" s="84"/>
      <c r="TRZ1883" s="84"/>
      <c r="TSA1883" s="84"/>
      <c r="TSB1883" s="84"/>
      <c r="TSC1883" s="84"/>
      <c r="TSD1883" s="84"/>
      <c r="TSE1883" s="84"/>
      <c r="TSF1883" s="84"/>
      <c r="TSG1883" s="84"/>
      <c r="TSH1883" s="84"/>
      <c r="TSI1883" s="84"/>
      <c r="TSJ1883" s="84"/>
      <c r="TSK1883" s="84"/>
      <c r="TSL1883" s="84"/>
      <c r="TSM1883" s="84"/>
      <c r="TSN1883" s="84"/>
      <c r="TSO1883" s="84"/>
      <c r="TSP1883" s="84"/>
      <c r="TSQ1883" s="84"/>
      <c r="TSR1883" s="84"/>
      <c r="TSS1883" s="84"/>
      <c r="TST1883" s="84"/>
      <c r="TSU1883" s="84"/>
      <c r="TSV1883" s="84"/>
      <c r="TSW1883" s="84"/>
      <c r="TSX1883" s="84"/>
      <c r="TSY1883" s="84"/>
      <c r="TSZ1883" s="84"/>
      <c r="TTA1883" s="84"/>
      <c r="TTB1883" s="84"/>
      <c r="TTC1883" s="84"/>
      <c r="TTD1883" s="84"/>
      <c r="TTE1883" s="84"/>
      <c r="TTF1883" s="84"/>
      <c r="TTG1883" s="84"/>
      <c r="TTH1883" s="84"/>
      <c r="TTI1883" s="84"/>
      <c r="TTJ1883" s="84"/>
      <c r="TTK1883" s="84"/>
      <c r="TTL1883" s="84"/>
      <c r="TTM1883" s="84"/>
      <c r="TTN1883" s="84"/>
      <c r="TTO1883" s="84"/>
      <c r="TTP1883" s="84"/>
      <c r="TTQ1883" s="84"/>
      <c r="TTR1883" s="84"/>
      <c r="TTS1883" s="84"/>
      <c r="TTT1883" s="84"/>
      <c r="TTU1883" s="84"/>
      <c r="TTV1883" s="84"/>
      <c r="TTW1883" s="84"/>
      <c r="TTX1883" s="84"/>
      <c r="TTY1883" s="84"/>
      <c r="TTZ1883" s="84"/>
      <c r="TUA1883" s="84"/>
      <c r="TUB1883" s="84"/>
      <c r="TUC1883" s="84"/>
      <c r="TUD1883" s="84"/>
      <c r="TUE1883" s="84"/>
      <c r="TUF1883" s="84"/>
      <c r="TUG1883" s="84"/>
      <c r="TUH1883" s="84"/>
      <c r="TUI1883" s="84"/>
      <c r="TUJ1883" s="84"/>
      <c r="TUK1883" s="84"/>
      <c r="TUL1883" s="84"/>
      <c r="TUM1883" s="84"/>
      <c r="TUN1883" s="84"/>
      <c r="TUO1883" s="84"/>
      <c r="TUP1883" s="84"/>
      <c r="TUQ1883" s="84"/>
      <c r="TUR1883" s="84"/>
      <c r="TUS1883" s="84"/>
      <c r="TUT1883" s="84"/>
      <c r="TUU1883" s="84"/>
      <c r="TUV1883" s="84"/>
      <c r="TUW1883" s="84"/>
      <c r="TUX1883" s="84"/>
      <c r="TUY1883" s="84"/>
      <c r="TUZ1883" s="84"/>
      <c r="TVA1883" s="84"/>
      <c r="TVB1883" s="84"/>
      <c r="TVC1883" s="84"/>
      <c r="TVD1883" s="84"/>
      <c r="TVE1883" s="84"/>
      <c r="TVF1883" s="84"/>
      <c r="TVG1883" s="84"/>
      <c r="TVH1883" s="84"/>
      <c r="TVI1883" s="84"/>
      <c r="TVJ1883" s="84"/>
      <c r="TVK1883" s="84"/>
      <c r="TVL1883" s="84"/>
      <c r="TVM1883" s="84"/>
      <c r="TVN1883" s="84"/>
      <c r="TVO1883" s="84"/>
      <c r="TVP1883" s="84"/>
      <c r="TVQ1883" s="84"/>
      <c r="TVR1883" s="84"/>
      <c r="TVS1883" s="84"/>
      <c r="TVT1883" s="84"/>
      <c r="TVU1883" s="84"/>
      <c r="TVV1883" s="84"/>
      <c r="TVW1883" s="84"/>
      <c r="TVX1883" s="84"/>
      <c r="TVY1883" s="84"/>
      <c r="TVZ1883" s="84"/>
      <c r="TWA1883" s="84"/>
      <c r="TWB1883" s="84"/>
      <c r="TWC1883" s="84"/>
      <c r="TWD1883" s="84"/>
      <c r="TWE1883" s="84"/>
      <c r="TWF1883" s="84"/>
      <c r="TWG1883" s="84"/>
      <c r="TWH1883" s="84"/>
      <c r="TWI1883" s="84"/>
      <c r="TWJ1883" s="84"/>
      <c r="TWK1883" s="84"/>
      <c r="TWL1883" s="84"/>
      <c r="TWM1883" s="84"/>
      <c r="TWN1883" s="84"/>
      <c r="TWO1883" s="84"/>
      <c r="TWP1883" s="84"/>
      <c r="TWQ1883" s="84"/>
      <c r="TWR1883" s="84"/>
      <c r="TWS1883" s="84"/>
      <c r="TWT1883" s="84"/>
      <c r="TWU1883" s="84"/>
      <c r="TWV1883" s="84"/>
      <c r="TWW1883" s="84"/>
      <c r="TWX1883" s="84"/>
      <c r="TWY1883" s="84"/>
      <c r="TWZ1883" s="84"/>
      <c r="TXA1883" s="84"/>
      <c r="TXB1883" s="84"/>
      <c r="TXC1883" s="84"/>
      <c r="TXD1883" s="84"/>
      <c r="TXE1883" s="84"/>
      <c r="TXF1883" s="84"/>
      <c r="TXG1883" s="84"/>
      <c r="TXH1883" s="84"/>
      <c r="TXI1883" s="84"/>
      <c r="TXJ1883" s="84"/>
      <c r="TXK1883" s="84"/>
      <c r="TXL1883" s="84"/>
      <c r="TXM1883" s="84"/>
      <c r="TXN1883" s="84"/>
      <c r="TXO1883" s="84"/>
      <c r="TXP1883" s="84"/>
      <c r="TXQ1883" s="84"/>
      <c r="TXR1883" s="84"/>
      <c r="TXS1883" s="84"/>
      <c r="TXT1883" s="84"/>
      <c r="TXU1883" s="84"/>
      <c r="TXV1883" s="84"/>
      <c r="TXW1883" s="84"/>
      <c r="TXX1883" s="84"/>
      <c r="TXY1883" s="84"/>
      <c r="TXZ1883" s="84"/>
      <c r="TYA1883" s="84"/>
      <c r="TYB1883" s="84"/>
      <c r="TYC1883" s="84"/>
      <c r="TYD1883" s="84"/>
      <c r="TYE1883" s="84"/>
      <c r="TYF1883" s="84"/>
      <c r="TYG1883" s="84"/>
      <c r="TYH1883" s="84"/>
      <c r="TYI1883" s="84"/>
      <c r="TYJ1883" s="84"/>
      <c r="TYK1883" s="84"/>
      <c r="TYL1883" s="84"/>
      <c r="TYM1883" s="84"/>
      <c r="TYN1883" s="84"/>
      <c r="TYO1883" s="84"/>
      <c r="TYP1883" s="84"/>
      <c r="TYQ1883" s="84"/>
      <c r="TYR1883" s="84"/>
      <c r="TYS1883" s="84"/>
      <c r="TYT1883" s="84"/>
      <c r="TYU1883" s="84"/>
      <c r="TYV1883" s="84"/>
      <c r="TYW1883" s="84"/>
      <c r="TYX1883" s="84"/>
      <c r="TYY1883" s="84"/>
      <c r="TYZ1883" s="84"/>
      <c r="TZA1883" s="84"/>
      <c r="TZB1883" s="84"/>
      <c r="TZC1883" s="84"/>
      <c r="TZD1883" s="84"/>
      <c r="TZE1883" s="84"/>
      <c r="TZF1883" s="84"/>
      <c r="TZG1883" s="84"/>
      <c r="TZH1883" s="84"/>
      <c r="TZI1883" s="84"/>
      <c r="TZJ1883" s="84"/>
      <c r="TZK1883" s="84"/>
      <c r="TZL1883" s="84"/>
      <c r="TZM1883" s="84"/>
      <c r="TZN1883" s="84"/>
      <c r="TZO1883" s="84"/>
      <c r="TZP1883" s="84"/>
      <c r="TZQ1883" s="84"/>
      <c r="TZR1883" s="84"/>
      <c r="TZS1883" s="84"/>
      <c r="TZT1883" s="84"/>
      <c r="TZU1883" s="84"/>
      <c r="TZV1883" s="84"/>
      <c r="TZW1883" s="84"/>
      <c r="TZX1883" s="84"/>
      <c r="TZY1883" s="84"/>
      <c r="TZZ1883" s="84"/>
      <c r="UAA1883" s="84"/>
      <c r="UAB1883" s="84"/>
      <c r="UAC1883" s="84"/>
      <c r="UAD1883" s="84"/>
      <c r="UAE1883" s="84"/>
      <c r="UAF1883" s="84"/>
      <c r="UAG1883" s="84"/>
      <c r="UAH1883" s="84"/>
      <c r="UAI1883" s="84"/>
      <c r="UAJ1883" s="84"/>
      <c r="UAK1883" s="84"/>
      <c r="UAL1883" s="84"/>
      <c r="UAM1883" s="84"/>
      <c r="UAN1883" s="84"/>
      <c r="UAO1883" s="84"/>
      <c r="UAP1883" s="84"/>
      <c r="UAQ1883" s="84"/>
      <c r="UAR1883" s="84"/>
      <c r="UAS1883" s="84"/>
      <c r="UAT1883" s="84"/>
      <c r="UAU1883" s="84"/>
      <c r="UAV1883" s="84"/>
      <c r="UAW1883" s="84"/>
      <c r="UAX1883" s="84"/>
      <c r="UAY1883" s="84"/>
      <c r="UAZ1883" s="84"/>
      <c r="UBA1883" s="84"/>
      <c r="UBB1883" s="84"/>
      <c r="UBC1883" s="84"/>
      <c r="UBD1883" s="84"/>
      <c r="UBE1883" s="84"/>
      <c r="UBF1883" s="84"/>
      <c r="UBG1883" s="84"/>
      <c r="UBH1883" s="84"/>
      <c r="UBI1883" s="84"/>
      <c r="UBJ1883" s="84"/>
      <c r="UBK1883" s="84"/>
      <c r="UBL1883" s="84"/>
      <c r="UBM1883" s="84"/>
      <c r="UBN1883" s="84"/>
      <c r="UBO1883" s="84"/>
      <c r="UBP1883" s="84"/>
      <c r="UBQ1883" s="84"/>
      <c r="UBR1883" s="84"/>
      <c r="UBS1883" s="84"/>
      <c r="UBT1883" s="84"/>
      <c r="UBU1883" s="84"/>
      <c r="UBV1883" s="84"/>
      <c r="UBW1883" s="84"/>
      <c r="UBX1883" s="84"/>
      <c r="UBY1883" s="84"/>
      <c r="UBZ1883" s="84"/>
      <c r="UCA1883" s="84"/>
      <c r="UCB1883" s="84"/>
      <c r="UCC1883" s="84"/>
      <c r="UCD1883" s="84"/>
      <c r="UCE1883" s="84"/>
      <c r="UCF1883" s="84"/>
      <c r="UCG1883" s="84"/>
      <c r="UCH1883" s="84"/>
      <c r="UCI1883" s="84"/>
      <c r="UCJ1883" s="84"/>
      <c r="UCK1883" s="84"/>
      <c r="UCL1883" s="84"/>
      <c r="UCM1883" s="84"/>
      <c r="UCN1883" s="84"/>
      <c r="UCO1883" s="84"/>
      <c r="UCP1883" s="84"/>
      <c r="UCQ1883" s="84"/>
      <c r="UCR1883" s="84"/>
      <c r="UCS1883" s="84"/>
      <c r="UCT1883" s="84"/>
      <c r="UCU1883" s="84"/>
      <c r="UCV1883" s="84"/>
      <c r="UCW1883" s="84"/>
      <c r="UCX1883" s="84"/>
      <c r="UCY1883" s="84"/>
      <c r="UCZ1883" s="84"/>
      <c r="UDA1883" s="84"/>
      <c r="UDB1883" s="84"/>
      <c r="UDC1883" s="84"/>
      <c r="UDD1883" s="84"/>
      <c r="UDE1883" s="84"/>
      <c r="UDF1883" s="84"/>
      <c r="UDG1883" s="84"/>
      <c r="UDH1883" s="84"/>
      <c r="UDI1883" s="84"/>
      <c r="UDJ1883" s="84"/>
      <c r="UDK1883" s="84"/>
      <c r="UDL1883" s="84"/>
      <c r="UDM1883" s="84"/>
      <c r="UDN1883" s="84"/>
      <c r="UDO1883" s="84"/>
      <c r="UDP1883" s="84"/>
      <c r="UDQ1883" s="84"/>
      <c r="UDR1883" s="84"/>
      <c r="UDS1883" s="84"/>
      <c r="UDT1883" s="84"/>
      <c r="UDU1883" s="84"/>
      <c r="UDV1883" s="84"/>
      <c r="UDW1883" s="84"/>
      <c r="UDX1883" s="84"/>
      <c r="UDY1883" s="84"/>
      <c r="UDZ1883" s="84"/>
      <c r="UEA1883" s="84"/>
      <c r="UEB1883" s="84"/>
      <c r="UEC1883" s="84"/>
      <c r="UED1883" s="84"/>
      <c r="UEE1883" s="84"/>
      <c r="UEF1883" s="84"/>
      <c r="UEG1883" s="84"/>
      <c r="UEH1883" s="84"/>
      <c r="UEI1883" s="84"/>
      <c r="UEJ1883" s="84"/>
      <c r="UEK1883" s="84"/>
      <c r="UEL1883" s="84"/>
      <c r="UEM1883" s="84"/>
      <c r="UEN1883" s="84"/>
      <c r="UEO1883" s="84"/>
      <c r="UEP1883" s="84"/>
      <c r="UEQ1883" s="84"/>
      <c r="UER1883" s="84"/>
      <c r="UES1883" s="84"/>
      <c r="UET1883" s="84"/>
      <c r="UEU1883" s="84"/>
      <c r="UEV1883" s="84"/>
      <c r="UEW1883" s="84"/>
      <c r="UEX1883" s="84"/>
      <c r="UEY1883" s="84"/>
      <c r="UEZ1883" s="84"/>
      <c r="UFA1883" s="84"/>
      <c r="UFB1883" s="84"/>
      <c r="UFC1883" s="84"/>
      <c r="UFD1883" s="84"/>
      <c r="UFE1883" s="84"/>
      <c r="UFF1883" s="84"/>
      <c r="UFG1883" s="84"/>
      <c r="UFH1883" s="84"/>
      <c r="UFI1883" s="84"/>
      <c r="UFJ1883" s="84"/>
      <c r="UFK1883" s="84"/>
      <c r="UFL1883" s="84"/>
      <c r="UFM1883" s="84"/>
      <c r="UFN1883" s="84"/>
      <c r="UFO1883" s="84"/>
      <c r="UFP1883" s="84"/>
      <c r="UFQ1883" s="84"/>
      <c r="UFR1883" s="84"/>
      <c r="UFS1883" s="84"/>
      <c r="UFT1883" s="84"/>
      <c r="UFU1883" s="84"/>
      <c r="UFV1883" s="84"/>
      <c r="UFW1883" s="84"/>
      <c r="UFX1883" s="84"/>
      <c r="UFY1883" s="84"/>
      <c r="UFZ1883" s="84"/>
      <c r="UGA1883" s="84"/>
      <c r="UGB1883" s="84"/>
      <c r="UGC1883" s="84"/>
      <c r="UGD1883" s="84"/>
      <c r="UGE1883" s="84"/>
      <c r="UGF1883" s="84"/>
      <c r="UGG1883" s="84"/>
      <c r="UGH1883" s="84"/>
      <c r="UGI1883" s="84"/>
      <c r="UGJ1883" s="84"/>
      <c r="UGK1883" s="84"/>
      <c r="UGL1883" s="84"/>
      <c r="UGM1883" s="84"/>
      <c r="UGN1883" s="84"/>
      <c r="UGO1883" s="84"/>
      <c r="UGP1883" s="84"/>
      <c r="UGQ1883" s="84"/>
      <c r="UGR1883" s="84"/>
      <c r="UGS1883" s="84"/>
      <c r="UGT1883" s="84"/>
      <c r="UGU1883" s="84"/>
      <c r="UGV1883" s="84"/>
      <c r="UGW1883" s="84"/>
      <c r="UGX1883" s="84"/>
      <c r="UGY1883" s="84"/>
      <c r="UGZ1883" s="84"/>
      <c r="UHA1883" s="84"/>
      <c r="UHB1883" s="84"/>
      <c r="UHC1883" s="84"/>
      <c r="UHD1883" s="84"/>
      <c r="UHE1883" s="84"/>
      <c r="UHF1883" s="84"/>
      <c r="UHG1883" s="84"/>
      <c r="UHH1883" s="84"/>
      <c r="UHI1883" s="84"/>
      <c r="UHJ1883" s="84"/>
      <c r="UHK1883" s="84"/>
      <c r="UHL1883" s="84"/>
      <c r="UHM1883" s="84"/>
      <c r="UHN1883" s="84"/>
      <c r="UHO1883" s="84"/>
      <c r="UHP1883" s="84"/>
      <c r="UHQ1883" s="84"/>
      <c r="UHR1883" s="84"/>
      <c r="UHS1883" s="84"/>
      <c r="UHT1883" s="84"/>
      <c r="UHU1883" s="84"/>
      <c r="UHV1883" s="84"/>
      <c r="UHW1883" s="84"/>
      <c r="UHX1883" s="84"/>
      <c r="UHY1883" s="84"/>
      <c r="UHZ1883" s="84"/>
      <c r="UIA1883" s="84"/>
      <c r="UIB1883" s="84"/>
      <c r="UIC1883" s="84"/>
      <c r="UID1883" s="84"/>
      <c r="UIE1883" s="84"/>
      <c r="UIF1883" s="84"/>
      <c r="UIG1883" s="84"/>
      <c r="UIH1883" s="84"/>
      <c r="UII1883" s="84"/>
      <c r="UIJ1883" s="84"/>
      <c r="UIK1883" s="84"/>
      <c r="UIL1883" s="84"/>
      <c r="UIM1883" s="84"/>
      <c r="UIN1883" s="84"/>
      <c r="UIO1883" s="84"/>
      <c r="UIP1883" s="84"/>
      <c r="UIQ1883" s="84"/>
      <c r="UIR1883" s="84"/>
      <c r="UIS1883" s="84"/>
      <c r="UIT1883" s="84"/>
      <c r="UIU1883" s="84"/>
      <c r="UIV1883" s="84"/>
      <c r="UIW1883" s="84"/>
      <c r="UIX1883" s="84"/>
      <c r="UIY1883" s="84"/>
      <c r="UIZ1883" s="84"/>
      <c r="UJA1883" s="84"/>
      <c r="UJB1883" s="84"/>
      <c r="UJC1883" s="84"/>
      <c r="UJD1883" s="84"/>
      <c r="UJE1883" s="84"/>
      <c r="UJF1883" s="84"/>
      <c r="UJG1883" s="84"/>
      <c r="UJH1883" s="84"/>
      <c r="UJI1883" s="84"/>
      <c r="UJJ1883" s="84"/>
      <c r="UJK1883" s="84"/>
      <c r="UJL1883" s="84"/>
      <c r="UJM1883" s="84"/>
      <c r="UJN1883" s="84"/>
      <c r="UJO1883" s="84"/>
      <c r="UJP1883" s="84"/>
      <c r="UJQ1883" s="84"/>
      <c r="UJR1883" s="84"/>
      <c r="UJS1883" s="84"/>
      <c r="UJT1883" s="84"/>
      <c r="UJU1883" s="84"/>
      <c r="UJV1883" s="84"/>
      <c r="UJW1883" s="84"/>
      <c r="UJX1883" s="84"/>
      <c r="UJY1883" s="84"/>
      <c r="UJZ1883" s="84"/>
      <c r="UKA1883" s="84"/>
      <c r="UKB1883" s="84"/>
      <c r="UKC1883" s="84"/>
      <c r="UKD1883" s="84"/>
      <c r="UKE1883" s="84"/>
      <c r="UKF1883" s="84"/>
      <c r="UKG1883" s="84"/>
      <c r="UKH1883" s="84"/>
      <c r="UKI1883" s="84"/>
      <c r="UKJ1883" s="84"/>
      <c r="UKK1883" s="84"/>
      <c r="UKL1883" s="84"/>
      <c r="UKM1883" s="84"/>
      <c r="UKN1883" s="84"/>
      <c r="UKO1883" s="84"/>
      <c r="UKP1883" s="84"/>
      <c r="UKQ1883" s="84"/>
      <c r="UKR1883" s="84"/>
      <c r="UKS1883" s="84"/>
      <c r="UKT1883" s="84"/>
      <c r="UKU1883" s="84"/>
      <c r="UKV1883" s="84"/>
      <c r="UKW1883" s="84"/>
      <c r="UKX1883" s="84"/>
      <c r="UKY1883" s="84"/>
      <c r="UKZ1883" s="84"/>
      <c r="ULA1883" s="84"/>
      <c r="ULB1883" s="84"/>
      <c r="ULC1883" s="84"/>
      <c r="ULD1883" s="84"/>
      <c r="ULE1883" s="84"/>
      <c r="ULF1883" s="84"/>
      <c r="ULG1883" s="84"/>
      <c r="ULH1883" s="84"/>
      <c r="ULI1883" s="84"/>
      <c r="ULJ1883" s="84"/>
      <c r="ULK1883" s="84"/>
      <c r="ULL1883" s="84"/>
      <c r="ULM1883" s="84"/>
      <c r="ULN1883" s="84"/>
      <c r="ULO1883" s="84"/>
      <c r="ULP1883" s="84"/>
      <c r="ULQ1883" s="84"/>
      <c r="ULR1883" s="84"/>
      <c r="ULS1883" s="84"/>
      <c r="ULT1883" s="84"/>
      <c r="ULU1883" s="84"/>
      <c r="ULV1883" s="84"/>
      <c r="ULW1883" s="84"/>
      <c r="ULX1883" s="84"/>
      <c r="ULY1883" s="84"/>
      <c r="ULZ1883" s="84"/>
      <c r="UMA1883" s="84"/>
      <c r="UMB1883" s="84"/>
      <c r="UMC1883" s="84"/>
      <c r="UMD1883" s="84"/>
      <c r="UME1883" s="84"/>
      <c r="UMF1883" s="84"/>
      <c r="UMG1883" s="84"/>
      <c r="UMH1883" s="84"/>
      <c r="UMI1883" s="84"/>
      <c r="UMJ1883" s="84"/>
      <c r="UMK1883" s="84"/>
      <c r="UML1883" s="84"/>
      <c r="UMM1883" s="84"/>
      <c r="UMN1883" s="84"/>
      <c r="UMO1883" s="84"/>
      <c r="UMP1883" s="84"/>
      <c r="UMQ1883" s="84"/>
      <c r="UMR1883" s="84"/>
      <c r="UMS1883" s="84"/>
      <c r="UMT1883" s="84"/>
      <c r="UMU1883" s="84"/>
      <c r="UMV1883" s="84"/>
      <c r="UMW1883" s="84"/>
      <c r="UMX1883" s="84"/>
      <c r="UMY1883" s="84"/>
      <c r="UMZ1883" s="84"/>
      <c r="UNA1883" s="84"/>
      <c r="UNB1883" s="84"/>
      <c r="UNC1883" s="84"/>
      <c r="UND1883" s="84"/>
      <c r="UNE1883" s="84"/>
      <c r="UNF1883" s="84"/>
      <c r="UNG1883" s="84"/>
      <c r="UNH1883" s="84"/>
      <c r="UNI1883" s="84"/>
      <c r="UNJ1883" s="84"/>
      <c r="UNK1883" s="84"/>
      <c r="UNL1883" s="84"/>
      <c r="UNM1883" s="84"/>
      <c r="UNN1883" s="84"/>
      <c r="UNO1883" s="84"/>
      <c r="UNP1883" s="84"/>
      <c r="UNQ1883" s="84"/>
      <c r="UNR1883" s="84"/>
      <c r="UNS1883" s="84"/>
      <c r="UNT1883" s="84"/>
      <c r="UNU1883" s="84"/>
      <c r="UNV1883" s="84"/>
      <c r="UNW1883" s="84"/>
      <c r="UNX1883" s="84"/>
      <c r="UNY1883" s="84"/>
      <c r="UNZ1883" s="84"/>
      <c r="UOA1883" s="84"/>
      <c r="UOB1883" s="84"/>
      <c r="UOC1883" s="84"/>
      <c r="UOD1883" s="84"/>
      <c r="UOE1883" s="84"/>
      <c r="UOF1883" s="84"/>
      <c r="UOG1883" s="84"/>
      <c r="UOH1883" s="84"/>
      <c r="UOI1883" s="84"/>
      <c r="UOJ1883" s="84"/>
      <c r="UOK1883" s="84"/>
      <c r="UOL1883" s="84"/>
      <c r="UOM1883" s="84"/>
      <c r="UON1883" s="84"/>
      <c r="UOO1883" s="84"/>
      <c r="UOP1883" s="84"/>
      <c r="UOQ1883" s="84"/>
      <c r="UOR1883" s="84"/>
      <c r="UOS1883" s="84"/>
      <c r="UOT1883" s="84"/>
      <c r="UOU1883" s="84"/>
      <c r="UOV1883" s="84"/>
      <c r="UOW1883" s="84"/>
      <c r="UOX1883" s="84"/>
      <c r="UOY1883" s="84"/>
      <c r="UOZ1883" s="84"/>
      <c r="UPA1883" s="84"/>
      <c r="UPB1883" s="84"/>
      <c r="UPC1883" s="84"/>
      <c r="UPD1883" s="84"/>
      <c r="UPE1883" s="84"/>
      <c r="UPF1883" s="84"/>
      <c r="UPG1883" s="84"/>
      <c r="UPH1883" s="84"/>
      <c r="UPI1883" s="84"/>
      <c r="UPJ1883" s="84"/>
      <c r="UPK1883" s="84"/>
      <c r="UPL1883" s="84"/>
      <c r="UPM1883" s="84"/>
      <c r="UPN1883" s="84"/>
      <c r="UPO1883" s="84"/>
      <c r="UPP1883" s="84"/>
      <c r="UPQ1883" s="84"/>
      <c r="UPR1883" s="84"/>
      <c r="UPS1883" s="84"/>
      <c r="UPT1883" s="84"/>
      <c r="UPU1883" s="84"/>
      <c r="UPV1883" s="84"/>
      <c r="UPW1883" s="84"/>
      <c r="UPX1883" s="84"/>
      <c r="UPY1883" s="84"/>
      <c r="UPZ1883" s="84"/>
      <c r="UQA1883" s="84"/>
      <c r="UQB1883" s="84"/>
      <c r="UQC1883" s="84"/>
      <c r="UQD1883" s="84"/>
      <c r="UQE1883" s="84"/>
      <c r="UQF1883" s="84"/>
      <c r="UQG1883" s="84"/>
      <c r="UQH1883" s="84"/>
      <c r="UQI1883" s="84"/>
      <c r="UQJ1883" s="84"/>
      <c r="UQK1883" s="84"/>
      <c r="UQL1883" s="84"/>
      <c r="UQM1883" s="84"/>
      <c r="UQN1883" s="84"/>
      <c r="UQO1883" s="84"/>
      <c r="UQP1883" s="84"/>
      <c r="UQQ1883" s="84"/>
      <c r="UQR1883" s="84"/>
      <c r="UQS1883" s="84"/>
      <c r="UQT1883" s="84"/>
      <c r="UQU1883" s="84"/>
      <c r="UQV1883" s="84"/>
      <c r="UQW1883" s="84"/>
      <c r="UQX1883" s="84"/>
      <c r="UQY1883" s="84"/>
      <c r="UQZ1883" s="84"/>
      <c r="URA1883" s="84"/>
      <c r="URB1883" s="84"/>
      <c r="URC1883" s="84"/>
      <c r="URD1883" s="84"/>
      <c r="URE1883" s="84"/>
      <c r="URF1883" s="84"/>
      <c r="URG1883" s="84"/>
      <c r="URH1883" s="84"/>
      <c r="URI1883" s="84"/>
      <c r="URJ1883" s="84"/>
      <c r="URK1883" s="84"/>
      <c r="URL1883" s="84"/>
      <c r="URM1883" s="84"/>
      <c r="URN1883" s="84"/>
      <c r="URO1883" s="84"/>
      <c r="URP1883" s="84"/>
      <c r="URQ1883" s="84"/>
      <c r="URR1883" s="84"/>
      <c r="URS1883" s="84"/>
      <c r="URT1883" s="84"/>
      <c r="URU1883" s="84"/>
      <c r="URV1883" s="84"/>
      <c r="URW1883" s="84"/>
      <c r="URX1883" s="84"/>
      <c r="URY1883" s="84"/>
      <c r="URZ1883" s="84"/>
      <c r="USA1883" s="84"/>
      <c r="USB1883" s="84"/>
      <c r="USC1883" s="84"/>
      <c r="USD1883" s="84"/>
      <c r="USE1883" s="84"/>
      <c r="USF1883" s="84"/>
      <c r="USG1883" s="84"/>
      <c r="USH1883" s="84"/>
      <c r="USI1883" s="84"/>
      <c r="USJ1883" s="84"/>
      <c r="USK1883" s="84"/>
      <c r="USL1883" s="84"/>
      <c r="USM1883" s="84"/>
      <c r="USN1883" s="84"/>
      <c r="USO1883" s="84"/>
      <c r="USP1883" s="84"/>
      <c r="USQ1883" s="84"/>
      <c r="USR1883" s="84"/>
      <c r="USS1883" s="84"/>
      <c r="UST1883" s="84"/>
      <c r="USU1883" s="84"/>
      <c r="USV1883" s="84"/>
      <c r="USW1883" s="84"/>
      <c r="USX1883" s="84"/>
      <c r="USY1883" s="84"/>
      <c r="USZ1883" s="84"/>
      <c r="UTA1883" s="84"/>
      <c r="UTB1883" s="84"/>
      <c r="UTC1883" s="84"/>
      <c r="UTD1883" s="84"/>
      <c r="UTE1883" s="84"/>
      <c r="UTF1883" s="84"/>
      <c r="UTG1883" s="84"/>
      <c r="UTH1883" s="84"/>
      <c r="UTI1883" s="84"/>
      <c r="UTJ1883" s="84"/>
      <c r="UTK1883" s="84"/>
      <c r="UTL1883" s="84"/>
      <c r="UTM1883" s="84"/>
      <c r="UTN1883" s="84"/>
      <c r="UTO1883" s="84"/>
      <c r="UTP1883" s="84"/>
      <c r="UTQ1883" s="84"/>
      <c r="UTR1883" s="84"/>
      <c r="UTS1883" s="84"/>
      <c r="UTT1883" s="84"/>
      <c r="UTU1883" s="84"/>
      <c r="UTV1883" s="84"/>
      <c r="UTW1883" s="84"/>
      <c r="UTX1883" s="84"/>
      <c r="UTY1883" s="84"/>
      <c r="UTZ1883" s="84"/>
      <c r="UUA1883" s="84"/>
      <c r="UUB1883" s="84"/>
      <c r="UUC1883" s="84"/>
      <c r="UUD1883" s="84"/>
      <c r="UUE1883" s="84"/>
      <c r="UUF1883" s="84"/>
      <c r="UUG1883" s="84"/>
      <c r="UUH1883" s="84"/>
      <c r="UUI1883" s="84"/>
      <c r="UUJ1883" s="84"/>
      <c r="UUK1883" s="84"/>
      <c r="UUL1883" s="84"/>
      <c r="UUM1883" s="84"/>
      <c r="UUN1883" s="84"/>
      <c r="UUO1883" s="84"/>
      <c r="UUP1883" s="84"/>
      <c r="UUQ1883" s="84"/>
      <c r="UUR1883" s="84"/>
      <c r="UUS1883" s="84"/>
      <c r="UUT1883" s="84"/>
      <c r="UUU1883" s="84"/>
      <c r="UUV1883" s="84"/>
      <c r="UUW1883" s="84"/>
      <c r="UUX1883" s="84"/>
      <c r="UUY1883" s="84"/>
      <c r="UUZ1883" s="84"/>
      <c r="UVA1883" s="84"/>
      <c r="UVB1883" s="84"/>
      <c r="UVC1883" s="84"/>
      <c r="UVD1883" s="84"/>
      <c r="UVE1883" s="84"/>
      <c r="UVF1883" s="84"/>
      <c r="UVG1883" s="84"/>
      <c r="UVH1883" s="84"/>
      <c r="UVI1883" s="84"/>
      <c r="UVJ1883" s="84"/>
      <c r="UVK1883" s="84"/>
      <c r="UVL1883" s="84"/>
      <c r="UVM1883" s="84"/>
      <c r="UVN1883" s="84"/>
      <c r="UVO1883" s="84"/>
      <c r="UVP1883" s="84"/>
      <c r="UVQ1883" s="84"/>
      <c r="UVR1883" s="84"/>
      <c r="UVS1883" s="84"/>
      <c r="UVT1883" s="84"/>
      <c r="UVU1883" s="84"/>
      <c r="UVV1883" s="84"/>
      <c r="UVW1883" s="84"/>
      <c r="UVX1883" s="84"/>
      <c r="UVY1883" s="84"/>
      <c r="UVZ1883" s="84"/>
      <c r="UWA1883" s="84"/>
      <c r="UWB1883" s="84"/>
      <c r="UWC1883" s="84"/>
      <c r="UWD1883" s="84"/>
      <c r="UWE1883" s="84"/>
      <c r="UWF1883" s="84"/>
      <c r="UWG1883" s="84"/>
      <c r="UWH1883" s="84"/>
      <c r="UWI1883" s="84"/>
      <c r="UWJ1883" s="84"/>
      <c r="UWK1883" s="84"/>
      <c r="UWL1883" s="84"/>
      <c r="UWM1883" s="84"/>
      <c r="UWN1883" s="84"/>
      <c r="UWO1883" s="84"/>
      <c r="UWP1883" s="84"/>
      <c r="UWQ1883" s="84"/>
      <c r="UWR1883" s="84"/>
      <c r="UWS1883" s="84"/>
      <c r="UWT1883" s="84"/>
      <c r="UWU1883" s="84"/>
      <c r="UWV1883" s="84"/>
      <c r="UWW1883" s="84"/>
      <c r="UWX1883" s="84"/>
      <c r="UWY1883" s="84"/>
      <c r="UWZ1883" s="84"/>
      <c r="UXA1883" s="84"/>
      <c r="UXB1883" s="84"/>
      <c r="UXC1883" s="84"/>
      <c r="UXD1883" s="84"/>
      <c r="UXE1883" s="84"/>
      <c r="UXF1883" s="84"/>
      <c r="UXG1883" s="84"/>
      <c r="UXH1883" s="84"/>
      <c r="UXI1883" s="84"/>
      <c r="UXJ1883" s="84"/>
      <c r="UXK1883" s="84"/>
      <c r="UXL1883" s="84"/>
      <c r="UXM1883" s="84"/>
      <c r="UXN1883" s="84"/>
      <c r="UXO1883" s="84"/>
      <c r="UXP1883" s="84"/>
      <c r="UXQ1883" s="84"/>
      <c r="UXR1883" s="84"/>
      <c r="UXS1883" s="84"/>
      <c r="UXT1883" s="84"/>
      <c r="UXU1883" s="84"/>
      <c r="UXV1883" s="84"/>
      <c r="UXW1883" s="84"/>
      <c r="UXX1883" s="84"/>
      <c r="UXY1883" s="84"/>
      <c r="UXZ1883" s="84"/>
      <c r="UYA1883" s="84"/>
      <c r="UYB1883" s="84"/>
      <c r="UYC1883" s="84"/>
      <c r="UYD1883" s="84"/>
      <c r="UYE1883" s="84"/>
      <c r="UYF1883" s="84"/>
      <c r="UYG1883" s="84"/>
      <c r="UYH1883" s="84"/>
      <c r="UYI1883" s="84"/>
      <c r="UYJ1883" s="84"/>
      <c r="UYK1883" s="84"/>
      <c r="UYL1883" s="84"/>
      <c r="UYM1883" s="84"/>
      <c r="UYN1883" s="84"/>
      <c r="UYO1883" s="84"/>
      <c r="UYP1883" s="84"/>
      <c r="UYQ1883" s="84"/>
      <c r="UYR1883" s="84"/>
      <c r="UYS1883" s="84"/>
      <c r="UYT1883" s="84"/>
      <c r="UYU1883" s="84"/>
      <c r="UYV1883" s="84"/>
      <c r="UYW1883" s="84"/>
      <c r="UYX1883" s="84"/>
      <c r="UYY1883" s="84"/>
      <c r="UYZ1883" s="84"/>
      <c r="UZA1883" s="84"/>
      <c r="UZB1883" s="84"/>
      <c r="UZC1883" s="84"/>
      <c r="UZD1883" s="84"/>
      <c r="UZE1883" s="84"/>
      <c r="UZF1883" s="84"/>
      <c r="UZG1883" s="84"/>
      <c r="UZH1883" s="84"/>
      <c r="UZI1883" s="84"/>
      <c r="UZJ1883" s="84"/>
      <c r="UZK1883" s="84"/>
      <c r="UZL1883" s="84"/>
      <c r="UZM1883" s="84"/>
      <c r="UZN1883" s="84"/>
      <c r="UZO1883" s="84"/>
      <c r="UZP1883" s="84"/>
      <c r="UZQ1883" s="84"/>
      <c r="UZR1883" s="84"/>
      <c r="UZS1883" s="84"/>
      <c r="UZT1883" s="84"/>
      <c r="UZU1883" s="84"/>
      <c r="UZV1883" s="84"/>
      <c r="UZW1883" s="84"/>
      <c r="UZX1883" s="84"/>
      <c r="UZY1883" s="84"/>
      <c r="UZZ1883" s="84"/>
      <c r="VAA1883" s="84"/>
      <c r="VAB1883" s="84"/>
      <c r="VAC1883" s="84"/>
      <c r="VAD1883" s="84"/>
      <c r="VAE1883" s="84"/>
      <c r="VAF1883" s="84"/>
      <c r="VAG1883" s="84"/>
      <c r="VAH1883" s="84"/>
      <c r="VAI1883" s="84"/>
      <c r="VAJ1883" s="84"/>
      <c r="VAK1883" s="84"/>
      <c r="VAL1883" s="84"/>
      <c r="VAM1883" s="84"/>
      <c r="VAN1883" s="84"/>
      <c r="VAO1883" s="84"/>
      <c r="VAP1883" s="84"/>
      <c r="VAQ1883" s="84"/>
      <c r="VAR1883" s="84"/>
      <c r="VAS1883" s="84"/>
      <c r="VAT1883" s="84"/>
      <c r="VAU1883" s="84"/>
      <c r="VAV1883" s="84"/>
      <c r="VAW1883" s="84"/>
      <c r="VAX1883" s="84"/>
      <c r="VAY1883" s="84"/>
      <c r="VAZ1883" s="84"/>
      <c r="VBA1883" s="84"/>
      <c r="VBB1883" s="84"/>
      <c r="VBC1883" s="84"/>
      <c r="VBD1883" s="84"/>
      <c r="VBE1883" s="84"/>
      <c r="VBF1883" s="84"/>
      <c r="VBG1883" s="84"/>
      <c r="VBH1883" s="84"/>
      <c r="VBI1883" s="84"/>
      <c r="VBJ1883" s="84"/>
      <c r="VBK1883" s="84"/>
      <c r="VBL1883" s="84"/>
      <c r="VBM1883" s="84"/>
      <c r="VBN1883" s="84"/>
      <c r="VBO1883" s="84"/>
      <c r="VBP1883" s="84"/>
      <c r="VBQ1883" s="84"/>
      <c r="VBR1883" s="84"/>
      <c r="VBS1883" s="84"/>
      <c r="VBT1883" s="84"/>
      <c r="VBU1883" s="84"/>
      <c r="VBV1883" s="84"/>
      <c r="VBW1883" s="84"/>
      <c r="VBX1883" s="84"/>
      <c r="VBY1883" s="84"/>
      <c r="VBZ1883" s="84"/>
      <c r="VCA1883" s="84"/>
      <c r="VCB1883" s="84"/>
      <c r="VCC1883" s="84"/>
      <c r="VCD1883" s="84"/>
      <c r="VCE1883" s="84"/>
      <c r="VCF1883" s="84"/>
      <c r="VCG1883" s="84"/>
      <c r="VCH1883" s="84"/>
      <c r="VCI1883" s="84"/>
      <c r="VCJ1883" s="84"/>
      <c r="VCK1883" s="84"/>
      <c r="VCL1883" s="84"/>
      <c r="VCM1883" s="84"/>
      <c r="VCN1883" s="84"/>
      <c r="VCO1883" s="84"/>
      <c r="VCP1883" s="84"/>
      <c r="VCQ1883" s="84"/>
      <c r="VCR1883" s="84"/>
      <c r="VCS1883" s="84"/>
      <c r="VCT1883" s="84"/>
      <c r="VCU1883" s="84"/>
      <c r="VCV1883" s="84"/>
      <c r="VCW1883" s="84"/>
      <c r="VCX1883" s="84"/>
      <c r="VCY1883" s="84"/>
      <c r="VCZ1883" s="84"/>
      <c r="VDA1883" s="84"/>
      <c r="VDB1883" s="84"/>
      <c r="VDC1883" s="84"/>
      <c r="VDD1883" s="84"/>
      <c r="VDE1883" s="84"/>
      <c r="VDF1883" s="84"/>
      <c r="VDG1883" s="84"/>
      <c r="VDH1883" s="84"/>
      <c r="VDI1883" s="84"/>
      <c r="VDJ1883" s="84"/>
      <c r="VDK1883" s="84"/>
      <c r="VDL1883" s="84"/>
      <c r="VDM1883" s="84"/>
      <c r="VDN1883" s="84"/>
      <c r="VDO1883" s="84"/>
      <c r="VDP1883" s="84"/>
      <c r="VDQ1883" s="84"/>
      <c r="VDR1883" s="84"/>
      <c r="VDS1883" s="84"/>
      <c r="VDT1883" s="84"/>
      <c r="VDU1883" s="84"/>
      <c r="VDV1883" s="84"/>
      <c r="VDW1883" s="84"/>
      <c r="VDX1883" s="84"/>
      <c r="VDY1883" s="84"/>
      <c r="VDZ1883" s="84"/>
      <c r="VEA1883" s="84"/>
      <c r="VEB1883" s="84"/>
      <c r="VEC1883" s="84"/>
      <c r="VED1883" s="84"/>
      <c r="VEE1883" s="84"/>
      <c r="VEF1883" s="84"/>
      <c r="VEG1883" s="84"/>
      <c r="VEH1883" s="84"/>
      <c r="VEI1883" s="84"/>
      <c r="VEJ1883" s="84"/>
      <c r="VEK1883" s="84"/>
      <c r="VEL1883" s="84"/>
      <c r="VEM1883" s="84"/>
      <c r="VEN1883" s="84"/>
      <c r="VEO1883" s="84"/>
      <c r="VEP1883" s="84"/>
      <c r="VEQ1883" s="84"/>
      <c r="VER1883" s="84"/>
      <c r="VES1883" s="84"/>
      <c r="VET1883" s="84"/>
      <c r="VEU1883" s="84"/>
      <c r="VEV1883" s="84"/>
      <c r="VEW1883" s="84"/>
      <c r="VEX1883" s="84"/>
      <c r="VEY1883" s="84"/>
      <c r="VEZ1883" s="84"/>
      <c r="VFA1883" s="84"/>
      <c r="VFB1883" s="84"/>
      <c r="VFC1883" s="84"/>
      <c r="VFD1883" s="84"/>
      <c r="VFE1883" s="84"/>
      <c r="VFF1883" s="84"/>
      <c r="VFG1883" s="84"/>
      <c r="VFH1883" s="84"/>
      <c r="VFI1883" s="84"/>
      <c r="VFJ1883" s="84"/>
      <c r="VFK1883" s="84"/>
      <c r="VFL1883" s="84"/>
      <c r="VFM1883" s="84"/>
      <c r="VFN1883" s="84"/>
      <c r="VFO1883" s="84"/>
      <c r="VFP1883" s="84"/>
      <c r="VFQ1883" s="84"/>
      <c r="VFR1883" s="84"/>
      <c r="VFS1883" s="84"/>
      <c r="VFT1883" s="84"/>
      <c r="VFU1883" s="84"/>
      <c r="VFV1883" s="84"/>
      <c r="VFW1883" s="84"/>
      <c r="VFX1883" s="84"/>
      <c r="VFY1883" s="84"/>
      <c r="VFZ1883" s="84"/>
      <c r="VGA1883" s="84"/>
      <c r="VGB1883" s="84"/>
      <c r="VGC1883" s="84"/>
      <c r="VGD1883" s="84"/>
      <c r="VGE1883" s="84"/>
      <c r="VGF1883" s="84"/>
      <c r="VGG1883" s="84"/>
      <c r="VGH1883" s="84"/>
      <c r="VGI1883" s="84"/>
      <c r="VGJ1883" s="84"/>
      <c r="VGK1883" s="84"/>
      <c r="VGL1883" s="84"/>
      <c r="VGM1883" s="84"/>
      <c r="VGN1883" s="84"/>
      <c r="VGO1883" s="84"/>
      <c r="VGP1883" s="84"/>
      <c r="VGQ1883" s="84"/>
      <c r="VGR1883" s="84"/>
      <c r="VGS1883" s="84"/>
      <c r="VGT1883" s="84"/>
      <c r="VGU1883" s="84"/>
      <c r="VGV1883" s="84"/>
      <c r="VGW1883" s="84"/>
      <c r="VGX1883" s="84"/>
      <c r="VGY1883" s="84"/>
      <c r="VGZ1883" s="84"/>
      <c r="VHA1883" s="84"/>
      <c r="VHB1883" s="84"/>
      <c r="VHC1883" s="84"/>
      <c r="VHD1883" s="84"/>
      <c r="VHE1883" s="84"/>
      <c r="VHF1883" s="84"/>
      <c r="VHG1883" s="84"/>
      <c r="VHH1883" s="84"/>
      <c r="VHI1883" s="84"/>
      <c r="VHJ1883" s="84"/>
      <c r="VHK1883" s="84"/>
      <c r="VHL1883" s="84"/>
      <c r="VHM1883" s="84"/>
      <c r="VHN1883" s="84"/>
      <c r="VHO1883" s="84"/>
      <c r="VHP1883" s="84"/>
      <c r="VHQ1883" s="84"/>
      <c r="VHR1883" s="84"/>
      <c r="VHS1883" s="84"/>
      <c r="VHT1883" s="84"/>
      <c r="VHU1883" s="84"/>
      <c r="VHV1883" s="84"/>
      <c r="VHW1883" s="84"/>
      <c r="VHX1883" s="84"/>
      <c r="VHY1883" s="84"/>
      <c r="VHZ1883" s="84"/>
      <c r="VIA1883" s="84"/>
      <c r="VIB1883" s="84"/>
      <c r="VIC1883" s="84"/>
      <c r="VID1883" s="84"/>
      <c r="VIE1883" s="84"/>
      <c r="VIF1883" s="84"/>
      <c r="VIG1883" s="84"/>
      <c r="VIH1883" s="84"/>
      <c r="VII1883" s="84"/>
      <c r="VIJ1883" s="84"/>
      <c r="VIK1883" s="84"/>
      <c r="VIL1883" s="84"/>
      <c r="VIM1883" s="84"/>
      <c r="VIN1883" s="84"/>
      <c r="VIO1883" s="84"/>
      <c r="VIP1883" s="84"/>
      <c r="VIQ1883" s="84"/>
      <c r="VIR1883" s="84"/>
      <c r="VIS1883" s="84"/>
      <c r="VIT1883" s="84"/>
      <c r="VIU1883" s="84"/>
      <c r="VIV1883" s="84"/>
      <c r="VIW1883" s="84"/>
      <c r="VIX1883" s="84"/>
      <c r="VIY1883" s="84"/>
      <c r="VIZ1883" s="84"/>
      <c r="VJA1883" s="84"/>
      <c r="VJB1883" s="84"/>
      <c r="VJC1883" s="84"/>
      <c r="VJD1883" s="84"/>
      <c r="VJE1883" s="84"/>
      <c r="VJF1883" s="84"/>
      <c r="VJG1883" s="84"/>
      <c r="VJH1883" s="84"/>
      <c r="VJI1883" s="84"/>
      <c r="VJJ1883" s="84"/>
      <c r="VJK1883" s="84"/>
      <c r="VJL1883" s="84"/>
      <c r="VJM1883" s="84"/>
      <c r="VJN1883" s="84"/>
      <c r="VJO1883" s="84"/>
      <c r="VJP1883" s="84"/>
      <c r="VJQ1883" s="84"/>
      <c r="VJR1883" s="84"/>
      <c r="VJS1883" s="84"/>
      <c r="VJT1883" s="84"/>
      <c r="VJU1883" s="84"/>
      <c r="VJV1883" s="84"/>
      <c r="VJW1883" s="84"/>
      <c r="VJX1883" s="84"/>
      <c r="VJY1883" s="84"/>
      <c r="VJZ1883" s="84"/>
      <c r="VKA1883" s="84"/>
      <c r="VKB1883" s="84"/>
      <c r="VKC1883" s="84"/>
      <c r="VKD1883" s="84"/>
      <c r="VKE1883" s="84"/>
      <c r="VKF1883" s="84"/>
      <c r="VKG1883" s="84"/>
      <c r="VKH1883" s="84"/>
      <c r="VKI1883" s="84"/>
      <c r="VKJ1883" s="84"/>
      <c r="VKK1883" s="84"/>
      <c r="VKL1883" s="84"/>
      <c r="VKM1883" s="84"/>
      <c r="VKN1883" s="84"/>
      <c r="VKO1883" s="84"/>
      <c r="VKP1883" s="84"/>
      <c r="VKQ1883" s="84"/>
      <c r="VKR1883" s="84"/>
      <c r="VKS1883" s="84"/>
      <c r="VKT1883" s="84"/>
      <c r="VKU1883" s="84"/>
      <c r="VKV1883" s="84"/>
      <c r="VKW1883" s="84"/>
      <c r="VKX1883" s="84"/>
      <c r="VKY1883" s="84"/>
      <c r="VKZ1883" s="84"/>
      <c r="VLA1883" s="84"/>
      <c r="VLB1883" s="84"/>
      <c r="VLC1883" s="84"/>
      <c r="VLD1883" s="84"/>
      <c r="VLE1883" s="84"/>
      <c r="VLF1883" s="84"/>
      <c r="VLG1883" s="84"/>
      <c r="VLH1883" s="84"/>
      <c r="VLI1883" s="84"/>
      <c r="VLJ1883" s="84"/>
      <c r="VLK1883" s="84"/>
      <c r="VLL1883" s="84"/>
      <c r="VLM1883" s="84"/>
      <c r="VLN1883" s="84"/>
      <c r="VLO1883" s="84"/>
      <c r="VLP1883" s="84"/>
      <c r="VLQ1883" s="84"/>
      <c r="VLR1883" s="84"/>
      <c r="VLS1883" s="84"/>
      <c r="VLT1883" s="84"/>
      <c r="VLU1883" s="84"/>
      <c r="VLV1883" s="84"/>
      <c r="VLW1883" s="84"/>
      <c r="VLX1883" s="84"/>
      <c r="VLY1883" s="84"/>
      <c r="VLZ1883" s="84"/>
      <c r="VMA1883" s="84"/>
      <c r="VMB1883" s="84"/>
      <c r="VMC1883" s="84"/>
      <c r="VMD1883" s="84"/>
      <c r="VME1883" s="84"/>
      <c r="VMF1883" s="84"/>
      <c r="VMG1883" s="84"/>
      <c r="VMH1883" s="84"/>
      <c r="VMI1883" s="84"/>
      <c r="VMJ1883" s="84"/>
      <c r="VMK1883" s="84"/>
      <c r="VML1883" s="84"/>
      <c r="VMM1883" s="84"/>
      <c r="VMN1883" s="84"/>
      <c r="VMO1883" s="84"/>
      <c r="VMP1883" s="84"/>
      <c r="VMQ1883" s="84"/>
      <c r="VMR1883" s="84"/>
      <c r="VMS1883" s="84"/>
      <c r="VMT1883" s="84"/>
      <c r="VMU1883" s="84"/>
      <c r="VMV1883" s="84"/>
      <c r="VMW1883" s="84"/>
      <c r="VMX1883" s="84"/>
      <c r="VMY1883" s="84"/>
      <c r="VMZ1883" s="84"/>
      <c r="VNA1883" s="84"/>
      <c r="VNB1883" s="84"/>
      <c r="VNC1883" s="84"/>
      <c r="VND1883" s="84"/>
      <c r="VNE1883" s="84"/>
      <c r="VNF1883" s="84"/>
      <c r="VNG1883" s="84"/>
      <c r="VNH1883" s="84"/>
      <c r="VNI1883" s="84"/>
      <c r="VNJ1883" s="84"/>
      <c r="VNK1883" s="84"/>
      <c r="VNL1883" s="84"/>
      <c r="VNM1883" s="84"/>
      <c r="VNN1883" s="84"/>
      <c r="VNO1883" s="84"/>
      <c r="VNP1883" s="84"/>
      <c r="VNQ1883" s="84"/>
      <c r="VNR1883" s="84"/>
      <c r="VNS1883" s="84"/>
      <c r="VNT1883" s="84"/>
      <c r="VNU1883" s="84"/>
      <c r="VNV1883" s="84"/>
      <c r="VNW1883" s="84"/>
      <c r="VNX1883" s="84"/>
      <c r="VNY1883" s="84"/>
      <c r="VNZ1883" s="84"/>
      <c r="VOA1883" s="84"/>
      <c r="VOB1883" s="84"/>
      <c r="VOC1883" s="84"/>
      <c r="VOD1883" s="84"/>
      <c r="VOE1883" s="84"/>
      <c r="VOF1883" s="84"/>
      <c r="VOG1883" s="84"/>
      <c r="VOH1883" s="84"/>
      <c r="VOI1883" s="84"/>
      <c r="VOJ1883" s="84"/>
      <c r="VOK1883" s="84"/>
      <c r="VOL1883" s="84"/>
      <c r="VOM1883" s="84"/>
      <c r="VON1883" s="84"/>
      <c r="VOO1883" s="84"/>
      <c r="VOP1883" s="84"/>
      <c r="VOQ1883" s="84"/>
      <c r="VOR1883" s="84"/>
      <c r="VOS1883" s="84"/>
      <c r="VOT1883" s="84"/>
      <c r="VOU1883" s="84"/>
      <c r="VOV1883" s="84"/>
      <c r="VOW1883" s="84"/>
      <c r="VOX1883" s="84"/>
      <c r="VOY1883" s="84"/>
      <c r="VOZ1883" s="84"/>
      <c r="VPA1883" s="84"/>
      <c r="VPB1883" s="84"/>
      <c r="VPC1883" s="84"/>
      <c r="VPD1883" s="84"/>
      <c r="VPE1883" s="84"/>
      <c r="VPF1883" s="84"/>
      <c r="VPG1883" s="84"/>
      <c r="VPH1883" s="84"/>
      <c r="VPI1883" s="84"/>
      <c r="VPJ1883" s="84"/>
      <c r="VPK1883" s="84"/>
      <c r="VPL1883" s="84"/>
      <c r="VPM1883" s="84"/>
      <c r="VPN1883" s="84"/>
      <c r="VPO1883" s="84"/>
      <c r="VPP1883" s="84"/>
      <c r="VPQ1883" s="84"/>
      <c r="VPR1883" s="84"/>
      <c r="VPS1883" s="84"/>
      <c r="VPT1883" s="84"/>
      <c r="VPU1883" s="84"/>
      <c r="VPV1883" s="84"/>
      <c r="VPW1883" s="84"/>
      <c r="VPX1883" s="84"/>
      <c r="VPY1883" s="84"/>
      <c r="VPZ1883" s="84"/>
      <c r="VQA1883" s="84"/>
      <c r="VQB1883" s="84"/>
      <c r="VQC1883" s="84"/>
      <c r="VQD1883" s="84"/>
      <c r="VQE1883" s="84"/>
      <c r="VQF1883" s="84"/>
      <c r="VQG1883" s="84"/>
      <c r="VQH1883" s="84"/>
      <c r="VQI1883" s="84"/>
      <c r="VQJ1883" s="84"/>
      <c r="VQK1883" s="84"/>
      <c r="VQL1883" s="84"/>
      <c r="VQM1883" s="84"/>
      <c r="VQN1883" s="84"/>
      <c r="VQO1883" s="84"/>
      <c r="VQP1883" s="84"/>
      <c r="VQQ1883" s="84"/>
      <c r="VQR1883" s="84"/>
      <c r="VQS1883" s="84"/>
      <c r="VQT1883" s="84"/>
      <c r="VQU1883" s="84"/>
      <c r="VQV1883" s="84"/>
      <c r="VQW1883" s="84"/>
      <c r="VQX1883" s="84"/>
      <c r="VQY1883" s="84"/>
      <c r="VQZ1883" s="84"/>
      <c r="VRA1883" s="84"/>
      <c r="VRB1883" s="84"/>
      <c r="VRC1883" s="84"/>
      <c r="VRD1883" s="84"/>
      <c r="VRE1883" s="84"/>
      <c r="VRF1883" s="84"/>
      <c r="VRG1883" s="84"/>
      <c r="VRH1883" s="84"/>
      <c r="VRI1883" s="84"/>
      <c r="VRJ1883" s="84"/>
      <c r="VRK1883" s="84"/>
      <c r="VRL1883" s="84"/>
      <c r="VRM1883" s="84"/>
      <c r="VRN1883" s="84"/>
      <c r="VRO1883" s="84"/>
      <c r="VRP1883" s="84"/>
      <c r="VRQ1883" s="84"/>
      <c r="VRR1883" s="84"/>
      <c r="VRS1883" s="84"/>
      <c r="VRT1883" s="84"/>
      <c r="VRU1883" s="84"/>
      <c r="VRV1883" s="84"/>
      <c r="VRW1883" s="84"/>
      <c r="VRX1883" s="84"/>
      <c r="VRY1883" s="84"/>
      <c r="VRZ1883" s="84"/>
      <c r="VSA1883" s="84"/>
      <c r="VSB1883" s="84"/>
      <c r="VSC1883" s="84"/>
      <c r="VSD1883" s="84"/>
      <c r="VSE1883" s="84"/>
      <c r="VSF1883" s="84"/>
      <c r="VSG1883" s="84"/>
      <c r="VSH1883" s="84"/>
      <c r="VSI1883" s="84"/>
      <c r="VSJ1883" s="84"/>
      <c r="VSK1883" s="84"/>
      <c r="VSL1883" s="84"/>
      <c r="VSM1883" s="84"/>
      <c r="VSN1883" s="84"/>
      <c r="VSO1883" s="84"/>
      <c r="VSP1883" s="84"/>
      <c r="VSQ1883" s="84"/>
      <c r="VSR1883" s="84"/>
      <c r="VSS1883" s="84"/>
      <c r="VST1883" s="84"/>
      <c r="VSU1883" s="84"/>
      <c r="VSV1883" s="84"/>
      <c r="VSW1883" s="84"/>
      <c r="VSX1883" s="84"/>
      <c r="VSY1883" s="84"/>
      <c r="VSZ1883" s="84"/>
      <c r="VTA1883" s="84"/>
      <c r="VTB1883" s="84"/>
      <c r="VTC1883" s="84"/>
      <c r="VTD1883" s="84"/>
      <c r="VTE1883" s="84"/>
      <c r="VTF1883" s="84"/>
      <c r="VTG1883" s="84"/>
      <c r="VTH1883" s="84"/>
      <c r="VTI1883" s="84"/>
      <c r="VTJ1883" s="84"/>
      <c r="VTK1883" s="84"/>
      <c r="VTL1883" s="84"/>
      <c r="VTM1883" s="84"/>
      <c r="VTN1883" s="84"/>
      <c r="VTO1883" s="84"/>
      <c r="VTP1883" s="84"/>
      <c r="VTQ1883" s="84"/>
      <c r="VTR1883" s="84"/>
      <c r="VTS1883" s="84"/>
      <c r="VTT1883" s="84"/>
      <c r="VTU1883" s="84"/>
      <c r="VTV1883" s="84"/>
      <c r="VTW1883" s="84"/>
      <c r="VTX1883" s="84"/>
      <c r="VTY1883" s="84"/>
      <c r="VTZ1883" s="84"/>
      <c r="VUA1883" s="84"/>
      <c r="VUB1883" s="84"/>
      <c r="VUC1883" s="84"/>
      <c r="VUD1883" s="84"/>
      <c r="VUE1883" s="84"/>
      <c r="VUF1883" s="84"/>
      <c r="VUG1883" s="84"/>
      <c r="VUH1883" s="84"/>
      <c r="VUI1883" s="84"/>
      <c r="VUJ1883" s="84"/>
      <c r="VUK1883" s="84"/>
      <c r="VUL1883" s="84"/>
      <c r="VUM1883" s="84"/>
      <c r="VUN1883" s="84"/>
      <c r="VUO1883" s="84"/>
      <c r="VUP1883" s="84"/>
      <c r="VUQ1883" s="84"/>
      <c r="VUR1883" s="84"/>
      <c r="VUS1883" s="84"/>
      <c r="VUT1883" s="84"/>
      <c r="VUU1883" s="84"/>
      <c r="VUV1883" s="84"/>
      <c r="VUW1883" s="84"/>
      <c r="VUX1883" s="84"/>
      <c r="VUY1883" s="84"/>
      <c r="VUZ1883" s="84"/>
      <c r="VVA1883" s="84"/>
      <c r="VVB1883" s="84"/>
      <c r="VVC1883" s="84"/>
      <c r="VVD1883" s="84"/>
      <c r="VVE1883" s="84"/>
      <c r="VVF1883" s="84"/>
      <c r="VVG1883" s="84"/>
      <c r="VVH1883" s="84"/>
      <c r="VVI1883" s="84"/>
      <c r="VVJ1883" s="84"/>
      <c r="VVK1883" s="84"/>
      <c r="VVL1883" s="84"/>
      <c r="VVM1883" s="84"/>
      <c r="VVN1883" s="84"/>
      <c r="VVO1883" s="84"/>
      <c r="VVP1883" s="84"/>
      <c r="VVQ1883" s="84"/>
      <c r="VVR1883" s="84"/>
      <c r="VVS1883" s="84"/>
      <c r="VVT1883" s="84"/>
      <c r="VVU1883" s="84"/>
      <c r="VVV1883" s="84"/>
      <c r="VVW1883" s="84"/>
      <c r="VVX1883" s="84"/>
      <c r="VVY1883" s="84"/>
      <c r="VVZ1883" s="84"/>
      <c r="VWA1883" s="84"/>
      <c r="VWB1883" s="84"/>
      <c r="VWC1883" s="84"/>
      <c r="VWD1883" s="84"/>
      <c r="VWE1883" s="84"/>
      <c r="VWF1883" s="84"/>
      <c r="VWG1883" s="84"/>
      <c r="VWH1883" s="84"/>
      <c r="VWI1883" s="84"/>
      <c r="VWJ1883" s="84"/>
      <c r="VWK1883" s="84"/>
      <c r="VWL1883" s="84"/>
      <c r="VWM1883" s="84"/>
      <c r="VWN1883" s="84"/>
      <c r="VWO1883" s="84"/>
      <c r="VWP1883" s="84"/>
      <c r="VWQ1883" s="84"/>
      <c r="VWR1883" s="84"/>
      <c r="VWS1883" s="84"/>
      <c r="VWT1883" s="84"/>
      <c r="VWU1883" s="84"/>
      <c r="VWV1883" s="84"/>
      <c r="VWW1883" s="84"/>
      <c r="VWX1883" s="84"/>
      <c r="VWY1883" s="84"/>
      <c r="VWZ1883" s="84"/>
      <c r="VXA1883" s="84"/>
      <c r="VXB1883" s="84"/>
      <c r="VXC1883" s="84"/>
      <c r="VXD1883" s="84"/>
      <c r="VXE1883" s="84"/>
      <c r="VXF1883" s="84"/>
      <c r="VXG1883" s="84"/>
      <c r="VXH1883" s="84"/>
      <c r="VXI1883" s="84"/>
      <c r="VXJ1883" s="84"/>
      <c r="VXK1883" s="84"/>
      <c r="VXL1883" s="84"/>
      <c r="VXM1883" s="84"/>
      <c r="VXN1883" s="84"/>
      <c r="VXO1883" s="84"/>
      <c r="VXP1883" s="84"/>
      <c r="VXQ1883" s="84"/>
      <c r="VXR1883" s="84"/>
      <c r="VXS1883" s="84"/>
      <c r="VXT1883" s="84"/>
      <c r="VXU1883" s="84"/>
      <c r="VXV1883" s="84"/>
      <c r="VXW1883" s="84"/>
      <c r="VXX1883" s="84"/>
      <c r="VXY1883" s="84"/>
      <c r="VXZ1883" s="84"/>
      <c r="VYA1883" s="84"/>
      <c r="VYB1883" s="84"/>
      <c r="VYC1883" s="84"/>
      <c r="VYD1883" s="84"/>
      <c r="VYE1883" s="84"/>
      <c r="VYF1883" s="84"/>
      <c r="VYG1883" s="84"/>
      <c r="VYH1883" s="84"/>
      <c r="VYI1883" s="84"/>
      <c r="VYJ1883" s="84"/>
      <c r="VYK1883" s="84"/>
      <c r="VYL1883" s="84"/>
      <c r="VYM1883" s="84"/>
      <c r="VYN1883" s="84"/>
      <c r="VYO1883" s="84"/>
      <c r="VYP1883" s="84"/>
      <c r="VYQ1883" s="84"/>
      <c r="VYR1883" s="84"/>
      <c r="VYS1883" s="84"/>
      <c r="VYT1883" s="84"/>
      <c r="VYU1883" s="84"/>
      <c r="VYV1883" s="84"/>
      <c r="VYW1883" s="84"/>
      <c r="VYX1883" s="84"/>
      <c r="VYY1883" s="84"/>
      <c r="VYZ1883" s="84"/>
      <c r="VZA1883" s="84"/>
      <c r="VZB1883" s="84"/>
      <c r="VZC1883" s="84"/>
      <c r="VZD1883" s="84"/>
      <c r="VZE1883" s="84"/>
      <c r="VZF1883" s="84"/>
      <c r="VZG1883" s="84"/>
      <c r="VZH1883" s="84"/>
      <c r="VZI1883" s="84"/>
      <c r="VZJ1883" s="84"/>
      <c r="VZK1883" s="84"/>
      <c r="VZL1883" s="84"/>
      <c r="VZM1883" s="84"/>
      <c r="VZN1883" s="84"/>
      <c r="VZO1883" s="84"/>
      <c r="VZP1883" s="84"/>
      <c r="VZQ1883" s="84"/>
      <c r="VZR1883" s="84"/>
      <c r="VZS1883" s="84"/>
      <c r="VZT1883" s="84"/>
      <c r="VZU1883" s="84"/>
      <c r="VZV1883" s="84"/>
      <c r="VZW1883" s="84"/>
      <c r="VZX1883" s="84"/>
      <c r="VZY1883" s="84"/>
      <c r="VZZ1883" s="84"/>
      <c r="WAA1883" s="84"/>
      <c r="WAB1883" s="84"/>
      <c r="WAC1883" s="84"/>
      <c r="WAD1883" s="84"/>
      <c r="WAE1883" s="84"/>
      <c r="WAF1883" s="84"/>
      <c r="WAG1883" s="84"/>
      <c r="WAH1883" s="84"/>
      <c r="WAI1883" s="84"/>
      <c r="WAJ1883" s="84"/>
      <c r="WAK1883" s="84"/>
      <c r="WAL1883" s="84"/>
      <c r="WAM1883" s="84"/>
      <c r="WAN1883" s="84"/>
      <c r="WAO1883" s="84"/>
      <c r="WAP1883" s="84"/>
      <c r="WAQ1883" s="84"/>
      <c r="WAR1883" s="84"/>
      <c r="WAS1883" s="84"/>
      <c r="WAT1883" s="84"/>
      <c r="WAU1883" s="84"/>
      <c r="WAV1883" s="84"/>
      <c r="WAW1883" s="84"/>
      <c r="WAX1883" s="84"/>
      <c r="WAY1883" s="84"/>
      <c r="WAZ1883" s="84"/>
      <c r="WBA1883" s="84"/>
      <c r="WBB1883" s="84"/>
      <c r="WBC1883" s="84"/>
      <c r="WBD1883" s="84"/>
      <c r="WBE1883" s="84"/>
      <c r="WBF1883" s="84"/>
      <c r="WBG1883" s="84"/>
      <c r="WBH1883" s="84"/>
      <c r="WBI1883" s="84"/>
      <c r="WBJ1883" s="84"/>
      <c r="WBK1883" s="84"/>
      <c r="WBL1883" s="84"/>
      <c r="WBM1883" s="84"/>
      <c r="WBN1883" s="84"/>
      <c r="WBO1883" s="84"/>
      <c r="WBP1883" s="84"/>
      <c r="WBQ1883" s="84"/>
      <c r="WBR1883" s="84"/>
      <c r="WBS1883" s="84"/>
      <c r="WBT1883" s="84"/>
      <c r="WBU1883" s="84"/>
      <c r="WBV1883" s="84"/>
      <c r="WBW1883" s="84"/>
      <c r="WBX1883" s="84"/>
      <c r="WBY1883" s="84"/>
      <c r="WBZ1883" s="84"/>
      <c r="WCA1883" s="84"/>
      <c r="WCB1883" s="84"/>
      <c r="WCC1883" s="84"/>
      <c r="WCD1883" s="84"/>
      <c r="WCE1883" s="84"/>
      <c r="WCF1883" s="84"/>
      <c r="WCG1883" s="84"/>
      <c r="WCH1883" s="84"/>
      <c r="WCI1883" s="84"/>
      <c r="WCJ1883" s="84"/>
      <c r="WCK1883" s="84"/>
      <c r="WCL1883" s="84"/>
      <c r="WCM1883" s="84"/>
      <c r="WCN1883" s="84"/>
      <c r="WCO1883" s="84"/>
      <c r="WCP1883" s="84"/>
      <c r="WCQ1883" s="84"/>
      <c r="WCR1883" s="84"/>
      <c r="WCS1883" s="84"/>
      <c r="WCT1883" s="84"/>
      <c r="WCU1883" s="84"/>
      <c r="WCV1883" s="84"/>
      <c r="WCW1883" s="84"/>
      <c r="WCX1883" s="84"/>
      <c r="WCY1883" s="84"/>
      <c r="WCZ1883" s="84"/>
      <c r="WDA1883" s="84"/>
      <c r="WDB1883" s="84"/>
      <c r="WDC1883" s="84"/>
      <c r="WDD1883" s="84"/>
      <c r="WDE1883" s="84"/>
      <c r="WDF1883" s="84"/>
      <c r="WDG1883" s="84"/>
      <c r="WDH1883" s="84"/>
      <c r="WDI1883" s="84"/>
      <c r="WDJ1883" s="84"/>
      <c r="WDK1883" s="84"/>
      <c r="WDL1883" s="84"/>
      <c r="WDM1883" s="84"/>
      <c r="WDN1883" s="84"/>
      <c r="WDO1883" s="84"/>
      <c r="WDP1883" s="84"/>
      <c r="WDQ1883" s="84"/>
      <c r="WDR1883" s="84"/>
      <c r="WDS1883" s="84"/>
      <c r="WDT1883" s="84"/>
      <c r="WDU1883" s="84"/>
      <c r="WDV1883" s="84"/>
      <c r="WDW1883" s="84"/>
      <c r="WDX1883" s="84"/>
      <c r="WDY1883" s="84"/>
      <c r="WDZ1883" s="84"/>
      <c r="WEA1883" s="84"/>
      <c r="WEB1883" s="84"/>
      <c r="WEC1883" s="84"/>
      <c r="WED1883" s="84"/>
      <c r="WEE1883" s="84"/>
      <c r="WEF1883" s="84"/>
      <c r="WEG1883" s="84"/>
      <c r="WEH1883" s="84"/>
      <c r="WEI1883" s="84"/>
      <c r="WEJ1883" s="84"/>
      <c r="WEK1883" s="84"/>
      <c r="WEL1883" s="84"/>
      <c r="WEM1883" s="84"/>
      <c r="WEN1883" s="84"/>
      <c r="WEO1883" s="84"/>
      <c r="WEP1883" s="84"/>
      <c r="WEQ1883" s="84"/>
      <c r="WER1883" s="84"/>
      <c r="WES1883" s="84"/>
      <c r="WET1883" s="84"/>
      <c r="WEU1883" s="84"/>
      <c r="WEV1883" s="84"/>
      <c r="WEW1883" s="84"/>
      <c r="WEX1883" s="84"/>
      <c r="WEY1883" s="84"/>
      <c r="WEZ1883" s="84"/>
      <c r="WFA1883" s="84"/>
      <c r="WFB1883" s="84"/>
      <c r="WFC1883" s="84"/>
      <c r="WFD1883" s="84"/>
      <c r="WFE1883" s="84"/>
      <c r="WFF1883" s="84"/>
      <c r="WFG1883" s="84"/>
      <c r="WFH1883" s="84"/>
      <c r="WFI1883" s="84"/>
      <c r="WFJ1883" s="84"/>
      <c r="WFK1883" s="84"/>
      <c r="WFL1883" s="84"/>
      <c r="WFM1883" s="84"/>
      <c r="WFN1883" s="84"/>
      <c r="WFO1883" s="84"/>
      <c r="WFP1883" s="84"/>
      <c r="WFQ1883" s="84"/>
      <c r="WFR1883" s="84"/>
      <c r="WFS1883" s="84"/>
      <c r="WFT1883" s="84"/>
      <c r="WFU1883" s="84"/>
      <c r="WFV1883" s="84"/>
      <c r="WFW1883" s="84"/>
      <c r="WFX1883" s="84"/>
      <c r="WFY1883" s="84"/>
      <c r="WFZ1883" s="84"/>
      <c r="WGA1883" s="84"/>
      <c r="WGB1883" s="84"/>
      <c r="WGC1883" s="84"/>
      <c r="WGD1883" s="84"/>
      <c r="WGE1883" s="84"/>
      <c r="WGF1883" s="84"/>
      <c r="WGG1883" s="84"/>
      <c r="WGH1883" s="84"/>
      <c r="WGI1883" s="84"/>
      <c r="WGJ1883" s="84"/>
      <c r="WGK1883" s="84"/>
      <c r="WGL1883" s="84"/>
      <c r="WGM1883" s="84"/>
      <c r="WGN1883" s="84"/>
      <c r="WGO1883" s="84"/>
      <c r="WGP1883" s="84"/>
      <c r="WGQ1883" s="84"/>
      <c r="WGR1883" s="84"/>
      <c r="WGS1883" s="84"/>
      <c r="WGT1883" s="84"/>
      <c r="WGU1883" s="84"/>
      <c r="WGV1883" s="84"/>
      <c r="WGW1883" s="84"/>
      <c r="WGX1883" s="84"/>
      <c r="WGY1883" s="84"/>
      <c r="WGZ1883" s="84"/>
      <c r="WHA1883" s="84"/>
      <c r="WHB1883" s="84"/>
      <c r="WHC1883" s="84"/>
      <c r="WHD1883" s="84"/>
      <c r="WHE1883" s="84"/>
      <c r="WHF1883" s="84"/>
      <c r="WHG1883" s="84"/>
      <c r="WHH1883" s="84"/>
      <c r="WHI1883" s="84"/>
      <c r="WHJ1883" s="84"/>
      <c r="WHK1883" s="84"/>
      <c r="WHL1883" s="84"/>
      <c r="WHM1883" s="84"/>
      <c r="WHN1883" s="84"/>
      <c r="WHO1883" s="84"/>
      <c r="WHP1883" s="84"/>
      <c r="WHQ1883" s="84"/>
      <c r="WHR1883" s="84"/>
      <c r="WHS1883" s="84"/>
      <c r="WHT1883" s="84"/>
      <c r="WHU1883" s="84"/>
      <c r="WHV1883" s="84"/>
      <c r="WHW1883" s="84"/>
      <c r="WHX1883" s="84"/>
      <c r="WHY1883" s="84"/>
      <c r="WHZ1883" s="84"/>
      <c r="WIA1883" s="84"/>
      <c r="WIB1883" s="84"/>
      <c r="WIC1883" s="84"/>
      <c r="WID1883" s="84"/>
      <c r="WIE1883" s="84"/>
      <c r="WIF1883" s="84"/>
      <c r="WIG1883" s="84"/>
      <c r="WIH1883" s="84"/>
      <c r="WII1883" s="84"/>
      <c r="WIJ1883" s="84"/>
      <c r="WIK1883" s="84"/>
      <c r="WIL1883" s="84"/>
      <c r="WIM1883" s="84"/>
      <c r="WIN1883" s="84"/>
      <c r="WIO1883" s="84"/>
      <c r="WIP1883" s="84"/>
      <c r="WIQ1883" s="84"/>
      <c r="WIR1883" s="84"/>
      <c r="WIS1883" s="84"/>
      <c r="WIT1883" s="84"/>
      <c r="WIU1883" s="84"/>
      <c r="WIV1883" s="84"/>
      <c r="WIW1883" s="84"/>
      <c r="WIX1883" s="84"/>
      <c r="WIY1883" s="84"/>
      <c r="WIZ1883" s="84"/>
      <c r="WJA1883" s="84"/>
      <c r="WJB1883" s="84"/>
      <c r="WJC1883" s="84"/>
      <c r="WJD1883" s="84"/>
      <c r="WJE1883" s="84"/>
      <c r="WJF1883" s="84"/>
      <c r="WJG1883" s="84"/>
      <c r="WJH1883" s="84"/>
      <c r="WJI1883" s="84"/>
      <c r="WJJ1883" s="84"/>
      <c r="WJK1883" s="84"/>
      <c r="WJL1883" s="84"/>
      <c r="WJM1883" s="84"/>
      <c r="WJN1883" s="84"/>
      <c r="WJO1883" s="84"/>
      <c r="WJP1883" s="84"/>
      <c r="WJQ1883" s="84"/>
      <c r="WJR1883" s="84"/>
      <c r="WJS1883" s="84"/>
      <c r="WJT1883" s="84"/>
      <c r="WJU1883" s="84"/>
      <c r="WJV1883" s="84"/>
      <c r="WJW1883" s="84"/>
      <c r="WJX1883" s="84"/>
      <c r="WJY1883" s="84"/>
      <c r="WJZ1883" s="84"/>
      <c r="WKA1883" s="84"/>
      <c r="WKB1883" s="84"/>
      <c r="WKC1883" s="84"/>
      <c r="WKD1883" s="84"/>
      <c r="WKE1883" s="84"/>
      <c r="WKF1883" s="84"/>
      <c r="WKG1883" s="84"/>
      <c r="WKH1883" s="84"/>
      <c r="WKI1883" s="84"/>
      <c r="WKJ1883" s="84"/>
      <c r="WKK1883" s="84"/>
      <c r="WKL1883" s="84"/>
      <c r="WKM1883" s="84"/>
      <c r="WKN1883" s="84"/>
      <c r="WKO1883" s="84"/>
      <c r="WKP1883" s="84"/>
      <c r="WKQ1883" s="84"/>
      <c r="WKR1883" s="84"/>
      <c r="WKS1883" s="84"/>
      <c r="WKT1883" s="84"/>
      <c r="WKU1883" s="84"/>
      <c r="WKV1883" s="84"/>
      <c r="WKW1883" s="84"/>
      <c r="WKX1883" s="84"/>
      <c r="WKY1883" s="84"/>
      <c r="WKZ1883" s="84"/>
      <c r="WLA1883" s="84"/>
      <c r="WLB1883" s="84"/>
      <c r="WLC1883" s="84"/>
      <c r="WLD1883" s="84"/>
      <c r="WLE1883" s="84"/>
      <c r="WLF1883" s="84"/>
      <c r="WLG1883" s="84"/>
      <c r="WLH1883" s="84"/>
      <c r="WLI1883" s="84"/>
      <c r="WLJ1883" s="84"/>
      <c r="WLK1883" s="84"/>
      <c r="WLL1883" s="84"/>
      <c r="WLM1883" s="84"/>
      <c r="WLN1883" s="84"/>
      <c r="WLO1883" s="84"/>
      <c r="WLP1883" s="84"/>
      <c r="WLQ1883" s="84"/>
      <c r="WLR1883" s="84"/>
      <c r="WLS1883" s="84"/>
      <c r="WLT1883" s="84"/>
      <c r="WLU1883" s="84"/>
      <c r="WLV1883" s="84"/>
      <c r="WLW1883" s="84"/>
      <c r="WLX1883" s="84"/>
      <c r="WLY1883" s="84"/>
      <c r="WLZ1883" s="84"/>
      <c r="WMA1883" s="84"/>
      <c r="WMB1883" s="84"/>
      <c r="WMC1883" s="84"/>
      <c r="WMD1883" s="84"/>
      <c r="WME1883" s="84"/>
      <c r="WMF1883" s="84"/>
      <c r="WMG1883" s="84"/>
      <c r="WMH1883" s="84"/>
      <c r="WMI1883" s="84"/>
      <c r="WMJ1883" s="84"/>
      <c r="WMK1883" s="84"/>
      <c r="WML1883" s="84"/>
      <c r="WMM1883" s="84"/>
      <c r="WMN1883" s="84"/>
      <c r="WMO1883" s="84"/>
      <c r="WMP1883" s="84"/>
      <c r="WMQ1883" s="84"/>
      <c r="WMR1883" s="84"/>
      <c r="WMS1883" s="84"/>
      <c r="WMT1883" s="84"/>
      <c r="WMU1883" s="84"/>
      <c r="WMV1883" s="84"/>
      <c r="WMW1883" s="84"/>
      <c r="WMX1883" s="84"/>
      <c r="WMY1883" s="84"/>
      <c r="WMZ1883" s="84"/>
      <c r="WNA1883" s="84"/>
      <c r="WNB1883" s="84"/>
      <c r="WNC1883" s="84"/>
      <c r="WND1883" s="84"/>
      <c r="WNE1883" s="84"/>
      <c r="WNF1883" s="84"/>
      <c r="WNG1883" s="84"/>
      <c r="WNH1883" s="84"/>
      <c r="WNI1883" s="84"/>
      <c r="WNJ1883" s="84"/>
      <c r="WNK1883" s="84"/>
      <c r="WNL1883" s="84"/>
      <c r="WNM1883" s="84"/>
      <c r="WNN1883" s="84"/>
      <c r="WNO1883" s="84"/>
      <c r="WNP1883" s="84"/>
      <c r="WNQ1883" s="84"/>
      <c r="WNR1883" s="84"/>
      <c r="WNS1883" s="84"/>
      <c r="WNT1883" s="84"/>
      <c r="WNU1883" s="84"/>
      <c r="WNV1883" s="84"/>
      <c r="WNW1883" s="84"/>
      <c r="WNX1883" s="84"/>
      <c r="WNY1883" s="84"/>
      <c r="WNZ1883" s="84"/>
      <c r="WOA1883" s="84"/>
      <c r="WOB1883" s="84"/>
      <c r="WOC1883" s="84"/>
      <c r="WOD1883" s="84"/>
      <c r="WOE1883" s="84"/>
      <c r="WOF1883" s="84"/>
      <c r="WOG1883" s="84"/>
      <c r="WOH1883" s="84"/>
      <c r="WOI1883" s="84"/>
      <c r="WOJ1883" s="84"/>
      <c r="WOK1883" s="84"/>
      <c r="WOL1883" s="84"/>
      <c r="WOM1883" s="84"/>
      <c r="WON1883" s="84"/>
      <c r="WOO1883" s="84"/>
      <c r="WOP1883" s="84"/>
      <c r="WOQ1883" s="84"/>
      <c r="WOR1883" s="84"/>
      <c r="WOS1883" s="84"/>
      <c r="WOT1883" s="84"/>
      <c r="WOU1883" s="84"/>
      <c r="WOV1883" s="84"/>
      <c r="WOW1883" s="84"/>
      <c r="WOX1883" s="84"/>
      <c r="WOY1883" s="84"/>
      <c r="WOZ1883" s="84"/>
      <c r="WPA1883" s="84"/>
      <c r="WPB1883" s="84"/>
      <c r="WPC1883" s="84"/>
      <c r="WPD1883" s="84"/>
      <c r="WPE1883" s="84"/>
      <c r="WPF1883" s="84"/>
      <c r="WPG1883" s="84"/>
      <c r="WPH1883" s="84"/>
      <c r="WPI1883" s="84"/>
      <c r="WPJ1883" s="84"/>
      <c r="WPK1883" s="84"/>
      <c r="WPL1883" s="84"/>
      <c r="WPM1883" s="84"/>
      <c r="WPN1883" s="84"/>
      <c r="WPO1883" s="84"/>
      <c r="WPP1883" s="84"/>
      <c r="WPQ1883" s="84"/>
      <c r="WPR1883" s="84"/>
      <c r="WPS1883" s="84"/>
      <c r="WPT1883" s="84"/>
      <c r="WPU1883" s="84"/>
      <c r="WPV1883" s="84"/>
      <c r="WPW1883" s="84"/>
      <c r="WPX1883" s="84"/>
      <c r="WPY1883" s="84"/>
      <c r="WPZ1883" s="84"/>
      <c r="WQA1883" s="84"/>
      <c r="WQB1883" s="84"/>
      <c r="WQC1883" s="84"/>
      <c r="WQD1883" s="84"/>
      <c r="WQE1883" s="84"/>
      <c r="WQF1883" s="84"/>
      <c r="WQG1883" s="84"/>
      <c r="WQH1883" s="84"/>
      <c r="WQI1883" s="84"/>
      <c r="WQJ1883" s="84"/>
      <c r="WQK1883" s="84"/>
      <c r="WQL1883" s="84"/>
      <c r="WQM1883" s="84"/>
      <c r="WQN1883" s="84"/>
      <c r="WQO1883" s="84"/>
      <c r="WQP1883" s="84"/>
      <c r="WQQ1883" s="84"/>
      <c r="WQR1883" s="84"/>
      <c r="WQS1883" s="84"/>
      <c r="WQT1883" s="84"/>
      <c r="WQU1883" s="84"/>
      <c r="WQV1883" s="84"/>
      <c r="WQW1883" s="84"/>
      <c r="WQX1883" s="84"/>
      <c r="WQY1883" s="84"/>
      <c r="WQZ1883" s="84"/>
      <c r="WRA1883" s="84"/>
      <c r="WRB1883" s="84"/>
      <c r="WRC1883" s="84"/>
      <c r="WRD1883" s="84"/>
      <c r="WRE1883" s="84"/>
      <c r="WRF1883" s="84"/>
      <c r="WRG1883" s="84"/>
      <c r="WRH1883" s="84"/>
      <c r="WRI1883" s="84"/>
    </row>
    <row r="1884" spans="1:16025" ht="13.5" customHeight="1" thickBot="1" x14ac:dyDescent="0.3">
      <c r="A1884" s="119">
        <v>50101634</v>
      </c>
      <c r="B1884" s="101" t="str">
        <f t="shared" ca="1" si="102"/>
        <v>Fruta fresca</v>
      </c>
      <c r="C1884" s="106" t="s">
        <v>18873</v>
      </c>
      <c r="D1884" s="103">
        <v>7</v>
      </c>
      <c r="E1884" s="104">
        <v>230</v>
      </c>
      <c r="F1884" s="70">
        <f t="shared" ca="1" si="103"/>
        <v>1610</v>
      </c>
      <c r="G1884" s="45"/>
      <c r="H1884" s="84"/>
      <c r="I1884" s="84"/>
      <c r="J1884" s="84"/>
      <c r="K1884" s="84"/>
      <c r="L1884" s="84"/>
      <c r="M1884" s="84"/>
      <c r="N1884" s="84"/>
      <c r="O1884" s="84"/>
      <c r="P1884" s="84"/>
      <c r="Q1884" s="84"/>
      <c r="R1884" s="84"/>
      <c r="S1884" s="84"/>
      <c r="T1884" s="84"/>
      <c r="U1884" s="84"/>
      <c r="V1884" s="84"/>
      <c r="W1884" s="84"/>
      <c r="X1884" s="84"/>
      <c r="Y1884" s="84"/>
      <c r="Z1884" s="84"/>
      <c r="AA1884" s="84"/>
      <c r="AB1884" s="84"/>
      <c r="AC1884" s="84"/>
      <c r="AD1884" s="84"/>
      <c r="AE1884" s="84"/>
      <c r="AF1884" s="84"/>
      <c r="AG1884" s="84"/>
      <c r="AH1884" s="84"/>
      <c r="AI1884" s="84"/>
      <c r="AJ1884" s="84"/>
      <c r="AK1884" s="84"/>
      <c r="AL1884" s="84"/>
      <c r="AM1884" s="84"/>
      <c r="AN1884" s="84"/>
      <c r="AO1884" s="84"/>
      <c r="AP1884" s="84"/>
      <c r="AQ1884" s="84"/>
      <c r="AR1884" s="84"/>
      <c r="AS1884" s="84"/>
      <c r="AT1884" s="84"/>
      <c r="AU1884" s="84"/>
      <c r="AV1884" s="84"/>
      <c r="AW1884" s="84"/>
      <c r="AX1884" s="84"/>
      <c r="AY1884" s="84"/>
      <c r="AZ1884" s="84"/>
      <c r="BA1884" s="84"/>
      <c r="BB1884" s="84"/>
      <c r="BC1884" s="84"/>
      <c r="BD1884" s="84"/>
      <c r="BE1884" s="84"/>
      <c r="BF1884" s="84"/>
      <c r="BG1884" s="84"/>
      <c r="BH1884" s="84"/>
      <c r="BI1884" s="84"/>
      <c r="BJ1884" s="84"/>
      <c r="BK1884" s="84"/>
      <c r="BL1884" s="84"/>
      <c r="BM1884" s="84"/>
      <c r="BN1884" s="84"/>
      <c r="BO1884" s="84"/>
      <c r="BP1884" s="84"/>
      <c r="BQ1884" s="84"/>
      <c r="BR1884" s="84"/>
      <c r="BS1884" s="84"/>
      <c r="BT1884" s="84"/>
      <c r="BU1884" s="84"/>
      <c r="BV1884" s="84"/>
      <c r="BW1884" s="84"/>
      <c r="BX1884" s="84"/>
      <c r="BY1884" s="84"/>
      <c r="BZ1884" s="84"/>
      <c r="CA1884" s="84"/>
      <c r="CB1884" s="84"/>
      <c r="CC1884" s="84"/>
      <c r="CD1884" s="84"/>
      <c r="CE1884" s="84"/>
      <c r="CF1884" s="84"/>
      <c r="CG1884" s="84"/>
      <c r="CH1884" s="84"/>
      <c r="CI1884" s="84"/>
      <c r="CJ1884" s="84"/>
      <c r="CK1884" s="84"/>
      <c r="CL1884" s="84"/>
      <c r="CM1884" s="84"/>
      <c r="CN1884" s="84"/>
      <c r="CO1884" s="84"/>
      <c r="CP1884" s="84"/>
      <c r="CQ1884" s="84"/>
      <c r="CR1884" s="84"/>
      <c r="CS1884" s="84"/>
      <c r="CT1884" s="84"/>
      <c r="CU1884" s="84"/>
      <c r="CV1884" s="84"/>
      <c r="CW1884" s="84"/>
      <c r="CX1884" s="84"/>
      <c r="CY1884" s="84"/>
      <c r="CZ1884" s="84"/>
      <c r="DA1884" s="84"/>
      <c r="DB1884" s="84"/>
      <c r="DC1884" s="84"/>
      <c r="DD1884" s="84"/>
      <c r="DE1884" s="84"/>
      <c r="DF1884" s="84"/>
      <c r="DG1884" s="84"/>
      <c r="DH1884" s="84"/>
      <c r="DI1884" s="84"/>
      <c r="DJ1884" s="84"/>
      <c r="DK1884" s="84"/>
      <c r="DL1884" s="84"/>
      <c r="DM1884" s="84"/>
      <c r="DN1884" s="84"/>
      <c r="DO1884" s="84"/>
      <c r="DP1884" s="84"/>
      <c r="DQ1884" s="84"/>
      <c r="DR1884" s="84"/>
      <c r="DS1884" s="84"/>
      <c r="DT1884" s="84"/>
      <c r="DU1884" s="84"/>
      <c r="DV1884" s="84"/>
      <c r="DW1884" s="84"/>
      <c r="DX1884" s="84"/>
      <c r="DY1884" s="84"/>
      <c r="DZ1884" s="84"/>
      <c r="EA1884" s="84"/>
      <c r="EB1884" s="84"/>
      <c r="EC1884" s="84"/>
      <c r="ED1884" s="84"/>
      <c r="EE1884" s="84"/>
      <c r="EF1884" s="84"/>
      <c r="EG1884" s="84"/>
      <c r="EH1884" s="84"/>
      <c r="EI1884" s="84"/>
      <c r="EJ1884" s="84"/>
      <c r="EK1884" s="84"/>
      <c r="EL1884" s="84"/>
      <c r="EM1884" s="84"/>
      <c r="EN1884" s="84"/>
      <c r="EO1884" s="84"/>
      <c r="EP1884" s="84"/>
      <c r="EQ1884" s="84"/>
      <c r="ER1884" s="84"/>
      <c r="ES1884" s="84"/>
      <c r="ET1884" s="84"/>
      <c r="EU1884" s="84"/>
      <c r="EV1884" s="84"/>
      <c r="EW1884" s="84"/>
      <c r="EX1884" s="84"/>
      <c r="EY1884" s="84"/>
      <c r="EZ1884" s="84"/>
      <c r="FA1884" s="84"/>
      <c r="FB1884" s="84"/>
      <c r="FC1884" s="84"/>
      <c r="FD1884" s="84"/>
      <c r="FE1884" s="84"/>
      <c r="FF1884" s="84"/>
      <c r="FG1884" s="84"/>
      <c r="FH1884" s="84"/>
      <c r="FI1884" s="84"/>
      <c r="FJ1884" s="84"/>
      <c r="FK1884" s="84"/>
      <c r="FL1884" s="84"/>
      <c r="FM1884" s="84"/>
      <c r="FN1884" s="84"/>
      <c r="FO1884" s="84"/>
      <c r="FP1884" s="84"/>
      <c r="FQ1884" s="84"/>
      <c r="FR1884" s="84"/>
      <c r="FS1884" s="84"/>
      <c r="FT1884" s="84"/>
      <c r="FU1884" s="84"/>
      <c r="FV1884" s="84"/>
      <c r="FW1884" s="84"/>
      <c r="FX1884" s="84"/>
      <c r="FY1884" s="84"/>
      <c r="FZ1884" s="84"/>
      <c r="GA1884" s="84"/>
      <c r="GB1884" s="84"/>
      <c r="GC1884" s="84"/>
      <c r="GD1884" s="84"/>
      <c r="GE1884" s="84"/>
      <c r="GF1884" s="84"/>
      <c r="GG1884" s="84"/>
      <c r="GH1884" s="84"/>
      <c r="GI1884" s="84"/>
      <c r="GJ1884" s="84"/>
      <c r="GK1884" s="84"/>
      <c r="GL1884" s="84"/>
      <c r="GM1884" s="84"/>
      <c r="GN1884" s="84"/>
      <c r="GO1884" s="84"/>
      <c r="GP1884" s="84"/>
      <c r="GQ1884" s="84"/>
      <c r="GR1884" s="84"/>
      <c r="GS1884" s="84"/>
      <c r="GT1884" s="84"/>
      <c r="GU1884" s="84"/>
      <c r="GV1884" s="84"/>
      <c r="GW1884" s="84"/>
      <c r="GX1884" s="84"/>
      <c r="GY1884" s="84"/>
      <c r="GZ1884" s="84"/>
      <c r="HA1884" s="84"/>
      <c r="HB1884" s="84"/>
      <c r="HC1884" s="84"/>
      <c r="HD1884" s="84"/>
      <c r="HE1884" s="84"/>
      <c r="HF1884" s="84"/>
      <c r="HG1884" s="84"/>
      <c r="HH1884" s="84"/>
      <c r="HI1884" s="84"/>
      <c r="HJ1884" s="84"/>
      <c r="HK1884" s="84"/>
      <c r="HL1884" s="84"/>
      <c r="HM1884" s="84"/>
      <c r="HN1884" s="84"/>
      <c r="HO1884" s="84"/>
      <c r="HP1884" s="84"/>
      <c r="HQ1884" s="84"/>
      <c r="HR1884" s="84"/>
      <c r="HS1884" s="84"/>
      <c r="HT1884" s="84"/>
      <c r="HU1884" s="84"/>
      <c r="HV1884" s="84"/>
      <c r="HW1884" s="84"/>
      <c r="HX1884" s="84"/>
      <c r="HY1884" s="84"/>
      <c r="HZ1884" s="84"/>
      <c r="IA1884" s="84"/>
      <c r="IB1884" s="84"/>
      <c r="IC1884" s="84"/>
      <c r="ID1884" s="84"/>
      <c r="IE1884" s="84"/>
      <c r="IF1884" s="84"/>
      <c r="IG1884" s="84"/>
      <c r="IH1884" s="84"/>
      <c r="II1884" s="84"/>
      <c r="IJ1884" s="84"/>
      <c r="IK1884" s="84"/>
      <c r="IL1884" s="84"/>
      <c r="IM1884" s="84"/>
      <c r="IN1884" s="84"/>
      <c r="IO1884" s="84"/>
      <c r="IP1884" s="84"/>
      <c r="IQ1884" s="84"/>
      <c r="IR1884" s="84"/>
      <c r="IS1884" s="84"/>
      <c r="IT1884" s="84"/>
      <c r="IU1884" s="84"/>
      <c r="IV1884" s="84"/>
      <c r="IW1884" s="84"/>
      <c r="IX1884" s="84"/>
      <c r="IY1884" s="84"/>
      <c r="IZ1884" s="84"/>
      <c r="JA1884" s="84"/>
      <c r="JB1884" s="84"/>
      <c r="JC1884" s="84"/>
      <c r="JD1884" s="84"/>
      <c r="JE1884" s="84"/>
      <c r="JF1884" s="84"/>
      <c r="JG1884" s="84"/>
      <c r="JH1884" s="84"/>
      <c r="JI1884" s="84"/>
      <c r="JJ1884" s="84"/>
      <c r="JK1884" s="84"/>
      <c r="JL1884" s="84"/>
      <c r="JM1884" s="84"/>
      <c r="JN1884" s="84"/>
      <c r="JO1884" s="84"/>
      <c r="JP1884" s="84"/>
      <c r="JQ1884" s="84"/>
      <c r="JR1884" s="84"/>
      <c r="JS1884" s="84"/>
      <c r="JT1884" s="84"/>
      <c r="JU1884" s="84"/>
      <c r="JV1884" s="84"/>
      <c r="JW1884" s="84"/>
      <c r="JX1884" s="84"/>
      <c r="JY1884" s="84"/>
      <c r="JZ1884" s="84"/>
      <c r="KA1884" s="84"/>
      <c r="KB1884" s="84"/>
      <c r="KC1884" s="84"/>
      <c r="KD1884" s="84"/>
      <c r="KE1884" s="84"/>
      <c r="KF1884" s="84"/>
      <c r="KG1884" s="84"/>
      <c r="KH1884" s="84"/>
      <c r="KI1884" s="84"/>
      <c r="KJ1884" s="84"/>
      <c r="KK1884" s="84"/>
      <c r="KL1884" s="84"/>
      <c r="KM1884" s="84"/>
      <c r="KN1884" s="84"/>
      <c r="KO1884" s="84"/>
      <c r="KP1884" s="84"/>
      <c r="KQ1884" s="84"/>
      <c r="KR1884" s="84"/>
      <c r="KS1884" s="84"/>
      <c r="KT1884" s="84"/>
      <c r="KU1884" s="84"/>
      <c r="KV1884" s="84"/>
      <c r="KW1884" s="84"/>
      <c r="KX1884" s="84"/>
      <c r="KY1884" s="84"/>
      <c r="KZ1884" s="84"/>
      <c r="LA1884" s="84"/>
      <c r="LB1884" s="84"/>
      <c r="LC1884" s="84"/>
      <c r="LD1884" s="84"/>
      <c r="LE1884" s="84"/>
      <c r="LF1884" s="84"/>
      <c r="LG1884" s="84"/>
      <c r="LH1884" s="84"/>
      <c r="LI1884" s="84"/>
      <c r="LJ1884" s="84"/>
      <c r="LK1884" s="84"/>
      <c r="LL1884" s="84"/>
      <c r="LM1884" s="84"/>
      <c r="LN1884" s="84"/>
      <c r="LO1884" s="84"/>
      <c r="LP1884" s="84"/>
      <c r="LQ1884" s="84"/>
      <c r="LR1884" s="84"/>
      <c r="LS1884" s="84"/>
      <c r="LT1884" s="84"/>
      <c r="LU1884" s="84"/>
      <c r="LV1884" s="84"/>
      <c r="LW1884" s="84"/>
      <c r="LX1884" s="84"/>
      <c r="LY1884" s="84"/>
      <c r="LZ1884" s="84"/>
      <c r="MA1884" s="84"/>
      <c r="MB1884" s="84"/>
      <c r="MC1884" s="84"/>
      <c r="MD1884" s="84"/>
      <c r="ME1884" s="84"/>
      <c r="MF1884" s="84"/>
      <c r="MG1884" s="84"/>
      <c r="MH1884" s="84"/>
      <c r="MI1884" s="84"/>
      <c r="MJ1884" s="84"/>
      <c r="MK1884" s="84"/>
      <c r="ML1884" s="84"/>
      <c r="MM1884" s="84"/>
      <c r="MN1884" s="84"/>
      <c r="MO1884" s="84"/>
      <c r="MP1884" s="84"/>
      <c r="MQ1884" s="84"/>
      <c r="MR1884" s="84"/>
      <c r="MS1884" s="84"/>
      <c r="MT1884" s="84"/>
      <c r="MU1884" s="84"/>
      <c r="MV1884" s="84"/>
      <c r="MW1884" s="84"/>
      <c r="MX1884" s="84"/>
      <c r="MY1884" s="84"/>
      <c r="MZ1884" s="84"/>
      <c r="NA1884" s="84"/>
      <c r="NB1884" s="84"/>
      <c r="NC1884" s="84"/>
      <c r="ND1884" s="84"/>
      <c r="NE1884" s="84"/>
      <c r="NF1884" s="84"/>
      <c r="NG1884" s="84"/>
      <c r="NH1884" s="84"/>
      <c r="NI1884" s="84"/>
      <c r="NJ1884" s="84"/>
      <c r="NK1884" s="84"/>
      <c r="NL1884" s="84"/>
      <c r="NM1884" s="84"/>
      <c r="NN1884" s="84"/>
      <c r="NO1884" s="84"/>
      <c r="NP1884" s="84"/>
      <c r="NQ1884" s="84"/>
      <c r="NR1884" s="84"/>
      <c r="NS1884" s="84"/>
      <c r="NT1884" s="84"/>
      <c r="NU1884" s="84"/>
      <c r="NV1884" s="84"/>
      <c r="NW1884" s="84"/>
      <c r="NX1884" s="84"/>
      <c r="NY1884" s="84"/>
      <c r="NZ1884" s="84"/>
      <c r="OA1884" s="84"/>
      <c r="OB1884" s="84"/>
      <c r="OC1884" s="84"/>
      <c r="OD1884" s="84"/>
      <c r="OE1884" s="84"/>
      <c r="OF1884" s="84"/>
      <c r="OG1884" s="84"/>
      <c r="OH1884" s="84"/>
      <c r="OI1884" s="84"/>
      <c r="OJ1884" s="84"/>
      <c r="OK1884" s="84"/>
      <c r="OL1884" s="84"/>
      <c r="OM1884" s="84"/>
      <c r="ON1884" s="84"/>
      <c r="OO1884" s="84"/>
      <c r="OP1884" s="84"/>
      <c r="OQ1884" s="84"/>
      <c r="OR1884" s="84"/>
      <c r="OS1884" s="84"/>
      <c r="OT1884" s="84"/>
      <c r="OU1884" s="84"/>
      <c r="OV1884" s="84"/>
      <c r="OW1884" s="84"/>
      <c r="OX1884" s="84"/>
      <c r="OY1884" s="84"/>
      <c r="OZ1884" s="84"/>
      <c r="PA1884" s="84"/>
      <c r="PB1884" s="84"/>
      <c r="PC1884" s="84"/>
      <c r="PD1884" s="84"/>
      <c r="PE1884" s="84"/>
      <c r="PF1884" s="84"/>
      <c r="PG1884" s="84"/>
      <c r="PH1884" s="84"/>
      <c r="PI1884" s="84"/>
      <c r="PJ1884" s="84"/>
      <c r="PK1884" s="84"/>
      <c r="PL1884" s="84"/>
      <c r="PM1884" s="84"/>
      <c r="PN1884" s="84"/>
      <c r="PO1884" s="84"/>
      <c r="PP1884" s="84"/>
      <c r="PQ1884" s="84"/>
      <c r="PR1884" s="84"/>
      <c r="PS1884" s="84"/>
      <c r="PT1884" s="84"/>
      <c r="PU1884" s="84"/>
      <c r="PV1884" s="84"/>
      <c r="PW1884" s="84"/>
      <c r="PX1884" s="84"/>
      <c r="PY1884" s="84"/>
      <c r="PZ1884" s="84"/>
      <c r="QA1884" s="84"/>
      <c r="QB1884" s="84"/>
      <c r="QC1884" s="84"/>
      <c r="QD1884" s="84"/>
      <c r="QE1884" s="84"/>
      <c r="QF1884" s="84"/>
      <c r="QG1884" s="84"/>
      <c r="QH1884" s="84"/>
      <c r="QI1884" s="84"/>
      <c r="QJ1884" s="84"/>
      <c r="QK1884" s="84"/>
      <c r="QL1884" s="84"/>
      <c r="QM1884" s="84"/>
      <c r="QN1884" s="84"/>
      <c r="QO1884" s="84"/>
      <c r="QP1884" s="84"/>
      <c r="QQ1884" s="84"/>
      <c r="QR1884" s="84"/>
      <c r="QS1884" s="84"/>
      <c r="QT1884" s="84"/>
      <c r="QU1884" s="84"/>
      <c r="QV1884" s="84"/>
      <c r="QW1884" s="84"/>
      <c r="QX1884" s="84"/>
      <c r="QY1884" s="84"/>
      <c r="QZ1884" s="84"/>
      <c r="RA1884" s="84"/>
      <c r="RB1884" s="84"/>
      <c r="RC1884" s="84"/>
      <c r="RD1884" s="84"/>
      <c r="RE1884" s="84"/>
      <c r="RF1884" s="84"/>
      <c r="RG1884" s="84"/>
      <c r="RH1884" s="84"/>
      <c r="RI1884" s="84"/>
      <c r="RJ1884" s="84"/>
      <c r="RK1884" s="84"/>
      <c r="RL1884" s="84"/>
      <c r="RM1884" s="84"/>
      <c r="RN1884" s="84"/>
      <c r="RO1884" s="84"/>
      <c r="RP1884" s="84"/>
      <c r="RQ1884" s="84"/>
      <c r="RR1884" s="84"/>
      <c r="RS1884" s="84"/>
      <c r="RT1884" s="84"/>
      <c r="RU1884" s="84"/>
      <c r="RV1884" s="84"/>
      <c r="RW1884" s="84"/>
      <c r="RX1884" s="84"/>
      <c r="RY1884" s="84"/>
      <c r="RZ1884" s="84"/>
      <c r="SA1884" s="84"/>
      <c r="SB1884" s="84"/>
      <c r="SC1884" s="84"/>
      <c r="SD1884" s="84"/>
      <c r="SE1884" s="84"/>
      <c r="SF1884" s="84"/>
      <c r="SG1884" s="84"/>
      <c r="SH1884" s="84"/>
      <c r="SI1884" s="84"/>
      <c r="SJ1884" s="84"/>
      <c r="SK1884" s="84"/>
      <c r="SL1884" s="84"/>
      <c r="SM1884" s="84"/>
      <c r="SN1884" s="84"/>
      <c r="SO1884" s="84"/>
      <c r="SP1884" s="84"/>
      <c r="SQ1884" s="84"/>
      <c r="SR1884" s="84"/>
      <c r="SS1884" s="84"/>
      <c r="ST1884" s="84"/>
      <c r="SU1884" s="84"/>
      <c r="SV1884" s="84"/>
      <c r="SW1884" s="84"/>
      <c r="SX1884" s="84"/>
      <c r="SY1884" s="84"/>
      <c r="SZ1884" s="84"/>
      <c r="TA1884" s="84"/>
      <c r="TB1884" s="84"/>
      <c r="TC1884" s="84"/>
      <c r="TD1884" s="84"/>
      <c r="TE1884" s="84"/>
      <c r="TF1884" s="84"/>
      <c r="TG1884" s="84"/>
      <c r="TH1884" s="84"/>
      <c r="TI1884" s="84"/>
      <c r="TJ1884" s="84"/>
      <c r="TK1884" s="84"/>
      <c r="TL1884" s="84"/>
      <c r="TM1884" s="84"/>
      <c r="TN1884" s="84"/>
      <c r="TO1884" s="84"/>
      <c r="TP1884" s="84"/>
      <c r="TQ1884" s="84"/>
      <c r="TR1884" s="84"/>
      <c r="TS1884" s="84"/>
      <c r="TT1884" s="84"/>
      <c r="TU1884" s="84"/>
      <c r="TV1884" s="84"/>
      <c r="TW1884" s="84"/>
      <c r="TX1884" s="84"/>
      <c r="TY1884" s="84"/>
      <c r="TZ1884" s="84"/>
      <c r="UA1884" s="84"/>
      <c r="UB1884" s="84"/>
      <c r="UC1884" s="84"/>
      <c r="UD1884" s="84"/>
      <c r="UE1884" s="84"/>
      <c r="UF1884" s="84"/>
      <c r="UG1884" s="84"/>
      <c r="UH1884" s="84"/>
      <c r="UI1884" s="84"/>
      <c r="UJ1884" s="84"/>
      <c r="UK1884" s="84"/>
      <c r="UL1884" s="84"/>
      <c r="UM1884" s="84"/>
      <c r="UN1884" s="84"/>
      <c r="UO1884" s="84"/>
      <c r="UP1884" s="84"/>
      <c r="UQ1884" s="84"/>
      <c r="UR1884" s="84"/>
      <c r="US1884" s="84"/>
      <c r="UT1884" s="84"/>
      <c r="UU1884" s="84"/>
      <c r="UV1884" s="84"/>
      <c r="UW1884" s="84"/>
      <c r="UX1884" s="84"/>
      <c r="UY1884" s="84"/>
      <c r="UZ1884" s="84"/>
      <c r="VA1884" s="84"/>
      <c r="VB1884" s="84"/>
      <c r="VC1884" s="84"/>
      <c r="VD1884" s="84"/>
      <c r="VE1884" s="84"/>
      <c r="VF1884" s="84"/>
      <c r="VG1884" s="84"/>
      <c r="VH1884" s="84"/>
      <c r="VI1884" s="84"/>
      <c r="VJ1884" s="84"/>
      <c r="VK1884" s="84"/>
      <c r="VL1884" s="84"/>
      <c r="VM1884" s="84"/>
      <c r="VN1884" s="84"/>
      <c r="VO1884" s="84"/>
      <c r="VP1884" s="84"/>
      <c r="VQ1884" s="84"/>
      <c r="VR1884" s="84"/>
      <c r="VS1884" s="84"/>
      <c r="VT1884" s="84"/>
      <c r="VU1884" s="84"/>
      <c r="VV1884" s="84"/>
      <c r="VW1884" s="84"/>
      <c r="VX1884" s="84"/>
      <c r="VY1884" s="84"/>
      <c r="VZ1884" s="84"/>
      <c r="WA1884" s="84"/>
      <c r="WB1884" s="84"/>
      <c r="WC1884" s="84"/>
      <c r="WD1884" s="84"/>
      <c r="WE1884" s="84"/>
      <c r="WF1884" s="84"/>
      <c r="WG1884" s="84"/>
      <c r="WH1884" s="84"/>
      <c r="WI1884" s="84"/>
      <c r="WJ1884" s="84"/>
      <c r="WK1884" s="84"/>
      <c r="WL1884" s="84"/>
      <c r="WM1884" s="84"/>
      <c r="WN1884" s="84"/>
      <c r="WO1884" s="84"/>
      <c r="WP1884" s="84"/>
      <c r="WQ1884" s="84"/>
      <c r="WR1884" s="84"/>
      <c r="WS1884" s="84"/>
      <c r="WT1884" s="84"/>
      <c r="WU1884" s="84"/>
      <c r="WV1884" s="84"/>
      <c r="WW1884" s="84"/>
      <c r="WX1884" s="84"/>
      <c r="WY1884" s="84"/>
      <c r="WZ1884" s="84"/>
      <c r="XA1884" s="84"/>
      <c r="XB1884" s="84"/>
      <c r="XC1884" s="84"/>
      <c r="XD1884" s="84"/>
      <c r="XE1884" s="84"/>
      <c r="XF1884" s="84"/>
      <c r="XG1884" s="84"/>
      <c r="XH1884" s="84"/>
      <c r="XI1884" s="84"/>
      <c r="XJ1884" s="84"/>
      <c r="XK1884" s="84"/>
      <c r="XL1884" s="84"/>
      <c r="XM1884" s="84"/>
      <c r="XN1884" s="84"/>
      <c r="XO1884" s="84"/>
      <c r="XP1884" s="84"/>
      <c r="XQ1884" s="84"/>
      <c r="XR1884" s="84"/>
      <c r="XS1884" s="84"/>
      <c r="XT1884" s="84"/>
      <c r="XU1884" s="84"/>
      <c r="XV1884" s="84"/>
      <c r="XW1884" s="84"/>
      <c r="XX1884" s="84"/>
      <c r="XY1884" s="84"/>
      <c r="XZ1884" s="84"/>
      <c r="YA1884" s="84"/>
      <c r="YB1884" s="84"/>
      <c r="YC1884" s="84"/>
      <c r="YD1884" s="84"/>
      <c r="YE1884" s="84"/>
      <c r="YF1884" s="84"/>
      <c r="YG1884" s="84"/>
      <c r="YH1884" s="84"/>
      <c r="YI1884" s="84"/>
      <c r="YJ1884" s="84"/>
      <c r="YK1884" s="84"/>
      <c r="YL1884" s="84"/>
      <c r="YM1884" s="84"/>
      <c r="YN1884" s="84"/>
      <c r="YO1884" s="84"/>
      <c r="YP1884" s="84"/>
      <c r="YQ1884" s="84"/>
      <c r="YR1884" s="84"/>
      <c r="YS1884" s="84"/>
      <c r="YT1884" s="84"/>
      <c r="YU1884" s="84"/>
      <c r="YV1884" s="84"/>
      <c r="YW1884" s="84"/>
      <c r="YX1884" s="84"/>
      <c r="YY1884" s="84"/>
      <c r="YZ1884" s="84"/>
      <c r="ZA1884" s="84"/>
      <c r="ZB1884" s="84"/>
      <c r="ZC1884" s="84"/>
      <c r="ZD1884" s="84"/>
      <c r="ZE1884" s="84"/>
      <c r="ZF1884" s="84"/>
      <c r="ZG1884" s="84"/>
      <c r="ZH1884" s="84"/>
      <c r="ZI1884" s="84"/>
      <c r="ZJ1884" s="84"/>
      <c r="ZK1884" s="84"/>
      <c r="ZL1884" s="84"/>
      <c r="ZM1884" s="84"/>
      <c r="ZN1884" s="84"/>
      <c r="ZO1884" s="84"/>
      <c r="ZP1884" s="84"/>
      <c r="ZQ1884" s="84"/>
      <c r="ZR1884" s="84"/>
      <c r="ZS1884" s="84"/>
      <c r="ZT1884" s="84"/>
      <c r="ZU1884" s="84"/>
      <c r="ZV1884" s="84"/>
      <c r="ZW1884" s="84"/>
      <c r="ZX1884" s="84"/>
      <c r="ZY1884" s="84"/>
      <c r="ZZ1884" s="84"/>
      <c r="AAA1884" s="84"/>
      <c r="AAB1884" s="84"/>
      <c r="AAC1884" s="84"/>
      <c r="AAD1884" s="84"/>
      <c r="AAE1884" s="84"/>
      <c r="AAF1884" s="84"/>
      <c r="AAG1884" s="84"/>
      <c r="AAH1884" s="84"/>
      <c r="AAI1884" s="84"/>
      <c r="AAJ1884" s="84"/>
      <c r="AAK1884" s="84"/>
      <c r="AAL1884" s="84"/>
      <c r="AAM1884" s="84"/>
      <c r="AAN1884" s="84"/>
      <c r="AAO1884" s="84"/>
      <c r="AAP1884" s="84"/>
      <c r="AAQ1884" s="84"/>
      <c r="AAR1884" s="84"/>
      <c r="AAS1884" s="84"/>
      <c r="AAT1884" s="84"/>
      <c r="AAU1884" s="84"/>
      <c r="AAV1884" s="84"/>
      <c r="AAW1884" s="84"/>
      <c r="AAX1884" s="84"/>
      <c r="AAY1884" s="84"/>
      <c r="AAZ1884" s="84"/>
      <c r="ABA1884" s="84"/>
      <c r="ABB1884" s="84"/>
      <c r="ABC1884" s="84"/>
      <c r="ABD1884" s="84"/>
      <c r="ABE1884" s="84"/>
      <c r="ABF1884" s="84"/>
      <c r="ABG1884" s="84"/>
      <c r="ABH1884" s="84"/>
      <c r="ABI1884" s="84"/>
      <c r="ABJ1884" s="84"/>
      <c r="ABK1884" s="84"/>
      <c r="ABL1884" s="84"/>
      <c r="ABM1884" s="84"/>
      <c r="ABN1884" s="84"/>
      <c r="ABO1884" s="84"/>
      <c r="ABP1884" s="84"/>
      <c r="ABQ1884" s="84"/>
      <c r="ABR1884" s="84"/>
      <c r="ABS1884" s="84"/>
      <c r="ABT1884" s="84"/>
      <c r="ABU1884" s="84"/>
      <c r="ABV1884" s="84"/>
      <c r="ABW1884" s="84"/>
      <c r="ABX1884" s="84"/>
      <c r="ABY1884" s="84"/>
      <c r="ABZ1884" s="84"/>
      <c r="ACA1884" s="84"/>
      <c r="ACB1884" s="84"/>
      <c r="ACC1884" s="84"/>
      <c r="ACD1884" s="84"/>
      <c r="ACE1884" s="84"/>
      <c r="ACF1884" s="84"/>
      <c r="ACG1884" s="84"/>
      <c r="ACH1884" s="84"/>
      <c r="ACI1884" s="84"/>
      <c r="ACJ1884" s="84"/>
      <c r="ACK1884" s="84"/>
      <c r="ACL1884" s="84"/>
      <c r="ACM1884" s="84"/>
      <c r="ACN1884" s="84"/>
      <c r="ACO1884" s="84"/>
      <c r="ACP1884" s="84"/>
      <c r="ACQ1884" s="84"/>
      <c r="ACR1884" s="84"/>
      <c r="ACS1884" s="84"/>
      <c r="ACT1884" s="84"/>
      <c r="ACU1884" s="84"/>
      <c r="ACV1884" s="84"/>
      <c r="ACW1884" s="84"/>
      <c r="ACX1884" s="84"/>
      <c r="ACY1884" s="84"/>
      <c r="ACZ1884" s="84"/>
      <c r="ADA1884" s="84"/>
      <c r="ADB1884" s="84"/>
      <c r="ADC1884" s="84"/>
      <c r="ADD1884" s="84"/>
      <c r="ADE1884" s="84"/>
      <c r="ADF1884" s="84"/>
      <c r="ADG1884" s="84"/>
      <c r="ADH1884" s="84"/>
      <c r="ADI1884" s="84"/>
      <c r="ADJ1884" s="84"/>
      <c r="ADK1884" s="84"/>
      <c r="ADL1884" s="84"/>
      <c r="ADM1884" s="84"/>
      <c r="ADN1884" s="84"/>
      <c r="ADO1884" s="84"/>
      <c r="ADP1884" s="84"/>
      <c r="ADQ1884" s="84"/>
      <c r="ADR1884" s="84"/>
      <c r="ADS1884" s="84"/>
      <c r="ADT1884" s="84"/>
      <c r="ADU1884" s="84"/>
      <c r="ADV1884" s="84"/>
      <c r="ADW1884" s="84"/>
      <c r="ADX1884" s="84"/>
      <c r="ADY1884" s="84"/>
      <c r="ADZ1884" s="84"/>
      <c r="AEA1884" s="84"/>
      <c r="AEB1884" s="84"/>
      <c r="AEC1884" s="84"/>
      <c r="AED1884" s="84"/>
      <c r="AEE1884" s="84"/>
      <c r="AEF1884" s="84"/>
      <c r="AEG1884" s="84"/>
      <c r="AEH1884" s="84"/>
      <c r="AEI1884" s="84"/>
      <c r="AEJ1884" s="84"/>
      <c r="AEK1884" s="84"/>
      <c r="AEL1884" s="84"/>
      <c r="AEM1884" s="84"/>
      <c r="AEN1884" s="84"/>
      <c r="AEO1884" s="84"/>
      <c r="AEP1884" s="84"/>
      <c r="AEQ1884" s="84"/>
      <c r="AER1884" s="84"/>
      <c r="AES1884" s="84"/>
      <c r="AET1884" s="84"/>
      <c r="AEU1884" s="84"/>
      <c r="AEV1884" s="84"/>
      <c r="AEW1884" s="84"/>
      <c r="AEX1884" s="84"/>
      <c r="AEY1884" s="84"/>
      <c r="AEZ1884" s="84"/>
      <c r="AFA1884" s="84"/>
      <c r="AFB1884" s="84"/>
      <c r="AFC1884" s="84"/>
      <c r="AFD1884" s="84"/>
      <c r="AFE1884" s="84"/>
      <c r="AFF1884" s="84"/>
      <c r="AFG1884" s="84"/>
      <c r="AFH1884" s="84"/>
      <c r="AFI1884" s="84"/>
      <c r="AFJ1884" s="84"/>
      <c r="AFK1884" s="84"/>
      <c r="AFL1884" s="84"/>
      <c r="AFM1884" s="84"/>
      <c r="AFN1884" s="84"/>
      <c r="AFO1884" s="84"/>
      <c r="AFP1884" s="84"/>
      <c r="AFQ1884" s="84"/>
      <c r="AFR1884" s="84"/>
      <c r="AFS1884" s="84"/>
      <c r="AFT1884" s="84"/>
      <c r="AFU1884" s="84"/>
      <c r="AFV1884" s="84"/>
      <c r="AFW1884" s="84"/>
      <c r="AFX1884" s="84"/>
      <c r="AFY1884" s="84"/>
      <c r="AFZ1884" s="84"/>
      <c r="AGA1884" s="84"/>
      <c r="AGB1884" s="84"/>
      <c r="AGC1884" s="84"/>
      <c r="AGD1884" s="84"/>
      <c r="AGE1884" s="84"/>
      <c r="AGF1884" s="84"/>
      <c r="AGG1884" s="84"/>
      <c r="AGH1884" s="84"/>
      <c r="AGI1884" s="84"/>
      <c r="AGJ1884" s="84"/>
      <c r="AGK1884" s="84"/>
      <c r="AGL1884" s="84"/>
      <c r="AGM1884" s="84"/>
      <c r="AGN1884" s="84"/>
      <c r="AGO1884" s="84"/>
      <c r="AGP1884" s="84"/>
      <c r="AGQ1884" s="84"/>
      <c r="AGR1884" s="84"/>
      <c r="AGS1884" s="84"/>
      <c r="AGT1884" s="84"/>
      <c r="AGU1884" s="84"/>
      <c r="AGV1884" s="84"/>
      <c r="AGW1884" s="84"/>
      <c r="AGX1884" s="84"/>
      <c r="AGY1884" s="84"/>
      <c r="AGZ1884" s="84"/>
      <c r="AHA1884" s="84"/>
      <c r="AHB1884" s="84"/>
      <c r="AHC1884" s="84"/>
      <c r="AHD1884" s="84"/>
      <c r="AHE1884" s="84"/>
      <c r="AHF1884" s="84"/>
      <c r="AHG1884" s="84"/>
      <c r="AHH1884" s="84"/>
      <c r="AHI1884" s="84"/>
      <c r="AHJ1884" s="84"/>
      <c r="AHK1884" s="84"/>
      <c r="AHL1884" s="84"/>
      <c r="AHM1884" s="84"/>
      <c r="AHN1884" s="84"/>
      <c r="AHO1884" s="84"/>
      <c r="AHP1884" s="84"/>
      <c r="AHQ1884" s="84"/>
      <c r="AHR1884" s="84"/>
      <c r="AHS1884" s="84"/>
      <c r="AHT1884" s="84"/>
      <c r="AHU1884" s="84"/>
      <c r="AHV1884" s="84"/>
      <c r="AHW1884" s="84"/>
      <c r="AHX1884" s="84"/>
      <c r="AHY1884" s="84"/>
      <c r="AHZ1884" s="84"/>
      <c r="AIA1884" s="84"/>
      <c r="AIB1884" s="84"/>
      <c r="AIC1884" s="84"/>
      <c r="AID1884" s="84"/>
      <c r="AIE1884" s="84"/>
      <c r="AIF1884" s="84"/>
      <c r="AIG1884" s="84"/>
      <c r="AIH1884" s="84"/>
      <c r="AII1884" s="84"/>
      <c r="AIJ1884" s="84"/>
      <c r="AIK1884" s="84"/>
      <c r="AIL1884" s="84"/>
      <c r="AIM1884" s="84"/>
      <c r="AIN1884" s="84"/>
      <c r="AIO1884" s="84"/>
      <c r="AIP1884" s="84"/>
      <c r="AIQ1884" s="84"/>
      <c r="AIR1884" s="84"/>
      <c r="AIS1884" s="84"/>
      <c r="AIT1884" s="84"/>
      <c r="AIU1884" s="84"/>
      <c r="AIV1884" s="84"/>
      <c r="AIW1884" s="84"/>
      <c r="AIX1884" s="84"/>
      <c r="AIY1884" s="84"/>
      <c r="AIZ1884" s="84"/>
      <c r="AJA1884" s="84"/>
      <c r="AJB1884" s="84"/>
      <c r="AJC1884" s="84"/>
      <c r="AJD1884" s="84"/>
      <c r="AJE1884" s="84"/>
      <c r="AJF1884" s="84"/>
      <c r="AJG1884" s="84"/>
      <c r="AJH1884" s="84"/>
      <c r="AJI1884" s="84"/>
      <c r="AJJ1884" s="84"/>
      <c r="AJK1884" s="84"/>
      <c r="AJL1884" s="84"/>
      <c r="AJM1884" s="84"/>
      <c r="AJN1884" s="84"/>
      <c r="AJO1884" s="84"/>
      <c r="AJP1884" s="84"/>
      <c r="AJQ1884" s="84"/>
      <c r="AJR1884" s="84"/>
      <c r="AJS1884" s="84"/>
      <c r="AJT1884" s="84"/>
      <c r="AJU1884" s="84"/>
      <c r="AJV1884" s="84"/>
      <c r="AJW1884" s="84"/>
      <c r="AJX1884" s="84"/>
      <c r="AJY1884" s="84"/>
      <c r="AJZ1884" s="84"/>
      <c r="AKA1884" s="84"/>
      <c r="AKB1884" s="84"/>
      <c r="AKC1884" s="84"/>
      <c r="AKD1884" s="84"/>
      <c r="AKE1884" s="84"/>
      <c r="AKF1884" s="84"/>
      <c r="AKG1884" s="84"/>
      <c r="AKH1884" s="84"/>
      <c r="AKI1884" s="84"/>
      <c r="AKJ1884" s="84"/>
      <c r="AKK1884" s="84"/>
      <c r="AKL1884" s="84"/>
      <c r="AKM1884" s="84"/>
      <c r="AKN1884" s="84"/>
      <c r="AKO1884" s="84"/>
      <c r="AKP1884" s="84"/>
      <c r="AKQ1884" s="84"/>
      <c r="AKR1884" s="84"/>
      <c r="AKS1884" s="84"/>
      <c r="AKT1884" s="84"/>
      <c r="AKU1884" s="84"/>
      <c r="AKV1884" s="84"/>
      <c r="AKW1884" s="84"/>
      <c r="AKX1884" s="84"/>
      <c r="AKY1884" s="84"/>
      <c r="AKZ1884" s="84"/>
      <c r="ALA1884" s="84"/>
      <c r="ALB1884" s="84"/>
      <c r="ALC1884" s="84"/>
      <c r="ALD1884" s="84"/>
      <c r="ALE1884" s="84"/>
      <c r="ALF1884" s="84"/>
      <c r="ALG1884" s="84"/>
      <c r="ALH1884" s="84"/>
      <c r="ALI1884" s="84"/>
      <c r="ALJ1884" s="84"/>
      <c r="ALK1884" s="84"/>
      <c r="ALL1884" s="84"/>
      <c r="ALM1884" s="84"/>
      <c r="ALN1884" s="84"/>
      <c r="ALO1884" s="84"/>
      <c r="ALP1884" s="84"/>
      <c r="ALQ1884" s="84"/>
      <c r="ALR1884" s="84"/>
      <c r="ALS1884" s="84"/>
      <c r="ALT1884" s="84"/>
      <c r="ALU1884" s="84"/>
      <c r="ALV1884" s="84"/>
      <c r="ALW1884" s="84"/>
      <c r="ALX1884" s="84"/>
      <c r="ALY1884" s="84"/>
      <c r="ALZ1884" s="84"/>
      <c r="AMA1884" s="84"/>
      <c r="AMB1884" s="84"/>
      <c r="AMC1884" s="84"/>
      <c r="AMD1884" s="84"/>
      <c r="AME1884" s="84"/>
      <c r="AMF1884" s="84"/>
      <c r="AMG1884" s="84"/>
      <c r="AMH1884" s="84"/>
      <c r="AMI1884" s="84"/>
      <c r="AMJ1884" s="84"/>
      <c r="AMK1884" s="84"/>
      <c r="AML1884" s="84"/>
      <c r="AMM1884" s="84"/>
      <c r="AMN1884" s="84"/>
      <c r="AMO1884" s="84"/>
      <c r="AMP1884" s="84"/>
      <c r="AMQ1884" s="84"/>
      <c r="AMR1884" s="84"/>
      <c r="AMS1884" s="84"/>
      <c r="AMT1884" s="84"/>
      <c r="AMU1884" s="84"/>
      <c r="AMV1884" s="84"/>
      <c r="AMW1884" s="84"/>
      <c r="AMX1884" s="84"/>
      <c r="AMY1884" s="84"/>
      <c r="AMZ1884" s="84"/>
      <c r="ANA1884" s="84"/>
      <c r="ANB1884" s="84"/>
      <c r="ANC1884" s="84"/>
      <c r="AND1884" s="84"/>
      <c r="ANE1884" s="84"/>
      <c r="ANF1884" s="84"/>
      <c r="ANG1884" s="84"/>
      <c r="ANH1884" s="84"/>
      <c r="ANI1884" s="84"/>
      <c r="ANJ1884" s="84"/>
      <c r="ANK1884" s="84"/>
      <c r="ANL1884" s="84"/>
      <c r="ANM1884" s="84"/>
      <c r="ANN1884" s="84"/>
      <c r="ANO1884" s="84"/>
      <c r="ANP1884" s="84"/>
      <c r="ANQ1884" s="84"/>
      <c r="ANR1884" s="84"/>
      <c r="ANS1884" s="84"/>
      <c r="ANT1884" s="84"/>
      <c r="ANU1884" s="84"/>
      <c r="ANV1884" s="84"/>
      <c r="ANW1884" s="84"/>
      <c r="ANX1884" s="84"/>
      <c r="ANY1884" s="84"/>
      <c r="ANZ1884" s="84"/>
      <c r="AOA1884" s="84"/>
      <c r="AOB1884" s="84"/>
      <c r="AOC1884" s="84"/>
      <c r="AOD1884" s="84"/>
      <c r="AOE1884" s="84"/>
      <c r="AOF1884" s="84"/>
      <c r="AOG1884" s="84"/>
      <c r="AOH1884" s="84"/>
      <c r="AOI1884" s="84"/>
      <c r="AOJ1884" s="84"/>
      <c r="AOK1884" s="84"/>
      <c r="AOL1884" s="84"/>
      <c r="AOM1884" s="84"/>
      <c r="AON1884" s="84"/>
      <c r="AOO1884" s="84"/>
      <c r="AOP1884" s="84"/>
      <c r="AOQ1884" s="84"/>
      <c r="AOR1884" s="84"/>
      <c r="AOS1884" s="84"/>
      <c r="AOT1884" s="84"/>
      <c r="AOU1884" s="84"/>
      <c r="AOV1884" s="84"/>
      <c r="AOW1884" s="84"/>
      <c r="AOX1884" s="84"/>
      <c r="AOY1884" s="84"/>
      <c r="AOZ1884" s="84"/>
      <c r="APA1884" s="84"/>
      <c r="APB1884" s="84"/>
      <c r="APC1884" s="84"/>
      <c r="APD1884" s="84"/>
      <c r="APE1884" s="84"/>
      <c r="APF1884" s="84"/>
      <c r="APG1884" s="84"/>
      <c r="APH1884" s="84"/>
      <c r="API1884" s="84"/>
      <c r="APJ1884" s="84"/>
      <c r="APK1884" s="84"/>
      <c r="APL1884" s="84"/>
      <c r="APM1884" s="84"/>
      <c r="APN1884" s="84"/>
      <c r="APO1884" s="84"/>
      <c r="APP1884" s="84"/>
      <c r="APQ1884" s="84"/>
      <c r="APR1884" s="84"/>
      <c r="APS1884" s="84"/>
      <c r="APT1884" s="84"/>
      <c r="APU1884" s="84"/>
      <c r="APV1884" s="84"/>
      <c r="APW1884" s="84"/>
      <c r="APX1884" s="84"/>
      <c r="APY1884" s="84"/>
      <c r="APZ1884" s="84"/>
      <c r="AQA1884" s="84"/>
      <c r="AQB1884" s="84"/>
      <c r="AQC1884" s="84"/>
      <c r="AQD1884" s="84"/>
      <c r="AQE1884" s="84"/>
      <c r="AQF1884" s="84"/>
      <c r="AQG1884" s="84"/>
      <c r="AQH1884" s="84"/>
      <c r="AQI1884" s="84"/>
      <c r="AQJ1884" s="84"/>
      <c r="AQK1884" s="84"/>
      <c r="AQL1884" s="84"/>
      <c r="AQM1884" s="84"/>
      <c r="AQN1884" s="84"/>
      <c r="AQO1884" s="84"/>
      <c r="AQP1884" s="84"/>
      <c r="AQQ1884" s="84"/>
      <c r="AQR1884" s="84"/>
      <c r="AQS1884" s="84"/>
      <c r="AQT1884" s="84"/>
      <c r="AQU1884" s="84"/>
      <c r="AQV1884" s="84"/>
      <c r="AQW1884" s="84"/>
      <c r="AQX1884" s="84"/>
      <c r="AQY1884" s="84"/>
      <c r="AQZ1884" s="84"/>
      <c r="ARA1884" s="84"/>
      <c r="ARB1884" s="84"/>
      <c r="ARC1884" s="84"/>
      <c r="ARD1884" s="84"/>
      <c r="ARE1884" s="84"/>
      <c r="ARF1884" s="84"/>
      <c r="ARG1884" s="84"/>
      <c r="ARH1884" s="84"/>
      <c r="ARI1884" s="84"/>
      <c r="ARJ1884" s="84"/>
      <c r="ARK1884" s="84"/>
      <c r="ARL1884" s="84"/>
      <c r="ARM1884" s="84"/>
      <c r="ARN1884" s="84"/>
      <c r="ARO1884" s="84"/>
      <c r="ARP1884" s="84"/>
      <c r="ARQ1884" s="84"/>
      <c r="ARR1884" s="84"/>
      <c r="ARS1884" s="84"/>
      <c r="ART1884" s="84"/>
      <c r="ARU1884" s="84"/>
      <c r="ARV1884" s="84"/>
      <c r="ARW1884" s="84"/>
      <c r="ARX1884" s="84"/>
      <c r="ARY1884" s="84"/>
      <c r="ARZ1884" s="84"/>
      <c r="ASA1884" s="84"/>
      <c r="ASB1884" s="84"/>
      <c r="ASC1884" s="84"/>
      <c r="ASD1884" s="84"/>
      <c r="ASE1884" s="84"/>
      <c r="ASF1884" s="84"/>
      <c r="ASG1884" s="84"/>
      <c r="ASH1884" s="84"/>
      <c r="ASI1884" s="84"/>
      <c r="ASJ1884" s="84"/>
      <c r="ASK1884" s="84"/>
      <c r="ASL1884" s="84"/>
      <c r="ASM1884" s="84"/>
      <c r="ASN1884" s="84"/>
      <c r="ASO1884" s="84"/>
      <c r="ASP1884" s="84"/>
      <c r="ASQ1884" s="84"/>
      <c r="ASR1884" s="84"/>
      <c r="ASS1884" s="84"/>
      <c r="AST1884" s="84"/>
      <c r="ASU1884" s="84"/>
      <c r="ASV1884" s="84"/>
      <c r="ASW1884" s="84"/>
      <c r="ASX1884" s="84"/>
      <c r="ASY1884" s="84"/>
      <c r="ASZ1884" s="84"/>
      <c r="ATA1884" s="84"/>
      <c r="ATB1884" s="84"/>
      <c r="ATC1884" s="84"/>
      <c r="ATD1884" s="84"/>
      <c r="ATE1884" s="84"/>
      <c r="ATF1884" s="84"/>
      <c r="ATG1884" s="84"/>
      <c r="ATH1884" s="84"/>
      <c r="ATI1884" s="84"/>
      <c r="ATJ1884" s="84"/>
      <c r="ATK1884" s="84"/>
      <c r="ATL1884" s="84"/>
      <c r="ATM1884" s="84"/>
      <c r="ATN1884" s="84"/>
      <c r="ATO1884" s="84"/>
      <c r="ATP1884" s="84"/>
      <c r="ATQ1884" s="84"/>
      <c r="ATR1884" s="84"/>
      <c r="ATS1884" s="84"/>
      <c r="ATT1884" s="84"/>
      <c r="ATU1884" s="84"/>
      <c r="ATV1884" s="84"/>
      <c r="ATW1884" s="84"/>
      <c r="ATX1884" s="84"/>
      <c r="ATY1884" s="84"/>
      <c r="ATZ1884" s="84"/>
      <c r="AUA1884" s="84"/>
      <c r="AUB1884" s="84"/>
      <c r="AUC1884" s="84"/>
      <c r="AUD1884" s="84"/>
      <c r="AUE1884" s="84"/>
      <c r="AUF1884" s="84"/>
      <c r="AUG1884" s="84"/>
      <c r="AUH1884" s="84"/>
      <c r="AUI1884" s="84"/>
      <c r="AUJ1884" s="84"/>
      <c r="AUK1884" s="84"/>
      <c r="AUL1884" s="84"/>
      <c r="AUM1884" s="84"/>
      <c r="AUN1884" s="84"/>
      <c r="AUO1884" s="84"/>
      <c r="AUP1884" s="84"/>
      <c r="AUQ1884" s="84"/>
      <c r="AUR1884" s="84"/>
      <c r="AUS1884" s="84"/>
      <c r="AUT1884" s="84"/>
      <c r="AUU1884" s="84"/>
      <c r="AUV1884" s="84"/>
      <c r="AUW1884" s="84"/>
      <c r="AUX1884" s="84"/>
      <c r="AUY1884" s="84"/>
      <c r="AUZ1884" s="84"/>
      <c r="AVA1884" s="84"/>
      <c r="AVB1884" s="84"/>
      <c r="AVC1884" s="84"/>
      <c r="AVD1884" s="84"/>
      <c r="AVE1884" s="84"/>
      <c r="AVF1884" s="84"/>
      <c r="AVG1884" s="84"/>
      <c r="AVH1884" s="84"/>
      <c r="AVI1884" s="84"/>
      <c r="AVJ1884" s="84"/>
      <c r="AVK1884" s="84"/>
      <c r="AVL1884" s="84"/>
      <c r="AVM1884" s="84"/>
      <c r="AVN1884" s="84"/>
      <c r="AVO1884" s="84"/>
      <c r="AVP1884" s="84"/>
      <c r="AVQ1884" s="84"/>
      <c r="AVR1884" s="84"/>
      <c r="AVS1884" s="84"/>
      <c r="AVT1884" s="84"/>
      <c r="AVU1884" s="84"/>
      <c r="AVV1884" s="84"/>
      <c r="AVW1884" s="84"/>
      <c r="AVX1884" s="84"/>
      <c r="AVY1884" s="84"/>
      <c r="AVZ1884" s="84"/>
      <c r="AWA1884" s="84"/>
      <c r="AWB1884" s="84"/>
      <c r="AWC1884" s="84"/>
      <c r="AWD1884" s="84"/>
      <c r="AWE1884" s="84"/>
      <c r="AWF1884" s="84"/>
      <c r="AWG1884" s="84"/>
      <c r="AWH1884" s="84"/>
      <c r="AWI1884" s="84"/>
      <c r="AWJ1884" s="84"/>
      <c r="AWK1884" s="84"/>
      <c r="AWL1884" s="84"/>
      <c r="AWM1884" s="84"/>
      <c r="AWN1884" s="84"/>
      <c r="AWO1884" s="84"/>
      <c r="AWP1884" s="84"/>
      <c r="AWQ1884" s="84"/>
      <c r="AWR1884" s="84"/>
      <c r="AWS1884" s="84"/>
      <c r="AWT1884" s="84"/>
      <c r="AWU1884" s="84"/>
      <c r="AWV1884" s="84"/>
      <c r="AWW1884" s="84"/>
      <c r="AWX1884" s="84"/>
      <c r="AWY1884" s="84"/>
      <c r="AWZ1884" s="84"/>
      <c r="AXA1884" s="84"/>
      <c r="AXB1884" s="84"/>
      <c r="AXC1884" s="84"/>
      <c r="AXD1884" s="84"/>
      <c r="AXE1884" s="84"/>
      <c r="AXF1884" s="84"/>
      <c r="AXG1884" s="84"/>
      <c r="AXH1884" s="84"/>
      <c r="AXI1884" s="84"/>
      <c r="AXJ1884" s="84"/>
      <c r="AXK1884" s="84"/>
      <c r="AXL1884" s="84"/>
      <c r="AXM1884" s="84"/>
      <c r="AXN1884" s="84"/>
      <c r="AXO1884" s="84"/>
      <c r="AXP1884" s="84"/>
      <c r="AXQ1884" s="84"/>
      <c r="AXR1884" s="84"/>
      <c r="AXS1884" s="84"/>
      <c r="AXT1884" s="84"/>
      <c r="AXU1884" s="84"/>
      <c r="AXV1884" s="84"/>
      <c r="AXW1884" s="84"/>
      <c r="AXX1884" s="84"/>
      <c r="AXY1884" s="84"/>
      <c r="AXZ1884" s="84"/>
      <c r="AYA1884" s="84"/>
      <c r="AYB1884" s="84"/>
      <c r="AYC1884" s="84"/>
      <c r="AYD1884" s="84"/>
      <c r="AYE1884" s="84"/>
      <c r="AYF1884" s="84"/>
      <c r="AYG1884" s="84"/>
      <c r="AYH1884" s="84"/>
      <c r="AYI1884" s="84"/>
      <c r="AYJ1884" s="84"/>
      <c r="AYK1884" s="84"/>
      <c r="AYL1884" s="84"/>
      <c r="AYM1884" s="84"/>
      <c r="AYN1884" s="84"/>
      <c r="AYO1884" s="84"/>
      <c r="AYP1884" s="84"/>
      <c r="AYQ1884" s="84"/>
      <c r="AYR1884" s="84"/>
      <c r="AYS1884" s="84"/>
      <c r="AYT1884" s="84"/>
      <c r="AYU1884" s="84"/>
      <c r="AYV1884" s="84"/>
      <c r="AYW1884" s="84"/>
      <c r="AYX1884" s="84"/>
      <c r="AYY1884" s="84"/>
      <c r="AYZ1884" s="84"/>
      <c r="AZA1884" s="84"/>
      <c r="AZB1884" s="84"/>
      <c r="AZC1884" s="84"/>
      <c r="AZD1884" s="84"/>
      <c r="AZE1884" s="84"/>
      <c r="AZF1884" s="84"/>
      <c r="AZG1884" s="84"/>
      <c r="AZH1884" s="84"/>
      <c r="AZI1884" s="84"/>
      <c r="AZJ1884" s="84"/>
      <c r="AZK1884" s="84"/>
      <c r="AZL1884" s="84"/>
      <c r="AZM1884" s="84"/>
      <c r="AZN1884" s="84"/>
      <c r="AZO1884" s="84"/>
      <c r="AZP1884" s="84"/>
      <c r="AZQ1884" s="84"/>
      <c r="AZR1884" s="84"/>
      <c r="AZS1884" s="84"/>
      <c r="AZT1884" s="84"/>
      <c r="AZU1884" s="84"/>
      <c r="AZV1884" s="84"/>
      <c r="AZW1884" s="84"/>
      <c r="AZX1884" s="84"/>
      <c r="AZY1884" s="84"/>
      <c r="AZZ1884" s="84"/>
      <c r="BAA1884" s="84"/>
      <c r="BAB1884" s="84"/>
      <c r="BAC1884" s="84"/>
      <c r="BAD1884" s="84"/>
      <c r="BAE1884" s="84"/>
      <c r="BAF1884" s="84"/>
      <c r="BAG1884" s="84"/>
      <c r="BAH1884" s="84"/>
      <c r="BAI1884" s="84"/>
      <c r="BAJ1884" s="84"/>
      <c r="BAK1884" s="84"/>
      <c r="BAL1884" s="84"/>
      <c r="BAM1884" s="84"/>
      <c r="BAN1884" s="84"/>
      <c r="BAO1884" s="84"/>
      <c r="BAP1884" s="84"/>
      <c r="BAQ1884" s="84"/>
      <c r="BAR1884" s="84"/>
      <c r="BAS1884" s="84"/>
      <c r="BAT1884" s="84"/>
      <c r="BAU1884" s="84"/>
      <c r="BAV1884" s="84"/>
      <c r="BAW1884" s="84"/>
      <c r="BAX1884" s="84"/>
      <c r="BAY1884" s="84"/>
      <c r="BAZ1884" s="84"/>
      <c r="BBA1884" s="84"/>
      <c r="BBB1884" s="84"/>
      <c r="BBC1884" s="84"/>
      <c r="BBD1884" s="84"/>
      <c r="BBE1884" s="84"/>
      <c r="BBF1884" s="84"/>
      <c r="BBG1884" s="84"/>
      <c r="BBH1884" s="84"/>
      <c r="BBI1884" s="84"/>
      <c r="BBJ1884" s="84"/>
      <c r="BBK1884" s="84"/>
      <c r="BBL1884" s="84"/>
      <c r="BBM1884" s="84"/>
      <c r="BBN1884" s="84"/>
      <c r="BBO1884" s="84"/>
      <c r="BBP1884" s="84"/>
      <c r="BBQ1884" s="84"/>
      <c r="BBR1884" s="84"/>
      <c r="BBS1884" s="84"/>
      <c r="BBT1884" s="84"/>
      <c r="BBU1884" s="84"/>
      <c r="BBV1884" s="84"/>
      <c r="BBW1884" s="84"/>
      <c r="BBX1884" s="84"/>
      <c r="BBY1884" s="84"/>
      <c r="BBZ1884" s="84"/>
      <c r="BCA1884" s="84"/>
      <c r="BCB1884" s="84"/>
      <c r="BCC1884" s="84"/>
      <c r="BCD1884" s="84"/>
      <c r="BCE1884" s="84"/>
      <c r="BCF1884" s="84"/>
      <c r="BCG1884" s="84"/>
      <c r="BCH1884" s="84"/>
      <c r="BCI1884" s="84"/>
      <c r="BCJ1884" s="84"/>
      <c r="BCK1884" s="84"/>
      <c r="BCL1884" s="84"/>
      <c r="BCM1884" s="84"/>
      <c r="BCN1884" s="84"/>
      <c r="BCO1884" s="84"/>
      <c r="BCP1884" s="84"/>
      <c r="BCQ1884" s="84"/>
      <c r="BCR1884" s="84"/>
      <c r="BCS1884" s="84"/>
      <c r="BCT1884" s="84"/>
      <c r="BCU1884" s="84"/>
      <c r="BCV1884" s="84"/>
      <c r="BCW1884" s="84"/>
      <c r="BCX1884" s="84"/>
      <c r="BCY1884" s="84"/>
      <c r="BCZ1884" s="84"/>
      <c r="BDA1884" s="84"/>
      <c r="BDB1884" s="84"/>
      <c r="BDC1884" s="84"/>
      <c r="BDD1884" s="84"/>
      <c r="BDE1884" s="84"/>
      <c r="BDF1884" s="84"/>
      <c r="BDG1884" s="84"/>
      <c r="BDH1884" s="84"/>
      <c r="BDI1884" s="84"/>
      <c r="BDJ1884" s="84"/>
      <c r="BDK1884" s="84"/>
      <c r="BDL1884" s="84"/>
      <c r="BDM1884" s="84"/>
      <c r="BDN1884" s="84"/>
      <c r="BDO1884" s="84"/>
      <c r="BDP1884" s="84"/>
      <c r="BDQ1884" s="84"/>
      <c r="BDR1884" s="84"/>
      <c r="BDS1884" s="84"/>
      <c r="BDT1884" s="84"/>
      <c r="BDU1884" s="84"/>
      <c r="BDV1884" s="84"/>
      <c r="BDW1884" s="84"/>
      <c r="BDX1884" s="84"/>
      <c r="BDY1884" s="84"/>
      <c r="BDZ1884" s="84"/>
      <c r="BEA1884" s="84"/>
      <c r="BEB1884" s="84"/>
      <c r="BEC1884" s="84"/>
      <c r="BED1884" s="84"/>
      <c r="BEE1884" s="84"/>
      <c r="BEF1884" s="84"/>
      <c r="BEG1884" s="84"/>
      <c r="BEH1884" s="84"/>
      <c r="BEI1884" s="84"/>
      <c r="BEJ1884" s="84"/>
      <c r="BEK1884" s="84"/>
      <c r="BEL1884" s="84"/>
      <c r="BEM1884" s="84"/>
      <c r="BEN1884" s="84"/>
      <c r="BEO1884" s="84"/>
      <c r="BEP1884" s="84"/>
      <c r="BEQ1884" s="84"/>
      <c r="BER1884" s="84"/>
      <c r="BES1884" s="84"/>
      <c r="BET1884" s="84"/>
      <c r="BEU1884" s="84"/>
      <c r="BEV1884" s="84"/>
      <c r="BEW1884" s="84"/>
      <c r="BEX1884" s="84"/>
      <c r="BEY1884" s="84"/>
      <c r="BEZ1884" s="84"/>
      <c r="BFA1884" s="84"/>
      <c r="BFB1884" s="84"/>
      <c r="BFC1884" s="84"/>
      <c r="BFD1884" s="84"/>
      <c r="BFE1884" s="84"/>
      <c r="BFF1884" s="84"/>
      <c r="BFG1884" s="84"/>
      <c r="BFH1884" s="84"/>
      <c r="BFI1884" s="84"/>
      <c r="BFJ1884" s="84"/>
      <c r="BFK1884" s="84"/>
      <c r="BFL1884" s="84"/>
      <c r="BFM1884" s="84"/>
      <c r="BFN1884" s="84"/>
      <c r="BFO1884" s="84"/>
      <c r="BFP1884" s="84"/>
      <c r="BFQ1884" s="84"/>
      <c r="BFR1884" s="84"/>
      <c r="BFS1884" s="84"/>
      <c r="BFT1884" s="84"/>
      <c r="BFU1884" s="84"/>
      <c r="BFV1884" s="84"/>
      <c r="BFW1884" s="84"/>
      <c r="BFX1884" s="84"/>
      <c r="BFY1884" s="84"/>
      <c r="BFZ1884" s="84"/>
      <c r="BGA1884" s="84"/>
      <c r="BGB1884" s="84"/>
      <c r="BGC1884" s="84"/>
      <c r="BGD1884" s="84"/>
      <c r="BGE1884" s="84"/>
      <c r="BGF1884" s="84"/>
      <c r="BGG1884" s="84"/>
      <c r="BGH1884" s="84"/>
      <c r="BGI1884" s="84"/>
      <c r="BGJ1884" s="84"/>
      <c r="BGK1884" s="84"/>
      <c r="BGL1884" s="84"/>
      <c r="BGM1884" s="84"/>
      <c r="BGN1884" s="84"/>
      <c r="BGO1884" s="84"/>
      <c r="BGP1884" s="84"/>
      <c r="BGQ1884" s="84"/>
      <c r="BGR1884" s="84"/>
      <c r="BGS1884" s="84"/>
      <c r="BGT1884" s="84"/>
      <c r="BGU1884" s="84"/>
      <c r="BGV1884" s="84"/>
      <c r="BGW1884" s="84"/>
      <c r="BGX1884" s="84"/>
      <c r="BGY1884" s="84"/>
      <c r="BGZ1884" s="84"/>
      <c r="BHA1884" s="84"/>
      <c r="BHB1884" s="84"/>
      <c r="BHC1884" s="84"/>
      <c r="BHD1884" s="84"/>
      <c r="BHE1884" s="84"/>
      <c r="BHF1884" s="84"/>
      <c r="BHG1884" s="84"/>
      <c r="BHH1884" s="84"/>
      <c r="BHI1884" s="84"/>
      <c r="BHJ1884" s="84"/>
      <c r="BHK1884" s="84"/>
      <c r="BHL1884" s="84"/>
      <c r="BHM1884" s="84"/>
      <c r="BHN1884" s="84"/>
      <c r="BHO1884" s="84"/>
      <c r="BHP1884" s="84"/>
      <c r="BHQ1884" s="84"/>
      <c r="BHR1884" s="84"/>
      <c r="BHS1884" s="84"/>
      <c r="BHT1884" s="84"/>
      <c r="BHU1884" s="84"/>
      <c r="BHV1884" s="84"/>
      <c r="BHW1884" s="84"/>
      <c r="BHX1884" s="84"/>
      <c r="BHY1884" s="84"/>
      <c r="BHZ1884" s="84"/>
      <c r="BIA1884" s="84"/>
      <c r="BIB1884" s="84"/>
      <c r="BIC1884" s="84"/>
      <c r="BID1884" s="84"/>
      <c r="BIE1884" s="84"/>
      <c r="BIF1884" s="84"/>
      <c r="BIG1884" s="84"/>
      <c r="BIH1884" s="84"/>
      <c r="BII1884" s="84"/>
      <c r="BIJ1884" s="84"/>
      <c r="BIK1884" s="84"/>
      <c r="BIL1884" s="84"/>
      <c r="BIM1884" s="84"/>
      <c r="BIN1884" s="84"/>
      <c r="BIO1884" s="84"/>
      <c r="BIP1884" s="84"/>
      <c r="BIQ1884" s="84"/>
      <c r="BIR1884" s="84"/>
      <c r="BIS1884" s="84"/>
      <c r="BIT1884" s="84"/>
      <c r="BIU1884" s="84"/>
      <c r="BIV1884" s="84"/>
      <c r="BIW1884" s="84"/>
      <c r="BIX1884" s="84"/>
      <c r="BIY1884" s="84"/>
      <c r="BIZ1884" s="84"/>
      <c r="BJA1884" s="84"/>
      <c r="BJB1884" s="84"/>
      <c r="BJC1884" s="84"/>
      <c r="BJD1884" s="84"/>
      <c r="BJE1884" s="84"/>
      <c r="BJF1884" s="84"/>
      <c r="BJG1884" s="84"/>
      <c r="BJH1884" s="84"/>
      <c r="BJI1884" s="84"/>
      <c r="BJJ1884" s="84"/>
      <c r="BJK1884" s="84"/>
      <c r="BJL1884" s="84"/>
      <c r="BJM1884" s="84"/>
      <c r="BJN1884" s="84"/>
      <c r="BJO1884" s="84"/>
      <c r="BJP1884" s="84"/>
      <c r="BJQ1884" s="84"/>
      <c r="BJR1884" s="84"/>
      <c r="BJS1884" s="84"/>
      <c r="BJT1884" s="84"/>
      <c r="BJU1884" s="84"/>
      <c r="BJV1884" s="84"/>
      <c r="BJW1884" s="84"/>
      <c r="BJX1884" s="84"/>
      <c r="BJY1884" s="84"/>
      <c r="BJZ1884" s="84"/>
      <c r="BKA1884" s="84"/>
      <c r="BKB1884" s="84"/>
      <c r="BKC1884" s="84"/>
      <c r="BKD1884" s="84"/>
      <c r="BKE1884" s="84"/>
      <c r="BKF1884" s="84"/>
      <c r="BKG1884" s="84"/>
      <c r="BKH1884" s="84"/>
      <c r="BKI1884" s="84"/>
      <c r="BKJ1884" s="84"/>
      <c r="BKK1884" s="84"/>
      <c r="BKL1884" s="84"/>
      <c r="BKM1884" s="84"/>
      <c r="BKN1884" s="84"/>
      <c r="BKO1884" s="84"/>
      <c r="BKP1884" s="84"/>
      <c r="BKQ1884" s="84"/>
      <c r="BKR1884" s="84"/>
      <c r="BKS1884" s="84"/>
      <c r="BKT1884" s="84"/>
      <c r="BKU1884" s="84"/>
      <c r="BKV1884" s="84"/>
      <c r="BKW1884" s="84"/>
      <c r="BKX1884" s="84"/>
      <c r="BKY1884" s="84"/>
      <c r="BKZ1884" s="84"/>
      <c r="BLA1884" s="84"/>
      <c r="BLB1884" s="84"/>
      <c r="BLC1884" s="84"/>
      <c r="BLD1884" s="84"/>
      <c r="BLE1884" s="84"/>
      <c r="BLF1884" s="84"/>
      <c r="BLG1884" s="84"/>
      <c r="BLH1884" s="84"/>
      <c r="BLI1884" s="84"/>
      <c r="BLJ1884" s="84"/>
      <c r="BLK1884" s="84"/>
      <c r="BLL1884" s="84"/>
      <c r="BLM1884" s="84"/>
      <c r="BLN1884" s="84"/>
      <c r="BLO1884" s="84"/>
      <c r="BLP1884" s="84"/>
      <c r="BLQ1884" s="84"/>
      <c r="BLR1884" s="84"/>
      <c r="BLS1884" s="84"/>
      <c r="BLT1884" s="84"/>
      <c r="BLU1884" s="84"/>
      <c r="BLV1884" s="84"/>
      <c r="BLW1884" s="84"/>
      <c r="BLX1884" s="84"/>
      <c r="BLY1884" s="84"/>
      <c r="BLZ1884" s="84"/>
      <c r="BMA1884" s="84"/>
      <c r="BMB1884" s="84"/>
      <c r="BMC1884" s="84"/>
      <c r="BMD1884" s="84"/>
      <c r="BME1884" s="84"/>
      <c r="BMF1884" s="84"/>
      <c r="BMG1884" s="84"/>
      <c r="BMH1884" s="84"/>
      <c r="BMI1884" s="84"/>
      <c r="BMJ1884" s="84"/>
      <c r="BMK1884" s="84"/>
      <c r="BML1884" s="84"/>
      <c r="BMM1884" s="84"/>
      <c r="BMN1884" s="84"/>
      <c r="BMO1884" s="84"/>
      <c r="BMP1884" s="84"/>
      <c r="BMQ1884" s="84"/>
      <c r="BMR1884" s="84"/>
      <c r="BMS1884" s="84"/>
      <c r="BMT1884" s="84"/>
      <c r="BMU1884" s="84"/>
      <c r="BMV1884" s="84"/>
      <c r="BMW1884" s="84"/>
      <c r="BMX1884" s="84"/>
      <c r="BMY1884" s="84"/>
      <c r="BMZ1884" s="84"/>
      <c r="BNA1884" s="84"/>
      <c r="BNB1884" s="84"/>
      <c r="BNC1884" s="84"/>
      <c r="BND1884" s="84"/>
      <c r="BNE1884" s="84"/>
      <c r="BNF1884" s="84"/>
      <c r="BNG1884" s="84"/>
      <c r="BNH1884" s="84"/>
      <c r="BNI1884" s="84"/>
      <c r="BNJ1884" s="84"/>
      <c r="BNK1884" s="84"/>
      <c r="BNL1884" s="84"/>
      <c r="BNM1884" s="84"/>
      <c r="BNN1884" s="84"/>
      <c r="BNO1884" s="84"/>
      <c r="BNP1884" s="84"/>
      <c r="BNQ1884" s="84"/>
      <c r="BNR1884" s="84"/>
      <c r="BNS1884" s="84"/>
      <c r="BNT1884" s="84"/>
      <c r="BNU1884" s="84"/>
      <c r="BNV1884" s="84"/>
      <c r="BNW1884" s="84"/>
      <c r="BNX1884" s="84"/>
      <c r="BNY1884" s="84"/>
      <c r="BNZ1884" s="84"/>
      <c r="BOA1884" s="84"/>
      <c r="BOB1884" s="84"/>
      <c r="BOC1884" s="84"/>
      <c r="BOD1884" s="84"/>
      <c r="BOE1884" s="84"/>
      <c r="BOF1884" s="84"/>
      <c r="BOG1884" s="84"/>
      <c r="BOH1884" s="84"/>
      <c r="BOI1884" s="84"/>
      <c r="BOJ1884" s="84"/>
      <c r="BOK1884" s="84"/>
      <c r="BOL1884" s="84"/>
      <c r="BOM1884" s="84"/>
      <c r="BON1884" s="84"/>
      <c r="BOO1884" s="84"/>
      <c r="BOP1884" s="84"/>
      <c r="BOQ1884" s="84"/>
      <c r="BOR1884" s="84"/>
      <c r="BOS1884" s="84"/>
      <c r="BOT1884" s="84"/>
      <c r="BOU1884" s="84"/>
      <c r="BOV1884" s="84"/>
      <c r="BOW1884" s="84"/>
      <c r="BOX1884" s="84"/>
      <c r="BOY1884" s="84"/>
      <c r="BOZ1884" s="84"/>
      <c r="BPA1884" s="84"/>
      <c r="BPB1884" s="84"/>
      <c r="BPC1884" s="84"/>
      <c r="BPD1884" s="84"/>
      <c r="BPE1884" s="84"/>
      <c r="BPF1884" s="84"/>
      <c r="BPG1884" s="84"/>
      <c r="BPH1884" s="84"/>
      <c r="BPI1884" s="84"/>
      <c r="BPJ1884" s="84"/>
      <c r="BPK1884" s="84"/>
      <c r="BPL1884" s="84"/>
      <c r="BPM1884" s="84"/>
      <c r="BPN1884" s="84"/>
      <c r="BPO1884" s="84"/>
      <c r="BPP1884" s="84"/>
      <c r="BPQ1884" s="84"/>
      <c r="BPR1884" s="84"/>
      <c r="BPS1884" s="84"/>
      <c r="BPT1884" s="84"/>
      <c r="BPU1884" s="84"/>
      <c r="BPV1884" s="84"/>
      <c r="BPW1884" s="84"/>
      <c r="BPX1884" s="84"/>
      <c r="BPY1884" s="84"/>
      <c r="BPZ1884" s="84"/>
      <c r="BQA1884" s="84"/>
      <c r="BQB1884" s="84"/>
      <c r="BQC1884" s="84"/>
      <c r="BQD1884" s="84"/>
      <c r="BQE1884" s="84"/>
      <c r="BQF1884" s="84"/>
      <c r="BQG1884" s="84"/>
      <c r="BQH1884" s="84"/>
      <c r="BQI1884" s="84"/>
      <c r="BQJ1884" s="84"/>
      <c r="BQK1884" s="84"/>
      <c r="BQL1884" s="84"/>
      <c r="BQM1884" s="84"/>
      <c r="BQN1884" s="84"/>
      <c r="BQO1884" s="84"/>
      <c r="BQP1884" s="84"/>
      <c r="BQQ1884" s="84"/>
      <c r="BQR1884" s="84"/>
      <c r="BQS1884" s="84"/>
      <c r="BQT1884" s="84"/>
      <c r="BQU1884" s="84"/>
      <c r="BQV1884" s="84"/>
      <c r="BQW1884" s="84"/>
      <c r="BQX1884" s="84"/>
      <c r="BQY1884" s="84"/>
      <c r="BQZ1884" s="84"/>
      <c r="BRA1884" s="84"/>
      <c r="BRB1884" s="84"/>
      <c r="BRC1884" s="84"/>
      <c r="BRD1884" s="84"/>
      <c r="BRE1884" s="84"/>
      <c r="BRF1884" s="84"/>
      <c r="BRG1884" s="84"/>
      <c r="BRH1884" s="84"/>
      <c r="BRI1884" s="84"/>
      <c r="BRJ1884" s="84"/>
      <c r="BRK1884" s="84"/>
      <c r="BRL1884" s="84"/>
      <c r="BRM1884" s="84"/>
      <c r="BRN1884" s="84"/>
      <c r="BRO1884" s="84"/>
      <c r="BRP1884" s="84"/>
      <c r="BRQ1884" s="84"/>
      <c r="BRR1884" s="84"/>
      <c r="BRS1884" s="84"/>
      <c r="BRT1884" s="84"/>
      <c r="BRU1884" s="84"/>
      <c r="BRV1884" s="84"/>
      <c r="BRW1884" s="84"/>
      <c r="BRX1884" s="84"/>
      <c r="BRY1884" s="84"/>
      <c r="BRZ1884" s="84"/>
      <c r="BSA1884" s="84"/>
      <c r="BSB1884" s="84"/>
      <c r="BSC1884" s="84"/>
      <c r="BSD1884" s="84"/>
      <c r="BSE1884" s="84"/>
      <c r="BSF1884" s="84"/>
      <c r="BSG1884" s="84"/>
      <c r="BSH1884" s="84"/>
      <c r="BSI1884" s="84"/>
      <c r="BSJ1884" s="84"/>
      <c r="BSK1884" s="84"/>
      <c r="BSL1884" s="84"/>
      <c r="BSM1884" s="84"/>
      <c r="BSN1884" s="84"/>
      <c r="BSO1884" s="84"/>
      <c r="BSP1884" s="84"/>
      <c r="BSQ1884" s="84"/>
      <c r="BSR1884" s="84"/>
      <c r="BSS1884" s="84"/>
      <c r="BST1884" s="84"/>
      <c r="BSU1884" s="84"/>
      <c r="BSV1884" s="84"/>
      <c r="BSW1884" s="84"/>
      <c r="BSX1884" s="84"/>
      <c r="BSY1884" s="84"/>
      <c r="BSZ1884" s="84"/>
      <c r="BTA1884" s="84"/>
      <c r="BTB1884" s="84"/>
      <c r="BTC1884" s="84"/>
      <c r="BTD1884" s="84"/>
      <c r="BTE1884" s="84"/>
      <c r="BTF1884" s="84"/>
      <c r="BTG1884" s="84"/>
      <c r="BTH1884" s="84"/>
      <c r="BTI1884" s="84"/>
      <c r="BTJ1884" s="84"/>
      <c r="BTK1884" s="84"/>
      <c r="BTL1884" s="84"/>
      <c r="BTM1884" s="84"/>
      <c r="BTN1884" s="84"/>
      <c r="BTO1884" s="84"/>
      <c r="BTP1884" s="84"/>
      <c r="BTQ1884" s="84"/>
      <c r="BTR1884" s="84"/>
      <c r="BTS1884" s="84"/>
      <c r="BTT1884" s="84"/>
      <c r="BTU1884" s="84"/>
      <c r="BTV1884" s="84"/>
      <c r="BTW1884" s="84"/>
      <c r="BTX1884" s="84"/>
      <c r="BTY1884" s="84"/>
      <c r="BTZ1884" s="84"/>
      <c r="BUA1884" s="84"/>
      <c r="BUB1884" s="84"/>
      <c r="BUC1884" s="84"/>
      <c r="BUD1884" s="84"/>
      <c r="BUE1884" s="84"/>
      <c r="BUF1884" s="84"/>
      <c r="BUG1884" s="84"/>
      <c r="BUH1884" s="84"/>
      <c r="BUI1884" s="84"/>
      <c r="BUJ1884" s="84"/>
      <c r="BUK1884" s="84"/>
      <c r="BUL1884" s="84"/>
      <c r="BUM1884" s="84"/>
      <c r="BUN1884" s="84"/>
      <c r="BUO1884" s="84"/>
      <c r="BUP1884" s="84"/>
      <c r="BUQ1884" s="84"/>
      <c r="BUR1884" s="84"/>
      <c r="BUS1884" s="84"/>
      <c r="BUT1884" s="84"/>
      <c r="BUU1884" s="84"/>
      <c r="BUV1884" s="84"/>
      <c r="BUW1884" s="84"/>
      <c r="BUX1884" s="84"/>
      <c r="BUY1884" s="84"/>
      <c r="BUZ1884" s="84"/>
      <c r="BVA1884" s="84"/>
      <c r="BVB1884" s="84"/>
      <c r="BVC1884" s="84"/>
      <c r="BVD1884" s="84"/>
      <c r="BVE1884" s="84"/>
      <c r="BVF1884" s="84"/>
      <c r="BVG1884" s="84"/>
      <c r="BVH1884" s="84"/>
      <c r="BVI1884" s="84"/>
      <c r="BVJ1884" s="84"/>
      <c r="BVK1884" s="84"/>
      <c r="BVL1884" s="84"/>
      <c r="BVM1884" s="84"/>
      <c r="BVN1884" s="84"/>
      <c r="BVO1884" s="84"/>
      <c r="BVP1884" s="84"/>
      <c r="BVQ1884" s="84"/>
      <c r="BVR1884" s="84"/>
      <c r="BVS1884" s="84"/>
      <c r="BVT1884" s="84"/>
      <c r="BVU1884" s="84"/>
      <c r="BVV1884" s="84"/>
      <c r="BVW1884" s="84"/>
      <c r="BVX1884" s="84"/>
      <c r="BVY1884" s="84"/>
      <c r="BVZ1884" s="84"/>
      <c r="BWA1884" s="84"/>
      <c r="BWB1884" s="84"/>
      <c r="BWC1884" s="84"/>
      <c r="BWD1884" s="84"/>
      <c r="BWE1884" s="84"/>
      <c r="BWF1884" s="84"/>
      <c r="BWG1884" s="84"/>
      <c r="BWH1884" s="84"/>
      <c r="BWI1884" s="84"/>
      <c r="BWJ1884" s="84"/>
      <c r="BWK1884" s="84"/>
      <c r="BWL1884" s="84"/>
      <c r="BWM1884" s="84"/>
      <c r="BWN1884" s="84"/>
      <c r="BWO1884" s="84"/>
      <c r="BWP1884" s="84"/>
      <c r="BWQ1884" s="84"/>
      <c r="BWR1884" s="84"/>
      <c r="BWS1884" s="84"/>
      <c r="BWT1884" s="84"/>
      <c r="BWU1884" s="84"/>
      <c r="BWV1884" s="84"/>
      <c r="BWW1884" s="84"/>
      <c r="BWX1884" s="84"/>
      <c r="BWY1884" s="84"/>
      <c r="BWZ1884" s="84"/>
      <c r="BXA1884" s="84"/>
      <c r="BXB1884" s="84"/>
      <c r="BXC1884" s="84"/>
      <c r="BXD1884" s="84"/>
      <c r="BXE1884" s="84"/>
      <c r="BXF1884" s="84"/>
      <c r="BXG1884" s="84"/>
      <c r="BXH1884" s="84"/>
      <c r="BXI1884" s="84"/>
      <c r="BXJ1884" s="84"/>
      <c r="BXK1884" s="84"/>
      <c r="BXL1884" s="84"/>
      <c r="BXM1884" s="84"/>
      <c r="BXN1884" s="84"/>
      <c r="BXO1884" s="84"/>
      <c r="BXP1884" s="84"/>
      <c r="BXQ1884" s="84"/>
      <c r="BXR1884" s="84"/>
      <c r="BXS1884" s="84"/>
      <c r="BXT1884" s="84"/>
      <c r="BXU1884" s="84"/>
      <c r="BXV1884" s="84"/>
      <c r="BXW1884" s="84"/>
      <c r="BXX1884" s="84"/>
      <c r="BXY1884" s="84"/>
      <c r="BXZ1884" s="84"/>
      <c r="BYA1884" s="84"/>
      <c r="BYB1884" s="84"/>
      <c r="BYC1884" s="84"/>
      <c r="BYD1884" s="84"/>
      <c r="BYE1884" s="84"/>
      <c r="BYF1884" s="84"/>
      <c r="BYG1884" s="84"/>
      <c r="BYH1884" s="84"/>
      <c r="BYI1884" s="84"/>
      <c r="BYJ1884" s="84"/>
      <c r="BYK1884" s="84"/>
      <c r="BYL1884" s="84"/>
      <c r="BYM1884" s="84"/>
      <c r="BYN1884" s="84"/>
      <c r="BYO1884" s="84"/>
      <c r="BYP1884" s="84"/>
      <c r="BYQ1884" s="84"/>
      <c r="BYR1884" s="84"/>
      <c r="BYS1884" s="84"/>
      <c r="BYT1884" s="84"/>
      <c r="BYU1884" s="84"/>
      <c r="BYV1884" s="84"/>
      <c r="BYW1884" s="84"/>
      <c r="BYX1884" s="84"/>
      <c r="BYY1884" s="84"/>
      <c r="BYZ1884" s="84"/>
      <c r="BZA1884" s="84"/>
      <c r="BZB1884" s="84"/>
      <c r="BZC1884" s="84"/>
      <c r="BZD1884" s="84"/>
      <c r="BZE1884" s="84"/>
      <c r="BZF1884" s="84"/>
      <c r="BZG1884" s="84"/>
      <c r="BZH1884" s="84"/>
      <c r="BZI1884" s="84"/>
      <c r="BZJ1884" s="84"/>
      <c r="BZK1884" s="84"/>
      <c r="BZL1884" s="84"/>
      <c r="BZM1884" s="84"/>
      <c r="BZN1884" s="84"/>
      <c r="BZO1884" s="84"/>
      <c r="BZP1884" s="84"/>
      <c r="BZQ1884" s="84"/>
      <c r="BZR1884" s="84"/>
      <c r="BZS1884" s="84"/>
      <c r="BZT1884" s="84"/>
      <c r="BZU1884" s="84"/>
      <c r="BZV1884" s="84"/>
      <c r="BZW1884" s="84"/>
      <c r="BZX1884" s="84"/>
      <c r="BZY1884" s="84"/>
      <c r="BZZ1884" s="84"/>
      <c r="CAA1884" s="84"/>
      <c r="CAB1884" s="84"/>
      <c r="CAC1884" s="84"/>
      <c r="CAD1884" s="84"/>
      <c r="CAE1884" s="84"/>
      <c r="CAF1884" s="84"/>
      <c r="CAG1884" s="84"/>
      <c r="CAH1884" s="84"/>
      <c r="CAI1884" s="84"/>
      <c r="CAJ1884" s="84"/>
      <c r="CAK1884" s="84"/>
      <c r="CAL1884" s="84"/>
      <c r="CAM1884" s="84"/>
      <c r="CAN1884" s="84"/>
      <c r="CAO1884" s="84"/>
      <c r="CAP1884" s="84"/>
      <c r="CAQ1884" s="84"/>
      <c r="CAR1884" s="84"/>
      <c r="CAS1884" s="84"/>
      <c r="CAT1884" s="84"/>
      <c r="CAU1884" s="84"/>
      <c r="CAV1884" s="84"/>
      <c r="CAW1884" s="84"/>
      <c r="CAX1884" s="84"/>
      <c r="CAY1884" s="84"/>
      <c r="CAZ1884" s="84"/>
      <c r="CBA1884" s="84"/>
      <c r="CBB1884" s="84"/>
      <c r="CBC1884" s="84"/>
      <c r="CBD1884" s="84"/>
      <c r="CBE1884" s="84"/>
      <c r="CBF1884" s="84"/>
      <c r="CBG1884" s="84"/>
      <c r="CBH1884" s="84"/>
      <c r="CBI1884" s="84"/>
      <c r="CBJ1884" s="84"/>
      <c r="CBK1884" s="84"/>
      <c r="CBL1884" s="84"/>
      <c r="CBM1884" s="84"/>
      <c r="CBN1884" s="84"/>
      <c r="CBO1884" s="84"/>
      <c r="CBP1884" s="84"/>
      <c r="CBQ1884" s="84"/>
      <c r="CBR1884" s="84"/>
      <c r="CBS1884" s="84"/>
      <c r="CBT1884" s="84"/>
      <c r="CBU1884" s="84"/>
      <c r="CBV1884" s="84"/>
      <c r="CBW1884" s="84"/>
      <c r="CBX1884" s="84"/>
      <c r="CBY1884" s="84"/>
      <c r="CBZ1884" s="84"/>
      <c r="CCA1884" s="84"/>
      <c r="CCB1884" s="84"/>
      <c r="CCC1884" s="84"/>
      <c r="CCD1884" s="84"/>
      <c r="CCE1884" s="84"/>
      <c r="CCF1884" s="84"/>
      <c r="CCG1884" s="84"/>
      <c r="CCH1884" s="84"/>
      <c r="CCI1884" s="84"/>
      <c r="CCJ1884" s="84"/>
      <c r="CCK1884" s="84"/>
      <c r="CCL1884" s="84"/>
      <c r="CCM1884" s="84"/>
      <c r="CCN1884" s="84"/>
      <c r="CCO1884" s="84"/>
      <c r="CCP1884" s="84"/>
      <c r="CCQ1884" s="84"/>
      <c r="CCR1884" s="84"/>
      <c r="CCS1884" s="84"/>
      <c r="CCT1884" s="84"/>
      <c r="CCU1884" s="84"/>
      <c r="CCV1884" s="84"/>
      <c r="CCW1884" s="84"/>
      <c r="CCX1884" s="84"/>
      <c r="CCY1884" s="84"/>
      <c r="CCZ1884" s="84"/>
      <c r="CDA1884" s="84"/>
      <c r="CDB1884" s="84"/>
      <c r="CDC1884" s="84"/>
      <c r="CDD1884" s="84"/>
      <c r="CDE1884" s="84"/>
      <c r="CDF1884" s="84"/>
      <c r="CDG1884" s="84"/>
      <c r="CDH1884" s="84"/>
      <c r="CDI1884" s="84"/>
      <c r="CDJ1884" s="84"/>
      <c r="CDK1884" s="84"/>
      <c r="CDL1884" s="84"/>
      <c r="CDM1884" s="84"/>
      <c r="CDN1884" s="84"/>
      <c r="CDO1884" s="84"/>
      <c r="CDP1884" s="84"/>
      <c r="CDQ1884" s="84"/>
      <c r="CDR1884" s="84"/>
      <c r="CDS1884" s="84"/>
      <c r="CDT1884" s="84"/>
      <c r="CDU1884" s="84"/>
      <c r="CDV1884" s="84"/>
      <c r="CDW1884" s="84"/>
      <c r="CDX1884" s="84"/>
      <c r="CDY1884" s="84"/>
      <c r="CDZ1884" s="84"/>
      <c r="CEA1884" s="84"/>
      <c r="CEB1884" s="84"/>
      <c r="CEC1884" s="84"/>
      <c r="CED1884" s="84"/>
      <c r="CEE1884" s="84"/>
      <c r="CEF1884" s="84"/>
      <c r="CEG1884" s="84"/>
      <c r="CEH1884" s="84"/>
      <c r="CEI1884" s="84"/>
      <c r="CEJ1884" s="84"/>
      <c r="CEK1884" s="84"/>
      <c r="CEL1884" s="84"/>
      <c r="CEM1884" s="84"/>
      <c r="CEN1884" s="84"/>
      <c r="CEO1884" s="84"/>
      <c r="CEP1884" s="84"/>
      <c r="CEQ1884" s="84"/>
      <c r="CER1884" s="84"/>
      <c r="CES1884" s="84"/>
      <c r="CET1884" s="84"/>
      <c r="CEU1884" s="84"/>
      <c r="CEV1884" s="84"/>
      <c r="CEW1884" s="84"/>
      <c r="CEX1884" s="84"/>
      <c r="CEY1884" s="84"/>
      <c r="CEZ1884" s="84"/>
      <c r="CFA1884" s="84"/>
      <c r="CFB1884" s="84"/>
      <c r="CFC1884" s="84"/>
      <c r="CFD1884" s="84"/>
      <c r="CFE1884" s="84"/>
      <c r="CFF1884" s="84"/>
      <c r="CFG1884" s="84"/>
      <c r="CFH1884" s="84"/>
      <c r="CFI1884" s="84"/>
      <c r="CFJ1884" s="84"/>
      <c r="CFK1884" s="84"/>
      <c r="CFL1884" s="84"/>
      <c r="CFM1884" s="84"/>
      <c r="CFN1884" s="84"/>
      <c r="CFO1884" s="84"/>
      <c r="CFP1884" s="84"/>
      <c r="CFQ1884" s="84"/>
      <c r="CFR1884" s="84"/>
      <c r="CFS1884" s="84"/>
      <c r="CFT1884" s="84"/>
      <c r="CFU1884" s="84"/>
      <c r="CFV1884" s="84"/>
      <c r="CFW1884" s="84"/>
      <c r="CFX1884" s="84"/>
      <c r="CFY1884" s="84"/>
      <c r="CFZ1884" s="84"/>
      <c r="CGA1884" s="84"/>
      <c r="CGB1884" s="84"/>
      <c r="CGC1884" s="84"/>
      <c r="CGD1884" s="84"/>
      <c r="CGE1884" s="84"/>
      <c r="CGF1884" s="84"/>
      <c r="CGG1884" s="84"/>
      <c r="CGH1884" s="84"/>
      <c r="CGI1884" s="84"/>
      <c r="CGJ1884" s="84"/>
      <c r="CGK1884" s="84"/>
      <c r="CGL1884" s="84"/>
      <c r="CGM1884" s="84"/>
      <c r="CGN1884" s="84"/>
      <c r="CGO1884" s="84"/>
      <c r="CGP1884" s="84"/>
      <c r="CGQ1884" s="84"/>
      <c r="CGR1884" s="84"/>
      <c r="CGS1884" s="84"/>
      <c r="CGT1884" s="84"/>
      <c r="CGU1884" s="84"/>
      <c r="CGV1884" s="84"/>
      <c r="CGW1884" s="84"/>
      <c r="CGX1884" s="84"/>
      <c r="CGY1884" s="84"/>
      <c r="CGZ1884" s="84"/>
      <c r="CHA1884" s="84"/>
      <c r="CHB1884" s="84"/>
      <c r="CHC1884" s="84"/>
      <c r="CHD1884" s="84"/>
      <c r="CHE1884" s="84"/>
      <c r="CHF1884" s="84"/>
      <c r="CHG1884" s="84"/>
      <c r="CHH1884" s="84"/>
      <c r="CHI1884" s="84"/>
      <c r="CHJ1884" s="84"/>
      <c r="CHK1884" s="84"/>
      <c r="CHL1884" s="84"/>
      <c r="CHM1884" s="84"/>
      <c r="CHN1884" s="84"/>
      <c r="CHO1884" s="84"/>
      <c r="CHP1884" s="84"/>
      <c r="CHQ1884" s="84"/>
      <c r="CHR1884" s="84"/>
      <c r="CHS1884" s="84"/>
      <c r="CHT1884" s="84"/>
      <c r="CHU1884" s="84"/>
      <c r="CHV1884" s="84"/>
      <c r="CHW1884" s="84"/>
      <c r="CHX1884" s="84"/>
      <c r="CHY1884" s="84"/>
      <c r="CHZ1884" s="84"/>
      <c r="CIA1884" s="84"/>
      <c r="CIB1884" s="84"/>
      <c r="CIC1884" s="84"/>
      <c r="CID1884" s="84"/>
      <c r="CIE1884" s="84"/>
      <c r="CIF1884" s="84"/>
      <c r="CIG1884" s="84"/>
      <c r="CIH1884" s="84"/>
      <c r="CII1884" s="84"/>
      <c r="CIJ1884" s="84"/>
      <c r="CIK1884" s="84"/>
      <c r="CIL1884" s="84"/>
      <c r="CIM1884" s="84"/>
      <c r="CIN1884" s="84"/>
      <c r="CIO1884" s="84"/>
      <c r="CIP1884" s="84"/>
      <c r="CIQ1884" s="84"/>
      <c r="CIR1884" s="84"/>
      <c r="CIS1884" s="84"/>
      <c r="CIT1884" s="84"/>
      <c r="CIU1884" s="84"/>
      <c r="CIV1884" s="84"/>
      <c r="CIW1884" s="84"/>
      <c r="CIX1884" s="84"/>
      <c r="CIY1884" s="84"/>
      <c r="CIZ1884" s="84"/>
      <c r="CJA1884" s="84"/>
      <c r="CJB1884" s="84"/>
      <c r="CJC1884" s="84"/>
      <c r="CJD1884" s="84"/>
      <c r="CJE1884" s="84"/>
      <c r="CJF1884" s="84"/>
      <c r="CJG1884" s="84"/>
      <c r="CJH1884" s="84"/>
      <c r="CJI1884" s="84"/>
      <c r="CJJ1884" s="84"/>
      <c r="CJK1884" s="84"/>
      <c r="CJL1884" s="84"/>
      <c r="CJM1884" s="84"/>
      <c r="CJN1884" s="84"/>
      <c r="CJO1884" s="84"/>
      <c r="CJP1884" s="84"/>
      <c r="CJQ1884" s="84"/>
      <c r="CJR1884" s="84"/>
      <c r="CJS1884" s="84"/>
      <c r="CJT1884" s="84"/>
      <c r="CJU1884" s="84"/>
      <c r="CJV1884" s="84"/>
      <c r="CJW1884" s="84"/>
      <c r="CJX1884" s="84"/>
      <c r="CJY1884" s="84"/>
      <c r="CJZ1884" s="84"/>
      <c r="CKA1884" s="84"/>
      <c r="CKB1884" s="84"/>
      <c r="CKC1884" s="84"/>
      <c r="CKD1884" s="84"/>
      <c r="CKE1884" s="84"/>
      <c r="CKF1884" s="84"/>
      <c r="CKG1884" s="84"/>
      <c r="CKH1884" s="84"/>
      <c r="CKI1884" s="84"/>
      <c r="CKJ1884" s="84"/>
      <c r="CKK1884" s="84"/>
      <c r="CKL1884" s="84"/>
      <c r="CKM1884" s="84"/>
      <c r="CKN1884" s="84"/>
      <c r="CKO1884" s="84"/>
      <c r="CKP1884" s="84"/>
      <c r="CKQ1884" s="84"/>
      <c r="CKR1884" s="84"/>
      <c r="CKS1884" s="84"/>
      <c r="CKT1884" s="84"/>
      <c r="CKU1884" s="84"/>
      <c r="CKV1884" s="84"/>
      <c r="CKW1884" s="84"/>
      <c r="CKX1884" s="84"/>
      <c r="CKY1884" s="84"/>
      <c r="CKZ1884" s="84"/>
      <c r="CLA1884" s="84"/>
      <c r="CLB1884" s="84"/>
      <c r="CLC1884" s="84"/>
      <c r="CLD1884" s="84"/>
      <c r="CLE1884" s="84"/>
      <c r="CLF1884" s="84"/>
      <c r="CLG1884" s="84"/>
      <c r="CLH1884" s="84"/>
      <c r="CLI1884" s="84"/>
      <c r="CLJ1884" s="84"/>
      <c r="CLK1884" s="84"/>
      <c r="CLL1884" s="84"/>
      <c r="CLM1884" s="84"/>
      <c r="CLN1884" s="84"/>
      <c r="CLO1884" s="84"/>
      <c r="CLP1884" s="84"/>
      <c r="CLQ1884" s="84"/>
      <c r="CLR1884" s="84"/>
      <c r="CLS1884" s="84"/>
      <c r="CLT1884" s="84"/>
      <c r="CLU1884" s="84"/>
      <c r="CLV1884" s="84"/>
      <c r="CLW1884" s="84"/>
      <c r="CLX1884" s="84"/>
      <c r="CLY1884" s="84"/>
      <c r="CLZ1884" s="84"/>
      <c r="CMA1884" s="84"/>
      <c r="CMB1884" s="84"/>
      <c r="CMC1884" s="84"/>
      <c r="CMD1884" s="84"/>
      <c r="CME1884" s="84"/>
      <c r="CMF1884" s="84"/>
      <c r="CMG1884" s="84"/>
      <c r="CMH1884" s="84"/>
      <c r="CMI1884" s="84"/>
      <c r="CMJ1884" s="84"/>
      <c r="CMK1884" s="84"/>
      <c r="CML1884" s="84"/>
      <c r="CMM1884" s="84"/>
      <c r="CMN1884" s="84"/>
      <c r="CMO1884" s="84"/>
      <c r="CMP1884" s="84"/>
      <c r="CMQ1884" s="84"/>
      <c r="CMR1884" s="84"/>
      <c r="CMS1884" s="84"/>
      <c r="CMT1884" s="84"/>
      <c r="CMU1884" s="84"/>
      <c r="CMV1884" s="84"/>
      <c r="CMW1884" s="84"/>
      <c r="CMX1884" s="84"/>
      <c r="CMY1884" s="84"/>
      <c r="CMZ1884" s="84"/>
      <c r="CNA1884" s="84"/>
      <c r="CNB1884" s="84"/>
      <c r="CNC1884" s="84"/>
      <c r="CND1884" s="84"/>
      <c r="CNE1884" s="84"/>
      <c r="CNF1884" s="84"/>
      <c r="CNG1884" s="84"/>
      <c r="CNH1884" s="84"/>
      <c r="CNI1884" s="84"/>
      <c r="CNJ1884" s="84"/>
      <c r="CNK1884" s="84"/>
      <c r="CNL1884" s="84"/>
      <c r="CNM1884" s="84"/>
      <c r="CNN1884" s="84"/>
      <c r="CNO1884" s="84"/>
      <c r="CNP1884" s="84"/>
      <c r="CNQ1884" s="84"/>
      <c r="CNR1884" s="84"/>
      <c r="CNS1884" s="84"/>
      <c r="CNT1884" s="84"/>
      <c r="CNU1884" s="84"/>
      <c r="CNV1884" s="84"/>
      <c r="CNW1884" s="84"/>
      <c r="CNX1884" s="84"/>
      <c r="CNY1884" s="84"/>
      <c r="CNZ1884" s="84"/>
      <c r="COA1884" s="84"/>
      <c r="COB1884" s="84"/>
      <c r="COC1884" s="84"/>
      <c r="COD1884" s="84"/>
      <c r="COE1884" s="84"/>
      <c r="COF1884" s="84"/>
      <c r="COG1884" s="84"/>
      <c r="COH1884" s="84"/>
      <c r="COI1884" s="84"/>
      <c r="COJ1884" s="84"/>
      <c r="COK1884" s="84"/>
      <c r="COL1884" s="84"/>
      <c r="COM1884" s="84"/>
      <c r="CON1884" s="84"/>
      <c r="COO1884" s="84"/>
      <c r="COP1884" s="84"/>
      <c r="COQ1884" s="84"/>
      <c r="COR1884" s="84"/>
      <c r="COS1884" s="84"/>
      <c r="COT1884" s="84"/>
      <c r="COU1884" s="84"/>
      <c r="COV1884" s="84"/>
      <c r="COW1884" s="84"/>
      <c r="COX1884" s="84"/>
      <c r="COY1884" s="84"/>
      <c r="COZ1884" s="84"/>
      <c r="CPA1884" s="84"/>
      <c r="CPB1884" s="84"/>
      <c r="CPC1884" s="84"/>
      <c r="CPD1884" s="84"/>
      <c r="CPE1884" s="84"/>
      <c r="CPF1884" s="84"/>
      <c r="CPG1884" s="84"/>
      <c r="CPH1884" s="84"/>
      <c r="CPI1884" s="84"/>
      <c r="CPJ1884" s="84"/>
      <c r="CPK1884" s="84"/>
      <c r="CPL1884" s="84"/>
      <c r="CPM1884" s="84"/>
      <c r="CPN1884" s="84"/>
      <c r="CPO1884" s="84"/>
      <c r="CPP1884" s="84"/>
      <c r="CPQ1884" s="84"/>
      <c r="CPR1884" s="84"/>
      <c r="CPS1884" s="84"/>
      <c r="CPT1884" s="84"/>
      <c r="CPU1884" s="84"/>
      <c r="CPV1884" s="84"/>
      <c r="CPW1884" s="84"/>
      <c r="CPX1884" s="84"/>
      <c r="CPY1884" s="84"/>
      <c r="CPZ1884" s="84"/>
      <c r="CQA1884" s="84"/>
      <c r="CQB1884" s="84"/>
      <c r="CQC1884" s="84"/>
      <c r="CQD1884" s="84"/>
      <c r="CQE1884" s="84"/>
      <c r="CQF1884" s="84"/>
      <c r="CQG1884" s="84"/>
      <c r="CQH1884" s="84"/>
      <c r="CQI1884" s="84"/>
      <c r="CQJ1884" s="84"/>
      <c r="CQK1884" s="84"/>
      <c r="CQL1884" s="84"/>
      <c r="CQM1884" s="84"/>
      <c r="CQN1884" s="84"/>
      <c r="CQO1884" s="84"/>
      <c r="CQP1884" s="84"/>
      <c r="CQQ1884" s="84"/>
      <c r="CQR1884" s="84"/>
      <c r="CQS1884" s="84"/>
      <c r="CQT1884" s="84"/>
      <c r="CQU1884" s="84"/>
      <c r="CQV1884" s="84"/>
      <c r="CQW1884" s="84"/>
      <c r="CQX1884" s="84"/>
      <c r="CQY1884" s="84"/>
      <c r="CQZ1884" s="84"/>
      <c r="CRA1884" s="84"/>
      <c r="CRB1884" s="84"/>
      <c r="CRC1884" s="84"/>
      <c r="CRD1884" s="84"/>
      <c r="CRE1884" s="84"/>
      <c r="CRF1884" s="84"/>
      <c r="CRG1884" s="84"/>
      <c r="CRH1884" s="84"/>
      <c r="CRI1884" s="84"/>
      <c r="CRJ1884" s="84"/>
      <c r="CRK1884" s="84"/>
      <c r="CRL1884" s="84"/>
      <c r="CRM1884" s="84"/>
      <c r="CRN1884" s="84"/>
      <c r="CRO1884" s="84"/>
      <c r="CRP1884" s="84"/>
      <c r="CRQ1884" s="84"/>
      <c r="CRR1884" s="84"/>
      <c r="CRS1884" s="84"/>
      <c r="CRT1884" s="84"/>
      <c r="CRU1884" s="84"/>
      <c r="CRV1884" s="84"/>
      <c r="CRW1884" s="84"/>
      <c r="CRX1884" s="84"/>
      <c r="CRY1884" s="84"/>
      <c r="CRZ1884" s="84"/>
      <c r="CSA1884" s="84"/>
      <c r="CSB1884" s="84"/>
      <c r="CSC1884" s="84"/>
      <c r="CSD1884" s="84"/>
      <c r="CSE1884" s="84"/>
      <c r="CSF1884" s="84"/>
      <c r="CSG1884" s="84"/>
      <c r="CSH1884" s="84"/>
      <c r="CSI1884" s="84"/>
      <c r="CSJ1884" s="84"/>
      <c r="CSK1884" s="84"/>
      <c r="CSL1884" s="84"/>
      <c r="CSM1884" s="84"/>
      <c r="CSN1884" s="84"/>
      <c r="CSO1884" s="84"/>
      <c r="CSP1884" s="84"/>
      <c r="CSQ1884" s="84"/>
      <c r="CSR1884" s="84"/>
      <c r="CSS1884" s="84"/>
      <c r="CST1884" s="84"/>
      <c r="CSU1884" s="84"/>
      <c r="CSV1884" s="84"/>
      <c r="CSW1884" s="84"/>
      <c r="CSX1884" s="84"/>
      <c r="CSY1884" s="84"/>
      <c r="CSZ1884" s="84"/>
      <c r="CTA1884" s="84"/>
      <c r="CTB1884" s="84"/>
      <c r="CTC1884" s="84"/>
      <c r="CTD1884" s="84"/>
      <c r="CTE1884" s="84"/>
      <c r="CTF1884" s="84"/>
      <c r="CTG1884" s="84"/>
      <c r="CTH1884" s="84"/>
      <c r="CTI1884" s="84"/>
      <c r="CTJ1884" s="84"/>
      <c r="CTK1884" s="84"/>
      <c r="CTL1884" s="84"/>
      <c r="CTM1884" s="84"/>
      <c r="CTN1884" s="84"/>
      <c r="CTO1884" s="84"/>
      <c r="CTP1884" s="84"/>
      <c r="CTQ1884" s="84"/>
      <c r="CTR1884" s="84"/>
      <c r="CTS1884" s="84"/>
      <c r="CTT1884" s="84"/>
      <c r="CTU1884" s="84"/>
      <c r="CTV1884" s="84"/>
      <c r="CTW1884" s="84"/>
      <c r="CTX1884" s="84"/>
      <c r="CTY1884" s="84"/>
      <c r="CTZ1884" s="84"/>
      <c r="CUA1884" s="84"/>
      <c r="CUB1884" s="84"/>
      <c r="CUC1884" s="84"/>
      <c r="CUD1884" s="84"/>
      <c r="CUE1884" s="84"/>
      <c r="CUF1884" s="84"/>
      <c r="CUG1884" s="84"/>
      <c r="CUH1884" s="84"/>
      <c r="CUI1884" s="84"/>
      <c r="CUJ1884" s="84"/>
      <c r="CUK1884" s="84"/>
      <c r="CUL1884" s="84"/>
      <c r="CUM1884" s="84"/>
      <c r="CUN1884" s="84"/>
      <c r="CUO1884" s="84"/>
      <c r="CUP1884" s="84"/>
      <c r="CUQ1884" s="84"/>
      <c r="CUR1884" s="84"/>
      <c r="CUS1884" s="84"/>
      <c r="CUT1884" s="84"/>
      <c r="CUU1884" s="84"/>
      <c r="CUV1884" s="84"/>
      <c r="CUW1884" s="84"/>
      <c r="CUX1884" s="84"/>
      <c r="CUY1884" s="84"/>
      <c r="CUZ1884" s="84"/>
      <c r="CVA1884" s="84"/>
      <c r="CVB1884" s="84"/>
      <c r="CVC1884" s="84"/>
      <c r="CVD1884" s="84"/>
      <c r="CVE1884" s="84"/>
      <c r="CVF1884" s="84"/>
      <c r="CVG1884" s="84"/>
      <c r="CVH1884" s="84"/>
      <c r="CVI1884" s="84"/>
      <c r="CVJ1884" s="84"/>
      <c r="CVK1884" s="84"/>
      <c r="CVL1884" s="84"/>
      <c r="CVM1884" s="84"/>
      <c r="CVN1884" s="84"/>
      <c r="CVO1884" s="84"/>
      <c r="CVP1884" s="84"/>
      <c r="CVQ1884" s="84"/>
      <c r="CVR1884" s="84"/>
      <c r="CVS1884" s="84"/>
      <c r="CVT1884" s="84"/>
      <c r="CVU1884" s="84"/>
      <c r="CVV1884" s="84"/>
      <c r="CVW1884" s="84"/>
      <c r="CVX1884" s="84"/>
      <c r="CVY1884" s="84"/>
      <c r="CVZ1884" s="84"/>
      <c r="CWA1884" s="84"/>
      <c r="CWB1884" s="84"/>
      <c r="CWC1884" s="84"/>
      <c r="CWD1884" s="84"/>
      <c r="CWE1884" s="84"/>
      <c r="CWF1884" s="84"/>
      <c r="CWG1884" s="84"/>
      <c r="CWH1884" s="84"/>
      <c r="CWI1884" s="84"/>
      <c r="CWJ1884" s="84"/>
      <c r="CWK1884" s="84"/>
      <c r="CWL1884" s="84"/>
      <c r="CWM1884" s="84"/>
      <c r="CWN1884" s="84"/>
      <c r="CWO1884" s="84"/>
      <c r="CWP1884" s="84"/>
      <c r="CWQ1884" s="84"/>
      <c r="CWR1884" s="84"/>
      <c r="CWS1884" s="84"/>
      <c r="CWT1884" s="84"/>
      <c r="CWU1884" s="84"/>
      <c r="CWV1884" s="84"/>
      <c r="CWW1884" s="84"/>
      <c r="CWX1884" s="84"/>
      <c r="CWY1884" s="84"/>
      <c r="CWZ1884" s="84"/>
      <c r="CXA1884" s="84"/>
      <c r="CXB1884" s="84"/>
      <c r="CXC1884" s="84"/>
      <c r="CXD1884" s="84"/>
      <c r="CXE1884" s="84"/>
      <c r="CXF1884" s="84"/>
      <c r="CXG1884" s="84"/>
      <c r="CXH1884" s="84"/>
      <c r="CXI1884" s="84"/>
      <c r="CXJ1884" s="84"/>
      <c r="CXK1884" s="84"/>
      <c r="CXL1884" s="84"/>
      <c r="CXM1884" s="84"/>
      <c r="CXN1884" s="84"/>
      <c r="CXO1884" s="84"/>
      <c r="CXP1884" s="84"/>
      <c r="CXQ1884" s="84"/>
      <c r="CXR1884" s="84"/>
      <c r="CXS1884" s="84"/>
      <c r="CXT1884" s="84"/>
      <c r="CXU1884" s="84"/>
      <c r="CXV1884" s="84"/>
      <c r="CXW1884" s="84"/>
      <c r="CXX1884" s="84"/>
      <c r="CXY1884" s="84"/>
      <c r="CXZ1884" s="84"/>
      <c r="CYA1884" s="84"/>
      <c r="CYB1884" s="84"/>
      <c r="CYC1884" s="84"/>
      <c r="CYD1884" s="84"/>
      <c r="CYE1884" s="84"/>
      <c r="CYF1884" s="84"/>
      <c r="CYG1884" s="84"/>
      <c r="CYH1884" s="84"/>
      <c r="CYI1884" s="84"/>
      <c r="CYJ1884" s="84"/>
      <c r="CYK1884" s="84"/>
      <c r="CYL1884" s="84"/>
      <c r="CYM1884" s="84"/>
      <c r="CYN1884" s="84"/>
      <c r="CYO1884" s="84"/>
      <c r="CYP1884" s="84"/>
      <c r="CYQ1884" s="84"/>
      <c r="CYR1884" s="84"/>
      <c r="CYS1884" s="84"/>
      <c r="CYT1884" s="84"/>
      <c r="CYU1884" s="84"/>
      <c r="CYV1884" s="84"/>
      <c r="CYW1884" s="84"/>
      <c r="CYX1884" s="84"/>
      <c r="CYY1884" s="84"/>
      <c r="CYZ1884" s="84"/>
      <c r="CZA1884" s="84"/>
      <c r="CZB1884" s="84"/>
      <c r="CZC1884" s="84"/>
      <c r="CZD1884" s="84"/>
      <c r="CZE1884" s="84"/>
      <c r="CZF1884" s="84"/>
      <c r="CZG1884" s="84"/>
      <c r="CZH1884" s="84"/>
      <c r="CZI1884" s="84"/>
      <c r="CZJ1884" s="84"/>
      <c r="CZK1884" s="84"/>
      <c r="CZL1884" s="84"/>
      <c r="CZM1884" s="84"/>
      <c r="CZN1884" s="84"/>
      <c r="CZO1884" s="84"/>
      <c r="CZP1884" s="84"/>
      <c r="CZQ1884" s="84"/>
      <c r="CZR1884" s="84"/>
      <c r="CZS1884" s="84"/>
      <c r="CZT1884" s="84"/>
      <c r="CZU1884" s="84"/>
      <c r="CZV1884" s="84"/>
      <c r="CZW1884" s="84"/>
      <c r="CZX1884" s="84"/>
      <c r="CZY1884" s="84"/>
      <c r="CZZ1884" s="84"/>
      <c r="DAA1884" s="84"/>
      <c r="DAB1884" s="84"/>
      <c r="DAC1884" s="84"/>
      <c r="DAD1884" s="84"/>
      <c r="DAE1884" s="84"/>
      <c r="DAF1884" s="84"/>
      <c r="DAG1884" s="84"/>
      <c r="DAH1884" s="84"/>
      <c r="DAI1884" s="84"/>
      <c r="DAJ1884" s="84"/>
      <c r="DAK1884" s="84"/>
      <c r="DAL1884" s="84"/>
      <c r="DAM1884" s="84"/>
      <c r="DAN1884" s="84"/>
      <c r="DAO1884" s="84"/>
      <c r="DAP1884" s="84"/>
      <c r="DAQ1884" s="84"/>
      <c r="DAR1884" s="84"/>
      <c r="DAS1884" s="84"/>
      <c r="DAT1884" s="84"/>
      <c r="DAU1884" s="84"/>
      <c r="DAV1884" s="84"/>
      <c r="DAW1884" s="84"/>
      <c r="DAX1884" s="84"/>
      <c r="DAY1884" s="84"/>
      <c r="DAZ1884" s="84"/>
      <c r="DBA1884" s="84"/>
      <c r="DBB1884" s="84"/>
      <c r="DBC1884" s="84"/>
      <c r="DBD1884" s="84"/>
      <c r="DBE1884" s="84"/>
      <c r="DBF1884" s="84"/>
      <c r="DBG1884" s="84"/>
      <c r="DBH1884" s="84"/>
      <c r="DBI1884" s="84"/>
      <c r="DBJ1884" s="84"/>
      <c r="DBK1884" s="84"/>
      <c r="DBL1884" s="84"/>
      <c r="DBM1884" s="84"/>
      <c r="DBN1884" s="84"/>
      <c r="DBO1884" s="84"/>
      <c r="DBP1884" s="84"/>
      <c r="DBQ1884" s="84"/>
      <c r="DBR1884" s="84"/>
      <c r="DBS1884" s="84"/>
      <c r="DBT1884" s="84"/>
      <c r="DBU1884" s="84"/>
      <c r="DBV1884" s="84"/>
      <c r="DBW1884" s="84"/>
      <c r="DBX1884" s="84"/>
      <c r="DBY1884" s="84"/>
      <c r="DBZ1884" s="84"/>
      <c r="DCA1884" s="84"/>
      <c r="DCB1884" s="84"/>
      <c r="DCC1884" s="84"/>
      <c r="DCD1884" s="84"/>
      <c r="DCE1884" s="84"/>
      <c r="DCF1884" s="84"/>
      <c r="DCG1884" s="84"/>
      <c r="DCH1884" s="84"/>
      <c r="DCI1884" s="84"/>
      <c r="DCJ1884" s="84"/>
      <c r="DCK1884" s="84"/>
      <c r="DCL1884" s="84"/>
      <c r="DCM1884" s="84"/>
      <c r="DCN1884" s="84"/>
      <c r="DCO1884" s="84"/>
      <c r="DCP1884" s="84"/>
      <c r="DCQ1884" s="84"/>
      <c r="DCR1884" s="84"/>
      <c r="DCS1884" s="84"/>
      <c r="DCT1884" s="84"/>
      <c r="DCU1884" s="84"/>
      <c r="DCV1884" s="84"/>
      <c r="DCW1884" s="84"/>
      <c r="DCX1884" s="84"/>
      <c r="DCY1884" s="84"/>
      <c r="DCZ1884" s="84"/>
      <c r="DDA1884" s="84"/>
      <c r="DDB1884" s="84"/>
      <c r="DDC1884" s="84"/>
      <c r="DDD1884" s="84"/>
      <c r="DDE1884" s="84"/>
      <c r="DDF1884" s="84"/>
      <c r="DDG1884" s="84"/>
      <c r="DDH1884" s="84"/>
      <c r="DDI1884" s="84"/>
      <c r="DDJ1884" s="84"/>
      <c r="DDK1884" s="84"/>
      <c r="DDL1884" s="84"/>
      <c r="DDM1884" s="84"/>
      <c r="DDN1884" s="84"/>
      <c r="DDO1884" s="84"/>
      <c r="DDP1884" s="84"/>
      <c r="DDQ1884" s="84"/>
      <c r="DDR1884" s="84"/>
      <c r="DDS1884" s="84"/>
      <c r="DDT1884" s="84"/>
      <c r="DDU1884" s="84"/>
      <c r="DDV1884" s="84"/>
      <c r="DDW1884" s="84"/>
      <c r="DDX1884" s="84"/>
      <c r="DDY1884" s="84"/>
      <c r="DDZ1884" s="84"/>
      <c r="DEA1884" s="84"/>
      <c r="DEB1884" s="84"/>
      <c r="DEC1884" s="84"/>
      <c r="DED1884" s="84"/>
      <c r="DEE1884" s="84"/>
      <c r="DEF1884" s="84"/>
      <c r="DEG1884" s="84"/>
      <c r="DEH1884" s="84"/>
      <c r="DEI1884" s="84"/>
      <c r="DEJ1884" s="84"/>
      <c r="DEK1884" s="84"/>
      <c r="DEL1884" s="84"/>
      <c r="DEM1884" s="84"/>
      <c r="DEN1884" s="84"/>
      <c r="DEO1884" s="84"/>
      <c r="DEP1884" s="84"/>
      <c r="DEQ1884" s="84"/>
      <c r="DER1884" s="84"/>
      <c r="DES1884" s="84"/>
      <c r="DET1884" s="84"/>
      <c r="DEU1884" s="84"/>
      <c r="DEV1884" s="84"/>
      <c r="DEW1884" s="84"/>
      <c r="DEX1884" s="84"/>
      <c r="DEY1884" s="84"/>
      <c r="DEZ1884" s="84"/>
      <c r="DFA1884" s="84"/>
      <c r="DFB1884" s="84"/>
      <c r="DFC1884" s="84"/>
      <c r="DFD1884" s="84"/>
      <c r="DFE1884" s="84"/>
      <c r="DFF1884" s="84"/>
      <c r="DFG1884" s="84"/>
      <c r="DFH1884" s="84"/>
      <c r="DFI1884" s="84"/>
      <c r="DFJ1884" s="84"/>
      <c r="DFK1884" s="84"/>
      <c r="DFL1884" s="84"/>
      <c r="DFM1884" s="84"/>
      <c r="DFN1884" s="84"/>
      <c r="DFO1884" s="84"/>
      <c r="DFP1884" s="84"/>
      <c r="DFQ1884" s="84"/>
      <c r="DFR1884" s="84"/>
      <c r="DFS1884" s="84"/>
      <c r="DFT1884" s="84"/>
      <c r="DFU1884" s="84"/>
      <c r="DFV1884" s="84"/>
      <c r="DFW1884" s="84"/>
      <c r="DFX1884" s="84"/>
      <c r="DFY1884" s="84"/>
      <c r="DFZ1884" s="84"/>
      <c r="DGA1884" s="84"/>
      <c r="DGB1884" s="84"/>
      <c r="DGC1884" s="84"/>
      <c r="DGD1884" s="84"/>
      <c r="DGE1884" s="84"/>
      <c r="DGF1884" s="84"/>
      <c r="DGG1884" s="84"/>
      <c r="DGH1884" s="84"/>
      <c r="DGI1884" s="84"/>
      <c r="DGJ1884" s="84"/>
      <c r="DGK1884" s="84"/>
      <c r="DGL1884" s="84"/>
      <c r="DGM1884" s="84"/>
      <c r="DGN1884" s="84"/>
      <c r="DGO1884" s="84"/>
      <c r="DGP1884" s="84"/>
      <c r="DGQ1884" s="84"/>
      <c r="DGR1884" s="84"/>
      <c r="DGS1884" s="84"/>
      <c r="DGT1884" s="84"/>
      <c r="DGU1884" s="84"/>
      <c r="DGV1884" s="84"/>
      <c r="DGW1884" s="84"/>
      <c r="DGX1884" s="84"/>
      <c r="DGY1884" s="84"/>
      <c r="DGZ1884" s="84"/>
      <c r="DHA1884" s="84"/>
      <c r="DHB1884" s="84"/>
      <c r="DHC1884" s="84"/>
      <c r="DHD1884" s="84"/>
      <c r="DHE1884" s="84"/>
      <c r="DHF1884" s="84"/>
      <c r="DHG1884" s="84"/>
      <c r="DHH1884" s="84"/>
      <c r="DHI1884" s="84"/>
      <c r="DHJ1884" s="84"/>
      <c r="DHK1884" s="84"/>
      <c r="DHL1884" s="84"/>
      <c r="DHM1884" s="84"/>
      <c r="DHN1884" s="84"/>
      <c r="DHO1884" s="84"/>
      <c r="DHP1884" s="84"/>
      <c r="DHQ1884" s="84"/>
      <c r="DHR1884" s="84"/>
      <c r="DHS1884" s="84"/>
      <c r="DHT1884" s="84"/>
      <c r="DHU1884" s="84"/>
      <c r="DHV1884" s="84"/>
      <c r="DHW1884" s="84"/>
      <c r="DHX1884" s="84"/>
      <c r="DHY1884" s="84"/>
      <c r="DHZ1884" s="84"/>
      <c r="DIA1884" s="84"/>
      <c r="DIB1884" s="84"/>
      <c r="DIC1884" s="84"/>
      <c r="DID1884" s="84"/>
      <c r="DIE1884" s="84"/>
      <c r="DIF1884" s="84"/>
      <c r="DIG1884" s="84"/>
      <c r="DIH1884" s="84"/>
      <c r="DII1884" s="84"/>
      <c r="DIJ1884" s="84"/>
      <c r="DIK1884" s="84"/>
      <c r="DIL1884" s="84"/>
      <c r="DIM1884" s="84"/>
      <c r="DIN1884" s="84"/>
      <c r="DIO1884" s="84"/>
      <c r="DIP1884" s="84"/>
      <c r="DIQ1884" s="84"/>
      <c r="DIR1884" s="84"/>
      <c r="DIS1884" s="84"/>
      <c r="DIT1884" s="84"/>
      <c r="DIU1884" s="84"/>
      <c r="DIV1884" s="84"/>
      <c r="DIW1884" s="84"/>
      <c r="DIX1884" s="84"/>
      <c r="DIY1884" s="84"/>
      <c r="DIZ1884" s="84"/>
      <c r="DJA1884" s="84"/>
      <c r="DJB1884" s="84"/>
      <c r="DJC1884" s="84"/>
      <c r="DJD1884" s="84"/>
      <c r="DJE1884" s="84"/>
      <c r="DJF1884" s="84"/>
      <c r="DJG1884" s="84"/>
      <c r="DJH1884" s="84"/>
      <c r="DJI1884" s="84"/>
      <c r="DJJ1884" s="84"/>
      <c r="DJK1884" s="84"/>
      <c r="DJL1884" s="84"/>
      <c r="DJM1884" s="84"/>
      <c r="DJN1884" s="84"/>
      <c r="DJO1884" s="84"/>
      <c r="DJP1884" s="84"/>
      <c r="DJQ1884" s="84"/>
      <c r="DJR1884" s="84"/>
      <c r="DJS1884" s="84"/>
      <c r="DJT1884" s="84"/>
      <c r="DJU1884" s="84"/>
      <c r="DJV1884" s="84"/>
      <c r="DJW1884" s="84"/>
      <c r="DJX1884" s="84"/>
      <c r="DJY1884" s="84"/>
      <c r="DJZ1884" s="84"/>
      <c r="DKA1884" s="84"/>
      <c r="DKB1884" s="84"/>
      <c r="DKC1884" s="84"/>
      <c r="DKD1884" s="84"/>
      <c r="DKE1884" s="84"/>
      <c r="DKF1884" s="84"/>
      <c r="DKG1884" s="84"/>
      <c r="DKH1884" s="84"/>
      <c r="DKI1884" s="84"/>
      <c r="DKJ1884" s="84"/>
      <c r="DKK1884" s="84"/>
      <c r="DKL1884" s="84"/>
      <c r="DKM1884" s="84"/>
      <c r="DKN1884" s="84"/>
      <c r="DKO1884" s="84"/>
      <c r="DKP1884" s="84"/>
      <c r="DKQ1884" s="84"/>
      <c r="DKR1884" s="84"/>
      <c r="DKS1884" s="84"/>
      <c r="DKT1884" s="84"/>
      <c r="DKU1884" s="84"/>
      <c r="DKV1884" s="84"/>
      <c r="DKW1884" s="84"/>
      <c r="DKX1884" s="84"/>
      <c r="DKY1884" s="84"/>
      <c r="DKZ1884" s="84"/>
      <c r="DLA1884" s="84"/>
      <c r="DLB1884" s="84"/>
      <c r="DLC1884" s="84"/>
      <c r="DLD1884" s="84"/>
      <c r="DLE1884" s="84"/>
      <c r="DLF1884" s="84"/>
      <c r="DLG1884" s="84"/>
      <c r="DLH1884" s="84"/>
      <c r="DLI1884" s="84"/>
      <c r="DLJ1884" s="84"/>
      <c r="DLK1884" s="84"/>
      <c r="DLL1884" s="84"/>
      <c r="DLM1884" s="84"/>
      <c r="DLN1884" s="84"/>
      <c r="DLO1884" s="84"/>
      <c r="DLP1884" s="84"/>
      <c r="DLQ1884" s="84"/>
      <c r="DLR1884" s="84"/>
      <c r="DLS1884" s="84"/>
      <c r="DLT1884" s="84"/>
      <c r="DLU1884" s="84"/>
      <c r="DLV1884" s="84"/>
      <c r="DLW1884" s="84"/>
      <c r="DLX1884" s="84"/>
      <c r="DLY1884" s="84"/>
      <c r="DLZ1884" s="84"/>
      <c r="DMA1884" s="84"/>
      <c r="DMB1884" s="84"/>
      <c r="DMC1884" s="84"/>
      <c r="DMD1884" s="84"/>
      <c r="DME1884" s="84"/>
      <c r="DMF1884" s="84"/>
      <c r="DMG1884" s="84"/>
      <c r="DMH1884" s="84"/>
      <c r="DMI1884" s="84"/>
      <c r="DMJ1884" s="84"/>
      <c r="DMK1884" s="84"/>
      <c r="DML1884" s="84"/>
      <c r="DMM1884" s="84"/>
      <c r="DMN1884" s="84"/>
      <c r="DMO1884" s="84"/>
      <c r="DMP1884" s="84"/>
      <c r="DMQ1884" s="84"/>
      <c r="DMR1884" s="84"/>
      <c r="DMS1884" s="84"/>
      <c r="DMT1884" s="84"/>
      <c r="DMU1884" s="84"/>
      <c r="DMV1884" s="84"/>
      <c r="DMW1884" s="84"/>
      <c r="DMX1884" s="84"/>
      <c r="DMY1884" s="84"/>
      <c r="DMZ1884" s="84"/>
      <c r="DNA1884" s="84"/>
      <c r="DNB1884" s="84"/>
      <c r="DNC1884" s="84"/>
      <c r="DND1884" s="84"/>
      <c r="DNE1884" s="84"/>
      <c r="DNF1884" s="84"/>
      <c r="DNG1884" s="84"/>
      <c r="DNH1884" s="84"/>
      <c r="DNI1884" s="84"/>
      <c r="DNJ1884" s="84"/>
      <c r="DNK1884" s="84"/>
      <c r="DNL1884" s="84"/>
      <c r="DNM1884" s="84"/>
      <c r="DNN1884" s="84"/>
      <c r="DNO1884" s="84"/>
      <c r="DNP1884" s="84"/>
      <c r="DNQ1884" s="84"/>
      <c r="DNR1884" s="84"/>
      <c r="DNS1884" s="84"/>
      <c r="DNT1884" s="84"/>
      <c r="DNU1884" s="84"/>
      <c r="DNV1884" s="84"/>
      <c r="DNW1884" s="84"/>
      <c r="DNX1884" s="84"/>
      <c r="DNY1884" s="84"/>
      <c r="DNZ1884" s="84"/>
      <c r="DOA1884" s="84"/>
      <c r="DOB1884" s="84"/>
      <c r="DOC1884" s="84"/>
      <c r="DOD1884" s="84"/>
      <c r="DOE1884" s="84"/>
      <c r="DOF1884" s="84"/>
      <c r="DOG1884" s="84"/>
      <c r="DOH1884" s="84"/>
      <c r="DOI1884" s="84"/>
      <c r="DOJ1884" s="84"/>
      <c r="DOK1884" s="84"/>
      <c r="DOL1884" s="84"/>
      <c r="DOM1884" s="84"/>
      <c r="DON1884" s="84"/>
      <c r="DOO1884" s="84"/>
      <c r="DOP1884" s="84"/>
      <c r="DOQ1884" s="84"/>
      <c r="DOR1884" s="84"/>
      <c r="DOS1884" s="84"/>
      <c r="DOT1884" s="84"/>
      <c r="DOU1884" s="84"/>
      <c r="DOV1884" s="84"/>
      <c r="DOW1884" s="84"/>
      <c r="DOX1884" s="84"/>
      <c r="DOY1884" s="84"/>
      <c r="DOZ1884" s="84"/>
      <c r="DPA1884" s="84"/>
      <c r="DPB1884" s="84"/>
      <c r="DPC1884" s="84"/>
      <c r="DPD1884" s="84"/>
      <c r="DPE1884" s="84"/>
      <c r="DPF1884" s="84"/>
      <c r="DPG1884" s="84"/>
      <c r="DPH1884" s="84"/>
      <c r="DPI1884" s="84"/>
      <c r="DPJ1884" s="84"/>
      <c r="DPK1884" s="84"/>
      <c r="DPL1884" s="84"/>
      <c r="DPM1884" s="84"/>
      <c r="DPN1884" s="84"/>
      <c r="DPO1884" s="84"/>
      <c r="DPP1884" s="84"/>
      <c r="DPQ1884" s="84"/>
      <c r="DPR1884" s="84"/>
      <c r="DPS1884" s="84"/>
      <c r="DPT1884" s="84"/>
      <c r="DPU1884" s="84"/>
      <c r="DPV1884" s="84"/>
      <c r="DPW1884" s="84"/>
      <c r="DPX1884" s="84"/>
      <c r="DPY1884" s="84"/>
      <c r="DPZ1884" s="84"/>
      <c r="DQA1884" s="84"/>
      <c r="DQB1884" s="84"/>
      <c r="DQC1884" s="84"/>
      <c r="DQD1884" s="84"/>
      <c r="DQE1884" s="84"/>
      <c r="DQF1884" s="84"/>
      <c r="DQG1884" s="84"/>
      <c r="DQH1884" s="84"/>
      <c r="DQI1884" s="84"/>
      <c r="DQJ1884" s="84"/>
      <c r="DQK1884" s="84"/>
      <c r="DQL1884" s="84"/>
      <c r="DQM1884" s="84"/>
      <c r="DQN1884" s="84"/>
      <c r="DQO1884" s="84"/>
      <c r="DQP1884" s="84"/>
      <c r="DQQ1884" s="84"/>
      <c r="DQR1884" s="84"/>
      <c r="DQS1884" s="84"/>
      <c r="DQT1884" s="84"/>
      <c r="DQU1884" s="84"/>
      <c r="DQV1884" s="84"/>
      <c r="DQW1884" s="84"/>
      <c r="DQX1884" s="84"/>
      <c r="DQY1884" s="84"/>
      <c r="DQZ1884" s="84"/>
      <c r="DRA1884" s="84"/>
      <c r="DRB1884" s="84"/>
      <c r="DRC1884" s="84"/>
      <c r="DRD1884" s="84"/>
      <c r="DRE1884" s="84"/>
      <c r="DRF1884" s="84"/>
      <c r="DRG1884" s="84"/>
      <c r="DRH1884" s="84"/>
      <c r="DRI1884" s="84"/>
      <c r="DRJ1884" s="84"/>
      <c r="DRK1884" s="84"/>
      <c r="DRL1884" s="84"/>
      <c r="DRM1884" s="84"/>
      <c r="DRN1884" s="84"/>
      <c r="DRO1884" s="84"/>
      <c r="DRP1884" s="84"/>
      <c r="DRQ1884" s="84"/>
      <c r="DRR1884" s="84"/>
      <c r="DRS1884" s="84"/>
      <c r="DRT1884" s="84"/>
      <c r="DRU1884" s="84"/>
      <c r="DRV1884" s="84"/>
      <c r="DRW1884" s="84"/>
      <c r="DRX1884" s="84"/>
      <c r="DRY1884" s="84"/>
      <c r="DRZ1884" s="84"/>
      <c r="DSA1884" s="84"/>
      <c r="DSB1884" s="84"/>
      <c r="DSC1884" s="84"/>
      <c r="DSD1884" s="84"/>
      <c r="DSE1884" s="84"/>
      <c r="DSF1884" s="84"/>
      <c r="DSG1884" s="84"/>
      <c r="DSH1884" s="84"/>
      <c r="DSI1884" s="84"/>
      <c r="DSJ1884" s="84"/>
      <c r="DSK1884" s="84"/>
      <c r="DSL1884" s="84"/>
      <c r="DSM1884" s="84"/>
      <c r="DSN1884" s="84"/>
      <c r="DSO1884" s="84"/>
      <c r="DSP1884" s="84"/>
      <c r="DSQ1884" s="84"/>
      <c r="DSR1884" s="84"/>
      <c r="DSS1884" s="84"/>
      <c r="DST1884" s="84"/>
      <c r="DSU1884" s="84"/>
      <c r="DSV1884" s="84"/>
      <c r="DSW1884" s="84"/>
      <c r="DSX1884" s="84"/>
      <c r="DSY1884" s="84"/>
      <c r="DSZ1884" s="84"/>
      <c r="DTA1884" s="84"/>
      <c r="DTB1884" s="84"/>
      <c r="DTC1884" s="84"/>
      <c r="DTD1884" s="84"/>
      <c r="DTE1884" s="84"/>
      <c r="DTF1884" s="84"/>
      <c r="DTG1884" s="84"/>
      <c r="DTH1884" s="84"/>
      <c r="DTI1884" s="84"/>
      <c r="DTJ1884" s="84"/>
      <c r="DTK1884" s="84"/>
      <c r="DTL1884" s="84"/>
      <c r="DTM1884" s="84"/>
      <c r="DTN1884" s="84"/>
      <c r="DTO1884" s="84"/>
      <c r="DTP1884" s="84"/>
      <c r="DTQ1884" s="84"/>
      <c r="DTR1884" s="84"/>
      <c r="DTS1884" s="84"/>
      <c r="DTT1884" s="84"/>
      <c r="DTU1884" s="84"/>
      <c r="DTV1884" s="84"/>
      <c r="DTW1884" s="84"/>
      <c r="DTX1884" s="84"/>
      <c r="DTY1884" s="84"/>
      <c r="DTZ1884" s="84"/>
      <c r="DUA1884" s="84"/>
      <c r="DUB1884" s="84"/>
      <c r="DUC1884" s="84"/>
      <c r="DUD1884" s="84"/>
      <c r="DUE1884" s="84"/>
      <c r="DUF1884" s="84"/>
      <c r="DUG1884" s="84"/>
      <c r="DUH1884" s="84"/>
      <c r="DUI1884" s="84"/>
      <c r="DUJ1884" s="84"/>
      <c r="DUK1884" s="84"/>
      <c r="DUL1884" s="84"/>
      <c r="DUM1884" s="84"/>
      <c r="DUN1884" s="84"/>
      <c r="DUO1884" s="84"/>
      <c r="DUP1884" s="84"/>
      <c r="DUQ1884" s="84"/>
      <c r="DUR1884" s="84"/>
      <c r="DUS1884" s="84"/>
      <c r="DUT1884" s="84"/>
      <c r="DUU1884" s="84"/>
      <c r="DUV1884" s="84"/>
      <c r="DUW1884" s="84"/>
      <c r="DUX1884" s="84"/>
      <c r="DUY1884" s="84"/>
      <c r="DUZ1884" s="84"/>
      <c r="DVA1884" s="84"/>
      <c r="DVB1884" s="84"/>
      <c r="DVC1884" s="84"/>
      <c r="DVD1884" s="84"/>
      <c r="DVE1884" s="84"/>
      <c r="DVF1884" s="84"/>
      <c r="DVG1884" s="84"/>
      <c r="DVH1884" s="84"/>
      <c r="DVI1884" s="84"/>
      <c r="DVJ1884" s="84"/>
      <c r="DVK1884" s="84"/>
      <c r="DVL1884" s="84"/>
      <c r="DVM1884" s="84"/>
      <c r="DVN1884" s="84"/>
      <c r="DVO1884" s="84"/>
      <c r="DVP1884" s="84"/>
      <c r="DVQ1884" s="84"/>
      <c r="DVR1884" s="84"/>
      <c r="DVS1884" s="84"/>
      <c r="DVT1884" s="84"/>
      <c r="DVU1884" s="84"/>
      <c r="DVV1884" s="84"/>
      <c r="DVW1884" s="84"/>
      <c r="DVX1884" s="84"/>
      <c r="DVY1884" s="84"/>
      <c r="DVZ1884" s="84"/>
      <c r="DWA1884" s="84"/>
      <c r="DWB1884" s="84"/>
      <c r="DWC1884" s="84"/>
      <c r="DWD1884" s="84"/>
      <c r="DWE1884" s="84"/>
      <c r="DWF1884" s="84"/>
      <c r="DWG1884" s="84"/>
      <c r="DWH1884" s="84"/>
      <c r="DWI1884" s="84"/>
      <c r="DWJ1884" s="84"/>
      <c r="DWK1884" s="84"/>
      <c r="DWL1884" s="84"/>
      <c r="DWM1884" s="84"/>
      <c r="DWN1884" s="84"/>
      <c r="DWO1884" s="84"/>
      <c r="DWP1884" s="84"/>
      <c r="DWQ1884" s="84"/>
      <c r="DWR1884" s="84"/>
      <c r="DWS1884" s="84"/>
      <c r="DWT1884" s="84"/>
      <c r="DWU1884" s="84"/>
      <c r="DWV1884" s="84"/>
      <c r="DWW1884" s="84"/>
      <c r="DWX1884" s="84"/>
      <c r="DWY1884" s="84"/>
      <c r="DWZ1884" s="84"/>
      <c r="DXA1884" s="84"/>
      <c r="DXB1884" s="84"/>
      <c r="DXC1884" s="84"/>
      <c r="DXD1884" s="84"/>
      <c r="DXE1884" s="84"/>
      <c r="DXF1884" s="84"/>
      <c r="DXG1884" s="84"/>
      <c r="DXH1884" s="84"/>
      <c r="DXI1884" s="84"/>
      <c r="DXJ1884" s="84"/>
      <c r="DXK1884" s="84"/>
      <c r="DXL1884" s="84"/>
      <c r="DXM1884" s="84"/>
      <c r="DXN1884" s="84"/>
      <c r="DXO1884" s="84"/>
      <c r="DXP1884" s="84"/>
      <c r="DXQ1884" s="84"/>
      <c r="DXR1884" s="84"/>
      <c r="DXS1884" s="84"/>
      <c r="DXT1884" s="84"/>
      <c r="DXU1884" s="84"/>
      <c r="DXV1884" s="84"/>
      <c r="DXW1884" s="84"/>
      <c r="DXX1884" s="84"/>
      <c r="DXY1884" s="84"/>
      <c r="DXZ1884" s="84"/>
      <c r="DYA1884" s="84"/>
      <c r="DYB1884" s="84"/>
      <c r="DYC1884" s="84"/>
      <c r="DYD1884" s="84"/>
      <c r="DYE1884" s="84"/>
      <c r="DYF1884" s="84"/>
      <c r="DYG1884" s="84"/>
      <c r="DYH1884" s="84"/>
      <c r="DYI1884" s="84"/>
      <c r="DYJ1884" s="84"/>
      <c r="DYK1884" s="84"/>
      <c r="DYL1884" s="84"/>
      <c r="DYM1884" s="84"/>
      <c r="DYN1884" s="84"/>
      <c r="DYO1884" s="84"/>
      <c r="DYP1884" s="84"/>
      <c r="DYQ1884" s="84"/>
      <c r="DYR1884" s="84"/>
      <c r="DYS1884" s="84"/>
      <c r="DYT1884" s="84"/>
      <c r="DYU1884" s="84"/>
      <c r="DYV1884" s="84"/>
      <c r="DYW1884" s="84"/>
      <c r="DYX1884" s="84"/>
      <c r="DYY1884" s="84"/>
      <c r="DYZ1884" s="84"/>
      <c r="DZA1884" s="84"/>
      <c r="DZB1884" s="84"/>
      <c r="DZC1884" s="84"/>
      <c r="DZD1884" s="84"/>
      <c r="DZE1884" s="84"/>
      <c r="DZF1884" s="84"/>
      <c r="DZG1884" s="84"/>
      <c r="DZH1884" s="84"/>
      <c r="DZI1884" s="84"/>
      <c r="DZJ1884" s="84"/>
      <c r="DZK1884" s="84"/>
      <c r="DZL1884" s="84"/>
      <c r="DZM1884" s="84"/>
      <c r="DZN1884" s="84"/>
      <c r="DZO1884" s="84"/>
      <c r="DZP1884" s="84"/>
      <c r="DZQ1884" s="84"/>
      <c r="DZR1884" s="84"/>
      <c r="DZS1884" s="84"/>
      <c r="DZT1884" s="84"/>
      <c r="DZU1884" s="84"/>
      <c r="DZV1884" s="84"/>
      <c r="DZW1884" s="84"/>
      <c r="DZX1884" s="84"/>
      <c r="DZY1884" s="84"/>
      <c r="DZZ1884" s="84"/>
      <c r="EAA1884" s="84"/>
      <c r="EAB1884" s="84"/>
      <c r="EAC1884" s="84"/>
      <c r="EAD1884" s="84"/>
      <c r="EAE1884" s="84"/>
      <c r="EAF1884" s="84"/>
      <c r="EAG1884" s="84"/>
      <c r="EAH1884" s="84"/>
      <c r="EAI1884" s="84"/>
      <c r="EAJ1884" s="84"/>
      <c r="EAK1884" s="84"/>
      <c r="EAL1884" s="84"/>
      <c r="EAM1884" s="84"/>
      <c r="EAN1884" s="84"/>
      <c r="EAO1884" s="84"/>
      <c r="EAP1884" s="84"/>
      <c r="EAQ1884" s="84"/>
      <c r="EAR1884" s="84"/>
      <c r="EAS1884" s="84"/>
      <c r="EAT1884" s="84"/>
      <c r="EAU1884" s="84"/>
      <c r="EAV1884" s="84"/>
      <c r="EAW1884" s="84"/>
      <c r="EAX1884" s="84"/>
      <c r="EAY1884" s="84"/>
      <c r="EAZ1884" s="84"/>
      <c r="EBA1884" s="84"/>
      <c r="EBB1884" s="84"/>
      <c r="EBC1884" s="84"/>
      <c r="EBD1884" s="84"/>
      <c r="EBE1884" s="84"/>
      <c r="EBF1884" s="84"/>
      <c r="EBG1884" s="84"/>
      <c r="EBH1884" s="84"/>
      <c r="EBI1884" s="84"/>
      <c r="EBJ1884" s="84"/>
      <c r="EBK1884" s="84"/>
      <c r="EBL1884" s="84"/>
      <c r="EBM1884" s="84"/>
      <c r="EBN1884" s="84"/>
      <c r="EBO1884" s="84"/>
      <c r="EBP1884" s="84"/>
      <c r="EBQ1884" s="84"/>
      <c r="EBR1884" s="84"/>
      <c r="EBS1884" s="84"/>
      <c r="EBT1884" s="84"/>
      <c r="EBU1884" s="84"/>
      <c r="EBV1884" s="84"/>
      <c r="EBW1884" s="84"/>
      <c r="EBX1884" s="84"/>
      <c r="EBY1884" s="84"/>
      <c r="EBZ1884" s="84"/>
      <c r="ECA1884" s="84"/>
      <c r="ECB1884" s="84"/>
      <c r="ECC1884" s="84"/>
      <c r="ECD1884" s="84"/>
      <c r="ECE1884" s="84"/>
      <c r="ECF1884" s="84"/>
      <c r="ECG1884" s="84"/>
      <c r="ECH1884" s="84"/>
      <c r="ECI1884" s="84"/>
      <c r="ECJ1884" s="84"/>
      <c r="ECK1884" s="84"/>
      <c r="ECL1884" s="84"/>
      <c r="ECM1884" s="84"/>
      <c r="ECN1884" s="84"/>
      <c r="ECO1884" s="84"/>
      <c r="ECP1884" s="84"/>
      <c r="ECQ1884" s="84"/>
      <c r="ECR1884" s="84"/>
      <c r="ECS1884" s="84"/>
      <c r="ECT1884" s="84"/>
      <c r="ECU1884" s="84"/>
      <c r="ECV1884" s="84"/>
      <c r="ECW1884" s="84"/>
      <c r="ECX1884" s="84"/>
      <c r="ECY1884" s="84"/>
      <c r="ECZ1884" s="84"/>
      <c r="EDA1884" s="84"/>
      <c r="EDB1884" s="84"/>
      <c r="EDC1884" s="84"/>
      <c r="EDD1884" s="84"/>
      <c r="EDE1884" s="84"/>
      <c r="EDF1884" s="84"/>
      <c r="EDG1884" s="84"/>
      <c r="EDH1884" s="84"/>
      <c r="EDI1884" s="84"/>
      <c r="EDJ1884" s="84"/>
      <c r="EDK1884" s="84"/>
      <c r="EDL1884" s="84"/>
      <c r="EDM1884" s="84"/>
      <c r="EDN1884" s="84"/>
      <c r="EDO1884" s="84"/>
      <c r="EDP1884" s="84"/>
      <c r="EDQ1884" s="84"/>
      <c r="EDR1884" s="84"/>
      <c r="EDS1884" s="84"/>
      <c r="EDT1884" s="84"/>
      <c r="EDU1884" s="84"/>
      <c r="EDV1884" s="84"/>
      <c r="EDW1884" s="84"/>
      <c r="EDX1884" s="84"/>
      <c r="EDY1884" s="84"/>
      <c r="EDZ1884" s="84"/>
      <c r="EEA1884" s="84"/>
      <c r="EEB1884" s="84"/>
      <c r="EEC1884" s="84"/>
      <c r="EED1884" s="84"/>
      <c r="EEE1884" s="84"/>
      <c r="EEF1884" s="84"/>
      <c r="EEG1884" s="84"/>
      <c r="EEH1884" s="84"/>
      <c r="EEI1884" s="84"/>
      <c r="EEJ1884" s="84"/>
      <c r="EEK1884" s="84"/>
      <c r="EEL1884" s="84"/>
      <c r="EEM1884" s="84"/>
      <c r="EEN1884" s="84"/>
      <c r="EEO1884" s="84"/>
      <c r="EEP1884" s="84"/>
      <c r="EEQ1884" s="84"/>
      <c r="EER1884" s="84"/>
      <c r="EES1884" s="84"/>
      <c r="EET1884" s="84"/>
      <c r="EEU1884" s="84"/>
      <c r="EEV1884" s="84"/>
      <c r="EEW1884" s="84"/>
      <c r="EEX1884" s="84"/>
      <c r="EEY1884" s="84"/>
      <c r="EEZ1884" s="84"/>
      <c r="EFA1884" s="84"/>
      <c r="EFB1884" s="84"/>
      <c r="EFC1884" s="84"/>
      <c r="EFD1884" s="84"/>
      <c r="EFE1884" s="84"/>
      <c r="EFF1884" s="84"/>
      <c r="EFG1884" s="84"/>
      <c r="EFH1884" s="84"/>
      <c r="EFI1884" s="84"/>
      <c r="EFJ1884" s="84"/>
      <c r="EFK1884" s="84"/>
      <c r="EFL1884" s="84"/>
      <c r="EFM1884" s="84"/>
      <c r="EFN1884" s="84"/>
      <c r="EFO1884" s="84"/>
      <c r="EFP1884" s="84"/>
      <c r="EFQ1884" s="84"/>
      <c r="EFR1884" s="84"/>
      <c r="EFS1884" s="84"/>
      <c r="EFT1884" s="84"/>
      <c r="EFU1884" s="84"/>
      <c r="EFV1884" s="84"/>
      <c r="EFW1884" s="84"/>
      <c r="EFX1884" s="84"/>
      <c r="EFY1884" s="84"/>
      <c r="EFZ1884" s="84"/>
      <c r="EGA1884" s="84"/>
      <c r="EGB1884" s="84"/>
      <c r="EGC1884" s="84"/>
      <c r="EGD1884" s="84"/>
      <c r="EGE1884" s="84"/>
      <c r="EGF1884" s="84"/>
      <c r="EGG1884" s="84"/>
      <c r="EGH1884" s="84"/>
      <c r="EGI1884" s="84"/>
      <c r="EGJ1884" s="84"/>
      <c r="EGK1884" s="84"/>
      <c r="EGL1884" s="84"/>
      <c r="EGM1884" s="84"/>
      <c r="EGN1884" s="84"/>
      <c r="EGO1884" s="84"/>
      <c r="EGP1884" s="84"/>
      <c r="EGQ1884" s="84"/>
      <c r="EGR1884" s="84"/>
      <c r="EGS1884" s="84"/>
      <c r="EGT1884" s="84"/>
      <c r="EGU1884" s="84"/>
      <c r="EGV1884" s="84"/>
      <c r="EGW1884" s="84"/>
      <c r="EGX1884" s="84"/>
      <c r="EGY1884" s="84"/>
      <c r="EGZ1884" s="84"/>
      <c r="EHA1884" s="84"/>
      <c r="EHB1884" s="84"/>
      <c r="EHC1884" s="84"/>
      <c r="EHD1884" s="84"/>
      <c r="EHE1884" s="84"/>
      <c r="EHF1884" s="84"/>
      <c r="EHG1884" s="84"/>
      <c r="EHH1884" s="84"/>
      <c r="EHI1884" s="84"/>
      <c r="EHJ1884" s="84"/>
      <c r="EHK1884" s="84"/>
      <c r="EHL1884" s="84"/>
      <c r="EHM1884" s="84"/>
      <c r="EHN1884" s="84"/>
      <c r="EHO1884" s="84"/>
      <c r="EHP1884" s="84"/>
      <c r="EHQ1884" s="84"/>
      <c r="EHR1884" s="84"/>
      <c r="EHS1884" s="84"/>
      <c r="EHT1884" s="84"/>
      <c r="EHU1884" s="84"/>
      <c r="EHV1884" s="84"/>
      <c r="EHW1884" s="84"/>
      <c r="EHX1884" s="84"/>
      <c r="EHY1884" s="84"/>
      <c r="EHZ1884" s="84"/>
      <c r="EIA1884" s="84"/>
      <c r="EIB1884" s="84"/>
      <c r="EIC1884" s="84"/>
      <c r="EID1884" s="84"/>
      <c r="EIE1884" s="84"/>
      <c r="EIF1884" s="84"/>
      <c r="EIG1884" s="84"/>
      <c r="EIH1884" s="84"/>
      <c r="EII1884" s="84"/>
      <c r="EIJ1884" s="84"/>
      <c r="EIK1884" s="84"/>
      <c r="EIL1884" s="84"/>
      <c r="EIM1884" s="84"/>
      <c r="EIN1884" s="84"/>
      <c r="EIO1884" s="84"/>
      <c r="EIP1884" s="84"/>
      <c r="EIQ1884" s="84"/>
      <c r="EIR1884" s="84"/>
      <c r="EIS1884" s="84"/>
      <c r="EIT1884" s="84"/>
      <c r="EIU1884" s="84"/>
      <c r="EIV1884" s="84"/>
      <c r="EIW1884" s="84"/>
      <c r="EIX1884" s="84"/>
      <c r="EIY1884" s="84"/>
      <c r="EIZ1884" s="84"/>
      <c r="EJA1884" s="84"/>
      <c r="EJB1884" s="84"/>
      <c r="EJC1884" s="84"/>
      <c r="EJD1884" s="84"/>
      <c r="EJE1884" s="84"/>
      <c r="EJF1884" s="84"/>
      <c r="EJG1884" s="84"/>
      <c r="EJH1884" s="84"/>
      <c r="EJI1884" s="84"/>
      <c r="EJJ1884" s="84"/>
      <c r="EJK1884" s="84"/>
      <c r="EJL1884" s="84"/>
      <c r="EJM1884" s="84"/>
      <c r="EJN1884" s="84"/>
      <c r="EJO1884" s="84"/>
      <c r="EJP1884" s="84"/>
      <c r="EJQ1884" s="84"/>
      <c r="EJR1884" s="84"/>
      <c r="EJS1884" s="84"/>
      <c r="EJT1884" s="84"/>
      <c r="EJU1884" s="84"/>
      <c r="EJV1884" s="84"/>
      <c r="EJW1884" s="84"/>
      <c r="EJX1884" s="84"/>
      <c r="EJY1884" s="84"/>
      <c r="EJZ1884" s="84"/>
      <c r="EKA1884" s="84"/>
      <c r="EKB1884" s="84"/>
      <c r="EKC1884" s="84"/>
      <c r="EKD1884" s="84"/>
      <c r="EKE1884" s="84"/>
      <c r="EKF1884" s="84"/>
      <c r="EKG1884" s="84"/>
      <c r="EKH1884" s="84"/>
      <c r="EKI1884" s="84"/>
      <c r="EKJ1884" s="84"/>
      <c r="EKK1884" s="84"/>
      <c r="EKL1884" s="84"/>
      <c r="EKM1884" s="84"/>
      <c r="EKN1884" s="84"/>
      <c r="EKO1884" s="84"/>
      <c r="EKP1884" s="84"/>
      <c r="EKQ1884" s="84"/>
      <c r="EKR1884" s="84"/>
      <c r="EKS1884" s="84"/>
      <c r="EKT1884" s="84"/>
      <c r="EKU1884" s="84"/>
      <c r="EKV1884" s="84"/>
      <c r="EKW1884" s="84"/>
      <c r="EKX1884" s="84"/>
      <c r="EKY1884" s="84"/>
      <c r="EKZ1884" s="84"/>
      <c r="ELA1884" s="84"/>
      <c r="ELB1884" s="84"/>
      <c r="ELC1884" s="84"/>
      <c r="ELD1884" s="84"/>
      <c r="ELE1884" s="84"/>
      <c r="ELF1884" s="84"/>
      <c r="ELG1884" s="84"/>
      <c r="ELH1884" s="84"/>
      <c r="ELI1884" s="84"/>
      <c r="ELJ1884" s="84"/>
      <c r="ELK1884" s="84"/>
      <c r="ELL1884" s="84"/>
      <c r="ELM1884" s="84"/>
      <c r="ELN1884" s="84"/>
      <c r="ELO1884" s="84"/>
      <c r="ELP1884" s="84"/>
      <c r="ELQ1884" s="84"/>
      <c r="ELR1884" s="84"/>
      <c r="ELS1884" s="84"/>
      <c r="ELT1884" s="84"/>
      <c r="ELU1884" s="84"/>
      <c r="ELV1884" s="84"/>
      <c r="ELW1884" s="84"/>
      <c r="ELX1884" s="84"/>
      <c r="ELY1884" s="84"/>
      <c r="ELZ1884" s="84"/>
      <c r="EMA1884" s="84"/>
      <c r="EMB1884" s="84"/>
      <c r="EMC1884" s="84"/>
      <c r="EMD1884" s="84"/>
      <c r="EME1884" s="84"/>
      <c r="EMF1884" s="84"/>
      <c r="EMG1884" s="84"/>
      <c r="EMH1884" s="84"/>
      <c r="EMI1884" s="84"/>
      <c r="EMJ1884" s="84"/>
      <c r="EMK1884" s="84"/>
      <c r="EML1884" s="84"/>
      <c r="EMM1884" s="84"/>
      <c r="EMN1884" s="84"/>
      <c r="EMO1884" s="84"/>
      <c r="EMP1884" s="84"/>
      <c r="EMQ1884" s="84"/>
      <c r="EMR1884" s="84"/>
      <c r="EMS1884" s="84"/>
      <c r="EMT1884" s="84"/>
      <c r="EMU1884" s="84"/>
      <c r="EMV1884" s="84"/>
      <c r="EMW1884" s="84"/>
      <c r="EMX1884" s="84"/>
      <c r="EMY1884" s="84"/>
      <c r="EMZ1884" s="84"/>
      <c r="ENA1884" s="84"/>
      <c r="ENB1884" s="84"/>
      <c r="ENC1884" s="84"/>
      <c r="END1884" s="84"/>
      <c r="ENE1884" s="84"/>
      <c r="ENF1884" s="84"/>
      <c r="ENG1884" s="84"/>
      <c r="ENH1884" s="84"/>
      <c r="ENI1884" s="84"/>
      <c r="ENJ1884" s="84"/>
      <c r="ENK1884" s="84"/>
      <c r="ENL1884" s="84"/>
      <c r="ENM1884" s="84"/>
      <c r="ENN1884" s="84"/>
      <c r="ENO1884" s="84"/>
      <c r="ENP1884" s="84"/>
      <c r="ENQ1884" s="84"/>
      <c r="ENR1884" s="84"/>
      <c r="ENS1884" s="84"/>
      <c r="ENT1884" s="84"/>
      <c r="ENU1884" s="84"/>
      <c r="ENV1884" s="84"/>
      <c r="ENW1884" s="84"/>
      <c r="ENX1884" s="84"/>
      <c r="ENY1884" s="84"/>
      <c r="ENZ1884" s="84"/>
      <c r="EOA1884" s="84"/>
      <c r="EOB1884" s="84"/>
      <c r="EOC1884" s="84"/>
      <c r="EOD1884" s="84"/>
      <c r="EOE1884" s="84"/>
      <c r="EOF1884" s="84"/>
      <c r="EOG1884" s="84"/>
      <c r="EOH1884" s="84"/>
      <c r="EOI1884" s="84"/>
      <c r="EOJ1884" s="84"/>
      <c r="EOK1884" s="84"/>
      <c r="EOL1884" s="84"/>
      <c r="EOM1884" s="84"/>
      <c r="EON1884" s="84"/>
      <c r="EOO1884" s="84"/>
      <c r="EOP1884" s="84"/>
      <c r="EOQ1884" s="84"/>
      <c r="EOR1884" s="84"/>
      <c r="EOS1884" s="84"/>
      <c r="EOT1884" s="84"/>
      <c r="EOU1884" s="84"/>
      <c r="EOV1884" s="84"/>
      <c r="EOW1884" s="84"/>
      <c r="EOX1884" s="84"/>
      <c r="EOY1884" s="84"/>
      <c r="EOZ1884" s="84"/>
      <c r="EPA1884" s="84"/>
      <c r="EPB1884" s="84"/>
      <c r="EPC1884" s="84"/>
      <c r="EPD1884" s="84"/>
      <c r="EPE1884" s="84"/>
      <c r="EPF1884" s="84"/>
      <c r="EPG1884" s="84"/>
      <c r="EPH1884" s="84"/>
      <c r="EPI1884" s="84"/>
      <c r="EPJ1884" s="84"/>
      <c r="EPK1884" s="84"/>
      <c r="EPL1884" s="84"/>
      <c r="EPM1884" s="84"/>
      <c r="EPN1884" s="84"/>
      <c r="EPO1884" s="84"/>
      <c r="EPP1884" s="84"/>
      <c r="EPQ1884" s="84"/>
      <c r="EPR1884" s="84"/>
      <c r="EPS1884" s="84"/>
      <c r="EPT1884" s="84"/>
      <c r="EPU1884" s="84"/>
      <c r="EPV1884" s="84"/>
      <c r="EPW1884" s="84"/>
      <c r="EPX1884" s="84"/>
      <c r="EPY1884" s="84"/>
      <c r="EPZ1884" s="84"/>
      <c r="EQA1884" s="84"/>
      <c r="EQB1884" s="84"/>
      <c r="EQC1884" s="84"/>
      <c r="EQD1884" s="84"/>
      <c r="EQE1884" s="84"/>
      <c r="EQF1884" s="84"/>
      <c r="EQG1884" s="84"/>
      <c r="EQH1884" s="84"/>
      <c r="EQI1884" s="84"/>
      <c r="EQJ1884" s="84"/>
      <c r="EQK1884" s="84"/>
      <c r="EQL1884" s="84"/>
      <c r="EQM1884" s="84"/>
      <c r="EQN1884" s="84"/>
      <c r="EQO1884" s="84"/>
      <c r="EQP1884" s="84"/>
      <c r="EQQ1884" s="84"/>
      <c r="EQR1884" s="84"/>
      <c r="EQS1884" s="84"/>
      <c r="EQT1884" s="84"/>
      <c r="EQU1884" s="84"/>
      <c r="EQV1884" s="84"/>
      <c r="EQW1884" s="84"/>
      <c r="EQX1884" s="84"/>
      <c r="EQY1884" s="84"/>
      <c r="EQZ1884" s="84"/>
      <c r="ERA1884" s="84"/>
      <c r="ERB1884" s="84"/>
      <c r="ERC1884" s="84"/>
      <c r="ERD1884" s="84"/>
      <c r="ERE1884" s="84"/>
      <c r="ERF1884" s="84"/>
      <c r="ERG1884" s="84"/>
      <c r="ERH1884" s="84"/>
      <c r="ERI1884" s="84"/>
      <c r="ERJ1884" s="84"/>
      <c r="ERK1884" s="84"/>
      <c r="ERL1884" s="84"/>
      <c r="ERM1884" s="84"/>
      <c r="ERN1884" s="84"/>
      <c r="ERO1884" s="84"/>
      <c r="ERP1884" s="84"/>
      <c r="ERQ1884" s="84"/>
      <c r="ERR1884" s="84"/>
      <c r="ERS1884" s="84"/>
      <c r="ERT1884" s="84"/>
      <c r="ERU1884" s="84"/>
      <c r="ERV1884" s="84"/>
      <c r="ERW1884" s="84"/>
      <c r="ERX1884" s="84"/>
      <c r="ERY1884" s="84"/>
      <c r="ERZ1884" s="84"/>
      <c r="ESA1884" s="84"/>
      <c r="ESB1884" s="84"/>
      <c r="ESC1884" s="84"/>
      <c r="ESD1884" s="84"/>
      <c r="ESE1884" s="84"/>
      <c r="ESF1884" s="84"/>
      <c r="ESG1884" s="84"/>
      <c r="ESH1884" s="84"/>
      <c r="ESI1884" s="84"/>
      <c r="ESJ1884" s="84"/>
      <c r="ESK1884" s="84"/>
      <c r="ESL1884" s="84"/>
      <c r="ESM1884" s="84"/>
      <c r="ESN1884" s="84"/>
      <c r="ESO1884" s="84"/>
      <c r="ESP1884" s="84"/>
      <c r="ESQ1884" s="84"/>
      <c r="ESR1884" s="84"/>
      <c r="ESS1884" s="84"/>
      <c r="EST1884" s="84"/>
      <c r="ESU1884" s="84"/>
      <c r="ESV1884" s="84"/>
      <c r="ESW1884" s="84"/>
      <c r="ESX1884" s="84"/>
      <c r="ESY1884" s="84"/>
      <c r="ESZ1884" s="84"/>
      <c r="ETA1884" s="84"/>
      <c r="ETB1884" s="84"/>
      <c r="ETC1884" s="84"/>
      <c r="ETD1884" s="84"/>
      <c r="ETE1884" s="84"/>
      <c r="ETF1884" s="84"/>
      <c r="ETG1884" s="84"/>
      <c r="ETH1884" s="84"/>
      <c r="ETI1884" s="84"/>
      <c r="ETJ1884" s="84"/>
      <c r="ETK1884" s="84"/>
      <c r="ETL1884" s="84"/>
      <c r="ETM1884" s="84"/>
      <c r="ETN1884" s="84"/>
      <c r="ETO1884" s="84"/>
      <c r="ETP1884" s="84"/>
      <c r="ETQ1884" s="84"/>
      <c r="ETR1884" s="84"/>
      <c r="ETS1884" s="84"/>
      <c r="ETT1884" s="84"/>
      <c r="ETU1884" s="84"/>
      <c r="ETV1884" s="84"/>
      <c r="ETW1884" s="84"/>
      <c r="ETX1884" s="84"/>
      <c r="ETY1884" s="84"/>
      <c r="ETZ1884" s="84"/>
      <c r="EUA1884" s="84"/>
      <c r="EUB1884" s="84"/>
      <c r="EUC1884" s="84"/>
      <c r="EUD1884" s="84"/>
      <c r="EUE1884" s="84"/>
      <c r="EUF1884" s="84"/>
      <c r="EUG1884" s="84"/>
      <c r="EUH1884" s="84"/>
      <c r="EUI1884" s="84"/>
      <c r="EUJ1884" s="84"/>
      <c r="EUK1884" s="84"/>
      <c r="EUL1884" s="84"/>
      <c r="EUM1884" s="84"/>
      <c r="EUN1884" s="84"/>
      <c r="EUO1884" s="84"/>
      <c r="EUP1884" s="84"/>
      <c r="EUQ1884" s="84"/>
      <c r="EUR1884" s="84"/>
      <c r="EUS1884" s="84"/>
      <c r="EUT1884" s="84"/>
      <c r="EUU1884" s="84"/>
      <c r="EUV1884" s="84"/>
      <c r="EUW1884" s="84"/>
      <c r="EUX1884" s="84"/>
      <c r="EUY1884" s="84"/>
      <c r="EUZ1884" s="84"/>
      <c r="EVA1884" s="84"/>
      <c r="EVB1884" s="84"/>
      <c r="EVC1884" s="84"/>
      <c r="EVD1884" s="84"/>
      <c r="EVE1884" s="84"/>
      <c r="EVF1884" s="84"/>
      <c r="EVG1884" s="84"/>
      <c r="EVH1884" s="84"/>
      <c r="EVI1884" s="84"/>
      <c r="EVJ1884" s="84"/>
      <c r="EVK1884" s="84"/>
      <c r="EVL1884" s="84"/>
      <c r="EVM1884" s="84"/>
      <c r="EVN1884" s="84"/>
      <c r="EVO1884" s="84"/>
      <c r="EVP1884" s="84"/>
      <c r="EVQ1884" s="84"/>
      <c r="EVR1884" s="84"/>
      <c r="EVS1884" s="84"/>
      <c r="EVT1884" s="84"/>
      <c r="EVU1884" s="84"/>
      <c r="EVV1884" s="84"/>
      <c r="EVW1884" s="84"/>
      <c r="EVX1884" s="84"/>
      <c r="EVY1884" s="84"/>
      <c r="EVZ1884" s="84"/>
      <c r="EWA1884" s="84"/>
      <c r="EWB1884" s="84"/>
      <c r="EWC1884" s="84"/>
      <c r="EWD1884" s="84"/>
      <c r="EWE1884" s="84"/>
      <c r="EWF1884" s="84"/>
      <c r="EWG1884" s="84"/>
      <c r="EWH1884" s="84"/>
      <c r="EWI1884" s="84"/>
      <c r="EWJ1884" s="84"/>
      <c r="EWK1884" s="84"/>
      <c r="EWL1884" s="84"/>
      <c r="EWM1884" s="84"/>
      <c r="EWN1884" s="84"/>
      <c r="EWO1884" s="84"/>
      <c r="EWP1884" s="84"/>
      <c r="EWQ1884" s="84"/>
      <c r="EWR1884" s="84"/>
      <c r="EWS1884" s="84"/>
      <c r="EWT1884" s="84"/>
      <c r="EWU1884" s="84"/>
      <c r="EWV1884" s="84"/>
      <c r="EWW1884" s="84"/>
      <c r="EWX1884" s="84"/>
      <c r="EWY1884" s="84"/>
      <c r="EWZ1884" s="84"/>
      <c r="EXA1884" s="84"/>
      <c r="EXB1884" s="84"/>
      <c r="EXC1884" s="84"/>
      <c r="EXD1884" s="84"/>
      <c r="EXE1884" s="84"/>
      <c r="EXF1884" s="84"/>
      <c r="EXG1884" s="84"/>
      <c r="EXH1884" s="84"/>
      <c r="EXI1884" s="84"/>
      <c r="EXJ1884" s="84"/>
      <c r="EXK1884" s="84"/>
      <c r="EXL1884" s="84"/>
      <c r="EXM1884" s="84"/>
      <c r="EXN1884" s="84"/>
      <c r="EXO1884" s="84"/>
      <c r="EXP1884" s="84"/>
      <c r="EXQ1884" s="84"/>
      <c r="EXR1884" s="84"/>
      <c r="EXS1884" s="84"/>
      <c r="EXT1884" s="84"/>
      <c r="EXU1884" s="84"/>
      <c r="EXV1884" s="84"/>
      <c r="EXW1884" s="84"/>
      <c r="EXX1884" s="84"/>
      <c r="EXY1884" s="84"/>
      <c r="EXZ1884" s="84"/>
      <c r="EYA1884" s="84"/>
      <c r="EYB1884" s="84"/>
      <c r="EYC1884" s="84"/>
      <c r="EYD1884" s="84"/>
      <c r="EYE1884" s="84"/>
      <c r="EYF1884" s="84"/>
      <c r="EYG1884" s="84"/>
      <c r="EYH1884" s="84"/>
      <c r="EYI1884" s="84"/>
      <c r="EYJ1884" s="84"/>
      <c r="EYK1884" s="84"/>
      <c r="EYL1884" s="84"/>
      <c r="EYM1884" s="84"/>
      <c r="EYN1884" s="84"/>
      <c r="EYO1884" s="84"/>
      <c r="EYP1884" s="84"/>
      <c r="EYQ1884" s="84"/>
      <c r="EYR1884" s="84"/>
      <c r="EYS1884" s="84"/>
      <c r="EYT1884" s="84"/>
      <c r="EYU1884" s="84"/>
      <c r="EYV1884" s="84"/>
      <c r="EYW1884" s="84"/>
      <c r="EYX1884" s="84"/>
      <c r="EYY1884" s="84"/>
      <c r="EYZ1884" s="84"/>
      <c r="EZA1884" s="84"/>
      <c r="EZB1884" s="84"/>
      <c r="EZC1884" s="84"/>
      <c r="EZD1884" s="84"/>
      <c r="EZE1884" s="84"/>
      <c r="EZF1884" s="84"/>
      <c r="EZG1884" s="84"/>
      <c r="EZH1884" s="84"/>
      <c r="EZI1884" s="84"/>
      <c r="EZJ1884" s="84"/>
      <c r="EZK1884" s="84"/>
      <c r="EZL1884" s="84"/>
      <c r="EZM1884" s="84"/>
      <c r="EZN1884" s="84"/>
      <c r="EZO1884" s="84"/>
      <c r="EZP1884" s="84"/>
      <c r="EZQ1884" s="84"/>
      <c r="EZR1884" s="84"/>
      <c r="EZS1884" s="84"/>
      <c r="EZT1884" s="84"/>
      <c r="EZU1884" s="84"/>
      <c r="EZV1884" s="84"/>
      <c r="EZW1884" s="84"/>
      <c r="EZX1884" s="84"/>
      <c r="EZY1884" s="84"/>
      <c r="EZZ1884" s="84"/>
      <c r="FAA1884" s="84"/>
      <c r="FAB1884" s="84"/>
      <c r="FAC1884" s="84"/>
      <c r="FAD1884" s="84"/>
      <c r="FAE1884" s="84"/>
      <c r="FAF1884" s="84"/>
      <c r="FAG1884" s="84"/>
      <c r="FAH1884" s="84"/>
      <c r="FAI1884" s="84"/>
      <c r="FAJ1884" s="84"/>
      <c r="FAK1884" s="84"/>
      <c r="FAL1884" s="84"/>
      <c r="FAM1884" s="84"/>
      <c r="FAN1884" s="84"/>
      <c r="FAO1884" s="84"/>
      <c r="FAP1884" s="84"/>
      <c r="FAQ1884" s="84"/>
      <c r="FAR1884" s="84"/>
      <c r="FAS1884" s="84"/>
      <c r="FAT1884" s="84"/>
      <c r="FAU1884" s="84"/>
      <c r="FAV1884" s="84"/>
      <c r="FAW1884" s="84"/>
      <c r="FAX1884" s="84"/>
      <c r="FAY1884" s="84"/>
      <c r="FAZ1884" s="84"/>
      <c r="FBA1884" s="84"/>
      <c r="FBB1884" s="84"/>
      <c r="FBC1884" s="84"/>
      <c r="FBD1884" s="84"/>
      <c r="FBE1884" s="84"/>
      <c r="FBF1884" s="84"/>
      <c r="FBG1884" s="84"/>
      <c r="FBH1884" s="84"/>
      <c r="FBI1884" s="84"/>
      <c r="FBJ1884" s="84"/>
      <c r="FBK1884" s="84"/>
      <c r="FBL1884" s="84"/>
      <c r="FBM1884" s="84"/>
      <c r="FBN1884" s="84"/>
      <c r="FBO1884" s="84"/>
      <c r="FBP1884" s="84"/>
      <c r="FBQ1884" s="84"/>
      <c r="FBR1884" s="84"/>
      <c r="FBS1884" s="84"/>
      <c r="FBT1884" s="84"/>
      <c r="FBU1884" s="84"/>
      <c r="FBV1884" s="84"/>
      <c r="FBW1884" s="84"/>
      <c r="FBX1884" s="84"/>
      <c r="FBY1884" s="84"/>
      <c r="FBZ1884" s="84"/>
      <c r="FCA1884" s="84"/>
      <c r="FCB1884" s="84"/>
      <c r="FCC1884" s="84"/>
      <c r="FCD1884" s="84"/>
      <c r="FCE1884" s="84"/>
      <c r="FCF1884" s="84"/>
      <c r="FCG1884" s="84"/>
      <c r="FCH1884" s="84"/>
      <c r="FCI1884" s="84"/>
      <c r="FCJ1884" s="84"/>
      <c r="FCK1884" s="84"/>
      <c r="FCL1884" s="84"/>
      <c r="FCM1884" s="84"/>
      <c r="FCN1884" s="84"/>
      <c r="FCO1884" s="84"/>
      <c r="FCP1884" s="84"/>
      <c r="FCQ1884" s="84"/>
      <c r="FCR1884" s="84"/>
      <c r="FCS1884" s="84"/>
      <c r="FCT1884" s="84"/>
      <c r="FCU1884" s="84"/>
      <c r="FCV1884" s="84"/>
      <c r="FCW1884" s="84"/>
      <c r="FCX1884" s="84"/>
      <c r="FCY1884" s="84"/>
      <c r="FCZ1884" s="84"/>
      <c r="FDA1884" s="84"/>
      <c r="FDB1884" s="84"/>
      <c r="FDC1884" s="84"/>
      <c r="FDD1884" s="84"/>
      <c r="FDE1884" s="84"/>
      <c r="FDF1884" s="84"/>
      <c r="FDG1884" s="84"/>
      <c r="FDH1884" s="84"/>
      <c r="FDI1884" s="84"/>
      <c r="FDJ1884" s="84"/>
      <c r="FDK1884" s="84"/>
      <c r="FDL1884" s="84"/>
      <c r="FDM1884" s="84"/>
      <c r="FDN1884" s="84"/>
      <c r="FDO1884" s="84"/>
      <c r="FDP1884" s="84"/>
      <c r="FDQ1884" s="84"/>
      <c r="FDR1884" s="84"/>
      <c r="FDS1884" s="84"/>
      <c r="FDT1884" s="84"/>
      <c r="FDU1884" s="84"/>
      <c r="FDV1884" s="84"/>
      <c r="FDW1884" s="84"/>
      <c r="FDX1884" s="84"/>
      <c r="FDY1884" s="84"/>
      <c r="FDZ1884" s="84"/>
      <c r="FEA1884" s="84"/>
      <c r="FEB1884" s="84"/>
      <c r="FEC1884" s="84"/>
      <c r="FED1884" s="84"/>
      <c r="FEE1884" s="84"/>
      <c r="FEF1884" s="84"/>
      <c r="FEG1884" s="84"/>
      <c r="FEH1884" s="84"/>
      <c r="FEI1884" s="84"/>
      <c r="FEJ1884" s="84"/>
      <c r="FEK1884" s="84"/>
      <c r="FEL1884" s="84"/>
      <c r="FEM1884" s="84"/>
      <c r="FEN1884" s="84"/>
      <c r="FEO1884" s="84"/>
      <c r="FEP1884" s="84"/>
      <c r="FEQ1884" s="84"/>
      <c r="FER1884" s="84"/>
      <c r="FES1884" s="84"/>
      <c r="FET1884" s="84"/>
      <c r="FEU1884" s="84"/>
      <c r="FEV1884" s="84"/>
      <c r="FEW1884" s="84"/>
      <c r="FEX1884" s="84"/>
      <c r="FEY1884" s="84"/>
      <c r="FEZ1884" s="84"/>
      <c r="FFA1884" s="84"/>
      <c r="FFB1884" s="84"/>
      <c r="FFC1884" s="84"/>
      <c r="FFD1884" s="84"/>
      <c r="FFE1884" s="84"/>
      <c r="FFF1884" s="84"/>
      <c r="FFG1884" s="84"/>
      <c r="FFH1884" s="84"/>
      <c r="FFI1884" s="84"/>
      <c r="FFJ1884" s="84"/>
      <c r="FFK1884" s="84"/>
      <c r="FFL1884" s="84"/>
      <c r="FFM1884" s="84"/>
      <c r="FFN1884" s="84"/>
      <c r="FFO1884" s="84"/>
      <c r="FFP1884" s="84"/>
      <c r="FFQ1884" s="84"/>
      <c r="FFR1884" s="84"/>
      <c r="FFS1884" s="84"/>
      <c r="FFT1884" s="84"/>
      <c r="FFU1884" s="84"/>
      <c r="FFV1884" s="84"/>
      <c r="FFW1884" s="84"/>
      <c r="FFX1884" s="84"/>
      <c r="FFY1884" s="84"/>
      <c r="FFZ1884" s="84"/>
      <c r="FGA1884" s="84"/>
      <c r="FGB1884" s="84"/>
      <c r="FGC1884" s="84"/>
      <c r="FGD1884" s="84"/>
      <c r="FGE1884" s="84"/>
      <c r="FGF1884" s="84"/>
      <c r="FGG1884" s="84"/>
      <c r="FGH1884" s="84"/>
      <c r="FGI1884" s="84"/>
      <c r="FGJ1884" s="84"/>
      <c r="FGK1884" s="84"/>
      <c r="FGL1884" s="84"/>
      <c r="FGM1884" s="84"/>
      <c r="FGN1884" s="84"/>
      <c r="FGO1884" s="84"/>
      <c r="FGP1884" s="84"/>
      <c r="FGQ1884" s="84"/>
      <c r="FGR1884" s="84"/>
      <c r="FGS1884" s="84"/>
      <c r="FGT1884" s="84"/>
      <c r="FGU1884" s="84"/>
      <c r="FGV1884" s="84"/>
      <c r="FGW1884" s="84"/>
      <c r="FGX1884" s="84"/>
      <c r="FGY1884" s="84"/>
      <c r="FGZ1884" s="84"/>
      <c r="FHA1884" s="84"/>
      <c r="FHB1884" s="84"/>
      <c r="FHC1884" s="84"/>
      <c r="FHD1884" s="84"/>
      <c r="FHE1884" s="84"/>
      <c r="FHF1884" s="84"/>
      <c r="FHG1884" s="84"/>
      <c r="FHH1884" s="84"/>
      <c r="FHI1884" s="84"/>
      <c r="FHJ1884" s="84"/>
      <c r="FHK1884" s="84"/>
      <c r="FHL1884" s="84"/>
      <c r="FHM1884" s="84"/>
      <c r="FHN1884" s="84"/>
      <c r="FHO1884" s="84"/>
      <c r="FHP1884" s="84"/>
      <c r="FHQ1884" s="84"/>
      <c r="FHR1884" s="84"/>
      <c r="FHS1884" s="84"/>
      <c r="FHT1884" s="84"/>
      <c r="FHU1884" s="84"/>
      <c r="FHV1884" s="84"/>
      <c r="FHW1884" s="84"/>
      <c r="FHX1884" s="84"/>
      <c r="FHY1884" s="84"/>
      <c r="FHZ1884" s="84"/>
      <c r="FIA1884" s="84"/>
      <c r="FIB1884" s="84"/>
      <c r="FIC1884" s="84"/>
      <c r="FID1884" s="84"/>
      <c r="FIE1884" s="84"/>
      <c r="FIF1884" s="84"/>
      <c r="FIG1884" s="84"/>
      <c r="FIH1884" s="84"/>
      <c r="FII1884" s="84"/>
      <c r="FIJ1884" s="84"/>
      <c r="FIK1884" s="84"/>
      <c r="FIL1884" s="84"/>
      <c r="FIM1884" s="84"/>
      <c r="FIN1884" s="84"/>
      <c r="FIO1884" s="84"/>
      <c r="FIP1884" s="84"/>
      <c r="FIQ1884" s="84"/>
      <c r="FIR1884" s="84"/>
      <c r="FIS1884" s="84"/>
      <c r="FIT1884" s="84"/>
      <c r="FIU1884" s="84"/>
      <c r="FIV1884" s="84"/>
      <c r="FIW1884" s="84"/>
      <c r="FIX1884" s="84"/>
      <c r="FIY1884" s="84"/>
      <c r="FIZ1884" s="84"/>
      <c r="FJA1884" s="84"/>
      <c r="FJB1884" s="84"/>
      <c r="FJC1884" s="84"/>
      <c r="FJD1884" s="84"/>
      <c r="FJE1884" s="84"/>
      <c r="FJF1884" s="84"/>
      <c r="FJG1884" s="84"/>
      <c r="FJH1884" s="84"/>
      <c r="FJI1884" s="84"/>
      <c r="FJJ1884" s="84"/>
      <c r="FJK1884" s="84"/>
      <c r="FJL1884" s="84"/>
      <c r="FJM1884" s="84"/>
      <c r="FJN1884" s="84"/>
      <c r="FJO1884" s="84"/>
      <c r="FJP1884" s="84"/>
      <c r="FJQ1884" s="84"/>
      <c r="FJR1884" s="84"/>
      <c r="FJS1884" s="84"/>
      <c r="FJT1884" s="84"/>
      <c r="FJU1884" s="84"/>
      <c r="FJV1884" s="84"/>
      <c r="FJW1884" s="84"/>
      <c r="FJX1884" s="84"/>
      <c r="FJY1884" s="84"/>
      <c r="FJZ1884" s="84"/>
      <c r="FKA1884" s="84"/>
      <c r="FKB1884" s="84"/>
      <c r="FKC1884" s="84"/>
      <c r="FKD1884" s="84"/>
      <c r="FKE1884" s="84"/>
      <c r="FKF1884" s="84"/>
      <c r="FKG1884" s="84"/>
      <c r="FKH1884" s="84"/>
      <c r="FKI1884" s="84"/>
      <c r="FKJ1884" s="84"/>
      <c r="FKK1884" s="84"/>
      <c r="FKL1884" s="84"/>
      <c r="FKM1884" s="84"/>
      <c r="FKN1884" s="84"/>
      <c r="FKO1884" s="84"/>
      <c r="FKP1884" s="84"/>
      <c r="FKQ1884" s="84"/>
      <c r="FKR1884" s="84"/>
      <c r="FKS1884" s="84"/>
      <c r="FKT1884" s="84"/>
      <c r="FKU1884" s="84"/>
      <c r="FKV1884" s="84"/>
      <c r="FKW1884" s="84"/>
      <c r="FKX1884" s="84"/>
      <c r="FKY1884" s="84"/>
      <c r="FKZ1884" s="84"/>
      <c r="FLA1884" s="84"/>
      <c r="FLB1884" s="84"/>
      <c r="FLC1884" s="84"/>
      <c r="FLD1884" s="84"/>
      <c r="FLE1884" s="84"/>
      <c r="FLF1884" s="84"/>
      <c r="FLG1884" s="84"/>
      <c r="FLH1884" s="84"/>
      <c r="FLI1884" s="84"/>
      <c r="FLJ1884" s="84"/>
      <c r="FLK1884" s="84"/>
      <c r="FLL1884" s="84"/>
      <c r="FLM1884" s="84"/>
      <c r="FLN1884" s="84"/>
      <c r="FLO1884" s="84"/>
      <c r="FLP1884" s="84"/>
      <c r="FLQ1884" s="84"/>
      <c r="FLR1884" s="84"/>
      <c r="FLS1884" s="84"/>
      <c r="FLT1884" s="84"/>
      <c r="FLU1884" s="84"/>
      <c r="FLV1884" s="84"/>
      <c r="FLW1884" s="84"/>
      <c r="FLX1884" s="84"/>
      <c r="FLY1884" s="84"/>
      <c r="FLZ1884" s="84"/>
      <c r="FMA1884" s="84"/>
      <c r="FMB1884" s="84"/>
      <c r="FMC1884" s="84"/>
      <c r="FMD1884" s="84"/>
      <c r="FME1884" s="84"/>
      <c r="FMF1884" s="84"/>
      <c r="FMG1884" s="84"/>
      <c r="FMH1884" s="84"/>
      <c r="FMI1884" s="84"/>
      <c r="FMJ1884" s="84"/>
      <c r="FMK1884" s="84"/>
      <c r="FML1884" s="84"/>
      <c r="FMM1884" s="84"/>
      <c r="FMN1884" s="84"/>
      <c r="FMO1884" s="84"/>
      <c r="FMP1884" s="84"/>
      <c r="FMQ1884" s="84"/>
      <c r="FMR1884" s="84"/>
      <c r="FMS1884" s="84"/>
      <c r="FMT1884" s="84"/>
      <c r="FMU1884" s="84"/>
      <c r="FMV1884" s="84"/>
      <c r="FMW1884" s="84"/>
      <c r="FMX1884" s="84"/>
      <c r="FMY1884" s="84"/>
      <c r="FMZ1884" s="84"/>
      <c r="FNA1884" s="84"/>
      <c r="FNB1884" s="84"/>
      <c r="FNC1884" s="84"/>
      <c r="FND1884" s="84"/>
      <c r="FNE1884" s="84"/>
      <c r="FNF1884" s="84"/>
      <c r="FNG1884" s="84"/>
      <c r="FNH1884" s="84"/>
      <c r="FNI1884" s="84"/>
      <c r="FNJ1884" s="84"/>
      <c r="FNK1884" s="84"/>
      <c r="FNL1884" s="84"/>
      <c r="FNM1884" s="84"/>
      <c r="FNN1884" s="84"/>
      <c r="FNO1884" s="84"/>
      <c r="FNP1884" s="84"/>
      <c r="FNQ1884" s="84"/>
      <c r="FNR1884" s="84"/>
      <c r="FNS1884" s="84"/>
      <c r="FNT1884" s="84"/>
      <c r="FNU1884" s="84"/>
      <c r="FNV1884" s="84"/>
      <c r="FNW1884" s="84"/>
      <c r="FNX1884" s="84"/>
      <c r="FNY1884" s="84"/>
      <c r="FNZ1884" s="84"/>
      <c r="FOA1884" s="84"/>
      <c r="FOB1884" s="84"/>
      <c r="FOC1884" s="84"/>
      <c r="FOD1884" s="84"/>
      <c r="FOE1884" s="84"/>
      <c r="FOF1884" s="84"/>
      <c r="FOG1884" s="84"/>
      <c r="FOH1884" s="84"/>
      <c r="FOI1884" s="84"/>
      <c r="FOJ1884" s="84"/>
      <c r="FOK1884" s="84"/>
      <c r="FOL1884" s="84"/>
      <c r="FOM1884" s="84"/>
      <c r="FON1884" s="84"/>
      <c r="FOO1884" s="84"/>
      <c r="FOP1884" s="84"/>
      <c r="FOQ1884" s="84"/>
      <c r="FOR1884" s="84"/>
      <c r="FOS1884" s="84"/>
      <c r="FOT1884" s="84"/>
      <c r="FOU1884" s="84"/>
      <c r="FOV1884" s="84"/>
      <c r="FOW1884" s="84"/>
      <c r="FOX1884" s="84"/>
      <c r="FOY1884" s="84"/>
      <c r="FOZ1884" s="84"/>
      <c r="FPA1884" s="84"/>
      <c r="FPB1884" s="84"/>
      <c r="FPC1884" s="84"/>
      <c r="FPD1884" s="84"/>
      <c r="FPE1884" s="84"/>
      <c r="FPF1884" s="84"/>
      <c r="FPG1884" s="84"/>
      <c r="FPH1884" s="84"/>
      <c r="FPI1884" s="84"/>
      <c r="FPJ1884" s="84"/>
      <c r="FPK1884" s="84"/>
      <c r="FPL1884" s="84"/>
      <c r="FPM1884" s="84"/>
      <c r="FPN1884" s="84"/>
      <c r="FPO1884" s="84"/>
      <c r="FPP1884" s="84"/>
      <c r="FPQ1884" s="84"/>
      <c r="FPR1884" s="84"/>
      <c r="FPS1884" s="84"/>
      <c r="FPT1884" s="84"/>
      <c r="FPU1884" s="84"/>
      <c r="FPV1884" s="84"/>
      <c r="FPW1884" s="84"/>
      <c r="FPX1884" s="84"/>
      <c r="FPY1884" s="84"/>
      <c r="FPZ1884" s="84"/>
      <c r="FQA1884" s="84"/>
      <c r="FQB1884" s="84"/>
      <c r="FQC1884" s="84"/>
      <c r="FQD1884" s="84"/>
      <c r="FQE1884" s="84"/>
      <c r="FQF1884" s="84"/>
      <c r="FQG1884" s="84"/>
      <c r="FQH1884" s="84"/>
      <c r="FQI1884" s="84"/>
      <c r="FQJ1884" s="84"/>
      <c r="FQK1884" s="84"/>
      <c r="FQL1884" s="84"/>
      <c r="FQM1884" s="84"/>
      <c r="FQN1884" s="84"/>
      <c r="FQO1884" s="84"/>
      <c r="FQP1884" s="84"/>
      <c r="FQQ1884" s="84"/>
      <c r="FQR1884" s="84"/>
      <c r="FQS1884" s="84"/>
      <c r="FQT1884" s="84"/>
      <c r="FQU1884" s="84"/>
      <c r="FQV1884" s="84"/>
      <c r="FQW1884" s="84"/>
      <c r="FQX1884" s="84"/>
      <c r="FQY1884" s="84"/>
      <c r="FQZ1884" s="84"/>
      <c r="FRA1884" s="84"/>
      <c r="FRB1884" s="84"/>
      <c r="FRC1884" s="84"/>
      <c r="FRD1884" s="84"/>
      <c r="FRE1884" s="84"/>
      <c r="FRF1884" s="84"/>
      <c r="FRG1884" s="84"/>
      <c r="FRH1884" s="84"/>
      <c r="FRI1884" s="84"/>
      <c r="FRJ1884" s="84"/>
      <c r="FRK1884" s="84"/>
      <c r="FRL1884" s="84"/>
      <c r="FRM1884" s="84"/>
      <c r="FRN1884" s="84"/>
      <c r="FRO1884" s="84"/>
      <c r="FRP1884" s="84"/>
      <c r="FRQ1884" s="84"/>
      <c r="FRR1884" s="84"/>
      <c r="FRS1884" s="84"/>
      <c r="FRT1884" s="84"/>
      <c r="FRU1884" s="84"/>
      <c r="FRV1884" s="84"/>
      <c r="FRW1884" s="84"/>
      <c r="FRX1884" s="84"/>
      <c r="FRY1884" s="84"/>
      <c r="FRZ1884" s="84"/>
      <c r="FSA1884" s="84"/>
      <c r="FSB1884" s="84"/>
      <c r="FSC1884" s="84"/>
      <c r="FSD1884" s="84"/>
      <c r="FSE1884" s="84"/>
      <c r="FSF1884" s="84"/>
      <c r="FSG1884" s="84"/>
      <c r="FSH1884" s="84"/>
      <c r="FSI1884" s="84"/>
      <c r="FSJ1884" s="84"/>
      <c r="FSK1884" s="84"/>
      <c r="FSL1884" s="84"/>
      <c r="FSM1884" s="84"/>
      <c r="FSN1884" s="84"/>
      <c r="FSO1884" s="84"/>
      <c r="FSP1884" s="84"/>
      <c r="FSQ1884" s="84"/>
      <c r="FSR1884" s="84"/>
      <c r="FSS1884" s="84"/>
      <c r="FST1884" s="84"/>
      <c r="FSU1884" s="84"/>
      <c r="FSV1884" s="84"/>
      <c r="FSW1884" s="84"/>
      <c r="FSX1884" s="84"/>
      <c r="FSY1884" s="84"/>
      <c r="FSZ1884" s="84"/>
      <c r="FTA1884" s="84"/>
      <c r="FTB1884" s="84"/>
      <c r="FTC1884" s="84"/>
      <c r="FTD1884" s="84"/>
      <c r="FTE1884" s="84"/>
      <c r="FTF1884" s="84"/>
      <c r="FTG1884" s="84"/>
      <c r="FTH1884" s="84"/>
      <c r="FTI1884" s="84"/>
      <c r="FTJ1884" s="84"/>
      <c r="FTK1884" s="84"/>
      <c r="FTL1884" s="84"/>
      <c r="FTM1884" s="84"/>
      <c r="FTN1884" s="84"/>
      <c r="FTO1884" s="84"/>
      <c r="FTP1884" s="84"/>
      <c r="FTQ1884" s="84"/>
      <c r="FTR1884" s="84"/>
      <c r="FTS1884" s="84"/>
      <c r="FTT1884" s="84"/>
      <c r="FTU1884" s="84"/>
      <c r="FTV1884" s="84"/>
      <c r="FTW1884" s="84"/>
      <c r="FTX1884" s="84"/>
      <c r="FTY1884" s="84"/>
      <c r="FTZ1884" s="84"/>
      <c r="FUA1884" s="84"/>
      <c r="FUB1884" s="84"/>
      <c r="FUC1884" s="84"/>
      <c r="FUD1884" s="84"/>
      <c r="FUE1884" s="84"/>
      <c r="FUF1884" s="84"/>
      <c r="FUG1884" s="84"/>
      <c r="FUH1884" s="84"/>
      <c r="FUI1884" s="84"/>
      <c r="FUJ1884" s="84"/>
      <c r="FUK1884" s="84"/>
      <c r="FUL1884" s="84"/>
      <c r="FUM1884" s="84"/>
      <c r="FUN1884" s="84"/>
      <c r="FUO1884" s="84"/>
      <c r="FUP1884" s="84"/>
      <c r="FUQ1884" s="84"/>
      <c r="FUR1884" s="84"/>
      <c r="FUS1884" s="84"/>
      <c r="FUT1884" s="84"/>
      <c r="FUU1884" s="84"/>
      <c r="FUV1884" s="84"/>
      <c r="FUW1884" s="84"/>
      <c r="FUX1884" s="84"/>
      <c r="FUY1884" s="84"/>
      <c r="FUZ1884" s="84"/>
      <c r="FVA1884" s="84"/>
      <c r="FVB1884" s="84"/>
      <c r="FVC1884" s="84"/>
      <c r="FVD1884" s="84"/>
      <c r="FVE1884" s="84"/>
      <c r="FVF1884" s="84"/>
      <c r="FVG1884" s="84"/>
      <c r="FVH1884" s="84"/>
      <c r="FVI1884" s="84"/>
      <c r="FVJ1884" s="84"/>
      <c r="FVK1884" s="84"/>
      <c r="FVL1884" s="84"/>
      <c r="FVM1884" s="84"/>
      <c r="FVN1884" s="84"/>
      <c r="FVO1884" s="84"/>
      <c r="FVP1884" s="84"/>
      <c r="FVQ1884" s="84"/>
      <c r="FVR1884" s="84"/>
      <c r="FVS1884" s="84"/>
      <c r="FVT1884" s="84"/>
      <c r="FVU1884" s="84"/>
      <c r="FVV1884" s="84"/>
      <c r="FVW1884" s="84"/>
      <c r="FVX1884" s="84"/>
      <c r="FVY1884" s="84"/>
      <c r="FVZ1884" s="84"/>
      <c r="FWA1884" s="84"/>
      <c r="FWB1884" s="84"/>
      <c r="FWC1884" s="84"/>
      <c r="FWD1884" s="84"/>
      <c r="FWE1884" s="84"/>
      <c r="FWF1884" s="84"/>
      <c r="FWG1884" s="84"/>
      <c r="FWH1884" s="84"/>
      <c r="FWI1884" s="84"/>
      <c r="FWJ1884" s="84"/>
      <c r="FWK1884" s="84"/>
      <c r="FWL1884" s="84"/>
      <c r="FWM1884" s="84"/>
      <c r="FWN1884" s="84"/>
      <c r="FWO1884" s="84"/>
      <c r="FWP1884" s="84"/>
      <c r="FWQ1884" s="84"/>
      <c r="FWR1884" s="84"/>
      <c r="FWS1884" s="84"/>
      <c r="FWT1884" s="84"/>
      <c r="FWU1884" s="84"/>
      <c r="FWV1884" s="84"/>
      <c r="FWW1884" s="84"/>
      <c r="FWX1884" s="84"/>
      <c r="FWY1884" s="84"/>
      <c r="FWZ1884" s="84"/>
      <c r="FXA1884" s="84"/>
      <c r="FXB1884" s="84"/>
      <c r="FXC1884" s="84"/>
      <c r="FXD1884" s="84"/>
      <c r="FXE1884" s="84"/>
      <c r="FXF1884" s="84"/>
      <c r="FXG1884" s="84"/>
      <c r="FXH1884" s="84"/>
      <c r="FXI1884" s="84"/>
      <c r="FXJ1884" s="84"/>
      <c r="FXK1884" s="84"/>
      <c r="FXL1884" s="84"/>
      <c r="FXM1884" s="84"/>
      <c r="FXN1884" s="84"/>
      <c r="FXO1884" s="84"/>
      <c r="FXP1884" s="84"/>
      <c r="FXQ1884" s="84"/>
      <c r="FXR1884" s="84"/>
      <c r="FXS1884" s="84"/>
      <c r="FXT1884" s="84"/>
      <c r="FXU1884" s="84"/>
      <c r="FXV1884" s="84"/>
      <c r="FXW1884" s="84"/>
      <c r="FXX1884" s="84"/>
      <c r="FXY1884" s="84"/>
      <c r="FXZ1884" s="84"/>
      <c r="FYA1884" s="84"/>
      <c r="FYB1884" s="84"/>
      <c r="FYC1884" s="84"/>
      <c r="FYD1884" s="84"/>
      <c r="FYE1884" s="84"/>
      <c r="FYF1884" s="84"/>
      <c r="FYG1884" s="84"/>
      <c r="FYH1884" s="84"/>
      <c r="FYI1884" s="84"/>
      <c r="FYJ1884" s="84"/>
      <c r="FYK1884" s="84"/>
      <c r="FYL1884" s="84"/>
      <c r="FYM1884" s="84"/>
      <c r="FYN1884" s="84"/>
      <c r="FYO1884" s="84"/>
      <c r="FYP1884" s="84"/>
      <c r="FYQ1884" s="84"/>
      <c r="FYR1884" s="84"/>
      <c r="FYS1884" s="84"/>
      <c r="FYT1884" s="84"/>
      <c r="FYU1884" s="84"/>
      <c r="FYV1884" s="84"/>
      <c r="FYW1884" s="84"/>
      <c r="FYX1884" s="84"/>
      <c r="FYY1884" s="84"/>
      <c r="FYZ1884" s="84"/>
      <c r="FZA1884" s="84"/>
      <c r="FZB1884" s="84"/>
      <c r="FZC1884" s="84"/>
      <c r="FZD1884" s="84"/>
      <c r="FZE1884" s="84"/>
      <c r="FZF1884" s="84"/>
      <c r="FZG1884" s="84"/>
      <c r="FZH1884" s="84"/>
      <c r="FZI1884" s="84"/>
      <c r="FZJ1884" s="84"/>
      <c r="FZK1884" s="84"/>
      <c r="FZL1884" s="84"/>
      <c r="FZM1884" s="84"/>
      <c r="FZN1884" s="84"/>
      <c r="FZO1884" s="84"/>
      <c r="FZP1884" s="84"/>
      <c r="FZQ1884" s="84"/>
      <c r="FZR1884" s="84"/>
      <c r="FZS1884" s="84"/>
      <c r="FZT1884" s="84"/>
      <c r="FZU1884" s="84"/>
      <c r="FZV1884" s="84"/>
      <c r="FZW1884" s="84"/>
      <c r="FZX1884" s="84"/>
      <c r="FZY1884" s="84"/>
      <c r="FZZ1884" s="84"/>
      <c r="GAA1884" s="84"/>
      <c r="GAB1884" s="84"/>
      <c r="GAC1884" s="84"/>
      <c r="GAD1884" s="84"/>
      <c r="GAE1884" s="84"/>
      <c r="GAF1884" s="84"/>
      <c r="GAG1884" s="84"/>
      <c r="GAH1884" s="84"/>
      <c r="GAI1884" s="84"/>
      <c r="GAJ1884" s="84"/>
      <c r="GAK1884" s="84"/>
      <c r="GAL1884" s="84"/>
      <c r="GAM1884" s="84"/>
      <c r="GAN1884" s="84"/>
      <c r="GAO1884" s="84"/>
      <c r="GAP1884" s="84"/>
      <c r="GAQ1884" s="84"/>
      <c r="GAR1884" s="84"/>
      <c r="GAS1884" s="84"/>
      <c r="GAT1884" s="84"/>
      <c r="GAU1884" s="84"/>
      <c r="GAV1884" s="84"/>
      <c r="GAW1884" s="84"/>
      <c r="GAX1884" s="84"/>
      <c r="GAY1884" s="84"/>
      <c r="GAZ1884" s="84"/>
      <c r="GBA1884" s="84"/>
      <c r="GBB1884" s="84"/>
      <c r="GBC1884" s="84"/>
      <c r="GBD1884" s="84"/>
      <c r="GBE1884" s="84"/>
      <c r="GBF1884" s="84"/>
      <c r="GBG1884" s="84"/>
      <c r="GBH1884" s="84"/>
      <c r="GBI1884" s="84"/>
      <c r="GBJ1884" s="84"/>
      <c r="GBK1884" s="84"/>
      <c r="GBL1884" s="84"/>
      <c r="GBM1884" s="84"/>
      <c r="GBN1884" s="84"/>
      <c r="GBO1884" s="84"/>
      <c r="GBP1884" s="84"/>
      <c r="GBQ1884" s="84"/>
      <c r="GBR1884" s="84"/>
      <c r="GBS1884" s="84"/>
      <c r="GBT1884" s="84"/>
      <c r="GBU1884" s="84"/>
      <c r="GBV1884" s="84"/>
      <c r="GBW1884" s="84"/>
      <c r="GBX1884" s="84"/>
      <c r="GBY1884" s="84"/>
      <c r="GBZ1884" s="84"/>
      <c r="GCA1884" s="84"/>
      <c r="GCB1884" s="84"/>
      <c r="GCC1884" s="84"/>
      <c r="GCD1884" s="84"/>
      <c r="GCE1884" s="84"/>
      <c r="GCF1884" s="84"/>
      <c r="GCG1884" s="84"/>
      <c r="GCH1884" s="84"/>
      <c r="GCI1884" s="84"/>
      <c r="GCJ1884" s="84"/>
      <c r="GCK1884" s="84"/>
      <c r="GCL1884" s="84"/>
      <c r="GCM1884" s="84"/>
      <c r="GCN1884" s="84"/>
      <c r="GCO1884" s="84"/>
      <c r="GCP1884" s="84"/>
      <c r="GCQ1884" s="84"/>
      <c r="GCR1884" s="84"/>
      <c r="GCS1884" s="84"/>
      <c r="GCT1884" s="84"/>
      <c r="GCU1884" s="84"/>
      <c r="GCV1884" s="84"/>
      <c r="GCW1884" s="84"/>
      <c r="GCX1884" s="84"/>
      <c r="GCY1884" s="84"/>
      <c r="GCZ1884" s="84"/>
      <c r="GDA1884" s="84"/>
      <c r="GDB1884" s="84"/>
      <c r="GDC1884" s="84"/>
      <c r="GDD1884" s="84"/>
      <c r="GDE1884" s="84"/>
      <c r="GDF1884" s="84"/>
      <c r="GDG1884" s="84"/>
      <c r="GDH1884" s="84"/>
      <c r="GDI1884" s="84"/>
      <c r="GDJ1884" s="84"/>
      <c r="GDK1884" s="84"/>
      <c r="GDL1884" s="84"/>
      <c r="GDM1884" s="84"/>
      <c r="GDN1884" s="84"/>
      <c r="GDO1884" s="84"/>
      <c r="GDP1884" s="84"/>
      <c r="GDQ1884" s="84"/>
      <c r="GDR1884" s="84"/>
      <c r="GDS1884" s="84"/>
      <c r="GDT1884" s="84"/>
      <c r="GDU1884" s="84"/>
      <c r="GDV1884" s="84"/>
      <c r="GDW1884" s="84"/>
      <c r="GDX1884" s="84"/>
      <c r="GDY1884" s="84"/>
      <c r="GDZ1884" s="84"/>
      <c r="GEA1884" s="84"/>
      <c r="GEB1884" s="84"/>
      <c r="GEC1884" s="84"/>
      <c r="GED1884" s="84"/>
      <c r="GEE1884" s="84"/>
      <c r="GEF1884" s="84"/>
      <c r="GEG1884" s="84"/>
      <c r="GEH1884" s="84"/>
      <c r="GEI1884" s="84"/>
      <c r="GEJ1884" s="84"/>
      <c r="GEK1884" s="84"/>
      <c r="GEL1884" s="84"/>
      <c r="GEM1884" s="84"/>
      <c r="GEN1884" s="84"/>
      <c r="GEO1884" s="84"/>
      <c r="GEP1884" s="84"/>
      <c r="GEQ1884" s="84"/>
      <c r="GER1884" s="84"/>
      <c r="GES1884" s="84"/>
      <c r="GET1884" s="84"/>
      <c r="GEU1884" s="84"/>
      <c r="GEV1884" s="84"/>
      <c r="GEW1884" s="84"/>
      <c r="GEX1884" s="84"/>
      <c r="GEY1884" s="84"/>
      <c r="GEZ1884" s="84"/>
      <c r="GFA1884" s="84"/>
      <c r="GFB1884" s="84"/>
      <c r="GFC1884" s="84"/>
      <c r="GFD1884" s="84"/>
      <c r="GFE1884" s="84"/>
      <c r="GFF1884" s="84"/>
      <c r="GFG1884" s="84"/>
      <c r="GFH1884" s="84"/>
      <c r="GFI1884" s="84"/>
      <c r="GFJ1884" s="84"/>
      <c r="GFK1884" s="84"/>
      <c r="GFL1884" s="84"/>
      <c r="GFM1884" s="84"/>
      <c r="GFN1884" s="84"/>
      <c r="GFO1884" s="84"/>
      <c r="GFP1884" s="84"/>
      <c r="GFQ1884" s="84"/>
      <c r="GFR1884" s="84"/>
      <c r="GFS1884" s="84"/>
      <c r="GFT1884" s="84"/>
      <c r="GFU1884" s="84"/>
      <c r="GFV1884" s="84"/>
      <c r="GFW1884" s="84"/>
      <c r="GFX1884" s="84"/>
      <c r="GFY1884" s="84"/>
      <c r="GFZ1884" s="84"/>
      <c r="GGA1884" s="84"/>
      <c r="GGB1884" s="84"/>
      <c r="GGC1884" s="84"/>
      <c r="GGD1884" s="84"/>
      <c r="GGE1884" s="84"/>
      <c r="GGF1884" s="84"/>
      <c r="GGG1884" s="84"/>
      <c r="GGH1884" s="84"/>
      <c r="GGI1884" s="84"/>
      <c r="GGJ1884" s="84"/>
      <c r="GGK1884" s="84"/>
      <c r="GGL1884" s="84"/>
      <c r="GGM1884" s="84"/>
      <c r="GGN1884" s="84"/>
      <c r="GGO1884" s="84"/>
      <c r="GGP1884" s="84"/>
      <c r="GGQ1884" s="84"/>
      <c r="GGR1884" s="84"/>
      <c r="GGS1884" s="84"/>
      <c r="GGT1884" s="84"/>
      <c r="GGU1884" s="84"/>
      <c r="GGV1884" s="84"/>
      <c r="GGW1884" s="84"/>
      <c r="GGX1884" s="84"/>
      <c r="GGY1884" s="84"/>
      <c r="GGZ1884" s="84"/>
      <c r="GHA1884" s="84"/>
      <c r="GHB1884" s="84"/>
      <c r="GHC1884" s="84"/>
      <c r="GHD1884" s="84"/>
      <c r="GHE1884" s="84"/>
      <c r="GHF1884" s="84"/>
      <c r="GHG1884" s="84"/>
      <c r="GHH1884" s="84"/>
      <c r="GHI1884" s="84"/>
      <c r="GHJ1884" s="84"/>
      <c r="GHK1884" s="84"/>
      <c r="GHL1884" s="84"/>
      <c r="GHM1884" s="84"/>
      <c r="GHN1884" s="84"/>
      <c r="GHO1884" s="84"/>
      <c r="GHP1884" s="84"/>
      <c r="GHQ1884" s="84"/>
      <c r="GHR1884" s="84"/>
      <c r="GHS1884" s="84"/>
      <c r="GHT1884" s="84"/>
      <c r="GHU1884" s="84"/>
      <c r="GHV1884" s="84"/>
      <c r="GHW1884" s="84"/>
      <c r="GHX1884" s="84"/>
      <c r="GHY1884" s="84"/>
      <c r="GHZ1884" s="84"/>
      <c r="GIA1884" s="84"/>
      <c r="GIB1884" s="84"/>
      <c r="GIC1884" s="84"/>
      <c r="GID1884" s="84"/>
      <c r="GIE1884" s="84"/>
      <c r="GIF1884" s="84"/>
      <c r="GIG1884" s="84"/>
      <c r="GIH1884" s="84"/>
      <c r="GII1884" s="84"/>
      <c r="GIJ1884" s="84"/>
      <c r="GIK1884" s="84"/>
      <c r="GIL1884" s="84"/>
      <c r="GIM1884" s="84"/>
      <c r="GIN1884" s="84"/>
      <c r="GIO1884" s="84"/>
      <c r="GIP1884" s="84"/>
      <c r="GIQ1884" s="84"/>
      <c r="GIR1884" s="84"/>
      <c r="GIS1884" s="84"/>
      <c r="GIT1884" s="84"/>
      <c r="GIU1884" s="84"/>
      <c r="GIV1884" s="84"/>
      <c r="GIW1884" s="84"/>
      <c r="GIX1884" s="84"/>
      <c r="GIY1884" s="84"/>
      <c r="GIZ1884" s="84"/>
      <c r="GJA1884" s="84"/>
      <c r="GJB1884" s="84"/>
      <c r="GJC1884" s="84"/>
      <c r="GJD1884" s="84"/>
      <c r="GJE1884" s="84"/>
      <c r="GJF1884" s="84"/>
      <c r="GJG1884" s="84"/>
      <c r="GJH1884" s="84"/>
      <c r="GJI1884" s="84"/>
      <c r="GJJ1884" s="84"/>
      <c r="GJK1884" s="84"/>
      <c r="GJL1884" s="84"/>
      <c r="GJM1884" s="84"/>
      <c r="GJN1884" s="84"/>
      <c r="GJO1884" s="84"/>
      <c r="GJP1884" s="84"/>
      <c r="GJQ1884" s="84"/>
      <c r="GJR1884" s="84"/>
      <c r="GJS1884" s="84"/>
      <c r="GJT1884" s="84"/>
      <c r="GJU1884" s="84"/>
      <c r="GJV1884" s="84"/>
      <c r="GJW1884" s="84"/>
      <c r="GJX1884" s="84"/>
      <c r="GJY1884" s="84"/>
      <c r="GJZ1884" s="84"/>
      <c r="GKA1884" s="84"/>
      <c r="GKB1884" s="84"/>
      <c r="GKC1884" s="84"/>
      <c r="GKD1884" s="84"/>
      <c r="GKE1884" s="84"/>
      <c r="GKF1884" s="84"/>
      <c r="GKG1884" s="84"/>
      <c r="GKH1884" s="84"/>
      <c r="GKI1884" s="84"/>
      <c r="GKJ1884" s="84"/>
      <c r="GKK1884" s="84"/>
      <c r="GKL1884" s="84"/>
      <c r="GKM1884" s="84"/>
      <c r="GKN1884" s="84"/>
      <c r="GKO1884" s="84"/>
      <c r="GKP1884" s="84"/>
      <c r="GKQ1884" s="84"/>
      <c r="GKR1884" s="84"/>
      <c r="GKS1884" s="84"/>
      <c r="GKT1884" s="84"/>
      <c r="GKU1884" s="84"/>
      <c r="GKV1884" s="84"/>
      <c r="GKW1884" s="84"/>
      <c r="GKX1884" s="84"/>
      <c r="GKY1884" s="84"/>
      <c r="GKZ1884" s="84"/>
      <c r="GLA1884" s="84"/>
      <c r="GLB1884" s="84"/>
      <c r="GLC1884" s="84"/>
      <c r="GLD1884" s="84"/>
      <c r="GLE1884" s="84"/>
      <c r="GLF1884" s="84"/>
      <c r="GLG1884" s="84"/>
      <c r="GLH1884" s="84"/>
      <c r="GLI1884" s="84"/>
      <c r="GLJ1884" s="84"/>
      <c r="GLK1884" s="84"/>
      <c r="GLL1884" s="84"/>
      <c r="GLM1884" s="84"/>
      <c r="GLN1884" s="84"/>
      <c r="GLO1884" s="84"/>
      <c r="GLP1884" s="84"/>
      <c r="GLQ1884" s="84"/>
      <c r="GLR1884" s="84"/>
      <c r="GLS1884" s="84"/>
      <c r="GLT1884" s="84"/>
      <c r="GLU1884" s="84"/>
      <c r="GLV1884" s="84"/>
      <c r="GLW1884" s="84"/>
      <c r="GLX1884" s="84"/>
      <c r="GLY1884" s="84"/>
      <c r="GLZ1884" s="84"/>
      <c r="GMA1884" s="84"/>
      <c r="GMB1884" s="84"/>
      <c r="GMC1884" s="84"/>
      <c r="GMD1884" s="84"/>
      <c r="GME1884" s="84"/>
      <c r="GMF1884" s="84"/>
      <c r="GMG1884" s="84"/>
      <c r="GMH1884" s="84"/>
      <c r="GMI1884" s="84"/>
      <c r="GMJ1884" s="84"/>
      <c r="GMK1884" s="84"/>
      <c r="GML1884" s="84"/>
      <c r="GMM1884" s="84"/>
      <c r="GMN1884" s="84"/>
      <c r="GMO1884" s="84"/>
      <c r="GMP1884" s="84"/>
      <c r="GMQ1884" s="84"/>
      <c r="GMR1884" s="84"/>
      <c r="GMS1884" s="84"/>
      <c r="GMT1884" s="84"/>
      <c r="GMU1884" s="84"/>
      <c r="GMV1884" s="84"/>
      <c r="GMW1884" s="84"/>
      <c r="GMX1884" s="84"/>
      <c r="GMY1884" s="84"/>
      <c r="GMZ1884" s="84"/>
      <c r="GNA1884" s="84"/>
      <c r="GNB1884" s="84"/>
      <c r="GNC1884" s="84"/>
      <c r="GND1884" s="84"/>
      <c r="GNE1884" s="84"/>
      <c r="GNF1884" s="84"/>
      <c r="GNG1884" s="84"/>
      <c r="GNH1884" s="84"/>
      <c r="GNI1884" s="84"/>
      <c r="GNJ1884" s="84"/>
      <c r="GNK1884" s="84"/>
      <c r="GNL1884" s="84"/>
      <c r="GNM1884" s="84"/>
      <c r="GNN1884" s="84"/>
      <c r="GNO1884" s="84"/>
      <c r="GNP1884" s="84"/>
      <c r="GNQ1884" s="84"/>
      <c r="GNR1884" s="84"/>
      <c r="GNS1884" s="84"/>
      <c r="GNT1884" s="84"/>
      <c r="GNU1884" s="84"/>
      <c r="GNV1884" s="84"/>
      <c r="GNW1884" s="84"/>
      <c r="GNX1884" s="84"/>
      <c r="GNY1884" s="84"/>
      <c r="GNZ1884" s="84"/>
      <c r="GOA1884" s="84"/>
      <c r="GOB1884" s="84"/>
      <c r="GOC1884" s="84"/>
      <c r="GOD1884" s="84"/>
      <c r="GOE1884" s="84"/>
      <c r="GOF1884" s="84"/>
      <c r="GOG1884" s="84"/>
      <c r="GOH1884" s="84"/>
      <c r="GOI1884" s="84"/>
      <c r="GOJ1884" s="84"/>
      <c r="GOK1884" s="84"/>
      <c r="GOL1884" s="84"/>
      <c r="GOM1884" s="84"/>
      <c r="GON1884" s="84"/>
      <c r="GOO1884" s="84"/>
      <c r="GOP1884" s="84"/>
      <c r="GOQ1884" s="84"/>
      <c r="GOR1884" s="84"/>
      <c r="GOS1884" s="84"/>
      <c r="GOT1884" s="84"/>
      <c r="GOU1884" s="84"/>
      <c r="GOV1884" s="84"/>
      <c r="GOW1884" s="84"/>
      <c r="GOX1884" s="84"/>
      <c r="GOY1884" s="84"/>
      <c r="GOZ1884" s="84"/>
      <c r="GPA1884" s="84"/>
      <c r="GPB1884" s="84"/>
      <c r="GPC1884" s="84"/>
      <c r="GPD1884" s="84"/>
      <c r="GPE1884" s="84"/>
      <c r="GPF1884" s="84"/>
      <c r="GPG1884" s="84"/>
      <c r="GPH1884" s="84"/>
      <c r="GPI1884" s="84"/>
      <c r="GPJ1884" s="84"/>
      <c r="GPK1884" s="84"/>
      <c r="GPL1884" s="84"/>
      <c r="GPM1884" s="84"/>
      <c r="GPN1884" s="84"/>
      <c r="GPO1884" s="84"/>
      <c r="GPP1884" s="84"/>
      <c r="GPQ1884" s="84"/>
      <c r="GPR1884" s="84"/>
      <c r="GPS1884" s="84"/>
      <c r="GPT1884" s="84"/>
      <c r="GPU1884" s="84"/>
      <c r="GPV1884" s="84"/>
      <c r="GPW1884" s="84"/>
      <c r="GPX1884" s="84"/>
      <c r="GPY1884" s="84"/>
      <c r="GPZ1884" s="84"/>
      <c r="GQA1884" s="84"/>
      <c r="GQB1884" s="84"/>
      <c r="GQC1884" s="84"/>
      <c r="GQD1884" s="84"/>
      <c r="GQE1884" s="84"/>
      <c r="GQF1884" s="84"/>
      <c r="GQG1884" s="84"/>
      <c r="GQH1884" s="84"/>
      <c r="GQI1884" s="84"/>
      <c r="GQJ1884" s="84"/>
      <c r="GQK1884" s="84"/>
      <c r="GQL1884" s="84"/>
      <c r="GQM1884" s="84"/>
      <c r="GQN1884" s="84"/>
      <c r="GQO1884" s="84"/>
      <c r="GQP1884" s="84"/>
      <c r="GQQ1884" s="84"/>
      <c r="GQR1884" s="84"/>
      <c r="GQS1884" s="84"/>
      <c r="GQT1884" s="84"/>
      <c r="GQU1884" s="84"/>
      <c r="GQV1884" s="84"/>
      <c r="GQW1884" s="84"/>
      <c r="GQX1884" s="84"/>
      <c r="GQY1884" s="84"/>
      <c r="GQZ1884" s="84"/>
      <c r="GRA1884" s="84"/>
      <c r="GRB1884" s="84"/>
      <c r="GRC1884" s="84"/>
      <c r="GRD1884" s="84"/>
      <c r="GRE1884" s="84"/>
      <c r="GRF1884" s="84"/>
      <c r="GRG1884" s="84"/>
      <c r="GRH1884" s="84"/>
      <c r="GRI1884" s="84"/>
      <c r="GRJ1884" s="84"/>
      <c r="GRK1884" s="84"/>
      <c r="GRL1884" s="84"/>
      <c r="GRM1884" s="84"/>
      <c r="GRN1884" s="84"/>
      <c r="GRO1884" s="84"/>
      <c r="GRP1884" s="84"/>
      <c r="GRQ1884" s="84"/>
      <c r="GRR1884" s="84"/>
      <c r="GRS1884" s="84"/>
      <c r="GRT1884" s="84"/>
      <c r="GRU1884" s="84"/>
      <c r="GRV1884" s="84"/>
      <c r="GRW1884" s="84"/>
      <c r="GRX1884" s="84"/>
      <c r="GRY1884" s="84"/>
      <c r="GRZ1884" s="84"/>
      <c r="GSA1884" s="84"/>
      <c r="GSB1884" s="84"/>
      <c r="GSC1884" s="84"/>
      <c r="GSD1884" s="84"/>
      <c r="GSE1884" s="84"/>
      <c r="GSF1884" s="84"/>
      <c r="GSG1884" s="84"/>
      <c r="GSH1884" s="84"/>
      <c r="GSI1884" s="84"/>
      <c r="GSJ1884" s="84"/>
      <c r="GSK1884" s="84"/>
      <c r="GSL1884" s="84"/>
      <c r="GSM1884" s="84"/>
      <c r="GSN1884" s="84"/>
      <c r="GSO1884" s="84"/>
      <c r="GSP1884" s="84"/>
      <c r="GSQ1884" s="84"/>
      <c r="GSR1884" s="84"/>
      <c r="GSS1884" s="84"/>
      <c r="GST1884" s="84"/>
      <c r="GSU1884" s="84"/>
      <c r="GSV1884" s="84"/>
      <c r="GSW1884" s="84"/>
      <c r="GSX1884" s="84"/>
      <c r="GSY1884" s="84"/>
      <c r="GSZ1884" s="84"/>
      <c r="GTA1884" s="84"/>
      <c r="GTB1884" s="84"/>
      <c r="GTC1884" s="84"/>
      <c r="GTD1884" s="84"/>
      <c r="GTE1884" s="84"/>
      <c r="GTF1884" s="84"/>
      <c r="GTG1884" s="84"/>
      <c r="GTH1884" s="84"/>
      <c r="GTI1884" s="84"/>
      <c r="GTJ1884" s="84"/>
      <c r="GTK1884" s="84"/>
      <c r="GTL1884" s="84"/>
      <c r="GTM1884" s="84"/>
      <c r="GTN1884" s="84"/>
      <c r="GTO1884" s="84"/>
      <c r="GTP1884" s="84"/>
      <c r="GTQ1884" s="84"/>
      <c r="GTR1884" s="84"/>
      <c r="GTS1884" s="84"/>
      <c r="GTT1884" s="84"/>
      <c r="GTU1884" s="84"/>
      <c r="GTV1884" s="84"/>
      <c r="GTW1884" s="84"/>
      <c r="GTX1884" s="84"/>
      <c r="GTY1884" s="84"/>
      <c r="GTZ1884" s="84"/>
      <c r="GUA1884" s="84"/>
      <c r="GUB1884" s="84"/>
      <c r="GUC1884" s="84"/>
      <c r="GUD1884" s="84"/>
      <c r="GUE1884" s="84"/>
      <c r="GUF1884" s="84"/>
      <c r="GUG1884" s="84"/>
      <c r="GUH1884" s="84"/>
      <c r="GUI1884" s="84"/>
      <c r="GUJ1884" s="84"/>
      <c r="GUK1884" s="84"/>
      <c r="GUL1884" s="84"/>
      <c r="GUM1884" s="84"/>
      <c r="GUN1884" s="84"/>
      <c r="GUO1884" s="84"/>
      <c r="GUP1884" s="84"/>
      <c r="GUQ1884" s="84"/>
      <c r="GUR1884" s="84"/>
      <c r="GUS1884" s="84"/>
      <c r="GUT1884" s="84"/>
      <c r="GUU1884" s="84"/>
      <c r="GUV1884" s="84"/>
      <c r="GUW1884" s="84"/>
      <c r="GUX1884" s="84"/>
      <c r="GUY1884" s="84"/>
      <c r="GUZ1884" s="84"/>
      <c r="GVA1884" s="84"/>
      <c r="GVB1884" s="84"/>
      <c r="GVC1884" s="84"/>
      <c r="GVD1884" s="84"/>
      <c r="GVE1884" s="84"/>
      <c r="GVF1884" s="84"/>
      <c r="GVG1884" s="84"/>
      <c r="GVH1884" s="84"/>
      <c r="GVI1884" s="84"/>
      <c r="GVJ1884" s="84"/>
      <c r="GVK1884" s="84"/>
      <c r="GVL1884" s="84"/>
      <c r="GVM1884" s="84"/>
      <c r="GVN1884" s="84"/>
      <c r="GVO1884" s="84"/>
      <c r="GVP1884" s="84"/>
      <c r="GVQ1884" s="84"/>
      <c r="GVR1884" s="84"/>
      <c r="GVS1884" s="84"/>
      <c r="GVT1884" s="84"/>
      <c r="GVU1884" s="84"/>
      <c r="GVV1884" s="84"/>
      <c r="GVW1884" s="84"/>
      <c r="GVX1884" s="84"/>
      <c r="GVY1884" s="84"/>
      <c r="GVZ1884" s="84"/>
      <c r="GWA1884" s="84"/>
      <c r="GWB1884" s="84"/>
      <c r="GWC1884" s="84"/>
      <c r="GWD1884" s="84"/>
      <c r="GWE1884" s="84"/>
      <c r="GWF1884" s="84"/>
      <c r="GWG1884" s="84"/>
      <c r="GWH1884" s="84"/>
      <c r="GWI1884" s="84"/>
      <c r="GWJ1884" s="84"/>
      <c r="GWK1884" s="84"/>
      <c r="GWL1884" s="84"/>
      <c r="GWM1884" s="84"/>
      <c r="GWN1884" s="84"/>
      <c r="GWO1884" s="84"/>
      <c r="GWP1884" s="84"/>
      <c r="GWQ1884" s="84"/>
      <c r="GWR1884" s="84"/>
      <c r="GWS1884" s="84"/>
      <c r="GWT1884" s="84"/>
      <c r="GWU1884" s="84"/>
      <c r="GWV1884" s="84"/>
      <c r="GWW1884" s="84"/>
      <c r="GWX1884" s="84"/>
      <c r="GWY1884" s="84"/>
      <c r="GWZ1884" s="84"/>
      <c r="GXA1884" s="84"/>
      <c r="GXB1884" s="84"/>
      <c r="GXC1884" s="84"/>
      <c r="GXD1884" s="84"/>
      <c r="GXE1884" s="84"/>
      <c r="GXF1884" s="84"/>
      <c r="GXG1884" s="84"/>
      <c r="GXH1884" s="84"/>
      <c r="GXI1884" s="84"/>
      <c r="GXJ1884" s="84"/>
      <c r="GXK1884" s="84"/>
      <c r="GXL1884" s="84"/>
      <c r="GXM1884" s="84"/>
      <c r="GXN1884" s="84"/>
      <c r="GXO1884" s="84"/>
      <c r="GXP1884" s="84"/>
      <c r="GXQ1884" s="84"/>
      <c r="GXR1884" s="84"/>
      <c r="GXS1884" s="84"/>
      <c r="GXT1884" s="84"/>
      <c r="GXU1884" s="84"/>
      <c r="GXV1884" s="84"/>
      <c r="GXW1884" s="84"/>
      <c r="GXX1884" s="84"/>
      <c r="GXY1884" s="84"/>
      <c r="GXZ1884" s="84"/>
      <c r="GYA1884" s="84"/>
      <c r="GYB1884" s="84"/>
      <c r="GYC1884" s="84"/>
      <c r="GYD1884" s="84"/>
      <c r="GYE1884" s="84"/>
      <c r="GYF1884" s="84"/>
      <c r="GYG1884" s="84"/>
      <c r="GYH1884" s="84"/>
      <c r="GYI1884" s="84"/>
      <c r="GYJ1884" s="84"/>
      <c r="GYK1884" s="84"/>
      <c r="GYL1884" s="84"/>
      <c r="GYM1884" s="84"/>
      <c r="GYN1884" s="84"/>
      <c r="GYO1884" s="84"/>
      <c r="GYP1884" s="84"/>
      <c r="GYQ1884" s="84"/>
      <c r="GYR1884" s="84"/>
      <c r="GYS1884" s="84"/>
      <c r="GYT1884" s="84"/>
      <c r="GYU1884" s="84"/>
      <c r="GYV1884" s="84"/>
      <c r="GYW1884" s="84"/>
      <c r="GYX1884" s="84"/>
      <c r="GYY1884" s="84"/>
      <c r="GYZ1884" s="84"/>
      <c r="GZA1884" s="84"/>
      <c r="GZB1884" s="84"/>
      <c r="GZC1884" s="84"/>
      <c r="GZD1884" s="84"/>
      <c r="GZE1884" s="84"/>
      <c r="GZF1884" s="84"/>
      <c r="GZG1884" s="84"/>
      <c r="GZH1884" s="84"/>
      <c r="GZI1884" s="84"/>
      <c r="GZJ1884" s="84"/>
      <c r="GZK1884" s="84"/>
      <c r="GZL1884" s="84"/>
      <c r="GZM1884" s="84"/>
      <c r="GZN1884" s="84"/>
      <c r="GZO1884" s="84"/>
      <c r="GZP1884" s="84"/>
      <c r="GZQ1884" s="84"/>
      <c r="GZR1884" s="84"/>
      <c r="GZS1884" s="84"/>
      <c r="GZT1884" s="84"/>
      <c r="GZU1884" s="84"/>
      <c r="GZV1884" s="84"/>
      <c r="GZW1884" s="84"/>
      <c r="GZX1884" s="84"/>
      <c r="GZY1884" s="84"/>
      <c r="GZZ1884" s="84"/>
      <c r="HAA1884" s="84"/>
      <c r="HAB1884" s="84"/>
      <c r="HAC1884" s="84"/>
      <c r="HAD1884" s="84"/>
      <c r="HAE1884" s="84"/>
      <c r="HAF1884" s="84"/>
      <c r="HAG1884" s="84"/>
      <c r="HAH1884" s="84"/>
      <c r="HAI1884" s="84"/>
      <c r="HAJ1884" s="84"/>
      <c r="HAK1884" s="84"/>
      <c r="HAL1884" s="84"/>
      <c r="HAM1884" s="84"/>
      <c r="HAN1884" s="84"/>
      <c r="HAO1884" s="84"/>
      <c r="HAP1884" s="84"/>
      <c r="HAQ1884" s="84"/>
      <c r="HAR1884" s="84"/>
      <c r="HAS1884" s="84"/>
      <c r="HAT1884" s="84"/>
      <c r="HAU1884" s="84"/>
      <c r="HAV1884" s="84"/>
      <c r="HAW1884" s="84"/>
      <c r="HAX1884" s="84"/>
      <c r="HAY1884" s="84"/>
      <c r="HAZ1884" s="84"/>
      <c r="HBA1884" s="84"/>
      <c r="HBB1884" s="84"/>
      <c r="HBC1884" s="84"/>
      <c r="HBD1884" s="84"/>
      <c r="HBE1884" s="84"/>
      <c r="HBF1884" s="84"/>
      <c r="HBG1884" s="84"/>
      <c r="HBH1884" s="84"/>
      <c r="HBI1884" s="84"/>
      <c r="HBJ1884" s="84"/>
      <c r="HBK1884" s="84"/>
      <c r="HBL1884" s="84"/>
      <c r="HBM1884" s="84"/>
      <c r="HBN1884" s="84"/>
      <c r="HBO1884" s="84"/>
      <c r="HBP1884" s="84"/>
      <c r="HBQ1884" s="84"/>
      <c r="HBR1884" s="84"/>
      <c r="HBS1884" s="84"/>
      <c r="HBT1884" s="84"/>
      <c r="HBU1884" s="84"/>
      <c r="HBV1884" s="84"/>
      <c r="HBW1884" s="84"/>
      <c r="HBX1884" s="84"/>
      <c r="HBY1884" s="84"/>
      <c r="HBZ1884" s="84"/>
      <c r="HCA1884" s="84"/>
      <c r="HCB1884" s="84"/>
      <c r="HCC1884" s="84"/>
      <c r="HCD1884" s="84"/>
      <c r="HCE1884" s="84"/>
      <c r="HCF1884" s="84"/>
      <c r="HCG1884" s="84"/>
      <c r="HCH1884" s="84"/>
      <c r="HCI1884" s="84"/>
      <c r="HCJ1884" s="84"/>
      <c r="HCK1884" s="84"/>
      <c r="HCL1884" s="84"/>
      <c r="HCM1884" s="84"/>
      <c r="HCN1884" s="84"/>
      <c r="HCO1884" s="84"/>
      <c r="HCP1884" s="84"/>
      <c r="HCQ1884" s="84"/>
      <c r="HCR1884" s="84"/>
      <c r="HCS1884" s="84"/>
      <c r="HCT1884" s="84"/>
      <c r="HCU1884" s="84"/>
      <c r="HCV1884" s="84"/>
      <c r="HCW1884" s="84"/>
      <c r="HCX1884" s="84"/>
      <c r="HCY1884" s="84"/>
      <c r="HCZ1884" s="84"/>
      <c r="HDA1884" s="84"/>
      <c r="HDB1884" s="84"/>
      <c r="HDC1884" s="84"/>
      <c r="HDD1884" s="84"/>
      <c r="HDE1884" s="84"/>
      <c r="HDF1884" s="84"/>
      <c r="HDG1884" s="84"/>
      <c r="HDH1884" s="84"/>
      <c r="HDI1884" s="84"/>
      <c r="HDJ1884" s="84"/>
      <c r="HDK1884" s="84"/>
      <c r="HDL1884" s="84"/>
      <c r="HDM1884" s="84"/>
      <c r="HDN1884" s="84"/>
      <c r="HDO1884" s="84"/>
      <c r="HDP1884" s="84"/>
      <c r="HDQ1884" s="84"/>
      <c r="HDR1884" s="84"/>
      <c r="HDS1884" s="84"/>
      <c r="HDT1884" s="84"/>
      <c r="HDU1884" s="84"/>
      <c r="HDV1884" s="84"/>
      <c r="HDW1884" s="84"/>
      <c r="HDX1884" s="84"/>
      <c r="HDY1884" s="84"/>
      <c r="HDZ1884" s="84"/>
      <c r="HEA1884" s="84"/>
      <c r="HEB1884" s="84"/>
      <c r="HEC1884" s="84"/>
      <c r="HED1884" s="84"/>
      <c r="HEE1884" s="84"/>
      <c r="HEF1884" s="84"/>
      <c r="HEG1884" s="84"/>
      <c r="HEH1884" s="84"/>
      <c r="HEI1884" s="84"/>
      <c r="HEJ1884" s="84"/>
      <c r="HEK1884" s="84"/>
      <c r="HEL1884" s="84"/>
      <c r="HEM1884" s="84"/>
      <c r="HEN1884" s="84"/>
      <c r="HEO1884" s="84"/>
      <c r="HEP1884" s="84"/>
      <c r="HEQ1884" s="84"/>
      <c r="HER1884" s="84"/>
      <c r="HES1884" s="84"/>
      <c r="HET1884" s="84"/>
      <c r="HEU1884" s="84"/>
      <c r="HEV1884" s="84"/>
      <c r="HEW1884" s="84"/>
      <c r="HEX1884" s="84"/>
      <c r="HEY1884" s="84"/>
      <c r="HEZ1884" s="84"/>
      <c r="HFA1884" s="84"/>
      <c r="HFB1884" s="84"/>
      <c r="HFC1884" s="84"/>
      <c r="HFD1884" s="84"/>
      <c r="HFE1884" s="84"/>
      <c r="HFF1884" s="84"/>
      <c r="HFG1884" s="84"/>
      <c r="HFH1884" s="84"/>
      <c r="HFI1884" s="84"/>
      <c r="HFJ1884" s="84"/>
      <c r="HFK1884" s="84"/>
      <c r="HFL1884" s="84"/>
      <c r="HFM1884" s="84"/>
      <c r="HFN1884" s="84"/>
      <c r="HFO1884" s="84"/>
      <c r="HFP1884" s="84"/>
      <c r="HFQ1884" s="84"/>
      <c r="HFR1884" s="84"/>
      <c r="HFS1884" s="84"/>
      <c r="HFT1884" s="84"/>
      <c r="HFU1884" s="84"/>
      <c r="HFV1884" s="84"/>
      <c r="HFW1884" s="84"/>
      <c r="HFX1884" s="84"/>
      <c r="HFY1884" s="84"/>
      <c r="HFZ1884" s="84"/>
      <c r="HGA1884" s="84"/>
      <c r="HGB1884" s="84"/>
      <c r="HGC1884" s="84"/>
      <c r="HGD1884" s="84"/>
      <c r="HGE1884" s="84"/>
      <c r="HGF1884" s="84"/>
      <c r="HGG1884" s="84"/>
      <c r="HGH1884" s="84"/>
      <c r="HGI1884" s="84"/>
      <c r="HGJ1884" s="84"/>
      <c r="HGK1884" s="84"/>
      <c r="HGL1884" s="84"/>
      <c r="HGM1884" s="84"/>
      <c r="HGN1884" s="84"/>
      <c r="HGO1884" s="84"/>
      <c r="HGP1884" s="84"/>
      <c r="HGQ1884" s="84"/>
      <c r="HGR1884" s="84"/>
      <c r="HGS1884" s="84"/>
      <c r="HGT1884" s="84"/>
      <c r="HGU1884" s="84"/>
      <c r="HGV1884" s="84"/>
      <c r="HGW1884" s="84"/>
      <c r="HGX1884" s="84"/>
      <c r="HGY1884" s="84"/>
      <c r="HGZ1884" s="84"/>
      <c r="HHA1884" s="84"/>
      <c r="HHB1884" s="84"/>
      <c r="HHC1884" s="84"/>
      <c r="HHD1884" s="84"/>
      <c r="HHE1884" s="84"/>
      <c r="HHF1884" s="84"/>
      <c r="HHG1884" s="84"/>
      <c r="HHH1884" s="84"/>
      <c r="HHI1884" s="84"/>
      <c r="HHJ1884" s="84"/>
      <c r="HHK1884" s="84"/>
      <c r="HHL1884" s="84"/>
      <c r="HHM1884" s="84"/>
      <c r="HHN1884" s="84"/>
      <c r="HHO1884" s="84"/>
      <c r="HHP1884" s="84"/>
      <c r="HHQ1884" s="84"/>
      <c r="HHR1884" s="84"/>
      <c r="HHS1884" s="84"/>
      <c r="HHT1884" s="84"/>
      <c r="HHU1884" s="84"/>
      <c r="HHV1884" s="84"/>
      <c r="HHW1884" s="84"/>
      <c r="HHX1884" s="84"/>
      <c r="HHY1884" s="84"/>
      <c r="HHZ1884" s="84"/>
      <c r="HIA1884" s="84"/>
      <c r="HIB1884" s="84"/>
      <c r="HIC1884" s="84"/>
      <c r="HID1884" s="84"/>
      <c r="HIE1884" s="84"/>
      <c r="HIF1884" s="84"/>
      <c r="HIG1884" s="84"/>
      <c r="HIH1884" s="84"/>
      <c r="HII1884" s="84"/>
      <c r="HIJ1884" s="84"/>
      <c r="HIK1884" s="84"/>
      <c r="HIL1884" s="84"/>
      <c r="HIM1884" s="84"/>
      <c r="HIN1884" s="84"/>
      <c r="HIO1884" s="84"/>
      <c r="HIP1884" s="84"/>
      <c r="HIQ1884" s="84"/>
      <c r="HIR1884" s="84"/>
      <c r="HIS1884" s="84"/>
      <c r="HIT1884" s="84"/>
      <c r="HIU1884" s="84"/>
      <c r="HIV1884" s="84"/>
      <c r="HIW1884" s="84"/>
      <c r="HIX1884" s="84"/>
      <c r="HIY1884" s="84"/>
      <c r="HIZ1884" s="84"/>
      <c r="HJA1884" s="84"/>
      <c r="HJB1884" s="84"/>
      <c r="HJC1884" s="84"/>
      <c r="HJD1884" s="84"/>
      <c r="HJE1884" s="84"/>
      <c r="HJF1884" s="84"/>
      <c r="HJG1884" s="84"/>
      <c r="HJH1884" s="84"/>
      <c r="HJI1884" s="84"/>
      <c r="HJJ1884" s="84"/>
      <c r="HJK1884" s="84"/>
      <c r="HJL1884" s="84"/>
      <c r="HJM1884" s="84"/>
      <c r="HJN1884" s="84"/>
      <c r="HJO1884" s="84"/>
      <c r="HJP1884" s="84"/>
      <c r="HJQ1884" s="84"/>
      <c r="HJR1884" s="84"/>
      <c r="HJS1884" s="84"/>
      <c r="HJT1884" s="84"/>
      <c r="HJU1884" s="84"/>
      <c r="HJV1884" s="84"/>
      <c r="HJW1884" s="84"/>
      <c r="HJX1884" s="84"/>
      <c r="HJY1884" s="84"/>
      <c r="HJZ1884" s="84"/>
      <c r="HKA1884" s="84"/>
      <c r="HKB1884" s="84"/>
      <c r="HKC1884" s="84"/>
      <c r="HKD1884" s="84"/>
      <c r="HKE1884" s="84"/>
      <c r="HKF1884" s="84"/>
      <c r="HKG1884" s="84"/>
      <c r="HKH1884" s="84"/>
      <c r="HKI1884" s="84"/>
      <c r="HKJ1884" s="84"/>
      <c r="HKK1884" s="84"/>
      <c r="HKL1884" s="84"/>
      <c r="HKM1884" s="84"/>
      <c r="HKN1884" s="84"/>
      <c r="HKO1884" s="84"/>
      <c r="HKP1884" s="84"/>
      <c r="HKQ1884" s="84"/>
      <c r="HKR1884" s="84"/>
      <c r="HKS1884" s="84"/>
      <c r="HKT1884" s="84"/>
      <c r="HKU1884" s="84"/>
      <c r="HKV1884" s="84"/>
      <c r="HKW1884" s="84"/>
      <c r="HKX1884" s="84"/>
      <c r="HKY1884" s="84"/>
      <c r="HKZ1884" s="84"/>
      <c r="HLA1884" s="84"/>
      <c r="HLB1884" s="84"/>
      <c r="HLC1884" s="84"/>
      <c r="HLD1884" s="84"/>
      <c r="HLE1884" s="84"/>
      <c r="HLF1884" s="84"/>
      <c r="HLG1884" s="84"/>
      <c r="HLH1884" s="84"/>
      <c r="HLI1884" s="84"/>
      <c r="HLJ1884" s="84"/>
      <c r="HLK1884" s="84"/>
      <c r="HLL1884" s="84"/>
      <c r="HLM1884" s="84"/>
      <c r="HLN1884" s="84"/>
      <c r="HLO1884" s="84"/>
      <c r="HLP1884" s="84"/>
      <c r="HLQ1884" s="84"/>
      <c r="HLR1884" s="84"/>
      <c r="HLS1884" s="84"/>
      <c r="HLT1884" s="84"/>
      <c r="HLU1884" s="84"/>
      <c r="HLV1884" s="84"/>
      <c r="HLW1884" s="84"/>
      <c r="HLX1884" s="84"/>
      <c r="HLY1884" s="84"/>
      <c r="HLZ1884" s="84"/>
      <c r="HMA1884" s="84"/>
      <c r="HMB1884" s="84"/>
      <c r="HMC1884" s="84"/>
      <c r="HMD1884" s="84"/>
      <c r="HME1884" s="84"/>
      <c r="HMF1884" s="84"/>
      <c r="HMG1884" s="84"/>
      <c r="HMH1884" s="84"/>
      <c r="HMI1884" s="84"/>
      <c r="HMJ1884" s="84"/>
      <c r="HMK1884" s="84"/>
      <c r="HML1884" s="84"/>
      <c r="HMM1884" s="84"/>
      <c r="HMN1884" s="84"/>
      <c r="HMO1884" s="84"/>
      <c r="HMP1884" s="84"/>
      <c r="HMQ1884" s="84"/>
      <c r="HMR1884" s="84"/>
      <c r="HMS1884" s="84"/>
      <c r="HMT1884" s="84"/>
      <c r="HMU1884" s="84"/>
      <c r="HMV1884" s="84"/>
      <c r="HMW1884" s="84"/>
      <c r="HMX1884" s="84"/>
      <c r="HMY1884" s="84"/>
      <c r="HMZ1884" s="84"/>
      <c r="HNA1884" s="84"/>
      <c r="HNB1884" s="84"/>
      <c r="HNC1884" s="84"/>
      <c r="HND1884" s="84"/>
      <c r="HNE1884" s="84"/>
      <c r="HNF1884" s="84"/>
      <c r="HNG1884" s="84"/>
      <c r="HNH1884" s="84"/>
      <c r="HNI1884" s="84"/>
      <c r="HNJ1884" s="84"/>
      <c r="HNK1884" s="84"/>
      <c r="HNL1884" s="84"/>
      <c r="HNM1884" s="84"/>
      <c r="HNN1884" s="84"/>
      <c r="HNO1884" s="84"/>
      <c r="HNP1884" s="84"/>
      <c r="HNQ1884" s="84"/>
      <c r="HNR1884" s="84"/>
      <c r="HNS1884" s="84"/>
      <c r="HNT1884" s="84"/>
      <c r="HNU1884" s="84"/>
      <c r="HNV1884" s="84"/>
      <c r="HNW1884" s="84"/>
      <c r="HNX1884" s="84"/>
      <c r="HNY1884" s="84"/>
      <c r="HNZ1884" s="84"/>
      <c r="HOA1884" s="84"/>
      <c r="HOB1884" s="84"/>
      <c r="HOC1884" s="84"/>
      <c r="HOD1884" s="84"/>
      <c r="HOE1884" s="84"/>
      <c r="HOF1884" s="84"/>
      <c r="HOG1884" s="84"/>
      <c r="HOH1884" s="84"/>
      <c r="HOI1884" s="84"/>
      <c r="HOJ1884" s="84"/>
      <c r="HOK1884" s="84"/>
      <c r="HOL1884" s="84"/>
      <c r="HOM1884" s="84"/>
      <c r="HON1884" s="84"/>
      <c r="HOO1884" s="84"/>
      <c r="HOP1884" s="84"/>
      <c r="HOQ1884" s="84"/>
      <c r="HOR1884" s="84"/>
      <c r="HOS1884" s="84"/>
      <c r="HOT1884" s="84"/>
      <c r="HOU1884" s="84"/>
      <c r="HOV1884" s="84"/>
      <c r="HOW1884" s="84"/>
      <c r="HOX1884" s="84"/>
      <c r="HOY1884" s="84"/>
      <c r="HOZ1884" s="84"/>
      <c r="HPA1884" s="84"/>
      <c r="HPB1884" s="84"/>
      <c r="HPC1884" s="84"/>
      <c r="HPD1884" s="84"/>
      <c r="HPE1884" s="84"/>
      <c r="HPF1884" s="84"/>
      <c r="HPG1884" s="84"/>
      <c r="HPH1884" s="84"/>
      <c r="HPI1884" s="84"/>
      <c r="HPJ1884" s="84"/>
      <c r="HPK1884" s="84"/>
      <c r="HPL1884" s="84"/>
      <c r="HPM1884" s="84"/>
      <c r="HPN1884" s="84"/>
      <c r="HPO1884" s="84"/>
      <c r="HPP1884" s="84"/>
      <c r="HPQ1884" s="84"/>
      <c r="HPR1884" s="84"/>
      <c r="HPS1884" s="84"/>
      <c r="HPT1884" s="84"/>
      <c r="HPU1884" s="84"/>
      <c r="HPV1884" s="84"/>
      <c r="HPW1884" s="84"/>
      <c r="HPX1884" s="84"/>
      <c r="HPY1884" s="84"/>
      <c r="HPZ1884" s="84"/>
      <c r="HQA1884" s="84"/>
      <c r="HQB1884" s="84"/>
      <c r="HQC1884" s="84"/>
      <c r="HQD1884" s="84"/>
      <c r="HQE1884" s="84"/>
      <c r="HQF1884" s="84"/>
      <c r="HQG1884" s="84"/>
      <c r="HQH1884" s="84"/>
      <c r="HQI1884" s="84"/>
      <c r="HQJ1884" s="84"/>
      <c r="HQK1884" s="84"/>
      <c r="HQL1884" s="84"/>
      <c r="HQM1884" s="84"/>
      <c r="HQN1884" s="84"/>
      <c r="HQO1884" s="84"/>
      <c r="HQP1884" s="84"/>
      <c r="HQQ1884" s="84"/>
      <c r="HQR1884" s="84"/>
      <c r="HQS1884" s="84"/>
      <c r="HQT1884" s="84"/>
      <c r="HQU1884" s="84"/>
      <c r="HQV1884" s="84"/>
      <c r="HQW1884" s="84"/>
      <c r="HQX1884" s="84"/>
      <c r="HQY1884" s="84"/>
      <c r="HQZ1884" s="84"/>
      <c r="HRA1884" s="84"/>
      <c r="HRB1884" s="84"/>
      <c r="HRC1884" s="84"/>
      <c r="HRD1884" s="84"/>
      <c r="HRE1884" s="84"/>
      <c r="HRF1884" s="84"/>
      <c r="HRG1884" s="84"/>
      <c r="HRH1884" s="84"/>
      <c r="HRI1884" s="84"/>
      <c r="HRJ1884" s="84"/>
      <c r="HRK1884" s="84"/>
      <c r="HRL1884" s="84"/>
      <c r="HRM1884" s="84"/>
      <c r="HRN1884" s="84"/>
      <c r="HRO1884" s="84"/>
      <c r="HRP1884" s="84"/>
      <c r="HRQ1884" s="84"/>
      <c r="HRR1884" s="84"/>
      <c r="HRS1884" s="84"/>
      <c r="HRT1884" s="84"/>
      <c r="HRU1884" s="84"/>
      <c r="HRV1884" s="84"/>
      <c r="HRW1884" s="84"/>
      <c r="HRX1884" s="84"/>
      <c r="HRY1884" s="84"/>
      <c r="HRZ1884" s="84"/>
      <c r="HSA1884" s="84"/>
      <c r="HSB1884" s="84"/>
      <c r="HSC1884" s="84"/>
      <c r="HSD1884" s="84"/>
      <c r="HSE1884" s="84"/>
      <c r="HSF1884" s="84"/>
      <c r="HSG1884" s="84"/>
      <c r="HSH1884" s="84"/>
      <c r="HSI1884" s="84"/>
      <c r="HSJ1884" s="84"/>
      <c r="HSK1884" s="84"/>
      <c r="HSL1884" s="84"/>
      <c r="HSM1884" s="84"/>
      <c r="HSN1884" s="84"/>
      <c r="HSO1884" s="84"/>
      <c r="HSP1884" s="84"/>
      <c r="HSQ1884" s="84"/>
      <c r="HSR1884" s="84"/>
      <c r="HSS1884" s="84"/>
      <c r="HST1884" s="84"/>
      <c r="HSU1884" s="84"/>
      <c r="HSV1884" s="84"/>
      <c r="HSW1884" s="84"/>
      <c r="HSX1884" s="84"/>
      <c r="HSY1884" s="84"/>
      <c r="HSZ1884" s="84"/>
      <c r="HTA1884" s="84"/>
      <c r="HTB1884" s="84"/>
      <c r="HTC1884" s="84"/>
      <c r="HTD1884" s="84"/>
      <c r="HTE1884" s="84"/>
      <c r="HTF1884" s="84"/>
      <c r="HTG1884" s="84"/>
      <c r="HTH1884" s="84"/>
      <c r="HTI1884" s="84"/>
      <c r="HTJ1884" s="84"/>
      <c r="HTK1884" s="84"/>
      <c r="HTL1884" s="84"/>
      <c r="HTM1884" s="84"/>
      <c r="HTN1884" s="84"/>
      <c r="HTO1884" s="84"/>
      <c r="HTP1884" s="84"/>
      <c r="HTQ1884" s="84"/>
      <c r="HTR1884" s="84"/>
      <c r="HTS1884" s="84"/>
      <c r="HTT1884" s="84"/>
      <c r="HTU1884" s="84"/>
      <c r="HTV1884" s="84"/>
      <c r="HTW1884" s="84"/>
      <c r="HTX1884" s="84"/>
      <c r="HTY1884" s="84"/>
      <c r="HTZ1884" s="84"/>
      <c r="HUA1884" s="84"/>
      <c r="HUB1884" s="84"/>
      <c r="HUC1884" s="84"/>
      <c r="HUD1884" s="84"/>
      <c r="HUE1884" s="84"/>
      <c r="HUF1884" s="84"/>
      <c r="HUG1884" s="84"/>
      <c r="HUH1884" s="84"/>
      <c r="HUI1884" s="84"/>
      <c r="HUJ1884" s="84"/>
      <c r="HUK1884" s="84"/>
      <c r="HUL1884" s="84"/>
      <c r="HUM1884" s="84"/>
      <c r="HUN1884" s="84"/>
      <c r="HUO1884" s="84"/>
      <c r="HUP1884" s="84"/>
      <c r="HUQ1884" s="84"/>
      <c r="HUR1884" s="84"/>
      <c r="HUS1884" s="84"/>
      <c r="HUT1884" s="84"/>
      <c r="HUU1884" s="84"/>
      <c r="HUV1884" s="84"/>
      <c r="HUW1884" s="84"/>
      <c r="HUX1884" s="84"/>
      <c r="HUY1884" s="84"/>
      <c r="HUZ1884" s="84"/>
      <c r="HVA1884" s="84"/>
      <c r="HVB1884" s="84"/>
      <c r="HVC1884" s="84"/>
      <c r="HVD1884" s="84"/>
      <c r="HVE1884" s="84"/>
      <c r="HVF1884" s="84"/>
      <c r="HVG1884" s="84"/>
      <c r="HVH1884" s="84"/>
      <c r="HVI1884" s="84"/>
      <c r="HVJ1884" s="84"/>
      <c r="HVK1884" s="84"/>
      <c r="HVL1884" s="84"/>
      <c r="HVM1884" s="84"/>
      <c r="HVN1884" s="84"/>
      <c r="HVO1884" s="84"/>
      <c r="HVP1884" s="84"/>
      <c r="HVQ1884" s="84"/>
      <c r="HVR1884" s="84"/>
      <c r="HVS1884" s="84"/>
      <c r="HVT1884" s="84"/>
      <c r="HVU1884" s="84"/>
      <c r="HVV1884" s="84"/>
      <c r="HVW1884" s="84"/>
      <c r="HVX1884" s="84"/>
      <c r="HVY1884" s="84"/>
      <c r="HVZ1884" s="84"/>
      <c r="HWA1884" s="84"/>
      <c r="HWB1884" s="84"/>
      <c r="HWC1884" s="84"/>
      <c r="HWD1884" s="84"/>
      <c r="HWE1884" s="84"/>
      <c r="HWF1884" s="84"/>
      <c r="HWG1884" s="84"/>
      <c r="HWH1884" s="84"/>
      <c r="HWI1884" s="84"/>
      <c r="HWJ1884" s="84"/>
      <c r="HWK1884" s="84"/>
      <c r="HWL1884" s="84"/>
      <c r="HWM1884" s="84"/>
      <c r="HWN1884" s="84"/>
      <c r="HWO1884" s="84"/>
      <c r="HWP1884" s="84"/>
      <c r="HWQ1884" s="84"/>
      <c r="HWR1884" s="84"/>
      <c r="HWS1884" s="84"/>
      <c r="HWT1884" s="84"/>
      <c r="HWU1884" s="84"/>
      <c r="HWV1884" s="84"/>
      <c r="HWW1884" s="84"/>
      <c r="HWX1884" s="84"/>
      <c r="HWY1884" s="84"/>
      <c r="HWZ1884" s="84"/>
      <c r="HXA1884" s="84"/>
      <c r="HXB1884" s="84"/>
      <c r="HXC1884" s="84"/>
      <c r="HXD1884" s="84"/>
      <c r="HXE1884" s="84"/>
      <c r="HXF1884" s="84"/>
      <c r="HXG1884" s="84"/>
      <c r="HXH1884" s="84"/>
      <c r="HXI1884" s="84"/>
      <c r="HXJ1884" s="84"/>
      <c r="HXK1884" s="84"/>
      <c r="HXL1884" s="84"/>
      <c r="HXM1884" s="84"/>
      <c r="HXN1884" s="84"/>
      <c r="HXO1884" s="84"/>
      <c r="HXP1884" s="84"/>
      <c r="HXQ1884" s="84"/>
      <c r="HXR1884" s="84"/>
      <c r="HXS1884" s="84"/>
      <c r="HXT1884" s="84"/>
      <c r="HXU1884" s="84"/>
      <c r="HXV1884" s="84"/>
      <c r="HXW1884" s="84"/>
      <c r="HXX1884" s="84"/>
      <c r="HXY1884" s="84"/>
      <c r="HXZ1884" s="84"/>
      <c r="HYA1884" s="84"/>
      <c r="HYB1884" s="84"/>
      <c r="HYC1884" s="84"/>
      <c r="HYD1884" s="84"/>
      <c r="HYE1884" s="84"/>
      <c r="HYF1884" s="84"/>
      <c r="HYG1884" s="84"/>
      <c r="HYH1884" s="84"/>
      <c r="HYI1884" s="84"/>
      <c r="HYJ1884" s="84"/>
      <c r="HYK1884" s="84"/>
      <c r="HYL1884" s="84"/>
      <c r="HYM1884" s="84"/>
      <c r="HYN1884" s="84"/>
      <c r="HYO1884" s="84"/>
      <c r="HYP1884" s="84"/>
      <c r="HYQ1884" s="84"/>
      <c r="HYR1884" s="84"/>
      <c r="HYS1884" s="84"/>
      <c r="HYT1884" s="84"/>
      <c r="HYU1884" s="84"/>
      <c r="HYV1884" s="84"/>
      <c r="HYW1884" s="84"/>
      <c r="HYX1884" s="84"/>
      <c r="HYY1884" s="84"/>
      <c r="HYZ1884" s="84"/>
      <c r="HZA1884" s="84"/>
      <c r="HZB1884" s="84"/>
      <c r="HZC1884" s="84"/>
      <c r="HZD1884" s="84"/>
      <c r="HZE1884" s="84"/>
      <c r="HZF1884" s="84"/>
      <c r="HZG1884" s="84"/>
      <c r="HZH1884" s="84"/>
      <c r="HZI1884" s="84"/>
      <c r="HZJ1884" s="84"/>
      <c r="HZK1884" s="84"/>
      <c r="HZL1884" s="84"/>
      <c r="HZM1884" s="84"/>
      <c r="HZN1884" s="84"/>
      <c r="HZO1884" s="84"/>
      <c r="HZP1884" s="84"/>
      <c r="HZQ1884" s="84"/>
      <c r="HZR1884" s="84"/>
      <c r="HZS1884" s="84"/>
      <c r="HZT1884" s="84"/>
      <c r="HZU1884" s="84"/>
      <c r="HZV1884" s="84"/>
      <c r="HZW1884" s="84"/>
      <c r="HZX1884" s="84"/>
      <c r="HZY1884" s="84"/>
      <c r="HZZ1884" s="84"/>
      <c r="IAA1884" s="84"/>
      <c r="IAB1884" s="84"/>
      <c r="IAC1884" s="84"/>
      <c r="IAD1884" s="84"/>
      <c r="IAE1884" s="84"/>
      <c r="IAF1884" s="84"/>
      <c r="IAG1884" s="84"/>
      <c r="IAH1884" s="84"/>
      <c r="IAI1884" s="84"/>
      <c r="IAJ1884" s="84"/>
      <c r="IAK1884" s="84"/>
      <c r="IAL1884" s="84"/>
      <c r="IAM1884" s="84"/>
      <c r="IAN1884" s="84"/>
      <c r="IAO1884" s="84"/>
      <c r="IAP1884" s="84"/>
      <c r="IAQ1884" s="84"/>
      <c r="IAR1884" s="84"/>
      <c r="IAS1884" s="84"/>
      <c r="IAT1884" s="84"/>
      <c r="IAU1884" s="84"/>
      <c r="IAV1884" s="84"/>
      <c r="IAW1884" s="84"/>
      <c r="IAX1884" s="84"/>
      <c r="IAY1884" s="84"/>
      <c r="IAZ1884" s="84"/>
      <c r="IBA1884" s="84"/>
      <c r="IBB1884" s="84"/>
      <c r="IBC1884" s="84"/>
      <c r="IBD1884" s="84"/>
      <c r="IBE1884" s="84"/>
      <c r="IBF1884" s="84"/>
      <c r="IBG1884" s="84"/>
      <c r="IBH1884" s="84"/>
      <c r="IBI1884" s="84"/>
      <c r="IBJ1884" s="84"/>
      <c r="IBK1884" s="84"/>
      <c r="IBL1884" s="84"/>
      <c r="IBM1884" s="84"/>
      <c r="IBN1884" s="84"/>
      <c r="IBO1884" s="84"/>
      <c r="IBP1884" s="84"/>
      <c r="IBQ1884" s="84"/>
      <c r="IBR1884" s="84"/>
      <c r="IBS1884" s="84"/>
      <c r="IBT1884" s="84"/>
      <c r="IBU1884" s="84"/>
      <c r="IBV1884" s="84"/>
      <c r="IBW1884" s="84"/>
      <c r="IBX1884" s="84"/>
      <c r="IBY1884" s="84"/>
      <c r="IBZ1884" s="84"/>
      <c r="ICA1884" s="84"/>
      <c r="ICB1884" s="84"/>
      <c r="ICC1884" s="84"/>
      <c r="ICD1884" s="84"/>
      <c r="ICE1884" s="84"/>
      <c r="ICF1884" s="84"/>
      <c r="ICG1884" s="84"/>
      <c r="ICH1884" s="84"/>
      <c r="ICI1884" s="84"/>
      <c r="ICJ1884" s="84"/>
      <c r="ICK1884" s="84"/>
      <c r="ICL1884" s="84"/>
      <c r="ICM1884" s="84"/>
      <c r="ICN1884" s="84"/>
      <c r="ICO1884" s="84"/>
      <c r="ICP1884" s="84"/>
      <c r="ICQ1884" s="84"/>
      <c r="ICR1884" s="84"/>
      <c r="ICS1884" s="84"/>
      <c r="ICT1884" s="84"/>
      <c r="ICU1884" s="84"/>
      <c r="ICV1884" s="84"/>
      <c r="ICW1884" s="84"/>
      <c r="ICX1884" s="84"/>
      <c r="ICY1884" s="84"/>
      <c r="ICZ1884" s="84"/>
      <c r="IDA1884" s="84"/>
      <c r="IDB1884" s="84"/>
      <c r="IDC1884" s="84"/>
      <c r="IDD1884" s="84"/>
      <c r="IDE1884" s="84"/>
      <c r="IDF1884" s="84"/>
      <c r="IDG1884" s="84"/>
      <c r="IDH1884" s="84"/>
      <c r="IDI1884" s="84"/>
      <c r="IDJ1884" s="84"/>
      <c r="IDK1884" s="84"/>
      <c r="IDL1884" s="84"/>
      <c r="IDM1884" s="84"/>
      <c r="IDN1884" s="84"/>
      <c r="IDO1884" s="84"/>
      <c r="IDP1884" s="84"/>
      <c r="IDQ1884" s="84"/>
      <c r="IDR1884" s="84"/>
      <c r="IDS1884" s="84"/>
      <c r="IDT1884" s="84"/>
      <c r="IDU1884" s="84"/>
      <c r="IDV1884" s="84"/>
      <c r="IDW1884" s="84"/>
      <c r="IDX1884" s="84"/>
      <c r="IDY1884" s="84"/>
      <c r="IDZ1884" s="84"/>
      <c r="IEA1884" s="84"/>
      <c r="IEB1884" s="84"/>
      <c r="IEC1884" s="84"/>
      <c r="IED1884" s="84"/>
      <c r="IEE1884" s="84"/>
      <c r="IEF1884" s="84"/>
      <c r="IEG1884" s="84"/>
      <c r="IEH1884" s="84"/>
      <c r="IEI1884" s="84"/>
      <c r="IEJ1884" s="84"/>
      <c r="IEK1884" s="84"/>
      <c r="IEL1884" s="84"/>
      <c r="IEM1884" s="84"/>
      <c r="IEN1884" s="84"/>
      <c r="IEO1884" s="84"/>
      <c r="IEP1884" s="84"/>
      <c r="IEQ1884" s="84"/>
      <c r="IER1884" s="84"/>
      <c r="IES1884" s="84"/>
      <c r="IET1884" s="84"/>
      <c r="IEU1884" s="84"/>
      <c r="IEV1884" s="84"/>
      <c r="IEW1884" s="84"/>
      <c r="IEX1884" s="84"/>
      <c r="IEY1884" s="84"/>
      <c r="IEZ1884" s="84"/>
      <c r="IFA1884" s="84"/>
      <c r="IFB1884" s="84"/>
      <c r="IFC1884" s="84"/>
      <c r="IFD1884" s="84"/>
      <c r="IFE1884" s="84"/>
      <c r="IFF1884" s="84"/>
      <c r="IFG1884" s="84"/>
      <c r="IFH1884" s="84"/>
      <c r="IFI1884" s="84"/>
      <c r="IFJ1884" s="84"/>
      <c r="IFK1884" s="84"/>
      <c r="IFL1884" s="84"/>
      <c r="IFM1884" s="84"/>
      <c r="IFN1884" s="84"/>
      <c r="IFO1884" s="84"/>
      <c r="IFP1884" s="84"/>
      <c r="IFQ1884" s="84"/>
      <c r="IFR1884" s="84"/>
      <c r="IFS1884" s="84"/>
      <c r="IFT1884" s="84"/>
      <c r="IFU1884" s="84"/>
      <c r="IFV1884" s="84"/>
      <c r="IFW1884" s="84"/>
      <c r="IFX1884" s="84"/>
      <c r="IFY1884" s="84"/>
      <c r="IFZ1884" s="84"/>
      <c r="IGA1884" s="84"/>
      <c r="IGB1884" s="84"/>
      <c r="IGC1884" s="84"/>
      <c r="IGD1884" s="84"/>
      <c r="IGE1884" s="84"/>
      <c r="IGF1884" s="84"/>
      <c r="IGG1884" s="84"/>
      <c r="IGH1884" s="84"/>
      <c r="IGI1884" s="84"/>
      <c r="IGJ1884" s="84"/>
      <c r="IGK1884" s="84"/>
      <c r="IGL1884" s="84"/>
      <c r="IGM1884" s="84"/>
      <c r="IGN1884" s="84"/>
      <c r="IGO1884" s="84"/>
      <c r="IGP1884" s="84"/>
      <c r="IGQ1884" s="84"/>
      <c r="IGR1884" s="84"/>
      <c r="IGS1884" s="84"/>
      <c r="IGT1884" s="84"/>
      <c r="IGU1884" s="84"/>
      <c r="IGV1884" s="84"/>
      <c r="IGW1884" s="84"/>
      <c r="IGX1884" s="84"/>
      <c r="IGY1884" s="84"/>
      <c r="IGZ1884" s="84"/>
      <c r="IHA1884" s="84"/>
      <c r="IHB1884" s="84"/>
      <c r="IHC1884" s="84"/>
      <c r="IHD1884" s="84"/>
      <c r="IHE1884" s="84"/>
      <c r="IHF1884" s="84"/>
      <c r="IHG1884" s="84"/>
      <c r="IHH1884" s="84"/>
      <c r="IHI1884" s="84"/>
      <c r="IHJ1884" s="84"/>
      <c r="IHK1884" s="84"/>
      <c r="IHL1884" s="84"/>
      <c r="IHM1884" s="84"/>
      <c r="IHN1884" s="84"/>
      <c r="IHO1884" s="84"/>
      <c r="IHP1884" s="84"/>
      <c r="IHQ1884" s="84"/>
      <c r="IHR1884" s="84"/>
      <c r="IHS1884" s="84"/>
      <c r="IHT1884" s="84"/>
      <c r="IHU1884" s="84"/>
      <c r="IHV1884" s="84"/>
      <c r="IHW1884" s="84"/>
      <c r="IHX1884" s="84"/>
      <c r="IHY1884" s="84"/>
      <c r="IHZ1884" s="84"/>
      <c r="IIA1884" s="84"/>
      <c r="IIB1884" s="84"/>
      <c r="IIC1884" s="84"/>
      <c r="IID1884" s="84"/>
      <c r="IIE1884" s="84"/>
      <c r="IIF1884" s="84"/>
      <c r="IIG1884" s="84"/>
      <c r="IIH1884" s="84"/>
      <c r="III1884" s="84"/>
      <c r="IIJ1884" s="84"/>
      <c r="IIK1884" s="84"/>
      <c r="IIL1884" s="84"/>
      <c r="IIM1884" s="84"/>
      <c r="IIN1884" s="84"/>
      <c r="IIO1884" s="84"/>
      <c r="IIP1884" s="84"/>
      <c r="IIQ1884" s="84"/>
      <c r="IIR1884" s="84"/>
      <c r="IIS1884" s="84"/>
      <c r="IIT1884" s="84"/>
      <c r="IIU1884" s="84"/>
      <c r="IIV1884" s="84"/>
      <c r="IIW1884" s="84"/>
      <c r="IIX1884" s="84"/>
      <c r="IIY1884" s="84"/>
      <c r="IIZ1884" s="84"/>
      <c r="IJA1884" s="84"/>
      <c r="IJB1884" s="84"/>
      <c r="IJC1884" s="84"/>
      <c r="IJD1884" s="84"/>
      <c r="IJE1884" s="84"/>
      <c r="IJF1884" s="84"/>
      <c r="IJG1884" s="84"/>
      <c r="IJH1884" s="84"/>
      <c r="IJI1884" s="84"/>
      <c r="IJJ1884" s="84"/>
      <c r="IJK1884" s="84"/>
      <c r="IJL1884" s="84"/>
      <c r="IJM1884" s="84"/>
      <c r="IJN1884" s="84"/>
      <c r="IJO1884" s="84"/>
      <c r="IJP1884" s="84"/>
      <c r="IJQ1884" s="84"/>
      <c r="IJR1884" s="84"/>
      <c r="IJS1884" s="84"/>
      <c r="IJT1884" s="84"/>
      <c r="IJU1884" s="84"/>
      <c r="IJV1884" s="84"/>
      <c r="IJW1884" s="84"/>
      <c r="IJX1884" s="84"/>
      <c r="IJY1884" s="84"/>
      <c r="IJZ1884" s="84"/>
      <c r="IKA1884" s="84"/>
      <c r="IKB1884" s="84"/>
      <c r="IKC1884" s="84"/>
      <c r="IKD1884" s="84"/>
      <c r="IKE1884" s="84"/>
      <c r="IKF1884" s="84"/>
      <c r="IKG1884" s="84"/>
      <c r="IKH1884" s="84"/>
      <c r="IKI1884" s="84"/>
      <c r="IKJ1884" s="84"/>
      <c r="IKK1884" s="84"/>
      <c r="IKL1884" s="84"/>
      <c r="IKM1884" s="84"/>
      <c r="IKN1884" s="84"/>
      <c r="IKO1884" s="84"/>
      <c r="IKP1884" s="84"/>
      <c r="IKQ1884" s="84"/>
      <c r="IKR1884" s="84"/>
      <c r="IKS1884" s="84"/>
      <c r="IKT1884" s="84"/>
      <c r="IKU1884" s="84"/>
      <c r="IKV1884" s="84"/>
      <c r="IKW1884" s="84"/>
      <c r="IKX1884" s="84"/>
      <c r="IKY1884" s="84"/>
      <c r="IKZ1884" s="84"/>
      <c r="ILA1884" s="84"/>
      <c r="ILB1884" s="84"/>
      <c r="ILC1884" s="84"/>
      <c r="ILD1884" s="84"/>
      <c r="ILE1884" s="84"/>
      <c r="ILF1884" s="84"/>
      <c r="ILG1884" s="84"/>
      <c r="ILH1884" s="84"/>
      <c r="ILI1884" s="84"/>
      <c r="ILJ1884" s="84"/>
      <c r="ILK1884" s="84"/>
      <c r="ILL1884" s="84"/>
      <c r="ILM1884" s="84"/>
      <c r="ILN1884" s="84"/>
      <c r="ILO1884" s="84"/>
      <c r="ILP1884" s="84"/>
      <c r="ILQ1884" s="84"/>
      <c r="ILR1884" s="84"/>
      <c r="ILS1884" s="84"/>
      <c r="ILT1884" s="84"/>
      <c r="ILU1884" s="84"/>
      <c r="ILV1884" s="84"/>
      <c r="ILW1884" s="84"/>
      <c r="ILX1884" s="84"/>
      <c r="ILY1884" s="84"/>
      <c r="ILZ1884" s="84"/>
      <c r="IMA1884" s="84"/>
      <c r="IMB1884" s="84"/>
      <c r="IMC1884" s="84"/>
      <c r="IMD1884" s="84"/>
      <c r="IME1884" s="84"/>
      <c r="IMF1884" s="84"/>
      <c r="IMG1884" s="84"/>
      <c r="IMH1884" s="84"/>
      <c r="IMI1884" s="84"/>
      <c r="IMJ1884" s="84"/>
      <c r="IMK1884" s="84"/>
      <c r="IML1884" s="84"/>
      <c r="IMM1884" s="84"/>
      <c r="IMN1884" s="84"/>
      <c r="IMO1884" s="84"/>
      <c r="IMP1884" s="84"/>
      <c r="IMQ1884" s="84"/>
      <c r="IMR1884" s="84"/>
      <c r="IMS1884" s="84"/>
      <c r="IMT1884" s="84"/>
      <c r="IMU1884" s="84"/>
      <c r="IMV1884" s="84"/>
      <c r="IMW1884" s="84"/>
      <c r="IMX1884" s="84"/>
      <c r="IMY1884" s="84"/>
      <c r="IMZ1884" s="84"/>
      <c r="INA1884" s="84"/>
      <c r="INB1884" s="84"/>
      <c r="INC1884" s="84"/>
      <c r="IND1884" s="84"/>
      <c r="INE1884" s="84"/>
      <c r="INF1884" s="84"/>
      <c r="ING1884" s="84"/>
      <c r="INH1884" s="84"/>
      <c r="INI1884" s="84"/>
      <c r="INJ1884" s="84"/>
      <c r="INK1884" s="84"/>
      <c r="INL1884" s="84"/>
      <c r="INM1884" s="84"/>
      <c r="INN1884" s="84"/>
      <c r="INO1884" s="84"/>
      <c r="INP1884" s="84"/>
      <c r="INQ1884" s="84"/>
      <c r="INR1884" s="84"/>
      <c r="INS1884" s="84"/>
      <c r="INT1884" s="84"/>
      <c r="INU1884" s="84"/>
      <c r="INV1884" s="84"/>
      <c r="INW1884" s="84"/>
      <c r="INX1884" s="84"/>
      <c r="INY1884" s="84"/>
      <c r="INZ1884" s="84"/>
      <c r="IOA1884" s="84"/>
      <c r="IOB1884" s="84"/>
      <c r="IOC1884" s="84"/>
      <c r="IOD1884" s="84"/>
      <c r="IOE1884" s="84"/>
      <c r="IOF1884" s="84"/>
      <c r="IOG1884" s="84"/>
      <c r="IOH1884" s="84"/>
      <c r="IOI1884" s="84"/>
      <c r="IOJ1884" s="84"/>
      <c r="IOK1884" s="84"/>
      <c r="IOL1884" s="84"/>
      <c r="IOM1884" s="84"/>
      <c r="ION1884" s="84"/>
      <c r="IOO1884" s="84"/>
      <c r="IOP1884" s="84"/>
      <c r="IOQ1884" s="84"/>
      <c r="IOR1884" s="84"/>
      <c r="IOS1884" s="84"/>
      <c r="IOT1884" s="84"/>
      <c r="IOU1884" s="84"/>
      <c r="IOV1884" s="84"/>
      <c r="IOW1884" s="84"/>
      <c r="IOX1884" s="84"/>
      <c r="IOY1884" s="84"/>
      <c r="IOZ1884" s="84"/>
      <c r="IPA1884" s="84"/>
      <c r="IPB1884" s="84"/>
      <c r="IPC1884" s="84"/>
      <c r="IPD1884" s="84"/>
      <c r="IPE1884" s="84"/>
      <c r="IPF1884" s="84"/>
      <c r="IPG1884" s="84"/>
      <c r="IPH1884" s="84"/>
      <c r="IPI1884" s="84"/>
      <c r="IPJ1884" s="84"/>
      <c r="IPK1884" s="84"/>
      <c r="IPL1884" s="84"/>
      <c r="IPM1884" s="84"/>
      <c r="IPN1884" s="84"/>
      <c r="IPO1884" s="84"/>
      <c r="IPP1884" s="84"/>
      <c r="IPQ1884" s="84"/>
      <c r="IPR1884" s="84"/>
      <c r="IPS1884" s="84"/>
      <c r="IPT1884" s="84"/>
      <c r="IPU1884" s="84"/>
      <c r="IPV1884" s="84"/>
      <c r="IPW1884" s="84"/>
      <c r="IPX1884" s="84"/>
      <c r="IPY1884" s="84"/>
      <c r="IPZ1884" s="84"/>
      <c r="IQA1884" s="84"/>
      <c r="IQB1884" s="84"/>
      <c r="IQC1884" s="84"/>
      <c r="IQD1884" s="84"/>
      <c r="IQE1884" s="84"/>
      <c r="IQF1884" s="84"/>
      <c r="IQG1884" s="84"/>
      <c r="IQH1884" s="84"/>
      <c r="IQI1884" s="84"/>
      <c r="IQJ1884" s="84"/>
      <c r="IQK1884" s="84"/>
      <c r="IQL1884" s="84"/>
      <c r="IQM1884" s="84"/>
      <c r="IQN1884" s="84"/>
      <c r="IQO1884" s="84"/>
      <c r="IQP1884" s="84"/>
      <c r="IQQ1884" s="84"/>
      <c r="IQR1884" s="84"/>
      <c r="IQS1884" s="84"/>
      <c r="IQT1884" s="84"/>
      <c r="IQU1884" s="84"/>
      <c r="IQV1884" s="84"/>
      <c r="IQW1884" s="84"/>
      <c r="IQX1884" s="84"/>
      <c r="IQY1884" s="84"/>
      <c r="IQZ1884" s="84"/>
      <c r="IRA1884" s="84"/>
      <c r="IRB1884" s="84"/>
      <c r="IRC1884" s="84"/>
      <c r="IRD1884" s="84"/>
      <c r="IRE1884" s="84"/>
      <c r="IRF1884" s="84"/>
      <c r="IRG1884" s="84"/>
      <c r="IRH1884" s="84"/>
      <c r="IRI1884" s="84"/>
      <c r="IRJ1884" s="84"/>
      <c r="IRK1884" s="84"/>
      <c r="IRL1884" s="84"/>
      <c r="IRM1884" s="84"/>
      <c r="IRN1884" s="84"/>
      <c r="IRO1884" s="84"/>
      <c r="IRP1884" s="84"/>
      <c r="IRQ1884" s="84"/>
      <c r="IRR1884" s="84"/>
      <c r="IRS1884" s="84"/>
      <c r="IRT1884" s="84"/>
      <c r="IRU1884" s="84"/>
      <c r="IRV1884" s="84"/>
      <c r="IRW1884" s="84"/>
      <c r="IRX1884" s="84"/>
      <c r="IRY1884" s="84"/>
      <c r="IRZ1884" s="84"/>
      <c r="ISA1884" s="84"/>
      <c r="ISB1884" s="84"/>
      <c r="ISC1884" s="84"/>
      <c r="ISD1884" s="84"/>
      <c r="ISE1884" s="84"/>
      <c r="ISF1884" s="84"/>
      <c r="ISG1884" s="84"/>
      <c r="ISH1884" s="84"/>
      <c r="ISI1884" s="84"/>
      <c r="ISJ1884" s="84"/>
      <c r="ISK1884" s="84"/>
      <c r="ISL1884" s="84"/>
      <c r="ISM1884" s="84"/>
      <c r="ISN1884" s="84"/>
      <c r="ISO1884" s="84"/>
      <c r="ISP1884" s="84"/>
      <c r="ISQ1884" s="84"/>
      <c r="ISR1884" s="84"/>
      <c r="ISS1884" s="84"/>
      <c r="IST1884" s="84"/>
      <c r="ISU1884" s="84"/>
      <c r="ISV1884" s="84"/>
      <c r="ISW1884" s="84"/>
      <c r="ISX1884" s="84"/>
      <c r="ISY1884" s="84"/>
      <c r="ISZ1884" s="84"/>
      <c r="ITA1884" s="84"/>
      <c r="ITB1884" s="84"/>
      <c r="ITC1884" s="84"/>
      <c r="ITD1884" s="84"/>
      <c r="ITE1884" s="84"/>
      <c r="ITF1884" s="84"/>
      <c r="ITG1884" s="84"/>
      <c r="ITH1884" s="84"/>
      <c r="ITI1884" s="84"/>
      <c r="ITJ1884" s="84"/>
      <c r="ITK1884" s="84"/>
      <c r="ITL1884" s="84"/>
      <c r="ITM1884" s="84"/>
      <c r="ITN1884" s="84"/>
      <c r="ITO1884" s="84"/>
      <c r="ITP1884" s="84"/>
      <c r="ITQ1884" s="84"/>
      <c r="ITR1884" s="84"/>
      <c r="ITS1884" s="84"/>
      <c r="ITT1884" s="84"/>
      <c r="ITU1884" s="84"/>
      <c r="ITV1884" s="84"/>
      <c r="ITW1884" s="84"/>
      <c r="ITX1884" s="84"/>
      <c r="ITY1884" s="84"/>
      <c r="ITZ1884" s="84"/>
      <c r="IUA1884" s="84"/>
      <c r="IUB1884" s="84"/>
      <c r="IUC1884" s="84"/>
      <c r="IUD1884" s="84"/>
      <c r="IUE1884" s="84"/>
      <c r="IUF1884" s="84"/>
      <c r="IUG1884" s="84"/>
      <c r="IUH1884" s="84"/>
      <c r="IUI1884" s="84"/>
      <c r="IUJ1884" s="84"/>
      <c r="IUK1884" s="84"/>
      <c r="IUL1884" s="84"/>
      <c r="IUM1884" s="84"/>
      <c r="IUN1884" s="84"/>
      <c r="IUO1884" s="84"/>
      <c r="IUP1884" s="84"/>
      <c r="IUQ1884" s="84"/>
      <c r="IUR1884" s="84"/>
      <c r="IUS1884" s="84"/>
      <c r="IUT1884" s="84"/>
      <c r="IUU1884" s="84"/>
      <c r="IUV1884" s="84"/>
      <c r="IUW1884" s="84"/>
      <c r="IUX1884" s="84"/>
      <c r="IUY1884" s="84"/>
      <c r="IUZ1884" s="84"/>
      <c r="IVA1884" s="84"/>
      <c r="IVB1884" s="84"/>
      <c r="IVC1884" s="84"/>
      <c r="IVD1884" s="84"/>
      <c r="IVE1884" s="84"/>
      <c r="IVF1884" s="84"/>
      <c r="IVG1884" s="84"/>
      <c r="IVH1884" s="84"/>
      <c r="IVI1884" s="84"/>
      <c r="IVJ1884" s="84"/>
      <c r="IVK1884" s="84"/>
      <c r="IVL1884" s="84"/>
      <c r="IVM1884" s="84"/>
      <c r="IVN1884" s="84"/>
      <c r="IVO1884" s="84"/>
      <c r="IVP1884" s="84"/>
      <c r="IVQ1884" s="84"/>
      <c r="IVR1884" s="84"/>
      <c r="IVS1884" s="84"/>
      <c r="IVT1884" s="84"/>
      <c r="IVU1884" s="84"/>
      <c r="IVV1884" s="84"/>
      <c r="IVW1884" s="84"/>
      <c r="IVX1884" s="84"/>
      <c r="IVY1884" s="84"/>
      <c r="IVZ1884" s="84"/>
      <c r="IWA1884" s="84"/>
      <c r="IWB1884" s="84"/>
      <c r="IWC1884" s="84"/>
      <c r="IWD1884" s="84"/>
      <c r="IWE1884" s="84"/>
      <c r="IWF1884" s="84"/>
      <c r="IWG1884" s="84"/>
      <c r="IWH1884" s="84"/>
      <c r="IWI1884" s="84"/>
      <c r="IWJ1884" s="84"/>
      <c r="IWK1884" s="84"/>
      <c r="IWL1884" s="84"/>
      <c r="IWM1884" s="84"/>
      <c r="IWN1884" s="84"/>
      <c r="IWO1884" s="84"/>
      <c r="IWP1884" s="84"/>
      <c r="IWQ1884" s="84"/>
      <c r="IWR1884" s="84"/>
      <c r="IWS1884" s="84"/>
      <c r="IWT1884" s="84"/>
      <c r="IWU1884" s="84"/>
      <c r="IWV1884" s="84"/>
      <c r="IWW1884" s="84"/>
      <c r="IWX1884" s="84"/>
      <c r="IWY1884" s="84"/>
      <c r="IWZ1884" s="84"/>
      <c r="IXA1884" s="84"/>
      <c r="IXB1884" s="84"/>
      <c r="IXC1884" s="84"/>
      <c r="IXD1884" s="84"/>
      <c r="IXE1884" s="84"/>
      <c r="IXF1884" s="84"/>
      <c r="IXG1884" s="84"/>
      <c r="IXH1884" s="84"/>
      <c r="IXI1884" s="84"/>
      <c r="IXJ1884" s="84"/>
      <c r="IXK1884" s="84"/>
      <c r="IXL1884" s="84"/>
      <c r="IXM1884" s="84"/>
      <c r="IXN1884" s="84"/>
      <c r="IXO1884" s="84"/>
      <c r="IXP1884" s="84"/>
      <c r="IXQ1884" s="84"/>
      <c r="IXR1884" s="84"/>
      <c r="IXS1884" s="84"/>
      <c r="IXT1884" s="84"/>
      <c r="IXU1884" s="84"/>
      <c r="IXV1884" s="84"/>
      <c r="IXW1884" s="84"/>
      <c r="IXX1884" s="84"/>
      <c r="IXY1884" s="84"/>
      <c r="IXZ1884" s="84"/>
      <c r="IYA1884" s="84"/>
      <c r="IYB1884" s="84"/>
      <c r="IYC1884" s="84"/>
      <c r="IYD1884" s="84"/>
      <c r="IYE1884" s="84"/>
      <c r="IYF1884" s="84"/>
      <c r="IYG1884" s="84"/>
      <c r="IYH1884" s="84"/>
      <c r="IYI1884" s="84"/>
      <c r="IYJ1884" s="84"/>
      <c r="IYK1884" s="84"/>
      <c r="IYL1884" s="84"/>
      <c r="IYM1884" s="84"/>
      <c r="IYN1884" s="84"/>
      <c r="IYO1884" s="84"/>
      <c r="IYP1884" s="84"/>
      <c r="IYQ1884" s="84"/>
      <c r="IYR1884" s="84"/>
      <c r="IYS1884" s="84"/>
      <c r="IYT1884" s="84"/>
      <c r="IYU1884" s="84"/>
      <c r="IYV1884" s="84"/>
      <c r="IYW1884" s="84"/>
      <c r="IYX1884" s="84"/>
      <c r="IYY1884" s="84"/>
      <c r="IYZ1884" s="84"/>
      <c r="IZA1884" s="84"/>
      <c r="IZB1884" s="84"/>
      <c r="IZC1884" s="84"/>
      <c r="IZD1884" s="84"/>
      <c r="IZE1884" s="84"/>
      <c r="IZF1884" s="84"/>
      <c r="IZG1884" s="84"/>
      <c r="IZH1884" s="84"/>
      <c r="IZI1884" s="84"/>
      <c r="IZJ1884" s="84"/>
      <c r="IZK1884" s="84"/>
      <c r="IZL1884" s="84"/>
      <c r="IZM1884" s="84"/>
      <c r="IZN1884" s="84"/>
      <c r="IZO1884" s="84"/>
      <c r="IZP1884" s="84"/>
      <c r="IZQ1884" s="84"/>
      <c r="IZR1884" s="84"/>
      <c r="IZS1884" s="84"/>
      <c r="IZT1884" s="84"/>
      <c r="IZU1884" s="84"/>
      <c r="IZV1884" s="84"/>
      <c r="IZW1884" s="84"/>
      <c r="IZX1884" s="84"/>
      <c r="IZY1884" s="84"/>
      <c r="IZZ1884" s="84"/>
      <c r="JAA1884" s="84"/>
      <c r="JAB1884" s="84"/>
      <c r="JAC1884" s="84"/>
      <c r="JAD1884" s="84"/>
      <c r="JAE1884" s="84"/>
      <c r="JAF1884" s="84"/>
      <c r="JAG1884" s="84"/>
      <c r="JAH1884" s="84"/>
      <c r="JAI1884" s="84"/>
      <c r="JAJ1884" s="84"/>
      <c r="JAK1884" s="84"/>
      <c r="JAL1884" s="84"/>
      <c r="JAM1884" s="84"/>
      <c r="JAN1884" s="84"/>
      <c r="JAO1884" s="84"/>
      <c r="JAP1884" s="84"/>
      <c r="JAQ1884" s="84"/>
      <c r="JAR1884" s="84"/>
      <c r="JAS1884" s="84"/>
      <c r="JAT1884" s="84"/>
      <c r="JAU1884" s="84"/>
      <c r="JAV1884" s="84"/>
      <c r="JAW1884" s="84"/>
      <c r="JAX1884" s="84"/>
      <c r="JAY1884" s="84"/>
      <c r="JAZ1884" s="84"/>
      <c r="JBA1884" s="84"/>
      <c r="JBB1884" s="84"/>
      <c r="JBC1884" s="84"/>
      <c r="JBD1884" s="84"/>
      <c r="JBE1884" s="84"/>
      <c r="JBF1884" s="84"/>
      <c r="JBG1884" s="84"/>
      <c r="JBH1884" s="84"/>
      <c r="JBI1884" s="84"/>
      <c r="JBJ1884" s="84"/>
      <c r="JBK1884" s="84"/>
      <c r="JBL1884" s="84"/>
      <c r="JBM1884" s="84"/>
      <c r="JBN1884" s="84"/>
      <c r="JBO1884" s="84"/>
      <c r="JBP1884" s="84"/>
      <c r="JBQ1884" s="84"/>
      <c r="JBR1884" s="84"/>
      <c r="JBS1884" s="84"/>
      <c r="JBT1884" s="84"/>
      <c r="JBU1884" s="84"/>
      <c r="JBV1884" s="84"/>
      <c r="JBW1884" s="84"/>
      <c r="JBX1884" s="84"/>
      <c r="JBY1884" s="84"/>
      <c r="JBZ1884" s="84"/>
      <c r="JCA1884" s="84"/>
      <c r="JCB1884" s="84"/>
      <c r="JCC1884" s="84"/>
      <c r="JCD1884" s="84"/>
      <c r="JCE1884" s="84"/>
      <c r="JCF1884" s="84"/>
      <c r="JCG1884" s="84"/>
      <c r="JCH1884" s="84"/>
      <c r="JCI1884" s="84"/>
      <c r="JCJ1884" s="84"/>
      <c r="JCK1884" s="84"/>
      <c r="JCL1884" s="84"/>
      <c r="JCM1884" s="84"/>
      <c r="JCN1884" s="84"/>
      <c r="JCO1884" s="84"/>
      <c r="JCP1884" s="84"/>
      <c r="JCQ1884" s="84"/>
      <c r="JCR1884" s="84"/>
      <c r="JCS1884" s="84"/>
      <c r="JCT1884" s="84"/>
      <c r="JCU1884" s="84"/>
      <c r="JCV1884" s="84"/>
      <c r="JCW1884" s="84"/>
      <c r="JCX1884" s="84"/>
      <c r="JCY1884" s="84"/>
      <c r="JCZ1884" s="84"/>
      <c r="JDA1884" s="84"/>
      <c r="JDB1884" s="84"/>
      <c r="JDC1884" s="84"/>
      <c r="JDD1884" s="84"/>
      <c r="JDE1884" s="84"/>
      <c r="JDF1884" s="84"/>
      <c r="JDG1884" s="84"/>
      <c r="JDH1884" s="84"/>
      <c r="JDI1884" s="84"/>
      <c r="JDJ1884" s="84"/>
      <c r="JDK1884" s="84"/>
      <c r="JDL1884" s="84"/>
      <c r="JDM1884" s="84"/>
      <c r="JDN1884" s="84"/>
      <c r="JDO1884" s="84"/>
      <c r="JDP1884" s="84"/>
      <c r="JDQ1884" s="84"/>
      <c r="JDR1884" s="84"/>
      <c r="JDS1884" s="84"/>
      <c r="JDT1884" s="84"/>
      <c r="JDU1884" s="84"/>
      <c r="JDV1884" s="84"/>
      <c r="JDW1884" s="84"/>
      <c r="JDX1884" s="84"/>
      <c r="JDY1884" s="84"/>
      <c r="JDZ1884" s="84"/>
      <c r="JEA1884" s="84"/>
      <c r="JEB1884" s="84"/>
      <c r="JEC1884" s="84"/>
      <c r="JED1884" s="84"/>
      <c r="JEE1884" s="84"/>
      <c r="JEF1884" s="84"/>
      <c r="JEG1884" s="84"/>
      <c r="JEH1884" s="84"/>
      <c r="JEI1884" s="84"/>
      <c r="JEJ1884" s="84"/>
      <c r="JEK1884" s="84"/>
      <c r="JEL1884" s="84"/>
      <c r="JEM1884" s="84"/>
      <c r="JEN1884" s="84"/>
      <c r="JEO1884" s="84"/>
      <c r="JEP1884" s="84"/>
      <c r="JEQ1884" s="84"/>
      <c r="JER1884" s="84"/>
      <c r="JES1884" s="84"/>
      <c r="JET1884" s="84"/>
      <c r="JEU1884" s="84"/>
      <c r="JEV1884" s="84"/>
      <c r="JEW1884" s="84"/>
      <c r="JEX1884" s="84"/>
      <c r="JEY1884" s="84"/>
      <c r="JEZ1884" s="84"/>
      <c r="JFA1884" s="84"/>
      <c r="JFB1884" s="84"/>
      <c r="JFC1884" s="84"/>
      <c r="JFD1884" s="84"/>
      <c r="JFE1884" s="84"/>
      <c r="JFF1884" s="84"/>
      <c r="JFG1884" s="84"/>
      <c r="JFH1884" s="84"/>
      <c r="JFI1884" s="84"/>
      <c r="JFJ1884" s="84"/>
      <c r="JFK1884" s="84"/>
      <c r="JFL1884" s="84"/>
      <c r="JFM1884" s="84"/>
      <c r="JFN1884" s="84"/>
      <c r="JFO1884" s="84"/>
      <c r="JFP1884" s="84"/>
      <c r="JFQ1884" s="84"/>
      <c r="JFR1884" s="84"/>
      <c r="JFS1884" s="84"/>
      <c r="JFT1884" s="84"/>
      <c r="JFU1884" s="84"/>
      <c r="JFV1884" s="84"/>
      <c r="JFW1884" s="84"/>
      <c r="JFX1884" s="84"/>
      <c r="JFY1884" s="84"/>
      <c r="JFZ1884" s="84"/>
      <c r="JGA1884" s="84"/>
      <c r="JGB1884" s="84"/>
      <c r="JGC1884" s="84"/>
      <c r="JGD1884" s="84"/>
      <c r="JGE1884" s="84"/>
      <c r="JGF1884" s="84"/>
      <c r="JGG1884" s="84"/>
      <c r="JGH1884" s="84"/>
      <c r="JGI1884" s="84"/>
      <c r="JGJ1884" s="84"/>
      <c r="JGK1884" s="84"/>
      <c r="JGL1884" s="84"/>
      <c r="JGM1884" s="84"/>
      <c r="JGN1884" s="84"/>
      <c r="JGO1884" s="84"/>
      <c r="JGP1884" s="84"/>
      <c r="JGQ1884" s="84"/>
      <c r="JGR1884" s="84"/>
      <c r="JGS1884" s="84"/>
      <c r="JGT1884" s="84"/>
      <c r="JGU1884" s="84"/>
      <c r="JGV1884" s="84"/>
      <c r="JGW1884" s="84"/>
      <c r="JGX1884" s="84"/>
      <c r="JGY1884" s="84"/>
      <c r="JGZ1884" s="84"/>
      <c r="JHA1884" s="84"/>
      <c r="JHB1884" s="84"/>
      <c r="JHC1884" s="84"/>
      <c r="JHD1884" s="84"/>
      <c r="JHE1884" s="84"/>
      <c r="JHF1884" s="84"/>
      <c r="JHG1884" s="84"/>
      <c r="JHH1884" s="84"/>
      <c r="JHI1884" s="84"/>
      <c r="JHJ1884" s="84"/>
      <c r="JHK1884" s="84"/>
      <c r="JHL1884" s="84"/>
      <c r="JHM1884" s="84"/>
      <c r="JHN1884" s="84"/>
      <c r="JHO1884" s="84"/>
      <c r="JHP1884" s="84"/>
      <c r="JHQ1884" s="84"/>
      <c r="JHR1884" s="84"/>
      <c r="JHS1884" s="84"/>
      <c r="JHT1884" s="84"/>
      <c r="JHU1884" s="84"/>
      <c r="JHV1884" s="84"/>
      <c r="JHW1884" s="84"/>
      <c r="JHX1884" s="84"/>
      <c r="JHY1884" s="84"/>
      <c r="JHZ1884" s="84"/>
      <c r="JIA1884" s="84"/>
      <c r="JIB1884" s="84"/>
      <c r="JIC1884" s="84"/>
      <c r="JID1884" s="84"/>
      <c r="JIE1884" s="84"/>
      <c r="JIF1884" s="84"/>
      <c r="JIG1884" s="84"/>
      <c r="JIH1884" s="84"/>
      <c r="JII1884" s="84"/>
      <c r="JIJ1884" s="84"/>
      <c r="JIK1884" s="84"/>
      <c r="JIL1884" s="84"/>
      <c r="JIM1884" s="84"/>
      <c r="JIN1884" s="84"/>
      <c r="JIO1884" s="84"/>
      <c r="JIP1884" s="84"/>
      <c r="JIQ1884" s="84"/>
      <c r="JIR1884" s="84"/>
      <c r="JIS1884" s="84"/>
      <c r="JIT1884" s="84"/>
      <c r="JIU1884" s="84"/>
      <c r="JIV1884" s="84"/>
      <c r="JIW1884" s="84"/>
      <c r="JIX1884" s="84"/>
      <c r="JIY1884" s="84"/>
      <c r="JIZ1884" s="84"/>
      <c r="JJA1884" s="84"/>
      <c r="JJB1884" s="84"/>
      <c r="JJC1884" s="84"/>
      <c r="JJD1884" s="84"/>
      <c r="JJE1884" s="84"/>
      <c r="JJF1884" s="84"/>
      <c r="JJG1884" s="84"/>
      <c r="JJH1884" s="84"/>
      <c r="JJI1884" s="84"/>
      <c r="JJJ1884" s="84"/>
      <c r="JJK1884" s="84"/>
      <c r="JJL1884" s="84"/>
      <c r="JJM1884" s="84"/>
      <c r="JJN1884" s="84"/>
      <c r="JJO1884" s="84"/>
      <c r="JJP1884" s="84"/>
      <c r="JJQ1884" s="84"/>
      <c r="JJR1884" s="84"/>
      <c r="JJS1884" s="84"/>
      <c r="JJT1884" s="84"/>
      <c r="JJU1884" s="84"/>
      <c r="JJV1884" s="84"/>
      <c r="JJW1884" s="84"/>
      <c r="JJX1884" s="84"/>
      <c r="JJY1884" s="84"/>
      <c r="JJZ1884" s="84"/>
      <c r="JKA1884" s="84"/>
      <c r="JKB1884" s="84"/>
      <c r="JKC1884" s="84"/>
      <c r="JKD1884" s="84"/>
      <c r="JKE1884" s="84"/>
      <c r="JKF1884" s="84"/>
      <c r="JKG1884" s="84"/>
      <c r="JKH1884" s="84"/>
      <c r="JKI1884" s="84"/>
      <c r="JKJ1884" s="84"/>
      <c r="JKK1884" s="84"/>
      <c r="JKL1884" s="84"/>
      <c r="JKM1884" s="84"/>
      <c r="JKN1884" s="84"/>
      <c r="JKO1884" s="84"/>
      <c r="JKP1884" s="84"/>
      <c r="JKQ1884" s="84"/>
      <c r="JKR1884" s="84"/>
      <c r="JKS1884" s="84"/>
      <c r="JKT1884" s="84"/>
      <c r="JKU1884" s="84"/>
      <c r="JKV1884" s="84"/>
      <c r="JKW1884" s="84"/>
      <c r="JKX1884" s="84"/>
      <c r="JKY1884" s="84"/>
      <c r="JKZ1884" s="84"/>
      <c r="JLA1884" s="84"/>
      <c r="JLB1884" s="84"/>
      <c r="JLC1884" s="84"/>
      <c r="JLD1884" s="84"/>
      <c r="JLE1884" s="84"/>
      <c r="JLF1884" s="84"/>
      <c r="JLG1884" s="84"/>
      <c r="JLH1884" s="84"/>
      <c r="JLI1884" s="84"/>
      <c r="JLJ1884" s="84"/>
      <c r="JLK1884" s="84"/>
      <c r="JLL1884" s="84"/>
      <c r="JLM1884" s="84"/>
      <c r="JLN1884" s="84"/>
      <c r="JLO1884" s="84"/>
      <c r="JLP1884" s="84"/>
      <c r="JLQ1884" s="84"/>
      <c r="JLR1884" s="84"/>
      <c r="JLS1884" s="84"/>
      <c r="JLT1884" s="84"/>
      <c r="JLU1884" s="84"/>
      <c r="JLV1884" s="84"/>
      <c r="JLW1884" s="84"/>
      <c r="JLX1884" s="84"/>
      <c r="JLY1884" s="84"/>
      <c r="JLZ1884" s="84"/>
      <c r="JMA1884" s="84"/>
      <c r="JMB1884" s="84"/>
      <c r="JMC1884" s="84"/>
      <c r="JMD1884" s="84"/>
      <c r="JME1884" s="84"/>
      <c r="JMF1884" s="84"/>
      <c r="JMG1884" s="84"/>
      <c r="JMH1884" s="84"/>
      <c r="JMI1884" s="84"/>
      <c r="JMJ1884" s="84"/>
      <c r="JMK1884" s="84"/>
      <c r="JML1884" s="84"/>
      <c r="JMM1884" s="84"/>
      <c r="JMN1884" s="84"/>
      <c r="JMO1884" s="84"/>
      <c r="JMP1884" s="84"/>
      <c r="JMQ1884" s="84"/>
      <c r="JMR1884" s="84"/>
      <c r="JMS1884" s="84"/>
      <c r="JMT1884" s="84"/>
      <c r="JMU1884" s="84"/>
      <c r="JMV1884" s="84"/>
      <c r="JMW1884" s="84"/>
      <c r="JMX1884" s="84"/>
      <c r="JMY1884" s="84"/>
      <c r="JMZ1884" s="84"/>
      <c r="JNA1884" s="84"/>
      <c r="JNB1884" s="84"/>
      <c r="JNC1884" s="84"/>
      <c r="JND1884" s="84"/>
      <c r="JNE1884" s="84"/>
      <c r="JNF1884" s="84"/>
      <c r="JNG1884" s="84"/>
      <c r="JNH1884" s="84"/>
      <c r="JNI1884" s="84"/>
      <c r="JNJ1884" s="84"/>
      <c r="JNK1884" s="84"/>
      <c r="JNL1884" s="84"/>
      <c r="JNM1884" s="84"/>
      <c r="JNN1884" s="84"/>
      <c r="JNO1884" s="84"/>
      <c r="JNP1884" s="84"/>
      <c r="JNQ1884" s="84"/>
      <c r="JNR1884" s="84"/>
      <c r="JNS1884" s="84"/>
      <c r="JNT1884" s="84"/>
      <c r="JNU1884" s="84"/>
      <c r="JNV1884" s="84"/>
      <c r="JNW1884" s="84"/>
      <c r="JNX1884" s="84"/>
      <c r="JNY1884" s="84"/>
      <c r="JNZ1884" s="84"/>
      <c r="JOA1884" s="84"/>
      <c r="JOB1884" s="84"/>
      <c r="JOC1884" s="84"/>
      <c r="JOD1884" s="84"/>
      <c r="JOE1884" s="84"/>
      <c r="JOF1884" s="84"/>
      <c r="JOG1884" s="84"/>
      <c r="JOH1884" s="84"/>
      <c r="JOI1884" s="84"/>
      <c r="JOJ1884" s="84"/>
      <c r="JOK1884" s="84"/>
      <c r="JOL1884" s="84"/>
      <c r="JOM1884" s="84"/>
      <c r="JON1884" s="84"/>
      <c r="JOO1884" s="84"/>
      <c r="JOP1884" s="84"/>
      <c r="JOQ1884" s="84"/>
      <c r="JOR1884" s="84"/>
      <c r="JOS1884" s="84"/>
      <c r="JOT1884" s="84"/>
      <c r="JOU1884" s="84"/>
      <c r="JOV1884" s="84"/>
      <c r="JOW1884" s="84"/>
      <c r="JOX1884" s="84"/>
      <c r="JOY1884" s="84"/>
      <c r="JOZ1884" s="84"/>
      <c r="JPA1884" s="84"/>
      <c r="JPB1884" s="84"/>
      <c r="JPC1884" s="84"/>
      <c r="JPD1884" s="84"/>
      <c r="JPE1884" s="84"/>
      <c r="JPF1884" s="84"/>
      <c r="JPG1884" s="84"/>
      <c r="JPH1884" s="84"/>
      <c r="JPI1884" s="84"/>
      <c r="JPJ1884" s="84"/>
      <c r="JPK1884" s="84"/>
      <c r="JPL1884" s="84"/>
      <c r="JPM1884" s="84"/>
      <c r="JPN1884" s="84"/>
      <c r="JPO1884" s="84"/>
      <c r="JPP1884" s="84"/>
      <c r="JPQ1884" s="84"/>
      <c r="JPR1884" s="84"/>
      <c r="JPS1884" s="84"/>
      <c r="JPT1884" s="84"/>
      <c r="JPU1884" s="84"/>
      <c r="JPV1884" s="84"/>
      <c r="JPW1884" s="84"/>
      <c r="JPX1884" s="84"/>
      <c r="JPY1884" s="84"/>
      <c r="JPZ1884" s="84"/>
      <c r="JQA1884" s="84"/>
      <c r="JQB1884" s="84"/>
      <c r="JQC1884" s="84"/>
      <c r="JQD1884" s="84"/>
      <c r="JQE1884" s="84"/>
      <c r="JQF1884" s="84"/>
      <c r="JQG1884" s="84"/>
      <c r="JQH1884" s="84"/>
      <c r="JQI1884" s="84"/>
      <c r="JQJ1884" s="84"/>
      <c r="JQK1884" s="84"/>
      <c r="JQL1884" s="84"/>
      <c r="JQM1884" s="84"/>
      <c r="JQN1884" s="84"/>
      <c r="JQO1884" s="84"/>
      <c r="JQP1884" s="84"/>
      <c r="JQQ1884" s="84"/>
      <c r="JQR1884" s="84"/>
      <c r="JQS1884" s="84"/>
      <c r="JQT1884" s="84"/>
      <c r="JQU1884" s="84"/>
      <c r="JQV1884" s="84"/>
      <c r="JQW1884" s="84"/>
      <c r="JQX1884" s="84"/>
      <c r="JQY1884" s="84"/>
      <c r="JQZ1884" s="84"/>
      <c r="JRA1884" s="84"/>
      <c r="JRB1884" s="84"/>
      <c r="JRC1884" s="84"/>
      <c r="JRD1884" s="84"/>
      <c r="JRE1884" s="84"/>
      <c r="JRF1884" s="84"/>
      <c r="JRG1884" s="84"/>
      <c r="JRH1884" s="84"/>
      <c r="JRI1884" s="84"/>
      <c r="JRJ1884" s="84"/>
      <c r="JRK1884" s="84"/>
      <c r="JRL1884" s="84"/>
      <c r="JRM1884" s="84"/>
      <c r="JRN1884" s="84"/>
      <c r="JRO1884" s="84"/>
      <c r="JRP1884" s="84"/>
      <c r="JRQ1884" s="84"/>
      <c r="JRR1884" s="84"/>
      <c r="JRS1884" s="84"/>
      <c r="JRT1884" s="84"/>
      <c r="JRU1884" s="84"/>
      <c r="JRV1884" s="84"/>
      <c r="JRW1884" s="84"/>
      <c r="JRX1884" s="84"/>
      <c r="JRY1884" s="84"/>
      <c r="JRZ1884" s="84"/>
      <c r="JSA1884" s="84"/>
      <c r="JSB1884" s="84"/>
      <c r="JSC1884" s="84"/>
      <c r="JSD1884" s="84"/>
      <c r="JSE1884" s="84"/>
      <c r="JSF1884" s="84"/>
      <c r="JSG1884" s="84"/>
      <c r="JSH1884" s="84"/>
      <c r="JSI1884" s="84"/>
      <c r="JSJ1884" s="84"/>
      <c r="JSK1884" s="84"/>
      <c r="JSL1884" s="84"/>
      <c r="JSM1884" s="84"/>
      <c r="JSN1884" s="84"/>
      <c r="JSO1884" s="84"/>
      <c r="JSP1884" s="84"/>
      <c r="JSQ1884" s="84"/>
      <c r="JSR1884" s="84"/>
      <c r="JSS1884" s="84"/>
      <c r="JST1884" s="84"/>
      <c r="JSU1884" s="84"/>
      <c r="JSV1884" s="84"/>
      <c r="JSW1884" s="84"/>
      <c r="JSX1884" s="84"/>
      <c r="JSY1884" s="84"/>
      <c r="JSZ1884" s="84"/>
      <c r="JTA1884" s="84"/>
      <c r="JTB1884" s="84"/>
      <c r="JTC1884" s="84"/>
      <c r="JTD1884" s="84"/>
      <c r="JTE1884" s="84"/>
      <c r="JTF1884" s="84"/>
      <c r="JTG1884" s="84"/>
      <c r="JTH1884" s="84"/>
      <c r="JTI1884" s="84"/>
      <c r="JTJ1884" s="84"/>
      <c r="JTK1884" s="84"/>
      <c r="JTL1884" s="84"/>
      <c r="JTM1884" s="84"/>
      <c r="JTN1884" s="84"/>
      <c r="JTO1884" s="84"/>
      <c r="JTP1884" s="84"/>
      <c r="JTQ1884" s="84"/>
      <c r="JTR1884" s="84"/>
      <c r="JTS1884" s="84"/>
      <c r="JTT1884" s="84"/>
      <c r="JTU1884" s="84"/>
      <c r="JTV1884" s="84"/>
      <c r="JTW1884" s="84"/>
      <c r="JTX1884" s="84"/>
      <c r="JTY1884" s="84"/>
      <c r="JTZ1884" s="84"/>
      <c r="JUA1884" s="84"/>
      <c r="JUB1884" s="84"/>
      <c r="JUC1884" s="84"/>
      <c r="JUD1884" s="84"/>
      <c r="JUE1884" s="84"/>
      <c r="JUF1884" s="84"/>
      <c r="JUG1884" s="84"/>
      <c r="JUH1884" s="84"/>
      <c r="JUI1884" s="84"/>
      <c r="JUJ1884" s="84"/>
      <c r="JUK1884" s="84"/>
      <c r="JUL1884" s="84"/>
      <c r="JUM1884" s="84"/>
      <c r="JUN1884" s="84"/>
      <c r="JUO1884" s="84"/>
      <c r="JUP1884" s="84"/>
      <c r="JUQ1884" s="84"/>
      <c r="JUR1884" s="84"/>
      <c r="JUS1884" s="84"/>
      <c r="JUT1884" s="84"/>
      <c r="JUU1884" s="84"/>
      <c r="JUV1884" s="84"/>
      <c r="JUW1884" s="84"/>
      <c r="JUX1884" s="84"/>
      <c r="JUY1884" s="84"/>
      <c r="JUZ1884" s="84"/>
      <c r="JVA1884" s="84"/>
      <c r="JVB1884" s="84"/>
      <c r="JVC1884" s="84"/>
      <c r="JVD1884" s="84"/>
      <c r="JVE1884" s="84"/>
      <c r="JVF1884" s="84"/>
      <c r="JVG1884" s="84"/>
      <c r="JVH1884" s="84"/>
      <c r="JVI1884" s="84"/>
      <c r="JVJ1884" s="84"/>
      <c r="JVK1884" s="84"/>
      <c r="JVL1884" s="84"/>
      <c r="JVM1884" s="84"/>
      <c r="JVN1884" s="84"/>
      <c r="JVO1884" s="84"/>
      <c r="JVP1884" s="84"/>
      <c r="JVQ1884" s="84"/>
      <c r="JVR1884" s="84"/>
      <c r="JVS1884" s="84"/>
      <c r="JVT1884" s="84"/>
      <c r="JVU1884" s="84"/>
      <c r="JVV1884" s="84"/>
      <c r="JVW1884" s="84"/>
      <c r="JVX1884" s="84"/>
      <c r="JVY1884" s="84"/>
      <c r="JVZ1884" s="84"/>
      <c r="JWA1884" s="84"/>
      <c r="JWB1884" s="84"/>
      <c r="JWC1884" s="84"/>
      <c r="JWD1884" s="84"/>
      <c r="JWE1884" s="84"/>
      <c r="JWF1884" s="84"/>
      <c r="JWG1884" s="84"/>
      <c r="JWH1884" s="84"/>
      <c r="JWI1884" s="84"/>
      <c r="JWJ1884" s="84"/>
      <c r="JWK1884" s="84"/>
      <c r="JWL1884" s="84"/>
      <c r="JWM1884" s="84"/>
      <c r="JWN1884" s="84"/>
      <c r="JWO1884" s="84"/>
      <c r="JWP1884" s="84"/>
      <c r="JWQ1884" s="84"/>
      <c r="JWR1884" s="84"/>
      <c r="JWS1884" s="84"/>
      <c r="JWT1884" s="84"/>
      <c r="JWU1884" s="84"/>
      <c r="JWV1884" s="84"/>
      <c r="JWW1884" s="84"/>
      <c r="JWX1884" s="84"/>
      <c r="JWY1884" s="84"/>
      <c r="JWZ1884" s="84"/>
      <c r="JXA1884" s="84"/>
      <c r="JXB1884" s="84"/>
      <c r="JXC1884" s="84"/>
      <c r="JXD1884" s="84"/>
      <c r="JXE1884" s="84"/>
      <c r="JXF1884" s="84"/>
      <c r="JXG1884" s="84"/>
      <c r="JXH1884" s="84"/>
      <c r="JXI1884" s="84"/>
      <c r="JXJ1884" s="84"/>
      <c r="JXK1884" s="84"/>
      <c r="JXL1884" s="84"/>
      <c r="JXM1884" s="84"/>
      <c r="JXN1884" s="84"/>
      <c r="JXO1884" s="84"/>
      <c r="JXP1884" s="84"/>
      <c r="JXQ1884" s="84"/>
      <c r="JXR1884" s="84"/>
      <c r="JXS1884" s="84"/>
      <c r="JXT1884" s="84"/>
      <c r="JXU1884" s="84"/>
      <c r="JXV1884" s="84"/>
      <c r="JXW1884" s="84"/>
      <c r="JXX1884" s="84"/>
      <c r="JXY1884" s="84"/>
      <c r="JXZ1884" s="84"/>
      <c r="JYA1884" s="84"/>
      <c r="JYB1884" s="84"/>
      <c r="JYC1884" s="84"/>
      <c r="JYD1884" s="84"/>
      <c r="JYE1884" s="84"/>
      <c r="JYF1884" s="84"/>
      <c r="JYG1884" s="84"/>
      <c r="JYH1884" s="84"/>
      <c r="JYI1884" s="84"/>
      <c r="JYJ1884" s="84"/>
      <c r="JYK1884" s="84"/>
      <c r="JYL1884" s="84"/>
      <c r="JYM1884" s="84"/>
      <c r="JYN1884" s="84"/>
      <c r="JYO1884" s="84"/>
      <c r="JYP1884" s="84"/>
      <c r="JYQ1884" s="84"/>
      <c r="JYR1884" s="84"/>
      <c r="JYS1884" s="84"/>
      <c r="JYT1884" s="84"/>
      <c r="JYU1884" s="84"/>
      <c r="JYV1884" s="84"/>
      <c r="JYW1884" s="84"/>
      <c r="JYX1884" s="84"/>
      <c r="JYY1884" s="84"/>
      <c r="JYZ1884" s="84"/>
      <c r="JZA1884" s="84"/>
      <c r="JZB1884" s="84"/>
      <c r="JZC1884" s="84"/>
      <c r="JZD1884" s="84"/>
      <c r="JZE1884" s="84"/>
      <c r="JZF1884" s="84"/>
      <c r="JZG1884" s="84"/>
      <c r="JZH1884" s="84"/>
      <c r="JZI1884" s="84"/>
      <c r="JZJ1884" s="84"/>
      <c r="JZK1884" s="84"/>
      <c r="JZL1884" s="84"/>
      <c r="JZM1884" s="84"/>
      <c r="JZN1884" s="84"/>
      <c r="JZO1884" s="84"/>
      <c r="JZP1884" s="84"/>
      <c r="JZQ1884" s="84"/>
      <c r="JZR1884" s="84"/>
      <c r="JZS1884" s="84"/>
      <c r="JZT1884" s="84"/>
      <c r="JZU1884" s="84"/>
      <c r="JZV1884" s="84"/>
      <c r="JZW1884" s="84"/>
      <c r="JZX1884" s="84"/>
      <c r="JZY1884" s="84"/>
      <c r="JZZ1884" s="84"/>
      <c r="KAA1884" s="84"/>
      <c r="KAB1884" s="84"/>
      <c r="KAC1884" s="84"/>
      <c r="KAD1884" s="84"/>
      <c r="KAE1884" s="84"/>
      <c r="KAF1884" s="84"/>
      <c r="KAG1884" s="84"/>
      <c r="KAH1884" s="84"/>
      <c r="KAI1884" s="84"/>
      <c r="KAJ1884" s="84"/>
      <c r="KAK1884" s="84"/>
      <c r="KAL1884" s="84"/>
      <c r="KAM1884" s="84"/>
      <c r="KAN1884" s="84"/>
      <c r="KAO1884" s="84"/>
      <c r="KAP1884" s="84"/>
      <c r="KAQ1884" s="84"/>
      <c r="KAR1884" s="84"/>
      <c r="KAS1884" s="84"/>
      <c r="KAT1884" s="84"/>
      <c r="KAU1884" s="84"/>
      <c r="KAV1884" s="84"/>
      <c r="KAW1884" s="84"/>
      <c r="KAX1884" s="84"/>
      <c r="KAY1884" s="84"/>
      <c r="KAZ1884" s="84"/>
      <c r="KBA1884" s="84"/>
      <c r="KBB1884" s="84"/>
      <c r="KBC1884" s="84"/>
      <c r="KBD1884" s="84"/>
      <c r="KBE1884" s="84"/>
      <c r="KBF1884" s="84"/>
      <c r="KBG1884" s="84"/>
      <c r="KBH1884" s="84"/>
      <c r="KBI1884" s="84"/>
      <c r="KBJ1884" s="84"/>
      <c r="KBK1884" s="84"/>
      <c r="KBL1884" s="84"/>
      <c r="KBM1884" s="84"/>
      <c r="KBN1884" s="84"/>
      <c r="KBO1884" s="84"/>
      <c r="KBP1884" s="84"/>
      <c r="KBQ1884" s="84"/>
      <c r="KBR1884" s="84"/>
      <c r="KBS1884" s="84"/>
      <c r="KBT1884" s="84"/>
      <c r="KBU1884" s="84"/>
      <c r="KBV1884" s="84"/>
      <c r="KBW1884" s="84"/>
      <c r="KBX1884" s="84"/>
      <c r="KBY1884" s="84"/>
      <c r="KBZ1884" s="84"/>
      <c r="KCA1884" s="84"/>
      <c r="KCB1884" s="84"/>
      <c r="KCC1884" s="84"/>
      <c r="KCD1884" s="84"/>
      <c r="KCE1884" s="84"/>
      <c r="KCF1884" s="84"/>
      <c r="KCG1884" s="84"/>
      <c r="KCH1884" s="84"/>
      <c r="KCI1884" s="84"/>
      <c r="KCJ1884" s="84"/>
      <c r="KCK1884" s="84"/>
      <c r="KCL1884" s="84"/>
      <c r="KCM1884" s="84"/>
      <c r="KCN1884" s="84"/>
      <c r="KCO1884" s="84"/>
      <c r="KCP1884" s="84"/>
      <c r="KCQ1884" s="84"/>
      <c r="KCR1884" s="84"/>
      <c r="KCS1884" s="84"/>
      <c r="KCT1884" s="84"/>
      <c r="KCU1884" s="84"/>
      <c r="KCV1884" s="84"/>
      <c r="KCW1884" s="84"/>
      <c r="KCX1884" s="84"/>
      <c r="KCY1884" s="84"/>
      <c r="KCZ1884" s="84"/>
      <c r="KDA1884" s="84"/>
      <c r="KDB1884" s="84"/>
      <c r="KDC1884" s="84"/>
      <c r="KDD1884" s="84"/>
      <c r="KDE1884" s="84"/>
      <c r="KDF1884" s="84"/>
      <c r="KDG1884" s="84"/>
      <c r="KDH1884" s="84"/>
      <c r="KDI1884" s="84"/>
      <c r="KDJ1884" s="84"/>
      <c r="KDK1884" s="84"/>
      <c r="KDL1884" s="84"/>
      <c r="KDM1884" s="84"/>
      <c r="KDN1884" s="84"/>
      <c r="KDO1884" s="84"/>
      <c r="KDP1884" s="84"/>
      <c r="KDQ1884" s="84"/>
      <c r="KDR1884" s="84"/>
      <c r="KDS1884" s="84"/>
      <c r="KDT1884" s="84"/>
      <c r="KDU1884" s="84"/>
      <c r="KDV1884" s="84"/>
      <c r="KDW1884" s="84"/>
      <c r="KDX1884" s="84"/>
      <c r="KDY1884" s="84"/>
      <c r="KDZ1884" s="84"/>
      <c r="KEA1884" s="84"/>
      <c r="KEB1884" s="84"/>
      <c r="KEC1884" s="84"/>
      <c r="KED1884" s="84"/>
      <c r="KEE1884" s="84"/>
      <c r="KEF1884" s="84"/>
      <c r="KEG1884" s="84"/>
      <c r="KEH1884" s="84"/>
      <c r="KEI1884" s="84"/>
      <c r="KEJ1884" s="84"/>
      <c r="KEK1884" s="84"/>
      <c r="KEL1884" s="84"/>
      <c r="KEM1884" s="84"/>
      <c r="KEN1884" s="84"/>
      <c r="KEO1884" s="84"/>
      <c r="KEP1884" s="84"/>
      <c r="KEQ1884" s="84"/>
      <c r="KER1884" s="84"/>
      <c r="KES1884" s="84"/>
      <c r="KET1884" s="84"/>
      <c r="KEU1884" s="84"/>
      <c r="KEV1884" s="84"/>
      <c r="KEW1884" s="84"/>
      <c r="KEX1884" s="84"/>
      <c r="KEY1884" s="84"/>
      <c r="KEZ1884" s="84"/>
      <c r="KFA1884" s="84"/>
      <c r="KFB1884" s="84"/>
      <c r="KFC1884" s="84"/>
      <c r="KFD1884" s="84"/>
      <c r="KFE1884" s="84"/>
      <c r="KFF1884" s="84"/>
      <c r="KFG1884" s="84"/>
      <c r="KFH1884" s="84"/>
      <c r="KFI1884" s="84"/>
      <c r="KFJ1884" s="84"/>
      <c r="KFK1884" s="84"/>
      <c r="KFL1884" s="84"/>
      <c r="KFM1884" s="84"/>
      <c r="KFN1884" s="84"/>
      <c r="KFO1884" s="84"/>
      <c r="KFP1884" s="84"/>
      <c r="KFQ1884" s="84"/>
      <c r="KFR1884" s="84"/>
      <c r="KFS1884" s="84"/>
      <c r="KFT1884" s="84"/>
      <c r="KFU1884" s="84"/>
      <c r="KFV1884" s="84"/>
      <c r="KFW1884" s="84"/>
      <c r="KFX1884" s="84"/>
      <c r="KFY1884" s="84"/>
      <c r="KFZ1884" s="84"/>
      <c r="KGA1884" s="84"/>
      <c r="KGB1884" s="84"/>
      <c r="KGC1884" s="84"/>
      <c r="KGD1884" s="84"/>
      <c r="KGE1884" s="84"/>
      <c r="KGF1884" s="84"/>
      <c r="KGG1884" s="84"/>
      <c r="KGH1884" s="84"/>
      <c r="KGI1884" s="84"/>
      <c r="KGJ1884" s="84"/>
      <c r="KGK1884" s="84"/>
      <c r="KGL1884" s="84"/>
      <c r="KGM1884" s="84"/>
      <c r="KGN1884" s="84"/>
      <c r="KGO1884" s="84"/>
      <c r="KGP1884" s="84"/>
      <c r="KGQ1884" s="84"/>
      <c r="KGR1884" s="84"/>
      <c r="KGS1884" s="84"/>
      <c r="KGT1884" s="84"/>
      <c r="KGU1884" s="84"/>
      <c r="KGV1884" s="84"/>
      <c r="KGW1884" s="84"/>
      <c r="KGX1884" s="84"/>
      <c r="KGY1884" s="84"/>
      <c r="KGZ1884" s="84"/>
      <c r="KHA1884" s="84"/>
      <c r="KHB1884" s="84"/>
      <c r="KHC1884" s="84"/>
      <c r="KHD1884" s="84"/>
      <c r="KHE1884" s="84"/>
      <c r="KHF1884" s="84"/>
      <c r="KHG1884" s="84"/>
      <c r="KHH1884" s="84"/>
      <c r="KHI1884" s="84"/>
      <c r="KHJ1884" s="84"/>
      <c r="KHK1884" s="84"/>
      <c r="KHL1884" s="84"/>
      <c r="KHM1884" s="84"/>
      <c r="KHN1884" s="84"/>
      <c r="KHO1884" s="84"/>
      <c r="KHP1884" s="84"/>
      <c r="KHQ1884" s="84"/>
      <c r="KHR1884" s="84"/>
      <c r="KHS1884" s="84"/>
      <c r="KHT1884" s="84"/>
      <c r="KHU1884" s="84"/>
      <c r="KHV1884" s="84"/>
      <c r="KHW1884" s="84"/>
      <c r="KHX1884" s="84"/>
      <c r="KHY1884" s="84"/>
      <c r="KHZ1884" s="84"/>
      <c r="KIA1884" s="84"/>
      <c r="KIB1884" s="84"/>
      <c r="KIC1884" s="84"/>
      <c r="KID1884" s="84"/>
      <c r="KIE1884" s="84"/>
      <c r="KIF1884" s="84"/>
      <c r="KIG1884" s="84"/>
      <c r="KIH1884" s="84"/>
      <c r="KII1884" s="84"/>
      <c r="KIJ1884" s="84"/>
      <c r="KIK1884" s="84"/>
      <c r="KIL1884" s="84"/>
      <c r="KIM1884" s="84"/>
      <c r="KIN1884" s="84"/>
      <c r="KIO1884" s="84"/>
      <c r="KIP1884" s="84"/>
      <c r="KIQ1884" s="84"/>
      <c r="KIR1884" s="84"/>
      <c r="KIS1884" s="84"/>
      <c r="KIT1884" s="84"/>
      <c r="KIU1884" s="84"/>
      <c r="KIV1884" s="84"/>
      <c r="KIW1884" s="84"/>
      <c r="KIX1884" s="84"/>
      <c r="KIY1884" s="84"/>
      <c r="KIZ1884" s="84"/>
      <c r="KJA1884" s="84"/>
      <c r="KJB1884" s="84"/>
      <c r="KJC1884" s="84"/>
      <c r="KJD1884" s="84"/>
      <c r="KJE1884" s="84"/>
      <c r="KJF1884" s="84"/>
      <c r="KJG1884" s="84"/>
      <c r="KJH1884" s="84"/>
      <c r="KJI1884" s="84"/>
      <c r="KJJ1884" s="84"/>
      <c r="KJK1884" s="84"/>
      <c r="KJL1884" s="84"/>
      <c r="KJM1884" s="84"/>
      <c r="KJN1884" s="84"/>
      <c r="KJO1884" s="84"/>
      <c r="KJP1884" s="84"/>
      <c r="KJQ1884" s="84"/>
      <c r="KJR1884" s="84"/>
      <c r="KJS1884" s="84"/>
      <c r="KJT1884" s="84"/>
      <c r="KJU1884" s="84"/>
      <c r="KJV1884" s="84"/>
      <c r="KJW1884" s="84"/>
      <c r="KJX1884" s="84"/>
      <c r="KJY1884" s="84"/>
      <c r="KJZ1884" s="84"/>
      <c r="KKA1884" s="84"/>
      <c r="KKB1884" s="84"/>
      <c r="KKC1884" s="84"/>
      <c r="KKD1884" s="84"/>
      <c r="KKE1884" s="84"/>
      <c r="KKF1884" s="84"/>
      <c r="KKG1884" s="84"/>
      <c r="KKH1884" s="84"/>
      <c r="KKI1884" s="84"/>
      <c r="KKJ1884" s="84"/>
      <c r="KKK1884" s="84"/>
      <c r="KKL1884" s="84"/>
      <c r="KKM1884" s="84"/>
      <c r="KKN1884" s="84"/>
      <c r="KKO1884" s="84"/>
      <c r="KKP1884" s="84"/>
      <c r="KKQ1884" s="84"/>
      <c r="KKR1884" s="84"/>
      <c r="KKS1884" s="84"/>
      <c r="KKT1884" s="84"/>
      <c r="KKU1884" s="84"/>
      <c r="KKV1884" s="84"/>
      <c r="KKW1884" s="84"/>
      <c r="KKX1884" s="84"/>
      <c r="KKY1884" s="84"/>
      <c r="KKZ1884" s="84"/>
      <c r="KLA1884" s="84"/>
      <c r="KLB1884" s="84"/>
      <c r="KLC1884" s="84"/>
      <c r="KLD1884" s="84"/>
      <c r="KLE1884" s="84"/>
      <c r="KLF1884" s="84"/>
      <c r="KLG1884" s="84"/>
      <c r="KLH1884" s="84"/>
      <c r="KLI1884" s="84"/>
      <c r="KLJ1884" s="84"/>
      <c r="KLK1884" s="84"/>
      <c r="KLL1884" s="84"/>
      <c r="KLM1884" s="84"/>
      <c r="KLN1884" s="84"/>
      <c r="KLO1884" s="84"/>
      <c r="KLP1884" s="84"/>
      <c r="KLQ1884" s="84"/>
      <c r="KLR1884" s="84"/>
      <c r="KLS1884" s="84"/>
      <c r="KLT1884" s="84"/>
      <c r="KLU1884" s="84"/>
      <c r="KLV1884" s="84"/>
      <c r="KLW1884" s="84"/>
      <c r="KLX1884" s="84"/>
      <c r="KLY1884" s="84"/>
      <c r="KLZ1884" s="84"/>
      <c r="KMA1884" s="84"/>
      <c r="KMB1884" s="84"/>
      <c r="KMC1884" s="84"/>
      <c r="KMD1884" s="84"/>
      <c r="KME1884" s="84"/>
      <c r="KMF1884" s="84"/>
      <c r="KMG1884" s="84"/>
      <c r="KMH1884" s="84"/>
      <c r="KMI1884" s="84"/>
      <c r="KMJ1884" s="84"/>
      <c r="KMK1884" s="84"/>
      <c r="KML1884" s="84"/>
      <c r="KMM1884" s="84"/>
      <c r="KMN1884" s="84"/>
      <c r="KMO1884" s="84"/>
      <c r="KMP1884" s="84"/>
      <c r="KMQ1884" s="84"/>
      <c r="KMR1884" s="84"/>
      <c r="KMS1884" s="84"/>
      <c r="KMT1884" s="84"/>
      <c r="KMU1884" s="84"/>
      <c r="KMV1884" s="84"/>
      <c r="KMW1884" s="84"/>
      <c r="KMX1884" s="84"/>
      <c r="KMY1884" s="84"/>
      <c r="KMZ1884" s="84"/>
      <c r="KNA1884" s="84"/>
      <c r="KNB1884" s="84"/>
      <c r="KNC1884" s="84"/>
      <c r="KND1884" s="84"/>
      <c r="KNE1884" s="84"/>
      <c r="KNF1884" s="84"/>
      <c r="KNG1884" s="84"/>
      <c r="KNH1884" s="84"/>
      <c r="KNI1884" s="84"/>
      <c r="KNJ1884" s="84"/>
      <c r="KNK1884" s="84"/>
      <c r="KNL1884" s="84"/>
      <c r="KNM1884" s="84"/>
      <c r="KNN1884" s="84"/>
      <c r="KNO1884" s="84"/>
      <c r="KNP1884" s="84"/>
      <c r="KNQ1884" s="84"/>
      <c r="KNR1884" s="84"/>
      <c r="KNS1884" s="84"/>
      <c r="KNT1884" s="84"/>
      <c r="KNU1884" s="84"/>
      <c r="KNV1884" s="84"/>
      <c r="KNW1884" s="84"/>
      <c r="KNX1884" s="84"/>
      <c r="KNY1884" s="84"/>
      <c r="KNZ1884" s="84"/>
      <c r="KOA1884" s="84"/>
      <c r="KOB1884" s="84"/>
      <c r="KOC1884" s="84"/>
      <c r="KOD1884" s="84"/>
      <c r="KOE1884" s="84"/>
      <c r="KOF1884" s="84"/>
      <c r="KOG1884" s="84"/>
      <c r="KOH1884" s="84"/>
      <c r="KOI1884" s="84"/>
      <c r="KOJ1884" s="84"/>
      <c r="KOK1884" s="84"/>
      <c r="KOL1884" s="84"/>
      <c r="KOM1884" s="84"/>
      <c r="KON1884" s="84"/>
      <c r="KOO1884" s="84"/>
      <c r="KOP1884" s="84"/>
      <c r="KOQ1884" s="84"/>
      <c r="KOR1884" s="84"/>
      <c r="KOS1884" s="84"/>
      <c r="KOT1884" s="84"/>
      <c r="KOU1884" s="84"/>
      <c r="KOV1884" s="84"/>
      <c r="KOW1884" s="84"/>
      <c r="KOX1884" s="84"/>
      <c r="KOY1884" s="84"/>
      <c r="KOZ1884" s="84"/>
      <c r="KPA1884" s="84"/>
      <c r="KPB1884" s="84"/>
      <c r="KPC1884" s="84"/>
      <c r="KPD1884" s="84"/>
      <c r="KPE1884" s="84"/>
      <c r="KPF1884" s="84"/>
      <c r="KPG1884" s="84"/>
      <c r="KPH1884" s="84"/>
      <c r="KPI1884" s="84"/>
      <c r="KPJ1884" s="84"/>
      <c r="KPK1884" s="84"/>
      <c r="KPL1884" s="84"/>
      <c r="KPM1884" s="84"/>
      <c r="KPN1884" s="84"/>
      <c r="KPO1884" s="84"/>
      <c r="KPP1884" s="84"/>
      <c r="KPQ1884" s="84"/>
      <c r="KPR1884" s="84"/>
      <c r="KPS1884" s="84"/>
      <c r="KPT1884" s="84"/>
      <c r="KPU1884" s="84"/>
      <c r="KPV1884" s="84"/>
      <c r="KPW1884" s="84"/>
      <c r="KPX1884" s="84"/>
      <c r="KPY1884" s="84"/>
      <c r="KPZ1884" s="84"/>
      <c r="KQA1884" s="84"/>
      <c r="KQB1884" s="84"/>
      <c r="KQC1884" s="84"/>
      <c r="KQD1884" s="84"/>
      <c r="KQE1884" s="84"/>
      <c r="KQF1884" s="84"/>
      <c r="KQG1884" s="84"/>
      <c r="KQH1884" s="84"/>
      <c r="KQI1884" s="84"/>
      <c r="KQJ1884" s="84"/>
      <c r="KQK1884" s="84"/>
      <c r="KQL1884" s="84"/>
      <c r="KQM1884" s="84"/>
      <c r="KQN1884" s="84"/>
      <c r="KQO1884" s="84"/>
      <c r="KQP1884" s="84"/>
      <c r="KQQ1884" s="84"/>
      <c r="KQR1884" s="84"/>
      <c r="KQS1884" s="84"/>
      <c r="KQT1884" s="84"/>
      <c r="KQU1884" s="84"/>
      <c r="KQV1884" s="84"/>
      <c r="KQW1884" s="84"/>
      <c r="KQX1884" s="84"/>
      <c r="KQY1884" s="84"/>
      <c r="KQZ1884" s="84"/>
      <c r="KRA1884" s="84"/>
      <c r="KRB1884" s="84"/>
      <c r="KRC1884" s="84"/>
      <c r="KRD1884" s="84"/>
      <c r="KRE1884" s="84"/>
      <c r="KRF1884" s="84"/>
      <c r="KRG1884" s="84"/>
      <c r="KRH1884" s="84"/>
      <c r="KRI1884" s="84"/>
      <c r="KRJ1884" s="84"/>
      <c r="KRK1884" s="84"/>
      <c r="KRL1884" s="84"/>
      <c r="KRM1884" s="84"/>
      <c r="KRN1884" s="84"/>
      <c r="KRO1884" s="84"/>
      <c r="KRP1884" s="84"/>
      <c r="KRQ1884" s="84"/>
      <c r="KRR1884" s="84"/>
      <c r="KRS1884" s="84"/>
      <c r="KRT1884" s="84"/>
      <c r="KRU1884" s="84"/>
      <c r="KRV1884" s="84"/>
      <c r="KRW1884" s="84"/>
      <c r="KRX1884" s="84"/>
      <c r="KRY1884" s="84"/>
      <c r="KRZ1884" s="84"/>
      <c r="KSA1884" s="84"/>
      <c r="KSB1884" s="84"/>
      <c r="KSC1884" s="84"/>
      <c r="KSD1884" s="84"/>
      <c r="KSE1884" s="84"/>
      <c r="KSF1884" s="84"/>
      <c r="KSG1884" s="84"/>
      <c r="KSH1884" s="84"/>
      <c r="KSI1884" s="84"/>
      <c r="KSJ1884" s="84"/>
      <c r="KSK1884" s="84"/>
      <c r="KSL1884" s="84"/>
      <c r="KSM1884" s="84"/>
      <c r="KSN1884" s="84"/>
      <c r="KSO1884" s="84"/>
      <c r="KSP1884" s="84"/>
      <c r="KSQ1884" s="84"/>
      <c r="KSR1884" s="84"/>
      <c r="KSS1884" s="84"/>
      <c r="KST1884" s="84"/>
      <c r="KSU1884" s="84"/>
      <c r="KSV1884" s="84"/>
      <c r="KSW1884" s="84"/>
      <c r="KSX1884" s="84"/>
      <c r="KSY1884" s="84"/>
      <c r="KSZ1884" s="84"/>
      <c r="KTA1884" s="84"/>
      <c r="KTB1884" s="84"/>
      <c r="KTC1884" s="84"/>
      <c r="KTD1884" s="84"/>
      <c r="KTE1884" s="84"/>
      <c r="KTF1884" s="84"/>
      <c r="KTG1884" s="84"/>
      <c r="KTH1884" s="84"/>
      <c r="KTI1884" s="84"/>
      <c r="KTJ1884" s="84"/>
      <c r="KTK1884" s="84"/>
      <c r="KTL1884" s="84"/>
      <c r="KTM1884" s="84"/>
      <c r="KTN1884" s="84"/>
      <c r="KTO1884" s="84"/>
      <c r="KTP1884" s="84"/>
      <c r="KTQ1884" s="84"/>
      <c r="KTR1884" s="84"/>
      <c r="KTS1884" s="84"/>
      <c r="KTT1884" s="84"/>
      <c r="KTU1884" s="84"/>
      <c r="KTV1884" s="84"/>
      <c r="KTW1884" s="84"/>
      <c r="KTX1884" s="84"/>
      <c r="KTY1884" s="84"/>
      <c r="KTZ1884" s="84"/>
      <c r="KUA1884" s="84"/>
      <c r="KUB1884" s="84"/>
      <c r="KUC1884" s="84"/>
      <c r="KUD1884" s="84"/>
      <c r="KUE1884" s="84"/>
      <c r="KUF1884" s="84"/>
      <c r="KUG1884" s="84"/>
      <c r="KUH1884" s="84"/>
      <c r="KUI1884" s="84"/>
      <c r="KUJ1884" s="84"/>
      <c r="KUK1884" s="84"/>
      <c r="KUL1884" s="84"/>
      <c r="KUM1884" s="84"/>
      <c r="KUN1884" s="84"/>
      <c r="KUO1884" s="84"/>
      <c r="KUP1884" s="84"/>
      <c r="KUQ1884" s="84"/>
      <c r="KUR1884" s="84"/>
      <c r="KUS1884" s="84"/>
      <c r="KUT1884" s="84"/>
      <c r="KUU1884" s="84"/>
      <c r="KUV1884" s="84"/>
      <c r="KUW1884" s="84"/>
      <c r="KUX1884" s="84"/>
      <c r="KUY1884" s="84"/>
      <c r="KUZ1884" s="84"/>
      <c r="KVA1884" s="84"/>
      <c r="KVB1884" s="84"/>
      <c r="KVC1884" s="84"/>
      <c r="KVD1884" s="84"/>
      <c r="KVE1884" s="84"/>
      <c r="KVF1884" s="84"/>
      <c r="KVG1884" s="84"/>
      <c r="KVH1884" s="84"/>
      <c r="KVI1884" s="84"/>
      <c r="KVJ1884" s="84"/>
      <c r="KVK1884" s="84"/>
      <c r="KVL1884" s="84"/>
      <c r="KVM1884" s="84"/>
      <c r="KVN1884" s="84"/>
      <c r="KVO1884" s="84"/>
      <c r="KVP1884" s="84"/>
      <c r="KVQ1884" s="84"/>
      <c r="KVR1884" s="84"/>
      <c r="KVS1884" s="84"/>
      <c r="KVT1884" s="84"/>
      <c r="KVU1884" s="84"/>
      <c r="KVV1884" s="84"/>
      <c r="KVW1884" s="84"/>
      <c r="KVX1884" s="84"/>
      <c r="KVY1884" s="84"/>
      <c r="KVZ1884" s="84"/>
      <c r="KWA1884" s="84"/>
      <c r="KWB1884" s="84"/>
      <c r="KWC1884" s="84"/>
      <c r="KWD1884" s="84"/>
      <c r="KWE1884" s="84"/>
      <c r="KWF1884" s="84"/>
      <c r="KWG1884" s="84"/>
      <c r="KWH1884" s="84"/>
      <c r="KWI1884" s="84"/>
      <c r="KWJ1884" s="84"/>
      <c r="KWK1884" s="84"/>
      <c r="KWL1884" s="84"/>
      <c r="KWM1884" s="84"/>
      <c r="KWN1884" s="84"/>
      <c r="KWO1884" s="84"/>
      <c r="KWP1884" s="84"/>
      <c r="KWQ1884" s="84"/>
      <c r="KWR1884" s="84"/>
      <c r="KWS1884" s="84"/>
      <c r="KWT1884" s="84"/>
      <c r="KWU1884" s="84"/>
      <c r="KWV1884" s="84"/>
      <c r="KWW1884" s="84"/>
      <c r="KWX1884" s="84"/>
      <c r="KWY1884" s="84"/>
      <c r="KWZ1884" s="84"/>
      <c r="KXA1884" s="84"/>
      <c r="KXB1884" s="84"/>
      <c r="KXC1884" s="84"/>
      <c r="KXD1884" s="84"/>
      <c r="KXE1884" s="84"/>
      <c r="KXF1884" s="84"/>
      <c r="KXG1884" s="84"/>
      <c r="KXH1884" s="84"/>
      <c r="KXI1884" s="84"/>
      <c r="KXJ1884" s="84"/>
      <c r="KXK1884" s="84"/>
      <c r="KXL1884" s="84"/>
      <c r="KXM1884" s="84"/>
      <c r="KXN1884" s="84"/>
      <c r="KXO1884" s="84"/>
      <c r="KXP1884" s="84"/>
      <c r="KXQ1884" s="84"/>
      <c r="KXR1884" s="84"/>
      <c r="KXS1884" s="84"/>
      <c r="KXT1884" s="84"/>
      <c r="KXU1884" s="84"/>
      <c r="KXV1884" s="84"/>
      <c r="KXW1884" s="84"/>
      <c r="KXX1884" s="84"/>
      <c r="KXY1884" s="84"/>
      <c r="KXZ1884" s="84"/>
      <c r="KYA1884" s="84"/>
      <c r="KYB1884" s="84"/>
      <c r="KYC1884" s="84"/>
      <c r="KYD1884" s="84"/>
      <c r="KYE1884" s="84"/>
      <c r="KYF1884" s="84"/>
      <c r="KYG1884" s="84"/>
      <c r="KYH1884" s="84"/>
      <c r="KYI1884" s="84"/>
      <c r="KYJ1884" s="84"/>
      <c r="KYK1884" s="84"/>
      <c r="KYL1884" s="84"/>
      <c r="KYM1884" s="84"/>
      <c r="KYN1884" s="84"/>
      <c r="KYO1884" s="84"/>
      <c r="KYP1884" s="84"/>
      <c r="KYQ1884" s="84"/>
      <c r="KYR1884" s="84"/>
      <c r="KYS1884" s="84"/>
      <c r="KYT1884" s="84"/>
      <c r="KYU1884" s="84"/>
      <c r="KYV1884" s="84"/>
      <c r="KYW1884" s="84"/>
      <c r="KYX1884" s="84"/>
      <c r="KYY1884" s="84"/>
      <c r="KYZ1884" s="84"/>
      <c r="KZA1884" s="84"/>
      <c r="KZB1884" s="84"/>
      <c r="KZC1884" s="84"/>
      <c r="KZD1884" s="84"/>
      <c r="KZE1884" s="84"/>
      <c r="KZF1884" s="84"/>
      <c r="KZG1884" s="84"/>
      <c r="KZH1884" s="84"/>
      <c r="KZI1884" s="84"/>
      <c r="KZJ1884" s="84"/>
      <c r="KZK1884" s="84"/>
      <c r="KZL1884" s="84"/>
      <c r="KZM1884" s="84"/>
      <c r="KZN1884" s="84"/>
      <c r="KZO1884" s="84"/>
      <c r="KZP1884" s="84"/>
      <c r="KZQ1884" s="84"/>
      <c r="KZR1884" s="84"/>
      <c r="KZS1884" s="84"/>
      <c r="KZT1884" s="84"/>
      <c r="KZU1884" s="84"/>
      <c r="KZV1884" s="84"/>
      <c r="KZW1884" s="84"/>
      <c r="KZX1884" s="84"/>
      <c r="KZY1884" s="84"/>
      <c r="KZZ1884" s="84"/>
      <c r="LAA1884" s="84"/>
      <c r="LAB1884" s="84"/>
      <c r="LAC1884" s="84"/>
      <c r="LAD1884" s="84"/>
      <c r="LAE1884" s="84"/>
      <c r="LAF1884" s="84"/>
      <c r="LAG1884" s="84"/>
      <c r="LAH1884" s="84"/>
      <c r="LAI1884" s="84"/>
      <c r="LAJ1884" s="84"/>
      <c r="LAK1884" s="84"/>
      <c r="LAL1884" s="84"/>
      <c r="LAM1884" s="84"/>
      <c r="LAN1884" s="84"/>
      <c r="LAO1884" s="84"/>
      <c r="LAP1884" s="84"/>
      <c r="LAQ1884" s="84"/>
      <c r="LAR1884" s="84"/>
      <c r="LAS1884" s="84"/>
      <c r="LAT1884" s="84"/>
      <c r="LAU1884" s="84"/>
      <c r="LAV1884" s="84"/>
      <c r="LAW1884" s="84"/>
      <c r="LAX1884" s="84"/>
      <c r="LAY1884" s="84"/>
      <c r="LAZ1884" s="84"/>
      <c r="LBA1884" s="84"/>
      <c r="LBB1884" s="84"/>
      <c r="LBC1884" s="84"/>
      <c r="LBD1884" s="84"/>
      <c r="LBE1884" s="84"/>
      <c r="LBF1884" s="84"/>
      <c r="LBG1884" s="84"/>
      <c r="LBH1884" s="84"/>
      <c r="LBI1884" s="84"/>
      <c r="LBJ1884" s="84"/>
      <c r="LBK1884" s="84"/>
      <c r="LBL1884" s="84"/>
      <c r="LBM1884" s="84"/>
      <c r="LBN1884" s="84"/>
      <c r="LBO1884" s="84"/>
      <c r="LBP1884" s="84"/>
      <c r="LBQ1884" s="84"/>
      <c r="LBR1884" s="84"/>
      <c r="LBS1884" s="84"/>
      <c r="LBT1884" s="84"/>
      <c r="LBU1884" s="84"/>
      <c r="LBV1884" s="84"/>
      <c r="LBW1884" s="84"/>
      <c r="LBX1884" s="84"/>
      <c r="LBY1884" s="84"/>
      <c r="LBZ1884" s="84"/>
      <c r="LCA1884" s="84"/>
      <c r="LCB1884" s="84"/>
      <c r="LCC1884" s="84"/>
      <c r="LCD1884" s="84"/>
      <c r="LCE1884" s="84"/>
      <c r="LCF1884" s="84"/>
      <c r="LCG1884" s="84"/>
      <c r="LCH1884" s="84"/>
      <c r="LCI1884" s="84"/>
      <c r="LCJ1884" s="84"/>
      <c r="LCK1884" s="84"/>
      <c r="LCL1884" s="84"/>
      <c r="LCM1884" s="84"/>
      <c r="LCN1884" s="84"/>
      <c r="LCO1884" s="84"/>
      <c r="LCP1884" s="84"/>
      <c r="LCQ1884" s="84"/>
      <c r="LCR1884" s="84"/>
      <c r="LCS1884" s="84"/>
      <c r="LCT1884" s="84"/>
      <c r="LCU1884" s="84"/>
      <c r="LCV1884" s="84"/>
      <c r="LCW1884" s="84"/>
      <c r="LCX1884" s="84"/>
      <c r="LCY1884" s="84"/>
      <c r="LCZ1884" s="84"/>
      <c r="LDA1884" s="84"/>
      <c r="LDB1884" s="84"/>
      <c r="LDC1884" s="84"/>
      <c r="LDD1884" s="84"/>
      <c r="LDE1884" s="84"/>
      <c r="LDF1884" s="84"/>
      <c r="LDG1884" s="84"/>
      <c r="LDH1884" s="84"/>
      <c r="LDI1884" s="84"/>
      <c r="LDJ1884" s="84"/>
      <c r="LDK1884" s="84"/>
      <c r="LDL1884" s="84"/>
      <c r="LDM1884" s="84"/>
      <c r="LDN1884" s="84"/>
      <c r="LDO1884" s="84"/>
      <c r="LDP1884" s="84"/>
      <c r="LDQ1884" s="84"/>
      <c r="LDR1884" s="84"/>
      <c r="LDS1884" s="84"/>
      <c r="LDT1884" s="84"/>
      <c r="LDU1884" s="84"/>
      <c r="LDV1884" s="84"/>
      <c r="LDW1884" s="84"/>
      <c r="LDX1884" s="84"/>
      <c r="LDY1884" s="84"/>
      <c r="LDZ1884" s="84"/>
      <c r="LEA1884" s="84"/>
      <c r="LEB1884" s="84"/>
      <c r="LEC1884" s="84"/>
      <c r="LED1884" s="84"/>
      <c r="LEE1884" s="84"/>
      <c r="LEF1884" s="84"/>
      <c r="LEG1884" s="84"/>
      <c r="LEH1884" s="84"/>
      <c r="LEI1884" s="84"/>
      <c r="LEJ1884" s="84"/>
      <c r="LEK1884" s="84"/>
      <c r="LEL1884" s="84"/>
      <c r="LEM1884" s="84"/>
      <c r="LEN1884" s="84"/>
      <c r="LEO1884" s="84"/>
      <c r="LEP1884" s="84"/>
      <c r="LEQ1884" s="84"/>
      <c r="LER1884" s="84"/>
      <c r="LES1884" s="84"/>
      <c r="LET1884" s="84"/>
      <c r="LEU1884" s="84"/>
      <c r="LEV1884" s="84"/>
      <c r="LEW1884" s="84"/>
      <c r="LEX1884" s="84"/>
      <c r="LEY1884" s="84"/>
      <c r="LEZ1884" s="84"/>
      <c r="LFA1884" s="84"/>
      <c r="LFB1884" s="84"/>
      <c r="LFC1884" s="84"/>
      <c r="LFD1884" s="84"/>
      <c r="LFE1884" s="84"/>
      <c r="LFF1884" s="84"/>
      <c r="LFG1884" s="84"/>
      <c r="LFH1884" s="84"/>
      <c r="LFI1884" s="84"/>
      <c r="LFJ1884" s="84"/>
      <c r="LFK1884" s="84"/>
      <c r="LFL1884" s="84"/>
      <c r="LFM1884" s="84"/>
      <c r="LFN1884" s="84"/>
      <c r="LFO1884" s="84"/>
      <c r="LFP1884" s="84"/>
      <c r="LFQ1884" s="84"/>
      <c r="LFR1884" s="84"/>
      <c r="LFS1884" s="84"/>
      <c r="LFT1884" s="84"/>
      <c r="LFU1884" s="84"/>
      <c r="LFV1884" s="84"/>
      <c r="LFW1884" s="84"/>
      <c r="LFX1884" s="84"/>
      <c r="LFY1884" s="84"/>
      <c r="LFZ1884" s="84"/>
      <c r="LGA1884" s="84"/>
      <c r="LGB1884" s="84"/>
      <c r="LGC1884" s="84"/>
      <c r="LGD1884" s="84"/>
      <c r="LGE1884" s="84"/>
      <c r="LGF1884" s="84"/>
      <c r="LGG1884" s="84"/>
      <c r="LGH1884" s="84"/>
      <c r="LGI1884" s="84"/>
      <c r="LGJ1884" s="84"/>
      <c r="LGK1884" s="84"/>
      <c r="LGL1884" s="84"/>
      <c r="LGM1884" s="84"/>
      <c r="LGN1884" s="84"/>
      <c r="LGO1884" s="84"/>
      <c r="LGP1884" s="84"/>
      <c r="LGQ1884" s="84"/>
      <c r="LGR1884" s="84"/>
      <c r="LGS1884" s="84"/>
      <c r="LGT1884" s="84"/>
      <c r="LGU1884" s="84"/>
      <c r="LGV1884" s="84"/>
      <c r="LGW1884" s="84"/>
      <c r="LGX1884" s="84"/>
      <c r="LGY1884" s="84"/>
      <c r="LGZ1884" s="84"/>
      <c r="LHA1884" s="84"/>
      <c r="LHB1884" s="84"/>
      <c r="LHC1884" s="84"/>
      <c r="LHD1884" s="84"/>
      <c r="LHE1884" s="84"/>
      <c r="LHF1884" s="84"/>
      <c r="LHG1884" s="84"/>
      <c r="LHH1884" s="84"/>
      <c r="LHI1884" s="84"/>
      <c r="LHJ1884" s="84"/>
      <c r="LHK1884" s="84"/>
      <c r="LHL1884" s="84"/>
      <c r="LHM1884" s="84"/>
      <c r="LHN1884" s="84"/>
      <c r="LHO1884" s="84"/>
      <c r="LHP1884" s="84"/>
      <c r="LHQ1884" s="84"/>
      <c r="LHR1884" s="84"/>
      <c r="LHS1884" s="84"/>
      <c r="LHT1884" s="84"/>
      <c r="LHU1884" s="84"/>
      <c r="LHV1884" s="84"/>
      <c r="LHW1884" s="84"/>
      <c r="LHX1884" s="84"/>
      <c r="LHY1884" s="84"/>
      <c r="LHZ1884" s="84"/>
      <c r="LIA1884" s="84"/>
      <c r="LIB1884" s="84"/>
      <c r="LIC1884" s="84"/>
      <c r="LID1884" s="84"/>
      <c r="LIE1884" s="84"/>
      <c r="LIF1884" s="84"/>
      <c r="LIG1884" s="84"/>
      <c r="LIH1884" s="84"/>
      <c r="LII1884" s="84"/>
      <c r="LIJ1884" s="84"/>
      <c r="LIK1884" s="84"/>
      <c r="LIL1884" s="84"/>
      <c r="LIM1884" s="84"/>
      <c r="LIN1884" s="84"/>
      <c r="LIO1884" s="84"/>
      <c r="LIP1884" s="84"/>
      <c r="LIQ1884" s="84"/>
      <c r="LIR1884" s="84"/>
      <c r="LIS1884" s="84"/>
      <c r="LIT1884" s="84"/>
      <c r="LIU1884" s="84"/>
      <c r="LIV1884" s="84"/>
      <c r="LIW1884" s="84"/>
      <c r="LIX1884" s="84"/>
      <c r="LIY1884" s="84"/>
      <c r="LIZ1884" s="84"/>
      <c r="LJA1884" s="84"/>
      <c r="LJB1884" s="84"/>
      <c r="LJC1884" s="84"/>
      <c r="LJD1884" s="84"/>
      <c r="LJE1884" s="84"/>
      <c r="LJF1884" s="84"/>
      <c r="LJG1884" s="84"/>
      <c r="LJH1884" s="84"/>
      <c r="LJI1884" s="84"/>
      <c r="LJJ1884" s="84"/>
      <c r="LJK1884" s="84"/>
      <c r="LJL1884" s="84"/>
      <c r="LJM1884" s="84"/>
      <c r="LJN1884" s="84"/>
      <c r="LJO1884" s="84"/>
      <c r="LJP1884" s="84"/>
      <c r="LJQ1884" s="84"/>
      <c r="LJR1884" s="84"/>
      <c r="LJS1884" s="84"/>
      <c r="LJT1884" s="84"/>
      <c r="LJU1884" s="84"/>
      <c r="LJV1884" s="84"/>
      <c r="LJW1884" s="84"/>
      <c r="LJX1884" s="84"/>
      <c r="LJY1884" s="84"/>
      <c r="LJZ1884" s="84"/>
      <c r="LKA1884" s="84"/>
      <c r="LKB1884" s="84"/>
      <c r="LKC1884" s="84"/>
      <c r="LKD1884" s="84"/>
      <c r="LKE1884" s="84"/>
      <c r="LKF1884" s="84"/>
      <c r="LKG1884" s="84"/>
      <c r="LKH1884" s="84"/>
      <c r="LKI1884" s="84"/>
      <c r="LKJ1884" s="84"/>
      <c r="LKK1884" s="84"/>
      <c r="LKL1884" s="84"/>
      <c r="LKM1884" s="84"/>
      <c r="LKN1884" s="84"/>
      <c r="LKO1884" s="84"/>
      <c r="LKP1884" s="84"/>
      <c r="LKQ1884" s="84"/>
      <c r="LKR1884" s="84"/>
      <c r="LKS1884" s="84"/>
      <c r="LKT1884" s="84"/>
      <c r="LKU1884" s="84"/>
      <c r="LKV1884" s="84"/>
      <c r="LKW1884" s="84"/>
      <c r="LKX1884" s="84"/>
      <c r="LKY1884" s="84"/>
      <c r="LKZ1884" s="84"/>
      <c r="LLA1884" s="84"/>
      <c r="LLB1884" s="84"/>
      <c r="LLC1884" s="84"/>
      <c r="LLD1884" s="84"/>
      <c r="LLE1884" s="84"/>
      <c r="LLF1884" s="84"/>
      <c r="LLG1884" s="84"/>
      <c r="LLH1884" s="84"/>
      <c r="LLI1884" s="84"/>
      <c r="LLJ1884" s="84"/>
      <c r="LLK1884" s="84"/>
      <c r="LLL1884" s="84"/>
      <c r="LLM1884" s="84"/>
      <c r="LLN1884" s="84"/>
      <c r="LLO1884" s="84"/>
      <c r="LLP1884" s="84"/>
      <c r="LLQ1884" s="84"/>
      <c r="LLR1884" s="84"/>
      <c r="LLS1884" s="84"/>
      <c r="LLT1884" s="84"/>
      <c r="LLU1884" s="84"/>
      <c r="LLV1884" s="84"/>
      <c r="LLW1884" s="84"/>
      <c r="LLX1884" s="84"/>
      <c r="LLY1884" s="84"/>
      <c r="LLZ1884" s="84"/>
      <c r="LMA1884" s="84"/>
      <c r="LMB1884" s="84"/>
      <c r="LMC1884" s="84"/>
      <c r="LMD1884" s="84"/>
      <c r="LME1884" s="84"/>
      <c r="LMF1884" s="84"/>
      <c r="LMG1884" s="84"/>
      <c r="LMH1884" s="84"/>
      <c r="LMI1884" s="84"/>
      <c r="LMJ1884" s="84"/>
      <c r="LMK1884" s="84"/>
      <c r="LML1884" s="84"/>
      <c r="LMM1884" s="84"/>
      <c r="LMN1884" s="84"/>
      <c r="LMO1884" s="84"/>
      <c r="LMP1884" s="84"/>
      <c r="LMQ1884" s="84"/>
      <c r="LMR1884" s="84"/>
      <c r="LMS1884" s="84"/>
      <c r="LMT1884" s="84"/>
      <c r="LMU1884" s="84"/>
      <c r="LMV1884" s="84"/>
      <c r="LMW1884" s="84"/>
      <c r="LMX1884" s="84"/>
      <c r="LMY1884" s="84"/>
      <c r="LMZ1884" s="84"/>
      <c r="LNA1884" s="84"/>
      <c r="LNB1884" s="84"/>
      <c r="LNC1884" s="84"/>
      <c r="LND1884" s="84"/>
      <c r="LNE1884" s="84"/>
      <c r="LNF1884" s="84"/>
      <c r="LNG1884" s="84"/>
      <c r="LNH1884" s="84"/>
      <c r="LNI1884" s="84"/>
      <c r="LNJ1884" s="84"/>
      <c r="LNK1884" s="84"/>
      <c r="LNL1884" s="84"/>
      <c r="LNM1884" s="84"/>
      <c r="LNN1884" s="84"/>
      <c r="LNO1884" s="84"/>
      <c r="LNP1884" s="84"/>
      <c r="LNQ1884" s="84"/>
      <c r="LNR1884" s="84"/>
      <c r="LNS1884" s="84"/>
      <c r="LNT1884" s="84"/>
      <c r="LNU1884" s="84"/>
      <c r="LNV1884" s="84"/>
      <c r="LNW1884" s="84"/>
      <c r="LNX1884" s="84"/>
      <c r="LNY1884" s="84"/>
      <c r="LNZ1884" s="84"/>
      <c r="LOA1884" s="84"/>
      <c r="LOB1884" s="84"/>
      <c r="LOC1884" s="84"/>
      <c r="LOD1884" s="84"/>
      <c r="LOE1884" s="84"/>
      <c r="LOF1884" s="84"/>
      <c r="LOG1884" s="84"/>
      <c r="LOH1884" s="84"/>
      <c r="LOI1884" s="84"/>
      <c r="LOJ1884" s="84"/>
      <c r="LOK1884" s="84"/>
      <c r="LOL1884" s="84"/>
      <c r="LOM1884" s="84"/>
      <c r="LON1884" s="84"/>
      <c r="LOO1884" s="84"/>
      <c r="LOP1884" s="84"/>
      <c r="LOQ1884" s="84"/>
      <c r="LOR1884" s="84"/>
      <c r="LOS1884" s="84"/>
      <c r="LOT1884" s="84"/>
      <c r="LOU1884" s="84"/>
      <c r="LOV1884" s="84"/>
      <c r="LOW1884" s="84"/>
      <c r="LOX1884" s="84"/>
      <c r="LOY1884" s="84"/>
      <c r="LOZ1884" s="84"/>
      <c r="LPA1884" s="84"/>
      <c r="LPB1884" s="84"/>
      <c r="LPC1884" s="84"/>
      <c r="LPD1884" s="84"/>
      <c r="LPE1884" s="84"/>
      <c r="LPF1884" s="84"/>
      <c r="LPG1884" s="84"/>
      <c r="LPH1884" s="84"/>
      <c r="LPI1884" s="84"/>
      <c r="LPJ1884" s="84"/>
      <c r="LPK1884" s="84"/>
      <c r="LPL1884" s="84"/>
      <c r="LPM1884" s="84"/>
      <c r="LPN1884" s="84"/>
      <c r="LPO1884" s="84"/>
      <c r="LPP1884" s="84"/>
      <c r="LPQ1884" s="84"/>
      <c r="LPR1884" s="84"/>
      <c r="LPS1884" s="84"/>
      <c r="LPT1884" s="84"/>
      <c r="LPU1884" s="84"/>
      <c r="LPV1884" s="84"/>
      <c r="LPW1884" s="84"/>
      <c r="LPX1884" s="84"/>
      <c r="LPY1884" s="84"/>
      <c r="LPZ1884" s="84"/>
      <c r="LQA1884" s="84"/>
      <c r="LQB1884" s="84"/>
      <c r="LQC1884" s="84"/>
      <c r="LQD1884" s="84"/>
      <c r="LQE1884" s="84"/>
      <c r="LQF1884" s="84"/>
      <c r="LQG1884" s="84"/>
      <c r="LQH1884" s="84"/>
      <c r="LQI1884" s="84"/>
      <c r="LQJ1884" s="84"/>
      <c r="LQK1884" s="84"/>
      <c r="LQL1884" s="84"/>
      <c r="LQM1884" s="84"/>
      <c r="LQN1884" s="84"/>
      <c r="LQO1884" s="84"/>
      <c r="LQP1884" s="84"/>
      <c r="LQQ1884" s="84"/>
      <c r="LQR1884" s="84"/>
      <c r="LQS1884" s="84"/>
      <c r="LQT1884" s="84"/>
      <c r="LQU1884" s="84"/>
      <c r="LQV1884" s="84"/>
      <c r="LQW1884" s="84"/>
      <c r="LQX1884" s="84"/>
      <c r="LQY1884" s="84"/>
      <c r="LQZ1884" s="84"/>
      <c r="LRA1884" s="84"/>
      <c r="LRB1884" s="84"/>
      <c r="LRC1884" s="84"/>
      <c r="LRD1884" s="84"/>
      <c r="LRE1884" s="84"/>
      <c r="LRF1884" s="84"/>
      <c r="LRG1884" s="84"/>
      <c r="LRH1884" s="84"/>
      <c r="LRI1884" s="84"/>
      <c r="LRJ1884" s="84"/>
      <c r="LRK1884" s="84"/>
      <c r="LRL1884" s="84"/>
      <c r="LRM1884" s="84"/>
      <c r="LRN1884" s="84"/>
      <c r="LRO1884" s="84"/>
      <c r="LRP1884" s="84"/>
      <c r="LRQ1884" s="84"/>
      <c r="LRR1884" s="84"/>
      <c r="LRS1884" s="84"/>
      <c r="LRT1884" s="84"/>
      <c r="LRU1884" s="84"/>
      <c r="LRV1884" s="84"/>
      <c r="LRW1884" s="84"/>
      <c r="LRX1884" s="84"/>
      <c r="LRY1884" s="84"/>
      <c r="LRZ1884" s="84"/>
      <c r="LSA1884" s="84"/>
      <c r="LSB1884" s="84"/>
      <c r="LSC1884" s="84"/>
      <c r="LSD1884" s="84"/>
      <c r="LSE1884" s="84"/>
      <c r="LSF1884" s="84"/>
      <c r="LSG1884" s="84"/>
      <c r="LSH1884" s="84"/>
      <c r="LSI1884" s="84"/>
      <c r="LSJ1884" s="84"/>
      <c r="LSK1884" s="84"/>
      <c r="LSL1884" s="84"/>
      <c r="LSM1884" s="84"/>
      <c r="LSN1884" s="84"/>
      <c r="LSO1884" s="84"/>
      <c r="LSP1884" s="84"/>
      <c r="LSQ1884" s="84"/>
      <c r="LSR1884" s="84"/>
      <c r="LSS1884" s="84"/>
      <c r="LST1884" s="84"/>
      <c r="LSU1884" s="84"/>
      <c r="LSV1884" s="84"/>
      <c r="LSW1884" s="84"/>
      <c r="LSX1884" s="84"/>
      <c r="LSY1884" s="84"/>
      <c r="LSZ1884" s="84"/>
      <c r="LTA1884" s="84"/>
      <c r="LTB1884" s="84"/>
      <c r="LTC1884" s="84"/>
      <c r="LTD1884" s="84"/>
      <c r="LTE1884" s="84"/>
      <c r="LTF1884" s="84"/>
      <c r="LTG1884" s="84"/>
      <c r="LTH1884" s="84"/>
      <c r="LTI1884" s="84"/>
      <c r="LTJ1884" s="84"/>
      <c r="LTK1884" s="84"/>
      <c r="LTL1884" s="84"/>
      <c r="LTM1884" s="84"/>
      <c r="LTN1884" s="84"/>
      <c r="LTO1884" s="84"/>
      <c r="LTP1884" s="84"/>
      <c r="LTQ1884" s="84"/>
      <c r="LTR1884" s="84"/>
      <c r="LTS1884" s="84"/>
      <c r="LTT1884" s="84"/>
      <c r="LTU1884" s="84"/>
      <c r="LTV1884" s="84"/>
      <c r="LTW1884" s="84"/>
      <c r="LTX1884" s="84"/>
      <c r="LTY1884" s="84"/>
      <c r="LTZ1884" s="84"/>
      <c r="LUA1884" s="84"/>
      <c r="LUB1884" s="84"/>
      <c r="LUC1884" s="84"/>
      <c r="LUD1884" s="84"/>
      <c r="LUE1884" s="84"/>
      <c r="LUF1884" s="84"/>
      <c r="LUG1884" s="84"/>
      <c r="LUH1884" s="84"/>
      <c r="LUI1884" s="84"/>
      <c r="LUJ1884" s="84"/>
      <c r="LUK1884" s="84"/>
      <c r="LUL1884" s="84"/>
      <c r="LUM1884" s="84"/>
      <c r="LUN1884" s="84"/>
      <c r="LUO1884" s="84"/>
      <c r="LUP1884" s="84"/>
      <c r="LUQ1884" s="84"/>
      <c r="LUR1884" s="84"/>
      <c r="LUS1884" s="84"/>
      <c r="LUT1884" s="84"/>
      <c r="LUU1884" s="84"/>
      <c r="LUV1884" s="84"/>
      <c r="LUW1884" s="84"/>
      <c r="LUX1884" s="84"/>
      <c r="LUY1884" s="84"/>
      <c r="LUZ1884" s="84"/>
      <c r="LVA1884" s="84"/>
      <c r="LVB1884" s="84"/>
      <c r="LVC1884" s="84"/>
      <c r="LVD1884" s="84"/>
      <c r="LVE1884" s="84"/>
      <c r="LVF1884" s="84"/>
      <c r="LVG1884" s="84"/>
      <c r="LVH1884" s="84"/>
      <c r="LVI1884" s="84"/>
      <c r="LVJ1884" s="84"/>
      <c r="LVK1884" s="84"/>
      <c r="LVL1884" s="84"/>
      <c r="LVM1884" s="84"/>
      <c r="LVN1884" s="84"/>
      <c r="LVO1884" s="84"/>
      <c r="LVP1884" s="84"/>
      <c r="LVQ1884" s="84"/>
      <c r="LVR1884" s="84"/>
      <c r="LVS1884" s="84"/>
      <c r="LVT1884" s="84"/>
      <c r="LVU1884" s="84"/>
      <c r="LVV1884" s="84"/>
      <c r="LVW1884" s="84"/>
      <c r="LVX1884" s="84"/>
      <c r="LVY1884" s="84"/>
      <c r="LVZ1884" s="84"/>
      <c r="LWA1884" s="84"/>
      <c r="LWB1884" s="84"/>
      <c r="LWC1884" s="84"/>
      <c r="LWD1884" s="84"/>
      <c r="LWE1884" s="84"/>
      <c r="LWF1884" s="84"/>
      <c r="LWG1884" s="84"/>
      <c r="LWH1884" s="84"/>
      <c r="LWI1884" s="84"/>
      <c r="LWJ1884" s="84"/>
      <c r="LWK1884" s="84"/>
      <c r="LWL1884" s="84"/>
      <c r="LWM1884" s="84"/>
      <c r="LWN1884" s="84"/>
      <c r="LWO1884" s="84"/>
      <c r="LWP1884" s="84"/>
      <c r="LWQ1884" s="84"/>
      <c r="LWR1884" s="84"/>
      <c r="LWS1884" s="84"/>
      <c r="LWT1884" s="84"/>
      <c r="LWU1884" s="84"/>
      <c r="LWV1884" s="84"/>
      <c r="LWW1884" s="84"/>
      <c r="LWX1884" s="84"/>
      <c r="LWY1884" s="84"/>
      <c r="LWZ1884" s="84"/>
      <c r="LXA1884" s="84"/>
      <c r="LXB1884" s="84"/>
      <c r="LXC1884" s="84"/>
      <c r="LXD1884" s="84"/>
      <c r="LXE1884" s="84"/>
      <c r="LXF1884" s="84"/>
      <c r="LXG1884" s="84"/>
      <c r="LXH1884" s="84"/>
      <c r="LXI1884" s="84"/>
      <c r="LXJ1884" s="84"/>
      <c r="LXK1884" s="84"/>
      <c r="LXL1884" s="84"/>
      <c r="LXM1884" s="84"/>
      <c r="LXN1884" s="84"/>
      <c r="LXO1884" s="84"/>
      <c r="LXP1884" s="84"/>
      <c r="LXQ1884" s="84"/>
      <c r="LXR1884" s="84"/>
      <c r="LXS1884" s="84"/>
      <c r="LXT1884" s="84"/>
      <c r="LXU1884" s="84"/>
      <c r="LXV1884" s="84"/>
      <c r="LXW1884" s="84"/>
      <c r="LXX1884" s="84"/>
      <c r="LXY1884" s="84"/>
      <c r="LXZ1884" s="84"/>
      <c r="LYA1884" s="84"/>
      <c r="LYB1884" s="84"/>
      <c r="LYC1884" s="84"/>
      <c r="LYD1884" s="84"/>
      <c r="LYE1884" s="84"/>
      <c r="LYF1884" s="84"/>
      <c r="LYG1884" s="84"/>
      <c r="LYH1884" s="84"/>
      <c r="LYI1884" s="84"/>
      <c r="LYJ1884" s="84"/>
      <c r="LYK1884" s="84"/>
      <c r="LYL1884" s="84"/>
      <c r="LYM1884" s="84"/>
      <c r="LYN1884" s="84"/>
      <c r="LYO1884" s="84"/>
      <c r="LYP1884" s="84"/>
      <c r="LYQ1884" s="84"/>
      <c r="LYR1884" s="84"/>
      <c r="LYS1884" s="84"/>
      <c r="LYT1884" s="84"/>
      <c r="LYU1884" s="84"/>
      <c r="LYV1884" s="84"/>
      <c r="LYW1884" s="84"/>
      <c r="LYX1884" s="84"/>
      <c r="LYY1884" s="84"/>
      <c r="LYZ1884" s="84"/>
      <c r="LZA1884" s="84"/>
      <c r="LZB1884" s="84"/>
      <c r="LZC1884" s="84"/>
      <c r="LZD1884" s="84"/>
      <c r="LZE1884" s="84"/>
      <c r="LZF1884" s="84"/>
      <c r="LZG1884" s="84"/>
      <c r="LZH1884" s="84"/>
      <c r="LZI1884" s="84"/>
      <c r="LZJ1884" s="84"/>
      <c r="LZK1884" s="84"/>
      <c r="LZL1884" s="84"/>
      <c r="LZM1884" s="84"/>
      <c r="LZN1884" s="84"/>
      <c r="LZO1884" s="84"/>
      <c r="LZP1884" s="84"/>
      <c r="LZQ1884" s="84"/>
      <c r="LZR1884" s="84"/>
      <c r="LZS1884" s="84"/>
      <c r="LZT1884" s="84"/>
      <c r="LZU1884" s="84"/>
      <c r="LZV1884" s="84"/>
      <c r="LZW1884" s="84"/>
      <c r="LZX1884" s="84"/>
      <c r="LZY1884" s="84"/>
      <c r="LZZ1884" s="84"/>
      <c r="MAA1884" s="84"/>
      <c r="MAB1884" s="84"/>
      <c r="MAC1884" s="84"/>
      <c r="MAD1884" s="84"/>
      <c r="MAE1884" s="84"/>
      <c r="MAF1884" s="84"/>
      <c r="MAG1884" s="84"/>
      <c r="MAH1884" s="84"/>
      <c r="MAI1884" s="84"/>
      <c r="MAJ1884" s="84"/>
      <c r="MAK1884" s="84"/>
      <c r="MAL1884" s="84"/>
      <c r="MAM1884" s="84"/>
      <c r="MAN1884" s="84"/>
      <c r="MAO1884" s="84"/>
      <c r="MAP1884" s="84"/>
      <c r="MAQ1884" s="84"/>
      <c r="MAR1884" s="84"/>
      <c r="MAS1884" s="84"/>
      <c r="MAT1884" s="84"/>
      <c r="MAU1884" s="84"/>
      <c r="MAV1884" s="84"/>
      <c r="MAW1884" s="84"/>
      <c r="MAX1884" s="84"/>
      <c r="MAY1884" s="84"/>
      <c r="MAZ1884" s="84"/>
      <c r="MBA1884" s="84"/>
      <c r="MBB1884" s="84"/>
      <c r="MBC1884" s="84"/>
      <c r="MBD1884" s="84"/>
      <c r="MBE1884" s="84"/>
      <c r="MBF1884" s="84"/>
      <c r="MBG1884" s="84"/>
      <c r="MBH1884" s="84"/>
      <c r="MBI1884" s="84"/>
      <c r="MBJ1884" s="84"/>
      <c r="MBK1884" s="84"/>
      <c r="MBL1884" s="84"/>
      <c r="MBM1884" s="84"/>
      <c r="MBN1884" s="84"/>
      <c r="MBO1884" s="84"/>
      <c r="MBP1884" s="84"/>
      <c r="MBQ1884" s="84"/>
      <c r="MBR1884" s="84"/>
      <c r="MBS1884" s="84"/>
      <c r="MBT1884" s="84"/>
      <c r="MBU1884" s="84"/>
      <c r="MBV1884" s="84"/>
      <c r="MBW1884" s="84"/>
      <c r="MBX1884" s="84"/>
      <c r="MBY1884" s="84"/>
      <c r="MBZ1884" s="84"/>
      <c r="MCA1884" s="84"/>
      <c r="MCB1884" s="84"/>
      <c r="MCC1884" s="84"/>
      <c r="MCD1884" s="84"/>
      <c r="MCE1884" s="84"/>
      <c r="MCF1884" s="84"/>
      <c r="MCG1884" s="84"/>
      <c r="MCH1884" s="84"/>
      <c r="MCI1884" s="84"/>
      <c r="MCJ1884" s="84"/>
      <c r="MCK1884" s="84"/>
      <c r="MCL1884" s="84"/>
      <c r="MCM1884" s="84"/>
      <c r="MCN1884" s="84"/>
      <c r="MCO1884" s="84"/>
      <c r="MCP1884" s="84"/>
      <c r="MCQ1884" s="84"/>
      <c r="MCR1884" s="84"/>
      <c r="MCS1884" s="84"/>
      <c r="MCT1884" s="84"/>
      <c r="MCU1884" s="84"/>
      <c r="MCV1884" s="84"/>
      <c r="MCW1884" s="84"/>
      <c r="MCX1884" s="84"/>
      <c r="MCY1884" s="84"/>
      <c r="MCZ1884" s="84"/>
      <c r="MDA1884" s="84"/>
      <c r="MDB1884" s="84"/>
      <c r="MDC1884" s="84"/>
      <c r="MDD1884" s="84"/>
      <c r="MDE1884" s="84"/>
      <c r="MDF1884" s="84"/>
      <c r="MDG1884" s="84"/>
      <c r="MDH1884" s="84"/>
      <c r="MDI1884" s="84"/>
      <c r="MDJ1884" s="84"/>
      <c r="MDK1884" s="84"/>
      <c r="MDL1884" s="84"/>
      <c r="MDM1884" s="84"/>
      <c r="MDN1884" s="84"/>
      <c r="MDO1884" s="84"/>
      <c r="MDP1884" s="84"/>
      <c r="MDQ1884" s="84"/>
      <c r="MDR1884" s="84"/>
      <c r="MDS1884" s="84"/>
      <c r="MDT1884" s="84"/>
      <c r="MDU1884" s="84"/>
      <c r="MDV1884" s="84"/>
      <c r="MDW1884" s="84"/>
      <c r="MDX1884" s="84"/>
      <c r="MDY1884" s="84"/>
      <c r="MDZ1884" s="84"/>
      <c r="MEA1884" s="84"/>
      <c r="MEB1884" s="84"/>
      <c r="MEC1884" s="84"/>
      <c r="MED1884" s="84"/>
      <c r="MEE1884" s="84"/>
      <c r="MEF1884" s="84"/>
      <c r="MEG1884" s="84"/>
      <c r="MEH1884" s="84"/>
      <c r="MEI1884" s="84"/>
      <c r="MEJ1884" s="84"/>
      <c r="MEK1884" s="84"/>
      <c r="MEL1884" s="84"/>
      <c r="MEM1884" s="84"/>
      <c r="MEN1884" s="84"/>
      <c r="MEO1884" s="84"/>
      <c r="MEP1884" s="84"/>
      <c r="MEQ1884" s="84"/>
      <c r="MER1884" s="84"/>
      <c r="MES1884" s="84"/>
      <c r="MET1884" s="84"/>
      <c r="MEU1884" s="84"/>
      <c r="MEV1884" s="84"/>
      <c r="MEW1884" s="84"/>
      <c r="MEX1884" s="84"/>
      <c r="MEY1884" s="84"/>
      <c r="MEZ1884" s="84"/>
      <c r="MFA1884" s="84"/>
      <c r="MFB1884" s="84"/>
      <c r="MFC1884" s="84"/>
      <c r="MFD1884" s="84"/>
      <c r="MFE1884" s="84"/>
      <c r="MFF1884" s="84"/>
      <c r="MFG1884" s="84"/>
      <c r="MFH1884" s="84"/>
      <c r="MFI1884" s="84"/>
      <c r="MFJ1884" s="84"/>
      <c r="MFK1884" s="84"/>
      <c r="MFL1884" s="84"/>
      <c r="MFM1884" s="84"/>
      <c r="MFN1884" s="84"/>
      <c r="MFO1884" s="84"/>
      <c r="MFP1884" s="84"/>
      <c r="MFQ1884" s="84"/>
      <c r="MFR1884" s="84"/>
      <c r="MFS1884" s="84"/>
      <c r="MFT1884" s="84"/>
      <c r="MFU1884" s="84"/>
      <c r="MFV1884" s="84"/>
      <c r="MFW1884" s="84"/>
      <c r="MFX1884" s="84"/>
      <c r="MFY1884" s="84"/>
      <c r="MFZ1884" s="84"/>
      <c r="MGA1884" s="84"/>
      <c r="MGB1884" s="84"/>
      <c r="MGC1884" s="84"/>
      <c r="MGD1884" s="84"/>
      <c r="MGE1884" s="84"/>
      <c r="MGF1884" s="84"/>
      <c r="MGG1884" s="84"/>
      <c r="MGH1884" s="84"/>
      <c r="MGI1884" s="84"/>
      <c r="MGJ1884" s="84"/>
      <c r="MGK1884" s="84"/>
      <c r="MGL1884" s="84"/>
      <c r="MGM1884" s="84"/>
      <c r="MGN1884" s="84"/>
      <c r="MGO1884" s="84"/>
      <c r="MGP1884" s="84"/>
      <c r="MGQ1884" s="84"/>
      <c r="MGR1884" s="84"/>
      <c r="MGS1884" s="84"/>
      <c r="MGT1884" s="84"/>
      <c r="MGU1884" s="84"/>
      <c r="MGV1884" s="84"/>
      <c r="MGW1884" s="84"/>
      <c r="MGX1884" s="84"/>
      <c r="MGY1884" s="84"/>
      <c r="MGZ1884" s="84"/>
      <c r="MHA1884" s="84"/>
      <c r="MHB1884" s="84"/>
      <c r="MHC1884" s="84"/>
      <c r="MHD1884" s="84"/>
      <c r="MHE1884" s="84"/>
      <c r="MHF1884" s="84"/>
      <c r="MHG1884" s="84"/>
      <c r="MHH1884" s="84"/>
      <c r="MHI1884" s="84"/>
      <c r="MHJ1884" s="84"/>
      <c r="MHK1884" s="84"/>
      <c r="MHL1884" s="84"/>
      <c r="MHM1884" s="84"/>
      <c r="MHN1884" s="84"/>
      <c r="MHO1884" s="84"/>
      <c r="MHP1884" s="84"/>
      <c r="MHQ1884" s="84"/>
      <c r="MHR1884" s="84"/>
      <c r="MHS1884" s="84"/>
      <c r="MHT1884" s="84"/>
      <c r="MHU1884" s="84"/>
      <c r="MHV1884" s="84"/>
      <c r="MHW1884" s="84"/>
      <c r="MHX1884" s="84"/>
      <c r="MHY1884" s="84"/>
      <c r="MHZ1884" s="84"/>
      <c r="MIA1884" s="84"/>
      <c r="MIB1884" s="84"/>
      <c r="MIC1884" s="84"/>
      <c r="MID1884" s="84"/>
      <c r="MIE1884" s="84"/>
      <c r="MIF1884" s="84"/>
      <c r="MIG1884" s="84"/>
      <c r="MIH1884" s="84"/>
      <c r="MII1884" s="84"/>
      <c r="MIJ1884" s="84"/>
      <c r="MIK1884" s="84"/>
      <c r="MIL1884" s="84"/>
      <c r="MIM1884" s="84"/>
      <c r="MIN1884" s="84"/>
      <c r="MIO1884" s="84"/>
      <c r="MIP1884" s="84"/>
      <c r="MIQ1884" s="84"/>
      <c r="MIR1884" s="84"/>
      <c r="MIS1884" s="84"/>
      <c r="MIT1884" s="84"/>
      <c r="MIU1884" s="84"/>
      <c r="MIV1884" s="84"/>
      <c r="MIW1884" s="84"/>
      <c r="MIX1884" s="84"/>
      <c r="MIY1884" s="84"/>
      <c r="MIZ1884" s="84"/>
      <c r="MJA1884" s="84"/>
      <c r="MJB1884" s="84"/>
      <c r="MJC1884" s="84"/>
      <c r="MJD1884" s="84"/>
      <c r="MJE1884" s="84"/>
      <c r="MJF1884" s="84"/>
      <c r="MJG1884" s="84"/>
      <c r="MJH1884" s="84"/>
      <c r="MJI1884" s="84"/>
      <c r="MJJ1884" s="84"/>
      <c r="MJK1884" s="84"/>
      <c r="MJL1884" s="84"/>
      <c r="MJM1884" s="84"/>
      <c r="MJN1884" s="84"/>
      <c r="MJO1884" s="84"/>
      <c r="MJP1884" s="84"/>
      <c r="MJQ1884" s="84"/>
      <c r="MJR1884" s="84"/>
      <c r="MJS1884" s="84"/>
      <c r="MJT1884" s="84"/>
      <c r="MJU1884" s="84"/>
      <c r="MJV1884" s="84"/>
      <c r="MJW1884" s="84"/>
      <c r="MJX1884" s="84"/>
      <c r="MJY1884" s="84"/>
      <c r="MJZ1884" s="84"/>
      <c r="MKA1884" s="84"/>
      <c r="MKB1884" s="84"/>
      <c r="MKC1884" s="84"/>
      <c r="MKD1884" s="84"/>
      <c r="MKE1884" s="84"/>
      <c r="MKF1884" s="84"/>
      <c r="MKG1884" s="84"/>
      <c r="MKH1884" s="84"/>
      <c r="MKI1884" s="84"/>
      <c r="MKJ1884" s="84"/>
      <c r="MKK1884" s="84"/>
      <c r="MKL1884" s="84"/>
      <c r="MKM1884" s="84"/>
      <c r="MKN1884" s="84"/>
      <c r="MKO1884" s="84"/>
      <c r="MKP1884" s="84"/>
      <c r="MKQ1884" s="84"/>
      <c r="MKR1884" s="84"/>
      <c r="MKS1884" s="84"/>
      <c r="MKT1884" s="84"/>
      <c r="MKU1884" s="84"/>
      <c r="MKV1884" s="84"/>
      <c r="MKW1884" s="84"/>
      <c r="MKX1884" s="84"/>
      <c r="MKY1884" s="84"/>
      <c r="MKZ1884" s="84"/>
      <c r="MLA1884" s="84"/>
      <c r="MLB1884" s="84"/>
      <c r="MLC1884" s="84"/>
      <c r="MLD1884" s="84"/>
      <c r="MLE1884" s="84"/>
      <c r="MLF1884" s="84"/>
      <c r="MLG1884" s="84"/>
      <c r="MLH1884" s="84"/>
      <c r="MLI1884" s="84"/>
      <c r="MLJ1884" s="84"/>
      <c r="MLK1884" s="84"/>
      <c r="MLL1884" s="84"/>
      <c r="MLM1884" s="84"/>
      <c r="MLN1884" s="84"/>
      <c r="MLO1884" s="84"/>
      <c r="MLP1884" s="84"/>
      <c r="MLQ1884" s="84"/>
      <c r="MLR1884" s="84"/>
      <c r="MLS1884" s="84"/>
      <c r="MLT1884" s="84"/>
      <c r="MLU1884" s="84"/>
      <c r="MLV1884" s="84"/>
      <c r="MLW1884" s="84"/>
      <c r="MLX1884" s="84"/>
      <c r="MLY1884" s="84"/>
      <c r="MLZ1884" s="84"/>
      <c r="MMA1884" s="84"/>
      <c r="MMB1884" s="84"/>
      <c r="MMC1884" s="84"/>
      <c r="MMD1884" s="84"/>
      <c r="MME1884" s="84"/>
      <c r="MMF1884" s="84"/>
      <c r="MMG1884" s="84"/>
      <c r="MMH1884" s="84"/>
      <c r="MMI1884" s="84"/>
      <c r="MMJ1884" s="84"/>
      <c r="MMK1884" s="84"/>
      <c r="MML1884" s="84"/>
      <c r="MMM1884" s="84"/>
      <c r="MMN1884" s="84"/>
      <c r="MMO1884" s="84"/>
      <c r="MMP1884" s="84"/>
      <c r="MMQ1884" s="84"/>
      <c r="MMR1884" s="84"/>
      <c r="MMS1884" s="84"/>
      <c r="MMT1884" s="84"/>
      <c r="MMU1884" s="84"/>
      <c r="MMV1884" s="84"/>
      <c r="MMW1884" s="84"/>
      <c r="MMX1884" s="84"/>
      <c r="MMY1884" s="84"/>
      <c r="MMZ1884" s="84"/>
      <c r="MNA1884" s="84"/>
      <c r="MNB1884" s="84"/>
      <c r="MNC1884" s="84"/>
      <c r="MND1884" s="84"/>
      <c r="MNE1884" s="84"/>
      <c r="MNF1884" s="84"/>
      <c r="MNG1884" s="84"/>
      <c r="MNH1884" s="84"/>
      <c r="MNI1884" s="84"/>
      <c r="MNJ1884" s="84"/>
      <c r="MNK1884" s="84"/>
      <c r="MNL1884" s="84"/>
      <c r="MNM1884" s="84"/>
      <c r="MNN1884" s="84"/>
      <c r="MNO1884" s="84"/>
      <c r="MNP1884" s="84"/>
      <c r="MNQ1884" s="84"/>
      <c r="MNR1884" s="84"/>
      <c r="MNS1884" s="84"/>
      <c r="MNT1884" s="84"/>
      <c r="MNU1884" s="84"/>
      <c r="MNV1884" s="84"/>
      <c r="MNW1884" s="84"/>
      <c r="MNX1884" s="84"/>
      <c r="MNY1884" s="84"/>
      <c r="MNZ1884" s="84"/>
      <c r="MOA1884" s="84"/>
      <c r="MOB1884" s="84"/>
      <c r="MOC1884" s="84"/>
      <c r="MOD1884" s="84"/>
      <c r="MOE1884" s="84"/>
      <c r="MOF1884" s="84"/>
      <c r="MOG1884" s="84"/>
      <c r="MOH1884" s="84"/>
      <c r="MOI1884" s="84"/>
      <c r="MOJ1884" s="84"/>
      <c r="MOK1884" s="84"/>
      <c r="MOL1884" s="84"/>
      <c r="MOM1884" s="84"/>
      <c r="MON1884" s="84"/>
      <c r="MOO1884" s="84"/>
      <c r="MOP1884" s="84"/>
      <c r="MOQ1884" s="84"/>
      <c r="MOR1884" s="84"/>
      <c r="MOS1884" s="84"/>
      <c r="MOT1884" s="84"/>
      <c r="MOU1884" s="84"/>
      <c r="MOV1884" s="84"/>
      <c r="MOW1884" s="84"/>
      <c r="MOX1884" s="84"/>
      <c r="MOY1884" s="84"/>
      <c r="MOZ1884" s="84"/>
      <c r="MPA1884" s="84"/>
      <c r="MPB1884" s="84"/>
      <c r="MPC1884" s="84"/>
      <c r="MPD1884" s="84"/>
      <c r="MPE1884" s="84"/>
      <c r="MPF1884" s="84"/>
      <c r="MPG1884" s="84"/>
      <c r="MPH1884" s="84"/>
      <c r="MPI1884" s="84"/>
      <c r="MPJ1884" s="84"/>
      <c r="MPK1884" s="84"/>
      <c r="MPL1884" s="84"/>
      <c r="MPM1884" s="84"/>
      <c r="MPN1884" s="84"/>
      <c r="MPO1884" s="84"/>
      <c r="MPP1884" s="84"/>
      <c r="MPQ1884" s="84"/>
      <c r="MPR1884" s="84"/>
      <c r="MPS1884" s="84"/>
      <c r="MPT1884" s="84"/>
      <c r="MPU1884" s="84"/>
      <c r="MPV1884" s="84"/>
      <c r="MPW1884" s="84"/>
      <c r="MPX1884" s="84"/>
      <c r="MPY1884" s="84"/>
      <c r="MPZ1884" s="84"/>
      <c r="MQA1884" s="84"/>
      <c r="MQB1884" s="84"/>
      <c r="MQC1884" s="84"/>
      <c r="MQD1884" s="84"/>
      <c r="MQE1884" s="84"/>
      <c r="MQF1884" s="84"/>
      <c r="MQG1884" s="84"/>
      <c r="MQH1884" s="84"/>
      <c r="MQI1884" s="84"/>
      <c r="MQJ1884" s="84"/>
      <c r="MQK1884" s="84"/>
      <c r="MQL1884" s="84"/>
      <c r="MQM1884" s="84"/>
      <c r="MQN1884" s="84"/>
      <c r="MQO1884" s="84"/>
      <c r="MQP1884" s="84"/>
      <c r="MQQ1884" s="84"/>
      <c r="MQR1884" s="84"/>
      <c r="MQS1884" s="84"/>
      <c r="MQT1884" s="84"/>
      <c r="MQU1884" s="84"/>
      <c r="MQV1884" s="84"/>
      <c r="MQW1884" s="84"/>
      <c r="MQX1884" s="84"/>
      <c r="MQY1884" s="84"/>
      <c r="MQZ1884" s="84"/>
      <c r="MRA1884" s="84"/>
      <c r="MRB1884" s="84"/>
      <c r="MRC1884" s="84"/>
      <c r="MRD1884" s="84"/>
      <c r="MRE1884" s="84"/>
      <c r="MRF1884" s="84"/>
      <c r="MRG1884" s="84"/>
      <c r="MRH1884" s="84"/>
      <c r="MRI1884" s="84"/>
      <c r="MRJ1884" s="84"/>
      <c r="MRK1884" s="84"/>
      <c r="MRL1884" s="84"/>
      <c r="MRM1884" s="84"/>
      <c r="MRN1884" s="84"/>
      <c r="MRO1884" s="84"/>
      <c r="MRP1884" s="84"/>
      <c r="MRQ1884" s="84"/>
      <c r="MRR1884" s="84"/>
      <c r="MRS1884" s="84"/>
      <c r="MRT1884" s="84"/>
      <c r="MRU1884" s="84"/>
      <c r="MRV1884" s="84"/>
      <c r="MRW1884" s="84"/>
      <c r="MRX1884" s="84"/>
      <c r="MRY1884" s="84"/>
      <c r="MRZ1884" s="84"/>
      <c r="MSA1884" s="84"/>
      <c r="MSB1884" s="84"/>
      <c r="MSC1884" s="84"/>
      <c r="MSD1884" s="84"/>
      <c r="MSE1884" s="84"/>
      <c r="MSF1884" s="84"/>
      <c r="MSG1884" s="84"/>
      <c r="MSH1884" s="84"/>
      <c r="MSI1884" s="84"/>
      <c r="MSJ1884" s="84"/>
      <c r="MSK1884" s="84"/>
      <c r="MSL1884" s="84"/>
      <c r="MSM1884" s="84"/>
      <c r="MSN1884" s="84"/>
      <c r="MSO1884" s="84"/>
      <c r="MSP1884" s="84"/>
      <c r="MSQ1884" s="84"/>
      <c r="MSR1884" s="84"/>
      <c r="MSS1884" s="84"/>
      <c r="MST1884" s="84"/>
      <c r="MSU1884" s="84"/>
      <c r="MSV1884" s="84"/>
      <c r="MSW1884" s="84"/>
      <c r="MSX1884" s="84"/>
      <c r="MSY1884" s="84"/>
      <c r="MSZ1884" s="84"/>
      <c r="MTA1884" s="84"/>
      <c r="MTB1884" s="84"/>
      <c r="MTC1884" s="84"/>
      <c r="MTD1884" s="84"/>
      <c r="MTE1884" s="84"/>
      <c r="MTF1884" s="84"/>
      <c r="MTG1884" s="84"/>
      <c r="MTH1884" s="84"/>
      <c r="MTI1884" s="84"/>
      <c r="MTJ1884" s="84"/>
      <c r="MTK1884" s="84"/>
      <c r="MTL1884" s="84"/>
      <c r="MTM1884" s="84"/>
      <c r="MTN1884" s="84"/>
      <c r="MTO1884" s="84"/>
      <c r="MTP1884" s="84"/>
      <c r="MTQ1884" s="84"/>
      <c r="MTR1884" s="84"/>
      <c r="MTS1884" s="84"/>
      <c r="MTT1884" s="84"/>
      <c r="MTU1884" s="84"/>
      <c r="MTV1884" s="84"/>
      <c r="MTW1884" s="84"/>
      <c r="MTX1884" s="84"/>
      <c r="MTY1884" s="84"/>
      <c r="MTZ1884" s="84"/>
      <c r="MUA1884" s="84"/>
      <c r="MUB1884" s="84"/>
      <c r="MUC1884" s="84"/>
      <c r="MUD1884" s="84"/>
      <c r="MUE1884" s="84"/>
      <c r="MUF1884" s="84"/>
      <c r="MUG1884" s="84"/>
      <c r="MUH1884" s="84"/>
      <c r="MUI1884" s="84"/>
      <c r="MUJ1884" s="84"/>
      <c r="MUK1884" s="84"/>
      <c r="MUL1884" s="84"/>
      <c r="MUM1884" s="84"/>
      <c r="MUN1884" s="84"/>
      <c r="MUO1884" s="84"/>
      <c r="MUP1884" s="84"/>
      <c r="MUQ1884" s="84"/>
      <c r="MUR1884" s="84"/>
      <c r="MUS1884" s="84"/>
      <c r="MUT1884" s="84"/>
      <c r="MUU1884" s="84"/>
      <c r="MUV1884" s="84"/>
      <c r="MUW1884" s="84"/>
      <c r="MUX1884" s="84"/>
      <c r="MUY1884" s="84"/>
      <c r="MUZ1884" s="84"/>
      <c r="MVA1884" s="84"/>
      <c r="MVB1884" s="84"/>
      <c r="MVC1884" s="84"/>
      <c r="MVD1884" s="84"/>
      <c r="MVE1884" s="84"/>
      <c r="MVF1884" s="84"/>
      <c r="MVG1884" s="84"/>
      <c r="MVH1884" s="84"/>
      <c r="MVI1884" s="84"/>
      <c r="MVJ1884" s="84"/>
      <c r="MVK1884" s="84"/>
      <c r="MVL1884" s="84"/>
      <c r="MVM1884" s="84"/>
      <c r="MVN1884" s="84"/>
      <c r="MVO1884" s="84"/>
      <c r="MVP1884" s="84"/>
      <c r="MVQ1884" s="84"/>
      <c r="MVR1884" s="84"/>
      <c r="MVS1884" s="84"/>
      <c r="MVT1884" s="84"/>
      <c r="MVU1884" s="84"/>
      <c r="MVV1884" s="84"/>
      <c r="MVW1884" s="84"/>
      <c r="MVX1884" s="84"/>
      <c r="MVY1884" s="84"/>
      <c r="MVZ1884" s="84"/>
      <c r="MWA1884" s="84"/>
      <c r="MWB1884" s="84"/>
      <c r="MWC1884" s="84"/>
      <c r="MWD1884" s="84"/>
      <c r="MWE1884" s="84"/>
      <c r="MWF1884" s="84"/>
      <c r="MWG1884" s="84"/>
      <c r="MWH1884" s="84"/>
      <c r="MWI1884" s="84"/>
      <c r="MWJ1884" s="84"/>
      <c r="MWK1884" s="84"/>
      <c r="MWL1884" s="84"/>
      <c r="MWM1884" s="84"/>
      <c r="MWN1884" s="84"/>
      <c r="MWO1884" s="84"/>
      <c r="MWP1884" s="84"/>
      <c r="MWQ1884" s="84"/>
      <c r="MWR1884" s="84"/>
      <c r="MWS1884" s="84"/>
      <c r="MWT1884" s="84"/>
      <c r="MWU1884" s="84"/>
      <c r="MWV1884" s="84"/>
      <c r="MWW1884" s="84"/>
      <c r="MWX1884" s="84"/>
      <c r="MWY1884" s="84"/>
      <c r="MWZ1884" s="84"/>
      <c r="MXA1884" s="84"/>
      <c r="MXB1884" s="84"/>
      <c r="MXC1884" s="84"/>
      <c r="MXD1884" s="84"/>
      <c r="MXE1884" s="84"/>
      <c r="MXF1884" s="84"/>
      <c r="MXG1884" s="84"/>
      <c r="MXH1884" s="84"/>
      <c r="MXI1884" s="84"/>
      <c r="MXJ1884" s="84"/>
      <c r="MXK1884" s="84"/>
      <c r="MXL1884" s="84"/>
      <c r="MXM1884" s="84"/>
      <c r="MXN1884" s="84"/>
      <c r="MXO1884" s="84"/>
      <c r="MXP1884" s="84"/>
      <c r="MXQ1884" s="84"/>
      <c r="MXR1884" s="84"/>
      <c r="MXS1884" s="84"/>
      <c r="MXT1884" s="84"/>
      <c r="MXU1884" s="84"/>
      <c r="MXV1884" s="84"/>
      <c r="MXW1884" s="84"/>
      <c r="MXX1884" s="84"/>
      <c r="MXY1884" s="84"/>
      <c r="MXZ1884" s="84"/>
      <c r="MYA1884" s="84"/>
      <c r="MYB1884" s="84"/>
      <c r="MYC1884" s="84"/>
      <c r="MYD1884" s="84"/>
      <c r="MYE1884" s="84"/>
      <c r="MYF1884" s="84"/>
      <c r="MYG1884" s="84"/>
      <c r="MYH1884" s="84"/>
      <c r="MYI1884" s="84"/>
      <c r="MYJ1884" s="84"/>
      <c r="MYK1884" s="84"/>
      <c r="MYL1884" s="84"/>
      <c r="MYM1884" s="84"/>
      <c r="MYN1884" s="84"/>
      <c r="MYO1884" s="84"/>
      <c r="MYP1884" s="84"/>
      <c r="MYQ1884" s="84"/>
      <c r="MYR1884" s="84"/>
      <c r="MYS1884" s="84"/>
      <c r="MYT1884" s="84"/>
      <c r="MYU1884" s="84"/>
      <c r="MYV1884" s="84"/>
      <c r="MYW1884" s="84"/>
      <c r="MYX1884" s="84"/>
      <c r="MYY1884" s="84"/>
      <c r="MYZ1884" s="84"/>
      <c r="MZA1884" s="84"/>
      <c r="MZB1884" s="84"/>
      <c r="MZC1884" s="84"/>
      <c r="MZD1884" s="84"/>
      <c r="MZE1884" s="84"/>
      <c r="MZF1884" s="84"/>
      <c r="MZG1884" s="84"/>
      <c r="MZH1884" s="84"/>
      <c r="MZI1884" s="84"/>
      <c r="MZJ1884" s="84"/>
      <c r="MZK1884" s="84"/>
      <c r="MZL1884" s="84"/>
      <c r="MZM1884" s="84"/>
      <c r="MZN1884" s="84"/>
      <c r="MZO1884" s="84"/>
      <c r="MZP1884" s="84"/>
      <c r="MZQ1884" s="84"/>
      <c r="MZR1884" s="84"/>
      <c r="MZS1884" s="84"/>
      <c r="MZT1884" s="84"/>
      <c r="MZU1884" s="84"/>
      <c r="MZV1884" s="84"/>
      <c r="MZW1884" s="84"/>
      <c r="MZX1884" s="84"/>
      <c r="MZY1884" s="84"/>
      <c r="MZZ1884" s="84"/>
      <c r="NAA1884" s="84"/>
      <c r="NAB1884" s="84"/>
      <c r="NAC1884" s="84"/>
      <c r="NAD1884" s="84"/>
      <c r="NAE1884" s="84"/>
      <c r="NAF1884" s="84"/>
      <c r="NAG1884" s="84"/>
      <c r="NAH1884" s="84"/>
      <c r="NAI1884" s="84"/>
      <c r="NAJ1884" s="84"/>
      <c r="NAK1884" s="84"/>
      <c r="NAL1884" s="84"/>
      <c r="NAM1884" s="84"/>
      <c r="NAN1884" s="84"/>
      <c r="NAO1884" s="84"/>
      <c r="NAP1884" s="84"/>
      <c r="NAQ1884" s="84"/>
      <c r="NAR1884" s="84"/>
      <c r="NAS1884" s="84"/>
      <c r="NAT1884" s="84"/>
      <c r="NAU1884" s="84"/>
      <c r="NAV1884" s="84"/>
      <c r="NAW1884" s="84"/>
      <c r="NAX1884" s="84"/>
      <c r="NAY1884" s="84"/>
      <c r="NAZ1884" s="84"/>
      <c r="NBA1884" s="84"/>
      <c r="NBB1884" s="84"/>
      <c r="NBC1884" s="84"/>
      <c r="NBD1884" s="84"/>
      <c r="NBE1884" s="84"/>
      <c r="NBF1884" s="84"/>
      <c r="NBG1884" s="84"/>
      <c r="NBH1884" s="84"/>
      <c r="NBI1884" s="84"/>
      <c r="NBJ1884" s="84"/>
      <c r="NBK1884" s="84"/>
      <c r="NBL1884" s="84"/>
      <c r="NBM1884" s="84"/>
      <c r="NBN1884" s="84"/>
      <c r="NBO1884" s="84"/>
      <c r="NBP1884" s="84"/>
      <c r="NBQ1884" s="84"/>
      <c r="NBR1884" s="84"/>
      <c r="NBS1884" s="84"/>
      <c r="NBT1884" s="84"/>
      <c r="NBU1884" s="84"/>
      <c r="NBV1884" s="84"/>
      <c r="NBW1884" s="84"/>
      <c r="NBX1884" s="84"/>
      <c r="NBY1884" s="84"/>
      <c r="NBZ1884" s="84"/>
      <c r="NCA1884" s="84"/>
      <c r="NCB1884" s="84"/>
      <c r="NCC1884" s="84"/>
      <c r="NCD1884" s="84"/>
      <c r="NCE1884" s="84"/>
      <c r="NCF1884" s="84"/>
      <c r="NCG1884" s="84"/>
      <c r="NCH1884" s="84"/>
      <c r="NCI1884" s="84"/>
      <c r="NCJ1884" s="84"/>
      <c r="NCK1884" s="84"/>
      <c r="NCL1884" s="84"/>
      <c r="NCM1884" s="84"/>
      <c r="NCN1884" s="84"/>
      <c r="NCO1884" s="84"/>
      <c r="NCP1884" s="84"/>
      <c r="NCQ1884" s="84"/>
      <c r="NCR1884" s="84"/>
      <c r="NCS1884" s="84"/>
      <c r="NCT1884" s="84"/>
      <c r="NCU1884" s="84"/>
      <c r="NCV1884" s="84"/>
      <c r="NCW1884" s="84"/>
      <c r="NCX1884" s="84"/>
      <c r="NCY1884" s="84"/>
      <c r="NCZ1884" s="84"/>
      <c r="NDA1884" s="84"/>
      <c r="NDB1884" s="84"/>
      <c r="NDC1884" s="84"/>
      <c r="NDD1884" s="84"/>
      <c r="NDE1884" s="84"/>
      <c r="NDF1884" s="84"/>
      <c r="NDG1884" s="84"/>
      <c r="NDH1884" s="84"/>
      <c r="NDI1884" s="84"/>
      <c r="NDJ1884" s="84"/>
      <c r="NDK1884" s="84"/>
      <c r="NDL1884" s="84"/>
      <c r="NDM1884" s="84"/>
      <c r="NDN1884" s="84"/>
      <c r="NDO1884" s="84"/>
      <c r="NDP1884" s="84"/>
      <c r="NDQ1884" s="84"/>
      <c r="NDR1884" s="84"/>
      <c r="NDS1884" s="84"/>
      <c r="NDT1884" s="84"/>
      <c r="NDU1884" s="84"/>
      <c r="NDV1884" s="84"/>
      <c r="NDW1884" s="84"/>
      <c r="NDX1884" s="84"/>
      <c r="NDY1884" s="84"/>
      <c r="NDZ1884" s="84"/>
      <c r="NEA1884" s="84"/>
      <c r="NEB1884" s="84"/>
      <c r="NEC1884" s="84"/>
      <c r="NED1884" s="84"/>
      <c r="NEE1884" s="84"/>
      <c r="NEF1884" s="84"/>
      <c r="NEG1884" s="84"/>
      <c r="NEH1884" s="84"/>
      <c r="NEI1884" s="84"/>
      <c r="NEJ1884" s="84"/>
      <c r="NEK1884" s="84"/>
      <c r="NEL1884" s="84"/>
      <c r="NEM1884" s="84"/>
      <c r="NEN1884" s="84"/>
      <c r="NEO1884" s="84"/>
      <c r="NEP1884" s="84"/>
      <c r="NEQ1884" s="84"/>
      <c r="NER1884" s="84"/>
      <c r="NES1884" s="84"/>
      <c r="NET1884" s="84"/>
      <c r="NEU1884" s="84"/>
      <c r="NEV1884" s="84"/>
      <c r="NEW1884" s="84"/>
      <c r="NEX1884" s="84"/>
      <c r="NEY1884" s="84"/>
      <c r="NEZ1884" s="84"/>
      <c r="NFA1884" s="84"/>
      <c r="NFB1884" s="84"/>
      <c r="NFC1884" s="84"/>
      <c r="NFD1884" s="84"/>
      <c r="NFE1884" s="84"/>
      <c r="NFF1884" s="84"/>
      <c r="NFG1884" s="84"/>
      <c r="NFH1884" s="84"/>
      <c r="NFI1884" s="84"/>
      <c r="NFJ1884" s="84"/>
      <c r="NFK1884" s="84"/>
      <c r="NFL1884" s="84"/>
      <c r="NFM1884" s="84"/>
      <c r="NFN1884" s="84"/>
      <c r="NFO1884" s="84"/>
      <c r="NFP1884" s="84"/>
      <c r="NFQ1884" s="84"/>
      <c r="NFR1884" s="84"/>
      <c r="NFS1884" s="84"/>
      <c r="NFT1884" s="84"/>
      <c r="NFU1884" s="84"/>
      <c r="NFV1884" s="84"/>
      <c r="NFW1884" s="84"/>
      <c r="NFX1884" s="84"/>
      <c r="NFY1884" s="84"/>
      <c r="NFZ1884" s="84"/>
      <c r="NGA1884" s="84"/>
      <c r="NGB1884" s="84"/>
      <c r="NGC1884" s="84"/>
      <c r="NGD1884" s="84"/>
      <c r="NGE1884" s="84"/>
      <c r="NGF1884" s="84"/>
      <c r="NGG1884" s="84"/>
      <c r="NGH1884" s="84"/>
      <c r="NGI1884" s="84"/>
      <c r="NGJ1884" s="84"/>
      <c r="NGK1884" s="84"/>
      <c r="NGL1884" s="84"/>
      <c r="NGM1884" s="84"/>
      <c r="NGN1884" s="84"/>
      <c r="NGO1884" s="84"/>
      <c r="NGP1884" s="84"/>
      <c r="NGQ1884" s="84"/>
      <c r="NGR1884" s="84"/>
      <c r="NGS1884" s="84"/>
      <c r="NGT1884" s="84"/>
      <c r="NGU1884" s="84"/>
      <c r="NGV1884" s="84"/>
      <c r="NGW1884" s="84"/>
      <c r="NGX1884" s="84"/>
      <c r="NGY1884" s="84"/>
      <c r="NGZ1884" s="84"/>
      <c r="NHA1884" s="84"/>
      <c r="NHB1884" s="84"/>
      <c r="NHC1884" s="84"/>
      <c r="NHD1884" s="84"/>
      <c r="NHE1884" s="84"/>
      <c r="NHF1884" s="84"/>
      <c r="NHG1884" s="84"/>
      <c r="NHH1884" s="84"/>
      <c r="NHI1884" s="84"/>
      <c r="NHJ1884" s="84"/>
      <c r="NHK1884" s="84"/>
      <c r="NHL1884" s="84"/>
      <c r="NHM1884" s="84"/>
      <c r="NHN1884" s="84"/>
      <c r="NHO1884" s="84"/>
      <c r="NHP1884" s="84"/>
      <c r="NHQ1884" s="84"/>
      <c r="NHR1884" s="84"/>
      <c r="NHS1884" s="84"/>
      <c r="NHT1884" s="84"/>
      <c r="NHU1884" s="84"/>
      <c r="NHV1884" s="84"/>
      <c r="NHW1884" s="84"/>
      <c r="NHX1884" s="84"/>
      <c r="NHY1884" s="84"/>
      <c r="NHZ1884" s="84"/>
      <c r="NIA1884" s="84"/>
      <c r="NIB1884" s="84"/>
      <c r="NIC1884" s="84"/>
      <c r="NID1884" s="84"/>
      <c r="NIE1884" s="84"/>
      <c r="NIF1884" s="84"/>
      <c r="NIG1884" s="84"/>
      <c r="NIH1884" s="84"/>
      <c r="NII1884" s="84"/>
      <c r="NIJ1884" s="84"/>
      <c r="NIK1884" s="84"/>
      <c r="NIL1884" s="84"/>
      <c r="NIM1884" s="84"/>
      <c r="NIN1884" s="84"/>
      <c r="NIO1884" s="84"/>
      <c r="NIP1884" s="84"/>
      <c r="NIQ1884" s="84"/>
      <c r="NIR1884" s="84"/>
      <c r="NIS1884" s="84"/>
      <c r="NIT1884" s="84"/>
      <c r="NIU1884" s="84"/>
      <c r="NIV1884" s="84"/>
      <c r="NIW1884" s="84"/>
      <c r="NIX1884" s="84"/>
      <c r="NIY1884" s="84"/>
      <c r="NIZ1884" s="84"/>
      <c r="NJA1884" s="84"/>
      <c r="NJB1884" s="84"/>
      <c r="NJC1884" s="84"/>
      <c r="NJD1884" s="84"/>
      <c r="NJE1884" s="84"/>
      <c r="NJF1884" s="84"/>
      <c r="NJG1884" s="84"/>
      <c r="NJH1884" s="84"/>
      <c r="NJI1884" s="84"/>
      <c r="NJJ1884" s="84"/>
      <c r="NJK1884" s="84"/>
      <c r="NJL1884" s="84"/>
      <c r="NJM1884" s="84"/>
      <c r="NJN1884" s="84"/>
      <c r="NJO1884" s="84"/>
      <c r="NJP1884" s="84"/>
      <c r="NJQ1884" s="84"/>
      <c r="NJR1884" s="84"/>
      <c r="NJS1884" s="84"/>
      <c r="NJT1884" s="84"/>
      <c r="NJU1884" s="84"/>
      <c r="NJV1884" s="84"/>
      <c r="NJW1884" s="84"/>
      <c r="NJX1884" s="84"/>
      <c r="NJY1884" s="84"/>
      <c r="NJZ1884" s="84"/>
      <c r="NKA1884" s="84"/>
      <c r="NKB1884" s="84"/>
      <c r="NKC1884" s="84"/>
      <c r="NKD1884" s="84"/>
      <c r="NKE1884" s="84"/>
      <c r="NKF1884" s="84"/>
      <c r="NKG1884" s="84"/>
      <c r="NKH1884" s="84"/>
      <c r="NKI1884" s="84"/>
      <c r="NKJ1884" s="84"/>
      <c r="NKK1884" s="84"/>
      <c r="NKL1884" s="84"/>
      <c r="NKM1884" s="84"/>
      <c r="NKN1884" s="84"/>
      <c r="NKO1884" s="84"/>
      <c r="NKP1884" s="84"/>
      <c r="NKQ1884" s="84"/>
      <c r="NKR1884" s="84"/>
      <c r="NKS1884" s="84"/>
      <c r="NKT1884" s="84"/>
      <c r="NKU1884" s="84"/>
      <c r="NKV1884" s="84"/>
      <c r="NKW1884" s="84"/>
      <c r="NKX1884" s="84"/>
      <c r="NKY1884" s="84"/>
      <c r="NKZ1884" s="84"/>
      <c r="NLA1884" s="84"/>
      <c r="NLB1884" s="84"/>
      <c r="NLC1884" s="84"/>
      <c r="NLD1884" s="84"/>
      <c r="NLE1884" s="84"/>
      <c r="NLF1884" s="84"/>
      <c r="NLG1884" s="84"/>
      <c r="NLH1884" s="84"/>
      <c r="NLI1884" s="84"/>
      <c r="NLJ1884" s="84"/>
      <c r="NLK1884" s="84"/>
      <c r="NLL1884" s="84"/>
      <c r="NLM1884" s="84"/>
      <c r="NLN1884" s="84"/>
      <c r="NLO1884" s="84"/>
      <c r="NLP1884" s="84"/>
      <c r="NLQ1884" s="84"/>
      <c r="NLR1884" s="84"/>
      <c r="NLS1884" s="84"/>
      <c r="NLT1884" s="84"/>
      <c r="NLU1884" s="84"/>
      <c r="NLV1884" s="84"/>
      <c r="NLW1884" s="84"/>
      <c r="NLX1884" s="84"/>
      <c r="NLY1884" s="84"/>
      <c r="NLZ1884" s="84"/>
      <c r="NMA1884" s="84"/>
      <c r="NMB1884" s="84"/>
      <c r="NMC1884" s="84"/>
      <c r="NMD1884" s="84"/>
      <c r="NME1884" s="84"/>
      <c r="NMF1884" s="84"/>
      <c r="NMG1884" s="84"/>
      <c r="NMH1884" s="84"/>
      <c r="NMI1884" s="84"/>
      <c r="NMJ1884" s="84"/>
      <c r="NMK1884" s="84"/>
      <c r="NML1884" s="84"/>
      <c r="NMM1884" s="84"/>
      <c r="NMN1884" s="84"/>
      <c r="NMO1884" s="84"/>
      <c r="NMP1884" s="84"/>
      <c r="NMQ1884" s="84"/>
      <c r="NMR1884" s="84"/>
      <c r="NMS1884" s="84"/>
      <c r="NMT1884" s="84"/>
      <c r="NMU1884" s="84"/>
      <c r="NMV1884" s="84"/>
      <c r="NMW1884" s="84"/>
      <c r="NMX1884" s="84"/>
      <c r="NMY1884" s="84"/>
      <c r="NMZ1884" s="84"/>
      <c r="NNA1884" s="84"/>
      <c r="NNB1884" s="84"/>
      <c r="NNC1884" s="84"/>
      <c r="NND1884" s="84"/>
      <c r="NNE1884" s="84"/>
      <c r="NNF1884" s="84"/>
      <c r="NNG1884" s="84"/>
      <c r="NNH1884" s="84"/>
      <c r="NNI1884" s="84"/>
      <c r="NNJ1884" s="84"/>
      <c r="NNK1884" s="84"/>
      <c r="NNL1884" s="84"/>
      <c r="NNM1884" s="84"/>
      <c r="NNN1884" s="84"/>
      <c r="NNO1884" s="84"/>
      <c r="NNP1884" s="84"/>
      <c r="NNQ1884" s="84"/>
      <c r="NNR1884" s="84"/>
      <c r="NNS1884" s="84"/>
      <c r="NNT1884" s="84"/>
      <c r="NNU1884" s="84"/>
      <c r="NNV1884" s="84"/>
      <c r="NNW1884" s="84"/>
      <c r="NNX1884" s="84"/>
      <c r="NNY1884" s="84"/>
      <c r="NNZ1884" s="84"/>
      <c r="NOA1884" s="84"/>
      <c r="NOB1884" s="84"/>
      <c r="NOC1884" s="84"/>
      <c r="NOD1884" s="84"/>
      <c r="NOE1884" s="84"/>
      <c r="NOF1884" s="84"/>
      <c r="NOG1884" s="84"/>
      <c r="NOH1884" s="84"/>
      <c r="NOI1884" s="84"/>
      <c r="NOJ1884" s="84"/>
      <c r="NOK1884" s="84"/>
      <c r="NOL1884" s="84"/>
      <c r="NOM1884" s="84"/>
      <c r="NON1884" s="84"/>
      <c r="NOO1884" s="84"/>
      <c r="NOP1884" s="84"/>
      <c r="NOQ1884" s="84"/>
      <c r="NOR1884" s="84"/>
      <c r="NOS1884" s="84"/>
      <c r="NOT1884" s="84"/>
      <c r="NOU1884" s="84"/>
      <c r="NOV1884" s="84"/>
      <c r="NOW1884" s="84"/>
      <c r="NOX1884" s="84"/>
      <c r="NOY1884" s="84"/>
      <c r="NOZ1884" s="84"/>
      <c r="NPA1884" s="84"/>
      <c r="NPB1884" s="84"/>
      <c r="NPC1884" s="84"/>
      <c r="NPD1884" s="84"/>
      <c r="NPE1884" s="84"/>
      <c r="NPF1884" s="84"/>
      <c r="NPG1884" s="84"/>
      <c r="NPH1884" s="84"/>
      <c r="NPI1884" s="84"/>
      <c r="NPJ1884" s="84"/>
      <c r="NPK1884" s="84"/>
      <c r="NPL1884" s="84"/>
      <c r="NPM1884" s="84"/>
      <c r="NPN1884" s="84"/>
      <c r="NPO1884" s="84"/>
      <c r="NPP1884" s="84"/>
      <c r="NPQ1884" s="84"/>
      <c r="NPR1884" s="84"/>
      <c r="NPS1884" s="84"/>
      <c r="NPT1884" s="84"/>
      <c r="NPU1884" s="84"/>
      <c r="NPV1884" s="84"/>
      <c r="NPW1884" s="84"/>
      <c r="NPX1884" s="84"/>
      <c r="NPY1884" s="84"/>
      <c r="NPZ1884" s="84"/>
      <c r="NQA1884" s="84"/>
      <c r="NQB1884" s="84"/>
      <c r="NQC1884" s="84"/>
      <c r="NQD1884" s="84"/>
      <c r="NQE1884" s="84"/>
      <c r="NQF1884" s="84"/>
      <c r="NQG1884" s="84"/>
      <c r="NQH1884" s="84"/>
      <c r="NQI1884" s="84"/>
      <c r="NQJ1884" s="84"/>
      <c r="NQK1884" s="84"/>
      <c r="NQL1884" s="84"/>
      <c r="NQM1884" s="84"/>
      <c r="NQN1884" s="84"/>
      <c r="NQO1884" s="84"/>
      <c r="NQP1884" s="84"/>
      <c r="NQQ1884" s="84"/>
      <c r="NQR1884" s="84"/>
      <c r="NQS1884" s="84"/>
      <c r="NQT1884" s="84"/>
      <c r="NQU1884" s="84"/>
      <c r="NQV1884" s="84"/>
      <c r="NQW1884" s="84"/>
      <c r="NQX1884" s="84"/>
      <c r="NQY1884" s="84"/>
      <c r="NQZ1884" s="84"/>
      <c r="NRA1884" s="84"/>
      <c r="NRB1884" s="84"/>
      <c r="NRC1884" s="84"/>
      <c r="NRD1884" s="84"/>
      <c r="NRE1884" s="84"/>
      <c r="NRF1884" s="84"/>
      <c r="NRG1884" s="84"/>
      <c r="NRH1884" s="84"/>
      <c r="NRI1884" s="84"/>
      <c r="NRJ1884" s="84"/>
      <c r="NRK1884" s="84"/>
      <c r="NRL1884" s="84"/>
      <c r="NRM1884" s="84"/>
      <c r="NRN1884" s="84"/>
      <c r="NRO1884" s="84"/>
      <c r="NRP1884" s="84"/>
      <c r="NRQ1884" s="84"/>
      <c r="NRR1884" s="84"/>
      <c r="NRS1884" s="84"/>
      <c r="NRT1884" s="84"/>
      <c r="NRU1884" s="84"/>
      <c r="NRV1884" s="84"/>
      <c r="NRW1884" s="84"/>
      <c r="NRX1884" s="84"/>
      <c r="NRY1884" s="84"/>
      <c r="NRZ1884" s="84"/>
      <c r="NSA1884" s="84"/>
      <c r="NSB1884" s="84"/>
      <c r="NSC1884" s="84"/>
      <c r="NSD1884" s="84"/>
      <c r="NSE1884" s="84"/>
      <c r="NSF1884" s="84"/>
      <c r="NSG1884" s="84"/>
      <c r="NSH1884" s="84"/>
      <c r="NSI1884" s="84"/>
      <c r="NSJ1884" s="84"/>
      <c r="NSK1884" s="84"/>
      <c r="NSL1884" s="84"/>
      <c r="NSM1884" s="84"/>
      <c r="NSN1884" s="84"/>
      <c r="NSO1884" s="84"/>
      <c r="NSP1884" s="84"/>
      <c r="NSQ1884" s="84"/>
      <c r="NSR1884" s="84"/>
      <c r="NSS1884" s="84"/>
      <c r="NST1884" s="84"/>
      <c r="NSU1884" s="84"/>
      <c r="NSV1884" s="84"/>
      <c r="NSW1884" s="84"/>
      <c r="NSX1884" s="84"/>
      <c r="NSY1884" s="84"/>
      <c r="NSZ1884" s="84"/>
      <c r="NTA1884" s="84"/>
      <c r="NTB1884" s="84"/>
      <c r="NTC1884" s="84"/>
      <c r="NTD1884" s="84"/>
      <c r="NTE1884" s="84"/>
      <c r="NTF1884" s="84"/>
      <c r="NTG1884" s="84"/>
      <c r="NTH1884" s="84"/>
      <c r="NTI1884" s="84"/>
      <c r="NTJ1884" s="84"/>
      <c r="NTK1884" s="84"/>
      <c r="NTL1884" s="84"/>
      <c r="NTM1884" s="84"/>
      <c r="NTN1884" s="84"/>
      <c r="NTO1884" s="84"/>
      <c r="NTP1884" s="84"/>
      <c r="NTQ1884" s="84"/>
      <c r="NTR1884" s="84"/>
      <c r="NTS1884" s="84"/>
      <c r="NTT1884" s="84"/>
      <c r="NTU1884" s="84"/>
      <c r="NTV1884" s="84"/>
      <c r="NTW1884" s="84"/>
      <c r="NTX1884" s="84"/>
      <c r="NTY1884" s="84"/>
      <c r="NTZ1884" s="84"/>
      <c r="NUA1884" s="84"/>
      <c r="NUB1884" s="84"/>
      <c r="NUC1884" s="84"/>
      <c r="NUD1884" s="84"/>
      <c r="NUE1884" s="84"/>
      <c r="NUF1884" s="84"/>
      <c r="NUG1884" s="84"/>
      <c r="NUH1884" s="84"/>
      <c r="NUI1884" s="84"/>
      <c r="NUJ1884" s="84"/>
      <c r="NUK1884" s="84"/>
      <c r="NUL1884" s="84"/>
      <c r="NUM1884" s="84"/>
      <c r="NUN1884" s="84"/>
      <c r="NUO1884" s="84"/>
      <c r="NUP1884" s="84"/>
      <c r="NUQ1884" s="84"/>
      <c r="NUR1884" s="84"/>
      <c r="NUS1884" s="84"/>
      <c r="NUT1884" s="84"/>
      <c r="NUU1884" s="84"/>
      <c r="NUV1884" s="84"/>
      <c r="NUW1884" s="84"/>
      <c r="NUX1884" s="84"/>
      <c r="NUY1884" s="84"/>
      <c r="NUZ1884" s="84"/>
      <c r="NVA1884" s="84"/>
      <c r="NVB1884" s="84"/>
      <c r="NVC1884" s="84"/>
      <c r="NVD1884" s="84"/>
      <c r="NVE1884" s="84"/>
      <c r="NVF1884" s="84"/>
      <c r="NVG1884" s="84"/>
      <c r="NVH1884" s="84"/>
      <c r="NVI1884" s="84"/>
      <c r="NVJ1884" s="84"/>
      <c r="NVK1884" s="84"/>
      <c r="NVL1884" s="84"/>
      <c r="NVM1884" s="84"/>
      <c r="NVN1884" s="84"/>
      <c r="NVO1884" s="84"/>
      <c r="NVP1884" s="84"/>
      <c r="NVQ1884" s="84"/>
      <c r="NVR1884" s="84"/>
      <c r="NVS1884" s="84"/>
      <c r="NVT1884" s="84"/>
      <c r="NVU1884" s="84"/>
      <c r="NVV1884" s="84"/>
      <c r="NVW1884" s="84"/>
      <c r="NVX1884" s="84"/>
      <c r="NVY1884" s="84"/>
      <c r="NVZ1884" s="84"/>
      <c r="NWA1884" s="84"/>
      <c r="NWB1884" s="84"/>
      <c r="NWC1884" s="84"/>
      <c r="NWD1884" s="84"/>
      <c r="NWE1884" s="84"/>
      <c r="NWF1884" s="84"/>
      <c r="NWG1884" s="84"/>
      <c r="NWH1884" s="84"/>
      <c r="NWI1884" s="84"/>
      <c r="NWJ1884" s="84"/>
      <c r="NWK1884" s="84"/>
      <c r="NWL1884" s="84"/>
      <c r="NWM1884" s="84"/>
      <c r="NWN1884" s="84"/>
      <c r="NWO1884" s="84"/>
      <c r="NWP1884" s="84"/>
      <c r="NWQ1884" s="84"/>
      <c r="NWR1884" s="84"/>
      <c r="NWS1884" s="84"/>
      <c r="NWT1884" s="84"/>
      <c r="NWU1884" s="84"/>
      <c r="NWV1884" s="84"/>
      <c r="NWW1884" s="84"/>
      <c r="NWX1884" s="84"/>
      <c r="NWY1884" s="84"/>
      <c r="NWZ1884" s="84"/>
      <c r="NXA1884" s="84"/>
      <c r="NXB1884" s="84"/>
      <c r="NXC1884" s="84"/>
      <c r="NXD1884" s="84"/>
      <c r="NXE1884" s="84"/>
      <c r="NXF1884" s="84"/>
      <c r="NXG1884" s="84"/>
      <c r="NXH1884" s="84"/>
      <c r="NXI1884" s="84"/>
      <c r="NXJ1884" s="84"/>
      <c r="NXK1884" s="84"/>
      <c r="NXL1884" s="84"/>
      <c r="NXM1884" s="84"/>
      <c r="NXN1884" s="84"/>
      <c r="NXO1884" s="84"/>
      <c r="NXP1884" s="84"/>
      <c r="NXQ1884" s="84"/>
      <c r="NXR1884" s="84"/>
      <c r="NXS1884" s="84"/>
      <c r="NXT1884" s="84"/>
      <c r="NXU1884" s="84"/>
      <c r="NXV1884" s="84"/>
      <c r="NXW1884" s="84"/>
      <c r="NXX1884" s="84"/>
      <c r="NXY1884" s="84"/>
      <c r="NXZ1884" s="84"/>
      <c r="NYA1884" s="84"/>
      <c r="NYB1884" s="84"/>
      <c r="NYC1884" s="84"/>
      <c r="NYD1884" s="84"/>
      <c r="NYE1884" s="84"/>
      <c r="NYF1884" s="84"/>
      <c r="NYG1884" s="84"/>
      <c r="NYH1884" s="84"/>
      <c r="NYI1884" s="84"/>
      <c r="NYJ1884" s="84"/>
      <c r="NYK1884" s="84"/>
      <c r="NYL1884" s="84"/>
      <c r="NYM1884" s="84"/>
      <c r="NYN1884" s="84"/>
      <c r="NYO1884" s="84"/>
      <c r="NYP1884" s="84"/>
      <c r="NYQ1884" s="84"/>
      <c r="NYR1884" s="84"/>
      <c r="NYS1884" s="84"/>
      <c r="NYT1884" s="84"/>
      <c r="NYU1884" s="84"/>
      <c r="NYV1884" s="84"/>
      <c r="NYW1884" s="84"/>
      <c r="NYX1884" s="84"/>
      <c r="NYY1884" s="84"/>
      <c r="NYZ1884" s="84"/>
      <c r="NZA1884" s="84"/>
      <c r="NZB1884" s="84"/>
      <c r="NZC1884" s="84"/>
      <c r="NZD1884" s="84"/>
      <c r="NZE1884" s="84"/>
      <c r="NZF1884" s="84"/>
      <c r="NZG1884" s="84"/>
      <c r="NZH1884" s="84"/>
      <c r="NZI1884" s="84"/>
      <c r="NZJ1884" s="84"/>
      <c r="NZK1884" s="84"/>
      <c r="NZL1884" s="84"/>
      <c r="NZM1884" s="84"/>
      <c r="NZN1884" s="84"/>
      <c r="NZO1884" s="84"/>
      <c r="NZP1884" s="84"/>
      <c r="NZQ1884" s="84"/>
      <c r="NZR1884" s="84"/>
      <c r="NZS1884" s="84"/>
      <c r="NZT1884" s="84"/>
      <c r="NZU1884" s="84"/>
      <c r="NZV1884" s="84"/>
      <c r="NZW1884" s="84"/>
      <c r="NZX1884" s="84"/>
      <c r="NZY1884" s="84"/>
      <c r="NZZ1884" s="84"/>
      <c r="OAA1884" s="84"/>
      <c r="OAB1884" s="84"/>
      <c r="OAC1884" s="84"/>
      <c r="OAD1884" s="84"/>
      <c r="OAE1884" s="84"/>
      <c r="OAF1884" s="84"/>
      <c r="OAG1884" s="84"/>
      <c r="OAH1884" s="84"/>
      <c r="OAI1884" s="84"/>
      <c r="OAJ1884" s="84"/>
      <c r="OAK1884" s="84"/>
      <c r="OAL1884" s="84"/>
      <c r="OAM1884" s="84"/>
      <c r="OAN1884" s="84"/>
      <c r="OAO1884" s="84"/>
      <c r="OAP1884" s="84"/>
      <c r="OAQ1884" s="84"/>
      <c r="OAR1884" s="84"/>
      <c r="OAS1884" s="84"/>
      <c r="OAT1884" s="84"/>
      <c r="OAU1884" s="84"/>
      <c r="OAV1884" s="84"/>
      <c r="OAW1884" s="84"/>
      <c r="OAX1884" s="84"/>
      <c r="OAY1884" s="84"/>
      <c r="OAZ1884" s="84"/>
      <c r="OBA1884" s="84"/>
      <c r="OBB1884" s="84"/>
      <c r="OBC1884" s="84"/>
      <c r="OBD1884" s="84"/>
      <c r="OBE1884" s="84"/>
      <c r="OBF1884" s="84"/>
      <c r="OBG1884" s="84"/>
      <c r="OBH1884" s="84"/>
      <c r="OBI1884" s="84"/>
      <c r="OBJ1884" s="84"/>
      <c r="OBK1884" s="84"/>
      <c r="OBL1884" s="84"/>
      <c r="OBM1884" s="84"/>
      <c r="OBN1884" s="84"/>
      <c r="OBO1884" s="84"/>
      <c r="OBP1884" s="84"/>
      <c r="OBQ1884" s="84"/>
      <c r="OBR1884" s="84"/>
      <c r="OBS1884" s="84"/>
      <c r="OBT1884" s="84"/>
      <c r="OBU1884" s="84"/>
      <c r="OBV1884" s="84"/>
      <c r="OBW1884" s="84"/>
      <c r="OBX1884" s="84"/>
      <c r="OBY1884" s="84"/>
      <c r="OBZ1884" s="84"/>
      <c r="OCA1884" s="84"/>
      <c r="OCB1884" s="84"/>
      <c r="OCC1884" s="84"/>
      <c r="OCD1884" s="84"/>
      <c r="OCE1884" s="84"/>
      <c r="OCF1884" s="84"/>
      <c r="OCG1884" s="84"/>
      <c r="OCH1884" s="84"/>
      <c r="OCI1884" s="84"/>
      <c r="OCJ1884" s="84"/>
      <c r="OCK1884" s="84"/>
      <c r="OCL1884" s="84"/>
      <c r="OCM1884" s="84"/>
      <c r="OCN1884" s="84"/>
      <c r="OCO1884" s="84"/>
      <c r="OCP1884" s="84"/>
      <c r="OCQ1884" s="84"/>
      <c r="OCR1884" s="84"/>
      <c r="OCS1884" s="84"/>
      <c r="OCT1884" s="84"/>
      <c r="OCU1884" s="84"/>
      <c r="OCV1884" s="84"/>
      <c r="OCW1884" s="84"/>
      <c r="OCX1884" s="84"/>
      <c r="OCY1884" s="84"/>
      <c r="OCZ1884" s="84"/>
      <c r="ODA1884" s="84"/>
      <c r="ODB1884" s="84"/>
      <c r="ODC1884" s="84"/>
      <c r="ODD1884" s="84"/>
      <c r="ODE1884" s="84"/>
      <c r="ODF1884" s="84"/>
      <c r="ODG1884" s="84"/>
      <c r="ODH1884" s="84"/>
      <c r="ODI1884" s="84"/>
      <c r="ODJ1884" s="84"/>
      <c r="ODK1884" s="84"/>
      <c r="ODL1884" s="84"/>
      <c r="ODM1884" s="84"/>
      <c r="ODN1884" s="84"/>
      <c r="ODO1884" s="84"/>
      <c r="ODP1884" s="84"/>
      <c r="ODQ1884" s="84"/>
      <c r="ODR1884" s="84"/>
      <c r="ODS1884" s="84"/>
      <c r="ODT1884" s="84"/>
      <c r="ODU1884" s="84"/>
      <c r="ODV1884" s="84"/>
      <c r="ODW1884" s="84"/>
      <c r="ODX1884" s="84"/>
      <c r="ODY1884" s="84"/>
      <c r="ODZ1884" s="84"/>
      <c r="OEA1884" s="84"/>
      <c r="OEB1884" s="84"/>
      <c r="OEC1884" s="84"/>
      <c r="OED1884" s="84"/>
      <c r="OEE1884" s="84"/>
      <c r="OEF1884" s="84"/>
      <c r="OEG1884" s="84"/>
      <c r="OEH1884" s="84"/>
      <c r="OEI1884" s="84"/>
      <c r="OEJ1884" s="84"/>
      <c r="OEK1884" s="84"/>
      <c r="OEL1884" s="84"/>
      <c r="OEM1884" s="84"/>
      <c r="OEN1884" s="84"/>
      <c r="OEO1884" s="84"/>
      <c r="OEP1884" s="84"/>
      <c r="OEQ1884" s="84"/>
      <c r="OER1884" s="84"/>
      <c r="OES1884" s="84"/>
      <c r="OET1884" s="84"/>
      <c r="OEU1884" s="84"/>
      <c r="OEV1884" s="84"/>
      <c r="OEW1884" s="84"/>
      <c r="OEX1884" s="84"/>
      <c r="OEY1884" s="84"/>
      <c r="OEZ1884" s="84"/>
      <c r="OFA1884" s="84"/>
      <c r="OFB1884" s="84"/>
      <c r="OFC1884" s="84"/>
      <c r="OFD1884" s="84"/>
      <c r="OFE1884" s="84"/>
      <c r="OFF1884" s="84"/>
      <c r="OFG1884" s="84"/>
      <c r="OFH1884" s="84"/>
      <c r="OFI1884" s="84"/>
      <c r="OFJ1884" s="84"/>
      <c r="OFK1884" s="84"/>
      <c r="OFL1884" s="84"/>
      <c r="OFM1884" s="84"/>
      <c r="OFN1884" s="84"/>
      <c r="OFO1884" s="84"/>
      <c r="OFP1884" s="84"/>
      <c r="OFQ1884" s="84"/>
      <c r="OFR1884" s="84"/>
      <c r="OFS1884" s="84"/>
      <c r="OFT1884" s="84"/>
      <c r="OFU1884" s="84"/>
      <c r="OFV1884" s="84"/>
      <c r="OFW1884" s="84"/>
      <c r="OFX1884" s="84"/>
      <c r="OFY1884" s="84"/>
      <c r="OFZ1884" s="84"/>
      <c r="OGA1884" s="84"/>
      <c r="OGB1884" s="84"/>
      <c r="OGC1884" s="84"/>
      <c r="OGD1884" s="84"/>
      <c r="OGE1884" s="84"/>
      <c r="OGF1884" s="84"/>
      <c r="OGG1884" s="84"/>
      <c r="OGH1884" s="84"/>
      <c r="OGI1884" s="84"/>
      <c r="OGJ1884" s="84"/>
      <c r="OGK1884" s="84"/>
      <c r="OGL1884" s="84"/>
      <c r="OGM1884" s="84"/>
      <c r="OGN1884" s="84"/>
      <c r="OGO1884" s="84"/>
      <c r="OGP1884" s="84"/>
      <c r="OGQ1884" s="84"/>
      <c r="OGR1884" s="84"/>
      <c r="OGS1884" s="84"/>
      <c r="OGT1884" s="84"/>
      <c r="OGU1884" s="84"/>
      <c r="OGV1884" s="84"/>
      <c r="OGW1884" s="84"/>
      <c r="OGX1884" s="84"/>
      <c r="OGY1884" s="84"/>
      <c r="OGZ1884" s="84"/>
      <c r="OHA1884" s="84"/>
      <c r="OHB1884" s="84"/>
      <c r="OHC1884" s="84"/>
      <c r="OHD1884" s="84"/>
      <c r="OHE1884" s="84"/>
      <c r="OHF1884" s="84"/>
      <c r="OHG1884" s="84"/>
      <c r="OHH1884" s="84"/>
      <c r="OHI1884" s="84"/>
      <c r="OHJ1884" s="84"/>
      <c r="OHK1884" s="84"/>
      <c r="OHL1884" s="84"/>
      <c r="OHM1884" s="84"/>
      <c r="OHN1884" s="84"/>
      <c r="OHO1884" s="84"/>
      <c r="OHP1884" s="84"/>
      <c r="OHQ1884" s="84"/>
      <c r="OHR1884" s="84"/>
      <c r="OHS1884" s="84"/>
      <c r="OHT1884" s="84"/>
      <c r="OHU1884" s="84"/>
      <c r="OHV1884" s="84"/>
      <c r="OHW1884" s="84"/>
      <c r="OHX1884" s="84"/>
      <c r="OHY1884" s="84"/>
      <c r="OHZ1884" s="84"/>
      <c r="OIA1884" s="84"/>
      <c r="OIB1884" s="84"/>
      <c r="OIC1884" s="84"/>
      <c r="OID1884" s="84"/>
      <c r="OIE1884" s="84"/>
      <c r="OIF1884" s="84"/>
      <c r="OIG1884" s="84"/>
      <c r="OIH1884" s="84"/>
      <c r="OII1884" s="84"/>
      <c r="OIJ1884" s="84"/>
      <c r="OIK1884" s="84"/>
      <c r="OIL1884" s="84"/>
      <c r="OIM1884" s="84"/>
      <c r="OIN1884" s="84"/>
      <c r="OIO1884" s="84"/>
      <c r="OIP1884" s="84"/>
      <c r="OIQ1884" s="84"/>
      <c r="OIR1884" s="84"/>
      <c r="OIS1884" s="84"/>
      <c r="OIT1884" s="84"/>
      <c r="OIU1884" s="84"/>
      <c r="OIV1884" s="84"/>
      <c r="OIW1884" s="84"/>
      <c r="OIX1884" s="84"/>
      <c r="OIY1884" s="84"/>
      <c r="OIZ1884" s="84"/>
      <c r="OJA1884" s="84"/>
      <c r="OJB1884" s="84"/>
      <c r="OJC1884" s="84"/>
      <c r="OJD1884" s="84"/>
      <c r="OJE1884" s="84"/>
      <c r="OJF1884" s="84"/>
      <c r="OJG1884" s="84"/>
      <c r="OJH1884" s="84"/>
      <c r="OJI1884" s="84"/>
      <c r="OJJ1884" s="84"/>
      <c r="OJK1884" s="84"/>
      <c r="OJL1884" s="84"/>
      <c r="OJM1884" s="84"/>
      <c r="OJN1884" s="84"/>
      <c r="OJO1884" s="84"/>
      <c r="OJP1884" s="84"/>
      <c r="OJQ1884" s="84"/>
      <c r="OJR1884" s="84"/>
      <c r="OJS1884" s="84"/>
      <c r="OJT1884" s="84"/>
      <c r="OJU1884" s="84"/>
      <c r="OJV1884" s="84"/>
      <c r="OJW1884" s="84"/>
      <c r="OJX1884" s="84"/>
      <c r="OJY1884" s="84"/>
      <c r="OJZ1884" s="84"/>
      <c r="OKA1884" s="84"/>
      <c r="OKB1884" s="84"/>
      <c r="OKC1884" s="84"/>
      <c r="OKD1884" s="84"/>
      <c r="OKE1884" s="84"/>
      <c r="OKF1884" s="84"/>
      <c r="OKG1884" s="84"/>
      <c r="OKH1884" s="84"/>
      <c r="OKI1884" s="84"/>
      <c r="OKJ1884" s="84"/>
      <c r="OKK1884" s="84"/>
      <c r="OKL1884" s="84"/>
      <c r="OKM1884" s="84"/>
      <c r="OKN1884" s="84"/>
      <c r="OKO1884" s="84"/>
      <c r="OKP1884" s="84"/>
      <c r="OKQ1884" s="84"/>
      <c r="OKR1884" s="84"/>
      <c r="OKS1884" s="84"/>
      <c r="OKT1884" s="84"/>
      <c r="OKU1884" s="84"/>
      <c r="OKV1884" s="84"/>
      <c r="OKW1884" s="84"/>
      <c r="OKX1884" s="84"/>
      <c r="OKY1884" s="84"/>
      <c r="OKZ1884" s="84"/>
      <c r="OLA1884" s="84"/>
      <c r="OLB1884" s="84"/>
      <c r="OLC1884" s="84"/>
      <c r="OLD1884" s="84"/>
      <c r="OLE1884" s="84"/>
      <c r="OLF1884" s="84"/>
      <c r="OLG1884" s="84"/>
      <c r="OLH1884" s="84"/>
      <c r="OLI1884" s="84"/>
      <c r="OLJ1884" s="84"/>
      <c r="OLK1884" s="84"/>
      <c r="OLL1884" s="84"/>
      <c r="OLM1884" s="84"/>
      <c r="OLN1884" s="84"/>
      <c r="OLO1884" s="84"/>
      <c r="OLP1884" s="84"/>
      <c r="OLQ1884" s="84"/>
      <c r="OLR1884" s="84"/>
      <c r="OLS1884" s="84"/>
      <c r="OLT1884" s="84"/>
      <c r="OLU1884" s="84"/>
      <c r="OLV1884" s="84"/>
      <c r="OLW1884" s="84"/>
      <c r="OLX1884" s="84"/>
      <c r="OLY1884" s="84"/>
      <c r="OLZ1884" s="84"/>
      <c r="OMA1884" s="84"/>
      <c r="OMB1884" s="84"/>
      <c r="OMC1884" s="84"/>
      <c r="OMD1884" s="84"/>
      <c r="OME1884" s="84"/>
      <c r="OMF1884" s="84"/>
      <c r="OMG1884" s="84"/>
      <c r="OMH1884" s="84"/>
      <c r="OMI1884" s="84"/>
      <c r="OMJ1884" s="84"/>
      <c r="OMK1884" s="84"/>
      <c r="OML1884" s="84"/>
      <c r="OMM1884" s="84"/>
      <c r="OMN1884" s="84"/>
      <c r="OMO1884" s="84"/>
      <c r="OMP1884" s="84"/>
      <c r="OMQ1884" s="84"/>
      <c r="OMR1884" s="84"/>
      <c r="OMS1884" s="84"/>
      <c r="OMT1884" s="84"/>
      <c r="OMU1884" s="84"/>
      <c r="OMV1884" s="84"/>
      <c r="OMW1884" s="84"/>
      <c r="OMX1884" s="84"/>
      <c r="OMY1884" s="84"/>
      <c r="OMZ1884" s="84"/>
      <c r="ONA1884" s="84"/>
      <c r="ONB1884" s="84"/>
      <c r="ONC1884" s="84"/>
      <c r="OND1884" s="84"/>
      <c r="ONE1884" s="84"/>
      <c r="ONF1884" s="84"/>
      <c r="ONG1884" s="84"/>
      <c r="ONH1884" s="84"/>
      <c r="ONI1884" s="84"/>
      <c r="ONJ1884" s="84"/>
      <c r="ONK1884" s="84"/>
      <c r="ONL1884" s="84"/>
      <c r="ONM1884" s="84"/>
      <c r="ONN1884" s="84"/>
      <c r="ONO1884" s="84"/>
      <c r="ONP1884" s="84"/>
      <c r="ONQ1884" s="84"/>
      <c r="ONR1884" s="84"/>
      <c r="ONS1884" s="84"/>
      <c r="ONT1884" s="84"/>
      <c r="ONU1884" s="84"/>
      <c r="ONV1884" s="84"/>
      <c r="ONW1884" s="84"/>
      <c r="ONX1884" s="84"/>
      <c r="ONY1884" s="84"/>
      <c r="ONZ1884" s="84"/>
      <c r="OOA1884" s="84"/>
      <c r="OOB1884" s="84"/>
      <c r="OOC1884" s="84"/>
      <c r="OOD1884" s="84"/>
      <c r="OOE1884" s="84"/>
      <c r="OOF1884" s="84"/>
      <c r="OOG1884" s="84"/>
      <c r="OOH1884" s="84"/>
      <c r="OOI1884" s="84"/>
      <c r="OOJ1884" s="84"/>
      <c r="OOK1884" s="84"/>
      <c r="OOL1884" s="84"/>
      <c r="OOM1884" s="84"/>
      <c r="OON1884" s="84"/>
      <c r="OOO1884" s="84"/>
      <c r="OOP1884" s="84"/>
      <c r="OOQ1884" s="84"/>
      <c r="OOR1884" s="84"/>
      <c r="OOS1884" s="84"/>
      <c r="OOT1884" s="84"/>
      <c r="OOU1884" s="84"/>
      <c r="OOV1884" s="84"/>
      <c r="OOW1884" s="84"/>
      <c r="OOX1884" s="84"/>
      <c r="OOY1884" s="84"/>
      <c r="OOZ1884" s="84"/>
      <c r="OPA1884" s="84"/>
      <c r="OPB1884" s="84"/>
      <c r="OPC1884" s="84"/>
      <c r="OPD1884" s="84"/>
      <c r="OPE1884" s="84"/>
      <c r="OPF1884" s="84"/>
      <c r="OPG1884" s="84"/>
      <c r="OPH1884" s="84"/>
      <c r="OPI1884" s="84"/>
      <c r="OPJ1884" s="84"/>
      <c r="OPK1884" s="84"/>
      <c r="OPL1884" s="84"/>
      <c r="OPM1884" s="84"/>
      <c r="OPN1884" s="84"/>
      <c r="OPO1884" s="84"/>
      <c r="OPP1884" s="84"/>
      <c r="OPQ1884" s="84"/>
      <c r="OPR1884" s="84"/>
      <c r="OPS1884" s="84"/>
      <c r="OPT1884" s="84"/>
      <c r="OPU1884" s="84"/>
      <c r="OPV1884" s="84"/>
      <c r="OPW1884" s="84"/>
      <c r="OPX1884" s="84"/>
      <c r="OPY1884" s="84"/>
      <c r="OPZ1884" s="84"/>
      <c r="OQA1884" s="84"/>
      <c r="OQB1884" s="84"/>
      <c r="OQC1884" s="84"/>
      <c r="OQD1884" s="84"/>
      <c r="OQE1884" s="84"/>
      <c r="OQF1884" s="84"/>
      <c r="OQG1884" s="84"/>
      <c r="OQH1884" s="84"/>
      <c r="OQI1884" s="84"/>
      <c r="OQJ1884" s="84"/>
      <c r="OQK1884" s="84"/>
      <c r="OQL1884" s="84"/>
      <c r="OQM1884" s="84"/>
      <c r="OQN1884" s="84"/>
      <c r="OQO1884" s="84"/>
      <c r="OQP1884" s="84"/>
      <c r="OQQ1884" s="84"/>
      <c r="OQR1884" s="84"/>
      <c r="OQS1884" s="84"/>
      <c r="OQT1884" s="84"/>
      <c r="OQU1884" s="84"/>
      <c r="OQV1884" s="84"/>
      <c r="OQW1884" s="84"/>
      <c r="OQX1884" s="84"/>
      <c r="OQY1884" s="84"/>
      <c r="OQZ1884" s="84"/>
      <c r="ORA1884" s="84"/>
      <c r="ORB1884" s="84"/>
      <c r="ORC1884" s="84"/>
      <c r="ORD1884" s="84"/>
      <c r="ORE1884" s="84"/>
      <c r="ORF1884" s="84"/>
      <c r="ORG1884" s="84"/>
      <c r="ORH1884" s="84"/>
      <c r="ORI1884" s="84"/>
      <c r="ORJ1884" s="84"/>
      <c r="ORK1884" s="84"/>
      <c r="ORL1884" s="84"/>
      <c r="ORM1884" s="84"/>
      <c r="ORN1884" s="84"/>
      <c r="ORO1884" s="84"/>
      <c r="ORP1884" s="84"/>
      <c r="ORQ1884" s="84"/>
      <c r="ORR1884" s="84"/>
      <c r="ORS1884" s="84"/>
      <c r="ORT1884" s="84"/>
      <c r="ORU1884" s="84"/>
      <c r="ORV1884" s="84"/>
      <c r="ORW1884" s="84"/>
      <c r="ORX1884" s="84"/>
      <c r="ORY1884" s="84"/>
      <c r="ORZ1884" s="84"/>
      <c r="OSA1884" s="84"/>
      <c r="OSB1884" s="84"/>
      <c r="OSC1884" s="84"/>
      <c r="OSD1884" s="84"/>
      <c r="OSE1884" s="84"/>
      <c r="OSF1884" s="84"/>
      <c r="OSG1884" s="84"/>
      <c r="OSH1884" s="84"/>
      <c r="OSI1884" s="84"/>
      <c r="OSJ1884" s="84"/>
      <c r="OSK1884" s="84"/>
      <c r="OSL1884" s="84"/>
      <c r="OSM1884" s="84"/>
      <c r="OSN1884" s="84"/>
      <c r="OSO1884" s="84"/>
      <c r="OSP1884" s="84"/>
      <c r="OSQ1884" s="84"/>
      <c r="OSR1884" s="84"/>
      <c r="OSS1884" s="84"/>
      <c r="OST1884" s="84"/>
      <c r="OSU1884" s="84"/>
      <c r="OSV1884" s="84"/>
      <c r="OSW1884" s="84"/>
      <c r="OSX1884" s="84"/>
      <c r="OSY1884" s="84"/>
      <c r="OSZ1884" s="84"/>
      <c r="OTA1884" s="84"/>
      <c r="OTB1884" s="84"/>
      <c r="OTC1884" s="84"/>
      <c r="OTD1884" s="84"/>
      <c r="OTE1884" s="84"/>
      <c r="OTF1884" s="84"/>
      <c r="OTG1884" s="84"/>
      <c r="OTH1884" s="84"/>
      <c r="OTI1884" s="84"/>
      <c r="OTJ1884" s="84"/>
      <c r="OTK1884" s="84"/>
      <c r="OTL1884" s="84"/>
      <c r="OTM1884" s="84"/>
      <c r="OTN1884" s="84"/>
      <c r="OTO1884" s="84"/>
      <c r="OTP1884" s="84"/>
      <c r="OTQ1884" s="84"/>
      <c r="OTR1884" s="84"/>
      <c r="OTS1884" s="84"/>
      <c r="OTT1884" s="84"/>
      <c r="OTU1884" s="84"/>
      <c r="OTV1884" s="84"/>
      <c r="OTW1884" s="84"/>
      <c r="OTX1884" s="84"/>
      <c r="OTY1884" s="84"/>
      <c r="OTZ1884" s="84"/>
      <c r="OUA1884" s="84"/>
      <c r="OUB1884" s="84"/>
      <c r="OUC1884" s="84"/>
      <c r="OUD1884" s="84"/>
      <c r="OUE1884" s="84"/>
      <c r="OUF1884" s="84"/>
      <c r="OUG1884" s="84"/>
      <c r="OUH1884" s="84"/>
      <c r="OUI1884" s="84"/>
      <c r="OUJ1884" s="84"/>
      <c r="OUK1884" s="84"/>
      <c r="OUL1884" s="84"/>
      <c r="OUM1884" s="84"/>
      <c r="OUN1884" s="84"/>
      <c r="OUO1884" s="84"/>
      <c r="OUP1884" s="84"/>
      <c r="OUQ1884" s="84"/>
      <c r="OUR1884" s="84"/>
      <c r="OUS1884" s="84"/>
      <c r="OUT1884" s="84"/>
      <c r="OUU1884" s="84"/>
      <c r="OUV1884" s="84"/>
      <c r="OUW1884" s="84"/>
      <c r="OUX1884" s="84"/>
      <c r="OUY1884" s="84"/>
      <c r="OUZ1884" s="84"/>
      <c r="OVA1884" s="84"/>
      <c r="OVB1884" s="84"/>
      <c r="OVC1884" s="84"/>
      <c r="OVD1884" s="84"/>
      <c r="OVE1884" s="84"/>
      <c r="OVF1884" s="84"/>
      <c r="OVG1884" s="84"/>
      <c r="OVH1884" s="84"/>
      <c r="OVI1884" s="84"/>
      <c r="OVJ1884" s="84"/>
      <c r="OVK1884" s="84"/>
      <c r="OVL1884" s="84"/>
      <c r="OVM1884" s="84"/>
      <c r="OVN1884" s="84"/>
      <c r="OVO1884" s="84"/>
      <c r="OVP1884" s="84"/>
      <c r="OVQ1884" s="84"/>
      <c r="OVR1884" s="84"/>
      <c r="OVS1884" s="84"/>
      <c r="OVT1884" s="84"/>
      <c r="OVU1884" s="84"/>
      <c r="OVV1884" s="84"/>
      <c r="OVW1884" s="84"/>
      <c r="OVX1884" s="84"/>
      <c r="OVY1884" s="84"/>
      <c r="OVZ1884" s="84"/>
      <c r="OWA1884" s="84"/>
      <c r="OWB1884" s="84"/>
      <c r="OWC1884" s="84"/>
      <c r="OWD1884" s="84"/>
      <c r="OWE1884" s="84"/>
      <c r="OWF1884" s="84"/>
      <c r="OWG1884" s="84"/>
      <c r="OWH1884" s="84"/>
      <c r="OWI1884" s="84"/>
      <c r="OWJ1884" s="84"/>
      <c r="OWK1884" s="84"/>
      <c r="OWL1884" s="84"/>
      <c r="OWM1884" s="84"/>
      <c r="OWN1884" s="84"/>
      <c r="OWO1884" s="84"/>
      <c r="OWP1884" s="84"/>
      <c r="OWQ1884" s="84"/>
      <c r="OWR1884" s="84"/>
      <c r="OWS1884" s="84"/>
      <c r="OWT1884" s="84"/>
      <c r="OWU1884" s="84"/>
      <c r="OWV1884" s="84"/>
      <c r="OWW1884" s="84"/>
      <c r="OWX1884" s="84"/>
      <c r="OWY1884" s="84"/>
      <c r="OWZ1884" s="84"/>
      <c r="OXA1884" s="84"/>
      <c r="OXB1884" s="84"/>
      <c r="OXC1884" s="84"/>
      <c r="OXD1884" s="84"/>
      <c r="OXE1884" s="84"/>
      <c r="OXF1884" s="84"/>
      <c r="OXG1884" s="84"/>
      <c r="OXH1884" s="84"/>
      <c r="OXI1884" s="84"/>
      <c r="OXJ1884" s="84"/>
      <c r="OXK1884" s="84"/>
      <c r="OXL1884" s="84"/>
      <c r="OXM1884" s="84"/>
      <c r="OXN1884" s="84"/>
      <c r="OXO1884" s="84"/>
      <c r="OXP1884" s="84"/>
      <c r="OXQ1884" s="84"/>
      <c r="OXR1884" s="84"/>
      <c r="OXS1884" s="84"/>
      <c r="OXT1884" s="84"/>
      <c r="OXU1884" s="84"/>
      <c r="OXV1884" s="84"/>
      <c r="OXW1884" s="84"/>
      <c r="OXX1884" s="84"/>
      <c r="OXY1884" s="84"/>
      <c r="OXZ1884" s="84"/>
      <c r="OYA1884" s="84"/>
      <c r="OYB1884" s="84"/>
      <c r="OYC1884" s="84"/>
      <c r="OYD1884" s="84"/>
      <c r="OYE1884" s="84"/>
      <c r="OYF1884" s="84"/>
      <c r="OYG1884" s="84"/>
      <c r="OYH1884" s="84"/>
      <c r="OYI1884" s="84"/>
      <c r="OYJ1884" s="84"/>
      <c r="OYK1884" s="84"/>
      <c r="OYL1884" s="84"/>
      <c r="OYM1884" s="84"/>
      <c r="OYN1884" s="84"/>
      <c r="OYO1884" s="84"/>
      <c r="OYP1884" s="84"/>
      <c r="OYQ1884" s="84"/>
      <c r="OYR1884" s="84"/>
      <c r="OYS1884" s="84"/>
      <c r="OYT1884" s="84"/>
      <c r="OYU1884" s="84"/>
      <c r="OYV1884" s="84"/>
      <c r="OYW1884" s="84"/>
      <c r="OYX1884" s="84"/>
      <c r="OYY1884" s="84"/>
      <c r="OYZ1884" s="84"/>
      <c r="OZA1884" s="84"/>
      <c r="OZB1884" s="84"/>
      <c r="OZC1884" s="84"/>
      <c r="OZD1884" s="84"/>
      <c r="OZE1884" s="84"/>
      <c r="OZF1884" s="84"/>
      <c r="OZG1884" s="84"/>
      <c r="OZH1884" s="84"/>
      <c r="OZI1884" s="84"/>
      <c r="OZJ1884" s="84"/>
      <c r="OZK1884" s="84"/>
      <c r="OZL1884" s="84"/>
      <c r="OZM1884" s="84"/>
      <c r="OZN1884" s="84"/>
      <c r="OZO1884" s="84"/>
      <c r="OZP1884" s="84"/>
      <c r="OZQ1884" s="84"/>
      <c r="OZR1884" s="84"/>
      <c r="OZS1884" s="84"/>
      <c r="OZT1884" s="84"/>
      <c r="OZU1884" s="84"/>
      <c r="OZV1884" s="84"/>
      <c r="OZW1884" s="84"/>
      <c r="OZX1884" s="84"/>
      <c r="OZY1884" s="84"/>
      <c r="OZZ1884" s="84"/>
      <c r="PAA1884" s="84"/>
      <c r="PAB1884" s="84"/>
      <c r="PAC1884" s="84"/>
      <c r="PAD1884" s="84"/>
      <c r="PAE1884" s="84"/>
      <c r="PAF1884" s="84"/>
      <c r="PAG1884" s="84"/>
      <c r="PAH1884" s="84"/>
      <c r="PAI1884" s="84"/>
      <c r="PAJ1884" s="84"/>
      <c r="PAK1884" s="84"/>
      <c r="PAL1884" s="84"/>
      <c r="PAM1884" s="84"/>
      <c r="PAN1884" s="84"/>
      <c r="PAO1884" s="84"/>
      <c r="PAP1884" s="84"/>
      <c r="PAQ1884" s="84"/>
      <c r="PAR1884" s="84"/>
      <c r="PAS1884" s="84"/>
      <c r="PAT1884" s="84"/>
      <c r="PAU1884" s="84"/>
      <c r="PAV1884" s="84"/>
      <c r="PAW1884" s="84"/>
      <c r="PAX1884" s="84"/>
      <c r="PAY1884" s="84"/>
      <c r="PAZ1884" s="84"/>
      <c r="PBA1884" s="84"/>
      <c r="PBB1884" s="84"/>
      <c r="PBC1884" s="84"/>
      <c r="PBD1884" s="84"/>
      <c r="PBE1884" s="84"/>
      <c r="PBF1884" s="84"/>
      <c r="PBG1884" s="84"/>
      <c r="PBH1884" s="84"/>
      <c r="PBI1884" s="84"/>
      <c r="PBJ1884" s="84"/>
      <c r="PBK1884" s="84"/>
      <c r="PBL1884" s="84"/>
      <c r="PBM1884" s="84"/>
      <c r="PBN1884" s="84"/>
      <c r="PBO1884" s="84"/>
      <c r="PBP1884" s="84"/>
      <c r="PBQ1884" s="84"/>
      <c r="PBR1884" s="84"/>
      <c r="PBS1884" s="84"/>
      <c r="PBT1884" s="84"/>
      <c r="PBU1884" s="84"/>
      <c r="PBV1884" s="84"/>
      <c r="PBW1884" s="84"/>
      <c r="PBX1884" s="84"/>
      <c r="PBY1884" s="84"/>
      <c r="PBZ1884" s="84"/>
      <c r="PCA1884" s="84"/>
      <c r="PCB1884" s="84"/>
      <c r="PCC1884" s="84"/>
      <c r="PCD1884" s="84"/>
      <c r="PCE1884" s="84"/>
      <c r="PCF1884" s="84"/>
      <c r="PCG1884" s="84"/>
      <c r="PCH1884" s="84"/>
      <c r="PCI1884" s="84"/>
      <c r="PCJ1884" s="84"/>
      <c r="PCK1884" s="84"/>
      <c r="PCL1884" s="84"/>
      <c r="PCM1884" s="84"/>
      <c r="PCN1884" s="84"/>
      <c r="PCO1884" s="84"/>
      <c r="PCP1884" s="84"/>
      <c r="PCQ1884" s="84"/>
      <c r="PCR1884" s="84"/>
      <c r="PCS1884" s="84"/>
      <c r="PCT1884" s="84"/>
      <c r="PCU1884" s="84"/>
      <c r="PCV1884" s="84"/>
      <c r="PCW1884" s="84"/>
      <c r="PCX1884" s="84"/>
      <c r="PCY1884" s="84"/>
      <c r="PCZ1884" s="84"/>
      <c r="PDA1884" s="84"/>
      <c r="PDB1884" s="84"/>
      <c r="PDC1884" s="84"/>
      <c r="PDD1884" s="84"/>
      <c r="PDE1884" s="84"/>
      <c r="PDF1884" s="84"/>
      <c r="PDG1884" s="84"/>
      <c r="PDH1884" s="84"/>
      <c r="PDI1884" s="84"/>
      <c r="PDJ1884" s="84"/>
      <c r="PDK1884" s="84"/>
      <c r="PDL1884" s="84"/>
      <c r="PDM1884" s="84"/>
      <c r="PDN1884" s="84"/>
      <c r="PDO1884" s="84"/>
      <c r="PDP1884" s="84"/>
      <c r="PDQ1884" s="84"/>
      <c r="PDR1884" s="84"/>
      <c r="PDS1884" s="84"/>
      <c r="PDT1884" s="84"/>
      <c r="PDU1884" s="84"/>
      <c r="PDV1884" s="84"/>
      <c r="PDW1884" s="84"/>
      <c r="PDX1884" s="84"/>
      <c r="PDY1884" s="84"/>
      <c r="PDZ1884" s="84"/>
      <c r="PEA1884" s="84"/>
      <c r="PEB1884" s="84"/>
      <c r="PEC1884" s="84"/>
      <c r="PED1884" s="84"/>
      <c r="PEE1884" s="84"/>
      <c r="PEF1884" s="84"/>
      <c r="PEG1884" s="84"/>
      <c r="PEH1884" s="84"/>
      <c r="PEI1884" s="84"/>
      <c r="PEJ1884" s="84"/>
      <c r="PEK1884" s="84"/>
      <c r="PEL1884" s="84"/>
      <c r="PEM1884" s="84"/>
      <c r="PEN1884" s="84"/>
      <c r="PEO1884" s="84"/>
      <c r="PEP1884" s="84"/>
      <c r="PEQ1884" s="84"/>
      <c r="PER1884" s="84"/>
      <c r="PES1884" s="84"/>
      <c r="PET1884" s="84"/>
      <c r="PEU1884" s="84"/>
      <c r="PEV1884" s="84"/>
      <c r="PEW1884" s="84"/>
      <c r="PEX1884" s="84"/>
      <c r="PEY1884" s="84"/>
      <c r="PEZ1884" s="84"/>
      <c r="PFA1884" s="84"/>
      <c r="PFB1884" s="84"/>
      <c r="PFC1884" s="84"/>
      <c r="PFD1884" s="84"/>
      <c r="PFE1884" s="84"/>
      <c r="PFF1884" s="84"/>
      <c r="PFG1884" s="84"/>
      <c r="PFH1884" s="84"/>
      <c r="PFI1884" s="84"/>
      <c r="PFJ1884" s="84"/>
      <c r="PFK1884" s="84"/>
      <c r="PFL1884" s="84"/>
      <c r="PFM1884" s="84"/>
      <c r="PFN1884" s="84"/>
      <c r="PFO1884" s="84"/>
      <c r="PFP1884" s="84"/>
      <c r="PFQ1884" s="84"/>
      <c r="PFR1884" s="84"/>
      <c r="PFS1884" s="84"/>
      <c r="PFT1884" s="84"/>
      <c r="PFU1884" s="84"/>
      <c r="PFV1884" s="84"/>
      <c r="PFW1884" s="84"/>
      <c r="PFX1884" s="84"/>
      <c r="PFY1884" s="84"/>
      <c r="PFZ1884" s="84"/>
      <c r="PGA1884" s="84"/>
      <c r="PGB1884" s="84"/>
      <c r="PGC1884" s="84"/>
      <c r="PGD1884" s="84"/>
      <c r="PGE1884" s="84"/>
      <c r="PGF1884" s="84"/>
      <c r="PGG1884" s="84"/>
      <c r="PGH1884" s="84"/>
      <c r="PGI1884" s="84"/>
      <c r="PGJ1884" s="84"/>
      <c r="PGK1884" s="84"/>
      <c r="PGL1884" s="84"/>
      <c r="PGM1884" s="84"/>
      <c r="PGN1884" s="84"/>
      <c r="PGO1884" s="84"/>
      <c r="PGP1884" s="84"/>
      <c r="PGQ1884" s="84"/>
      <c r="PGR1884" s="84"/>
      <c r="PGS1884" s="84"/>
      <c r="PGT1884" s="84"/>
      <c r="PGU1884" s="84"/>
      <c r="PGV1884" s="84"/>
      <c r="PGW1884" s="84"/>
      <c r="PGX1884" s="84"/>
      <c r="PGY1884" s="84"/>
      <c r="PGZ1884" s="84"/>
      <c r="PHA1884" s="84"/>
      <c r="PHB1884" s="84"/>
      <c r="PHC1884" s="84"/>
      <c r="PHD1884" s="84"/>
      <c r="PHE1884" s="84"/>
      <c r="PHF1884" s="84"/>
      <c r="PHG1884" s="84"/>
      <c r="PHH1884" s="84"/>
      <c r="PHI1884" s="84"/>
      <c r="PHJ1884" s="84"/>
      <c r="PHK1884" s="84"/>
      <c r="PHL1884" s="84"/>
      <c r="PHM1884" s="84"/>
      <c r="PHN1884" s="84"/>
      <c r="PHO1884" s="84"/>
      <c r="PHP1884" s="84"/>
      <c r="PHQ1884" s="84"/>
      <c r="PHR1884" s="84"/>
      <c r="PHS1884" s="84"/>
      <c r="PHT1884" s="84"/>
      <c r="PHU1884" s="84"/>
      <c r="PHV1884" s="84"/>
      <c r="PHW1884" s="84"/>
      <c r="PHX1884" s="84"/>
      <c r="PHY1884" s="84"/>
      <c r="PHZ1884" s="84"/>
      <c r="PIA1884" s="84"/>
      <c r="PIB1884" s="84"/>
      <c r="PIC1884" s="84"/>
      <c r="PID1884" s="84"/>
      <c r="PIE1884" s="84"/>
      <c r="PIF1884" s="84"/>
      <c r="PIG1884" s="84"/>
      <c r="PIH1884" s="84"/>
      <c r="PII1884" s="84"/>
      <c r="PIJ1884" s="84"/>
      <c r="PIK1884" s="84"/>
      <c r="PIL1884" s="84"/>
      <c r="PIM1884" s="84"/>
      <c r="PIN1884" s="84"/>
      <c r="PIO1884" s="84"/>
      <c r="PIP1884" s="84"/>
      <c r="PIQ1884" s="84"/>
      <c r="PIR1884" s="84"/>
      <c r="PIS1884" s="84"/>
      <c r="PIT1884" s="84"/>
      <c r="PIU1884" s="84"/>
      <c r="PIV1884" s="84"/>
      <c r="PIW1884" s="84"/>
      <c r="PIX1884" s="84"/>
      <c r="PIY1884" s="84"/>
      <c r="PIZ1884" s="84"/>
      <c r="PJA1884" s="84"/>
      <c r="PJB1884" s="84"/>
      <c r="PJC1884" s="84"/>
      <c r="PJD1884" s="84"/>
      <c r="PJE1884" s="84"/>
      <c r="PJF1884" s="84"/>
      <c r="PJG1884" s="84"/>
      <c r="PJH1884" s="84"/>
      <c r="PJI1884" s="84"/>
      <c r="PJJ1884" s="84"/>
      <c r="PJK1884" s="84"/>
      <c r="PJL1884" s="84"/>
      <c r="PJM1884" s="84"/>
      <c r="PJN1884" s="84"/>
      <c r="PJO1884" s="84"/>
      <c r="PJP1884" s="84"/>
      <c r="PJQ1884" s="84"/>
      <c r="PJR1884" s="84"/>
      <c r="PJS1884" s="84"/>
      <c r="PJT1884" s="84"/>
      <c r="PJU1884" s="84"/>
      <c r="PJV1884" s="84"/>
      <c r="PJW1884" s="84"/>
      <c r="PJX1884" s="84"/>
      <c r="PJY1884" s="84"/>
      <c r="PJZ1884" s="84"/>
      <c r="PKA1884" s="84"/>
      <c r="PKB1884" s="84"/>
      <c r="PKC1884" s="84"/>
      <c r="PKD1884" s="84"/>
      <c r="PKE1884" s="84"/>
      <c r="PKF1884" s="84"/>
      <c r="PKG1884" s="84"/>
      <c r="PKH1884" s="84"/>
      <c r="PKI1884" s="84"/>
      <c r="PKJ1884" s="84"/>
      <c r="PKK1884" s="84"/>
      <c r="PKL1884" s="84"/>
      <c r="PKM1884" s="84"/>
      <c r="PKN1884" s="84"/>
      <c r="PKO1884" s="84"/>
      <c r="PKP1884" s="84"/>
      <c r="PKQ1884" s="84"/>
      <c r="PKR1884" s="84"/>
      <c r="PKS1884" s="84"/>
      <c r="PKT1884" s="84"/>
      <c r="PKU1884" s="84"/>
      <c r="PKV1884" s="84"/>
      <c r="PKW1884" s="84"/>
      <c r="PKX1884" s="84"/>
      <c r="PKY1884" s="84"/>
      <c r="PKZ1884" s="84"/>
      <c r="PLA1884" s="84"/>
      <c r="PLB1884" s="84"/>
      <c r="PLC1884" s="84"/>
      <c r="PLD1884" s="84"/>
      <c r="PLE1884" s="84"/>
      <c r="PLF1884" s="84"/>
      <c r="PLG1884" s="84"/>
      <c r="PLH1884" s="84"/>
      <c r="PLI1884" s="84"/>
      <c r="PLJ1884" s="84"/>
      <c r="PLK1884" s="84"/>
      <c r="PLL1884" s="84"/>
      <c r="PLM1884" s="84"/>
      <c r="PLN1884" s="84"/>
      <c r="PLO1884" s="84"/>
      <c r="PLP1884" s="84"/>
      <c r="PLQ1884" s="84"/>
      <c r="PLR1884" s="84"/>
      <c r="PLS1884" s="84"/>
      <c r="PLT1884" s="84"/>
      <c r="PLU1884" s="84"/>
      <c r="PLV1884" s="84"/>
      <c r="PLW1884" s="84"/>
      <c r="PLX1884" s="84"/>
      <c r="PLY1884" s="84"/>
      <c r="PLZ1884" s="84"/>
      <c r="PMA1884" s="84"/>
      <c r="PMB1884" s="84"/>
      <c r="PMC1884" s="84"/>
      <c r="PMD1884" s="84"/>
      <c r="PME1884" s="84"/>
      <c r="PMF1884" s="84"/>
      <c r="PMG1884" s="84"/>
      <c r="PMH1884" s="84"/>
      <c r="PMI1884" s="84"/>
      <c r="PMJ1884" s="84"/>
      <c r="PMK1884" s="84"/>
      <c r="PML1884" s="84"/>
      <c r="PMM1884" s="84"/>
      <c r="PMN1884" s="84"/>
      <c r="PMO1884" s="84"/>
      <c r="PMP1884" s="84"/>
      <c r="PMQ1884" s="84"/>
      <c r="PMR1884" s="84"/>
      <c r="PMS1884" s="84"/>
      <c r="PMT1884" s="84"/>
      <c r="PMU1884" s="84"/>
      <c r="PMV1884" s="84"/>
      <c r="PMW1884" s="84"/>
      <c r="PMX1884" s="84"/>
      <c r="PMY1884" s="84"/>
      <c r="PMZ1884" s="84"/>
      <c r="PNA1884" s="84"/>
      <c r="PNB1884" s="84"/>
      <c r="PNC1884" s="84"/>
      <c r="PND1884" s="84"/>
      <c r="PNE1884" s="84"/>
      <c r="PNF1884" s="84"/>
      <c r="PNG1884" s="84"/>
      <c r="PNH1884" s="84"/>
      <c r="PNI1884" s="84"/>
      <c r="PNJ1884" s="84"/>
      <c r="PNK1884" s="84"/>
      <c r="PNL1884" s="84"/>
      <c r="PNM1884" s="84"/>
      <c r="PNN1884" s="84"/>
      <c r="PNO1884" s="84"/>
      <c r="PNP1884" s="84"/>
      <c r="PNQ1884" s="84"/>
      <c r="PNR1884" s="84"/>
      <c r="PNS1884" s="84"/>
      <c r="PNT1884" s="84"/>
      <c r="PNU1884" s="84"/>
      <c r="PNV1884" s="84"/>
      <c r="PNW1884" s="84"/>
      <c r="PNX1884" s="84"/>
      <c r="PNY1884" s="84"/>
      <c r="PNZ1884" s="84"/>
      <c r="POA1884" s="84"/>
      <c r="POB1884" s="84"/>
      <c r="POC1884" s="84"/>
      <c r="POD1884" s="84"/>
      <c r="POE1884" s="84"/>
      <c r="POF1884" s="84"/>
      <c r="POG1884" s="84"/>
      <c r="POH1884" s="84"/>
      <c r="POI1884" s="84"/>
      <c r="POJ1884" s="84"/>
      <c r="POK1884" s="84"/>
      <c r="POL1884" s="84"/>
      <c r="POM1884" s="84"/>
      <c r="PON1884" s="84"/>
      <c r="POO1884" s="84"/>
      <c r="POP1884" s="84"/>
      <c r="POQ1884" s="84"/>
      <c r="POR1884" s="84"/>
      <c r="POS1884" s="84"/>
      <c r="POT1884" s="84"/>
      <c r="POU1884" s="84"/>
      <c r="POV1884" s="84"/>
      <c r="POW1884" s="84"/>
      <c r="POX1884" s="84"/>
      <c r="POY1884" s="84"/>
      <c r="POZ1884" s="84"/>
      <c r="PPA1884" s="84"/>
      <c r="PPB1884" s="84"/>
      <c r="PPC1884" s="84"/>
      <c r="PPD1884" s="84"/>
      <c r="PPE1884" s="84"/>
      <c r="PPF1884" s="84"/>
      <c r="PPG1884" s="84"/>
      <c r="PPH1884" s="84"/>
      <c r="PPI1884" s="84"/>
      <c r="PPJ1884" s="84"/>
      <c r="PPK1884" s="84"/>
      <c r="PPL1884" s="84"/>
      <c r="PPM1884" s="84"/>
      <c r="PPN1884" s="84"/>
      <c r="PPO1884" s="84"/>
      <c r="PPP1884" s="84"/>
      <c r="PPQ1884" s="84"/>
      <c r="PPR1884" s="84"/>
      <c r="PPS1884" s="84"/>
      <c r="PPT1884" s="84"/>
      <c r="PPU1884" s="84"/>
      <c r="PPV1884" s="84"/>
      <c r="PPW1884" s="84"/>
      <c r="PPX1884" s="84"/>
      <c r="PPY1884" s="84"/>
      <c r="PPZ1884" s="84"/>
      <c r="PQA1884" s="84"/>
      <c r="PQB1884" s="84"/>
      <c r="PQC1884" s="84"/>
      <c r="PQD1884" s="84"/>
      <c r="PQE1884" s="84"/>
      <c r="PQF1884" s="84"/>
      <c r="PQG1884" s="84"/>
      <c r="PQH1884" s="84"/>
      <c r="PQI1884" s="84"/>
      <c r="PQJ1884" s="84"/>
      <c r="PQK1884" s="84"/>
      <c r="PQL1884" s="84"/>
      <c r="PQM1884" s="84"/>
      <c r="PQN1884" s="84"/>
      <c r="PQO1884" s="84"/>
      <c r="PQP1884" s="84"/>
      <c r="PQQ1884" s="84"/>
      <c r="PQR1884" s="84"/>
      <c r="PQS1884" s="84"/>
      <c r="PQT1884" s="84"/>
      <c r="PQU1884" s="84"/>
      <c r="PQV1884" s="84"/>
      <c r="PQW1884" s="84"/>
      <c r="PQX1884" s="84"/>
      <c r="PQY1884" s="84"/>
      <c r="PQZ1884" s="84"/>
      <c r="PRA1884" s="84"/>
      <c r="PRB1884" s="84"/>
      <c r="PRC1884" s="84"/>
      <c r="PRD1884" s="84"/>
      <c r="PRE1884" s="84"/>
      <c r="PRF1884" s="84"/>
      <c r="PRG1884" s="84"/>
      <c r="PRH1884" s="84"/>
      <c r="PRI1884" s="84"/>
      <c r="PRJ1884" s="84"/>
      <c r="PRK1884" s="84"/>
      <c r="PRL1884" s="84"/>
      <c r="PRM1884" s="84"/>
      <c r="PRN1884" s="84"/>
      <c r="PRO1884" s="84"/>
      <c r="PRP1884" s="84"/>
      <c r="PRQ1884" s="84"/>
      <c r="PRR1884" s="84"/>
      <c r="PRS1884" s="84"/>
      <c r="PRT1884" s="84"/>
      <c r="PRU1884" s="84"/>
      <c r="PRV1884" s="84"/>
      <c r="PRW1884" s="84"/>
      <c r="PRX1884" s="84"/>
      <c r="PRY1884" s="84"/>
      <c r="PRZ1884" s="84"/>
      <c r="PSA1884" s="84"/>
      <c r="PSB1884" s="84"/>
      <c r="PSC1884" s="84"/>
      <c r="PSD1884" s="84"/>
      <c r="PSE1884" s="84"/>
      <c r="PSF1884" s="84"/>
      <c r="PSG1884" s="84"/>
      <c r="PSH1884" s="84"/>
      <c r="PSI1884" s="84"/>
      <c r="PSJ1884" s="84"/>
      <c r="PSK1884" s="84"/>
      <c r="PSL1884" s="84"/>
      <c r="PSM1884" s="84"/>
      <c r="PSN1884" s="84"/>
      <c r="PSO1884" s="84"/>
      <c r="PSP1884" s="84"/>
      <c r="PSQ1884" s="84"/>
      <c r="PSR1884" s="84"/>
      <c r="PSS1884" s="84"/>
      <c r="PST1884" s="84"/>
      <c r="PSU1884" s="84"/>
      <c r="PSV1884" s="84"/>
      <c r="PSW1884" s="84"/>
      <c r="PSX1884" s="84"/>
      <c r="PSY1884" s="84"/>
      <c r="PSZ1884" s="84"/>
      <c r="PTA1884" s="84"/>
      <c r="PTB1884" s="84"/>
      <c r="PTC1884" s="84"/>
      <c r="PTD1884" s="84"/>
      <c r="PTE1884" s="84"/>
      <c r="PTF1884" s="84"/>
      <c r="PTG1884" s="84"/>
      <c r="PTH1884" s="84"/>
      <c r="PTI1884" s="84"/>
      <c r="PTJ1884" s="84"/>
      <c r="PTK1884" s="84"/>
      <c r="PTL1884" s="84"/>
      <c r="PTM1884" s="84"/>
      <c r="PTN1884" s="84"/>
      <c r="PTO1884" s="84"/>
      <c r="PTP1884" s="84"/>
      <c r="PTQ1884" s="84"/>
      <c r="PTR1884" s="84"/>
      <c r="PTS1884" s="84"/>
      <c r="PTT1884" s="84"/>
      <c r="PTU1884" s="84"/>
      <c r="PTV1884" s="84"/>
      <c r="PTW1884" s="84"/>
      <c r="PTX1884" s="84"/>
      <c r="PTY1884" s="84"/>
      <c r="PTZ1884" s="84"/>
      <c r="PUA1884" s="84"/>
      <c r="PUB1884" s="84"/>
      <c r="PUC1884" s="84"/>
      <c r="PUD1884" s="84"/>
      <c r="PUE1884" s="84"/>
      <c r="PUF1884" s="84"/>
      <c r="PUG1884" s="84"/>
      <c r="PUH1884" s="84"/>
      <c r="PUI1884" s="84"/>
      <c r="PUJ1884" s="84"/>
      <c r="PUK1884" s="84"/>
      <c r="PUL1884" s="84"/>
      <c r="PUM1884" s="84"/>
      <c r="PUN1884" s="84"/>
      <c r="PUO1884" s="84"/>
      <c r="PUP1884" s="84"/>
      <c r="PUQ1884" s="84"/>
      <c r="PUR1884" s="84"/>
      <c r="PUS1884" s="84"/>
      <c r="PUT1884" s="84"/>
      <c r="PUU1884" s="84"/>
      <c r="PUV1884" s="84"/>
      <c r="PUW1884" s="84"/>
      <c r="PUX1884" s="84"/>
      <c r="PUY1884" s="84"/>
      <c r="PUZ1884" s="84"/>
      <c r="PVA1884" s="84"/>
      <c r="PVB1884" s="84"/>
      <c r="PVC1884" s="84"/>
      <c r="PVD1884" s="84"/>
      <c r="PVE1884" s="84"/>
      <c r="PVF1884" s="84"/>
      <c r="PVG1884" s="84"/>
      <c r="PVH1884" s="84"/>
      <c r="PVI1884" s="84"/>
      <c r="PVJ1884" s="84"/>
      <c r="PVK1884" s="84"/>
      <c r="PVL1884" s="84"/>
      <c r="PVM1884" s="84"/>
      <c r="PVN1884" s="84"/>
      <c r="PVO1884" s="84"/>
      <c r="PVP1884" s="84"/>
      <c r="PVQ1884" s="84"/>
      <c r="PVR1884" s="84"/>
      <c r="PVS1884" s="84"/>
      <c r="PVT1884" s="84"/>
      <c r="PVU1884" s="84"/>
      <c r="PVV1884" s="84"/>
      <c r="PVW1884" s="84"/>
      <c r="PVX1884" s="84"/>
      <c r="PVY1884" s="84"/>
      <c r="PVZ1884" s="84"/>
      <c r="PWA1884" s="84"/>
      <c r="PWB1884" s="84"/>
      <c r="PWC1884" s="84"/>
      <c r="PWD1884" s="84"/>
      <c r="PWE1884" s="84"/>
      <c r="PWF1884" s="84"/>
      <c r="PWG1884" s="84"/>
      <c r="PWH1884" s="84"/>
      <c r="PWI1884" s="84"/>
      <c r="PWJ1884" s="84"/>
      <c r="PWK1884" s="84"/>
      <c r="PWL1884" s="84"/>
      <c r="PWM1884" s="84"/>
      <c r="PWN1884" s="84"/>
      <c r="PWO1884" s="84"/>
      <c r="PWP1884" s="84"/>
      <c r="PWQ1884" s="84"/>
      <c r="PWR1884" s="84"/>
      <c r="PWS1884" s="84"/>
      <c r="PWT1884" s="84"/>
      <c r="PWU1884" s="84"/>
      <c r="PWV1884" s="84"/>
      <c r="PWW1884" s="84"/>
      <c r="PWX1884" s="84"/>
      <c r="PWY1884" s="84"/>
      <c r="PWZ1884" s="84"/>
      <c r="PXA1884" s="84"/>
      <c r="PXB1884" s="84"/>
      <c r="PXC1884" s="84"/>
      <c r="PXD1884" s="84"/>
      <c r="PXE1884" s="84"/>
      <c r="PXF1884" s="84"/>
      <c r="PXG1884" s="84"/>
      <c r="PXH1884" s="84"/>
      <c r="PXI1884" s="84"/>
      <c r="PXJ1884" s="84"/>
      <c r="PXK1884" s="84"/>
      <c r="PXL1884" s="84"/>
      <c r="PXM1884" s="84"/>
      <c r="PXN1884" s="84"/>
      <c r="PXO1884" s="84"/>
      <c r="PXP1884" s="84"/>
      <c r="PXQ1884" s="84"/>
      <c r="PXR1884" s="84"/>
      <c r="PXS1884" s="84"/>
      <c r="PXT1884" s="84"/>
      <c r="PXU1884" s="84"/>
      <c r="PXV1884" s="84"/>
      <c r="PXW1884" s="84"/>
      <c r="PXX1884" s="84"/>
      <c r="PXY1884" s="84"/>
      <c r="PXZ1884" s="84"/>
      <c r="PYA1884" s="84"/>
      <c r="PYB1884" s="84"/>
      <c r="PYC1884" s="84"/>
      <c r="PYD1884" s="84"/>
      <c r="PYE1884" s="84"/>
      <c r="PYF1884" s="84"/>
      <c r="PYG1884" s="84"/>
      <c r="PYH1884" s="84"/>
      <c r="PYI1884" s="84"/>
      <c r="PYJ1884" s="84"/>
      <c r="PYK1884" s="84"/>
      <c r="PYL1884" s="84"/>
      <c r="PYM1884" s="84"/>
      <c r="PYN1884" s="84"/>
      <c r="PYO1884" s="84"/>
      <c r="PYP1884" s="84"/>
      <c r="PYQ1884" s="84"/>
      <c r="PYR1884" s="84"/>
      <c r="PYS1884" s="84"/>
      <c r="PYT1884" s="84"/>
      <c r="PYU1884" s="84"/>
      <c r="PYV1884" s="84"/>
      <c r="PYW1884" s="84"/>
      <c r="PYX1884" s="84"/>
      <c r="PYY1884" s="84"/>
      <c r="PYZ1884" s="84"/>
      <c r="PZA1884" s="84"/>
      <c r="PZB1884" s="84"/>
      <c r="PZC1884" s="84"/>
      <c r="PZD1884" s="84"/>
      <c r="PZE1884" s="84"/>
      <c r="PZF1884" s="84"/>
      <c r="PZG1884" s="84"/>
      <c r="PZH1884" s="84"/>
      <c r="PZI1884" s="84"/>
      <c r="PZJ1884" s="84"/>
      <c r="PZK1884" s="84"/>
      <c r="PZL1884" s="84"/>
      <c r="PZM1884" s="84"/>
      <c r="PZN1884" s="84"/>
      <c r="PZO1884" s="84"/>
      <c r="PZP1884" s="84"/>
      <c r="PZQ1884" s="84"/>
      <c r="PZR1884" s="84"/>
      <c r="PZS1884" s="84"/>
      <c r="PZT1884" s="84"/>
      <c r="PZU1884" s="84"/>
      <c r="PZV1884" s="84"/>
      <c r="PZW1884" s="84"/>
      <c r="PZX1884" s="84"/>
      <c r="PZY1884" s="84"/>
      <c r="PZZ1884" s="84"/>
      <c r="QAA1884" s="84"/>
      <c r="QAB1884" s="84"/>
      <c r="QAC1884" s="84"/>
      <c r="QAD1884" s="84"/>
      <c r="QAE1884" s="84"/>
      <c r="QAF1884" s="84"/>
      <c r="QAG1884" s="84"/>
      <c r="QAH1884" s="84"/>
      <c r="QAI1884" s="84"/>
      <c r="QAJ1884" s="84"/>
      <c r="QAK1884" s="84"/>
      <c r="QAL1884" s="84"/>
      <c r="QAM1884" s="84"/>
      <c r="QAN1884" s="84"/>
      <c r="QAO1884" s="84"/>
      <c r="QAP1884" s="84"/>
      <c r="QAQ1884" s="84"/>
      <c r="QAR1884" s="84"/>
      <c r="QAS1884" s="84"/>
      <c r="QAT1884" s="84"/>
      <c r="QAU1884" s="84"/>
      <c r="QAV1884" s="84"/>
      <c r="QAW1884" s="84"/>
      <c r="QAX1884" s="84"/>
      <c r="QAY1884" s="84"/>
      <c r="QAZ1884" s="84"/>
      <c r="QBA1884" s="84"/>
      <c r="QBB1884" s="84"/>
      <c r="QBC1884" s="84"/>
      <c r="QBD1884" s="84"/>
      <c r="QBE1884" s="84"/>
      <c r="QBF1884" s="84"/>
      <c r="QBG1884" s="84"/>
      <c r="QBH1884" s="84"/>
      <c r="QBI1884" s="84"/>
      <c r="QBJ1884" s="84"/>
      <c r="QBK1884" s="84"/>
      <c r="QBL1884" s="84"/>
      <c r="QBM1884" s="84"/>
      <c r="QBN1884" s="84"/>
      <c r="QBO1884" s="84"/>
      <c r="QBP1884" s="84"/>
      <c r="QBQ1884" s="84"/>
      <c r="QBR1884" s="84"/>
      <c r="QBS1884" s="84"/>
      <c r="QBT1884" s="84"/>
      <c r="QBU1884" s="84"/>
      <c r="QBV1884" s="84"/>
      <c r="QBW1884" s="84"/>
      <c r="QBX1884" s="84"/>
      <c r="QBY1884" s="84"/>
      <c r="QBZ1884" s="84"/>
      <c r="QCA1884" s="84"/>
      <c r="QCB1884" s="84"/>
      <c r="QCC1884" s="84"/>
      <c r="QCD1884" s="84"/>
      <c r="QCE1884" s="84"/>
      <c r="QCF1884" s="84"/>
      <c r="QCG1884" s="84"/>
      <c r="QCH1884" s="84"/>
      <c r="QCI1884" s="84"/>
      <c r="QCJ1884" s="84"/>
      <c r="QCK1884" s="84"/>
      <c r="QCL1884" s="84"/>
      <c r="QCM1884" s="84"/>
      <c r="QCN1884" s="84"/>
      <c r="QCO1884" s="84"/>
      <c r="QCP1884" s="84"/>
      <c r="QCQ1884" s="84"/>
      <c r="QCR1884" s="84"/>
      <c r="QCS1884" s="84"/>
      <c r="QCT1884" s="84"/>
      <c r="QCU1884" s="84"/>
      <c r="QCV1884" s="84"/>
      <c r="QCW1884" s="84"/>
      <c r="QCX1884" s="84"/>
      <c r="QCY1884" s="84"/>
      <c r="QCZ1884" s="84"/>
      <c r="QDA1884" s="84"/>
      <c r="QDB1884" s="84"/>
      <c r="QDC1884" s="84"/>
      <c r="QDD1884" s="84"/>
      <c r="QDE1884" s="84"/>
      <c r="QDF1884" s="84"/>
      <c r="QDG1884" s="84"/>
      <c r="QDH1884" s="84"/>
      <c r="QDI1884" s="84"/>
      <c r="QDJ1884" s="84"/>
      <c r="QDK1884" s="84"/>
      <c r="QDL1884" s="84"/>
      <c r="QDM1884" s="84"/>
      <c r="QDN1884" s="84"/>
      <c r="QDO1884" s="84"/>
      <c r="QDP1884" s="84"/>
      <c r="QDQ1884" s="84"/>
      <c r="QDR1884" s="84"/>
      <c r="QDS1884" s="84"/>
      <c r="QDT1884" s="84"/>
      <c r="QDU1884" s="84"/>
      <c r="QDV1884" s="84"/>
      <c r="QDW1884" s="84"/>
      <c r="QDX1884" s="84"/>
      <c r="QDY1884" s="84"/>
      <c r="QDZ1884" s="84"/>
      <c r="QEA1884" s="84"/>
      <c r="QEB1884" s="84"/>
      <c r="QEC1884" s="84"/>
      <c r="QED1884" s="84"/>
      <c r="QEE1884" s="84"/>
      <c r="QEF1884" s="84"/>
      <c r="QEG1884" s="84"/>
      <c r="QEH1884" s="84"/>
      <c r="QEI1884" s="84"/>
      <c r="QEJ1884" s="84"/>
      <c r="QEK1884" s="84"/>
      <c r="QEL1884" s="84"/>
      <c r="QEM1884" s="84"/>
      <c r="QEN1884" s="84"/>
      <c r="QEO1884" s="84"/>
      <c r="QEP1884" s="84"/>
      <c r="QEQ1884" s="84"/>
      <c r="QER1884" s="84"/>
      <c r="QES1884" s="84"/>
      <c r="QET1884" s="84"/>
      <c r="QEU1884" s="84"/>
      <c r="QEV1884" s="84"/>
      <c r="QEW1884" s="84"/>
      <c r="QEX1884" s="84"/>
      <c r="QEY1884" s="84"/>
      <c r="QEZ1884" s="84"/>
      <c r="QFA1884" s="84"/>
      <c r="QFB1884" s="84"/>
      <c r="QFC1884" s="84"/>
      <c r="QFD1884" s="84"/>
      <c r="QFE1884" s="84"/>
      <c r="QFF1884" s="84"/>
      <c r="QFG1884" s="84"/>
      <c r="QFH1884" s="84"/>
      <c r="QFI1884" s="84"/>
      <c r="QFJ1884" s="84"/>
      <c r="QFK1884" s="84"/>
      <c r="QFL1884" s="84"/>
      <c r="QFM1884" s="84"/>
      <c r="QFN1884" s="84"/>
      <c r="QFO1884" s="84"/>
      <c r="QFP1884" s="84"/>
      <c r="QFQ1884" s="84"/>
      <c r="QFR1884" s="84"/>
      <c r="QFS1884" s="84"/>
      <c r="QFT1884" s="84"/>
      <c r="QFU1884" s="84"/>
      <c r="QFV1884" s="84"/>
      <c r="QFW1884" s="84"/>
      <c r="QFX1884" s="84"/>
      <c r="QFY1884" s="84"/>
      <c r="QFZ1884" s="84"/>
      <c r="QGA1884" s="84"/>
      <c r="QGB1884" s="84"/>
      <c r="QGC1884" s="84"/>
      <c r="QGD1884" s="84"/>
      <c r="QGE1884" s="84"/>
      <c r="QGF1884" s="84"/>
      <c r="QGG1884" s="84"/>
      <c r="QGH1884" s="84"/>
      <c r="QGI1884" s="84"/>
      <c r="QGJ1884" s="84"/>
      <c r="QGK1884" s="84"/>
      <c r="QGL1884" s="84"/>
      <c r="QGM1884" s="84"/>
      <c r="QGN1884" s="84"/>
      <c r="QGO1884" s="84"/>
      <c r="QGP1884" s="84"/>
      <c r="QGQ1884" s="84"/>
      <c r="QGR1884" s="84"/>
      <c r="QGS1884" s="84"/>
      <c r="QGT1884" s="84"/>
      <c r="QGU1884" s="84"/>
      <c r="QGV1884" s="84"/>
      <c r="QGW1884" s="84"/>
      <c r="QGX1884" s="84"/>
      <c r="QGY1884" s="84"/>
      <c r="QGZ1884" s="84"/>
      <c r="QHA1884" s="84"/>
      <c r="QHB1884" s="84"/>
      <c r="QHC1884" s="84"/>
      <c r="QHD1884" s="84"/>
      <c r="QHE1884" s="84"/>
      <c r="QHF1884" s="84"/>
      <c r="QHG1884" s="84"/>
      <c r="QHH1884" s="84"/>
      <c r="QHI1884" s="84"/>
      <c r="QHJ1884" s="84"/>
      <c r="QHK1884" s="84"/>
      <c r="QHL1884" s="84"/>
      <c r="QHM1884" s="84"/>
      <c r="QHN1884" s="84"/>
      <c r="QHO1884" s="84"/>
      <c r="QHP1884" s="84"/>
      <c r="QHQ1884" s="84"/>
      <c r="QHR1884" s="84"/>
      <c r="QHS1884" s="84"/>
      <c r="QHT1884" s="84"/>
      <c r="QHU1884" s="84"/>
      <c r="QHV1884" s="84"/>
      <c r="QHW1884" s="84"/>
      <c r="QHX1884" s="84"/>
      <c r="QHY1884" s="84"/>
      <c r="QHZ1884" s="84"/>
      <c r="QIA1884" s="84"/>
      <c r="QIB1884" s="84"/>
      <c r="QIC1884" s="84"/>
      <c r="QID1884" s="84"/>
      <c r="QIE1884" s="84"/>
      <c r="QIF1884" s="84"/>
      <c r="QIG1884" s="84"/>
      <c r="QIH1884" s="84"/>
      <c r="QII1884" s="84"/>
      <c r="QIJ1884" s="84"/>
      <c r="QIK1884" s="84"/>
      <c r="QIL1884" s="84"/>
      <c r="QIM1884" s="84"/>
      <c r="QIN1884" s="84"/>
      <c r="QIO1884" s="84"/>
      <c r="QIP1884" s="84"/>
      <c r="QIQ1884" s="84"/>
      <c r="QIR1884" s="84"/>
      <c r="QIS1884" s="84"/>
      <c r="QIT1884" s="84"/>
      <c r="QIU1884" s="84"/>
      <c r="QIV1884" s="84"/>
      <c r="QIW1884" s="84"/>
      <c r="QIX1884" s="84"/>
      <c r="QIY1884" s="84"/>
      <c r="QIZ1884" s="84"/>
      <c r="QJA1884" s="84"/>
      <c r="QJB1884" s="84"/>
      <c r="QJC1884" s="84"/>
      <c r="QJD1884" s="84"/>
      <c r="QJE1884" s="84"/>
      <c r="QJF1884" s="84"/>
      <c r="QJG1884" s="84"/>
      <c r="QJH1884" s="84"/>
      <c r="QJI1884" s="84"/>
      <c r="QJJ1884" s="84"/>
      <c r="QJK1884" s="84"/>
      <c r="QJL1884" s="84"/>
      <c r="QJM1884" s="84"/>
      <c r="QJN1884" s="84"/>
      <c r="QJO1884" s="84"/>
      <c r="QJP1884" s="84"/>
      <c r="QJQ1884" s="84"/>
      <c r="QJR1884" s="84"/>
      <c r="QJS1884" s="84"/>
      <c r="QJT1884" s="84"/>
      <c r="QJU1884" s="84"/>
      <c r="QJV1884" s="84"/>
      <c r="QJW1884" s="84"/>
      <c r="QJX1884" s="84"/>
      <c r="QJY1884" s="84"/>
      <c r="QJZ1884" s="84"/>
      <c r="QKA1884" s="84"/>
      <c r="QKB1884" s="84"/>
      <c r="QKC1884" s="84"/>
      <c r="QKD1884" s="84"/>
      <c r="QKE1884" s="84"/>
      <c r="QKF1884" s="84"/>
      <c r="QKG1884" s="84"/>
      <c r="QKH1884" s="84"/>
      <c r="QKI1884" s="84"/>
      <c r="QKJ1884" s="84"/>
      <c r="QKK1884" s="84"/>
      <c r="QKL1884" s="84"/>
      <c r="QKM1884" s="84"/>
      <c r="QKN1884" s="84"/>
      <c r="QKO1884" s="84"/>
      <c r="QKP1884" s="84"/>
      <c r="QKQ1884" s="84"/>
      <c r="QKR1884" s="84"/>
      <c r="QKS1884" s="84"/>
      <c r="QKT1884" s="84"/>
      <c r="QKU1884" s="84"/>
      <c r="QKV1884" s="84"/>
      <c r="QKW1884" s="84"/>
      <c r="QKX1884" s="84"/>
      <c r="QKY1884" s="84"/>
      <c r="QKZ1884" s="84"/>
      <c r="QLA1884" s="84"/>
      <c r="QLB1884" s="84"/>
      <c r="QLC1884" s="84"/>
      <c r="QLD1884" s="84"/>
      <c r="QLE1884" s="84"/>
      <c r="QLF1884" s="84"/>
      <c r="QLG1884" s="84"/>
      <c r="QLH1884" s="84"/>
      <c r="QLI1884" s="84"/>
      <c r="QLJ1884" s="84"/>
      <c r="QLK1884" s="84"/>
      <c r="QLL1884" s="84"/>
      <c r="QLM1884" s="84"/>
      <c r="QLN1884" s="84"/>
      <c r="QLO1884" s="84"/>
      <c r="QLP1884" s="84"/>
      <c r="QLQ1884" s="84"/>
      <c r="QLR1884" s="84"/>
      <c r="QLS1884" s="84"/>
      <c r="QLT1884" s="84"/>
      <c r="QLU1884" s="84"/>
      <c r="QLV1884" s="84"/>
      <c r="QLW1884" s="84"/>
      <c r="QLX1884" s="84"/>
      <c r="QLY1884" s="84"/>
      <c r="QLZ1884" s="84"/>
      <c r="QMA1884" s="84"/>
      <c r="QMB1884" s="84"/>
      <c r="QMC1884" s="84"/>
      <c r="QMD1884" s="84"/>
      <c r="QME1884" s="84"/>
      <c r="QMF1884" s="84"/>
      <c r="QMG1884" s="84"/>
      <c r="QMH1884" s="84"/>
      <c r="QMI1884" s="84"/>
      <c r="QMJ1884" s="84"/>
      <c r="QMK1884" s="84"/>
      <c r="QML1884" s="84"/>
      <c r="QMM1884" s="84"/>
      <c r="QMN1884" s="84"/>
      <c r="QMO1884" s="84"/>
      <c r="QMP1884" s="84"/>
      <c r="QMQ1884" s="84"/>
      <c r="QMR1884" s="84"/>
      <c r="QMS1884" s="84"/>
      <c r="QMT1884" s="84"/>
      <c r="QMU1884" s="84"/>
      <c r="QMV1884" s="84"/>
      <c r="QMW1884" s="84"/>
      <c r="QMX1884" s="84"/>
      <c r="QMY1884" s="84"/>
      <c r="QMZ1884" s="84"/>
      <c r="QNA1884" s="84"/>
      <c r="QNB1884" s="84"/>
      <c r="QNC1884" s="84"/>
      <c r="QND1884" s="84"/>
      <c r="QNE1884" s="84"/>
      <c r="QNF1884" s="84"/>
      <c r="QNG1884" s="84"/>
      <c r="QNH1884" s="84"/>
      <c r="QNI1884" s="84"/>
      <c r="QNJ1884" s="84"/>
      <c r="QNK1884" s="84"/>
      <c r="QNL1884" s="84"/>
      <c r="QNM1884" s="84"/>
      <c r="QNN1884" s="84"/>
      <c r="QNO1884" s="84"/>
      <c r="QNP1884" s="84"/>
      <c r="QNQ1884" s="84"/>
      <c r="QNR1884" s="84"/>
      <c r="QNS1884" s="84"/>
      <c r="QNT1884" s="84"/>
      <c r="QNU1884" s="84"/>
      <c r="QNV1884" s="84"/>
      <c r="QNW1884" s="84"/>
      <c r="QNX1884" s="84"/>
      <c r="QNY1884" s="84"/>
      <c r="QNZ1884" s="84"/>
      <c r="QOA1884" s="84"/>
      <c r="QOB1884" s="84"/>
      <c r="QOC1884" s="84"/>
      <c r="QOD1884" s="84"/>
      <c r="QOE1884" s="84"/>
      <c r="QOF1884" s="84"/>
      <c r="QOG1884" s="84"/>
      <c r="QOH1884" s="84"/>
      <c r="QOI1884" s="84"/>
      <c r="QOJ1884" s="84"/>
      <c r="QOK1884" s="84"/>
      <c r="QOL1884" s="84"/>
      <c r="QOM1884" s="84"/>
      <c r="QON1884" s="84"/>
      <c r="QOO1884" s="84"/>
      <c r="QOP1884" s="84"/>
      <c r="QOQ1884" s="84"/>
      <c r="QOR1884" s="84"/>
      <c r="QOS1884" s="84"/>
      <c r="QOT1884" s="84"/>
      <c r="QOU1884" s="84"/>
      <c r="QOV1884" s="84"/>
      <c r="QOW1884" s="84"/>
      <c r="QOX1884" s="84"/>
      <c r="QOY1884" s="84"/>
      <c r="QOZ1884" s="84"/>
      <c r="QPA1884" s="84"/>
      <c r="QPB1884" s="84"/>
      <c r="QPC1884" s="84"/>
      <c r="QPD1884" s="84"/>
      <c r="QPE1884" s="84"/>
      <c r="QPF1884" s="84"/>
      <c r="QPG1884" s="84"/>
      <c r="QPH1884" s="84"/>
      <c r="QPI1884" s="84"/>
      <c r="QPJ1884" s="84"/>
      <c r="QPK1884" s="84"/>
      <c r="QPL1884" s="84"/>
      <c r="QPM1884" s="84"/>
      <c r="QPN1884" s="84"/>
      <c r="QPO1884" s="84"/>
      <c r="QPP1884" s="84"/>
      <c r="QPQ1884" s="84"/>
      <c r="QPR1884" s="84"/>
      <c r="QPS1884" s="84"/>
      <c r="QPT1884" s="84"/>
      <c r="QPU1884" s="84"/>
      <c r="QPV1884" s="84"/>
      <c r="QPW1884" s="84"/>
      <c r="QPX1884" s="84"/>
      <c r="QPY1884" s="84"/>
      <c r="QPZ1884" s="84"/>
      <c r="QQA1884" s="84"/>
      <c r="QQB1884" s="84"/>
      <c r="QQC1884" s="84"/>
      <c r="QQD1884" s="84"/>
      <c r="QQE1884" s="84"/>
      <c r="QQF1884" s="84"/>
      <c r="QQG1884" s="84"/>
      <c r="QQH1884" s="84"/>
      <c r="QQI1884" s="84"/>
      <c r="QQJ1884" s="84"/>
      <c r="QQK1884" s="84"/>
      <c r="QQL1884" s="84"/>
      <c r="QQM1884" s="84"/>
      <c r="QQN1884" s="84"/>
      <c r="QQO1884" s="84"/>
      <c r="QQP1884" s="84"/>
      <c r="QQQ1884" s="84"/>
      <c r="QQR1884" s="84"/>
      <c r="QQS1884" s="84"/>
      <c r="QQT1884" s="84"/>
      <c r="QQU1884" s="84"/>
      <c r="QQV1884" s="84"/>
      <c r="QQW1884" s="84"/>
      <c r="QQX1884" s="84"/>
      <c r="QQY1884" s="84"/>
      <c r="QQZ1884" s="84"/>
      <c r="QRA1884" s="84"/>
      <c r="QRB1884" s="84"/>
      <c r="QRC1884" s="84"/>
      <c r="QRD1884" s="84"/>
      <c r="QRE1884" s="84"/>
      <c r="QRF1884" s="84"/>
      <c r="QRG1884" s="84"/>
      <c r="QRH1884" s="84"/>
      <c r="QRI1884" s="84"/>
      <c r="QRJ1884" s="84"/>
      <c r="QRK1884" s="84"/>
      <c r="QRL1884" s="84"/>
      <c r="QRM1884" s="84"/>
      <c r="QRN1884" s="84"/>
      <c r="QRO1884" s="84"/>
      <c r="QRP1884" s="84"/>
      <c r="QRQ1884" s="84"/>
      <c r="QRR1884" s="84"/>
      <c r="QRS1884" s="84"/>
      <c r="QRT1884" s="84"/>
      <c r="QRU1884" s="84"/>
      <c r="QRV1884" s="84"/>
      <c r="QRW1884" s="84"/>
      <c r="QRX1884" s="84"/>
      <c r="QRY1884" s="84"/>
      <c r="QRZ1884" s="84"/>
      <c r="QSA1884" s="84"/>
      <c r="QSB1884" s="84"/>
      <c r="QSC1884" s="84"/>
      <c r="QSD1884" s="84"/>
      <c r="QSE1884" s="84"/>
      <c r="QSF1884" s="84"/>
      <c r="QSG1884" s="84"/>
      <c r="QSH1884" s="84"/>
      <c r="QSI1884" s="84"/>
      <c r="QSJ1884" s="84"/>
      <c r="QSK1884" s="84"/>
      <c r="QSL1884" s="84"/>
      <c r="QSM1884" s="84"/>
      <c r="QSN1884" s="84"/>
      <c r="QSO1884" s="84"/>
      <c r="QSP1884" s="84"/>
      <c r="QSQ1884" s="84"/>
      <c r="QSR1884" s="84"/>
      <c r="QSS1884" s="84"/>
      <c r="QST1884" s="84"/>
      <c r="QSU1884" s="84"/>
      <c r="QSV1884" s="84"/>
      <c r="QSW1884" s="84"/>
      <c r="QSX1884" s="84"/>
      <c r="QSY1884" s="84"/>
      <c r="QSZ1884" s="84"/>
      <c r="QTA1884" s="84"/>
      <c r="QTB1884" s="84"/>
      <c r="QTC1884" s="84"/>
      <c r="QTD1884" s="84"/>
      <c r="QTE1884" s="84"/>
      <c r="QTF1884" s="84"/>
      <c r="QTG1884" s="84"/>
      <c r="QTH1884" s="84"/>
      <c r="QTI1884" s="84"/>
      <c r="QTJ1884" s="84"/>
      <c r="QTK1884" s="84"/>
      <c r="QTL1884" s="84"/>
      <c r="QTM1884" s="84"/>
      <c r="QTN1884" s="84"/>
      <c r="QTO1884" s="84"/>
      <c r="QTP1884" s="84"/>
      <c r="QTQ1884" s="84"/>
      <c r="QTR1884" s="84"/>
      <c r="QTS1884" s="84"/>
      <c r="QTT1884" s="84"/>
      <c r="QTU1884" s="84"/>
      <c r="QTV1884" s="84"/>
      <c r="QTW1884" s="84"/>
      <c r="QTX1884" s="84"/>
      <c r="QTY1884" s="84"/>
      <c r="QTZ1884" s="84"/>
      <c r="QUA1884" s="84"/>
      <c r="QUB1884" s="84"/>
      <c r="QUC1884" s="84"/>
      <c r="QUD1884" s="84"/>
      <c r="QUE1884" s="84"/>
      <c r="QUF1884" s="84"/>
      <c r="QUG1884" s="84"/>
      <c r="QUH1884" s="84"/>
      <c r="QUI1884" s="84"/>
      <c r="QUJ1884" s="84"/>
      <c r="QUK1884" s="84"/>
      <c r="QUL1884" s="84"/>
      <c r="QUM1884" s="84"/>
      <c r="QUN1884" s="84"/>
      <c r="QUO1884" s="84"/>
      <c r="QUP1884" s="84"/>
      <c r="QUQ1884" s="84"/>
      <c r="QUR1884" s="84"/>
      <c r="QUS1884" s="84"/>
      <c r="QUT1884" s="84"/>
      <c r="QUU1884" s="84"/>
      <c r="QUV1884" s="84"/>
      <c r="QUW1884" s="84"/>
      <c r="QUX1884" s="84"/>
      <c r="QUY1884" s="84"/>
      <c r="QUZ1884" s="84"/>
      <c r="QVA1884" s="84"/>
      <c r="QVB1884" s="84"/>
      <c r="QVC1884" s="84"/>
      <c r="QVD1884" s="84"/>
      <c r="QVE1884" s="84"/>
      <c r="QVF1884" s="84"/>
      <c r="QVG1884" s="84"/>
      <c r="QVH1884" s="84"/>
      <c r="QVI1884" s="84"/>
      <c r="QVJ1884" s="84"/>
      <c r="QVK1884" s="84"/>
      <c r="QVL1884" s="84"/>
      <c r="QVM1884" s="84"/>
      <c r="QVN1884" s="84"/>
      <c r="QVO1884" s="84"/>
      <c r="QVP1884" s="84"/>
      <c r="QVQ1884" s="84"/>
      <c r="QVR1884" s="84"/>
      <c r="QVS1884" s="84"/>
      <c r="QVT1884" s="84"/>
      <c r="QVU1884" s="84"/>
      <c r="QVV1884" s="84"/>
      <c r="QVW1884" s="84"/>
      <c r="QVX1884" s="84"/>
      <c r="QVY1884" s="84"/>
      <c r="QVZ1884" s="84"/>
      <c r="QWA1884" s="84"/>
      <c r="QWB1884" s="84"/>
      <c r="QWC1884" s="84"/>
      <c r="QWD1884" s="84"/>
      <c r="QWE1884" s="84"/>
      <c r="QWF1884" s="84"/>
      <c r="QWG1884" s="84"/>
      <c r="QWH1884" s="84"/>
      <c r="QWI1884" s="84"/>
      <c r="QWJ1884" s="84"/>
      <c r="QWK1884" s="84"/>
      <c r="QWL1884" s="84"/>
      <c r="QWM1884" s="84"/>
      <c r="QWN1884" s="84"/>
      <c r="QWO1884" s="84"/>
      <c r="QWP1884" s="84"/>
      <c r="QWQ1884" s="84"/>
      <c r="QWR1884" s="84"/>
      <c r="QWS1884" s="84"/>
      <c r="QWT1884" s="84"/>
      <c r="QWU1884" s="84"/>
      <c r="QWV1884" s="84"/>
      <c r="QWW1884" s="84"/>
      <c r="QWX1884" s="84"/>
      <c r="QWY1884" s="84"/>
      <c r="QWZ1884" s="84"/>
      <c r="QXA1884" s="84"/>
      <c r="QXB1884" s="84"/>
      <c r="QXC1884" s="84"/>
      <c r="QXD1884" s="84"/>
      <c r="QXE1884" s="84"/>
      <c r="QXF1884" s="84"/>
      <c r="QXG1884" s="84"/>
      <c r="QXH1884" s="84"/>
      <c r="QXI1884" s="84"/>
      <c r="QXJ1884" s="84"/>
      <c r="QXK1884" s="84"/>
      <c r="QXL1884" s="84"/>
      <c r="QXM1884" s="84"/>
      <c r="QXN1884" s="84"/>
      <c r="QXO1884" s="84"/>
      <c r="QXP1884" s="84"/>
      <c r="QXQ1884" s="84"/>
      <c r="QXR1884" s="84"/>
      <c r="QXS1884" s="84"/>
      <c r="QXT1884" s="84"/>
      <c r="QXU1884" s="84"/>
      <c r="QXV1884" s="84"/>
      <c r="QXW1884" s="84"/>
      <c r="QXX1884" s="84"/>
      <c r="QXY1884" s="84"/>
      <c r="QXZ1884" s="84"/>
      <c r="QYA1884" s="84"/>
      <c r="QYB1884" s="84"/>
      <c r="QYC1884" s="84"/>
      <c r="QYD1884" s="84"/>
      <c r="QYE1884" s="84"/>
      <c r="QYF1884" s="84"/>
      <c r="QYG1884" s="84"/>
      <c r="QYH1884" s="84"/>
      <c r="QYI1884" s="84"/>
      <c r="QYJ1884" s="84"/>
      <c r="QYK1884" s="84"/>
      <c r="QYL1884" s="84"/>
      <c r="QYM1884" s="84"/>
      <c r="QYN1884" s="84"/>
      <c r="QYO1884" s="84"/>
      <c r="QYP1884" s="84"/>
      <c r="QYQ1884" s="84"/>
      <c r="QYR1884" s="84"/>
      <c r="QYS1884" s="84"/>
      <c r="QYT1884" s="84"/>
      <c r="QYU1884" s="84"/>
      <c r="QYV1884" s="84"/>
      <c r="QYW1884" s="84"/>
      <c r="QYX1884" s="84"/>
      <c r="QYY1884" s="84"/>
      <c r="QYZ1884" s="84"/>
      <c r="QZA1884" s="84"/>
      <c r="QZB1884" s="84"/>
      <c r="QZC1884" s="84"/>
      <c r="QZD1884" s="84"/>
      <c r="QZE1884" s="84"/>
      <c r="QZF1884" s="84"/>
      <c r="QZG1884" s="84"/>
      <c r="QZH1884" s="84"/>
      <c r="QZI1884" s="84"/>
      <c r="QZJ1884" s="84"/>
      <c r="QZK1884" s="84"/>
      <c r="QZL1884" s="84"/>
      <c r="QZM1884" s="84"/>
      <c r="QZN1884" s="84"/>
      <c r="QZO1884" s="84"/>
      <c r="QZP1884" s="84"/>
      <c r="QZQ1884" s="84"/>
      <c r="QZR1884" s="84"/>
      <c r="QZS1884" s="84"/>
      <c r="QZT1884" s="84"/>
      <c r="QZU1884" s="84"/>
      <c r="QZV1884" s="84"/>
      <c r="QZW1884" s="84"/>
      <c r="QZX1884" s="84"/>
      <c r="QZY1884" s="84"/>
      <c r="QZZ1884" s="84"/>
      <c r="RAA1884" s="84"/>
      <c r="RAB1884" s="84"/>
      <c r="RAC1884" s="84"/>
      <c r="RAD1884" s="84"/>
      <c r="RAE1884" s="84"/>
      <c r="RAF1884" s="84"/>
      <c r="RAG1884" s="84"/>
      <c r="RAH1884" s="84"/>
      <c r="RAI1884" s="84"/>
      <c r="RAJ1884" s="84"/>
      <c r="RAK1884" s="84"/>
      <c r="RAL1884" s="84"/>
      <c r="RAM1884" s="84"/>
      <c r="RAN1884" s="84"/>
      <c r="RAO1884" s="84"/>
      <c r="RAP1884" s="84"/>
      <c r="RAQ1884" s="84"/>
      <c r="RAR1884" s="84"/>
      <c r="RAS1884" s="84"/>
      <c r="RAT1884" s="84"/>
      <c r="RAU1884" s="84"/>
      <c r="RAV1884" s="84"/>
      <c r="RAW1884" s="84"/>
      <c r="RAX1884" s="84"/>
      <c r="RAY1884" s="84"/>
      <c r="RAZ1884" s="84"/>
      <c r="RBA1884" s="84"/>
      <c r="RBB1884" s="84"/>
      <c r="RBC1884" s="84"/>
      <c r="RBD1884" s="84"/>
      <c r="RBE1884" s="84"/>
      <c r="RBF1884" s="84"/>
      <c r="RBG1884" s="84"/>
      <c r="RBH1884" s="84"/>
      <c r="RBI1884" s="84"/>
      <c r="RBJ1884" s="84"/>
      <c r="RBK1884" s="84"/>
      <c r="RBL1884" s="84"/>
      <c r="RBM1884" s="84"/>
      <c r="RBN1884" s="84"/>
      <c r="RBO1884" s="84"/>
      <c r="RBP1884" s="84"/>
      <c r="RBQ1884" s="84"/>
      <c r="RBR1884" s="84"/>
      <c r="RBS1884" s="84"/>
      <c r="RBT1884" s="84"/>
      <c r="RBU1884" s="84"/>
      <c r="RBV1884" s="84"/>
      <c r="RBW1884" s="84"/>
      <c r="RBX1884" s="84"/>
      <c r="RBY1884" s="84"/>
      <c r="RBZ1884" s="84"/>
      <c r="RCA1884" s="84"/>
      <c r="RCB1884" s="84"/>
      <c r="RCC1884" s="84"/>
      <c r="RCD1884" s="84"/>
      <c r="RCE1884" s="84"/>
      <c r="RCF1884" s="84"/>
      <c r="RCG1884" s="84"/>
      <c r="RCH1884" s="84"/>
      <c r="RCI1884" s="84"/>
      <c r="RCJ1884" s="84"/>
      <c r="RCK1884" s="84"/>
      <c r="RCL1884" s="84"/>
      <c r="RCM1884" s="84"/>
      <c r="RCN1884" s="84"/>
      <c r="RCO1884" s="84"/>
      <c r="RCP1884" s="84"/>
      <c r="RCQ1884" s="84"/>
      <c r="RCR1884" s="84"/>
      <c r="RCS1884" s="84"/>
      <c r="RCT1884" s="84"/>
      <c r="RCU1884" s="84"/>
      <c r="RCV1884" s="84"/>
      <c r="RCW1884" s="84"/>
      <c r="RCX1884" s="84"/>
      <c r="RCY1884" s="84"/>
      <c r="RCZ1884" s="84"/>
      <c r="RDA1884" s="84"/>
      <c r="RDB1884" s="84"/>
      <c r="RDC1884" s="84"/>
      <c r="RDD1884" s="84"/>
      <c r="RDE1884" s="84"/>
      <c r="RDF1884" s="84"/>
      <c r="RDG1884" s="84"/>
      <c r="RDH1884" s="84"/>
      <c r="RDI1884" s="84"/>
      <c r="RDJ1884" s="84"/>
      <c r="RDK1884" s="84"/>
      <c r="RDL1884" s="84"/>
      <c r="RDM1884" s="84"/>
      <c r="RDN1884" s="84"/>
      <c r="RDO1884" s="84"/>
      <c r="RDP1884" s="84"/>
      <c r="RDQ1884" s="84"/>
      <c r="RDR1884" s="84"/>
      <c r="RDS1884" s="84"/>
      <c r="RDT1884" s="84"/>
      <c r="RDU1884" s="84"/>
      <c r="RDV1884" s="84"/>
      <c r="RDW1884" s="84"/>
      <c r="RDX1884" s="84"/>
      <c r="RDY1884" s="84"/>
      <c r="RDZ1884" s="84"/>
      <c r="REA1884" s="84"/>
      <c r="REB1884" s="84"/>
      <c r="REC1884" s="84"/>
      <c r="RED1884" s="84"/>
      <c r="REE1884" s="84"/>
      <c r="REF1884" s="84"/>
      <c r="REG1884" s="84"/>
      <c r="REH1884" s="84"/>
      <c r="REI1884" s="84"/>
      <c r="REJ1884" s="84"/>
      <c r="REK1884" s="84"/>
      <c r="REL1884" s="84"/>
      <c r="REM1884" s="84"/>
      <c r="REN1884" s="84"/>
      <c r="REO1884" s="84"/>
      <c r="REP1884" s="84"/>
      <c r="REQ1884" s="84"/>
      <c r="RER1884" s="84"/>
      <c r="RES1884" s="84"/>
      <c r="RET1884" s="84"/>
      <c r="REU1884" s="84"/>
      <c r="REV1884" s="84"/>
      <c r="REW1884" s="84"/>
      <c r="REX1884" s="84"/>
      <c r="REY1884" s="84"/>
      <c r="REZ1884" s="84"/>
      <c r="RFA1884" s="84"/>
      <c r="RFB1884" s="84"/>
      <c r="RFC1884" s="84"/>
      <c r="RFD1884" s="84"/>
      <c r="RFE1884" s="84"/>
      <c r="RFF1884" s="84"/>
      <c r="RFG1884" s="84"/>
      <c r="RFH1884" s="84"/>
      <c r="RFI1884" s="84"/>
      <c r="RFJ1884" s="84"/>
      <c r="RFK1884" s="84"/>
      <c r="RFL1884" s="84"/>
      <c r="RFM1884" s="84"/>
      <c r="RFN1884" s="84"/>
      <c r="RFO1884" s="84"/>
      <c r="RFP1884" s="84"/>
      <c r="RFQ1884" s="84"/>
      <c r="RFR1884" s="84"/>
      <c r="RFS1884" s="84"/>
      <c r="RFT1884" s="84"/>
      <c r="RFU1884" s="84"/>
      <c r="RFV1884" s="84"/>
      <c r="RFW1884" s="84"/>
      <c r="RFX1884" s="84"/>
      <c r="RFY1884" s="84"/>
      <c r="RFZ1884" s="84"/>
      <c r="RGA1884" s="84"/>
      <c r="RGB1884" s="84"/>
      <c r="RGC1884" s="84"/>
      <c r="RGD1884" s="84"/>
      <c r="RGE1884" s="84"/>
      <c r="RGF1884" s="84"/>
      <c r="RGG1884" s="84"/>
      <c r="RGH1884" s="84"/>
      <c r="RGI1884" s="84"/>
      <c r="RGJ1884" s="84"/>
      <c r="RGK1884" s="84"/>
      <c r="RGL1884" s="84"/>
      <c r="RGM1884" s="84"/>
      <c r="RGN1884" s="84"/>
      <c r="RGO1884" s="84"/>
      <c r="RGP1884" s="84"/>
      <c r="RGQ1884" s="84"/>
      <c r="RGR1884" s="84"/>
      <c r="RGS1884" s="84"/>
      <c r="RGT1884" s="84"/>
      <c r="RGU1884" s="84"/>
      <c r="RGV1884" s="84"/>
      <c r="RGW1884" s="84"/>
      <c r="RGX1884" s="84"/>
      <c r="RGY1884" s="84"/>
      <c r="RGZ1884" s="84"/>
      <c r="RHA1884" s="84"/>
      <c r="RHB1884" s="84"/>
      <c r="RHC1884" s="84"/>
      <c r="RHD1884" s="84"/>
      <c r="RHE1884" s="84"/>
      <c r="RHF1884" s="84"/>
      <c r="RHG1884" s="84"/>
      <c r="RHH1884" s="84"/>
      <c r="RHI1884" s="84"/>
      <c r="RHJ1884" s="84"/>
      <c r="RHK1884" s="84"/>
      <c r="RHL1884" s="84"/>
      <c r="RHM1884" s="84"/>
      <c r="RHN1884" s="84"/>
      <c r="RHO1884" s="84"/>
      <c r="RHP1884" s="84"/>
      <c r="RHQ1884" s="84"/>
      <c r="RHR1884" s="84"/>
      <c r="RHS1884" s="84"/>
      <c r="RHT1884" s="84"/>
      <c r="RHU1884" s="84"/>
      <c r="RHV1884" s="84"/>
      <c r="RHW1884" s="84"/>
      <c r="RHX1884" s="84"/>
      <c r="RHY1884" s="84"/>
      <c r="RHZ1884" s="84"/>
      <c r="RIA1884" s="84"/>
      <c r="RIB1884" s="84"/>
      <c r="RIC1884" s="84"/>
      <c r="RID1884" s="84"/>
      <c r="RIE1884" s="84"/>
      <c r="RIF1884" s="84"/>
      <c r="RIG1884" s="84"/>
      <c r="RIH1884" s="84"/>
      <c r="RII1884" s="84"/>
      <c r="RIJ1884" s="84"/>
      <c r="RIK1884" s="84"/>
      <c r="RIL1884" s="84"/>
      <c r="RIM1884" s="84"/>
      <c r="RIN1884" s="84"/>
      <c r="RIO1884" s="84"/>
      <c r="RIP1884" s="84"/>
      <c r="RIQ1884" s="84"/>
      <c r="RIR1884" s="84"/>
      <c r="RIS1884" s="84"/>
      <c r="RIT1884" s="84"/>
      <c r="RIU1884" s="84"/>
      <c r="RIV1884" s="84"/>
      <c r="RIW1884" s="84"/>
      <c r="RIX1884" s="84"/>
      <c r="RIY1884" s="84"/>
      <c r="RIZ1884" s="84"/>
      <c r="RJA1884" s="84"/>
      <c r="RJB1884" s="84"/>
      <c r="RJC1884" s="84"/>
      <c r="RJD1884" s="84"/>
      <c r="RJE1884" s="84"/>
      <c r="RJF1884" s="84"/>
      <c r="RJG1884" s="84"/>
      <c r="RJH1884" s="84"/>
      <c r="RJI1884" s="84"/>
      <c r="RJJ1884" s="84"/>
      <c r="RJK1884" s="84"/>
      <c r="RJL1884" s="84"/>
      <c r="RJM1884" s="84"/>
      <c r="RJN1884" s="84"/>
      <c r="RJO1884" s="84"/>
      <c r="RJP1884" s="84"/>
      <c r="RJQ1884" s="84"/>
      <c r="RJR1884" s="84"/>
      <c r="RJS1884" s="84"/>
      <c r="RJT1884" s="84"/>
      <c r="RJU1884" s="84"/>
      <c r="RJV1884" s="84"/>
      <c r="RJW1884" s="84"/>
      <c r="RJX1884" s="84"/>
      <c r="RJY1884" s="84"/>
      <c r="RJZ1884" s="84"/>
      <c r="RKA1884" s="84"/>
      <c r="RKB1884" s="84"/>
      <c r="RKC1884" s="84"/>
      <c r="RKD1884" s="84"/>
      <c r="RKE1884" s="84"/>
      <c r="RKF1884" s="84"/>
      <c r="RKG1884" s="84"/>
      <c r="RKH1884" s="84"/>
      <c r="RKI1884" s="84"/>
      <c r="RKJ1884" s="84"/>
      <c r="RKK1884" s="84"/>
      <c r="RKL1884" s="84"/>
      <c r="RKM1884" s="84"/>
      <c r="RKN1884" s="84"/>
      <c r="RKO1884" s="84"/>
      <c r="RKP1884" s="84"/>
      <c r="RKQ1884" s="84"/>
      <c r="RKR1884" s="84"/>
      <c r="RKS1884" s="84"/>
      <c r="RKT1884" s="84"/>
      <c r="RKU1884" s="84"/>
      <c r="RKV1884" s="84"/>
      <c r="RKW1884" s="84"/>
      <c r="RKX1884" s="84"/>
      <c r="RKY1884" s="84"/>
      <c r="RKZ1884" s="84"/>
      <c r="RLA1884" s="84"/>
      <c r="RLB1884" s="84"/>
      <c r="RLC1884" s="84"/>
      <c r="RLD1884" s="84"/>
      <c r="RLE1884" s="84"/>
      <c r="RLF1884" s="84"/>
      <c r="RLG1884" s="84"/>
      <c r="RLH1884" s="84"/>
      <c r="RLI1884" s="84"/>
      <c r="RLJ1884" s="84"/>
      <c r="RLK1884" s="84"/>
      <c r="RLL1884" s="84"/>
      <c r="RLM1884" s="84"/>
      <c r="RLN1884" s="84"/>
      <c r="RLO1884" s="84"/>
      <c r="RLP1884" s="84"/>
      <c r="RLQ1884" s="84"/>
      <c r="RLR1884" s="84"/>
      <c r="RLS1884" s="84"/>
      <c r="RLT1884" s="84"/>
      <c r="RLU1884" s="84"/>
      <c r="RLV1884" s="84"/>
      <c r="RLW1884" s="84"/>
      <c r="RLX1884" s="84"/>
      <c r="RLY1884" s="84"/>
      <c r="RLZ1884" s="84"/>
      <c r="RMA1884" s="84"/>
      <c r="RMB1884" s="84"/>
      <c r="RMC1884" s="84"/>
      <c r="RMD1884" s="84"/>
      <c r="RME1884" s="84"/>
      <c r="RMF1884" s="84"/>
      <c r="RMG1884" s="84"/>
      <c r="RMH1884" s="84"/>
      <c r="RMI1884" s="84"/>
      <c r="RMJ1884" s="84"/>
      <c r="RMK1884" s="84"/>
      <c r="RML1884" s="84"/>
      <c r="RMM1884" s="84"/>
      <c r="RMN1884" s="84"/>
      <c r="RMO1884" s="84"/>
      <c r="RMP1884" s="84"/>
      <c r="RMQ1884" s="84"/>
      <c r="RMR1884" s="84"/>
      <c r="RMS1884" s="84"/>
      <c r="RMT1884" s="84"/>
      <c r="RMU1884" s="84"/>
      <c r="RMV1884" s="84"/>
      <c r="RMW1884" s="84"/>
      <c r="RMX1884" s="84"/>
      <c r="RMY1884" s="84"/>
      <c r="RMZ1884" s="84"/>
      <c r="RNA1884" s="84"/>
      <c r="RNB1884" s="84"/>
      <c r="RNC1884" s="84"/>
      <c r="RND1884" s="84"/>
      <c r="RNE1884" s="84"/>
      <c r="RNF1884" s="84"/>
      <c r="RNG1884" s="84"/>
      <c r="RNH1884" s="84"/>
      <c r="RNI1884" s="84"/>
      <c r="RNJ1884" s="84"/>
      <c r="RNK1884" s="84"/>
      <c r="RNL1884" s="84"/>
      <c r="RNM1884" s="84"/>
      <c r="RNN1884" s="84"/>
      <c r="RNO1884" s="84"/>
      <c r="RNP1884" s="84"/>
      <c r="RNQ1884" s="84"/>
      <c r="RNR1884" s="84"/>
      <c r="RNS1884" s="84"/>
      <c r="RNT1884" s="84"/>
      <c r="RNU1884" s="84"/>
      <c r="RNV1884" s="84"/>
      <c r="RNW1884" s="84"/>
      <c r="RNX1884" s="84"/>
      <c r="RNY1884" s="84"/>
      <c r="RNZ1884" s="84"/>
      <c r="ROA1884" s="84"/>
      <c r="ROB1884" s="84"/>
      <c r="ROC1884" s="84"/>
      <c r="ROD1884" s="84"/>
      <c r="ROE1884" s="84"/>
      <c r="ROF1884" s="84"/>
      <c r="ROG1884" s="84"/>
      <c r="ROH1884" s="84"/>
      <c r="ROI1884" s="84"/>
      <c r="ROJ1884" s="84"/>
      <c r="ROK1884" s="84"/>
      <c r="ROL1884" s="84"/>
      <c r="ROM1884" s="84"/>
      <c r="RON1884" s="84"/>
      <c r="ROO1884" s="84"/>
      <c r="ROP1884" s="84"/>
      <c r="ROQ1884" s="84"/>
      <c r="ROR1884" s="84"/>
      <c r="ROS1884" s="84"/>
      <c r="ROT1884" s="84"/>
      <c r="ROU1884" s="84"/>
      <c r="ROV1884" s="84"/>
      <c r="ROW1884" s="84"/>
      <c r="ROX1884" s="84"/>
      <c r="ROY1884" s="84"/>
      <c r="ROZ1884" s="84"/>
      <c r="RPA1884" s="84"/>
      <c r="RPB1884" s="84"/>
      <c r="RPC1884" s="84"/>
      <c r="RPD1884" s="84"/>
      <c r="RPE1884" s="84"/>
      <c r="RPF1884" s="84"/>
      <c r="RPG1884" s="84"/>
      <c r="RPH1884" s="84"/>
      <c r="RPI1884" s="84"/>
      <c r="RPJ1884" s="84"/>
      <c r="RPK1884" s="84"/>
      <c r="RPL1884" s="84"/>
      <c r="RPM1884" s="84"/>
      <c r="RPN1884" s="84"/>
      <c r="RPO1884" s="84"/>
      <c r="RPP1884" s="84"/>
      <c r="RPQ1884" s="84"/>
      <c r="RPR1884" s="84"/>
      <c r="RPS1884" s="84"/>
      <c r="RPT1884" s="84"/>
      <c r="RPU1884" s="84"/>
      <c r="RPV1884" s="84"/>
      <c r="RPW1884" s="84"/>
      <c r="RPX1884" s="84"/>
      <c r="RPY1884" s="84"/>
      <c r="RPZ1884" s="84"/>
      <c r="RQA1884" s="84"/>
      <c r="RQB1884" s="84"/>
      <c r="RQC1884" s="84"/>
      <c r="RQD1884" s="84"/>
      <c r="RQE1884" s="84"/>
      <c r="RQF1884" s="84"/>
      <c r="RQG1884" s="84"/>
      <c r="RQH1884" s="84"/>
      <c r="RQI1884" s="84"/>
      <c r="RQJ1884" s="84"/>
      <c r="RQK1884" s="84"/>
      <c r="RQL1884" s="84"/>
      <c r="RQM1884" s="84"/>
      <c r="RQN1884" s="84"/>
      <c r="RQO1884" s="84"/>
      <c r="RQP1884" s="84"/>
      <c r="RQQ1884" s="84"/>
      <c r="RQR1884" s="84"/>
      <c r="RQS1884" s="84"/>
      <c r="RQT1884" s="84"/>
      <c r="RQU1884" s="84"/>
      <c r="RQV1884" s="84"/>
      <c r="RQW1884" s="84"/>
      <c r="RQX1884" s="84"/>
      <c r="RQY1884" s="84"/>
      <c r="RQZ1884" s="84"/>
      <c r="RRA1884" s="84"/>
      <c r="RRB1884" s="84"/>
      <c r="RRC1884" s="84"/>
      <c r="RRD1884" s="84"/>
      <c r="RRE1884" s="84"/>
      <c r="RRF1884" s="84"/>
      <c r="RRG1884" s="84"/>
      <c r="RRH1884" s="84"/>
      <c r="RRI1884" s="84"/>
      <c r="RRJ1884" s="84"/>
      <c r="RRK1884" s="84"/>
      <c r="RRL1884" s="84"/>
      <c r="RRM1884" s="84"/>
      <c r="RRN1884" s="84"/>
      <c r="RRO1884" s="84"/>
      <c r="RRP1884" s="84"/>
      <c r="RRQ1884" s="84"/>
      <c r="RRR1884" s="84"/>
      <c r="RRS1884" s="84"/>
      <c r="RRT1884" s="84"/>
      <c r="RRU1884" s="84"/>
      <c r="RRV1884" s="84"/>
      <c r="RRW1884" s="84"/>
      <c r="RRX1884" s="84"/>
      <c r="RRY1884" s="84"/>
      <c r="RRZ1884" s="84"/>
      <c r="RSA1884" s="84"/>
      <c r="RSB1884" s="84"/>
      <c r="RSC1884" s="84"/>
      <c r="RSD1884" s="84"/>
      <c r="RSE1884" s="84"/>
      <c r="RSF1884" s="84"/>
      <c r="RSG1884" s="84"/>
      <c r="RSH1884" s="84"/>
      <c r="RSI1884" s="84"/>
      <c r="RSJ1884" s="84"/>
      <c r="RSK1884" s="84"/>
      <c r="RSL1884" s="84"/>
      <c r="RSM1884" s="84"/>
      <c r="RSN1884" s="84"/>
      <c r="RSO1884" s="84"/>
      <c r="RSP1884" s="84"/>
      <c r="RSQ1884" s="84"/>
      <c r="RSR1884" s="84"/>
      <c r="RSS1884" s="84"/>
      <c r="RST1884" s="84"/>
      <c r="RSU1884" s="84"/>
      <c r="RSV1884" s="84"/>
      <c r="RSW1884" s="84"/>
      <c r="RSX1884" s="84"/>
      <c r="RSY1884" s="84"/>
      <c r="RSZ1884" s="84"/>
      <c r="RTA1884" s="84"/>
      <c r="RTB1884" s="84"/>
      <c r="RTC1884" s="84"/>
      <c r="RTD1884" s="84"/>
      <c r="RTE1884" s="84"/>
      <c r="RTF1884" s="84"/>
      <c r="RTG1884" s="84"/>
      <c r="RTH1884" s="84"/>
      <c r="RTI1884" s="84"/>
      <c r="RTJ1884" s="84"/>
      <c r="RTK1884" s="84"/>
      <c r="RTL1884" s="84"/>
      <c r="RTM1884" s="84"/>
      <c r="RTN1884" s="84"/>
      <c r="RTO1884" s="84"/>
      <c r="RTP1884" s="84"/>
      <c r="RTQ1884" s="84"/>
      <c r="RTR1884" s="84"/>
      <c r="RTS1884" s="84"/>
      <c r="RTT1884" s="84"/>
      <c r="RTU1884" s="84"/>
      <c r="RTV1884" s="84"/>
      <c r="RTW1884" s="84"/>
      <c r="RTX1884" s="84"/>
      <c r="RTY1884" s="84"/>
      <c r="RTZ1884" s="84"/>
      <c r="RUA1884" s="84"/>
      <c r="RUB1884" s="84"/>
      <c r="RUC1884" s="84"/>
      <c r="RUD1884" s="84"/>
      <c r="RUE1884" s="84"/>
      <c r="RUF1884" s="84"/>
      <c r="RUG1884" s="84"/>
      <c r="RUH1884" s="84"/>
      <c r="RUI1884" s="84"/>
      <c r="RUJ1884" s="84"/>
      <c r="RUK1884" s="84"/>
      <c r="RUL1884" s="84"/>
      <c r="RUM1884" s="84"/>
      <c r="RUN1884" s="84"/>
      <c r="RUO1884" s="84"/>
      <c r="RUP1884" s="84"/>
      <c r="RUQ1884" s="84"/>
      <c r="RUR1884" s="84"/>
      <c r="RUS1884" s="84"/>
      <c r="RUT1884" s="84"/>
      <c r="RUU1884" s="84"/>
      <c r="RUV1884" s="84"/>
      <c r="RUW1884" s="84"/>
      <c r="RUX1884" s="84"/>
      <c r="RUY1884" s="84"/>
      <c r="RUZ1884" s="84"/>
      <c r="RVA1884" s="84"/>
      <c r="RVB1884" s="84"/>
      <c r="RVC1884" s="84"/>
      <c r="RVD1884" s="84"/>
      <c r="RVE1884" s="84"/>
      <c r="RVF1884" s="84"/>
      <c r="RVG1884" s="84"/>
      <c r="RVH1884" s="84"/>
      <c r="RVI1884" s="84"/>
      <c r="RVJ1884" s="84"/>
      <c r="RVK1884" s="84"/>
      <c r="RVL1884" s="84"/>
      <c r="RVM1884" s="84"/>
      <c r="RVN1884" s="84"/>
      <c r="RVO1884" s="84"/>
      <c r="RVP1884" s="84"/>
      <c r="RVQ1884" s="84"/>
      <c r="RVR1884" s="84"/>
      <c r="RVS1884" s="84"/>
      <c r="RVT1884" s="84"/>
      <c r="RVU1884" s="84"/>
      <c r="RVV1884" s="84"/>
      <c r="RVW1884" s="84"/>
      <c r="RVX1884" s="84"/>
      <c r="RVY1884" s="84"/>
      <c r="RVZ1884" s="84"/>
      <c r="RWA1884" s="84"/>
      <c r="RWB1884" s="84"/>
      <c r="RWC1884" s="84"/>
      <c r="RWD1884" s="84"/>
      <c r="RWE1884" s="84"/>
      <c r="RWF1884" s="84"/>
      <c r="RWG1884" s="84"/>
      <c r="RWH1884" s="84"/>
      <c r="RWI1884" s="84"/>
      <c r="RWJ1884" s="84"/>
      <c r="RWK1884" s="84"/>
      <c r="RWL1884" s="84"/>
      <c r="RWM1884" s="84"/>
      <c r="RWN1884" s="84"/>
      <c r="RWO1884" s="84"/>
      <c r="RWP1884" s="84"/>
      <c r="RWQ1884" s="84"/>
      <c r="RWR1884" s="84"/>
      <c r="RWS1884" s="84"/>
      <c r="RWT1884" s="84"/>
      <c r="RWU1884" s="84"/>
      <c r="RWV1884" s="84"/>
      <c r="RWW1884" s="84"/>
      <c r="RWX1884" s="84"/>
      <c r="RWY1884" s="84"/>
      <c r="RWZ1884" s="84"/>
      <c r="RXA1884" s="84"/>
      <c r="RXB1884" s="84"/>
      <c r="RXC1884" s="84"/>
      <c r="RXD1884" s="84"/>
      <c r="RXE1884" s="84"/>
      <c r="RXF1884" s="84"/>
      <c r="RXG1884" s="84"/>
      <c r="RXH1884" s="84"/>
      <c r="RXI1884" s="84"/>
      <c r="RXJ1884" s="84"/>
      <c r="RXK1884" s="84"/>
      <c r="RXL1884" s="84"/>
      <c r="RXM1884" s="84"/>
      <c r="RXN1884" s="84"/>
      <c r="RXO1884" s="84"/>
      <c r="RXP1884" s="84"/>
      <c r="RXQ1884" s="84"/>
      <c r="RXR1884" s="84"/>
      <c r="RXS1884" s="84"/>
      <c r="RXT1884" s="84"/>
      <c r="RXU1884" s="84"/>
      <c r="RXV1884" s="84"/>
      <c r="RXW1884" s="84"/>
      <c r="RXX1884" s="84"/>
      <c r="RXY1884" s="84"/>
      <c r="RXZ1884" s="84"/>
      <c r="RYA1884" s="84"/>
      <c r="RYB1884" s="84"/>
      <c r="RYC1884" s="84"/>
      <c r="RYD1884" s="84"/>
      <c r="RYE1884" s="84"/>
      <c r="RYF1884" s="84"/>
      <c r="RYG1884" s="84"/>
      <c r="RYH1884" s="84"/>
      <c r="RYI1884" s="84"/>
      <c r="RYJ1884" s="84"/>
      <c r="RYK1884" s="84"/>
      <c r="RYL1884" s="84"/>
      <c r="RYM1884" s="84"/>
      <c r="RYN1884" s="84"/>
      <c r="RYO1884" s="84"/>
      <c r="RYP1884" s="84"/>
      <c r="RYQ1884" s="84"/>
      <c r="RYR1884" s="84"/>
      <c r="RYS1884" s="84"/>
      <c r="RYT1884" s="84"/>
      <c r="RYU1884" s="84"/>
      <c r="RYV1884" s="84"/>
      <c r="RYW1884" s="84"/>
      <c r="RYX1884" s="84"/>
      <c r="RYY1884" s="84"/>
      <c r="RYZ1884" s="84"/>
      <c r="RZA1884" s="84"/>
      <c r="RZB1884" s="84"/>
      <c r="RZC1884" s="84"/>
      <c r="RZD1884" s="84"/>
      <c r="RZE1884" s="84"/>
      <c r="RZF1884" s="84"/>
      <c r="RZG1884" s="84"/>
      <c r="RZH1884" s="84"/>
      <c r="RZI1884" s="84"/>
      <c r="RZJ1884" s="84"/>
      <c r="RZK1884" s="84"/>
      <c r="RZL1884" s="84"/>
      <c r="RZM1884" s="84"/>
      <c r="RZN1884" s="84"/>
      <c r="RZO1884" s="84"/>
      <c r="RZP1884" s="84"/>
      <c r="RZQ1884" s="84"/>
      <c r="RZR1884" s="84"/>
      <c r="RZS1884" s="84"/>
      <c r="RZT1884" s="84"/>
      <c r="RZU1884" s="84"/>
      <c r="RZV1884" s="84"/>
      <c r="RZW1884" s="84"/>
      <c r="RZX1884" s="84"/>
      <c r="RZY1884" s="84"/>
      <c r="RZZ1884" s="84"/>
      <c r="SAA1884" s="84"/>
      <c r="SAB1884" s="84"/>
      <c r="SAC1884" s="84"/>
      <c r="SAD1884" s="84"/>
      <c r="SAE1884" s="84"/>
      <c r="SAF1884" s="84"/>
      <c r="SAG1884" s="84"/>
      <c r="SAH1884" s="84"/>
      <c r="SAI1884" s="84"/>
      <c r="SAJ1884" s="84"/>
      <c r="SAK1884" s="84"/>
      <c r="SAL1884" s="84"/>
      <c r="SAM1884" s="84"/>
      <c r="SAN1884" s="84"/>
      <c r="SAO1884" s="84"/>
      <c r="SAP1884" s="84"/>
      <c r="SAQ1884" s="84"/>
      <c r="SAR1884" s="84"/>
      <c r="SAS1884" s="84"/>
      <c r="SAT1884" s="84"/>
      <c r="SAU1884" s="84"/>
      <c r="SAV1884" s="84"/>
      <c r="SAW1884" s="84"/>
      <c r="SAX1884" s="84"/>
      <c r="SAY1884" s="84"/>
      <c r="SAZ1884" s="84"/>
      <c r="SBA1884" s="84"/>
      <c r="SBB1884" s="84"/>
      <c r="SBC1884" s="84"/>
      <c r="SBD1884" s="84"/>
      <c r="SBE1884" s="84"/>
      <c r="SBF1884" s="84"/>
      <c r="SBG1884" s="84"/>
      <c r="SBH1884" s="84"/>
      <c r="SBI1884" s="84"/>
      <c r="SBJ1884" s="84"/>
      <c r="SBK1884" s="84"/>
      <c r="SBL1884" s="84"/>
      <c r="SBM1884" s="84"/>
      <c r="SBN1884" s="84"/>
      <c r="SBO1884" s="84"/>
      <c r="SBP1884" s="84"/>
      <c r="SBQ1884" s="84"/>
      <c r="SBR1884" s="84"/>
      <c r="SBS1884" s="84"/>
      <c r="SBT1884" s="84"/>
      <c r="SBU1884" s="84"/>
      <c r="SBV1884" s="84"/>
      <c r="SBW1884" s="84"/>
      <c r="SBX1884" s="84"/>
      <c r="SBY1884" s="84"/>
      <c r="SBZ1884" s="84"/>
      <c r="SCA1884" s="84"/>
      <c r="SCB1884" s="84"/>
      <c r="SCC1884" s="84"/>
      <c r="SCD1884" s="84"/>
      <c r="SCE1884" s="84"/>
      <c r="SCF1884" s="84"/>
      <c r="SCG1884" s="84"/>
      <c r="SCH1884" s="84"/>
      <c r="SCI1884" s="84"/>
      <c r="SCJ1884" s="84"/>
      <c r="SCK1884" s="84"/>
      <c r="SCL1884" s="84"/>
      <c r="SCM1884" s="84"/>
      <c r="SCN1884" s="84"/>
      <c r="SCO1884" s="84"/>
      <c r="SCP1884" s="84"/>
      <c r="SCQ1884" s="84"/>
      <c r="SCR1884" s="84"/>
      <c r="SCS1884" s="84"/>
      <c r="SCT1884" s="84"/>
      <c r="SCU1884" s="84"/>
      <c r="SCV1884" s="84"/>
      <c r="SCW1884" s="84"/>
      <c r="SCX1884" s="84"/>
      <c r="SCY1884" s="84"/>
      <c r="SCZ1884" s="84"/>
      <c r="SDA1884" s="84"/>
      <c r="SDB1884" s="84"/>
      <c r="SDC1884" s="84"/>
      <c r="SDD1884" s="84"/>
      <c r="SDE1884" s="84"/>
      <c r="SDF1884" s="84"/>
      <c r="SDG1884" s="84"/>
      <c r="SDH1884" s="84"/>
      <c r="SDI1884" s="84"/>
      <c r="SDJ1884" s="84"/>
      <c r="SDK1884" s="84"/>
      <c r="SDL1884" s="84"/>
      <c r="SDM1884" s="84"/>
      <c r="SDN1884" s="84"/>
      <c r="SDO1884" s="84"/>
      <c r="SDP1884" s="84"/>
      <c r="SDQ1884" s="84"/>
      <c r="SDR1884" s="84"/>
      <c r="SDS1884" s="84"/>
      <c r="SDT1884" s="84"/>
      <c r="SDU1884" s="84"/>
      <c r="SDV1884" s="84"/>
      <c r="SDW1884" s="84"/>
      <c r="SDX1884" s="84"/>
      <c r="SDY1884" s="84"/>
      <c r="SDZ1884" s="84"/>
      <c r="SEA1884" s="84"/>
      <c r="SEB1884" s="84"/>
      <c r="SEC1884" s="84"/>
      <c r="SED1884" s="84"/>
      <c r="SEE1884" s="84"/>
      <c r="SEF1884" s="84"/>
      <c r="SEG1884" s="84"/>
      <c r="SEH1884" s="84"/>
      <c r="SEI1884" s="84"/>
      <c r="SEJ1884" s="84"/>
      <c r="SEK1884" s="84"/>
      <c r="SEL1884" s="84"/>
      <c r="SEM1884" s="84"/>
      <c r="SEN1884" s="84"/>
      <c r="SEO1884" s="84"/>
      <c r="SEP1884" s="84"/>
      <c r="SEQ1884" s="84"/>
      <c r="SER1884" s="84"/>
      <c r="SES1884" s="84"/>
      <c r="SET1884" s="84"/>
      <c r="SEU1884" s="84"/>
      <c r="SEV1884" s="84"/>
      <c r="SEW1884" s="84"/>
      <c r="SEX1884" s="84"/>
      <c r="SEY1884" s="84"/>
      <c r="SEZ1884" s="84"/>
      <c r="SFA1884" s="84"/>
      <c r="SFB1884" s="84"/>
      <c r="SFC1884" s="84"/>
      <c r="SFD1884" s="84"/>
      <c r="SFE1884" s="84"/>
      <c r="SFF1884" s="84"/>
      <c r="SFG1884" s="84"/>
      <c r="SFH1884" s="84"/>
      <c r="SFI1884" s="84"/>
      <c r="SFJ1884" s="84"/>
      <c r="SFK1884" s="84"/>
      <c r="SFL1884" s="84"/>
      <c r="SFM1884" s="84"/>
      <c r="SFN1884" s="84"/>
      <c r="SFO1884" s="84"/>
      <c r="SFP1884" s="84"/>
      <c r="SFQ1884" s="84"/>
      <c r="SFR1884" s="84"/>
      <c r="SFS1884" s="84"/>
      <c r="SFT1884" s="84"/>
      <c r="SFU1884" s="84"/>
      <c r="SFV1884" s="84"/>
      <c r="SFW1884" s="84"/>
      <c r="SFX1884" s="84"/>
      <c r="SFY1884" s="84"/>
      <c r="SFZ1884" s="84"/>
      <c r="SGA1884" s="84"/>
      <c r="SGB1884" s="84"/>
      <c r="SGC1884" s="84"/>
      <c r="SGD1884" s="84"/>
      <c r="SGE1884" s="84"/>
      <c r="SGF1884" s="84"/>
      <c r="SGG1884" s="84"/>
      <c r="SGH1884" s="84"/>
      <c r="SGI1884" s="84"/>
      <c r="SGJ1884" s="84"/>
      <c r="SGK1884" s="84"/>
      <c r="SGL1884" s="84"/>
      <c r="SGM1884" s="84"/>
      <c r="SGN1884" s="84"/>
      <c r="SGO1884" s="84"/>
      <c r="SGP1884" s="84"/>
      <c r="SGQ1884" s="84"/>
      <c r="SGR1884" s="84"/>
      <c r="SGS1884" s="84"/>
      <c r="SGT1884" s="84"/>
      <c r="SGU1884" s="84"/>
      <c r="SGV1884" s="84"/>
      <c r="SGW1884" s="84"/>
      <c r="SGX1884" s="84"/>
      <c r="SGY1884" s="84"/>
      <c r="SGZ1884" s="84"/>
      <c r="SHA1884" s="84"/>
      <c r="SHB1884" s="84"/>
      <c r="SHC1884" s="84"/>
      <c r="SHD1884" s="84"/>
      <c r="SHE1884" s="84"/>
      <c r="SHF1884" s="84"/>
      <c r="SHG1884" s="84"/>
      <c r="SHH1884" s="84"/>
      <c r="SHI1884" s="84"/>
      <c r="SHJ1884" s="84"/>
      <c r="SHK1884" s="84"/>
      <c r="SHL1884" s="84"/>
      <c r="SHM1884" s="84"/>
      <c r="SHN1884" s="84"/>
      <c r="SHO1884" s="84"/>
      <c r="SHP1884" s="84"/>
      <c r="SHQ1884" s="84"/>
      <c r="SHR1884" s="84"/>
      <c r="SHS1884" s="84"/>
      <c r="SHT1884" s="84"/>
      <c r="SHU1884" s="84"/>
      <c r="SHV1884" s="84"/>
      <c r="SHW1884" s="84"/>
      <c r="SHX1884" s="84"/>
      <c r="SHY1884" s="84"/>
      <c r="SHZ1884" s="84"/>
      <c r="SIA1884" s="84"/>
      <c r="SIB1884" s="84"/>
      <c r="SIC1884" s="84"/>
      <c r="SID1884" s="84"/>
      <c r="SIE1884" s="84"/>
      <c r="SIF1884" s="84"/>
      <c r="SIG1884" s="84"/>
      <c r="SIH1884" s="84"/>
      <c r="SII1884" s="84"/>
      <c r="SIJ1884" s="84"/>
      <c r="SIK1884" s="84"/>
      <c r="SIL1884" s="84"/>
      <c r="SIM1884" s="84"/>
      <c r="SIN1884" s="84"/>
      <c r="SIO1884" s="84"/>
      <c r="SIP1884" s="84"/>
      <c r="SIQ1884" s="84"/>
      <c r="SIR1884" s="84"/>
      <c r="SIS1884" s="84"/>
      <c r="SIT1884" s="84"/>
      <c r="SIU1884" s="84"/>
      <c r="SIV1884" s="84"/>
      <c r="SIW1884" s="84"/>
      <c r="SIX1884" s="84"/>
      <c r="SIY1884" s="84"/>
      <c r="SIZ1884" s="84"/>
      <c r="SJA1884" s="84"/>
      <c r="SJB1884" s="84"/>
      <c r="SJC1884" s="84"/>
      <c r="SJD1884" s="84"/>
      <c r="SJE1884" s="84"/>
      <c r="SJF1884" s="84"/>
      <c r="SJG1884" s="84"/>
      <c r="SJH1884" s="84"/>
      <c r="SJI1884" s="84"/>
      <c r="SJJ1884" s="84"/>
      <c r="SJK1884" s="84"/>
      <c r="SJL1884" s="84"/>
      <c r="SJM1884" s="84"/>
      <c r="SJN1884" s="84"/>
      <c r="SJO1884" s="84"/>
      <c r="SJP1884" s="84"/>
      <c r="SJQ1884" s="84"/>
      <c r="SJR1884" s="84"/>
      <c r="SJS1884" s="84"/>
      <c r="SJT1884" s="84"/>
      <c r="SJU1884" s="84"/>
      <c r="SJV1884" s="84"/>
      <c r="SJW1884" s="84"/>
      <c r="SJX1884" s="84"/>
      <c r="SJY1884" s="84"/>
      <c r="SJZ1884" s="84"/>
      <c r="SKA1884" s="84"/>
      <c r="SKB1884" s="84"/>
      <c r="SKC1884" s="84"/>
      <c r="SKD1884" s="84"/>
      <c r="SKE1884" s="84"/>
      <c r="SKF1884" s="84"/>
      <c r="SKG1884" s="84"/>
      <c r="SKH1884" s="84"/>
      <c r="SKI1884" s="84"/>
      <c r="SKJ1884" s="84"/>
      <c r="SKK1884" s="84"/>
      <c r="SKL1884" s="84"/>
      <c r="SKM1884" s="84"/>
      <c r="SKN1884" s="84"/>
      <c r="SKO1884" s="84"/>
      <c r="SKP1884" s="84"/>
      <c r="SKQ1884" s="84"/>
      <c r="SKR1884" s="84"/>
      <c r="SKS1884" s="84"/>
      <c r="SKT1884" s="84"/>
      <c r="SKU1884" s="84"/>
      <c r="SKV1884" s="84"/>
      <c r="SKW1884" s="84"/>
      <c r="SKX1884" s="84"/>
      <c r="SKY1884" s="84"/>
      <c r="SKZ1884" s="84"/>
      <c r="SLA1884" s="84"/>
      <c r="SLB1884" s="84"/>
      <c r="SLC1884" s="84"/>
      <c r="SLD1884" s="84"/>
      <c r="SLE1884" s="84"/>
      <c r="SLF1884" s="84"/>
      <c r="SLG1884" s="84"/>
      <c r="SLH1884" s="84"/>
      <c r="SLI1884" s="84"/>
      <c r="SLJ1884" s="84"/>
      <c r="SLK1884" s="84"/>
      <c r="SLL1884" s="84"/>
      <c r="SLM1884" s="84"/>
      <c r="SLN1884" s="84"/>
      <c r="SLO1884" s="84"/>
      <c r="SLP1884" s="84"/>
      <c r="SLQ1884" s="84"/>
      <c r="SLR1884" s="84"/>
      <c r="SLS1884" s="84"/>
      <c r="SLT1884" s="84"/>
      <c r="SLU1884" s="84"/>
      <c r="SLV1884" s="84"/>
      <c r="SLW1884" s="84"/>
      <c r="SLX1884" s="84"/>
      <c r="SLY1884" s="84"/>
      <c r="SLZ1884" s="84"/>
      <c r="SMA1884" s="84"/>
      <c r="SMB1884" s="84"/>
      <c r="SMC1884" s="84"/>
      <c r="SMD1884" s="84"/>
      <c r="SME1884" s="84"/>
      <c r="SMF1884" s="84"/>
      <c r="SMG1884" s="84"/>
      <c r="SMH1884" s="84"/>
      <c r="SMI1884" s="84"/>
      <c r="SMJ1884" s="84"/>
      <c r="SMK1884" s="84"/>
      <c r="SML1884" s="84"/>
      <c r="SMM1884" s="84"/>
      <c r="SMN1884" s="84"/>
      <c r="SMO1884" s="84"/>
      <c r="SMP1884" s="84"/>
      <c r="SMQ1884" s="84"/>
      <c r="SMR1884" s="84"/>
      <c r="SMS1884" s="84"/>
      <c r="SMT1884" s="84"/>
      <c r="SMU1884" s="84"/>
      <c r="SMV1884" s="84"/>
      <c r="SMW1884" s="84"/>
      <c r="SMX1884" s="84"/>
      <c r="SMY1884" s="84"/>
      <c r="SMZ1884" s="84"/>
      <c r="SNA1884" s="84"/>
      <c r="SNB1884" s="84"/>
      <c r="SNC1884" s="84"/>
      <c r="SND1884" s="84"/>
      <c r="SNE1884" s="84"/>
      <c r="SNF1884" s="84"/>
      <c r="SNG1884" s="84"/>
      <c r="SNH1884" s="84"/>
      <c r="SNI1884" s="84"/>
      <c r="SNJ1884" s="84"/>
      <c r="SNK1884" s="84"/>
      <c r="SNL1884" s="84"/>
      <c r="SNM1884" s="84"/>
      <c r="SNN1884" s="84"/>
      <c r="SNO1884" s="84"/>
      <c r="SNP1884" s="84"/>
      <c r="SNQ1884" s="84"/>
      <c r="SNR1884" s="84"/>
      <c r="SNS1884" s="84"/>
      <c r="SNT1884" s="84"/>
      <c r="SNU1884" s="84"/>
      <c r="SNV1884" s="84"/>
      <c r="SNW1884" s="84"/>
      <c r="SNX1884" s="84"/>
      <c r="SNY1884" s="84"/>
      <c r="SNZ1884" s="84"/>
      <c r="SOA1884" s="84"/>
      <c r="SOB1884" s="84"/>
      <c r="SOC1884" s="84"/>
      <c r="SOD1884" s="84"/>
      <c r="SOE1884" s="84"/>
      <c r="SOF1884" s="84"/>
      <c r="SOG1884" s="84"/>
      <c r="SOH1884" s="84"/>
      <c r="SOI1884" s="84"/>
      <c r="SOJ1884" s="84"/>
      <c r="SOK1884" s="84"/>
      <c r="SOL1884" s="84"/>
      <c r="SOM1884" s="84"/>
      <c r="SON1884" s="84"/>
      <c r="SOO1884" s="84"/>
      <c r="SOP1884" s="84"/>
      <c r="SOQ1884" s="84"/>
      <c r="SOR1884" s="84"/>
      <c r="SOS1884" s="84"/>
      <c r="SOT1884" s="84"/>
      <c r="SOU1884" s="84"/>
      <c r="SOV1884" s="84"/>
      <c r="SOW1884" s="84"/>
      <c r="SOX1884" s="84"/>
      <c r="SOY1884" s="84"/>
      <c r="SOZ1884" s="84"/>
      <c r="SPA1884" s="84"/>
      <c r="SPB1884" s="84"/>
      <c r="SPC1884" s="84"/>
      <c r="SPD1884" s="84"/>
      <c r="SPE1884" s="84"/>
      <c r="SPF1884" s="84"/>
      <c r="SPG1884" s="84"/>
      <c r="SPH1884" s="84"/>
      <c r="SPI1884" s="84"/>
      <c r="SPJ1884" s="84"/>
      <c r="SPK1884" s="84"/>
      <c r="SPL1884" s="84"/>
      <c r="SPM1884" s="84"/>
      <c r="SPN1884" s="84"/>
      <c r="SPO1884" s="84"/>
      <c r="SPP1884" s="84"/>
      <c r="SPQ1884" s="84"/>
      <c r="SPR1884" s="84"/>
      <c r="SPS1884" s="84"/>
      <c r="SPT1884" s="84"/>
      <c r="SPU1884" s="84"/>
      <c r="SPV1884" s="84"/>
      <c r="SPW1884" s="84"/>
      <c r="SPX1884" s="84"/>
      <c r="SPY1884" s="84"/>
      <c r="SPZ1884" s="84"/>
      <c r="SQA1884" s="84"/>
      <c r="SQB1884" s="84"/>
      <c r="SQC1884" s="84"/>
      <c r="SQD1884" s="84"/>
      <c r="SQE1884" s="84"/>
      <c r="SQF1884" s="84"/>
      <c r="SQG1884" s="84"/>
      <c r="SQH1884" s="84"/>
      <c r="SQI1884" s="84"/>
      <c r="SQJ1884" s="84"/>
      <c r="SQK1884" s="84"/>
      <c r="SQL1884" s="84"/>
      <c r="SQM1884" s="84"/>
      <c r="SQN1884" s="84"/>
      <c r="SQO1884" s="84"/>
      <c r="SQP1884" s="84"/>
      <c r="SQQ1884" s="84"/>
      <c r="SQR1884" s="84"/>
      <c r="SQS1884" s="84"/>
      <c r="SQT1884" s="84"/>
      <c r="SQU1884" s="84"/>
      <c r="SQV1884" s="84"/>
      <c r="SQW1884" s="84"/>
      <c r="SQX1884" s="84"/>
      <c r="SQY1884" s="84"/>
      <c r="SQZ1884" s="84"/>
      <c r="SRA1884" s="84"/>
      <c r="SRB1884" s="84"/>
      <c r="SRC1884" s="84"/>
      <c r="SRD1884" s="84"/>
      <c r="SRE1884" s="84"/>
      <c r="SRF1884" s="84"/>
      <c r="SRG1884" s="84"/>
      <c r="SRH1884" s="84"/>
      <c r="SRI1884" s="84"/>
      <c r="SRJ1884" s="84"/>
      <c r="SRK1884" s="84"/>
      <c r="SRL1884" s="84"/>
      <c r="SRM1884" s="84"/>
      <c r="SRN1884" s="84"/>
      <c r="SRO1884" s="84"/>
      <c r="SRP1884" s="84"/>
      <c r="SRQ1884" s="84"/>
      <c r="SRR1884" s="84"/>
      <c r="SRS1884" s="84"/>
      <c r="SRT1884" s="84"/>
      <c r="SRU1884" s="84"/>
      <c r="SRV1884" s="84"/>
      <c r="SRW1884" s="84"/>
      <c r="SRX1884" s="84"/>
      <c r="SRY1884" s="84"/>
      <c r="SRZ1884" s="84"/>
      <c r="SSA1884" s="84"/>
      <c r="SSB1884" s="84"/>
      <c r="SSC1884" s="84"/>
      <c r="SSD1884" s="84"/>
      <c r="SSE1884" s="84"/>
      <c r="SSF1884" s="84"/>
      <c r="SSG1884" s="84"/>
      <c r="SSH1884" s="84"/>
      <c r="SSI1884" s="84"/>
      <c r="SSJ1884" s="84"/>
      <c r="SSK1884" s="84"/>
      <c r="SSL1884" s="84"/>
      <c r="SSM1884" s="84"/>
      <c r="SSN1884" s="84"/>
      <c r="SSO1884" s="84"/>
      <c r="SSP1884" s="84"/>
      <c r="SSQ1884" s="84"/>
      <c r="SSR1884" s="84"/>
      <c r="SSS1884" s="84"/>
      <c r="SST1884" s="84"/>
      <c r="SSU1884" s="84"/>
      <c r="SSV1884" s="84"/>
      <c r="SSW1884" s="84"/>
      <c r="SSX1884" s="84"/>
      <c r="SSY1884" s="84"/>
      <c r="SSZ1884" s="84"/>
      <c r="STA1884" s="84"/>
      <c r="STB1884" s="84"/>
      <c r="STC1884" s="84"/>
      <c r="STD1884" s="84"/>
      <c r="STE1884" s="84"/>
      <c r="STF1884" s="84"/>
      <c r="STG1884" s="84"/>
      <c r="STH1884" s="84"/>
      <c r="STI1884" s="84"/>
      <c r="STJ1884" s="84"/>
      <c r="STK1884" s="84"/>
      <c r="STL1884" s="84"/>
      <c r="STM1884" s="84"/>
      <c r="STN1884" s="84"/>
      <c r="STO1884" s="84"/>
      <c r="STP1884" s="84"/>
      <c r="STQ1884" s="84"/>
      <c r="STR1884" s="84"/>
      <c r="STS1884" s="84"/>
      <c r="STT1884" s="84"/>
      <c r="STU1884" s="84"/>
      <c r="STV1884" s="84"/>
      <c r="STW1884" s="84"/>
      <c r="STX1884" s="84"/>
      <c r="STY1884" s="84"/>
      <c r="STZ1884" s="84"/>
      <c r="SUA1884" s="84"/>
      <c r="SUB1884" s="84"/>
      <c r="SUC1884" s="84"/>
      <c r="SUD1884" s="84"/>
      <c r="SUE1884" s="84"/>
      <c r="SUF1884" s="84"/>
      <c r="SUG1884" s="84"/>
      <c r="SUH1884" s="84"/>
      <c r="SUI1884" s="84"/>
      <c r="SUJ1884" s="84"/>
      <c r="SUK1884" s="84"/>
      <c r="SUL1884" s="84"/>
      <c r="SUM1884" s="84"/>
      <c r="SUN1884" s="84"/>
      <c r="SUO1884" s="84"/>
      <c r="SUP1884" s="84"/>
      <c r="SUQ1884" s="84"/>
      <c r="SUR1884" s="84"/>
      <c r="SUS1884" s="84"/>
      <c r="SUT1884" s="84"/>
      <c r="SUU1884" s="84"/>
      <c r="SUV1884" s="84"/>
      <c r="SUW1884" s="84"/>
      <c r="SUX1884" s="84"/>
      <c r="SUY1884" s="84"/>
      <c r="SUZ1884" s="84"/>
      <c r="SVA1884" s="84"/>
      <c r="SVB1884" s="84"/>
      <c r="SVC1884" s="84"/>
      <c r="SVD1884" s="84"/>
      <c r="SVE1884" s="84"/>
      <c r="SVF1884" s="84"/>
      <c r="SVG1884" s="84"/>
      <c r="SVH1884" s="84"/>
      <c r="SVI1884" s="84"/>
      <c r="SVJ1884" s="84"/>
      <c r="SVK1884" s="84"/>
      <c r="SVL1884" s="84"/>
      <c r="SVM1884" s="84"/>
      <c r="SVN1884" s="84"/>
      <c r="SVO1884" s="84"/>
      <c r="SVP1884" s="84"/>
      <c r="SVQ1884" s="84"/>
      <c r="SVR1884" s="84"/>
      <c r="SVS1884" s="84"/>
      <c r="SVT1884" s="84"/>
      <c r="SVU1884" s="84"/>
      <c r="SVV1884" s="84"/>
      <c r="SVW1884" s="84"/>
      <c r="SVX1884" s="84"/>
      <c r="SVY1884" s="84"/>
      <c r="SVZ1884" s="84"/>
      <c r="SWA1884" s="84"/>
      <c r="SWB1884" s="84"/>
      <c r="SWC1884" s="84"/>
      <c r="SWD1884" s="84"/>
      <c r="SWE1884" s="84"/>
      <c r="SWF1884" s="84"/>
      <c r="SWG1884" s="84"/>
      <c r="SWH1884" s="84"/>
      <c r="SWI1884" s="84"/>
      <c r="SWJ1884" s="84"/>
      <c r="SWK1884" s="84"/>
      <c r="SWL1884" s="84"/>
      <c r="SWM1884" s="84"/>
      <c r="SWN1884" s="84"/>
      <c r="SWO1884" s="84"/>
      <c r="SWP1884" s="84"/>
      <c r="SWQ1884" s="84"/>
      <c r="SWR1884" s="84"/>
      <c r="SWS1884" s="84"/>
      <c r="SWT1884" s="84"/>
      <c r="SWU1884" s="84"/>
      <c r="SWV1884" s="84"/>
      <c r="SWW1884" s="84"/>
      <c r="SWX1884" s="84"/>
      <c r="SWY1884" s="84"/>
      <c r="SWZ1884" s="84"/>
      <c r="SXA1884" s="84"/>
      <c r="SXB1884" s="84"/>
      <c r="SXC1884" s="84"/>
      <c r="SXD1884" s="84"/>
      <c r="SXE1884" s="84"/>
      <c r="SXF1884" s="84"/>
      <c r="SXG1884" s="84"/>
      <c r="SXH1884" s="84"/>
      <c r="SXI1884" s="84"/>
      <c r="SXJ1884" s="84"/>
      <c r="SXK1884" s="84"/>
      <c r="SXL1884" s="84"/>
      <c r="SXM1884" s="84"/>
      <c r="SXN1884" s="84"/>
      <c r="SXO1884" s="84"/>
      <c r="SXP1884" s="84"/>
      <c r="SXQ1884" s="84"/>
      <c r="SXR1884" s="84"/>
      <c r="SXS1884" s="84"/>
      <c r="SXT1884" s="84"/>
      <c r="SXU1884" s="84"/>
      <c r="SXV1884" s="84"/>
      <c r="SXW1884" s="84"/>
      <c r="SXX1884" s="84"/>
      <c r="SXY1884" s="84"/>
      <c r="SXZ1884" s="84"/>
      <c r="SYA1884" s="84"/>
      <c r="SYB1884" s="84"/>
      <c r="SYC1884" s="84"/>
      <c r="SYD1884" s="84"/>
      <c r="SYE1884" s="84"/>
      <c r="SYF1884" s="84"/>
      <c r="SYG1884" s="84"/>
      <c r="SYH1884" s="84"/>
      <c r="SYI1884" s="84"/>
      <c r="SYJ1884" s="84"/>
      <c r="SYK1884" s="84"/>
      <c r="SYL1884" s="84"/>
      <c r="SYM1884" s="84"/>
      <c r="SYN1884" s="84"/>
      <c r="SYO1884" s="84"/>
      <c r="SYP1884" s="84"/>
      <c r="SYQ1884" s="84"/>
      <c r="SYR1884" s="84"/>
      <c r="SYS1884" s="84"/>
      <c r="SYT1884" s="84"/>
      <c r="SYU1884" s="84"/>
      <c r="SYV1884" s="84"/>
      <c r="SYW1884" s="84"/>
      <c r="SYX1884" s="84"/>
      <c r="SYY1884" s="84"/>
      <c r="SYZ1884" s="84"/>
      <c r="SZA1884" s="84"/>
      <c r="SZB1884" s="84"/>
      <c r="SZC1884" s="84"/>
      <c r="SZD1884" s="84"/>
      <c r="SZE1884" s="84"/>
      <c r="SZF1884" s="84"/>
      <c r="SZG1884" s="84"/>
      <c r="SZH1884" s="84"/>
      <c r="SZI1884" s="84"/>
      <c r="SZJ1884" s="84"/>
      <c r="SZK1884" s="84"/>
      <c r="SZL1884" s="84"/>
      <c r="SZM1884" s="84"/>
      <c r="SZN1884" s="84"/>
      <c r="SZO1884" s="84"/>
      <c r="SZP1884" s="84"/>
      <c r="SZQ1884" s="84"/>
      <c r="SZR1884" s="84"/>
      <c r="SZS1884" s="84"/>
      <c r="SZT1884" s="84"/>
      <c r="SZU1884" s="84"/>
      <c r="SZV1884" s="84"/>
      <c r="SZW1884" s="84"/>
      <c r="SZX1884" s="84"/>
      <c r="SZY1884" s="84"/>
      <c r="SZZ1884" s="84"/>
      <c r="TAA1884" s="84"/>
      <c r="TAB1884" s="84"/>
      <c r="TAC1884" s="84"/>
      <c r="TAD1884" s="84"/>
      <c r="TAE1884" s="84"/>
      <c r="TAF1884" s="84"/>
      <c r="TAG1884" s="84"/>
      <c r="TAH1884" s="84"/>
      <c r="TAI1884" s="84"/>
      <c r="TAJ1884" s="84"/>
      <c r="TAK1884" s="84"/>
      <c r="TAL1884" s="84"/>
      <c r="TAM1884" s="84"/>
      <c r="TAN1884" s="84"/>
      <c r="TAO1884" s="84"/>
      <c r="TAP1884" s="84"/>
      <c r="TAQ1884" s="84"/>
      <c r="TAR1884" s="84"/>
      <c r="TAS1884" s="84"/>
      <c r="TAT1884" s="84"/>
      <c r="TAU1884" s="84"/>
      <c r="TAV1884" s="84"/>
      <c r="TAW1884" s="84"/>
      <c r="TAX1884" s="84"/>
      <c r="TAY1884" s="84"/>
      <c r="TAZ1884" s="84"/>
      <c r="TBA1884" s="84"/>
      <c r="TBB1884" s="84"/>
      <c r="TBC1884" s="84"/>
      <c r="TBD1884" s="84"/>
      <c r="TBE1884" s="84"/>
      <c r="TBF1884" s="84"/>
      <c r="TBG1884" s="84"/>
      <c r="TBH1884" s="84"/>
      <c r="TBI1884" s="84"/>
      <c r="TBJ1884" s="84"/>
      <c r="TBK1884" s="84"/>
      <c r="TBL1884" s="84"/>
      <c r="TBM1884" s="84"/>
      <c r="TBN1884" s="84"/>
      <c r="TBO1884" s="84"/>
      <c r="TBP1884" s="84"/>
      <c r="TBQ1884" s="84"/>
      <c r="TBR1884" s="84"/>
      <c r="TBS1884" s="84"/>
      <c r="TBT1884" s="84"/>
      <c r="TBU1884" s="84"/>
      <c r="TBV1884" s="84"/>
      <c r="TBW1884" s="84"/>
      <c r="TBX1884" s="84"/>
      <c r="TBY1884" s="84"/>
      <c r="TBZ1884" s="84"/>
      <c r="TCA1884" s="84"/>
      <c r="TCB1884" s="84"/>
      <c r="TCC1884" s="84"/>
      <c r="TCD1884" s="84"/>
      <c r="TCE1884" s="84"/>
      <c r="TCF1884" s="84"/>
      <c r="TCG1884" s="84"/>
      <c r="TCH1884" s="84"/>
      <c r="TCI1884" s="84"/>
      <c r="TCJ1884" s="84"/>
      <c r="TCK1884" s="84"/>
      <c r="TCL1884" s="84"/>
      <c r="TCM1884" s="84"/>
      <c r="TCN1884" s="84"/>
      <c r="TCO1884" s="84"/>
      <c r="TCP1884" s="84"/>
      <c r="TCQ1884" s="84"/>
      <c r="TCR1884" s="84"/>
      <c r="TCS1884" s="84"/>
      <c r="TCT1884" s="84"/>
      <c r="TCU1884" s="84"/>
      <c r="TCV1884" s="84"/>
      <c r="TCW1884" s="84"/>
      <c r="TCX1884" s="84"/>
      <c r="TCY1884" s="84"/>
      <c r="TCZ1884" s="84"/>
      <c r="TDA1884" s="84"/>
      <c r="TDB1884" s="84"/>
      <c r="TDC1884" s="84"/>
      <c r="TDD1884" s="84"/>
      <c r="TDE1884" s="84"/>
      <c r="TDF1884" s="84"/>
      <c r="TDG1884" s="84"/>
      <c r="TDH1884" s="84"/>
      <c r="TDI1884" s="84"/>
      <c r="TDJ1884" s="84"/>
      <c r="TDK1884" s="84"/>
      <c r="TDL1884" s="84"/>
      <c r="TDM1884" s="84"/>
      <c r="TDN1884" s="84"/>
      <c r="TDO1884" s="84"/>
      <c r="TDP1884" s="84"/>
      <c r="TDQ1884" s="84"/>
      <c r="TDR1884" s="84"/>
      <c r="TDS1884" s="84"/>
      <c r="TDT1884" s="84"/>
      <c r="TDU1884" s="84"/>
      <c r="TDV1884" s="84"/>
      <c r="TDW1884" s="84"/>
      <c r="TDX1884" s="84"/>
      <c r="TDY1884" s="84"/>
      <c r="TDZ1884" s="84"/>
      <c r="TEA1884" s="84"/>
      <c r="TEB1884" s="84"/>
      <c r="TEC1884" s="84"/>
      <c r="TED1884" s="84"/>
      <c r="TEE1884" s="84"/>
      <c r="TEF1884" s="84"/>
      <c r="TEG1884" s="84"/>
      <c r="TEH1884" s="84"/>
      <c r="TEI1884" s="84"/>
      <c r="TEJ1884" s="84"/>
      <c r="TEK1884" s="84"/>
      <c r="TEL1884" s="84"/>
      <c r="TEM1884" s="84"/>
      <c r="TEN1884" s="84"/>
      <c r="TEO1884" s="84"/>
      <c r="TEP1884" s="84"/>
      <c r="TEQ1884" s="84"/>
      <c r="TER1884" s="84"/>
      <c r="TES1884" s="84"/>
      <c r="TET1884" s="84"/>
      <c r="TEU1884" s="84"/>
      <c r="TEV1884" s="84"/>
      <c r="TEW1884" s="84"/>
      <c r="TEX1884" s="84"/>
      <c r="TEY1884" s="84"/>
      <c r="TEZ1884" s="84"/>
      <c r="TFA1884" s="84"/>
      <c r="TFB1884" s="84"/>
      <c r="TFC1884" s="84"/>
      <c r="TFD1884" s="84"/>
      <c r="TFE1884" s="84"/>
      <c r="TFF1884" s="84"/>
      <c r="TFG1884" s="84"/>
      <c r="TFH1884" s="84"/>
      <c r="TFI1884" s="84"/>
      <c r="TFJ1884" s="84"/>
      <c r="TFK1884" s="84"/>
      <c r="TFL1884" s="84"/>
      <c r="TFM1884" s="84"/>
      <c r="TFN1884" s="84"/>
      <c r="TFO1884" s="84"/>
      <c r="TFP1884" s="84"/>
      <c r="TFQ1884" s="84"/>
      <c r="TFR1884" s="84"/>
      <c r="TFS1884" s="84"/>
      <c r="TFT1884" s="84"/>
      <c r="TFU1884" s="84"/>
      <c r="TFV1884" s="84"/>
      <c r="TFW1884" s="84"/>
      <c r="TFX1884" s="84"/>
      <c r="TFY1884" s="84"/>
      <c r="TFZ1884" s="84"/>
      <c r="TGA1884" s="84"/>
      <c r="TGB1884" s="84"/>
      <c r="TGC1884" s="84"/>
      <c r="TGD1884" s="84"/>
      <c r="TGE1884" s="84"/>
      <c r="TGF1884" s="84"/>
      <c r="TGG1884" s="84"/>
      <c r="TGH1884" s="84"/>
      <c r="TGI1884" s="84"/>
      <c r="TGJ1884" s="84"/>
      <c r="TGK1884" s="84"/>
      <c r="TGL1884" s="84"/>
      <c r="TGM1884" s="84"/>
      <c r="TGN1884" s="84"/>
      <c r="TGO1884" s="84"/>
      <c r="TGP1884" s="84"/>
      <c r="TGQ1884" s="84"/>
      <c r="TGR1884" s="84"/>
      <c r="TGS1884" s="84"/>
      <c r="TGT1884" s="84"/>
      <c r="TGU1884" s="84"/>
      <c r="TGV1884" s="84"/>
      <c r="TGW1884" s="84"/>
      <c r="TGX1884" s="84"/>
      <c r="TGY1884" s="84"/>
      <c r="TGZ1884" s="84"/>
      <c r="THA1884" s="84"/>
      <c r="THB1884" s="84"/>
      <c r="THC1884" s="84"/>
      <c r="THD1884" s="84"/>
      <c r="THE1884" s="84"/>
      <c r="THF1884" s="84"/>
      <c r="THG1884" s="84"/>
      <c r="THH1884" s="84"/>
      <c r="THI1884" s="84"/>
      <c r="THJ1884" s="84"/>
      <c r="THK1884" s="84"/>
      <c r="THL1884" s="84"/>
      <c r="THM1884" s="84"/>
      <c r="THN1884" s="84"/>
      <c r="THO1884" s="84"/>
      <c r="THP1884" s="84"/>
      <c r="THQ1884" s="84"/>
      <c r="THR1884" s="84"/>
      <c r="THS1884" s="84"/>
      <c r="THT1884" s="84"/>
      <c r="THU1884" s="84"/>
      <c r="THV1884" s="84"/>
      <c r="THW1884" s="84"/>
      <c r="THX1884" s="84"/>
      <c r="THY1884" s="84"/>
      <c r="THZ1884" s="84"/>
      <c r="TIA1884" s="84"/>
      <c r="TIB1884" s="84"/>
      <c r="TIC1884" s="84"/>
      <c r="TID1884" s="84"/>
      <c r="TIE1884" s="84"/>
      <c r="TIF1884" s="84"/>
      <c r="TIG1884" s="84"/>
      <c r="TIH1884" s="84"/>
      <c r="TII1884" s="84"/>
      <c r="TIJ1884" s="84"/>
      <c r="TIK1884" s="84"/>
      <c r="TIL1884" s="84"/>
      <c r="TIM1884" s="84"/>
      <c r="TIN1884" s="84"/>
      <c r="TIO1884" s="84"/>
      <c r="TIP1884" s="84"/>
      <c r="TIQ1884" s="84"/>
      <c r="TIR1884" s="84"/>
      <c r="TIS1884" s="84"/>
      <c r="TIT1884" s="84"/>
      <c r="TIU1884" s="84"/>
      <c r="TIV1884" s="84"/>
      <c r="TIW1884" s="84"/>
      <c r="TIX1884" s="84"/>
      <c r="TIY1884" s="84"/>
      <c r="TIZ1884" s="84"/>
      <c r="TJA1884" s="84"/>
      <c r="TJB1884" s="84"/>
      <c r="TJC1884" s="84"/>
      <c r="TJD1884" s="84"/>
      <c r="TJE1884" s="84"/>
      <c r="TJF1884" s="84"/>
      <c r="TJG1884" s="84"/>
      <c r="TJH1884" s="84"/>
      <c r="TJI1884" s="84"/>
      <c r="TJJ1884" s="84"/>
      <c r="TJK1884" s="84"/>
      <c r="TJL1884" s="84"/>
      <c r="TJM1884" s="84"/>
      <c r="TJN1884" s="84"/>
      <c r="TJO1884" s="84"/>
      <c r="TJP1884" s="84"/>
      <c r="TJQ1884" s="84"/>
      <c r="TJR1884" s="84"/>
      <c r="TJS1884" s="84"/>
      <c r="TJT1884" s="84"/>
      <c r="TJU1884" s="84"/>
      <c r="TJV1884" s="84"/>
      <c r="TJW1884" s="84"/>
      <c r="TJX1884" s="84"/>
      <c r="TJY1884" s="84"/>
      <c r="TJZ1884" s="84"/>
      <c r="TKA1884" s="84"/>
      <c r="TKB1884" s="84"/>
      <c r="TKC1884" s="84"/>
      <c r="TKD1884" s="84"/>
      <c r="TKE1884" s="84"/>
      <c r="TKF1884" s="84"/>
      <c r="TKG1884" s="84"/>
      <c r="TKH1884" s="84"/>
      <c r="TKI1884" s="84"/>
      <c r="TKJ1884" s="84"/>
      <c r="TKK1884" s="84"/>
      <c r="TKL1884" s="84"/>
      <c r="TKM1884" s="84"/>
      <c r="TKN1884" s="84"/>
      <c r="TKO1884" s="84"/>
      <c r="TKP1884" s="84"/>
      <c r="TKQ1884" s="84"/>
      <c r="TKR1884" s="84"/>
      <c r="TKS1884" s="84"/>
      <c r="TKT1884" s="84"/>
      <c r="TKU1884" s="84"/>
      <c r="TKV1884" s="84"/>
      <c r="TKW1884" s="84"/>
      <c r="TKX1884" s="84"/>
      <c r="TKY1884" s="84"/>
      <c r="TKZ1884" s="84"/>
      <c r="TLA1884" s="84"/>
      <c r="TLB1884" s="84"/>
      <c r="TLC1884" s="84"/>
      <c r="TLD1884" s="84"/>
      <c r="TLE1884" s="84"/>
      <c r="TLF1884" s="84"/>
      <c r="TLG1884" s="84"/>
      <c r="TLH1884" s="84"/>
      <c r="TLI1884" s="84"/>
      <c r="TLJ1884" s="84"/>
      <c r="TLK1884" s="84"/>
      <c r="TLL1884" s="84"/>
      <c r="TLM1884" s="84"/>
      <c r="TLN1884" s="84"/>
      <c r="TLO1884" s="84"/>
      <c r="TLP1884" s="84"/>
      <c r="TLQ1884" s="84"/>
      <c r="TLR1884" s="84"/>
      <c r="TLS1884" s="84"/>
      <c r="TLT1884" s="84"/>
      <c r="TLU1884" s="84"/>
      <c r="TLV1884" s="84"/>
      <c r="TLW1884" s="84"/>
      <c r="TLX1884" s="84"/>
      <c r="TLY1884" s="84"/>
      <c r="TLZ1884" s="84"/>
      <c r="TMA1884" s="84"/>
      <c r="TMB1884" s="84"/>
      <c r="TMC1884" s="84"/>
      <c r="TMD1884" s="84"/>
      <c r="TME1884" s="84"/>
      <c r="TMF1884" s="84"/>
      <c r="TMG1884" s="84"/>
      <c r="TMH1884" s="84"/>
      <c r="TMI1884" s="84"/>
      <c r="TMJ1884" s="84"/>
      <c r="TMK1884" s="84"/>
      <c r="TML1884" s="84"/>
      <c r="TMM1884" s="84"/>
      <c r="TMN1884" s="84"/>
      <c r="TMO1884" s="84"/>
      <c r="TMP1884" s="84"/>
      <c r="TMQ1884" s="84"/>
      <c r="TMR1884" s="84"/>
      <c r="TMS1884" s="84"/>
      <c r="TMT1884" s="84"/>
      <c r="TMU1884" s="84"/>
      <c r="TMV1884" s="84"/>
      <c r="TMW1884" s="84"/>
      <c r="TMX1884" s="84"/>
      <c r="TMY1884" s="84"/>
      <c r="TMZ1884" s="84"/>
      <c r="TNA1884" s="84"/>
      <c r="TNB1884" s="84"/>
      <c r="TNC1884" s="84"/>
      <c r="TND1884" s="84"/>
      <c r="TNE1884" s="84"/>
      <c r="TNF1884" s="84"/>
      <c r="TNG1884" s="84"/>
      <c r="TNH1884" s="84"/>
      <c r="TNI1884" s="84"/>
      <c r="TNJ1884" s="84"/>
      <c r="TNK1884" s="84"/>
      <c r="TNL1884" s="84"/>
      <c r="TNM1884" s="84"/>
      <c r="TNN1884" s="84"/>
      <c r="TNO1884" s="84"/>
      <c r="TNP1884" s="84"/>
      <c r="TNQ1884" s="84"/>
      <c r="TNR1884" s="84"/>
      <c r="TNS1884" s="84"/>
      <c r="TNT1884" s="84"/>
      <c r="TNU1884" s="84"/>
      <c r="TNV1884" s="84"/>
      <c r="TNW1884" s="84"/>
      <c r="TNX1884" s="84"/>
      <c r="TNY1884" s="84"/>
      <c r="TNZ1884" s="84"/>
      <c r="TOA1884" s="84"/>
      <c r="TOB1884" s="84"/>
      <c r="TOC1884" s="84"/>
      <c r="TOD1884" s="84"/>
      <c r="TOE1884" s="84"/>
      <c r="TOF1884" s="84"/>
      <c r="TOG1884" s="84"/>
      <c r="TOH1884" s="84"/>
      <c r="TOI1884" s="84"/>
      <c r="TOJ1884" s="84"/>
      <c r="TOK1884" s="84"/>
      <c r="TOL1884" s="84"/>
      <c r="TOM1884" s="84"/>
      <c r="TON1884" s="84"/>
      <c r="TOO1884" s="84"/>
      <c r="TOP1884" s="84"/>
      <c r="TOQ1884" s="84"/>
      <c r="TOR1884" s="84"/>
      <c r="TOS1884" s="84"/>
      <c r="TOT1884" s="84"/>
      <c r="TOU1884" s="84"/>
      <c r="TOV1884" s="84"/>
      <c r="TOW1884" s="84"/>
      <c r="TOX1884" s="84"/>
      <c r="TOY1884" s="84"/>
      <c r="TOZ1884" s="84"/>
      <c r="TPA1884" s="84"/>
      <c r="TPB1884" s="84"/>
      <c r="TPC1884" s="84"/>
      <c r="TPD1884" s="84"/>
      <c r="TPE1884" s="84"/>
      <c r="TPF1884" s="84"/>
      <c r="TPG1884" s="84"/>
      <c r="TPH1884" s="84"/>
      <c r="TPI1884" s="84"/>
      <c r="TPJ1884" s="84"/>
      <c r="TPK1884" s="84"/>
      <c r="TPL1884" s="84"/>
      <c r="TPM1884" s="84"/>
      <c r="TPN1884" s="84"/>
      <c r="TPO1884" s="84"/>
      <c r="TPP1884" s="84"/>
      <c r="TPQ1884" s="84"/>
      <c r="TPR1884" s="84"/>
      <c r="TPS1884" s="84"/>
      <c r="TPT1884" s="84"/>
      <c r="TPU1884" s="84"/>
      <c r="TPV1884" s="84"/>
      <c r="TPW1884" s="84"/>
      <c r="TPX1884" s="84"/>
      <c r="TPY1884" s="84"/>
      <c r="TPZ1884" s="84"/>
      <c r="TQA1884" s="84"/>
      <c r="TQB1884" s="84"/>
      <c r="TQC1884" s="84"/>
      <c r="TQD1884" s="84"/>
      <c r="TQE1884" s="84"/>
      <c r="TQF1884" s="84"/>
      <c r="TQG1884" s="84"/>
      <c r="TQH1884" s="84"/>
      <c r="TQI1884" s="84"/>
      <c r="TQJ1884" s="84"/>
      <c r="TQK1884" s="84"/>
      <c r="TQL1884" s="84"/>
      <c r="TQM1884" s="84"/>
      <c r="TQN1884" s="84"/>
      <c r="TQO1884" s="84"/>
      <c r="TQP1884" s="84"/>
      <c r="TQQ1884" s="84"/>
      <c r="TQR1884" s="84"/>
      <c r="TQS1884" s="84"/>
      <c r="TQT1884" s="84"/>
      <c r="TQU1884" s="84"/>
      <c r="TQV1884" s="84"/>
      <c r="TQW1884" s="84"/>
      <c r="TQX1884" s="84"/>
      <c r="TQY1884" s="84"/>
      <c r="TQZ1884" s="84"/>
      <c r="TRA1884" s="84"/>
      <c r="TRB1884" s="84"/>
      <c r="TRC1884" s="84"/>
      <c r="TRD1884" s="84"/>
      <c r="TRE1884" s="84"/>
      <c r="TRF1884" s="84"/>
      <c r="TRG1884" s="84"/>
      <c r="TRH1884" s="84"/>
      <c r="TRI1884" s="84"/>
      <c r="TRJ1884" s="84"/>
      <c r="TRK1884" s="84"/>
      <c r="TRL1884" s="84"/>
      <c r="TRM1884" s="84"/>
      <c r="TRN1884" s="84"/>
      <c r="TRO1884" s="84"/>
      <c r="TRP1884" s="84"/>
      <c r="TRQ1884" s="84"/>
      <c r="TRR1884" s="84"/>
      <c r="TRS1884" s="84"/>
      <c r="TRT1884" s="84"/>
      <c r="TRU1884" s="84"/>
      <c r="TRV1884" s="84"/>
      <c r="TRW1884" s="84"/>
      <c r="TRX1884" s="84"/>
      <c r="TRY1884" s="84"/>
      <c r="TRZ1884" s="84"/>
      <c r="TSA1884" s="84"/>
      <c r="TSB1884" s="84"/>
      <c r="TSC1884" s="84"/>
      <c r="TSD1884" s="84"/>
      <c r="TSE1884" s="84"/>
      <c r="TSF1884" s="84"/>
      <c r="TSG1884" s="84"/>
      <c r="TSH1884" s="84"/>
      <c r="TSI1884" s="84"/>
      <c r="TSJ1884" s="84"/>
      <c r="TSK1884" s="84"/>
      <c r="TSL1884" s="84"/>
      <c r="TSM1884" s="84"/>
      <c r="TSN1884" s="84"/>
      <c r="TSO1884" s="84"/>
      <c r="TSP1884" s="84"/>
      <c r="TSQ1884" s="84"/>
      <c r="TSR1884" s="84"/>
      <c r="TSS1884" s="84"/>
      <c r="TST1884" s="84"/>
      <c r="TSU1884" s="84"/>
      <c r="TSV1884" s="84"/>
      <c r="TSW1884" s="84"/>
      <c r="TSX1884" s="84"/>
      <c r="TSY1884" s="84"/>
      <c r="TSZ1884" s="84"/>
      <c r="TTA1884" s="84"/>
      <c r="TTB1884" s="84"/>
      <c r="TTC1884" s="84"/>
      <c r="TTD1884" s="84"/>
      <c r="TTE1884" s="84"/>
      <c r="TTF1884" s="84"/>
      <c r="TTG1884" s="84"/>
      <c r="TTH1884" s="84"/>
      <c r="TTI1884" s="84"/>
      <c r="TTJ1884" s="84"/>
      <c r="TTK1884" s="84"/>
      <c r="TTL1884" s="84"/>
      <c r="TTM1884" s="84"/>
      <c r="TTN1884" s="84"/>
      <c r="TTO1884" s="84"/>
      <c r="TTP1884" s="84"/>
      <c r="TTQ1884" s="84"/>
      <c r="TTR1884" s="84"/>
      <c r="TTS1884" s="84"/>
      <c r="TTT1884" s="84"/>
      <c r="TTU1884" s="84"/>
      <c r="TTV1884" s="84"/>
      <c r="TTW1884" s="84"/>
      <c r="TTX1884" s="84"/>
      <c r="TTY1884" s="84"/>
      <c r="TTZ1884" s="84"/>
      <c r="TUA1884" s="84"/>
      <c r="TUB1884" s="84"/>
      <c r="TUC1884" s="84"/>
      <c r="TUD1884" s="84"/>
      <c r="TUE1884" s="84"/>
      <c r="TUF1884" s="84"/>
      <c r="TUG1884" s="84"/>
      <c r="TUH1884" s="84"/>
      <c r="TUI1884" s="84"/>
      <c r="TUJ1884" s="84"/>
      <c r="TUK1884" s="84"/>
      <c r="TUL1884" s="84"/>
      <c r="TUM1884" s="84"/>
      <c r="TUN1884" s="84"/>
      <c r="TUO1884" s="84"/>
      <c r="TUP1884" s="84"/>
      <c r="TUQ1884" s="84"/>
      <c r="TUR1884" s="84"/>
      <c r="TUS1884" s="84"/>
      <c r="TUT1884" s="84"/>
      <c r="TUU1884" s="84"/>
      <c r="TUV1884" s="84"/>
      <c r="TUW1884" s="84"/>
      <c r="TUX1884" s="84"/>
      <c r="TUY1884" s="84"/>
      <c r="TUZ1884" s="84"/>
      <c r="TVA1884" s="84"/>
      <c r="TVB1884" s="84"/>
      <c r="TVC1884" s="84"/>
      <c r="TVD1884" s="84"/>
      <c r="TVE1884" s="84"/>
      <c r="TVF1884" s="84"/>
      <c r="TVG1884" s="84"/>
      <c r="TVH1884" s="84"/>
      <c r="TVI1884" s="84"/>
      <c r="TVJ1884" s="84"/>
      <c r="TVK1884" s="84"/>
      <c r="TVL1884" s="84"/>
      <c r="TVM1884" s="84"/>
      <c r="TVN1884" s="84"/>
      <c r="TVO1884" s="84"/>
      <c r="TVP1884" s="84"/>
      <c r="TVQ1884" s="84"/>
      <c r="TVR1884" s="84"/>
      <c r="TVS1884" s="84"/>
      <c r="TVT1884" s="84"/>
      <c r="TVU1884" s="84"/>
      <c r="TVV1884" s="84"/>
      <c r="TVW1884" s="84"/>
      <c r="TVX1884" s="84"/>
      <c r="TVY1884" s="84"/>
      <c r="TVZ1884" s="84"/>
      <c r="TWA1884" s="84"/>
      <c r="TWB1884" s="84"/>
      <c r="TWC1884" s="84"/>
      <c r="TWD1884" s="84"/>
      <c r="TWE1884" s="84"/>
      <c r="TWF1884" s="84"/>
      <c r="TWG1884" s="84"/>
      <c r="TWH1884" s="84"/>
      <c r="TWI1884" s="84"/>
      <c r="TWJ1884" s="84"/>
      <c r="TWK1884" s="84"/>
      <c r="TWL1884" s="84"/>
      <c r="TWM1884" s="84"/>
      <c r="TWN1884" s="84"/>
      <c r="TWO1884" s="84"/>
      <c r="TWP1884" s="84"/>
      <c r="TWQ1884" s="84"/>
      <c r="TWR1884" s="84"/>
      <c r="TWS1884" s="84"/>
      <c r="TWT1884" s="84"/>
      <c r="TWU1884" s="84"/>
      <c r="TWV1884" s="84"/>
      <c r="TWW1884" s="84"/>
      <c r="TWX1884" s="84"/>
      <c r="TWY1884" s="84"/>
      <c r="TWZ1884" s="84"/>
      <c r="TXA1884" s="84"/>
      <c r="TXB1884" s="84"/>
      <c r="TXC1884" s="84"/>
      <c r="TXD1884" s="84"/>
      <c r="TXE1884" s="84"/>
      <c r="TXF1884" s="84"/>
      <c r="TXG1884" s="84"/>
      <c r="TXH1884" s="84"/>
      <c r="TXI1884" s="84"/>
      <c r="TXJ1884" s="84"/>
      <c r="TXK1884" s="84"/>
      <c r="TXL1884" s="84"/>
      <c r="TXM1884" s="84"/>
      <c r="TXN1884" s="84"/>
      <c r="TXO1884" s="84"/>
      <c r="TXP1884" s="84"/>
      <c r="TXQ1884" s="84"/>
      <c r="TXR1884" s="84"/>
      <c r="TXS1884" s="84"/>
      <c r="TXT1884" s="84"/>
      <c r="TXU1884" s="84"/>
      <c r="TXV1884" s="84"/>
      <c r="TXW1884" s="84"/>
      <c r="TXX1884" s="84"/>
      <c r="TXY1884" s="84"/>
      <c r="TXZ1884" s="84"/>
      <c r="TYA1884" s="84"/>
      <c r="TYB1884" s="84"/>
      <c r="TYC1884" s="84"/>
      <c r="TYD1884" s="84"/>
      <c r="TYE1884" s="84"/>
      <c r="TYF1884" s="84"/>
      <c r="TYG1884" s="84"/>
      <c r="TYH1884" s="84"/>
      <c r="TYI1884" s="84"/>
      <c r="TYJ1884" s="84"/>
      <c r="TYK1884" s="84"/>
      <c r="TYL1884" s="84"/>
      <c r="TYM1884" s="84"/>
      <c r="TYN1884" s="84"/>
      <c r="TYO1884" s="84"/>
      <c r="TYP1884" s="84"/>
      <c r="TYQ1884" s="84"/>
      <c r="TYR1884" s="84"/>
      <c r="TYS1884" s="84"/>
      <c r="TYT1884" s="84"/>
      <c r="TYU1884" s="84"/>
      <c r="TYV1884" s="84"/>
      <c r="TYW1884" s="84"/>
      <c r="TYX1884" s="84"/>
      <c r="TYY1884" s="84"/>
      <c r="TYZ1884" s="84"/>
      <c r="TZA1884" s="84"/>
      <c r="TZB1884" s="84"/>
      <c r="TZC1884" s="84"/>
      <c r="TZD1884" s="84"/>
      <c r="TZE1884" s="84"/>
      <c r="TZF1884" s="84"/>
      <c r="TZG1884" s="84"/>
      <c r="TZH1884" s="84"/>
      <c r="TZI1884" s="84"/>
      <c r="TZJ1884" s="84"/>
      <c r="TZK1884" s="84"/>
      <c r="TZL1884" s="84"/>
      <c r="TZM1884" s="84"/>
      <c r="TZN1884" s="84"/>
      <c r="TZO1884" s="84"/>
      <c r="TZP1884" s="84"/>
      <c r="TZQ1884" s="84"/>
      <c r="TZR1884" s="84"/>
      <c r="TZS1884" s="84"/>
      <c r="TZT1884" s="84"/>
      <c r="TZU1884" s="84"/>
      <c r="TZV1884" s="84"/>
      <c r="TZW1884" s="84"/>
      <c r="TZX1884" s="84"/>
      <c r="TZY1884" s="84"/>
      <c r="TZZ1884" s="84"/>
      <c r="UAA1884" s="84"/>
      <c r="UAB1884" s="84"/>
      <c r="UAC1884" s="84"/>
      <c r="UAD1884" s="84"/>
      <c r="UAE1884" s="84"/>
      <c r="UAF1884" s="84"/>
      <c r="UAG1884" s="84"/>
      <c r="UAH1884" s="84"/>
      <c r="UAI1884" s="84"/>
      <c r="UAJ1884" s="84"/>
      <c r="UAK1884" s="84"/>
      <c r="UAL1884" s="84"/>
      <c r="UAM1884" s="84"/>
      <c r="UAN1884" s="84"/>
      <c r="UAO1884" s="84"/>
      <c r="UAP1884" s="84"/>
      <c r="UAQ1884" s="84"/>
      <c r="UAR1884" s="84"/>
      <c r="UAS1884" s="84"/>
      <c r="UAT1884" s="84"/>
      <c r="UAU1884" s="84"/>
      <c r="UAV1884" s="84"/>
      <c r="UAW1884" s="84"/>
      <c r="UAX1884" s="84"/>
      <c r="UAY1884" s="84"/>
      <c r="UAZ1884" s="84"/>
      <c r="UBA1884" s="84"/>
      <c r="UBB1884" s="84"/>
      <c r="UBC1884" s="84"/>
      <c r="UBD1884" s="84"/>
      <c r="UBE1884" s="84"/>
      <c r="UBF1884" s="84"/>
      <c r="UBG1884" s="84"/>
      <c r="UBH1884" s="84"/>
      <c r="UBI1884" s="84"/>
      <c r="UBJ1884" s="84"/>
      <c r="UBK1884" s="84"/>
      <c r="UBL1884" s="84"/>
      <c r="UBM1884" s="84"/>
      <c r="UBN1884" s="84"/>
      <c r="UBO1884" s="84"/>
      <c r="UBP1884" s="84"/>
      <c r="UBQ1884" s="84"/>
      <c r="UBR1884" s="84"/>
      <c r="UBS1884" s="84"/>
      <c r="UBT1884" s="84"/>
      <c r="UBU1884" s="84"/>
      <c r="UBV1884" s="84"/>
      <c r="UBW1884" s="84"/>
      <c r="UBX1884" s="84"/>
      <c r="UBY1884" s="84"/>
      <c r="UBZ1884" s="84"/>
      <c r="UCA1884" s="84"/>
      <c r="UCB1884" s="84"/>
      <c r="UCC1884" s="84"/>
      <c r="UCD1884" s="84"/>
      <c r="UCE1884" s="84"/>
      <c r="UCF1884" s="84"/>
      <c r="UCG1884" s="84"/>
      <c r="UCH1884" s="84"/>
      <c r="UCI1884" s="84"/>
      <c r="UCJ1884" s="84"/>
      <c r="UCK1884" s="84"/>
      <c r="UCL1884" s="84"/>
      <c r="UCM1884" s="84"/>
      <c r="UCN1884" s="84"/>
      <c r="UCO1884" s="84"/>
      <c r="UCP1884" s="84"/>
      <c r="UCQ1884" s="84"/>
      <c r="UCR1884" s="84"/>
      <c r="UCS1884" s="84"/>
      <c r="UCT1884" s="84"/>
      <c r="UCU1884" s="84"/>
      <c r="UCV1884" s="84"/>
      <c r="UCW1884" s="84"/>
      <c r="UCX1884" s="84"/>
      <c r="UCY1884" s="84"/>
      <c r="UCZ1884" s="84"/>
      <c r="UDA1884" s="84"/>
      <c r="UDB1884" s="84"/>
      <c r="UDC1884" s="84"/>
      <c r="UDD1884" s="84"/>
      <c r="UDE1884" s="84"/>
      <c r="UDF1884" s="84"/>
      <c r="UDG1884" s="84"/>
      <c r="UDH1884" s="84"/>
      <c r="UDI1884" s="84"/>
      <c r="UDJ1884" s="84"/>
      <c r="UDK1884" s="84"/>
      <c r="UDL1884" s="84"/>
      <c r="UDM1884" s="84"/>
      <c r="UDN1884" s="84"/>
      <c r="UDO1884" s="84"/>
      <c r="UDP1884" s="84"/>
      <c r="UDQ1884" s="84"/>
      <c r="UDR1884" s="84"/>
      <c r="UDS1884" s="84"/>
      <c r="UDT1884" s="84"/>
      <c r="UDU1884" s="84"/>
      <c r="UDV1884" s="84"/>
      <c r="UDW1884" s="84"/>
      <c r="UDX1884" s="84"/>
      <c r="UDY1884" s="84"/>
      <c r="UDZ1884" s="84"/>
      <c r="UEA1884" s="84"/>
      <c r="UEB1884" s="84"/>
      <c r="UEC1884" s="84"/>
      <c r="UED1884" s="84"/>
      <c r="UEE1884" s="84"/>
      <c r="UEF1884" s="84"/>
      <c r="UEG1884" s="84"/>
      <c r="UEH1884" s="84"/>
      <c r="UEI1884" s="84"/>
      <c r="UEJ1884" s="84"/>
      <c r="UEK1884" s="84"/>
      <c r="UEL1884" s="84"/>
      <c r="UEM1884" s="84"/>
      <c r="UEN1884" s="84"/>
      <c r="UEO1884" s="84"/>
      <c r="UEP1884" s="84"/>
      <c r="UEQ1884" s="84"/>
      <c r="UER1884" s="84"/>
      <c r="UES1884" s="84"/>
      <c r="UET1884" s="84"/>
      <c r="UEU1884" s="84"/>
      <c r="UEV1884" s="84"/>
      <c r="UEW1884" s="84"/>
      <c r="UEX1884" s="84"/>
      <c r="UEY1884" s="84"/>
      <c r="UEZ1884" s="84"/>
      <c r="UFA1884" s="84"/>
      <c r="UFB1884" s="84"/>
      <c r="UFC1884" s="84"/>
      <c r="UFD1884" s="84"/>
      <c r="UFE1884" s="84"/>
      <c r="UFF1884" s="84"/>
      <c r="UFG1884" s="84"/>
      <c r="UFH1884" s="84"/>
      <c r="UFI1884" s="84"/>
      <c r="UFJ1884" s="84"/>
      <c r="UFK1884" s="84"/>
      <c r="UFL1884" s="84"/>
      <c r="UFM1884" s="84"/>
      <c r="UFN1884" s="84"/>
      <c r="UFO1884" s="84"/>
      <c r="UFP1884" s="84"/>
      <c r="UFQ1884" s="84"/>
      <c r="UFR1884" s="84"/>
      <c r="UFS1884" s="84"/>
      <c r="UFT1884" s="84"/>
      <c r="UFU1884" s="84"/>
      <c r="UFV1884" s="84"/>
      <c r="UFW1884" s="84"/>
      <c r="UFX1884" s="84"/>
      <c r="UFY1884" s="84"/>
      <c r="UFZ1884" s="84"/>
      <c r="UGA1884" s="84"/>
      <c r="UGB1884" s="84"/>
      <c r="UGC1884" s="84"/>
      <c r="UGD1884" s="84"/>
      <c r="UGE1884" s="84"/>
      <c r="UGF1884" s="84"/>
      <c r="UGG1884" s="84"/>
      <c r="UGH1884" s="84"/>
      <c r="UGI1884" s="84"/>
      <c r="UGJ1884" s="84"/>
      <c r="UGK1884" s="84"/>
      <c r="UGL1884" s="84"/>
      <c r="UGM1884" s="84"/>
      <c r="UGN1884" s="84"/>
      <c r="UGO1884" s="84"/>
      <c r="UGP1884" s="84"/>
      <c r="UGQ1884" s="84"/>
      <c r="UGR1884" s="84"/>
      <c r="UGS1884" s="84"/>
      <c r="UGT1884" s="84"/>
      <c r="UGU1884" s="84"/>
      <c r="UGV1884" s="84"/>
      <c r="UGW1884" s="84"/>
      <c r="UGX1884" s="84"/>
      <c r="UGY1884" s="84"/>
      <c r="UGZ1884" s="84"/>
      <c r="UHA1884" s="84"/>
      <c r="UHB1884" s="84"/>
      <c r="UHC1884" s="84"/>
      <c r="UHD1884" s="84"/>
      <c r="UHE1884" s="84"/>
      <c r="UHF1884" s="84"/>
      <c r="UHG1884" s="84"/>
      <c r="UHH1884" s="84"/>
      <c r="UHI1884" s="84"/>
      <c r="UHJ1884" s="84"/>
      <c r="UHK1884" s="84"/>
      <c r="UHL1884" s="84"/>
      <c r="UHM1884" s="84"/>
      <c r="UHN1884" s="84"/>
      <c r="UHO1884" s="84"/>
      <c r="UHP1884" s="84"/>
      <c r="UHQ1884" s="84"/>
      <c r="UHR1884" s="84"/>
      <c r="UHS1884" s="84"/>
      <c r="UHT1884" s="84"/>
      <c r="UHU1884" s="84"/>
      <c r="UHV1884" s="84"/>
      <c r="UHW1884" s="84"/>
      <c r="UHX1884" s="84"/>
      <c r="UHY1884" s="84"/>
      <c r="UHZ1884" s="84"/>
      <c r="UIA1884" s="84"/>
      <c r="UIB1884" s="84"/>
      <c r="UIC1884" s="84"/>
      <c r="UID1884" s="84"/>
      <c r="UIE1884" s="84"/>
      <c r="UIF1884" s="84"/>
      <c r="UIG1884" s="84"/>
      <c r="UIH1884" s="84"/>
      <c r="UII1884" s="84"/>
      <c r="UIJ1884" s="84"/>
      <c r="UIK1884" s="84"/>
      <c r="UIL1884" s="84"/>
      <c r="UIM1884" s="84"/>
      <c r="UIN1884" s="84"/>
      <c r="UIO1884" s="84"/>
      <c r="UIP1884" s="84"/>
      <c r="UIQ1884" s="84"/>
      <c r="UIR1884" s="84"/>
      <c r="UIS1884" s="84"/>
      <c r="UIT1884" s="84"/>
      <c r="UIU1884" s="84"/>
      <c r="UIV1884" s="84"/>
      <c r="UIW1884" s="84"/>
      <c r="UIX1884" s="84"/>
      <c r="UIY1884" s="84"/>
      <c r="UIZ1884" s="84"/>
      <c r="UJA1884" s="84"/>
      <c r="UJB1884" s="84"/>
      <c r="UJC1884" s="84"/>
      <c r="UJD1884" s="84"/>
      <c r="UJE1884" s="84"/>
      <c r="UJF1884" s="84"/>
      <c r="UJG1884" s="84"/>
      <c r="UJH1884" s="84"/>
      <c r="UJI1884" s="84"/>
      <c r="UJJ1884" s="84"/>
      <c r="UJK1884" s="84"/>
      <c r="UJL1884" s="84"/>
      <c r="UJM1884" s="84"/>
      <c r="UJN1884" s="84"/>
      <c r="UJO1884" s="84"/>
      <c r="UJP1884" s="84"/>
      <c r="UJQ1884" s="84"/>
      <c r="UJR1884" s="84"/>
      <c r="UJS1884" s="84"/>
      <c r="UJT1884" s="84"/>
      <c r="UJU1884" s="84"/>
      <c r="UJV1884" s="84"/>
      <c r="UJW1884" s="84"/>
      <c r="UJX1884" s="84"/>
      <c r="UJY1884" s="84"/>
      <c r="UJZ1884" s="84"/>
      <c r="UKA1884" s="84"/>
      <c r="UKB1884" s="84"/>
      <c r="UKC1884" s="84"/>
      <c r="UKD1884" s="84"/>
      <c r="UKE1884" s="84"/>
      <c r="UKF1884" s="84"/>
      <c r="UKG1884" s="84"/>
      <c r="UKH1884" s="84"/>
      <c r="UKI1884" s="84"/>
      <c r="UKJ1884" s="84"/>
      <c r="UKK1884" s="84"/>
      <c r="UKL1884" s="84"/>
      <c r="UKM1884" s="84"/>
      <c r="UKN1884" s="84"/>
      <c r="UKO1884" s="84"/>
      <c r="UKP1884" s="84"/>
      <c r="UKQ1884" s="84"/>
      <c r="UKR1884" s="84"/>
      <c r="UKS1884" s="84"/>
      <c r="UKT1884" s="84"/>
      <c r="UKU1884" s="84"/>
      <c r="UKV1884" s="84"/>
      <c r="UKW1884" s="84"/>
      <c r="UKX1884" s="84"/>
      <c r="UKY1884" s="84"/>
      <c r="UKZ1884" s="84"/>
      <c r="ULA1884" s="84"/>
      <c r="ULB1884" s="84"/>
      <c r="ULC1884" s="84"/>
      <c r="ULD1884" s="84"/>
      <c r="ULE1884" s="84"/>
      <c r="ULF1884" s="84"/>
      <c r="ULG1884" s="84"/>
      <c r="ULH1884" s="84"/>
      <c r="ULI1884" s="84"/>
      <c r="ULJ1884" s="84"/>
      <c r="ULK1884" s="84"/>
      <c r="ULL1884" s="84"/>
      <c r="ULM1884" s="84"/>
      <c r="ULN1884" s="84"/>
      <c r="ULO1884" s="84"/>
      <c r="ULP1884" s="84"/>
      <c r="ULQ1884" s="84"/>
      <c r="ULR1884" s="84"/>
      <c r="ULS1884" s="84"/>
      <c r="ULT1884" s="84"/>
      <c r="ULU1884" s="84"/>
      <c r="ULV1884" s="84"/>
      <c r="ULW1884" s="84"/>
      <c r="ULX1884" s="84"/>
      <c r="ULY1884" s="84"/>
      <c r="ULZ1884" s="84"/>
      <c r="UMA1884" s="84"/>
      <c r="UMB1884" s="84"/>
      <c r="UMC1884" s="84"/>
      <c r="UMD1884" s="84"/>
      <c r="UME1884" s="84"/>
      <c r="UMF1884" s="84"/>
      <c r="UMG1884" s="84"/>
      <c r="UMH1884" s="84"/>
      <c r="UMI1884" s="84"/>
      <c r="UMJ1884" s="84"/>
      <c r="UMK1884" s="84"/>
      <c r="UML1884" s="84"/>
      <c r="UMM1884" s="84"/>
      <c r="UMN1884" s="84"/>
      <c r="UMO1884" s="84"/>
      <c r="UMP1884" s="84"/>
      <c r="UMQ1884" s="84"/>
      <c r="UMR1884" s="84"/>
      <c r="UMS1884" s="84"/>
      <c r="UMT1884" s="84"/>
      <c r="UMU1884" s="84"/>
      <c r="UMV1884" s="84"/>
      <c r="UMW1884" s="84"/>
      <c r="UMX1884" s="84"/>
      <c r="UMY1884" s="84"/>
      <c r="UMZ1884" s="84"/>
      <c r="UNA1884" s="84"/>
      <c r="UNB1884" s="84"/>
      <c r="UNC1884" s="84"/>
      <c r="UND1884" s="84"/>
      <c r="UNE1884" s="84"/>
      <c r="UNF1884" s="84"/>
      <c r="UNG1884" s="84"/>
      <c r="UNH1884" s="84"/>
      <c r="UNI1884" s="84"/>
      <c r="UNJ1884" s="84"/>
      <c r="UNK1884" s="84"/>
      <c r="UNL1884" s="84"/>
      <c r="UNM1884" s="84"/>
      <c r="UNN1884" s="84"/>
      <c r="UNO1884" s="84"/>
      <c r="UNP1884" s="84"/>
      <c r="UNQ1884" s="84"/>
      <c r="UNR1884" s="84"/>
      <c r="UNS1884" s="84"/>
      <c r="UNT1884" s="84"/>
      <c r="UNU1884" s="84"/>
      <c r="UNV1884" s="84"/>
      <c r="UNW1884" s="84"/>
      <c r="UNX1884" s="84"/>
      <c r="UNY1884" s="84"/>
      <c r="UNZ1884" s="84"/>
      <c r="UOA1884" s="84"/>
      <c r="UOB1884" s="84"/>
      <c r="UOC1884" s="84"/>
      <c r="UOD1884" s="84"/>
      <c r="UOE1884" s="84"/>
      <c r="UOF1884" s="84"/>
      <c r="UOG1884" s="84"/>
      <c r="UOH1884" s="84"/>
      <c r="UOI1884" s="84"/>
      <c r="UOJ1884" s="84"/>
      <c r="UOK1884" s="84"/>
      <c r="UOL1884" s="84"/>
      <c r="UOM1884" s="84"/>
      <c r="UON1884" s="84"/>
      <c r="UOO1884" s="84"/>
      <c r="UOP1884" s="84"/>
      <c r="UOQ1884" s="84"/>
      <c r="UOR1884" s="84"/>
      <c r="UOS1884" s="84"/>
      <c r="UOT1884" s="84"/>
      <c r="UOU1884" s="84"/>
      <c r="UOV1884" s="84"/>
      <c r="UOW1884" s="84"/>
      <c r="UOX1884" s="84"/>
      <c r="UOY1884" s="84"/>
      <c r="UOZ1884" s="84"/>
      <c r="UPA1884" s="84"/>
      <c r="UPB1884" s="84"/>
      <c r="UPC1884" s="84"/>
      <c r="UPD1884" s="84"/>
      <c r="UPE1884" s="84"/>
      <c r="UPF1884" s="84"/>
      <c r="UPG1884" s="84"/>
      <c r="UPH1884" s="84"/>
      <c r="UPI1884" s="84"/>
      <c r="UPJ1884" s="84"/>
      <c r="UPK1884" s="84"/>
      <c r="UPL1884" s="84"/>
      <c r="UPM1884" s="84"/>
      <c r="UPN1884" s="84"/>
      <c r="UPO1884" s="84"/>
      <c r="UPP1884" s="84"/>
      <c r="UPQ1884" s="84"/>
      <c r="UPR1884" s="84"/>
      <c r="UPS1884" s="84"/>
      <c r="UPT1884" s="84"/>
      <c r="UPU1884" s="84"/>
      <c r="UPV1884" s="84"/>
      <c r="UPW1884" s="84"/>
      <c r="UPX1884" s="84"/>
      <c r="UPY1884" s="84"/>
      <c r="UPZ1884" s="84"/>
      <c r="UQA1884" s="84"/>
      <c r="UQB1884" s="84"/>
      <c r="UQC1884" s="84"/>
      <c r="UQD1884" s="84"/>
      <c r="UQE1884" s="84"/>
      <c r="UQF1884" s="84"/>
      <c r="UQG1884" s="84"/>
      <c r="UQH1884" s="84"/>
      <c r="UQI1884" s="84"/>
      <c r="UQJ1884" s="84"/>
      <c r="UQK1884" s="84"/>
      <c r="UQL1884" s="84"/>
      <c r="UQM1884" s="84"/>
      <c r="UQN1884" s="84"/>
      <c r="UQO1884" s="84"/>
      <c r="UQP1884" s="84"/>
      <c r="UQQ1884" s="84"/>
      <c r="UQR1884" s="84"/>
      <c r="UQS1884" s="84"/>
      <c r="UQT1884" s="84"/>
      <c r="UQU1884" s="84"/>
      <c r="UQV1884" s="84"/>
      <c r="UQW1884" s="84"/>
      <c r="UQX1884" s="84"/>
      <c r="UQY1884" s="84"/>
      <c r="UQZ1884" s="84"/>
      <c r="URA1884" s="84"/>
      <c r="URB1884" s="84"/>
      <c r="URC1884" s="84"/>
      <c r="URD1884" s="84"/>
      <c r="URE1884" s="84"/>
      <c r="URF1884" s="84"/>
      <c r="URG1884" s="84"/>
      <c r="URH1884" s="84"/>
      <c r="URI1884" s="84"/>
      <c r="URJ1884" s="84"/>
      <c r="URK1884" s="84"/>
      <c r="URL1884" s="84"/>
      <c r="URM1884" s="84"/>
      <c r="URN1884" s="84"/>
      <c r="URO1884" s="84"/>
      <c r="URP1884" s="84"/>
      <c r="URQ1884" s="84"/>
      <c r="URR1884" s="84"/>
      <c r="URS1884" s="84"/>
      <c r="URT1884" s="84"/>
      <c r="URU1884" s="84"/>
      <c r="URV1884" s="84"/>
      <c r="URW1884" s="84"/>
      <c r="URX1884" s="84"/>
      <c r="URY1884" s="84"/>
      <c r="URZ1884" s="84"/>
      <c r="USA1884" s="84"/>
      <c r="USB1884" s="84"/>
      <c r="USC1884" s="84"/>
      <c r="USD1884" s="84"/>
      <c r="USE1884" s="84"/>
      <c r="USF1884" s="84"/>
      <c r="USG1884" s="84"/>
      <c r="USH1884" s="84"/>
      <c r="USI1884" s="84"/>
      <c r="USJ1884" s="84"/>
      <c r="USK1884" s="84"/>
      <c r="USL1884" s="84"/>
      <c r="USM1884" s="84"/>
      <c r="USN1884" s="84"/>
      <c r="USO1884" s="84"/>
      <c r="USP1884" s="84"/>
      <c r="USQ1884" s="84"/>
      <c r="USR1884" s="84"/>
      <c r="USS1884" s="84"/>
      <c r="UST1884" s="84"/>
      <c r="USU1884" s="84"/>
      <c r="USV1884" s="84"/>
      <c r="USW1884" s="84"/>
      <c r="USX1884" s="84"/>
      <c r="USY1884" s="84"/>
      <c r="USZ1884" s="84"/>
      <c r="UTA1884" s="84"/>
      <c r="UTB1884" s="84"/>
      <c r="UTC1884" s="84"/>
      <c r="UTD1884" s="84"/>
      <c r="UTE1884" s="84"/>
      <c r="UTF1884" s="84"/>
      <c r="UTG1884" s="84"/>
      <c r="UTH1884" s="84"/>
      <c r="UTI1884" s="84"/>
      <c r="UTJ1884" s="84"/>
      <c r="UTK1884" s="84"/>
      <c r="UTL1884" s="84"/>
      <c r="UTM1884" s="84"/>
      <c r="UTN1884" s="84"/>
      <c r="UTO1884" s="84"/>
      <c r="UTP1884" s="84"/>
      <c r="UTQ1884" s="84"/>
      <c r="UTR1884" s="84"/>
      <c r="UTS1884" s="84"/>
      <c r="UTT1884" s="84"/>
      <c r="UTU1884" s="84"/>
      <c r="UTV1884" s="84"/>
      <c r="UTW1884" s="84"/>
      <c r="UTX1884" s="84"/>
      <c r="UTY1884" s="84"/>
      <c r="UTZ1884" s="84"/>
      <c r="UUA1884" s="84"/>
      <c r="UUB1884" s="84"/>
      <c r="UUC1884" s="84"/>
      <c r="UUD1884" s="84"/>
      <c r="UUE1884" s="84"/>
      <c r="UUF1884" s="84"/>
      <c r="UUG1884" s="84"/>
      <c r="UUH1884" s="84"/>
      <c r="UUI1884" s="84"/>
      <c r="UUJ1884" s="84"/>
      <c r="UUK1884" s="84"/>
      <c r="UUL1884" s="84"/>
      <c r="UUM1884" s="84"/>
      <c r="UUN1884" s="84"/>
      <c r="UUO1884" s="84"/>
      <c r="UUP1884" s="84"/>
      <c r="UUQ1884" s="84"/>
      <c r="UUR1884" s="84"/>
      <c r="UUS1884" s="84"/>
      <c r="UUT1884" s="84"/>
      <c r="UUU1884" s="84"/>
      <c r="UUV1884" s="84"/>
      <c r="UUW1884" s="84"/>
      <c r="UUX1884" s="84"/>
      <c r="UUY1884" s="84"/>
      <c r="UUZ1884" s="84"/>
      <c r="UVA1884" s="84"/>
      <c r="UVB1884" s="84"/>
      <c r="UVC1884" s="84"/>
      <c r="UVD1884" s="84"/>
      <c r="UVE1884" s="84"/>
      <c r="UVF1884" s="84"/>
      <c r="UVG1884" s="84"/>
      <c r="UVH1884" s="84"/>
      <c r="UVI1884" s="84"/>
      <c r="UVJ1884" s="84"/>
      <c r="UVK1884" s="84"/>
      <c r="UVL1884" s="84"/>
      <c r="UVM1884" s="84"/>
      <c r="UVN1884" s="84"/>
      <c r="UVO1884" s="84"/>
      <c r="UVP1884" s="84"/>
      <c r="UVQ1884" s="84"/>
      <c r="UVR1884" s="84"/>
      <c r="UVS1884" s="84"/>
      <c r="UVT1884" s="84"/>
      <c r="UVU1884" s="84"/>
      <c r="UVV1884" s="84"/>
      <c r="UVW1884" s="84"/>
      <c r="UVX1884" s="84"/>
      <c r="UVY1884" s="84"/>
      <c r="UVZ1884" s="84"/>
      <c r="UWA1884" s="84"/>
      <c r="UWB1884" s="84"/>
      <c r="UWC1884" s="84"/>
      <c r="UWD1884" s="84"/>
      <c r="UWE1884" s="84"/>
      <c r="UWF1884" s="84"/>
      <c r="UWG1884" s="84"/>
      <c r="UWH1884" s="84"/>
      <c r="UWI1884" s="84"/>
      <c r="UWJ1884" s="84"/>
      <c r="UWK1884" s="84"/>
      <c r="UWL1884" s="84"/>
      <c r="UWM1884" s="84"/>
      <c r="UWN1884" s="84"/>
      <c r="UWO1884" s="84"/>
      <c r="UWP1884" s="84"/>
      <c r="UWQ1884" s="84"/>
      <c r="UWR1884" s="84"/>
      <c r="UWS1884" s="84"/>
      <c r="UWT1884" s="84"/>
      <c r="UWU1884" s="84"/>
      <c r="UWV1884" s="84"/>
      <c r="UWW1884" s="84"/>
      <c r="UWX1884" s="84"/>
      <c r="UWY1884" s="84"/>
      <c r="UWZ1884" s="84"/>
      <c r="UXA1884" s="84"/>
      <c r="UXB1884" s="84"/>
      <c r="UXC1884" s="84"/>
      <c r="UXD1884" s="84"/>
      <c r="UXE1884" s="84"/>
      <c r="UXF1884" s="84"/>
      <c r="UXG1884" s="84"/>
      <c r="UXH1884" s="84"/>
      <c r="UXI1884" s="84"/>
      <c r="UXJ1884" s="84"/>
      <c r="UXK1884" s="84"/>
      <c r="UXL1884" s="84"/>
      <c r="UXM1884" s="84"/>
      <c r="UXN1884" s="84"/>
      <c r="UXO1884" s="84"/>
      <c r="UXP1884" s="84"/>
      <c r="UXQ1884" s="84"/>
      <c r="UXR1884" s="84"/>
      <c r="UXS1884" s="84"/>
      <c r="UXT1884" s="84"/>
      <c r="UXU1884" s="84"/>
      <c r="UXV1884" s="84"/>
      <c r="UXW1884" s="84"/>
      <c r="UXX1884" s="84"/>
      <c r="UXY1884" s="84"/>
      <c r="UXZ1884" s="84"/>
      <c r="UYA1884" s="84"/>
      <c r="UYB1884" s="84"/>
      <c r="UYC1884" s="84"/>
      <c r="UYD1884" s="84"/>
      <c r="UYE1884" s="84"/>
      <c r="UYF1884" s="84"/>
      <c r="UYG1884" s="84"/>
      <c r="UYH1884" s="84"/>
      <c r="UYI1884" s="84"/>
      <c r="UYJ1884" s="84"/>
      <c r="UYK1884" s="84"/>
      <c r="UYL1884" s="84"/>
      <c r="UYM1884" s="84"/>
      <c r="UYN1884" s="84"/>
      <c r="UYO1884" s="84"/>
      <c r="UYP1884" s="84"/>
      <c r="UYQ1884" s="84"/>
      <c r="UYR1884" s="84"/>
      <c r="UYS1884" s="84"/>
      <c r="UYT1884" s="84"/>
      <c r="UYU1884" s="84"/>
      <c r="UYV1884" s="84"/>
      <c r="UYW1884" s="84"/>
      <c r="UYX1884" s="84"/>
      <c r="UYY1884" s="84"/>
      <c r="UYZ1884" s="84"/>
      <c r="UZA1884" s="84"/>
      <c r="UZB1884" s="84"/>
      <c r="UZC1884" s="84"/>
      <c r="UZD1884" s="84"/>
      <c r="UZE1884" s="84"/>
      <c r="UZF1884" s="84"/>
      <c r="UZG1884" s="84"/>
      <c r="UZH1884" s="84"/>
      <c r="UZI1884" s="84"/>
      <c r="UZJ1884" s="84"/>
      <c r="UZK1884" s="84"/>
      <c r="UZL1884" s="84"/>
      <c r="UZM1884" s="84"/>
      <c r="UZN1884" s="84"/>
      <c r="UZO1884" s="84"/>
      <c r="UZP1884" s="84"/>
      <c r="UZQ1884" s="84"/>
      <c r="UZR1884" s="84"/>
      <c r="UZS1884" s="84"/>
      <c r="UZT1884" s="84"/>
      <c r="UZU1884" s="84"/>
      <c r="UZV1884" s="84"/>
      <c r="UZW1884" s="84"/>
      <c r="UZX1884" s="84"/>
      <c r="UZY1884" s="84"/>
      <c r="UZZ1884" s="84"/>
      <c r="VAA1884" s="84"/>
      <c r="VAB1884" s="84"/>
      <c r="VAC1884" s="84"/>
      <c r="VAD1884" s="84"/>
      <c r="VAE1884" s="84"/>
      <c r="VAF1884" s="84"/>
      <c r="VAG1884" s="84"/>
      <c r="VAH1884" s="84"/>
      <c r="VAI1884" s="84"/>
      <c r="VAJ1884" s="84"/>
      <c r="VAK1884" s="84"/>
      <c r="VAL1884" s="84"/>
      <c r="VAM1884" s="84"/>
      <c r="VAN1884" s="84"/>
      <c r="VAO1884" s="84"/>
      <c r="VAP1884" s="84"/>
      <c r="VAQ1884" s="84"/>
      <c r="VAR1884" s="84"/>
      <c r="VAS1884" s="84"/>
      <c r="VAT1884" s="84"/>
      <c r="VAU1884" s="84"/>
      <c r="VAV1884" s="84"/>
      <c r="VAW1884" s="84"/>
      <c r="VAX1884" s="84"/>
      <c r="VAY1884" s="84"/>
      <c r="VAZ1884" s="84"/>
      <c r="VBA1884" s="84"/>
      <c r="VBB1884" s="84"/>
      <c r="VBC1884" s="84"/>
      <c r="VBD1884" s="84"/>
      <c r="VBE1884" s="84"/>
      <c r="VBF1884" s="84"/>
      <c r="VBG1884" s="84"/>
      <c r="VBH1884" s="84"/>
      <c r="VBI1884" s="84"/>
      <c r="VBJ1884" s="84"/>
      <c r="VBK1884" s="84"/>
      <c r="VBL1884" s="84"/>
      <c r="VBM1884" s="84"/>
      <c r="VBN1884" s="84"/>
      <c r="VBO1884" s="84"/>
      <c r="VBP1884" s="84"/>
      <c r="VBQ1884" s="84"/>
      <c r="VBR1884" s="84"/>
      <c r="VBS1884" s="84"/>
      <c r="VBT1884" s="84"/>
      <c r="VBU1884" s="84"/>
      <c r="VBV1884" s="84"/>
      <c r="VBW1884" s="84"/>
      <c r="VBX1884" s="84"/>
      <c r="VBY1884" s="84"/>
      <c r="VBZ1884" s="84"/>
      <c r="VCA1884" s="84"/>
      <c r="VCB1884" s="84"/>
      <c r="VCC1884" s="84"/>
      <c r="VCD1884" s="84"/>
      <c r="VCE1884" s="84"/>
      <c r="VCF1884" s="84"/>
      <c r="VCG1884" s="84"/>
      <c r="VCH1884" s="84"/>
      <c r="VCI1884" s="84"/>
      <c r="VCJ1884" s="84"/>
      <c r="VCK1884" s="84"/>
      <c r="VCL1884" s="84"/>
      <c r="VCM1884" s="84"/>
      <c r="VCN1884" s="84"/>
      <c r="VCO1884" s="84"/>
      <c r="VCP1884" s="84"/>
      <c r="VCQ1884" s="84"/>
      <c r="VCR1884" s="84"/>
      <c r="VCS1884" s="84"/>
      <c r="VCT1884" s="84"/>
      <c r="VCU1884" s="84"/>
      <c r="VCV1884" s="84"/>
      <c r="VCW1884" s="84"/>
      <c r="VCX1884" s="84"/>
      <c r="VCY1884" s="84"/>
      <c r="VCZ1884" s="84"/>
      <c r="VDA1884" s="84"/>
      <c r="VDB1884" s="84"/>
      <c r="VDC1884" s="84"/>
      <c r="VDD1884" s="84"/>
      <c r="VDE1884" s="84"/>
      <c r="VDF1884" s="84"/>
      <c r="VDG1884" s="84"/>
      <c r="VDH1884" s="84"/>
      <c r="VDI1884" s="84"/>
      <c r="VDJ1884" s="84"/>
      <c r="VDK1884" s="84"/>
      <c r="VDL1884" s="84"/>
      <c r="VDM1884" s="84"/>
      <c r="VDN1884" s="84"/>
      <c r="VDO1884" s="84"/>
      <c r="VDP1884" s="84"/>
      <c r="VDQ1884" s="84"/>
      <c r="VDR1884" s="84"/>
      <c r="VDS1884" s="84"/>
      <c r="VDT1884" s="84"/>
      <c r="VDU1884" s="84"/>
      <c r="VDV1884" s="84"/>
      <c r="VDW1884" s="84"/>
      <c r="VDX1884" s="84"/>
      <c r="VDY1884" s="84"/>
      <c r="VDZ1884" s="84"/>
      <c r="VEA1884" s="84"/>
      <c r="VEB1884" s="84"/>
      <c r="VEC1884" s="84"/>
      <c r="VED1884" s="84"/>
      <c r="VEE1884" s="84"/>
      <c r="VEF1884" s="84"/>
      <c r="VEG1884" s="84"/>
      <c r="VEH1884" s="84"/>
      <c r="VEI1884" s="84"/>
      <c r="VEJ1884" s="84"/>
      <c r="VEK1884" s="84"/>
      <c r="VEL1884" s="84"/>
      <c r="VEM1884" s="84"/>
      <c r="VEN1884" s="84"/>
      <c r="VEO1884" s="84"/>
      <c r="VEP1884" s="84"/>
      <c r="VEQ1884" s="84"/>
      <c r="VER1884" s="84"/>
      <c r="VES1884" s="84"/>
      <c r="VET1884" s="84"/>
      <c r="VEU1884" s="84"/>
      <c r="VEV1884" s="84"/>
      <c r="VEW1884" s="84"/>
      <c r="VEX1884" s="84"/>
      <c r="VEY1884" s="84"/>
      <c r="VEZ1884" s="84"/>
      <c r="VFA1884" s="84"/>
      <c r="VFB1884" s="84"/>
      <c r="VFC1884" s="84"/>
      <c r="VFD1884" s="84"/>
      <c r="VFE1884" s="84"/>
      <c r="VFF1884" s="84"/>
      <c r="VFG1884" s="84"/>
      <c r="VFH1884" s="84"/>
      <c r="VFI1884" s="84"/>
      <c r="VFJ1884" s="84"/>
      <c r="VFK1884" s="84"/>
      <c r="VFL1884" s="84"/>
      <c r="VFM1884" s="84"/>
      <c r="VFN1884" s="84"/>
      <c r="VFO1884" s="84"/>
      <c r="VFP1884" s="84"/>
      <c r="VFQ1884" s="84"/>
      <c r="VFR1884" s="84"/>
      <c r="VFS1884" s="84"/>
      <c r="VFT1884" s="84"/>
      <c r="VFU1884" s="84"/>
      <c r="VFV1884" s="84"/>
      <c r="VFW1884" s="84"/>
      <c r="VFX1884" s="84"/>
      <c r="VFY1884" s="84"/>
      <c r="VFZ1884" s="84"/>
      <c r="VGA1884" s="84"/>
      <c r="VGB1884" s="84"/>
      <c r="VGC1884" s="84"/>
      <c r="VGD1884" s="84"/>
      <c r="VGE1884" s="84"/>
      <c r="VGF1884" s="84"/>
      <c r="VGG1884" s="84"/>
      <c r="VGH1884" s="84"/>
      <c r="VGI1884" s="84"/>
      <c r="VGJ1884" s="84"/>
      <c r="VGK1884" s="84"/>
      <c r="VGL1884" s="84"/>
      <c r="VGM1884" s="84"/>
      <c r="VGN1884" s="84"/>
      <c r="VGO1884" s="84"/>
      <c r="VGP1884" s="84"/>
      <c r="VGQ1884" s="84"/>
      <c r="VGR1884" s="84"/>
      <c r="VGS1884" s="84"/>
      <c r="VGT1884" s="84"/>
      <c r="VGU1884" s="84"/>
      <c r="VGV1884" s="84"/>
      <c r="VGW1884" s="84"/>
      <c r="VGX1884" s="84"/>
      <c r="VGY1884" s="84"/>
      <c r="VGZ1884" s="84"/>
      <c r="VHA1884" s="84"/>
      <c r="VHB1884" s="84"/>
      <c r="VHC1884" s="84"/>
      <c r="VHD1884" s="84"/>
      <c r="VHE1884" s="84"/>
      <c r="VHF1884" s="84"/>
      <c r="VHG1884" s="84"/>
      <c r="VHH1884" s="84"/>
      <c r="VHI1884" s="84"/>
      <c r="VHJ1884" s="84"/>
      <c r="VHK1884" s="84"/>
      <c r="VHL1884" s="84"/>
      <c r="VHM1884" s="84"/>
      <c r="VHN1884" s="84"/>
      <c r="VHO1884" s="84"/>
      <c r="VHP1884" s="84"/>
      <c r="VHQ1884" s="84"/>
      <c r="VHR1884" s="84"/>
      <c r="VHS1884" s="84"/>
      <c r="VHT1884" s="84"/>
      <c r="VHU1884" s="84"/>
      <c r="VHV1884" s="84"/>
      <c r="VHW1884" s="84"/>
      <c r="VHX1884" s="84"/>
      <c r="VHY1884" s="84"/>
      <c r="VHZ1884" s="84"/>
      <c r="VIA1884" s="84"/>
      <c r="VIB1884" s="84"/>
      <c r="VIC1884" s="84"/>
      <c r="VID1884" s="84"/>
      <c r="VIE1884" s="84"/>
      <c r="VIF1884" s="84"/>
      <c r="VIG1884" s="84"/>
      <c r="VIH1884" s="84"/>
      <c r="VII1884" s="84"/>
      <c r="VIJ1884" s="84"/>
      <c r="VIK1884" s="84"/>
      <c r="VIL1884" s="84"/>
      <c r="VIM1884" s="84"/>
      <c r="VIN1884" s="84"/>
      <c r="VIO1884" s="84"/>
      <c r="VIP1884" s="84"/>
      <c r="VIQ1884" s="84"/>
      <c r="VIR1884" s="84"/>
      <c r="VIS1884" s="84"/>
      <c r="VIT1884" s="84"/>
      <c r="VIU1884" s="84"/>
      <c r="VIV1884" s="84"/>
      <c r="VIW1884" s="84"/>
      <c r="VIX1884" s="84"/>
      <c r="VIY1884" s="84"/>
      <c r="VIZ1884" s="84"/>
      <c r="VJA1884" s="84"/>
      <c r="VJB1884" s="84"/>
      <c r="VJC1884" s="84"/>
      <c r="VJD1884" s="84"/>
      <c r="VJE1884" s="84"/>
      <c r="VJF1884" s="84"/>
      <c r="VJG1884" s="84"/>
      <c r="VJH1884" s="84"/>
      <c r="VJI1884" s="84"/>
      <c r="VJJ1884" s="84"/>
      <c r="VJK1884" s="84"/>
      <c r="VJL1884" s="84"/>
      <c r="VJM1884" s="84"/>
      <c r="VJN1884" s="84"/>
      <c r="VJO1884" s="84"/>
      <c r="VJP1884" s="84"/>
      <c r="VJQ1884" s="84"/>
      <c r="VJR1884" s="84"/>
      <c r="VJS1884" s="84"/>
      <c r="VJT1884" s="84"/>
      <c r="VJU1884" s="84"/>
      <c r="VJV1884" s="84"/>
      <c r="VJW1884" s="84"/>
      <c r="VJX1884" s="84"/>
      <c r="VJY1884" s="84"/>
      <c r="VJZ1884" s="84"/>
      <c r="VKA1884" s="84"/>
      <c r="VKB1884" s="84"/>
      <c r="VKC1884" s="84"/>
      <c r="VKD1884" s="84"/>
      <c r="VKE1884" s="84"/>
      <c r="VKF1884" s="84"/>
      <c r="VKG1884" s="84"/>
      <c r="VKH1884" s="84"/>
      <c r="VKI1884" s="84"/>
      <c r="VKJ1884" s="84"/>
      <c r="VKK1884" s="84"/>
      <c r="VKL1884" s="84"/>
      <c r="VKM1884" s="84"/>
      <c r="VKN1884" s="84"/>
      <c r="VKO1884" s="84"/>
      <c r="VKP1884" s="84"/>
      <c r="VKQ1884" s="84"/>
      <c r="VKR1884" s="84"/>
      <c r="VKS1884" s="84"/>
      <c r="VKT1884" s="84"/>
      <c r="VKU1884" s="84"/>
      <c r="VKV1884" s="84"/>
      <c r="VKW1884" s="84"/>
      <c r="VKX1884" s="84"/>
      <c r="VKY1884" s="84"/>
      <c r="VKZ1884" s="84"/>
      <c r="VLA1884" s="84"/>
      <c r="VLB1884" s="84"/>
      <c r="VLC1884" s="84"/>
      <c r="VLD1884" s="84"/>
      <c r="VLE1884" s="84"/>
      <c r="VLF1884" s="84"/>
      <c r="VLG1884" s="84"/>
      <c r="VLH1884" s="84"/>
      <c r="VLI1884" s="84"/>
      <c r="VLJ1884" s="84"/>
      <c r="VLK1884" s="84"/>
      <c r="VLL1884" s="84"/>
      <c r="VLM1884" s="84"/>
      <c r="VLN1884" s="84"/>
      <c r="VLO1884" s="84"/>
      <c r="VLP1884" s="84"/>
      <c r="VLQ1884" s="84"/>
      <c r="VLR1884" s="84"/>
      <c r="VLS1884" s="84"/>
      <c r="VLT1884" s="84"/>
      <c r="VLU1884" s="84"/>
      <c r="VLV1884" s="84"/>
      <c r="VLW1884" s="84"/>
      <c r="VLX1884" s="84"/>
      <c r="VLY1884" s="84"/>
      <c r="VLZ1884" s="84"/>
      <c r="VMA1884" s="84"/>
      <c r="VMB1884" s="84"/>
      <c r="VMC1884" s="84"/>
      <c r="VMD1884" s="84"/>
      <c r="VME1884" s="84"/>
      <c r="VMF1884" s="84"/>
      <c r="VMG1884" s="84"/>
      <c r="VMH1884" s="84"/>
      <c r="VMI1884" s="84"/>
      <c r="VMJ1884" s="84"/>
      <c r="VMK1884" s="84"/>
      <c r="VML1884" s="84"/>
      <c r="VMM1884" s="84"/>
      <c r="VMN1884" s="84"/>
      <c r="VMO1884" s="84"/>
      <c r="VMP1884" s="84"/>
      <c r="VMQ1884" s="84"/>
      <c r="VMR1884" s="84"/>
      <c r="VMS1884" s="84"/>
      <c r="VMT1884" s="84"/>
      <c r="VMU1884" s="84"/>
      <c r="VMV1884" s="84"/>
      <c r="VMW1884" s="84"/>
      <c r="VMX1884" s="84"/>
      <c r="VMY1884" s="84"/>
      <c r="VMZ1884" s="84"/>
      <c r="VNA1884" s="84"/>
      <c r="VNB1884" s="84"/>
      <c r="VNC1884" s="84"/>
      <c r="VND1884" s="84"/>
      <c r="VNE1884" s="84"/>
      <c r="VNF1884" s="84"/>
      <c r="VNG1884" s="84"/>
      <c r="VNH1884" s="84"/>
      <c r="VNI1884" s="84"/>
      <c r="VNJ1884" s="84"/>
      <c r="VNK1884" s="84"/>
      <c r="VNL1884" s="84"/>
      <c r="VNM1884" s="84"/>
      <c r="VNN1884" s="84"/>
      <c r="VNO1884" s="84"/>
      <c r="VNP1884" s="84"/>
      <c r="VNQ1884" s="84"/>
      <c r="VNR1884" s="84"/>
      <c r="VNS1884" s="84"/>
      <c r="VNT1884" s="84"/>
      <c r="VNU1884" s="84"/>
      <c r="VNV1884" s="84"/>
      <c r="VNW1884" s="84"/>
      <c r="VNX1884" s="84"/>
      <c r="VNY1884" s="84"/>
      <c r="VNZ1884" s="84"/>
      <c r="VOA1884" s="84"/>
      <c r="VOB1884" s="84"/>
      <c r="VOC1884" s="84"/>
      <c r="VOD1884" s="84"/>
      <c r="VOE1884" s="84"/>
      <c r="VOF1884" s="84"/>
      <c r="VOG1884" s="84"/>
      <c r="VOH1884" s="84"/>
      <c r="VOI1884" s="84"/>
      <c r="VOJ1884" s="84"/>
      <c r="VOK1884" s="84"/>
      <c r="VOL1884" s="84"/>
      <c r="VOM1884" s="84"/>
      <c r="VON1884" s="84"/>
      <c r="VOO1884" s="84"/>
      <c r="VOP1884" s="84"/>
      <c r="VOQ1884" s="84"/>
      <c r="VOR1884" s="84"/>
      <c r="VOS1884" s="84"/>
      <c r="VOT1884" s="84"/>
      <c r="VOU1884" s="84"/>
      <c r="VOV1884" s="84"/>
      <c r="VOW1884" s="84"/>
      <c r="VOX1884" s="84"/>
      <c r="VOY1884" s="84"/>
      <c r="VOZ1884" s="84"/>
      <c r="VPA1884" s="84"/>
      <c r="VPB1884" s="84"/>
      <c r="VPC1884" s="84"/>
      <c r="VPD1884" s="84"/>
      <c r="VPE1884" s="84"/>
      <c r="VPF1884" s="84"/>
      <c r="VPG1884" s="84"/>
      <c r="VPH1884" s="84"/>
      <c r="VPI1884" s="84"/>
      <c r="VPJ1884" s="84"/>
      <c r="VPK1884" s="84"/>
      <c r="VPL1884" s="84"/>
      <c r="VPM1884" s="84"/>
      <c r="VPN1884" s="84"/>
      <c r="VPO1884" s="84"/>
      <c r="VPP1884" s="84"/>
      <c r="VPQ1884" s="84"/>
      <c r="VPR1884" s="84"/>
      <c r="VPS1884" s="84"/>
      <c r="VPT1884" s="84"/>
      <c r="VPU1884" s="84"/>
      <c r="VPV1884" s="84"/>
      <c r="VPW1884" s="84"/>
      <c r="VPX1884" s="84"/>
      <c r="VPY1884" s="84"/>
      <c r="VPZ1884" s="84"/>
      <c r="VQA1884" s="84"/>
      <c r="VQB1884" s="84"/>
      <c r="VQC1884" s="84"/>
      <c r="VQD1884" s="84"/>
      <c r="VQE1884" s="84"/>
      <c r="VQF1884" s="84"/>
      <c r="VQG1884" s="84"/>
      <c r="VQH1884" s="84"/>
      <c r="VQI1884" s="84"/>
      <c r="VQJ1884" s="84"/>
      <c r="VQK1884" s="84"/>
      <c r="VQL1884" s="84"/>
      <c r="VQM1884" s="84"/>
      <c r="VQN1884" s="84"/>
      <c r="VQO1884" s="84"/>
      <c r="VQP1884" s="84"/>
      <c r="VQQ1884" s="84"/>
      <c r="VQR1884" s="84"/>
      <c r="VQS1884" s="84"/>
      <c r="VQT1884" s="84"/>
      <c r="VQU1884" s="84"/>
      <c r="VQV1884" s="84"/>
      <c r="VQW1884" s="84"/>
      <c r="VQX1884" s="84"/>
      <c r="VQY1884" s="84"/>
      <c r="VQZ1884" s="84"/>
      <c r="VRA1884" s="84"/>
      <c r="VRB1884" s="84"/>
      <c r="VRC1884" s="84"/>
      <c r="VRD1884" s="84"/>
      <c r="VRE1884" s="84"/>
      <c r="VRF1884" s="84"/>
      <c r="VRG1884" s="84"/>
      <c r="VRH1884" s="84"/>
      <c r="VRI1884" s="84"/>
      <c r="VRJ1884" s="84"/>
      <c r="VRK1884" s="84"/>
      <c r="VRL1884" s="84"/>
      <c r="VRM1884" s="84"/>
      <c r="VRN1884" s="84"/>
      <c r="VRO1884" s="84"/>
      <c r="VRP1884" s="84"/>
      <c r="VRQ1884" s="84"/>
      <c r="VRR1884" s="84"/>
      <c r="VRS1884" s="84"/>
      <c r="VRT1884" s="84"/>
      <c r="VRU1884" s="84"/>
      <c r="VRV1884" s="84"/>
      <c r="VRW1884" s="84"/>
      <c r="VRX1884" s="84"/>
      <c r="VRY1884" s="84"/>
      <c r="VRZ1884" s="84"/>
      <c r="VSA1884" s="84"/>
      <c r="VSB1884" s="84"/>
      <c r="VSC1884" s="84"/>
      <c r="VSD1884" s="84"/>
      <c r="VSE1884" s="84"/>
      <c r="VSF1884" s="84"/>
      <c r="VSG1884" s="84"/>
      <c r="VSH1884" s="84"/>
      <c r="VSI1884" s="84"/>
      <c r="VSJ1884" s="84"/>
      <c r="VSK1884" s="84"/>
      <c r="VSL1884" s="84"/>
      <c r="VSM1884" s="84"/>
      <c r="VSN1884" s="84"/>
      <c r="VSO1884" s="84"/>
      <c r="VSP1884" s="84"/>
      <c r="VSQ1884" s="84"/>
      <c r="VSR1884" s="84"/>
      <c r="VSS1884" s="84"/>
      <c r="VST1884" s="84"/>
      <c r="VSU1884" s="84"/>
      <c r="VSV1884" s="84"/>
      <c r="VSW1884" s="84"/>
      <c r="VSX1884" s="84"/>
      <c r="VSY1884" s="84"/>
      <c r="VSZ1884" s="84"/>
      <c r="VTA1884" s="84"/>
      <c r="VTB1884" s="84"/>
      <c r="VTC1884" s="84"/>
      <c r="VTD1884" s="84"/>
      <c r="VTE1884" s="84"/>
      <c r="VTF1884" s="84"/>
      <c r="VTG1884" s="84"/>
      <c r="VTH1884" s="84"/>
      <c r="VTI1884" s="84"/>
      <c r="VTJ1884" s="84"/>
      <c r="VTK1884" s="84"/>
      <c r="VTL1884" s="84"/>
      <c r="VTM1884" s="84"/>
      <c r="VTN1884" s="84"/>
      <c r="VTO1884" s="84"/>
      <c r="VTP1884" s="84"/>
      <c r="VTQ1884" s="84"/>
      <c r="VTR1884" s="84"/>
      <c r="VTS1884" s="84"/>
      <c r="VTT1884" s="84"/>
      <c r="VTU1884" s="84"/>
      <c r="VTV1884" s="84"/>
      <c r="VTW1884" s="84"/>
      <c r="VTX1884" s="84"/>
      <c r="VTY1884" s="84"/>
      <c r="VTZ1884" s="84"/>
      <c r="VUA1884" s="84"/>
      <c r="VUB1884" s="84"/>
      <c r="VUC1884" s="84"/>
      <c r="VUD1884" s="84"/>
      <c r="VUE1884" s="84"/>
      <c r="VUF1884" s="84"/>
      <c r="VUG1884" s="84"/>
      <c r="VUH1884" s="84"/>
      <c r="VUI1884" s="84"/>
      <c r="VUJ1884" s="84"/>
      <c r="VUK1884" s="84"/>
      <c r="VUL1884" s="84"/>
      <c r="VUM1884" s="84"/>
      <c r="VUN1884" s="84"/>
      <c r="VUO1884" s="84"/>
      <c r="VUP1884" s="84"/>
      <c r="VUQ1884" s="84"/>
      <c r="VUR1884" s="84"/>
      <c r="VUS1884" s="84"/>
      <c r="VUT1884" s="84"/>
      <c r="VUU1884" s="84"/>
      <c r="VUV1884" s="84"/>
      <c r="VUW1884" s="84"/>
      <c r="VUX1884" s="84"/>
      <c r="VUY1884" s="84"/>
      <c r="VUZ1884" s="84"/>
      <c r="VVA1884" s="84"/>
      <c r="VVB1884" s="84"/>
      <c r="VVC1884" s="84"/>
      <c r="VVD1884" s="84"/>
      <c r="VVE1884" s="84"/>
      <c r="VVF1884" s="84"/>
      <c r="VVG1884" s="84"/>
      <c r="VVH1884" s="84"/>
      <c r="VVI1884" s="84"/>
      <c r="VVJ1884" s="84"/>
      <c r="VVK1884" s="84"/>
      <c r="VVL1884" s="84"/>
      <c r="VVM1884" s="84"/>
      <c r="VVN1884" s="84"/>
      <c r="VVO1884" s="84"/>
      <c r="VVP1884" s="84"/>
      <c r="VVQ1884" s="84"/>
      <c r="VVR1884" s="84"/>
      <c r="VVS1884" s="84"/>
      <c r="VVT1884" s="84"/>
      <c r="VVU1884" s="84"/>
      <c r="VVV1884" s="84"/>
      <c r="VVW1884" s="84"/>
      <c r="VVX1884" s="84"/>
      <c r="VVY1884" s="84"/>
      <c r="VVZ1884" s="84"/>
      <c r="VWA1884" s="84"/>
      <c r="VWB1884" s="84"/>
      <c r="VWC1884" s="84"/>
      <c r="VWD1884" s="84"/>
      <c r="VWE1884" s="84"/>
      <c r="VWF1884" s="84"/>
      <c r="VWG1884" s="84"/>
      <c r="VWH1884" s="84"/>
      <c r="VWI1884" s="84"/>
      <c r="VWJ1884" s="84"/>
      <c r="VWK1884" s="84"/>
      <c r="VWL1884" s="84"/>
      <c r="VWM1884" s="84"/>
      <c r="VWN1884" s="84"/>
      <c r="VWO1884" s="84"/>
      <c r="VWP1884" s="84"/>
      <c r="VWQ1884" s="84"/>
      <c r="VWR1884" s="84"/>
      <c r="VWS1884" s="84"/>
      <c r="VWT1884" s="84"/>
      <c r="VWU1884" s="84"/>
      <c r="VWV1884" s="84"/>
      <c r="VWW1884" s="84"/>
      <c r="VWX1884" s="84"/>
      <c r="VWY1884" s="84"/>
      <c r="VWZ1884" s="84"/>
      <c r="VXA1884" s="84"/>
      <c r="VXB1884" s="84"/>
      <c r="VXC1884" s="84"/>
      <c r="VXD1884" s="84"/>
      <c r="VXE1884" s="84"/>
      <c r="VXF1884" s="84"/>
      <c r="VXG1884" s="84"/>
      <c r="VXH1884" s="84"/>
      <c r="VXI1884" s="84"/>
      <c r="VXJ1884" s="84"/>
      <c r="VXK1884" s="84"/>
      <c r="VXL1884" s="84"/>
      <c r="VXM1884" s="84"/>
      <c r="VXN1884" s="84"/>
      <c r="VXO1884" s="84"/>
      <c r="VXP1884" s="84"/>
      <c r="VXQ1884" s="84"/>
      <c r="VXR1884" s="84"/>
      <c r="VXS1884" s="84"/>
      <c r="VXT1884" s="84"/>
      <c r="VXU1884" s="84"/>
      <c r="VXV1884" s="84"/>
      <c r="VXW1884" s="84"/>
      <c r="VXX1884" s="84"/>
      <c r="VXY1884" s="84"/>
      <c r="VXZ1884" s="84"/>
      <c r="VYA1884" s="84"/>
      <c r="VYB1884" s="84"/>
      <c r="VYC1884" s="84"/>
      <c r="VYD1884" s="84"/>
      <c r="VYE1884" s="84"/>
      <c r="VYF1884" s="84"/>
      <c r="VYG1884" s="84"/>
      <c r="VYH1884" s="84"/>
      <c r="VYI1884" s="84"/>
      <c r="VYJ1884" s="84"/>
      <c r="VYK1884" s="84"/>
      <c r="VYL1884" s="84"/>
      <c r="VYM1884" s="84"/>
      <c r="VYN1884" s="84"/>
      <c r="VYO1884" s="84"/>
      <c r="VYP1884" s="84"/>
      <c r="VYQ1884" s="84"/>
      <c r="VYR1884" s="84"/>
      <c r="VYS1884" s="84"/>
      <c r="VYT1884" s="84"/>
      <c r="VYU1884" s="84"/>
      <c r="VYV1884" s="84"/>
      <c r="VYW1884" s="84"/>
      <c r="VYX1884" s="84"/>
      <c r="VYY1884" s="84"/>
      <c r="VYZ1884" s="84"/>
      <c r="VZA1884" s="84"/>
      <c r="VZB1884" s="84"/>
      <c r="VZC1884" s="84"/>
      <c r="VZD1884" s="84"/>
      <c r="VZE1884" s="84"/>
      <c r="VZF1884" s="84"/>
      <c r="VZG1884" s="84"/>
      <c r="VZH1884" s="84"/>
      <c r="VZI1884" s="84"/>
      <c r="VZJ1884" s="84"/>
      <c r="VZK1884" s="84"/>
      <c r="VZL1884" s="84"/>
      <c r="VZM1884" s="84"/>
      <c r="VZN1884" s="84"/>
      <c r="VZO1884" s="84"/>
      <c r="VZP1884" s="84"/>
      <c r="VZQ1884" s="84"/>
      <c r="VZR1884" s="84"/>
      <c r="VZS1884" s="84"/>
      <c r="VZT1884" s="84"/>
      <c r="VZU1884" s="84"/>
      <c r="VZV1884" s="84"/>
      <c r="VZW1884" s="84"/>
      <c r="VZX1884" s="84"/>
      <c r="VZY1884" s="84"/>
      <c r="VZZ1884" s="84"/>
      <c r="WAA1884" s="84"/>
      <c r="WAB1884" s="84"/>
      <c r="WAC1884" s="84"/>
      <c r="WAD1884" s="84"/>
      <c r="WAE1884" s="84"/>
      <c r="WAF1884" s="84"/>
      <c r="WAG1884" s="84"/>
      <c r="WAH1884" s="84"/>
      <c r="WAI1884" s="84"/>
      <c r="WAJ1884" s="84"/>
      <c r="WAK1884" s="84"/>
      <c r="WAL1884" s="84"/>
      <c r="WAM1884" s="84"/>
      <c r="WAN1884" s="84"/>
      <c r="WAO1884" s="84"/>
      <c r="WAP1884" s="84"/>
      <c r="WAQ1884" s="84"/>
      <c r="WAR1884" s="84"/>
      <c r="WAS1884" s="84"/>
      <c r="WAT1884" s="84"/>
      <c r="WAU1884" s="84"/>
      <c r="WAV1884" s="84"/>
      <c r="WAW1884" s="84"/>
      <c r="WAX1884" s="84"/>
      <c r="WAY1884" s="84"/>
      <c r="WAZ1884" s="84"/>
      <c r="WBA1884" s="84"/>
      <c r="WBB1884" s="84"/>
      <c r="WBC1884" s="84"/>
      <c r="WBD1884" s="84"/>
      <c r="WBE1884" s="84"/>
      <c r="WBF1884" s="84"/>
      <c r="WBG1884" s="84"/>
      <c r="WBH1884" s="84"/>
      <c r="WBI1884" s="84"/>
      <c r="WBJ1884" s="84"/>
      <c r="WBK1884" s="84"/>
      <c r="WBL1884" s="84"/>
      <c r="WBM1884" s="84"/>
      <c r="WBN1884" s="84"/>
      <c r="WBO1884" s="84"/>
      <c r="WBP1884" s="84"/>
      <c r="WBQ1884" s="84"/>
      <c r="WBR1884" s="84"/>
      <c r="WBS1884" s="84"/>
      <c r="WBT1884" s="84"/>
      <c r="WBU1884" s="84"/>
      <c r="WBV1884" s="84"/>
      <c r="WBW1884" s="84"/>
      <c r="WBX1884" s="84"/>
      <c r="WBY1884" s="84"/>
      <c r="WBZ1884" s="84"/>
      <c r="WCA1884" s="84"/>
      <c r="WCB1884" s="84"/>
      <c r="WCC1884" s="84"/>
      <c r="WCD1884" s="84"/>
      <c r="WCE1884" s="84"/>
      <c r="WCF1884" s="84"/>
      <c r="WCG1884" s="84"/>
      <c r="WCH1884" s="84"/>
      <c r="WCI1884" s="84"/>
      <c r="WCJ1884" s="84"/>
      <c r="WCK1884" s="84"/>
      <c r="WCL1884" s="84"/>
      <c r="WCM1884" s="84"/>
      <c r="WCN1884" s="84"/>
      <c r="WCO1884" s="84"/>
      <c r="WCP1884" s="84"/>
      <c r="WCQ1884" s="84"/>
      <c r="WCR1884" s="84"/>
      <c r="WCS1884" s="84"/>
      <c r="WCT1884" s="84"/>
      <c r="WCU1884" s="84"/>
      <c r="WCV1884" s="84"/>
      <c r="WCW1884" s="84"/>
      <c r="WCX1884" s="84"/>
      <c r="WCY1884" s="84"/>
      <c r="WCZ1884" s="84"/>
      <c r="WDA1884" s="84"/>
      <c r="WDB1884" s="84"/>
      <c r="WDC1884" s="84"/>
      <c r="WDD1884" s="84"/>
      <c r="WDE1884" s="84"/>
      <c r="WDF1884" s="84"/>
      <c r="WDG1884" s="84"/>
      <c r="WDH1884" s="84"/>
      <c r="WDI1884" s="84"/>
      <c r="WDJ1884" s="84"/>
      <c r="WDK1884" s="84"/>
      <c r="WDL1884" s="84"/>
      <c r="WDM1884" s="84"/>
      <c r="WDN1884" s="84"/>
      <c r="WDO1884" s="84"/>
      <c r="WDP1884" s="84"/>
      <c r="WDQ1884" s="84"/>
      <c r="WDR1884" s="84"/>
      <c r="WDS1884" s="84"/>
      <c r="WDT1884" s="84"/>
      <c r="WDU1884" s="84"/>
      <c r="WDV1884" s="84"/>
      <c r="WDW1884" s="84"/>
      <c r="WDX1884" s="84"/>
      <c r="WDY1884" s="84"/>
      <c r="WDZ1884" s="84"/>
      <c r="WEA1884" s="84"/>
      <c r="WEB1884" s="84"/>
      <c r="WEC1884" s="84"/>
      <c r="WED1884" s="84"/>
      <c r="WEE1884" s="84"/>
      <c r="WEF1884" s="84"/>
      <c r="WEG1884" s="84"/>
      <c r="WEH1884" s="84"/>
      <c r="WEI1884" s="84"/>
      <c r="WEJ1884" s="84"/>
      <c r="WEK1884" s="84"/>
      <c r="WEL1884" s="84"/>
      <c r="WEM1884" s="84"/>
      <c r="WEN1884" s="84"/>
      <c r="WEO1884" s="84"/>
      <c r="WEP1884" s="84"/>
      <c r="WEQ1884" s="84"/>
      <c r="WER1884" s="84"/>
      <c r="WES1884" s="84"/>
      <c r="WET1884" s="84"/>
      <c r="WEU1884" s="84"/>
      <c r="WEV1884" s="84"/>
      <c r="WEW1884" s="84"/>
      <c r="WEX1884" s="84"/>
      <c r="WEY1884" s="84"/>
      <c r="WEZ1884" s="84"/>
      <c r="WFA1884" s="84"/>
      <c r="WFB1884" s="84"/>
      <c r="WFC1884" s="84"/>
      <c r="WFD1884" s="84"/>
      <c r="WFE1884" s="84"/>
      <c r="WFF1884" s="84"/>
      <c r="WFG1884" s="84"/>
      <c r="WFH1884" s="84"/>
      <c r="WFI1884" s="84"/>
      <c r="WFJ1884" s="84"/>
      <c r="WFK1884" s="84"/>
      <c r="WFL1884" s="84"/>
      <c r="WFM1884" s="84"/>
      <c r="WFN1884" s="84"/>
      <c r="WFO1884" s="84"/>
      <c r="WFP1884" s="84"/>
      <c r="WFQ1884" s="84"/>
      <c r="WFR1884" s="84"/>
      <c r="WFS1884" s="84"/>
      <c r="WFT1884" s="84"/>
      <c r="WFU1884" s="84"/>
      <c r="WFV1884" s="84"/>
      <c r="WFW1884" s="84"/>
      <c r="WFX1884" s="84"/>
      <c r="WFY1884" s="84"/>
      <c r="WFZ1884" s="84"/>
      <c r="WGA1884" s="84"/>
      <c r="WGB1884" s="84"/>
      <c r="WGC1884" s="84"/>
      <c r="WGD1884" s="84"/>
      <c r="WGE1884" s="84"/>
      <c r="WGF1884" s="84"/>
      <c r="WGG1884" s="84"/>
      <c r="WGH1884" s="84"/>
      <c r="WGI1884" s="84"/>
      <c r="WGJ1884" s="84"/>
      <c r="WGK1884" s="84"/>
      <c r="WGL1884" s="84"/>
      <c r="WGM1884" s="84"/>
      <c r="WGN1884" s="84"/>
      <c r="WGO1884" s="84"/>
      <c r="WGP1884" s="84"/>
      <c r="WGQ1884" s="84"/>
      <c r="WGR1884" s="84"/>
      <c r="WGS1884" s="84"/>
      <c r="WGT1884" s="84"/>
      <c r="WGU1884" s="84"/>
      <c r="WGV1884" s="84"/>
      <c r="WGW1884" s="84"/>
      <c r="WGX1884" s="84"/>
      <c r="WGY1884" s="84"/>
      <c r="WGZ1884" s="84"/>
      <c r="WHA1884" s="84"/>
      <c r="WHB1884" s="84"/>
      <c r="WHC1884" s="84"/>
      <c r="WHD1884" s="84"/>
      <c r="WHE1884" s="84"/>
      <c r="WHF1884" s="84"/>
      <c r="WHG1884" s="84"/>
      <c r="WHH1884" s="84"/>
      <c r="WHI1884" s="84"/>
      <c r="WHJ1884" s="84"/>
      <c r="WHK1884" s="84"/>
      <c r="WHL1884" s="84"/>
      <c r="WHM1884" s="84"/>
      <c r="WHN1884" s="84"/>
      <c r="WHO1884" s="84"/>
      <c r="WHP1884" s="84"/>
      <c r="WHQ1884" s="84"/>
      <c r="WHR1884" s="84"/>
      <c r="WHS1884" s="84"/>
      <c r="WHT1884" s="84"/>
      <c r="WHU1884" s="84"/>
      <c r="WHV1884" s="84"/>
      <c r="WHW1884" s="84"/>
      <c r="WHX1884" s="84"/>
      <c r="WHY1884" s="84"/>
      <c r="WHZ1884" s="84"/>
      <c r="WIA1884" s="84"/>
      <c r="WIB1884" s="84"/>
      <c r="WIC1884" s="84"/>
      <c r="WID1884" s="84"/>
      <c r="WIE1884" s="84"/>
      <c r="WIF1884" s="84"/>
      <c r="WIG1884" s="84"/>
      <c r="WIH1884" s="84"/>
      <c r="WII1884" s="84"/>
      <c r="WIJ1884" s="84"/>
      <c r="WIK1884" s="84"/>
      <c r="WIL1884" s="84"/>
      <c r="WIM1884" s="84"/>
      <c r="WIN1884" s="84"/>
      <c r="WIO1884" s="84"/>
      <c r="WIP1884" s="84"/>
      <c r="WIQ1884" s="84"/>
      <c r="WIR1884" s="84"/>
      <c r="WIS1884" s="84"/>
      <c r="WIT1884" s="84"/>
      <c r="WIU1884" s="84"/>
      <c r="WIV1884" s="84"/>
      <c r="WIW1884" s="84"/>
      <c r="WIX1884" s="84"/>
      <c r="WIY1884" s="84"/>
      <c r="WIZ1884" s="84"/>
      <c r="WJA1884" s="84"/>
      <c r="WJB1884" s="84"/>
      <c r="WJC1884" s="84"/>
      <c r="WJD1884" s="84"/>
      <c r="WJE1884" s="84"/>
      <c r="WJF1884" s="84"/>
      <c r="WJG1884" s="84"/>
      <c r="WJH1884" s="84"/>
      <c r="WJI1884" s="84"/>
      <c r="WJJ1884" s="84"/>
      <c r="WJK1884" s="84"/>
      <c r="WJL1884" s="84"/>
      <c r="WJM1884" s="84"/>
      <c r="WJN1884" s="84"/>
      <c r="WJO1884" s="84"/>
      <c r="WJP1884" s="84"/>
      <c r="WJQ1884" s="84"/>
      <c r="WJR1884" s="84"/>
      <c r="WJS1884" s="84"/>
      <c r="WJT1884" s="84"/>
      <c r="WJU1884" s="84"/>
      <c r="WJV1884" s="84"/>
      <c r="WJW1884" s="84"/>
      <c r="WJX1884" s="84"/>
      <c r="WJY1884" s="84"/>
      <c r="WJZ1884" s="84"/>
      <c r="WKA1884" s="84"/>
      <c r="WKB1884" s="84"/>
      <c r="WKC1884" s="84"/>
      <c r="WKD1884" s="84"/>
      <c r="WKE1884" s="84"/>
      <c r="WKF1884" s="84"/>
      <c r="WKG1884" s="84"/>
      <c r="WKH1884" s="84"/>
      <c r="WKI1884" s="84"/>
      <c r="WKJ1884" s="84"/>
      <c r="WKK1884" s="84"/>
      <c r="WKL1884" s="84"/>
      <c r="WKM1884" s="84"/>
      <c r="WKN1884" s="84"/>
      <c r="WKO1884" s="84"/>
      <c r="WKP1884" s="84"/>
      <c r="WKQ1884" s="84"/>
      <c r="WKR1884" s="84"/>
      <c r="WKS1884" s="84"/>
      <c r="WKT1884" s="84"/>
      <c r="WKU1884" s="84"/>
      <c r="WKV1884" s="84"/>
      <c r="WKW1884" s="84"/>
      <c r="WKX1884" s="84"/>
      <c r="WKY1884" s="84"/>
      <c r="WKZ1884" s="84"/>
      <c r="WLA1884" s="84"/>
      <c r="WLB1884" s="84"/>
      <c r="WLC1884" s="84"/>
      <c r="WLD1884" s="84"/>
      <c r="WLE1884" s="84"/>
      <c r="WLF1884" s="84"/>
      <c r="WLG1884" s="84"/>
      <c r="WLH1884" s="84"/>
      <c r="WLI1884" s="84"/>
      <c r="WLJ1884" s="84"/>
      <c r="WLK1884" s="84"/>
      <c r="WLL1884" s="84"/>
      <c r="WLM1884" s="84"/>
      <c r="WLN1884" s="84"/>
      <c r="WLO1884" s="84"/>
      <c r="WLP1884" s="84"/>
      <c r="WLQ1884" s="84"/>
      <c r="WLR1884" s="84"/>
      <c r="WLS1884" s="84"/>
      <c r="WLT1884" s="84"/>
      <c r="WLU1884" s="84"/>
      <c r="WLV1884" s="84"/>
      <c r="WLW1884" s="84"/>
      <c r="WLX1884" s="84"/>
      <c r="WLY1884" s="84"/>
      <c r="WLZ1884" s="84"/>
      <c r="WMA1884" s="84"/>
      <c r="WMB1884" s="84"/>
      <c r="WMC1884" s="84"/>
      <c r="WMD1884" s="84"/>
      <c r="WME1884" s="84"/>
      <c r="WMF1884" s="84"/>
      <c r="WMG1884" s="84"/>
      <c r="WMH1884" s="84"/>
      <c r="WMI1884" s="84"/>
      <c r="WMJ1884" s="84"/>
      <c r="WMK1884" s="84"/>
      <c r="WML1884" s="84"/>
      <c r="WMM1884" s="84"/>
      <c r="WMN1884" s="84"/>
      <c r="WMO1884" s="84"/>
      <c r="WMP1884" s="84"/>
      <c r="WMQ1884" s="84"/>
      <c r="WMR1884" s="84"/>
      <c r="WMS1884" s="84"/>
      <c r="WMT1884" s="84"/>
      <c r="WMU1884" s="84"/>
      <c r="WMV1884" s="84"/>
      <c r="WMW1884" s="84"/>
      <c r="WMX1884" s="84"/>
      <c r="WMY1884" s="84"/>
      <c r="WMZ1884" s="84"/>
      <c r="WNA1884" s="84"/>
      <c r="WNB1884" s="84"/>
      <c r="WNC1884" s="84"/>
      <c r="WND1884" s="84"/>
      <c r="WNE1884" s="84"/>
      <c r="WNF1884" s="84"/>
      <c r="WNG1884" s="84"/>
      <c r="WNH1884" s="84"/>
      <c r="WNI1884" s="84"/>
      <c r="WNJ1884" s="84"/>
      <c r="WNK1884" s="84"/>
      <c r="WNL1884" s="84"/>
      <c r="WNM1884" s="84"/>
      <c r="WNN1884" s="84"/>
      <c r="WNO1884" s="84"/>
      <c r="WNP1884" s="84"/>
      <c r="WNQ1884" s="84"/>
      <c r="WNR1884" s="84"/>
      <c r="WNS1884" s="84"/>
      <c r="WNT1884" s="84"/>
      <c r="WNU1884" s="84"/>
      <c r="WNV1884" s="84"/>
      <c r="WNW1884" s="84"/>
      <c r="WNX1884" s="84"/>
      <c r="WNY1884" s="84"/>
      <c r="WNZ1884" s="84"/>
      <c r="WOA1884" s="84"/>
      <c r="WOB1884" s="84"/>
      <c r="WOC1884" s="84"/>
      <c r="WOD1884" s="84"/>
      <c r="WOE1884" s="84"/>
      <c r="WOF1884" s="84"/>
      <c r="WOG1884" s="84"/>
      <c r="WOH1884" s="84"/>
      <c r="WOI1884" s="84"/>
      <c r="WOJ1884" s="84"/>
      <c r="WOK1884" s="84"/>
      <c r="WOL1884" s="84"/>
      <c r="WOM1884" s="84"/>
      <c r="WON1884" s="84"/>
      <c r="WOO1884" s="84"/>
      <c r="WOP1884" s="84"/>
      <c r="WOQ1884" s="84"/>
      <c r="WOR1884" s="84"/>
      <c r="WOS1884" s="84"/>
      <c r="WOT1884" s="84"/>
      <c r="WOU1884" s="84"/>
      <c r="WOV1884" s="84"/>
      <c r="WOW1884" s="84"/>
      <c r="WOX1884" s="84"/>
      <c r="WOY1884" s="84"/>
      <c r="WOZ1884" s="84"/>
      <c r="WPA1884" s="84"/>
      <c r="WPB1884" s="84"/>
      <c r="WPC1884" s="84"/>
      <c r="WPD1884" s="84"/>
      <c r="WPE1884" s="84"/>
      <c r="WPF1884" s="84"/>
      <c r="WPG1884" s="84"/>
      <c r="WPH1884" s="84"/>
      <c r="WPI1884" s="84"/>
      <c r="WPJ1884" s="84"/>
      <c r="WPK1884" s="84"/>
      <c r="WPL1884" s="84"/>
      <c r="WPM1884" s="84"/>
      <c r="WPN1884" s="84"/>
      <c r="WPO1884" s="84"/>
      <c r="WPP1884" s="84"/>
      <c r="WPQ1884" s="84"/>
      <c r="WPR1884" s="84"/>
      <c r="WPS1884" s="84"/>
      <c r="WPT1884" s="84"/>
      <c r="WPU1884" s="84"/>
      <c r="WPV1884" s="84"/>
      <c r="WPW1884" s="84"/>
      <c r="WPX1884" s="84"/>
      <c r="WPY1884" s="84"/>
      <c r="WPZ1884" s="84"/>
      <c r="WQA1884" s="84"/>
      <c r="WQB1884" s="84"/>
      <c r="WQC1884" s="84"/>
      <c r="WQD1884" s="84"/>
      <c r="WQE1884" s="84"/>
      <c r="WQF1884" s="84"/>
      <c r="WQG1884" s="84"/>
      <c r="WQH1884" s="84"/>
      <c r="WQI1884" s="84"/>
      <c r="WQJ1884" s="84"/>
      <c r="WQK1884" s="84"/>
      <c r="WQL1884" s="84"/>
      <c r="WQM1884" s="84"/>
      <c r="WQN1884" s="84"/>
      <c r="WQO1884" s="84"/>
      <c r="WQP1884" s="84"/>
      <c r="WQQ1884" s="84"/>
      <c r="WQR1884" s="84"/>
      <c r="WQS1884" s="84"/>
      <c r="WQT1884" s="84"/>
      <c r="WQU1884" s="84"/>
      <c r="WQV1884" s="84"/>
      <c r="WQW1884" s="84"/>
      <c r="WQX1884" s="84"/>
      <c r="WQY1884" s="84"/>
      <c r="WQZ1884" s="84"/>
      <c r="WRA1884" s="84"/>
      <c r="WRB1884" s="84"/>
      <c r="WRC1884" s="84"/>
      <c r="WRD1884" s="84"/>
      <c r="WRE1884" s="84"/>
      <c r="WRF1884" s="84"/>
      <c r="WRG1884" s="84"/>
      <c r="WRH1884" s="84"/>
      <c r="WRI1884" s="84"/>
    </row>
    <row r="1885" spans="1:16025" ht="13.5" customHeight="1" thickBot="1" x14ac:dyDescent="0.3">
      <c r="A1885" s="119">
        <v>50101634</v>
      </c>
      <c r="B1885" s="101" t="str">
        <f t="shared" ca="1" si="102"/>
        <v>Fruta fresca</v>
      </c>
      <c r="C1885" s="106" t="s">
        <v>18873</v>
      </c>
      <c r="D1885" s="103">
        <v>10</v>
      </c>
      <c r="E1885" s="104">
        <v>460</v>
      </c>
      <c r="F1885" s="70">
        <f t="shared" ca="1" si="103"/>
        <v>4600</v>
      </c>
      <c r="G1885" s="45"/>
      <c r="H1885" s="84"/>
      <c r="I1885" s="84"/>
      <c r="J1885" s="84"/>
      <c r="K1885" s="84"/>
      <c r="L1885" s="84"/>
      <c r="M1885" s="84"/>
      <c r="N1885" s="84"/>
      <c r="O1885" s="84"/>
      <c r="P1885" s="84"/>
      <c r="Q1885" s="84"/>
      <c r="R1885" s="84"/>
      <c r="S1885" s="84"/>
      <c r="T1885" s="84"/>
      <c r="U1885" s="84"/>
      <c r="V1885" s="84"/>
      <c r="W1885" s="84"/>
      <c r="X1885" s="84"/>
      <c r="Y1885" s="84"/>
      <c r="Z1885" s="84"/>
      <c r="AA1885" s="84"/>
      <c r="AB1885" s="84"/>
      <c r="AC1885" s="84"/>
      <c r="AD1885" s="84"/>
      <c r="AE1885" s="84"/>
      <c r="AF1885" s="84"/>
      <c r="AG1885" s="84"/>
      <c r="AH1885" s="84"/>
      <c r="AI1885" s="84"/>
      <c r="AJ1885" s="84"/>
      <c r="AK1885" s="84"/>
      <c r="AL1885" s="84"/>
      <c r="AM1885" s="84"/>
      <c r="AN1885" s="84"/>
      <c r="AO1885" s="84"/>
      <c r="AP1885" s="84"/>
      <c r="AQ1885" s="84"/>
      <c r="AR1885" s="84"/>
      <c r="AS1885" s="84"/>
      <c r="AT1885" s="84"/>
      <c r="AU1885" s="84"/>
      <c r="AV1885" s="84"/>
      <c r="AW1885" s="84"/>
      <c r="AX1885" s="84"/>
      <c r="AY1885" s="84"/>
      <c r="AZ1885" s="84"/>
      <c r="BA1885" s="84"/>
      <c r="BB1885" s="84"/>
      <c r="BC1885" s="84"/>
      <c r="BD1885" s="84"/>
      <c r="BE1885" s="84"/>
      <c r="BF1885" s="84"/>
      <c r="BG1885" s="84"/>
      <c r="BH1885" s="84"/>
      <c r="BI1885" s="84"/>
      <c r="BJ1885" s="84"/>
      <c r="BK1885" s="84"/>
      <c r="BL1885" s="84"/>
      <c r="BM1885" s="84"/>
      <c r="BN1885" s="84"/>
      <c r="BO1885" s="84"/>
      <c r="BP1885" s="84"/>
      <c r="BQ1885" s="84"/>
      <c r="BR1885" s="84"/>
      <c r="BS1885" s="84"/>
      <c r="BT1885" s="84"/>
      <c r="BU1885" s="84"/>
      <c r="BV1885" s="84"/>
      <c r="BW1885" s="84"/>
      <c r="BX1885" s="84"/>
      <c r="BY1885" s="84"/>
      <c r="BZ1885" s="84"/>
      <c r="CA1885" s="84"/>
      <c r="CB1885" s="84"/>
      <c r="CC1885" s="84"/>
      <c r="CD1885" s="84"/>
      <c r="CE1885" s="84"/>
      <c r="CF1885" s="84"/>
      <c r="CG1885" s="84"/>
      <c r="CH1885" s="84"/>
      <c r="CI1885" s="84"/>
      <c r="CJ1885" s="84"/>
      <c r="CK1885" s="84"/>
      <c r="CL1885" s="84"/>
      <c r="CM1885" s="84"/>
      <c r="CN1885" s="84"/>
      <c r="CO1885" s="84"/>
      <c r="CP1885" s="84"/>
      <c r="CQ1885" s="84"/>
      <c r="CR1885" s="84"/>
      <c r="CS1885" s="84"/>
      <c r="CT1885" s="84"/>
      <c r="CU1885" s="84"/>
      <c r="CV1885" s="84"/>
      <c r="CW1885" s="84"/>
      <c r="CX1885" s="84"/>
      <c r="CY1885" s="84"/>
      <c r="CZ1885" s="84"/>
      <c r="DA1885" s="84"/>
      <c r="DB1885" s="84"/>
      <c r="DC1885" s="84"/>
      <c r="DD1885" s="84"/>
      <c r="DE1885" s="84"/>
      <c r="DF1885" s="84"/>
      <c r="DG1885" s="84"/>
      <c r="DH1885" s="84"/>
      <c r="DI1885" s="84"/>
      <c r="DJ1885" s="84"/>
      <c r="DK1885" s="84"/>
      <c r="DL1885" s="84"/>
      <c r="DM1885" s="84"/>
      <c r="DN1885" s="84"/>
      <c r="DO1885" s="84"/>
      <c r="DP1885" s="84"/>
      <c r="DQ1885" s="84"/>
      <c r="DR1885" s="84"/>
      <c r="DS1885" s="84"/>
      <c r="DT1885" s="84"/>
      <c r="DU1885" s="84"/>
      <c r="DV1885" s="84"/>
      <c r="DW1885" s="84"/>
      <c r="DX1885" s="84"/>
      <c r="DY1885" s="84"/>
      <c r="DZ1885" s="84"/>
      <c r="EA1885" s="84"/>
      <c r="EB1885" s="84"/>
      <c r="EC1885" s="84"/>
      <c r="ED1885" s="84"/>
      <c r="EE1885" s="84"/>
      <c r="EF1885" s="84"/>
      <c r="EG1885" s="84"/>
      <c r="EH1885" s="84"/>
      <c r="EI1885" s="84"/>
      <c r="EJ1885" s="84"/>
      <c r="EK1885" s="84"/>
      <c r="EL1885" s="84"/>
      <c r="EM1885" s="84"/>
      <c r="EN1885" s="84"/>
      <c r="EO1885" s="84"/>
      <c r="EP1885" s="84"/>
      <c r="EQ1885" s="84"/>
      <c r="ER1885" s="84"/>
      <c r="ES1885" s="84"/>
      <c r="ET1885" s="84"/>
      <c r="EU1885" s="84"/>
      <c r="EV1885" s="84"/>
      <c r="EW1885" s="84"/>
      <c r="EX1885" s="84"/>
      <c r="EY1885" s="84"/>
      <c r="EZ1885" s="84"/>
      <c r="FA1885" s="84"/>
      <c r="FB1885" s="84"/>
      <c r="FC1885" s="84"/>
      <c r="FD1885" s="84"/>
      <c r="FE1885" s="84"/>
      <c r="FF1885" s="84"/>
      <c r="FG1885" s="84"/>
      <c r="FH1885" s="84"/>
      <c r="FI1885" s="84"/>
      <c r="FJ1885" s="84"/>
      <c r="FK1885" s="84"/>
      <c r="FL1885" s="84"/>
      <c r="FM1885" s="84"/>
      <c r="FN1885" s="84"/>
      <c r="FO1885" s="84"/>
      <c r="FP1885" s="84"/>
      <c r="FQ1885" s="84"/>
      <c r="FR1885" s="84"/>
      <c r="FS1885" s="84"/>
      <c r="FT1885" s="84"/>
      <c r="FU1885" s="84"/>
      <c r="FV1885" s="84"/>
      <c r="FW1885" s="84"/>
      <c r="FX1885" s="84"/>
      <c r="FY1885" s="84"/>
      <c r="FZ1885" s="84"/>
      <c r="GA1885" s="84"/>
      <c r="GB1885" s="84"/>
      <c r="GC1885" s="84"/>
      <c r="GD1885" s="84"/>
      <c r="GE1885" s="84"/>
      <c r="GF1885" s="84"/>
      <c r="GG1885" s="84"/>
      <c r="GH1885" s="84"/>
      <c r="GI1885" s="84"/>
      <c r="GJ1885" s="84"/>
      <c r="GK1885" s="84"/>
      <c r="GL1885" s="84"/>
      <c r="GM1885" s="84"/>
      <c r="GN1885" s="84"/>
      <c r="GO1885" s="84"/>
      <c r="GP1885" s="84"/>
      <c r="GQ1885" s="84"/>
      <c r="GR1885" s="84"/>
      <c r="GS1885" s="84"/>
      <c r="GT1885" s="84"/>
      <c r="GU1885" s="84"/>
      <c r="GV1885" s="84"/>
      <c r="GW1885" s="84"/>
      <c r="GX1885" s="84"/>
      <c r="GY1885" s="84"/>
      <c r="GZ1885" s="84"/>
      <c r="HA1885" s="84"/>
      <c r="HB1885" s="84"/>
      <c r="HC1885" s="84"/>
      <c r="HD1885" s="84"/>
      <c r="HE1885" s="84"/>
      <c r="HF1885" s="84"/>
      <c r="HG1885" s="84"/>
      <c r="HH1885" s="84"/>
      <c r="HI1885" s="84"/>
      <c r="HJ1885" s="84"/>
      <c r="HK1885" s="84"/>
      <c r="HL1885" s="84"/>
      <c r="HM1885" s="84"/>
      <c r="HN1885" s="84"/>
      <c r="HO1885" s="84"/>
      <c r="HP1885" s="84"/>
      <c r="HQ1885" s="84"/>
      <c r="HR1885" s="84"/>
      <c r="HS1885" s="84"/>
      <c r="HT1885" s="84"/>
      <c r="HU1885" s="84"/>
      <c r="HV1885" s="84"/>
      <c r="HW1885" s="84"/>
      <c r="HX1885" s="84"/>
      <c r="HY1885" s="84"/>
      <c r="HZ1885" s="84"/>
      <c r="IA1885" s="84"/>
      <c r="IB1885" s="84"/>
      <c r="IC1885" s="84"/>
      <c r="ID1885" s="84"/>
      <c r="IE1885" s="84"/>
      <c r="IF1885" s="84"/>
      <c r="IG1885" s="84"/>
      <c r="IH1885" s="84"/>
      <c r="II1885" s="84"/>
      <c r="IJ1885" s="84"/>
      <c r="IK1885" s="84"/>
      <c r="IL1885" s="84"/>
      <c r="IM1885" s="84"/>
      <c r="IN1885" s="84"/>
      <c r="IO1885" s="84"/>
      <c r="IP1885" s="84"/>
      <c r="IQ1885" s="84"/>
      <c r="IR1885" s="84"/>
      <c r="IS1885" s="84"/>
      <c r="IT1885" s="84"/>
      <c r="IU1885" s="84"/>
      <c r="IV1885" s="84"/>
      <c r="IW1885" s="84"/>
      <c r="IX1885" s="84"/>
      <c r="IY1885" s="84"/>
      <c r="IZ1885" s="84"/>
      <c r="JA1885" s="84"/>
      <c r="JB1885" s="84"/>
      <c r="JC1885" s="84"/>
      <c r="JD1885" s="84"/>
      <c r="JE1885" s="84"/>
      <c r="JF1885" s="84"/>
      <c r="JG1885" s="84"/>
      <c r="JH1885" s="84"/>
      <c r="JI1885" s="84"/>
      <c r="JJ1885" s="84"/>
      <c r="JK1885" s="84"/>
      <c r="JL1885" s="84"/>
      <c r="JM1885" s="84"/>
      <c r="JN1885" s="84"/>
      <c r="JO1885" s="84"/>
      <c r="JP1885" s="84"/>
      <c r="JQ1885" s="84"/>
      <c r="JR1885" s="84"/>
      <c r="JS1885" s="84"/>
      <c r="JT1885" s="84"/>
      <c r="JU1885" s="84"/>
      <c r="JV1885" s="84"/>
      <c r="JW1885" s="84"/>
      <c r="JX1885" s="84"/>
      <c r="JY1885" s="84"/>
      <c r="JZ1885" s="84"/>
      <c r="KA1885" s="84"/>
      <c r="KB1885" s="84"/>
      <c r="KC1885" s="84"/>
      <c r="KD1885" s="84"/>
      <c r="KE1885" s="84"/>
      <c r="KF1885" s="84"/>
      <c r="KG1885" s="84"/>
      <c r="KH1885" s="84"/>
      <c r="KI1885" s="84"/>
      <c r="KJ1885" s="84"/>
      <c r="KK1885" s="84"/>
      <c r="KL1885" s="84"/>
      <c r="KM1885" s="84"/>
      <c r="KN1885" s="84"/>
      <c r="KO1885" s="84"/>
      <c r="KP1885" s="84"/>
      <c r="KQ1885" s="84"/>
      <c r="KR1885" s="84"/>
      <c r="KS1885" s="84"/>
      <c r="KT1885" s="84"/>
      <c r="KU1885" s="84"/>
      <c r="KV1885" s="84"/>
      <c r="KW1885" s="84"/>
      <c r="KX1885" s="84"/>
      <c r="KY1885" s="84"/>
      <c r="KZ1885" s="84"/>
      <c r="LA1885" s="84"/>
      <c r="LB1885" s="84"/>
      <c r="LC1885" s="84"/>
      <c r="LD1885" s="84"/>
      <c r="LE1885" s="84"/>
      <c r="LF1885" s="84"/>
      <c r="LG1885" s="84"/>
      <c r="LH1885" s="84"/>
      <c r="LI1885" s="84"/>
      <c r="LJ1885" s="84"/>
      <c r="LK1885" s="84"/>
      <c r="LL1885" s="84"/>
      <c r="LM1885" s="84"/>
      <c r="LN1885" s="84"/>
      <c r="LO1885" s="84"/>
      <c r="LP1885" s="84"/>
      <c r="LQ1885" s="84"/>
      <c r="LR1885" s="84"/>
      <c r="LS1885" s="84"/>
      <c r="LT1885" s="84"/>
      <c r="LU1885" s="84"/>
      <c r="LV1885" s="84"/>
      <c r="LW1885" s="84"/>
      <c r="LX1885" s="84"/>
      <c r="LY1885" s="84"/>
      <c r="LZ1885" s="84"/>
      <c r="MA1885" s="84"/>
      <c r="MB1885" s="84"/>
      <c r="MC1885" s="84"/>
      <c r="MD1885" s="84"/>
      <c r="ME1885" s="84"/>
      <c r="MF1885" s="84"/>
      <c r="MG1885" s="84"/>
      <c r="MH1885" s="84"/>
      <c r="MI1885" s="84"/>
      <c r="MJ1885" s="84"/>
      <c r="MK1885" s="84"/>
      <c r="ML1885" s="84"/>
      <c r="MM1885" s="84"/>
      <c r="MN1885" s="84"/>
      <c r="MO1885" s="84"/>
      <c r="MP1885" s="84"/>
      <c r="MQ1885" s="84"/>
      <c r="MR1885" s="84"/>
      <c r="MS1885" s="84"/>
      <c r="MT1885" s="84"/>
      <c r="MU1885" s="84"/>
      <c r="MV1885" s="84"/>
      <c r="MW1885" s="84"/>
      <c r="MX1885" s="84"/>
      <c r="MY1885" s="84"/>
      <c r="MZ1885" s="84"/>
      <c r="NA1885" s="84"/>
      <c r="NB1885" s="84"/>
      <c r="NC1885" s="84"/>
      <c r="ND1885" s="84"/>
      <c r="NE1885" s="84"/>
      <c r="NF1885" s="84"/>
      <c r="NG1885" s="84"/>
      <c r="NH1885" s="84"/>
      <c r="NI1885" s="84"/>
      <c r="NJ1885" s="84"/>
      <c r="NK1885" s="84"/>
      <c r="NL1885" s="84"/>
      <c r="NM1885" s="84"/>
      <c r="NN1885" s="84"/>
      <c r="NO1885" s="84"/>
      <c r="NP1885" s="84"/>
      <c r="NQ1885" s="84"/>
      <c r="NR1885" s="84"/>
      <c r="NS1885" s="84"/>
      <c r="NT1885" s="84"/>
      <c r="NU1885" s="84"/>
      <c r="NV1885" s="84"/>
      <c r="NW1885" s="84"/>
      <c r="NX1885" s="84"/>
      <c r="NY1885" s="84"/>
      <c r="NZ1885" s="84"/>
      <c r="OA1885" s="84"/>
      <c r="OB1885" s="84"/>
      <c r="OC1885" s="84"/>
      <c r="OD1885" s="84"/>
      <c r="OE1885" s="84"/>
      <c r="OF1885" s="84"/>
      <c r="OG1885" s="84"/>
      <c r="OH1885" s="84"/>
      <c r="OI1885" s="84"/>
      <c r="OJ1885" s="84"/>
      <c r="OK1885" s="84"/>
      <c r="OL1885" s="84"/>
      <c r="OM1885" s="84"/>
      <c r="ON1885" s="84"/>
      <c r="OO1885" s="84"/>
      <c r="OP1885" s="84"/>
      <c r="OQ1885" s="84"/>
      <c r="OR1885" s="84"/>
      <c r="OS1885" s="84"/>
      <c r="OT1885" s="84"/>
      <c r="OU1885" s="84"/>
      <c r="OV1885" s="84"/>
      <c r="OW1885" s="84"/>
      <c r="OX1885" s="84"/>
      <c r="OY1885" s="84"/>
      <c r="OZ1885" s="84"/>
      <c r="PA1885" s="84"/>
      <c r="PB1885" s="84"/>
      <c r="PC1885" s="84"/>
      <c r="PD1885" s="84"/>
      <c r="PE1885" s="84"/>
      <c r="PF1885" s="84"/>
      <c r="PG1885" s="84"/>
      <c r="PH1885" s="84"/>
      <c r="PI1885" s="84"/>
      <c r="PJ1885" s="84"/>
      <c r="PK1885" s="84"/>
      <c r="PL1885" s="84"/>
      <c r="PM1885" s="84"/>
      <c r="PN1885" s="84"/>
      <c r="PO1885" s="84"/>
      <c r="PP1885" s="84"/>
      <c r="PQ1885" s="84"/>
      <c r="PR1885" s="84"/>
      <c r="PS1885" s="84"/>
      <c r="PT1885" s="84"/>
      <c r="PU1885" s="84"/>
      <c r="PV1885" s="84"/>
      <c r="PW1885" s="84"/>
      <c r="PX1885" s="84"/>
      <c r="PY1885" s="84"/>
      <c r="PZ1885" s="84"/>
      <c r="QA1885" s="84"/>
      <c r="QB1885" s="84"/>
      <c r="QC1885" s="84"/>
      <c r="QD1885" s="84"/>
      <c r="QE1885" s="84"/>
      <c r="QF1885" s="84"/>
      <c r="QG1885" s="84"/>
      <c r="QH1885" s="84"/>
      <c r="QI1885" s="84"/>
      <c r="QJ1885" s="84"/>
      <c r="QK1885" s="84"/>
      <c r="QL1885" s="84"/>
      <c r="QM1885" s="84"/>
      <c r="QN1885" s="84"/>
      <c r="QO1885" s="84"/>
      <c r="QP1885" s="84"/>
      <c r="QQ1885" s="84"/>
      <c r="QR1885" s="84"/>
      <c r="QS1885" s="84"/>
      <c r="QT1885" s="84"/>
      <c r="QU1885" s="84"/>
      <c r="QV1885" s="84"/>
      <c r="QW1885" s="84"/>
      <c r="QX1885" s="84"/>
      <c r="QY1885" s="84"/>
      <c r="QZ1885" s="84"/>
      <c r="RA1885" s="84"/>
      <c r="RB1885" s="84"/>
      <c r="RC1885" s="84"/>
      <c r="RD1885" s="84"/>
      <c r="RE1885" s="84"/>
      <c r="RF1885" s="84"/>
      <c r="RG1885" s="84"/>
      <c r="RH1885" s="84"/>
      <c r="RI1885" s="84"/>
      <c r="RJ1885" s="84"/>
      <c r="RK1885" s="84"/>
      <c r="RL1885" s="84"/>
      <c r="RM1885" s="84"/>
      <c r="RN1885" s="84"/>
      <c r="RO1885" s="84"/>
      <c r="RP1885" s="84"/>
      <c r="RQ1885" s="84"/>
      <c r="RR1885" s="84"/>
      <c r="RS1885" s="84"/>
      <c r="RT1885" s="84"/>
      <c r="RU1885" s="84"/>
      <c r="RV1885" s="84"/>
      <c r="RW1885" s="84"/>
      <c r="RX1885" s="84"/>
      <c r="RY1885" s="84"/>
      <c r="RZ1885" s="84"/>
      <c r="SA1885" s="84"/>
      <c r="SB1885" s="84"/>
      <c r="SC1885" s="84"/>
      <c r="SD1885" s="84"/>
      <c r="SE1885" s="84"/>
      <c r="SF1885" s="84"/>
      <c r="SG1885" s="84"/>
      <c r="SH1885" s="84"/>
      <c r="SI1885" s="84"/>
      <c r="SJ1885" s="84"/>
      <c r="SK1885" s="84"/>
      <c r="SL1885" s="84"/>
      <c r="SM1885" s="84"/>
      <c r="SN1885" s="84"/>
      <c r="SO1885" s="84"/>
      <c r="SP1885" s="84"/>
      <c r="SQ1885" s="84"/>
      <c r="SR1885" s="84"/>
      <c r="SS1885" s="84"/>
      <c r="ST1885" s="84"/>
      <c r="SU1885" s="84"/>
      <c r="SV1885" s="84"/>
      <c r="SW1885" s="84"/>
      <c r="SX1885" s="84"/>
      <c r="SY1885" s="84"/>
      <c r="SZ1885" s="84"/>
      <c r="TA1885" s="84"/>
      <c r="TB1885" s="84"/>
      <c r="TC1885" s="84"/>
      <c r="TD1885" s="84"/>
      <c r="TE1885" s="84"/>
      <c r="TF1885" s="84"/>
      <c r="TG1885" s="84"/>
      <c r="TH1885" s="84"/>
      <c r="TI1885" s="84"/>
      <c r="TJ1885" s="84"/>
      <c r="TK1885" s="84"/>
      <c r="TL1885" s="84"/>
      <c r="TM1885" s="84"/>
      <c r="TN1885" s="84"/>
      <c r="TO1885" s="84"/>
      <c r="TP1885" s="84"/>
      <c r="TQ1885" s="84"/>
      <c r="TR1885" s="84"/>
      <c r="TS1885" s="84"/>
      <c r="TT1885" s="84"/>
      <c r="TU1885" s="84"/>
      <c r="TV1885" s="84"/>
      <c r="TW1885" s="84"/>
      <c r="TX1885" s="84"/>
      <c r="TY1885" s="84"/>
      <c r="TZ1885" s="84"/>
      <c r="UA1885" s="84"/>
      <c r="UB1885" s="84"/>
      <c r="UC1885" s="84"/>
      <c r="UD1885" s="84"/>
      <c r="UE1885" s="84"/>
      <c r="UF1885" s="84"/>
      <c r="UG1885" s="84"/>
      <c r="UH1885" s="84"/>
      <c r="UI1885" s="84"/>
      <c r="UJ1885" s="84"/>
      <c r="UK1885" s="84"/>
      <c r="UL1885" s="84"/>
      <c r="UM1885" s="84"/>
      <c r="UN1885" s="84"/>
      <c r="UO1885" s="84"/>
      <c r="UP1885" s="84"/>
      <c r="UQ1885" s="84"/>
      <c r="UR1885" s="84"/>
      <c r="US1885" s="84"/>
      <c r="UT1885" s="84"/>
      <c r="UU1885" s="84"/>
      <c r="UV1885" s="84"/>
      <c r="UW1885" s="84"/>
      <c r="UX1885" s="84"/>
      <c r="UY1885" s="84"/>
      <c r="UZ1885" s="84"/>
      <c r="VA1885" s="84"/>
      <c r="VB1885" s="84"/>
      <c r="VC1885" s="84"/>
      <c r="VD1885" s="84"/>
      <c r="VE1885" s="84"/>
      <c r="VF1885" s="84"/>
      <c r="VG1885" s="84"/>
      <c r="VH1885" s="84"/>
      <c r="VI1885" s="84"/>
      <c r="VJ1885" s="84"/>
      <c r="VK1885" s="84"/>
      <c r="VL1885" s="84"/>
      <c r="VM1885" s="84"/>
      <c r="VN1885" s="84"/>
      <c r="VO1885" s="84"/>
      <c r="VP1885" s="84"/>
      <c r="VQ1885" s="84"/>
      <c r="VR1885" s="84"/>
      <c r="VS1885" s="84"/>
      <c r="VT1885" s="84"/>
      <c r="VU1885" s="84"/>
      <c r="VV1885" s="84"/>
      <c r="VW1885" s="84"/>
      <c r="VX1885" s="84"/>
      <c r="VY1885" s="84"/>
      <c r="VZ1885" s="84"/>
      <c r="WA1885" s="84"/>
      <c r="WB1885" s="84"/>
      <c r="WC1885" s="84"/>
      <c r="WD1885" s="84"/>
      <c r="WE1885" s="84"/>
      <c r="WF1885" s="84"/>
      <c r="WG1885" s="84"/>
      <c r="WH1885" s="84"/>
      <c r="WI1885" s="84"/>
      <c r="WJ1885" s="84"/>
      <c r="WK1885" s="84"/>
      <c r="WL1885" s="84"/>
      <c r="WM1885" s="84"/>
      <c r="WN1885" s="84"/>
      <c r="WO1885" s="84"/>
      <c r="WP1885" s="84"/>
      <c r="WQ1885" s="84"/>
      <c r="WR1885" s="84"/>
      <c r="WS1885" s="84"/>
      <c r="WT1885" s="84"/>
      <c r="WU1885" s="84"/>
      <c r="WV1885" s="84"/>
      <c r="WW1885" s="84"/>
      <c r="WX1885" s="84"/>
      <c r="WY1885" s="84"/>
      <c r="WZ1885" s="84"/>
      <c r="XA1885" s="84"/>
      <c r="XB1885" s="84"/>
      <c r="XC1885" s="84"/>
      <c r="XD1885" s="84"/>
      <c r="XE1885" s="84"/>
      <c r="XF1885" s="84"/>
      <c r="XG1885" s="84"/>
      <c r="XH1885" s="84"/>
      <c r="XI1885" s="84"/>
      <c r="XJ1885" s="84"/>
      <c r="XK1885" s="84"/>
      <c r="XL1885" s="84"/>
      <c r="XM1885" s="84"/>
      <c r="XN1885" s="84"/>
      <c r="XO1885" s="84"/>
      <c r="XP1885" s="84"/>
      <c r="XQ1885" s="84"/>
      <c r="XR1885" s="84"/>
      <c r="XS1885" s="84"/>
      <c r="XT1885" s="84"/>
      <c r="XU1885" s="84"/>
      <c r="XV1885" s="84"/>
      <c r="XW1885" s="84"/>
      <c r="XX1885" s="84"/>
      <c r="XY1885" s="84"/>
      <c r="XZ1885" s="84"/>
      <c r="YA1885" s="84"/>
      <c r="YB1885" s="84"/>
      <c r="YC1885" s="84"/>
      <c r="YD1885" s="84"/>
      <c r="YE1885" s="84"/>
      <c r="YF1885" s="84"/>
      <c r="YG1885" s="84"/>
      <c r="YH1885" s="84"/>
      <c r="YI1885" s="84"/>
      <c r="YJ1885" s="84"/>
      <c r="YK1885" s="84"/>
      <c r="YL1885" s="84"/>
      <c r="YM1885" s="84"/>
      <c r="YN1885" s="84"/>
      <c r="YO1885" s="84"/>
      <c r="YP1885" s="84"/>
      <c r="YQ1885" s="84"/>
      <c r="YR1885" s="84"/>
      <c r="YS1885" s="84"/>
      <c r="YT1885" s="84"/>
      <c r="YU1885" s="84"/>
      <c r="YV1885" s="84"/>
      <c r="YW1885" s="84"/>
      <c r="YX1885" s="84"/>
      <c r="YY1885" s="84"/>
      <c r="YZ1885" s="84"/>
      <c r="ZA1885" s="84"/>
      <c r="ZB1885" s="84"/>
      <c r="ZC1885" s="84"/>
      <c r="ZD1885" s="84"/>
      <c r="ZE1885" s="84"/>
      <c r="ZF1885" s="84"/>
      <c r="ZG1885" s="84"/>
      <c r="ZH1885" s="84"/>
      <c r="ZI1885" s="84"/>
      <c r="ZJ1885" s="84"/>
      <c r="ZK1885" s="84"/>
      <c r="ZL1885" s="84"/>
      <c r="ZM1885" s="84"/>
      <c r="ZN1885" s="84"/>
      <c r="ZO1885" s="84"/>
      <c r="ZP1885" s="84"/>
      <c r="ZQ1885" s="84"/>
      <c r="ZR1885" s="84"/>
      <c r="ZS1885" s="84"/>
      <c r="ZT1885" s="84"/>
      <c r="ZU1885" s="84"/>
      <c r="ZV1885" s="84"/>
      <c r="ZW1885" s="84"/>
      <c r="ZX1885" s="84"/>
      <c r="ZY1885" s="84"/>
      <c r="ZZ1885" s="84"/>
      <c r="AAA1885" s="84"/>
      <c r="AAB1885" s="84"/>
      <c r="AAC1885" s="84"/>
      <c r="AAD1885" s="84"/>
      <c r="AAE1885" s="84"/>
      <c r="AAF1885" s="84"/>
      <c r="AAG1885" s="84"/>
      <c r="AAH1885" s="84"/>
      <c r="AAI1885" s="84"/>
      <c r="AAJ1885" s="84"/>
      <c r="AAK1885" s="84"/>
      <c r="AAL1885" s="84"/>
      <c r="AAM1885" s="84"/>
      <c r="AAN1885" s="84"/>
      <c r="AAO1885" s="84"/>
      <c r="AAP1885" s="84"/>
      <c r="AAQ1885" s="84"/>
      <c r="AAR1885" s="84"/>
      <c r="AAS1885" s="84"/>
      <c r="AAT1885" s="84"/>
      <c r="AAU1885" s="84"/>
      <c r="AAV1885" s="84"/>
      <c r="AAW1885" s="84"/>
      <c r="AAX1885" s="84"/>
      <c r="AAY1885" s="84"/>
      <c r="AAZ1885" s="84"/>
      <c r="ABA1885" s="84"/>
      <c r="ABB1885" s="84"/>
      <c r="ABC1885" s="84"/>
      <c r="ABD1885" s="84"/>
      <c r="ABE1885" s="84"/>
      <c r="ABF1885" s="84"/>
      <c r="ABG1885" s="84"/>
      <c r="ABH1885" s="84"/>
      <c r="ABI1885" s="84"/>
      <c r="ABJ1885" s="84"/>
      <c r="ABK1885" s="84"/>
      <c r="ABL1885" s="84"/>
      <c r="ABM1885" s="84"/>
      <c r="ABN1885" s="84"/>
      <c r="ABO1885" s="84"/>
      <c r="ABP1885" s="84"/>
      <c r="ABQ1885" s="84"/>
      <c r="ABR1885" s="84"/>
      <c r="ABS1885" s="84"/>
      <c r="ABT1885" s="84"/>
      <c r="ABU1885" s="84"/>
      <c r="ABV1885" s="84"/>
      <c r="ABW1885" s="84"/>
      <c r="ABX1885" s="84"/>
      <c r="ABY1885" s="84"/>
      <c r="ABZ1885" s="84"/>
      <c r="ACA1885" s="84"/>
      <c r="ACB1885" s="84"/>
      <c r="ACC1885" s="84"/>
      <c r="ACD1885" s="84"/>
      <c r="ACE1885" s="84"/>
      <c r="ACF1885" s="84"/>
      <c r="ACG1885" s="84"/>
      <c r="ACH1885" s="84"/>
      <c r="ACI1885" s="84"/>
      <c r="ACJ1885" s="84"/>
      <c r="ACK1885" s="84"/>
      <c r="ACL1885" s="84"/>
      <c r="ACM1885" s="84"/>
      <c r="ACN1885" s="84"/>
      <c r="ACO1885" s="84"/>
      <c r="ACP1885" s="84"/>
      <c r="ACQ1885" s="84"/>
      <c r="ACR1885" s="84"/>
      <c r="ACS1885" s="84"/>
      <c r="ACT1885" s="84"/>
      <c r="ACU1885" s="84"/>
      <c r="ACV1885" s="84"/>
      <c r="ACW1885" s="84"/>
      <c r="ACX1885" s="84"/>
      <c r="ACY1885" s="84"/>
      <c r="ACZ1885" s="84"/>
      <c r="ADA1885" s="84"/>
      <c r="ADB1885" s="84"/>
      <c r="ADC1885" s="84"/>
      <c r="ADD1885" s="84"/>
      <c r="ADE1885" s="84"/>
      <c r="ADF1885" s="84"/>
      <c r="ADG1885" s="84"/>
      <c r="ADH1885" s="84"/>
      <c r="ADI1885" s="84"/>
      <c r="ADJ1885" s="84"/>
      <c r="ADK1885" s="84"/>
      <c r="ADL1885" s="84"/>
      <c r="ADM1885" s="84"/>
      <c r="ADN1885" s="84"/>
      <c r="ADO1885" s="84"/>
      <c r="ADP1885" s="84"/>
      <c r="ADQ1885" s="84"/>
      <c r="ADR1885" s="84"/>
      <c r="ADS1885" s="84"/>
      <c r="ADT1885" s="84"/>
      <c r="ADU1885" s="84"/>
      <c r="ADV1885" s="84"/>
      <c r="ADW1885" s="84"/>
      <c r="ADX1885" s="84"/>
      <c r="ADY1885" s="84"/>
      <c r="ADZ1885" s="84"/>
      <c r="AEA1885" s="84"/>
      <c r="AEB1885" s="84"/>
      <c r="AEC1885" s="84"/>
      <c r="AED1885" s="84"/>
      <c r="AEE1885" s="84"/>
      <c r="AEF1885" s="84"/>
      <c r="AEG1885" s="84"/>
      <c r="AEH1885" s="84"/>
      <c r="AEI1885" s="84"/>
      <c r="AEJ1885" s="84"/>
      <c r="AEK1885" s="84"/>
      <c r="AEL1885" s="84"/>
      <c r="AEM1885" s="84"/>
      <c r="AEN1885" s="84"/>
      <c r="AEO1885" s="84"/>
      <c r="AEP1885" s="84"/>
      <c r="AEQ1885" s="84"/>
      <c r="AER1885" s="84"/>
      <c r="AES1885" s="84"/>
      <c r="AET1885" s="84"/>
      <c r="AEU1885" s="84"/>
      <c r="AEV1885" s="84"/>
      <c r="AEW1885" s="84"/>
      <c r="AEX1885" s="84"/>
      <c r="AEY1885" s="84"/>
      <c r="AEZ1885" s="84"/>
      <c r="AFA1885" s="84"/>
      <c r="AFB1885" s="84"/>
      <c r="AFC1885" s="84"/>
      <c r="AFD1885" s="84"/>
      <c r="AFE1885" s="84"/>
      <c r="AFF1885" s="84"/>
      <c r="AFG1885" s="84"/>
      <c r="AFH1885" s="84"/>
      <c r="AFI1885" s="84"/>
      <c r="AFJ1885" s="84"/>
      <c r="AFK1885" s="84"/>
      <c r="AFL1885" s="84"/>
      <c r="AFM1885" s="84"/>
      <c r="AFN1885" s="84"/>
      <c r="AFO1885" s="84"/>
      <c r="AFP1885" s="84"/>
      <c r="AFQ1885" s="84"/>
      <c r="AFR1885" s="84"/>
      <c r="AFS1885" s="84"/>
      <c r="AFT1885" s="84"/>
      <c r="AFU1885" s="84"/>
      <c r="AFV1885" s="84"/>
      <c r="AFW1885" s="84"/>
      <c r="AFX1885" s="84"/>
      <c r="AFY1885" s="84"/>
      <c r="AFZ1885" s="84"/>
      <c r="AGA1885" s="84"/>
      <c r="AGB1885" s="84"/>
      <c r="AGC1885" s="84"/>
      <c r="AGD1885" s="84"/>
      <c r="AGE1885" s="84"/>
      <c r="AGF1885" s="84"/>
      <c r="AGG1885" s="84"/>
      <c r="AGH1885" s="84"/>
      <c r="AGI1885" s="84"/>
      <c r="AGJ1885" s="84"/>
      <c r="AGK1885" s="84"/>
      <c r="AGL1885" s="84"/>
      <c r="AGM1885" s="84"/>
      <c r="AGN1885" s="84"/>
      <c r="AGO1885" s="84"/>
      <c r="AGP1885" s="84"/>
      <c r="AGQ1885" s="84"/>
      <c r="AGR1885" s="84"/>
      <c r="AGS1885" s="84"/>
      <c r="AGT1885" s="84"/>
      <c r="AGU1885" s="84"/>
      <c r="AGV1885" s="84"/>
      <c r="AGW1885" s="84"/>
      <c r="AGX1885" s="84"/>
      <c r="AGY1885" s="84"/>
      <c r="AGZ1885" s="84"/>
      <c r="AHA1885" s="84"/>
      <c r="AHB1885" s="84"/>
      <c r="AHC1885" s="84"/>
      <c r="AHD1885" s="84"/>
      <c r="AHE1885" s="84"/>
      <c r="AHF1885" s="84"/>
      <c r="AHG1885" s="84"/>
      <c r="AHH1885" s="84"/>
      <c r="AHI1885" s="84"/>
      <c r="AHJ1885" s="84"/>
      <c r="AHK1885" s="84"/>
      <c r="AHL1885" s="84"/>
      <c r="AHM1885" s="84"/>
      <c r="AHN1885" s="84"/>
      <c r="AHO1885" s="84"/>
      <c r="AHP1885" s="84"/>
      <c r="AHQ1885" s="84"/>
      <c r="AHR1885" s="84"/>
      <c r="AHS1885" s="84"/>
      <c r="AHT1885" s="84"/>
      <c r="AHU1885" s="84"/>
      <c r="AHV1885" s="84"/>
      <c r="AHW1885" s="84"/>
      <c r="AHX1885" s="84"/>
      <c r="AHY1885" s="84"/>
      <c r="AHZ1885" s="84"/>
      <c r="AIA1885" s="84"/>
      <c r="AIB1885" s="84"/>
      <c r="AIC1885" s="84"/>
      <c r="AID1885" s="84"/>
      <c r="AIE1885" s="84"/>
      <c r="AIF1885" s="84"/>
      <c r="AIG1885" s="84"/>
      <c r="AIH1885" s="84"/>
      <c r="AII1885" s="84"/>
      <c r="AIJ1885" s="84"/>
      <c r="AIK1885" s="84"/>
      <c r="AIL1885" s="84"/>
      <c r="AIM1885" s="84"/>
      <c r="AIN1885" s="84"/>
      <c r="AIO1885" s="84"/>
      <c r="AIP1885" s="84"/>
      <c r="AIQ1885" s="84"/>
      <c r="AIR1885" s="84"/>
      <c r="AIS1885" s="84"/>
      <c r="AIT1885" s="84"/>
      <c r="AIU1885" s="84"/>
      <c r="AIV1885" s="84"/>
      <c r="AIW1885" s="84"/>
      <c r="AIX1885" s="84"/>
      <c r="AIY1885" s="84"/>
      <c r="AIZ1885" s="84"/>
      <c r="AJA1885" s="84"/>
      <c r="AJB1885" s="84"/>
      <c r="AJC1885" s="84"/>
      <c r="AJD1885" s="84"/>
      <c r="AJE1885" s="84"/>
      <c r="AJF1885" s="84"/>
      <c r="AJG1885" s="84"/>
      <c r="AJH1885" s="84"/>
      <c r="AJI1885" s="84"/>
      <c r="AJJ1885" s="84"/>
      <c r="AJK1885" s="84"/>
      <c r="AJL1885" s="84"/>
      <c r="AJM1885" s="84"/>
      <c r="AJN1885" s="84"/>
      <c r="AJO1885" s="84"/>
      <c r="AJP1885" s="84"/>
      <c r="AJQ1885" s="84"/>
      <c r="AJR1885" s="84"/>
      <c r="AJS1885" s="84"/>
      <c r="AJT1885" s="84"/>
      <c r="AJU1885" s="84"/>
      <c r="AJV1885" s="84"/>
      <c r="AJW1885" s="84"/>
      <c r="AJX1885" s="84"/>
      <c r="AJY1885" s="84"/>
      <c r="AJZ1885" s="84"/>
      <c r="AKA1885" s="84"/>
      <c r="AKB1885" s="84"/>
      <c r="AKC1885" s="84"/>
      <c r="AKD1885" s="84"/>
      <c r="AKE1885" s="84"/>
      <c r="AKF1885" s="84"/>
      <c r="AKG1885" s="84"/>
      <c r="AKH1885" s="84"/>
      <c r="AKI1885" s="84"/>
      <c r="AKJ1885" s="84"/>
      <c r="AKK1885" s="84"/>
      <c r="AKL1885" s="84"/>
      <c r="AKM1885" s="84"/>
      <c r="AKN1885" s="84"/>
      <c r="AKO1885" s="84"/>
      <c r="AKP1885" s="84"/>
      <c r="AKQ1885" s="84"/>
      <c r="AKR1885" s="84"/>
      <c r="AKS1885" s="84"/>
      <c r="AKT1885" s="84"/>
      <c r="AKU1885" s="84"/>
      <c r="AKV1885" s="84"/>
      <c r="AKW1885" s="84"/>
      <c r="AKX1885" s="84"/>
      <c r="AKY1885" s="84"/>
      <c r="AKZ1885" s="84"/>
      <c r="ALA1885" s="84"/>
      <c r="ALB1885" s="84"/>
      <c r="ALC1885" s="84"/>
      <c r="ALD1885" s="84"/>
      <c r="ALE1885" s="84"/>
      <c r="ALF1885" s="84"/>
      <c r="ALG1885" s="84"/>
      <c r="ALH1885" s="84"/>
      <c r="ALI1885" s="84"/>
      <c r="ALJ1885" s="84"/>
      <c r="ALK1885" s="84"/>
      <c r="ALL1885" s="84"/>
      <c r="ALM1885" s="84"/>
      <c r="ALN1885" s="84"/>
      <c r="ALO1885" s="84"/>
      <c r="ALP1885" s="84"/>
      <c r="ALQ1885" s="84"/>
      <c r="ALR1885" s="84"/>
      <c r="ALS1885" s="84"/>
      <c r="ALT1885" s="84"/>
      <c r="ALU1885" s="84"/>
      <c r="ALV1885" s="84"/>
      <c r="ALW1885" s="84"/>
      <c r="ALX1885" s="84"/>
      <c r="ALY1885" s="84"/>
      <c r="ALZ1885" s="84"/>
      <c r="AMA1885" s="84"/>
      <c r="AMB1885" s="84"/>
      <c r="AMC1885" s="84"/>
      <c r="AMD1885" s="84"/>
      <c r="AME1885" s="84"/>
      <c r="AMF1885" s="84"/>
      <c r="AMG1885" s="84"/>
      <c r="AMH1885" s="84"/>
      <c r="AMI1885" s="84"/>
      <c r="AMJ1885" s="84"/>
      <c r="AMK1885" s="84"/>
      <c r="AML1885" s="84"/>
      <c r="AMM1885" s="84"/>
      <c r="AMN1885" s="84"/>
      <c r="AMO1885" s="84"/>
      <c r="AMP1885" s="84"/>
      <c r="AMQ1885" s="84"/>
      <c r="AMR1885" s="84"/>
      <c r="AMS1885" s="84"/>
      <c r="AMT1885" s="84"/>
      <c r="AMU1885" s="84"/>
      <c r="AMV1885" s="84"/>
      <c r="AMW1885" s="84"/>
      <c r="AMX1885" s="84"/>
      <c r="AMY1885" s="84"/>
      <c r="AMZ1885" s="84"/>
      <c r="ANA1885" s="84"/>
      <c r="ANB1885" s="84"/>
      <c r="ANC1885" s="84"/>
      <c r="AND1885" s="84"/>
      <c r="ANE1885" s="84"/>
      <c r="ANF1885" s="84"/>
      <c r="ANG1885" s="84"/>
      <c r="ANH1885" s="84"/>
      <c r="ANI1885" s="84"/>
      <c r="ANJ1885" s="84"/>
      <c r="ANK1885" s="84"/>
      <c r="ANL1885" s="84"/>
      <c r="ANM1885" s="84"/>
      <c r="ANN1885" s="84"/>
      <c r="ANO1885" s="84"/>
      <c r="ANP1885" s="84"/>
      <c r="ANQ1885" s="84"/>
      <c r="ANR1885" s="84"/>
      <c r="ANS1885" s="84"/>
      <c r="ANT1885" s="84"/>
      <c r="ANU1885" s="84"/>
      <c r="ANV1885" s="84"/>
      <c r="ANW1885" s="84"/>
      <c r="ANX1885" s="84"/>
      <c r="ANY1885" s="84"/>
      <c r="ANZ1885" s="84"/>
      <c r="AOA1885" s="84"/>
      <c r="AOB1885" s="84"/>
      <c r="AOC1885" s="84"/>
      <c r="AOD1885" s="84"/>
      <c r="AOE1885" s="84"/>
      <c r="AOF1885" s="84"/>
      <c r="AOG1885" s="84"/>
      <c r="AOH1885" s="84"/>
      <c r="AOI1885" s="84"/>
      <c r="AOJ1885" s="84"/>
      <c r="AOK1885" s="84"/>
      <c r="AOL1885" s="84"/>
      <c r="AOM1885" s="84"/>
      <c r="AON1885" s="84"/>
      <c r="AOO1885" s="84"/>
      <c r="AOP1885" s="84"/>
      <c r="AOQ1885" s="84"/>
      <c r="AOR1885" s="84"/>
      <c r="AOS1885" s="84"/>
      <c r="AOT1885" s="84"/>
      <c r="AOU1885" s="84"/>
      <c r="AOV1885" s="84"/>
      <c r="AOW1885" s="84"/>
      <c r="AOX1885" s="84"/>
      <c r="AOY1885" s="84"/>
      <c r="AOZ1885" s="84"/>
      <c r="APA1885" s="84"/>
      <c r="APB1885" s="84"/>
      <c r="APC1885" s="84"/>
      <c r="APD1885" s="84"/>
      <c r="APE1885" s="84"/>
      <c r="APF1885" s="84"/>
      <c r="APG1885" s="84"/>
      <c r="APH1885" s="84"/>
      <c r="API1885" s="84"/>
      <c r="APJ1885" s="84"/>
      <c r="APK1885" s="84"/>
      <c r="APL1885" s="84"/>
      <c r="APM1885" s="84"/>
      <c r="APN1885" s="84"/>
      <c r="APO1885" s="84"/>
      <c r="APP1885" s="84"/>
      <c r="APQ1885" s="84"/>
      <c r="APR1885" s="84"/>
      <c r="APS1885" s="84"/>
      <c r="APT1885" s="84"/>
      <c r="APU1885" s="84"/>
      <c r="APV1885" s="84"/>
      <c r="APW1885" s="84"/>
      <c r="APX1885" s="84"/>
      <c r="APY1885" s="84"/>
      <c r="APZ1885" s="84"/>
      <c r="AQA1885" s="84"/>
      <c r="AQB1885" s="84"/>
      <c r="AQC1885" s="84"/>
      <c r="AQD1885" s="84"/>
      <c r="AQE1885" s="84"/>
      <c r="AQF1885" s="84"/>
      <c r="AQG1885" s="84"/>
      <c r="AQH1885" s="84"/>
      <c r="AQI1885" s="84"/>
      <c r="AQJ1885" s="84"/>
      <c r="AQK1885" s="84"/>
      <c r="AQL1885" s="84"/>
      <c r="AQM1885" s="84"/>
      <c r="AQN1885" s="84"/>
      <c r="AQO1885" s="84"/>
      <c r="AQP1885" s="84"/>
      <c r="AQQ1885" s="84"/>
      <c r="AQR1885" s="84"/>
      <c r="AQS1885" s="84"/>
      <c r="AQT1885" s="84"/>
      <c r="AQU1885" s="84"/>
      <c r="AQV1885" s="84"/>
      <c r="AQW1885" s="84"/>
      <c r="AQX1885" s="84"/>
      <c r="AQY1885" s="84"/>
      <c r="AQZ1885" s="84"/>
      <c r="ARA1885" s="84"/>
      <c r="ARB1885" s="84"/>
      <c r="ARC1885" s="84"/>
      <c r="ARD1885" s="84"/>
      <c r="ARE1885" s="84"/>
      <c r="ARF1885" s="84"/>
      <c r="ARG1885" s="84"/>
      <c r="ARH1885" s="84"/>
      <c r="ARI1885" s="84"/>
      <c r="ARJ1885" s="84"/>
      <c r="ARK1885" s="84"/>
      <c r="ARL1885" s="84"/>
      <c r="ARM1885" s="84"/>
      <c r="ARN1885" s="84"/>
      <c r="ARO1885" s="84"/>
      <c r="ARP1885" s="84"/>
      <c r="ARQ1885" s="84"/>
      <c r="ARR1885" s="84"/>
      <c r="ARS1885" s="84"/>
      <c r="ART1885" s="84"/>
      <c r="ARU1885" s="84"/>
      <c r="ARV1885" s="84"/>
      <c r="ARW1885" s="84"/>
      <c r="ARX1885" s="84"/>
      <c r="ARY1885" s="84"/>
      <c r="ARZ1885" s="84"/>
      <c r="ASA1885" s="84"/>
      <c r="ASB1885" s="84"/>
      <c r="ASC1885" s="84"/>
      <c r="ASD1885" s="84"/>
      <c r="ASE1885" s="84"/>
      <c r="ASF1885" s="84"/>
      <c r="ASG1885" s="84"/>
      <c r="ASH1885" s="84"/>
      <c r="ASI1885" s="84"/>
      <c r="ASJ1885" s="84"/>
      <c r="ASK1885" s="84"/>
      <c r="ASL1885" s="84"/>
      <c r="ASM1885" s="84"/>
      <c r="ASN1885" s="84"/>
      <c r="ASO1885" s="84"/>
      <c r="ASP1885" s="84"/>
      <c r="ASQ1885" s="84"/>
      <c r="ASR1885" s="84"/>
      <c r="ASS1885" s="84"/>
      <c r="AST1885" s="84"/>
      <c r="ASU1885" s="84"/>
      <c r="ASV1885" s="84"/>
      <c r="ASW1885" s="84"/>
      <c r="ASX1885" s="84"/>
      <c r="ASY1885" s="84"/>
      <c r="ASZ1885" s="84"/>
      <c r="ATA1885" s="84"/>
      <c r="ATB1885" s="84"/>
      <c r="ATC1885" s="84"/>
      <c r="ATD1885" s="84"/>
      <c r="ATE1885" s="84"/>
      <c r="ATF1885" s="84"/>
      <c r="ATG1885" s="84"/>
      <c r="ATH1885" s="84"/>
      <c r="ATI1885" s="84"/>
      <c r="ATJ1885" s="84"/>
      <c r="ATK1885" s="84"/>
      <c r="ATL1885" s="84"/>
      <c r="ATM1885" s="84"/>
      <c r="ATN1885" s="84"/>
      <c r="ATO1885" s="84"/>
      <c r="ATP1885" s="84"/>
      <c r="ATQ1885" s="84"/>
      <c r="ATR1885" s="84"/>
      <c r="ATS1885" s="84"/>
      <c r="ATT1885" s="84"/>
      <c r="ATU1885" s="84"/>
      <c r="ATV1885" s="84"/>
      <c r="ATW1885" s="84"/>
      <c r="ATX1885" s="84"/>
      <c r="ATY1885" s="84"/>
      <c r="ATZ1885" s="84"/>
      <c r="AUA1885" s="84"/>
      <c r="AUB1885" s="84"/>
      <c r="AUC1885" s="84"/>
      <c r="AUD1885" s="84"/>
      <c r="AUE1885" s="84"/>
      <c r="AUF1885" s="84"/>
      <c r="AUG1885" s="84"/>
      <c r="AUH1885" s="84"/>
      <c r="AUI1885" s="84"/>
      <c r="AUJ1885" s="84"/>
      <c r="AUK1885" s="84"/>
      <c r="AUL1885" s="84"/>
      <c r="AUM1885" s="84"/>
      <c r="AUN1885" s="84"/>
      <c r="AUO1885" s="84"/>
      <c r="AUP1885" s="84"/>
      <c r="AUQ1885" s="84"/>
      <c r="AUR1885" s="84"/>
      <c r="AUS1885" s="84"/>
      <c r="AUT1885" s="84"/>
      <c r="AUU1885" s="84"/>
      <c r="AUV1885" s="84"/>
      <c r="AUW1885" s="84"/>
      <c r="AUX1885" s="84"/>
      <c r="AUY1885" s="84"/>
      <c r="AUZ1885" s="84"/>
      <c r="AVA1885" s="84"/>
      <c r="AVB1885" s="84"/>
      <c r="AVC1885" s="84"/>
      <c r="AVD1885" s="84"/>
      <c r="AVE1885" s="84"/>
      <c r="AVF1885" s="84"/>
      <c r="AVG1885" s="84"/>
      <c r="AVH1885" s="84"/>
      <c r="AVI1885" s="84"/>
      <c r="AVJ1885" s="84"/>
      <c r="AVK1885" s="84"/>
      <c r="AVL1885" s="84"/>
      <c r="AVM1885" s="84"/>
      <c r="AVN1885" s="84"/>
      <c r="AVO1885" s="84"/>
      <c r="AVP1885" s="84"/>
      <c r="AVQ1885" s="84"/>
      <c r="AVR1885" s="84"/>
      <c r="AVS1885" s="84"/>
      <c r="AVT1885" s="84"/>
      <c r="AVU1885" s="84"/>
      <c r="AVV1885" s="84"/>
      <c r="AVW1885" s="84"/>
      <c r="AVX1885" s="84"/>
      <c r="AVY1885" s="84"/>
      <c r="AVZ1885" s="84"/>
      <c r="AWA1885" s="84"/>
      <c r="AWB1885" s="84"/>
      <c r="AWC1885" s="84"/>
      <c r="AWD1885" s="84"/>
      <c r="AWE1885" s="84"/>
      <c r="AWF1885" s="84"/>
      <c r="AWG1885" s="84"/>
      <c r="AWH1885" s="84"/>
      <c r="AWI1885" s="84"/>
      <c r="AWJ1885" s="84"/>
      <c r="AWK1885" s="84"/>
      <c r="AWL1885" s="84"/>
      <c r="AWM1885" s="84"/>
      <c r="AWN1885" s="84"/>
      <c r="AWO1885" s="84"/>
      <c r="AWP1885" s="84"/>
      <c r="AWQ1885" s="84"/>
      <c r="AWR1885" s="84"/>
      <c r="AWS1885" s="84"/>
      <c r="AWT1885" s="84"/>
      <c r="AWU1885" s="84"/>
      <c r="AWV1885" s="84"/>
      <c r="AWW1885" s="84"/>
      <c r="AWX1885" s="84"/>
      <c r="AWY1885" s="84"/>
      <c r="AWZ1885" s="84"/>
      <c r="AXA1885" s="84"/>
      <c r="AXB1885" s="84"/>
      <c r="AXC1885" s="84"/>
      <c r="AXD1885" s="84"/>
      <c r="AXE1885" s="84"/>
      <c r="AXF1885" s="84"/>
      <c r="AXG1885" s="84"/>
      <c r="AXH1885" s="84"/>
      <c r="AXI1885" s="84"/>
      <c r="AXJ1885" s="84"/>
      <c r="AXK1885" s="84"/>
      <c r="AXL1885" s="84"/>
      <c r="AXM1885" s="84"/>
      <c r="AXN1885" s="84"/>
      <c r="AXO1885" s="84"/>
      <c r="AXP1885" s="84"/>
      <c r="AXQ1885" s="84"/>
      <c r="AXR1885" s="84"/>
      <c r="AXS1885" s="84"/>
      <c r="AXT1885" s="84"/>
      <c r="AXU1885" s="84"/>
      <c r="AXV1885" s="84"/>
      <c r="AXW1885" s="84"/>
      <c r="AXX1885" s="84"/>
      <c r="AXY1885" s="84"/>
      <c r="AXZ1885" s="84"/>
      <c r="AYA1885" s="84"/>
      <c r="AYB1885" s="84"/>
      <c r="AYC1885" s="84"/>
      <c r="AYD1885" s="84"/>
      <c r="AYE1885" s="84"/>
      <c r="AYF1885" s="84"/>
      <c r="AYG1885" s="84"/>
      <c r="AYH1885" s="84"/>
      <c r="AYI1885" s="84"/>
      <c r="AYJ1885" s="84"/>
      <c r="AYK1885" s="84"/>
      <c r="AYL1885" s="84"/>
      <c r="AYM1885" s="84"/>
      <c r="AYN1885" s="84"/>
      <c r="AYO1885" s="84"/>
      <c r="AYP1885" s="84"/>
      <c r="AYQ1885" s="84"/>
      <c r="AYR1885" s="84"/>
      <c r="AYS1885" s="84"/>
      <c r="AYT1885" s="84"/>
      <c r="AYU1885" s="84"/>
      <c r="AYV1885" s="84"/>
      <c r="AYW1885" s="84"/>
      <c r="AYX1885" s="84"/>
      <c r="AYY1885" s="84"/>
      <c r="AYZ1885" s="84"/>
      <c r="AZA1885" s="84"/>
      <c r="AZB1885" s="84"/>
      <c r="AZC1885" s="84"/>
      <c r="AZD1885" s="84"/>
      <c r="AZE1885" s="84"/>
      <c r="AZF1885" s="84"/>
      <c r="AZG1885" s="84"/>
      <c r="AZH1885" s="84"/>
      <c r="AZI1885" s="84"/>
      <c r="AZJ1885" s="84"/>
      <c r="AZK1885" s="84"/>
      <c r="AZL1885" s="84"/>
      <c r="AZM1885" s="84"/>
      <c r="AZN1885" s="84"/>
      <c r="AZO1885" s="84"/>
      <c r="AZP1885" s="84"/>
      <c r="AZQ1885" s="84"/>
      <c r="AZR1885" s="84"/>
      <c r="AZS1885" s="84"/>
      <c r="AZT1885" s="84"/>
      <c r="AZU1885" s="84"/>
      <c r="AZV1885" s="84"/>
      <c r="AZW1885" s="84"/>
      <c r="AZX1885" s="84"/>
      <c r="AZY1885" s="84"/>
      <c r="AZZ1885" s="84"/>
      <c r="BAA1885" s="84"/>
      <c r="BAB1885" s="84"/>
      <c r="BAC1885" s="84"/>
      <c r="BAD1885" s="84"/>
      <c r="BAE1885" s="84"/>
      <c r="BAF1885" s="84"/>
      <c r="BAG1885" s="84"/>
      <c r="BAH1885" s="84"/>
      <c r="BAI1885" s="84"/>
      <c r="BAJ1885" s="84"/>
      <c r="BAK1885" s="84"/>
      <c r="BAL1885" s="84"/>
      <c r="BAM1885" s="84"/>
      <c r="BAN1885" s="84"/>
      <c r="BAO1885" s="84"/>
      <c r="BAP1885" s="84"/>
      <c r="BAQ1885" s="84"/>
      <c r="BAR1885" s="84"/>
      <c r="BAS1885" s="84"/>
      <c r="BAT1885" s="84"/>
      <c r="BAU1885" s="84"/>
      <c r="BAV1885" s="84"/>
      <c r="BAW1885" s="84"/>
      <c r="BAX1885" s="84"/>
      <c r="BAY1885" s="84"/>
      <c r="BAZ1885" s="84"/>
      <c r="BBA1885" s="84"/>
      <c r="BBB1885" s="84"/>
      <c r="BBC1885" s="84"/>
      <c r="BBD1885" s="84"/>
      <c r="BBE1885" s="84"/>
      <c r="BBF1885" s="84"/>
      <c r="BBG1885" s="84"/>
      <c r="BBH1885" s="84"/>
      <c r="BBI1885" s="84"/>
      <c r="BBJ1885" s="84"/>
      <c r="BBK1885" s="84"/>
      <c r="BBL1885" s="84"/>
      <c r="BBM1885" s="84"/>
      <c r="BBN1885" s="84"/>
      <c r="BBO1885" s="84"/>
      <c r="BBP1885" s="84"/>
      <c r="BBQ1885" s="84"/>
      <c r="BBR1885" s="84"/>
      <c r="BBS1885" s="84"/>
      <c r="BBT1885" s="84"/>
      <c r="BBU1885" s="84"/>
      <c r="BBV1885" s="84"/>
      <c r="BBW1885" s="84"/>
      <c r="BBX1885" s="84"/>
      <c r="BBY1885" s="84"/>
      <c r="BBZ1885" s="84"/>
      <c r="BCA1885" s="84"/>
      <c r="BCB1885" s="84"/>
      <c r="BCC1885" s="84"/>
      <c r="BCD1885" s="84"/>
      <c r="BCE1885" s="84"/>
      <c r="BCF1885" s="84"/>
      <c r="BCG1885" s="84"/>
      <c r="BCH1885" s="84"/>
      <c r="BCI1885" s="84"/>
      <c r="BCJ1885" s="84"/>
      <c r="BCK1885" s="84"/>
      <c r="BCL1885" s="84"/>
      <c r="BCM1885" s="84"/>
      <c r="BCN1885" s="84"/>
      <c r="BCO1885" s="84"/>
      <c r="BCP1885" s="84"/>
      <c r="BCQ1885" s="84"/>
      <c r="BCR1885" s="84"/>
      <c r="BCS1885" s="84"/>
      <c r="BCT1885" s="84"/>
      <c r="BCU1885" s="84"/>
      <c r="BCV1885" s="84"/>
      <c r="BCW1885" s="84"/>
      <c r="BCX1885" s="84"/>
      <c r="BCY1885" s="84"/>
      <c r="BCZ1885" s="84"/>
      <c r="BDA1885" s="84"/>
      <c r="BDB1885" s="84"/>
      <c r="BDC1885" s="84"/>
      <c r="BDD1885" s="84"/>
      <c r="BDE1885" s="84"/>
      <c r="BDF1885" s="84"/>
      <c r="BDG1885" s="84"/>
      <c r="BDH1885" s="84"/>
      <c r="BDI1885" s="84"/>
      <c r="BDJ1885" s="84"/>
      <c r="BDK1885" s="84"/>
      <c r="BDL1885" s="84"/>
      <c r="BDM1885" s="84"/>
      <c r="BDN1885" s="84"/>
      <c r="BDO1885" s="84"/>
      <c r="BDP1885" s="84"/>
      <c r="BDQ1885" s="84"/>
      <c r="BDR1885" s="84"/>
      <c r="BDS1885" s="84"/>
      <c r="BDT1885" s="84"/>
      <c r="BDU1885" s="84"/>
      <c r="BDV1885" s="84"/>
      <c r="BDW1885" s="84"/>
      <c r="BDX1885" s="84"/>
      <c r="BDY1885" s="84"/>
      <c r="BDZ1885" s="84"/>
      <c r="BEA1885" s="84"/>
      <c r="BEB1885" s="84"/>
      <c r="BEC1885" s="84"/>
      <c r="BED1885" s="84"/>
      <c r="BEE1885" s="84"/>
      <c r="BEF1885" s="84"/>
      <c r="BEG1885" s="84"/>
      <c r="BEH1885" s="84"/>
      <c r="BEI1885" s="84"/>
      <c r="BEJ1885" s="84"/>
      <c r="BEK1885" s="84"/>
      <c r="BEL1885" s="84"/>
      <c r="BEM1885" s="84"/>
      <c r="BEN1885" s="84"/>
      <c r="BEO1885" s="84"/>
      <c r="BEP1885" s="84"/>
      <c r="BEQ1885" s="84"/>
      <c r="BER1885" s="84"/>
      <c r="BES1885" s="84"/>
      <c r="BET1885" s="84"/>
      <c r="BEU1885" s="84"/>
      <c r="BEV1885" s="84"/>
      <c r="BEW1885" s="84"/>
      <c r="BEX1885" s="84"/>
      <c r="BEY1885" s="84"/>
      <c r="BEZ1885" s="84"/>
      <c r="BFA1885" s="84"/>
      <c r="BFB1885" s="84"/>
      <c r="BFC1885" s="84"/>
      <c r="BFD1885" s="84"/>
      <c r="BFE1885" s="84"/>
      <c r="BFF1885" s="84"/>
      <c r="BFG1885" s="84"/>
      <c r="BFH1885" s="84"/>
      <c r="BFI1885" s="84"/>
      <c r="BFJ1885" s="84"/>
      <c r="BFK1885" s="84"/>
      <c r="BFL1885" s="84"/>
      <c r="BFM1885" s="84"/>
      <c r="BFN1885" s="84"/>
      <c r="BFO1885" s="84"/>
      <c r="BFP1885" s="84"/>
      <c r="BFQ1885" s="84"/>
      <c r="BFR1885" s="84"/>
      <c r="BFS1885" s="84"/>
      <c r="BFT1885" s="84"/>
      <c r="BFU1885" s="84"/>
      <c r="BFV1885" s="84"/>
      <c r="BFW1885" s="84"/>
      <c r="BFX1885" s="84"/>
      <c r="BFY1885" s="84"/>
      <c r="BFZ1885" s="84"/>
      <c r="BGA1885" s="84"/>
      <c r="BGB1885" s="84"/>
      <c r="BGC1885" s="84"/>
      <c r="BGD1885" s="84"/>
      <c r="BGE1885" s="84"/>
      <c r="BGF1885" s="84"/>
      <c r="BGG1885" s="84"/>
      <c r="BGH1885" s="84"/>
      <c r="BGI1885" s="84"/>
      <c r="BGJ1885" s="84"/>
      <c r="BGK1885" s="84"/>
      <c r="BGL1885" s="84"/>
      <c r="BGM1885" s="84"/>
      <c r="BGN1885" s="84"/>
      <c r="BGO1885" s="84"/>
      <c r="BGP1885" s="84"/>
      <c r="BGQ1885" s="84"/>
      <c r="BGR1885" s="84"/>
      <c r="BGS1885" s="84"/>
      <c r="BGT1885" s="84"/>
      <c r="BGU1885" s="84"/>
      <c r="BGV1885" s="84"/>
      <c r="BGW1885" s="84"/>
      <c r="BGX1885" s="84"/>
      <c r="BGY1885" s="84"/>
      <c r="BGZ1885" s="84"/>
      <c r="BHA1885" s="84"/>
      <c r="BHB1885" s="84"/>
      <c r="BHC1885" s="84"/>
      <c r="BHD1885" s="84"/>
      <c r="BHE1885" s="84"/>
      <c r="BHF1885" s="84"/>
      <c r="BHG1885" s="84"/>
      <c r="BHH1885" s="84"/>
      <c r="BHI1885" s="84"/>
      <c r="BHJ1885" s="84"/>
      <c r="BHK1885" s="84"/>
      <c r="BHL1885" s="84"/>
      <c r="BHM1885" s="84"/>
      <c r="BHN1885" s="84"/>
      <c r="BHO1885" s="84"/>
      <c r="BHP1885" s="84"/>
      <c r="BHQ1885" s="84"/>
      <c r="BHR1885" s="84"/>
      <c r="BHS1885" s="84"/>
      <c r="BHT1885" s="84"/>
      <c r="BHU1885" s="84"/>
      <c r="BHV1885" s="84"/>
      <c r="BHW1885" s="84"/>
      <c r="BHX1885" s="84"/>
      <c r="BHY1885" s="84"/>
      <c r="BHZ1885" s="84"/>
      <c r="BIA1885" s="84"/>
      <c r="BIB1885" s="84"/>
      <c r="BIC1885" s="84"/>
      <c r="BID1885" s="84"/>
      <c r="BIE1885" s="84"/>
      <c r="BIF1885" s="84"/>
      <c r="BIG1885" s="84"/>
      <c r="BIH1885" s="84"/>
      <c r="BII1885" s="84"/>
      <c r="BIJ1885" s="84"/>
      <c r="BIK1885" s="84"/>
      <c r="BIL1885" s="84"/>
      <c r="BIM1885" s="84"/>
      <c r="BIN1885" s="84"/>
      <c r="BIO1885" s="84"/>
      <c r="BIP1885" s="84"/>
      <c r="BIQ1885" s="84"/>
      <c r="BIR1885" s="84"/>
      <c r="BIS1885" s="84"/>
      <c r="BIT1885" s="84"/>
      <c r="BIU1885" s="84"/>
      <c r="BIV1885" s="84"/>
      <c r="BIW1885" s="84"/>
      <c r="BIX1885" s="84"/>
      <c r="BIY1885" s="84"/>
      <c r="BIZ1885" s="84"/>
      <c r="BJA1885" s="84"/>
      <c r="BJB1885" s="84"/>
      <c r="BJC1885" s="84"/>
      <c r="BJD1885" s="84"/>
      <c r="BJE1885" s="84"/>
      <c r="BJF1885" s="84"/>
      <c r="BJG1885" s="84"/>
      <c r="BJH1885" s="84"/>
      <c r="BJI1885" s="84"/>
      <c r="BJJ1885" s="84"/>
      <c r="BJK1885" s="84"/>
      <c r="BJL1885" s="84"/>
      <c r="BJM1885" s="84"/>
      <c r="BJN1885" s="84"/>
      <c r="BJO1885" s="84"/>
      <c r="BJP1885" s="84"/>
      <c r="BJQ1885" s="84"/>
      <c r="BJR1885" s="84"/>
      <c r="BJS1885" s="84"/>
      <c r="BJT1885" s="84"/>
      <c r="BJU1885" s="84"/>
      <c r="BJV1885" s="84"/>
      <c r="BJW1885" s="84"/>
      <c r="BJX1885" s="84"/>
      <c r="BJY1885" s="84"/>
      <c r="BJZ1885" s="84"/>
      <c r="BKA1885" s="84"/>
      <c r="BKB1885" s="84"/>
      <c r="BKC1885" s="84"/>
      <c r="BKD1885" s="84"/>
      <c r="BKE1885" s="84"/>
      <c r="BKF1885" s="84"/>
      <c r="BKG1885" s="84"/>
      <c r="BKH1885" s="84"/>
      <c r="BKI1885" s="84"/>
      <c r="BKJ1885" s="84"/>
      <c r="BKK1885" s="84"/>
      <c r="BKL1885" s="84"/>
      <c r="BKM1885" s="84"/>
      <c r="BKN1885" s="84"/>
      <c r="BKO1885" s="84"/>
      <c r="BKP1885" s="84"/>
      <c r="BKQ1885" s="84"/>
      <c r="BKR1885" s="84"/>
      <c r="BKS1885" s="84"/>
      <c r="BKT1885" s="84"/>
      <c r="BKU1885" s="84"/>
      <c r="BKV1885" s="84"/>
      <c r="BKW1885" s="84"/>
      <c r="BKX1885" s="84"/>
      <c r="BKY1885" s="84"/>
      <c r="BKZ1885" s="84"/>
      <c r="BLA1885" s="84"/>
      <c r="BLB1885" s="84"/>
      <c r="BLC1885" s="84"/>
      <c r="BLD1885" s="84"/>
      <c r="BLE1885" s="84"/>
      <c r="BLF1885" s="84"/>
      <c r="BLG1885" s="84"/>
      <c r="BLH1885" s="84"/>
      <c r="BLI1885" s="84"/>
      <c r="BLJ1885" s="84"/>
      <c r="BLK1885" s="84"/>
      <c r="BLL1885" s="84"/>
      <c r="BLM1885" s="84"/>
      <c r="BLN1885" s="84"/>
      <c r="BLO1885" s="84"/>
      <c r="BLP1885" s="84"/>
      <c r="BLQ1885" s="84"/>
      <c r="BLR1885" s="84"/>
      <c r="BLS1885" s="84"/>
      <c r="BLT1885" s="84"/>
      <c r="BLU1885" s="84"/>
      <c r="BLV1885" s="84"/>
      <c r="BLW1885" s="84"/>
      <c r="BLX1885" s="84"/>
      <c r="BLY1885" s="84"/>
      <c r="BLZ1885" s="84"/>
      <c r="BMA1885" s="84"/>
      <c r="BMB1885" s="84"/>
      <c r="BMC1885" s="84"/>
      <c r="BMD1885" s="84"/>
      <c r="BME1885" s="84"/>
      <c r="BMF1885" s="84"/>
      <c r="BMG1885" s="84"/>
      <c r="BMH1885" s="84"/>
      <c r="BMI1885" s="84"/>
      <c r="BMJ1885" s="84"/>
      <c r="BMK1885" s="84"/>
      <c r="BML1885" s="84"/>
      <c r="BMM1885" s="84"/>
      <c r="BMN1885" s="84"/>
      <c r="BMO1885" s="84"/>
      <c r="BMP1885" s="84"/>
      <c r="BMQ1885" s="84"/>
      <c r="BMR1885" s="84"/>
      <c r="BMS1885" s="84"/>
      <c r="BMT1885" s="84"/>
      <c r="BMU1885" s="84"/>
      <c r="BMV1885" s="84"/>
      <c r="BMW1885" s="84"/>
      <c r="BMX1885" s="84"/>
      <c r="BMY1885" s="84"/>
      <c r="BMZ1885" s="84"/>
      <c r="BNA1885" s="84"/>
      <c r="BNB1885" s="84"/>
      <c r="BNC1885" s="84"/>
      <c r="BND1885" s="84"/>
      <c r="BNE1885" s="84"/>
      <c r="BNF1885" s="84"/>
      <c r="BNG1885" s="84"/>
      <c r="BNH1885" s="84"/>
      <c r="BNI1885" s="84"/>
      <c r="BNJ1885" s="84"/>
      <c r="BNK1885" s="84"/>
      <c r="BNL1885" s="84"/>
      <c r="BNM1885" s="84"/>
      <c r="BNN1885" s="84"/>
      <c r="BNO1885" s="84"/>
      <c r="BNP1885" s="84"/>
      <c r="BNQ1885" s="84"/>
      <c r="BNR1885" s="84"/>
      <c r="BNS1885" s="84"/>
      <c r="BNT1885" s="84"/>
      <c r="BNU1885" s="84"/>
      <c r="BNV1885" s="84"/>
      <c r="BNW1885" s="84"/>
      <c r="BNX1885" s="84"/>
      <c r="BNY1885" s="84"/>
      <c r="BNZ1885" s="84"/>
      <c r="BOA1885" s="84"/>
      <c r="BOB1885" s="84"/>
      <c r="BOC1885" s="84"/>
      <c r="BOD1885" s="84"/>
      <c r="BOE1885" s="84"/>
      <c r="BOF1885" s="84"/>
      <c r="BOG1885" s="84"/>
      <c r="BOH1885" s="84"/>
      <c r="BOI1885" s="84"/>
      <c r="BOJ1885" s="84"/>
      <c r="BOK1885" s="84"/>
      <c r="BOL1885" s="84"/>
      <c r="BOM1885" s="84"/>
      <c r="BON1885" s="84"/>
      <c r="BOO1885" s="84"/>
      <c r="BOP1885" s="84"/>
      <c r="BOQ1885" s="84"/>
      <c r="BOR1885" s="84"/>
      <c r="BOS1885" s="84"/>
      <c r="BOT1885" s="84"/>
      <c r="BOU1885" s="84"/>
      <c r="BOV1885" s="84"/>
      <c r="BOW1885" s="84"/>
      <c r="BOX1885" s="84"/>
      <c r="BOY1885" s="84"/>
      <c r="BOZ1885" s="84"/>
      <c r="BPA1885" s="84"/>
      <c r="BPB1885" s="84"/>
      <c r="BPC1885" s="84"/>
      <c r="BPD1885" s="84"/>
      <c r="BPE1885" s="84"/>
      <c r="BPF1885" s="84"/>
      <c r="BPG1885" s="84"/>
      <c r="BPH1885" s="84"/>
      <c r="BPI1885" s="84"/>
      <c r="BPJ1885" s="84"/>
      <c r="BPK1885" s="84"/>
      <c r="BPL1885" s="84"/>
      <c r="BPM1885" s="84"/>
      <c r="BPN1885" s="84"/>
      <c r="BPO1885" s="84"/>
      <c r="BPP1885" s="84"/>
      <c r="BPQ1885" s="84"/>
      <c r="BPR1885" s="84"/>
      <c r="BPS1885" s="84"/>
      <c r="BPT1885" s="84"/>
      <c r="BPU1885" s="84"/>
      <c r="BPV1885" s="84"/>
      <c r="BPW1885" s="84"/>
      <c r="BPX1885" s="84"/>
      <c r="BPY1885" s="84"/>
      <c r="BPZ1885" s="84"/>
      <c r="BQA1885" s="84"/>
      <c r="BQB1885" s="84"/>
      <c r="BQC1885" s="84"/>
      <c r="BQD1885" s="84"/>
      <c r="BQE1885" s="84"/>
      <c r="BQF1885" s="84"/>
      <c r="BQG1885" s="84"/>
      <c r="BQH1885" s="84"/>
      <c r="BQI1885" s="84"/>
      <c r="BQJ1885" s="84"/>
      <c r="BQK1885" s="84"/>
      <c r="BQL1885" s="84"/>
      <c r="BQM1885" s="84"/>
      <c r="BQN1885" s="84"/>
      <c r="BQO1885" s="84"/>
      <c r="BQP1885" s="84"/>
      <c r="BQQ1885" s="84"/>
      <c r="BQR1885" s="84"/>
      <c r="BQS1885" s="84"/>
      <c r="BQT1885" s="84"/>
      <c r="BQU1885" s="84"/>
      <c r="BQV1885" s="84"/>
      <c r="BQW1885" s="84"/>
      <c r="BQX1885" s="84"/>
      <c r="BQY1885" s="84"/>
      <c r="BQZ1885" s="84"/>
      <c r="BRA1885" s="84"/>
      <c r="BRB1885" s="84"/>
      <c r="BRC1885" s="84"/>
      <c r="BRD1885" s="84"/>
      <c r="BRE1885" s="84"/>
      <c r="BRF1885" s="84"/>
      <c r="BRG1885" s="84"/>
      <c r="BRH1885" s="84"/>
      <c r="BRI1885" s="84"/>
      <c r="BRJ1885" s="84"/>
      <c r="BRK1885" s="84"/>
      <c r="BRL1885" s="84"/>
      <c r="BRM1885" s="84"/>
      <c r="BRN1885" s="84"/>
      <c r="BRO1885" s="84"/>
      <c r="BRP1885" s="84"/>
      <c r="BRQ1885" s="84"/>
      <c r="BRR1885" s="84"/>
      <c r="BRS1885" s="84"/>
      <c r="BRT1885" s="84"/>
      <c r="BRU1885" s="84"/>
      <c r="BRV1885" s="84"/>
      <c r="BRW1885" s="84"/>
      <c r="BRX1885" s="84"/>
      <c r="BRY1885" s="84"/>
      <c r="BRZ1885" s="84"/>
      <c r="BSA1885" s="84"/>
      <c r="BSB1885" s="84"/>
      <c r="BSC1885" s="84"/>
      <c r="BSD1885" s="84"/>
      <c r="BSE1885" s="84"/>
      <c r="BSF1885" s="84"/>
      <c r="BSG1885" s="84"/>
      <c r="BSH1885" s="84"/>
      <c r="BSI1885" s="84"/>
      <c r="BSJ1885" s="84"/>
      <c r="BSK1885" s="84"/>
      <c r="BSL1885" s="84"/>
      <c r="BSM1885" s="84"/>
      <c r="BSN1885" s="84"/>
      <c r="BSO1885" s="84"/>
      <c r="BSP1885" s="84"/>
      <c r="BSQ1885" s="84"/>
      <c r="BSR1885" s="84"/>
      <c r="BSS1885" s="84"/>
      <c r="BST1885" s="84"/>
      <c r="BSU1885" s="84"/>
      <c r="BSV1885" s="84"/>
      <c r="BSW1885" s="84"/>
      <c r="BSX1885" s="84"/>
      <c r="BSY1885" s="84"/>
      <c r="BSZ1885" s="84"/>
      <c r="BTA1885" s="84"/>
      <c r="BTB1885" s="84"/>
      <c r="BTC1885" s="84"/>
      <c r="BTD1885" s="84"/>
      <c r="BTE1885" s="84"/>
      <c r="BTF1885" s="84"/>
      <c r="BTG1885" s="84"/>
      <c r="BTH1885" s="84"/>
      <c r="BTI1885" s="84"/>
      <c r="BTJ1885" s="84"/>
      <c r="BTK1885" s="84"/>
      <c r="BTL1885" s="84"/>
      <c r="BTM1885" s="84"/>
      <c r="BTN1885" s="84"/>
      <c r="BTO1885" s="84"/>
      <c r="BTP1885" s="84"/>
      <c r="BTQ1885" s="84"/>
      <c r="BTR1885" s="84"/>
      <c r="BTS1885" s="84"/>
      <c r="BTT1885" s="84"/>
      <c r="BTU1885" s="84"/>
      <c r="BTV1885" s="84"/>
      <c r="BTW1885" s="84"/>
      <c r="BTX1885" s="84"/>
      <c r="BTY1885" s="84"/>
      <c r="BTZ1885" s="84"/>
      <c r="BUA1885" s="84"/>
      <c r="BUB1885" s="84"/>
      <c r="BUC1885" s="84"/>
      <c r="BUD1885" s="84"/>
      <c r="BUE1885" s="84"/>
      <c r="BUF1885" s="84"/>
      <c r="BUG1885" s="84"/>
      <c r="BUH1885" s="84"/>
      <c r="BUI1885" s="84"/>
      <c r="BUJ1885" s="84"/>
      <c r="BUK1885" s="84"/>
      <c r="BUL1885" s="84"/>
      <c r="BUM1885" s="84"/>
      <c r="BUN1885" s="84"/>
      <c r="BUO1885" s="84"/>
      <c r="BUP1885" s="84"/>
      <c r="BUQ1885" s="84"/>
      <c r="BUR1885" s="84"/>
      <c r="BUS1885" s="84"/>
      <c r="BUT1885" s="84"/>
      <c r="BUU1885" s="84"/>
      <c r="BUV1885" s="84"/>
      <c r="BUW1885" s="84"/>
      <c r="BUX1885" s="84"/>
      <c r="BUY1885" s="84"/>
      <c r="BUZ1885" s="84"/>
      <c r="BVA1885" s="84"/>
      <c r="BVB1885" s="84"/>
      <c r="BVC1885" s="84"/>
      <c r="BVD1885" s="84"/>
      <c r="BVE1885" s="84"/>
      <c r="BVF1885" s="84"/>
      <c r="BVG1885" s="84"/>
      <c r="BVH1885" s="84"/>
      <c r="BVI1885" s="84"/>
      <c r="BVJ1885" s="84"/>
      <c r="BVK1885" s="84"/>
      <c r="BVL1885" s="84"/>
      <c r="BVM1885" s="84"/>
      <c r="BVN1885" s="84"/>
      <c r="BVO1885" s="84"/>
      <c r="BVP1885" s="84"/>
      <c r="BVQ1885" s="84"/>
      <c r="BVR1885" s="84"/>
      <c r="BVS1885" s="84"/>
      <c r="BVT1885" s="84"/>
      <c r="BVU1885" s="84"/>
      <c r="BVV1885" s="84"/>
      <c r="BVW1885" s="84"/>
      <c r="BVX1885" s="84"/>
      <c r="BVY1885" s="84"/>
      <c r="BVZ1885" s="84"/>
      <c r="BWA1885" s="84"/>
      <c r="BWB1885" s="84"/>
      <c r="BWC1885" s="84"/>
      <c r="BWD1885" s="84"/>
      <c r="BWE1885" s="84"/>
      <c r="BWF1885" s="84"/>
      <c r="BWG1885" s="84"/>
      <c r="BWH1885" s="84"/>
      <c r="BWI1885" s="84"/>
      <c r="BWJ1885" s="84"/>
      <c r="BWK1885" s="84"/>
      <c r="BWL1885" s="84"/>
      <c r="BWM1885" s="84"/>
      <c r="BWN1885" s="84"/>
      <c r="BWO1885" s="84"/>
      <c r="BWP1885" s="84"/>
      <c r="BWQ1885" s="84"/>
      <c r="BWR1885" s="84"/>
      <c r="BWS1885" s="84"/>
      <c r="BWT1885" s="84"/>
      <c r="BWU1885" s="84"/>
      <c r="BWV1885" s="84"/>
      <c r="BWW1885" s="84"/>
      <c r="BWX1885" s="84"/>
      <c r="BWY1885" s="84"/>
      <c r="BWZ1885" s="84"/>
      <c r="BXA1885" s="84"/>
      <c r="BXB1885" s="84"/>
      <c r="BXC1885" s="84"/>
      <c r="BXD1885" s="84"/>
      <c r="BXE1885" s="84"/>
      <c r="BXF1885" s="84"/>
      <c r="BXG1885" s="84"/>
      <c r="BXH1885" s="84"/>
      <c r="BXI1885" s="84"/>
      <c r="BXJ1885" s="84"/>
      <c r="BXK1885" s="84"/>
      <c r="BXL1885" s="84"/>
      <c r="BXM1885" s="84"/>
      <c r="BXN1885" s="84"/>
      <c r="BXO1885" s="84"/>
      <c r="BXP1885" s="84"/>
      <c r="BXQ1885" s="84"/>
      <c r="BXR1885" s="84"/>
      <c r="BXS1885" s="84"/>
      <c r="BXT1885" s="84"/>
      <c r="BXU1885" s="84"/>
      <c r="BXV1885" s="84"/>
      <c r="BXW1885" s="84"/>
      <c r="BXX1885" s="84"/>
      <c r="BXY1885" s="84"/>
      <c r="BXZ1885" s="84"/>
      <c r="BYA1885" s="84"/>
      <c r="BYB1885" s="84"/>
      <c r="BYC1885" s="84"/>
      <c r="BYD1885" s="84"/>
      <c r="BYE1885" s="84"/>
      <c r="BYF1885" s="84"/>
      <c r="BYG1885" s="84"/>
      <c r="BYH1885" s="84"/>
      <c r="BYI1885" s="84"/>
      <c r="BYJ1885" s="84"/>
      <c r="BYK1885" s="84"/>
      <c r="BYL1885" s="84"/>
      <c r="BYM1885" s="84"/>
      <c r="BYN1885" s="84"/>
      <c r="BYO1885" s="84"/>
      <c r="BYP1885" s="84"/>
      <c r="BYQ1885" s="84"/>
      <c r="BYR1885" s="84"/>
      <c r="BYS1885" s="84"/>
      <c r="BYT1885" s="84"/>
      <c r="BYU1885" s="84"/>
      <c r="BYV1885" s="84"/>
      <c r="BYW1885" s="84"/>
      <c r="BYX1885" s="84"/>
      <c r="BYY1885" s="84"/>
      <c r="BYZ1885" s="84"/>
      <c r="BZA1885" s="84"/>
      <c r="BZB1885" s="84"/>
      <c r="BZC1885" s="84"/>
      <c r="BZD1885" s="84"/>
      <c r="BZE1885" s="84"/>
      <c r="BZF1885" s="84"/>
      <c r="BZG1885" s="84"/>
      <c r="BZH1885" s="84"/>
      <c r="BZI1885" s="84"/>
      <c r="BZJ1885" s="84"/>
      <c r="BZK1885" s="84"/>
      <c r="BZL1885" s="84"/>
      <c r="BZM1885" s="84"/>
      <c r="BZN1885" s="84"/>
      <c r="BZO1885" s="84"/>
      <c r="BZP1885" s="84"/>
      <c r="BZQ1885" s="84"/>
      <c r="BZR1885" s="84"/>
      <c r="BZS1885" s="84"/>
      <c r="BZT1885" s="84"/>
      <c r="BZU1885" s="84"/>
      <c r="BZV1885" s="84"/>
      <c r="BZW1885" s="84"/>
      <c r="BZX1885" s="84"/>
      <c r="BZY1885" s="84"/>
      <c r="BZZ1885" s="84"/>
      <c r="CAA1885" s="84"/>
      <c r="CAB1885" s="84"/>
      <c r="CAC1885" s="84"/>
      <c r="CAD1885" s="84"/>
      <c r="CAE1885" s="84"/>
      <c r="CAF1885" s="84"/>
      <c r="CAG1885" s="84"/>
      <c r="CAH1885" s="84"/>
      <c r="CAI1885" s="84"/>
      <c r="CAJ1885" s="84"/>
      <c r="CAK1885" s="84"/>
      <c r="CAL1885" s="84"/>
      <c r="CAM1885" s="84"/>
      <c r="CAN1885" s="84"/>
      <c r="CAO1885" s="84"/>
      <c r="CAP1885" s="84"/>
      <c r="CAQ1885" s="84"/>
      <c r="CAR1885" s="84"/>
      <c r="CAS1885" s="84"/>
      <c r="CAT1885" s="84"/>
      <c r="CAU1885" s="84"/>
      <c r="CAV1885" s="84"/>
      <c r="CAW1885" s="84"/>
      <c r="CAX1885" s="84"/>
      <c r="CAY1885" s="84"/>
      <c r="CAZ1885" s="84"/>
      <c r="CBA1885" s="84"/>
      <c r="CBB1885" s="84"/>
      <c r="CBC1885" s="84"/>
      <c r="CBD1885" s="84"/>
      <c r="CBE1885" s="84"/>
      <c r="CBF1885" s="84"/>
      <c r="CBG1885" s="84"/>
      <c r="CBH1885" s="84"/>
      <c r="CBI1885" s="84"/>
      <c r="CBJ1885" s="84"/>
      <c r="CBK1885" s="84"/>
      <c r="CBL1885" s="84"/>
      <c r="CBM1885" s="84"/>
      <c r="CBN1885" s="84"/>
      <c r="CBO1885" s="84"/>
      <c r="CBP1885" s="84"/>
      <c r="CBQ1885" s="84"/>
      <c r="CBR1885" s="84"/>
      <c r="CBS1885" s="84"/>
      <c r="CBT1885" s="84"/>
      <c r="CBU1885" s="84"/>
      <c r="CBV1885" s="84"/>
      <c r="CBW1885" s="84"/>
      <c r="CBX1885" s="84"/>
      <c r="CBY1885" s="84"/>
      <c r="CBZ1885" s="84"/>
      <c r="CCA1885" s="84"/>
      <c r="CCB1885" s="84"/>
      <c r="CCC1885" s="84"/>
      <c r="CCD1885" s="84"/>
      <c r="CCE1885" s="84"/>
      <c r="CCF1885" s="84"/>
      <c r="CCG1885" s="84"/>
      <c r="CCH1885" s="84"/>
      <c r="CCI1885" s="84"/>
      <c r="CCJ1885" s="84"/>
      <c r="CCK1885" s="84"/>
      <c r="CCL1885" s="84"/>
      <c r="CCM1885" s="84"/>
      <c r="CCN1885" s="84"/>
      <c r="CCO1885" s="84"/>
      <c r="CCP1885" s="84"/>
      <c r="CCQ1885" s="84"/>
      <c r="CCR1885" s="84"/>
      <c r="CCS1885" s="84"/>
      <c r="CCT1885" s="84"/>
      <c r="CCU1885" s="84"/>
      <c r="CCV1885" s="84"/>
      <c r="CCW1885" s="84"/>
      <c r="CCX1885" s="84"/>
      <c r="CCY1885" s="84"/>
      <c r="CCZ1885" s="84"/>
      <c r="CDA1885" s="84"/>
      <c r="CDB1885" s="84"/>
      <c r="CDC1885" s="84"/>
      <c r="CDD1885" s="84"/>
      <c r="CDE1885" s="84"/>
      <c r="CDF1885" s="84"/>
      <c r="CDG1885" s="84"/>
      <c r="CDH1885" s="84"/>
      <c r="CDI1885" s="84"/>
      <c r="CDJ1885" s="84"/>
      <c r="CDK1885" s="84"/>
      <c r="CDL1885" s="84"/>
      <c r="CDM1885" s="84"/>
      <c r="CDN1885" s="84"/>
      <c r="CDO1885" s="84"/>
      <c r="CDP1885" s="84"/>
      <c r="CDQ1885" s="84"/>
      <c r="CDR1885" s="84"/>
      <c r="CDS1885" s="84"/>
      <c r="CDT1885" s="84"/>
      <c r="CDU1885" s="84"/>
      <c r="CDV1885" s="84"/>
      <c r="CDW1885" s="84"/>
      <c r="CDX1885" s="84"/>
      <c r="CDY1885" s="84"/>
      <c r="CDZ1885" s="84"/>
      <c r="CEA1885" s="84"/>
      <c r="CEB1885" s="84"/>
      <c r="CEC1885" s="84"/>
      <c r="CED1885" s="84"/>
      <c r="CEE1885" s="84"/>
      <c r="CEF1885" s="84"/>
      <c r="CEG1885" s="84"/>
      <c r="CEH1885" s="84"/>
      <c r="CEI1885" s="84"/>
      <c r="CEJ1885" s="84"/>
      <c r="CEK1885" s="84"/>
      <c r="CEL1885" s="84"/>
      <c r="CEM1885" s="84"/>
      <c r="CEN1885" s="84"/>
      <c r="CEO1885" s="84"/>
      <c r="CEP1885" s="84"/>
      <c r="CEQ1885" s="84"/>
      <c r="CER1885" s="84"/>
      <c r="CES1885" s="84"/>
      <c r="CET1885" s="84"/>
      <c r="CEU1885" s="84"/>
      <c r="CEV1885" s="84"/>
      <c r="CEW1885" s="84"/>
      <c r="CEX1885" s="84"/>
      <c r="CEY1885" s="84"/>
      <c r="CEZ1885" s="84"/>
      <c r="CFA1885" s="84"/>
      <c r="CFB1885" s="84"/>
      <c r="CFC1885" s="84"/>
      <c r="CFD1885" s="84"/>
      <c r="CFE1885" s="84"/>
      <c r="CFF1885" s="84"/>
      <c r="CFG1885" s="84"/>
      <c r="CFH1885" s="84"/>
      <c r="CFI1885" s="84"/>
      <c r="CFJ1885" s="84"/>
      <c r="CFK1885" s="84"/>
      <c r="CFL1885" s="84"/>
      <c r="CFM1885" s="84"/>
      <c r="CFN1885" s="84"/>
      <c r="CFO1885" s="84"/>
      <c r="CFP1885" s="84"/>
      <c r="CFQ1885" s="84"/>
      <c r="CFR1885" s="84"/>
      <c r="CFS1885" s="84"/>
      <c r="CFT1885" s="84"/>
      <c r="CFU1885" s="84"/>
      <c r="CFV1885" s="84"/>
      <c r="CFW1885" s="84"/>
      <c r="CFX1885" s="84"/>
      <c r="CFY1885" s="84"/>
      <c r="CFZ1885" s="84"/>
      <c r="CGA1885" s="84"/>
      <c r="CGB1885" s="84"/>
      <c r="CGC1885" s="84"/>
      <c r="CGD1885" s="84"/>
      <c r="CGE1885" s="84"/>
      <c r="CGF1885" s="84"/>
      <c r="CGG1885" s="84"/>
      <c r="CGH1885" s="84"/>
      <c r="CGI1885" s="84"/>
      <c r="CGJ1885" s="84"/>
      <c r="CGK1885" s="84"/>
      <c r="CGL1885" s="84"/>
      <c r="CGM1885" s="84"/>
      <c r="CGN1885" s="84"/>
      <c r="CGO1885" s="84"/>
      <c r="CGP1885" s="84"/>
      <c r="CGQ1885" s="84"/>
      <c r="CGR1885" s="84"/>
      <c r="CGS1885" s="84"/>
      <c r="CGT1885" s="84"/>
      <c r="CGU1885" s="84"/>
      <c r="CGV1885" s="84"/>
      <c r="CGW1885" s="84"/>
      <c r="CGX1885" s="84"/>
      <c r="CGY1885" s="84"/>
      <c r="CGZ1885" s="84"/>
      <c r="CHA1885" s="84"/>
      <c r="CHB1885" s="84"/>
      <c r="CHC1885" s="84"/>
      <c r="CHD1885" s="84"/>
      <c r="CHE1885" s="84"/>
      <c r="CHF1885" s="84"/>
      <c r="CHG1885" s="84"/>
      <c r="CHH1885" s="84"/>
      <c r="CHI1885" s="84"/>
      <c r="CHJ1885" s="84"/>
      <c r="CHK1885" s="84"/>
      <c r="CHL1885" s="84"/>
      <c r="CHM1885" s="84"/>
      <c r="CHN1885" s="84"/>
      <c r="CHO1885" s="84"/>
      <c r="CHP1885" s="84"/>
      <c r="CHQ1885" s="84"/>
      <c r="CHR1885" s="84"/>
      <c r="CHS1885" s="84"/>
      <c r="CHT1885" s="84"/>
      <c r="CHU1885" s="84"/>
      <c r="CHV1885" s="84"/>
      <c r="CHW1885" s="84"/>
      <c r="CHX1885" s="84"/>
      <c r="CHY1885" s="84"/>
      <c r="CHZ1885" s="84"/>
      <c r="CIA1885" s="84"/>
      <c r="CIB1885" s="84"/>
      <c r="CIC1885" s="84"/>
      <c r="CID1885" s="84"/>
      <c r="CIE1885" s="84"/>
      <c r="CIF1885" s="84"/>
      <c r="CIG1885" s="84"/>
      <c r="CIH1885" s="84"/>
      <c r="CII1885" s="84"/>
      <c r="CIJ1885" s="84"/>
      <c r="CIK1885" s="84"/>
      <c r="CIL1885" s="84"/>
      <c r="CIM1885" s="84"/>
      <c r="CIN1885" s="84"/>
      <c r="CIO1885" s="84"/>
      <c r="CIP1885" s="84"/>
      <c r="CIQ1885" s="84"/>
      <c r="CIR1885" s="84"/>
      <c r="CIS1885" s="84"/>
      <c r="CIT1885" s="84"/>
      <c r="CIU1885" s="84"/>
      <c r="CIV1885" s="84"/>
      <c r="CIW1885" s="84"/>
      <c r="CIX1885" s="84"/>
      <c r="CIY1885" s="84"/>
      <c r="CIZ1885" s="84"/>
      <c r="CJA1885" s="84"/>
      <c r="CJB1885" s="84"/>
      <c r="CJC1885" s="84"/>
      <c r="CJD1885" s="84"/>
      <c r="CJE1885" s="84"/>
      <c r="CJF1885" s="84"/>
      <c r="CJG1885" s="84"/>
      <c r="CJH1885" s="84"/>
      <c r="CJI1885" s="84"/>
      <c r="CJJ1885" s="84"/>
      <c r="CJK1885" s="84"/>
      <c r="CJL1885" s="84"/>
      <c r="CJM1885" s="84"/>
      <c r="CJN1885" s="84"/>
      <c r="CJO1885" s="84"/>
      <c r="CJP1885" s="84"/>
      <c r="CJQ1885" s="84"/>
      <c r="CJR1885" s="84"/>
      <c r="CJS1885" s="84"/>
      <c r="CJT1885" s="84"/>
      <c r="CJU1885" s="84"/>
      <c r="CJV1885" s="84"/>
      <c r="CJW1885" s="84"/>
      <c r="CJX1885" s="84"/>
      <c r="CJY1885" s="84"/>
      <c r="CJZ1885" s="84"/>
      <c r="CKA1885" s="84"/>
      <c r="CKB1885" s="84"/>
      <c r="CKC1885" s="84"/>
      <c r="CKD1885" s="84"/>
      <c r="CKE1885" s="84"/>
      <c r="CKF1885" s="84"/>
      <c r="CKG1885" s="84"/>
      <c r="CKH1885" s="84"/>
      <c r="CKI1885" s="84"/>
      <c r="CKJ1885" s="84"/>
      <c r="CKK1885" s="84"/>
      <c r="CKL1885" s="84"/>
      <c r="CKM1885" s="84"/>
      <c r="CKN1885" s="84"/>
      <c r="CKO1885" s="84"/>
      <c r="CKP1885" s="84"/>
      <c r="CKQ1885" s="84"/>
      <c r="CKR1885" s="84"/>
      <c r="CKS1885" s="84"/>
      <c r="CKT1885" s="84"/>
      <c r="CKU1885" s="84"/>
      <c r="CKV1885" s="84"/>
      <c r="CKW1885" s="84"/>
      <c r="CKX1885" s="84"/>
      <c r="CKY1885" s="84"/>
      <c r="CKZ1885" s="84"/>
      <c r="CLA1885" s="84"/>
      <c r="CLB1885" s="84"/>
      <c r="CLC1885" s="84"/>
      <c r="CLD1885" s="84"/>
      <c r="CLE1885" s="84"/>
      <c r="CLF1885" s="84"/>
      <c r="CLG1885" s="84"/>
      <c r="CLH1885" s="84"/>
      <c r="CLI1885" s="84"/>
      <c r="CLJ1885" s="84"/>
      <c r="CLK1885" s="84"/>
      <c r="CLL1885" s="84"/>
      <c r="CLM1885" s="84"/>
      <c r="CLN1885" s="84"/>
      <c r="CLO1885" s="84"/>
      <c r="CLP1885" s="84"/>
      <c r="CLQ1885" s="84"/>
      <c r="CLR1885" s="84"/>
      <c r="CLS1885" s="84"/>
      <c r="CLT1885" s="84"/>
      <c r="CLU1885" s="84"/>
      <c r="CLV1885" s="84"/>
      <c r="CLW1885" s="84"/>
      <c r="CLX1885" s="84"/>
      <c r="CLY1885" s="84"/>
      <c r="CLZ1885" s="84"/>
      <c r="CMA1885" s="84"/>
      <c r="CMB1885" s="84"/>
      <c r="CMC1885" s="84"/>
      <c r="CMD1885" s="84"/>
      <c r="CME1885" s="84"/>
      <c r="CMF1885" s="84"/>
      <c r="CMG1885" s="84"/>
      <c r="CMH1885" s="84"/>
      <c r="CMI1885" s="84"/>
      <c r="CMJ1885" s="84"/>
      <c r="CMK1885" s="84"/>
      <c r="CML1885" s="84"/>
      <c r="CMM1885" s="84"/>
      <c r="CMN1885" s="84"/>
      <c r="CMO1885" s="84"/>
      <c r="CMP1885" s="84"/>
      <c r="CMQ1885" s="84"/>
      <c r="CMR1885" s="84"/>
      <c r="CMS1885" s="84"/>
      <c r="CMT1885" s="84"/>
      <c r="CMU1885" s="84"/>
      <c r="CMV1885" s="84"/>
      <c r="CMW1885" s="84"/>
      <c r="CMX1885" s="84"/>
      <c r="CMY1885" s="84"/>
      <c r="CMZ1885" s="84"/>
      <c r="CNA1885" s="84"/>
      <c r="CNB1885" s="84"/>
      <c r="CNC1885" s="84"/>
      <c r="CND1885" s="84"/>
      <c r="CNE1885" s="84"/>
      <c r="CNF1885" s="84"/>
      <c r="CNG1885" s="84"/>
      <c r="CNH1885" s="84"/>
      <c r="CNI1885" s="84"/>
      <c r="CNJ1885" s="84"/>
      <c r="CNK1885" s="84"/>
      <c r="CNL1885" s="84"/>
      <c r="CNM1885" s="84"/>
      <c r="CNN1885" s="84"/>
      <c r="CNO1885" s="84"/>
      <c r="CNP1885" s="84"/>
      <c r="CNQ1885" s="84"/>
      <c r="CNR1885" s="84"/>
      <c r="CNS1885" s="84"/>
      <c r="CNT1885" s="84"/>
      <c r="CNU1885" s="84"/>
      <c r="CNV1885" s="84"/>
      <c r="CNW1885" s="84"/>
      <c r="CNX1885" s="84"/>
      <c r="CNY1885" s="84"/>
      <c r="CNZ1885" s="84"/>
      <c r="COA1885" s="84"/>
      <c r="COB1885" s="84"/>
      <c r="COC1885" s="84"/>
      <c r="COD1885" s="84"/>
      <c r="COE1885" s="84"/>
      <c r="COF1885" s="84"/>
      <c r="COG1885" s="84"/>
      <c r="COH1885" s="84"/>
      <c r="COI1885" s="84"/>
      <c r="COJ1885" s="84"/>
      <c r="COK1885" s="84"/>
      <c r="COL1885" s="84"/>
      <c r="COM1885" s="84"/>
      <c r="CON1885" s="84"/>
      <c r="COO1885" s="84"/>
      <c r="COP1885" s="84"/>
      <c r="COQ1885" s="84"/>
      <c r="COR1885" s="84"/>
      <c r="COS1885" s="84"/>
      <c r="COT1885" s="84"/>
      <c r="COU1885" s="84"/>
      <c r="COV1885" s="84"/>
      <c r="COW1885" s="84"/>
      <c r="COX1885" s="84"/>
      <c r="COY1885" s="84"/>
      <c r="COZ1885" s="84"/>
      <c r="CPA1885" s="84"/>
      <c r="CPB1885" s="84"/>
      <c r="CPC1885" s="84"/>
      <c r="CPD1885" s="84"/>
      <c r="CPE1885" s="84"/>
      <c r="CPF1885" s="84"/>
      <c r="CPG1885" s="84"/>
      <c r="CPH1885" s="84"/>
      <c r="CPI1885" s="84"/>
      <c r="CPJ1885" s="84"/>
      <c r="CPK1885" s="84"/>
      <c r="CPL1885" s="84"/>
      <c r="CPM1885" s="84"/>
      <c r="CPN1885" s="84"/>
      <c r="CPO1885" s="84"/>
      <c r="CPP1885" s="84"/>
      <c r="CPQ1885" s="84"/>
      <c r="CPR1885" s="84"/>
      <c r="CPS1885" s="84"/>
      <c r="CPT1885" s="84"/>
      <c r="CPU1885" s="84"/>
      <c r="CPV1885" s="84"/>
      <c r="CPW1885" s="84"/>
      <c r="CPX1885" s="84"/>
      <c r="CPY1885" s="84"/>
      <c r="CPZ1885" s="84"/>
      <c r="CQA1885" s="84"/>
      <c r="CQB1885" s="84"/>
      <c r="CQC1885" s="84"/>
      <c r="CQD1885" s="84"/>
      <c r="CQE1885" s="84"/>
      <c r="CQF1885" s="84"/>
      <c r="CQG1885" s="84"/>
      <c r="CQH1885" s="84"/>
      <c r="CQI1885" s="84"/>
      <c r="CQJ1885" s="84"/>
      <c r="CQK1885" s="84"/>
      <c r="CQL1885" s="84"/>
      <c r="CQM1885" s="84"/>
      <c r="CQN1885" s="84"/>
      <c r="CQO1885" s="84"/>
      <c r="CQP1885" s="84"/>
      <c r="CQQ1885" s="84"/>
      <c r="CQR1885" s="84"/>
      <c r="CQS1885" s="84"/>
      <c r="CQT1885" s="84"/>
      <c r="CQU1885" s="84"/>
      <c r="CQV1885" s="84"/>
      <c r="CQW1885" s="84"/>
      <c r="CQX1885" s="84"/>
      <c r="CQY1885" s="84"/>
      <c r="CQZ1885" s="84"/>
      <c r="CRA1885" s="84"/>
      <c r="CRB1885" s="84"/>
      <c r="CRC1885" s="84"/>
      <c r="CRD1885" s="84"/>
      <c r="CRE1885" s="84"/>
      <c r="CRF1885" s="84"/>
      <c r="CRG1885" s="84"/>
      <c r="CRH1885" s="84"/>
      <c r="CRI1885" s="84"/>
      <c r="CRJ1885" s="84"/>
      <c r="CRK1885" s="84"/>
      <c r="CRL1885" s="84"/>
      <c r="CRM1885" s="84"/>
      <c r="CRN1885" s="84"/>
      <c r="CRO1885" s="84"/>
      <c r="CRP1885" s="84"/>
      <c r="CRQ1885" s="84"/>
      <c r="CRR1885" s="84"/>
      <c r="CRS1885" s="84"/>
      <c r="CRT1885" s="84"/>
      <c r="CRU1885" s="84"/>
      <c r="CRV1885" s="84"/>
      <c r="CRW1885" s="84"/>
      <c r="CRX1885" s="84"/>
      <c r="CRY1885" s="84"/>
      <c r="CRZ1885" s="84"/>
      <c r="CSA1885" s="84"/>
      <c r="CSB1885" s="84"/>
      <c r="CSC1885" s="84"/>
      <c r="CSD1885" s="84"/>
      <c r="CSE1885" s="84"/>
      <c r="CSF1885" s="84"/>
      <c r="CSG1885" s="84"/>
      <c r="CSH1885" s="84"/>
      <c r="CSI1885" s="84"/>
      <c r="CSJ1885" s="84"/>
      <c r="CSK1885" s="84"/>
      <c r="CSL1885" s="84"/>
      <c r="CSM1885" s="84"/>
      <c r="CSN1885" s="84"/>
      <c r="CSO1885" s="84"/>
      <c r="CSP1885" s="84"/>
      <c r="CSQ1885" s="84"/>
      <c r="CSR1885" s="84"/>
      <c r="CSS1885" s="84"/>
      <c r="CST1885" s="84"/>
      <c r="CSU1885" s="84"/>
      <c r="CSV1885" s="84"/>
      <c r="CSW1885" s="84"/>
      <c r="CSX1885" s="84"/>
      <c r="CSY1885" s="84"/>
      <c r="CSZ1885" s="84"/>
      <c r="CTA1885" s="84"/>
      <c r="CTB1885" s="84"/>
      <c r="CTC1885" s="84"/>
      <c r="CTD1885" s="84"/>
      <c r="CTE1885" s="84"/>
      <c r="CTF1885" s="84"/>
      <c r="CTG1885" s="84"/>
      <c r="CTH1885" s="84"/>
      <c r="CTI1885" s="84"/>
      <c r="CTJ1885" s="84"/>
      <c r="CTK1885" s="84"/>
      <c r="CTL1885" s="84"/>
      <c r="CTM1885" s="84"/>
      <c r="CTN1885" s="84"/>
      <c r="CTO1885" s="84"/>
      <c r="CTP1885" s="84"/>
      <c r="CTQ1885" s="84"/>
      <c r="CTR1885" s="84"/>
      <c r="CTS1885" s="84"/>
      <c r="CTT1885" s="84"/>
      <c r="CTU1885" s="84"/>
      <c r="CTV1885" s="84"/>
      <c r="CTW1885" s="84"/>
      <c r="CTX1885" s="84"/>
      <c r="CTY1885" s="84"/>
      <c r="CTZ1885" s="84"/>
      <c r="CUA1885" s="84"/>
      <c r="CUB1885" s="84"/>
      <c r="CUC1885" s="84"/>
      <c r="CUD1885" s="84"/>
      <c r="CUE1885" s="84"/>
      <c r="CUF1885" s="84"/>
      <c r="CUG1885" s="84"/>
      <c r="CUH1885" s="84"/>
      <c r="CUI1885" s="84"/>
      <c r="CUJ1885" s="84"/>
      <c r="CUK1885" s="84"/>
      <c r="CUL1885" s="84"/>
      <c r="CUM1885" s="84"/>
      <c r="CUN1885" s="84"/>
      <c r="CUO1885" s="84"/>
      <c r="CUP1885" s="84"/>
      <c r="CUQ1885" s="84"/>
      <c r="CUR1885" s="84"/>
      <c r="CUS1885" s="84"/>
      <c r="CUT1885" s="84"/>
      <c r="CUU1885" s="84"/>
      <c r="CUV1885" s="84"/>
      <c r="CUW1885" s="84"/>
      <c r="CUX1885" s="84"/>
      <c r="CUY1885" s="84"/>
      <c r="CUZ1885" s="84"/>
      <c r="CVA1885" s="84"/>
      <c r="CVB1885" s="84"/>
      <c r="CVC1885" s="84"/>
      <c r="CVD1885" s="84"/>
      <c r="CVE1885" s="84"/>
      <c r="CVF1885" s="84"/>
      <c r="CVG1885" s="84"/>
      <c r="CVH1885" s="84"/>
      <c r="CVI1885" s="84"/>
      <c r="CVJ1885" s="84"/>
      <c r="CVK1885" s="84"/>
      <c r="CVL1885" s="84"/>
      <c r="CVM1885" s="84"/>
      <c r="CVN1885" s="84"/>
      <c r="CVO1885" s="84"/>
      <c r="CVP1885" s="84"/>
      <c r="CVQ1885" s="84"/>
      <c r="CVR1885" s="84"/>
      <c r="CVS1885" s="84"/>
      <c r="CVT1885" s="84"/>
      <c r="CVU1885" s="84"/>
      <c r="CVV1885" s="84"/>
      <c r="CVW1885" s="84"/>
      <c r="CVX1885" s="84"/>
      <c r="CVY1885" s="84"/>
      <c r="CVZ1885" s="84"/>
      <c r="CWA1885" s="84"/>
      <c r="CWB1885" s="84"/>
      <c r="CWC1885" s="84"/>
      <c r="CWD1885" s="84"/>
      <c r="CWE1885" s="84"/>
      <c r="CWF1885" s="84"/>
      <c r="CWG1885" s="84"/>
      <c r="CWH1885" s="84"/>
      <c r="CWI1885" s="84"/>
      <c r="CWJ1885" s="84"/>
      <c r="CWK1885" s="84"/>
      <c r="CWL1885" s="84"/>
      <c r="CWM1885" s="84"/>
      <c r="CWN1885" s="84"/>
      <c r="CWO1885" s="84"/>
      <c r="CWP1885" s="84"/>
      <c r="CWQ1885" s="84"/>
      <c r="CWR1885" s="84"/>
      <c r="CWS1885" s="84"/>
      <c r="CWT1885" s="84"/>
      <c r="CWU1885" s="84"/>
      <c r="CWV1885" s="84"/>
      <c r="CWW1885" s="84"/>
      <c r="CWX1885" s="84"/>
      <c r="CWY1885" s="84"/>
      <c r="CWZ1885" s="84"/>
      <c r="CXA1885" s="84"/>
      <c r="CXB1885" s="84"/>
      <c r="CXC1885" s="84"/>
      <c r="CXD1885" s="84"/>
      <c r="CXE1885" s="84"/>
      <c r="CXF1885" s="84"/>
      <c r="CXG1885" s="84"/>
      <c r="CXH1885" s="84"/>
      <c r="CXI1885" s="84"/>
      <c r="CXJ1885" s="84"/>
      <c r="CXK1885" s="84"/>
      <c r="CXL1885" s="84"/>
      <c r="CXM1885" s="84"/>
      <c r="CXN1885" s="84"/>
      <c r="CXO1885" s="84"/>
      <c r="CXP1885" s="84"/>
      <c r="CXQ1885" s="84"/>
      <c r="CXR1885" s="84"/>
      <c r="CXS1885" s="84"/>
      <c r="CXT1885" s="84"/>
      <c r="CXU1885" s="84"/>
      <c r="CXV1885" s="84"/>
      <c r="CXW1885" s="84"/>
      <c r="CXX1885" s="84"/>
      <c r="CXY1885" s="84"/>
      <c r="CXZ1885" s="84"/>
      <c r="CYA1885" s="84"/>
      <c r="CYB1885" s="84"/>
      <c r="CYC1885" s="84"/>
      <c r="CYD1885" s="84"/>
      <c r="CYE1885" s="84"/>
      <c r="CYF1885" s="84"/>
      <c r="CYG1885" s="84"/>
      <c r="CYH1885" s="84"/>
      <c r="CYI1885" s="84"/>
      <c r="CYJ1885" s="84"/>
      <c r="CYK1885" s="84"/>
      <c r="CYL1885" s="84"/>
      <c r="CYM1885" s="84"/>
      <c r="CYN1885" s="84"/>
      <c r="CYO1885" s="84"/>
      <c r="CYP1885" s="84"/>
      <c r="CYQ1885" s="84"/>
      <c r="CYR1885" s="84"/>
      <c r="CYS1885" s="84"/>
      <c r="CYT1885" s="84"/>
      <c r="CYU1885" s="84"/>
      <c r="CYV1885" s="84"/>
      <c r="CYW1885" s="84"/>
      <c r="CYX1885" s="84"/>
      <c r="CYY1885" s="84"/>
      <c r="CYZ1885" s="84"/>
      <c r="CZA1885" s="84"/>
      <c r="CZB1885" s="84"/>
      <c r="CZC1885" s="84"/>
      <c r="CZD1885" s="84"/>
      <c r="CZE1885" s="84"/>
      <c r="CZF1885" s="84"/>
      <c r="CZG1885" s="84"/>
      <c r="CZH1885" s="84"/>
      <c r="CZI1885" s="84"/>
      <c r="CZJ1885" s="84"/>
      <c r="CZK1885" s="84"/>
      <c r="CZL1885" s="84"/>
      <c r="CZM1885" s="84"/>
      <c r="CZN1885" s="84"/>
      <c r="CZO1885" s="84"/>
      <c r="CZP1885" s="84"/>
      <c r="CZQ1885" s="84"/>
      <c r="CZR1885" s="84"/>
      <c r="CZS1885" s="84"/>
      <c r="CZT1885" s="84"/>
      <c r="CZU1885" s="84"/>
      <c r="CZV1885" s="84"/>
      <c r="CZW1885" s="84"/>
      <c r="CZX1885" s="84"/>
      <c r="CZY1885" s="84"/>
      <c r="CZZ1885" s="84"/>
      <c r="DAA1885" s="84"/>
      <c r="DAB1885" s="84"/>
      <c r="DAC1885" s="84"/>
      <c r="DAD1885" s="84"/>
      <c r="DAE1885" s="84"/>
      <c r="DAF1885" s="84"/>
      <c r="DAG1885" s="84"/>
      <c r="DAH1885" s="84"/>
      <c r="DAI1885" s="84"/>
      <c r="DAJ1885" s="84"/>
      <c r="DAK1885" s="84"/>
      <c r="DAL1885" s="84"/>
      <c r="DAM1885" s="84"/>
      <c r="DAN1885" s="84"/>
      <c r="DAO1885" s="84"/>
      <c r="DAP1885" s="84"/>
      <c r="DAQ1885" s="84"/>
      <c r="DAR1885" s="84"/>
      <c r="DAS1885" s="84"/>
      <c r="DAT1885" s="84"/>
      <c r="DAU1885" s="84"/>
      <c r="DAV1885" s="84"/>
      <c r="DAW1885" s="84"/>
      <c r="DAX1885" s="84"/>
      <c r="DAY1885" s="84"/>
      <c r="DAZ1885" s="84"/>
      <c r="DBA1885" s="84"/>
      <c r="DBB1885" s="84"/>
      <c r="DBC1885" s="84"/>
      <c r="DBD1885" s="84"/>
      <c r="DBE1885" s="84"/>
      <c r="DBF1885" s="84"/>
      <c r="DBG1885" s="84"/>
      <c r="DBH1885" s="84"/>
      <c r="DBI1885" s="84"/>
      <c r="DBJ1885" s="84"/>
      <c r="DBK1885" s="84"/>
      <c r="DBL1885" s="84"/>
      <c r="DBM1885" s="84"/>
      <c r="DBN1885" s="84"/>
      <c r="DBO1885" s="84"/>
      <c r="DBP1885" s="84"/>
      <c r="DBQ1885" s="84"/>
      <c r="DBR1885" s="84"/>
      <c r="DBS1885" s="84"/>
      <c r="DBT1885" s="84"/>
      <c r="DBU1885" s="84"/>
      <c r="DBV1885" s="84"/>
      <c r="DBW1885" s="84"/>
      <c r="DBX1885" s="84"/>
      <c r="DBY1885" s="84"/>
      <c r="DBZ1885" s="84"/>
      <c r="DCA1885" s="84"/>
      <c r="DCB1885" s="84"/>
      <c r="DCC1885" s="84"/>
      <c r="DCD1885" s="84"/>
      <c r="DCE1885" s="84"/>
      <c r="DCF1885" s="84"/>
      <c r="DCG1885" s="84"/>
      <c r="DCH1885" s="84"/>
      <c r="DCI1885" s="84"/>
      <c r="DCJ1885" s="84"/>
      <c r="DCK1885" s="84"/>
      <c r="DCL1885" s="84"/>
      <c r="DCM1885" s="84"/>
      <c r="DCN1885" s="84"/>
      <c r="DCO1885" s="84"/>
      <c r="DCP1885" s="84"/>
      <c r="DCQ1885" s="84"/>
      <c r="DCR1885" s="84"/>
      <c r="DCS1885" s="84"/>
      <c r="DCT1885" s="84"/>
      <c r="DCU1885" s="84"/>
      <c r="DCV1885" s="84"/>
      <c r="DCW1885" s="84"/>
      <c r="DCX1885" s="84"/>
      <c r="DCY1885" s="84"/>
      <c r="DCZ1885" s="84"/>
      <c r="DDA1885" s="84"/>
      <c r="DDB1885" s="84"/>
      <c r="DDC1885" s="84"/>
      <c r="DDD1885" s="84"/>
      <c r="DDE1885" s="84"/>
      <c r="DDF1885" s="84"/>
      <c r="DDG1885" s="84"/>
      <c r="DDH1885" s="84"/>
      <c r="DDI1885" s="84"/>
      <c r="DDJ1885" s="84"/>
      <c r="DDK1885" s="84"/>
      <c r="DDL1885" s="84"/>
      <c r="DDM1885" s="84"/>
      <c r="DDN1885" s="84"/>
      <c r="DDO1885" s="84"/>
      <c r="DDP1885" s="84"/>
      <c r="DDQ1885" s="84"/>
      <c r="DDR1885" s="84"/>
      <c r="DDS1885" s="84"/>
      <c r="DDT1885" s="84"/>
      <c r="DDU1885" s="84"/>
      <c r="DDV1885" s="84"/>
      <c r="DDW1885" s="84"/>
      <c r="DDX1885" s="84"/>
      <c r="DDY1885" s="84"/>
      <c r="DDZ1885" s="84"/>
      <c r="DEA1885" s="84"/>
      <c r="DEB1885" s="84"/>
      <c r="DEC1885" s="84"/>
      <c r="DED1885" s="84"/>
      <c r="DEE1885" s="84"/>
      <c r="DEF1885" s="84"/>
      <c r="DEG1885" s="84"/>
      <c r="DEH1885" s="84"/>
      <c r="DEI1885" s="84"/>
      <c r="DEJ1885" s="84"/>
      <c r="DEK1885" s="84"/>
      <c r="DEL1885" s="84"/>
      <c r="DEM1885" s="84"/>
      <c r="DEN1885" s="84"/>
      <c r="DEO1885" s="84"/>
      <c r="DEP1885" s="84"/>
      <c r="DEQ1885" s="84"/>
      <c r="DER1885" s="84"/>
      <c r="DES1885" s="84"/>
      <c r="DET1885" s="84"/>
      <c r="DEU1885" s="84"/>
      <c r="DEV1885" s="84"/>
      <c r="DEW1885" s="84"/>
      <c r="DEX1885" s="84"/>
      <c r="DEY1885" s="84"/>
      <c r="DEZ1885" s="84"/>
      <c r="DFA1885" s="84"/>
      <c r="DFB1885" s="84"/>
      <c r="DFC1885" s="84"/>
      <c r="DFD1885" s="84"/>
      <c r="DFE1885" s="84"/>
      <c r="DFF1885" s="84"/>
      <c r="DFG1885" s="84"/>
      <c r="DFH1885" s="84"/>
      <c r="DFI1885" s="84"/>
      <c r="DFJ1885" s="84"/>
      <c r="DFK1885" s="84"/>
      <c r="DFL1885" s="84"/>
      <c r="DFM1885" s="84"/>
      <c r="DFN1885" s="84"/>
      <c r="DFO1885" s="84"/>
      <c r="DFP1885" s="84"/>
      <c r="DFQ1885" s="84"/>
      <c r="DFR1885" s="84"/>
      <c r="DFS1885" s="84"/>
      <c r="DFT1885" s="84"/>
      <c r="DFU1885" s="84"/>
      <c r="DFV1885" s="84"/>
      <c r="DFW1885" s="84"/>
      <c r="DFX1885" s="84"/>
      <c r="DFY1885" s="84"/>
      <c r="DFZ1885" s="84"/>
      <c r="DGA1885" s="84"/>
      <c r="DGB1885" s="84"/>
      <c r="DGC1885" s="84"/>
      <c r="DGD1885" s="84"/>
      <c r="DGE1885" s="84"/>
      <c r="DGF1885" s="84"/>
      <c r="DGG1885" s="84"/>
      <c r="DGH1885" s="84"/>
      <c r="DGI1885" s="84"/>
      <c r="DGJ1885" s="84"/>
      <c r="DGK1885" s="84"/>
      <c r="DGL1885" s="84"/>
      <c r="DGM1885" s="84"/>
      <c r="DGN1885" s="84"/>
      <c r="DGO1885" s="84"/>
      <c r="DGP1885" s="84"/>
      <c r="DGQ1885" s="84"/>
      <c r="DGR1885" s="84"/>
      <c r="DGS1885" s="84"/>
      <c r="DGT1885" s="84"/>
      <c r="DGU1885" s="84"/>
      <c r="DGV1885" s="84"/>
      <c r="DGW1885" s="84"/>
      <c r="DGX1885" s="84"/>
      <c r="DGY1885" s="84"/>
      <c r="DGZ1885" s="84"/>
      <c r="DHA1885" s="84"/>
      <c r="DHB1885" s="84"/>
      <c r="DHC1885" s="84"/>
      <c r="DHD1885" s="84"/>
      <c r="DHE1885" s="84"/>
      <c r="DHF1885" s="84"/>
      <c r="DHG1885" s="84"/>
      <c r="DHH1885" s="84"/>
      <c r="DHI1885" s="84"/>
      <c r="DHJ1885" s="84"/>
      <c r="DHK1885" s="84"/>
      <c r="DHL1885" s="84"/>
      <c r="DHM1885" s="84"/>
      <c r="DHN1885" s="84"/>
      <c r="DHO1885" s="84"/>
      <c r="DHP1885" s="84"/>
      <c r="DHQ1885" s="84"/>
      <c r="DHR1885" s="84"/>
      <c r="DHS1885" s="84"/>
      <c r="DHT1885" s="84"/>
      <c r="DHU1885" s="84"/>
      <c r="DHV1885" s="84"/>
      <c r="DHW1885" s="84"/>
      <c r="DHX1885" s="84"/>
      <c r="DHY1885" s="84"/>
      <c r="DHZ1885" s="84"/>
      <c r="DIA1885" s="84"/>
      <c r="DIB1885" s="84"/>
      <c r="DIC1885" s="84"/>
      <c r="DID1885" s="84"/>
      <c r="DIE1885" s="84"/>
      <c r="DIF1885" s="84"/>
      <c r="DIG1885" s="84"/>
      <c r="DIH1885" s="84"/>
      <c r="DII1885" s="84"/>
      <c r="DIJ1885" s="84"/>
      <c r="DIK1885" s="84"/>
      <c r="DIL1885" s="84"/>
      <c r="DIM1885" s="84"/>
      <c r="DIN1885" s="84"/>
      <c r="DIO1885" s="84"/>
      <c r="DIP1885" s="84"/>
      <c r="DIQ1885" s="84"/>
      <c r="DIR1885" s="84"/>
      <c r="DIS1885" s="84"/>
      <c r="DIT1885" s="84"/>
      <c r="DIU1885" s="84"/>
      <c r="DIV1885" s="84"/>
      <c r="DIW1885" s="84"/>
      <c r="DIX1885" s="84"/>
      <c r="DIY1885" s="84"/>
      <c r="DIZ1885" s="84"/>
      <c r="DJA1885" s="84"/>
      <c r="DJB1885" s="84"/>
      <c r="DJC1885" s="84"/>
      <c r="DJD1885" s="84"/>
      <c r="DJE1885" s="84"/>
      <c r="DJF1885" s="84"/>
      <c r="DJG1885" s="84"/>
      <c r="DJH1885" s="84"/>
      <c r="DJI1885" s="84"/>
      <c r="DJJ1885" s="84"/>
      <c r="DJK1885" s="84"/>
      <c r="DJL1885" s="84"/>
      <c r="DJM1885" s="84"/>
      <c r="DJN1885" s="84"/>
      <c r="DJO1885" s="84"/>
      <c r="DJP1885" s="84"/>
      <c r="DJQ1885" s="84"/>
      <c r="DJR1885" s="84"/>
      <c r="DJS1885" s="84"/>
      <c r="DJT1885" s="84"/>
      <c r="DJU1885" s="84"/>
      <c r="DJV1885" s="84"/>
      <c r="DJW1885" s="84"/>
      <c r="DJX1885" s="84"/>
      <c r="DJY1885" s="84"/>
      <c r="DJZ1885" s="84"/>
      <c r="DKA1885" s="84"/>
      <c r="DKB1885" s="84"/>
      <c r="DKC1885" s="84"/>
      <c r="DKD1885" s="84"/>
      <c r="DKE1885" s="84"/>
      <c r="DKF1885" s="84"/>
      <c r="DKG1885" s="84"/>
      <c r="DKH1885" s="84"/>
      <c r="DKI1885" s="84"/>
      <c r="DKJ1885" s="84"/>
      <c r="DKK1885" s="84"/>
      <c r="DKL1885" s="84"/>
      <c r="DKM1885" s="84"/>
      <c r="DKN1885" s="84"/>
      <c r="DKO1885" s="84"/>
      <c r="DKP1885" s="84"/>
      <c r="DKQ1885" s="84"/>
      <c r="DKR1885" s="84"/>
      <c r="DKS1885" s="84"/>
      <c r="DKT1885" s="84"/>
      <c r="DKU1885" s="84"/>
      <c r="DKV1885" s="84"/>
      <c r="DKW1885" s="84"/>
      <c r="DKX1885" s="84"/>
      <c r="DKY1885" s="84"/>
      <c r="DKZ1885" s="84"/>
      <c r="DLA1885" s="84"/>
      <c r="DLB1885" s="84"/>
      <c r="DLC1885" s="84"/>
      <c r="DLD1885" s="84"/>
      <c r="DLE1885" s="84"/>
      <c r="DLF1885" s="84"/>
      <c r="DLG1885" s="84"/>
      <c r="DLH1885" s="84"/>
      <c r="DLI1885" s="84"/>
      <c r="DLJ1885" s="84"/>
      <c r="DLK1885" s="84"/>
      <c r="DLL1885" s="84"/>
      <c r="DLM1885" s="84"/>
      <c r="DLN1885" s="84"/>
      <c r="DLO1885" s="84"/>
      <c r="DLP1885" s="84"/>
      <c r="DLQ1885" s="84"/>
      <c r="DLR1885" s="84"/>
      <c r="DLS1885" s="84"/>
      <c r="DLT1885" s="84"/>
      <c r="DLU1885" s="84"/>
      <c r="DLV1885" s="84"/>
      <c r="DLW1885" s="84"/>
      <c r="DLX1885" s="84"/>
      <c r="DLY1885" s="84"/>
      <c r="DLZ1885" s="84"/>
      <c r="DMA1885" s="84"/>
      <c r="DMB1885" s="84"/>
      <c r="DMC1885" s="84"/>
      <c r="DMD1885" s="84"/>
      <c r="DME1885" s="84"/>
      <c r="DMF1885" s="84"/>
      <c r="DMG1885" s="84"/>
      <c r="DMH1885" s="84"/>
      <c r="DMI1885" s="84"/>
      <c r="DMJ1885" s="84"/>
      <c r="DMK1885" s="84"/>
      <c r="DML1885" s="84"/>
      <c r="DMM1885" s="84"/>
      <c r="DMN1885" s="84"/>
      <c r="DMO1885" s="84"/>
      <c r="DMP1885" s="84"/>
      <c r="DMQ1885" s="84"/>
      <c r="DMR1885" s="84"/>
      <c r="DMS1885" s="84"/>
      <c r="DMT1885" s="84"/>
      <c r="DMU1885" s="84"/>
      <c r="DMV1885" s="84"/>
      <c r="DMW1885" s="84"/>
      <c r="DMX1885" s="84"/>
      <c r="DMY1885" s="84"/>
      <c r="DMZ1885" s="84"/>
      <c r="DNA1885" s="84"/>
      <c r="DNB1885" s="84"/>
      <c r="DNC1885" s="84"/>
      <c r="DND1885" s="84"/>
      <c r="DNE1885" s="84"/>
      <c r="DNF1885" s="84"/>
      <c r="DNG1885" s="84"/>
      <c r="DNH1885" s="84"/>
      <c r="DNI1885" s="84"/>
      <c r="DNJ1885" s="84"/>
      <c r="DNK1885" s="84"/>
      <c r="DNL1885" s="84"/>
      <c r="DNM1885" s="84"/>
      <c r="DNN1885" s="84"/>
      <c r="DNO1885" s="84"/>
      <c r="DNP1885" s="84"/>
      <c r="DNQ1885" s="84"/>
      <c r="DNR1885" s="84"/>
      <c r="DNS1885" s="84"/>
      <c r="DNT1885" s="84"/>
      <c r="DNU1885" s="84"/>
      <c r="DNV1885" s="84"/>
      <c r="DNW1885" s="84"/>
      <c r="DNX1885" s="84"/>
      <c r="DNY1885" s="84"/>
      <c r="DNZ1885" s="84"/>
      <c r="DOA1885" s="84"/>
      <c r="DOB1885" s="84"/>
      <c r="DOC1885" s="84"/>
      <c r="DOD1885" s="84"/>
      <c r="DOE1885" s="84"/>
      <c r="DOF1885" s="84"/>
      <c r="DOG1885" s="84"/>
      <c r="DOH1885" s="84"/>
      <c r="DOI1885" s="84"/>
      <c r="DOJ1885" s="84"/>
      <c r="DOK1885" s="84"/>
      <c r="DOL1885" s="84"/>
      <c r="DOM1885" s="84"/>
      <c r="DON1885" s="84"/>
      <c r="DOO1885" s="84"/>
      <c r="DOP1885" s="84"/>
      <c r="DOQ1885" s="84"/>
      <c r="DOR1885" s="84"/>
      <c r="DOS1885" s="84"/>
      <c r="DOT1885" s="84"/>
      <c r="DOU1885" s="84"/>
      <c r="DOV1885" s="84"/>
      <c r="DOW1885" s="84"/>
      <c r="DOX1885" s="84"/>
      <c r="DOY1885" s="84"/>
      <c r="DOZ1885" s="84"/>
      <c r="DPA1885" s="84"/>
      <c r="DPB1885" s="84"/>
      <c r="DPC1885" s="84"/>
      <c r="DPD1885" s="84"/>
      <c r="DPE1885" s="84"/>
      <c r="DPF1885" s="84"/>
      <c r="DPG1885" s="84"/>
      <c r="DPH1885" s="84"/>
      <c r="DPI1885" s="84"/>
      <c r="DPJ1885" s="84"/>
      <c r="DPK1885" s="84"/>
      <c r="DPL1885" s="84"/>
      <c r="DPM1885" s="84"/>
      <c r="DPN1885" s="84"/>
      <c r="DPO1885" s="84"/>
      <c r="DPP1885" s="84"/>
      <c r="DPQ1885" s="84"/>
      <c r="DPR1885" s="84"/>
      <c r="DPS1885" s="84"/>
      <c r="DPT1885" s="84"/>
      <c r="DPU1885" s="84"/>
      <c r="DPV1885" s="84"/>
      <c r="DPW1885" s="84"/>
      <c r="DPX1885" s="84"/>
      <c r="DPY1885" s="84"/>
      <c r="DPZ1885" s="84"/>
      <c r="DQA1885" s="84"/>
      <c r="DQB1885" s="84"/>
      <c r="DQC1885" s="84"/>
      <c r="DQD1885" s="84"/>
      <c r="DQE1885" s="84"/>
      <c r="DQF1885" s="84"/>
      <c r="DQG1885" s="84"/>
      <c r="DQH1885" s="84"/>
      <c r="DQI1885" s="84"/>
      <c r="DQJ1885" s="84"/>
      <c r="DQK1885" s="84"/>
      <c r="DQL1885" s="84"/>
      <c r="DQM1885" s="84"/>
      <c r="DQN1885" s="84"/>
      <c r="DQO1885" s="84"/>
      <c r="DQP1885" s="84"/>
      <c r="DQQ1885" s="84"/>
      <c r="DQR1885" s="84"/>
      <c r="DQS1885" s="84"/>
      <c r="DQT1885" s="84"/>
      <c r="DQU1885" s="84"/>
      <c r="DQV1885" s="84"/>
      <c r="DQW1885" s="84"/>
      <c r="DQX1885" s="84"/>
      <c r="DQY1885" s="84"/>
      <c r="DQZ1885" s="84"/>
      <c r="DRA1885" s="84"/>
      <c r="DRB1885" s="84"/>
      <c r="DRC1885" s="84"/>
      <c r="DRD1885" s="84"/>
      <c r="DRE1885" s="84"/>
      <c r="DRF1885" s="84"/>
      <c r="DRG1885" s="84"/>
      <c r="DRH1885" s="84"/>
      <c r="DRI1885" s="84"/>
      <c r="DRJ1885" s="84"/>
      <c r="DRK1885" s="84"/>
      <c r="DRL1885" s="84"/>
      <c r="DRM1885" s="84"/>
      <c r="DRN1885" s="84"/>
      <c r="DRO1885" s="84"/>
      <c r="DRP1885" s="84"/>
      <c r="DRQ1885" s="84"/>
      <c r="DRR1885" s="84"/>
      <c r="DRS1885" s="84"/>
      <c r="DRT1885" s="84"/>
      <c r="DRU1885" s="84"/>
      <c r="DRV1885" s="84"/>
      <c r="DRW1885" s="84"/>
      <c r="DRX1885" s="84"/>
      <c r="DRY1885" s="84"/>
      <c r="DRZ1885" s="84"/>
      <c r="DSA1885" s="84"/>
      <c r="DSB1885" s="84"/>
      <c r="DSC1885" s="84"/>
      <c r="DSD1885" s="84"/>
      <c r="DSE1885" s="84"/>
      <c r="DSF1885" s="84"/>
      <c r="DSG1885" s="84"/>
      <c r="DSH1885" s="84"/>
      <c r="DSI1885" s="84"/>
      <c r="DSJ1885" s="84"/>
      <c r="DSK1885" s="84"/>
      <c r="DSL1885" s="84"/>
      <c r="DSM1885" s="84"/>
      <c r="DSN1885" s="84"/>
      <c r="DSO1885" s="84"/>
      <c r="DSP1885" s="84"/>
      <c r="DSQ1885" s="84"/>
      <c r="DSR1885" s="84"/>
      <c r="DSS1885" s="84"/>
      <c r="DST1885" s="84"/>
      <c r="DSU1885" s="84"/>
      <c r="DSV1885" s="84"/>
      <c r="DSW1885" s="84"/>
      <c r="DSX1885" s="84"/>
      <c r="DSY1885" s="84"/>
      <c r="DSZ1885" s="84"/>
      <c r="DTA1885" s="84"/>
      <c r="DTB1885" s="84"/>
      <c r="DTC1885" s="84"/>
      <c r="DTD1885" s="84"/>
      <c r="DTE1885" s="84"/>
      <c r="DTF1885" s="84"/>
      <c r="DTG1885" s="84"/>
      <c r="DTH1885" s="84"/>
      <c r="DTI1885" s="84"/>
      <c r="DTJ1885" s="84"/>
      <c r="DTK1885" s="84"/>
      <c r="DTL1885" s="84"/>
      <c r="DTM1885" s="84"/>
      <c r="DTN1885" s="84"/>
      <c r="DTO1885" s="84"/>
      <c r="DTP1885" s="84"/>
      <c r="DTQ1885" s="84"/>
      <c r="DTR1885" s="84"/>
      <c r="DTS1885" s="84"/>
      <c r="DTT1885" s="84"/>
      <c r="DTU1885" s="84"/>
      <c r="DTV1885" s="84"/>
      <c r="DTW1885" s="84"/>
      <c r="DTX1885" s="84"/>
      <c r="DTY1885" s="84"/>
      <c r="DTZ1885" s="84"/>
      <c r="DUA1885" s="84"/>
      <c r="DUB1885" s="84"/>
      <c r="DUC1885" s="84"/>
      <c r="DUD1885" s="84"/>
      <c r="DUE1885" s="84"/>
      <c r="DUF1885" s="84"/>
      <c r="DUG1885" s="84"/>
      <c r="DUH1885" s="84"/>
      <c r="DUI1885" s="84"/>
      <c r="DUJ1885" s="84"/>
      <c r="DUK1885" s="84"/>
      <c r="DUL1885" s="84"/>
      <c r="DUM1885" s="84"/>
      <c r="DUN1885" s="84"/>
      <c r="DUO1885" s="84"/>
      <c r="DUP1885" s="84"/>
      <c r="DUQ1885" s="84"/>
      <c r="DUR1885" s="84"/>
      <c r="DUS1885" s="84"/>
      <c r="DUT1885" s="84"/>
      <c r="DUU1885" s="84"/>
      <c r="DUV1885" s="84"/>
      <c r="DUW1885" s="84"/>
      <c r="DUX1885" s="84"/>
      <c r="DUY1885" s="84"/>
      <c r="DUZ1885" s="84"/>
      <c r="DVA1885" s="84"/>
      <c r="DVB1885" s="84"/>
      <c r="DVC1885" s="84"/>
      <c r="DVD1885" s="84"/>
      <c r="DVE1885" s="84"/>
      <c r="DVF1885" s="84"/>
      <c r="DVG1885" s="84"/>
      <c r="DVH1885" s="84"/>
      <c r="DVI1885" s="84"/>
      <c r="DVJ1885" s="84"/>
      <c r="DVK1885" s="84"/>
      <c r="DVL1885" s="84"/>
      <c r="DVM1885" s="84"/>
      <c r="DVN1885" s="84"/>
      <c r="DVO1885" s="84"/>
      <c r="DVP1885" s="84"/>
      <c r="DVQ1885" s="84"/>
      <c r="DVR1885" s="84"/>
      <c r="DVS1885" s="84"/>
      <c r="DVT1885" s="84"/>
      <c r="DVU1885" s="84"/>
      <c r="DVV1885" s="84"/>
      <c r="DVW1885" s="84"/>
      <c r="DVX1885" s="84"/>
      <c r="DVY1885" s="84"/>
      <c r="DVZ1885" s="84"/>
      <c r="DWA1885" s="84"/>
      <c r="DWB1885" s="84"/>
      <c r="DWC1885" s="84"/>
      <c r="DWD1885" s="84"/>
      <c r="DWE1885" s="84"/>
      <c r="DWF1885" s="84"/>
      <c r="DWG1885" s="84"/>
      <c r="DWH1885" s="84"/>
      <c r="DWI1885" s="84"/>
      <c r="DWJ1885" s="84"/>
      <c r="DWK1885" s="84"/>
      <c r="DWL1885" s="84"/>
      <c r="DWM1885" s="84"/>
      <c r="DWN1885" s="84"/>
      <c r="DWO1885" s="84"/>
      <c r="DWP1885" s="84"/>
      <c r="DWQ1885" s="84"/>
      <c r="DWR1885" s="84"/>
      <c r="DWS1885" s="84"/>
      <c r="DWT1885" s="84"/>
      <c r="DWU1885" s="84"/>
      <c r="DWV1885" s="84"/>
      <c r="DWW1885" s="84"/>
      <c r="DWX1885" s="84"/>
      <c r="DWY1885" s="84"/>
      <c r="DWZ1885" s="84"/>
      <c r="DXA1885" s="84"/>
      <c r="DXB1885" s="84"/>
      <c r="DXC1885" s="84"/>
      <c r="DXD1885" s="84"/>
      <c r="DXE1885" s="84"/>
      <c r="DXF1885" s="84"/>
      <c r="DXG1885" s="84"/>
      <c r="DXH1885" s="84"/>
      <c r="DXI1885" s="84"/>
      <c r="DXJ1885" s="84"/>
      <c r="DXK1885" s="84"/>
      <c r="DXL1885" s="84"/>
      <c r="DXM1885" s="84"/>
      <c r="DXN1885" s="84"/>
      <c r="DXO1885" s="84"/>
      <c r="DXP1885" s="84"/>
      <c r="DXQ1885" s="84"/>
      <c r="DXR1885" s="84"/>
      <c r="DXS1885" s="84"/>
      <c r="DXT1885" s="84"/>
      <c r="DXU1885" s="84"/>
      <c r="DXV1885" s="84"/>
      <c r="DXW1885" s="84"/>
      <c r="DXX1885" s="84"/>
      <c r="DXY1885" s="84"/>
      <c r="DXZ1885" s="84"/>
      <c r="DYA1885" s="84"/>
      <c r="DYB1885" s="84"/>
      <c r="DYC1885" s="84"/>
      <c r="DYD1885" s="84"/>
      <c r="DYE1885" s="84"/>
      <c r="DYF1885" s="84"/>
      <c r="DYG1885" s="84"/>
      <c r="DYH1885" s="84"/>
      <c r="DYI1885" s="84"/>
      <c r="DYJ1885" s="84"/>
      <c r="DYK1885" s="84"/>
      <c r="DYL1885" s="84"/>
      <c r="DYM1885" s="84"/>
      <c r="DYN1885" s="84"/>
      <c r="DYO1885" s="84"/>
      <c r="DYP1885" s="84"/>
      <c r="DYQ1885" s="84"/>
      <c r="DYR1885" s="84"/>
      <c r="DYS1885" s="84"/>
      <c r="DYT1885" s="84"/>
      <c r="DYU1885" s="84"/>
      <c r="DYV1885" s="84"/>
      <c r="DYW1885" s="84"/>
      <c r="DYX1885" s="84"/>
      <c r="DYY1885" s="84"/>
      <c r="DYZ1885" s="84"/>
      <c r="DZA1885" s="84"/>
      <c r="DZB1885" s="84"/>
      <c r="DZC1885" s="84"/>
      <c r="DZD1885" s="84"/>
      <c r="DZE1885" s="84"/>
      <c r="DZF1885" s="84"/>
      <c r="DZG1885" s="84"/>
      <c r="DZH1885" s="84"/>
      <c r="DZI1885" s="84"/>
      <c r="DZJ1885" s="84"/>
      <c r="DZK1885" s="84"/>
      <c r="DZL1885" s="84"/>
      <c r="DZM1885" s="84"/>
      <c r="DZN1885" s="84"/>
      <c r="DZO1885" s="84"/>
      <c r="DZP1885" s="84"/>
      <c r="DZQ1885" s="84"/>
      <c r="DZR1885" s="84"/>
      <c r="DZS1885" s="84"/>
      <c r="DZT1885" s="84"/>
      <c r="DZU1885" s="84"/>
      <c r="DZV1885" s="84"/>
      <c r="DZW1885" s="84"/>
      <c r="DZX1885" s="84"/>
      <c r="DZY1885" s="84"/>
      <c r="DZZ1885" s="84"/>
      <c r="EAA1885" s="84"/>
      <c r="EAB1885" s="84"/>
      <c r="EAC1885" s="84"/>
      <c r="EAD1885" s="84"/>
      <c r="EAE1885" s="84"/>
      <c r="EAF1885" s="84"/>
      <c r="EAG1885" s="84"/>
      <c r="EAH1885" s="84"/>
      <c r="EAI1885" s="84"/>
      <c r="EAJ1885" s="84"/>
      <c r="EAK1885" s="84"/>
      <c r="EAL1885" s="84"/>
      <c r="EAM1885" s="84"/>
      <c r="EAN1885" s="84"/>
      <c r="EAO1885" s="84"/>
      <c r="EAP1885" s="84"/>
      <c r="EAQ1885" s="84"/>
      <c r="EAR1885" s="84"/>
      <c r="EAS1885" s="84"/>
      <c r="EAT1885" s="84"/>
      <c r="EAU1885" s="84"/>
      <c r="EAV1885" s="84"/>
      <c r="EAW1885" s="84"/>
      <c r="EAX1885" s="84"/>
      <c r="EAY1885" s="84"/>
      <c r="EAZ1885" s="84"/>
      <c r="EBA1885" s="84"/>
      <c r="EBB1885" s="84"/>
      <c r="EBC1885" s="84"/>
      <c r="EBD1885" s="84"/>
      <c r="EBE1885" s="84"/>
      <c r="EBF1885" s="84"/>
      <c r="EBG1885" s="84"/>
      <c r="EBH1885" s="84"/>
      <c r="EBI1885" s="84"/>
      <c r="EBJ1885" s="84"/>
      <c r="EBK1885" s="84"/>
      <c r="EBL1885" s="84"/>
      <c r="EBM1885" s="84"/>
      <c r="EBN1885" s="84"/>
      <c r="EBO1885" s="84"/>
      <c r="EBP1885" s="84"/>
      <c r="EBQ1885" s="84"/>
      <c r="EBR1885" s="84"/>
      <c r="EBS1885" s="84"/>
      <c r="EBT1885" s="84"/>
      <c r="EBU1885" s="84"/>
      <c r="EBV1885" s="84"/>
      <c r="EBW1885" s="84"/>
      <c r="EBX1885" s="84"/>
      <c r="EBY1885" s="84"/>
      <c r="EBZ1885" s="84"/>
      <c r="ECA1885" s="84"/>
      <c r="ECB1885" s="84"/>
      <c r="ECC1885" s="84"/>
      <c r="ECD1885" s="84"/>
      <c r="ECE1885" s="84"/>
      <c r="ECF1885" s="84"/>
      <c r="ECG1885" s="84"/>
      <c r="ECH1885" s="84"/>
      <c r="ECI1885" s="84"/>
      <c r="ECJ1885" s="84"/>
      <c r="ECK1885" s="84"/>
      <c r="ECL1885" s="84"/>
      <c r="ECM1885" s="84"/>
      <c r="ECN1885" s="84"/>
      <c r="ECO1885" s="84"/>
      <c r="ECP1885" s="84"/>
      <c r="ECQ1885" s="84"/>
      <c r="ECR1885" s="84"/>
      <c r="ECS1885" s="84"/>
      <c r="ECT1885" s="84"/>
      <c r="ECU1885" s="84"/>
      <c r="ECV1885" s="84"/>
      <c r="ECW1885" s="84"/>
      <c r="ECX1885" s="84"/>
      <c r="ECY1885" s="84"/>
      <c r="ECZ1885" s="84"/>
      <c r="EDA1885" s="84"/>
      <c r="EDB1885" s="84"/>
      <c r="EDC1885" s="84"/>
      <c r="EDD1885" s="84"/>
      <c r="EDE1885" s="84"/>
      <c r="EDF1885" s="84"/>
      <c r="EDG1885" s="84"/>
      <c r="EDH1885" s="84"/>
      <c r="EDI1885" s="84"/>
      <c r="EDJ1885" s="84"/>
      <c r="EDK1885" s="84"/>
      <c r="EDL1885" s="84"/>
      <c r="EDM1885" s="84"/>
      <c r="EDN1885" s="84"/>
      <c r="EDO1885" s="84"/>
      <c r="EDP1885" s="84"/>
      <c r="EDQ1885" s="84"/>
      <c r="EDR1885" s="84"/>
      <c r="EDS1885" s="84"/>
      <c r="EDT1885" s="84"/>
      <c r="EDU1885" s="84"/>
      <c r="EDV1885" s="84"/>
      <c r="EDW1885" s="84"/>
      <c r="EDX1885" s="84"/>
      <c r="EDY1885" s="84"/>
      <c r="EDZ1885" s="84"/>
      <c r="EEA1885" s="84"/>
      <c r="EEB1885" s="84"/>
      <c r="EEC1885" s="84"/>
      <c r="EED1885" s="84"/>
      <c r="EEE1885" s="84"/>
      <c r="EEF1885" s="84"/>
      <c r="EEG1885" s="84"/>
      <c r="EEH1885" s="84"/>
      <c r="EEI1885" s="84"/>
      <c r="EEJ1885" s="84"/>
      <c r="EEK1885" s="84"/>
      <c r="EEL1885" s="84"/>
      <c r="EEM1885" s="84"/>
      <c r="EEN1885" s="84"/>
      <c r="EEO1885" s="84"/>
      <c r="EEP1885" s="84"/>
      <c r="EEQ1885" s="84"/>
      <c r="EER1885" s="84"/>
      <c r="EES1885" s="84"/>
      <c r="EET1885" s="84"/>
      <c r="EEU1885" s="84"/>
      <c r="EEV1885" s="84"/>
      <c r="EEW1885" s="84"/>
      <c r="EEX1885" s="84"/>
      <c r="EEY1885" s="84"/>
      <c r="EEZ1885" s="84"/>
      <c r="EFA1885" s="84"/>
      <c r="EFB1885" s="84"/>
      <c r="EFC1885" s="84"/>
      <c r="EFD1885" s="84"/>
      <c r="EFE1885" s="84"/>
      <c r="EFF1885" s="84"/>
      <c r="EFG1885" s="84"/>
      <c r="EFH1885" s="84"/>
      <c r="EFI1885" s="84"/>
      <c r="EFJ1885" s="84"/>
      <c r="EFK1885" s="84"/>
      <c r="EFL1885" s="84"/>
      <c r="EFM1885" s="84"/>
      <c r="EFN1885" s="84"/>
      <c r="EFO1885" s="84"/>
      <c r="EFP1885" s="84"/>
      <c r="EFQ1885" s="84"/>
      <c r="EFR1885" s="84"/>
      <c r="EFS1885" s="84"/>
      <c r="EFT1885" s="84"/>
      <c r="EFU1885" s="84"/>
      <c r="EFV1885" s="84"/>
      <c r="EFW1885" s="84"/>
      <c r="EFX1885" s="84"/>
      <c r="EFY1885" s="84"/>
      <c r="EFZ1885" s="84"/>
      <c r="EGA1885" s="84"/>
      <c r="EGB1885" s="84"/>
      <c r="EGC1885" s="84"/>
      <c r="EGD1885" s="84"/>
      <c r="EGE1885" s="84"/>
      <c r="EGF1885" s="84"/>
      <c r="EGG1885" s="84"/>
      <c r="EGH1885" s="84"/>
      <c r="EGI1885" s="84"/>
      <c r="EGJ1885" s="84"/>
      <c r="EGK1885" s="84"/>
      <c r="EGL1885" s="84"/>
      <c r="EGM1885" s="84"/>
      <c r="EGN1885" s="84"/>
      <c r="EGO1885" s="84"/>
      <c r="EGP1885" s="84"/>
      <c r="EGQ1885" s="84"/>
      <c r="EGR1885" s="84"/>
      <c r="EGS1885" s="84"/>
      <c r="EGT1885" s="84"/>
      <c r="EGU1885" s="84"/>
      <c r="EGV1885" s="84"/>
      <c r="EGW1885" s="84"/>
      <c r="EGX1885" s="84"/>
      <c r="EGY1885" s="84"/>
      <c r="EGZ1885" s="84"/>
      <c r="EHA1885" s="84"/>
      <c r="EHB1885" s="84"/>
      <c r="EHC1885" s="84"/>
      <c r="EHD1885" s="84"/>
      <c r="EHE1885" s="84"/>
      <c r="EHF1885" s="84"/>
      <c r="EHG1885" s="84"/>
      <c r="EHH1885" s="84"/>
      <c r="EHI1885" s="84"/>
      <c r="EHJ1885" s="84"/>
      <c r="EHK1885" s="84"/>
      <c r="EHL1885" s="84"/>
      <c r="EHM1885" s="84"/>
      <c r="EHN1885" s="84"/>
      <c r="EHO1885" s="84"/>
      <c r="EHP1885" s="84"/>
      <c r="EHQ1885" s="84"/>
      <c r="EHR1885" s="84"/>
      <c r="EHS1885" s="84"/>
      <c r="EHT1885" s="84"/>
      <c r="EHU1885" s="84"/>
      <c r="EHV1885" s="84"/>
      <c r="EHW1885" s="84"/>
      <c r="EHX1885" s="84"/>
      <c r="EHY1885" s="84"/>
      <c r="EHZ1885" s="84"/>
      <c r="EIA1885" s="84"/>
      <c r="EIB1885" s="84"/>
      <c r="EIC1885" s="84"/>
      <c r="EID1885" s="84"/>
      <c r="EIE1885" s="84"/>
      <c r="EIF1885" s="84"/>
      <c r="EIG1885" s="84"/>
      <c r="EIH1885" s="84"/>
      <c r="EII1885" s="84"/>
      <c r="EIJ1885" s="84"/>
      <c r="EIK1885" s="84"/>
      <c r="EIL1885" s="84"/>
      <c r="EIM1885" s="84"/>
      <c r="EIN1885" s="84"/>
      <c r="EIO1885" s="84"/>
      <c r="EIP1885" s="84"/>
      <c r="EIQ1885" s="84"/>
      <c r="EIR1885" s="84"/>
      <c r="EIS1885" s="84"/>
      <c r="EIT1885" s="84"/>
      <c r="EIU1885" s="84"/>
      <c r="EIV1885" s="84"/>
      <c r="EIW1885" s="84"/>
      <c r="EIX1885" s="84"/>
      <c r="EIY1885" s="84"/>
      <c r="EIZ1885" s="84"/>
      <c r="EJA1885" s="84"/>
      <c r="EJB1885" s="84"/>
      <c r="EJC1885" s="84"/>
      <c r="EJD1885" s="84"/>
      <c r="EJE1885" s="84"/>
      <c r="EJF1885" s="84"/>
      <c r="EJG1885" s="84"/>
      <c r="EJH1885" s="84"/>
      <c r="EJI1885" s="84"/>
      <c r="EJJ1885" s="84"/>
      <c r="EJK1885" s="84"/>
      <c r="EJL1885" s="84"/>
      <c r="EJM1885" s="84"/>
      <c r="EJN1885" s="84"/>
      <c r="EJO1885" s="84"/>
      <c r="EJP1885" s="84"/>
      <c r="EJQ1885" s="84"/>
      <c r="EJR1885" s="84"/>
      <c r="EJS1885" s="84"/>
      <c r="EJT1885" s="84"/>
      <c r="EJU1885" s="84"/>
      <c r="EJV1885" s="84"/>
      <c r="EJW1885" s="84"/>
      <c r="EJX1885" s="84"/>
      <c r="EJY1885" s="84"/>
      <c r="EJZ1885" s="84"/>
      <c r="EKA1885" s="84"/>
      <c r="EKB1885" s="84"/>
      <c r="EKC1885" s="84"/>
      <c r="EKD1885" s="84"/>
      <c r="EKE1885" s="84"/>
      <c r="EKF1885" s="84"/>
      <c r="EKG1885" s="84"/>
      <c r="EKH1885" s="84"/>
      <c r="EKI1885" s="84"/>
      <c r="EKJ1885" s="84"/>
      <c r="EKK1885" s="84"/>
      <c r="EKL1885" s="84"/>
      <c r="EKM1885" s="84"/>
      <c r="EKN1885" s="84"/>
      <c r="EKO1885" s="84"/>
      <c r="EKP1885" s="84"/>
      <c r="EKQ1885" s="84"/>
      <c r="EKR1885" s="84"/>
      <c r="EKS1885" s="84"/>
      <c r="EKT1885" s="84"/>
      <c r="EKU1885" s="84"/>
      <c r="EKV1885" s="84"/>
      <c r="EKW1885" s="84"/>
      <c r="EKX1885" s="84"/>
      <c r="EKY1885" s="84"/>
      <c r="EKZ1885" s="84"/>
      <c r="ELA1885" s="84"/>
      <c r="ELB1885" s="84"/>
      <c r="ELC1885" s="84"/>
      <c r="ELD1885" s="84"/>
      <c r="ELE1885" s="84"/>
      <c r="ELF1885" s="84"/>
      <c r="ELG1885" s="84"/>
      <c r="ELH1885" s="84"/>
      <c r="ELI1885" s="84"/>
      <c r="ELJ1885" s="84"/>
      <c r="ELK1885" s="84"/>
      <c r="ELL1885" s="84"/>
      <c r="ELM1885" s="84"/>
      <c r="ELN1885" s="84"/>
      <c r="ELO1885" s="84"/>
      <c r="ELP1885" s="84"/>
      <c r="ELQ1885" s="84"/>
      <c r="ELR1885" s="84"/>
      <c r="ELS1885" s="84"/>
      <c r="ELT1885" s="84"/>
      <c r="ELU1885" s="84"/>
      <c r="ELV1885" s="84"/>
      <c r="ELW1885" s="84"/>
      <c r="ELX1885" s="84"/>
      <c r="ELY1885" s="84"/>
      <c r="ELZ1885" s="84"/>
      <c r="EMA1885" s="84"/>
      <c r="EMB1885" s="84"/>
      <c r="EMC1885" s="84"/>
      <c r="EMD1885" s="84"/>
      <c r="EME1885" s="84"/>
      <c r="EMF1885" s="84"/>
      <c r="EMG1885" s="84"/>
      <c r="EMH1885" s="84"/>
      <c r="EMI1885" s="84"/>
      <c r="EMJ1885" s="84"/>
      <c r="EMK1885" s="84"/>
      <c r="EML1885" s="84"/>
      <c r="EMM1885" s="84"/>
      <c r="EMN1885" s="84"/>
      <c r="EMO1885" s="84"/>
      <c r="EMP1885" s="84"/>
      <c r="EMQ1885" s="84"/>
      <c r="EMR1885" s="84"/>
      <c r="EMS1885" s="84"/>
      <c r="EMT1885" s="84"/>
      <c r="EMU1885" s="84"/>
      <c r="EMV1885" s="84"/>
      <c r="EMW1885" s="84"/>
      <c r="EMX1885" s="84"/>
      <c r="EMY1885" s="84"/>
      <c r="EMZ1885" s="84"/>
      <c r="ENA1885" s="84"/>
      <c r="ENB1885" s="84"/>
      <c r="ENC1885" s="84"/>
      <c r="END1885" s="84"/>
      <c r="ENE1885" s="84"/>
      <c r="ENF1885" s="84"/>
      <c r="ENG1885" s="84"/>
      <c r="ENH1885" s="84"/>
      <c r="ENI1885" s="84"/>
      <c r="ENJ1885" s="84"/>
      <c r="ENK1885" s="84"/>
      <c r="ENL1885" s="84"/>
      <c r="ENM1885" s="84"/>
      <c r="ENN1885" s="84"/>
      <c r="ENO1885" s="84"/>
      <c r="ENP1885" s="84"/>
      <c r="ENQ1885" s="84"/>
      <c r="ENR1885" s="84"/>
      <c r="ENS1885" s="84"/>
      <c r="ENT1885" s="84"/>
      <c r="ENU1885" s="84"/>
      <c r="ENV1885" s="84"/>
      <c r="ENW1885" s="84"/>
      <c r="ENX1885" s="84"/>
      <c r="ENY1885" s="84"/>
      <c r="ENZ1885" s="84"/>
      <c r="EOA1885" s="84"/>
      <c r="EOB1885" s="84"/>
      <c r="EOC1885" s="84"/>
      <c r="EOD1885" s="84"/>
      <c r="EOE1885" s="84"/>
      <c r="EOF1885" s="84"/>
      <c r="EOG1885" s="84"/>
      <c r="EOH1885" s="84"/>
      <c r="EOI1885" s="84"/>
      <c r="EOJ1885" s="84"/>
      <c r="EOK1885" s="84"/>
      <c r="EOL1885" s="84"/>
      <c r="EOM1885" s="84"/>
      <c r="EON1885" s="84"/>
      <c r="EOO1885" s="84"/>
      <c r="EOP1885" s="84"/>
      <c r="EOQ1885" s="84"/>
      <c r="EOR1885" s="84"/>
      <c r="EOS1885" s="84"/>
      <c r="EOT1885" s="84"/>
      <c r="EOU1885" s="84"/>
      <c r="EOV1885" s="84"/>
      <c r="EOW1885" s="84"/>
      <c r="EOX1885" s="84"/>
      <c r="EOY1885" s="84"/>
      <c r="EOZ1885" s="84"/>
      <c r="EPA1885" s="84"/>
      <c r="EPB1885" s="84"/>
      <c r="EPC1885" s="84"/>
      <c r="EPD1885" s="84"/>
      <c r="EPE1885" s="84"/>
      <c r="EPF1885" s="84"/>
      <c r="EPG1885" s="84"/>
      <c r="EPH1885" s="84"/>
      <c r="EPI1885" s="84"/>
      <c r="EPJ1885" s="84"/>
      <c r="EPK1885" s="84"/>
      <c r="EPL1885" s="84"/>
      <c r="EPM1885" s="84"/>
      <c r="EPN1885" s="84"/>
      <c r="EPO1885" s="84"/>
      <c r="EPP1885" s="84"/>
      <c r="EPQ1885" s="84"/>
      <c r="EPR1885" s="84"/>
      <c r="EPS1885" s="84"/>
      <c r="EPT1885" s="84"/>
      <c r="EPU1885" s="84"/>
      <c r="EPV1885" s="84"/>
      <c r="EPW1885" s="84"/>
      <c r="EPX1885" s="84"/>
      <c r="EPY1885" s="84"/>
      <c r="EPZ1885" s="84"/>
      <c r="EQA1885" s="84"/>
      <c r="EQB1885" s="84"/>
      <c r="EQC1885" s="84"/>
      <c r="EQD1885" s="84"/>
      <c r="EQE1885" s="84"/>
      <c r="EQF1885" s="84"/>
      <c r="EQG1885" s="84"/>
      <c r="EQH1885" s="84"/>
      <c r="EQI1885" s="84"/>
      <c r="EQJ1885" s="84"/>
      <c r="EQK1885" s="84"/>
      <c r="EQL1885" s="84"/>
      <c r="EQM1885" s="84"/>
      <c r="EQN1885" s="84"/>
      <c r="EQO1885" s="84"/>
      <c r="EQP1885" s="84"/>
      <c r="EQQ1885" s="84"/>
      <c r="EQR1885" s="84"/>
      <c r="EQS1885" s="84"/>
      <c r="EQT1885" s="84"/>
      <c r="EQU1885" s="84"/>
      <c r="EQV1885" s="84"/>
      <c r="EQW1885" s="84"/>
      <c r="EQX1885" s="84"/>
      <c r="EQY1885" s="84"/>
      <c r="EQZ1885" s="84"/>
      <c r="ERA1885" s="84"/>
      <c r="ERB1885" s="84"/>
      <c r="ERC1885" s="84"/>
      <c r="ERD1885" s="84"/>
      <c r="ERE1885" s="84"/>
      <c r="ERF1885" s="84"/>
      <c r="ERG1885" s="84"/>
      <c r="ERH1885" s="84"/>
      <c r="ERI1885" s="84"/>
      <c r="ERJ1885" s="84"/>
      <c r="ERK1885" s="84"/>
      <c r="ERL1885" s="84"/>
      <c r="ERM1885" s="84"/>
      <c r="ERN1885" s="84"/>
      <c r="ERO1885" s="84"/>
      <c r="ERP1885" s="84"/>
      <c r="ERQ1885" s="84"/>
      <c r="ERR1885" s="84"/>
      <c r="ERS1885" s="84"/>
      <c r="ERT1885" s="84"/>
      <c r="ERU1885" s="84"/>
      <c r="ERV1885" s="84"/>
      <c r="ERW1885" s="84"/>
      <c r="ERX1885" s="84"/>
      <c r="ERY1885" s="84"/>
      <c r="ERZ1885" s="84"/>
      <c r="ESA1885" s="84"/>
      <c r="ESB1885" s="84"/>
      <c r="ESC1885" s="84"/>
      <c r="ESD1885" s="84"/>
      <c r="ESE1885" s="84"/>
      <c r="ESF1885" s="84"/>
      <c r="ESG1885" s="84"/>
      <c r="ESH1885" s="84"/>
      <c r="ESI1885" s="84"/>
      <c r="ESJ1885" s="84"/>
      <c r="ESK1885" s="84"/>
      <c r="ESL1885" s="84"/>
      <c r="ESM1885" s="84"/>
      <c r="ESN1885" s="84"/>
      <c r="ESO1885" s="84"/>
      <c r="ESP1885" s="84"/>
      <c r="ESQ1885" s="84"/>
      <c r="ESR1885" s="84"/>
      <c r="ESS1885" s="84"/>
      <c r="EST1885" s="84"/>
      <c r="ESU1885" s="84"/>
      <c r="ESV1885" s="84"/>
      <c r="ESW1885" s="84"/>
      <c r="ESX1885" s="84"/>
      <c r="ESY1885" s="84"/>
      <c r="ESZ1885" s="84"/>
      <c r="ETA1885" s="84"/>
      <c r="ETB1885" s="84"/>
      <c r="ETC1885" s="84"/>
      <c r="ETD1885" s="84"/>
      <c r="ETE1885" s="84"/>
      <c r="ETF1885" s="84"/>
      <c r="ETG1885" s="84"/>
      <c r="ETH1885" s="84"/>
      <c r="ETI1885" s="84"/>
      <c r="ETJ1885" s="84"/>
      <c r="ETK1885" s="84"/>
      <c r="ETL1885" s="84"/>
      <c r="ETM1885" s="84"/>
      <c r="ETN1885" s="84"/>
      <c r="ETO1885" s="84"/>
      <c r="ETP1885" s="84"/>
      <c r="ETQ1885" s="84"/>
      <c r="ETR1885" s="84"/>
      <c r="ETS1885" s="84"/>
      <c r="ETT1885" s="84"/>
      <c r="ETU1885" s="84"/>
      <c r="ETV1885" s="84"/>
      <c r="ETW1885" s="84"/>
      <c r="ETX1885" s="84"/>
      <c r="ETY1885" s="84"/>
      <c r="ETZ1885" s="84"/>
      <c r="EUA1885" s="84"/>
      <c r="EUB1885" s="84"/>
      <c r="EUC1885" s="84"/>
      <c r="EUD1885" s="84"/>
      <c r="EUE1885" s="84"/>
      <c r="EUF1885" s="84"/>
      <c r="EUG1885" s="84"/>
      <c r="EUH1885" s="84"/>
      <c r="EUI1885" s="84"/>
      <c r="EUJ1885" s="84"/>
      <c r="EUK1885" s="84"/>
      <c r="EUL1885" s="84"/>
      <c r="EUM1885" s="84"/>
      <c r="EUN1885" s="84"/>
      <c r="EUO1885" s="84"/>
      <c r="EUP1885" s="84"/>
      <c r="EUQ1885" s="84"/>
      <c r="EUR1885" s="84"/>
      <c r="EUS1885" s="84"/>
      <c r="EUT1885" s="84"/>
      <c r="EUU1885" s="84"/>
      <c r="EUV1885" s="84"/>
      <c r="EUW1885" s="84"/>
      <c r="EUX1885" s="84"/>
      <c r="EUY1885" s="84"/>
      <c r="EUZ1885" s="84"/>
      <c r="EVA1885" s="84"/>
      <c r="EVB1885" s="84"/>
      <c r="EVC1885" s="84"/>
      <c r="EVD1885" s="84"/>
      <c r="EVE1885" s="84"/>
      <c r="EVF1885" s="84"/>
      <c r="EVG1885" s="84"/>
      <c r="EVH1885" s="84"/>
      <c r="EVI1885" s="84"/>
      <c r="EVJ1885" s="84"/>
      <c r="EVK1885" s="84"/>
      <c r="EVL1885" s="84"/>
      <c r="EVM1885" s="84"/>
      <c r="EVN1885" s="84"/>
      <c r="EVO1885" s="84"/>
      <c r="EVP1885" s="84"/>
      <c r="EVQ1885" s="84"/>
      <c r="EVR1885" s="84"/>
      <c r="EVS1885" s="84"/>
      <c r="EVT1885" s="84"/>
      <c r="EVU1885" s="84"/>
      <c r="EVV1885" s="84"/>
      <c r="EVW1885" s="84"/>
      <c r="EVX1885" s="84"/>
      <c r="EVY1885" s="84"/>
      <c r="EVZ1885" s="84"/>
      <c r="EWA1885" s="84"/>
      <c r="EWB1885" s="84"/>
      <c r="EWC1885" s="84"/>
      <c r="EWD1885" s="84"/>
      <c r="EWE1885" s="84"/>
      <c r="EWF1885" s="84"/>
      <c r="EWG1885" s="84"/>
      <c r="EWH1885" s="84"/>
      <c r="EWI1885" s="84"/>
      <c r="EWJ1885" s="84"/>
      <c r="EWK1885" s="84"/>
      <c r="EWL1885" s="84"/>
      <c r="EWM1885" s="84"/>
      <c r="EWN1885" s="84"/>
      <c r="EWO1885" s="84"/>
      <c r="EWP1885" s="84"/>
      <c r="EWQ1885" s="84"/>
      <c r="EWR1885" s="84"/>
      <c r="EWS1885" s="84"/>
      <c r="EWT1885" s="84"/>
      <c r="EWU1885" s="84"/>
      <c r="EWV1885" s="84"/>
      <c r="EWW1885" s="84"/>
      <c r="EWX1885" s="84"/>
      <c r="EWY1885" s="84"/>
      <c r="EWZ1885" s="84"/>
      <c r="EXA1885" s="84"/>
      <c r="EXB1885" s="84"/>
      <c r="EXC1885" s="84"/>
      <c r="EXD1885" s="84"/>
      <c r="EXE1885" s="84"/>
      <c r="EXF1885" s="84"/>
      <c r="EXG1885" s="84"/>
      <c r="EXH1885" s="84"/>
      <c r="EXI1885" s="84"/>
      <c r="EXJ1885" s="84"/>
      <c r="EXK1885" s="84"/>
      <c r="EXL1885" s="84"/>
      <c r="EXM1885" s="84"/>
      <c r="EXN1885" s="84"/>
      <c r="EXO1885" s="84"/>
      <c r="EXP1885" s="84"/>
      <c r="EXQ1885" s="84"/>
      <c r="EXR1885" s="84"/>
      <c r="EXS1885" s="84"/>
      <c r="EXT1885" s="84"/>
      <c r="EXU1885" s="84"/>
      <c r="EXV1885" s="84"/>
      <c r="EXW1885" s="84"/>
      <c r="EXX1885" s="84"/>
      <c r="EXY1885" s="84"/>
      <c r="EXZ1885" s="84"/>
      <c r="EYA1885" s="84"/>
      <c r="EYB1885" s="84"/>
      <c r="EYC1885" s="84"/>
      <c r="EYD1885" s="84"/>
      <c r="EYE1885" s="84"/>
      <c r="EYF1885" s="84"/>
      <c r="EYG1885" s="84"/>
      <c r="EYH1885" s="84"/>
      <c r="EYI1885" s="84"/>
      <c r="EYJ1885" s="84"/>
      <c r="EYK1885" s="84"/>
      <c r="EYL1885" s="84"/>
      <c r="EYM1885" s="84"/>
      <c r="EYN1885" s="84"/>
      <c r="EYO1885" s="84"/>
      <c r="EYP1885" s="84"/>
      <c r="EYQ1885" s="84"/>
      <c r="EYR1885" s="84"/>
      <c r="EYS1885" s="84"/>
      <c r="EYT1885" s="84"/>
      <c r="EYU1885" s="84"/>
      <c r="EYV1885" s="84"/>
      <c r="EYW1885" s="84"/>
      <c r="EYX1885" s="84"/>
      <c r="EYY1885" s="84"/>
      <c r="EYZ1885" s="84"/>
      <c r="EZA1885" s="84"/>
      <c r="EZB1885" s="84"/>
      <c r="EZC1885" s="84"/>
      <c r="EZD1885" s="84"/>
      <c r="EZE1885" s="84"/>
      <c r="EZF1885" s="84"/>
      <c r="EZG1885" s="84"/>
      <c r="EZH1885" s="84"/>
      <c r="EZI1885" s="84"/>
      <c r="EZJ1885" s="84"/>
      <c r="EZK1885" s="84"/>
      <c r="EZL1885" s="84"/>
      <c r="EZM1885" s="84"/>
      <c r="EZN1885" s="84"/>
      <c r="EZO1885" s="84"/>
      <c r="EZP1885" s="84"/>
      <c r="EZQ1885" s="84"/>
      <c r="EZR1885" s="84"/>
      <c r="EZS1885" s="84"/>
      <c r="EZT1885" s="84"/>
      <c r="EZU1885" s="84"/>
      <c r="EZV1885" s="84"/>
      <c r="EZW1885" s="84"/>
      <c r="EZX1885" s="84"/>
      <c r="EZY1885" s="84"/>
      <c r="EZZ1885" s="84"/>
      <c r="FAA1885" s="84"/>
      <c r="FAB1885" s="84"/>
      <c r="FAC1885" s="84"/>
      <c r="FAD1885" s="84"/>
      <c r="FAE1885" s="84"/>
      <c r="FAF1885" s="84"/>
      <c r="FAG1885" s="84"/>
      <c r="FAH1885" s="84"/>
      <c r="FAI1885" s="84"/>
      <c r="FAJ1885" s="84"/>
      <c r="FAK1885" s="84"/>
      <c r="FAL1885" s="84"/>
      <c r="FAM1885" s="84"/>
      <c r="FAN1885" s="84"/>
      <c r="FAO1885" s="84"/>
      <c r="FAP1885" s="84"/>
      <c r="FAQ1885" s="84"/>
      <c r="FAR1885" s="84"/>
      <c r="FAS1885" s="84"/>
      <c r="FAT1885" s="84"/>
      <c r="FAU1885" s="84"/>
      <c r="FAV1885" s="84"/>
      <c r="FAW1885" s="84"/>
      <c r="FAX1885" s="84"/>
      <c r="FAY1885" s="84"/>
      <c r="FAZ1885" s="84"/>
      <c r="FBA1885" s="84"/>
      <c r="FBB1885" s="84"/>
      <c r="FBC1885" s="84"/>
      <c r="FBD1885" s="84"/>
      <c r="FBE1885" s="84"/>
      <c r="FBF1885" s="84"/>
      <c r="FBG1885" s="84"/>
      <c r="FBH1885" s="84"/>
      <c r="FBI1885" s="84"/>
      <c r="FBJ1885" s="84"/>
      <c r="FBK1885" s="84"/>
      <c r="FBL1885" s="84"/>
      <c r="FBM1885" s="84"/>
      <c r="FBN1885" s="84"/>
      <c r="FBO1885" s="84"/>
      <c r="FBP1885" s="84"/>
      <c r="FBQ1885" s="84"/>
      <c r="FBR1885" s="84"/>
      <c r="FBS1885" s="84"/>
      <c r="FBT1885" s="84"/>
      <c r="FBU1885" s="84"/>
      <c r="FBV1885" s="84"/>
      <c r="FBW1885" s="84"/>
      <c r="FBX1885" s="84"/>
      <c r="FBY1885" s="84"/>
      <c r="FBZ1885" s="84"/>
      <c r="FCA1885" s="84"/>
      <c r="FCB1885" s="84"/>
      <c r="FCC1885" s="84"/>
      <c r="FCD1885" s="84"/>
      <c r="FCE1885" s="84"/>
      <c r="FCF1885" s="84"/>
      <c r="FCG1885" s="84"/>
      <c r="FCH1885" s="84"/>
      <c r="FCI1885" s="84"/>
      <c r="FCJ1885" s="84"/>
      <c r="FCK1885" s="84"/>
      <c r="FCL1885" s="84"/>
      <c r="FCM1885" s="84"/>
      <c r="FCN1885" s="84"/>
      <c r="FCO1885" s="84"/>
      <c r="FCP1885" s="84"/>
      <c r="FCQ1885" s="84"/>
      <c r="FCR1885" s="84"/>
      <c r="FCS1885" s="84"/>
      <c r="FCT1885" s="84"/>
      <c r="FCU1885" s="84"/>
      <c r="FCV1885" s="84"/>
      <c r="FCW1885" s="84"/>
      <c r="FCX1885" s="84"/>
      <c r="FCY1885" s="84"/>
      <c r="FCZ1885" s="84"/>
      <c r="FDA1885" s="84"/>
      <c r="FDB1885" s="84"/>
      <c r="FDC1885" s="84"/>
      <c r="FDD1885" s="84"/>
      <c r="FDE1885" s="84"/>
      <c r="FDF1885" s="84"/>
      <c r="FDG1885" s="84"/>
      <c r="FDH1885" s="84"/>
      <c r="FDI1885" s="84"/>
      <c r="FDJ1885" s="84"/>
      <c r="FDK1885" s="84"/>
      <c r="FDL1885" s="84"/>
      <c r="FDM1885" s="84"/>
      <c r="FDN1885" s="84"/>
      <c r="FDO1885" s="84"/>
      <c r="FDP1885" s="84"/>
      <c r="FDQ1885" s="84"/>
      <c r="FDR1885" s="84"/>
      <c r="FDS1885" s="84"/>
      <c r="FDT1885" s="84"/>
      <c r="FDU1885" s="84"/>
      <c r="FDV1885" s="84"/>
      <c r="FDW1885" s="84"/>
      <c r="FDX1885" s="84"/>
      <c r="FDY1885" s="84"/>
      <c r="FDZ1885" s="84"/>
      <c r="FEA1885" s="84"/>
      <c r="FEB1885" s="84"/>
      <c r="FEC1885" s="84"/>
      <c r="FED1885" s="84"/>
      <c r="FEE1885" s="84"/>
      <c r="FEF1885" s="84"/>
      <c r="FEG1885" s="84"/>
      <c r="FEH1885" s="84"/>
      <c r="FEI1885" s="84"/>
      <c r="FEJ1885" s="84"/>
      <c r="FEK1885" s="84"/>
      <c r="FEL1885" s="84"/>
      <c r="FEM1885" s="84"/>
      <c r="FEN1885" s="84"/>
      <c r="FEO1885" s="84"/>
      <c r="FEP1885" s="84"/>
      <c r="FEQ1885" s="84"/>
      <c r="FER1885" s="84"/>
      <c r="FES1885" s="84"/>
      <c r="FET1885" s="84"/>
      <c r="FEU1885" s="84"/>
      <c r="FEV1885" s="84"/>
      <c r="FEW1885" s="84"/>
      <c r="FEX1885" s="84"/>
      <c r="FEY1885" s="84"/>
      <c r="FEZ1885" s="84"/>
      <c r="FFA1885" s="84"/>
      <c r="FFB1885" s="84"/>
      <c r="FFC1885" s="84"/>
      <c r="FFD1885" s="84"/>
      <c r="FFE1885" s="84"/>
      <c r="FFF1885" s="84"/>
      <c r="FFG1885" s="84"/>
      <c r="FFH1885" s="84"/>
      <c r="FFI1885" s="84"/>
      <c r="FFJ1885" s="84"/>
      <c r="FFK1885" s="84"/>
      <c r="FFL1885" s="84"/>
      <c r="FFM1885" s="84"/>
      <c r="FFN1885" s="84"/>
      <c r="FFO1885" s="84"/>
      <c r="FFP1885" s="84"/>
      <c r="FFQ1885" s="84"/>
      <c r="FFR1885" s="84"/>
      <c r="FFS1885" s="84"/>
      <c r="FFT1885" s="84"/>
      <c r="FFU1885" s="84"/>
      <c r="FFV1885" s="84"/>
      <c r="FFW1885" s="84"/>
      <c r="FFX1885" s="84"/>
      <c r="FFY1885" s="84"/>
      <c r="FFZ1885" s="84"/>
      <c r="FGA1885" s="84"/>
      <c r="FGB1885" s="84"/>
      <c r="FGC1885" s="84"/>
      <c r="FGD1885" s="84"/>
      <c r="FGE1885" s="84"/>
      <c r="FGF1885" s="84"/>
      <c r="FGG1885" s="84"/>
      <c r="FGH1885" s="84"/>
      <c r="FGI1885" s="84"/>
      <c r="FGJ1885" s="84"/>
      <c r="FGK1885" s="84"/>
      <c r="FGL1885" s="84"/>
      <c r="FGM1885" s="84"/>
      <c r="FGN1885" s="84"/>
      <c r="FGO1885" s="84"/>
      <c r="FGP1885" s="84"/>
      <c r="FGQ1885" s="84"/>
      <c r="FGR1885" s="84"/>
      <c r="FGS1885" s="84"/>
      <c r="FGT1885" s="84"/>
      <c r="FGU1885" s="84"/>
      <c r="FGV1885" s="84"/>
      <c r="FGW1885" s="84"/>
      <c r="FGX1885" s="84"/>
      <c r="FGY1885" s="84"/>
      <c r="FGZ1885" s="84"/>
      <c r="FHA1885" s="84"/>
      <c r="FHB1885" s="84"/>
      <c r="FHC1885" s="84"/>
      <c r="FHD1885" s="84"/>
      <c r="FHE1885" s="84"/>
      <c r="FHF1885" s="84"/>
      <c r="FHG1885" s="84"/>
      <c r="FHH1885" s="84"/>
      <c r="FHI1885" s="84"/>
      <c r="FHJ1885" s="84"/>
      <c r="FHK1885" s="84"/>
      <c r="FHL1885" s="84"/>
      <c r="FHM1885" s="84"/>
      <c r="FHN1885" s="84"/>
      <c r="FHO1885" s="84"/>
      <c r="FHP1885" s="84"/>
      <c r="FHQ1885" s="84"/>
      <c r="FHR1885" s="84"/>
      <c r="FHS1885" s="84"/>
      <c r="FHT1885" s="84"/>
      <c r="FHU1885" s="84"/>
      <c r="FHV1885" s="84"/>
      <c r="FHW1885" s="84"/>
      <c r="FHX1885" s="84"/>
      <c r="FHY1885" s="84"/>
      <c r="FHZ1885" s="84"/>
      <c r="FIA1885" s="84"/>
      <c r="FIB1885" s="84"/>
      <c r="FIC1885" s="84"/>
      <c r="FID1885" s="84"/>
      <c r="FIE1885" s="84"/>
      <c r="FIF1885" s="84"/>
      <c r="FIG1885" s="84"/>
      <c r="FIH1885" s="84"/>
      <c r="FII1885" s="84"/>
      <c r="FIJ1885" s="84"/>
      <c r="FIK1885" s="84"/>
      <c r="FIL1885" s="84"/>
      <c r="FIM1885" s="84"/>
      <c r="FIN1885" s="84"/>
      <c r="FIO1885" s="84"/>
      <c r="FIP1885" s="84"/>
      <c r="FIQ1885" s="84"/>
      <c r="FIR1885" s="84"/>
      <c r="FIS1885" s="84"/>
      <c r="FIT1885" s="84"/>
      <c r="FIU1885" s="84"/>
      <c r="FIV1885" s="84"/>
      <c r="FIW1885" s="84"/>
      <c r="FIX1885" s="84"/>
      <c r="FIY1885" s="84"/>
      <c r="FIZ1885" s="84"/>
      <c r="FJA1885" s="84"/>
      <c r="FJB1885" s="84"/>
      <c r="FJC1885" s="84"/>
      <c r="FJD1885" s="84"/>
      <c r="FJE1885" s="84"/>
      <c r="FJF1885" s="84"/>
      <c r="FJG1885" s="84"/>
      <c r="FJH1885" s="84"/>
      <c r="FJI1885" s="84"/>
      <c r="FJJ1885" s="84"/>
      <c r="FJK1885" s="84"/>
      <c r="FJL1885" s="84"/>
      <c r="FJM1885" s="84"/>
      <c r="FJN1885" s="84"/>
      <c r="FJO1885" s="84"/>
      <c r="FJP1885" s="84"/>
      <c r="FJQ1885" s="84"/>
      <c r="FJR1885" s="84"/>
      <c r="FJS1885" s="84"/>
      <c r="FJT1885" s="84"/>
      <c r="FJU1885" s="84"/>
      <c r="FJV1885" s="84"/>
      <c r="FJW1885" s="84"/>
      <c r="FJX1885" s="84"/>
      <c r="FJY1885" s="84"/>
      <c r="FJZ1885" s="84"/>
      <c r="FKA1885" s="84"/>
      <c r="FKB1885" s="84"/>
      <c r="FKC1885" s="84"/>
      <c r="FKD1885" s="84"/>
      <c r="FKE1885" s="84"/>
      <c r="FKF1885" s="84"/>
      <c r="FKG1885" s="84"/>
      <c r="FKH1885" s="84"/>
      <c r="FKI1885" s="84"/>
      <c r="FKJ1885" s="84"/>
      <c r="FKK1885" s="84"/>
      <c r="FKL1885" s="84"/>
      <c r="FKM1885" s="84"/>
      <c r="FKN1885" s="84"/>
      <c r="FKO1885" s="84"/>
      <c r="FKP1885" s="84"/>
      <c r="FKQ1885" s="84"/>
      <c r="FKR1885" s="84"/>
      <c r="FKS1885" s="84"/>
      <c r="FKT1885" s="84"/>
      <c r="FKU1885" s="84"/>
      <c r="FKV1885" s="84"/>
      <c r="FKW1885" s="84"/>
      <c r="FKX1885" s="84"/>
      <c r="FKY1885" s="84"/>
      <c r="FKZ1885" s="84"/>
      <c r="FLA1885" s="84"/>
      <c r="FLB1885" s="84"/>
      <c r="FLC1885" s="84"/>
      <c r="FLD1885" s="84"/>
      <c r="FLE1885" s="84"/>
      <c r="FLF1885" s="84"/>
      <c r="FLG1885" s="84"/>
      <c r="FLH1885" s="84"/>
      <c r="FLI1885" s="84"/>
      <c r="FLJ1885" s="84"/>
      <c r="FLK1885" s="84"/>
      <c r="FLL1885" s="84"/>
      <c r="FLM1885" s="84"/>
      <c r="FLN1885" s="84"/>
      <c r="FLO1885" s="84"/>
      <c r="FLP1885" s="84"/>
      <c r="FLQ1885" s="84"/>
      <c r="FLR1885" s="84"/>
      <c r="FLS1885" s="84"/>
      <c r="FLT1885" s="84"/>
      <c r="FLU1885" s="84"/>
      <c r="FLV1885" s="84"/>
      <c r="FLW1885" s="84"/>
      <c r="FLX1885" s="84"/>
      <c r="FLY1885" s="84"/>
      <c r="FLZ1885" s="84"/>
      <c r="FMA1885" s="84"/>
      <c r="FMB1885" s="84"/>
      <c r="FMC1885" s="84"/>
      <c r="FMD1885" s="84"/>
      <c r="FME1885" s="84"/>
      <c r="FMF1885" s="84"/>
      <c r="FMG1885" s="84"/>
      <c r="FMH1885" s="84"/>
      <c r="FMI1885" s="84"/>
      <c r="FMJ1885" s="84"/>
      <c r="FMK1885" s="84"/>
      <c r="FML1885" s="84"/>
      <c r="FMM1885" s="84"/>
      <c r="FMN1885" s="84"/>
      <c r="FMO1885" s="84"/>
      <c r="FMP1885" s="84"/>
      <c r="FMQ1885" s="84"/>
      <c r="FMR1885" s="84"/>
      <c r="FMS1885" s="84"/>
      <c r="FMT1885" s="84"/>
      <c r="FMU1885" s="84"/>
      <c r="FMV1885" s="84"/>
      <c r="FMW1885" s="84"/>
      <c r="FMX1885" s="84"/>
      <c r="FMY1885" s="84"/>
      <c r="FMZ1885" s="84"/>
      <c r="FNA1885" s="84"/>
      <c r="FNB1885" s="84"/>
      <c r="FNC1885" s="84"/>
      <c r="FND1885" s="84"/>
      <c r="FNE1885" s="84"/>
      <c r="FNF1885" s="84"/>
      <c r="FNG1885" s="84"/>
      <c r="FNH1885" s="84"/>
      <c r="FNI1885" s="84"/>
      <c r="FNJ1885" s="84"/>
      <c r="FNK1885" s="84"/>
      <c r="FNL1885" s="84"/>
      <c r="FNM1885" s="84"/>
      <c r="FNN1885" s="84"/>
      <c r="FNO1885" s="84"/>
      <c r="FNP1885" s="84"/>
      <c r="FNQ1885" s="84"/>
      <c r="FNR1885" s="84"/>
      <c r="FNS1885" s="84"/>
      <c r="FNT1885" s="84"/>
      <c r="FNU1885" s="84"/>
      <c r="FNV1885" s="84"/>
      <c r="FNW1885" s="84"/>
      <c r="FNX1885" s="84"/>
      <c r="FNY1885" s="84"/>
      <c r="FNZ1885" s="84"/>
      <c r="FOA1885" s="84"/>
      <c r="FOB1885" s="84"/>
      <c r="FOC1885" s="84"/>
      <c r="FOD1885" s="84"/>
      <c r="FOE1885" s="84"/>
      <c r="FOF1885" s="84"/>
      <c r="FOG1885" s="84"/>
      <c r="FOH1885" s="84"/>
      <c r="FOI1885" s="84"/>
      <c r="FOJ1885" s="84"/>
      <c r="FOK1885" s="84"/>
      <c r="FOL1885" s="84"/>
      <c r="FOM1885" s="84"/>
      <c r="FON1885" s="84"/>
      <c r="FOO1885" s="84"/>
      <c r="FOP1885" s="84"/>
      <c r="FOQ1885" s="84"/>
      <c r="FOR1885" s="84"/>
      <c r="FOS1885" s="84"/>
      <c r="FOT1885" s="84"/>
      <c r="FOU1885" s="84"/>
      <c r="FOV1885" s="84"/>
      <c r="FOW1885" s="84"/>
      <c r="FOX1885" s="84"/>
      <c r="FOY1885" s="84"/>
      <c r="FOZ1885" s="84"/>
      <c r="FPA1885" s="84"/>
      <c r="FPB1885" s="84"/>
      <c r="FPC1885" s="84"/>
      <c r="FPD1885" s="84"/>
      <c r="FPE1885" s="84"/>
      <c r="FPF1885" s="84"/>
      <c r="FPG1885" s="84"/>
      <c r="FPH1885" s="84"/>
      <c r="FPI1885" s="84"/>
      <c r="FPJ1885" s="84"/>
      <c r="FPK1885" s="84"/>
      <c r="FPL1885" s="84"/>
      <c r="FPM1885" s="84"/>
      <c r="FPN1885" s="84"/>
      <c r="FPO1885" s="84"/>
      <c r="FPP1885" s="84"/>
      <c r="FPQ1885" s="84"/>
      <c r="FPR1885" s="84"/>
      <c r="FPS1885" s="84"/>
      <c r="FPT1885" s="84"/>
      <c r="FPU1885" s="84"/>
      <c r="FPV1885" s="84"/>
      <c r="FPW1885" s="84"/>
      <c r="FPX1885" s="84"/>
      <c r="FPY1885" s="84"/>
      <c r="FPZ1885" s="84"/>
      <c r="FQA1885" s="84"/>
      <c r="FQB1885" s="84"/>
      <c r="FQC1885" s="84"/>
      <c r="FQD1885" s="84"/>
      <c r="FQE1885" s="84"/>
      <c r="FQF1885" s="84"/>
      <c r="FQG1885" s="84"/>
      <c r="FQH1885" s="84"/>
      <c r="FQI1885" s="84"/>
      <c r="FQJ1885" s="84"/>
      <c r="FQK1885" s="84"/>
      <c r="FQL1885" s="84"/>
      <c r="FQM1885" s="84"/>
      <c r="FQN1885" s="84"/>
      <c r="FQO1885" s="84"/>
      <c r="FQP1885" s="84"/>
      <c r="FQQ1885" s="84"/>
      <c r="FQR1885" s="84"/>
      <c r="FQS1885" s="84"/>
      <c r="FQT1885" s="84"/>
      <c r="FQU1885" s="84"/>
      <c r="FQV1885" s="84"/>
      <c r="FQW1885" s="84"/>
      <c r="FQX1885" s="84"/>
      <c r="FQY1885" s="84"/>
      <c r="FQZ1885" s="84"/>
      <c r="FRA1885" s="84"/>
      <c r="FRB1885" s="84"/>
      <c r="FRC1885" s="84"/>
      <c r="FRD1885" s="84"/>
      <c r="FRE1885" s="84"/>
      <c r="FRF1885" s="84"/>
      <c r="FRG1885" s="84"/>
      <c r="FRH1885" s="84"/>
      <c r="FRI1885" s="84"/>
      <c r="FRJ1885" s="84"/>
      <c r="FRK1885" s="84"/>
      <c r="FRL1885" s="84"/>
      <c r="FRM1885" s="84"/>
      <c r="FRN1885" s="84"/>
      <c r="FRO1885" s="84"/>
      <c r="FRP1885" s="84"/>
      <c r="FRQ1885" s="84"/>
      <c r="FRR1885" s="84"/>
      <c r="FRS1885" s="84"/>
      <c r="FRT1885" s="84"/>
      <c r="FRU1885" s="84"/>
      <c r="FRV1885" s="84"/>
      <c r="FRW1885" s="84"/>
      <c r="FRX1885" s="84"/>
      <c r="FRY1885" s="84"/>
      <c r="FRZ1885" s="84"/>
      <c r="FSA1885" s="84"/>
      <c r="FSB1885" s="84"/>
      <c r="FSC1885" s="84"/>
      <c r="FSD1885" s="84"/>
      <c r="FSE1885" s="84"/>
      <c r="FSF1885" s="84"/>
      <c r="FSG1885" s="84"/>
      <c r="FSH1885" s="84"/>
      <c r="FSI1885" s="84"/>
      <c r="FSJ1885" s="84"/>
      <c r="FSK1885" s="84"/>
      <c r="FSL1885" s="84"/>
      <c r="FSM1885" s="84"/>
      <c r="FSN1885" s="84"/>
      <c r="FSO1885" s="84"/>
      <c r="FSP1885" s="84"/>
      <c r="FSQ1885" s="84"/>
      <c r="FSR1885" s="84"/>
      <c r="FSS1885" s="84"/>
      <c r="FST1885" s="84"/>
      <c r="FSU1885" s="84"/>
      <c r="FSV1885" s="84"/>
      <c r="FSW1885" s="84"/>
      <c r="FSX1885" s="84"/>
      <c r="FSY1885" s="84"/>
      <c r="FSZ1885" s="84"/>
      <c r="FTA1885" s="84"/>
      <c r="FTB1885" s="84"/>
      <c r="FTC1885" s="84"/>
      <c r="FTD1885" s="84"/>
      <c r="FTE1885" s="84"/>
      <c r="FTF1885" s="84"/>
      <c r="FTG1885" s="84"/>
      <c r="FTH1885" s="84"/>
      <c r="FTI1885" s="84"/>
      <c r="FTJ1885" s="84"/>
      <c r="FTK1885" s="84"/>
      <c r="FTL1885" s="84"/>
      <c r="FTM1885" s="84"/>
      <c r="FTN1885" s="84"/>
      <c r="FTO1885" s="84"/>
      <c r="FTP1885" s="84"/>
      <c r="FTQ1885" s="84"/>
      <c r="FTR1885" s="84"/>
      <c r="FTS1885" s="84"/>
      <c r="FTT1885" s="84"/>
      <c r="FTU1885" s="84"/>
      <c r="FTV1885" s="84"/>
      <c r="FTW1885" s="84"/>
      <c r="FTX1885" s="84"/>
      <c r="FTY1885" s="84"/>
      <c r="FTZ1885" s="84"/>
      <c r="FUA1885" s="84"/>
      <c r="FUB1885" s="84"/>
      <c r="FUC1885" s="84"/>
      <c r="FUD1885" s="84"/>
      <c r="FUE1885" s="84"/>
      <c r="FUF1885" s="84"/>
      <c r="FUG1885" s="84"/>
      <c r="FUH1885" s="84"/>
      <c r="FUI1885" s="84"/>
      <c r="FUJ1885" s="84"/>
      <c r="FUK1885" s="84"/>
      <c r="FUL1885" s="84"/>
      <c r="FUM1885" s="84"/>
      <c r="FUN1885" s="84"/>
      <c r="FUO1885" s="84"/>
      <c r="FUP1885" s="84"/>
      <c r="FUQ1885" s="84"/>
      <c r="FUR1885" s="84"/>
      <c r="FUS1885" s="84"/>
      <c r="FUT1885" s="84"/>
      <c r="FUU1885" s="84"/>
      <c r="FUV1885" s="84"/>
      <c r="FUW1885" s="84"/>
      <c r="FUX1885" s="84"/>
      <c r="FUY1885" s="84"/>
      <c r="FUZ1885" s="84"/>
      <c r="FVA1885" s="84"/>
      <c r="FVB1885" s="84"/>
      <c r="FVC1885" s="84"/>
      <c r="FVD1885" s="84"/>
      <c r="FVE1885" s="84"/>
      <c r="FVF1885" s="84"/>
      <c r="FVG1885" s="84"/>
      <c r="FVH1885" s="84"/>
      <c r="FVI1885" s="84"/>
      <c r="FVJ1885" s="84"/>
      <c r="FVK1885" s="84"/>
      <c r="FVL1885" s="84"/>
      <c r="FVM1885" s="84"/>
      <c r="FVN1885" s="84"/>
      <c r="FVO1885" s="84"/>
      <c r="FVP1885" s="84"/>
      <c r="FVQ1885" s="84"/>
      <c r="FVR1885" s="84"/>
      <c r="FVS1885" s="84"/>
      <c r="FVT1885" s="84"/>
      <c r="FVU1885" s="84"/>
      <c r="FVV1885" s="84"/>
      <c r="FVW1885" s="84"/>
      <c r="FVX1885" s="84"/>
      <c r="FVY1885" s="84"/>
      <c r="FVZ1885" s="84"/>
      <c r="FWA1885" s="84"/>
      <c r="FWB1885" s="84"/>
      <c r="FWC1885" s="84"/>
      <c r="FWD1885" s="84"/>
      <c r="FWE1885" s="84"/>
      <c r="FWF1885" s="84"/>
      <c r="FWG1885" s="84"/>
      <c r="FWH1885" s="84"/>
      <c r="FWI1885" s="84"/>
      <c r="FWJ1885" s="84"/>
      <c r="FWK1885" s="84"/>
      <c r="FWL1885" s="84"/>
      <c r="FWM1885" s="84"/>
      <c r="FWN1885" s="84"/>
      <c r="FWO1885" s="84"/>
      <c r="FWP1885" s="84"/>
      <c r="FWQ1885" s="84"/>
      <c r="FWR1885" s="84"/>
      <c r="FWS1885" s="84"/>
      <c r="FWT1885" s="84"/>
      <c r="FWU1885" s="84"/>
      <c r="FWV1885" s="84"/>
      <c r="FWW1885" s="84"/>
      <c r="FWX1885" s="84"/>
      <c r="FWY1885" s="84"/>
      <c r="FWZ1885" s="84"/>
      <c r="FXA1885" s="84"/>
      <c r="FXB1885" s="84"/>
      <c r="FXC1885" s="84"/>
      <c r="FXD1885" s="84"/>
      <c r="FXE1885" s="84"/>
      <c r="FXF1885" s="84"/>
      <c r="FXG1885" s="84"/>
      <c r="FXH1885" s="84"/>
      <c r="FXI1885" s="84"/>
      <c r="FXJ1885" s="84"/>
      <c r="FXK1885" s="84"/>
      <c r="FXL1885" s="84"/>
      <c r="FXM1885" s="84"/>
      <c r="FXN1885" s="84"/>
      <c r="FXO1885" s="84"/>
      <c r="FXP1885" s="84"/>
      <c r="FXQ1885" s="84"/>
      <c r="FXR1885" s="84"/>
      <c r="FXS1885" s="84"/>
      <c r="FXT1885" s="84"/>
      <c r="FXU1885" s="84"/>
      <c r="FXV1885" s="84"/>
      <c r="FXW1885" s="84"/>
      <c r="FXX1885" s="84"/>
      <c r="FXY1885" s="84"/>
      <c r="FXZ1885" s="84"/>
      <c r="FYA1885" s="84"/>
      <c r="FYB1885" s="84"/>
      <c r="FYC1885" s="84"/>
      <c r="FYD1885" s="84"/>
      <c r="FYE1885" s="84"/>
      <c r="FYF1885" s="84"/>
      <c r="FYG1885" s="84"/>
      <c r="FYH1885" s="84"/>
      <c r="FYI1885" s="84"/>
      <c r="FYJ1885" s="84"/>
      <c r="FYK1885" s="84"/>
      <c r="FYL1885" s="84"/>
      <c r="FYM1885" s="84"/>
      <c r="FYN1885" s="84"/>
      <c r="FYO1885" s="84"/>
      <c r="FYP1885" s="84"/>
      <c r="FYQ1885" s="84"/>
      <c r="FYR1885" s="84"/>
      <c r="FYS1885" s="84"/>
      <c r="FYT1885" s="84"/>
      <c r="FYU1885" s="84"/>
      <c r="FYV1885" s="84"/>
      <c r="FYW1885" s="84"/>
      <c r="FYX1885" s="84"/>
      <c r="FYY1885" s="84"/>
      <c r="FYZ1885" s="84"/>
      <c r="FZA1885" s="84"/>
      <c r="FZB1885" s="84"/>
      <c r="FZC1885" s="84"/>
      <c r="FZD1885" s="84"/>
      <c r="FZE1885" s="84"/>
      <c r="FZF1885" s="84"/>
      <c r="FZG1885" s="84"/>
      <c r="FZH1885" s="84"/>
      <c r="FZI1885" s="84"/>
      <c r="FZJ1885" s="84"/>
      <c r="FZK1885" s="84"/>
      <c r="FZL1885" s="84"/>
      <c r="FZM1885" s="84"/>
      <c r="FZN1885" s="84"/>
      <c r="FZO1885" s="84"/>
      <c r="FZP1885" s="84"/>
      <c r="FZQ1885" s="84"/>
      <c r="FZR1885" s="84"/>
      <c r="FZS1885" s="84"/>
      <c r="FZT1885" s="84"/>
      <c r="FZU1885" s="84"/>
      <c r="FZV1885" s="84"/>
      <c r="FZW1885" s="84"/>
      <c r="FZX1885" s="84"/>
      <c r="FZY1885" s="84"/>
      <c r="FZZ1885" s="84"/>
      <c r="GAA1885" s="84"/>
      <c r="GAB1885" s="84"/>
      <c r="GAC1885" s="84"/>
      <c r="GAD1885" s="84"/>
      <c r="GAE1885" s="84"/>
      <c r="GAF1885" s="84"/>
      <c r="GAG1885" s="84"/>
      <c r="GAH1885" s="84"/>
      <c r="GAI1885" s="84"/>
      <c r="GAJ1885" s="84"/>
      <c r="GAK1885" s="84"/>
      <c r="GAL1885" s="84"/>
      <c r="GAM1885" s="84"/>
      <c r="GAN1885" s="84"/>
      <c r="GAO1885" s="84"/>
      <c r="GAP1885" s="84"/>
      <c r="GAQ1885" s="84"/>
      <c r="GAR1885" s="84"/>
      <c r="GAS1885" s="84"/>
      <c r="GAT1885" s="84"/>
      <c r="GAU1885" s="84"/>
      <c r="GAV1885" s="84"/>
      <c r="GAW1885" s="84"/>
      <c r="GAX1885" s="84"/>
      <c r="GAY1885" s="84"/>
      <c r="GAZ1885" s="84"/>
      <c r="GBA1885" s="84"/>
      <c r="GBB1885" s="84"/>
      <c r="GBC1885" s="84"/>
      <c r="GBD1885" s="84"/>
      <c r="GBE1885" s="84"/>
      <c r="GBF1885" s="84"/>
      <c r="GBG1885" s="84"/>
      <c r="GBH1885" s="84"/>
      <c r="GBI1885" s="84"/>
      <c r="GBJ1885" s="84"/>
      <c r="GBK1885" s="84"/>
      <c r="GBL1885" s="84"/>
      <c r="GBM1885" s="84"/>
      <c r="GBN1885" s="84"/>
      <c r="GBO1885" s="84"/>
      <c r="GBP1885" s="84"/>
      <c r="GBQ1885" s="84"/>
      <c r="GBR1885" s="84"/>
      <c r="GBS1885" s="84"/>
      <c r="GBT1885" s="84"/>
      <c r="GBU1885" s="84"/>
      <c r="GBV1885" s="84"/>
      <c r="GBW1885" s="84"/>
      <c r="GBX1885" s="84"/>
      <c r="GBY1885" s="84"/>
      <c r="GBZ1885" s="84"/>
      <c r="GCA1885" s="84"/>
      <c r="GCB1885" s="84"/>
      <c r="GCC1885" s="84"/>
      <c r="GCD1885" s="84"/>
      <c r="GCE1885" s="84"/>
      <c r="GCF1885" s="84"/>
      <c r="GCG1885" s="84"/>
      <c r="GCH1885" s="84"/>
      <c r="GCI1885" s="84"/>
      <c r="GCJ1885" s="84"/>
      <c r="GCK1885" s="84"/>
      <c r="GCL1885" s="84"/>
      <c r="GCM1885" s="84"/>
      <c r="GCN1885" s="84"/>
      <c r="GCO1885" s="84"/>
      <c r="GCP1885" s="84"/>
      <c r="GCQ1885" s="84"/>
      <c r="GCR1885" s="84"/>
      <c r="GCS1885" s="84"/>
      <c r="GCT1885" s="84"/>
      <c r="GCU1885" s="84"/>
      <c r="GCV1885" s="84"/>
      <c r="GCW1885" s="84"/>
      <c r="GCX1885" s="84"/>
      <c r="GCY1885" s="84"/>
      <c r="GCZ1885" s="84"/>
      <c r="GDA1885" s="84"/>
      <c r="GDB1885" s="84"/>
      <c r="GDC1885" s="84"/>
      <c r="GDD1885" s="84"/>
      <c r="GDE1885" s="84"/>
      <c r="GDF1885" s="84"/>
      <c r="GDG1885" s="84"/>
      <c r="GDH1885" s="84"/>
      <c r="GDI1885" s="84"/>
      <c r="GDJ1885" s="84"/>
      <c r="GDK1885" s="84"/>
      <c r="GDL1885" s="84"/>
      <c r="GDM1885" s="84"/>
      <c r="GDN1885" s="84"/>
      <c r="GDO1885" s="84"/>
      <c r="GDP1885" s="84"/>
      <c r="GDQ1885" s="84"/>
      <c r="GDR1885" s="84"/>
      <c r="GDS1885" s="84"/>
      <c r="GDT1885" s="84"/>
      <c r="GDU1885" s="84"/>
      <c r="GDV1885" s="84"/>
      <c r="GDW1885" s="84"/>
      <c r="GDX1885" s="84"/>
      <c r="GDY1885" s="84"/>
      <c r="GDZ1885" s="84"/>
      <c r="GEA1885" s="84"/>
      <c r="GEB1885" s="84"/>
      <c r="GEC1885" s="84"/>
      <c r="GED1885" s="84"/>
      <c r="GEE1885" s="84"/>
      <c r="GEF1885" s="84"/>
      <c r="GEG1885" s="84"/>
      <c r="GEH1885" s="84"/>
      <c r="GEI1885" s="84"/>
      <c r="GEJ1885" s="84"/>
      <c r="GEK1885" s="84"/>
      <c r="GEL1885" s="84"/>
      <c r="GEM1885" s="84"/>
      <c r="GEN1885" s="84"/>
      <c r="GEO1885" s="84"/>
      <c r="GEP1885" s="84"/>
      <c r="GEQ1885" s="84"/>
      <c r="GER1885" s="84"/>
      <c r="GES1885" s="84"/>
      <c r="GET1885" s="84"/>
      <c r="GEU1885" s="84"/>
      <c r="GEV1885" s="84"/>
      <c r="GEW1885" s="84"/>
      <c r="GEX1885" s="84"/>
      <c r="GEY1885" s="84"/>
      <c r="GEZ1885" s="84"/>
      <c r="GFA1885" s="84"/>
      <c r="GFB1885" s="84"/>
      <c r="GFC1885" s="84"/>
      <c r="GFD1885" s="84"/>
      <c r="GFE1885" s="84"/>
      <c r="GFF1885" s="84"/>
      <c r="GFG1885" s="84"/>
      <c r="GFH1885" s="84"/>
      <c r="GFI1885" s="84"/>
      <c r="GFJ1885" s="84"/>
      <c r="GFK1885" s="84"/>
      <c r="GFL1885" s="84"/>
      <c r="GFM1885" s="84"/>
      <c r="GFN1885" s="84"/>
      <c r="GFO1885" s="84"/>
      <c r="GFP1885" s="84"/>
      <c r="GFQ1885" s="84"/>
      <c r="GFR1885" s="84"/>
      <c r="GFS1885" s="84"/>
      <c r="GFT1885" s="84"/>
      <c r="GFU1885" s="84"/>
      <c r="GFV1885" s="84"/>
      <c r="GFW1885" s="84"/>
      <c r="GFX1885" s="84"/>
      <c r="GFY1885" s="84"/>
      <c r="GFZ1885" s="84"/>
      <c r="GGA1885" s="84"/>
      <c r="GGB1885" s="84"/>
      <c r="GGC1885" s="84"/>
      <c r="GGD1885" s="84"/>
      <c r="GGE1885" s="84"/>
      <c r="GGF1885" s="84"/>
      <c r="GGG1885" s="84"/>
      <c r="GGH1885" s="84"/>
      <c r="GGI1885" s="84"/>
      <c r="GGJ1885" s="84"/>
      <c r="GGK1885" s="84"/>
      <c r="GGL1885" s="84"/>
      <c r="GGM1885" s="84"/>
      <c r="GGN1885" s="84"/>
      <c r="GGO1885" s="84"/>
      <c r="GGP1885" s="84"/>
      <c r="GGQ1885" s="84"/>
      <c r="GGR1885" s="84"/>
      <c r="GGS1885" s="84"/>
      <c r="GGT1885" s="84"/>
      <c r="GGU1885" s="84"/>
      <c r="GGV1885" s="84"/>
      <c r="GGW1885" s="84"/>
      <c r="GGX1885" s="84"/>
      <c r="GGY1885" s="84"/>
      <c r="GGZ1885" s="84"/>
      <c r="GHA1885" s="84"/>
      <c r="GHB1885" s="84"/>
      <c r="GHC1885" s="84"/>
      <c r="GHD1885" s="84"/>
      <c r="GHE1885" s="84"/>
      <c r="GHF1885" s="84"/>
      <c r="GHG1885" s="84"/>
      <c r="GHH1885" s="84"/>
      <c r="GHI1885" s="84"/>
      <c r="GHJ1885" s="84"/>
      <c r="GHK1885" s="84"/>
      <c r="GHL1885" s="84"/>
      <c r="GHM1885" s="84"/>
      <c r="GHN1885" s="84"/>
      <c r="GHO1885" s="84"/>
      <c r="GHP1885" s="84"/>
      <c r="GHQ1885" s="84"/>
      <c r="GHR1885" s="84"/>
      <c r="GHS1885" s="84"/>
      <c r="GHT1885" s="84"/>
      <c r="GHU1885" s="84"/>
      <c r="GHV1885" s="84"/>
      <c r="GHW1885" s="84"/>
      <c r="GHX1885" s="84"/>
      <c r="GHY1885" s="84"/>
      <c r="GHZ1885" s="84"/>
      <c r="GIA1885" s="84"/>
      <c r="GIB1885" s="84"/>
      <c r="GIC1885" s="84"/>
      <c r="GID1885" s="84"/>
      <c r="GIE1885" s="84"/>
      <c r="GIF1885" s="84"/>
      <c r="GIG1885" s="84"/>
      <c r="GIH1885" s="84"/>
      <c r="GII1885" s="84"/>
      <c r="GIJ1885" s="84"/>
      <c r="GIK1885" s="84"/>
      <c r="GIL1885" s="84"/>
      <c r="GIM1885" s="84"/>
      <c r="GIN1885" s="84"/>
      <c r="GIO1885" s="84"/>
      <c r="GIP1885" s="84"/>
      <c r="GIQ1885" s="84"/>
      <c r="GIR1885" s="84"/>
      <c r="GIS1885" s="84"/>
      <c r="GIT1885" s="84"/>
      <c r="GIU1885" s="84"/>
      <c r="GIV1885" s="84"/>
      <c r="GIW1885" s="84"/>
      <c r="GIX1885" s="84"/>
      <c r="GIY1885" s="84"/>
      <c r="GIZ1885" s="84"/>
      <c r="GJA1885" s="84"/>
      <c r="GJB1885" s="84"/>
      <c r="GJC1885" s="84"/>
      <c r="GJD1885" s="84"/>
      <c r="GJE1885" s="84"/>
      <c r="GJF1885" s="84"/>
      <c r="GJG1885" s="84"/>
      <c r="GJH1885" s="84"/>
      <c r="GJI1885" s="84"/>
      <c r="GJJ1885" s="84"/>
      <c r="GJK1885" s="84"/>
      <c r="GJL1885" s="84"/>
      <c r="GJM1885" s="84"/>
      <c r="GJN1885" s="84"/>
      <c r="GJO1885" s="84"/>
      <c r="GJP1885" s="84"/>
      <c r="GJQ1885" s="84"/>
      <c r="GJR1885" s="84"/>
      <c r="GJS1885" s="84"/>
      <c r="GJT1885" s="84"/>
      <c r="GJU1885" s="84"/>
      <c r="GJV1885" s="84"/>
      <c r="GJW1885" s="84"/>
      <c r="GJX1885" s="84"/>
      <c r="GJY1885" s="84"/>
      <c r="GJZ1885" s="84"/>
      <c r="GKA1885" s="84"/>
      <c r="GKB1885" s="84"/>
      <c r="GKC1885" s="84"/>
      <c r="GKD1885" s="84"/>
      <c r="GKE1885" s="84"/>
      <c r="GKF1885" s="84"/>
      <c r="GKG1885" s="84"/>
      <c r="GKH1885" s="84"/>
      <c r="GKI1885" s="84"/>
      <c r="GKJ1885" s="84"/>
      <c r="GKK1885" s="84"/>
      <c r="GKL1885" s="84"/>
      <c r="GKM1885" s="84"/>
      <c r="GKN1885" s="84"/>
      <c r="GKO1885" s="84"/>
      <c r="GKP1885" s="84"/>
      <c r="GKQ1885" s="84"/>
      <c r="GKR1885" s="84"/>
      <c r="GKS1885" s="84"/>
      <c r="GKT1885" s="84"/>
      <c r="GKU1885" s="84"/>
      <c r="GKV1885" s="84"/>
      <c r="GKW1885" s="84"/>
      <c r="GKX1885" s="84"/>
      <c r="GKY1885" s="84"/>
      <c r="GKZ1885" s="84"/>
      <c r="GLA1885" s="84"/>
      <c r="GLB1885" s="84"/>
      <c r="GLC1885" s="84"/>
      <c r="GLD1885" s="84"/>
      <c r="GLE1885" s="84"/>
      <c r="GLF1885" s="84"/>
      <c r="GLG1885" s="84"/>
      <c r="GLH1885" s="84"/>
      <c r="GLI1885" s="84"/>
      <c r="GLJ1885" s="84"/>
      <c r="GLK1885" s="84"/>
      <c r="GLL1885" s="84"/>
      <c r="GLM1885" s="84"/>
      <c r="GLN1885" s="84"/>
      <c r="GLO1885" s="84"/>
      <c r="GLP1885" s="84"/>
      <c r="GLQ1885" s="84"/>
      <c r="GLR1885" s="84"/>
      <c r="GLS1885" s="84"/>
      <c r="GLT1885" s="84"/>
      <c r="GLU1885" s="84"/>
      <c r="GLV1885" s="84"/>
      <c r="GLW1885" s="84"/>
      <c r="GLX1885" s="84"/>
      <c r="GLY1885" s="84"/>
      <c r="GLZ1885" s="84"/>
      <c r="GMA1885" s="84"/>
      <c r="GMB1885" s="84"/>
      <c r="GMC1885" s="84"/>
      <c r="GMD1885" s="84"/>
      <c r="GME1885" s="84"/>
      <c r="GMF1885" s="84"/>
      <c r="GMG1885" s="84"/>
      <c r="GMH1885" s="84"/>
      <c r="GMI1885" s="84"/>
      <c r="GMJ1885" s="84"/>
      <c r="GMK1885" s="84"/>
      <c r="GML1885" s="84"/>
      <c r="GMM1885" s="84"/>
      <c r="GMN1885" s="84"/>
      <c r="GMO1885" s="84"/>
      <c r="GMP1885" s="84"/>
      <c r="GMQ1885" s="84"/>
      <c r="GMR1885" s="84"/>
      <c r="GMS1885" s="84"/>
      <c r="GMT1885" s="84"/>
      <c r="GMU1885" s="84"/>
      <c r="GMV1885" s="84"/>
      <c r="GMW1885" s="84"/>
      <c r="GMX1885" s="84"/>
      <c r="GMY1885" s="84"/>
      <c r="GMZ1885" s="84"/>
      <c r="GNA1885" s="84"/>
      <c r="GNB1885" s="84"/>
      <c r="GNC1885" s="84"/>
      <c r="GND1885" s="84"/>
      <c r="GNE1885" s="84"/>
      <c r="GNF1885" s="84"/>
      <c r="GNG1885" s="84"/>
      <c r="GNH1885" s="84"/>
      <c r="GNI1885" s="84"/>
      <c r="GNJ1885" s="84"/>
      <c r="GNK1885" s="84"/>
      <c r="GNL1885" s="84"/>
      <c r="GNM1885" s="84"/>
      <c r="GNN1885" s="84"/>
      <c r="GNO1885" s="84"/>
      <c r="GNP1885" s="84"/>
      <c r="GNQ1885" s="84"/>
      <c r="GNR1885" s="84"/>
      <c r="GNS1885" s="84"/>
      <c r="GNT1885" s="84"/>
      <c r="GNU1885" s="84"/>
      <c r="GNV1885" s="84"/>
      <c r="GNW1885" s="84"/>
      <c r="GNX1885" s="84"/>
      <c r="GNY1885" s="84"/>
      <c r="GNZ1885" s="84"/>
      <c r="GOA1885" s="84"/>
      <c r="GOB1885" s="84"/>
      <c r="GOC1885" s="84"/>
      <c r="GOD1885" s="84"/>
      <c r="GOE1885" s="84"/>
      <c r="GOF1885" s="84"/>
      <c r="GOG1885" s="84"/>
      <c r="GOH1885" s="84"/>
      <c r="GOI1885" s="84"/>
      <c r="GOJ1885" s="84"/>
      <c r="GOK1885" s="84"/>
      <c r="GOL1885" s="84"/>
      <c r="GOM1885" s="84"/>
      <c r="GON1885" s="84"/>
      <c r="GOO1885" s="84"/>
      <c r="GOP1885" s="84"/>
      <c r="GOQ1885" s="84"/>
      <c r="GOR1885" s="84"/>
      <c r="GOS1885" s="84"/>
      <c r="GOT1885" s="84"/>
      <c r="GOU1885" s="84"/>
      <c r="GOV1885" s="84"/>
      <c r="GOW1885" s="84"/>
      <c r="GOX1885" s="84"/>
      <c r="GOY1885" s="84"/>
      <c r="GOZ1885" s="84"/>
      <c r="GPA1885" s="84"/>
      <c r="GPB1885" s="84"/>
      <c r="GPC1885" s="84"/>
      <c r="GPD1885" s="84"/>
      <c r="GPE1885" s="84"/>
      <c r="GPF1885" s="84"/>
      <c r="GPG1885" s="84"/>
      <c r="GPH1885" s="84"/>
      <c r="GPI1885" s="84"/>
      <c r="GPJ1885" s="84"/>
      <c r="GPK1885" s="84"/>
      <c r="GPL1885" s="84"/>
      <c r="GPM1885" s="84"/>
      <c r="GPN1885" s="84"/>
      <c r="GPO1885" s="84"/>
      <c r="GPP1885" s="84"/>
      <c r="GPQ1885" s="84"/>
      <c r="GPR1885" s="84"/>
      <c r="GPS1885" s="84"/>
      <c r="GPT1885" s="84"/>
      <c r="GPU1885" s="84"/>
      <c r="GPV1885" s="84"/>
      <c r="GPW1885" s="84"/>
      <c r="GPX1885" s="84"/>
      <c r="GPY1885" s="84"/>
      <c r="GPZ1885" s="84"/>
      <c r="GQA1885" s="84"/>
      <c r="GQB1885" s="84"/>
      <c r="GQC1885" s="84"/>
      <c r="GQD1885" s="84"/>
      <c r="GQE1885" s="84"/>
      <c r="GQF1885" s="84"/>
      <c r="GQG1885" s="84"/>
      <c r="GQH1885" s="84"/>
      <c r="GQI1885" s="84"/>
      <c r="GQJ1885" s="84"/>
      <c r="GQK1885" s="84"/>
      <c r="GQL1885" s="84"/>
      <c r="GQM1885" s="84"/>
      <c r="GQN1885" s="84"/>
      <c r="GQO1885" s="84"/>
      <c r="GQP1885" s="84"/>
      <c r="GQQ1885" s="84"/>
      <c r="GQR1885" s="84"/>
      <c r="GQS1885" s="84"/>
      <c r="GQT1885" s="84"/>
      <c r="GQU1885" s="84"/>
      <c r="GQV1885" s="84"/>
      <c r="GQW1885" s="84"/>
      <c r="GQX1885" s="84"/>
      <c r="GQY1885" s="84"/>
      <c r="GQZ1885" s="84"/>
      <c r="GRA1885" s="84"/>
      <c r="GRB1885" s="84"/>
      <c r="GRC1885" s="84"/>
      <c r="GRD1885" s="84"/>
      <c r="GRE1885" s="84"/>
      <c r="GRF1885" s="84"/>
      <c r="GRG1885" s="84"/>
      <c r="GRH1885" s="84"/>
      <c r="GRI1885" s="84"/>
      <c r="GRJ1885" s="84"/>
      <c r="GRK1885" s="84"/>
      <c r="GRL1885" s="84"/>
      <c r="GRM1885" s="84"/>
      <c r="GRN1885" s="84"/>
      <c r="GRO1885" s="84"/>
      <c r="GRP1885" s="84"/>
      <c r="GRQ1885" s="84"/>
      <c r="GRR1885" s="84"/>
      <c r="GRS1885" s="84"/>
      <c r="GRT1885" s="84"/>
      <c r="GRU1885" s="84"/>
      <c r="GRV1885" s="84"/>
      <c r="GRW1885" s="84"/>
      <c r="GRX1885" s="84"/>
      <c r="GRY1885" s="84"/>
      <c r="GRZ1885" s="84"/>
      <c r="GSA1885" s="84"/>
      <c r="GSB1885" s="84"/>
      <c r="GSC1885" s="84"/>
      <c r="GSD1885" s="84"/>
      <c r="GSE1885" s="84"/>
      <c r="GSF1885" s="84"/>
      <c r="GSG1885" s="84"/>
      <c r="GSH1885" s="84"/>
      <c r="GSI1885" s="84"/>
      <c r="GSJ1885" s="84"/>
      <c r="GSK1885" s="84"/>
      <c r="GSL1885" s="84"/>
      <c r="GSM1885" s="84"/>
      <c r="GSN1885" s="84"/>
      <c r="GSO1885" s="84"/>
      <c r="GSP1885" s="84"/>
      <c r="GSQ1885" s="84"/>
      <c r="GSR1885" s="84"/>
      <c r="GSS1885" s="84"/>
      <c r="GST1885" s="84"/>
      <c r="GSU1885" s="84"/>
      <c r="GSV1885" s="84"/>
      <c r="GSW1885" s="84"/>
      <c r="GSX1885" s="84"/>
      <c r="GSY1885" s="84"/>
      <c r="GSZ1885" s="84"/>
      <c r="GTA1885" s="84"/>
      <c r="GTB1885" s="84"/>
      <c r="GTC1885" s="84"/>
      <c r="GTD1885" s="84"/>
      <c r="GTE1885" s="84"/>
      <c r="GTF1885" s="84"/>
      <c r="GTG1885" s="84"/>
      <c r="GTH1885" s="84"/>
      <c r="GTI1885" s="84"/>
      <c r="GTJ1885" s="84"/>
      <c r="GTK1885" s="84"/>
      <c r="GTL1885" s="84"/>
      <c r="GTM1885" s="84"/>
      <c r="GTN1885" s="84"/>
      <c r="GTO1885" s="84"/>
      <c r="GTP1885" s="84"/>
      <c r="GTQ1885" s="84"/>
      <c r="GTR1885" s="84"/>
      <c r="GTS1885" s="84"/>
      <c r="GTT1885" s="84"/>
      <c r="GTU1885" s="84"/>
      <c r="GTV1885" s="84"/>
      <c r="GTW1885" s="84"/>
      <c r="GTX1885" s="84"/>
      <c r="GTY1885" s="84"/>
      <c r="GTZ1885" s="84"/>
      <c r="GUA1885" s="84"/>
      <c r="GUB1885" s="84"/>
      <c r="GUC1885" s="84"/>
      <c r="GUD1885" s="84"/>
      <c r="GUE1885" s="84"/>
      <c r="GUF1885" s="84"/>
      <c r="GUG1885" s="84"/>
      <c r="GUH1885" s="84"/>
      <c r="GUI1885" s="84"/>
      <c r="GUJ1885" s="84"/>
      <c r="GUK1885" s="84"/>
      <c r="GUL1885" s="84"/>
      <c r="GUM1885" s="84"/>
      <c r="GUN1885" s="84"/>
      <c r="GUO1885" s="84"/>
      <c r="GUP1885" s="84"/>
      <c r="GUQ1885" s="84"/>
      <c r="GUR1885" s="84"/>
      <c r="GUS1885" s="84"/>
      <c r="GUT1885" s="84"/>
      <c r="GUU1885" s="84"/>
      <c r="GUV1885" s="84"/>
      <c r="GUW1885" s="84"/>
      <c r="GUX1885" s="84"/>
      <c r="GUY1885" s="84"/>
      <c r="GUZ1885" s="84"/>
      <c r="GVA1885" s="84"/>
      <c r="GVB1885" s="84"/>
      <c r="GVC1885" s="84"/>
      <c r="GVD1885" s="84"/>
      <c r="GVE1885" s="84"/>
      <c r="GVF1885" s="84"/>
      <c r="GVG1885" s="84"/>
      <c r="GVH1885" s="84"/>
      <c r="GVI1885" s="84"/>
      <c r="GVJ1885" s="84"/>
      <c r="GVK1885" s="84"/>
      <c r="GVL1885" s="84"/>
      <c r="GVM1885" s="84"/>
      <c r="GVN1885" s="84"/>
      <c r="GVO1885" s="84"/>
      <c r="GVP1885" s="84"/>
      <c r="GVQ1885" s="84"/>
      <c r="GVR1885" s="84"/>
      <c r="GVS1885" s="84"/>
      <c r="GVT1885" s="84"/>
      <c r="GVU1885" s="84"/>
      <c r="GVV1885" s="84"/>
      <c r="GVW1885" s="84"/>
      <c r="GVX1885" s="84"/>
      <c r="GVY1885" s="84"/>
      <c r="GVZ1885" s="84"/>
      <c r="GWA1885" s="84"/>
      <c r="GWB1885" s="84"/>
      <c r="GWC1885" s="84"/>
      <c r="GWD1885" s="84"/>
      <c r="GWE1885" s="84"/>
      <c r="GWF1885" s="84"/>
      <c r="GWG1885" s="84"/>
      <c r="GWH1885" s="84"/>
      <c r="GWI1885" s="84"/>
      <c r="GWJ1885" s="84"/>
      <c r="GWK1885" s="84"/>
      <c r="GWL1885" s="84"/>
      <c r="GWM1885" s="84"/>
      <c r="GWN1885" s="84"/>
      <c r="GWO1885" s="84"/>
      <c r="GWP1885" s="84"/>
      <c r="GWQ1885" s="84"/>
      <c r="GWR1885" s="84"/>
      <c r="GWS1885" s="84"/>
      <c r="GWT1885" s="84"/>
      <c r="GWU1885" s="84"/>
      <c r="GWV1885" s="84"/>
      <c r="GWW1885" s="84"/>
      <c r="GWX1885" s="84"/>
      <c r="GWY1885" s="84"/>
      <c r="GWZ1885" s="84"/>
      <c r="GXA1885" s="84"/>
      <c r="GXB1885" s="84"/>
      <c r="GXC1885" s="84"/>
      <c r="GXD1885" s="84"/>
      <c r="GXE1885" s="84"/>
      <c r="GXF1885" s="84"/>
      <c r="GXG1885" s="84"/>
      <c r="GXH1885" s="84"/>
      <c r="GXI1885" s="84"/>
      <c r="GXJ1885" s="84"/>
      <c r="GXK1885" s="84"/>
      <c r="GXL1885" s="84"/>
      <c r="GXM1885" s="84"/>
      <c r="GXN1885" s="84"/>
      <c r="GXO1885" s="84"/>
      <c r="GXP1885" s="84"/>
      <c r="GXQ1885" s="84"/>
      <c r="GXR1885" s="84"/>
      <c r="GXS1885" s="84"/>
      <c r="GXT1885" s="84"/>
      <c r="GXU1885" s="84"/>
      <c r="GXV1885" s="84"/>
      <c r="GXW1885" s="84"/>
      <c r="GXX1885" s="84"/>
      <c r="GXY1885" s="84"/>
      <c r="GXZ1885" s="84"/>
      <c r="GYA1885" s="84"/>
      <c r="GYB1885" s="84"/>
      <c r="GYC1885" s="84"/>
      <c r="GYD1885" s="84"/>
      <c r="GYE1885" s="84"/>
      <c r="GYF1885" s="84"/>
      <c r="GYG1885" s="84"/>
      <c r="GYH1885" s="84"/>
      <c r="GYI1885" s="84"/>
      <c r="GYJ1885" s="84"/>
      <c r="GYK1885" s="84"/>
      <c r="GYL1885" s="84"/>
      <c r="GYM1885" s="84"/>
      <c r="GYN1885" s="84"/>
      <c r="GYO1885" s="84"/>
      <c r="GYP1885" s="84"/>
      <c r="GYQ1885" s="84"/>
      <c r="GYR1885" s="84"/>
      <c r="GYS1885" s="84"/>
      <c r="GYT1885" s="84"/>
      <c r="GYU1885" s="84"/>
      <c r="GYV1885" s="84"/>
      <c r="GYW1885" s="84"/>
      <c r="GYX1885" s="84"/>
      <c r="GYY1885" s="84"/>
      <c r="GYZ1885" s="84"/>
      <c r="GZA1885" s="84"/>
      <c r="GZB1885" s="84"/>
      <c r="GZC1885" s="84"/>
      <c r="GZD1885" s="84"/>
      <c r="GZE1885" s="84"/>
      <c r="GZF1885" s="84"/>
      <c r="GZG1885" s="84"/>
      <c r="GZH1885" s="84"/>
      <c r="GZI1885" s="84"/>
      <c r="GZJ1885" s="84"/>
      <c r="GZK1885" s="84"/>
      <c r="GZL1885" s="84"/>
      <c r="GZM1885" s="84"/>
      <c r="GZN1885" s="84"/>
      <c r="GZO1885" s="84"/>
      <c r="GZP1885" s="84"/>
      <c r="GZQ1885" s="84"/>
      <c r="GZR1885" s="84"/>
      <c r="GZS1885" s="84"/>
      <c r="GZT1885" s="84"/>
      <c r="GZU1885" s="84"/>
      <c r="GZV1885" s="84"/>
      <c r="GZW1885" s="84"/>
      <c r="GZX1885" s="84"/>
      <c r="GZY1885" s="84"/>
      <c r="GZZ1885" s="84"/>
      <c r="HAA1885" s="84"/>
      <c r="HAB1885" s="84"/>
      <c r="HAC1885" s="84"/>
      <c r="HAD1885" s="84"/>
      <c r="HAE1885" s="84"/>
      <c r="HAF1885" s="84"/>
      <c r="HAG1885" s="84"/>
      <c r="HAH1885" s="84"/>
      <c r="HAI1885" s="84"/>
      <c r="HAJ1885" s="84"/>
      <c r="HAK1885" s="84"/>
      <c r="HAL1885" s="84"/>
      <c r="HAM1885" s="84"/>
      <c r="HAN1885" s="84"/>
      <c r="HAO1885" s="84"/>
      <c r="HAP1885" s="84"/>
      <c r="HAQ1885" s="84"/>
      <c r="HAR1885" s="84"/>
      <c r="HAS1885" s="84"/>
      <c r="HAT1885" s="84"/>
      <c r="HAU1885" s="84"/>
      <c r="HAV1885" s="84"/>
      <c r="HAW1885" s="84"/>
      <c r="HAX1885" s="84"/>
      <c r="HAY1885" s="84"/>
      <c r="HAZ1885" s="84"/>
      <c r="HBA1885" s="84"/>
      <c r="HBB1885" s="84"/>
      <c r="HBC1885" s="84"/>
      <c r="HBD1885" s="84"/>
      <c r="HBE1885" s="84"/>
      <c r="HBF1885" s="84"/>
      <c r="HBG1885" s="84"/>
      <c r="HBH1885" s="84"/>
      <c r="HBI1885" s="84"/>
      <c r="HBJ1885" s="84"/>
      <c r="HBK1885" s="84"/>
      <c r="HBL1885" s="84"/>
      <c r="HBM1885" s="84"/>
      <c r="HBN1885" s="84"/>
      <c r="HBO1885" s="84"/>
      <c r="HBP1885" s="84"/>
      <c r="HBQ1885" s="84"/>
      <c r="HBR1885" s="84"/>
      <c r="HBS1885" s="84"/>
      <c r="HBT1885" s="84"/>
      <c r="HBU1885" s="84"/>
      <c r="HBV1885" s="84"/>
      <c r="HBW1885" s="84"/>
      <c r="HBX1885" s="84"/>
      <c r="HBY1885" s="84"/>
      <c r="HBZ1885" s="84"/>
      <c r="HCA1885" s="84"/>
      <c r="HCB1885" s="84"/>
      <c r="HCC1885" s="84"/>
      <c r="HCD1885" s="84"/>
      <c r="HCE1885" s="84"/>
      <c r="HCF1885" s="84"/>
      <c r="HCG1885" s="84"/>
      <c r="HCH1885" s="84"/>
      <c r="HCI1885" s="84"/>
      <c r="HCJ1885" s="84"/>
      <c r="HCK1885" s="84"/>
      <c r="HCL1885" s="84"/>
      <c r="HCM1885" s="84"/>
      <c r="HCN1885" s="84"/>
      <c r="HCO1885" s="84"/>
      <c r="HCP1885" s="84"/>
      <c r="HCQ1885" s="84"/>
      <c r="HCR1885" s="84"/>
      <c r="HCS1885" s="84"/>
      <c r="HCT1885" s="84"/>
      <c r="HCU1885" s="84"/>
      <c r="HCV1885" s="84"/>
      <c r="HCW1885" s="84"/>
      <c r="HCX1885" s="84"/>
      <c r="HCY1885" s="84"/>
      <c r="HCZ1885" s="84"/>
      <c r="HDA1885" s="84"/>
      <c r="HDB1885" s="84"/>
      <c r="HDC1885" s="84"/>
      <c r="HDD1885" s="84"/>
      <c r="HDE1885" s="84"/>
      <c r="HDF1885" s="84"/>
      <c r="HDG1885" s="84"/>
      <c r="HDH1885" s="84"/>
      <c r="HDI1885" s="84"/>
      <c r="HDJ1885" s="84"/>
      <c r="HDK1885" s="84"/>
      <c r="HDL1885" s="84"/>
      <c r="HDM1885" s="84"/>
      <c r="HDN1885" s="84"/>
      <c r="HDO1885" s="84"/>
      <c r="HDP1885" s="84"/>
      <c r="HDQ1885" s="84"/>
      <c r="HDR1885" s="84"/>
      <c r="HDS1885" s="84"/>
      <c r="HDT1885" s="84"/>
      <c r="HDU1885" s="84"/>
      <c r="HDV1885" s="84"/>
      <c r="HDW1885" s="84"/>
      <c r="HDX1885" s="84"/>
      <c r="HDY1885" s="84"/>
      <c r="HDZ1885" s="84"/>
      <c r="HEA1885" s="84"/>
      <c r="HEB1885" s="84"/>
      <c r="HEC1885" s="84"/>
      <c r="HED1885" s="84"/>
      <c r="HEE1885" s="84"/>
      <c r="HEF1885" s="84"/>
      <c r="HEG1885" s="84"/>
      <c r="HEH1885" s="84"/>
      <c r="HEI1885" s="84"/>
      <c r="HEJ1885" s="84"/>
      <c r="HEK1885" s="84"/>
      <c r="HEL1885" s="84"/>
      <c r="HEM1885" s="84"/>
      <c r="HEN1885" s="84"/>
      <c r="HEO1885" s="84"/>
      <c r="HEP1885" s="84"/>
      <c r="HEQ1885" s="84"/>
      <c r="HER1885" s="84"/>
      <c r="HES1885" s="84"/>
      <c r="HET1885" s="84"/>
      <c r="HEU1885" s="84"/>
      <c r="HEV1885" s="84"/>
      <c r="HEW1885" s="84"/>
      <c r="HEX1885" s="84"/>
      <c r="HEY1885" s="84"/>
      <c r="HEZ1885" s="84"/>
      <c r="HFA1885" s="84"/>
      <c r="HFB1885" s="84"/>
      <c r="HFC1885" s="84"/>
      <c r="HFD1885" s="84"/>
      <c r="HFE1885" s="84"/>
      <c r="HFF1885" s="84"/>
      <c r="HFG1885" s="84"/>
      <c r="HFH1885" s="84"/>
      <c r="HFI1885" s="84"/>
      <c r="HFJ1885" s="84"/>
      <c r="HFK1885" s="84"/>
      <c r="HFL1885" s="84"/>
      <c r="HFM1885" s="84"/>
      <c r="HFN1885" s="84"/>
      <c r="HFO1885" s="84"/>
      <c r="HFP1885" s="84"/>
      <c r="HFQ1885" s="84"/>
      <c r="HFR1885" s="84"/>
      <c r="HFS1885" s="84"/>
      <c r="HFT1885" s="84"/>
      <c r="HFU1885" s="84"/>
      <c r="HFV1885" s="84"/>
      <c r="HFW1885" s="84"/>
      <c r="HFX1885" s="84"/>
      <c r="HFY1885" s="84"/>
      <c r="HFZ1885" s="84"/>
      <c r="HGA1885" s="84"/>
      <c r="HGB1885" s="84"/>
      <c r="HGC1885" s="84"/>
      <c r="HGD1885" s="84"/>
      <c r="HGE1885" s="84"/>
      <c r="HGF1885" s="84"/>
      <c r="HGG1885" s="84"/>
      <c r="HGH1885" s="84"/>
      <c r="HGI1885" s="84"/>
      <c r="HGJ1885" s="84"/>
      <c r="HGK1885" s="84"/>
      <c r="HGL1885" s="84"/>
      <c r="HGM1885" s="84"/>
      <c r="HGN1885" s="84"/>
      <c r="HGO1885" s="84"/>
      <c r="HGP1885" s="84"/>
      <c r="HGQ1885" s="84"/>
      <c r="HGR1885" s="84"/>
      <c r="HGS1885" s="84"/>
      <c r="HGT1885" s="84"/>
      <c r="HGU1885" s="84"/>
      <c r="HGV1885" s="84"/>
      <c r="HGW1885" s="84"/>
      <c r="HGX1885" s="84"/>
      <c r="HGY1885" s="84"/>
      <c r="HGZ1885" s="84"/>
      <c r="HHA1885" s="84"/>
      <c r="HHB1885" s="84"/>
      <c r="HHC1885" s="84"/>
      <c r="HHD1885" s="84"/>
      <c r="HHE1885" s="84"/>
      <c r="HHF1885" s="84"/>
      <c r="HHG1885" s="84"/>
      <c r="HHH1885" s="84"/>
      <c r="HHI1885" s="84"/>
      <c r="HHJ1885" s="84"/>
      <c r="HHK1885" s="84"/>
      <c r="HHL1885" s="84"/>
      <c r="HHM1885" s="84"/>
      <c r="HHN1885" s="84"/>
      <c r="HHO1885" s="84"/>
      <c r="HHP1885" s="84"/>
      <c r="HHQ1885" s="84"/>
      <c r="HHR1885" s="84"/>
      <c r="HHS1885" s="84"/>
      <c r="HHT1885" s="84"/>
      <c r="HHU1885" s="84"/>
      <c r="HHV1885" s="84"/>
      <c r="HHW1885" s="84"/>
      <c r="HHX1885" s="84"/>
      <c r="HHY1885" s="84"/>
      <c r="HHZ1885" s="84"/>
      <c r="HIA1885" s="84"/>
      <c r="HIB1885" s="84"/>
      <c r="HIC1885" s="84"/>
      <c r="HID1885" s="84"/>
      <c r="HIE1885" s="84"/>
      <c r="HIF1885" s="84"/>
      <c r="HIG1885" s="84"/>
      <c r="HIH1885" s="84"/>
      <c r="HII1885" s="84"/>
      <c r="HIJ1885" s="84"/>
      <c r="HIK1885" s="84"/>
      <c r="HIL1885" s="84"/>
      <c r="HIM1885" s="84"/>
      <c r="HIN1885" s="84"/>
      <c r="HIO1885" s="84"/>
      <c r="HIP1885" s="84"/>
      <c r="HIQ1885" s="84"/>
      <c r="HIR1885" s="84"/>
      <c r="HIS1885" s="84"/>
      <c r="HIT1885" s="84"/>
      <c r="HIU1885" s="84"/>
      <c r="HIV1885" s="84"/>
      <c r="HIW1885" s="84"/>
      <c r="HIX1885" s="84"/>
      <c r="HIY1885" s="84"/>
      <c r="HIZ1885" s="84"/>
      <c r="HJA1885" s="84"/>
      <c r="HJB1885" s="84"/>
      <c r="HJC1885" s="84"/>
      <c r="HJD1885" s="84"/>
      <c r="HJE1885" s="84"/>
      <c r="HJF1885" s="84"/>
      <c r="HJG1885" s="84"/>
      <c r="HJH1885" s="84"/>
      <c r="HJI1885" s="84"/>
      <c r="HJJ1885" s="84"/>
      <c r="HJK1885" s="84"/>
      <c r="HJL1885" s="84"/>
      <c r="HJM1885" s="84"/>
      <c r="HJN1885" s="84"/>
      <c r="HJO1885" s="84"/>
      <c r="HJP1885" s="84"/>
      <c r="HJQ1885" s="84"/>
      <c r="HJR1885" s="84"/>
      <c r="HJS1885" s="84"/>
      <c r="HJT1885" s="84"/>
      <c r="HJU1885" s="84"/>
      <c r="HJV1885" s="84"/>
      <c r="HJW1885" s="84"/>
      <c r="HJX1885" s="84"/>
      <c r="HJY1885" s="84"/>
      <c r="HJZ1885" s="84"/>
      <c r="HKA1885" s="84"/>
      <c r="HKB1885" s="84"/>
      <c r="HKC1885" s="84"/>
      <c r="HKD1885" s="84"/>
      <c r="HKE1885" s="84"/>
      <c r="HKF1885" s="84"/>
      <c r="HKG1885" s="84"/>
      <c r="HKH1885" s="84"/>
      <c r="HKI1885" s="84"/>
      <c r="HKJ1885" s="84"/>
      <c r="HKK1885" s="84"/>
      <c r="HKL1885" s="84"/>
      <c r="HKM1885" s="84"/>
      <c r="HKN1885" s="84"/>
      <c r="HKO1885" s="84"/>
      <c r="HKP1885" s="84"/>
      <c r="HKQ1885" s="84"/>
      <c r="HKR1885" s="84"/>
      <c r="HKS1885" s="84"/>
      <c r="HKT1885" s="84"/>
      <c r="HKU1885" s="84"/>
      <c r="HKV1885" s="84"/>
      <c r="HKW1885" s="84"/>
      <c r="HKX1885" s="84"/>
      <c r="HKY1885" s="84"/>
      <c r="HKZ1885" s="84"/>
      <c r="HLA1885" s="84"/>
      <c r="HLB1885" s="84"/>
      <c r="HLC1885" s="84"/>
      <c r="HLD1885" s="84"/>
      <c r="HLE1885" s="84"/>
      <c r="HLF1885" s="84"/>
      <c r="HLG1885" s="84"/>
      <c r="HLH1885" s="84"/>
      <c r="HLI1885" s="84"/>
      <c r="HLJ1885" s="84"/>
      <c r="HLK1885" s="84"/>
      <c r="HLL1885" s="84"/>
      <c r="HLM1885" s="84"/>
      <c r="HLN1885" s="84"/>
      <c r="HLO1885" s="84"/>
      <c r="HLP1885" s="84"/>
      <c r="HLQ1885" s="84"/>
      <c r="HLR1885" s="84"/>
      <c r="HLS1885" s="84"/>
      <c r="HLT1885" s="84"/>
      <c r="HLU1885" s="84"/>
      <c r="HLV1885" s="84"/>
      <c r="HLW1885" s="84"/>
      <c r="HLX1885" s="84"/>
      <c r="HLY1885" s="84"/>
      <c r="HLZ1885" s="84"/>
      <c r="HMA1885" s="84"/>
      <c r="HMB1885" s="84"/>
      <c r="HMC1885" s="84"/>
      <c r="HMD1885" s="84"/>
      <c r="HME1885" s="84"/>
      <c r="HMF1885" s="84"/>
      <c r="HMG1885" s="84"/>
      <c r="HMH1885" s="84"/>
      <c r="HMI1885" s="84"/>
      <c r="HMJ1885" s="84"/>
      <c r="HMK1885" s="84"/>
      <c r="HML1885" s="84"/>
      <c r="HMM1885" s="84"/>
      <c r="HMN1885" s="84"/>
      <c r="HMO1885" s="84"/>
      <c r="HMP1885" s="84"/>
      <c r="HMQ1885" s="84"/>
      <c r="HMR1885" s="84"/>
      <c r="HMS1885" s="84"/>
      <c r="HMT1885" s="84"/>
      <c r="HMU1885" s="84"/>
      <c r="HMV1885" s="84"/>
      <c r="HMW1885" s="84"/>
      <c r="HMX1885" s="84"/>
      <c r="HMY1885" s="84"/>
      <c r="HMZ1885" s="84"/>
      <c r="HNA1885" s="84"/>
      <c r="HNB1885" s="84"/>
      <c r="HNC1885" s="84"/>
      <c r="HND1885" s="84"/>
      <c r="HNE1885" s="84"/>
      <c r="HNF1885" s="84"/>
      <c r="HNG1885" s="84"/>
      <c r="HNH1885" s="84"/>
      <c r="HNI1885" s="84"/>
      <c r="HNJ1885" s="84"/>
      <c r="HNK1885" s="84"/>
      <c r="HNL1885" s="84"/>
      <c r="HNM1885" s="84"/>
      <c r="HNN1885" s="84"/>
      <c r="HNO1885" s="84"/>
      <c r="HNP1885" s="84"/>
      <c r="HNQ1885" s="84"/>
      <c r="HNR1885" s="84"/>
      <c r="HNS1885" s="84"/>
      <c r="HNT1885" s="84"/>
      <c r="HNU1885" s="84"/>
      <c r="HNV1885" s="84"/>
      <c r="HNW1885" s="84"/>
      <c r="HNX1885" s="84"/>
      <c r="HNY1885" s="84"/>
      <c r="HNZ1885" s="84"/>
      <c r="HOA1885" s="84"/>
      <c r="HOB1885" s="84"/>
      <c r="HOC1885" s="84"/>
      <c r="HOD1885" s="84"/>
      <c r="HOE1885" s="84"/>
      <c r="HOF1885" s="84"/>
      <c r="HOG1885" s="84"/>
      <c r="HOH1885" s="84"/>
      <c r="HOI1885" s="84"/>
      <c r="HOJ1885" s="84"/>
      <c r="HOK1885" s="84"/>
      <c r="HOL1885" s="84"/>
      <c r="HOM1885" s="84"/>
      <c r="HON1885" s="84"/>
      <c r="HOO1885" s="84"/>
      <c r="HOP1885" s="84"/>
      <c r="HOQ1885" s="84"/>
      <c r="HOR1885" s="84"/>
      <c r="HOS1885" s="84"/>
      <c r="HOT1885" s="84"/>
      <c r="HOU1885" s="84"/>
      <c r="HOV1885" s="84"/>
      <c r="HOW1885" s="84"/>
      <c r="HOX1885" s="84"/>
      <c r="HOY1885" s="84"/>
      <c r="HOZ1885" s="84"/>
      <c r="HPA1885" s="84"/>
      <c r="HPB1885" s="84"/>
      <c r="HPC1885" s="84"/>
      <c r="HPD1885" s="84"/>
      <c r="HPE1885" s="84"/>
      <c r="HPF1885" s="84"/>
      <c r="HPG1885" s="84"/>
      <c r="HPH1885" s="84"/>
      <c r="HPI1885" s="84"/>
      <c r="HPJ1885" s="84"/>
      <c r="HPK1885" s="84"/>
      <c r="HPL1885" s="84"/>
      <c r="HPM1885" s="84"/>
      <c r="HPN1885" s="84"/>
      <c r="HPO1885" s="84"/>
      <c r="HPP1885" s="84"/>
      <c r="HPQ1885" s="84"/>
      <c r="HPR1885" s="84"/>
      <c r="HPS1885" s="84"/>
      <c r="HPT1885" s="84"/>
      <c r="HPU1885" s="84"/>
      <c r="HPV1885" s="84"/>
      <c r="HPW1885" s="84"/>
      <c r="HPX1885" s="84"/>
      <c r="HPY1885" s="84"/>
      <c r="HPZ1885" s="84"/>
      <c r="HQA1885" s="84"/>
      <c r="HQB1885" s="84"/>
      <c r="HQC1885" s="84"/>
      <c r="HQD1885" s="84"/>
      <c r="HQE1885" s="84"/>
      <c r="HQF1885" s="84"/>
      <c r="HQG1885" s="84"/>
      <c r="HQH1885" s="84"/>
      <c r="HQI1885" s="84"/>
      <c r="HQJ1885" s="84"/>
      <c r="HQK1885" s="84"/>
      <c r="HQL1885" s="84"/>
      <c r="HQM1885" s="84"/>
      <c r="HQN1885" s="84"/>
      <c r="HQO1885" s="84"/>
      <c r="HQP1885" s="84"/>
      <c r="HQQ1885" s="84"/>
      <c r="HQR1885" s="84"/>
      <c r="HQS1885" s="84"/>
      <c r="HQT1885" s="84"/>
      <c r="HQU1885" s="84"/>
      <c r="HQV1885" s="84"/>
      <c r="HQW1885" s="84"/>
      <c r="HQX1885" s="84"/>
      <c r="HQY1885" s="84"/>
      <c r="HQZ1885" s="84"/>
      <c r="HRA1885" s="84"/>
      <c r="HRB1885" s="84"/>
      <c r="HRC1885" s="84"/>
      <c r="HRD1885" s="84"/>
      <c r="HRE1885" s="84"/>
      <c r="HRF1885" s="84"/>
      <c r="HRG1885" s="84"/>
      <c r="HRH1885" s="84"/>
      <c r="HRI1885" s="84"/>
      <c r="HRJ1885" s="84"/>
      <c r="HRK1885" s="84"/>
      <c r="HRL1885" s="84"/>
      <c r="HRM1885" s="84"/>
      <c r="HRN1885" s="84"/>
      <c r="HRO1885" s="84"/>
      <c r="HRP1885" s="84"/>
      <c r="HRQ1885" s="84"/>
      <c r="HRR1885" s="84"/>
      <c r="HRS1885" s="84"/>
      <c r="HRT1885" s="84"/>
      <c r="HRU1885" s="84"/>
      <c r="HRV1885" s="84"/>
      <c r="HRW1885" s="84"/>
      <c r="HRX1885" s="84"/>
      <c r="HRY1885" s="84"/>
      <c r="HRZ1885" s="84"/>
      <c r="HSA1885" s="84"/>
      <c r="HSB1885" s="84"/>
      <c r="HSC1885" s="84"/>
      <c r="HSD1885" s="84"/>
      <c r="HSE1885" s="84"/>
      <c r="HSF1885" s="84"/>
      <c r="HSG1885" s="84"/>
      <c r="HSH1885" s="84"/>
      <c r="HSI1885" s="84"/>
      <c r="HSJ1885" s="84"/>
      <c r="HSK1885" s="84"/>
      <c r="HSL1885" s="84"/>
      <c r="HSM1885" s="84"/>
      <c r="HSN1885" s="84"/>
      <c r="HSO1885" s="84"/>
      <c r="HSP1885" s="84"/>
      <c r="HSQ1885" s="84"/>
      <c r="HSR1885" s="84"/>
      <c r="HSS1885" s="84"/>
      <c r="HST1885" s="84"/>
      <c r="HSU1885" s="84"/>
      <c r="HSV1885" s="84"/>
      <c r="HSW1885" s="84"/>
      <c r="HSX1885" s="84"/>
      <c r="HSY1885" s="84"/>
      <c r="HSZ1885" s="84"/>
      <c r="HTA1885" s="84"/>
      <c r="HTB1885" s="84"/>
      <c r="HTC1885" s="84"/>
      <c r="HTD1885" s="84"/>
      <c r="HTE1885" s="84"/>
      <c r="HTF1885" s="84"/>
      <c r="HTG1885" s="84"/>
      <c r="HTH1885" s="84"/>
      <c r="HTI1885" s="84"/>
      <c r="HTJ1885" s="84"/>
      <c r="HTK1885" s="84"/>
      <c r="HTL1885" s="84"/>
      <c r="HTM1885" s="84"/>
      <c r="HTN1885" s="84"/>
      <c r="HTO1885" s="84"/>
      <c r="HTP1885" s="84"/>
      <c r="HTQ1885" s="84"/>
      <c r="HTR1885" s="84"/>
      <c r="HTS1885" s="84"/>
      <c r="HTT1885" s="84"/>
      <c r="HTU1885" s="84"/>
      <c r="HTV1885" s="84"/>
      <c r="HTW1885" s="84"/>
      <c r="HTX1885" s="84"/>
      <c r="HTY1885" s="84"/>
      <c r="HTZ1885" s="84"/>
      <c r="HUA1885" s="84"/>
      <c r="HUB1885" s="84"/>
      <c r="HUC1885" s="84"/>
      <c r="HUD1885" s="84"/>
      <c r="HUE1885" s="84"/>
      <c r="HUF1885" s="84"/>
      <c r="HUG1885" s="84"/>
      <c r="HUH1885" s="84"/>
      <c r="HUI1885" s="84"/>
      <c r="HUJ1885" s="84"/>
      <c r="HUK1885" s="84"/>
      <c r="HUL1885" s="84"/>
      <c r="HUM1885" s="84"/>
      <c r="HUN1885" s="84"/>
      <c r="HUO1885" s="84"/>
      <c r="HUP1885" s="84"/>
      <c r="HUQ1885" s="84"/>
      <c r="HUR1885" s="84"/>
      <c r="HUS1885" s="84"/>
      <c r="HUT1885" s="84"/>
      <c r="HUU1885" s="84"/>
      <c r="HUV1885" s="84"/>
      <c r="HUW1885" s="84"/>
      <c r="HUX1885" s="84"/>
      <c r="HUY1885" s="84"/>
      <c r="HUZ1885" s="84"/>
      <c r="HVA1885" s="84"/>
      <c r="HVB1885" s="84"/>
      <c r="HVC1885" s="84"/>
      <c r="HVD1885" s="84"/>
      <c r="HVE1885" s="84"/>
      <c r="HVF1885" s="84"/>
      <c r="HVG1885" s="84"/>
      <c r="HVH1885" s="84"/>
      <c r="HVI1885" s="84"/>
      <c r="HVJ1885" s="84"/>
      <c r="HVK1885" s="84"/>
      <c r="HVL1885" s="84"/>
      <c r="HVM1885" s="84"/>
      <c r="HVN1885" s="84"/>
      <c r="HVO1885" s="84"/>
      <c r="HVP1885" s="84"/>
      <c r="HVQ1885" s="84"/>
      <c r="HVR1885" s="84"/>
      <c r="HVS1885" s="84"/>
      <c r="HVT1885" s="84"/>
      <c r="HVU1885" s="84"/>
      <c r="HVV1885" s="84"/>
      <c r="HVW1885" s="84"/>
      <c r="HVX1885" s="84"/>
      <c r="HVY1885" s="84"/>
      <c r="HVZ1885" s="84"/>
      <c r="HWA1885" s="84"/>
      <c r="HWB1885" s="84"/>
      <c r="HWC1885" s="84"/>
      <c r="HWD1885" s="84"/>
      <c r="HWE1885" s="84"/>
      <c r="HWF1885" s="84"/>
      <c r="HWG1885" s="84"/>
      <c r="HWH1885" s="84"/>
      <c r="HWI1885" s="84"/>
      <c r="HWJ1885" s="84"/>
      <c r="HWK1885" s="84"/>
      <c r="HWL1885" s="84"/>
      <c r="HWM1885" s="84"/>
      <c r="HWN1885" s="84"/>
      <c r="HWO1885" s="84"/>
      <c r="HWP1885" s="84"/>
      <c r="HWQ1885" s="84"/>
      <c r="HWR1885" s="84"/>
      <c r="HWS1885" s="84"/>
      <c r="HWT1885" s="84"/>
      <c r="HWU1885" s="84"/>
      <c r="HWV1885" s="84"/>
      <c r="HWW1885" s="84"/>
      <c r="HWX1885" s="84"/>
      <c r="HWY1885" s="84"/>
      <c r="HWZ1885" s="84"/>
      <c r="HXA1885" s="84"/>
      <c r="HXB1885" s="84"/>
      <c r="HXC1885" s="84"/>
      <c r="HXD1885" s="84"/>
      <c r="HXE1885" s="84"/>
      <c r="HXF1885" s="84"/>
      <c r="HXG1885" s="84"/>
      <c r="HXH1885" s="84"/>
      <c r="HXI1885" s="84"/>
      <c r="HXJ1885" s="84"/>
      <c r="HXK1885" s="84"/>
      <c r="HXL1885" s="84"/>
      <c r="HXM1885" s="84"/>
      <c r="HXN1885" s="84"/>
      <c r="HXO1885" s="84"/>
      <c r="HXP1885" s="84"/>
      <c r="HXQ1885" s="84"/>
      <c r="HXR1885" s="84"/>
      <c r="HXS1885" s="84"/>
      <c r="HXT1885" s="84"/>
      <c r="HXU1885" s="84"/>
      <c r="HXV1885" s="84"/>
      <c r="HXW1885" s="84"/>
      <c r="HXX1885" s="84"/>
      <c r="HXY1885" s="84"/>
      <c r="HXZ1885" s="84"/>
      <c r="HYA1885" s="84"/>
      <c r="HYB1885" s="84"/>
      <c r="HYC1885" s="84"/>
      <c r="HYD1885" s="84"/>
      <c r="HYE1885" s="84"/>
      <c r="HYF1885" s="84"/>
      <c r="HYG1885" s="84"/>
      <c r="HYH1885" s="84"/>
      <c r="HYI1885" s="84"/>
      <c r="HYJ1885" s="84"/>
      <c r="HYK1885" s="84"/>
      <c r="HYL1885" s="84"/>
      <c r="HYM1885" s="84"/>
      <c r="HYN1885" s="84"/>
      <c r="HYO1885" s="84"/>
      <c r="HYP1885" s="84"/>
      <c r="HYQ1885" s="84"/>
      <c r="HYR1885" s="84"/>
      <c r="HYS1885" s="84"/>
      <c r="HYT1885" s="84"/>
      <c r="HYU1885" s="84"/>
      <c r="HYV1885" s="84"/>
      <c r="HYW1885" s="84"/>
      <c r="HYX1885" s="84"/>
      <c r="HYY1885" s="84"/>
      <c r="HYZ1885" s="84"/>
      <c r="HZA1885" s="84"/>
      <c r="HZB1885" s="84"/>
      <c r="HZC1885" s="84"/>
      <c r="HZD1885" s="84"/>
      <c r="HZE1885" s="84"/>
      <c r="HZF1885" s="84"/>
      <c r="HZG1885" s="84"/>
      <c r="HZH1885" s="84"/>
      <c r="HZI1885" s="84"/>
      <c r="HZJ1885" s="84"/>
      <c r="HZK1885" s="84"/>
      <c r="HZL1885" s="84"/>
      <c r="HZM1885" s="84"/>
      <c r="HZN1885" s="84"/>
      <c r="HZO1885" s="84"/>
      <c r="HZP1885" s="84"/>
      <c r="HZQ1885" s="84"/>
      <c r="HZR1885" s="84"/>
      <c r="HZS1885" s="84"/>
      <c r="HZT1885" s="84"/>
      <c r="HZU1885" s="84"/>
      <c r="HZV1885" s="84"/>
      <c r="HZW1885" s="84"/>
      <c r="HZX1885" s="84"/>
      <c r="HZY1885" s="84"/>
      <c r="HZZ1885" s="84"/>
      <c r="IAA1885" s="84"/>
      <c r="IAB1885" s="84"/>
      <c r="IAC1885" s="84"/>
      <c r="IAD1885" s="84"/>
      <c r="IAE1885" s="84"/>
      <c r="IAF1885" s="84"/>
      <c r="IAG1885" s="84"/>
      <c r="IAH1885" s="84"/>
      <c r="IAI1885" s="84"/>
      <c r="IAJ1885" s="84"/>
      <c r="IAK1885" s="84"/>
      <c r="IAL1885" s="84"/>
      <c r="IAM1885" s="84"/>
      <c r="IAN1885" s="84"/>
      <c r="IAO1885" s="84"/>
      <c r="IAP1885" s="84"/>
      <c r="IAQ1885" s="84"/>
      <c r="IAR1885" s="84"/>
      <c r="IAS1885" s="84"/>
      <c r="IAT1885" s="84"/>
      <c r="IAU1885" s="84"/>
      <c r="IAV1885" s="84"/>
      <c r="IAW1885" s="84"/>
      <c r="IAX1885" s="84"/>
      <c r="IAY1885" s="84"/>
      <c r="IAZ1885" s="84"/>
      <c r="IBA1885" s="84"/>
      <c r="IBB1885" s="84"/>
      <c r="IBC1885" s="84"/>
      <c r="IBD1885" s="84"/>
      <c r="IBE1885" s="84"/>
      <c r="IBF1885" s="84"/>
      <c r="IBG1885" s="84"/>
      <c r="IBH1885" s="84"/>
      <c r="IBI1885" s="84"/>
      <c r="IBJ1885" s="84"/>
      <c r="IBK1885" s="84"/>
      <c r="IBL1885" s="84"/>
      <c r="IBM1885" s="84"/>
      <c r="IBN1885" s="84"/>
      <c r="IBO1885" s="84"/>
      <c r="IBP1885" s="84"/>
      <c r="IBQ1885" s="84"/>
      <c r="IBR1885" s="84"/>
      <c r="IBS1885" s="84"/>
      <c r="IBT1885" s="84"/>
      <c r="IBU1885" s="84"/>
      <c r="IBV1885" s="84"/>
      <c r="IBW1885" s="84"/>
      <c r="IBX1885" s="84"/>
      <c r="IBY1885" s="84"/>
      <c r="IBZ1885" s="84"/>
      <c r="ICA1885" s="84"/>
      <c r="ICB1885" s="84"/>
      <c r="ICC1885" s="84"/>
      <c r="ICD1885" s="84"/>
      <c r="ICE1885" s="84"/>
      <c r="ICF1885" s="84"/>
      <c r="ICG1885" s="84"/>
      <c r="ICH1885" s="84"/>
      <c r="ICI1885" s="84"/>
      <c r="ICJ1885" s="84"/>
      <c r="ICK1885" s="84"/>
      <c r="ICL1885" s="84"/>
      <c r="ICM1885" s="84"/>
      <c r="ICN1885" s="84"/>
      <c r="ICO1885" s="84"/>
      <c r="ICP1885" s="84"/>
      <c r="ICQ1885" s="84"/>
      <c r="ICR1885" s="84"/>
      <c r="ICS1885" s="84"/>
      <c r="ICT1885" s="84"/>
      <c r="ICU1885" s="84"/>
      <c r="ICV1885" s="84"/>
      <c r="ICW1885" s="84"/>
      <c r="ICX1885" s="84"/>
      <c r="ICY1885" s="84"/>
      <c r="ICZ1885" s="84"/>
      <c r="IDA1885" s="84"/>
      <c r="IDB1885" s="84"/>
      <c r="IDC1885" s="84"/>
      <c r="IDD1885" s="84"/>
      <c r="IDE1885" s="84"/>
      <c r="IDF1885" s="84"/>
      <c r="IDG1885" s="84"/>
      <c r="IDH1885" s="84"/>
      <c r="IDI1885" s="84"/>
      <c r="IDJ1885" s="84"/>
      <c r="IDK1885" s="84"/>
      <c r="IDL1885" s="84"/>
      <c r="IDM1885" s="84"/>
      <c r="IDN1885" s="84"/>
      <c r="IDO1885" s="84"/>
      <c r="IDP1885" s="84"/>
      <c r="IDQ1885" s="84"/>
      <c r="IDR1885" s="84"/>
      <c r="IDS1885" s="84"/>
      <c r="IDT1885" s="84"/>
      <c r="IDU1885" s="84"/>
      <c r="IDV1885" s="84"/>
      <c r="IDW1885" s="84"/>
      <c r="IDX1885" s="84"/>
      <c r="IDY1885" s="84"/>
      <c r="IDZ1885" s="84"/>
      <c r="IEA1885" s="84"/>
      <c r="IEB1885" s="84"/>
      <c r="IEC1885" s="84"/>
      <c r="IED1885" s="84"/>
      <c r="IEE1885" s="84"/>
      <c r="IEF1885" s="84"/>
      <c r="IEG1885" s="84"/>
      <c r="IEH1885" s="84"/>
      <c r="IEI1885" s="84"/>
      <c r="IEJ1885" s="84"/>
      <c r="IEK1885" s="84"/>
      <c r="IEL1885" s="84"/>
      <c r="IEM1885" s="84"/>
      <c r="IEN1885" s="84"/>
      <c r="IEO1885" s="84"/>
      <c r="IEP1885" s="84"/>
      <c r="IEQ1885" s="84"/>
      <c r="IER1885" s="84"/>
      <c r="IES1885" s="84"/>
      <c r="IET1885" s="84"/>
      <c r="IEU1885" s="84"/>
      <c r="IEV1885" s="84"/>
      <c r="IEW1885" s="84"/>
      <c r="IEX1885" s="84"/>
      <c r="IEY1885" s="84"/>
      <c r="IEZ1885" s="84"/>
      <c r="IFA1885" s="84"/>
      <c r="IFB1885" s="84"/>
      <c r="IFC1885" s="84"/>
      <c r="IFD1885" s="84"/>
      <c r="IFE1885" s="84"/>
      <c r="IFF1885" s="84"/>
      <c r="IFG1885" s="84"/>
      <c r="IFH1885" s="84"/>
      <c r="IFI1885" s="84"/>
      <c r="IFJ1885" s="84"/>
      <c r="IFK1885" s="84"/>
      <c r="IFL1885" s="84"/>
      <c r="IFM1885" s="84"/>
      <c r="IFN1885" s="84"/>
      <c r="IFO1885" s="84"/>
      <c r="IFP1885" s="84"/>
      <c r="IFQ1885" s="84"/>
      <c r="IFR1885" s="84"/>
      <c r="IFS1885" s="84"/>
      <c r="IFT1885" s="84"/>
      <c r="IFU1885" s="84"/>
      <c r="IFV1885" s="84"/>
      <c r="IFW1885" s="84"/>
      <c r="IFX1885" s="84"/>
      <c r="IFY1885" s="84"/>
      <c r="IFZ1885" s="84"/>
      <c r="IGA1885" s="84"/>
      <c r="IGB1885" s="84"/>
      <c r="IGC1885" s="84"/>
      <c r="IGD1885" s="84"/>
      <c r="IGE1885" s="84"/>
      <c r="IGF1885" s="84"/>
      <c r="IGG1885" s="84"/>
      <c r="IGH1885" s="84"/>
      <c r="IGI1885" s="84"/>
      <c r="IGJ1885" s="84"/>
      <c r="IGK1885" s="84"/>
      <c r="IGL1885" s="84"/>
      <c r="IGM1885" s="84"/>
      <c r="IGN1885" s="84"/>
      <c r="IGO1885" s="84"/>
      <c r="IGP1885" s="84"/>
      <c r="IGQ1885" s="84"/>
      <c r="IGR1885" s="84"/>
      <c r="IGS1885" s="84"/>
      <c r="IGT1885" s="84"/>
      <c r="IGU1885" s="84"/>
      <c r="IGV1885" s="84"/>
      <c r="IGW1885" s="84"/>
      <c r="IGX1885" s="84"/>
      <c r="IGY1885" s="84"/>
      <c r="IGZ1885" s="84"/>
      <c r="IHA1885" s="84"/>
      <c r="IHB1885" s="84"/>
      <c r="IHC1885" s="84"/>
      <c r="IHD1885" s="84"/>
      <c r="IHE1885" s="84"/>
      <c r="IHF1885" s="84"/>
      <c r="IHG1885" s="84"/>
      <c r="IHH1885" s="84"/>
      <c r="IHI1885" s="84"/>
      <c r="IHJ1885" s="84"/>
      <c r="IHK1885" s="84"/>
      <c r="IHL1885" s="84"/>
      <c r="IHM1885" s="84"/>
      <c r="IHN1885" s="84"/>
      <c r="IHO1885" s="84"/>
      <c r="IHP1885" s="84"/>
      <c r="IHQ1885" s="84"/>
      <c r="IHR1885" s="84"/>
      <c r="IHS1885" s="84"/>
      <c r="IHT1885" s="84"/>
      <c r="IHU1885" s="84"/>
      <c r="IHV1885" s="84"/>
      <c r="IHW1885" s="84"/>
      <c r="IHX1885" s="84"/>
      <c r="IHY1885" s="84"/>
      <c r="IHZ1885" s="84"/>
      <c r="IIA1885" s="84"/>
      <c r="IIB1885" s="84"/>
      <c r="IIC1885" s="84"/>
      <c r="IID1885" s="84"/>
      <c r="IIE1885" s="84"/>
      <c r="IIF1885" s="84"/>
      <c r="IIG1885" s="84"/>
      <c r="IIH1885" s="84"/>
      <c r="III1885" s="84"/>
      <c r="IIJ1885" s="84"/>
      <c r="IIK1885" s="84"/>
      <c r="IIL1885" s="84"/>
      <c r="IIM1885" s="84"/>
      <c r="IIN1885" s="84"/>
      <c r="IIO1885" s="84"/>
      <c r="IIP1885" s="84"/>
      <c r="IIQ1885" s="84"/>
      <c r="IIR1885" s="84"/>
      <c r="IIS1885" s="84"/>
      <c r="IIT1885" s="84"/>
      <c r="IIU1885" s="84"/>
      <c r="IIV1885" s="84"/>
      <c r="IIW1885" s="84"/>
      <c r="IIX1885" s="84"/>
      <c r="IIY1885" s="84"/>
      <c r="IIZ1885" s="84"/>
      <c r="IJA1885" s="84"/>
      <c r="IJB1885" s="84"/>
      <c r="IJC1885" s="84"/>
      <c r="IJD1885" s="84"/>
      <c r="IJE1885" s="84"/>
      <c r="IJF1885" s="84"/>
      <c r="IJG1885" s="84"/>
      <c r="IJH1885" s="84"/>
      <c r="IJI1885" s="84"/>
      <c r="IJJ1885" s="84"/>
      <c r="IJK1885" s="84"/>
      <c r="IJL1885" s="84"/>
      <c r="IJM1885" s="84"/>
      <c r="IJN1885" s="84"/>
      <c r="IJO1885" s="84"/>
      <c r="IJP1885" s="84"/>
      <c r="IJQ1885" s="84"/>
      <c r="IJR1885" s="84"/>
      <c r="IJS1885" s="84"/>
      <c r="IJT1885" s="84"/>
      <c r="IJU1885" s="84"/>
      <c r="IJV1885" s="84"/>
      <c r="IJW1885" s="84"/>
      <c r="IJX1885" s="84"/>
      <c r="IJY1885" s="84"/>
      <c r="IJZ1885" s="84"/>
      <c r="IKA1885" s="84"/>
      <c r="IKB1885" s="84"/>
      <c r="IKC1885" s="84"/>
      <c r="IKD1885" s="84"/>
      <c r="IKE1885" s="84"/>
      <c r="IKF1885" s="84"/>
      <c r="IKG1885" s="84"/>
      <c r="IKH1885" s="84"/>
      <c r="IKI1885" s="84"/>
      <c r="IKJ1885" s="84"/>
      <c r="IKK1885" s="84"/>
      <c r="IKL1885" s="84"/>
      <c r="IKM1885" s="84"/>
      <c r="IKN1885" s="84"/>
      <c r="IKO1885" s="84"/>
      <c r="IKP1885" s="84"/>
      <c r="IKQ1885" s="84"/>
      <c r="IKR1885" s="84"/>
      <c r="IKS1885" s="84"/>
      <c r="IKT1885" s="84"/>
      <c r="IKU1885" s="84"/>
      <c r="IKV1885" s="84"/>
      <c r="IKW1885" s="84"/>
      <c r="IKX1885" s="84"/>
      <c r="IKY1885" s="84"/>
      <c r="IKZ1885" s="84"/>
      <c r="ILA1885" s="84"/>
      <c r="ILB1885" s="84"/>
      <c r="ILC1885" s="84"/>
      <c r="ILD1885" s="84"/>
      <c r="ILE1885" s="84"/>
      <c r="ILF1885" s="84"/>
      <c r="ILG1885" s="84"/>
      <c r="ILH1885" s="84"/>
      <c r="ILI1885" s="84"/>
      <c r="ILJ1885" s="84"/>
      <c r="ILK1885" s="84"/>
      <c r="ILL1885" s="84"/>
      <c r="ILM1885" s="84"/>
      <c r="ILN1885" s="84"/>
      <c r="ILO1885" s="84"/>
      <c r="ILP1885" s="84"/>
      <c r="ILQ1885" s="84"/>
      <c r="ILR1885" s="84"/>
      <c r="ILS1885" s="84"/>
      <c r="ILT1885" s="84"/>
      <c r="ILU1885" s="84"/>
      <c r="ILV1885" s="84"/>
      <c r="ILW1885" s="84"/>
      <c r="ILX1885" s="84"/>
      <c r="ILY1885" s="84"/>
      <c r="ILZ1885" s="84"/>
      <c r="IMA1885" s="84"/>
      <c r="IMB1885" s="84"/>
      <c r="IMC1885" s="84"/>
      <c r="IMD1885" s="84"/>
      <c r="IME1885" s="84"/>
      <c r="IMF1885" s="84"/>
      <c r="IMG1885" s="84"/>
      <c r="IMH1885" s="84"/>
      <c r="IMI1885" s="84"/>
      <c r="IMJ1885" s="84"/>
      <c r="IMK1885" s="84"/>
      <c r="IML1885" s="84"/>
      <c r="IMM1885" s="84"/>
      <c r="IMN1885" s="84"/>
      <c r="IMO1885" s="84"/>
      <c r="IMP1885" s="84"/>
      <c r="IMQ1885" s="84"/>
      <c r="IMR1885" s="84"/>
      <c r="IMS1885" s="84"/>
      <c r="IMT1885" s="84"/>
      <c r="IMU1885" s="84"/>
      <c r="IMV1885" s="84"/>
      <c r="IMW1885" s="84"/>
      <c r="IMX1885" s="84"/>
      <c r="IMY1885" s="84"/>
      <c r="IMZ1885" s="84"/>
      <c r="INA1885" s="84"/>
      <c r="INB1885" s="84"/>
      <c r="INC1885" s="84"/>
      <c r="IND1885" s="84"/>
      <c r="INE1885" s="84"/>
      <c r="INF1885" s="84"/>
      <c r="ING1885" s="84"/>
      <c r="INH1885" s="84"/>
      <c r="INI1885" s="84"/>
      <c r="INJ1885" s="84"/>
      <c r="INK1885" s="84"/>
      <c r="INL1885" s="84"/>
      <c r="INM1885" s="84"/>
      <c r="INN1885" s="84"/>
      <c r="INO1885" s="84"/>
      <c r="INP1885" s="84"/>
      <c r="INQ1885" s="84"/>
      <c r="INR1885" s="84"/>
      <c r="INS1885" s="84"/>
      <c r="INT1885" s="84"/>
      <c r="INU1885" s="84"/>
      <c r="INV1885" s="84"/>
      <c r="INW1885" s="84"/>
      <c r="INX1885" s="84"/>
      <c r="INY1885" s="84"/>
      <c r="INZ1885" s="84"/>
      <c r="IOA1885" s="84"/>
      <c r="IOB1885" s="84"/>
      <c r="IOC1885" s="84"/>
      <c r="IOD1885" s="84"/>
      <c r="IOE1885" s="84"/>
      <c r="IOF1885" s="84"/>
      <c r="IOG1885" s="84"/>
      <c r="IOH1885" s="84"/>
      <c r="IOI1885" s="84"/>
      <c r="IOJ1885" s="84"/>
      <c r="IOK1885" s="84"/>
      <c r="IOL1885" s="84"/>
      <c r="IOM1885" s="84"/>
      <c r="ION1885" s="84"/>
      <c r="IOO1885" s="84"/>
      <c r="IOP1885" s="84"/>
      <c r="IOQ1885" s="84"/>
      <c r="IOR1885" s="84"/>
      <c r="IOS1885" s="84"/>
      <c r="IOT1885" s="84"/>
      <c r="IOU1885" s="84"/>
      <c r="IOV1885" s="84"/>
      <c r="IOW1885" s="84"/>
      <c r="IOX1885" s="84"/>
      <c r="IOY1885" s="84"/>
      <c r="IOZ1885" s="84"/>
      <c r="IPA1885" s="84"/>
      <c r="IPB1885" s="84"/>
      <c r="IPC1885" s="84"/>
      <c r="IPD1885" s="84"/>
      <c r="IPE1885" s="84"/>
      <c r="IPF1885" s="84"/>
      <c r="IPG1885" s="84"/>
      <c r="IPH1885" s="84"/>
      <c r="IPI1885" s="84"/>
      <c r="IPJ1885" s="84"/>
      <c r="IPK1885" s="84"/>
      <c r="IPL1885" s="84"/>
      <c r="IPM1885" s="84"/>
      <c r="IPN1885" s="84"/>
      <c r="IPO1885" s="84"/>
      <c r="IPP1885" s="84"/>
      <c r="IPQ1885" s="84"/>
      <c r="IPR1885" s="84"/>
      <c r="IPS1885" s="84"/>
      <c r="IPT1885" s="84"/>
      <c r="IPU1885" s="84"/>
      <c r="IPV1885" s="84"/>
      <c r="IPW1885" s="84"/>
      <c r="IPX1885" s="84"/>
      <c r="IPY1885" s="84"/>
      <c r="IPZ1885" s="84"/>
      <c r="IQA1885" s="84"/>
      <c r="IQB1885" s="84"/>
      <c r="IQC1885" s="84"/>
      <c r="IQD1885" s="84"/>
      <c r="IQE1885" s="84"/>
      <c r="IQF1885" s="84"/>
      <c r="IQG1885" s="84"/>
      <c r="IQH1885" s="84"/>
      <c r="IQI1885" s="84"/>
      <c r="IQJ1885" s="84"/>
      <c r="IQK1885" s="84"/>
      <c r="IQL1885" s="84"/>
      <c r="IQM1885" s="84"/>
      <c r="IQN1885" s="84"/>
      <c r="IQO1885" s="84"/>
      <c r="IQP1885" s="84"/>
      <c r="IQQ1885" s="84"/>
      <c r="IQR1885" s="84"/>
      <c r="IQS1885" s="84"/>
      <c r="IQT1885" s="84"/>
      <c r="IQU1885" s="84"/>
      <c r="IQV1885" s="84"/>
      <c r="IQW1885" s="84"/>
      <c r="IQX1885" s="84"/>
      <c r="IQY1885" s="84"/>
      <c r="IQZ1885" s="84"/>
      <c r="IRA1885" s="84"/>
      <c r="IRB1885" s="84"/>
      <c r="IRC1885" s="84"/>
      <c r="IRD1885" s="84"/>
      <c r="IRE1885" s="84"/>
      <c r="IRF1885" s="84"/>
      <c r="IRG1885" s="84"/>
      <c r="IRH1885" s="84"/>
      <c r="IRI1885" s="84"/>
      <c r="IRJ1885" s="84"/>
      <c r="IRK1885" s="84"/>
      <c r="IRL1885" s="84"/>
      <c r="IRM1885" s="84"/>
      <c r="IRN1885" s="84"/>
      <c r="IRO1885" s="84"/>
      <c r="IRP1885" s="84"/>
      <c r="IRQ1885" s="84"/>
      <c r="IRR1885" s="84"/>
      <c r="IRS1885" s="84"/>
      <c r="IRT1885" s="84"/>
      <c r="IRU1885" s="84"/>
      <c r="IRV1885" s="84"/>
      <c r="IRW1885" s="84"/>
      <c r="IRX1885" s="84"/>
      <c r="IRY1885" s="84"/>
      <c r="IRZ1885" s="84"/>
      <c r="ISA1885" s="84"/>
      <c r="ISB1885" s="84"/>
      <c r="ISC1885" s="84"/>
      <c r="ISD1885" s="84"/>
      <c r="ISE1885" s="84"/>
      <c r="ISF1885" s="84"/>
      <c r="ISG1885" s="84"/>
      <c r="ISH1885" s="84"/>
      <c r="ISI1885" s="84"/>
      <c r="ISJ1885" s="84"/>
      <c r="ISK1885" s="84"/>
      <c r="ISL1885" s="84"/>
      <c r="ISM1885" s="84"/>
      <c r="ISN1885" s="84"/>
      <c r="ISO1885" s="84"/>
      <c r="ISP1885" s="84"/>
      <c r="ISQ1885" s="84"/>
      <c r="ISR1885" s="84"/>
      <c r="ISS1885" s="84"/>
      <c r="IST1885" s="84"/>
      <c r="ISU1885" s="84"/>
      <c r="ISV1885" s="84"/>
      <c r="ISW1885" s="84"/>
      <c r="ISX1885" s="84"/>
      <c r="ISY1885" s="84"/>
      <c r="ISZ1885" s="84"/>
      <c r="ITA1885" s="84"/>
      <c r="ITB1885" s="84"/>
      <c r="ITC1885" s="84"/>
      <c r="ITD1885" s="84"/>
      <c r="ITE1885" s="84"/>
      <c r="ITF1885" s="84"/>
      <c r="ITG1885" s="84"/>
      <c r="ITH1885" s="84"/>
      <c r="ITI1885" s="84"/>
      <c r="ITJ1885" s="84"/>
      <c r="ITK1885" s="84"/>
      <c r="ITL1885" s="84"/>
      <c r="ITM1885" s="84"/>
      <c r="ITN1885" s="84"/>
      <c r="ITO1885" s="84"/>
      <c r="ITP1885" s="84"/>
      <c r="ITQ1885" s="84"/>
      <c r="ITR1885" s="84"/>
      <c r="ITS1885" s="84"/>
      <c r="ITT1885" s="84"/>
      <c r="ITU1885" s="84"/>
      <c r="ITV1885" s="84"/>
      <c r="ITW1885" s="84"/>
      <c r="ITX1885" s="84"/>
      <c r="ITY1885" s="84"/>
      <c r="ITZ1885" s="84"/>
      <c r="IUA1885" s="84"/>
      <c r="IUB1885" s="84"/>
      <c r="IUC1885" s="84"/>
      <c r="IUD1885" s="84"/>
      <c r="IUE1885" s="84"/>
      <c r="IUF1885" s="84"/>
      <c r="IUG1885" s="84"/>
      <c r="IUH1885" s="84"/>
      <c r="IUI1885" s="84"/>
      <c r="IUJ1885" s="84"/>
      <c r="IUK1885" s="84"/>
      <c r="IUL1885" s="84"/>
      <c r="IUM1885" s="84"/>
      <c r="IUN1885" s="84"/>
      <c r="IUO1885" s="84"/>
      <c r="IUP1885" s="84"/>
      <c r="IUQ1885" s="84"/>
      <c r="IUR1885" s="84"/>
      <c r="IUS1885" s="84"/>
      <c r="IUT1885" s="84"/>
      <c r="IUU1885" s="84"/>
      <c r="IUV1885" s="84"/>
      <c r="IUW1885" s="84"/>
      <c r="IUX1885" s="84"/>
      <c r="IUY1885" s="84"/>
      <c r="IUZ1885" s="84"/>
      <c r="IVA1885" s="84"/>
      <c r="IVB1885" s="84"/>
      <c r="IVC1885" s="84"/>
      <c r="IVD1885" s="84"/>
      <c r="IVE1885" s="84"/>
      <c r="IVF1885" s="84"/>
      <c r="IVG1885" s="84"/>
      <c r="IVH1885" s="84"/>
      <c r="IVI1885" s="84"/>
      <c r="IVJ1885" s="84"/>
      <c r="IVK1885" s="84"/>
      <c r="IVL1885" s="84"/>
      <c r="IVM1885" s="84"/>
      <c r="IVN1885" s="84"/>
      <c r="IVO1885" s="84"/>
      <c r="IVP1885" s="84"/>
      <c r="IVQ1885" s="84"/>
      <c r="IVR1885" s="84"/>
      <c r="IVS1885" s="84"/>
      <c r="IVT1885" s="84"/>
      <c r="IVU1885" s="84"/>
      <c r="IVV1885" s="84"/>
      <c r="IVW1885" s="84"/>
      <c r="IVX1885" s="84"/>
      <c r="IVY1885" s="84"/>
      <c r="IVZ1885" s="84"/>
      <c r="IWA1885" s="84"/>
      <c r="IWB1885" s="84"/>
      <c r="IWC1885" s="84"/>
      <c r="IWD1885" s="84"/>
      <c r="IWE1885" s="84"/>
      <c r="IWF1885" s="84"/>
      <c r="IWG1885" s="84"/>
      <c r="IWH1885" s="84"/>
      <c r="IWI1885" s="84"/>
      <c r="IWJ1885" s="84"/>
      <c r="IWK1885" s="84"/>
      <c r="IWL1885" s="84"/>
      <c r="IWM1885" s="84"/>
      <c r="IWN1885" s="84"/>
      <c r="IWO1885" s="84"/>
      <c r="IWP1885" s="84"/>
      <c r="IWQ1885" s="84"/>
      <c r="IWR1885" s="84"/>
      <c r="IWS1885" s="84"/>
      <c r="IWT1885" s="84"/>
      <c r="IWU1885" s="84"/>
      <c r="IWV1885" s="84"/>
      <c r="IWW1885" s="84"/>
      <c r="IWX1885" s="84"/>
      <c r="IWY1885" s="84"/>
      <c r="IWZ1885" s="84"/>
      <c r="IXA1885" s="84"/>
      <c r="IXB1885" s="84"/>
      <c r="IXC1885" s="84"/>
      <c r="IXD1885" s="84"/>
      <c r="IXE1885" s="84"/>
      <c r="IXF1885" s="84"/>
      <c r="IXG1885" s="84"/>
      <c r="IXH1885" s="84"/>
      <c r="IXI1885" s="84"/>
      <c r="IXJ1885" s="84"/>
      <c r="IXK1885" s="84"/>
      <c r="IXL1885" s="84"/>
      <c r="IXM1885" s="84"/>
      <c r="IXN1885" s="84"/>
      <c r="IXO1885" s="84"/>
      <c r="IXP1885" s="84"/>
      <c r="IXQ1885" s="84"/>
      <c r="IXR1885" s="84"/>
      <c r="IXS1885" s="84"/>
      <c r="IXT1885" s="84"/>
      <c r="IXU1885" s="84"/>
      <c r="IXV1885" s="84"/>
      <c r="IXW1885" s="84"/>
      <c r="IXX1885" s="84"/>
      <c r="IXY1885" s="84"/>
      <c r="IXZ1885" s="84"/>
      <c r="IYA1885" s="84"/>
      <c r="IYB1885" s="84"/>
      <c r="IYC1885" s="84"/>
      <c r="IYD1885" s="84"/>
      <c r="IYE1885" s="84"/>
      <c r="IYF1885" s="84"/>
      <c r="IYG1885" s="84"/>
      <c r="IYH1885" s="84"/>
      <c r="IYI1885" s="84"/>
      <c r="IYJ1885" s="84"/>
      <c r="IYK1885" s="84"/>
      <c r="IYL1885" s="84"/>
      <c r="IYM1885" s="84"/>
      <c r="IYN1885" s="84"/>
      <c r="IYO1885" s="84"/>
      <c r="IYP1885" s="84"/>
      <c r="IYQ1885" s="84"/>
      <c r="IYR1885" s="84"/>
      <c r="IYS1885" s="84"/>
      <c r="IYT1885" s="84"/>
      <c r="IYU1885" s="84"/>
      <c r="IYV1885" s="84"/>
      <c r="IYW1885" s="84"/>
      <c r="IYX1885" s="84"/>
      <c r="IYY1885" s="84"/>
      <c r="IYZ1885" s="84"/>
      <c r="IZA1885" s="84"/>
      <c r="IZB1885" s="84"/>
      <c r="IZC1885" s="84"/>
      <c r="IZD1885" s="84"/>
      <c r="IZE1885" s="84"/>
      <c r="IZF1885" s="84"/>
      <c r="IZG1885" s="84"/>
      <c r="IZH1885" s="84"/>
      <c r="IZI1885" s="84"/>
      <c r="IZJ1885" s="84"/>
      <c r="IZK1885" s="84"/>
      <c r="IZL1885" s="84"/>
      <c r="IZM1885" s="84"/>
      <c r="IZN1885" s="84"/>
      <c r="IZO1885" s="84"/>
      <c r="IZP1885" s="84"/>
      <c r="IZQ1885" s="84"/>
      <c r="IZR1885" s="84"/>
      <c r="IZS1885" s="84"/>
      <c r="IZT1885" s="84"/>
      <c r="IZU1885" s="84"/>
      <c r="IZV1885" s="84"/>
      <c r="IZW1885" s="84"/>
      <c r="IZX1885" s="84"/>
      <c r="IZY1885" s="84"/>
      <c r="IZZ1885" s="84"/>
      <c r="JAA1885" s="84"/>
      <c r="JAB1885" s="84"/>
      <c r="JAC1885" s="84"/>
      <c r="JAD1885" s="84"/>
      <c r="JAE1885" s="84"/>
      <c r="JAF1885" s="84"/>
      <c r="JAG1885" s="84"/>
      <c r="JAH1885" s="84"/>
      <c r="JAI1885" s="84"/>
      <c r="JAJ1885" s="84"/>
      <c r="JAK1885" s="84"/>
      <c r="JAL1885" s="84"/>
      <c r="JAM1885" s="84"/>
      <c r="JAN1885" s="84"/>
      <c r="JAO1885" s="84"/>
      <c r="JAP1885" s="84"/>
      <c r="JAQ1885" s="84"/>
      <c r="JAR1885" s="84"/>
      <c r="JAS1885" s="84"/>
      <c r="JAT1885" s="84"/>
      <c r="JAU1885" s="84"/>
      <c r="JAV1885" s="84"/>
      <c r="JAW1885" s="84"/>
      <c r="JAX1885" s="84"/>
      <c r="JAY1885" s="84"/>
      <c r="JAZ1885" s="84"/>
      <c r="JBA1885" s="84"/>
      <c r="JBB1885" s="84"/>
      <c r="JBC1885" s="84"/>
      <c r="JBD1885" s="84"/>
      <c r="JBE1885" s="84"/>
      <c r="JBF1885" s="84"/>
      <c r="JBG1885" s="84"/>
      <c r="JBH1885" s="84"/>
      <c r="JBI1885" s="84"/>
      <c r="JBJ1885" s="84"/>
      <c r="JBK1885" s="84"/>
      <c r="JBL1885" s="84"/>
      <c r="JBM1885" s="84"/>
      <c r="JBN1885" s="84"/>
      <c r="JBO1885" s="84"/>
      <c r="JBP1885" s="84"/>
      <c r="JBQ1885" s="84"/>
      <c r="JBR1885" s="84"/>
      <c r="JBS1885" s="84"/>
      <c r="JBT1885" s="84"/>
      <c r="JBU1885" s="84"/>
      <c r="JBV1885" s="84"/>
      <c r="JBW1885" s="84"/>
      <c r="JBX1885" s="84"/>
      <c r="JBY1885" s="84"/>
      <c r="JBZ1885" s="84"/>
      <c r="JCA1885" s="84"/>
      <c r="JCB1885" s="84"/>
      <c r="JCC1885" s="84"/>
      <c r="JCD1885" s="84"/>
      <c r="JCE1885" s="84"/>
      <c r="JCF1885" s="84"/>
      <c r="JCG1885" s="84"/>
      <c r="JCH1885" s="84"/>
      <c r="JCI1885" s="84"/>
      <c r="JCJ1885" s="84"/>
      <c r="JCK1885" s="84"/>
      <c r="JCL1885" s="84"/>
      <c r="JCM1885" s="84"/>
      <c r="JCN1885" s="84"/>
      <c r="JCO1885" s="84"/>
      <c r="JCP1885" s="84"/>
      <c r="JCQ1885" s="84"/>
      <c r="JCR1885" s="84"/>
      <c r="JCS1885" s="84"/>
      <c r="JCT1885" s="84"/>
      <c r="JCU1885" s="84"/>
      <c r="JCV1885" s="84"/>
      <c r="JCW1885" s="84"/>
      <c r="JCX1885" s="84"/>
      <c r="JCY1885" s="84"/>
      <c r="JCZ1885" s="84"/>
      <c r="JDA1885" s="84"/>
      <c r="JDB1885" s="84"/>
      <c r="JDC1885" s="84"/>
      <c r="JDD1885" s="84"/>
      <c r="JDE1885" s="84"/>
      <c r="JDF1885" s="84"/>
      <c r="JDG1885" s="84"/>
      <c r="JDH1885" s="84"/>
      <c r="JDI1885" s="84"/>
      <c r="JDJ1885" s="84"/>
      <c r="JDK1885" s="84"/>
      <c r="JDL1885" s="84"/>
      <c r="JDM1885" s="84"/>
      <c r="JDN1885" s="84"/>
      <c r="JDO1885" s="84"/>
      <c r="JDP1885" s="84"/>
      <c r="JDQ1885" s="84"/>
      <c r="JDR1885" s="84"/>
      <c r="JDS1885" s="84"/>
      <c r="JDT1885" s="84"/>
      <c r="JDU1885" s="84"/>
      <c r="JDV1885" s="84"/>
      <c r="JDW1885" s="84"/>
      <c r="JDX1885" s="84"/>
      <c r="JDY1885" s="84"/>
      <c r="JDZ1885" s="84"/>
      <c r="JEA1885" s="84"/>
      <c r="JEB1885" s="84"/>
      <c r="JEC1885" s="84"/>
      <c r="JED1885" s="84"/>
      <c r="JEE1885" s="84"/>
      <c r="JEF1885" s="84"/>
      <c r="JEG1885" s="84"/>
      <c r="JEH1885" s="84"/>
      <c r="JEI1885" s="84"/>
      <c r="JEJ1885" s="84"/>
      <c r="JEK1885" s="84"/>
      <c r="JEL1885" s="84"/>
      <c r="JEM1885" s="84"/>
      <c r="JEN1885" s="84"/>
      <c r="JEO1885" s="84"/>
      <c r="JEP1885" s="84"/>
      <c r="JEQ1885" s="84"/>
      <c r="JER1885" s="84"/>
      <c r="JES1885" s="84"/>
      <c r="JET1885" s="84"/>
      <c r="JEU1885" s="84"/>
      <c r="JEV1885" s="84"/>
      <c r="JEW1885" s="84"/>
      <c r="JEX1885" s="84"/>
      <c r="JEY1885" s="84"/>
      <c r="JEZ1885" s="84"/>
      <c r="JFA1885" s="84"/>
      <c r="JFB1885" s="84"/>
      <c r="JFC1885" s="84"/>
      <c r="JFD1885" s="84"/>
      <c r="JFE1885" s="84"/>
      <c r="JFF1885" s="84"/>
      <c r="JFG1885" s="84"/>
      <c r="JFH1885" s="84"/>
      <c r="JFI1885" s="84"/>
      <c r="JFJ1885" s="84"/>
      <c r="JFK1885" s="84"/>
      <c r="JFL1885" s="84"/>
      <c r="JFM1885" s="84"/>
      <c r="JFN1885" s="84"/>
      <c r="JFO1885" s="84"/>
      <c r="JFP1885" s="84"/>
      <c r="JFQ1885" s="84"/>
      <c r="JFR1885" s="84"/>
      <c r="JFS1885" s="84"/>
      <c r="JFT1885" s="84"/>
      <c r="JFU1885" s="84"/>
      <c r="JFV1885" s="84"/>
      <c r="JFW1885" s="84"/>
      <c r="JFX1885" s="84"/>
      <c r="JFY1885" s="84"/>
      <c r="JFZ1885" s="84"/>
      <c r="JGA1885" s="84"/>
      <c r="JGB1885" s="84"/>
      <c r="JGC1885" s="84"/>
      <c r="JGD1885" s="84"/>
      <c r="JGE1885" s="84"/>
      <c r="JGF1885" s="84"/>
      <c r="JGG1885" s="84"/>
      <c r="JGH1885" s="84"/>
      <c r="JGI1885" s="84"/>
      <c r="JGJ1885" s="84"/>
      <c r="JGK1885" s="84"/>
      <c r="JGL1885" s="84"/>
      <c r="JGM1885" s="84"/>
      <c r="JGN1885" s="84"/>
      <c r="JGO1885" s="84"/>
      <c r="JGP1885" s="84"/>
      <c r="JGQ1885" s="84"/>
      <c r="JGR1885" s="84"/>
      <c r="JGS1885" s="84"/>
      <c r="JGT1885" s="84"/>
      <c r="JGU1885" s="84"/>
      <c r="JGV1885" s="84"/>
      <c r="JGW1885" s="84"/>
      <c r="JGX1885" s="84"/>
      <c r="JGY1885" s="84"/>
      <c r="JGZ1885" s="84"/>
      <c r="JHA1885" s="84"/>
      <c r="JHB1885" s="84"/>
      <c r="JHC1885" s="84"/>
      <c r="JHD1885" s="84"/>
      <c r="JHE1885" s="84"/>
      <c r="JHF1885" s="84"/>
      <c r="JHG1885" s="84"/>
      <c r="JHH1885" s="84"/>
      <c r="JHI1885" s="84"/>
      <c r="JHJ1885" s="84"/>
      <c r="JHK1885" s="84"/>
      <c r="JHL1885" s="84"/>
      <c r="JHM1885" s="84"/>
      <c r="JHN1885" s="84"/>
      <c r="JHO1885" s="84"/>
      <c r="JHP1885" s="84"/>
      <c r="JHQ1885" s="84"/>
      <c r="JHR1885" s="84"/>
      <c r="JHS1885" s="84"/>
      <c r="JHT1885" s="84"/>
      <c r="JHU1885" s="84"/>
      <c r="JHV1885" s="84"/>
      <c r="JHW1885" s="84"/>
      <c r="JHX1885" s="84"/>
      <c r="JHY1885" s="84"/>
      <c r="JHZ1885" s="84"/>
      <c r="JIA1885" s="84"/>
      <c r="JIB1885" s="84"/>
      <c r="JIC1885" s="84"/>
      <c r="JID1885" s="84"/>
      <c r="JIE1885" s="84"/>
      <c r="JIF1885" s="84"/>
      <c r="JIG1885" s="84"/>
      <c r="JIH1885" s="84"/>
      <c r="JII1885" s="84"/>
      <c r="JIJ1885" s="84"/>
      <c r="JIK1885" s="84"/>
      <c r="JIL1885" s="84"/>
      <c r="JIM1885" s="84"/>
      <c r="JIN1885" s="84"/>
      <c r="JIO1885" s="84"/>
      <c r="JIP1885" s="84"/>
      <c r="JIQ1885" s="84"/>
      <c r="JIR1885" s="84"/>
      <c r="JIS1885" s="84"/>
      <c r="JIT1885" s="84"/>
      <c r="JIU1885" s="84"/>
      <c r="JIV1885" s="84"/>
      <c r="JIW1885" s="84"/>
      <c r="JIX1885" s="84"/>
      <c r="JIY1885" s="84"/>
      <c r="JIZ1885" s="84"/>
      <c r="JJA1885" s="84"/>
      <c r="JJB1885" s="84"/>
      <c r="JJC1885" s="84"/>
      <c r="JJD1885" s="84"/>
      <c r="JJE1885" s="84"/>
      <c r="JJF1885" s="84"/>
      <c r="JJG1885" s="84"/>
      <c r="JJH1885" s="84"/>
      <c r="JJI1885" s="84"/>
      <c r="JJJ1885" s="84"/>
      <c r="JJK1885" s="84"/>
      <c r="JJL1885" s="84"/>
      <c r="JJM1885" s="84"/>
      <c r="JJN1885" s="84"/>
      <c r="JJO1885" s="84"/>
      <c r="JJP1885" s="84"/>
      <c r="JJQ1885" s="84"/>
      <c r="JJR1885" s="84"/>
      <c r="JJS1885" s="84"/>
      <c r="JJT1885" s="84"/>
      <c r="JJU1885" s="84"/>
      <c r="JJV1885" s="84"/>
      <c r="JJW1885" s="84"/>
      <c r="JJX1885" s="84"/>
      <c r="JJY1885" s="84"/>
      <c r="JJZ1885" s="84"/>
      <c r="JKA1885" s="84"/>
      <c r="JKB1885" s="84"/>
      <c r="JKC1885" s="84"/>
      <c r="JKD1885" s="84"/>
      <c r="JKE1885" s="84"/>
      <c r="JKF1885" s="84"/>
      <c r="JKG1885" s="84"/>
      <c r="JKH1885" s="84"/>
      <c r="JKI1885" s="84"/>
      <c r="JKJ1885" s="84"/>
      <c r="JKK1885" s="84"/>
      <c r="JKL1885" s="84"/>
      <c r="JKM1885" s="84"/>
      <c r="JKN1885" s="84"/>
      <c r="JKO1885" s="84"/>
      <c r="JKP1885" s="84"/>
      <c r="JKQ1885" s="84"/>
      <c r="JKR1885" s="84"/>
      <c r="JKS1885" s="84"/>
      <c r="JKT1885" s="84"/>
      <c r="JKU1885" s="84"/>
      <c r="JKV1885" s="84"/>
      <c r="JKW1885" s="84"/>
      <c r="JKX1885" s="84"/>
      <c r="JKY1885" s="84"/>
      <c r="JKZ1885" s="84"/>
      <c r="JLA1885" s="84"/>
      <c r="JLB1885" s="84"/>
      <c r="JLC1885" s="84"/>
      <c r="JLD1885" s="84"/>
      <c r="JLE1885" s="84"/>
      <c r="JLF1885" s="84"/>
      <c r="JLG1885" s="84"/>
      <c r="JLH1885" s="84"/>
      <c r="JLI1885" s="84"/>
      <c r="JLJ1885" s="84"/>
      <c r="JLK1885" s="84"/>
      <c r="JLL1885" s="84"/>
      <c r="JLM1885" s="84"/>
      <c r="JLN1885" s="84"/>
      <c r="JLO1885" s="84"/>
      <c r="JLP1885" s="84"/>
      <c r="JLQ1885" s="84"/>
      <c r="JLR1885" s="84"/>
      <c r="JLS1885" s="84"/>
      <c r="JLT1885" s="84"/>
      <c r="JLU1885" s="84"/>
      <c r="JLV1885" s="84"/>
      <c r="JLW1885" s="84"/>
      <c r="JLX1885" s="84"/>
      <c r="JLY1885" s="84"/>
      <c r="JLZ1885" s="84"/>
      <c r="JMA1885" s="84"/>
      <c r="JMB1885" s="84"/>
      <c r="JMC1885" s="84"/>
      <c r="JMD1885" s="84"/>
      <c r="JME1885" s="84"/>
      <c r="JMF1885" s="84"/>
      <c r="JMG1885" s="84"/>
      <c r="JMH1885" s="84"/>
      <c r="JMI1885" s="84"/>
      <c r="JMJ1885" s="84"/>
      <c r="JMK1885" s="84"/>
      <c r="JML1885" s="84"/>
      <c r="JMM1885" s="84"/>
      <c r="JMN1885" s="84"/>
      <c r="JMO1885" s="84"/>
      <c r="JMP1885" s="84"/>
      <c r="JMQ1885" s="84"/>
      <c r="JMR1885" s="84"/>
      <c r="JMS1885" s="84"/>
      <c r="JMT1885" s="84"/>
      <c r="JMU1885" s="84"/>
      <c r="JMV1885" s="84"/>
      <c r="JMW1885" s="84"/>
      <c r="JMX1885" s="84"/>
      <c r="JMY1885" s="84"/>
      <c r="JMZ1885" s="84"/>
      <c r="JNA1885" s="84"/>
      <c r="JNB1885" s="84"/>
      <c r="JNC1885" s="84"/>
      <c r="JND1885" s="84"/>
      <c r="JNE1885" s="84"/>
      <c r="JNF1885" s="84"/>
      <c r="JNG1885" s="84"/>
      <c r="JNH1885" s="84"/>
      <c r="JNI1885" s="84"/>
      <c r="JNJ1885" s="84"/>
      <c r="JNK1885" s="84"/>
      <c r="JNL1885" s="84"/>
      <c r="JNM1885" s="84"/>
      <c r="JNN1885" s="84"/>
      <c r="JNO1885" s="84"/>
      <c r="JNP1885" s="84"/>
      <c r="JNQ1885" s="84"/>
      <c r="JNR1885" s="84"/>
      <c r="JNS1885" s="84"/>
      <c r="JNT1885" s="84"/>
      <c r="JNU1885" s="84"/>
      <c r="JNV1885" s="84"/>
      <c r="JNW1885" s="84"/>
      <c r="JNX1885" s="84"/>
      <c r="JNY1885" s="84"/>
      <c r="JNZ1885" s="84"/>
      <c r="JOA1885" s="84"/>
      <c r="JOB1885" s="84"/>
      <c r="JOC1885" s="84"/>
      <c r="JOD1885" s="84"/>
      <c r="JOE1885" s="84"/>
      <c r="JOF1885" s="84"/>
      <c r="JOG1885" s="84"/>
      <c r="JOH1885" s="84"/>
      <c r="JOI1885" s="84"/>
      <c r="JOJ1885" s="84"/>
      <c r="JOK1885" s="84"/>
      <c r="JOL1885" s="84"/>
      <c r="JOM1885" s="84"/>
      <c r="JON1885" s="84"/>
      <c r="JOO1885" s="84"/>
      <c r="JOP1885" s="84"/>
      <c r="JOQ1885" s="84"/>
      <c r="JOR1885" s="84"/>
      <c r="JOS1885" s="84"/>
      <c r="JOT1885" s="84"/>
      <c r="JOU1885" s="84"/>
      <c r="JOV1885" s="84"/>
      <c r="JOW1885" s="84"/>
      <c r="JOX1885" s="84"/>
      <c r="JOY1885" s="84"/>
      <c r="JOZ1885" s="84"/>
      <c r="JPA1885" s="84"/>
      <c r="JPB1885" s="84"/>
      <c r="JPC1885" s="84"/>
      <c r="JPD1885" s="84"/>
      <c r="JPE1885" s="84"/>
      <c r="JPF1885" s="84"/>
      <c r="JPG1885" s="84"/>
      <c r="JPH1885" s="84"/>
      <c r="JPI1885" s="84"/>
      <c r="JPJ1885" s="84"/>
      <c r="JPK1885" s="84"/>
      <c r="JPL1885" s="84"/>
      <c r="JPM1885" s="84"/>
      <c r="JPN1885" s="84"/>
      <c r="JPO1885" s="84"/>
      <c r="JPP1885" s="84"/>
      <c r="JPQ1885" s="84"/>
      <c r="JPR1885" s="84"/>
      <c r="JPS1885" s="84"/>
      <c r="JPT1885" s="84"/>
      <c r="JPU1885" s="84"/>
      <c r="JPV1885" s="84"/>
      <c r="JPW1885" s="84"/>
      <c r="JPX1885" s="84"/>
      <c r="JPY1885" s="84"/>
      <c r="JPZ1885" s="84"/>
      <c r="JQA1885" s="84"/>
      <c r="JQB1885" s="84"/>
      <c r="JQC1885" s="84"/>
      <c r="JQD1885" s="84"/>
      <c r="JQE1885" s="84"/>
      <c r="JQF1885" s="84"/>
      <c r="JQG1885" s="84"/>
      <c r="JQH1885" s="84"/>
      <c r="JQI1885" s="84"/>
      <c r="JQJ1885" s="84"/>
      <c r="JQK1885" s="84"/>
      <c r="JQL1885" s="84"/>
      <c r="JQM1885" s="84"/>
      <c r="JQN1885" s="84"/>
      <c r="JQO1885" s="84"/>
      <c r="JQP1885" s="84"/>
      <c r="JQQ1885" s="84"/>
      <c r="JQR1885" s="84"/>
      <c r="JQS1885" s="84"/>
      <c r="JQT1885" s="84"/>
      <c r="JQU1885" s="84"/>
      <c r="JQV1885" s="84"/>
      <c r="JQW1885" s="84"/>
      <c r="JQX1885" s="84"/>
      <c r="JQY1885" s="84"/>
      <c r="JQZ1885" s="84"/>
      <c r="JRA1885" s="84"/>
      <c r="JRB1885" s="84"/>
      <c r="JRC1885" s="84"/>
      <c r="JRD1885" s="84"/>
      <c r="JRE1885" s="84"/>
      <c r="JRF1885" s="84"/>
      <c r="JRG1885" s="84"/>
      <c r="JRH1885" s="84"/>
      <c r="JRI1885" s="84"/>
      <c r="JRJ1885" s="84"/>
      <c r="JRK1885" s="84"/>
      <c r="JRL1885" s="84"/>
      <c r="JRM1885" s="84"/>
      <c r="JRN1885" s="84"/>
      <c r="JRO1885" s="84"/>
      <c r="JRP1885" s="84"/>
      <c r="JRQ1885" s="84"/>
      <c r="JRR1885" s="84"/>
      <c r="JRS1885" s="84"/>
      <c r="JRT1885" s="84"/>
      <c r="JRU1885" s="84"/>
      <c r="JRV1885" s="84"/>
      <c r="JRW1885" s="84"/>
      <c r="JRX1885" s="84"/>
      <c r="JRY1885" s="84"/>
      <c r="JRZ1885" s="84"/>
      <c r="JSA1885" s="84"/>
      <c r="JSB1885" s="84"/>
      <c r="JSC1885" s="84"/>
      <c r="JSD1885" s="84"/>
      <c r="JSE1885" s="84"/>
      <c r="JSF1885" s="84"/>
      <c r="JSG1885" s="84"/>
      <c r="JSH1885" s="84"/>
      <c r="JSI1885" s="84"/>
      <c r="JSJ1885" s="84"/>
      <c r="JSK1885" s="84"/>
      <c r="JSL1885" s="84"/>
      <c r="JSM1885" s="84"/>
      <c r="JSN1885" s="84"/>
      <c r="JSO1885" s="84"/>
      <c r="JSP1885" s="84"/>
      <c r="JSQ1885" s="84"/>
      <c r="JSR1885" s="84"/>
      <c r="JSS1885" s="84"/>
      <c r="JST1885" s="84"/>
      <c r="JSU1885" s="84"/>
      <c r="JSV1885" s="84"/>
      <c r="JSW1885" s="84"/>
      <c r="JSX1885" s="84"/>
      <c r="JSY1885" s="84"/>
      <c r="JSZ1885" s="84"/>
      <c r="JTA1885" s="84"/>
      <c r="JTB1885" s="84"/>
      <c r="JTC1885" s="84"/>
      <c r="JTD1885" s="84"/>
      <c r="JTE1885" s="84"/>
      <c r="JTF1885" s="84"/>
      <c r="JTG1885" s="84"/>
      <c r="JTH1885" s="84"/>
      <c r="JTI1885" s="84"/>
      <c r="JTJ1885" s="84"/>
      <c r="JTK1885" s="84"/>
      <c r="JTL1885" s="84"/>
      <c r="JTM1885" s="84"/>
      <c r="JTN1885" s="84"/>
      <c r="JTO1885" s="84"/>
      <c r="JTP1885" s="84"/>
      <c r="JTQ1885" s="84"/>
      <c r="JTR1885" s="84"/>
      <c r="JTS1885" s="84"/>
      <c r="JTT1885" s="84"/>
      <c r="JTU1885" s="84"/>
      <c r="JTV1885" s="84"/>
      <c r="JTW1885" s="84"/>
      <c r="JTX1885" s="84"/>
      <c r="JTY1885" s="84"/>
      <c r="JTZ1885" s="84"/>
      <c r="JUA1885" s="84"/>
      <c r="JUB1885" s="84"/>
      <c r="JUC1885" s="84"/>
      <c r="JUD1885" s="84"/>
      <c r="JUE1885" s="84"/>
      <c r="JUF1885" s="84"/>
      <c r="JUG1885" s="84"/>
      <c r="JUH1885" s="84"/>
      <c r="JUI1885" s="84"/>
      <c r="JUJ1885" s="84"/>
      <c r="JUK1885" s="84"/>
      <c r="JUL1885" s="84"/>
      <c r="JUM1885" s="84"/>
      <c r="JUN1885" s="84"/>
      <c r="JUO1885" s="84"/>
      <c r="JUP1885" s="84"/>
      <c r="JUQ1885" s="84"/>
      <c r="JUR1885" s="84"/>
      <c r="JUS1885" s="84"/>
      <c r="JUT1885" s="84"/>
      <c r="JUU1885" s="84"/>
      <c r="JUV1885" s="84"/>
      <c r="JUW1885" s="84"/>
      <c r="JUX1885" s="84"/>
      <c r="JUY1885" s="84"/>
      <c r="JUZ1885" s="84"/>
      <c r="JVA1885" s="84"/>
      <c r="JVB1885" s="84"/>
      <c r="JVC1885" s="84"/>
      <c r="JVD1885" s="84"/>
      <c r="JVE1885" s="84"/>
      <c r="JVF1885" s="84"/>
      <c r="JVG1885" s="84"/>
      <c r="JVH1885" s="84"/>
      <c r="JVI1885" s="84"/>
      <c r="JVJ1885" s="84"/>
      <c r="JVK1885" s="84"/>
      <c r="JVL1885" s="84"/>
      <c r="JVM1885" s="84"/>
      <c r="JVN1885" s="84"/>
      <c r="JVO1885" s="84"/>
      <c r="JVP1885" s="84"/>
      <c r="JVQ1885" s="84"/>
      <c r="JVR1885" s="84"/>
      <c r="JVS1885" s="84"/>
      <c r="JVT1885" s="84"/>
      <c r="JVU1885" s="84"/>
      <c r="JVV1885" s="84"/>
      <c r="JVW1885" s="84"/>
      <c r="JVX1885" s="84"/>
      <c r="JVY1885" s="84"/>
      <c r="JVZ1885" s="84"/>
      <c r="JWA1885" s="84"/>
      <c r="JWB1885" s="84"/>
      <c r="JWC1885" s="84"/>
      <c r="JWD1885" s="84"/>
      <c r="JWE1885" s="84"/>
      <c r="JWF1885" s="84"/>
      <c r="JWG1885" s="84"/>
      <c r="JWH1885" s="84"/>
      <c r="JWI1885" s="84"/>
      <c r="JWJ1885" s="84"/>
      <c r="JWK1885" s="84"/>
      <c r="JWL1885" s="84"/>
      <c r="JWM1885" s="84"/>
      <c r="JWN1885" s="84"/>
      <c r="JWO1885" s="84"/>
      <c r="JWP1885" s="84"/>
      <c r="JWQ1885" s="84"/>
      <c r="JWR1885" s="84"/>
      <c r="JWS1885" s="84"/>
      <c r="JWT1885" s="84"/>
      <c r="JWU1885" s="84"/>
      <c r="JWV1885" s="84"/>
      <c r="JWW1885" s="84"/>
      <c r="JWX1885" s="84"/>
      <c r="JWY1885" s="84"/>
      <c r="JWZ1885" s="84"/>
      <c r="JXA1885" s="84"/>
      <c r="JXB1885" s="84"/>
      <c r="JXC1885" s="84"/>
      <c r="JXD1885" s="84"/>
      <c r="JXE1885" s="84"/>
      <c r="JXF1885" s="84"/>
      <c r="JXG1885" s="84"/>
      <c r="JXH1885" s="84"/>
      <c r="JXI1885" s="84"/>
      <c r="JXJ1885" s="84"/>
      <c r="JXK1885" s="84"/>
      <c r="JXL1885" s="84"/>
      <c r="JXM1885" s="84"/>
      <c r="JXN1885" s="84"/>
      <c r="JXO1885" s="84"/>
      <c r="JXP1885" s="84"/>
      <c r="JXQ1885" s="84"/>
      <c r="JXR1885" s="84"/>
      <c r="JXS1885" s="84"/>
      <c r="JXT1885" s="84"/>
      <c r="JXU1885" s="84"/>
      <c r="JXV1885" s="84"/>
      <c r="JXW1885" s="84"/>
      <c r="JXX1885" s="84"/>
      <c r="JXY1885" s="84"/>
      <c r="JXZ1885" s="84"/>
      <c r="JYA1885" s="84"/>
      <c r="JYB1885" s="84"/>
      <c r="JYC1885" s="84"/>
      <c r="JYD1885" s="84"/>
      <c r="JYE1885" s="84"/>
      <c r="JYF1885" s="84"/>
      <c r="JYG1885" s="84"/>
      <c r="JYH1885" s="84"/>
      <c r="JYI1885" s="84"/>
      <c r="JYJ1885" s="84"/>
      <c r="JYK1885" s="84"/>
      <c r="JYL1885" s="84"/>
      <c r="JYM1885" s="84"/>
      <c r="JYN1885" s="84"/>
      <c r="JYO1885" s="84"/>
      <c r="JYP1885" s="84"/>
      <c r="JYQ1885" s="84"/>
      <c r="JYR1885" s="84"/>
      <c r="JYS1885" s="84"/>
      <c r="JYT1885" s="84"/>
      <c r="JYU1885" s="84"/>
      <c r="JYV1885" s="84"/>
      <c r="JYW1885" s="84"/>
      <c r="JYX1885" s="84"/>
      <c r="JYY1885" s="84"/>
      <c r="JYZ1885" s="84"/>
      <c r="JZA1885" s="84"/>
      <c r="JZB1885" s="84"/>
      <c r="JZC1885" s="84"/>
      <c r="JZD1885" s="84"/>
      <c r="JZE1885" s="84"/>
      <c r="JZF1885" s="84"/>
      <c r="JZG1885" s="84"/>
      <c r="JZH1885" s="84"/>
      <c r="JZI1885" s="84"/>
      <c r="JZJ1885" s="84"/>
      <c r="JZK1885" s="84"/>
      <c r="JZL1885" s="84"/>
      <c r="JZM1885" s="84"/>
      <c r="JZN1885" s="84"/>
      <c r="JZO1885" s="84"/>
      <c r="JZP1885" s="84"/>
      <c r="JZQ1885" s="84"/>
      <c r="JZR1885" s="84"/>
      <c r="JZS1885" s="84"/>
      <c r="JZT1885" s="84"/>
      <c r="JZU1885" s="84"/>
      <c r="JZV1885" s="84"/>
      <c r="JZW1885" s="84"/>
      <c r="JZX1885" s="84"/>
      <c r="JZY1885" s="84"/>
      <c r="JZZ1885" s="84"/>
      <c r="KAA1885" s="84"/>
      <c r="KAB1885" s="84"/>
      <c r="KAC1885" s="84"/>
      <c r="KAD1885" s="84"/>
      <c r="KAE1885" s="84"/>
      <c r="KAF1885" s="84"/>
      <c r="KAG1885" s="84"/>
      <c r="KAH1885" s="84"/>
      <c r="KAI1885" s="84"/>
      <c r="KAJ1885" s="84"/>
      <c r="KAK1885" s="84"/>
      <c r="KAL1885" s="84"/>
      <c r="KAM1885" s="84"/>
      <c r="KAN1885" s="84"/>
      <c r="KAO1885" s="84"/>
      <c r="KAP1885" s="84"/>
      <c r="KAQ1885" s="84"/>
      <c r="KAR1885" s="84"/>
      <c r="KAS1885" s="84"/>
      <c r="KAT1885" s="84"/>
      <c r="KAU1885" s="84"/>
      <c r="KAV1885" s="84"/>
      <c r="KAW1885" s="84"/>
      <c r="KAX1885" s="84"/>
      <c r="KAY1885" s="84"/>
      <c r="KAZ1885" s="84"/>
      <c r="KBA1885" s="84"/>
      <c r="KBB1885" s="84"/>
      <c r="KBC1885" s="84"/>
      <c r="KBD1885" s="84"/>
      <c r="KBE1885" s="84"/>
      <c r="KBF1885" s="84"/>
      <c r="KBG1885" s="84"/>
      <c r="KBH1885" s="84"/>
      <c r="KBI1885" s="84"/>
      <c r="KBJ1885" s="84"/>
      <c r="KBK1885" s="84"/>
      <c r="KBL1885" s="84"/>
      <c r="KBM1885" s="84"/>
      <c r="KBN1885" s="84"/>
      <c r="KBO1885" s="84"/>
      <c r="KBP1885" s="84"/>
      <c r="KBQ1885" s="84"/>
      <c r="KBR1885" s="84"/>
      <c r="KBS1885" s="84"/>
      <c r="KBT1885" s="84"/>
      <c r="KBU1885" s="84"/>
      <c r="KBV1885" s="84"/>
      <c r="KBW1885" s="84"/>
      <c r="KBX1885" s="84"/>
      <c r="KBY1885" s="84"/>
      <c r="KBZ1885" s="84"/>
      <c r="KCA1885" s="84"/>
      <c r="KCB1885" s="84"/>
      <c r="KCC1885" s="84"/>
      <c r="KCD1885" s="84"/>
      <c r="KCE1885" s="84"/>
      <c r="KCF1885" s="84"/>
      <c r="KCG1885" s="84"/>
      <c r="KCH1885" s="84"/>
      <c r="KCI1885" s="84"/>
      <c r="KCJ1885" s="84"/>
      <c r="KCK1885" s="84"/>
      <c r="KCL1885" s="84"/>
      <c r="KCM1885" s="84"/>
      <c r="KCN1885" s="84"/>
      <c r="KCO1885" s="84"/>
      <c r="KCP1885" s="84"/>
      <c r="KCQ1885" s="84"/>
      <c r="KCR1885" s="84"/>
      <c r="KCS1885" s="84"/>
      <c r="KCT1885" s="84"/>
      <c r="KCU1885" s="84"/>
      <c r="KCV1885" s="84"/>
      <c r="KCW1885" s="84"/>
      <c r="KCX1885" s="84"/>
      <c r="KCY1885" s="84"/>
      <c r="KCZ1885" s="84"/>
      <c r="KDA1885" s="84"/>
      <c r="KDB1885" s="84"/>
      <c r="KDC1885" s="84"/>
      <c r="KDD1885" s="84"/>
      <c r="KDE1885" s="84"/>
      <c r="KDF1885" s="84"/>
      <c r="KDG1885" s="84"/>
      <c r="KDH1885" s="84"/>
      <c r="KDI1885" s="84"/>
      <c r="KDJ1885" s="84"/>
      <c r="KDK1885" s="84"/>
      <c r="KDL1885" s="84"/>
      <c r="KDM1885" s="84"/>
      <c r="KDN1885" s="84"/>
      <c r="KDO1885" s="84"/>
      <c r="KDP1885" s="84"/>
      <c r="KDQ1885" s="84"/>
      <c r="KDR1885" s="84"/>
      <c r="KDS1885" s="84"/>
      <c r="KDT1885" s="84"/>
      <c r="KDU1885" s="84"/>
      <c r="KDV1885" s="84"/>
      <c r="KDW1885" s="84"/>
      <c r="KDX1885" s="84"/>
      <c r="KDY1885" s="84"/>
      <c r="KDZ1885" s="84"/>
      <c r="KEA1885" s="84"/>
      <c r="KEB1885" s="84"/>
      <c r="KEC1885" s="84"/>
      <c r="KED1885" s="84"/>
      <c r="KEE1885" s="84"/>
      <c r="KEF1885" s="84"/>
      <c r="KEG1885" s="84"/>
      <c r="KEH1885" s="84"/>
      <c r="KEI1885" s="84"/>
      <c r="KEJ1885" s="84"/>
      <c r="KEK1885" s="84"/>
      <c r="KEL1885" s="84"/>
      <c r="KEM1885" s="84"/>
      <c r="KEN1885" s="84"/>
      <c r="KEO1885" s="84"/>
      <c r="KEP1885" s="84"/>
      <c r="KEQ1885" s="84"/>
      <c r="KER1885" s="84"/>
      <c r="KES1885" s="84"/>
      <c r="KET1885" s="84"/>
      <c r="KEU1885" s="84"/>
      <c r="KEV1885" s="84"/>
      <c r="KEW1885" s="84"/>
      <c r="KEX1885" s="84"/>
      <c r="KEY1885" s="84"/>
      <c r="KEZ1885" s="84"/>
      <c r="KFA1885" s="84"/>
      <c r="KFB1885" s="84"/>
      <c r="KFC1885" s="84"/>
      <c r="KFD1885" s="84"/>
      <c r="KFE1885" s="84"/>
      <c r="KFF1885" s="84"/>
      <c r="KFG1885" s="84"/>
      <c r="KFH1885" s="84"/>
      <c r="KFI1885" s="84"/>
      <c r="KFJ1885" s="84"/>
      <c r="KFK1885" s="84"/>
      <c r="KFL1885" s="84"/>
      <c r="KFM1885" s="84"/>
      <c r="KFN1885" s="84"/>
      <c r="KFO1885" s="84"/>
      <c r="KFP1885" s="84"/>
      <c r="KFQ1885" s="84"/>
      <c r="KFR1885" s="84"/>
      <c r="KFS1885" s="84"/>
      <c r="KFT1885" s="84"/>
      <c r="KFU1885" s="84"/>
      <c r="KFV1885" s="84"/>
      <c r="KFW1885" s="84"/>
      <c r="KFX1885" s="84"/>
      <c r="KFY1885" s="84"/>
      <c r="KFZ1885" s="84"/>
      <c r="KGA1885" s="84"/>
      <c r="KGB1885" s="84"/>
      <c r="KGC1885" s="84"/>
      <c r="KGD1885" s="84"/>
      <c r="KGE1885" s="84"/>
      <c r="KGF1885" s="84"/>
      <c r="KGG1885" s="84"/>
      <c r="KGH1885" s="84"/>
      <c r="KGI1885" s="84"/>
      <c r="KGJ1885" s="84"/>
      <c r="KGK1885" s="84"/>
      <c r="KGL1885" s="84"/>
      <c r="KGM1885" s="84"/>
      <c r="KGN1885" s="84"/>
      <c r="KGO1885" s="84"/>
      <c r="KGP1885" s="84"/>
      <c r="KGQ1885" s="84"/>
      <c r="KGR1885" s="84"/>
      <c r="KGS1885" s="84"/>
      <c r="KGT1885" s="84"/>
      <c r="KGU1885" s="84"/>
      <c r="KGV1885" s="84"/>
      <c r="KGW1885" s="84"/>
      <c r="KGX1885" s="84"/>
      <c r="KGY1885" s="84"/>
      <c r="KGZ1885" s="84"/>
      <c r="KHA1885" s="84"/>
      <c r="KHB1885" s="84"/>
      <c r="KHC1885" s="84"/>
      <c r="KHD1885" s="84"/>
      <c r="KHE1885" s="84"/>
      <c r="KHF1885" s="84"/>
      <c r="KHG1885" s="84"/>
      <c r="KHH1885" s="84"/>
      <c r="KHI1885" s="84"/>
      <c r="KHJ1885" s="84"/>
      <c r="KHK1885" s="84"/>
      <c r="KHL1885" s="84"/>
      <c r="KHM1885" s="84"/>
      <c r="KHN1885" s="84"/>
      <c r="KHO1885" s="84"/>
      <c r="KHP1885" s="84"/>
      <c r="KHQ1885" s="84"/>
      <c r="KHR1885" s="84"/>
      <c r="KHS1885" s="84"/>
      <c r="KHT1885" s="84"/>
      <c r="KHU1885" s="84"/>
      <c r="KHV1885" s="84"/>
      <c r="KHW1885" s="84"/>
      <c r="KHX1885" s="84"/>
      <c r="KHY1885" s="84"/>
      <c r="KHZ1885" s="84"/>
      <c r="KIA1885" s="84"/>
      <c r="KIB1885" s="84"/>
      <c r="KIC1885" s="84"/>
      <c r="KID1885" s="84"/>
      <c r="KIE1885" s="84"/>
      <c r="KIF1885" s="84"/>
      <c r="KIG1885" s="84"/>
      <c r="KIH1885" s="84"/>
      <c r="KII1885" s="84"/>
      <c r="KIJ1885" s="84"/>
      <c r="KIK1885" s="84"/>
      <c r="KIL1885" s="84"/>
      <c r="KIM1885" s="84"/>
      <c r="KIN1885" s="84"/>
      <c r="KIO1885" s="84"/>
      <c r="KIP1885" s="84"/>
      <c r="KIQ1885" s="84"/>
      <c r="KIR1885" s="84"/>
      <c r="KIS1885" s="84"/>
      <c r="KIT1885" s="84"/>
      <c r="KIU1885" s="84"/>
      <c r="KIV1885" s="84"/>
      <c r="KIW1885" s="84"/>
      <c r="KIX1885" s="84"/>
      <c r="KIY1885" s="84"/>
      <c r="KIZ1885" s="84"/>
      <c r="KJA1885" s="84"/>
      <c r="KJB1885" s="84"/>
      <c r="KJC1885" s="84"/>
      <c r="KJD1885" s="84"/>
      <c r="KJE1885" s="84"/>
      <c r="KJF1885" s="84"/>
      <c r="KJG1885" s="84"/>
      <c r="KJH1885" s="84"/>
      <c r="KJI1885" s="84"/>
      <c r="KJJ1885" s="84"/>
      <c r="KJK1885" s="84"/>
      <c r="KJL1885" s="84"/>
      <c r="KJM1885" s="84"/>
      <c r="KJN1885" s="84"/>
      <c r="KJO1885" s="84"/>
      <c r="KJP1885" s="84"/>
      <c r="KJQ1885" s="84"/>
      <c r="KJR1885" s="84"/>
      <c r="KJS1885" s="84"/>
      <c r="KJT1885" s="84"/>
      <c r="KJU1885" s="84"/>
      <c r="KJV1885" s="84"/>
      <c r="KJW1885" s="84"/>
      <c r="KJX1885" s="84"/>
      <c r="KJY1885" s="84"/>
      <c r="KJZ1885" s="84"/>
      <c r="KKA1885" s="84"/>
      <c r="KKB1885" s="84"/>
      <c r="KKC1885" s="84"/>
      <c r="KKD1885" s="84"/>
      <c r="KKE1885" s="84"/>
      <c r="KKF1885" s="84"/>
      <c r="KKG1885" s="84"/>
      <c r="KKH1885" s="84"/>
      <c r="KKI1885" s="84"/>
      <c r="KKJ1885" s="84"/>
      <c r="KKK1885" s="84"/>
      <c r="KKL1885" s="84"/>
      <c r="KKM1885" s="84"/>
      <c r="KKN1885" s="84"/>
      <c r="KKO1885" s="84"/>
      <c r="KKP1885" s="84"/>
      <c r="KKQ1885" s="84"/>
      <c r="KKR1885" s="84"/>
      <c r="KKS1885" s="84"/>
      <c r="KKT1885" s="84"/>
      <c r="KKU1885" s="84"/>
      <c r="KKV1885" s="84"/>
      <c r="KKW1885" s="84"/>
      <c r="KKX1885" s="84"/>
      <c r="KKY1885" s="84"/>
      <c r="KKZ1885" s="84"/>
      <c r="KLA1885" s="84"/>
      <c r="KLB1885" s="84"/>
      <c r="KLC1885" s="84"/>
      <c r="KLD1885" s="84"/>
      <c r="KLE1885" s="84"/>
      <c r="KLF1885" s="84"/>
      <c r="KLG1885" s="84"/>
      <c r="KLH1885" s="84"/>
      <c r="KLI1885" s="84"/>
      <c r="KLJ1885" s="84"/>
      <c r="KLK1885" s="84"/>
      <c r="KLL1885" s="84"/>
      <c r="KLM1885" s="84"/>
      <c r="KLN1885" s="84"/>
      <c r="KLO1885" s="84"/>
      <c r="KLP1885" s="84"/>
      <c r="KLQ1885" s="84"/>
      <c r="KLR1885" s="84"/>
      <c r="KLS1885" s="84"/>
      <c r="KLT1885" s="84"/>
      <c r="KLU1885" s="84"/>
      <c r="KLV1885" s="84"/>
      <c r="KLW1885" s="84"/>
      <c r="KLX1885" s="84"/>
      <c r="KLY1885" s="84"/>
      <c r="KLZ1885" s="84"/>
      <c r="KMA1885" s="84"/>
      <c r="KMB1885" s="84"/>
      <c r="KMC1885" s="84"/>
      <c r="KMD1885" s="84"/>
      <c r="KME1885" s="84"/>
      <c r="KMF1885" s="84"/>
      <c r="KMG1885" s="84"/>
      <c r="KMH1885" s="84"/>
      <c r="KMI1885" s="84"/>
      <c r="KMJ1885" s="84"/>
      <c r="KMK1885" s="84"/>
      <c r="KML1885" s="84"/>
      <c r="KMM1885" s="84"/>
      <c r="KMN1885" s="84"/>
      <c r="KMO1885" s="84"/>
      <c r="KMP1885" s="84"/>
      <c r="KMQ1885" s="84"/>
      <c r="KMR1885" s="84"/>
      <c r="KMS1885" s="84"/>
      <c r="KMT1885" s="84"/>
      <c r="KMU1885" s="84"/>
      <c r="KMV1885" s="84"/>
      <c r="KMW1885" s="84"/>
      <c r="KMX1885" s="84"/>
      <c r="KMY1885" s="84"/>
      <c r="KMZ1885" s="84"/>
      <c r="KNA1885" s="84"/>
      <c r="KNB1885" s="84"/>
      <c r="KNC1885" s="84"/>
      <c r="KND1885" s="84"/>
      <c r="KNE1885" s="84"/>
      <c r="KNF1885" s="84"/>
      <c r="KNG1885" s="84"/>
      <c r="KNH1885" s="84"/>
      <c r="KNI1885" s="84"/>
      <c r="KNJ1885" s="84"/>
      <c r="KNK1885" s="84"/>
      <c r="KNL1885" s="84"/>
      <c r="KNM1885" s="84"/>
      <c r="KNN1885" s="84"/>
      <c r="KNO1885" s="84"/>
      <c r="KNP1885" s="84"/>
      <c r="KNQ1885" s="84"/>
      <c r="KNR1885" s="84"/>
      <c r="KNS1885" s="84"/>
      <c r="KNT1885" s="84"/>
      <c r="KNU1885" s="84"/>
      <c r="KNV1885" s="84"/>
      <c r="KNW1885" s="84"/>
      <c r="KNX1885" s="84"/>
      <c r="KNY1885" s="84"/>
      <c r="KNZ1885" s="84"/>
      <c r="KOA1885" s="84"/>
      <c r="KOB1885" s="84"/>
      <c r="KOC1885" s="84"/>
      <c r="KOD1885" s="84"/>
      <c r="KOE1885" s="84"/>
      <c r="KOF1885" s="84"/>
      <c r="KOG1885" s="84"/>
      <c r="KOH1885" s="84"/>
      <c r="KOI1885" s="84"/>
      <c r="KOJ1885" s="84"/>
      <c r="KOK1885" s="84"/>
      <c r="KOL1885" s="84"/>
      <c r="KOM1885" s="84"/>
      <c r="KON1885" s="84"/>
      <c r="KOO1885" s="84"/>
      <c r="KOP1885" s="84"/>
      <c r="KOQ1885" s="84"/>
      <c r="KOR1885" s="84"/>
      <c r="KOS1885" s="84"/>
      <c r="KOT1885" s="84"/>
      <c r="KOU1885" s="84"/>
      <c r="KOV1885" s="84"/>
      <c r="KOW1885" s="84"/>
      <c r="KOX1885" s="84"/>
      <c r="KOY1885" s="84"/>
      <c r="KOZ1885" s="84"/>
      <c r="KPA1885" s="84"/>
      <c r="KPB1885" s="84"/>
      <c r="KPC1885" s="84"/>
      <c r="KPD1885" s="84"/>
      <c r="KPE1885" s="84"/>
      <c r="KPF1885" s="84"/>
      <c r="KPG1885" s="84"/>
      <c r="KPH1885" s="84"/>
      <c r="KPI1885" s="84"/>
      <c r="KPJ1885" s="84"/>
      <c r="KPK1885" s="84"/>
      <c r="KPL1885" s="84"/>
      <c r="KPM1885" s="84"/>
      <c r="KPN1885" s="84"/>
      <c r="KPO1885" s="84"/>
      <c r="KPP1885" s="84"/>
      <c r="KPQ1885" s="84"/>
      <c r="KPR1885" s="84"/>
      <c r="KPS1885" s="84"/>
      <c r="KPT1885" s="84"/>
      <c r="KPU1885" s="84"/>
      <c r="KPV1885" s="84"/>
      <c r="KPW1885" s="84"/>
      <c r="KPX1885" s="84"/>
      <c r="KPY1885" s="84"/>
      <c r="KPZ1885" s="84"/>
      <c r="KQA1885" s="84"/>
      <c r="KQB1885" s="84"/>
      <c r="KQC1885" s="84"/>
      <c r="KQD1885" s="84"/>
      <c r="KQE1885" s="84"/>
      <c r="KQF1885" s="84"/>
      <c r="KQG1885" s="84"/>
      <c r="KQH1885" s="84"/>
      <c r="KQI1885" s="84"/>
      <c r="KQJ1885" s="84"/>
      <c r="KQK1885" s="84"/>
      <c r="KQL1885" s="84"/>
      <c r="KQM1885" s="84"/>
      <c r="KQN1885" s="84"/>
      <c r="KQO1885" s="84"/>
      <c r="KQP1885" s="84"/>
      <c r="KQQ1885" s="84"/>
      <c r="KQR1885" s="84"/>
      <c r="KQS1885" s="84"/>
      <c r="KQT1885" s="84"/>
      <c r="KQU1885" s="84"/>
      <c r="KQV1885" s="84"/>
      <c r="KQW1885" s="84"/>
      <c r="KQX1885" s="84"/>
      <c r="KQY1885" s="84"/>
      <c r="KQZ1885" s="84"/>
      <c r="KRA1885" s="84"/>
      <c r="KRB1885" s="84"/>
      <c r="KRC1885" s="84"/>
      <c r="KRD1885" s="84"/>
      <c r="KRE1885" s="84"/>
      <c r="KRF1885" s="84"/>
      <c r="KRG1885" s="84"/>
      <c r="KRH1885" s="84"/>
      <c r="KRI1885" s="84"/>
      <c r="KRJ1885" s="84"/>
      <c r="KRK1885" s="84"/>
      <c r="KRL1885" s="84"/>
      <c r="KRM1885" s="84"/>
      <c r="KRN1885" s="84"/>
      <c r="KRO1885" s="84"/>
      <c r="KRP1885" s="84"/>
      <c r="KRQ1885" s="84"/>
      <c r="KRR1885" s="84"/>
      <c r="KRS1885" s="84"/>
      <c r="KRT1885" s="84"/>
      <c r="KRU1885" s="84"/>
      <c r="KRV1885" s="84"/>
      <c r="KRW1885" s="84"/>
      <c r="KRX1885" s="84"/>
      <c r="KRY1885" s="84"/>
      <c r="KRZ1885" s="84"/>
      <c r="KSA1885" s="84"/>
      <c r="KSB1885" s="84"/>
      <c r="KSC1885" s="84"/>
      <c r="KSD1885" s="84"/>
      <c r="KSE1885" s="84"/>
      <c r="KSF1885" s="84"/>
      <c r="KSG1885" s="84"/>
      <c r="KSH1885" s="84"/>
      <c r="KSI1885" s="84"/>
      <c r="KSJ1885" s="84"/>
      <c r="KSK1885" s="84"/>
      <c r="KSL1885" s="84"/>
      <c r="KSM1885" s="84"/>
      <c r="KSN1885" s="84"/>
      <c r="KSO1885" s="84"/>
      <c r="KSP1885" s="84"/>
      <c r="KSQ1885" s="84"/>
      <c r="KSR1885" s="84"/>
      <c r="KSS1885" s="84"/>
      <c r="KST1885" s="84"/>
      <c r="KSU1885" s="84"/>
      <c r="KSV1885" s="84"/>
      <c r="KSW1885" s="84"/>
      <c r="KSX1885" s="84"/>
      <c r="KSY1885" s="84"/>
      <c r="KSZ1885" s="84"/>
      <c r="KTA1885" s="84"/>
      <c r="KTB1885" s="84"/>
      <c r="KTC1885" s="84"/>
      <c r="KTD1885" s="84"/>
      <c r="KTE1885" s="84"/>
      <c r="KTF1885" s="84"/>
      <c r="KTG1885" s="84"/>
      <c r="KTH1885" s="84"/>
      <c r="KTI1885" s="84"/>
      <c r="KTJ1885" s="84"/>
      <c r="KTK1885" s="84"/>
      <c r="KTL1885" s="84"/>
      <c r="KTM1885" s="84"/>
      <c r="KTN1885" s="84"/>
      <c r="KTO1885" s="84"/>
      <c r="KTP1885" s="84"/>
      <c r="KTQ1885" s="84"/>
      <c r="KTR1885" s="84"/>
      <c r="KTS1885" s="84"/>
      <c r="KTT1885" s="84"/>
      <c r="KTU1885" s="84"/>
      <c r="KTV1885" s="84"/>
      <c r="KTW1885" s="84"/>
      <c r="KTX1885" s="84"/>
      <c r="KTY1885" s="84"/>
      <c r="KTZ1885" s="84"/>
      <c r="KUA1885" s="84"/>
      <c r="KUB1885" s="84"/>
      <c r="KUC1885" s="84"/>
      <c r="KUD1885" s="84"/>
      <c r="KUE1885" s="84"/>
      <c r="KUF1885" s="84"/>
      <c r="KUG1885" s="84"/>
      <c r="KUH1885" s="84"/>
      <c r="KUI1885" s="84"/>
      <c r="KUJ1885" s="84"/>
      <c r="KUK1885" s="84"/>
      <c r="KUL1885" s="84"/>
      <c r="KUM1885" s="84"/>
      <c r="KUN1885" s="84"/>
      <c r="KUO1885" s="84"/>
      <c r="KUP1885" s="84"/>
      <c r="KUQ1885" s="84"/>
      <c r="KUR1885" s="84"/>
      <c r="KUS1885" s="84"/>
      <c r="KUT1885" s="84"/>
      <c r="KUU1885" s="84"/>
      <c r="KUV1885" s="84"/>
      <c r="KUW1885" s="84"/>
      <c r="KUX1885" s="84"/>
      <c r="KUY1885" s="84"/>
      <c r="KUZ1885" s="84"/>
      <c r="KVA1885" s="84"/>
      <c r="KVB1885" s="84"/>
      <c r="KVC1885" s="84"/>
      <c r="KVD1885" s="84"/>
      <c r="KVE1885" s="84"/>
      <c r="KVF1885" s="84"/>
      <c r="KVG1885" s="84"/>
      <c r="KVH1885" s="84"/>
      <c r="KVI1885" s="84"/>
      <c r="KVJ1885" s="84"/>
      <c r="KVK1885" s="84"/>
      <c r="KVL1885" s="84"/>
      <c r="KVM1885" s="84"/>
      <c r="KVN1885" s="84"/>
      <c r="KVO1885" s="84"/>
      <c r="KVP1885" s="84"/>
      <c r="KVQ1885" s="84"/>
      <c r="KVR1885" s="84"/>
      <c r="KVS1885" s="84"/>
      <c r="KVT1885" s="84"/>
      <c r="KVU1885" s="84"/>
      <c r="KVV1885" s="84"/>
      <c r="KVW1885" s="84"/>
      <c r="KVX1885" s="84"/>
      <c r="KVY1885" s="84"/>
      <c r="KVZ1885" s="84"/>
      <c r="KWA1885" s="84"/>
      <c r="KWB1885" s="84"/>
      <c r="KWC1885" s="84"/>
      <c r="KWD1885" s="84"/>
      <c r="KWE1885" s="84"/>
      <c r="KWF1885" s="84"/>
      <c r="KWG1885" s="84"/>
      <c r="KWH1885" s="84"/>
      <c r="KWI1885" s="84"/>
      <c r="KWJ1885" s="84"/>
      <c r="KWK1885" s="84"/>
      <c r="KWL1885" s="84"/>
      <c r="KWM1885" s="84"/>
      <c r="KWN1885" s="84"/>
      <c r="KWO1885" s="84"/>
      <c r="KWP1885" s="84"/>
      <c r="KWQ1885" s="84"/>
      <c r="KWR1885" s="84"/>
      <c r="KWS1885" s="84"/>
      <c r="KWT1885" s="84"/>
      <c r="KWU1885" s="84"/>
      <c r="KWV1885" s="84"/>
      <c r="KWW1885" s="84"/>
      <c r="KWX1885" s="84"/>
      <c r="KWY1885" s="84"/>
      <c r="KWZ1885" s="84"/>
      <c r="KXA1885" s="84"/>
      <c r="KXB1885" s="84"/>
      <c r="KXC1885" s="84"/>
      <c r="KXD1885" s="84"/>
      <c r="KXE1885" s="84"/>
      <c r="KXF1885" s="84"/>
      <c r="KXG1885" s="84"/>
      <c r="KXH1885" s="84"/>
      <c r="KXI1885" s="84"/>
      <c r="KXJ1885" s="84"/>
      <c r="KXK1885" s="84"/>
      <c r="KXL1885" s="84"/>
      <c r="KXM1885" s="84"/>
      <c r="KXN1885" s="84"/>
      <c r="KXO1885" s="84"/>
      <c r="KXP1885" s="84"/>
      <c r="KXQ1885" s="84"/>
      <c r="KXR1885" s="84"/>
      <c r="KXS1885" s="84"/>
      <c r="KXT1885" s="84"/>
      <c r="KXU1885" s="84"/>
      <c r="KXV1885" s="84"/>
      <c r="KXW1885" s="84"/>
      <c r="KXX1885" s="84"/>
      <c r="KXY1885" s="84"/>
      <c r="KXZ1885" s="84"/>
      <c r="KYA1885" s="84"/>
      <c r="KYB1885" s="84"/>
      <c r="KYC1885" s="84"/>
      <c r="KYD1885" s="84"/>
      <c r="KYE1885" s="84"/>
      <c r="KYF1885" s="84"/>
      <c r="KYG1885" s="84"/>
      <c r="KYH1885" s="84"/>
      <c r="KYI1885" s="84"/>
      <c r="KYJ1885" s="84"/>
      <c r="KYK1885" s="84"/>
      <c r="KYL1885" s="84"/>
      <c r="KYM1885" s="84"/>
      <c r="KYN1885" s="84"/>
      <c r="KYO1885" s="84"/>
      <c r="KYP1885" s="84"/>
      <c r="KYQ1885" s="84"/>
      <c r="KYR1885" s="84"/>
      <c r="KYS1885" s="84"/>
      <c r="KYT1885" s="84"/>
      <c r="KYU1885" s="84"/>
      <c r="KYV1885" s="84"/>
      <c r="KYW1885" s="84"/>
      <c r="KYX1885" s="84"/>
      <c r="KYY1885" s="84"/>
      <c r="KYZ1885" s="84"/>
      <c r="KZA1885" s="84"/>
      <c r="KZB1885" s="84"/>
      <c r="KZC1885" s="84"/>
      <c r="KZD1885" s="84"/>
      <c r="KZE1885" s="84"/>
      <c r="KZF1885" s="84"/>
      <c r="KZG1885" s="84"/>
      <c r="KZH1885" s="84"/>
      <c r="KZI1885" s="84"/>
      <c r="KZJ1885" s="84"/>
      <c r="KZK1885" s="84"/>
      <c r="KZL1885" s="84"/>
      <c r="KZM1885" s="84"/>
      <c r="KZN1885" s="84"/>
      <c r="KZO1885" s="84"/>
      <c r="KZP1885" s="84"/>
      <c r="KZQ1885" s="84"/>
      <c r="KZR1885" s="84"/>
      <c r="KZS1885" s="84"/>
      <c r="KZT1885" s="84"/>
      <c r="KZU1885" s="84"/>
      <c r="KZV1885" s="84"/>
      <c r="KZW1885" s="84"/>
      <c r="KZX1885" s="84"/>
      <c r="KZY1885" s="84"/>
      <c r="KZZ1885" s="84"/>
      <c r="LAA1885" s="84"/>
      <c r="LAB1885" s="84"/>
      <c r="LAC1885" s="84"/>
      <c r="LAD1885" s="84"/>
      <c r="LAE1885" s="84"/>
      <c r="LAF1885" s="84"/>
      <c r="LAG1885" s="84"/>
      <c r="LAH1885" s="84"/>
      <c r="LAI1885" s="84"/>
      <c r="LAJ1885" s="84"/>
      <c r="LAK1885" s="84"/>
      <c r="LAL1885" s="84"/>
      <c r="LAM1885" s="84"/>
      <c r="LAN1885" s="84"/>
      <c r="LAO1885" s="84"/>
      <c r="LAP1885" s="84"/>
      <c r="LAQ1885" s="84"/>
      <c r="LAR1885" s="84"/>
      <c r="LAS1885" s="84"/>
      <c r="LAT1885" s="84"/>
      <c r="LAU1885" s="84"/>
      <c r="LAV1885" s="84"/>
      <c r="LAW1885" s="84"/>
      <c r="LAX1885" s="84"/>
      <c r="LAY1885" s="84"/>
      <c r="LAZ1885" s="84"/>
      <c r="LBA1885" s="84"/>
      <c r="LBB1885" s="84"/>
      <c r="LBC1885" s="84"/>
      <c r="LBD1885" s="84"/>
      <c r="LBE1885" s="84"/>
      <c r="LBF1885" s="84"/>
      <c r="LBG1885" s="84"/>
      <c r="LBH1885" s="84"/>
      <c r="LBI1885" s="84"/>
      <c r="LBJ1885" s="84"/>
      <c r="LBK1885" s="84"/>
      <c r="LBL1885" s="84"/>
      <c r="LBM1885" s="84"/>
      <c r="LBN1885" s="84"/>
      <c r="LBO1885" s="84"/>
      <c r="LBP1885" s="84"/>
      <c r="LBQ1885" s="84"/>
      <c r="LBR1885" s="84"/>
      <c r="LBS1885" s="84"/>
      <c r="LBT1885" s="84"/>
      <c r="LBU1885" s="84"/>
      <c r="LBV1885" s="84"/>
      <c r="LBW1885" s="84"/>
      <c r="LBX1885" s="84"/>
      <c r="LBY1885" s="84"/>
      <c r="LBZ1885" s="84"/>
      <c r="LCA1885" s="84"/>
      <c r="LCB1885" s="84"/>
      <c r="LCC1885" s="84"/>
      <c r="LCD1885" s="84"/>
      <c r="LCE1885" s="84"/>
      <c r="LCF1885" s="84"/>
      <c r="LCG1885" s="84"/>
      <c r="LCH1885" s="84"/>
      <c r="LCI1885" s="84"/>
      <c r="LCJ1885" s="84"/>
      <c r="LCK1885" s="84"/>
      <c r="LCL1885" s="84"/>
      <c r="LCM1885" s="84"/>
      <c r="LCN1885" s="84"/>
      <c r="LCO1885" s="84"/>
      <c r="LCP1885" s="84"/>
      <c r="LCQ1885" s="84"/>
      <c r="LCR1885" s="84"/>
      <c r="LCS1885" s="84"/>
      <c r="LCT1885" s="84"/>
      <c r="LCU1885" s="84"/>
      <c r="LCV1885" s="84"/>
      <c r="LCW1885" s="84"/>
      <c r="LCX1885" s="84"/>
      <c r="LCY1885" s="84"/>
      <c r="LCZ1885" s="84"/>
      <c r="LDA1885" s="84"/>
      <c r="LDB1885" s="84"/>
      <c r="LDC1885" s="84"/>
      <c r="LDD1885" s="84"/>
      <c r="LDE1885" s="84"/>
      <c r="LDF1885" s="84"/>
      <c r="LDG1885" s="84"/>
      <c r="LDH1885" s="84"/>
      <c r="LDI1885" s="84"/>
      <c r="LDJ1885" s="84"/>
      <c r="LDK1885" s="84"/>
      <c r="LDL1885" s="84"/>
      <c r="LDM1885" s="84"/>
      <c r="LDN1885" s="84"/>
      <c r="LDO1885" s="84"/>
      <c r="LDP1885" s="84"/>
      <c r="LDQ1885" s="84"/>
      <c r="LDR1885" s="84"/>
      <c r="LDS1885" s="84"/>
      <c r="LDT1885" s="84"/>
      <c r="LDU1885" s="84"/>
      <c r="LDV1885" s="84"/>
      <c r="LDW1885" s="84"/>
      <c r="LDX1885" s="84"/>
      <c r="LDY1885" s="84"/>
      <c r="LDZ1885" s="84"/>
      <c r="LEA1885" s="84"/>
      <c r="LEB1885" s="84"/>
      <c r="LEC1885" s="84"/>
      <c r="LED1885" s="84"/>
      <c r="LEE1885" s="84"/>
      <c r="LEF1885" s="84"/>
      <c r="LEG1885" s="84"/>
      <c r="LEH1885" s="84"/>
      <c r="LEI1885" s="84"/>
      <c r="LEJ1885" s="84"/>
      <c r="LEK1885" s="84"/>
      <c r="LEL1885" s="84"/>
      <c r="LEM1885" s="84"/>
      <c r="LEN1885" s="84"/>
      <c r="LEO1885" s="84"/>
      <c r="LEP1885" s="84"/>
      <c r="LEQ1885" s="84"/>
      <c r="LER1885" s="84"/>
      <c r="LES1885" s="84"/>
      <c r="LET1885" s="84"/>
      <c r="LEU1885" s="84"/>
      <c r="LEV1885" s="84"/>
      <c r="LEW1885" s="84"/>
      <c r="LEX1885" s="84"/>
      <c r="LEY1885" s="84"/>
      <c r="LEZ1885" s="84"/>
      <c r="LFA1885" s="84"/>
      <c r="LFB1885" s="84"/>
      <c r="LFC1885" s="84"/>
      <c r="LFD1885" s="84"/>
      <c r="LFE1885" s="84"/>
      <c r="LFF1885" s="84"/>
      <c r="LFG1885" s="84"/>
      <c r="LFH1885" s="84"/>
      <c r="LFI1885" s="84"/>
      <c r="LFJ1885" s="84"/>
      <c r="LFK1885" s="84"/>
      <c r="LFL1885" s="84"/>
      <c r="LFM1885" s="84"/>
      <c r="LFN1885" s="84"/>
      <c r="LFO1885" s="84"/>
      <c r="LFP1885" s="84"/>
      <c r="LFQ1885" s="84"/>
      <c r="LFR1885" s="84"/>
      <c r="LFS1885" s="84"/>
      <c r="LFT1885" s="84"/>
      <c r="LFU1885" s="84"/>
      <c r="LFV1885" s="84"/>
      <c r="LFW1885" s="84"/>
      <c r="LFX1885" s="84"/>
      <c r="LFY1885" s="84"/>
      <c r="LFZ1885" s="84"/>
      <c r="LGA1885" s="84"/>
      <c r="LGB1885" s="84"/>
      <c r="LGC1885" s="84"/>
      <c r="LGD1885" s="84"/>
      <c r="LGE1885" s="84"/>
      <c r="LGF1885" s="84"/>
      <c r="LGG1885" s="84"/>
      <c r="LGH1885" s="84"/>
      <c r="LGI1885" s="84"/>
      <c r="LGJ1885" s="84"/>
      <c r="LGK1885" s="84"/>
      <c r="LGL1885" s="84"/>
      <c r="LGM1885" s="84"/>
      <c r="LGN1885" s="84"/>
      <c r="LGO1885" s="84"/>
      <c r="LGP1885" s="84"/>
      <c r="LGQ1885" s="84"/>
      <c r="LGR1885" s="84"/>
      <c r="LGS1885" s="84"/>
      <c r="LGT1885" s="84"/>
      <c r="LGU1885" s="84"/>
      <c r="LGV1885" s="84"/>
      <c r="LGW1885" s="84"/>
      <c r="LGX1885" s="84"/>
      <c r="LGY1885" s="84"/>
      <c r="LGZ1885" s="84"/>
      <c r="LHA1885" s="84"/>
      <c r="LHB1885" s="84"/>
      <c r="LHC1885" s="84"/>
      <c r="LHD1885" s="84"/>
      <c r="LHE1885" s="84"/>
      <c r="LHF1885" s="84"/>
      <c r="LHG1885" s="84"/>
      <c r="LHH1885" s="84"/>
      <c r="LHI1885" s="84"/>
      <c r="LHJ1885" s="84"/>
      <c r="LHK1885" s="84"/>
      <c r="LHL1885" s="84"/>
      <c r="LHM1885" s="84"/>
      <c r="LHN1885" s="84"/>
      <c r="LHO1885" s="84"/>
      <c r="LHP1885" s="84"/>
      <c r="LHQ1885" s="84"/>
      <c r="LHR1885" s="84"/>
      <c r="LHS1885" s="84"/>
      <c r="LHT1885" s="84"/>
      <c r="LHU1885" s="84"/>
      <c r="LHV1885" s="84"/>
      <c r="LHW1885" s="84"/>
      <c r="LHX1885" s="84"/>
      <c r="LHY1885" s="84"/>
      <c r="LHZ1885" s="84"/>
      <c r="LIA1885" s="84"/>
      <c r="LIB1885" s="84"/>
      <c r="LIC1885" s="84"/>
      <c r="LID1885" s="84"/>
      <c r="LIE1885" s="84"/>
      <c r="LIF1885" s="84"/>
      <c r="LIG1885" s="84"/>
      <c r="LIH1885" s="84"/>
      <c r="LII1885" s="84"/>
      <c r="LIJ1885" s="84"/>
      <c r="LIK1885" s="84"/>
      <c r="LIL1885" s="84"/>
      <c r="LIM1885" s="84"/>
      <c r="LIN1885" s="84"/>
      <c r="LIO1885" s="84"/>
      <c r="LIP1885" s="84"/>
      <c r="LIQ1885" s="84"/>
      <c r="LIR1885" s="84"/>
      <c r="LIS1885" s="84"/>
      <c r="LIT1885" s="84"/>
      <c r="LIU1885" s="84"/>
      <c r="LIV1885" s="84"/>
      <c r="LIW1885" s="84"/>
      <c r="LIX1885" s="84"/>
      <c r="LIY1885" s="84"/>
      <c r="LIZ1885" s="84"/>
      <c r="LJA1885" s="84"/>
      <c r="LJB1885" s="84"/>
      <c r="LJC1885" s="84"/>
      <c r="LJD1885" s="84"/>
      <c r="LJE1885" s="84"/>
      <c r="LJF1885" s="84"/>
      <c r="LJG1885" s="84"/>
      <c r="LJH1885" s="84"/>
      <c r="LJI1885" s="84"/>
      <c r="LJJ1885" s="84"/>
      <c r="LJK1885" s="84"/>
      <c r="LJL1885" s="84"/>
      <c r="LJM1885" s="84"/>
      <c r="LJN1885" s="84"/>
      <c r="LJO1885" s="84"/>
      <c r="LJP1885" s="84"/>
      <c r="LJQ1885" s="84"/>
      <c r="LJR1885" s="84"/>
      <c r="LJS1885" s="84"/>
      <c r="LJT1885" s="84"/>
      <c r="LJU1885" s="84"/>
      <c r="LJV1885" s="84"/>
      <c r="LJW1885" s="84"/>
      <c r="LJX1885" s="84"/>
      <c r="LJY1885" s="84"/>
      <c r="LJZ1885" s="84"/>
      <c r="LKA1885" s="84"/>
      <c r="LKB1885" s="84"/>
      <c r="LKC1885" s="84"/>
      <c r="LKD1885" s="84"/>
      <c r="LKE1885" s="84"/>
      <c r="LKF1885" s="84"/>
      <c r="LKG1885" s="84"/>
      <c r="LKH1885" s="84"/>
      <c r="LKI1885" s="84"/>
      <c r="LKJ1885" s="84"/>
      <c r="LKK1885" s="84"/>
      <c r="LKL1885" s="84"/>
      <c r="LKM1885" s="84"/>
      <c r="LKN1885" s="84"/>
      <c r="LKO1885" s="84"/>
      <c r="LKP1885" s="84"/>
      <c r="LKQ1885" s="84"/>
      <c r="LKR1885" s="84"/>
      <c r="LKS1885" s="84"/>
      <c r="LKT1885" s="84"/>
      <c r="LKU1885" s="84"/>
      <c r="LKV1885" s="84"/>
      <c r="LKW1885" s="84"/>
      <c r="LKX1885" s="84"/>
      <c r="LKY1885" s="84"/>
      <c r="LKZ1885" s="84"/>
      <c r="LLA1885" s="84"/>
      <c r="LLB1885" s="84"/>
      <c r="LLC1885" s="84"/>
      <c r="LLD1885" s="84"/>
      <c r="LLE1885" s="84"/>
      <c r="LLF1885" s="84"/>
      <c r="LLG1885" s="84"/>
      <c r="LLH1885" s="84"/>
      <c r="LLI1885" s="84"/>
      <c r="LLJ1885" s="84"/>
      <c r="LLK1885" s="84"/>
      <c r="LLL1885" s="84"/>
      <c r="LLM1885" s="84"/>
      <c r="LLN1885" s="84"/>
      <c r="LLO1885" s="84"/>
      <c r="LLP1885" s="84"/>
      <c r="LLQ1885" s="84"/>
      <c r="LLR1885" s="84"/>
      <c r="LLS1885" s="84"/>
      <c r="LLT1885" s="84"/>
      <c r="LLU1885" s="84"/>
      <c r="LLV1885" s="84"/>
      <c r="LLW1885" s="84"/>
      <c r="LLX1885" s="84"/>
      <c r="LLY1885" s="84"/>
      <c r="LLZ1885" s="84"/>
      <c r="LMA1885" s="84"/>
      <c r="LMB1885" s="84"/>
      <c r="LMC1885" s="84"/>
      <c r="LMD1885" s="84"/>
      <c r="LME1885" s="84"/>
      <c r="LMF1885" s="84"/>
      <c r="LMG1885" s="84"/>
      <c r="LMH1885" s="84"/>
      <c r="LMI1885" s="84"/>
      <c r="LMJ1885" s="84"/>
      <c r="LMK1885" s="84"/>
      <c r="LML1885" s="84"/>
      <c r="LMM1885" s="84"/>
      <c r="LMN1885" s="84"/>
      <c r="LMO1885" s="84"/>
      <c r="LMP1885" s="84"/>
      <c r="LMQ1885" s="84"/>
      <c r="LMR1885" s="84"/>
      <c r="LMS1885" s="84"/>
      <c r="LMT1885" s="84"/>
      <c r="LMU1885" s="84"/>
      <c r="LMV1885" s="84"/>
      <c r="LMW1885" s="84"/>
      <c r="LMX1885" s="84"/>
      <c r="LMY1885" s="84"/>
      <c r="LMZ1885" s="84"/>
      <c r="LNA1885" s="84"/>
      <c r="LNB1885" s="84"/>
      <c r="LNC1885" s="84"/>
      <c r="LND1885" s="84"/>
      <c r="LNE1885" s="84"/>
      <c r="LNF1885" s="84"/>
      <c r="LNG1885" s="84"/>
      <c r="LNH1885" s="84"/>
      <c r="LNI1885" s="84"/>
      <c r="LNJ1885" s="84"/>
      <c r="LNK1885" s="84"/>
      <c r="LNL1885" s="84"/>
      <c r="LNM1885" s="84"/>
      <c r="LNN1885" s="84"/>
      <c r="LNO1885" s="84"/>
      <c r="LNP1885" s="84"/>
      <c r="LNQ1885" s="84"/>
      <c r="LNR1885" s="84"/>
      <c r="LNS1885" s="84"/>
      <c r="LNT1885" s="84"/>
      <c r="LNU1885" s="84"/>
      <c r="LNV1885" s="84"/>
      <c r="LNW1885" s="84"/>
      <c r="LNX1885" s="84"/>
      <c r="LNY1885" s="84"/>
      <c r="LNZ1885" s="84"/>
      <c r="LOA1885" s="84"/>
      <c r="LOB1885" s="84"/>
      <c r="LOC1885" s="84"/>
      <c r="LOD1885" s="84"/>
      <c r="LOE1885" s="84"/>
      <c r="LOF1885" s="84"/>
      <c r="LOG1885" s="84"/>
      <c r="LOH1885" s="84"/>
      <c r="LOI1885" s="84"/>
      <c r="LOJ1885" s="84"/>
      <c r="LOK1885" s="84"/>
      <c r="LOL1885" s="84"/>
      <c r="LOM1885" s="84"/>
      <c r="LON1885" s="84"/>
      <c r="LOO1885" s="84"/>
      <c r="LOP1885" s="84"/>
      <c r="LOQ1885" s="84"/>
      <c r="LOR1885" s="84"/>
      <c r="LOS1885" s="84"/>
      <c r="LOT1885" s="84"/>
      <c r="LOU1885" s="84"/>
      <c r="LOV1885" s="84"/>
      <c r="LOW1885" s="84"/>
      <c r="LOX1885" s="84"/>
      <c r="LOY1885" s="84"/>
      <c r="LOZ1885" s="84"/>
      <c r="LPA1885" s="84"/>
      <c r="LPB1885" s="84"/>
      <c r="LPC1885" s="84"/>
      <c r="LPD1885" s="84"/>
      <c r="LPE1885" s="84"/>
      <c r="LPF1885" s="84"/>
      <c r="LPG1885" s="84"/>
      <c r="LPH1885" s="84"/>
      <c r="LPI1885" s="84"/>
      <c r="LPJ1885" s="84"/>
      <c r="LPK1885" s="84"/>
      <c r="LPL1885" s="84"/>
      <c r="LPM1885" s="84"/>
      <c r="LPN1885" s="84"/>
      <c r="LPO1885" s="84"/>
      <c r="LPP1885" s="84"/>
      <c r="LPQ1885" s="84"/>
      <c r="LPR1885" s="84"/>
      <c r="LPS1885" s="84"/>
      <c r="LPT1885" s="84"/>
      <c r="LPU1885" s="84"/>
      <c r="LPV1885" s="84"/>
      <c r="LPW1885" s="84"/>
      <c r="LPX1885" s="84"/>
      <c r="LPY1885" s="84"/>
      <c r="LPZ1885" s="84"/>
      <c r="LQA1885" s="84"/>
      <c r="LQB1885" s="84"/>
      <c r="LQC1885" s="84"/>
      <c r="LQD1885" s="84"/>
      <c r="LQE1885" s="84"/>
      <c r="LQF1885" s="84"/>
      <c r="LQG1885" s="84"/>
      <c r="LQH1885" s="84"/>
      <c r="LQI1885" s="84"/>
      <c r="LQJ1885" s="84"/>
      <c r="LQK1885" s="84"/>
      <c r="LQL1885" s="84"/>
      <c r="LQM1885" s="84"/>
      <c r="LQN1885" s="84"/>
      <c r="LQO1885" s="84"/>
      <c r="LQP1885" s="84"/>
      <c r="LQQ1885" s="84"/>
      <c r="LQR1885" s="84"/>
      <c r="LQS1885" s="84"/>
      <c r="LQT1885" s="84"/>
      <c r="LQU1885" s="84"/>
      <c r="LQV1885" s="84"/>
      <c r="LQW1885" s="84"/>
      <c r="LQX1885" s="84"/>
      <c r="LQY1885" s="84"/>
      <c r="LQZ1885" s="84"/>
      <c r="LRA1885" s="84"/>
      <c r="LRB1885" s="84"/>
      <c r="LRC1885" s="84"/>
      <c r="LRD1885" s="84"/>
      <c r="LRE1885" s="84"/>
      <c r="LRF1885" s="84"/>
      <c r="LRG1885" s="84"/>
      <c r="LRH1885" s="84"/>
      <c r="LRI1885" s="84"/>
      <c r="LRJ1885" s="84"/>
      <c r="LRK1885" s="84"/>
      <c r="LRL1885" s="84"/>
      <c r="LRM1885" s="84"/>
      <c r="LRN1885" s="84"/>
      <c r="LRO1885" s="84"/>
      <c r="LRP1885" s="84"/>
      <c r="LRQ1885" s="84"/>
      <c r="LRR1885" s="84"/>
      <c r="LRS1885" s="84"/>
      <c r="LRT1885" s="84"/>
      <c r="LRU1885" s="84"/>
      <c r="LRV1885" s="84"/>
      <c r="LRW1885" s="84"/>
      <c r="LRX1885" s="84"/>
      <c r="LRY1885" s="84"/>
      <c r="LRZ1885" s="84"/>
      <c r="LSA1885" s="84"/>
      <c r="LSB1885" s="84"/>
      <c r="LSC1885" s="84"/>
      <c r="LSD1885" s="84"/>
      <c r="LSE1885" s="84"/>
      <c r="LSF1885" s="84"/>
      <c r="LSG1885" s="84"/>
      <c r="LSH1885" s="84"/>
      <c r="LSI1885" s="84"/>
      <c r="LSJ1885" s="84"/>
      <c r="LSK1885" s="84"/>
      <c r="LSL1885" s="84"/>
      <c r="LSM1885" s="84"/>
      <c r="LSN1885" s="84"/>
      <c r="LSO1885" s="84"/>
      <c r="LSP1885" s="84"/>
      <c r="LSQ1885" s="84"/>
      <c r="LSR1885" s="84"/>
      <c r="LSS1885" s="84"/>
      <c r="LST1885" s="84"/>
      <c r="LSU1885" s="84"/>
      <c r="LSV1885" s="84"/>
      <c r="LSW1885" s="84"/>
      <c r="LSX1885" s="84"/>
      <c r="LSY1885" s="84"/>
      <c r="LSZ1885" s="84"/>
      <c r="LTA1885" s="84"/>
      <c r="LTB1885" s="84"/>
      <c r="LTC1885" s="84"/>
      <c r="LTD1885" s="84"/>
      <c r="LTE1885" s="84"/>
      <c r="LTF1885" s="84"/>
      <c r="LTG1885" s="84"/>
      <c r="LTH1885" s="84"/>
      <c r="LTI1885" s="84"/>
      <c r="LTJ1885" s="84"/>
      <c r="LTK1885" s="84"/>
      <c r="LTL1885" s="84"/>
      <c r="LTM1885" s="84"/>
      <c r="LTN1885" s="84"/>
      <c r="LTO1885" s="84"/>
      <c r="LTP1885" s="84"/>
      <c r="LTQ1885" s="84"/>
      <c r="LTR1885" s="84"/>
      <c r="LTS1885" s="84"/>
      <c r="LTT1885" s="84"/>
      <c r="LTU1885" s="84"/>
      <c r="LTV1885" s="84"/>
      <c r="LTW1885" s="84"/>
      <c r="LTX1885" s="84"/>
      <c r="LTY1885" s="84"/>
      <c r="LTZ1885" s="84"/>
      <c r="LUA1885" s="84"/>
      <c r="LUB1885" s="84"/>
      <c r="LUC1885" s="84"/>
      <c r="LUD1885" s="84"/>
      <c r="LUE1885" s="84"/>
      <c r="LUF1885" s="84"/>
      <c r="LUG1885" s="84"/>
      <c r="LUH1885" s="84"/>
      <c r="LUI1885" s="84"/>
      <c r="LUJ1885" s="84"/>
      <c r="LUK1885" s="84"/>
      <c r="LUL1885" s="84"/>
      <c r="LUM1885" s="84"/>
      <c r="LUN1885" s="84"/>
      <c r="LUO1885" s="84"/>
      <c r="LUP1885" s="84"/>
      <c r="LUQ1885" s="84"/>
      <c r="LUR1885" s="84"/>
      <c r="LUS1885" s="84"/>
      <c r="LUT1885" s="84"/>
      <c r="LUU1885" s="84"/>
      <c r="LUV1885" s="84"/>
      <c r="LUW1885" s="84"/>
      <c r="LUX1885" s="84"/>
      <c r="LUY1885" s="84"/>
      <c r="LUZ1885" s="84"/>
      <c r="LVA1885" s="84"/>
      <c r="LVB1885" s="84"/>
      <c r="LVC1885" s="84"/>
      <c r="LVD1885" s="84"/>
      <c r="LVE1885" s="84"/>
      <c r="LVF1885" s="84"/>
      <c r="LVG1885" s="84"/>
      <c r="LVH1885" s="84"/>
      <c r="LVI1885" s="84"/>
      <c r="LVJ1885" s="84"/>
      <c r="LVK1885" s="84"/>
      <c r="LVL1885" s="84"/>
      <c r="LVM1885" s="84"/>
      <c r="LVN1885" s="84"/>
      <c r="LVO1885" s="84"/>
      <c r="LVP1885" s="84"/>
      <c r="LVQ1885" s="84"/>
      <c r="LVR1885" s="84"/>
      <c r="LVS1885" s="84"/>
      <c r="LVT1885" s="84"/>
      <c r="LVU1885" s="84"/>
      <c r="LVV1885" s="84"/>
      <c r="LVW1885" s="84"/>
      <c r="LVX1885" s="84"/>
      <c r="LVY1885" s="84"/>
      <c r="LVZ1885" s="84"/>
      <c r="LWA1885" s="84"/>
      <c r="LWB1885" s="84"/>
      <c r="LWC1885" s="84"/>
      <c r="LWD1885" s="84"/>
      <c r="LWE1885" s="84"/>
      <c r="LWF1885" s="84"/>
      <c r="LWG1885" s="84"/>
      <c r="LWH1885" s="84"/>
      <c r="LWI1885" s="84"/>
      <c r="LWJ1885" s="84"/>
      <c r="LWK1885" s="84"/>
      <c r="LWL1885" s="84"/>
      <c r="LWM1885" s="84"/>
      <c r="LWN1885" s="84"/>
      <c r="LWO1885" s="84"/>
      <c r="LWP1885" s="84"/>
      <c r="LWQ1885" s="84"/>
      <c r="LWR1885" s="84"/>
      <c r="LWS1885" s="84"/>
      <c r="LWT1885" s="84"/>
      <c r="LWU1885" s="84"/>
      <c r="LWV1885" s="84"/>
      <c r="LWW1885" s="84"/>
      <c r="LWX1885" s="84"/>
      <c r="LWY1885" s="84"/>
      <c r="LWZ1885" s="84"/>
      <c r="LXA1885" s="84"/>
      <c r="LXB1885" s="84"/>
      <c r="LXC1885" s="84"/>
      <c r="LXD1885" s="84"/>
      <c r="LXE1885" s="84"/>
      <c r="LXF1885" s="84"/>
      <c r="LXG1885" s="84"/>
      <c r="LXH1885" s="84"/>
      <c r="LXI1885" s="84"/>
      <c r="LXJ1885" s="84"/>
      <c r="LXK1885" s="84"/>
      <c r="LXL1885" s="84"/>
      <c r="LXM1885" s="84"/>
      <c r="LXN1885" s="84"/>
      <c r="LXO1885" s="84"/>
      <c r="LXP1885" s="84"/>
      <c r="LXQ1885" s="84"/>
      <c r="LXR1885" s="84"/>
      <c r="LXS1885" s="84"/>
      <c r="LXT1885" s="84"/>
      <c r="LXU1885" s="84"/>
      <c r="LXV1885" s="84"/>
      <c r="LXW1885" s="84"/>
      <c r="LXX1885" s="84"/>
      <c r="LXY1885" s="84"/>
      <c r="LXZ1885" s="84"/>
      <c r="LYA1885" s="84"/>
      <c r="LYB1885" s="84"/>
      <c r="LYC1885" s="84"/>
      <c r="LYD1885" s="84"/>
      <c r="LYE1885" s="84"/>
      <c r="LYF1885" s="84"/>
      <c r="LYG1885" s="84"/>
      <c r="LYH1885" s="84"/>
      <c r="LYI1885" s="84"/>
      <c r="LYJ1885" s="84"/>
      <c r="LYK1885" s="84"/>
      <c r="LYL1885" s="84"/>
      <c r="LYM1885" s="84"/>
      <c r="LYN1885" s="84"/>
      <c r="LYO1885" s="84"/>
      <c r="LYP1885" s="84"/>
      <c r="LYQ1885" s="84"/>
      <c r="LYR1885" s="84"/>
      <c r="LYS1885" s="84"/>
      <c r="LYT1885" s="84"/>
      <c r="LYU1885" s="84"/>
      <c r="LYV1885" s="84"/>
      <c r="LYW1885" s="84"/>
      <c r="LYX1885" s="84"/>
      <c r="LYY1885" s="84"/>
      <c r="LYZ1885" s="84"/>
      <c r="LZA1885" s="84"/>
      <c r="LZB1885" s="84"/>
      <c r="LZC1885" s="84"/>
      <c r="LZD1885" s="84"/>
      <c r="LZE1885" s="84"/>
      <c r="LZF1885" s="84"/>
      <c r="LZG1885" s="84"/>
      <c r="LZH1885" s="84"/>
      <c r="LZI1885" s="84"/>
      <c r="LZJ1885" s="84"/>
      <c r="LZK1885" s="84"/>
      <c r="LZL1885" s="84"/>
      <c r="LZM1885" s="84"/>
      <c r="LZN1885" s="84"/>
      <c r="LZO1885" s="84"/>
      <c r="LZP1885" s="84"/>
      <c r="LZQ1885" s="84"/>
      <c r="LZR1885" s="84"/>
      <c r="LZS1885" s="84"/>
      <c r="LZT1885" s="84"/>
      <c r="LZU1885" s="84"/>
      <c r="LZV1885" s="84"/>
      <c r="LZW1885" s="84"/>
      <c r="LZX1885" s="84"/>
      <c r="LZY1885" s="84"/>
      <c r="LZZ1885" s="84"/>
      <c r="MAA1885" s="84"/>
      <c r="MAB1885" s="84"/>
      <c r="MAC1885" s="84"/>
      <c r="MAD1885" s="84"/>
      <c r="MAE1885" s="84"/>
      <c r="MAF1885" s="84"/>
      <c r="MAG1885" s="84"/>
      <c r="MAH1885" s="84"/>
      <c r="MAI1885" s="84"/>
      <c r="MAJ1885" s="84"/>
      <c r="MAK1885" s="84"/>
      <c r="MAL1885" s="84"/>
      <c r="MAM1885" s="84"/>
      <c r="MAN1885" s="84"/>
      <c r="MAO1885" s="84"/>
      <c r="MAP1885" s="84"/>
      <c r="MAQ1885" s="84"/>
      <c r="MAR1885" s="84"/>
      <c r="MAS1885" s="84"/>
      <c r="MAT1885" s="84"/>
      <c r="MAU1885" s="84"/>
      <c r="MAV1885" s="84"/>
      <c r="MAW1885" s="84"/>
      <c r="MAX1885" s="84"/>
      <c r="MAY1885" s="84"/>
      <c r="MAZ1885" s="84"/>
      <c r="MBA1885" s="84"/>
      <c r="MBB1885" s="84"/>
      <c r="MBC1885" s="84"/>
      <c r="MBD1885" s="84"/>
      <c r="MBE1885" s="84"/>
      <c r="MBF1885" s="84"/>
      <c r="MBG1885" s="84"/>
      <c r="MBH1885" s="84"/>
      <c r="MBI1885" s="84"/>
      <c r="MBJ1885" s="84"/>
      <c r="MBK1885" s="84"/>
      <c r="MBL1885" s="84"/>
      <c r="MBM1885" s="84"/>
      <c r="MBN1885" s="84"/>
      <c r="MBO1885" s="84"/>
      <c r="MBP1885" s="84"/>
      <c r="MBQ1885" s="84"/>
      <c r="MBR1885" s="84"/>
      <c r="MBS1885" s="84"/>
      <c r="MBT1885" s="84"/>
      <c r="MBU1885" s="84"/>
      <c r="MBV1885" s="84"/>
      <c r="MBW1885" s="84"/>
      <c r="MBX1885" s="84"/>
      <c r="MBY1885" s="84"/>
      <c r="MBZ1885" s="84"/>
      <c r="MCA1885" s="84"/>
      <c r="MCB1885" s="84"/>
      <c r="MCC1885" s="84"/>
      <c r="MCD1885" s="84"/>
      <c r="MCE1885" s="84"/>
      <c r="MCF1885" s="84"/>
      <c r="MCG1885" s="84"/>
      <c r="MCH1885" s="84"/>
      <c r="MCI1885" s="84"/>
      <c r="MCJ1885" s="84"/>
      <c r="MCK1885" s="84"/>
      <c r="MCL1885" s="84"/>
      <c r="MCM1885" s="84"/>
      <c r="MCN1885" s="84"/>
      <c r="MCO1885" s="84"/>
      <c r="MCP1885" s="84"/>
      <c r="MCQ1885" s="84"/>
      <c r="MCR1885" s="84"/>
      <c r="MCS1885" s="84"/>
      <c r="MCT1885" s="84"/>
      <c r="MCU1885" s="84"/>
      <c r="MCV1885" s="84"/>
      <c r="MCW1885" s="84"/>
      <c r="MCX1885" s="84"/>
      <c r="MCY1885" s="84"/>
      <c r="MCZ1885" s="84"/>
      <c r="MDA1885" s="84"/>
      <c r="MDB1885" s="84"/>
      <c r="MDC1885" s="84"/>
      <c r="MDD1885" s="84"/>
      <c r="MDE1885" s="84"/>
      <c r="MDF1885" s="84"/>
      <c r="MDG1885" s="84"/>
      <c r="MDH1885" s="84"/>
      <c r="MDI1885" s="84"/>
      <c r="MDJ1885" s="84"/>
      <c r="MDK1885" s="84"/>
      <c r="MDL1885" s="84"/>
      <c r="MDM1885" s="84"/>
      <c r="MDN1885" s="84"/>
      <c r="MDO1885" s="84"/>
      <c r="MDP1885" s="84"/>
      <c r="MDQ1885" s="84"/>
      <c r="MDR1885" s="84"/>
      <c r="MDS1885" s="84"/>
      <c r="MDT1885" s="84"/>
      <c r="MDU1885" s="84"/>
      <c r="MDV1885" s="84"/>
      <c r="MDW1885" s="84"/>
      <c r="MDX1885" s="84"/>
      <c r="MDY1885" s="84"/>
      <c r="MDZ1885" s="84"/>
      <c r="MEA1885" s="84"/>
      <c r="MEB1885" s="84"/>
      <c r="MEC1885" s="84"/>
      <c r="MED1885" s="84"/>
      <c r="MEE1885" s="84"/>
      <c r="MEF1885" s="84"/>
      <c r="MEG1885" s="84"/>
      <c r="MEH1885" s="84"/>
      <c r="MEI1885" s="84"/>
      <c r="MEJ1885" s="84"/>
      <c r="MEK1885" s="84"/>
      <c r="MEL1885" s="84"/>
      <c r="MEM1885" s="84"/>
      <c r="MEN1885" s="84"/>
      <c r="MEO1885" s="84"/>
      <c r="MEP1885" s="84"/>
      <c r="MEQ1885" s="84"/>
      <c r="MER1885" s="84"/>
      <c r="MES1885" s="84"/>
      <c r="MET1885" s="84"/>
      <c r="MEU1885" s="84"/>
      <c r="MEV1885" s="84"/>
      <c r="MEW1885" s="84"/>
      <c r="MEX1885" s="84"/>
      <c r="MEY1885" s="84"/>
      <c r="MEZ1885" s="84"/>
      <c r="MFA1885" s="84"/>
      <c r="MFB1885" s="84"/>
      <c r="MFC1885" s="84"/>
      <c r="MFD1885" s="84"/>
      <c r="MFE1885" s="84"/>
      <c r="MFF1885" s="84"/>
      <c r="MFG1885" s="84"/>
      <c r="MFH1885" s="84"/>
      <c r="MFI1885" s="84"/>
      <c r="MFJ1885" s="84"/>
      <c r="MFK1885" s="84"/>
      <c r="MFL1885" s="84"/>
      <c r="MFM1885" s="84"/>
      <c r="MFN1885" s="84"/>
      <c r="MFO1885" s="84"/>
      <c r="MFP1885" s="84"/>
      <c r="MFQ1885" s="84"/>
      <c r="MFR1885" s="84"/>
      <c r="MFS1885" s="84"/>
      <c r="MFT1885" s="84"/>
      <c r="MFU1885" s="84"/>
      <c r="MFV1885" s="84"/>
      <c r="MFW1885" s="84"/>
      <c r="MFX1885" s="84"/>
      <c r="MFY1885" s="84"/>
      <c r="MFZ1885" s="84"/>
      <c r="MGA1885" s="84"/>
      <c r="MGB1885" s="84"/>
      <c r="MGC1885" s="84"/>
      <c r="MGD1885" s="84"/>
      <c r="MGE1885" s="84"/>
      <c r="MGF1885" s="84"/>
      <c r="MGG1885" s="84"/>
      <c r="MGH1885" s="84"/>
      <c r="MGI1885" s="84"/>
      <c r="MGJ1885" s="84"/>
      <c r="MGK1885" s="84"/>
      <c r="MGL1885" s="84"/>
      <c r="MGM1885" s="84"/>
      <c r="MGN1885" s="84"/>
      <c r="MGO1885" s="84"/>
      <c r="MGP1885" s="84"/>
      <c r="MGQ1885" s="84"/>
      <c r="MGR1885" s="84"/>
      <c r="MGS1885" s="84"/>
      <c r="MGT1885" s="84"/>
      <c r="MGU1885" s="84"/>
      <c r="MGV1885" s="84"/>
      <c r="MGW1885" s="84"/>
      <c r="MGX1885" s="84"/>
      <c r="MGY1885" s="84"/>
      <c r="MGZ1885" s="84"/>
      <c r="MHA1885" s="84"/>
      <c r="MHB1885" s="84"/>
      <c r="MHC1885" s="84"/>
      <c r="MHD1885" s="84"/>
      <c r="MHE1885" s="84"/>
      <c r="MHF1885" s="84"/>
      <c r="MHG1885" s="84"/>
      <c r="MHH1885" s="84"/>
      <c r="MHI1885" s="84"/>
      <c r="MHJ1885" s="84"/>
      <c r="MHK1885" s="84"/>
      <c r="MHL1885" s="84"/>
      <c r="MHM1885" s="84"/>
      <c r="MHN1885" s="84"/>
      <c r="MHO1885" s="84"/>
      <c r="MHP1885" s="84"/>
      <c r="MHQ1885" s="84"/>
      <c r="MHR1885" s="84"/>
      <c r="MHS1885" s="84"/>
      <c r="MHT1885" s="84"/>
      <c r="MHU1885" s="84"/>
      <c r="MHV1885" s="84"/>
      <c r="MHW1885" s="84"/>
      <c r="MHX1885" s="84"/>
      <c r="MHY1885" s="84"/>
      <c r="MHZ1885" s="84"/>
      <c r="MIA1885" s="84"/>
      <c r="MIB1885" s="84"/>
      <c r="MIC1885" s="84"/>
      <c r="MID1885" s="84"/>
      <c r="MIE1885" s="84"/>
      <c r="MIF1885" s="84"/>
      <c r="MIG1885" s="84"/>
      <c r="MIH1885" s="84"/>
      <c r="MII1885" s="84"/>
      <c r="MIJ1885" s="84"/>
      <c r="MIK1885" s="84"/>
      <c r="MIL1885" s="84"/>
      <c r="MIM1885" s="84"/>
      <c r="MIN1885" s="84"/>
      <c r="MIO1885" s="84"/>
      <c r="MIP1885" s="84"/>
      <c r="MIQ1885" s="84"/>
      <c r="MIR1885" s="84"/>
      <c r="MIS1885" s="84"/>
      <c r="MIT1885" s="84"/>
      <c r="MIU1885" s="84"/>
      <c r="MIV1885" s="84"/>
      <c r="MIW1885" s="84"/>
      <c r="MIX1885" s="84"/>
      <c r="MIY1885" s="84"/>
      <c r="MIZ1885" s="84"/>
      <c r="MJA1885" s="84"/>
      <c r="MJB1885" s="84"/>
      <c r="MJC1885" s="84"/>
      <c r="MJD1885" s="84"/>
      <c r="MJE1885" s="84"/>
      <c r="MJF1885" s="84"/>
      <c r="MJG1885" s="84"/>
      <c r="MJH1885" s="84"/>
      <c r="MJI1885" s="84"/>
      <c r="MJJ1885" s="84"/>
      <c r="MJK1885" s="84"/>
      <c r="MJL1885" s="84"/>
      <c r="MJM1885" s="84"/>
      <c r="MJN1885" s="84"/>
      <c r="MJO1885" s="84"/>
      <c r="MJP1885" s="84"/>
      <c r="MJQ1885" s="84"/>
      <c r="MJR1885" s="84"/>
      <c r="MJS1885" s="84"/>
      <c r="MJT1885" s="84"/>
      <c r="MJU1885" s="84"/>
      <c r="MJV1885" s="84"/>
      <c r="MJW1885" s="84"/>
      <c r="MJX1885" s="84"/>
      <c r="MJY1885" s="84"/>
      <c r="MJZ1885" s="84"/>
      <c r="MKA1885" s="84"/>
      <c r="MKB1885" s="84"/>
      <c r="MKC1885" s="84"/>
      <c r="MKD1885" s="84"/>
      <c r="MKE1885" s="84"/>
      <c r="MKF1885" s="84"/>
      <c r="MKG1885" s="84"/>
      <c r="MKH1885" s="84"/>
      <c r="MKI1885" s="84"/>
      <c r="MKJ1885" s="84"/>
      <c r="MKK1885" s="84"/>
      <c r="MKL1885" s="84"/>
      <c r="MKM1885" s="84"/>
      <c r="MKN1885" s="84"/>
      <c r="MKO1885" s="84"/>
      <c r="MKP1885" s="84"/>
      <c r="MKQ1885" s="84"/>
      <c r="MKR1885" s="84"/>
      <c r="MKS1885" s="84"/>
      <c r="MKT1885" s="84"/>
      <c r="MKU1885" s="84"/>
      <c r="MKV1885" s="84"/>
      <c r="MKW1885" s="84"/>
      <c r="MKX1885" s="84"/>
      <c r="MKY1885" s="84"/>
      <c r="MKZ1885" s="84"/>
      <c r="MLA1885" s="84"/>
      <c r="MLB1885" s="84"/>
      <c r="MLC1885" s="84"/>
      <c r="MLD1885" s="84"/>
      <c r="MLE1885" s="84"/>
      <c r="MLF1885" s="84"/>
      <c r="MLG1885" s="84"/>
      <c r="MLH1885" s="84"/>
      <c r="MLI1885" s="84"/>
      <c r="MLJ1885" s="84"/>
      <c r="MLK1885" s="84"/>
      <c r="MLL1885" s="84"/>
      <c r="MLM1885" s="84"/>
      <c r="MLN1885" s="84"/>
      <c r="MLO1885" s="84"/>
      <c r="MLP1885" s="84"/>
      <c r="MLQ1885" s="84"/>
      <c r="MLR1885" s="84"/>
      <c r="MLS1885" s="84"/>
      <c r="MLT1885" s="84"/>
      <c r="MLU1885" s="84"/>
      <c r="MLV1885" s="84"/>
      <c r="MLW1885" s="84"/>
      <c r="MLX1885" s="84"/>
      <c r="MLY1885" s="84"/>
      <c r="MLZ1885" s="84"/>
      <c r="MMA1885" s="84"/>
      <c r="MMB1885" s="84"/>
      <c r="MMC1885" s="84"/>
      <c r="MMD1885" s="84"/>
      <c r="MME1885" s="84"/>
      <c r="MMF1885" s="84"/>
      <c r="MMG1885" s="84"/>
      <c r="MMH1885" s="84"/>
      <c r="MMI1885" s="84"/>
      <c r="MMJ1885" s="84"/>
      <c r="MMK1885" s="84"/>
      <c r="MML1885" s="84"/>
      <c r="MMM1885" s="84"/>
      <c r="MMN1885" s="84"/>
      <c r="MMO1885" s="84"/>
      <c r="MMP1885" s="84"/>
      <c r="MMQ1885" s="84"/>
      <c r="MMR1885" s="84"/>
      <c r="MMS1885" s="84"/>
      <c r="MMT1885" s="84"/>
      <c r="MMU1885" s="84"/>
      <c r="MMV1885" s="84"/>
      <c r="MMW1885" s="84"/>
      <c r="MMX1885" s="84"/>
      <c r="MMY1885" s="84"/>
      <c r="MMZ1885" s="84"/>
      <c r="MNA1885" s="84"/>
      <c r="MNB1885" s="84"/>
      <c r="MNC1885" s="84"/>
      <c r="MND1885" s="84"/>
      <c r="MNE1885" s="84"/>
      <c r="MNF1885" s="84"/>
      <c r="MNG1885" s="84"/>
      <c r="MNH1885" s="84"/>
      <c r="MNI1885" s="84"/>
      <c r="MNJ1885" s="84"/>
      <c r="MNK1885" s="84"/>
      <c r="MNL1885" s="84"/>
      <c r="MNM1885" s="84"/>
      <c r="MNN1885" s="84"/>
      <c r="MNO1885" s="84"/>
      <c r="MNP1885" s="84"/>
      <c r="MNQ1885" s="84"/>
      <c r="MNR1885" s="84"/>
      <c r="MNS1885" s="84"/>
      <c r="MNT1885" s="84"/>
      <c r="MNU1885" s="84"/>
      <c r="MNV1885" s="84"/>
      <c r="MNW1885" s="84"/>
      <c r="MNX1885" s="84"/>
      <c r="MNY1885" s="84"/>
      <c r="MNZ1885" s="84"/>
      <c r="MOA1885" s="84"/>
      <c r="MOB1885" s="84"/>
      <c r="MOC1885" s="84"/>
      <c r="MOD1885" s="84"/>
      <c r="MOE1885" s="84"/>
      <c r="MOF1885" s="84"/>
      <c r="MOG1885" s="84"/>
      <c r="MOH1885" s="84"/>
      <c r="MOI1885" s="84"/>
      <c r="MOJ1885" s="84"/>
      <c r="MOK1885" s="84"/>
      <c r="MOL1885" s="84"/>
      <c r="MOM1885" s="84"/>
      <c r="MON1885" s="84"/>
      <c r="MOO1885" s="84"/>
      <c r="MOP1885" s="84"/>
      <c r="MOQ1885" s="84"/>
      <c r="MOR1885" s="84"/>
      <c r="MOS1885" s="84"/>
      <c r="MOT1885" s="84"/>
      <c r="MOU1885" s="84"/>
      <c r="MOV1885" s="84"/>
      <c r="MOW1885" s="84"/>
      <c r="MOX1885" s="84"/>
      <c r="MOY1885" s="84"/>
      <c r="MOZ1885" s="84"/>
      <c r="MPA1885" s="84"/>
      <c r="MPB1885" s="84"/>
      <c r="MPC1885" s="84"/>
      <c r="MPD1885" s="84"/>
      <c r="MPE1885" s="84"/>
      <c r="MPF1885" s="84"/>
      <c r="MPG1885" s="84"/>
      <c r="MPH1885" s="84"/>
      <c r="MPI1885" s="84"/>
      <c r="MPJ1885" s="84"/>
      <c r="MPK1885" s="84"/>
      <c r="MPL1885" s="84"/>
      <c r="MPM1885" s="84"/>
      <c r="MPN1885" s="84"/>
      <c r="MPO1885" s="84"/>
      <c r="MPP1885" s="84"/>
      <c r="MPQ1885" s="84"/>
      <c r="MPR1885" s="84"/>
      <c r="MPS1885" s="84"/>
      <c r="MPT1885" s="84"/>
      <c r="MPU1885" s="84"/>
      <c r="MPV1885" s="84"/>
      <c r="MPW1885" s="84"/>
      <c r="MPX1885" s="84"/>
      <c r="MPY1885" s="84"/>
      <c r="MPZ1885" s="84"/>
      <c r="MQA1885" s="84"/>
      <c r="MQB1885" s="84"/>
      <c r="MQC1885" s="84"/>
      <c r="MQD1885" s="84"/>
      <c r="MQE1885" s="84"/>
      <c r="MQF1885" s="84"/>
      <c r="MQG1885" s="84"/>
      <c r="MQH1885" s="84"/>
      <c r="MQI1885" s="84"/>
      <c r="MQJ1885" s="84"/>
      <c r="MQK1885" s="84"/>
      <c r="MQL1885" s="84"/>
      <c r="MQM1885" s="84"/>
      <c r="MQN1885" s="84"/>
      <c r="MQO1885" s="84"/>
      <c r="MQP1885" s="84"/>
      <c r="MQQ1885" s="84"/>
      <c r="MQR1885" s="84"/>
      <c r="MQS1885" s="84"/>
      <c r="MQT1885" s="84"/>
      <c r="MQU1885" s="84"/>
      <c r="MQV1885" s="84"/>
      <c r="MQW1885" s="84"/>
      <c r="MQX1885" s="84"/>
      <c r="MQY1885" s="84"/>
      <c r="MQZ1885" s="84"/>
      <c r="MRA1885" s="84"/>
      <c r="MRB1885" s="84"/>
      <c r="MRC1885" s="84"/>
      <c r="MRD1885" s="84"/>
      <c r="MRE1885" s="84"/>
      <c r="MRF1885" s="84"/>
      <c r="MRG1885" s="84"/>
      <c r="MRH1885" s="84"/>
      <c r="MRI1885" s="84"/>
      <c r="MRJ1885" s="84"/>
      <c r="MRK1885" s="84"/>
      <c r="MRL1885" s="84"/>
      <c r="MRM1885" s="84"/>
      <c r="MRN1885" s="84"/>
      <c r="MRO1885" s="84"/>
      <c r="MRP1885" s="84"/>
      <c r="MRQ1885" s="84"/>
      <c r="MRR1885" s="84"/>
      <c r="MRS1885" s="84"/>
      <c r="MRT1885" s="84"/>
      <c r="MRU1885" s="84"/>
      <c r="MRV1885" s="84"/>
      <c r="MRW1885" s="84"/>
      <c r="MRX1885" s="84"/>
      <c r="MRY1885" s="84"/>
      <c r="MRZ1885" s="84"/>
      <c r="MSA1885" s="84"/>
      <c r="MSB1885" s="84"/>
      <c r="MSC1885" s="84"/>
      <c r="MSD1885" s="84"/>
      <c r="MSE1885" s="84"/>
      <c r="MSF1885" s="84"/>
      <c r="MSG1885" s="84"/>
      <c r="MSH1885" s="84"/>
      <c r="MSI1885" s="84"/>
      <c r="MSJ1885" s="84"/>
      <c r="MSK1885" s="84"/>
      <c r="MSL1885" s="84"/>
      <c r="MSM1885" s="84"/>
      <c r="MSN1885" s="84"/>
      <c r="MSO1885" s="84"/>
      <c r="MSP1885" s="84"/>
      <c r="MSQ1885" s="84"/>
      <c r="MSR1885" s="84"/>
      <c r="MSS1885" s="84"/>
      <c r="MST1885" s="84"/>
      <c r="MSU1885" s="84"/>
      <c r="MSV1885" s="84"/>
      <c r="MSW1885" s="84"/>
      <c r="MSX1885" s="84"/>
      <c r="MSY1885" s="84"/>
      <c r="MSZ1885" s="84"/>
      <c r="MTA1885" s="84"/>
      <c r="MTB1885" s="84"/>
      <c r="MTC1885" s="84"/>
      <c r="MTD1885" s="84"/>
      <c r="MTE1885" s="84"/>
      <c r="MTF1885" s="84"/>
      <c r="MTG1885" s="84"/>
      <c r="MTH1885" s="84"/>
      <c r="MTI1885" s="84"/>
      <c r="MTJ1885" s="84"/>
      <c r="MTK1885" s="84"/>
      <c r="MTL1885" s="84"/>
      <c r="MTM1885" s="84"/>
      <c r="MTN1885" s="84"/>
      <c r="MTO1885" s="84"/>
      <c r="MTP1885" s="84"/>
      <c r="MTQ1885" s="84"/>
      <c r="MTR1885" s="84"/>
      <c r="MTS1885" s="84"/>
      <c r="MTT1885" s="84"/>
      <c r="MTU1885" s="84"/>
      <c r="MTV1885" s="84"/>
      <c r="MTW1885" s="84"/>
      <c r="MTX1885" s="84"/>
      <c r="MTY1885" s="84"/>
      <c r="MTZ1885" s="84"/>
      <c r="MUA1885" s="84"/>
      <c r="MUB1885" s="84"/>
      <c r="MUC1885" s="84"/>
      <c r="MUD1885" s="84"/>
      <c r="MUE1885" s="84"/>
      <c r="MUF1885" s="84"/>
      <c r="MUG1885" s="84"/>
      <c r="MUH1885" s="84"/>
      <c r="MUI1885" s="84"/>
      <c r="MUJ1885" s="84"/>
      <c r="MUK1885" s="84"/>
      <c r="MUL1885" s="84"/>
      <c r="MUM1885" s="84"/>
      <c r="MUN1885" s="84"/>
      <c r="MUO1885" s="84"/>
      <c r="MUP1885" s="84"/>
      <c r="MUQ1885" s="84"/>
      <c r="MUR1885" s="84"/>
      <c r="MUS1885" s="84"/>
      <c r="MUT1885" s="84"/>
      <c r="MUU1885" s="84"/>
      <c r="MUV1885" s="84"/>
      <c r="MUW1885" s="84"/>
      <c r="MUX1885" s="84"/>
      <c r="MUY1885" s="84"/>
      <c r="MUZ1885" s="84"/>
      <c r="MVA1885" s="84"/>
      <c r="MVB1885" s="84"/>
      <c r="MVC1885" s="84"/>
      <c r="MVD1885" s="84"/>
      <c r="MVE1885" s="84"/>
      <c r="MVF1885" s="84"/>
      <c r="MVG1885" s="84"/>
      <c r="MVH1885" s="84"/>
      <c r="MVI1885" s="84"/>
      <c r="MVJ1885" s="84"/>
      <c r="MVK1885" s="84"/>
      <c r="MVL1885" s="84"/>
      <c r="MVM1885" s="84"/>
      <c r="MVN1885" s="84"/>
      <c r="MVO1885" s="84"/>
      <c r="MVP1885" s="84"/>
      <c r="MVQ1885" s="84"/>
      <c r="MVR1885" s="84"/>
      <c r="MVS1885" s="84"/>
      <c r="MVT1885" s="84"/>
      <c r="MVU1885" s="84"/>
      <c r="MVV1885" s="84"/>
      <c r="MVW1885" s="84"/>
      <c r="MVX1885" s="84"/>
      <c r="MVY1885" s="84"/>
      <c r="MVZ1885" s="84"/>
      <c r="MWA1885" s="84"/>
      <c r="MWB1885" s="84"/>
      <c r="MWC1885" s="84"/>
      <c r="MWD1885" s="84"/>
      <c r="MWE1885" s="84"/>
      <c r="MWF1885" s="84"/>
      <c r="MWG1885" s="84"/>
      <c r="MWH1885" s="84"/>
      <c r="MWI1885" s="84"/>
      <c r="MWJ1885" s="84"/>
      <c r="MWK1885" s="84"/>
      <c r="MWL1885" s="84"/>
      <c r="MWM1885" s="84"/>
      <c r="MWN1885" s="84"/>
      <c r="MWO1885" s="84"/>
      <c r="MWP1885" s="84"/>
      <c r="MWQ1885" s="84"/>
      <c r="MWR1885" s="84"/>
      <c r="MWS1885" s="84"/>
      <c r="MWT1885" s="84"/>
      <c r="MWU1885" s="84"/>
      <c r="MWV1885" s="84"/>
      <c r="MWW1885" s="84"/>
      <c r="MWX1885" s="84"/>
      <c r="MWY1885" s="84"/>
      <c r="MWZ1885" s="84"/>
      <c r="MXA1885" s="84"/>
      <c r="MXB1885" s="84"/>
      <c r="MXC1885" s="84"/>
      <c r="MXD1885" s="84"/>
      <c r="MXE1885" s="84"/>
      <c r="MXF1885" s="84"/>
      <c r="MXG1885" s="84"/>
      <c r="MXH1885" s="84"/>
      <c r="MXI1885" s="84"/>
      <c r="MXJ1885" s="84"/>
      <c r="MXK1885" s="84"/>
      <c r="MXL1885" s="84"/>
      <c r="MXM1885" s="84"/>
      <c r="MXN1885" s="84"/>
      <c r="MXO1885" s="84"/>
      <c r="MXP1885" s="84"/>
      <c r="MXQ1885" s="84"/>
      <c r="MXR1885" s="84"/>
      <c r="MXS1885" s="84"/>
      <c r="MXT1885" s="84"/>
      <c r="MXU1885" s="84"/>
      <c r="MXV1885" s="84"/>
      <c r="MXW1885" s="84"/>
      <c r="MXX1885" s="84"/>
      <c r="MXY1885" s="84"/>
      <c r="MXZ1885" s="84"/>
      <c r="MYA1885" s="84"/>
      <c r="MYB1885" s="84"/>
      <c r="MYC1885" s="84"/>
      <c r="MYD1885" s="84"/>
      <c r="MYE1885" s="84"/>
      <c r="MYF1885" s="84"/>
      <c r="MYG1885" s="84"/>
      <c r="MYH1885" s="84"/>
      <c r="MYI1885" s="84"/>
      <c r="MYJ1885" s="84"/>
      <c r="MYK1885" s="84"/>
      <c r="MYL1885" s="84"/>
      <c r="MYM1885" s="84"/>
      <c r="MYN1885" s="84"/>
      <c r="MYO1885" s="84"/>
      <c r="MYP1885" s="84"/>
      <c r="MYQ1885" s="84"/>
      <c r="MYR1885" s="84"/>
      <c r="MYS1885" s="84"/>
      <c r="MYT1885" s="84"/>
      <c r="MYU1885" s="84"/>
      <c r="MYV1885" s="84"/>
      <c r="MYW1885" s="84"/>
      <c r="MYX1885" s="84"/>
      <c r="MYY1885" s="84"/>
      <c r="MYZ1885" s="84"/>
      <c r="MZA1885" s="84"/>
      <c r="MZB1885" s="84"/>
      <c r="MZC1885" s="84"/>
      <c r="MZD1885" s="84"/>
      <c r="MZE1885" s="84"/>
      <c r="MZF1885" s="84"/>
      <c r="MZG1885" s="84"/>
      <c r="MZH1885" s="84"/>
      <c r="MZI1885" s="84"/>
      <c r="MZJ1885" s="84"/>
      <c r="MZK1885" s="84"/>
      <c r="MZL1885" s="84"/>
      <c r="MZM1885" s="84"/>
      <c r="MZN1885" s="84"/>
      <c r="MZO1885" s="84"/>
      <c r="MZP1885" s="84"/>
      <c r="MZQ1885" s="84"/>
      <c r="MZR1885" s="84"/>
      <c r="MZS1885" s="84"/>
      <c r="MZT1885" s="84"/>
      <c r="MZU1885" s="84"/>
      <c r="MZV1885" s="84"/>
      <c r="MZW1885" s="84"/>
      <c r="MZX1885" s="84"/>
      <c r="MZY1885" s="84"/>
      <c r="MZZ1885" s="84"/>
      <c r="NAA1885" s="84"/>
      <c r="NAB1885" s="84"/>
      <c r="NAC1885" s="84"/>
      <c r="NAD1885" s="84"/>
      <c r="NAE1885" s="84"/>
      <c r="NAF1885" s="84"/>
      <c r="NAG1885" s="84"/>
      <c r="NAH1885" s="84"/>
      <c r="NAI1885" s="84"/>
      <c r="NAJ1885" s="84"/>
      <c r="NAK1885" s="84"/>
      <c r="NAL1885" s="84"/>
      <c r="NAM1885" s="84"/>
      <c r="NAN1885" s="84"/>
      <c r="NAO1885" s="84"/>
      <c r="NAP1885" s="84"/>
      <c r="NAQ1885" s="84"/>
      <c r="NAR1885" s="84"/>
      <c r="NAS1885" s="84"/>
      <c r="NAT1885" s="84"/>
      <c r="NAU1885" s="84"/>
      <c r="NAV1885" s="84"/>
      <c r="NAW1885" s="84"/>
      <c r="NAX1885" s="84"/>
      <c r="NAY1885" s="84"/>
      <c r="NAZ1885" s="84"/>
      <c r="NBA1885" s="84"/>
      <c r="NBB1885" s="84"/>
      <c r="NBC1885" s="84"/>
      <c r="NBD1885" s="84"/>
      <c r="NBE1885" s="84"/>
      <c r="NBF1885" s="84"/>
      <c r="NBG1885" s="84"/>
      <c r="NBH1885" s="84"/>
      <c r="NBI1885" s="84"/>
      <c r="NBJ1885" s="84"/>
      <c r="NBK1885" s="84"/>
      <c r="NBL1885" s="84"/>
      <c r="NBM1885" s="84"/>
      <c r="NBN1885" s="84"/>
      <c r="NBO1885" s="84"/>
      <c r="NBP1885" s="84"/>
      <c r="NBQ1885" s="84"/>
      <c r="NBR1885" s="84"/>
      <c r="NBS1885" s="84"/>
      <c r="NBT1885" s="84"/>
      <c r="NBU1885" s="84"/>
      <c r="NBV1885" s="84"/>
      <c r="NBW1885" s="84"/>
      <c r="NBX1885" s="84"/>
      <c r="NBY1885" s="84"/>
      <c r="NBZ1885" s="84"/>
      <c r="NCA1885" s="84"/>
      <c r="NCB1885" s="84"/>
      <c r="NCC1885" s="84"/>
      <c r="NCD1885" s="84"/>
      <c r="NCE1885" s="84"/>
      <c r="NCF1885" s="84"/>
      <c r="NCG1885" s="84"/>
      <c r="NCH1885" s="84"/>
      <c r="NCI1885" s="84"/>
      <c r="NCJ1885" s="84"/>
      <c r="NCK1885" s="84"/>
      <c r="NCL1885" s="84"/>
      <c r="NCM1885" s="84"/>
      <c r="NCN1885" s="84"/>
      <c r="NCO1885" s="84"/>
      <c r="NCP1885" s="84"/>
      <c r="NCQ1885" s="84"/>
      <c r="NCR1885" s="84"/>
      <c r="NCS1885" s="84"/>
      <c r="NCT1885" s="84"/>
      <c r="NCU1885" s="84"/>
      <c r="NCV1885" s="84"/>
      <c r="NCW1885" s="84"/>
      <c r="NCX1885" s="84"/>
      <c r="NCY1885" s="84"/>
      <c r="NCZ1885" s="84"/>
      <c r="NDA1885" s="84"/>
      <c r="NDB1885" s="84"/>
      <c r="NDC1885" s="84"/>
      <c r="NDD1885" s="84"/>
      <c r="NDE1885" s="84"/>
      <c r="NDF1885" s="84"/>
      <c r="NDG1885" s="84"/>
      <c r="NDH1885" s="84"/>
      <c r="NDI1885" s="84"/>
      <c r="NDJ1885" s="84"/>
      <c r="NDK1885" s="84"/>
      <c r="NDL1885" s="84"/>
      <c r="NDM1885" s="84"/>
      <c r="NDN1885" s="84"/>
      <c r="NDO1885" s="84"/>
      <c r="NDP1885" s="84"/>
      <c r="NDQ1885" s="84"/>
      <c r="NDR1885" s="84"/>
      <c r="NDS1885" s="84"/>
      <c r="NDT1885" s="84"/>
      <c r="NDU1885" s="84"/>
      <c r="NDV1885" s="84"/>
      <c r="NDW1885" s="84"/>
      <c r="NDX1885" s="84"/>
      <c r="NDY1885" s="84"/>
      <c r="NDZ1885" s="84"/>
      <c r="NEA1885" s="84"/>
      <c r="NEB1885" s="84"/>
      <c r="NEC1885" s="84"/>
      <c r="NED1885" s="84"/>
      <c r="NEE1885" s="84"/>
      <c r="NEF1885" s="84"/>
      <c r="NEG1885" s="84"/>
      <c r="NEH1885" s="84"/>
      <c r="NEI1885" s="84"/>
      <c r="NEJ1885" s="84"/>
      <c r="NEK1885" s="84"/>
      <c r="NEL1885" s="84"/>
      <c r="NEM1885" s="84"/>
      <c r="NEN1885" s="84"/>
      <c r="NEO1885" s="84"/>
      <c r="NEP1885" s="84"/>
      <c r="NEQ1885" s="84"/>
      <c r="NER1885" s="84"/>
      <c r="NES1885" s="84"/>
      <c r="NET1885" s="84"/>
      <c r="NEU1885" s="84"/>
      <c r="NEV1885" s="84"/>
      <c r="NEW1885" s="84"/>
      <c r="NEX1885" s="84"/>
      <c r="NEY1885" s="84"/>
      <c r="NEZ1885" s="84"/>
      <c r="NFA1885" s="84"/>
      <c r="NFB1885" s="84"/>
      <c r="NFC1885" s="84"/>
      <c r="NFD1885" s="84"/>
      <c r="NFE1885" s="84"/>
      <c r="NFF1885" s="84"/>
      <c r="NFG1885" s="84"/>
      <c r="NFH1885" s="84"/>
      <c r="NFI1885" s="84"/>
      <c r="NFJ1885" s="84"/>
      <c r="NFK1885" s="84"/>
      <c r="NFL1885" s="84"/>
      <c r="NFM1885" s="84"/>
      <c r="NFN1885" s="84"/>
      <c r="NFO1885" s="84"/>
      <c r="NFP1885" s="84"/>
      <c r="NFQ1885" s="84"/>
      <c r="NFR1885" s="84"/>
      <c r="NFS1885" s="84"/>
      <c r="NFT1885" s="84"/>
      <c r="NFU1885" s="84"/>
      <c r="NFV1885" s="84"/>
      <c r="NFW1885" s="84"/>
      <c r="NFX1885" s="84"/>
      <c r="NFY1885" s="84"/>
      <c r="NFZ1885" s="84"/>
      <c r="NGA1885" s="84"/>
      <c r="NGB1885" s="84"/>
      <c r="NGC1885" s="84"/>
      <c r="NGD1885" s="84"/>
      <c r="NGE1885" s="84"/>
      <c r="NGF1885" s="84"/>
      <c r="NGG1885" s="84"/>
      <c r="NGH1885" s="84"/>
      <c r="NGI1885" s="84"/>
      <c r="NGJ1885" s="84"/>
      <c r="NGK1885" s="84"/>
      <c r="NGL1885" s="84"/>
      <c r="NGM1885" s="84"/>
      <c r="NGN1885" s="84"/>
      <c r="NGO1885" s="84"/>
      <c r="NGP1885" s="84"/>
      <c r="NGQ1885" s="84"/>
      <c r="NGR1885" s="84"/>
      <c r="NGS1885" s="84"/>
      <c r="NGT1885" s="84"/>
      <c r="NGU1885" s="84"/>
      <c r="NGV1885" s="84"/>
      <c r="NGW1885" s="84"/>
      <c r="NGX1885" s="84"/>
      <c r="NGY1885" s="84"/>
      <c r="NGZ1885" s="84"/>
      <c r="NHA1885" s="84"/>
      <c r="NHB1885" s="84"/>
      <c r="NHC1885" s="84"/>
      <c r="NHD1885" s="84"/>
      <c r="NHE1885" s="84"/>
      <c r="NHF1885" s="84"/>
      <c r="NHG1885" s="84"/>
      <c r="NHH1885" s="84"/>
      <c r="NHI1885" s="84"/>
      <c r="NHJ1885" s="84"/>
      <c r="NHK1885" s="84"/>
      <c r="NHL1885" s="84"/>
      <c r="NHM1885" s="84"/>
      <c r="NHN1885" s="84"/>
      <c r="NHO1885" s="84"/>
      <c r="NHP1885" s="84"/>
      <c r="NHQ1885" s="84"/>
      <c r="NHR1885" s="84"/>
      <c r="NHS1885" s="84"/>
      <c r="NHT1885" s="84"/>
      <c r="NHU1885" s="84"/>
      <c r="NHV1885" s="84"/>
      <c r="NHW1885" s="84"/>
      <c r="NHX1885" s="84"/>
      <c r="NHY1885" s="84"/>
      <c r="NHZ1885" s="84"/>
      <c r="NIA1885" s="84"/>
      <c r="NIB1885" s="84"/>
      <c r="NIC1885" s="84"/>
      <c r="NID1885" s="84"/>
      <c r="NIE1885" s="84"/>
      <c r="NIF1885" s="84"/>
      <c r="NIG1885" s="84"/>
      <c r="NIH1885" s="84"/>
      <c r="NII1885" s="84"/>
      <c r="NIJ1885" s="84"/>
      <c r="NIK1885" s="84"/>
      <c r="NIL1885" s="84"/>
      <c r="NIM1885" s="84"/>
      <c r="NIN1885" s="84"/>
      <c r="NIO1885" s="84"/>
      <c r="NIP1885" s="84"/>
      <c r="NIQ1885" s="84"/>
      <c r="NIR1885" s="84"/>
      <c r="NIS1885" s="84"/>
      <c r="NIT1885" s="84"/>
      <c r="NIU1885" s="84"/>
      <c r="NIV1885" s="84"/>
      <c r="NIW1885" s="84"/>
      <c r="NIX1885" s="84"/>
      <c r="NIY1885" s="84"/>
      <c r="NIZ1885" s="84"/>
      <c r="NJA1885" s="84"/>
      <c r="NJB1885" s="84"/>
      <c r="NJC1885" s="84"/>
      <c r="NJD1885" s="84"/>
      <c r="NJE1885" s="84"/>
      <c r="NJF1885" s="84"/>
      <c r="NJG1885" s="84"/>
      <c r="NJH1885" s="84"/>
      <c r="NJI1885" s="84"/>
      <c r="NJJ1885" s="84"/>
      <c r="NJK1885" s="84"/>
      <c r="NJL1885" s="84"/>
      <c r="NJM1885" s="84"/>
      <c r="NJN1885" s="84"/>
      <c r="NJO1885" s="84"/>
      <c r="NJP1885" s="84"/>
      <c r="NJQ1885" s="84"/>
      <c r="NJR1885" s="84"/>
      <c r="NJS1885" s="84"/>
      <c r="NJT1885" s="84"/>
      <c r="NJU1885" s="84"/>
      <c r="NJV1885" s="84"/>
      <c r="NJW1885" s="84"/>
      <c r="NJX1885" s="84"/>
      <c r="NJY1885" s="84"/>
      <c r="NJZ1885" s="84"/>
      <c r="NKA1885" s="84"/>
      <c r="NKB1885" s="84"/>
      <c r="NKC1885" s="84"/>
      <c r="NKD1885" s="84"/>
      <c r="NKE1885" s="84"/>
      <c r="NKF1885" s="84"/>
      <c r="NKG1885" s="84"/>
      <c r="NKH1885" s="84"/>
      <c r="NKI1885" s="84"/>
      <c r="NKJ1885" s="84"/>
      <c r="NKK1885" s="84"/>
      <c r="NKL1885" s="84"/>
      <c r="NKM1885" s="84"/>
      <c r="NKN1885" s="84"/>
      <c r="NKO1885" s="84"/>
      <c r="NKP1885" s="84"/>
      <c r="NKQ1885" s="84"/>
      <c r="NKR1885" s="84"/>
      <c r="NKS1885" s="84"/>
      <c r="NKT1885" s="84"/>
      <c r="NKU1885" s="84"/>
      <c r="NKV1885" s="84"/>
      <c r="NKW1885" s="84"/>
      <c r="NKX1885" s="84"/>
      <c r="NKY1885" s="84"/>
      <c r="NKZ1885" s="84"/>
      <c r="NLA1885" s="84"/>
      <c r="NLB1885" s="84"/>
      <c r="NLC1885" s="84"/>
      <c r="NLD1885" s="84"/>
      <c r="NLE1885" s="84"/>
      <c r="NLF1885" s="84"/>
      <c r="NLG1885" s="84"/>
      <c r="NLH1885" s="84"/>
      <c r="NLI1885" s="84"/>
      <c r="NLJ1885" s="84"/>
      <c r="NLK1885" s="84"/>
      <c r="NLL1885" s="84"/>
      <c r="NLM1885" s="84"/>
      <c r="NLN1885" s="84"/>
      <c r="NLO1885" s="84"/>
      <c r="NLP1885" s="84"/>
      <c r="NLQ1885" s="84"/>
      <c r="NLR1885" s="84"/>
      <c r="NLS1885" s="84"/>
      <c r="NLT1885" s="84"/>
      <c r="NLU1885" s="84"/>
      <c r="NLV1885" s="84"/>
      <c r="NLW1885" s="84"/>
      <c r="NLX1885" s="84"/>
      <c r="NLY1885" s="84"/>
      <c r="NLZ1885" s="84"/>
      <c r="NMA1885" s="84"/>
      <c r="NMB1885" s="84"/>
      <c r="NMC1885" s="84"/>
      <c r="NMD1885" s="84"/>
      <c r="NME1885" s="84"/>
      <c r="NMF1885" s="84"/>
      <c r="NMG1885" s="84"/>
      <c r="NMH1885" s="84"/>
      <c r="NMI1885" s="84"/>
      <c r="NMJ1885" s="84"/>
      <c r="NMK1885" s="84"/>
      <c r="NML1885" s="84"/>
      <c r="NMM1885" s="84"/>
      <c r="NMN1885" s="84"/>
      <c r="NMO1885" s="84"/>
      <c r="NMP1885" s="84"/>
      <c r="NMQ1885" s="84"/>
      <c r="NMR1885" s="84"/>
      <c r="NMS1885" s="84"/>
      <c r="NMT1885" s="84"/>
      <c r="NMU1885" s="84"/>
      <c r="NMV1885" s="84"/>
      <c r="NMW1885" s="84"/>
      <c r="NMX1885" s="84"/>
      <c r="NMY1885" s="84"/>
      <c r="NMZ1885" s="84"/>
      <c r="NNA1885" s="84"/>
      <c r="NNB1885" s="84"/>
      <c r="NNC1885" s="84"/>
      <c r="NND1885" s="84"/>
      <c r="NNE1885" s="84"/>
      <c r="NNF1885" s="84"/>
      <c r="NNG1885" s="84"/>
      <c r="NNH1885" s="84"/>
      <c r="NNI1885" s="84"/>
      <c r="NNJ1885" s="84"/>
      <c r="NNK1885" s="84"/>
      <c r="NNL1885" s="84"/>
      <c r="NNM1885" s="84"/>
      <c r="NNN1885" s="84"/>
      <c r="NNO1885" s="84"/>
      <c r="NNP1885" s="84"/>
      <c r="NNQ1885" s="84"/>
      <c r="NNR1885" s="84"/>
      <c r="NNS1885" s="84"/>
      <c r="NNT1885" s="84"/>
      <c r="NNU1885" s="84"/>
      <c r="NNV1885" s="84"/>
      <c r="NNW1885" s="84"/>
      <c r="NNX1885" s="84"/>
      <c r="NNY1885" s="84"/>
      <c r="NNZ1885" s="84"/>
      <c r="NOA1885" s="84"/>
      <c r="NOB1885" s="84"/>
      <c r="NOC1885" s="84"/>
      <c r="NOD1885" s="84"/>
      <c r="NOE1885" s="84"/>
      <c r="NOF1885" s="84"/>
      <c r="NOG1885" s="84"/>
      <c r="NOH1885" s="84"/>
      <c r="NOI1885" s="84"/>
      <c r="NOJ1885" s="84"/>
      <c r="NOK1885" s="84"/>
      <c r="NOL1885" s="84"/>
      <c r="NOM1885" s="84"/>
      <c r="NON1885" s="84"/>
      <c r="NOO1885" s="84"/>
      <c r="NOP1885" s="84"/>
      <c r="NOQ1885" s="84"/>
      <c r="NOR1885" s="84"/>
      <c r="NOS1885" s="84"/>
      <c r="NOT1885" s="84"/>
      <c r="NOU1885" s="84"/>
      <c r="NOV1885" s="84"/>
      <c r="NOW1885" s="84"/>
      <c r="NOX1885" s="84"/>
      <c r="NOY1885" s="84"/>
      <c r="NOZ1885" s="84"/>
      <c r="NPA1885" s="84"/>
      <c r="NPB1885" s="84"/>
      <c r="NPC1885" s="84"/>
      <c r="NPD1885" s="84"/>
      <c r="NPE1885" s="84"/>
      <c r="NPF1885" s="84"/>
      <c r="NPG1885" s="84"/>
      <c r="NPH1885" s="84"/>
      <c r="NPI1885" s="84"/>
      <c r="NPJ1885" s="84"/>
      <c r="NPK1885" s="84"/>
      <c r="NPL1885" s="84"/>
      <c r="NPM1885" s="84"/>
      <c r="NPN1885" s="84"/>
      <c r="NPO1885" s="84"/>
      <c r="NPP1885" s="84"/>
      <c r="NPQ1885" s="84"/>
      <c r="NPR1885" s="84"/>
      <c r="NPS1885" s="84"/>
      <c r="NPT1885" s="84"/>
      <c r="NPU1885" s="84"/>
      <c r="NPV1885" s="84"/>
      <c r="NPW1885" s="84"/>
      <c r="NPX1885" s="84"/>
      <c r="NPY1885" s="84"/>
      <c r="NPZ1885" s="84"/>
      <c r="NQA1885" s="84"/>
      <c r="NQB1885" s="84"/>
      <c r="NQC1885" s="84"/>
      <c r="NQD1885" s="84"/>
      <c r="NQE1885" s="84"/>
      <c r="NQF1885" s="84"/>
      <c r="NQG1885" s="84"/>
      <c r="NQH1885" s="84"/>
      <c r="NQI1885" s="84"/>
      <c r="NQJ1885" s="84"/>
      <c r="NQK1885" s="84"/>
      <c r="NQL1885" s="84"/>
      <c r="NQM1885" s="84"/>
      <c r="NQN1885" s="84"/>
      <c r="NQO1885" s="84"/>
      <c r="NQP1885" s="84"/>
      <c r="NQQ1885" s="84"/>
      <c r="NQR1885" s="84"/>
      <c r="NQS1885" s="84"/>
      <c r="NQT1885" s="84"/>
      <c r="NQU1885" s="84"/>
      <c r="NQV1885" s="84"/>
      <c r="NQW1885" s="84"/>
      <c r="NQX1885" s="84"/>
      <c r="NQY1885" s="84"/>
      <c r="NQZ1885" s="84"/>
      <c r="NRA1885" s="84"/>
      <c r="NRB1885" s="84"/>
      <c r="NRC1885" s="84"/>
      <c r="NRD1885" s="84"/>
      <c r="NRE1885" s="84"/>
      <c r="NRF1885" s="84"/>
      <c r="NRG1885" s="84"/>
      <c r="NRH1885" s="84"/>
      <c r="NRI1885" s="84"/>
      <c r="NRJ1885" s="84"/>
      <c r="NRK1885" s="84"/>
      <c r="NRL1885" s="84"/>
      <c r="NRM1885" s="84"/>
      <c r="NRN1885" s="84"/>
      <c r="NRO1885" s="84"/>
      <c r="NRP1885" s="84"/>
      <c r="NRQ1885" s="84"/>
      <c r="NRR1885" s="84"/>
      <c r="NRS1885" s="84"/>
      <c r="NRT1885" s="84"/>
      <c r="NRU1885" s="84"/>
      <c r="NRV1885" s="84"/>
      <c r="NRW1885" s="84"/>
      <c r="NRX1885" s="84"/>
      <c r="NRY1885" s="84"/>
      <c r="NRZ1885" s="84"/>
      <c r="NSA1885" s="84"/>
      <c r="NSB1885" s="84"/>
      <c r="NSC1885" s="84"/>
      <c r="NSD1885" s="84"/>
      <c r="NSE1885" s="84"/>
      <c r="NSF1885" s="84"/>
      <c r="NSG1885" s="84"/>
      <c r="NSH1885" s="84"/>
      <c r="NSI1885" s="84"/>
      <c r="NSJ1885" s="84"/>
      <c r="NSK1885" s="84"/>
      <c r="NSL1885" s="84"/>
      <c r="NSM1885" s="84"/>
      <c r="NSN1885" s="84"/>
      <c r="NSO1885" s="84"/>
      <c r="NSP1885" s="84"/>
      <c r="NSQ1885" s="84"/>
      <c r="NSR1885" s="84"/>
      <c r="NSS1885" s="84"/>
      <c r="NST1885" s="84"/>
      <c r="NSU1885" s="84"/>
      <c r="NSV1885" s="84"/>
      <c r="NSW1885" s="84"/>
      <c r="NSX1885" s="84"/>
      <c r="NSY1885" s="84"/>
      <c r="NSZ1885" s="84"/>
      <c r="NTA1885" s="84"/>
      <c r="NTB1885" s="84"/>
      <c r="NTC1885" s="84"/>
      <c r="NTD1885" s="84"/>
      <c r="NTE1885" s="84"/>
      <c r="NTF1885" s="84"/>
      <c r="NTG1885" s="84"/>
      <c r="NTH1885" s="84"/>
      <c r="NTI1885" s="84"/>
      <c r="NTJ1885" s="84"/>
      <c r="NTK1885" s="84"/>
      <c r="NTL1885" s="84"/>
      <c r="NTM1885" s="84"/>
      <c r="NTN1885" s="84"/>
      <c r="NTO1885" s="84"/>
      <c r="NTP1885" s="84"/>
      <c r="NTQ1885" s="84"/>
      <c r="NTR1885" s="84"/>
      <c r="NTS1885" s="84"/>
      <c r="NTT1885" s="84"/>
      <c r="NTU1885" s="84"/>
      <c r="NTV1885" s="84"/>
      <c r="NTW1885" s="84"/>
      <c r="NTX1885" s="84"/>
      <c r="NTY1885" s="84"/>
      <c r="NTZ1885" s="84"/>
      <c r="NUA1885" s="84"/>
      <c r="NUB1885" s="84"/>
      <c r="NUC1885" s="84"/>
      <c r="NUD1885" s="84"/>
      <c r="NUE1885" s="84"/>
      <c r="NUF1885" s="84"/>
      <c r="NUG1885" s="84"/>
      <c r="NUH1885" s="84"/>
      <c r="NUI1885" s="84"/>
      <c r="NUJ1885" s="84"/>
      <c r="NUK1885" s="84"/>
      <c r="NUL1885" s="84"/>
      <c r="NUM1885" s="84"/>
      <c r="NUN1885" s="84"/>
      <c r="NUO1885" s="84"/>
      <c r="NUP1885" s="84"/>
      <c r="NUQ1885" s="84"/>
      <c r="NUR1885" s="84"/>
      <c r="NUS1885" s="84"/>
      <c r="NUT1885" s="84"/>
      <c r="NUU1885" s="84"/>
      <c r="NUV1885" s="84"/>
      <c r="NUW1885" s="84"/>
      <c r="NUX1885" s="84"/>
      <c r="NUY1885" s="84"/>
      <c r="NUZ1885" s="84"/>
      <c r="NVA1885" s="84"/>
      <c r="NVB1885" s="84"/>
      <c r="NVC1885" s="84"/>
      <c r="NVD1885" s="84"/>
      <c r="NVE1885" s="84"/>
      <c r="NVF1885" s="84"/>
      <c r="NVG1885" s="84"/>
      <c r="NVH1885" s="84"/>
      <c r="NVI1885" s="84"/>
      <c r="NVJ1885" s="84"/>
      <c r="NVK1885" s="84"/>
      <c r="NVL1885" s="84"/>
      <c r="NVM1885" s="84"/>
      <c r="NVN1885" s="84"/>
      <c r="NVO1885" s="84"/>
      <c r="NVP1885" s="84"/>
      <c r="NVQ1885" s="84"/>
      <c r="NVR1885" s="84"/>
      <c r="NVS1885" s="84"/>
      <c r="NVT1885" s="84"/>
      <c r="NVU1885" s="84"/>
      <c r="NVV1885" s="84"/>
      <c r="NVW1885" s="84"/>
      <c r="NVX1885" s="84"/>
      <c r="NVY1885" s="84"/>
      <c r="NVZ1885" s="84"/>
      <c r="NWA1885" s="84"/>
      <c r="NWB1885" s="84"/>
      <c r="NWC1885" s="84"/>
      <c r="NWD1885" s="84"/>
      <c r="NWE1885" s="84"/>
      <c r="NWF1885" s="84"/>
      <c r="NWG1885" s="84"/>
      <c r="NWH1885" s="84"/>
      <c r="NWI1885" s="84"/>
      <c r="NWJ1885" s="84"/>
      <c r="NWK1885" s="84"/>
      <c r="NWL1885" s="84"/>
      <c r="NWM1885" s="84"/>
      <c r="NWN1885" s="84"/>
      <c r="NWO1885" s="84"/>
      <c r="NWP1885" s="84"/>
      <c r="NWQ1885" s="84"/>
      <c r="NWR1885" s="84"/>
      <c r="NWS1885" s="84"/>
      <c r="NWT1885" s="84"/>
      <c r="NWU1885" s="84"/>
      <c r="NWV1885" s="84"/>
      <c r="NWW1885" s="84"/>
      <c r="NWX1885" s="84"/>
      <c r="NWY1885" s="84"/>
      <c r="NWZ1885" s="84"/>
      <c r="NXA1885" s="84"/>
      <c r="NXB1885" s="84"/>
      <c r="NXC1885" s="84"/>
      <c r="NXD1885" s="84"/>
      <c r="NXE1885" s="84"/>
      <c r="NXF1885" s="84"/>
      <c r="NXG1885" s="84"/>
      <c r="NXH1885" s="84"/>
      <c r="NXI1885" s="84"/>
      <c r="NXJ1885" s="84"/>
      <c r="NXK1885" s="84"/>
      <c r="NXL1885" s="84"/>
      <c r="NXM1885" s="84"/>
      <c r="NXN1885" s="84"/>
      <c r="NXO1885" s="84"/>
      <c r="NXP1885" s="84"/>
      <c r="NXQ1885" s="84"/>
      <c r="NXR1885" s="84"/>
      <c r="NXS1885" s="84"/>
      <c r="NXT1885" s="84"/>
      <c r="NXU1885" s="84"/>
      <c r="NXV1885" s="84"/>
      <c r="NXW1885" s="84"/>
      <c r="NXX1885" s="84"/>
      <c r="NXY1885" s="84"/>
      <c r="NXZ1885" s="84"/>
      <c r="NYA1885" s="84"/>
      <c r="NYB1885" s="84"/>
      <c r="NYC1885" s="84"/>
      <c r="NYD1885" s="84"/>
      <c r="NYE1885" s="84"/>
      <c r="NYF1885" s="84"/>
      <c r="NYG1885" s="84"/>
      <c r="NYH1885" s="84"/>
      <c r="NYI1885" s="84"/>
      <c r="NYJ1885" s="84"/>
      <c r="NYK1885" s="84"/>
      <c r="NYL1885" s="84"/>
      <c r="NYM1885" s="84"/>
      <c r="NYN1885" s="84"/>
      <c r="NYO1885" s="84"/>
      <c r="NYP1885" s="84"/>
      <c r="NYQ1885" s="84"/>
      <c r="NYR1885" s="84"/>
      <c r="NYS1885" s="84"/>
      <c r="NYT1885" s="84"/>
      <c r="NYU1885" s="84"/>
      <c r="NYV1885" s="84"/>
      <c r="NYW1885" s="84"/>
      <c r="NYX1885" s="84"/>
      <c r="NYY1885" s="84"/>
      <c r="NYZ1885" s="84"/>
      <c r="NZA1885" s="84"/>
      <c r="NZB1885" s="84"/>
      <c r="NZC1885" s="84"/>
      <c r="NZD1885" s="84"/>
      <c r="NZE1885" s="84"/>
      <c r="NZF1885" s="84"/>
      <c r="NZG1885" s="84"/>
      <c r="NZH1885" s="84"/>
      <c r="NZI1885" s="84"/>
      <c r="NZJ1885" s="84"/>
      <c r="NZK1885" s="84"/>
      <c r="NZL1885" s="84"/>
      <c r="NZM1885" s="84"/>
      <c r="NZN1885" s="84"/>
      <c r="NZO1885" s="84"/>
      <c r="NZP1885" s="84"/>
      <c r="NZQ1885" s="84"/>
      <c r="NZR1885" s="84"/>
      <c r="NZS1885" s="84"/>
      <c r="NZT1885" s="84"/>
      <c r="NZU1885" s="84"/>
      <c r="NZV1885" s="84"/>
      <c r="NZW1885" s="84"/>
      <c r="NZX1885" s="84"/>
      <c r="NZY1885" s="84"/>
      <c r="NZZ1885" s="84"/>
      <c r="OAA1885" s="84"/>
      <c r="OAB1885" s="84"/>
      <c r="OAC1885" s="84"/>
      <c r="OAD1885" s="84"/>
      <c r="OAE1885" s="84"/>
      <c r="OAF1885" s="84"/>
      <c r="OAG1885" s="84"/>
      <c r="OAH1885" s="84"/>
      <c r="OAI1885" s="84"/>
      <c r="OAJ1885" s="84"/>
      <c r="OAK1885" s="84"/>
      <c r="OAL1885" s="84"/>
      <c r="OAM1885" s="84"/>
      <c r="OAN1885" s="84"/>
      <c r="OAO1885" s="84"/>
      <c r="OAP1885" s="84"/>
      <c r="OAQ1885" s="84"/>
      <c r="OAR1885" s="84"/>
      <c r="OAS1885" s="84"/>
      <c r="OAT1885" s="84"/>
      <c r="OAU1885" s="84"/>
      <c r="OAV1885" s="84"/>
      <c r="OAW1885" s="84"/>
      <c r="OAX1885" s="84"/>
      <c r="OAY1885" s="84"/>
      <c r="OAZ1885" s="84"/>
      <c r="OBA1885" s="84"/>
      <c r="OBB1885" s="84"/>
      <c r="OBC1885" s="84"/>
      <c r="OBD1885" s="84"/>
      <c r="OBE1885" s="84"/>
      <c r="OBF1885" s="84"/>
      <c r="OBG1885" s="84"/>
      <c r="OBH1885" s="84"/>
      <c r="OBI1885" s="84"/>
      <c r="OBJ1885" s="84"/>
      <c r="OBK1885" s="84"/>
      <c r="OBL1885" s="84"/>
      <c r="OBM1885" s="84"/>
      <c r="OBN1885" s="84"/>
      <c r="OBO1885" s="84"/>
      <c r="OBP1885" s="84"/>
      <c r="OBQ1885" s="84"/>
      <c r="OBR1885" s="84"/>
      <c r="OBS1885" s="84"/>
      <c r="OBT1885" s="84"/>
      <c r="OBU1885" s="84"/>
      <c r="OBV1885" s="84"/>
      <c r="OBW1885" s="84"/>
      <c r="OBX1885" s="84"/>
      <c r="OBY1885" s="84"/>
      <c r="OBZ1885" s="84"/>
      <c r="OCA1885" s="84"/>
      <c r="OCB1885" s="84"/>
      <c r="OCC1885" s="84"/>
      <c r="OCD1885" s="84"/>
      <c r="OCE1885" s="84"/>
      <c r="OCF1885" s="84"/>
      <c r="OCG1885" s="84"/>
      <c r="OCH1885" s="84"/>
      <c r="OCI1885" s="84"/>
      <c r="OCJ1885" s="84"/>
      <c r="OCK1885" s="84"/>
      <c r="OCL1885" s="84"/>
      <c r="OCM1885" s="84"/>
      <c r="OCN1885" s="84"/>
      <c r="OCO1885" s="84"/>
      <c r="OCP1885" s="84"/>
      <c r="OCQ1885" s="84"/>
      <c r="OCR1885" s="84"/>
      <c r="OCS1885" s="84"/>
      <c r="OCT1885" s="84"/>
      <c r="OCU1885" s="84"/>
      <c r="OCV1885" s="84"/>
      <c r="OCW1885" s="84"/>
      <c r="OCX1885" s="84"/>
      <c r="OCY1885" s="84"/>
      <c r="OCZ1885" s="84"/>
      <c r="ODA1885" s="84"/>
      <c r="ODB1885" s="84"/>
      <c r="ODC1885" s="84"/>
      <c r="ODD1885" s="84"/>
      <c r="ODE1885" s="84"/>
      <c r="ODF1885" s="84"/>
      <c r="ODG1885" s="84"/>
      <c r="ODH1885" s="84"/>
      <c r="ODI1885" s="84"/>
      <c r="ODJ1885" s="84"/>
      <c r="ODK1885" s="84"/>
      <c r="ODL1885" s="84"/>
      <c r="ODM1885" s="84"/>
      <c r="ODN1885" s="84"/>
      <c r="ODO1885" s="84"/>
      <c r="ODP1885" s="84"/>
      <c r="ODQ1885" s="84"/>
      <c r="ODR1885" s="84"/>
      <c r="ODS1885" s="84"/>
      <c r="ODT1885" s="84"/>
      <c r="ODU1885" s="84"/>
      <c r="ODV1885" s="84"/>
      <c r="ODW1885" s="84"/>
      <c r="ODX1885" s="84"/>
      <c r="ODY1885" s="84"/>
      <c r="ODZ1885" s="84"/>
      <c r="OEA1885" s="84"/>
      <c r="OEB1885" s="84"/>
      <c r="OEC1885" s="84"/>
      <c r="OED1885" s="84"/>
      <c r="OEE1885" s="84"/>
      <c r="OEF1885" s="84"/>
      <c r="OEG1885" s="84"/>
      <c r="OEH1885" s="84"/>
      <c r="OEI1885" s="84"/>
      <c r="OEJ1885" s="84"/>
      <c r="OEK1885" s="84"/>
      <c r="OEL1885" s="84"/>
      <c r="OEM1885" s="84"/>
      <c r="OEN1885" s="84"/>
      <c r="OEO1885" s="84"/>
      <c r="OEP1885" s="84"/>
      <c r="OEQ1885" s="84"/>
      <c r="OER1885" s="84"/>
      <c r="OES1885" s="84"/>
      <c r="OET1885" s="84"/>
      <c r="OEU1885" s="84"/>
      <c r="OEV1885" s="84"/>
      <c r="OEW1885" s="84"/>
      <c r="OEX1885" s="84"/>
      <c r="OEY1885" s="84"/>
      <c r="OEZ1885" s="84"/>
      <c r="OFA1885" s="84"/>
      <c r="OFB1885" s="84"/>
      <c r="OFC1885" s="84"/>
      <c r="OFD1885" s="84"/>
      <c r="OFE1885" s="84"/>
      <c r="OFF1885" s="84"/>
      <c r="OFG1885" s="84"/>
      <c r="OFH1885" s="84"/>
      <c r="OFI1885" s="84"/>
      <c r="OFJ1885" s="84"/>
      <c r="OFK1885" s="84"/>
      <c r="OFL1885" s="84"/>
      <c r="OFM1885" s="84"/>
      <c r="OFN1885" s="84"/>
      <c r="OFO1885" s="84"/>
      <c r="OFP1885" s="84"/>
      <c r="OFQ1885" s="84"/>
      <c r="OFR1885" s="84"/>
      <c r="OFS1885" s="84"/>
      <c r="OFT1885" s="84"/>
      <c r="OFU1885" s="84"/>
      <c r="OFV1885" s="84"/>
      <c r="OFW1885" s="84"/>
      <c r="OFX1885" s="84"/>
      <c r="OFY1885" s="84"/>
      <c r="OFZ1885" s="84"/>
      <c r="OGA1885" s="84"/>
      <c r="OGB1885" s="84"/>
      <c r="OGC1885" s="84"/>
      <c r="OGD1885" s="84"/>
      <c r="OGE1885" s="84"/>
      <c r="OGF1885" s="84"/>
      <c r="OGG1885" s="84"/>
      <c r="OGH1885" s="84"/>
      <c r="OGI1885" s="84"/>
      <c r="OGJ1885" s="84"/>
      <c r="OGK1885" s="84"/>
      <c r="OGL1885" s="84"/>
      <c r="OGM1885" s="84"/>
      <c r="OGN1885" s="84"/>
      <c r="OGO1885" s="84"/>
      <c r="OGP1885" s="84"/>
      <c r="OGQ1885" s="84"/>
      <c r="OGR1885" s="84"/>
      <c r="OGS1885" s="84"/>
      <c r="OGT1885" s="84"/>
      <c r="OGU1885" s="84"/>
      <c r="OGV1885" s="84"/>
      <c r="OGW1885" s="84"/>
      <c r="OGX1885" s="84"/>
      <c r="OGY1885" s="84"/>
      <c r="OGZ1885" s="84"/>
      <c r="OHA1885" s="84"/>
      <c r="OHB1885" s="84"/>
      <c r="OHC1885" s="84"/>
      <c r="OHD1885" s="84"/>
      <c r="OHE1885" s="84"/>
      <c r="OHF1885" s="84"/>
      <c r="OHG1885" s="84"/>
      <c r="OHH1885" s="84"/>
      <c r="OHI1885" s="84"/>
      <c r="OHJ1885" s="84"/>
      <c r="OHK1885" s="84"/>
      <c r="OHL1885" s="84"/>
      <c r="OHM1885" s="84"/>
      <c r="OHN1885" s="84"/>
      <c r="OHO1885" s="84"/>
      <c r="OHP1885" s="84"/>
      <c r="OHQ1885" s="84"/>
      <c r="OHR1885" s="84"/>
      <c r="OHS1885" s="84"/>
      <c r="OHT1885" s="84"/>
      <c r="OHU1885" s="84"/>
      <c r="OHV1885" s="84"/>
      <c r="OHW1885" s="84"/>
      <c r="OHX1885" s="84"/>
      <c r="OHY1885" s="84"/>
      <c r="OHZ1885" s="84"/>
      <c r="OIA1885" s="84"/>
      <c r="OIB1885" s="84"/>
      <c r="OIC1885" s="84"/>
      <c r="OID1885" s="84"/>
      <c r="OIE1885" s="84"/>
      <c r="OIF1885" s="84"/>
      <c r="OIG1885" s="84"/>
      <c r="OIH1885" s="84"/>
      <c r="OII1885" s="84"/>
      <c r="OIJ1885" s="84"/>
      <c r="OIK1885" s="84"/>
      <c r="OIL1885" s="84"/>
      <c r="OIM1885" s="84"/>
      <c r="OIN1885" s="84"/>
      <c r="OIO1885" s="84"/>
      <c r="OIP1885" s="84"/>
      <c r="OIQ1885" s="84"/>
      <c r="OIR1885" s="84"/>
      <c r="OIS1885" s="84"/>
      <c r="OIT1885" s="84"/>
      <c r="OIU1885" s="84"/>
      <c r="OIV1885" s="84"/>
      <c r="OIW1885" s="84"/>
      <c r="OIX1885" s="84"/>
      <c r="OIY1885" s="84"/>
      <c r="OIZ1885" s="84"/>
      <c r="OJA1885" s="84"/>
      <c r="OJB1885" s="84"/>
      <c r="OJC1885" s="84"/>
      <c r="OJD1885" s="84"/>
      <c r="OJE1885" s="84"/>
      <c r="OJF1885" s="84"/>
      <c r="OJG1885" s="84"/>
      <c r="OJH1885" s="84"/>
      <c r="OJI1885" s="84"/>
      <c r="OJJ1885" s="84"/>
      <c r="OJK1885" s="84"/>
      <c r="OJL1885" s="84"/>
      <c r="OJM1885" s="84"/>
      <c r="OJN1885" s="84"/>
      <c r="OJO1885" s="84"/>
      <c r="OJP1885" s="84"/>
      <c r="OJQ1885" s="84"/>
      <c r="OJR1885" s="84"/>
      <c r="OJS1885" s="84"/>
      <c r="OJT1885" s="84"/>
      <c r="OJU1885" s="84"/>
      <c r="OJV1885" s="84"/>
      <c r="OJW1885" s="84"/>
      <c r="OJX1885" s="84"/>
      <c r="OJY1885" s="84"/>
      <c r="OJZ1885" s="84"/>
      <c r="OKA1885" s="84"/>
      <c r="OKB1885" s="84"/>
      <c r="OKC1885" s="84"/>
      <c r="OKD1885" s="84"/>
      <c r="OKE1885" s="84"/>
      <c r="OKF1885" s="84"/>
      <c r="OKG1885" s="84"/>
      <c r="OKH1885" s="84"/>
      <c r="OKI1885" s="84"/>
      <c r="OKJ1885" s="84"/>
      <c r="OKK1885" s="84"/>
      <c r="OKL1885" s="84"/>
      <c r="OKM1885" s="84"/>
      <c r="OKN1885" s="84"/>
      <c r="OKO1885" s="84"/>
      <c r="OKP1885" s="84"/>
      <c r="OKQ1885" s="84"/>
      <c r="OKR1885" s="84"/>
      <c r="OKS1885" s="84"/>
      <c r="OKT1885" s="84"/>
      <c r="OKU1885" s="84"/>
      <c r="OKV1885" s="84"/>
      <c r="OKW1885" s="84"/>
      <c r="OKX1885" s="84"/>
      <c r="OKY1885" s="84"/>
      <c r="OKZ1885" s="84"/>
      <c r="OLA1885" s="84"/>
      <c r="OLB1885" s="84"/>
      <c r="OLC1885" s="84"/>
      <c r="OLD1885" s="84"/>
      <c r="OLE1885" s="84"/>
      <c r="OLF1885" s="84"/>
      <c r="OLG1885" s="84"/>
      <c r="OLH1885" s="84"/>
      <c r="OLI1885" s="84"/>
      <c r="OLJ1885" s="84"/>
      <c r="OLK1885" s="84"/>
      <c r="OLL1885" s="84"/>
      <c r="OLM1885" s="84"/>
      <c r="OLN1885" s="84"/>
      <c r="OLO1885" s="84"/>
      <c r="OLP1885" s="84"/>
      <c r="OLQ1885" s="84"/>
      <c r="OLR1885" s="84"/>
      <c r="OLS1885" s="84"/>
      <c r="OLT1885" s="84"/>
      <c r="OLU1885" s="84"/>
      <c r="OLV1885" s="84"/>
      <c r="OLW1885" s="84"/>
      <c r="OLX1885" s="84"/>
      <c r="OLY1885" s="84"/>
      <c r="OLZ1885" s="84"/>
      <c r="OMA1885" s="84"/>
      <c r="OMB1885" s="84"/>
      <c r="OMC1885" s="84"/>
      <c r="OMD1885" s="84"/>
      <c r="OME1885" s="84"/>
      <c r="OMF1885" s="84"/>
      <c r="OMG1885" s="84"/>
      <c r="OMH1885" s="84"/>
      <c r="OMI1885" s="84"/>
      <c r="OMJ1885" s="84"/>
      <c r="OMK1885" s="84"/>
      <c r="OML1885" s="84"/>
      <c r="OMM1885" s="84"/>
      <c r="OMN1885" s="84"/>
      <c r="OMO1885" s="84"/>
      <c r="OMP1885" s="84"/>
      <c r="OMQ1885" s="84"/>
      <c r="OMR1885" s="84"/>
      <c r="OMS1885" s="84"/>
      <c r="OMT1885" s="84"/>
      <c r="OMU1885" s="84"/>
      <c r="OMV1885" s="84"/>
      <c r="OMW1885" s="84"/>
      <c r="OMX1885" s="84"/>
      <c r="OMY1885" s="84"/>
      <c r="OMZ1885" s="84"/>
      <c r="ONA1885" s="84"/>
      <c r="ONB1885" s="84"/>
      <c r="ONC1885" s="84"/>
      <c r="OND1885" s="84"/>
      <c r="ONE1885" s="84"/>
      <c r="ONF1885" s="84"/>
      <c r="ONG1885" s="84"/>
      <c r="ONH1885" s="84"/>
      <c r="ONI1885" s="84"/>
      <c r="ONJ1885" s="84"/>
      <c r="ONK1885" s="84"/>
      <c r="ONL1885" s="84"/>
      <c r="ONM1885" s="84"/>
      <c r="ONN1885" s="84"/>
      <c r="ONO1885" s="84"/>
      <c r="ONP1885" s="84"/>
      <c r="ONQ1885" s="84"/>
      <c r="ONR1885" s="84"/>
      <c r="ONS1885" s="84"/>
      <c r="ONT1885" s="84"/>
      <c r="ONU1885" s="84"/>
      <c r="ONV1885" s="84"/>
      <c r="ONW1885" s="84"/>
      <c r="ONX1885" s="84"/>
      <c r="ONY1885" s="84"/>
      <c r="ONZ1885" s="84"/>
      <c r="OOA1885" s="84"/>
      <c r="OOB1885" s="84"/>
      <c r="OOC1885" s="84"/>
      <c r="OOD1885" s="84"/>
      <c r="OOE1885" s="84"/>
      <c r="OOF1885" s="84"/>
      <c r="OOG1885" s="84"/>
      <c r="OOH1885" s="84"/>
      <c r="OOI1885" s="84"/>
      <c r="OOJ1885" s="84"/>
      <c r="OOK1885" s="84"/>
      <c r="OOL1885" s="84"/>
      <c r="OOM1885" s="84"/>
      <c r="OON1885" s="84"/>
      <c r="OOO1885" s="84"/>
      <c r="OOP1885" s="84"/>
      <c r="OOQ1885" s="84"/>
      <c r="OOR1885" s="84"/>
      <c r="OOS1885" s="84"/>
      <c r="OOT1885" s="84"/>
      <c r="OOU1885" s="84"/>
      <c r="OOV1885" s="84"/>
      <c r="OOW1885" s="84"/>
      <c r="OOX1885" s="84"/>
      <c r="OOY1885" s="84"/>
      <c r="OOZ1885" s="84"/>
      <c r="OPA1885" s="84"/>
      <c r="OPB1885" s="84"/>
      <c r="OPC1885" s="84"/>
      <c r="OPD1885" s="84"/>
      <c r="OPE1885" s="84"/>
      <c r="OPF1885" s="84"/>
      <c r="OPG1885" s="84"/>
      <c r="OPH1885" s="84"/>
      <c r="OPI1885" s="84"/>
      <c r="OPJ1885" s="84"/>
      <c r="OPK1885" s="84"/>
      <c r="OPL1885" s="84"/>
      <c r="OPM1885" s="84"/>
      <c r="OPN1885" s="84"/>
      <c r="OPO1885" s="84"/>
      <c r="OPP1885" s="84"/>
      <c r="OPQ1885" s="84"/>
      <c r="OPR1885" s="84"/>
      <c r="OPS1885" s="84"/>
      <c r="OPT1885" s="84"/>
      <c r="OPU1885" s="84"/>
      <c r="OPV1885" s="84"/>
      <c r="OPW1885" s="84"/>
      <c r="OPX1885" s="84"/>
      <c r="OPY1885" s="84"/>
      <c r="OPZ1885" s="84"/>
      <c r="OQA1885" s="84"/>
      <c r="OQB1885" s="84"/>
      <c r="OQC1885" s="84"/>
      <c r="OQD1885" s="84"/>
      <c r="OQE1885" s="84"/>
      <c r="OQF1885" s="84"/>
      <c r="OQG1885" s="84"/>
      <c r="OQH1885" s="84"/>
      <c r="OQI1885" s="84"/>
      <c r="OQJ1885" s="84"/>
      <c r="OQK1885" s="84"/>
      <c r="OQL1885" s="84"/>
      <c r="OQM1885" s="84"/>
      <c r="OQN1885" s="84"/>
      <c r="OQO1885" s="84"/>
      <c r="OQP1885" s="84"/>
      <c r="OQQ1885" s="84"/>
      <c r="OQR1885" s="84"/>
      <c r="OQS1885" s="84"/>
      <c r="OQT1885" s="84"/>
      <c r="OQU1885" s="84"/>
      <c r="OQV1885" s="84"/>
      <c r="OQW1885" s="84"/>
      <c r="OQX1885" s="84"/>
      <c r="OQY1885" s="84"/>
      <c r="OQZ1885" s="84"/>
      <c r="ORA1885" s="84"/>
      <c r="ORB1885" s="84"/>
      <c r="ORC1885" s="84"/>
      <c r="ORD1885" s="84"/>
      <c r="ORE1885" s="84"/>
      <c r="ORF1885" s="84"/>
      <c r="ORG1885" s="84"/>
      <c r="ORH1885" s="84"/>
      <c r="ORI1885" s="84"/>
      <c r="ORJ1885" s="84"/>
      <c r="ORK1885" s="84"/>
      <c r="ORL1885" s="84"/>
      <c r="ORM1885" s="84"/>
      <c r="ORN1885" s="84"/>
      <c r="ORO1885" s="84"/>
      <c r="ORP1885" s="84"/>
      <c r="ORQ1885" s="84"/>
      <c r="ORR1885" s="84"/>
      <c r="ORS1885" s="84"/>
      <c r="ORT1885" s="84"/>
      <c r="ORU1885" s="84"/>
      <c r="ORV1885" s="84"/>
      <c r="ORW1885" s="84"/>
      <c r="ORX1885" s="84"/>
      <c r="ORY1885" s="84"/>
      <c r="ORZ1885" s="84"/>
      <c r="OSA1885" s="84"/>
      <c r="OSB1885" s="84"/>
      <c r="OSC1885" s="84"/>
      <c r="OSD1885" s="84"/>
      <c r="OSE1885" s="84"/>
      <c r="OSF1885" s="84"/>
      <c r="OSG1885" s="84"/>
      <c r="OSH1885" s="84"/>
      <c r="OSI1885" s="84"/>
      <c r="OSJ1885" s="84"/>
      <c r="OSK1885" s="84"/>
      <c r="OSL1885" s="84"/>
      <c r="OSM1885" s="84"/>
      <c r="OSN1885" s="84"/>
      <c r="OSO1885" s="84"/>
      <c r="OSP1885" s="84"/>
      <c r="OSQ1885" s="84"/>
      <c r="OSR1885" s="84"/>
      <c r="OSS1885" s="84"/>
      <c r="OST1885" s="84"/>
      <c r="OSU1885" s="84"/>
      <c r="OSV1885" s="84"/>
      <c r="OSW1885" s="84"/>
      <c r="OSX1885" s="84"/>
      <c r="OSY1885" s="84"/>
      <c r="OSZ1885" s="84"/>
      <c r="OTA1885" s="84"/>
      <c r="OTB1885" s="84"/>
      <c r="OTC1885" s="84"/>
      <c r="OTD1885" s="84"/>
      <c r="OTE1885" s="84"/>
      <c r="OTF1885" s="84"/>
      <c r="OTG1885" s="84"/>
      <c r="OTH1885" s="84"/>
      <c r="OTI1885" s="84"/>
      <c r="OTJ1885" s="84"/>
      <c r="OTK1885" s="84"/>
      <c r="OTL1885" s="84"/>
      <c r="OTM1885" s="84"/>
      <c r="OTN1885" s="84"/>
      <c r="OTO1885" s="84"/>
      <c r="OTP1885" s="84"/>
      <c r="OTQ1885" s="84"/>
      <c r="OTR1885" s="84"/>
      <c r="OTS1885" s="84"/>
      <c r="OTT1885" s="84"/>
      <c r="OTU1885" s="84"/>
      <c r="OTV1885" s="84"/>
      <c r="OTW1885" s="84"/>
      <c r="OTX1885" s="84"/>
      <c r="OTY1885" s="84"/>
      <c r="OTZ1885" s="84"/>
      <c r="OUA1885" s="84"/>
      <c r="OUB1885" s="84"/>
      <c r="OUC1885" s="84"/>
      <c r="OUD1885" s="84"/>
      <c r="OUE1885" s="84"/>
      <c r="OUF1885" s="84"/>
      <c r="OUG1885" s="84"/>
      <c r="OUH1885" s="84"/>
      <c r="OUI1885" s="84"/>
      <c r="OUJ1885" s="84"/>
      <c r="OUK1885" s="84"/>
      <c r="OUL1885" s="84"/>
      <c r="OUM1885" s="84"/>
      <c r="OUN1885" s="84"/>
      <c r="OUO1885" s="84"/>
      <c r="OUP1885" s="84"/>
      <c r="OUQ1885" s="84"/>
      <c r="OUR1885" s="84"/>
      <c r="OUS1885" s="84"/>
      <c r="OUT1885" s="84"/>
      <c r="OUU1885" s="84"/>
      <c r="OUV1885" s="84"/>
      <c r="OUW1885" s="84"/>
      <c r="OUX1885" s="84"/>
      <c r="OUY1885" s="84"/>
      <c r="OUZ1885" s="84"/>
      <c r="OVA1885" s="84"/>
      <c r="OVB1885" s="84"/>
      <c r="OVC1885" s="84"/>
      <c r="OVD1885" s="84"/>
      <c r="OVE1885" s="84"/>
      <c r="OVF1885" s="84"/>
      <c r="OVG1885" s="84"/>
      <c r="OVH1885" s="84"/>
      <c r="OVI1885" s="84"/>
      <c r="OVJ1885" s="84"/>
      <c r="OVK1885" s="84"/>
      <c r="OVL1885" s="84"/>
      <c r="OVM1885" s="84"/>
      <c r="OVN1885" s="84"/>
      <c r="OVO1885" s="84"/>
      <c r="OVP1885" s="84"/>
      <c r="OVQ1885" s="84"/>
      <c r="OVR1885" s="84"/>
      <c r="OVS1885" s="84"/>
      <c r="OVT1885" s="84"/>
      <c r="OVU1885" s="84"/>
      <c r="OVV1885" s="84"/>
      <c r="OVW1885" s="84"/>
      <c r="OVX1885" s="84"/>
      <c r="OVY1885" s="84"/>
      <c r="OVZ1885" s="84"/>
      <c r="OWA1885" s="84"/>
      <c r="OWB1885" s="84"/>
      <c r="OWC1885" s="84"/>
      <c r="OWD1885" s="84"/>
      <c r="OWE1885" s="84"/>
      <c r="OWF1885" s="84"/>
      <c r="OWG1885" s="84"/>
      <c r="OWH1885" s="84"/>
      <c r="OWI1885" s="84"/>
      <c r="OWJ1885" s="84"/>
      <c r="OWK1885" s="84"/>
      <c r="OWL1885" s="84"/>
      <c r="OWM1885" s="84"/>
      <c r="OWN1885" s="84"/>
      <c r="OWO1885" s="84"/>
      <c r="OWP1885" s="84"/>
      <c r="OWQ1885" s="84"/>
      <c r="OWR1885" s="84"/>
      <c r="OWS1885" s="84"/>
      <c r="OWT1885" s="84"/>
      <c r="OWU1885" s="84"/>
      <c r="OWV1885" s="84"/>
      <c r="OWW1885" s="84"/>
      <c r="OWX1885" s="84"/>
      <c r="OWY1885" s="84"/>
      <c r="OWZ1885" s="84"/>
      <c r="OXA1885" s="84"/>
      <c r="OXB1885" s="84"/>
      <c r="OXC1885" s="84"/>
      <c r="OXD1885" s="84"/>
      <c r="OXE1885" s="84"/>
      <c r="OXF1885" s="84"/>
      <c r="OXG1885" s="84"/>
      <c r="OXH1885" s="84"/>
      <c r="OXI1885" s="84"/>
      <c r="OXJ1885" s="84"/>
      <c r="OXK1885" s="84"/>
      <c r="OXL1885" s="84"/>
      <c r="OXM1885" s="84"/>
      <c r="OXN1885" s="84"/>
      <c r="OXO1885" s="84"/>
      <c r="OXP1885" s="84"/>
      <c r="OXQ1885" s="84"/>
      <c r="OXR1885" s="84"/>
      <c r="OXS1885" s="84"/>
      <c r="OXT1885" s="84"/>
      <c r="OXU1885" s="84"/>
      <c r="OXV1885" s="84"/>
      <c r="OXW1885" s="84"/>
      <c r="OXX1885" s="84"/>
      <c r="OXY1885" s="84"/>
      <c r="OXZ1885" s="84"/>
      <c r="OYA1885" s="84"/>
      <c r="OYB1885" s="84"/>
      <c r="OYC1885" s="84"/>
      <c r="OYD1885" s="84"/>
      <c r="OYE1885" s="84"/>
      <c r="OYF1885" s="84"/>
      <c r="OYG1885" s="84"/>
      <c r="OYH1885" s="84"/>
      <c r="OYI1885" s="84"/>
      <c r="OYJ1885" s="84"/>
      <c r="OYK1885" s="84"/>
      <c r="OYL1885" s="84"/>
      <c r="OYM1885" s="84"/>
      <c r="OYN1885" s="84"/>
      <c r="OYO1885" s="84"/>
      <c r="OYP1885" s="84"/>
      <c r="OYQ1885" s="84"/>
      <c r="OYR1885" s="84"/>
      <c r="OYS1885" s="84"/>
      <c r="OYT1885" s="84"/>
      <c r="OYU1885" s="84"/>
      <c r="OYV1885" s="84"/>
      <c r="OYW1885" s="84"/>
      <c r="OYX1885" s="84"/>
      <c r="OYY1885" s="84"/>
      <c r="OYZ1885" s="84"/>
      <c r="OZA1885" s="84"/>
      <c r="OZB1885" s="84"/>
      <c r="OZC1885" s="84"/>
      <c r="OZD1885" s="84"/>
      <c r="OZE1885" s="84"/>
      <c r="OZF1885" s="84"/>
      <c r="OZG1885" s="84"/>
      <c r="OZH1885" s="84"/>
      <c r="OZI1885" s="84"/>
      <c r="OZJ1885" s="84"/>
      <c r="OZK1885" s="84"/>
      <c r="OZL1885" s="84"/>
      <c r="OZM1885" s="84"/>
      <c r="OZN1885" s="84"/>
      <c r="OZO1885" s="84"/>
      <c r="OZP1885" s="84"/>
      <c r="OZQ1885" s="84"/>
      <c r="OZR1885" s="84"/>
      <c r="OZS1885" s="84"/>
      <c r="OZT1885" s="84"/>
      <c r="OZU1885" s="84"/>
      <c r="OZV1885" s="84"/>
      <c r="OZW1885" s="84"/>
      <c r="OZX1885" s="84"/>
      <c r="OZY1885" s="84"/>
      <c r="OZZ1885" s="84"/>
      <c r="PAA1885" s="84"/>
      <c r="PAB1885" s="84"/>
      <c r="PAC1885" s="84"/>
      <c r="PAD1885" s="84"/>
      <c r="PAE1885" s="84"/>
      <c r="PAF1885" s="84"/>
      <c r="PAG1885" s="84"/>
      <c r="PAH1885" s="84"/>
      <c r="PAI1885" s="84"/>
      <c r="PAJ1885" s="84"/>
      <c r="PAK1885" s="84"/>
      <c r="PAL1885" s="84"/>
      <c r="PAM1885" s="84"/>
      <c r="PAN1885" s="84"/>
      <c r="PAO1885" s="84"/>
      <c r="PAP1885" s="84"/>
      <c r="PAQ1885" s="84"/>
      <c r="PAR1885" s="84"/>
      <c r="PAS1885" s="84"/>
      <c r="PAT1885" s="84"/>
      <c r="PAU1885" s="84"/>
      <c r="PAV1885" s="84"/>
      <c r="PAW1885" s="84"/>
      <c r="PAX1885" s="84"/>
      <c r="PAY1885" s="84"/>
      <c r="PAZ1885" s="84"/>
      <c r="PBA1885" s="84"/>
      <c r="PBB1885" s="84"/>
      <c r="PBC1885" s="84"/>
      <c r="PBD1885" s="84"/>
      <c r="PBE1885" s="84"/>
      <c r="PBF1885" s="84"/>
      <c r="PBG1885" s="84"/>
      <c r="PBH1885" s="84"/>
      <c r="PBI1885" s="84"/>
      <c r="PBJ1885" s="84"/>
      <c r="PBK1885" s="84"/>
      <c r="PBL1885" s="84"/>
      <c r="PBM1885" s="84"/>
      <c r="PBN1885" s="84"/>
      <c r="PBO1885" s="84"/>
      <c r="PBP1885" s="84"/>
      <c r="PBQ1885" s="84"/>
      <c r="PBR1885" s="84"/>
      <c r="PBS1885" s="84"/>
      <c r="PBT1885" s="84"/>
      <c r="PBU1885" s="84"/>
      <c r="PBV1885" s="84"/>
      <c r="PBW1885" s="84"/>
      <c r="PBX1885" s="84"/>
      <c r="PBY1885" s="84"/>
      <c r="PBZ1885" s="84"/>
      <c r="PCA1885" s="84"/>
      <c r="PCB1885" s="84"/>
      <c r="PCC1885" s="84"/>
      <c r="PCD1885" s="84"/>
      <c r="PCE1885" s="84"/>
      <c r="PCF1885" s="84"/>
      <c r="PCG1885" s="84"/>
      <c r="PCH1885" s="84"/>
      <c r="PCI1885" s="84"/>
      <c r="PCJ1885" s="84"/>
      <c r="PCK1885" s="84"/>
      <c r="PCL1885" s="84"/>
      <c r="PCM1885" s="84"/>
      <c r="PCN1885" s="84"/>
      <c r="PCO1885" s="84"/>
      <c r="PCP1885" s="84"/>
      <c r="PCQ1885" s="84"/>
      <c r="PCR1885" s="84"/>
      <c r="PCS1885" s="84"/>
      <c r="PCT1885" s="84"/>
      <c r="PCU1885" s="84"/>
      <c r="PCV1885" s="84"/>
      <c r="PCW1885" s="84"/>
      <c r="PCX1885" s="84"/>
      <c r="PCY1885" s="84"/>
      <c r="PCZ1885" s="84"/>
      <c r="PDA1885" s="84"/>
      <c r="PDB1885" s="84"/>
      <c r="PDC1885" s="84"/>
      <c r="PDD1885" s="84"/>
      <c r="PDE1885" s="84"/>
      <c r="PDF1885" s="84"/>
      <c r="PDG1885" s="84"/>
      <c r="PDH1885" s="84"/>
      <c r="PDI1885" s="84"/>
      <c r="PDJ1885" s="84"/>
      <c r="PDK1885" s="84"/>
      <c r="PDL1885" s="84"/>
      <c r="PDM1885" s="84"/>
      <c r="PDN1885" s="84"/>
      <c r="PDO1885" s="84"/>
      <c r="PDP1885" s="84"/>
      <c r="PDQ1885" s="84"/>
      <c r="PDR1885" s="84"/>
      <c r="PDS1885" s="84"/>
      <c r="PDT1885" s="84"/>
      <c r="PDU1885" s="84"/>
      <c r="PDV1885" s="84"/>
      <c r="PDW1885" s="84"/>
      <c r="PDX1885" s="84"/>
      <c r="PDY1885" s="84"/>
      <c r="PDZ1885" s="84"/>
      <c r="PEA1885" s="84"/>
      <c r="PEB1885" s="84"/>
      <c r="PEC1885" s="84"/>
      <c r="PED1885" s="84"/>
      <c r="PEE1885" s="84"/>
      <c r="PEF1885" s="84"/>
      <c r="PEG1885" s="84"/>
      <c r="PEH1885" s="84"/>
      <c r="PEI1885" s="84"/>
      <c r="PEJ1885" s="84"/>
      <c r="PEK1885" s="84"/>
      <c r="PEL1885" s="84"/>
      <c r="PEM1885" s="84"/>
      <c r="PEN1885" s="84"/>
      <c r="PEO1885" s="84"/>
      <c r="PEP1885" s="84"/>
      <c r="PEQ1885" s="84"/>
      <c r="PER1885" s="84"/>
      <c r="PES1885" s="84"/>
      <c r="PET1885" s="84"/>
      <c r="PEU1885" s="84"/>
      <c r="PEV1885" s="84"/>
      <c r="PEW1885" s="84"/>
      <c r="PEX1885" s="84"/>
      <c r="PEY1885" s="84"/>
      <c r="PEZ1885" s="84"/>
      <c r="PFA1885" s="84"/>
      <c r="PFB1885" s="84"/>
      <c r="PFC1885" s="84"/>
      <c r="PFD1885" s="84"/>
      <c r="PFE1885" s="84"/>
      <c r="PFF1885" s="84"/>
      <c r="PFG1885" s="84"/>
      <c r="PFH1885" s="84"/>
      <c r="PFI1885" s="84"/>
      <c r="PFJ1885" s="84"/>
      <c r="PFK1885" s="84"/>
      <c r="PFL1885" s="84"/>
      <c r="PFM1885" s="84"/>
      <c r="PFN1885" s="84"/>
      <c r="PFO1885" s="84"/>
      <c r="PFP1885" s="84"/>
      <c r="PFQ1885" s="84"/>
      <c r="PFR1885" s="84"/>
      <c r="PFS1885" s="84"/>
      <c r="PFT1885" s="84"/>
      <c r="PFU1885" s="84"/>
      <c r="PFV1885" s="84"/>
      <c r="PFW1885" s="84"/>
      <c r="PFX1885" s="84"/>
      <c r="PFY1885" s="84"/>
      <c r="PFZ1885" s="84"/>
      <c r="PGA1885" s="84"/>
      <c r="PGB1885" s="84"/>
      <c r="PGC1885" s="84"/>
      <c r="PGD1885" s="84"/>
      <c r="PGE1885" s="84"/>
      <c r="PGF1885" s="84"/>
      <c r="PGG1885" s="84"/>
      <c r="PGH1885" s="84"/>
      <c r="PGI1885" s="84"/>
      <c r="PGJ1885" s="84"/>
      <c r="PGK1885" s="84"/>
      <c r="PGL1885" s="84"/>
      <c r="PGM1885" s="84"/>
      <c r="PGN1885" s="84"/>
      <c r="PGO1885" s="84"/>
      <c r="PGP1885" s="84"/>
      <c r="PGQ1885" s="84"/>
      <c r="PGR1885" s="84"/>
      <c r="PGS1885" s="84"/>
      <c r="PGT1885" s="84"/>
      <c r="PGU1885" s="84"/>
      <c r="PGV1885" s="84"/>
      <c r="PGW1885" s="84"/>
      <c r="PGX1885" s="84"/>
      <c r="PGY1885" s="84"/>
      <c r="PGZ1885" s="84"/>
      <c r="PHA1885" s="84"/>
      <c r="PHB1885" s="84"/>
      <c r="PHC1885" s="84"/>
      <c r="PHD1885" s="84"/>
      <c r="PHE1885" s="84"/>
      <c r="PHF1885" s="84"/>
      <c r="PHG1885" s="84"/>
      <c r="PHH1885" s="84"/>
      <c r="PHI1885" s="84"/>
      <c r="PHJ1885" s="84"/>
      <c r="PHK1885" s="84"/>
      <c r="PHL1885" s="84"/>
      <c r="PHM1885" s="84"/>
      <c r="PHN1885" s="84"/>
      <c r="PHO1885" s="84"/>
      <c r="PHP1885" s="84"/>
      <c r="PHQ1885" s="84"/>
      <c r="PHR1885" s="84"/>
      <c r="PHS1885" s="84"/>
      <c r="PHT1885" s="84"/>
      <c r="PHU1885" s="84"/>
      <c r="PHV1885" s="84"/>
      <c r="PHW1885" s="84"/>
      <c r="PHX1885" s="84"/>
      <c r="PHY1885" s="84"/>
      <c r="PHZ1885" s="84"/>
      <c r="PIA1885" s="84"/>
      <c r="PIB1885" s="84"/>
      <c r="PIC1885" s="84"/>
      <c r="PID1885" s="84"/>
      <c r="PIE1885" s="84"/>
      <c r="PIF1885" s="84"/>
      <c r="PIG1885" s="84"/>
      <c r="PIH1885" s="84"/>
      <c r="PII1885" s="84"/>
      <c r="PIJ1885" s="84"/>
      <c r="PIK1885" s="84"/>
      <c r="PIL1885" s="84"/>
      <c r="PIM1885" s="84"/>
      <c r="PIN1885" s="84"/>
      <c r="PIO1885" s="84"/>
      <c r="PIP1885" s="84"/>
      <c r="PIQ1885" s="84"/>
      <c r="PIR1885" s="84"/>
      <c r="PIS1885" s="84"/>
      <c r="PIT1885" s="84"/>
      <c r="PIU1885" s="84"/>
      <c r="PIV1885" s="84"/>
      <c r="PIW1885" s="84"/>
      <c r="PIX1885" s="84"/>
      <c r="PIY1885" s="84"/>
      <c r="PIZ1885" s="84"/>
      <c r="PJA1885" s="84"/>
      <c r="PJB1885" s="84"/>
      <c r="PJC1885" s="84"/>
      <c r="PJD1885" s="84"/>
      <c r="PJE1885" s="84"/>
      <c r="PJF1885" s="84"/>
      <c r="PJG1885" s="84"/>
      <c r="PJH1885" s="84"/>
      <c r="PJI1885" s="84"/>
      <c r="PJJ1885" s="84"/>
      <c r="PJK1885" s="84"/>
      <c r="PJL1885" s="84"/>
      <c r="PJM1885" s="84"/>
      <c r="PJN1885" s="84"/>
      <c r="PJO1885" s="84"/>
      <c r="PJP1885" s="84"/>
      <c r="PJQ1885" s="84"/>
      <c r="PJR1885" s="84"/>
      <c r="PJS1885" s="84"/>
      <c r="PJT1885" s="84"/>
      <c r="PJU1885" s="84"/>
      <c r="PJV1885" s="84"/>
      <c r="PJW1885" s="84"/>
      <c r="PJX1885" s="84"/>
      <c r="PJY1885" s="84"/>
      <c r="PJZ1885" s="84"/>
      <c r="PKA1885" s="84"/>
      <c r="PKB1885" s="84"/>
      <c r="PKC1885" s="84"/>
      <c r="PKD1885" s="84"/>
      <c r="PKE1885" s="84"/>
      <c r="PKF1885" s="84"/>
      <c r="PKG1885" s="84"/>
      <c r="PKH1885" s="84"/>
      <c r="PKI1885" s="84"/>
      <c r="PKJ1885" s="84"/>
      <c r="PKK1885" s="84"/>
      <c r="PKL1885" s="84"/>
      <c r="PKM1885" s="84"/>
      <c r="PKN1885" s="84"/>
      <c r="PKO1885" s="84"/>
      <c r="PKP1885" s="84"/>
      <c r="PKQ1885" s="84"/>
      <c r="PKR1885" s="84"/>
      <c r="PKS1885" s="84"/>
      <c r="PKT1885" s="84"/>
      <c r="PKU1885" s="84"/>
      <c r="PKV1885" s="84"/>
      <c r="PKW1885" s="84"/>
      <c r="PKX1885" s="84"/>
      <c r="PKY1885" s="84"/>
      <c r="PKZ1885" s="84"/>
      <c r="PLA1885" s="84"/>
      <c r="PLB1885" s="84"/>
      <c r="PLC1885" s="84"/>
      <c r="PLD1885" s="84"/>
      <c r="PLE1885" s="84"/>
      <c r="PLF1885" s="84"/>
      <c r="PLG1885" s="84"/>
      <c r="PLH1885" s="84"/>
      <c r="PLI1885" s="84"/>
      <c r="PLJ1885" s="84"/>
      <c r="PLK1885" s="84"/>
      <c r="PLL1885" s="84"/>
      <c r="PLM1885" s="84"/>
      <c r="PLN1885" s="84"/>
      <c r="PLO1885" s="84"/>
      <c r="PLP1885" s="84"/>
      <c r="PLQ1885" s="84"/>
      <c r="PLR1885" s="84"/>
      <c r="PLS1885" s="84"/>
      <c r="PLT1885" s="84"/>
      <c r="PLU1885" s="84"/>
      <c r="PLV1885" s="84"/>
      <c r="PLW1885" s="84"/>
      <c r="PLX1885" s="84"/>
      <c r="PLY1885" s="84"/>
      <c r="PLZ1885" s="84"/>
      <c r="PMA1885" s="84"/>
      <c r="PMB1885" s="84"/>
      <c r="PMC1885" s="84"/>
      <c r="PMD1885" s="84"/>
      <c r="PME1885" s="84"/>
      <c r="PMF1885" s="84"/>
      <c r="PMG1885" s="84"/>
      <c r="PMH1885" s="84"/>
      <c r="PMI1885" s="84"/>
      <c r="PMJ1885" s="84"/>
      <c r="PMK1885" s="84"/>
      <c r="PML1885" s="84"/>
      <c r="PMM1885" s="84"/>
      <c r="PMN1885" s="84"/>
      <c r="PMO1885" s="84"/>
      <c r="PMP1885" s="84"/>
      <c r="PMQ1885" s="84"/>
      <c r="PMR1885" s="84"/>
      <c r="PMS1885" s="84"/>
      <c r="PMT1885" s="84"/>
      <c r="PMU1885" s="84"/>
      <c r="PMV1885" s="84"/>
      <c r="PMW1885" s="84"/>
      <c r="PMX1885" s="84"/>
      <c r="PMY1885" s="84"/>
      <c r="PMZ1885" s="84"/>
      <c r="PNA1885" s="84"/>
      <c r="PNB1885" s="84"/>
      <c r="PNC1885" s="84"/>
      <c r="PND1885" s="84"/>
      <c r="PNE1885" s="84"/>
      <c r="PNF1885" s="84"/>
      <c r="PNG1885" s="84"/>
      <c r="PNH1885" s="84"/>
      <c r="PNI1885" s="84"/>
      <c r="PNJ1885" s="84"/>
      <c r="PNK1885" s="84"/>
      <c r="PNL1885" s="84"/>
      <c r="PNM1885" s="84"/>
      <c r="PNN1885" s="84"/>
      <c r="PNO1885" s="84"/>
      <c r="PNP1885" s="84"/>
      <c r="PNQ1885" s="84"/>
      <c r="PNR1885" s="84"/>
      <c r="PNS1885" s="84"/>
      <c r="PNT1885" s="84"/>
      <c r="PNU1885" s="84"/>
      <c r="PNV1885" s="84"/>
      <c r="PNW1885" s="84"/>
      <c r="PNX1885" s="84"/>
      <c r="PNY1885" s="84"/>
      <c r="PNZ1885" s="84"/>
      <c r="POA1885" s="84"/>
      <c r="POB1885" s="84"/>
      <c r="POC1885" s="84"/>
      <c r="POD1885" s="84"/>
      <c r="POE1885" s="84"/>
      <c r="POF1885" s="84"/>
      <c r="POG1885" s="84"/>
      <c r="POH1885" s="84"/>
      <c r="POI1885" s="84"/>
      <c r="POJ1885" s="84"/>
      <c r="POK1885" s="84"/>
      <c r="POL1885" s="84"/>
      <c r="POM1885" s="84"/>
      <c r="PON1885" s="84"/>
      <c r="POO1885" s="84"/>
      <c r="POP1885" s="84"/>
      <c r="POQ1885" s="84"/>
      <c r="POR1885" s="84"/>
      <c r="POS1885" s="84"/>
      <c r="POT1885" s="84"/>
      <c r="POU1885" s="84"/>
      <c r="POV1885" s="84"/>
      <c r="POW1885" s="84"/>
      <c r="POX1885" s="84"/>
      <c r="POY1885" s="84"/>
      <c r="POZ1885" s="84"/>
      <c r="PPA1885" s="84"/>
      <c r="PPB1885" s="84"/>
      <c r="PPC1885" s="84"/>
      <c r="PPD1885" s="84"/>
      <c r="PPE1885" s="84"/>
      <c r="PPF1885" s="84"/>
      <c r="PPG1885" s="84"/>
      <c r="PPH1885" s="84"/>
      <c r="PPI1885" s="84"/>
      <c r="PPJ1885" s="84"/>
      <c r="PPK1885" s="84"/>
      <c r="PPL1885" s="84"/>
      <c r="PPM1885" s="84"/>
      <c r="PPN1885" s="84"/>
      <c r="PPO1885" s="84"/>
      <c r="PPP1885" s="84"/>
      <c r="PPQ1885" s="84"/>
      <c r="PPR1885" s="84"/>
      <c r="PPS1885" s="84"/>
      <c r="PPT1885" s="84"/>
      <c r="PPU1885" s="84"/>
      <c r="PPV1885" s="84"/>
      <c r="PPW1885" s="84"/>
      <c r="PPX1885" s="84"/>
      <c r="PPY1885" s="84"/>
      <c r="PPZ1885" s="84"/>
      <c r="PQA1885" s="84"/>
      <c r="PQB1885" s="84"/>
      <c r="PQC1885" s="84"/>
      <c r="PQD1885" s="84"/>
      <c r="PQE1885" s="84"/>
      <c r="PQF1885" s="84"/>
      <c r="PQG1885" s="84"/>
      <c r="PQH1885" s="84"/>
      <c r="PQI1885" s="84"/>
      <c r="PQJ1885" s="84"/>
      <c r="PQK1885" s="84"/>
      <c r="PQL1885" s="84"/>
      <c r="PQM1885" s="84"/>
      <c r="PQN1885" s="84"/>
      <c r="PQO1885" s="84"/>
      <c r="PQP1885" s="84"/>
      <c r="PQQ1885" s="84"/>
      <c r="PQR1885" s="84"/>
      <c r="PQS1885" s="84"/>
      <c r="PQT1885" s="84"/>
      <c r="PQU1885" s="84"/>
      <c r="PQV1885" s="84"/>
      <c r="PQW1885" s="84"/>
      <c r="PQX1885" s="84"/>
      <c r="PQY1885" s="84"/>
      <c r="PQZ1885" s="84"/>
      <c r="PRA1885" s="84"/>
      <c r="PRB1885" s="84"/>
      <c r="PRC1885" s="84"/>
      <c r="PRD1885" s="84"/>
      <c r="PRE1885" s="84"/>
      <c r="PRF1885" s="84"/>
      <c r="PRG1885" s="84"/>
      <c r="PRH1885" s="84"/>
      <c r="PRI1885" s="84"/>
      <c r="PRJ1885" s="84"/>
      <c r="PRK1885" s="84"/>
      <c r="PRL1885" s="84"/>
      <c r="PRM1885" s="84"/>
      <c r="PRN1885" s="84"/>
      <c r="PRO1885" s="84"/>
      <c r="PRP1885" s="84"/>
      <c r="PRQ1885" s="84"/>
      <c r="PRR1885" s="84"/>
      <c r="PRS1885" s="84"/>
      <c r="PRT1885" s="84"/>
      <c r="PRU1885" s="84"/>
      <c r="PRV1885" s="84"/>
      <c r="PRW1885" s="84"/>
      <c r="PRX1885" s="84"/>
      <c r="PRY1885" s="84"/>
      <c r="PRZ1885" s="84"/>
      <c r="PSA1885" s="84"/>
      <c r="PSB1885" s="84"/>
      <c r="PSC1885" s="84"/>
      <c r="PSD1885" s="84"/>
      <c r="PSE1885" s="84"/>
      <c r="PSF1885" s="84"/>
      <c r="PSG1885" s="84"/>
      <c r="PSH1885" s="84"/>
      <c r="PSI1885" s="84"/>
      <c r="PSJ1885" s="84"/>
      <c r="PSK1885" s="84"/>
      <c r="PSL1885" s="84"/>
      <c r="PSM1885" s="84"/>
      <c r="PSN1885" s="84"/>
      <c r="PSO1885" s="84"/>
      <c r="PSP1885" s="84"/>
      <c r="PSQ1885" s="84"/>
      <c r="PSR1885" s="84"/>
      <c r="PSS1885" s="84"/>
      <c r="PST1885" s="84"/>
      <c r="PSU1885" s="84"/>
      <c r="PSV1885" s="84"/>
      <c r="PSW1885" s="84"/>
      <c r="PSX1885" s="84"/>
      <c r="PSY1885" s="84"/>
      <c r="PSZ1885" s="84"/>
      <c r="PTA1885" s="84"/>
      <c r="PTB1885" s="84"/>
      <c r="PTC1885" s="84"/>
      <c r="PTD1885" s="84"/>
      <c r="PTE1885" s="84"/>
      <c r="PTF1885" s="84"/>
      <c r="PTG1885" s="84"/>
      <c r="PTH1885" s="84"/>
      <c r="PTI1885" s="84"/>
      <c r="PTJ1885" s="84"/>
      <c r="PTK1885" s="84"/>
      <c r="PTL1885" s="84"/>
      <c r="PTM1885" s="84"/>
      <c r="PTN1885" s="84"/>
      <c r="PTO1885" s="84"/>
      <c r="PTP1885" s="84"/>
      <c r="PTQ1885" s="84"/>
      <c r="PTR1885" s="84"/>
      <c r="PTS1885" s="84"/>
      <c r="PTT1885" s="84"/>
      <c r="PTU1885" s="84"/>
      <c r="PTV1885" s="84"/>
      <c r="PTW1885" s="84"/>
      <c r="PTX1885" s="84"/>
      <c r="PTY1885" s="84"/>
      <c r="PTZ1885" s="84"/>
      <c r="PUA1885" s="84"/>
      <c r="PUB1885" s="84"/>
      <c r="PUC1885" s="84"/>
      <c r="PUD1885" s="84"/>
      <c r="PUE1885" s="84"/>
      <c r="PUF1885" s="84"/>
      <c r="PUG1885" s="84"/>
      <c r="PUH1885" s="84"/>
      <c r="PUI1885" s="84"/>
      <c r="PUJ1885" s="84"/>
      <c r="PUK1885" s="84"/>
      <c r="PUL1885" s="84"/>
      <c r="PUM1885" s="84"/>
      <c r="PUN1885" s="84"/>
      <c r="PUO1885" s="84"/>
      <c r="PUP1885" s="84"/>
      <c r="PUQ1885" s="84"/>
      <c r="PUR1885" s="84"/>
      <c r="PUS1885" s="84"/>
      <c r="PUT1885" s="84"/>
      <c r="PUU1885" s="84"/>
      <c r="PUV1885" s="84"/>
      <c r="PUW1885" s="84"/>
      <c r="PUX1885" s="84"/>
      <c r="PUY1885" s="84"/>
      <c r="PUZ1885" s="84"/>
      <c r="PVA1885" s="84"/>
      <c r="PVB1885" s="84"/>
      <c r="PVC1885" s="84"/>
      <c r="PVD1885" s="84"/>
      <c r="PVE1885" s="84"/>
      <c r="PVF1885" s="84"/>
      <c r="PVG1885" s="84"/>
      <c r="PVH1885" s="84"/>
      <c r="PVI1885" s="84"/>
      <c r="PVJ1885" s="84"/>
      <c r="PVK1885" s="84"/>
      <c r="PVL1885" s="84"/>
      <c r="PVM1885" s="84"/>
      <c r="PVN1885" s="84"/>
      <c r="PVO1885" s="84"/>
      <c r="PVP1885" s="84"/>
      <c r="PVQ1885" s="84"/>
      <c r="PVR1885" s="84"/>
      <c r="PVS1885" s="84"/>
      <c r="PVT1885" s="84"/>
      <c r="PVU1885" s="84"/>
      <c r="PVV1885" s="84"/>
      <c r="PVW1885" s="84"/>
      <c r="PVX1885" s="84"/>
      <c r="PVY1885" s="84"/>
      <c r="PVZ1885" s="84"/>
      <c r="PWA1885" s="84"/>
      <c r="PWB1885" s="84"/>
      <c r="PWC1885" s="84"/>
      <c r="PWD1885" s="84"/>
      <c r="PWE1885" s="84"/>
      <c r="PWF1885" s="84"/>
      <c r="PWG1885" s="84"/>
      <c r="PWH1885" s="84"/>
      <c r="PWI1885" s="84"/>
      <c r="PWJ1885" s="84"/>
      <c r="PWK1885" s="84"/>
      <c r="PWL1885" s="84"/>
      <c r="PWM1885" s="84"/>
      <c r="PWN1885" s="84"/>
      <c r="PWO1885" s="84"/>
      <c r="PWP1885" s="84"/>
      <c r="PWQ1885" s="84"/>
      <c r="PWR1885" s="84"/>
      <c r="PWS1885" s="84"/>
      <c r="PWT1885" s="84"/>
      <c r="PWU1885" s="84"/>
      <c r="PWV1885" s="84"/>
      <c r="PWW1885" s="84"/>
      <c r="PWX1885" s="84"/>
      <c r="PWY1885" s="84"/>
      <c r="PWZ1885" s="84"/>
      <c r="PXA1885" s="84"/>
      <c r="PXB1885" s="84"/>
      <c r="PXC1885" s="84"/>
      <c r="PXD1885" s="84"/>
      <c r="PXE1885" s="84"/>
      <c r="PXF1885" s="84"/>
      <c r="PXG1885" s="84"/>
      <c r="PXH1885" s="84"/>
      <c r="PXI1885" s="84"/>
      <c r="PXJ1885" s="84"/>
      <c r="PXK1885" s="84"/>
      <c r="PXL1885" s="84"/>
      <c r="PXM1885" s="84"/>
      <c r="PXN1885" s="84"/>
      <c r="PXO1885" s="84"/>
      <c r="PXP1885" s="84"/>
      <c r="PXQ1885" s="84"/>
      <c r="PXR1885" s="84"/>
      <c r="PXS1885" s="84"/>
      <c r="PXT1885" s="84"/>
      <c r="PXU1885" s="84"/>
      <c r="PXV1885" s="84"/>
      <c r="PXW1885" s="84"/>
      <c r="PXX1885" s="84"/>
      <c r="PXY1885" s="84"/>
      <c r="PXZ1885" s="84"/>
      <c r="PYA1885" s="84"/>
      <c r="PYB1885" s="84"/>
      <c r="PYC1885" s="84"/>
      <c r="PYD1885" s="84"/>
      <c r="PYE1885" s="84"/>
      <c r="PYF1885" s="84"/>
      <c r="PYG1885" s="84"/>
      <c r="PYH1885" s="84"/>
      <c r="PYI1885" s="84"/>
      <c r="PYJ1885" s="84"/>
      <c r="PYK1885" s="84"/>
      <c r="PYL1885" s="84"/>
      <c r="PYM1885" s="84"/>
      <c r="PYN1885" s="84"/>
      <c r="PYO1885" s="84"/>
      <c r="PYP1885" s="84"/>
      <c r="PYQ1885" s="84"/>
      <c r="PYR1885" s="84"/>
      <c r="PYS1885" s="84"/>
      <c r="PYT1885" s="84"/>
      <c r="PYU1885" s="84"/>
      <c r="PYV1885" s="84"/>
      <c r="PYW1885" s="84"/>
      <c r="PYX1885" s="84"/>
      <c r="PYY1885" s="84"/>
      <c r="PYZ1885" s="84"/>
      <c r="PZA1885" s="84"/>
      <c r="PZB1885" s="84"/>
      <c r="PZC1885" s="84"/>
      <c r="PZD1885" s="84"/>
      <c r="PZE1885" s="84"/>
      <c r="PZF1885" s="84"/>
      <c r="PZG1885" s="84"/>
      <c r="PZH1885" s="84"/>
      <c r="PZI1885" s="84"/>
      <c r="PZJ1885" s="84"/>
      <c r="PZK1885" s="84"/>
      <c r="PZL1885" s="84"/>
      <c r="PZM1885" s="84"/>
      <c r="PZN1885" s="84"/>
      <c r="PZO1885" s="84"/>
      <c r="PZP1885" s="84"/>
      <c r="PZQ1885" s="84"/>
      <c r="PZR1885" s="84"/>
      <c r="PZS1885" s="84"/>
      <c r="PZT1885" s="84"/>
      <c r="PZU1885" s="84"/>
      <c r="PZV1885" s="84"/>
      <c r="PZW1885" s="84"/>
      <c r="PZX1885" s="84"/>
      <c r="PZY1885" s="84"/>
      <c r="PZZ1885" s="84"/>
      <c r="QAA1885" s="84"/>
      <c r="QAB1885" s="84"/>
      <c r="QAC1885" s="84"/>
      <c r="QAD1885" s="84"/>
      <c r="QAE1885" s="84"/>
      <c r="QAF1885" s="84"/>
      <c r="QAG1885" s="84"/>
      <c r="QAH1885" s="84"/>
      <c r="QAI1885" s="84"/>
      <c r="QAJ1885" s="84"/>
      <c r="QAK1885" s="84"/>
      <c r="QAL1885" s="84"/>
      <c r="QAM1885" s="84"/>
      <c r="QAN1885" s="84"/>
      <c r="QAO1885" s="84"/>
      <c r="QAP1885" s="84"/>
      <c r="QAQ1885" s="84"/>
      <c r="QAR1885" s="84"/>
      <c r="QAS1885" s="84"/>
      <c r="QAT1885" s="84"/>
      <c r="QAU1885" s="84"/>
      <c r="QAV1885" s="84"/>
      <c r="QAW1885" s="84"/>
      <c r="QAX1885" s="84"/>
      <c r="QAY1885" s="84"/>
      <c r="QAZ1885" s="84"/>
      <c r="QBA1885" s="84"/>
      <c r="QBB1885" s="84"/>
      <c r="QBC1885" s="84"/>
      <c r="QBD1885" s="84"/>
      <c r="QBE1885" s="84"/>
      <c r="QBF1885" s="84"/>
      <c r="QBG1885" s="84"/>
      <c r="QBH1885" s="84"/>
      <c r="QBI1885" s="84"/>
      <c r="QBJ1885" s="84"/>
      <c r="QBK1885" s="84"/>
      <c r="QBL1885" s="84"/>
      <c r="QBM1885" s="84"/>
      <c r="QBN1885" s="84"/>
      <c r="QBO1885" s="84"/>
      <c r="QBP1885" s="84"/>
      <c r="QBQ1885" s="84"/>
      <c r="QBR1885" s="84"/>
      <c r="QBS1885" s="84"/>
      <c r="QBT1885" s="84"/>
      <c r="QBU1885" s="84"/>
      <c r="QBV1885" s="84"/>
      <c r="QBW1885" s="84"/>
      <c r="QBX1885" s="84"/>
      <c r="QBY1885" s="84"/>
      <c r="QBZ1885" s="84"/>
      <c r="QCA1885" s="84"/>
      <c r="QCB1885" s="84"/>
      <c r="QCC1885" s="84"/>
      <c r="QCD1885" s="84"/>
      <c r="QCE1885" s="84"/>
      <c r="QCF1885" s="84"/>
      <c r="QCG1885" s="84"/>
      <c r="QCH1885" s="84"/>
      <c r="QCI1885" s="84"/>
      <c r="QCJ1885" s="84"/>
      <c r="QCK1885" s="84"/>
      <c r="QCL1885" s="84"/>
      <c r="QCM1885" s="84"/>
      <c r="QCN1885" s="84"/>
      <c r="QCO1885" s="84"/>
      <c r="QCP1885" s="84"/>
      <c r="QCQ1885" s="84"/>
      <c r="QCR1885" s="84"/>
      <c r="QCS1885" s="84"/>
      <c r="QCT1885" s="84"/>
      <c r="QCU1885" s="84"/>
      <c r="QCV1885" s="84"/>
      <c r="QCW1885" s="84"/>
      <c r="QCX1885" s="84"/>
      <c r="QCY1885" s="84"/>
      <c r="QCZ1885" s="84"/>
      <c r="QDA1885" s="84"/>
      <c r="QDB1885" s="84"/>
      <c r="QDC1885" s="84"/>
      <c r="QDD1885" s="84"/>
      <c r="QDE1885" s="84"/>
      <c r="QDF1885" s="84"/>
      <c r="QDG1885" s="84"/>
      <c r="QDH1885" s="84"/>
      <c r="QDI1885" s="84"/>
      <c r="QDJ1885" s="84"/>
      <c r="QDK1885" s="84"/>
      <c r="QDL1885" s="84"/>
      <c r="QDM1885" s="84"/>
      <c r="QDN1885" s="84"/>
      <c r="QDO1885" s="84"/>
      <c r="QDP1885" s="84"/>
      <c r="QDQ1885" s="84"/>
      <c r="QDR1885" s="84"/>
      <c r="QDS1885" s="84"/>
      <c r="QDT1885" s="84"/>
      <c r="QDU1885" s="84"/>
      <c r="QDV1885" s="84"/>
      <c r="QDW1885" s="84"/>
      <c r="QDX1885" s="84"/>
      <c r="QDY1885" s="84"/>
      <c r="QDZ1885" s="84"/>
      <c r="QEA1885" s="84"/>
      <c r="QEB1885" s="84"/>
      <c r="QEC1885" s="84"/>
      <c r="QED1885" s="84"/>
      <c r="QEE1885" s="84"/>
      <c r="QEF1885" s="84"/>
      <c r="QEG1885" s="84"/>
      <c r="QEH1885" s="84"/>
      <c r="QEI1885" s="84"/>
      <c r="QEJ1885" s="84"/>
      <c r="QEK1885" s="84"/>
      <c r="QEL1885" s="84"/>
      <c r="QEM1885" s="84"/>
      <c r="QEN1885" s="84"/>
      <c r="QEO1885" s="84"/>
      <c r="QEP1885" s="84"/>
      <c r="QEQ1885" s="84"/>
      <c r="QER1885" s="84"/>
      <c r="QES1885" s="84"/>
      <c r="QET1885" s="84"/>
      <c r="QEU1885" s="84"/>
      <c r="QEV1885" s="84"/>
      <c r="QEW1885" s="84"/>
      <c r="QEX1885" s="84"/>
      <c r="QEY1885" s="84"/>
      <c r="QEZ1885" s="84"/>
      <c r="QFA1885" s="84"/>
      <c r="QFB1885" s="84"/>
      <c r="QFC1885" s="84"/>
      <c r="QFD1885" s="84"/>
      <c r="QFE1885" s="84"/>
      <c r="QFF1885" s="84"/>
      <c r="QFG1885" s="84"/>
      <c r="QFH1885" s="84"/>
      <c r="QFI1885" s="84"/>
      <c r="QFJ1885" s="84"/>
      <c r="QFK1885" s="84"/>
      <c r="QFL1885" s="84"/>
      <c r="QFM1885" s="84"/>
      <c r="QFN1885" s="84"/>
      <c r="QFO1885" s="84"/>
      <c r="QFP1885" s="84"/>
      <c r="QFQ1885" s="84"/>
      <c r="QFR1885" s="84"/>
      <c r="QFS1885" s="84"/>
      <c r="QFT1885" s="84"/>
      <c r="QFU1885" s="84"/>
      <c r="QFV1885" s="84"/>
      <c r="QFW1885" s="84"/>
      <c r="QFX1885" s="84"/>
      <c r="QFY1885" s="84"/>
      <c r="QFZ1885" s="84"/>
      <c r="QGA1885" s="84"/>
      <c r="QGB1885" s="84"/>
      <c r="QGC1885" s="84"/>
      <c r="QGD1885" s="84"/>
      <c r="QGE1885" s="84"/>
      <c r="QGF1885" s="84"/>
      <c r="QGG1885" s="84"/>
      <c r="QGH1885" s="84"/>
      <c r="QGI1885" s="84"/>
      <c r="QGJ1885" s="84"/>
      <c r="QGK1885" s="84"/>
      <c r="QGL1885" s="84"/>
      <c r="QGM1885" s="84"/>
      <c r="QGN1885" s="84"/>
      <c r="QGO1885" s="84"/>
      <c r="QGP1885" s="84"/>
      <c r="QGQ1885" s="84"/>
      <c r="QGR1885" s="84"/>
      <c r="QGS1885" s="84"/>
      <c r="QGT1885" s="84"/>
      <c r="QGU1885" s="84"/>
      <c r="QGV1885" s="84"/>
      <c r="QGW1885" s="84"/>
      <c r="QGX1885" s="84"/>
      <c r="QGY1885" s="84"/>
      <c r="QGZ1885" s="84"/>
      <c r="QHA1885" s="84"/>
      <c r="QHB1885" s="84"/>
      <c r="QHC1885" s="84"/>
      <c r="QHD1885" s="84"/>
      <c r="QHE1885" s="84"/>
      <c r="QHF1885" s="84"/>
      <c r="QHG1885" s="84"/>
      <c r="QHH1885" s="84"/>
      <c r="QHI1885" s="84"/>
      <c r="QHJ1885" s="84"/>
      <c r="QHK1885" s="84"/>
      <c r="QHL1885" s="84"/>
      <c r="QHM1885" s="84"/>
      <c r="QHN1885" s="84"/>
      <c r="QHO1885" s="84"/>
      <c r="QHP1885" s="84"/>
      <c r="QHQ1885" s="84"/>
      <c r="QHR1885" s="84"/>
      <c r="QHS1885" s="84"/>
      <c r="QHT1885" s="84"/>
      <c r="QHU1885" s="84"/>
      <c r="QHV1885" s="84"/>
      <c r="QHW1885" s="84"/>
      <c r="QHX1885" s="84"/>
      <c r="QHY1885" s="84"/>
      <c r="QHZ1885" s="84"/>
      <c r="QIA1885" s="84"/>
      <c r="QIB1885" s="84"/>
      <c r="QIC1885" s="84"/>
      <c r="QID1885" s="84"/>
      <c r="QIE1885" s="84"/>
      <c r="QIF1885" s="84"/>
      <c r="QIG1885" s="84"/>
      <c r="QIH1885" s="84"/>
      <c r="QII1885" s="84"/>
      <c r="QIJ1885" s="84"/>
      <c r="QIK1885" s="84"/>
      <c r="QIL1885" s="84"/>
      <c r="QIM1885" s="84"/>
      <c r="QIN1885" s="84"/>
      <c r="QIO1885" s="84"/>
      <c r="QIP1885" s="84"/>
      <c r="QIQ1885" s="84"/>
      <c r="QIR1885" s="84"/>
      <c r="QIS1885" s="84"/>
      <c r="QIT1885" s="84"/>
      <c r="QIU1885" s="84"/>
      <c r="QIV1885" s="84"/>
      <c r="QIW1885" s="84"/>
      <c r="QIX1885" s="84"/>
      <c r="QIY1885" s="84"/>
      <c r="QIZ1885" s="84"/>
      <c r="QJA1885" s="84"/>
      <c r="QJB1885" s="84"/>
      <c r="QJC1885" s="84"/>
      <c r="QJD1885" s="84"/>
      <c r="QJE1885" s="84"/>
      <c r="QJF1885" s="84"/>
      <c r="QJG1885" s="84"/>
      <c r="QJH1885" s="84"/>
      <c r="QJI1885" s="84"/>
      <c r="QJJ1885" s="84"/>
      <c r="QJK1885" s="84"/>
      <c r="QJL1885" s="84"/>
      <c r="QJM1885" s="84"/>
      <c r="QJN1885" s="84"/>
      <c r="QJO1885" s="84"/>
      <c r="QJP1885" s="84"/>
      <c r="QJQ1885" s="84"/>
      <c r="QJR1885" s="84"/>
      <c r="QJS1885" s="84"/>
      <c r="QJT1885" s="84"/>
      <c r="QJU1885" s="84"/>
      <c r="QJV1885" s="84"/>
      <c r="QJW1885" s="84"/>
      <c r="QJX1885" s="84"/>
      <c r="QJY1885" s="84"/>
      <c r="QJZ1885" s="84"/>
      <c r="QKA1885" s="84"/>
      <c r="QKB1885" s="84"/>
      <c r="QKC1885" s="84"/>
      <c r="QKD1885" s="84"/>
      <c r="QKE1885" s="84"/>
      <c r="QKF1885" s="84"/>
      <c r="QKG1885" s="84"/>
      <c r="QKH1885" s="84"/>
      <c r="QKI1885" s="84"/>
      <c r="QKJ1885" s="84"/>
      <c r="QKK1885" s="84"/>
      <c r="QKL1885" s="84"/>
      <c r="QKM1885" s="84"/>
      <c r="QKN1885" s="84"/>
      <c r="QKO1885" s="84"/>
      <c r="QKP1885" s="84"/>
      <c r="QKQ1885" s="84"/>
      <c r="QKR1885" s="84"/>
      <c r="QKS1885" s="84"/>
      <c r="QKT1885" s="84"/>
      <c r="QKU1885" s="84"/>
      <c r="QKV1885" s="84"/>
      <c r="QKW1885" s="84"/>
      <c r="QKX1885" s="84"/>
      <c r="QKY1885" s="84"/>
      <c r="QKZ1885" s="84"/>
      <c r="QLA1885" s="84"/>
      <c r="QLB1885" s="84"/>
      <c r="QLC1885" s="84"/>
      <c r="QLD1885" s="84"/>
      <c r="QLE1885" s="84"/>
      <c r="QLF1885" s="84"/>
      <c r="QLG1885" s="84"/>
      <c r="QLH1885" s="84"/>
      <c r="QLI1885" s="84"/>
      <c r="QLJ1885" s="84"/>
      <c r="QLK1885" s="84"/>
      <c r="QLL1885" s="84"/>
      <c r="QLM1885" s="84"/>
      <c r="QLN1885" s="84"/>
      <c r="QLO1885" s="84"/>
      <c r="QLP1885" s="84"/>
      <c r="QLQ1885" s="84"/>
      <c r="QLR1885" s="84"/>
      <c r="QLS1885" s="84"/>
      <c r="QLT1885" s="84"/>
      <c r="QLU1885" s="84"/>
      <c r="QLV1885" s="84"/>
      <c r="QLW1885" s="84"/>
      <c r="QLX1885" s="84"/>
      <c r="QLY1885" s="84"/>
      <c r="QLZ1885" s="84"/>
      <c r="QMA1885" s="84"/>
      <c r="QMB1885" s="84"/>
      <c r="QMC1885" s="84"/>
      <c r="QMD1885" s="84"/>
      <c r="QME1885" s="84"/>
      <c r="QMF1885" s="84"/>
      <c r="QMG1885" s="84"/>
      <c r="QMH1885" s="84"/>
      <c r="QMI1885" s="84"/>
      <c r="QMJ1885" s="84"/>
      <c r="QMK1885" s="84"/>
      <c r="QML1885" s="84"/>
      <c r="QMM1885" s="84"/>
      <c r="QMN1885" s="84"/>
      <c r="QMO1885" s="84"/>
      <c r="QMP1885" s="84"/>
      <c r="QMQ1885" s="84"/>
      <c r="QMR1885" s="84"/>
      <c r="QMS1885" s="84"/>
      <c r="QMT1885" s="84"/>
      <c r="QMU1885" s="84"/>
      <c r="QMV1885" s="84"/>
      <c r="QMW1885" s="84"/>
      <c r="QMX1885" s="84"/>
      <c r="QMY1885" s="84"/>
      <c r="QMZ1885" s="84"/>
      <c r="QNA1885" s="84"/>
      <c r="QNB1885" s="84"/>
      <c r="QNC1885" s="84"/>
      <c r="QND1885" s="84"/>
      <c r="QNE1885" s="84"/>
      <c r="QNF1885" s="84"/>
      <c r="QNG1885" s="84"/>
      <c r="QNH1885" s="84"/>
      <c r="QNI1885" s="84"/>
      <c r="QNJ1885" s="84"/>
      <c r="QNK1885" s="84"/>
      <c r="QNL1885" s="84"/>
      <c r="QNM1885" s="84"/>
      <c r="QNN1885" s="84"/>
      <c r="QNO1885" s="84"/>
      <c r="QNP1885" s="84"/>
      <c r="QNQ1885" s="84"/>
      <c r="QNR1885" s="84"/>
      <c r="QNS1885" s="84"/>
      <c r="QNT1885" s="84"/>
      <c r="QNU1885" s="84"/>
      <c r="QNV1885" s="84"/>
      <c r="QNW1885" s="84"/>
      <c r="QNX1885" s="84"/>
      <c r="QNY1885" s="84"/>
      <c r="QNZ1885" s="84"/>
      <c r="QOA1885" s="84"/>
      <c r="QOB1885" s="84"/>
      <c r="QOC1885" s="84"/>
      <c r="QOD1885" s="84"/>
      <c r="QOE1885" s="84"/>
      <c r="QOF1885" s="84"/>
      <c r="QOG1885" s="84"/>
      <c r="QOH1885" s="84"/>
      <c r="QOI1885" s="84"/>
      <c r="QOJ1885" s="84"/>
      <c r="QOK1885" s="84"/>
      <c r="QOL1885" s="84"/>
      <c r="QOM1885" s="84"/>
      <c r="QON1885" s="84"/>
      <c r="QOO1885" s="84"/>
      <c r="QOP1885" s="84"/>
      <c r="QOQ1885" s="84"/>
      <c r="QOR1885" s="84"/>
      <c r="QOS1885" s="84"/>
      <c r="QOT1885" s="84"/>
      <c r="QOU1885" s="84"/>
      <c r="QOV1885" s="84"/>
      <c r="QOW1885" s="84"/>
      <c r="QOX1885" s="84"/>
      <c r="QOY1885" s="84"/>
      <c r="QOZ1885" s="84"/>
      <c r="QPA1885" s="84"/>
      <c r="QPB1885" s="84"/>
      <c r="QPC1885" s="84"/>
      <c r="QPD1885" s="84"/>
      <c r="QPE1885" s="84"/>
      <c r="QPF1885" s="84"/>
      <c r="QPG1885" s="84"/>
      <c r="QPH1885" s="84"/>
      <c r="QPI1885" s="84"/>
      <c r="QPJ1885" s="84"/>
      <c r="QPK1885" s="84"/>
      <c r="QPL1885" s="84"/>
      <c r="QPM1885" s="84"/>
      <c r="QPN1885" s="84"/>
      <c r="QPO1885" s="84"/>
      <c r="QPP1885" s="84"/>
      <c r="QPQ1885" s="84"/>
      <c r="QPR1885" s="84"/>
      <c r="QPS1885" s="84"/>
      <c r="QPT1885" s="84"/>
      <c r="QPU1885" s="84"/>
      <c r="QPV1885" s="84"/>
      <c r="QPW1885" s="84"/>
      <c r="QPX1885" s="84"/>
      <c r="QPY1885" s="84"/>
      <c r="QPZ1885" s="84"/>
      <c r="QQA1885" s="84"/>
      <c r="QQB1885" s="84"/>
      <c r="QQC1885" s="84"/>
      <c r="QQD1885" s="84"/>
      <c r="QQE1885" s="84"/>
      <c r="QQF1885" s="84"/>
      <c r="QQG1885" s="84"/>
      <c r="QQH1885" s="84"/>
      <c r="QQI1885" s="84"/>
      <c r="QQJ1885" s="84"/>
      <c r="QQK1885" s="84"/>
      <c r="QQL1885" s="84"/>
      <c r="QQM1885" s="84"/>
      <c r="QQN1885" s="84"/>
      <c r="QQO1885" s="84"/>
      <c r="QQP1885" s="84"/>
      <c r="QQQ1885" s="84"/>
      <c r="QQR1885" s="84"/>
      <c r="QQS1885" s="84"/>
      <c r="QQT1885" s="84"/>
      <c r="QQU1885" s="84"/>
      <c r="QQV1885" s="84"/>
      <c r="QQW1885" s="84"/>
      <c r="QQX1885" s="84"/>
      <c r="QQY1885" s="84"/>
      <c r="QQZ1885" s="84"/>
      <c r="QRA1885" s="84"/>
      <c r="QRB1885" s="84"/>
      <c r="QRC1885" s="84"/>
      <c r="QRD1885" s="84"/>
      <c r="QRE1885" s="84"/>
      <c r="QRF1885" s="84"/>
      <c r="QRG1885" s="84"/>
      <c r="QRH1885" s="84"/>
      <c r="QRI1885" s="84"/>
      <c r="QRJ1885" s="84"/>
      <c r="QRK1885" s="84"/>
      <c r="QRL1885" s="84"/>
      <c r="QRM1885" s="84"/>
      <c r="QRN1885" s="84"/>
      <c r="QRO1885" s="84"/>
      <c r="QRP1885" s="84"/>
      <c r="QRQ1885" s="84"/>
      <c r="QRR1885" s="84"/>
      <c r="QRS1885" s="84"/>
      <c r="QRT1885" s="84"/>
      <c r="QRU1885" s="84"/>
      <c r="QRV1885" s="84"/>
      <c r="QRW1885" s="84"/>
      <c r="QRX1885" s="84"/>
      <c r="QRY1885" s="84"/>
      <c r="QRZ1885" s="84"/>
      <c r="QSA1885" s="84"/>
      <c r="QSB1885" s="84"/>
      <c r="QSC1885" s="84"/>
      <c r="QSD1885" s="84"/>
      <c r="QSE1885" s="84"/>
      <c r="QSF1885" s="84"/>
      <c r="QSG1885" s="84"/>
      <c r="QSH1885" s="84"/>
      <c r="QSI1885" s="84"/>
      <c r="QSJ1885" s="84"/>
      <c r="QSK1885" s="84"/>
      <c r="QSL1885" s="84"/>
      <c r="QSM1885" s="84"/>
      <c r="QSN1885" s="84"/>
      <c r="QSO1885" s="84"/>
      <c r="QSP1885" s="84"/>
      <c r="QSQ1885" s="84"/>
      <c r="QSR1885" s="84"/>
      <c r="QSS1885" s="84"/>
      <c r="QST1885" s="84"/>
      <c r="QSU1885" s="84"/>
      <c r="QSV1885" s="84"/>
      <c r="QSW1885" s="84"/>
      <c r="QSX1885" s="84"/>
      <c r="QSY1885" s="84"/>
      <c r="QSZ1885" s="84"/>
      <c r="QTA1885" s="84"/>
      <c r="QTB1885" s="84"/>
      <c r="QTC1885" s="84"/>
      <c r="QTD1885" s="84"/>
      <c r="QTE1885" s="84"/>
      <c r="QTF1885" s="84"/>
      <c r="QTG1885" s="84"/>
      <c r="QTH1885" s="84"/>
      <c r="QTI1885" s="84"/>
      <c r="QTJ1885" s="84"/>
      <c r="QTK1885" s="84"/>
      <c r="QTL1885" s="84"/>
      <c r="QTM1885" s="84"/>
      <c r="QTN1885" s="84"/>
      <c r="QTO1885" s="84"/>
      <c r="QTP1885" s="84"/>
      <c r="QTQ1885" s="84"/>
      <c r="QTR1885" s="84"/>
      <c r="QTS1885" s="84"/>
      <c r="QTT1885" s="84"/>
      <c r="QTU1885" s="84"/>
      <c r="QTV1885" s="84"/>
      <c r="QTW1885" s="84"/>
      <c r="QTX1885" s="84"/>
      <c r="QTY1885" s="84"/>
      <c r="QTZ1885" s="84"/>
      <c r="QUA1885" s="84"/>
      <c r="QUB1885" s="84"/>
      <c r="QUC1885" s="84"/>
      <c r="QUD1885" s="84"/>
      <c r="QUE1885" s="84"/>
      <c r="QUF1885" s="84"/>
      <c r="QUG1885" s="84"/>
      <c r="QUH1885" s="84"/>
      <c r="QUI1885" s="84"/>
      <c r="QUJ1885" s="84"/>
      <c r="QUK1885" s="84"/>
      <c r="QUL1885" s="84"/>
      <c r="QUM1885" s="84"/>
      <c r="QUN1885" s="84"/>
      <c r="QUO1885" s="84"/>
      <c r="QUP1885" s="84"/>
      <c r="QUQ1885" s="84"/>
      <c r="QUR1885" s="84"/>
      <c r="QUS1885" s="84"/>
      <c r="QUT1885" s="84"/>
      <c r="QUU1885" s="84"/>
      <c r="QUV1885" s="84"/>
      <c r="QUW1885" s="84"/>
      <c r="QUX1885" s="84"/>
      <c r="QUY1885" s="84"/>
      <c r="QUZ1885" s="84"/>
      <c r="QVA1885" s="84"/>
      <c r="QVB1885" s="84"/>
      <c r="QVC1885" s="84"/>
      <c r="QVD1885" s="84"/>
      <c r="QVE1885" s="84"/>
      <c r="QVF1885" s="84"/>
      <c r="QVG1885" s="84"/>
      <c r="QVH1885" s="84"/>
      <c r="QVI1885" s="84"/>
      <c r="QVJ1885" s="84"/>
      <c r="QVK1885" s="84"/>
      <c r="QVL1885" s="84"/>
      <c r="QVM1885" s="84"/>
      <c r="QVN1885" s="84"/>
      <c r="QVO1885" s="84"/>
      <c r="QVP1885" s="84"/>
      <c r="QVQ1885" s="84"/>
      <c r="QVR1885" s="84"/>
      <c r="QVS1885" s="84"/>
      <c r="QVT1885" s="84"/>
      <c r="QVU1885" s="84"/>
      <c r="QVV1885" s="84"/>
      <c r="QVW1885" s="84"/>
      <c r="QVX1885" s="84"/>
      <c r="QVY1885" s="84"/>
      <c r="QVZ1885" s="84"/>
      <c r="QWA1885" s="84"/>
      <c r="QWB1885" s="84"/>
      <c r="QWC1885" s="84"/>
      <c r="QWD1885" s="84"/>
      <c r="QWE1885" s="84"/>
      <c r="QWF1885" s="84"/>
      <c r="QWG1885" s="84"/>
      <c r="QWH1885" s="84"/>
      <c r="QWI1885" s="84"/>
      <c r="QWJ1885" s="84"/>
      <c r="QWK1885" s="84"/>
      <c r="QWL1885" s="84"/>
      <c r="QWM1885" s="84"/>
      <c r="QWN1885" s="84"/>
      <c r="QWO1885" s="84"/>
      <c r="QWP1885" s="84"/>
      <c r="QWQ1885" s="84"/>
      <c r="QWR1885" s="84"/>
      <c r="QWS1885" s="84"/>
      <c r="QWT1885" s="84"/>
      <c r="QWU1885" s="84"/>
      <c r="QWV1885" s="84"/>
      <c r="QWW1885" s="84"/>
      <c r="QWX1885" s="84"/>
      <c r="QWY1885" s="84"/>
      <c r="QWZ1885" s="84"/>
      <c r="QXA1885" s="84"/>
      <c r="QXB1885" s="84"/>
      <c r="QXC1885" s="84"/>
      <c r="QXD1885" s="84"/>
      <c r="QXE1885" s="84"/>
      <c r="QXF1885" s="84"/>
      <c r="QXG1885" s="84"/>
      <c r="QXH1885" s="84"/>
      <c r="QXI1885" s="84"/>
      <c r="QXJ1885" s="84"/>
      <c r="QXK1885" s="84"/>
      <c r="QXL1885" s="84"/>
      <c r="QXM1885" s="84"/>
      <c r="QXN1885" s="84"/>
      <c r="QXO1885" s="84"/>
      <c r="QXP1885" s="84"/>
      <c r="QXQ1885" s="84"/>
      <c r="QXR1885" s="84"/>
      <c r="QXS1885" s="84"/>
      <c r="QXT1885" s="84"/>
      <c r="QXU1885" s="84"/>
      <c r="QXV1885" s="84"/>
      <c r="QXW1885" s="84"/>
      <c r="QXX1885" s="84"/>
      <c r="QXY1885" s="84"/>
      <c r="QXZ1885" s="84"/>
      <c r="QYA1885" s="84"/>
      <c r="QYB1885" s="84"/>
      <c r="QYC1885" s="84"/>
      <c r="QYD1885" s="84"/>
      <c r="QYE1885" s="84"/>
      <c r="QYF1885" s="84"/>
      <c r="QYG1885" s="84"/>
      <c r="QYH1885" s="84"/>
      <c r="QYI1885" s="84"/>
      <c r="QYJ1885" s="84"/>
      <c r="QYK1885" s="84"/>
      <c r="QYL1885" s="84"/>
      <c r="QYM1885" s="84"/>
      <c r="QYN1885" s="84"/>
      <c r="QYO1885" s="84"/>
      <c r="QYP1885" s="84"/>
      <c r="QYQ1885" s="84"/>
      <c r="QYR1885" s="84"/>
      <c r="QYS1885" s="84"/>
      <c r="QYT1885" s="84"/>
      <c r="QYU1885" s="84"/>
      <c r="QYV1885" s="84"/>
      <c r="QYW1885" s="84"/>
      <c r="QYX1885" s="84"/>
      <c r="QYY1885" s="84"/>
      <c r="QYZ1885" s="84"/>
      <c r="QZA1885" s="84"/>
      <c r="QZB1885" s="84"/>
      <c r="QZC1885" s="84"/>
      <c r="QZD1885" s="84"/>
      <c r="QZE1885" s="84"/>
      <c r="QZF1885" s="84"/>
      <c r="QZG1885" s="84"/>
      <c r="QZH1885" s="84"/>
      <c r="QZI1885" s="84"/>
      <c r="QZJ1885" s="84"/>
      <c r="QZK1885" s="84"/>
      <c r="QZL1885" s="84"/>
      <c r="QZM1885" s="84"/>
      <c r="QZN1885" s="84"/>
      <c r="QZO1885" s="84"/>
      <c r="QZP1885" s="84"/>
      <c r="QZQ1885" s="84"/>
      <c r="QZR1885" s="84"/>
      <c r="QZS1885" s="84"/>
      <c r="QZT1885" s="84"/>
      <c r="QZU1885" s="84"/>
      <c r="QZV1885" s="84"/>
      <c r="QZW1885" s="84"/>
      <c r="QZX1885" s="84"/>
      <c r="QZY1885" s="84"/>
      <c r="QZZ1885" s="84"/>
      <c r="RAA1885" s="84"/>
      <c r="RAB1885" s="84"/>
      <c r="RAC1885" s="84"/>
      <c r="RAD1885" s="84"/>
      <c r="RAE1885" s="84"/>
      <c r="RAF1885" s="84"/>
      <c r="RAG1885" s="84"/>
      <c r="RAH1885" s="84"/>
      <c r="RAI1885" s="84"/>
      <c r="RAJ1885" s="84"/>
      <c r="RAK1885" s="84"/>
      <c r="RAL1885" s="84"/>
      <c r="RAM1885" s="84"/>
      <c r="RAN1885" s="84"/>
      <c r="RAO1885" s="84"/>
      <c r="RAP1885" s="84"/>
      <c r="RAQ1885" s="84"/>
      <c r="RAR1885" s="84"/>
      <c r="RAS1885" s="84"/>
      <c r="RAT1885" s="84"/>
      <c r="RAU1885" s="84"/>
      <c r="RAV1885" s="84"/>
      <c r="RAW1885" s="84"/>
      <c r="RAX1885" s="84"/>
      <c r="RAY1885" s="84"/>
      <c r="RAZ1885" s="84"/>
      <c r="RBA1885" s="84"/>
      <c r="RBB1885" s="84"/>
      <c r="RBC1885" s="84"/>
      <c r="RBD1885" s="84"/>
      <c r="RBE1885" s="84"/>
      <c r="RBF1885" s="84"/>
      <c r="RBG1885" s="84"/>
      <c r="RBH1885" s="84"/>
      <c r="RBI1885" s="84"/>
      <c r="RBJ1885" s="84"/>
      <c r="RBK1885" s="84"/>
      <c r="RBL1885" s="84"/>
      <c r="RBM1885" s="84"/>
      <c r="RBN1885" s="84"/>
      <c r="RBO1885" s="84"/>
      <c r="RBP1885" s="84"/>
      <c r="RBQ1885" s="84"/>
      <c r="RBR1885" s="84"/>
      <c r="RBS1885" s="84"/>
      <c r="RBT1885" s="84"/>
      <c r="RBU1885" s="84"/>
      <c r="RBV1885" s="84"/>
      <c r="RBW1885" s="84"/>
      <c r="RBX1885" s="84"/>
      <c r="RBY1885" s="84"/>
      <c r="RBZ1885" s="84"/>
      <c r="RCA1885" s="84"/>
      <c r="RCB1885" s="84"/>
      <c r="RCC1885" s="84"/>
      <c r="RCD1885" s="84"/>
      <c r="RCE1885" s="84"/>
      <c r="RCF1885" s="84"/>
      <c r="RCG1885" s="84"/>
      <c r="RCH1885" s="84"/>
      <c r="RCI1885" s="84"/>
      <c r="RCJ1885" s="84"/>
      <c r="RCK1885" s="84"/>
      <c r="RCL1885" s="84"/>
      <c r="RCM1885" s="84"/>
      <c r="RCN1885" s="84"/>
      <c r="RCO1885" s="84"/>
      <c r="RCP1885" s="84"/>
      <c r="RCQ1885" s="84"/>
      <c r="RCR1885" s="84"/>
      <c r="RCS1885" s="84"/>
      <c r="RCT1885" s="84"/>
      <c r="RCU1885" s="84"/>
      <c r="RCV1885" s="84"/>
      <c r="RCW1885" s="84"/>
      <c r="RCX1885" s="84"/>
      <c r="RCY1885" s="84"/>
      <c r="RCZ1885" s="84"/>
      <c r="RDA1885" s="84"/>
      <c r="RDB1885" s="84"/>
      <c r="RDC1885" s="84"/>
      <c r="RDD1885" s="84"/>
      <c r="RDE1885" s="84"/>
      <c r="RDF1885" s="84"/>
      <c r="RDG1885" s="84"/>
      <c r="RDH1885" s="84"/>
      <c r="RDI1885" s="84"/>
      <c r="RDJ1885" s="84"/>
      <c r="RDK1885" s="84"/>
      <c r="RDL1885" s="84"/>
      <c r="RDM1885" s="84"/>
      <c r="RDN1885" s="84"/>
      <c r="RDO1885" s="84"/>
      <c r="RDP1885" s="84"/>
      <c r="RDQ1885" s="84"/>
      <c r="RDR1885" s="84"/>
      <c r="RDS1885" s="84"/>
      <c r="RDT1885" s="84"/>
      <c r="RDU1885" s="84"/>
      <c r="RDV1885" s="84"/>
      <c r="RDW1885" s="84"/>
      <c r="RDX1885" s="84"/>
      <c r="RDY1885" s="84"/>
      <c r="RDZ1885" s="84"/>
      <c r="REA1885" s="84"/>
      <c r="REB1885" s="84"/>
      <c r="REC1885" s="84"/>
      <c r="RED1885" s="84"/>
      <c r="REE1885" s="84"/>
      <c r="REF1885" s="84"/>
      <c r="REG1885" s="84"/>
      <c r="REH1885" s="84"/>
      <c r="REI1885" s="84"/>
      <c r="REJ1885" s="84"/>
      <c r="REK1885" s="84"/>
      <c r="REL1885" s="84"/>
      <c r="REM1885" s="84"/>
      <c r="REN1885" s="84"/>
      <c r="REO1885" s="84"/>
      <c r="REP1885" s="84"/>
      <c r="REQ1885" s="84"/>
      <c r="RER1885" s="84"/>
      <c r="RES1885" s="84"/>
      <c r="RET1885" s="84"/>
      <c r="REU1885" s="84"/>
      <c r="REV1885" s="84"/>
      <c r="REW1885" s="84"/>
      <c r="REX1885" s="84"/>
      <c r="REY1885" s="84"/>
      <c r="REZ1885" s="84"/>
      <c r="RFA1885" s="84"/>
      <c r="RFB1885" s="84"/>
      <c r="RFC1885" s="84"/>
      <c r="RFD1885" s="84"/>
      <c r="RFE1885" s="84"/>
      <c r="RFF1885" s="84"/>
      <c r="RFG1885" s="84"/>
      <c r="RFH1885" s="84"/>
      <c r="RFI1885" s="84"/>
      <c r="RFJ1885" s="84"/>
      <c r="RFK1885" s="84"/>
      <c r="RFL1885" s="84"/>
      <c r="RFM1885" s="84"/>
      <c r="RFN1885" s="84"/>
      <c r="RFO1885" s="84"/>
      <c r="RFP1885" s="84"/>
      <c r="RFQ1885" s="84"/>
      <c r="RFR1885" s="84"/>
      <c r="RFS1885" s="84"/>
      <c r="RFT1885" s="84"/>
      <c r="RFU1885" s="84"/>
      <c r="RFV1885" s="84"/>
      <c r="RFW1885" s="84"/>
      <c r="RFX1885" s="84"/>
      <c r="RFY1885" s="84"/>
      <c r="RFZ1885" s="84"/>
      <c r="RGA1885" s="84"/>
      <c r="RGB1885" s="84"/>
      <c r="RGC1885" s="84"/>
      <c r="RGD1885" s="84"/>
      <c r="RGE1885" s="84"/>
      <c r="RGF1885" s="84"/>
      <c r="RGG1885" s="84"/>
      <c r="RGH1885" s="84"/>
      <c r="RGI1885" s="84"/>
      <c r="RGJ1885" s="84"/>
      <c r="RGK1885" s="84"/>
      <c r="RGL1885" s="84"/>
      <c r="RGM1885" s="84"/>
      <c r="RGN1885" s="84"/>
      <c r="RGO1885" s="84"/>
      <c r="RGP1885" s="84"/>
      <c r="RGQ1885" s="84"/>
      <c r="RGR1885" s="84"/>
      <c r="RGS1885" s="84"/>
      <c r="RGT1885" s="84"/>
      <c r="RGU1885" s="84"/>
      <c r="RGV1885" s="84"/>
      <c r="RGW1885" s="84"/>
      <c r="RGX1885" s="84"/>
      <c r="RGY1885" s="84"/>
      <c r="RGZ1885" s="84"/>
      <c r="RHA1885" s="84"/>
      <c r="RHB1885" s="84"/>
      <c r="RHC1885" s="84"/>
      <c r="RHD1885" s="84"/>
      <c r="RHE1885" s="84"/>
      <c r="RHF1885" s="84"/>
      <c r="RHG1885" s="84"/>
      <c r="RHH1885" s="84"/>
      <c r="RHI1885" s="84"/>
      <c r="RHJ1885" s="84"/>
      <c r="RHK1885" s="84"/>
      <c r="RHL1885" s="84"/>
      <c r="RHM1885" s="84"/>
      <c r="RHN1885" s="84"/>
      <c r="RHO1885" s="84"/>
      <c r="RHP1885" s="84"/>
      <c r="RHQ1885" s="84"/>
      <c r="RHR1885" s="84"/>
      <c r="RHS1885" s="84"/>
      <c r="RHT1885" s="84"/>
      <c r="RHU1885" s="84"/>
      <c r="RHV1885" s="84"/>
      <c r="RHW1885" s="84"/>
      <c r="RHX1885" s="84"/>
      <c r="RHY1885" s="84"/>
      <c r="RHZ1885" s="84"/>
      <c r="RIA1885" s="84"/>
      <c r="RIB1885" s="84"/>
      <c r="RIC1885" s="84"/>
      <c r="RID1885" s="84"/>
      <c r="RIE1885" s="84"/>
      <c r="RIF1885" s="84"/>
      <c r="RIG1885" s="84"/>
      <c r="RIH1885" s="84"/>
      <c r="RII1885" s="84"/>
      <c r="RIJ1885" s="84"/>
      <c r="RIK1885" s="84"/>
      <c r="RIL1885" s="84"/>
      <c r="RIM1885" s="84"/>
      <c r="RIN1885" s="84"/>
      <c r="RIO1885" s="84"/>
      <c r="RIP1885" s="84"/>
      <c r="RIQ1885" s="84"/>
      <c r="RIR1885" s="84"/>
      <c r="RIS1885" s="84"/>
      <c r="RIT1885" s="84"/>
      <c r="RIU1885" s="84"/>
      <c r="RIV1885" s="84"/>
      <c r="RIW1885" s="84"/>
      <c r="RIX1885" s="84"/>
      <c r="RIY1885" s="84"/>
      <c r="RIZ1885" s="84"/>
      <c r="RJA1885" s="84"/>
      <c r="RJB1885" s="84"/>
      <c r="RJC1885" s="84"/>
      <c r="RJD1885" s="84"/>
      <c r="RJE1885" s="84"/>
      <c r="RJF1885" s="84"/>
      <c r="RJG1885" s="84"/>
      <c r="RJH1885" s="84"/>
      <c r="RJI1885" s="84"/>
      <c r="RJJ1885" s="84"/>
      <c r="RJK1885" s="84"/>
      <c r="RJL1885" s="84"/>
      <c r="RJM1885" s="84"/>
      <c r="RJN1885" s="84"/>
      <c r="RJO1885" s="84"/>
      <c r="RJP1885" s="84"/>
      <c r="RJQ1885" s="84"/>
      <c r="RJR1885" s="84"/>
      <c r="RJS1885" s="84"/>
      <c r="RJT1885" s="84"/>
      <c r="RJU1885" s="84"/>
      <c r="RJV1885" s="84"/>
      <c r="RJW1885" s="84"/>
      <c r="RJX1885" s="84"/>
      <c r="RJY1885" s="84"/>
      <c r="RJZ1885" s="84"/>
      <c r="RKA1885" s="84"/>
      <c r="RKB1885" s="84"/>
      <c r="RKC1885" s="84"/>
      <c r="RKD1885" s="84"/>
      <c r="RKE1885" s="84"/>
      <c r="RKF1885" s="84"/>
      <c r="RKG1885" s="84"/>
      <c r="RKH1885" s="84"/>
      <c r="RKI1885" s="84"/>
      <c r="RKJ1885" s="84"/>
      <c r="RKK1885" s="84"/>
      <c r="RKL1885" s="84"/>
      <c r="RKM1885" s="84"/>
      <c r="RKN1885" s="84"/>
      <c r="RKO1885" s="84"/>
      <c r="RKP1885" s="84"/>
      <c r="RKQ1885" s="84"/>
      <c r="RKR1885" s="84"/>
      <c r="RKS1885" s="84"/>
      <c r="RKT1885" s="84"/>
      <c r="RKU1885" s="84"/>
      <c r="RKV1885" s="84"/>
      <c r="RKW1885" s="84"/>
      <c r="RKX1885" s="84"/>
      <c r="RKY1885" s="84"/>
      <c r="RKZ1885" s="84"/>
      <c r="RLA1885" s="84"/>
      <c r="RLB1885" s="84"/>
      <c r="RLC1885" s="84"/>
      <c r="RLD1885" s="84"/>
      <c r="RLE1885" s="84"/>
      <c r="RLF1885" s="84"/>
      <c r="RLG1885" s="84"/>
      <c r="RLH1885" s="84"/>
      <c r="RLI1885" s="84"/>
      <c r="RLJ1885" s="84"/>
      <c r="RLK1885" s="84"/>
      <c r="RLL1885" s="84"/>
      <c r="RLM1885" s="84"/>
      <c r="RLN1885" s="84"/>
      <c r="RLO1885" s="84"/>
      <c r="RLP1885" s="84"/>
      <c r="RLQ1885" s="84"/>
      <c r="RLR1885" s="84"/>
      <c r="RLS1885" s="84"/>
      <c r="RLT1885" s="84"/>
      <c r="RLU1885" s="84"/>
      <c r="RLV1885" s="84"/>
      <c r="RLW1885" s="84"/>
      <c r="RLX1885" s="84"/>
      <c r="RLY1885" s="84"/>
      <c r="RLZ1885" s="84"/>
      <c r="RMA1885" s="84"/>
      <c r="RMB1885" s="84"/>
      <c r="RMC1885" s="84"/>
      <c r="RMD1885" s="84"/>
      <c r="RME1885" s="84"/>
      <c r="RMF1885" s="84"/>
      <c r="RMG1885" s="84"/>
      <c r="RMH1885" s="84"/>
      <c r="RMI1885" s="84"/>
      <c r="RMJ1885" s="84"/>
      <c r="RMK1885" s="84"/>
      <c r="RML1885" s="84"/>
      <c r="RMM1885" s="84"/>
      <c r="RMN1885" s="84"/>
      <c r="RMO1885" s="84"/>
      <c r="RMP1885" s="84"/>
      <c r="RMQ1885" s="84"/>
      <c r="RMR1885" s="84"/>
      <c r="RMS1885" s="84"/>
      <c r="RMT1885" s="84"/>
      <c r="RMU1885" s="84"/>
      <c r="RMV1885" s="84"/>
      <c r="RMW1885" s="84"/>
      <c r="RMX1885" s="84"/>
      <c r="RMY1885" s="84"/>
      <c r="RMZ1885" s="84"/>
      <c r="RNA1885" s="84"/>
      <c r="RNB1885" s="84"/>
      <c r="RNC1885" s="84"/>
      <c r="RND1885" s="84"/>
      <c r="RNE1885" s="84"/>
      <c r="RNF1885" s="84"/>
      <c r="RNG1885" s="84"/>
      <c r="RNH1885" s="84"/>
      <c r="RNI1885" s="84"/>
      <c r="RNJ1885" s="84"/>
      <c r="RNK1885" s="84"/>
      <c r="RNL1885" s="84"/>
      <c r="RNM1885" s="84"/>
      <c r="RNN1885" s="84"/>
      <c r="RNO1885" s="84"/>
      <c r="RNP1885" s="84"/>
      <c r="RNQ1885" s="84"/>
      <c r="RNR1885" s="84"/>
      <c r="RNS1885" s="84"/>
      <c r="RNT1885" s="84"/>
      <c r="RNU1885" s="84"/>
      <c r="RNV1885" s="84"/>
      <c r="RNW1885" s="84"/>
      <c r="RNX1885" s="84"/>
      <c r="RNY1885" s="84"/>
      <c r="RNZ1885" s="84"/>
      <c r="ROA1885" s="84"/>
      <c r="ROB1885" s="84"/>
      <c r="ROC1885" s="84"/>
      <c r="ROD1885" s="84"/>
      <c r="ROE1885" s="84"/>
      <c r="ROF1885" s="84"/>
      <c r="ROG1885" s="84"/>
      <c r="ROH1885" s="84"/>
      <c r="ROI1885" s="84"/>
      <c r="ROJ1885" s="84"/>
      <c r="ROK1885" s="84"/>
      <c r="ROL1885" s="84"/>
      <c r="ROM1885" s="84"/>
      <c r="RON1885" s="84"/>
      <c r="ROO1885" s="84"/>
      <c r="ROP1885" s="84"/>
      <c r="ROQ1885" s="84"/>
      <c r="ROR1885" s="84"/>
      <c r="ROS1885" s="84"/>
      <c r="ROT1885" s="84"/>
      <c r="ROU1885" s="84"/>
      <c r="ROV1885" s="84"/>
      <c r="ROW1885" s="84"/>
      <c r="ROX1885" s="84"/>
      <c r="ROY1885" s="84"/>
      <c r="ROZ1885" s="84"/>
      <c r="RPA1885" s="84"/>
      <c r="RPB1885" s="84"/>
      <c r="RPC1885" s="84"/>
      <c r="RPD1885" s="84"/>
      <c r="RPE1885" s="84"/>
      <c r="RPF1885" s="84"/>
      <c r="RPG1885" s="84"/>
      <c r="RPH1885" s="84"/>
      <c r="RPI1885" s="84"/>
      <c r="RPJ1885" s="84"/>
      <c r="RPK1885" s="84"/>
      <c r="RPL1885" s="84"/>
      <c r="RPM1885" s="84"/>
      <c r="RPN1885" s="84"/>
      <c r="RPO1885" s="84"/>
      <c r="RPP1885" s="84"/>
      <c r="RPQ1885" s="84"/>
      <c r="RPR1885" s="84"/>
      <c r="RPS1885" s="84"/>
      <c r="RPT1885" s="84"/>
      <c r="RPU1885" s="84"/>
      <c r="RPV1885" s="84"/>
      <c r="RPW1885" s="84"/>
      <c r="RPX1885" s="84"/>
      <c r="RPY1885" s="84"/>
      <c r="RPZ1885" s="84"/>
      <c r="RQA1885" s="84"/>
      <c r="RQB1885" s="84"/>
      <c r="RQC1885" s="84"/>
      <c r="RQD1885" s="84"/>
      <c r="RQE1885" s="84"/>
      <c r="RQF1885" s="84"/>
      <c r="RQG1885" s="84"/>
      <c r="RQH1885" s="84"/>
      <c r="RQI1885" s="84"/>
      <c r="RQJ1885" s="84"/>
      <c r="RQK1885" s="84"/>
      <c r="RQL1885" s="84"/>
      <c r="RQM1885" s="84"/>
      <c r="RQN1885" s="84"/>
      <c r="RQO1885" s="84"/>
      <c r="RQP1885" s="84"/>
      <c r="RQQ1885" s="84"/>
      <c r="RQR1885" s="84"/>
      <c r="RQS1885" s="84"/>
      <c r="RQT1885" s="84"/>
      <c r="RQU1885" s="84"/>
      <c r="RQV1885" s="84"/>
      <c r="RQW1885" s="84"/>
      <c r="RQX1885" s="84"/>
      <c r="RQY1885" s="84"/>
      <c r="RQZ1885" s="84"/>
      <c r="RRA1885" s="84"/>
      <c r="RRB1885" s="84"/>
      <c r="RRC1885" s="84"/>
      <c r="RRD1885" s="84"/>
      <c r="RRE1885" s="84"/>
      <c r="RRF1885" s="84"/>
      <c r="RRG1885" s="84"/>
      <c r="RRH1885" s="84"/>
      <c r="RRI1885" s="84"/>
      <c r="RRJ1885" s="84"/>
      <c r="RRK1885" s="84"/>
      <c r="RRL1885" s="84"/>
      <c r="RRM1885" s="84"/>
      <c r="RRN1885" s="84"/>
      <c r="RRO1885" s="84"/>
      <c r="RRP1885" s="84"/>
      <c r="RRQ1885" s="84"/>
      <c r="RRR1885" s="84"/>
      <c r="RRS1885" s="84"/>
      <c r="RRT1885" s="84"/>
      <c r="RRU1885" s="84"/>
      <c r="RRV1885" s="84"/>
      <c r="RRW1885" s="84"/>
      <c r="RRX1885" s="84"/>
      <c r="RRY1885" s="84"/>
      <c r="RRZ1885" s="84"/>
      <c r="RSA1885" s="84"/>
      <c r="RSB1885" s="84"/>
      <c r="RSC1885" s="84"/>
      <c r="RSD1885" s="84"/>
      <c r="RSE1885" s="84"/>
      <c r="RSF1885" s="84"/>
      <c r="RSG1885" s="84"/>
      <c r="RSH1885" s="84"/>
      <c r="RSI1885" s="84"/>
      <c r="RSJ1885" s="84"/>
      <c r="RSK1885" s="84"/>
      <c r="RSL1885" s="84"/>
      <c r="RSM1885" s="84"/>
      <c r="RSN1885" s="84"/>
      <c r="RSO1885" s="84"/>
      <c r="RSP1885" s="84"/>
      <c r="RSQ1885" s="84"/>
      <c r="RSR1885" s="84"/>
      <c r="RSS1885" s="84"/>
      <c r="RST1885" s="84"/>
      <c r="RSU1885" s="84"/>
      <c r="RSV1885" s="84"/>
      <c r="RSW1885" s="84"/>
      <c r="RSX1885" s="84"/>
      <c r="RSY1885" s="84"/>
      <c r="RSZ1885" s="84"/>
      <c r="RTA1885" s="84"/>
      <c r="RTB1885" s="84"/>
      <c r="RTC1885" s="84"/>
      <c r="RTD1885" s="84"/>
      <c r="RTE1885" s="84"/>
      <c r="RTF1885" s="84"/>
      <c r="RTG1885" s="84"/>
      <c r="RTH1885" s="84"/>
      <c r="RTI1885" s="84"/>
      <c r="RTJ1885" s="84"/>
      <c r="RTK1885" s="84"/>
      <c r="RTL1885" s="84"/>
      <c r="RTM1885" s="84"/>
      <c r="RTN1885" s="84"/>
      <c r="RTO1885" s="84"/>
      <c r="RTP1885" s="84"/>
      <c r="RTQ1885" s="84"/>
      <c r="RTR1885" s="84"/>
      <c r="RTS1885" s="84"/>
      <c r="RTT1885" s="84"/>
      <c r="RTU1885" s="84"/>
      <c r="RTV1885" s="84"/>
      <c r="RTW1885" s="84"/>
      <c r="RTX1885" s="84"/>
      <c r="RTY1885" s="84"/>
      <c r="RTZ1885" s="84"/>
      <c r="RUA1885" s="84"/>
      <c r="RUB1885" s="84"/>
      <c r="RUC1885" s="84"/>
      <c r="RUD1885" s="84"/>
      <c r="RUE1885" s="84"/>
      <c r="RUF1885" s="84"/>
      <c r="RUG1885" s="84"/>
      <c r="RUH1885" s="84"/>
      <c r="RUI1885" s="84"/>
      <c r="RUJ1885" s="84"/>
      <c r="RUK1885" s="84"/>
      <c r="RUL1885" s="84"/>
      <c r="RUM1885" s="84"/>
      <c r="RUN1885" s="84"/>
      <c r="RUO1885" s="84"/>
      <c r="RUP1885" s="84"/>
      <c r="RUQ1885" s="84"/>
      <c r="RUR1885" s="84"/>
      <c r="RUS1885" s="84"/>
      <c r="RUT1885" s="84"/>
      <c r="RUU1885" s="84"/>
      <c r="RUV1885" s="84"/>
      <c r="RUW1885" s="84"/>
      <c r="RUX1885" s="84"/>
      <c r="RUY1885" s="84"/>
      <c r="RUZ1885" s="84"/>
      <c r="RVA1885" s="84"/>
      <c r="RVB1885" s="84"/>
      <c r="RVC1885" s="84"/>
      <c r="RVD1885" s="84"/>
      <c r="RVE1885" s="84"/>
      <c r="RVF1885" s="84"/>
      <c r="RVG1885" s="84"/>
      <c r="RVH1885" s="84"/>
      <c r="RVI1885" s="84"/>
      <c r="RVJ1885" s="84"/>
      <c r="RVK1885" s="84"/>
      <c r="RVL1885" s="84"/>
      <c r="RVM1885" s="84"/>
      <c r="RVN1885" s="84"/>
      <c r="RVO1885" s="84"/>
      <c r="RVP1885" s="84"/>
      <c r="RVQ1885" s="84"/>
      <c r="RVR1885" s="84"/>
      <c r="RVS1885" s="84"/>
      <c r="RVT1885" s="84"/>
      <c r="RVU1885" s="84"/>
      <c r="RVV1885" s="84"/>
      <c r="RVW1885" s="84"/>
      <c r="RVX1885" s="84"/>
      <c r="RVY1885" s="84"/>
      <c r="RVZ1885" s="84"/>
      <c r="RWA1885" s="84"/>
      <c r="RWB1885" s="84"/>
      <c r="RWC1885" s="84"/>
      <c r="RWD1885" s="84"/>
      <c r="RWE1885" s="84"/>
      <c r="RWF1885" s="84"/>
      <c r="RWG1885" s="84"/>
      <c r="RWH1885" s="84"/>
      <c r="RWI1885" s="84"/>
      <c r="RWJ1885" s="84"/>
      <c r="RWK1885" s="84"/>
      <c r="RWL1885" s="84"/>
      <c r="RWM1885" s="84"/>
      <c r="RWN1885" s="84"/>
      <c r="RWO1885" s="84"/>
      <c r="RWP1885" s="84"/>
      <c r="RWQ1885" s="84"/>
      <c r="RWR1885" s="84"/>
      <c r="RWS1885" s="84"/>
      <c r="RWT1885" s="84"/>
      <c r="RWU1885" s="84"/>
      <c r="RWV1885" s="84"/>
      <c r="RWW1885" s="84"/>
      <c r="RWX1885" s="84"/>
      <c r="RWY1885" s="84"/>
      <c r="RWZ1885" s="84"/>
      <c r="RXA1885" s="84"/>
      <c r="RXB1885" s="84"/>
      <c r="RXC1885" s="84"/>
      <c r="RXD1885" s="84"/>
      <c r="RXE1885" s="84"/>
      <c r="RXF1885" s="84"/>
      <c r="RXG1885" s="84"/>
      <c r="RXH1885" s="84"/>
      <c r="RXI1885" s="84"/>
      <c r="RXJ1885" s="84"/>
      <c r="RXK1885" s="84"/>
      <c r="RXL1885" s="84"/>
      <c r="RXM1885" s="84"/>
      <c r="RXN1885" s="84"/>
      <c r="RXO1885" s="84"/>
      <c r="RXP1885" s="84"/>
      <c r="RXQ1885" s="84"/>
      <c r="RXR1885" s="84"/>
      <c r="RXS1885" s="84"/>
      <c r="RXT1885" s="84"/>
      <c r="RXU1885" s="84"/>
      <c r="RXV1885" s="84"/>
      <c r="RXW1885" s="84"/>
      <c r="RXX1885" s="84"/>
      <c r="RXY1885" s="84"/>
      <c r="RXZ1885" s="84"/>
      <c r="RYA1885" s="84"/>
      <c r="RYB1885" s="84"/>
      <c r="RYC1885" s="84"/>
      <c r="RYD1885" s="84"/>
      <c r="RYE1885" s="84"/>
      <c r="RYF1885" s="84"/>
      <c r="RYG1885" s="84"/>
      <c r="RYH1885" s="84"/>
      <c r="RYI1885" s="84"/>
      <c r="RYJ1885" s="84"/>
      <c r="RYK1885" s="84"/>
      <c r="RYL1885" s="84"/>
      <c r="RYM1885" s="84"/>
      <c r="RYN1885" s="84"/>
      <c r="RYO1885" s="84"/>
      <c r="RYP1885" s="84"/>
      <c r="RYQ1885" s="84"/>
      <c r="RYR1885" s="84"/>
      <c r="RYS1885" s="84"/>
      <c r="RYT1885" s="84"/>
      <c r="RYU1885" s="84"/>
      <c r="RYV1885" s="84"/>
      <c r="RYW1885" s="84"/>
      <c r="RYX1885" s="84"/>
      <c r="RYY1885" s="84"/>
      <c r="RYZ1885" s="84"/>
      <c r="RZA1885" s="84"/>
      <c r="RZB1885" s="84"/>
      <c r="RZC1885" s="84"/>
      <c r="RZD1885" s="84"/>
      <c r="RZE1885" s="84"/>
      <c r="RZF1885" s="84"/>
      <c r="RZG1885" s="84"/>
      <c r="RZH1885" s="84"/>
      <c r="RZI1885" s="84"/>
      <c r="RZJ1885" s="84"/>
      <c r="RZK1885" s="84"/>
      <c r="RZL1885" s="84"/>
      <c r="RZM1885" s="84"/>
      <c r="RZN1885" s="84"/>
      <c r="RZO1885" s="84"/>
      <c r="RZP1885" s="84"/>
      <c r="RZQ1885" s="84"/>
      <c r="RZR1885" s="84"/>
      <c r="RZS1885" s="84"/>
      <c r="RZT1885" s="84"/>
      <c r="RZU1885" s="84"/>
      <c r="RZV1885" s="84"/>
      <c r="RZW1885" s="84"/>
      <c r="RZX1885" s="84"/>
      <c r="RZY1885" s="84"/>
      <c r="RZZ1885" s="84"/>
      <c r="SAA1885" s="84"/>
      <c r="SAB1885" s="84"/>
      <c r="SAC1885" s="84"/>
      <c r="SAD1885" s="84"/>
      <c r="SAE1885" s="84"/>
      <c r="SAF1885" s="84"/>
      <c r="SAG1885" s="84"/>
      <c r="SAH1885" s="84"/>
      <c r="SAI1885" s="84"/>
      <c r="SAJ1885" s="84"/>
      <c r="SAK1885" s="84"/>
      <c r="SAL1885" s="84"/>
      <c r="SAM1885" s="84"/>
      <c r="SAN1885" s="84"/>
      <c r="SAO1885" s="84"/>
      <c r="SAP1885" s="84"/>
      <c r="SAQ1885" s="84"/>
      <c r="SAR1885" s="84"/>
      <c r="SAS1885" s="84"/>
      <c r="SAT1885" s="84"/>
      <c r="SAU1885" s="84"/>
      <c r="SAV1885" s="84"/>
      <c r="SAW1885" s="84"/>
      <c r="SAX1885" s="84"/>
      <c r="SAY1885" s="84"/>
      <c r="SAZ1885" s="84"/>
      <c r="SBA1885" s="84"/>
      <c r="SBB1885" s="84"/>
      <c r="SBC1885" s="84"/>
      <c r="SBD1885" s="84"/>
      <c r="SBE1885" s="84"/>
      <c r="SBF1885" s="84"/>
      <c r="SBG1885" s="84"/>
      <c r="SBH1885" s="84"/>
      <c r="SBI1885" s="84"/>
      <c r="SBJ1885" s="84"/>
      <c r="SBK1885" s="84"/>
      <c r="SBL1885" s="84"/>
      <c r="SBM1885" s="84"/>
      <c r="SBN1885" s="84"/>
      <c r="SBO1885" s="84"/>
      <c r="SBP1885" s="84"/>
      <c r="SBQ1885" s="84"/>
      <c r="SBR1885" s="84"/>
      <c r="SBS1885" s="84"/>
      <c r="SBT1885" s="84"/>
      <c r="SBU1885" s="84"/>
      <c r="SBV1885" s="84"/>
      <c r="SBW1885" s="84"/>
      <c r="SBX1885" s="84"/>
      <c r="SBY1885" s="84"/>
      <c r="SBZ1885" s="84"/>
      <c r="SCA1885" s="84"/>
      <c r="SCB1885" s="84"/>
      <c r="SCC1885" s="84"/>
      <c r="SCD1885" s="84"/>
      <c r="SCE1885" s="84"/>
      <c r="SCF1885" s="84"/>
      <c r="SCG1885" s="84"/>
      <c r="SCH1885" s="84"/>
      <c r="SCI1885" s="84"/>
      <c r="SCJ1885" s="84"/>
      <c r="SCK1885" s="84"/>
      <c r="SCL1885" s="84"/>
      <c r="SCM1885" s="84"/>
      <c r="SCN1885" s="84"/>
      <c r="SCO1885" s="84"/>
      <c r="SCP1885" s="84"/>
      <c r="SCQ1885" s="84"/>
      <c r="SCR1885" s="84"/>
      <c r="SCS1885" s="84"/>
      <c r="SCT1885" s="84"/>
      <c r="SCU1885" s="84"/>
      <c r="SCV1885" s="84"/>
      <c r="SCW1885" s="84"/>
      <c r="SCX1885" s="84"/>
      <c r="SCY1885" s="84"/>
      <c r="SCZ1885" s="84"/>
      <c r="SDA1885" s="84"/>
      <c r="SDB1885" s="84"/>
      <c r="SDC1885" s="84"/>
      <c r="SDD1885" s="84"/>
      <c r="SDE1885" s="84"/>
      <c r="SDF1885" s="84"/>
      <c r="SDG1885" s="84"/>
      <c r="SDH1885" s="84"/>
      <c r="SDI1885" s="84"/>
      <c r="SDJ1885" s="84"/>
      <c r="SDK1885" s="84"/>
      <c r="SDL1885" s="84"/>
      <c r="SDM1885" s="84"/>
      <c r="SDN1885" s="84"/>
      <c r="SDO1885" s="84"/>
      <c r="SDP1885" s="84"/>
      <c r="SDQ1885" s="84"/>
      <c r="SDR1885" s="84"/>
      <c r="SDS1885" s="84"/>
      <c r="SDT1885" s="84"/>
      <c r="SDU1885" s="84"/>
      <c r="SDV1885" s="84"/>
      <c r="SDW1885" s="84"/>
      <c r="SDX1885" s="84"/>
      <c r="SDY1885" s="84"/>
      <c r="SDZ1885" s="84"/>
      <c r="SEA1885" s="84"/>
      <c r="SEB1885" s="84"/>
      <c r="SEC1885" s="84"/>
      <c r="SED1885" s="84"/>
      <c r="SEE1885" s="84"/>
      <c r="SEF1885" s="84"/>
      <c r="SEG1885" s="84"/>
      <c r="SEH1885" s="84"/>
      <c r="SEI1885" s="84"/>
      <c r="SEJ1885" s="84"/>
      <c r="SEK1885" s="84"/>
      <c r="SEL1885" s="84"/>
      <c r="SEM1885" s="84"/>
      <c r="SEN1885" s="84"/>
      <c r="SEO1885" s="84"/>
      <c r="SEP1885" s="84"/>
      <c r="SEQ1885" s="84"/>
      <c r="SER1885" s="84"/>
      <c r="SES1885" s="84"/>
      <c r="SET1885" s="84"/>
      <c r="SEU1885" s="84"/>
      <c r="SEV1885" s="84"/>
      <c r="SEW1885" s="84"/>
      <c r="SEX1885" s="84"/>
      <c r="SEY1885" s="84"/>
      <c r="SEZ1885" s="84"/>
      <c r="SFA1885" s="84"/>
      <c r="SFB1885" s="84"/>
      <c r="SFC1885" s="84"/>
      <c r="SFD1885" s="84"/>
      <c r="SFE1885" s="84"/>
      <c r="SFF1885" s="84"/>
      <c r="SFG1885" s="84"/>
      <c r="SFH1885" s="84"/>
      <c r="SFI1885" s="84"/>
      <c r="SFJ1885" s="84"/>
      <c r="SFK1885" s="84"/>
      <c r="SFL1885" s="84"/>
      <c r="SFM1885" s="84"/>
      <c r="SFN1885" s="84"/>
      <c r="SFO1885" s="84"/>
      <c r="SFP1885" s="84"/>
      <c r="SFQ1885" s="84"/>
      <c r="SFR1885" s="84"/>
      <c r="SFS1885" s="84"/>
      <c r="SFT1885" s="84"/>
      <c r="SFU1885" s="84"/>
      <c r="SFV1885" s="84"/>
      <c r="SFW1885" s="84"/>
      <c r="SFX1885" s="84"/>
      <c r="SFY1885" s="84"/>
      <c r="SFZ1885" s="84"/>
      <c r="SGA1885" s="84"/>
      <c r="SGB1885" s="84"/>
      <c r="SGC1885" s="84"/>
      <c r="SGD1885" s="84"/>
      <c r="SGE1885" s="84"/>
      <c r="SGF1885" s="84"/>
      <c r="SGG1885" s="84"/>
      <c r="SGH1885" s="84"/>
      <c r="SGI1885" s="84"/>
      <c r="SGJ1885" s="84"/>
      <c r="SGK1885" s="84"/>
      <c r="SGL1885" s="84"/>
      <c r="SGM1885" s="84"/>
      <c r="SGN1885" s="84"/>
      <c r="SGO1885" s="84"/>
      <c r="SGP1885" s="84"/>
      <c r="SGQ1885" s="84"/>
      <c r="SGR1885" s="84"/>
      <c r="SGS1885" s="84"/>
      <c r="SGT1885" s="84"/>
      <c r="SGU1885" s="84"/>
      <c r="SGV1885" s="84"/>
      <c r="SGW1885" s="84"/>
      <c r="SGX1885" s="84"/>
      <c r="SGY1885" s="84"/>
      <c r="SGZ1885" s="84"/>
      <c r="SHA1885" s="84"/>
      <c r="SHB1885" s="84"/>
      <c r="SHC1885" s="84"/>
      <c r="SHD1885" s="84"/>
      <c r="SHE1885" s="84"/>
      <c r="SHF1885" s="84"/>
      <c r="SHG1885" s="84"/>
      <c r="SHH1885" s="84"/>
      <c r="SHI1885" s="84"/>
      <c r="SHJ1885" s="84"/>
      <c r="SHK1885" s="84"/>
      <c r="SHL1885" s="84"/>
      <c r="SHM1885" s="84"/>
      <c r="SHN1885" s="84"/>
      <c r="SHO1885" s="84"/>
      <c r="SHP1885" s="84"/>
      <c r="SHQ1885" s="84"/>
      <c r="SHR1885" s="84"/>
      <c r="SHS1885" s="84"/>
      <c r="SHT1885" s="84"/>
      <c r="SHU1885" s="84"/>
      <c r="SHV1885" s="84"/>
      <c r="SHW1885" s="84"/>
      <c r="SHX1885" s="84"/>
      <c r="SHY1885" s="84"/>
      <c r="SHZ1885" s="84"/>
      <c r="SIA1885" s="84"/>
      <c r="SIB1885" s="84"/>
      <c r="SIC1885" s="84"/>
      <c r="SID1885" s="84"/>
      <c r="SIE1885" s="84"/>
      <c r="SIF1885" s="84"/>
      <c r="SIG1885" s="84"/>
      <c r="SIH1885" s="84"/>
      <c r="SII1885" s="84"/>
      <c r="SIJ1885" s="84"/>
      <c r="SIK1885" s="84"/>
      <c r="SIL1885" s="84"/>
      <c r="SIM1885" s="84"/>
      <c r="SIN1885" s="84"/>
      <c r="SIO1885" s="84"/>
      <c r="SIP1885" s="84"/>
      <c r="SIQ1885" s="84"/>
      <c r="SIR1885" s="84"/>
      <c r="SIS1885" s="84"/>
      <c r="SIT1885" s="84"/>
      <c r="SIU1885" s="84"/>
      <c r="SIV1885" s="84"/>
      <c r="SIW1885" s="84"/>
      <c r="SIX1885" s="84"/>
      <c r="SIY1885" s="84"/>
      <c r="SIZ1885" s="84"/>
      <c r="SJA1885" s="84"/>
      <c r="SJB1885" s="84"/>
      <c r="SJC1885" s="84"/>
      <c r="SJD1885" s="84"/>
      <c r="SJE1885" s="84"/>
      <c r="SJF1885" s="84"/>
      <c r="SJG1885" s="84"/>
      <c r="SJH1885" s="84"/>
      <c r="SJI1885" s="84"/>
      <c r="SJJ1885" s="84"/>
      <c r="SJK1885" s="84"/>
      <c r="SJL1885" s="84"/>
      <c r="SJM1885" s="84"/>
      <c r="SJN1885" s="84"/>
      <c r="SJO1885" s="84"/>
      <c r="SJP1885" s="84"/>
      <c r="SJQ1885" s="84"/>
      <c r="SJR1885" s="84"/>
      <c r="SJS1885" s="84"/>
      <c r="SJT1885" s="84"/>
      <c r="SJU1885" s="84"/>
      <c r="SJV1885" s="84"/>
      <c r="SJW1885" s="84"/>
      <c r="SJX1885" s="84"/>
      <c r="SJY1885" s="84"/>
      <c r="SJZ1885" s="84"/>
      <c r="SKA1885" s="84"/>
      <c r="SKB1885" s="84"/>
      <c r="SKC1885" s="84"/>
      <c r="SKD1885" s="84"/>
      <c r="SKE1885" s="84"/>
      <c r="SKF1885" s="84"/>
      <c r="SKG1885" s="84"/>
      <c r="SKH1885" s="84"/>
      <c r="SKI1885" s="84"/>
      <c r="SKJ1885" s="84"/>
      <c r="SKK1885" s="84"/>
      <c r="SKL1885" s="84"/>
      <c r="SKM1885" s="84"/>
      <c r="SKN1885" s="84"/>
      <c r="SKO1885" s="84"/>
      <c r="SKP1885" s="84"/>
      <c r="SKQ1885" s="84"/>
      <c r="SKR1885" s="84"/>
      <c r="SKS1885" s="84"/>
      <c r="SKT1885" s="84"/>
      <c r="SKU1885" s="84"/>
      <c r="SKV1885" s="84"/>
      <c r="SKW1885" s="84"/>
      <c r="SKX1885" s="84"/>
      <c r="SKY1885" s="84"/>
      <c r="SKZ1885" s="84"/>
      <c r="SLA1885" s="84"/>
      <c r="SLB1885" s="84"/>
      <c r="SLC1885" s="84"/>
      <c r="SLD1885" s="84"/>
      <c r="SLE1885" s="84"/>
      <c r="SLF1885" s="84"/>
      <c r="SLG1885" s="84"/>
      <c r="SLH1885" s="84"/>
      <c r="SLI1885" s="84"/>
      <c r="SLJ1885" s="84"/>
      <c r="SLK1885" s="84"/>
      <c r="SLL1885" s="84"/>
      <c r="SLM1885" s="84"/>
      <c r="SLN1885" s="84"/>
      <c r="SLO1885" s="84"/>
      <c r="SLP1885" s="84"/>
      <c r="SLQ1885" s="84"/>
      <c r="SLR1885" s="84"/>
      <c r="SLS1885" s="84"/>
      <c r="SLT1885" s="84"/>
      <c r="SLU1885" s="84"/>
      <c r="SLV1885" s="84"/>
      <c r="SLW1885" s="84"/>
      <c r="SLX1885" s="84"/>
      <c r="SLY1885" s="84"/>
      <c r="SLZ1885" s="84"/>
      <c r="SMA1885" s="84"/>
      <c r="SMB1885" s="84"/>
      <c r="SMC1885" s="84"/>
      <c r="SMD1885" s="84"/>
      <c r="SME1885" s="84"/>
      <c r="SMF1885" s="84"/>
      <c r="SMG1885" s="84"/>
      <c r="SMH1885" s="84"/>
      <c r="SMI1885" s="84"/>
      <c r="SMJ1885" s="84"/>
      <c r="SMK1885" s="84"/>
      <c r="SML1885" s="84"/>
      <c r="SMM1885" s="84"/>
      <c r="SMN1885" s="84"/>
      <c r="SMO1885" s="84"/>
      <c r="SMP1885" s="84"/>
      <c r="SMQ1885" s="84"/>
      <c r="SMR1885" s="84"/>
      <c r="SMS1885" s="84"/>
      <c r="SMT1885" s="84"/>
      <c r="SMU1885" s="84"/>
      <c r="SMV1885" s="84"/>
      <c r="SMW1885" s="84"/>
      <c r="SMX1885" s="84"/>
      <c r="SMY1885" s="84"/>
      <c r="SMZ1885" s="84"/>
      <c r="SNA1885" s="84"/>
      <c r="SNB1885" s="84"/>
      <c r="SNC1885" s="84"/>
      <c r="SND1885" s="84"/>
      <c r="SNE1885" s="84"/>
      <c r="SNF1885" s="84"/>
      <c r="SNG1885" s="84"/>
      <c r="SNH1885" s="84"/>
      <c r="SNI1885" s="84"/>
      <c r="SNJ1885" s="84"/>
      <c r="SNK1885" s="84"/>
      <c r="SNL1885" s="84"/>
      <c r="SNM1885" s="84"/>
      <c r="SNN1885" s="84"/>
      <c r="SNO1885" s="84"/>
      <c r="SNP1885" s="84"/>
      <c r="SNQ1885" s="84"/>
      <c r="SNR1885" s="84"/>
      <c r="SNS1885" s="84"/>
      <c r="SNT1885" s="84"/>
      <c r="SNU1885" s="84"/>
      <c r="SNV1885" s="84"/>
      <c r="SNW1885" s="84"/>
      <c r="SNX1885" s="84"/>
      <c r="SNY1885" s="84"/>
      <c r="SNZ1885" s="84"/>
      <c r="SOA1885" s="84"/>
      <c r="SOB1885" s="84"/>
      <c r="SOC1885" s="84"/>
      <c r="SOD1885" s="84"/>
      <c r="SOE1885" s="84"/>
      <c r="SOF1885" s="84"/>
      <c r="SOG1885" s="84"/>
      <c r="SOH1885" s="84"/>
      <c r="SOI1885" s="84"/>
      <c r="SOJ1885" s="84"/>
      <c r="SOK1885" s="84"/>
      <c r="SOL1885" s="84"/>
      <c r="SOM1885" s="84"/>
      <c r="SON1885" s="84"/>
      <c r="SOO1885" s="84"/>
      <c r="SOP1885" s="84"/>
      <c r="SOQ1885" s="84"/>
      <c r="SOR1885" s="84"/>
      <c r="SOS1885" s="84"/>
      <c r="SOT1885" s="84"/>
      <c r="SOU1885" s="84"/>
      <c r="SOV1885" s="84"/>
      <c r="SOW1885" s="84"/>
      <c r="SOX1885" s="84"/>
      <c r="SOY1885" s="84"/>
      <c r="SOZ1885" s="84"/>
      <c r="SPA1885" s="84"/>
      <c r="SPB1885" s="84"/>
      <c r="SPC1885" s="84"/>
      <c r="SPD1885" s="84"/>
      <c r="SPE1885" s="84"/>
      <c r="SPF1885" s="84"/>
      <c r="SPG1885" s="84"/>
      <c r="SPH1885" s="84"/>
      <c r="SPI1885" s="84"/>
      <c r="SPJ1885" s="84"/>
      <c r="SPK1885" s="84"/>
      <c r="SPL1885" s="84"/>
      <c r="SPM1885" s="84"/>
      <c r="SPN1885" s="84"/>
      <c r="SPO1885" s="84"/>
      <c r="SPP1885" s="84"/>
      <c r="SPQ1885" s="84"/>
      <c r="SPR1885" s="84"/>
      <c r="SPS1885" s="84"/>
      <c r="SPT1885" s="84"/>
      <c r="SPU1885" s="84"/>
      <c r="SPV1885" s="84"/>
      <c r="SPW1885" s="84"/>
      <c r="SPX1885" s="84"/>
      <c r="SPY1885" s="84"/>
      <c r="SPZ1885" s="84"/>
      <c r="SQA1885" s="84"/>
      <c r="SQB1885" s="84"/>
      <c r="SQC1885" s="84"/>
      <c r="SQD1885" s="84"/>
      <c r="SQE1885" s="84"/>
      <c r="SQF1885" s="84"/>
      <c r="SQG1885" s="84"/>
      <c r="SQH1885" s="84"/>
      <c r="SQI1885" s="84"/>
      <c r="SQJ1885" s="84"/>
      <c r="SQK1885" s="84"/>
      <c r="SQL1885" s="84"/>
      <c r="SQM1885" s="84"/>
      <c r="SQN1885" s="84"/>
      <c r="SQO1885" s="84"/>
      <c r="SQP1885" s="84"/>
      <c r="SQQ1885" s="84"/>
      <c r="SQR1885" s="84"/>
      <c r="SQS1885" s="84"/>
      <c r="SQT1885" s="84"/>
      <c r="SQU1885" s="84"/>
      <c r="SQV1885" s="84"/>
      <c r="SQW1885" s="84"/>
      <c r="SQX1885" s="84"/>
      <c r="SQY1885" s="84"/>
      <c r="SQZ1885" s="84"/>
      <c r="SRA1885" s="84"/>
      <c r="SRB1885" s="84"/>
      <c r="SRC1885" s="84"/>
      <c r="SRD1885" s="84"/>
      <c r="SRE1885" s="84"/>
      <c r="SRF1885" s="84"/>
      <c r="SRG1885" s="84"/>
      <c r="SRH1885" s="84"/>
      <c r="SRI1885" s="84"/>
      <c r="SRJ1885" s="84"/>
      <c r="SRK1885" s="84"/>
      <c r="SRL1885" s="84"/>
      <c r="SRM1885" s="84"/>
      <c r="SRN1885" s="84"/>
      <c r="SRO1885" s="84"/>
      <c r="SRP1885" s="84"/>
      <c r="SRQ1885" s="84"/>
      <c r="SRR1885" s="84"/>
      <c r="SRS1885" s="84"/>
      <c r="SRT1885" s="84"/>
      <c r="SRU1885" s="84"/>
      <c r="SRV1885" s="84"/>
      <c r="SRW1885" s="84"/>
      <c r="SRX1885" s="84"/>
      <c r="SRY1885" s="84"/>
      <c r="SRZ1885" s="84"/>
      <c r="SSA1885" s="84"/>
      <c r="SSB1885" s="84"/>
      <c r="SSC1885" s="84"/>
      <c r="SSD1885" s="84"/>
      <c r="SSE1885" s="84"/>
      <c r="SSF1885" s="84"/>
      <c r="SSG1885" s="84"/>
      <c r="SSH1885" s="84"/>
      <c r="SSI1885" s="84"/>
      <c r="SSJ1885" s="84"/>
      <c r="SSK1885" s="84"/>
      <c r="SSL1885" s="84"/>
      <c r="SSM1885" s="84"/>
      <c r="SSN1885" s="84"/>
      <c r="SSO1885" s="84"/>
      <c r="SSP1885" s="84"/>
      <c r="SSQ1885" s="84"/>
      <c r="SSR1885" s="84"/>
      <c r="SSS1885" s="84"/>
      <c r="SST1885" s="84"/>
      <c r="SSU1885" s="84"/>
      <c r="SSV1885" s="84"/>
      <c r="SSW1885" s="84"/>
      <c r="SSX1885" s="84"/>
      <c r="SSY1885" s="84"/>
      <c r="SSZ1885" s="84"/>
      <c r="STA1885" s="84"/>
      <c r="STB1885" s="84"/>
      <c r="STC1885" s="84"/>
      <c r="STD1885" s="84"/>
      <c r="STE1885" s="84"/>
      <c r="STF1885" s="84"/>
      <c r="STG1885" s="84"/>
      <c r="STH1885" s="84"/>
      <c r="STI1885" s="84"/>
      <c r="STJ1885" s="84"/>
      <c r="STK1885" s="84"/>
      <c r="STL1885" s="84"/>
      <c r="STM1885" s="84"/>
      <c r="STN1885" s="84"/>
      <c r="STO1885" s="84"/>
      <c r="STP1885" s="84"/>
      <c r="STQ1885" s="84"/>
      <c r="STR1885" s="84"/>
      <c r="STS1885" s="84"/>
      <c r="STT1885" s="84"/>
      <c r="STU1885" s="84"/>
      <c r="STV1885" s="84"/>
      <c r="STW1885" s="84"/>
      <c r="STX1885" s="84"/>
      <c r="STY1885" s="84"/>
      <c r="STZ1885" s="84"/>
      <c r="SUA1885" s="84"/>
      <c r="SUB1885" s="84"/>
      <c r="SUC1885" s="84"/>
      <c r="SUD1885" s="84"/>
      <c r="SUE1885" s="84"/>
      <c r="SUF1885" s="84"/>
      <c r="SUG1885" s="84"/>
      <c r="SUH1885" s="84"/>
      <c r="SUI1885" s="84"/>
      <c r="SUJ1885" s="84"/>
      <c r="SUK1885" s="84"/>
      <c r="SUL1885" s="84"/>
      <c r="SUM1885" s="84"/>
      <c r="SUN1885" s="84"/>
      <c r="SUO1885" s="84"/>
      <c r="SUP1885" s="84"/>
      <c r="SUQ1885" s="84"/>
      <c r="SUR1885" s="84"/>
      <c r="SUS1885" s="84"/>
      <c r="SUT1885" s="84"/>
      <c r="SUU1885" s="84"/>
      <c r="SUV1885" s="84"/>
      <c r="SUW1885" s="84"/>
      <c r="SUX1885" s="84"/>
      <c r="SUY1885" s="84"/>
      <c r="SUZ1885" s="84"/>
      <c r="SVA1885" s="84"/>
      <c r="SVB1885" s="84"/>
      <c r="SVC1885" s="84"/>
      <c r="SVD1885" s="84"/>
      <c r="SVE1885" s="84"/>
      <c r="SVF1885" s="84"/>
      <c r="SVG1885" s="84"/>
      <c r="SVH1885" s="84"/>
      <c r="SVI1885" s="84"/>
      <c r="SVJ1885" s="84"/>
      <c r="SVK1885" s="84"/>
      <c r="SVL1885" s="84"/>
      <c r="SVM1885" s="84"/>
      <c r="SVN1885" s="84"/>
      <c r="SVO1885" s="84"/>
      <c r="SVP1885" s="84"/>
      <c r="SVQ1885" s="84"/>
      <c r="SVR1885" s="84"/>
      <c r="SVS1885" s="84"/>
      <c r="SVT1885" s="84"/>
      <c r="SVU1885" s="84"/>
      <c r="SVV1885" s="84"/>
      <c r="SVW1885" s="84"/>
      <c r="SVX1885" s="84"/>
      <c r="SVY1885" s="84"/>
      <c r="SVZ1885" s="84"/>
      <c r="SWA1885" s="84"/>
      <c r="SWB1885" s="84"/>
      <c r="SWC1885" s="84"/>
      <c r="SWD1885" s="84"/>
      <c r="SWE1885" s="84"/>
      <c r="SWF1885" s="84"/>
      <c r="SWG1885" s="84"/>
      <c r="SWH1885" s="84"/>
      <c r="SWI1885" s="84"/>
      <c r="SWJ1885" s="84"/>
      <c r="SWK1885" s="84"/>
      <c r="SWL1885" s="84"/>
      <c r="SWM1885" s="84"/>
      <c r="SWN1885" s="84"/>
      <c r="SWO1885" s="84"/>
      <c r="SWP1885" s="84"/>
      <c r="SWQ1885" s="84"/>
      <c r="SWR1885" s="84"/>
      <c r="SWS1885" s="84"/>
      <c r="SWT1885" s="84"/>
      <c r="SWU1885" s="84"/>
      <c r="SWV1885" s="84"/>
      <c r="SWW1885" s="84"/>
      <c r="SWX1885" s="84"/>
      <c r="SWY1885" s="84"/>
      <c r="SWZ1885" s="84"/>
      <c r="SXA1885" s="84"/>
      <c r="SXB1885" s="84"/>
      <c r="SXC1885" s="84"/>
      <c r="SXD1885" s="84"/>
      <c r="SXE1885" s="84"/>
      <c r="SXF1885" s="84"/>
      <c r="SXG1885" s="84"/>
      <c r="SXH1885" s="84"/>
      <c r="SXI1885" s="84"/>
      <c r="SXJ1885" s="84"/>
      <c r="SXK1885" s="84"/>
      <c r="SXL1885" s="84"/>
      <c r="SXM1885" s="84"/>
      <c r="SXN1885" s="84"/>
      <c r="SXO1885" s="84"/>
      <c r="SXP1885" s="84"/>
      <c r="SXQ1885" s="84"/>
      <c r="SXR1885" s="84"/>
      <c r="SXS1885" s="84"/>
      <c r="SXT1885" s="84"/>
      <c r="SXU1885" s="84"/>
      <c r="SXV1885" s="84"/>
      <c r="SXW1885" s="84"/>
      <c r="SXX1885" s="84"/>
      <c r="SXY1885" s="84"/>
      <c r="SXZ1885" s="84"/>
      <c r="SYA1885" s="84"/>
      <c r="SYB1885" s="84"/>
      <c r="SYC1885" s="84"/>
      <c r="SYD1885" s="84"/>
      <c r="SYE1885" s="84"/>
      <c r="SYF1885" s="84"/>
      <c r="SYG1885" s="84"/>
      <c r="SYH1885" s="84"/>
      <c r="SYI1885" s="84"/>
      <c r="SYJ1885" s="84"/>
      <c r="SYK1885" s="84"/>
      <c r="SYL1885" s="84"/>
      <c r="SYM1885" s="84"/>
      <c r="SYN1885" s="84"/>
      <c r="SYO1885" s="84"/>
      <c r="SYP1885" s="84"/>
      <c r="SYQ1885" s="84"/>
      <c r="SYR1885" s="84"/>
      <c r="SYS1885" s="84"/>
      <c r="SYT1885" s="84"/>
      <c r="SYU1885" s="84"/>
      <c r="SYV1885" s="84"/>
      <c r="SYW1885" s="84"/>
      <c r="SYX1885" s="84"/>
      <c r="SYY1885" s="84"/>
      <c r="SYZ1885" s="84"/>
      <c r="SZA1885" s="84"/>
      <c r="SZB1885" s="84"/>
      <c r="SZC1885" s="84"/>
      <c r="SZD1885" s="84"/>
      <c r="SZE1885" s="84"/>
      <c r="SZF1885" s="84"/>
      <c r="SZG1885" s="84"/>
      <c r="SZH1885" s="84"/>
      <c r="SZI1885" s="84"/>
      <c r="SZJ1885" s="84"/>
      <c r="SZK1885" s="84"/>
      <c r="SZL1885" s="84"/>
      <c r="SZM1885" s="84"/>
      <c r="SZN1885" s="84"/>
      <c r="SZO1885" s="84"/>
      <c r="SZP1885" s="84"/>
      <c r="SZQ1885" s="84"/>
      <c r="SZR1885" s="84"/>
      <c r="SZS1885" s="84"/>
      <c r="SZT1885" s="84"/>
      <c r="SZU1885" s="84"/>
      <c r="SZV1885" s="84"/>
      <c r="SZW1885" s="84"/>
      <c r="SZX1885" s="84"/>
      <c r="SZY1885" s="84"/>
      <c r="SZZ1885" s="84"/>
      <c r="TAA1885" s="84"/>
      <c r="TAB1885" s="84"/>
      <c r="TAC1885" s="84"/>
      <c r="TAD1885" s="84"/>
      <c r="TAE1885" s="84"/>
      <c r="TAF1885" s="84"/>
      <c r="TAG1885" s="84"/>
      <c r="TAH1885" s="84"/>
      <c r="TAI1885" s="84"/>
      <c r="TAJ1885" s="84"/>
      <c r="TAK1885" s="84"/>
      <c r="TAL1885" s="84"/>
      <c r="TAM1885" s="84"/>
      <c r="TAN1885" s="84"/>
      <c r="TAO1885" s="84"/>
      <c r="TAP1885" s="84"/>
      <c r="TAQ1885" s="84"/>
      <c r="TAR1885" s="84"/>
      <c r="TAS1885" s="84"/>
      <c r="TAT1885" s="84"/>
      <c r="TAU1885" s="84"/>
      <c r="TAV1885" s="84"/>
      <c r="TAW1885" s="84"/>
      <c r="TAX1885" s="84"/>
      <c r="TAY1885" s="84"/>
      <c r="TAZ1885" s="84"/>
      <c r="TBA1885" s="84"/>
      <c r="TBB1885" s="84"/>
      <c r="TBC1885" s="84"/>
      <c r="TBD1885" s="84"/>
      <c r="TBE1885" s="84"/>
      <c r="TBF1885" s="84"/>
      <c r="TBG1885" s="84"/>
      <c r="TBH1885" s="84"/>
      <c r="TBI1885" s="84"/>
      <c r="TBJ1885" s="84"/>
      <c r="TBK1885" s="84"/>
      <c r="TBL1885" s="84"/>
      <c r="TBM1885" s="84"/>
      <c r="TBN1885" s="84"/>
      <c r="TBO1885" s="84"/>
      <c r="TBP1885" s="84"/>
      <c r="TBQ1885" s="84"/>
      <c r="TBR1885" s="84"/>
      <c r="TBS1885" s="84"/>
      <c r="TBT1885" s="84"/>
      <c r="TBU1885" s="84"/>
      <c r="TBV1885" s="84"/>
      <c r="TBW1885" s="84"/>
      <c r="TBX1885" s="84"/>
      <c r="TBY1885" s="84"/>
      <c r="TBZ1885" s="84"/>
      <c r="TCA1885" s="84"/>
      <c r="TCB1885" s="84"/>
      <c r="TCC1885" s="84"/>
      <c r="TCD1885" s="84"/>
      <c r="TCE1885" s="84"/>
      <c r="TCF1885" s="84"/>
      <c r="TCG1885" s="84"/>
      <c r="TCH1885" s="84"/>
      <c r="TCI1885" s="84"/>
      <c r="TCJ1885" s="84"/>
      <c r="TCK1885" s="84"/>
      <c r="TCL1885" s="84"/>
      <c r="TCM1885" s="84"/>
      <c r="TCN1885" s="84"/>
      <c r="TCO1885" s="84"/>
      <c r="TCP1885" s="84"/>
      <c r="TCQ1885" s="84"/>
      <c r="TCR1885" s="84"/>
      <c r="TCS1885" s="84"/>
      <c r="TCT1885" s="84"/>
      <c r="TCU1885" s="84"/>
      <c r="TCV1885" s="84"/>
      <c r="TCW1885" s="84"/>
      <c r="TCX1885" s="84"/>
      <c r="TCY1885" s="84"/>
      <c r="TCZ1885" s="84"/>
      <c r="TDA1885" s="84"/>
      <c r="TDB1885" s="84"/>
      <c r="TDC1885" s="84"/>
      <c r="TDD1885" s="84"/>
      <c r="TDE1885" s="84"/>
      <c r="TDF1885" s="84"/>
      <c r="TDG1885" s="84"/>
      <c r="TDH1885" s="84"/>
      <c r="TDI1885" s="84"/>
      <c r="TDJ1885" s="84"/>
      <c r="TDK1885" s="84"/>
      <c r="TDL1885" s="84"/>
      <c r="TDM1885" s="84"/>
      <c r="TDN1885" s="84"/>
      <c r="TDO1885" s="84"/>
      <c r="TDP1885" s="84"/>
      <c r="TDQ1885" s="84"/>
      <c r="TDR1885" s="84"/>
      <c r="TDS1885" s="84"/>
      <c r="TDT1885" s="84"/>
      <c r="TDU1885" s="84"/>
      <c r="TDV1885" s="84"/>
      <c r="TDW1885" s="84"/>
      <c r="TDX1885" s="84"/>
      <c r="TDY1885" s="84"/>
      <c r="TDZ1885" s="84"/>
      <c r="TEA1885" s="84"/>
      <c r="TEB1885" s="84"/>
      <c r="TEC1885" s="84"/>
      <c r="TED1885" s="84"/>
      <c r="TEE1885" s="84"/>
      <c r="TEF1885" s="84"/>
      <c r="TEG1885" s="84"/>
      <c r="TEH1885" s="84"/>
      <c r="TEI1885" s="84"/>
      <c r="TEJ1885" s="84"/>
      <c r="TEK1885" s="84"/>
      <c r="TEL1885" s="84"/>
      <c r="TEM1885" s="84"/>
      <c r="TEN1885" s="84"/>
      <c r="TEO1885" s="84"/>
      <c r="TEP1885" s="84"/>
      <c r="TEQ1885" s="84"/>
      <c r="TER1885" s="84"/>
      <c r="TES1885" s="84"/>
      <c r="TET1885" s="84"/>
      <c r="TEU1885" s="84"/>
      <c r="TEV1885" s="84"/>
      <c r="TEW1885" s="84"/>
      <c r="TEX1885" s="84"/>
      <c r="TEY1885" s="84"/>
      <c r="TEZ1885" s="84"/>
      <c r="TFA1885" s="84"/>
      <c r="TFB1885" s="84"/>
      <c r="TFC1885" s="84"/>
      <c r="TFD1885" s="84"/>
      <c r="TFE1885" s="84"/>
      <c r="TFF1885" s="84"/>
      <c r="TFG1885" s="84"/>
      <c r="TFH1885" s="84"/>
      <c r="TFI1885" s="84"/>
      <c r="TFJ1885" s="84"/>
      <c r="TFK1885" s="84"/>
      <c r="TFL1885" s="84"/>
      <c r="TFM1885" s="84"/>
      <c r="TFN1885" s="84"/>
      <c r="TFO1885" s="84"/>
      <c r="TFP1885" s="84"/>
      <c r="TFQ1885" s="84"/>
      <c r="TFR1885" s="84"/>
      <c r="TFS1885" s="84"/>
      <c r="TFT1885" s="84"/>
      <c r="TFU1885" s="84"/>
      <c r="TFV1885" s="84"/>
      <c r="TFW1885" s="84"/>
      <c r="TFX1885" s="84"/>
      <c r="TFY1885" s="84"/>
      <c r="TFZ1885" s="84"/>
      <c r="TGA1885" s="84"/>
      <c r="TGB1885" s="84"/>
      <c r="TGC1885" s="84"/>
      <c r="TGD1885" s="84"/>
      <c r="TGE1885" s="84"/>
      <c r="TGF1885" s="84"/>
      <c r="TGG1885" s="84"/>
      <c r="TGH1885" s="84"/>
      <c r="TGI1885" s="84"/>
      <c r="TGJ1885" s="84"/>
      <c r="TGK1885" s="84"/>
      <c r="TGL1885" s="84"/>
      <c r="TGM1885" s="84"/>
      <c r="TGN1885" s="84"/>
      <c r="TGO1885" s="84"/>
      <c r="TGP1885" s="84"/>
      <c r="TGQ1885" s="84"/>
      <c r="TGR1885" s="84"/>
      <c r="TGS1885" s="84"/>
      <c r="TGT1885" s="84"/>
      <c r="TGU1885" s="84"/>
      <c r="TGV1885" s="84"/>
      <c r="TGW1885" s="84"/>
      <c r="TGX1885" s="84"/>
      <c r="TGY1885" s="84"/>
      <c r="TGZ1885" s="84"/>
      <c r="THA1885" s="84"/>
      <c r="THB1885" s="84"/>
      <c r="THC1885" s="84"/>
      <c r="THD1885" s="84"/>
      <c r="THE1885" s="84"/>
      <c r="THF1885" s="84"/>
      <c r="THG1885" s="84"/>
      <c r="THH1885" s="84"/>
      <c r="THI1885" s="84"/>
      <c r="THJ1885" s="84"/>
      <c r="THK1885" s="84"/>
      <c r="THL1885" s="84"/>
      <c r="THM1885" s="84"/>
      <c r="THN1885" s="84"/>
      <c r="THO1885" s="84"/>
      <c r="THP1885" s="84"/>
      <c r="THQ1885" s="84"/>
      <c r="THR1885" s="84"/>
      <c r="THS1885" s="84"/>
      <c r="THT1885" s="84"/>
      <c r="THU1885" s="84"/>
      <c r="THV1885" s="84"/>
      <c r="THW1885" s="84"/>
      <c r="THX1885" s="84"/>
      <c r="THY1885" s="84"/>
      <c r="THZ1885" s="84"/>
      <c r="TIA1885" s="84"/>
      <c r="TIB1885" s="84"/>
      <c r="TIC1885" s="84"/>
      <c r="TID1885" s="84"/>
      <c r="TIE1885" s="84"/>
      <c r="TIF1885" s="84"/>
      <c r="TIG1885" s="84"/>
      <c r="TIH1885" s="84"/>
      <c r="TII1885" s="84"/>
      <c r="TIJ1885" s="84"/>
      <c r="TIK1885" s="84"/>
      <c r="TIL1885" s="84"/>
      <c r="TIM1885" s="84"/>
      <c r="TIN1885" s="84"/>
      <c r="TIO1885" s="84"/>
      <c r="TIP1885" s="84"/>
      <c r="TIQ1885" s="84"/>
      <c r="TIR1885" s="84"/>
      <c r="TIS1885" s="84"/>
      <c r="TIT1885" s="84"/>
      <c r="TIU1885" s="84"/>
      <c r="TIV1885" s="84"/>
      <c r="TIW1885" s="84"/>
      <c r="TIX1885" s="84"/>
      <c r="TIY1885" s="84"/>
      <c r="TIZ1885" s="84"/>
      <c r="TJA1885" s="84"/>
      <c r="TJB1885" s="84"/>
      <c r="TJC1885" s="84"/>
      <c r="TJD1885" s="84"/>
      <c r="TJE1885" s="84"/>
      <c r="TJF1885" s="84"/>
      <c r="TJG1885" s="84"/>
      <c r="TJH1885" s="84"/>
      <c r="TJI1885" s="84"/>
      <c r="TJJ1885" s="84"/>
      <c r="TJK1885" s="84"/>
      <c r="TJL1885" s="84"/>
      <c r="TJM1885" s="84"/>
      <c r="TJN1885" s="84"/>
      <c r="TJO1885" s="84"/>
      <c r="TJP1885" s="84"/>
      <c r="TJQ1885" s="84"/>
      <c r="TJR1885" s="84"/>
      <c r="TJS1885" s="84"/>
      <c r="TJT1885" s="84"/>
      <c r="TJU1885" s="84"/>
      <c r="TJV1885" s="84"/>
      <c r="TJW1885" s="84"/>
      <c r="TJX1885" s="84"/>
      <c r="TJY1885" s="84"/>
      <c r="TJZ1885" s="84"/>
      <c r="TKA1885" s="84"/>
      <c r="TKB1885" s="84"/>
      <c r="TKC1885" s="84"/>
      <c r="TKD1885" s="84"/>
      <c r="TKE1885" s="84"/>
      <c r="TKF1885" s="84"/>
      <c r="TKG1885" s="84"/>
      <c r="TKH1885" s="84"/>
      <c r="TKI1885" s="84"/>
      <c r="TKJ1885" s="84"/>
      <c r="TKK1885" s="84"/>
      <c r="TKL1885" s="84"/>
      <c r="TKM1885" s="84"/>
      <c r="TKN1885" s="84"/>
      <c r="TKO1885" s="84"/>
      <c r="TKP1885" s="84"/>
      <c r="TKQ1885" s="84"/>
      <c r="TKR1885" s="84"/>
      <c r="TKS1885" s="84"/>
      <c r="TKT1885" s="84"/>
      <c r="TKU1885" s="84"/>
      <c r="TKV1885" s="84"/>
      <c r="TKW1885" s="84"/>
      <c r="TKX1885" s="84"/>
      <c r="TKY1885" s="84"/>
      <c r="TKZ1885" s="84"/>
      <c r="TLA1885" s="84"/>
      <c r="TLB1885" s="84"/>
      <c r="TLC1885" s="84"/>
      <c r="TLD1885" s="84"/>
      <c r="TLE1885" s="84"/>
      <c r="TLF1885" s="84"/>
      <c r="TLG1885" s="84"/>
      <c r="TLH1885" s="84"/>
      <c r="TLI1885" s="84"/>
      <c r="TLJ1885" s="84"/>
      <c r="TLK1885" s="84"/>
      <c r="TLL1885" s="84"/>
      <c r="TLM1885" s="84"/>
      <c r="TLN1885" s="84"/>
      <c r="TLO1885" s="84"/>
      <c r="TLP1885" s="84"/>
      <c r="TLQ1885" s="84"/>
      <c r="TLR1885" s="84"/>
      <c r="TLS1885" s="84"/>
      <c r="TLT1885" s="84"/>
      <c r="TLU1885" s="84"/>
      <c r="TLV1885" s="84"/>
      <c r="TLW1885" s="84"/>
      <c r="TLX1885" s="84"/>
      <c r="TLY1885" s="84"/>
      <c r="TLZ1885" s="84"/>
      <c r="TMA1885" s="84"/>
      <c r="TMB1885" s="84"/>
      <c r="TMC1885" s="84"/>
      <c r="TMD1885" s="84"/>
      <c r="TME1885" s="84"/>
      <c r="TMF1885" s="84"/>
      <c r="TMG1885" s="84"/>
      <c r="TMH1885" s="84"/>
      <c r="TMI1885" s="84"/>
      <c r="TMJ1885" s="84"/>
      <c r="TMK1885" s="84"/>
      <c r="TML1885" s="84"/>
      <c r="TMM1885" s="84"/>
      <c r="TMN1885" s="84"/>
      <c r="TMO1885" s="84"/>
      <c r="TMP1885" s="84"/>
      <c r="TMQ1885" s="84"/>
      <c r="TMR1885" s="84"/>
      <c r="TMS1885" s="84"/>
      <c r="TMT1885" s="84"/>
      <c r="TMU1885" s="84"/>
      <c r="TMV1885" s="84"/>
      <c r="TMW1885" s="84"/>
      <c r="TMX1885" s="84"/>
      <c r="TMY1885" s="84"/>
      <c r="TMZ1885" s="84"/>
      <c r="TNA1885" s="84"/>
      <c r="TNB1885" s="84"/>
      <c r="TNC1885" s="84"/>
      <c r="TND1885" s="84"/>
      <c r="TNE1885" s="84"/>
      <c r="TNF1885" s="84"/>
      <c r="TNG1885" s="84"/>
      <c r="TNH1885" s="84"/>
      <c r="TNI1885" s="84"/>
      <c r="TNJ1885" s="84"/>
      <c r="TNK1885" s="84"/>
      <c r="TNL1885" s="84"/>
      <c r="TNM1885" s="84"/>
      <c r="TNN1885" s="84"/>
      <c r="TNO1885" s="84"/>
      <c r="TNP1885" s="84"/>
      <c r="TNQ1885" s="84"/>
      <c r="TNR1885" s="84"/>
      <c r="TNS1885" s="84"/>
      <c r="TNT1885" s="84"/>
      <c r="TNU1885" s="84"/>
      <c r="TNV1885" s="84"/>
      <c r="TNW1885" s="84"/>
      <c r="TNX1885" s="84"/>
      <c r="TNY1885" s="84"/>
      <c r="TNZ1885" s="84"/>
      <c r="TOA1885" s="84"/>
      <c r="TOB1885" s="84"/>
      <c r="TOC1885" s="84"/>
      <c r="TOD1885" s="84"/>
      <c r="TOE1885" s="84"/>
      <c r="TOF1885" s="84"/>
      <c r="TOG1885" s="84"/>
      <c r="TOH1885" s="84"/>
      <c r="TOI1885" s="84"/>
      <c r="TOJ1885" s="84"/>
      <c r="TOK1885" s="84"/>
      <c r="TOL1885" s="84"/>
      <c r="TOM1885" s="84"/>
      <c r="TON1885" s="84"/>
      <c r="TOO1885" s="84"/>
      <c r="TOP1885" s="84"/>
      <c r="TOQ1885" s="84"/>
      <c r="TOR1885" s="84"/>
      <c r="TOS1885" s="84"/>
      <c r="TOT1885" s="84"/>
      <c r="TOU1885" s="84"/>
      <c r="TOV1885" s="84"/>
      <c r="TOW1885" s="84"/>
      <c r="TOX1885" s="84"/>
      <c r="TOY1885" s="84"/>
      <c r="TOZ1885" s="84"/>
      <c r="TPA1885" s="84"/>
      <c r="TPB1885" s="84"/>
      <c r="TPC1885" s="84"/>
      <c r="TPD1885" s="84"/>
      <c r="TPE1885" s="84"/>
      <c r="TPF1885" s="84"/>
      <c r="TPG1885" s="84"/>
      <c r="TPH1885" s="84"/>
      <c r="TPI1885" s="84"/>
      <c r="TPJ1885" s="84"/>
      <c r="TPK1885" s="84"/>
      <c r="TPL1885" s="84"/>
      <c r="TPM1885" s="84"/>
      <c r="TPN1885" s="84"/>
      <c r="TPO1885" s="84"/>
      <c r="TPP1885" s="84"/>
      <c r="TPQ1885" s="84"/>
      <c r="TPR1885" s="84"/>
      <c r="TPS1885" s="84"/>
      <c r="TPT1885" s="84"/>
      <c r="TPU1885" s="84"/>
      <c r="TPV1885" s="84"/>
      <c r="TPW1885" s="84"/>
      <c r="TPX1885" s="84"/>
      <c r="TPY1885" s="84"/>
      <c r="TPZ1885" s="84"/>
      <c r="TQA1885" s="84"/>
      <c r="TQB1885" s="84"/>
      <c r="TQC1885" s="84"/>
      <c r="TQD1885" s="84"/>
      <c r="TQE1885" s="84"/>
      <c r="TQF1885" s="84"/>
      <c r="TQG1885" s="84"/>
      <c r="TQH1885" s="84"/>
      <c r="TQI1885" s="84"/>
      <c r="TQJ1885" s="84"/>
      <c r="TQK1885" s="84"/>
      <c r="TQL1885" s="84"/>
      <c r="TQM1885" s="84"/>
      <c r="TQN1885" s="84"/>
      <c r="TQO1885" s="84"/>
      <c r="TQP1885" s="84"/>
      <c r="TQQ1885" s="84"/>
      <c r="TQR1885" s="84"/>
      <c r="TQS1885" s="84"/>
      <c r="TQT1885" s="84"/>
      <c r="TQU1885" s="84"/>
      <c r="TQV1885" s="84"/>
      <c r="TQW1885" s="84"/>
      <c r="TQX1885" s="84"/>
      <c r="TQY1885" s="84"/>
      <c r="TQZ1885" s="84"/>
      <c r="TRA1885" s="84"/>
      <c r="TRB1885" s="84"/>
      <c r="TRC1885" s="84"/>
      <c r="TRD1885" s="84"/>
      <c r="TRE1885" s="84"/>
      <c r="TRF1885" s="84"/>
      <c r="TRG1885" s="84"/>
      <c r="TRH1885" s="84"/>
      <c r="TRI1885" s="84"/>
      <c r="TRJ1885" s="84"/>
      <c r="TRK1885" s="84"/>
      <c r="TRL1885" s="84"/>
      <c r="TRM1885" s="84"/>
      <c r="TRN1885" s="84"/>
      <c r="TRO1885" s="84"/>
      <c r="TRP1885" s="84"/>
      <c r="TRQ1885" s="84"/>
      <c r="TRR1885" s="84"/>
      <c r="TRS1885" s="84"/>
      <c r="TRT1885" s="84"/>
      <c r="TRU1885" s="84"/>
      <c r="TRV1885" s="84"/>
      <c r="TRW1885" s="84"/>
      <c r="TRX1885" s="84"/>
      <c r="TRY1885" s="84"/>
      <c r="TRZ1885" s="84"/>
      <c r="TSA1885" s="84"/>
      <c r="TSB1885" s="84"/>
      <c r="TSC1885" s="84"/>
      <c r="TSD1885" s="84"/>
      <c r="TSE1885" s="84"/>
      <c r="TSF1885" s="84"/>
      <c r="TSG1885" s="84"/>
      <c r="TSH1885" s="84"/>
      <c r="TSI1885" s="84"/>
      <c r="TSJ1885" s="84"/>
      <c r="TSK1885" s="84"/>
      <c r="TSL1885" s="84"/>
      <c r="TSM1885" s="84"/>
      <c r="TSN1885" s="84"/>
      <c r="TSO1885" s="84"/>
      <c r="TSP1885" s="84"/>
      <c r="TSQ1885" s="84"/>
      <c r="TSR1885" s="84"/>
      <c r="TSS1885" s="84"/>
      <c r="TST1885" s="84"/>
      <c r="TSU1885" s="84"/>
      <c r="TSV1885" s="84"/>
      <c r="TSW1885" s="84"/>
      <c r="TSX1885" s="84"/>
      <c r="TSY1885" s="84"/>
      <c r="TSZ1885" s="84"/>
      <c r="TTA1885" s="84"/>
      <c r="TTB1885" s="84"/>
      <c r="TTC1885" s="84"/>
      <c r="TTD1885" s="84"/>
      <c r="TTE1885" s="84"/>
      <c r="TTF1885" s="84"/>
      <c r="TTG1885" s="84"/>
      <c r="TTH1885" s="84"/>
      <c r="TTI1885" s="84"/>
      <c r="TTJ1885" s="84"/>
      <c r="TTK1885" s="84"/>
      <c r="TTL1885" s="84"/>
      <c r="TTM1885" s="84"/>
      <c r="TTN1885" s="84"/>
      <c r="TTO1885" s="84"/>
      <c r="TTP1885" s="84"/>
      <c r="TTQ1885" s="84"/>
      <c r="TTR1885" s="84"/>
      <c r="TTS1885" s="84"/>
      <c r="TTT1885" s="84"/>
      <c r="TTU1885" s="84"/>
      <c r="TTV1885" s="84"/>
      <c r="TTW1885" s="84"/>
      <c r="TTX1885" s="84"/>
      <c r="TTY1885" s="84"/>
      <c r="TTZ1885" s="84"/>
      <c r="TUA1885" s="84"/>
      <c r="TUB1885" s="84"/>
      <c r="TUC1885" s="84"/>
      <c r="TUD1885" s="84"/>
      <c r="TUE1885" s="84"/>
      <c r="TUF1885" s="84"/>
      <c r="TUG1885" s="84"/>
      <c r="TUH1885" s="84"/>
      <c r="TUI1885" s="84"/>
      <c r="TUJ1885" s="84"/>
      <c r="TUK1885" s="84"/>
      <c r="TUL1885" s="84"/>
      <c r="TUM1885" s="84"/>
      <c r="TUN1885" s="84"/>
      <c r="TUO1885" s="84"/>
      <c r="TUP1885" s="84"/>
      <c r="TUQ1885" s="84"/>
      <c r="TUR1885" s="84"/>
      <c r="TUS1885" s="84"/>
      <c r="TUT1885" s="84"/>
      <c r="TUU1885" s="84"/>
      <c r="TUV1885" s="84"/>
      <c r="TUW1885" s="84"/>
      <c r="TUX1885" s="84"/>
      <c r="TUY1885" s="84"/>
      <c r="TUZ1885" s="84"/>
      <c r="TVA1885" s="84"/>
      <c r="TVB1885" s="84"/>
      <c r="TVC1885" s="84"/>
      <c r="TVD1885" s="84"/>
      <c r="TVE1885" s="84"/>
      <c r="TVF1885" s="84"/>
      <c r="TVG1885" s="84"/>
      <c r="TVH1885" s="84"/>
      <c r="TVI1885" s="84"/>
      <c r="TVJ1885" s="84"/>
      <c r="TVK1885" s="84"/>
      <c r="TVL1885" s="84"/>
      <c r="TVM1885" s="84"/>
      <c r="TVN1885" s="84"/>
      <c r="TVO1885" s="84"/>
      <c r="TVP1885" s="84"/>
      <c r="TVQ1885" s="84"/>
      <c r="TVR1885" s="84"/>
      <c r="TVS1885" s="84"/>
      <c r="TVT1885" s="84"/>
      <c r="TVU1885" s="84"/>
      <c r="TVV1885" s="84"/>
      <c r="TVW1885" s="84"/>
      <c r="TVX1885" s="84"/>
      <c r="TVY1885" s="84"/>
      <c r="TVZ1885" s="84"/>
      <c r="TWA1885" s="84"/>
      <c r="TWB1885" s="84"/>
      <c r="TWC1885" s="84"/>
      <c r="TWD1885" s="84"/>
      <c r="TWE1885" s="84"/>
      <c r="TWF1885" s="84"/>
      <c r="TWG1885" s="84"/>
      <c r="TWH1885" s="84"/>
      <c r="TWI1885" s="84"/>
      <c r="TWJ1885" s="84"/>
      <c r="TWK1885" s="84"/>
      <c r="TWL1885" s="84"/>
      <c r="TWM1885" s="84"/>
      <c r="TWN1885" s="84"/>
      <c r="TWO1885" s="84"/>
      <c r="TWP1885" s="84"/>
      <c r="TWQ1885" s="84"/>
      <c r="TWR1885" s="84"/>
      <c r="TWS1885" s="84"/>
      <c r="TWT1885" s="84"/>
      <c r="TWU1885" s="84"/>
      <c r="TWV1885" s="84"/>
      <c r="TWW1885" s="84"/>
      <c r="TWX1885" s="84"/>
      <c r="TWY1885" s="84"/>
      <c r="TWZ1885" s="84"/>
      <c r="TXA1885" s="84"/>
      <c r="TXB1885" s="84"/>
      <c r="TXC1885" s="84"/>
      <c r="TXD1885" s="84"/>
      <c r="TXE1885" s="84"/>
      <c r="TXF1885" s="84"/>
      <c r="TXG1885" s="84"/>
      <c r="TXH1885" s="84"/>
      <c r="TXI1885" s="84"/>
      <c r="TXJ1885" s="84"/>
      <c r="TXK1885" s="84"/>
      <c r="TXL1885" s="84"/>
      <c r="TXM1885" s="84"/>
      <c r="TXN1885" s="84"/>
      <c r="TXO1885" s="84"/>
      <c r="TXP1885" s="84"/>
      <c r="TXQ1885" s="84"/>
      <c r="TXR1885" s="84"/>
      <c r="TXS1885" s="84"/>
      <c r="TXT1885" s="84"/>
      <c r="TXU1885" s="84"/>
      <c r="TXV1885" s="84"/>
      <c r="TXW1885" s="84"/>
      <c r="TXX1885" s="84"/>
      <c r="TXY1885" s="84"/>
      <c r="TXZ1885" s="84"/>
      <c r="TYA1885" s="84"/>
      <c r="TYB1885" s="84"/>
      <c r="TYC1885" s="84"/>
      <c r="TYD1885" s="84"/>
      <c r="TYE1885" s="84"/>
      <c r="TYF1885" s="84"/>
      <c r="TYG1885" s="84"/>
      <c r="TYH1885" s="84"/>
      <c r="TYI1885" s="84"/>
      <c r="TYJ1885" s="84"/>
      <c r="TYK1885" s="84"/>
      <c r="TYL1885" s="84"/>
      <c r="TYM1885" s="84"/>
      <c r="TYN1885" s="84"/>
      <c r="TYO1885" s="84"/>
      <c r="TYP1885" s="84"/>
      <c r="TYQ1885" s="84"/>
      <c r="TYR1885" s="84"/>
      <c r="TYS1885" s="84"/>
      <c r="TYT1885" s="84"/>
      <c r="TYU1885" s="84"/>
      <c r="TYV1885" s="84"/>
      <c r="TYW1885" s="84"/>
      <c r="TYX1885" s="84"/>
      <c r="TYY1885" s="84"/>
      <c r="TYZ1885" s="84"/>
      <c r="TZA1885" s="84"/>
      <c r="TZB1885" s="84"/>
      <c r="TZC1885" s="84"/>
      <c r="TZD1885" s="84"/>
      <c r="TZE1885" s="84"/>
      <c r="TZF1885" s="84"/>
      <c r="TZG1885" s="84"/>
      <c r="TZH1885" s="84"/>
      <c r="TZI1885" s="84"/>
      <c r="TZJ1885" s="84"/>
      <c r="TZK1885" s="84"/>
      <c r="TZL1885" s="84"/>
      <c r="TZM1885" s="84"/>
      <c r="TZN1885" s="84"/>
      <c r="TZO1885" s="84"/>
      <c r="TZP1885" s="84"/>
      <c r="TZQ1885" s="84"/>
      <c r="TZR1885" s="84"/>
      <c r="TZS1885" s="84"/>
      <c r="TZT1885" s="84"/>
      <c r="TZU1885" s="84"/>
      <c r="TZV1885" s="84"/>
      <c r="TZW1885" s="84"/>
      <c r="TZX1885" s="84"/>
      <c r="TZY1885" s="84"/>
      <c r="TZZ1885" s="84"/>
      <c r="UAA1885" s="84"/>
      <c r="UAB1885" s="84"/>
      <c r="UAC1885" s="84"/>
      <c r="UAD1885" s="84"/>
      <c r="UAE1885" s="84"/>
      <c r="UAF1885" s="84"/>
      <c r="UAG1885" s="84"/>
      <c r="UAH1885" s="84"/>
      <c r="UAI1885" s="84"/>
      <c r="UAJ1885" s="84"/>
      <c r="UAK1885" s="84"/>
      <c r="UAL1885" s="84"/>
      <c r="UAM1885" s="84"/>
      <c r="UAN1885" s="84"/>
      <c r="UAO1885" s="84"/>
      <c r="UAP1885" s="84"/>
      <c r="UAQ1885" s="84"/>
      <c r="UAR1885" s="84"/>
      <c r="UAS1885" s="84"/>
      <c r="UAT1885" s="84"/>
      <c r="UAU1885" s="84"/>
      <c r="UAV1885" s="84"/>
      <c r="UAW1885" s="84"/>
      <c r="UAX1885" s="84"/>
      <c r="UAY1885" s="84"/>
      <c r="UAZ1885" s="84"/>
      <c r="UBA1885" s="84"/>
      <c r="UBB1885" s="84"/>
      <c r="UBC1885" s="84"/>
      <c r="UBD1885" s="84"/>
      <c r="UBE1885" s="84"/>
      <c r="UBF1885" s="84"/>
      <c r="UBG1885" s="84"/>
      <c r="UBH1885" s="84"/>
      <c r="UBI1885" s="84"/>
      <c r="UBJ1885" s="84"/>
      <c r="UBK1885" s="84"/>
      <c r="UBL1885" s="84"/>
      <c r="UBM1885" s="84"/>
      <c r="UBN1885" s="84"/>
      <c r="UBO1885" s="84"/>
      <c r="UBP1885" s="84"/>
      <c r="UBQ1885" s="84"/>
      <c r="UBR1885" s="84"/>
      <c r="UBS1885" s="84"/>
      <c r="UBT1885" s="84"/>
      <c r="UBU1885" s="84"/>
      <c r="UBV1885" s="84"/>
      <c r="UBW1885" s="84"/>
      <c r="UBX1885" s="84"/>
      <c r="UBY1885" s="84"/>
      <c r="UBZ1885" s="84"/>
      <c r="UCA1885" s="84"/>
      <c r="UCB1885" s="84"/>
      <c r="UCC1885" s="84"/>
      <c r="UCD1885" s="84"/>
      <c r="UCE1885" s="84"/>
      <c r="UCF1885" s="84"/>
      <c r="UCG1885" s="84"/>
      <c r="UCH1885" s="84"/>
      <c r="UCI1885" s="84"/>
      <c r="UCJ1885" s="84"/>
      <c r="UCK1885" s="84"/>
      <c r="UCL1885" s="84"/>
      <c r="UCM1885" s="84"/>
      <c r="UCN1885" s="84"/>
      <c r="UCO1885" s="84"/>
      <c r="UCP1885" s="84"/>
      <c r="UCQ1885" s="84"/>
      <c r="UCR1885" s="84"/>
      <c r="UCS1885" s="84"/>
      <c r="UCT1885" s="84"/>
      <c r="UCU1885" s="84"/>
      <c r="UCV1885" s="84"/>
      <c r="UCW1885" s="84"/>
      <c r="UCX1885" s="84"/>
      <c r="UCY1885" s="84"/>
      <c r="UCZ1885" s="84"/>
      <c r="UDA1885" s="84"/>
      <c r="UDB1885" s="84"/>
      <c r="UDC1885" s="84"/>
      <c r="UDD1885" s="84"/>
      <c r="UDE1885" s="84"/>
      <c r="UDF1885" s="84"/>
      <c r="UDG1885" s="84"/>
      <c r="UDH1885" s="84"/>
      <c r="UDI1885" s="84"/>
      <c r="UDJ1885" s="84"/>
      <c r="UDK1885" s="84"/>
      <c r="UDL1885" s="84"/>
      <c r="UDM1885" s="84"/>
      <c r="UDN1885" s="84"/>
      <c r="UDO1885" s="84"/>
      <c r="UDP1885" s="84"/>
      <c r="UDQ1885" s="84"/>
      <c r="UDR1885" s="84"/>
      <c r="UDS1885" s="84"/>
      <c r="UDT1885" s="84"/>
      <c r="UDU1885" s="84"/>
      <c r="UDV1885" s="84"/>
      <c r="UDW1885" s="84"/>
      <c r="UDX1885" s="84"/>
      <c r="UDY1885" s="84"/>
      <c r="UDZ1885" s="84"/>
      <c r="UEA1885" s="84"/>
      <c r="UEB1885" s="84"/>
      <c r="UEC1885" s="84"/>
      <c r="UED1885" s="84"/>
      <c r="UEE1885" s="84"/>
      <c r="UEF1885" s="84"/>
      <c r="UEG1885" s="84"/>
      <c r="UEH1885" s="84"/>
      <c r="UEI1885" s="84"/>
      <c r="UEJ1885" s="84"/>
      <c r="UEK1885" s="84"/>
      <c r="UEL1885" s="84"/>
      <c r="UEM1885" s="84"/>
      <c r="UEN1885" s="84"/>
      <c r="UEO1885" s="84"/>
      <c r="UEP1885" s="84"/>
      <c r="UEQ1885" s="84"/>
      <c r="UER1885" s="84"/>
      <c r="UES1885" s="84"/>
      <c r="UET1885" s="84"/>
      <c r="UEU1885" s="84"/>
      <c r="UEV1885" s="84"/>
      <c r="UEW1885" s="84"/>
      <c r="UEX1885" s="84"/>
      <c r="UEY1885" s="84"/>
      <c r="UEZ1885" s="84"/>
      <c r="UFA1885" s="84"/>
      <c r="UFB1885" s="84"/>
      <c r="UFC1885" s="84"/>
      <c r="UFD1885" s="84"/>
      <c r="UFE1885" s="84"/>
      <c r="UFF1885" s="84"/>
      <c r="UFG1885" s="84"/>
      <c r="UFH1885" s="84"/>
      <c r="UFI1885" s="84"/>
      <c r="UFJ1885" s="84"/>
      <c r="UFK1885" s="84"/>
      <c r="UFL1885" s="84"/>
      <c r="UFM1885" s="84"/>
      <c r="UFN1885" s="84"/>
      <c r="UFO1885" s="84"/>
      <c r="UFP1885" s="84"/>
      <c r="UFQ1885" s="84"/>
      <c r="UFR1885" s="84"/>
      <c r="UFS1885" s="84"/>
      <c r="UFT1885" s="84"/>
      <c r="UFU1885" s="84"/>
      <c r="UFV1885" s="84"/>
      <c r="UFW1885" s="84"/>
      <c r="UFX1885" s="84"/>
      <c r="UFY1885" s="84"/>
      <c r="UFZ1885" s="84"/>
      <c r="UGA1885" s="84"/>
      <c r="UGB1885" s="84"/>
      <c r="UGC1885" s="84"/>
      <c r="UGD1885" s="84"/>
      <c r="UGE1885" s="84"/>
      <c r="UGF1885" s="84"/>
      <c r="UGG1885" s="84"/>
      <c r="UGH1885" s="84"/>
      <c r="UGI1885" s="84"/>
      <c r="UGJ1885" s="84"/>
      <c r="UGK1885" s="84"/>
      <c r="UGL1885" s="84"/>
      <c r="UGM1885" s="84"/>
      <c r="UGN1885" s="84"/>
      <c r="UGO1885" s="84"/>
      <c r="UGP1885" s="84"/>
      <c r="UGQ1885" s="84"/>
      <c r="UGR1885" s="84"/>
      <c r="UGS1885" s="84"/>
      <c r="UGT1885" s="84"/>
      <c r="UGU1885" s="84"/>
      <c r="UGV1885" s="84"/>
      <c r="UGW1885" s="84"/>
      <c r="UGX1885" s="84"/>
      <c r="UGY1885" s="84"/>
      <c r="UGZ1885" s="84"/>
      <c r="UHA1885" s="84"/>
      <c r="UHB1885" s="84"/>
      <c r="UHC1885" s="84"/>
      <c r="UHD1885" s="84"/>
      <c r="UHE1885" s="84"/>
      <c r="UHF1885" s="84"/>
      <c r="UHG1885" s="84"/>
      <c r="UHH1885" s="84"/>
      <c r="UHI1885" s="84"/>
      <c r="UHJ1885" s="84"/>
      <c r="UHK1885" s="84"/>
      <c r="UHL1885" s="84"/>
      <c r="UHM1885" s="84"/>
      <c r="UHN1885" s="84"/>
      <c r="UHO1885" s="84"/>
      <c r="UHP1885" s="84"/>
      <c r="UHQ1885" s="84"/>
      <c r="UHR1885" s="84"/>
      <c r="UHS1885" s="84"/>
      <c r="UHT1885" s="84"/>
      <c r="UHU1885" s="84"/>
      <c r="UHV1885" s="84"/>
      <c r="UHW1885" s="84"/>
      <c r="UHX1885" s="84"/>
      <c r="UHY1885" s="84"/>
      <c r="UHZ1885" s="84"/>
      <c r="UIA1885" s="84"/>
      <c r="UIB1885" s="84"/>
      <c r="UIC1885" s="84"/>
      <c r="UID1885" s="84"/>
      <c r="UIE1885" s="84"/>
      <c r="UIF1885" s="84"/>
      <c r="UIG1885" s="84"/>
      <c r="UIH1885" s="84"/>
      <c r="UII1885" s="84"/>
      <c r="UIJ1885" s="84"/>
      <c r="UIK1885" s="84"/>
      <c r="UIL1885" s="84"/>
      <c r="UIM1885" s="84"/>
      <c r="UIN1885" s="84"/>
      <c r="UIO1885" s="84"/>
      <c r="UIP1885" s="84"/>
      <c r="UIQ1885" s="84"/>
      <c r="UIR1885" s="84"/>
      <c r="UIS1885" s="84"/>
      <c r="UIT1885" s="84"/>
      <c r="UIU1885" s="84"/>
      <c r="UIV1885" s="84"/>
      <c r="UIW1885" s="84"/>
      <c r="UIX1885" s="84"/>
      <c r="UIY1885" s="84"/>
      <c r="UIZ1885" s="84"/>
      <c r="UJA1885" s="84"/>
      <c r="UJB1885" s="84"/>
      <c r="UJC1885" s="84"/>
      <c r="UJD1885" s="84"/>
      <c r="UJE1885" s="84"/>
      <c r="UJF1885" s="84"/>
      <c r="UJG1885" s="84"/>
      <c r="UJH1885" s="84"/>
      <c r="UJI1885" s="84"/>
      <c r="UJJ1885" s="84"/>
      <c r="UJK1885" s="84"/>
      <c r="UJL1885" s="84"/>
      <c r="UJM1885" s="84"/>
      <c r="UJN1885" s="84"/>
      <c r="UJO1885" s="84"/>
      <c r="UJP1885" s="84"/>
      <c r="UJQ1885" s="84"/>
      <c r="UJR1885" s="84"/>
      <c r="UJS1885" s="84"/>
      <c r="UJT1885" s="84"/>
      <c r="UJU1885" s="84"/>
      <c r="UJV1885" s="84"/>
      <c r="UJW1885" s="84"/>
      <c r="UJX1885" s="84"/>
      <c r="UJY1885" s="84"/>
      <c r="UJZ1885" s="84"/>
      <c r="UKA1885" s="84"/>
      <c r="UKB1885" s="84"/>
      <c r="UKC1885" s="84"/>
      <c r="UKD1885" s="84"/>
      <c r="UKE1885" s="84"/>
      <c r="UKF1885" s="84"/>
      <c r="UKG1885" s="84"/>
      <c r="UKH1885" s="84"/>
      <c r="UKI1885" s="84"/>
      <c r="UKJ1885" s="84"/>
      <c r="UKK1885" s="84"/>
      <c r="UKL1885" s="84"/>
      <c r="UKM1885" s="84"/>
      <c r="UKN1885" s="84"/>
      <c r="UKO1885" s="84"/>
      <c r="UKP1885" s="84"/>
      <c r="UKQ1885" s="84"/>
      <c r="UKR1885" s="84"/>
      <c r="UKS1885" s="84"/>
      <c r="UKT1885" s="84"/>
      <c r="UKU1885" s="84"/>
      <c r="UKV1885" s="84"/>
      <c r="UKW1885" s="84"/>
      <c r="UKX1885" s="84"/>
      <c r="UKY1885" s="84"/>
      <c r="UKZ1885" s="84"/>
      <c r="ULA1885" s="84"/>
      <c r="ULB1885" s="84"/>
      <c r="ULC1885" s="84"/>
      <c r="ULD1885" s="84"/>
      <c r="ULE1885" s="84"/>
      <c r="ULF1885" s="84"/>
      <c r="ULG1885" s="84"/>
      <c r="ULH1885" s="84"/>
      <c r="ULI1885" s="84"/>
      <c r="ULJ1885" s="84"/>
      <c r="ULK1885" s="84"/>
      <c r="ULL1885" s="84"/>
      <c r="ULM1885" s="84"/>
      <c r="ULN1885" s="84"/>
      <c r="ULO1885" s="84"/>
      <c r="ULP1885" s="84"/>
      <c r="ULQ1885" s="84"/>
      <c r="ULR1885" s="84"/>
      <c r="ULS1885" s="84"/>
      <c r="ULT1885" s="84"/>
      <c r="ULU1885" s="84"/>
      <c r="ULV1885" s="84"/>
      <c r="ULW1885" s="84"/>
      <c r="ULX1885" s="84"/>
      <c r="ULY1885" s="84"/>
      <c r="ULZ1885" s="84"/>
      <c r="UMA1885" s="84"/>
      <c r="UMB1885" s="84"/>
      <c r="UMC1885" s="84"/>
      <c r="UMD1885" s="84"/>
      <c r="UME1885" s="84"/>
      <c r="UMF1885" s="84"/>
      <c r="UMG1885" s="84"/>
      <c r="UMH1885" s="84"/>
      <c r="UMI1885" s="84"/>
      <c r="UMJ1885" s="84"/>
      <c r="UMK1885" s="84"/>
      <c r="UML1885" s="84"/>
      <c r="UMM1885" s="84"/>
      <c r="UMN1885" s="84"/>
      <c r="UMO1885" s="84"/>
      <c r="UMP1885" s="84"/>
      <c r="UMQ1885" s="84"/>
      <c r="UMR1885" s="84"/>
      <c r="UMS1885" s="84"/>
      <c r="UMT1885" s="84"/>
      <c r="UMU1885" s="84"/>
      <c r="UMV1885" s="84"/>
      <c r="UMW1885" s="84"/>
      <c r="UMX1885" s="84"/>
      <c r="UMY1885" s="84"/>
      <c r="UMZ1885" s="84"/>
      <c r="UNA1885" s="84"/>
      <c r="UNB1885" s="84"/>
      <c r="UNC1885" s="84"/>
      <c r="UND1885" s="84"/>
      <c r="UNE1885" s="84"/>
      <c r="UNF1885" s="84"/>
      <c r="UNG1885" s="84"/>
      <c r="UNH1885" s="84"/>
      <c r="UNI1885" s="84"/>
      <c r="UNJ1885" s="84"/>
      <c r="UNK1885" s="84"/>
      <c r="UNL1885" s="84"/>
      <c r="UNM1885" s="84"/>
      <c r="UNN1885" s="84"/>
      <c r="UNO1885" s="84"/>
      <c r="UNP1885" s="84"/>
      <c r="UNQ1885" s="84"/>
      <c r="UNR1885" s="84"/>
      <c r="UNS1885" s="84"/>
      <c r="UNT1885" s="84"/>
      <c r="UNU1885" s="84"/>
      <c r="UNV1885" s="84"/>
      <c r="UNW1885" s="84"/>
      <c r="UNX1885" s="84"/>
      <c r="UNY1885" s="84"/>
      <c r="UNZ1885" s="84"/>
      <c r="UOA1885" s="84"/>
      <c r="UOB1885" s="84"/>
      <c r="UOC1885" s="84"/>
      <c r="UOD1885" s="84"/>
      <c r="UOE1885" s="84"/>
      <c r="UOF1885" s="84"/>
      <c r="UOG1885" s="84"/>
      <c r="UOH1885" s="84"/>
      <c r="UOI1885" s="84"/>
      <c r="UOJ1885" s="84"/>
      <c r="UOK1885" s="84"/>
      <c r="UOL1885" s="84"/>
      <c r="UOM1885" s="84"/>
      <c r="UON1885" s="84"/>
      <c r="UOO1885" s="84"/>
      <c r="UOP1885" s="84"/>
      <c r="UOQ1885" s="84"/>
      <c r="UOR1885" s="84"/>
      <c r="UOS1885" s="84"/>
      <c r="UOT1885" s="84"/>
      <c r="UOU1885" s="84"/>
      <c r="UOV1885" s="84"/>
      <c r="UOW1885" s="84"/>
      <c r="UOX1885" s="84"/>
      <c r="UOY1885" s="84"/>
      <c r="UOZ1885" s="84"/>
      <c r="UPA1885" s="84"/>
      <c r="UPB1885" s="84"/>
      <c r="UPC1885" s="84"/>
      <c r="UPD1885" s="84"/>
      <c r="UPE1885" s="84"/>
      <c r="UPF1885" s="84"/>
      <c r="UPG1885" s="84"/>
      <c r="UPH1885" s="84"/>
      <c r="UPI1885" s="84"/>
      <c r="UPJ1885" s="84"/>
      <c r="UPK1885" s="84"/>
      <c r="UPL1885" s="84"/>
      <c r="UPM1885" s="84"/>
      <c r="UPN1885" s="84"/>
      <c r="UPO1885" s="84"/>
      <c r="UPP1885" s="84"/>
      <c r="UPQ1885" s="84"/>
      <c r="UPR1885" s="84"/>
      <c r="UPS1885" s="84"/>
      <c r="UPT1885" s="84"/>
      <c r="UPU1885" s="84"/>
      <c r="UPV1885" s="84"/>
      <c r="UPW1885" s="84"/>
      <c r="UPX1885" s="84"/>
      <c r="UPY1885" s="84"/>
      <c r="UPZ1885" s="84"/>
      <c r="UQA1885" s="84"/>
      <c r="UQB1885" s="84"/>
      <c r="UQC1885" s="84"/>
      <c r="UQD1885" s="84"/>
      <c r="UQE1885" s="84"/>
      <c r="UQF1885" s="84"/>
      <c r="UQG1885" s="84"/>
      <c r="UQH1885" s="84"/>
      <c r="UQI1885" s="84"/>
      <c r="UQJ1885" s="84"/>
      <c r="UQK1885" s="84"/>
      <c r="UQL1885" s="84"/>
      <c r="UQM1885" s="84"/>
      <c r="UQN1885" s="84"/>
      <c r="UQO1885" s="84"/>
      <c r="UQP1885" s="84"/>
      <c r="UQQ1885" s="84"/>
      <c r="UQR1885" s="84"/>
      <c r="UQS1885" s="84"/>
      <c r="UQT1885" s="84"/>
      <c r="UQU1885" s="84"/>
      <c r="UQV1885" s="84"/>
      <c r="UQW1885" s="84"/>
      <c r="UQX1885" s="84"/>
      <c r="UQY1885" s="84"/>
      <c r="UQZ1885" s="84"/>
      <c r="URA1885" s="84"/>
      <c r="URB1885" s="84"/>
      <c r="URC1885" s="84"/>
      <c r="URD1885" s="84"/>
      <c r="URE1885" s="84"/>
      <c r="URF1885" s="84"/>
      <c r="URG1885" s="84"/>
      <c r="URH1885" s="84"/>
      <c r="URI1885" s="84"/>
      <c r="URJ1885" s="84"/>
      <c r="URK1885" s="84"/>
      <c r="URL1885" s="84"/>
      <c r="URM1885" s="84"/>
      <c r="URN1885" s="84"/>
      <c r="URO1885" s="84"/>
      <c r="URP1885" s="84"/>
      <c r="URQ1885" s="84"/>
      <c r="URR1885" s="84"/>
      <c r="URS1885" s="84"/>
      <c r="URT1885" s="84"/>
      <c r="URU1885" s="84"/>
      <c r="URV1885" s="84"/>
      <c r="URW1885" s="84"/>
      <c r="URX1885" s="84"/>
      <c r="URY1885" s="84"/>
      <c r="URZ1885" s="84"/>
      <c r="USA1885" s="84"/>
      <c r="USB1885" s="84"/>
      <c r="USC1885" s="84"/>
      <c r="USD1885" s="84"/>
      <c r="USE1885" s="84"/>
      <c r="USF1885" s="84"/>
      <c r="USG1885" s="84"/>
      <c r="USH1885" s="84"/>
      <c r="USI1885" s="84"/>
      <c r="USJ1885" s="84"/>
      <c r="USK1885" s="84"/>
      <c r="USL1885" s="84"/>
      <c r="USM1885" s="84"/>
      <c r="USN1885" s="84"/>
      <c r="USO1885" s="84"/>
      <c r="USP1885" s="84"/>
      <c r="USQ1885" s="84"/>
      <c r="USR1885" s="84"/>
      <c r="USS1885" s="84"/>
      <c r="UST1885" s="84"/>
      <c r="USU1885" s="84"/>
      <c r="USV1885" s="84"/>
      <c r="USW1885" s="84"/>
      <c r="USX1885" s="84"/>
      <c r="USY1885" s="84"/>
      <c r="USZ1885" s="84"/>
      <c r="UTA1885" s="84"/>
      <c r="UTB1885" s="84"/>
      <c r="UTC1885" s="84"/>
      <c r="UTD1885" s="84"/>
      <c r="UTE1885" s="84"/>
      <c r="UTF1885" s="84"/>
      <c r="UTG1885" s="84"/>
      <c r="UTH1885" s="84"/>
      <c r="UTI1885" s="84"/>
      <c r="UTJ1885" s="84"/>
      <c r="UTK1885" s="84"/>
      <c r="UTL1885" s="84"/>
      <c r="UTM1885" s="84"/>
      <c r="UTN1885" s="84"/>
      <c r="UTO1885" s="84"/>
      <c r="UTP1885" s="84"/>
      <c r="UTQ1885" s="84"/>
      <c r="UTR1885" s="84"/>
      <c r="UTS1885" s="84"/>
      <c r="UTT1885" s="84"/>
      <c r="UTU1885" s="84"/>
      <c r="UTV1885" s="84"/>
      <c r="UTW1885" s="84"/>
      <c r="UTX1885" s="84"/>
      <c r="UTY1885" s="84"/>
      <c r="UTZ1885" s="84"/>
      <c r="UUA1885" s="84"/>
      <c r="UUB1885" s="84"/>
      <c r="UUC1885" s="84"/>
      <c r="UUD1885" s="84"/>
      <c r="UUE1885" s="84"/>
      <c r="UUF1885" s="84"/>
      <c r="UUG1885" s="84"/>
      <c r="UUH1885" s="84"/>
      <c r="UUI1885" s="84"/>
      <c r="UUJ1885" s="84"/>
      <c r="UUK1885" s="84"/>
      <c r="UUL1885" s="84"/>
      <c r="UUM1885" s="84"/>
      <c r="UUN1885" s="84"/>
      <c r="UUO1885" s="84"/>
      <c r="UUP1885" s="84"/>
      <c r="UUQ1885" s="84"/>
      <c r="UUR1885" s="84"/>
      <c r="UUS1885" s="84"/>
      <c r="UUT1885" s="84"/>
      <c r="UUU1885" s="84"/>
      <c r="UUV1885" s="84"/>
      <c r="UUW1885" s="84"/>
      <c r="UUX1885" s="84"/>
      <c r="UUY1885" s="84"/>
      <c r="UUZ1885" s="84"/>
      <c r="UVA1885" s="84"/>
      <c r="UVB1885" s="84"/>
      <c r="UVC1885" s="84"/>
      <c r="UVD1885" s="84"/>
      <c r="UVE1885" s="84"/>
      <c r="UVF1885" s="84"/>
      <c r="UVG1885" s="84"/>
      <c r="UVH1885" s="84"/>
      <c r="UVI1885" s="84"/>
      <c r="UVJ1885" s="84"/>
      <c r="UVK1885" s="84"/>
      <c r="UVL1885" s="84"/>
      <c r="UVM1885" s="84"/>
      <c r="UVN1885" s="84"/>
      <c r="UVO1885" s="84"/>
      <c r="UVP1885" s="84"/>
      <c r="UVQ1885" s="84"/>
      <c r="UVR1885" s="84"/>
      <c r="UVS1885" s="84"/>
      <c r="UVT1885" s="84"/>
      <c r="UVU1885" s="84"/>
      <c r="UVV1885" s="84"/>
      <c r="UVW1885" s="84"/>
      <c r="UVX1885" s="84"/>
      <c r="UVY1885" s="84"/>
      <c r="UVZ1885" s="84"/>
      <c r="UWA1885" s="84"/>
      <c r="UWB1885" s="84"/>
      <c r="UWC1885" s="84"/>
      <c r="UWD1885" s="84"/>
      <c r="UWE1885" s="84"/>
      <c r="UWF1885" s="84"/>
      <c r="UWG1885" s="84"/>
      <c r="UWH1885" s="84"/>
      <c r="UWI1885" s="84"/>
      <c r="UWJ1885" s="84"/>
      <c r="UWK1885" s="84"/>
      <c r="UWL1885" s="84"/>
      <c r="UWM1885" s="84"/>
      <c r="UWN1885" s="84"/>
      <c r="UWO1885" s="84"/>
      <c r="UWP1885" s="84"/>
      <c r="UWQ1885" s="84"/>
      <c r="UWR1885" s="84"/>
      <c r="UWS1885" s="84"/>
      <c r="UWT1885" s="84"/>
      <c r="UWU1885" s="84"/>
      <c r="UWV1885" s="84"/>
      <c r="UWW1885" s="84"/>
      <c r="UWX1885" s="84"/>
      <c r="UWY1885" s="84"/>
      <c r="UWZ1885" s="84"/>
      <c r="UXA1885" s="84"/>
      <c r="UXB1885" s="84"/>
      <c r="UXC1885" s="84"/>
      <c r="UXD1885" s="84"/>
      <c r="UXE1885" s="84"/>
      <c r="UXF1885" s="84"/>
      <c r="UXG1885" s="84"/>
      <c r="UXH1885" s="84"/>
      <c r="UXI1885" s="84"/>
      <c r="UXJ1885" s="84"/>
      <c r="UXK1885" s="84"/>
      <c r="UXL1885" s="84"/>
      <c r="UXM1885" s="84"/>
      <c r="UXN1885" s="84"/>
      <c r="UXO1885" s="84"/>
      <c r="UXP1885" s="84"/>
      <c r="UXQ1885" s="84"/>
      <c r="UXR1885" s="84"/>
      <c r="UXS1885" s="84"/>
      <c r="UXT1885" s="84"/>
      <c r="UXU1885" s="84"/>
      <c r="UXV1885" s="84"/>
      <c r="UXW1885" s="84"/>
      <c r="UXX1885" s="84"/>
      <c r="UXY1885" s="84"/>
      <c r="UXZ1885" s="84"/>
      <c r="UYA1885" s="84"/>
      <c r="UYB1885" s="84"/>
      <c r="UYC1885" s="84"/>
      <c r="UYD1885" s="84"/>
      <c r="UYE1885" s="84"/>
      <c r="UYF1885" s="84"/>
      <c r="UYG1885" s="84"/>
      <c r="UYH1885" s="84"/>
      <c r="UYI1885" s="84"/>
      <c r="UYJ1885" s="84"/>
      <c r="UYK1885" s="84"/>
      <c r="UYL1885" s="84"/>
      <c r="UYM1885" s="84"/>
      <c r="UYN1885" s="84"/>
      <c r="UYO1885" s="84"/>
      <c r="UYP1885" s="84"/>
      <c r="UYQ1885" s="84"/>
      <c r="UYR1885" s="84"/>
      <c r="UYS1885" s="84"/>
      <c r="UYT1885" s="84"/>
      <c r="UYU1885" s="84"/>
      <c r="UYV1885" s="84"/>
      <c r="UYW1885" s="84"/>
      <c r="UYX1885" s="84"/>
      <c r="UYY1885" s="84"/>
      <c r="UYZ1885" s="84"/>
      <c r="UZA1885" s="84"/>
      <c r="UZB1885" s="84"/>
      <c r="UZC1885" s="84"/>
      <c r="UZD1885" s="84"/>
      <c r="UZE1885" s="84"/>
      <c r="UZF1885" s="84"/>
      <c r="UZG1885" s="84"/>
      <c r="UZH1885" s="84"/>
      <c r="UZI1885" s="84"/>
      <c r="UZJ1885" s="84"/>
      <c r="UZK1885" s="84"/>
      <c r="UZL1885" s="84"/>
      <c r="UZM1885" s="84"/>
      <c r="UZN1885" s="84"/>
      <c r="UZO1885" s="84"/>
      <c r="UZP1885" s="84"/>
      <c r="UZQ1885" s="84"/>
      <c r="UZR1885" s="84"/>
      <c r="UZS1885" s="84"/>
      <c r="UZT1885" s="84"/>
      <c r="UZU1885" s="84"/>
      <c r="UZV1885" s="84"/>
      <c r="UZW1885" s="84"/>
      <c r="UZX1885" s="84"/>
      <c r="UZY1885" s="84"/>
      <c r="UZZ1885" s="84"/>
      <c r="VAA1885" s="84"/>
      <c r="VAB1885" s="84"/>
      <c r="VAC1885" s="84"/>
      <c r="VAD1885" s="84"/>
      <c r="VAE1885" s="84"/>
      <c r="VAF1885" s="84"/>
      <c r="VAG1885" s="84"/>
      <c r="VAH1885" s="84"/>
      <c r="VAI1885" s="84"/>
      <c r="VAJ1885" s="84"/>
      <c r="VAK1885" s="84"/>
      <c r="VAL1885" s="84"/>
      <c r="VAM1885" s="84"/>
      <c r="VAN1885" s="84"/>
      <c r="VAO1885" s="84"/>
      <c r="VAP1885" s="84"/>
      <c r="VAQ1885" s="84"/>
      <c r="VAR1885" s="84"/>
      <c r="VAS1885" s="84"/>
      <c r="VAT1885" s="84"/>
      <c r="VAU1885" s="84"/>
      <c r="VAV1885" s="84"/>
      <c r="VAW1885" s="84"/>
      <c r="VAX1885" s="84"/>
      <c r="VAY1885" s="84"/>
      <c r="VAZ1885" s="84"/>
      <c r="VBA1885" s="84"/>
      <c r="VBB1885" s="84"/>
      <c r="VBC1885" s="84"/>
      <c r="VBD1885" s="84"/>
      <c r="VBE1885" s="84"/>
      <c r="VBF1885" s="84"/>
      <c r="VBG1885" s="84"/>
      <c r="VBH1885" s="84"/>
      <c r="VBI1885" s="84"/>
      <c r="VBJ1885" s="84"/>
      <c r="VBK1885" s="84"/>
      <c r="VBL1885" s="84"/>
      <c r="VBM1885" s="84"/>
      <c r="VBN1885" s="84"/>
      <c r="VBO1885" s="84"/>
      <c r="VBP1885" s="84"/>
      <c r="VBQ1885" s="84"/>
      <c r="VBR1885" s="84"/>
      <c r="VBS1885" s="84"/>
      <c r="VBT1885" s="84"/>
      <c r="VBU1885" s="84"/>
      <c r="VBV1885" s="84"/>
      <c r="VBW1885" s="84"/>
      <c r="VBX1885" s="84"/>
      <c r="VBY1885" s="84"/>
      <c r="VBZ1885" s="84"/>
      <c r="VCA1885" s="84"/>
      <c r="VCB1885" s="84"/>
      <c r="VCC1885" s="84"/>
      <c r="VCD1885" s="84"/>
      <c r="VCE1885" s="84"/>
      <c r="VCF1885" s="84"/>
      <c r="VCG1885" s="84"/>
      <c r="VCH1885" s="84"/>
      <c r="VCI1885" s="84"/>
      <c r="VCJ1885" s="84"/>
      <c r="VCK1885" s="84"/>
      <c r="VCL1885" s="84"/>
      <c r="VCM1885" s="84"/>
      <c r="VCN1885" s="84"/>
      <c r="VCO1885" s="84"/>
      <c r="VCP1885" s="84"/>
      <c r="VCQ1885" s="84"/>
      <c r="VCR1885" s="84"/>
      <c r="VCS1885" s="84"/>
      <c r="VCT1885" s="84"/>
      <c r="VCU1885" s="84"/>
      <c r="VCV1885" s="84"/>
      <c r="VCW1885" s="84"/>
      <c r="VCX1885" s="84"/>
      <c r="VCY1885" s="84"/>
      <c r="VCZ1885" s="84"/>
      <c r="VDA1885" s="84"/>
      <c r="VDB1885" s="84"/>
      <c r="VDC1885" s="84"/>
      <c r="VDD1885" s="84"/>
      <c r="VDE1885" s="84"/>
      <c r="VDF1885" s="84"/>
      <c r="VDG1885" s="84"/>
      <c r="VDH1885" s="84"/>
      <c r="VDI1885" s="84"/>
      <c r="VDJ1885" s="84"/>
      <c r="VDK1885" s="84"/>
      <c r="VDL1885" s="84"/>
      <c r="VDM1885" s="84"/>
      <c r="VDN1885" s="84"/>
      <c r="VDO1885" s="84"/>
      <c r="VDP1885" s="84"/>
      <c r="VDQ1885" s="84"/>
      <c r="VDR1885" s="84"/>
      <c r="VDS1885" s="84"/>
      <c r="VDT1885" s="84"/>
      <c r="VDU1885" s="84"/>
      <c r="VDV1885" s="84"/>
      <c r="VDW1885" s="84"/>
      <c r="VDX1885" s="84"/>
      <c r="VDY1885" s="84"/>
      <c r="VDZ1885" s="84"/>
      <c r="VEA1885" s="84"/>
      <c r="VEB1885" s="84"/>
      <c r="VEC1885" s="84"/>
      <c r="VED1885" s="84"/>
      <c r="VEE1885" s="84"/>
      <c r="VEF1885" s="84"/>
      <c r="VEG1885" s="84"/>
      <c r="VEH1885" s="84"/>
      <c r="VEI1885" s="84"/>
      <c r="VEJ1885" s="84"/>
      <c r="VEK1885" s="84"/>
      <c r="VEL1885" s="84"/>
      <c r="VEM1885" s="84"/>
      <c r="VEN1885" s="84"/>
      <c r="VEO1885" s="84"/>
      <c r="VEP1885" s="84"/>
      <c r="VEQ1885" s="84"/>
      <c r="VER1885" s="84"/>
      <c r="VES1885" s="84"/>
      <c r="VET1885" s="84"/>
      <c r="VEU1885" s="84"/>
      <c r="VEV1885" s="84"/>
      <c r="VEW1885" s="84"/>
      <c r="VEX1885" s="84"/>
      <c r="VEY1885" s="84"/>
      <c r="VEZ1885" s="84"/>
      <c r="VFA1885" s="84"/>
      <c r="VFB1885" s="84"/>
      <c r="VFC1885" s="84"/>
      <c r="VFD1885" s="84"/>
      <c r="VFE1885" s="84"/>
      <c r="VFF1885" s="84"/>
      <c r="VFG1885" s="84"/>
      <c r="VFH1885" s="84"/>
      <c r="VFI1885" s="84"/>
      <c r="VFJ1885" s="84"/>
      <c r="VFK1885" s="84"/>
      <c r="VFL1885" s="84"/>
      <c r="VFM1885" s="84"/>
      <c r="VFN1885" s="84"/>
      <c r="VFO1885" s="84"/>
      <c r="VFP1885" s="84"/>
      <c r="VFQ1885" s="84"/>
      <c r="VFR1885" s="84"/>
      <c r="VFS1885" s="84"/>
      <c r="VFT1885" s="84"/>
      <c r="VFU1885" s="84"/>
      <c r="VFV1885" s="84"/>
      <c r="VFW1885" s="84"/>
      <c r="VFX1885" s="84"/>
      <c r="VFY1885" s="84"/>
      <c r="VFZ1885" s="84"/>
      <c r="VGA1885" s="84"/>
      <c r="VGB1885" s="84"/>
      <c r="VGC1885" s="84"/>
      <c r="VGD1885" s="84"/>
      <c r="VGE1885" s="84"/>
      <c r="VGF1885" s="84"/>
      <c r="VGG1885" s="84"/>
      <c r="VGH1885" s="84"/>
      <c r="VGI1885" s="84"/>
      <c r="VGJ1885" s="84"/>
      <c r="VGK1885" s="84"/>
      <c r="VGL1885" s="84"/>
      <c r="VGM1885" s="84"/>
      <c r="VGN1885" s="84"/>
      <c r="VGO1885" s="84"/>
      <c r="VGP1885" s="84"/>
      <c r="VGQ1885" s="84"/>
      <c r="VGR1885" s="84"/>
      <c r="VGS1885" s="84"/>
      <c r="VGT1885" s="84"/>
      <c r="VGU1885" s="84"/>
      <c r="VGV1885" s="84"/>
      <c r="VGW1885" s="84"/>
      <c r="VGX1885" s="84"/>
      <c r="VGY1885" s="84"/>
      <c r="VGZ1885" s="84"/>
      <c r="VHA1885" s="84"/>
      <c r="VHB1885" s="84"/>
      <c r="VHC1885" s="84"/>
      <c r="VHD1885" s="84"/>
      <c r="VHE1885" s="84"/>
      <c r="VHF1885" s="84"/>
      <c r="VHG1885" s="84"/>
      <c r="VHH1885" s="84"/>
      <c r="VHI1885" s="84"/>
      <c r="VHJ1885" s="84"/>
      <c r="VHK1885" s="84"/>
      <c r="VHL1885" s="84"/>
      <c r="VHM1885" s="84"/>
      <c r="VHN1885" s="84"/>
      <c r="VHO1885" s="84"/>
      <c r="VHP1885" s="84"/>
      <c r="VHQ1885" s="84"/>
      <c r="VHR1885" s="84"/>
      <c r="VHS1885" s="84"/>
      <c r="VHT1885" s="84"/>
      <c r="VHU1885" s="84"/>
      <c r="VHV1885" s="84"/>
      <c r="VHW1885" s="84"/>
      <c r="VHX1885" s="84"/>
      <c r="VHY1885" s="84"/>
      <c r="VHZ1885" s="84"/>
      <c r="VIA1885" s="84"/>
      <c r="VIB1885" s="84"/>
      <c r="VIC1885" s="84"/>
      <c r="VID1885" s="84"/>
      <c r="VIE1885" s="84"/>
      <c r="VIF1885" s="84"/>
      <c r="VIG1885" s="84"/>
      <c r="VIH1885" s="84"/>
      <c r="VII1885" s="84"/>
      <c r="VIJ1885" s="84"/>
      <c r="VIK1885" s="84"/>
      <c r="VIL1885" s="84"/>
      <c r="VIM1885" s="84"/>
      <c r="VIN1885" s="84"/>
      <c r="VIO1885" s="84"/>
      <c r="VIP1885" s="84"/>
      <c r="VIQ1885" s="84"/>
      <c r="VIR1885" s="84"/>
      <c r="VIS1885" s="84"/>
      <c r="VIT1885" s="84"/>
      <c r="VIU1885" s="84"/>
      <c r="VIV1885" s="84"/>
      <c r="VIW1885" s="84"/>
      <c r="VIX1885" s="84"/>
      <c r="VIY1885" s="84"/>
      <c r="VIZ1885" s="84"/>
      <c r="VJA1885" s="84"/>
      <c r="VJB1885" s="84"/>
      <c r="VJC1885" s="84"/>
      <c r="VJD1885" s="84"/>
      <c r="VJE1885" s="84"/>
      <c r="VJF1885" s="84"/>
      <c r="VJG1885" s="84"/>
      <c r="VJH1885" s="84"/>
      <c r="VJI1885" s="84"/>
      <c r="VJJ1885" s="84"/>
      <c r="VJK1885" s="84"/>
      <c r="VJL1885" s="84"/>
      <c r="VJM1885" s="84"/>
      <c r="VJN1885" s="84"/>
      <c r="VJO1885" s="84"/>
      <c r="VJP1885" s="84"/>
      <c r="VJQ1885" s="84"/>
      <c r="VJR1885" s="84"/>
      <c r="VJS1885" s="84"/>
      <c r="VJT1885" s="84"/>
      <c r="VJU1885" s="84"/>
      <c r="VJV1885" s="84"/>
      <c r="VJW1885" s="84"/>
      <c r="VJX1885" s="84"/>
      <c r="VJY1885" s="84"/>
      <c r="VJZ1885" s="84"/>
      <c r="VKA1885" s="84"/>
      <c r="VKB1885" s="84"/>
      <c r="VKC1885" s="84"/>
      <c r="VKD1885" s="84"/>
      <c r="VKE1885" s="84"/>
      <c r="VKF1885" s="84"/>
      <c r="VKG1885" s="84"/>
      <c r="VKH1885" s="84"/>
      <c r="VKI1885" s="84"/>
      <c r="VKJ1885" s="84"/>
      <c r="VKK1885" s="84"/>
      <c r="VKL1885" s="84"/>
      <c r="VKM1885" s="84"/>
      <c r="VKN1885" s="84"/>
      <c r="VKO1885" s="84"/>
      <c r="VKP1885" s="84"/>
      <c r="VKQ1885" s="84"/>
      <c r="VKR1885" s="84"/>
      <c r="VKS1885" s="84"/>
      <c r="VKT1885" s="84"/>
      <c r="VKU1885" s="84"/>
      <c r="VKV1885" s="84"/>
      <c r="VKW1885" s="84"/>
      <c r="VKX1885" s="84"/>
      <c r="VKY1885" s="84"/>
      <c r="VKZ1885" s="84"/>
      <c r="VLA1885" s="84"/>
      <c r="VLB1885" s="84"/>
      <c r="VLC1885" s="84"/>
      <c r="VLD1885" s="84"/>
      <c r="VLE1885" s="84"/>
      <c r="VLF1885" s="84"/>
      <c r="VLG1885" s="84"/>
      <c r="VLH1885" s="84"/>
      <c r="VLI1885" s="84"/>
      <c r="VLJ1885" s="84"/>
      <c r="VLK1885" s="84"/>
      <c r="VLL1885" s="84"/>
      <c r="VLM1885" s="84"/>
      <c r="VLN1885" s="84"/>
      <c r="VLO1885" s="84"/>
      <c r="VLP1885" s="84"/>
      <c r="VLQ1885" s="84"/>
      <c r="VLR1885" s="84"/>
      <c r="VLS1885" s="84"/>
      <c r="VLT1885" s="84"/>
      <c r="VLU1885" s="84"/>
      <c r="VLV1885" s="84"/>
      <c r="VLW1885" s="84"/>
      <c r="VLX1885" s="84"/>
      <c r="VLY1885" s="84"/>
      <c r="VLZ1885" s="84"/>
      <c r="VMA1885" s="84"/>
      <c r="VMB1885" s="84"/>
      <c r="VMC1885" s="84"/>
      <c r="VMD1885" s="84"/>
      <c r="VME1885" s="84"/>
      <c r="VMF1885" s="84"/>
      <c r="VMG1885" s="84"/>
      <c r="VMH1885" s="84"/>
      <c r="VMI1885" s="84"/>
      <c r="VMJ1885" s="84"/>
      <c r="VMK1885" s="84"/>
      <c r="VML1885" s="84"/>
      <c r="VMM1885" s="84"/>
      <c r="VMN1885" s="84"/>
      <c r="VMO1885" s="84"/>
      <c r="VMP1885" s="84"/>
      <c r="VMQ1885" s="84"/>
      <c r="VMR1885" s="84"/>
      <c r="VMS1885" s="84"/>
      <c r="VMT1885" s="84"/>
      <c r="VMU1885" s="84"/>
      <c r="VMV1885" s="84"/>
      <c r="VMW1885" s="84"/>
      <c r="VMX1885" s="84"/>
      <c r="VMY1885" s="84"/>
      <c r="VMZ1885" s="84"/>
      <c r="VNA1885" s="84"/>
      <c r="VNB1885" s="84"/>
      <c r="VNC1885" s="84"/>
      <c r="VND1885" s="84"/>
      <c r="VNE1885" s="84"/>
      <c r="VNF1885" s="84"/>
      <c r="VNG1885" s="84"/>
      <c r="VNH1885" s="84"/>
      <c r="VNI1885" s="84"/>
      <c r="VNJ1885" s="84"/>
      <c r="VNK1885" s="84"/>
      <c r="VNL1885" s="84"/>
      <c r="VNM1885" s="84"/>
      <c r="VNN1885" s="84"/>
      <c r="VNO1885" s="84"/>
      <c r="VNP1885" s="84"/>
      <c r="VNQ1885" s="84"/>
      <c r="VNR1885" s="84"/>
      <c r="VNS1885" s="84"/>
      <c r="VNT1885" s="84"/>
      <c r="VNU1885" s="84"/>
      <c r="VNV1885" s="84"/>
      <c r="VNW1885" s="84"/>
      <c r="VNX1885" s="84"/>
      <c r="VNY1885" s="84"/>
      <c r="VNZ1885" s="84"/>
      <c r="VOA1885" s="84"/>
      <c r="VOB1885" s="84"/>
      <c r="VOC1885" s="84"/>
      <c r="VOD1885" s="84"/>
      <c r="VOE1885" s="84"/>
      <c r="VOF1885" s="84"/>
      <c r="VOG1885" s="84"/>
      <c r="VOH1885" s="84"/>
      <c r="VOI1885" s="84"/>
      <c r="VOJ1885" s="84"/>
      <c r="VOK1885" s="84"/>
      <c r="VOL1885" s="84"/>
      <c r="VOM1885" s="84"/>
      <c r="VON1885" s="84"/>
      <c r="VOO1885" s="84"/>
      <c r="VOP1885" s="84"/>
      <c r="VOQ1885" s="84"/>
      <c r="VOR1885" s="84"/>
      <c r="VOS1885" s="84"/>
      <c r="VOT1885" s="84"/>
      <c r="VOU1885" s="84"/>
      <c r="VOV1885" s="84"/>
      <c r="VOW1885" s="84"/>
      <c r="VOX1885" s="84"/>
      <c r="VOY1885" s="84"/>
      <c r="VOZ1885" s="84"/>
      <c r="VPA1885" s="84"/>
      <c r="VPB1885" s="84"/>
      <c r="VPC1885" s="84"/>
      <c r="VPD1885" s="84"/>
      <c r="VPE1885" s="84"/>
      <c r="VPF1885" s="84"/>
      <c r="VPG1885" s="84"/>
      <c r="VPH1885" s="84"/>
      <c r="VPI1885" s="84"/>
      <c r="VPJ1885" s="84"/>
      <c r="VPK1885" s="84"/>
      <c r="VPL1885" s="84"/>
      <c r="VPM1885" s="84"/>
      <c r="VPN1885" s="84"/>
      <c r="VPO1885" s="84"/>
      <c r="VPP1885" s="84"/>
      <c r="VPQ1885" s="84"/>
      <c r="VPR1885" s="84"/>
      <c r="VPS1885" s="84"/>
      <c r="VPT1885" s="84"/>
      <c r="VPU1885" s="84"/>
      <c r="VPV1885" s="84"/>
      <c r="VPW1885" s="84"/>
      <c r="VPX1885" s="84"/>
      <c r="VPY1885" s="84"/>
      <c r="VPZ1885" s="84"/>
      <c r="VQA1885" s="84"/>
      <c r="VQB1885" s="84"/>
      <c r="VQC1885" s="84"/>
      <c r="VQD1885" s="84"/>
      <c r="VQE1885" s="84"/>
      <c r="VQF1885" s="84"/>
      <c r="VQG1885" s="84"/>
      <c r="VQH1885" s="84"/>
      <c r="VQI1885" s="84"/>
      <c r="VQJ1885" s="84"/>
      <c r="VQK1885" s="84"/>
      <c r="VQL1885" s="84"/>
      <c r="VQM1885" s="84"/>
      <c r="VQN1885" s="84"/>
      <c r="VQO1885" s="84"/>
      <c r="VQP1885" s="84"/>
      <c r="VQQ1885" s="84"/>
      <c r="VQR1885" s="84"/>
      <c r="VQS1885" s="84"/>
      <c r="VQT1885" s="84"/>
      <c r="VQU1885" s="84"/>
      <c r="VQV1885" s="84"/>
      <c r="VQW1885" s="84"/>
      <c r="VQX1885" s="84"/>
      <c r="VQY1885" s="84"/>
      <c r="VQZ1885" s="84"/>
      <c r="VRA1885" s="84"/>
      <c r="VRB1885" s="84"/>
      <c r="VRC1885" s="84"/>
      <c r="VRD1885" s="84"/>
      <c r="VRE1885" s="84"/>
      <c r="VRF1885" s="84"/>
      <c r="VRG1885" s="84"/>
      <c r="VRH1885" s="84"/>
      <c r="VRI1885" s="84"/>
      <c r="VRJ1885" s="84"/>
      <c r="VRK1885" s="84"/>
      <c r="VRL1885" s="84"/>
      <c r="VRM1885" s="84"/>
      <c r="VRN1885" s="84"/>
      <c r="VRO1885" s="84"/>
      <c r="VRP1885" s="84"/>
      <c r="VRQ1885" s="84"/>
      <c r="VRR1885" s="84"/>
      <c r="VRS1885" s="84"/>
      <c r="VRT1885" s="84"/>
      <c r="VRU1885" s="84"/>
      <c r="VRV1885" s="84"/>
      <c r="VRW1885" s="84"/>
      <c r="VRX1885" s="84"/>
      <c r="VRY1885" s="84"/>
      <c r="VRZ1885" s="84"/>
      <c r="VSA1885" s="84"/>
      <c r="VSB1885" s="84"/>
      <c r="VSC1885" s="84"/>
      <c r="VSD1885" s="84"/>
      <c r="VSE1885" s="84"/>
      <c r="VSF1885" s="84"/>
      <c r="VSG1885" s="84"/>
      <c r="VSH1885" s="84"/>
      <c r="VSI1885" s="84"/>
      <c r="VSJ1885" s="84"/>
      <c r="VSK1885" s="84"/>
      <c r="VSL1885" s="84"/>
      <c r="VSM1885" s="84"/>
      <c r="VSN1885" s="84"/>
      <c r="VSO1885" s="84"/>
      <c r="VSP1885" s="84"/>
      <c r="VSQ1885" s="84"/>
      <c r="VSR1885" s="84"/>
      <c r="VSS1885" s="84"/>
      <c r="VST1885" s="84"/>
      <c r="VSU1885" s="84"/>
      <c r="VSV1885" s="84"/>
      <c r="VSW1885" s="84"/>
      <c r="VSX1885" s="84"/>
      <c r="VSY1885" s="84"/>
      <c r="VSZ1885" s="84"/>
      <c r="VTA1885" s="84"/>
      <c r="VTB1885" s="84"/>
      <c r="VTC1885" s="84"/>
      <c r="VTD1885" s="84"/>
      <c r="VTE1885" s="84"/>
      <c r="VTF1885" s="84"/>
      <c r="VTG1885" s="84"/>
      <c r="VTH1885" s="84"/>
      <c r="VTI1885" s="84"/>
      <c r="VTJ1885" s="84"/>
      <c r="VTK1885" s="84"/>
      <c r="VTL1885" s="84"/>
      <c r="VTM1885" s="84"/>
      <c r="VTN1885" s="84"/>
      <c r="VTO1885" s="84"/>
      <c r="VTP1885" s="84"/>
      <c r="VTQ1885" s="84"/>
      <c r="VTR1885" s="84"/>
      <c r="VTS1885" s="84"/>
      <c r="VTT1885" s="84"/>
      <c r="VTU1885" s="84"/>
      <c r="VTV1885" s="84"/>
      <c r="VTW1885" s="84"/>
      <c r="VTX1885" s="84"/>
      <c r="VTY1885" s="84"/>
      <c r="VTZ1885" s="84"/>
      <c r="VUA1885" s="84"/>
      <c r="VUB1885" s="84"/>
      <c r="VUC1885" s="84"/>
      <c r="VUD1885" s="84"/>
      <c r="VUE1885" s="84"/>
      <c r="VUF1885" s="84"/>
      <c r="VUG1885" s="84"/>
      <c r="VUH1885" s="84"/>
      <c r="VUI1885" s="84"/>
      <c r="VUJ1885" s="84"/>
      <c r="VUK1885" s="84"/>
      <c r="VUL1885" s="84"/>
      <c r="VUM1885" s="84"/>
      <c r="VUN1885" s="84"/>
      <c r="VUO1885" s="84"/>
      <c r="VUP1885" s="84"/>
      <c r="VUQ1885" s="84"/>
      <c r="VUR1885" s="84"/>
      <c r="VUS1885" s="84"/>
      <c r="VUT1885" s="84"/>
      <c r="VUU1885" s="84"/>
      <c r="VUV1885" s="84"/>
      <c r="VUW1885" s="84"/>
      <c r="VUX1885" s="84"/>
      <c r="VUY1885" s="84"/>
      <c r="VUZ1885" s="84"/>
      <c r="VVA1885" s="84"/>
      <c r="VVB1885" s="84"/>
      <c r="VVC1885" s="84"/>
      <c r="VVD1885" s="84"/>
      <c r="VVE1885" s="84"/>
      <c r="VVF1885" s="84"/>
      <c r="VVG1885" s="84"/>
      <c r="VVH1885" s="84"/>
      <c r="VVI1885" s="84"/>
      <c r="VVJ1885" s="84"/>
      <c r="VVK1885" s="84"/>
      <c r="VVL1885" s="84"/>
      <c r="VVM1885" s="84"/>
      <c r="VVN1885" s="84"/>
      <c r="VVO1885" s="84"/>
      <c r="VVP1885" s="84"/>
      <c r="VVQ1885" s="84"/>
      <c r="VVR1885" s="84"/>
      <c r="VVS1885" s="84"/>
      <c r="VVT1885" s="84"/>
      <c r="VVU1885" s="84"/>
      <c r="VVV1885" s="84"/>
      <c r="VVW1885" s="84"/>
      <c r="VVX1885" s="84"/>
      <c r="VVY1885" s="84"/>
      <c r="VVZ1885" s="84"/>
      <c r="VWA1885" s="84"/>
      <c r="VWB1885" s="84"/>
      <c r="VWC1885" s="84"/>
      <c r="VWD1885" s="84"/>
      <c r="VWE1885" s="84"/>
      <c r="VWF1885" s="84"/>
      <c r="VWG1885" s="84"/>
      <c r="VWH1885" s="84"/>
      <c r="VWI1885" s="84"/>
      <c r="VWJ1885" s="84"/>
      <c r="VWK1885" s="84"/>
      <c r="VWL1885" s="84"/>
      <c r="VWM1885" s="84"/>
      <c r="VWN1885" s="84"/>
      <c r="VWO1885" s="84"/>
      <c r="VWP1885" s="84"/>
      <c r="VWQ1885" s="84"/>
      <c r="VWR1885" s="84"/>
      <c r="VWS1885" s="84"/>
      <c r="VWT1885" s="84"/>
      <c r="VWU1885" s="84"/>
      <c r="VWV1885" s="84"/>
      <c r="VWW1885" s="84"/>
      <c r="VWX1885" s="84"/>
      <c r="VWY1885" s="84"/>
      <c r="VWZ1885" s="84"/>
      <c r="VXA1885" s="84"/>
      <c r="VXB1885" s="84"/>
      <c r="VXC1885" s="84"/>
      <c r="VXD1885" s="84"/>
      <c r="VXE1885" s="84"/>
      <c r="VXF1885" s="84"/>
      <c r="VXG1885" s="84"/>
      <c r="VXH1885" s="84"/>
      <c r="VXI1885" s="84"/>
      <c r="VXJ1885" s="84"/>
      <c r="VXK1885" s="84"/>
      <c r="VXL1885" s="84"/>
      <c r="VXM1885" s="84"/>
      <c r="VXN1885" s="84"/>
      <c r="VXO1885" s="84"/>
      <c r="VXP1885" s="84"/>
      <c r="VXQ1885" s="84"/>
      <c r="VXR1885" s="84"/>
      <c r="VXS1885" s="84"/>
      <c r="VXT1885" s="84"/>
      <c r="VXU1885" s="84"/>
      <c r="VXV1885" s="84"/>
      <c r="VXW1885" s="84"/>
      <c r="VXX1885" s="84"/>
      <c r="VXY1885" s="84"/>
      <c r="VXZ1885" s="84"/>
      <c r="VYA1885" s="84"/>
      <c r="VYB1885" s="84"/>
      <c r="VYC1885" s="84"/>
      <c r="VYD1885" s="84"/>
      <c r="VYE1885" s="84"/>
      <c r="VYF1885" s="84"/>
      <c r="VYG1885" s="84"/>
      <c r="VYH1885" s="84"/>
      <c r="VYI1885" s="84"/>
      <c r="VYJ1885" s="84"/>
      <c r="VYK1885" s="84"/>
      <c r="VYL1885" s="84"/>
      <c r="VYM1885" s="84"/>
      <c r="VYN1885" s="84"/>
      <c r="VYO1885" s="84"/>
      <c r="VYP1885" s="84"/>
      <c r="VYQ1885" s="84"/>
      <c r="VYR1885" s="84"/>
      <c r="VYS1885" s="84"/>
      <c r="VYT1885" s="84"/>
      <c r="VYU1885" s="84"/>
      <c r="VYV1885" s="84"/>
      <c r="VYW1885" s="84"/>
      <c r="VYX1885" s="84"/>
      <c r="VYY1885" s="84"/>
      <c r="VYZ1885" s="84"/>
      <c r="VZA1885" s="84"/>
      <c r="VZB1885" s="84"/>
      <c r="VZC1885" s="84"/>
      <c r="VZD1885" s="84"/>
      <c r="VZE1885" s="84"/>
      <c r="VZF1885" s="84"/>
      <c r="VZG1885" s="84"/>
      <c r="VZH1885" s="84"/>
      <c r="VZI1885" s="84"/>
      <c r="VZJ1885" s="84"/>
      <c r="VZK1885" s="84"/>
      <c r="VZL1885" s="84"/>
      <c r="VZM1885" s="84"/>
      <c r="VZN1885" s="84"/>
      <c r="VZO1885" s="84"/>
      <c r="VZP1885" s="84"/>
      <c r="VZQ1885" s="84"/>
      <c r="VZR1885" s="84"/>
      <c r="VZS1885" s="84"/>
      <c r="VZT1885" s="84"/>
      <c r="VZU1885" s="84"/>
      <c r="VZV1885" s="84"/>
      <c r="VZW1885" s="84"/>
      <c r="VZX1885" s="84"/>
      <c r="VZY1885" s="84"/>
      <c r="VZZ1885" s="84"/>
      <c r="WAA1885" s="84"/>
      <c r="WAB1885" s="84"/>
      <c r="WAC1885" s="84"/>
      <c r="WAD1885" s="84"/>
      <c r="WAE1885" s="84"/>
      <c r="WAF1885" s="84"/>
      <c r="WAG1885" s="84"/>
      <c r="WAH1885" s="84"/>
      <c r="WAI1885" s="84"/>
      <c r="WAJ1885" s="84"/>
      <c r="WAK1885" s="84"/>
      <c r="WAL1885" s="84"/>
      <c r="WAM1885" s="84"/>
      <c r="WAN1885" s="84"/>
      <c r="WAO1885" s="84"/>
      <c r="WAP1885" s="84"/>
      <c r="WAQ1885" s="84"/>
      <c r="WAR1885" s="84"/>
      <c r="WAS1885" s="84"/>
      <c r="WAT1885" s="84"/>
      <c r="WAU1885" s="84"/>
      <c r="WAV1885" s="84"/>
      <c r="WAW1885" s="84"/>
      <c r="WAX1885" s="84"/>
      <c r="WAY1885" s="84"/>
      <c r="WAZ1885" s="84"/>
      <c r="WBA1885" s="84"/>
      <c r="WBB1885" s="84"/>
      <c r="WBC1885" s="84"/>
      <c r="WBD1885" s="84"/>
      <c r="WBE1885" s="84"/>
      <c r="WBF1885" s="84"/>
      <c r="WBG1885" s="84"/>
      <c r="WBH1885" s="84"/>
      <c r="WBI1885" s="84"/>
      <c r="WBJ1885" s="84"/>
      <c r="WBK1885" s="84"/>
      <c r="WBL1885" s="84"/>
      <c r="WBM1885" s="84"/>
      <c r="WBN1885" s="84"/>
      <c r="WBO1885" s="84"/>
      <c r="WBP1885" s="84"/>
      <c r="WBQ1885" s="84"/>
      <c r="WBR1885" s="84"/>
      <c r="WBS1885" s="84"/>
      <c r="WBT1885" s="84"/>
      <c r="WBU1885" s="84"/>
      <c r="WBV1885" s="84"/>
      <c r="WBW1885" s="84"/>
      <c r="WBX1885" s="84"/>
      <c r="WBY1885" s="84"/>
      <c r="WBZ1885" s="84"/>
      <c r="WCA1885" s="84"/>
      <c r="WCB1885" s="84"/>
      <c r="WCC1885" s="84"/>
      <c r="WCD1885" s="84"/>
      <c r="WCE1885" s="84"/>
      <c r="WCF1885" s="84"/>
      <c r="WCG1885" s="84"/>
      <c r="WCH1885" s="84"/>
      <c r="WCI1885" s="84"/>
      <c r="WCJ1885" s="84"/>
      <c r="WCK1885" s="84"/>
      <c r="WCL1885" s="84"/>
      <c r="WCM1885" s="84"/>
      <c r="WCN1885" s="84"/>
      <c r="WCO1885" s="84"/>
      <c r="WCP1885" s="84"/>
      <c r="WCQ1885" s="84"/>
      <c r="WCR1885" s="84"/>
      <c r="WCS1885" s="84"/>
      <c r="WCT1885" s="84"/>
      <c r="WCU1885" s="84"/>
      <c r="WCV1885" s="84"/>
      <c r="WCW1885" s="84"/>
      <c r="WCX1885" s="84"/>
      <c r="WCY1885" s="84"/>
      <c r="WCZ1885" s="84"/>
      <c r="WDA1885" s="84"/>
      <c r="WDB1885" s="84"/>
      <c r="WDC1885" s="84"/>
      <c r="WDD1885" s="84"/>
      <c r="WDE1885" s="84"/>
      <c r="WDF1885" s="84"/>
      <c r="WDG1885" s="84"/>
      <c r="WDH1885" s="84"/>
      <c r="WDI1885" s="84"/>
      <c r="WDJ1885" s="84"/>
      <c r="WDK1885" s="84"/>
      <c r="WDL1885" s="84"/>
      <c r="WDM1885" s="84"/>
      <c r="WDN1885" s="84"/>
      <c r="WDO1885" s="84"/>
      <c r="WDP1885" s="84"/>
      <c r="WDQ1885" s="84"/>
      <c r="WDR1885" s="84"/>
      <c r="WDS1885" s="84"/>
      <c r="WDT1885" s="84"/>
      <c r="WDU1885" s="84"/>
      <c r="WDV1885" s="84"/>
      <c r="WDW1885" s="84"/>
      <c r="WDX1885" s="84"/>
      <c r="WDY1885" s="84"/>
      <c r="WDZ1885" s="84"/>
      <c r="WEA1885" s="84"/>
      <c r="WEB1885" s="84"/>
      <c r="WEC1885" s="84"/>
      <c r="WED1885" s="84"/>
      <c r="WEE1885" s="84"/>
      <c r="WEF1885" s="84"/>
      <c r="WEG1885" s="84"/>
      <c r="WEH1885" s="84"/>
      <c r="WEI1885" s="84"/>
      <c r="WEJ1885" s="84"/>
      <c r="WEK1885" s="84"/>
      <c r="WEL1885" s="84"/>
      <c r="WEM1885" s="84"/>
      <c r="WEN1885" s="84"/>
      <c r="WEO1885" s="84"/>
      <c r="WEP1885" s="84"/>
      <c r="WEQ1885" s="84"/>
      <c r="WER1885" s="84"/>
      <c r="WES1885" s="84"/>
      <c r="WET1885" s="84"/>
      <c r="WEU1885" s="84"/>
      <c r="WEV1885" s="84"/>
      <c r="WEW1885" s="84"/>
      <c r="WEX1885" s="84"/>
      <c r="WEY1885" s="84"/>
      <c r="WEZ1885" s="84"/>
      <c r="WFA1885" s="84"/>
      <c r="WFB1885" s="84"/>
      <c r="WFC1885" s="84"/>
      <c r="WFD1885" s="84"/>
      <c r="WFE1885" s="84"/>
      <c r="WFF1885" s="84"/>
      <c r="WFG1885" s="84"/>
      <c r="WFH1885" s="84"/>
      <c r="WFI1885" s="84"/>
      <c r="WFJ1885" s="84"/>
      <c r="WFK1885" s="84"/>
      <c r="WFL1885" s="84"/>
      <c r="WFM1885" s="84"/>
      <c r="WFN1885" s="84"/>
      <c r="WFO1885" s="84"/>
      <c r="WFP1885" s="84"/>
      <c r="WFQ1885" s="84"/>
      <c r="WFR1885" s="84"/>
      <c r="WFS1885" s="84"/>
      <c r="WFT1885" s="84"/>
      <c r="WFU1885" s="84"/>
      <c r="WFV1885" s="84"/>
      <c r="WFW1885" s="84"/>
      <c r="WFX1885" s="84"/>
      <c r="WFY1885" s="84"/>
      <c r="WFZ1885" s="84"/>
      <c r="WGA1885" s="84"/>
      <c r="WGB1885" s="84"/>
      <c r="WGC1885" s="84"/>
      <c r="WGD1885" s="84"/>
      <c r="WGE1885" s="84"/>
      <c r="WGF1885" s="84"/>
      <c r="WGG1885" s="84"/>
      <c r="WGH1885" s="84"/>
      <c r="WGI1885" s="84"/>
      <c r="WGJ1885" s="84"/>
      <c r="WGK1885" s="84"/>
      <c r="WGL1885" s="84"/>
      <c r="WGM1885" s="84"/>
      <c r="WGN1885" s="84"/>
      <c r="WGO1885" s="84"/>
      <c r="WGP1885" s="84"/>
      <c r="WGQ1885" s="84"/>
      <c r="WGR1885" s="84"/>
      <c r="WGS1885" s="84"/>
      <c r="WGT1885" s="84"/>
      <c r="WGU1885" s="84"/>
      <c r="WGV1885" s="84"/>
      <c r="WGW1885" s="84"/>
      <c r="WGX1885" s="84"/>
      <c r="WGY1885" s="84"/>
      <c r="WGZ1885" s="84"/>
      <c r="WHA1885" s="84"/>
      <c r="WHB1885" s="84"/>
      <c r="WHC1885" s="84"/>
      <c r="WHD1885" s="84"/>
      <c r="WHE1885" s="84"/>
      <c r="WHF1885" s="84"/>
      <c r="WHG1885" s="84"/>
      <c r="WHH1885" s="84"/>
      <c r="WHI1885" s="84"/>
      <c r="WHJ1885" s="84"/>
      <c r="WHK1885" s="84"/>
      <c r="WHL1885" s="84"/>
      <c r="WHM1885" s="84"/>
      <c r="WHN1885" s="84"/>
      <c r="WHO1885" s="84"/>
      <c r="WHP1885" s="84"/>
      <c r="WHQ1885" s="84"/>
      <c r="WHR1885" s="84"/>
      <c r="WHS1885" s="84"/>
      <c r="WHT1885" s="84"/>
      <c r="WHU1885" s="84"/>
      <c r="WHV1885" s="84"/>
      <c r="WHW1885" s="84"/>
      <c r="WHX1885" s="84"/>
      <c r="WHY1885" s="84"/>
      <c r="WHZ1885" s="84"/>
      <c r="WIA1885" s="84"/>
      <c r="WIB1885" s="84"/>
      <c r="WIC1885" s="84"/>
      <c r="WID1885" s="84"/>
      <c r="WIE1885" s="84"/>
      <c r="WIF1885" s="84"/>
      <c r="WIG1885" s="84"/>
      <c r="WIH1885" s="84"/>
      <c r="WII1885" s="84"/>
      <c r="WIJ1885" s="84"/>
      <c r="WIK1885" s="84"/>
      <c r="WIL1885" s="84"/>
      <c r="WIM1885" s="84"/>
      <c r="WIN1885" s="84"/>
      <c r="WIO1885" s="84"/>
      <c r="WIP1885" s="84"/>
      <c r="WIQ1885" s="84"/>
      <c r="WIR1885" s="84"/>
      <c r="WIS1885" s="84"/>
      <c r="WIT1885" s="84"/>
      <c r="WIU1885" s="84"/>
      <c r="WIV1885" s="84"/>
      <c r="WIW1885" s="84"/>
      <c r="WIX1885" s="84"/>
      <c r="WIY1885" s="84"/>
      <c r="WIZ1885" s="84"/>
      <c r="WJA1885" s="84"/>
      <c r="WJB1885" s="84"/>
      <c r="WJC1885" s="84"/>
      <c r="WJD1885" s="84"/>
      <c r="WJE1885" s="84"/>
      <c r="WJF1885" s="84"/>
      <c r="WJG1885" s="84"/>
      <c r="WJH1885" s="84"/>
      <c r="WJI1885" s="84"/>
      <c r="WJJ1885" s="84"/>
      <c r="WJK1885" s="84"/>
      <c r="WJL1885" s="84"/>
      <c r="WJM1885" s="84"/>
      <c r="WJN1885" s="84"/>
      <c r="WJO1885" s="84"/>
      <c r="WJP1885" s="84"/>
      <c r="WJQ1885" s="84"/>
      <c r="WJR1885" s="84"/>
      <c r="WJS1885" s="84"/>
      <c r="WJT1885" s="84"/>
      <c r="WJU1885" s="84"/>
      <c r="WJV1885" s="84"/>
      <c r="WJW1885" s="84"/>
      <c r="WJX1885" s="84"/>
      <c r="WJY1885" s="84"/>
      <c r="WJZ1885" s="84"/>
      <c r="WKA1885" s="84"/>
      <c r="WKB1885" s="84"/>
      <c r="WKC1885" s="84"/>
      <c r="WKD1885" s="84"/>
      <c r="WKE1885" s="84"/>
      <c r="WKF1885" s="84"/>
      <c r="WKG1885" s="84"/>
      <c r="WKH1885" s="84"/>
      <c r="WKI1885" s="84"/>
      <c r="WKJ1885" s="84"/>
      <c r="WKK1885" s="84"/>
      <c r="WKL1885" s="84"/>
      <c r="WKM1885" s="84"/>
      <c r="WKN1885" s="84"/>
      <c r="WKO1885" s="84"/>
      <c r="WKP1885" s="84"/>
      <c r="WKQ1885" s="84"/>
      <c r="WKR1885" s="84"/>
      <c r="WKS1885" s="84"/>
      <c r="WKT1885" s="84"/>
      <c r="WKU1885" s="84"/>
      <c r="WKV1885" s="84"/>
      <c r="WKW1885" s="84"/>
      <c r="WKX1885" s="84"/>
      <c r="WKY1885" s="84"/>
      <c r="WKZ1885" s="84"/>
      <c r="WLA1885" s="84"/>
      <c r="WLB1885" s="84"/>
      <c r="WLC1885" s="84"/>
      <c r="WLD1885" s="84"/>
      <c r="WLE1885" s="84"/>
      <c r="WLF1885" s="84"/>
      <c r="WLG1885" s="84"/>
      <c r="WLH1885" s="84"/>
      <c r="WLI1885" s="84"/>
      <c r="WLJ1885" s="84"/>
      <c r="WLK1885" s="84"/>
      <c r="WLL1885" s="84"/>
      <c r="WLM1885" s="84"/>
      <c r="WLN1885" s="84"/>
      <c r="WLO1885" s="84"/>
      <c r="WLP1885" s="84"/>
      <c r="WLQ1885" s="84"/>
      <c r="WLR1885" s="84"/>
      <c r="WLS1885" s="84"/>
      <c r="WLT1885" s="84"/>
      <c r="WLU1885" s="84"/>
      <c r="WLV1885" s="84"/>
      <c r="WLW1885" s="84"/>
      <c r="WLX1885" s="84"/>
      <c r="WLY1885" s="84"/>
      <c r="WLZ1885" s="84"/>
      <c r="WMA1885" s="84"/>
      <c r="WMB1885" s="84"/>
      <c r="WMC1885" s="84"/>
      <c r="WMD1885" s="84"/>
      <c r="WME1885" s="84"/>
      <c r="WMF1885" s="84"/>
      <c r="WMG1885" s="84"/>
      <c r="WMH1885" s="84"/>
      <c r="WMI1885" s="84"/>
      <c r="WMJ1885" s="84"/>
      <c r="WMK1885" s="84"/>
      <c r="WML1885" s="84"/>
      <c r="WMM1885" s="84"/>
      <c r="WMN1885" s="84"/>
      <c r="WMO1885" s="84"/>
      <c r="WMP1885" s="84"/>
      <c r="WMQ1885" s="84"/>
      <c r="WMR1885" s="84"/>
      <c r="WMS1885" s="84"/>
      <c r="WMT1885" s="84"/>
      <c r="WMU1885" s="84"/>
      <c r="WMV1885" s="84"/>
      <c r="WMW1885" s="84"/>
      <c r="WMX1885" s="84"/>
      <c r="WMY1885" s="84"/>
      <c r="WMZ1885" s="84"/>
      <c r="WNA1885" s="84"/>
      <c r="WNB1885" s="84"/>
      <c r="WNC1885" s="84"/>
      <c r="WND1885" s="84"/>
      <c r="WNE1885" s="84"/>
      <c r="WNF1885" s="84"/>
      <c r="WNG1885" s="84"/>
      <c r="WNH1885" s="84"/>
      <c r="WNI1885" s="84"/>
      <c r="WNJ1885" s="84"/>
      <c r="WNK1885" s="84"/>
      <c r="WNL1885" s="84"/>
      <c r="WNM1885" s="84"/>
      <c r="WNN1885" s="84"/>
      <c r="WNO1885" s="84"/>
      <c r="WNP1885" s="84"/>
      <c r="WNQ1885" s="84"/>
      <c r="WNR1885" s="84"/>
      <c r="WNS1885" s="84"/>
      <c r="WNT1885" s="84"/>
      <c r="WNU1885" s="84"/>
      <c r="WNV1885" s="84"/>
      <c r="WNW1885" s="84"/>
      <c r="WNX1885" s="84"/>
      <c r="WNY1885" s="84"/>
      <c r="WNZ1885" s="84"/>
      <c r="WOA1885" s="84"/>
      <c r="WOB1885" s="84"/>
      <c r="WOC1885" s="84"/>
      <c r="WOD1885" s="84"/>
      <c r="WOE1885" s="84"/>
      <c r="WOF1885" s="84"/>
      <c r="WOG1885" s="84"/>
      <c r="WOH1885" s="84"/>
      <c r="WOI1885" s="84"/>
      <c r="WOJ1885" s="84"/>
      <c r="WOK1885" s="84"/>
      <c r="WOL1885" s="84"/>
      <c r="WOM1885" s="84"/>
      <c r="WON1885" s="84"/>
      <c r="WOO1885" s="84"/>
      <c r="WOP1885" s="84"/>
      <c r="WOQ1885" s="84"/>
      <c r="WOR1885" s="84"/>
      <c r="WOS1885" s="84"/>
      <c r="WOT1885" s="84"/>
      <c r="WOU1885" s="84"/>
      <c r="WOV1885" s="84"/>
      <c r="WOW1885" s="84"/>
      <c r="WOX1885" s="84"/>
      <c r="WOY1885" s="84"/>
      <c r="WOZ1885" s="84"/>
      <c r="WPA1885" s="84"/>
      <c r="WPB1885" s="84"/>
      <c r="WPC1885" s="84"/>
      <c r="WPD1885" s="84"/>
      <c r="WPE1885" s="84"/>
      <c r="WPF1885" s="84"/>
      <c r="WPG1885" s="84"/>
      <c r="WPH1885" s="84"/>
      <c r="WPI1885" s="84"/>
      <c r="WPJ1885" s="84"/>
      <c r="WPK1885" s="84"/>
      <c r="WPL1885" s="84"/>
      <c r="WPM1885" s="84"/>
      <c r="WPN1885" s="84"/>
      <c r="WPO1885" s="84"/>
      <c r="WPP1885" s="84"/>
      <c r="WPQ1885" s="84"/>
      <c r="WPR1885" s="84"/>
      <c r="WPS1885" s="84"/>
      <c r="WPT1885" s="84"/>
      <c r="WPU1885" s="84"/>
      <c r="WPV1885" s="84"/>
      <c r="WPW1885" s="84"/>
      <c r="WPX1885" s="84"/>
      <c r="WPY1885" s="84"/>
      <c r="WPZ1885" s="84"/>
      <c r="WQA1885" s="84"/>
      <c r="WQB1885" s="84"/>
      <c r="WQC1885" s="84"/>
      <c r="WQD1885" s="84"/>
      <c r="WQE1885" s="84"/>
      <c r="WQF1885" s="84"/>
      <c r="WQG1885" s="84"/>
      <c r="WQH1885" s="84"/>
      <c r="WQI1885" s="84"/>
      <c r="WQJ1885" s="84"/>
      <c r="WQK1885" s="84"/>
      <c r="WQL1885" s="84"/>
      <c r="WQM1885" s="84"/>
      <c r="WQN1885" s="84"/>
      <c r="WQO1885" s="84"/>
      <c r="WQP1885" s="84"/>
      <c r="WQQ1885" s="84"/>
      <c r="WQR1885" s="84"/>
      <c r="WQS1885" s="84"/>
      <c r="WQT1885" s="84"/>
      <c r="WQU1885" s="84"/>
      <c r="WQV1885" s="84"/>
      <c r="WQW1885" s="84"/>
      <c r="WQX1885" s="84"/>
      <c r="WQY1885" s="84"/>
      <c r="WQZ1885" s="84"/>
      <c r="WRA1885" s="84"/>
      <c r="WRB1885" s="84"/>
      <c r="WRC1885" s="84"/>
      <c r="WRD1885" s="84"/>
      <c r="WRE1885" s="84"/>
      <c r="WRF1885" s="84"/>
      <c r="WRG1885" s="84"/>
      <c r="WRH1885" s="84"/>
      <c r="WRI1885" s="84"/>
    </row>
    <row r="1886" spans="1:16025" ht="13.5" customHeight="1" thickBot="1" x14ac:dyDescent="0.3">
      <c r="A1886" s="119">
        <v>48101903</v>
      </c>
      <c r="B1886" s="101" t="str">
        <f t="shared" ca="1" si="102"/>
        <v>Vasos para servicio de comidas</v>
      </c>
      <c r="C1886" s="106" t="s">
        <v>18876</v>
      </c>
      <c r="D1886" s="103">
        <v>390</v>
      </c>
      <c r="E1886" s="104">
        <v>165</v>
      </c>
      <c r="F1886" s="70">
        <f t="shared" ca="1" si="103"/>
        <v>64350</v>
      </c>
      <c r="G1886" s="45"/>
      <c r="H1886" s="84"/>
      <c r="I1886" s="84"/>
      <c r="J1886" s="84"/>
      <c r="K1886" s="84"/>
      <c r="L1886" s="84"/>
      <c r="M1886" s="84"/>
      <c r="N1886" s="84"/>
      <c r="O1886" s="84"/>
      <c r="P1886" s="84"/>
      <c r="Q1886" s="84"/>
      <c r="R1886" s="84"/>
      <c r="S1886" s="84"/>
      <c r="T1886" s="84"/>
      <c r="U1886" s="84"/>
      <c r="V1886" s="84"/>
      <c r="W1886" s="84"/>
      <c r="X1886" s="84"/>
      <c r="Y1886" s="84"/>
      <c r="Z1886" s="84"/>
      <c r="AA1886" s="84"/>
      <c r="AB1886" s="84"/>
      <c r="AC1886" s="84"/>
      <c r="AD1886" s="84"/>
      <c r="AE1886" s="84"/>
      <c r="AF1886" s="84"/>
      <c r="AG1886" s="84"/>
      <c r="AH1886" s="84"/>
      <c r="AI1886" s="84"/>
      <c r="AJ1886" s="84"/>
      <c r="AK1886" s="84"/>
      <c r="AL1886" s="84"/>
      <c r="AM1886" s="84"/>
      <c r="AN1886" s="84"/>
      <c r="AO1886" s="84"/>
      <c r="AP1886" s="84"/>
      <c r="AQ1886" s="84"/>
      <c r="AR1886" s="84"/>
      <c r="AS1886" s="84"/>
      <c r="AT1886" s="84"/>
      <c r="AU1886" s="84"/>
      <c r="AV1886" s="84"/>
      <c r="AW1886" s="84"/>
      <c r="AX1886" s="84"/>
      <c r="AY1886" s="84"/>
      <c r="AZ1886" s="84"/>
      <c r="BA1886" s="84"/>
      <c r="BB1886" s="84"/>
      <c r="BC1886" s="84"/>
      <c r="BD1886" s="84"/>
      <c r="BE1886" s="84"/>
      <c r="BF1886" s="84"/>
      <c r="BG1886" s="84"/>
      <c r="BH1886" s="84"/>
      <c r="BI1886" s="84"/>
      <c r="BJ1886" s="84"/>
      <c r="BK1886" s="84"/>
      <c r="BL1886" s="84"/>
      <c r="BM1886" s="84"/>
      <c r="BN1886" s="84"/>
      <c r="BO1886" s="84"/>
      <c r="BP1886" s="84"/>
      <c r="BQ1886" s="84"/>
      <c r="BR1886" s="84"/>
      <c r="BS1886" s="84"/>
      <c r="BT1886" s="84"/>
      <c r="BU1886" s="84"/>
      <c r="BV1886" s="84"/>
      <c r="BW1886" s="84"/>
      <c r="BX1886" s="84"/>
      <c r="BY1886" s="84"/>
      <c r="BZ1886" s="84"/>
      <c r="CA1886" s="84"/>
      <c r="CB1886" s="84"/>
      <c r="CC1886" s="84"/>
      <c r="CD1886" s="84"/>
      <c r="CE1886" s="84"/>
      <c r="CF1886" s="84"/>
      <c r="CG1886" s="84"/>
      <c r="CH1886" s="84"/>
      <c r="CI1886" s="84"/>
      <c r="CJ1886" s="84"/>
      <c r="CK1886" s="84"/>
      <c r="CL1886" s="84"/>
      <c r="CM1886" s="84"/>
      <c r="CN1886" s="84"/>
      <c r="CO1886" s="84"/>
      <c r="CP1886" s="84"/>
      <c r="CQ1886" s="84"/>
      <c r="CR1886" s="84"/>
      <c r="CS1886" s="84"/>
      <c r="CT1886" s="84"/>
      <c r="CU1886" s="84"/>
      <c r="CV1886" s="84"/>
      <c r="CW1886" s="84"/>
      <c r="CX1886" s="84"/>
      <c r="CY1886" s="84"/>
      <c r="CZ1886" s="84"/>
      <c r="DA1886" s="84"/>
      <c r="DB1886" s="84"/>
      <c r="DC1886" s="84"/>
      <c r="DD1886" s="84"/>
      <c r="DE1886" s="84"/>
      <c r="DF1886" s="84"/>
      <c r="DG1886" s="84"/>
      <c r="DH1886" s="84"/>
      <c r="DI1886" s="84"/>
      <c r="DJ1886" s="84"/>
      <c r="DK1886" s="84"/>
      <c r="DL1886" s="84"/>
      <c r="DM1886" s="84"/>
      <c r="DN1886" s="84"/>
      <c r="DO1886" s="84"/>
      <c r="DP1886" s="84"/>
      <c r="DQ1886" s="84"/>
      <c r="DR1886" s="84"/>
      <c r="DS1886" s="84"/>
      <c r="DT1886" s="84"/>
      <c r="DU1886" s="84"/>
      <c r="DV1886" s="84"/>
      <c r="DW1886" s="84"/>
      <c r="DX1886" s="84"/>
      <c r="DY1886" s="84"/>
      <c r="DZ1886" s="84"/>
      <c r="EA1886" s="84"/>
      <c r="EB1886" s="84"/>
      <c r="EC1886" s="84"/>
      <c r="ED1886" s="84"/>
      <c r="EE1886" s="84"/>
      <c r="EF1886" s="84"/>
      <c r="EG1886" s="84"/>
      <c r="EH1886" s="84"/>
      <c r="EI1886" s="84"/>
      <c r="EJ1886" s="84"/>
      <c r="EK1886" s="84"/>
      <c r="EL1886" s="84"/>
      <c r="EM1886" s="84"/>
      <c r="EN1886" s="84"/>
      <c r="EO1886" s="84"/>
      <c r="EP1886" s="84"/>
      <c r="EQ1886" s="84"/>
      <c r="ER1886" s="84"/>
      <c r="ES1886" s="84"/>
      <c r="ET1886" s="84"/>
      <c r="EU1886" s="84"/>
      <c r="EV1886" s="84"/>
      <c r="EW1886" s="84"/>
      <c r="EX1886" s="84"/>
      <c r="EY1886" s="84"/>
      <c r="EZ1886" s="84"/>
      <c r="FA1886" s="84"/>
      <c r="FB1886" s="84"/>
      <c r="FC1886" s="84"/>
      <c r="FD1886" s="84"/>
      <c r="FE1886" s="84"/>
      <c r="FF1886" s="84"/>
      <c r="FG1886" s="84"/>
      <c r="FH1886" s="84"/>
      <c r="FI1886" s="84"/>
      <c r="FJ1886" s="84"/>
      <c r="FK1886" s="84"/>
      <c r="FL1886" s="84"/>
      <c r="FM1886" s="84"/>
      <c r="FN1886" s="84"/>
      <c r="FO1886" s="84"/>
      <c r="FP1886" s="84"/>
      <c r="FQ1886" s="84"/>
      <c r="FR1886" s="84"/>
      <c r="FS1886" s="84"/>
      <c r="FT1886" s="84"/>
      <c r="FU1886" s="84"/>
      <c r="FV1886" s="84"/>
      <c r="FW1886" s="84"/>
      <c r="FX1886" s="84"/>
      <c r="FY1886" s="84"/>
      <c r="FZ1886" s="84"/>
      <c r="GA1886" s="84"/>
      <c r="GB1886" s="84"/>
      <c r="GC1886" s="84"/>
      <c r="GD1886" s="84"/>
      <c r="GE1886" s="84"/>
      <c r="GF1886" s="84"/>
      <c r="GG1886" s="84"/>
      <c r="GH1886" s="84"/>
      <c r="GI1886" s="84"/>
      <c r="GJ1886" s="84"/>
      <c r="GK1886" s="84"/>
      <c r="GL1886" s="84"/>
      <c r="GM1886" s="84"/>
      <c r="GN1886" s="84"/>
      <c r="GO1886" s="84"/>
      <c r="GP1886" s="84"/>
      <c r="GQ1886" s="84"/>
      <c r="GR1886" s="84"/>
      <c r="GS1886" s="84"/>
      <c r="GT1886" s="84"/>
      <c r="GU1886" s="84"/>
      <c r="GV1886" s="84"/>
      <c r="GW1886" s="84"/>
      <c r="GX1886" s="84"/>
      <c r="GY1886" s="84"/>
      <c r="GZ1886" s="84"/>
      <c r="HA1886" s="84"/>
      <c r="HB1886" s="84"/>
      <c r="HC1886" s="84"/>
      <c r="HD1886" s="84"/>
      <c r="HE1886" s="84"/>
      <c r="HF1886" s="84"/>
      <c r="HG1886" s="84"/>
      <c r="HH1886" s="84"/>
      <c r="HI1886" s="84"/>
      <c r="HJ1886" s="84"/>
      <c r="HK1886" s="84"/>
      <c r="HL1886" s="84"/>
      <c r="HM1886" s="84"/>
      <c r="HN1886" s="84"/>
      <c r="HO1886" s="84"/>
      <c r="HP1886" s="84"/>
      <c r="HQ1886" s="84"/>
      <c r="HR1886" s="84"/>
      <c r="HS1886" s="84"/>
      <c r="HT1886" s="84"/>
      <c r="HU1886" s="84"/>
      <c r="HV1886" s="84"/>
      <c r="HW1886" s="84"/>
      <c r="HX1886" s="84"/>
      <c r="HY1886" s="84"/>
      <c r="HZ1886" s="84"/>
      <c r="IA1886" s="84"/>
      <c r="IB1886" s="84"/>
      <c r="IC1886" s="84"/>
      <c r="ID1886" s="84"/>
      <c r="IE1886" s="84"/>
      <c r="IF1886" s="84"/>
      <c r="IG1886" s="84"/>
      <c r="IH1886" s="84"/>
      <c r="II1886" s="84"/>
      <c r="IJ1886" s="84"/>
      <c r="IK1886" s="84"/>
      <c r="IL1886" s="84"/>
      <c r="IM1886" s="84"/>
      <c r="IN1886" s="84"/>
      <c r="IO1886" s="84"/>
      <c r="IP1886" s="84"/>
      <c r="IQ1886" s="84"/>
      <c r="IR1886" s="84"/>
      <c r="IS1886" s="84"/>
      <c r="IT1886" s="84"/>
      <c r="IU1886" s="84"/>
      <c r="IV1886" s="84"/>
      <c r="IW1886" s="84"/>
      <c r="IX1886" s="84"/>
      <c r="IY1886" s="84"/>
      <c r="IZ1886" s="84"/>
      <c r="JA1886" s="84"/>
      <c r="JB1886" s="84"/>
      <c r="JC1886" s="84"/>
      <c r="JD1886" s="84"/>
      <c r="JE1886" s="84"/>
      <c r="JF1886" s="84"/>
      <c r="JG1886" s="84"/>
      <c r="JH1886" s="84"/>
      <c r="JI1886" s="84"/>
      <c r="JJ1886" s="84"/>
      <c r="JK1886" s="84"/>
      <c r="JL1886" s="84"/>
      <c r="JM1886" s="84"/>
      <c r="JN1886" s="84"/>
      <c r="JO1886" s="84"/>
      <c r="JP1886" s="84"/>
      <c r="JQ1886" s="84"/>
      <c r="JR1886" s="84"/>
      <c r="JS1886" s="84"/>
      <c r="JT1886" s="84"/>
      <c r="JU1886" s="84"/>
      <c r="JV1886" s="84"/>
      <c r="JW1886" s="84"/>
      <c r="JX1886" s="84"/>
      <c r="JY1886" s="84"/>
      <c r="JZ1886" s="84"/>
      <c r="KA1886" s="84"/>
      <c r="KB1886" s="84"/>
      <c r="KC1886" s="84"/>
      <c r="KD1886" s="84"/>
      <c r="KE1886" s="84"/>
      <c r="KF1886" s="84"/>
      <c r="KG1886" s="84"/>
      <c r="KH1886" s="84"/>
      <c r="KI1886" s="84"/>
      <c r="KJ1886" s="84"/>
      <c r="KK1886" s="84"/>
      <c r="KL1886" s="84"/>
      <c r="KM1886" s="84"/>
      <c r="KN1886" s="84"/>
      <c r="KO1886" s="84"/>
      <c r="KP1886" s="84"/>
      <c r="KQ1886" s="84"/>
      <c r="KR1886" s="84"/>
      <c r="KS1886" s="84"/>
      <c r="KT1886" s="84"/>
      <c r="KU1886" s="84"/>
      <c r="KV1886" s="84"/>
      <c r="KW1886" s="84"/>
      <c r="KX1886" s="84"/>
      <c r="KY1886" s="84"/>
      <c r="KZ1886" s="84"/>
      <c r="LA1886" s="84"/>
      <c r="LB1886" s="84"/>
      <c r="LC1886" s="84"/>
      <c r="LD1886" s="84"/>
      <c r="LE1886" s="84"/>
      <c r="LF1886" s="84"/>
      <c r="LG1886" s="84"/>
      <c r="LH1886" s="84"/>
      <c r="LI1886" s="84"/>
      <c r="LJ1886" s="84"/>
      <c r="LK1886" s="84"/>
      <c r="LL1886" s="84"/>
      <c r="LM1886" s="84"/>
      <c r="LN1886" s="84"/>
      <c r="LO1886" s="84"/>
      <c r="LP1886" s="84"/>
      <c r="LQ1886" s="84"/>
      <c r="LR1886" s="84"/>
      <c r="LS1886" s="84"/>
      <c r="LT1886" s="84"/>
      <c r="LU1886" s="84"/>
      <c r="LV1886" s="84"/>
      <c r="LW1886" s="84"/>
      <c r="LX1886" s="84"/>
      <c r="LY1886" s="84"/>
      <c r="LZ1886" s="84"/>
      <c r="MA1886" s="84"/>
      <c r="MB1886" s="84"/>
      <c r="MC1886" s="84"/>
      <c r="MD1886" s="84"/>
      <c r="ME1886" s="84"/>
      <c r="MF1886" s="84"/>
      <c r="MG1886" s="84"/>
      <c r="MH1886" s="84"/>
      <c r="MI1886" s="84"/>
      <c r="MJ1886" s="84"/>
      <c r="MK1886" s="84"/>
      <c r="ML1886" s="84"/>
      <c r="MM1886" s="84"/>
      <c r="MN1886" s="84"/>
      <c r="MO1886" s="84"/>
      <c r="MP1886" s="84"/>
      <c r="MQ1886" s="84"/>
      <c r="MR1886" s="84"/>
      <c r="MS1886" s="84"/>
      <c r="MT1886" s="84"/>
      <c r="MU1886" s="84"/>
      <c r="MV1886" s="84"/>
      <c r="MW1886" s="84"/>
      <c r="MX1886" s="84"/>
      <c r="MY1886" s="84"/>
      <c r="MZ1886" s="84"/>
      <c r="NA1886" s="84"/>
      <c r="NB1886" s="84"/>
      <c r="NC1886" s="84"/>
      <c r="ND1886" s="84"/>
      <c r="NE1886" s="84"/>
      <c r="NF1886" s="84"/>
      <c r="NG1886" s="84"/>
      <c r="NH1886" s="84"/>
      <c r="NI1886" s="84"/>
      <c r="NJ1886" s="84"/>
      <c r="NK1886" s="84"/>
      <c r="NL1886" s="84"/>
      <c r="NM1886" s="84"/>
      <c r="NN1886" s="84"/>
      <c r="NO1886" s="84"/>
      <c r="NP1886" s="84"/>
      <c r="NQ1886" s="84"/>
      <c r="NR1886" s="84"/>
      <c r="NS1886" s="84"/>
      <c r="NT1886" s="84"/>
      <c r="NU1886" s="84"/>
      <c r="NV1886" s="84"/>
      <c r="NW1886" s="84"/>
      <c r="NX1886" s="84"/>
      <c r="NY1886" s="84"/>
      <c r="NZ1886" s="84"/>
      <c r="OA1886" s="84"/>
      <c r="OB1886" s="84"/>
      <c r="OC1886" s="84"/>
      <c r="OD1886" s="84"/>
      <c r="OE1886" s="84"/>
      <c r="OF1886" s="84"/>
      <c r="OG1886" s="84"/>
      <c r="OH1886" s="84"/>
      <c r="OI1886" s="84"/>
      <c r="OJ1886" s="84"/>
      <c r="OK1886" s="84"/>
      <c r="OL1886" s="84"/>
      <c r="OM1886" s="84"/>
      <c r="ON1886" s="84"/>
      <c r="OO1886" s="84"/>
      <c r="OP1886" s="84"/>
      <c r="OQ1886" s="84"/>
      <c r="OR1886" s="84"/>
      <c r="OS1886" s="84"/>
      <c r="OT1886" s="84"/>
      <c r="OU1886" s="84"/>
      <c r="OV1886" s="84"/>
      <c r="OW1886" s="84"/>
      <c r="OX1886" s="84"/>
      <c r="OY1886" s="84"/>
      <c r="OZ1886" s="84"/>
      <c r="PA1886" s="84"/>
      <c r="PB1886" s="84"/>
      <c r="PC1886" s="84"/>
      <c r="PD1886" s="84"/>
      <c r="PE1886" s="84"/>
      <c r="PF1886" s="84"/>
      <c r="PG1886" s="84"/>
      <c r="PH1886" s="84"/>
      <c r="PI1886" s="84"/>
      <c r="PJ1886" s="84"/>
      <c r="PK1886" s="84"/>
      <c r="PL1886" s="84"/>
      <c r="PM1886" s="84"/>
      <c r="PN1886" s="84"/>
      <c r="PO1886" s="84"/>
      <c r="PP1886" s="84"/>
      <c r="PQ1886" s="84"/>
      <c r="PR1886" s="84"/>
      <c r="PS1886" s="84"/>
      <c r="PT1886" s="84"/>
      <c r="PU1886" s="84"/>
      <c r="PV1886" s="84"/>
      <c r="PW1886" s="84"/>
      <c r="PX1886" s="84"/>
      <c r="PY1886" s="84"/>
      <c r="PZ1886" s="84"/>
      <c r="QA1886" s="84"/>
      <c r="QB1886" s="84"/>
      <c r="QC1886" s="84"/>
      <c r="QD1886" s="84"/>
      <c r="QE1886" s="84"/>
      <c r="QF1886" s="84"/>
      <c r="QG1886" s="84"/>
      <c r="QH1886" s="84"/>
      <c r="QI1886" s="84"/>
      <c r="QJ1886" s="84"/>
      <c r="QK1886" s="84"/>
      <c r="QL1886" s="84"/>
      <c r="QM1886" s="84"/>
      <c r="QN1886" s="84"/>
      <c r="QO1886" s="84"/>
      <c r="QP1886" s="84"/>
      <c r="QQ1886" s="84"/>
      <c r="QR1886" s="84"/>
      <c r="QS1886" s="84"/>
      <c r="QT1886" s="84"/>
      <c r="QU1886" s="84"/>
      <c r="QV1886" s="84"/>
      <c r="QW1886" s="84"/>
      <c r="QX1886" s="84"/>
      <c r="QY1886" s="84"/>
      <c r="QZ1886" s="84"/>
      <c r="RA1886" s="84"/>
      <c r="RB1886" s="84"/>
      <c r="RC1886" s="84"/>
      <c r="RD1886" s="84"/>
      <c r="RE1886" s="84"/>
      <c r="RF1886" s="84"/>
      <c r="RG1886" s="84"/>
      <c r="RH1886" s="84"/>
      <c r="RI1886" s="84"/>
      <c r="RJ1886" s="84"/>
      <c r="RK1886" s="84"/>
      <c r="RL1886" s="84"/>
      <c r="RM1886" s="84"/>
      <c r="RN1886" s="84"/>
      <c r="RO1886" s="84"/>
      <c r="RP1886" s="84"/>
      <c r="RQ1886" s="84"/>
      <c r="RR1886" s="84"/>
      <c r="RS1886" s="84"/>
      <c r="RT1886" s="84"/>
      <c r="RU1886" s="84"/>
      <c r="RV1886" s="84"/>
      <c r="RW1886" s="84"/>
      <c r="RX1886" s="84"/>
      <c r="RY1886" s="84"/>
      <c r="RZ1886" s="84"/>
      <c r="SA1886" s="84"/>
      <c r="SB1886" s="84"/>
      <c r="SC1886" s="84"/>
      <c r="SD1886" s="84"/>
      <c r="SE1886" s="84"/>
      <c r="SF1886" s="84"/>
      <c r="SG1886" s="84"/>
      <c r="SH1886" s="84"/>
      <c r="SI1886" s="84"/>
      <c r="SJ1886" s="84"/>
      <c r="SK1886" s="84"/>
      <c r="SL1886" s="84"/>
      <c r="SM1886" s="84"/>
      <c r="SN1886" s="84"/>
      <c r="SO1886" s="84"/>
      <c r="SP1886" s="84"/>
      <c r="SQ1886" s="84"/>
      <c r="SR1886" s="84"/>
      <c r="SS1886" s="84"/>
      <c r="ST1886" s="84"/>
      <c r="SU1886" s="84"/>
      <c r="SV1886" s="84"/>
      <c r="SW1886" s="84"/>
      <c r="SX1886" s="84"/>
      <c r="SY1886" s="84"/>
      <c r="SZ1886" s="84"/>
      <c r="TA1886" s="84"/>
      <c r="TB1886" s="84"/>
      <c r="TC1886" s="84"/>
      <c r="TD1886" s="84"/>
      <c r="TE1886" s="84"/>
      <c r="TF1886" s="84"/>
      <c r="TG1886" s="84"/>
      <c r="TH1886" s="84"/>
      <c r="TI1886" s="84"/>
      <c r="TJ1886" s="84"/>
      <c r="TK1886" s="84"/>
      <c r="TL1886" s="84"/>
      <c r="TM1886" s="84"/>
      <c r="TN1886" s="84"/>
      <c r="TO1886" s="84"/>
      <c r="TP1886" s="84"/>
      <c r="TQ1886" s="84"/>
      <c r="TR1886" s="84"/>
      <c r="TS1886" s="84"/>
      <c r="TT1886" s="84"/>
      <c r="TU1886" s="84"/>
      <c r="TV1886" s="84"/>
      <c r="TW1886" s="84"/>
      <c r="TX1886" s="84"/>
      <c r="TY1886" s="84"/>
      <c r="TZ1886" s="84"/>
      <c r="UA1886" s="84"/>
      <c r="UB1886" s="84"/>
      <c r="UC1886" s="84"/>
      <c r="UD1886" s="84"/>
      <c r="UE1886" s="84"/>
      <c r="UF1886" s="84"/>
      <c r="UG1886" s="84"/>
      <c r="UH1886" s="84"/>
      <c r="UI1886" s="84"/>
      <c r="UJ1886" s="84"/>
      <c r="UK1886" s="84"/>
      <c r="UL1886" s="84"/>
      <c r="UM1886" s="84"/>
      <c r="UN1886" s="84"/>
      <c r="UO1886" s="84"/>
      <c r="UP1886" s="84"/>
      <c r="UQ1886" s="84"/>
      <c r="UR1886" s="84"/>
      <c r="US1886" s="84"/>
      <c r="UT1886" s="84"/>
      <c r="UU1886" s="84"/>
      <c r="UV1886" s="84"/>
      <c r="UW1886" s="84"/>
      <c r="UX1886" s="84"/>
      <c r="UY1886" s="84"/>
      <c r="UZ1886" s="84"/>
      <c r="VA1886" s="84"/>
      <c r="VB1886" s="84"/>
      <c r="VC1886" s="84"/>
      <c r="VD1886" s="84"/>
      <c r="VE1886" s="84"/>
      <c r="VF1886" s="84"/>
      <c r="VG1886" s="84"/>
      <c r="VH1886" s="84"/>
      <c r="VI1886" s="84"/>
      <c r="VJ1886" s="84"/>
      <c r="VK1886" s="84"/>
      <c r="VL1886" s="84"/>
      <c r="VM1886" s="84"/>
      <c r="VN1886" s="84"/>
      <c r="VO1886" s="84"/>
      <c r="VP1886" s="84"/>
      <c r="VQ1886" s="84"/>
      <c r="VR1886" s="84"/>
      <c r="VS1886" s="84"/>
      <c r="VT1886" s="84"/>
      <c r="VU1886" s="84"/>
      <c r="VV1886" s="84"/>
      <c r="VW1886" s="84"/>
      <c r="VX1886" s="84"/>
      <c r="VY1886" s="84"/>
      <c r="VZ1886" s="84"/>
      <c r="WA1886" s="84"/>
      <c r="WB1886" s="84"/>
      <c r="WC1886" s="84"/>
      <c r="WD1886" s="84"/>
      <c r="WE1886" s="84"/>
      <c r="WF1886" s="84"/>
      <c r="WG1886" s="84"/>
      <c r="WH1886" s="84"/>
      <c r="WI1886" s="84"/>
      <c r="WJ1886" s="84"/>
      <c r="WK1886" s="84"/>
      <c r="WL1886" s="84"/>
      <c r="WM1886" s="84"/>
      <c r="WN1886" s="84"/>
      <c r="WO1886" s="84"/>
      <c r="WP1886" s="84"/>
      <c r="WQ1886" s="84"/>
      <c r="WR1886" s="84"/>
      <c r="WS1886" s="84"/>
      <c r="WT1886" s="84"/>
      <c r="WU1886" s="84"/>
      <c r="WV1886" s="84"/>
      <c r="WW1886" s="84"/>
      <c r="WX1886" s="84"/>
      <c r="WY1886" s="84"/>
      <c r="WZ1886" s="84"/>
      <c r="XA1886" s="84"/>
      <c r="XB1886" s="84"/>
      <c r="XC1886" s="84"/>
      <c r="XD1886" s="84"/>
      <c r="XE1886" s="84"/>
      <c r="XF1886" s="84"/>
      <c r="XG1886" s="84"/>
      <c r="XH1886" s="84"/>
      <c r="XI1886" s="84"/>
      <c r="XJ1886" s="84"/>
      <c r="XK1886" s="84"/>
      <c r="XL1886" s="84"/>
      <c r="XM1886" s="84"/>
      <c r="XN1886" s="84"/>
      <c r="XO1886" s="84"/>
      <c r="XP1886" s="84"/>
      <c r="XQ1886" s="84"/>
      <c r="XR1886" s="84"/>
      <c r="XS1886" s="84"/>
      <c r="XT1886" s="84"/>
      <c r="XU1886" s="84"/>
      <c r="XV1886" s="84"/>
      <c r="XW1886" s="84"/>
      <c r="XX1886" s="84"/>
      <c r="XY1886" s="84"/>
      <c r="XZ1886" s="84"/>
      <c r="YA1886" s="84"/>
      <c r="YB1886" s="84"/>
      <c r="YC1886" s="84"/>
      <c r="YD1886" s="84"/>
      <c r="YE1886" s="84"/>
      <c r="YF1886" s="84"/>
      <c r="YG1886" s="84"/>
      <c r="YH1886" s="84"/>
      <c r="YI1886" s="84"/>
      <c r="YJ1886" s="84"/>
      <c r="YK1886" s="84"/>
      <c r="YL1886" s="84"/>
      <c r="YM1886" s="84"/>
      <c r="YN1886" s="84"/>
      <c r="YO1886" s="84"/>
      <c r="YP1886" s="84"/>
      <c r="YQ1886" s="84"/>
      <c r="YR1886" s="84"/>
      <c r="YS1886" s="84"/>
      <c r="YT1886" s="84"/>
      <c r="YU1886" s="84"/>
      <c r="YV1886" s="84"/>
      <c r="YW1886" s="84"/>
      <c r="YX1886" s="84"/>
      <c r="YY1886" s="84"/>
      <c r="YZ1886" s="84"/>
      <c r="ZA1886" s="84"/>
      <c r="ZB1886" s="84"/>
      <c r="ZC1886" s="84"/>
      <c r="ZD1886" s="84"/>
      <c r="ZE1886" s="84"/>
      <c r="ZF1886" s="84"/>
      <c r="ZG1886" s="84"/>
      <c r="ZH1886" s="84"/>
      <c r="ZI1886" s="84"/>
      <c r="ZJ1886" s="84"/>
      <c r="ZK1886" s="84"/>
      <c r="ZL1886" s="84"/>
      <c r="ZM1886" s="84"/>
      <c r="ZN1886" s="84"/>
      <c r="ZO1886" s="84"/>
      <c r="ZP1886" s="84"/>
      <c r="ZQ1886" s="84"/>
      <c r="ZR1886" s="84"/>
      <c r="ZS1886" s="84"/>
      <c r="ZT1886" s="84"/>
      <c r="ZU1886" s="84"/>
      <c r="ZV1886" s="84"/>
      <c r="ZW1886" s="84"/>
      <c r="ZX1886" s="84"/>
      <c r="ZY1886" s="84"/>
      <c r="ZZ1886" s="84"/>
      <c r="AAA1886" s="84"/>
      <c r="AAB1886" s="84"/>
      <c r="AAC1886" s="84"/>
      <c r="AAD1886" s="84"/>
      <c r="AAE1886" s="84"/>
      <c r="AAF1886" s="84"/>
      <c r="AAG1886" s="84"/>
      <c r="AAH1886" s="84"/>
      <c r="AAI1886" s="84"/>
      <c r="AAJ1886" s="84"/>
      <c r="AAK1886" s="84"/>
      <c r="AAL1886" s="84"/>
      <c r="AAM1886" s="84"/>
      <c r="AAN1886" s="84"/>
      <c r="AAO1886" s="84"/>
      <c r="AAP1886" s="84"/>
      <c r="AAQ1886" s="84"/>
      <c r="AAR1886" s="84"/>
      <c r="AAS1886" s="84"/>
      <c r="AAT1886" s="84"/>
      <c r="AAU1886" s="84"/>
      <c r="AAV1886" s="84"/>
      <c r="AAW1886" s="84"/>
      <c r="AAX1886" s="84"/>
      <c r="AAY1886" s="84"/>
      <c r="AAZ1886" s="84"/>
      <c r="ABA1886" s="84"/>
      <c r="ABB1886" s="84"/>
      <c r="ABC1886" s="84"/>
      <c r="ABD1886" s="84"/>
      <c r="ABE1886" s="84"/>
      <c r="ABF1886" s="84"/>
      <c r="ABG1886" s="84"/>
      <c r="ABH1886" s="84"/>
      <c r="ABI1886" s="84"/>
      <c r="ABJ1886" s="84"/>
      <c r="ABK1886" s="84"/>
      <c r="ABL1886" s="84"/>
      <c r="ABM1886" s="84"/>
      <c r="ABN1886" s="84"/>
      <c r="ABO1886" s="84"/>
      <c r="ABP1886" s="84"/>
      <c r="ABQ1886" s="84"/>
      <c r="ABR1886" s="84"/>
      <c r="ABS1886" s="84"/>
      <c r="ABT1886" s="84"/>
      <c r="ABU1886" s="84"/>
      <c r="ABV1886" s="84"/>
      <c r="ABW1886" s="84"/>
      <c r="ABX1886" s="84"/>
      <c r="ABY1886" s="84"/>
      <c r="ABZ1886" s="84"/>
      <c r="ACA1886" s="84"/>
      <c r="ACB1886" s="84"/>
      <c r="ACC1886" s="84"/>
      <c r="ACD1886" s="84"/>
      <c r="ACE1886" s="84"/>
      <c r="ACF1886" s="84"/>
      <c r="ACG1886" s="84"/>
      <c r="ACH1886" s="84"/>
      <c r="ACI1886" s="84"/>
      <c r="ACJ1886" s="84"/>
      <c r="ACK1886" s="84"/>
      <c r="ACL1886" s="84"/>
      <c r="ACM1886" s="84"/>
      <c r="ACN1886" s="84"/>
      <c r="ACO1886" s="84"/>
      <c r="ACP1886" s="84"/>
      <c r="ACQ1886" s="84"/>
      <c r="ACR1886" s="84"/>
      <c r="ACS1886" s="84"/>
      <c r="ACT1886" s="84"/>
      <c r="ACU1886" s="84"/>
      <c r="ACV1886" s="84"/>
      <c r="ACW1886" s="84"/>
      <c r="ACX1886" s="84"/>
      <c r="ACY1886" s="84"/>
      <c r="ACZ1886" s="84"/>
      <c r="ADA1886" s="84"/>
      <c r="ADB1886" s="84"/>
      <c r="ADC1886" s="84"/>
      <c r="ADD1886" s="84"/>
      <c r="ADE1886" s="84"/>
      <c r="ADF1886" s="84"/>
      <c r="ADG1886" s="84"/>
      <c r="ADH1886" s="84"/>
      <c r="ADI1886" s="84"/>
      <c r="ADJ1886" s="84"/>
      <c r="ADK1886" s="84"/>
      <c r="ADL1886" s="84"/>
      <c r="ADM1886" s="84"/>
      <c r="ADN1886" s="84"/>
      <c r="ADO1886" s="84"/>
      <c r="ADP1886" s="84"/>
      <c r="ADQ1886" s="84"/>
      <c r="ADR1886" s="84"/>
      <c r="ADS1886" s="84"/>
      <c r="ADT1886" s="84"/>
      <c r="ADU1886" s="84"/>
      <c r="ADV1886" s="84"/>
      <c r="ADW1886" s="84"/>
      <c r="ADX1886" s="84"/>
      <c r="ADY1886" s="84"/>
      <c r="ADZ1886" s="84"/>
      <c r="AEA1886" s="84"/>
      <c r="AEB1886" s="84"/>
      <c r="AEC1886" s="84"/>
      <c r="AED1886" s="84"/>
      <c r="AEE1886" s="84"/>
      <c r="AEF1886" s="84"/>
      <c r="AEG1886" s="84"/>
      <c r="AEH1886" s="84"/>
      <c r="AEI1886" s="84"/>
      <c r="AEJ1886" s="84"/>
      <c r="AEK1886" s="84"/>
      <c r="AEL1886" s="84"/>
      <c r="AEM1886" s="84"/>
      <c r="AEN1886" s="84"/>
      <c r="AEO1886" s="84"/>
      <c r="AEP1886" s="84"/>
      <c r="AEQ1886" s="84"/>
      <c r="AER1886" s="84"/>
      <c r="AES1886" s="84"/>
      <c r="AET1886" s="84"/>
      <c r="AEU1886" s="84"/>
      <c r="AEV1886" s="84"/>
      <c r="AEW1886" s="84"/>
      <c r="AEX1886" s="84"/>
      <c r="AEY1886" s="84"/>
      <c r="AEZ1886" s="84"/>
      <c r="AFA1886" s="84"/>
      <c r="AFB1886" s="84"/>
      <c r="AFC1886" s="84"/>
      <c r="AFD1886" s="84"/>
      <c r="AFE1886" s="84"/>
      <c r="AFF1886" s="84"/>
      <c r="AFG1886" s="84"/>
      <c r="AFH1886" s="84"/>
      <c r="AFI1886" s="84"/>
      <c r="AFJ1886" s="84"/>
      <c r="AFK1886" s="84"/>
      <c r="AFL1886" s="84"/>
      <c r="AFM1886" s="84"/>
      <c r="AFN1886" s="84"/>
      <c r="AFO1886" s="84"/>
      <c r="AFP1886" s="84"/>
      <c r="AFQ1886" s="84"/>
      <c r="AFR1886" s="84"/>
      <c r="AFS1886" s="84"/>
      <c r="AFT1886" s="84"/>
      <c r="AFU1886" s="84"/>
      <c r="AFV1886" s="84"/>
      <c r="AFW1886" s="84"/>
      <c r="AFX1886" s="84"/>
      <c r="AFY1886" s="84"/>
      <c r="AFZ1886" s="84"/>
      <c r="AGA1886" s="84"/>
      <c r="AGB1886" s="84"/>
      <c r="AGC1886" s="84"/>
      <c r="AGD1886" s="84"/>
      <c r="AGE1886" s="84"/>
      <c r="AGF1886" s="84"/>
      <c r="AGG1886" s="84"/>
      <c r="AGH1886" s="84"/>
      <c r="AGI1886" s="84"/>
      <c r="AGJ1886" s="84"/>
      <c r="AGK1886" s="84"/>
      <c r="AGL1886" s="84"/>
      <c r="AGM1886" s="84"/>
      <c r="AGN1886" s="84"/>
      <c r="AGO1886" s="84"/>
      <c r="AGP1886" s="84"/>
      <c r="AGQ1886" s="84"/>
      <c r="AGR1886" s="84"/>
      <c r="AGS1886" s="84"/>
      <c r="AGT1886" s="84"/>
      <c r="AGU1886" s="84"/>
      <c r="AGV1886" s="84"/>
      <c r="AGW1886" s="84"/>
      <c r="AGX1886" s="84"/>
      <c r="AGY1886" s="84"/>
      <c r="AGZ1886" s="84"/>
      <c r="AHA1886" s="84"/>
      <c r="AHB1886" s="84"/>
      <c r="AHC1886" s="84"/>
      <c r="AHD1886" s="84"/>
      <c r="AHE1886" s="84"/>
      <c r="AHF1886" s="84"/>
      <c r="AHG1886" s="84"/>
      <c r="AHH1886" s="84"/>
      <c r="AHI1886" s="84"/>
      <c r="AHJ1886" s="84"/>
      <c r="AHK1886" s="84"/>
      <c r="AHL1886" s="84"/>
      <c r="AHM1886" s="84"/>
      <c r="AHN1886" s="84"/>
      <c r="AHO1886" s="84"/>
      <c r="AHP1886" s="84"/>
      <c r="AHQ1886" s="84"/>
      <c r="AHR1886" s="84"/>
      <c r="AHS1886" s="84"/>
      <c r="AHT1886" s="84"/>
      <c r="AHU1886" s="84"/>
      <c r="AHV1886" s="84"/>
      <c r="AHW1886" s="84"/>
      <c r="AHX1886" s="84"/>
      <c r="AHY1886" s="84"/>
      <c r="AHZ1886" s="84"/>
      <c r="AIA1886" s="84"/>
      <c r="AIB1886" s="84"/>
      <c r="AIC1886" s="84"/>
      <c r="AID1886" s="84"/>
      <c r="AIE1886" s="84"/>
      <c r="AIF1886" s="84"/>
      <c r="AIG1886" s="84"/>
      <c r="AIH1886" s="84"/>
      <c r="AII1886" s="84"/>
      <c r="AIJ1886" s="84"/>
      <c r="AIK1886" s="84"/>
      <c r="AIL1886" s="84"/>
      <c r="AIM1886" s="84"/>
      <c r="AIN1886" s="84"/>
      <c r="AIO1886" s="84"/>
      <c r="AIP1886" s="84"/>
      <c r="AIQ1886" s="84"/>
      <c r="AIR1886" s="84"/>
      <c r="AIS1886" s="84"/>
      <c r="AIT1886" s="84"/>
      <c r="AIU1886" s="84"/>
      <c r="AIV1886" s="84"/>
      <c r="AIW1886" s="84"/>
      <c r="AIX1886" s="84"/>
      <c r="AIY1886" s="84"/>
      <c r="AIZ1886" s="84"/>
      <c r="AJA1886" s="84"/>
      <c r="AJB1886" s="84"/>
      <c r="AJC1886" s="84"/>
      <c r="AJD1886" s="84"/>
      <c r="AJE1886" s="84"/>
      <c r="AJF1886" s="84"/>
      <c r="AJG1886" s="84"/>
      <c r="AJH1886" s="84"/>
      <c r="AJI1886" s="84"/>
      <c r="AJJ1886" s="84"/>
      <c r="AJK1886" s="84"/>
      <c r="AJL1886" s="84"/>
      <c r="AJM1886" s="84"/>
      <c r="AJN1886" s="84"/>
      <c r="AJO1886" s="84"/>
      <c r="AJP1886" s="84"/>
      <c r="AJQ1886" s="84"/>
      <c r="AJR1886" s="84"/>
      <c r="AJS1886" s="84"/>
      <c r="AJT1886" s="84"/>
      <c r="AJU1886" s="84"/>
      <c r="AJV1886" s="84"/>
      <c r="AJW1886" s="84"/>
      <c r="AJX1886" s="84"/>
      <c r="AJY1886" s="84"/>
      <c r="AJZ1886" s="84"/>
      <c r="AKA1886" s="84"/>
      <c r="AKB1886" s="84"/>
      <c r="AKC1886" s="84"/>
      <c r="AKD1886" s="84"/>
      <c r="AKE1886" s="84"/>
      <c r="AKF1886" s="84"/>
      <c r="AKG1886" s="84"/>
      <c r="AKH1886" s="84"/>
      <c r="AKI1886" s="84"/>
      <c r="AKJ1886" s="84"/>
      <c r="AKK1886" s="84"/>
      <c r="AKL1886" s="84"/>
      <c r="AKM1886" s="84"/>
      <c r="AKN1886" s="84"/>
      <c r="AKO1886" s="84"/>
      <c r="AKP1886" s="84"/>
      <c r="AKQ1886" s="84"/>
      <c r="AKR1886" s="84"/>
      <c r="AKS1886" s="84"/>
      <c r="AKT1886" s="84"/>
      <c r="AKU1886" s="84"/>
      <c r="AKV1886" s="84"/>
      <c r="AKW1886" s="84"/>
      <c r="AKX1886" s="84"/>
      <c r="AKY1886" s="84"/>
      <c r="AKZ1886" s="84"/>
      <c r="ALA1886" s="84"/>
      <c r="ALB1886" s="84"/>
      <c r="ALC1886" s="84"/>
      <c r="ALD1886" s="84"/>
      <c r="ALE1886" s="84"/>
      <c r="ALF1886" s="84"/>
      <c r="ALG1886" s="84"/>
      <c r="ALH1886" s="84"/>
      <c r="ALI1886" s="84"/>
      <c r="ALJ1886" s="84"/>
      <c r="ALK1886" s="84"/>
      <c r="ALL1886" s="84"/>
      <c r="ALM1886" s="84"/>
      <c r="ALN1886" s="84"/>
      <c r="ALO1886" s="84"/>
      <c r="ALP1886" s="84"/>
      <c r="ALQ1886" s="84"/>
      <c r="ALR1886" s="84"/>
      <c r="ALS1886" s="84"/>
      <c r="ALT1886" s="84"/>
      <c r="ALU1886" s="84"/>
      <c r="ALV1886" s="84"/>
      <c r="ALW1886" s="84"/>
      <c r="ALX1886" s="84"/>
      <c r="ALY1886" s="84"/>
      <c r="ALZ1886" s="84"/>
      <c r="AMA1886" s="84"/>
      <c r="AMB1886" s="84"/>
      <c r="AMC1886" s="84"/>
      <c r="AMD1886" s="84"/>
      <c r="AME1886" s="84"/>
      <c r="AMF1886" s="84"/>
      <c r="AMG1886" s="84"/>
      <c r="AMH1886" s="84"/>
      <c r="AMI1886" s="84"/>
      <c r="AMJ1886" s="84"/>
      <c r="AMK1886" s="84"/>
      <c r="AML1886" s="84"/>
      <c r="AMM1886" s="84"/>
      <c r="AMN1886" s="84"/>
      <c r="AMO1886" s="84"/>
      <c r="AMP1886" s="84"/>
      <c r="AMQ1886" s="84"/>
      <c r="AMR1886" s="84"/>
      <c r="AMS1886" s="84"/>
      <c r="AMT1886" s="84"/>
      <c r="AMU1886" s="84"/>
      <c r="AMV1886" s="84"/>
      <c r="AMW1886" s="84"/>
      <c r="AMX1886" s="84"/>
      <c r="AMY1886" s="84"/>
      <c r="AMZ1886" s="84"/>
      <c r="ANA1886" s="84"/>
      <c r="ANB1886" s="84"/>
      <c r="ANC1886" s="84"/>
      <c r="AND1886" s="84"/>
      <c r="ANE1886" s="84"/>
      <c r="ANF1886" s="84"/>
      <c r="ANG1886" s="84"/>
      <c r="ANH1886" s="84"/>
      <c r="ANI1886" s="84"/>
      <c r="ANJ1886" s="84"/>
      <c r="ANK1886" s="84"/>
      <c r="ANL1886" s="84"/>
      <c r="ANM1886" s="84"/>
      <c r="ANN1886" s="84"/>
      <c r="ANO1886" s="84"/>
      <c r="ANP1886" s="84"/>
      <c r="ANQ1886" s="84"/>
      <c r="ANR1886" s="84"/>
      <c r="ANS1886" s="84"/>
      <c r="ANT1886" s="84"/>
      <c r="ANU1886" s="84"/>
      <c r="ANV1886" s="84"/>
      <c r="ANW1886" s="84"/>
      <c r="ANX1886" s="84"/>
      <c r="ANY1886" s="84"/>
      <c r="ANZ1886" s="84"/>
      <c r="AOA1886" s="84"/>
      <c r="AOB1886" s="84"/>
      <c r="AOC1886" s="84"/>
      <c r="AOD1886" s="84"/>
      <c r="AOE1886" s="84"/>
      <c r="AOF1886" s="84"/>
      <c r="AOG1886" s="84"/>
      <c r="AOH1886" s="84"/>
      <c r="AOI1886" s="84"/>
      <c r="AOJ1886" s="84"/>
      <c r="AOK1886" s="84"/>
      <c r="AOL1886" s="84"/>
      <c r="AOM1886" s="84"/>
      <c r="AON1886" s="84"/>
      <c r="AOO1886" s="84"/>
      <c r="AOP1886" s="84"/>
      <c r="AOQ1886" s="84"/>
      <c r="AOR1886" s="84"/>
      <c r="AOS1886" s="84"/>
      <c r="AOT1886" s="84"/>
      <c r="AOU1886" s="84"/>
      <c r="AOV1886" s="84"/>
      <c r="AOW1886" s="84"/>
      <c r="AOX1886" s="84"/>
      <c r="AOY1886" s="84"/>
      <c r="AOZ1886" s="84"/>
      <c r="APA1886" s="84"/>
      <c r="APB1886" s="84"/>
      <c r="APC1886" s="84"/>
      <c r="APD1886" s="84"/>
      <c r="APE1886" s="84"/>
      <c r="APF1886" s="84"/>
      <c r="APG1886" s="84"/>
      <c r="APH1886" s="84"/>
      <c r="API1886" s="84"/>
      <c r="APJ1886" s="84"/>
      <c r="APK1886" s="84"/>
      <c r="APL1886" s="84"/>
      <c r="APM1886" s="84"/>
      <c r="APN1886" s="84"/>
      <c r="APO1886" s="84"/>
      <c r="APP1886" s="84"/>
      <c r="APQ1886" s="84"/>
      <c r="APR1886" s="84"/>
      <c r="APS1886" s="84"/>
      <c r="APT1886" s="84"/>
      <c r="APU1886" s="84"/>
      <c r="APV1886" s="84"/>
      <c r="APW1886" s="84"/>
      <c r="APX1886" s="84"/>
      <c r="APY1886" s="84"/>
      <c r="APZ1886" s="84"/>
      <c r="AQA1886" s="84"/>
      <c r="AQB1886" s="84"/>
      <c r="AQC1886" s="84"/>
      <c r="AQD1886" s="84"/>
      <c r="AQE1886" s="84"/>
      <c r="AQF1886" s="84"/>
      <c r="AQG1886" s="84"/>
      <c r="AQH1886" s="84"/>
      <c r="AQI1886" s="84"/>
      <c r="AQJ1886" s="84"/>
      <c r="AQK1886" s="84"/>
      <c r="AQL1886" s="84"/>
      <c r="AQM1886" s="84"/>
      <c r="AQN1886" s="84"/>
      <c r="AQO1886" s="84"/>
      <c r="AQP1886" s="84"/>
      <c r="AQQ1886" s="84"/>
      <c r="AQR1886" s="84"/>
      <c r="AQS1886" s="84"/>
      <c r="AQT1886" s="84"/>
      <c r="AQU1886" s="84"/>
      <c r="AQV1886" s="84"/>
      <c r="AQW1886" s="84"/>
      <c r="AQX1886" s="84"/>
      <c r="AQY1886" s="84"/>
      <c r="AQZ1886" s="84"/>
      <c r="ARA1886" s="84"/>
      <c r="ARB1886" s="84"/>
      <c r="ARC1886" s="84"/>
      <c r="ARD1886" s="84"/>
      <c r="ARE1886" s="84"/>
      <c r="ARF1886" s="84"/>
      <c r="ARG1886" s="84"/>
      <c r="ARH1886" s="84"/>
      <c r="ARI1886" s="84"/>
      <c r="ARJ1886" s="84"/>
      <c r="ARK1886" s="84"/>
      <c r="ARL1886" s="84"/>
      <c r="ARM1886" s="84"/>
      <c r="ARN1886" s="84"/>
      <c r="ARO1886" s="84"/>
      <c r="ARP1886" s="84"/>
      <c r="ARQ1886" s="84"/>
      <c r="ARR1886" s="84"/>
      <c r="ARS1886" s="84"/>
      <c r="ART1886" s="84"/>
      <c r="ARU1886" s="84"/>
      <c r="ARV1886" s="84"/>
      <c r="ARW1886" s="84"/>
      <c r="ARX1886" s="84"/>
      <c r="ARY1886" s="84"/>
      <c r="ARZ1886" s="84"/>
      <c r="ASA1886" s="84"/>
      <c r="ASB1886" s="84"/>
      <c r="ASC1886" s="84"/>
      <c r="ASD1886" s="84"/>
      <c r="ASE1886" s="84"/>
      <c r="ASF1886" s="84"/>
      <c r="ASG1886" s="84"/>
      <c r="ASH1886" s="84"/>
      <c r="ASI1886" s="84"/>
      <c r="ASJ1886" s="84"/>
      <c r="ASK1886" s="84"/>
      <c r="ASL1886" s="84"/>
      <c r="ASM1886" s="84"/>
      <c r="ASN1886" s="84"/>
      <c r="ASO1886" s="84"/>
      <c r="ASP1886" s="84"/>
      <c r="ASQ1886" s="84"/>
      <c r="ASR1886" s="84"/>
      <c r="ASS1886" s="84"/>
      <c r="AST1886" s="84"/>
      <c r="ASU1886" s="84"/>
      <c r="ASV1886" s="84"/>
      <c r="ASW1886" s="84"/>
      <c r="ASX1886" s="84"/>
      <c r="ASY1886" s="84"/>
      <c r="ASZ1886" s="84"/>
      <c r="ATA1886" s="84"/>
      <c r="ATB1886" s="84"/>
      <c r="ATC1886" s="84"/>
      <c r="ATD1886" s="84"/>
      <c r="ATE1886" s="84"/>
      <c r="ATF1886" s="84"/>
      <c r="ATG1886" s="84"/>
      <c r="ATH1886" s="84"/>
      <c r="ATI1886" s="84"/>
      <c r="ATJ1886" s="84"/>
      <c r="ATK1886" s="84"/>
      <c r="ATL1886" s="84"/>
      <c r="ATM1886" s="84"/>
      <c r="ATN1886" s="84"/>
      <c r="ATO1886" s="84"/>
      <c r="ATP1886" s="84"/>
      <c r="ATQ1886" s="84"/>
      <c r="ATR1886" s="84"/>
      <c r="ATS1886" s="84"/>
      <c r="ATT1886" s="84"/>
      <c r="ATU1886" s="84"/>
      <c r="ATV1886" s="84"/>
      <c r="ATW1886" s="84"/>
      <c r="ATX1886" s="84"/>
      <c r="ATY1886" s="84"/>
      <c r="ATZ1886" s="84"/>
      <c r="AUA1886" s="84"/>
      <c r="AUB1886" s="84"/>
      <c r="AUC1886" s="84"/>
      <c r="AUD1886" s="84"/>
      <c r="AUE1886" s="84"/>
      <c r="AUF1886" s="84"/>
      <c r="AUG1886" s="84"/>
      <c r="AUH1886" s="84"/>
      <c r="AUI1886" s="84"/>
      <c r="AUJ1886" s="84"/>
      <c r="AUK1886" s="84"/>
      <c r="AUL1886" s="84"/>
      <c r="AUM1886" s="84"/>
      <c r="AUN1886" s="84"/>
      <c r="AUO1886" s="84"/>
      <c r="AUP1886" s="84"/>
      <c r="AUQ1886" s="84"/>
      <c r="AUR1886" s="84"/>
      <c r="AUS1886" s="84"/>
      <c r="AUT1886" s="84"/>
      <c r="AUU1886" s="84"/>
      <c r="AUV1886" s="84"/>
      <c r="AUW1886" s="84"/>
      <c r="AUX1886" s="84"/>
      <c r="AUY1886" s="84"/>
      <c r="AUZ1886" s="84"/>
      <c r="AVA1886" s="84"/>
      <c r="AVB1886" s="84"/>
      <c r="AVC1886" s="84"/>
      <c r="AVD1886" s="84"/>
      <c r="AVE1886" s="84"/>
      <c r="AVF1886" s="84"/>
      <c r="AVG1886" s="84"/>
      <c r="AVH1886" s="84"/>
      <c r="AVI1886" s="84"/>
      <c r="AVJ1886" s="84"/>
      <c r="AVK1886" s="84"/>
      <c r="AVL1886" s="84"/>
      <c r="AVM1886" s="84"/>
      <c r="AVN1886" s="84"/>
      <c r="AVO1886" s="84"/>
      <c r="AVP1886" s="84"/>
      <c r="AVQ1886" s="84"/>
      <c r="AVR1886" s="84"/>
      <c r="AVS1886" s="84"/>
      <c r="AVT1886" s="84"/>
      <c r="AVU1886" s="84"/>
      <c r="AVV1886" s="84"/>
      <c r="AVW1886" s="84"/>
      <c r="AVX1886" s="84"/>
      <c r="AVY1886" s="84"/>
      <c r="AVZ1886" s="84"/>
      <c r="AWA1886" s="84"/>
      <c r="AWB1886" s="84"/>
      <c r="AWC1886" s="84"/>
      <c r="AWD1886" s="84"/>
      <c r="AWE1886" s="84"/>
      <c r="AWF1886" s="84"/>
      <c r="AWG1886" s="84"/>
      <c r="AWH1886" s="84"/>
      <c r="AWI1886" s="84"/>
      <c r="AWJ1886" s="84"/>
      <c r="AWK1886" s="84"/>
      <c r="AWL1886" s="84"/>
      <c r="AWM1886" s="84"/>
      <c r="AWN1886" s="84"/>
      <c r="AWO1886" s="84"/>
      <c r="AWP1886" s="84"/>
      <c r="AWQ1886" s="84"/>
      <c r="AWR1886" s="84"/>
      <c r="AWS1886" s="84"/>
      <c r="AWT1886" s="84"/>
      <c r="AWU1886" s="84"/>
      <c r="AWV1886" s="84"/>
      <c r="AWW1886" s="84"/>
      <c r="AWX1886" s="84"/>
      <c r="AWY1886" s="84"/>
      <c r="AWZ1886" s="84"/>
      <c r="AXA1886" s="84"/>
      <c r="AXB1886" s="84"/>
      <c r="AXC1886" s="84"/>
      <c r="AXD1886" s="84"/>
      <c r="AXE1886" s="84"/>
      <c r="AXF1886" s="84"/>
      <c r="AXG1886" s="84"/>
      <c r="AXH1886" s="84"/>
      <c r="AXI1886" s="84"/>
      <c r="AXJ1886" s="84"/>
      <c r="AXK1886" s="84"/>
      <c r="AXL1886" s="84"/>
      <c r="AXM1886" s="84"/>
      <c r="AXN1886" s="84"/>
      <c r="AXO1886" s="84"/>
      <c r="AXP1886" s="84"/>
      <c r="AXQ1886" s="84"/>
      <c r="AXR1886" s="84"/>
      <c r="AXS1886" s="84"/>
      <c r="AXT1886" s="84"/>
      <c r="AXU1886" s="84"/>
      <c r="AXV1886" s="84"/>
      <c r="AXW1886" s="84"/>
      <c r="AXX1886" s="84"/>
      <c r="AXY1886" s="84"/>
      <c r="AXZ1886" s="84"/>
      <c r="AYA1886" s="84"/>
      <c r="AYB1886" s="84"/>
      <c r="AYC1886" s="84"/>
      <c r="AYD1886" s="84"/>
      <c r="AYE1886" s="84"/>
      <c r="AYF1886" s="84"/>
      <c r="AYG1886" s="84"/>
      <c r="AYH1886" s="84"/>
      <c r="AYI1886" s="84"/>
      <c r="AYJ1886" s="84"/>
      <c r="AYK1886" s="84"/>
      <c r="AYL1886" s="84"/>
      <c r="AYM1886" s="84"/>
      <c r="AYN1886" s="84"/>
      <c r="AYO1886" s="84"/>
      <c r="AYP1886" s="84"/>
      <c r="AYQ1886" s="84"/>
      <c r="AYR1886" s="84"/>
      <c r="AYS1886" s="84"/>
      <c r="AYT1886" s="84"/>
      <c r="AYU1886" s="84"/>
      <c r="AYV1886" s="84"/>
      <c r="AYW1886" s="84"/>
      <c r="AYX1886" s="84"/>
      <c r="AYY1886" s="84"/>
      <c r="AYZ1886" s="84"/>
      <c r="AZA1886" s="84"/>
      <c r="AZB1886" s="84"/>
      <c r="AZC1886" s="84"/>
      <c r="AZD1886" s="84"/>
      <c r="AZE1886" s="84"/>
      <c r="AZF1886" s="84"/>
      <c r="AZG1886" s="84"/>
      <c r="AZH1886" s="84"/>
      <c r="AZI1886" s="84"/>
      <c r="AZJ1886" s="84"/>
      <c r="AZK1886" s="84"/>
      <c r="AZL1886" s="84"/>
      <c r="AZM1886" s="84"/>
      <c r="AZN1886" s="84"/>
      <c r="AZO1886" s="84"/>
      <c r="AZP1886" s="84"/>
      <c r="AZQ1886" s="84"/>
      <c r="AZR1886" s="84"/>
      <c r="AZS1886" s="84"/>
      <c r="AZT1886" s="84"/>
      <c r="AZU1886" s="84"/>
      <c r="AZV1886" s="84"/>
      <c r="AZW1886" s="84"/>
      <c r="AZX1886" s="84"/>
      <c r="AZY1886" s="84"/>
      <c r="AZZ1886" s="84"/>
      <c r="BAA1886" s="84"/>
      <c r="BAB1886" s="84"/>
      <c r="BAC1886" s="84"/>
      <c r="BAD1886" s="84"/>
      <c r="BAE1886" s="84"/>
      <c r="BAF1886" s="84"/>
      <c r="BAG1886" s="84"/>
      <c r="BAH1886" s="84"/>
      <c r="BAI1886" s="84"/>
      <c r="BAJ1886" s="84"/>
      <c r="BAK1886" s="84"/>
      <c r="BAL1886" s="84"/>
      <c r="BAM1886" s="84"/>
      <c r="BAN1886" s="84"/>
      <c r="BAO1886" s="84"/>
      <c r="BAP1886" s="84"/>
      <c r="BAQ1886" s="84"/>
      <c r="BAR1886" s="84"/>
      <c r="BAS1886" s="84"/>
      <c r="BAT1886" s="84"/>
      <c r="BAU1886" s="84"/>
      <c r="BAV1886" s="84"/>
      <c r="BAW1886" s="84"/>
      <c r="BAX1886" s="84"/>
      <c r="BAY1886" s="84"/>
      <c r="BAZ1886" s="84"/>
      <c r="BBA1886" s="84"/>
      <c r="BBB1886" s="84"/>
      <c r="BBC1886" s="84"/>
      <c r="BBD1886" s="84"/>
      <c r="BBE1886" s="84"/>
      <c r="BBF1886" s="84"/>
      <c r="BBG1886" s="84"/>
      <c r="BBH1886" s="84"/>
      <c r="BBI1886" s="84"/>
      <c r="BBJ1886" s="84"/>
      <c r="BBK1886" s="84"/>
      <c r="BBL1886" s="84"/>
      <c r="BBM1886" s="84"/>
      <c r="BBN1886" s="84"/>
      <c r="BBO1886" s="84"/>
      <c r="BBP1886" s="84"/>
      <c r="BBQ1886" s="84"/>
      <c r="BBR1886" s="84"/>
      <c r="BBS1886" s="84"/>
      <c r="BBT1886" s="84"/>
      <c r="BBU1886" s="84"/>
      <c r="BBV1886" s="84"/>
      <c r="BBW1886" s="84"/>
      <c r="BBX1886" s="84"/>
      <c r="BBY1886" s="84"/>
      <c r="BBZ1886" s="84"/>
      <c r="BCA1886" s="84"/>
      <c r="BCB1886" s="84"/>
      <c r="BCC1886" s="84"/>
      <c r="BCD1886" s="84"/>
      <c r="BCE1886" s="84"/>
      <c r="BCF1886" s="84"/>
      <c r="BCG1886" s="84"/>
      <c r="BCH1886" s="84"/>
      <c r="BCI1886" s="84"/>
      <c r="BCJ1886" s="84"/>
      <c r="BCK1886" s="84"/>
      <c r="BCL1886" s="84"/>
      <c r="BCM1886" s="84"/>
      <c r="BCN1886" s="84"/>
      <c r="BCO1886" s="84"/>
      <c r="BCP1886" s="84"/>
      <c r="BCQ1886" s="84"/>
      <c r="BCR1886" s="84"/>
      <c r="BCS1886" s="84"/>
      <c r="BCT1886" s="84"/>
      <c r="BCU1886" s="84"/>
      <c r="BCV1886" s="84"/>
      <c r="BCW1886" s="84"/>
      <c r="BCX1886" s="84"/>
      <c r="BCY1886" s="84"/>
      <c r="BCZ1886" s="84"/>
      <c r="BDA1886" s="84"/>
      <c r="BDB1886" s="84"/>
      <c r="BDC1886" s="84"/>
      <c r="BDD1886" s="84"/>
      <c r="BDE1886" s="84"/>
      <c r="BDF1886" s="84"/>
      <c r="BDG1886" s="84"/>
      <c r="BDH1886" s="84"/>
      <c r="BDI1886" s="84"/>
      <c r="BDJ1886" s="84"/>
      <c r="BDK1886" s="84"/>
      <c r="BDL1886" s="84"/>
      <c r="BDM1886" s="84"/>
      <c r="BDN1886" s="84"/>
      <c r="BDO1886" s="84"/>
      <c r="BDP1886" s="84"/>
      <c r="BDQ1886" s="84"/>
      <c r="BDR1886" s="84"/>
      <c r="BDS1886" s="84"/>
      <c r="BDT1886" s="84"/>
      <c r="BDU1886" s="84"/>
      <c r="BDV1886" s="84"/>
      <c r="BDW1886" s="84"/>
      <c r="BDX1886" s="84"/>
      <c r="BDY1886" s="84"/>
      <c r="BDZ1886" s="84"/>
      <c r="BEA1886" s="84"/>
      <c r="BEB1886" s="84"/>
      <c r="BEC1886" s="84"/>
      <c r="BED1886" s="84"/>
      <c r="BEE1886" s="84"/>
      <c r="BEF1886" s="84"/>
      <c r="BEG1886" s="84"/>
      <c r="BEH1886" s="84"/>
      <c r="BEI1886" s="84"/>
      <c r="BEJ1886" s="84"/>
      <c r="BEK1886" s="84"/>
      <c r="BEL1886" s="84"/>
      <c r="BEM1886" s="84"/>
      <c r="BEN1886" s="84"/>
      <c r="BEO1886" s="84"/>
      <c r="BEP1886" s="84"/>
      <c r="BEQ1886" s="84"/>
      <c r="BER1886" s="84"/>
      <c r="BES1886" s="84"/>
      <c r="BET1886" s="84"/>
      <c r="BEU1886" s="84"/>
      <c r="BEV1886" s="84"/>
      <c r="BEW1886" s="84"/>
      <c r="BEX1886" s="84"/>
      <c r="BEY1886" s="84"/>
      <c r="BEZ1886" s="84"/>
      <c r="BFA1886" s="84"/>
      <c r="BFB1886" s="84"/>
      <c r="BFC1886" s="84"/>
      <c r="BFD1886" s="84"/>
      <c r="BFE1886" s="84"/>
      <c r="BFF1886" s="84"/>
      <c r="BFG1886" s="84"/>
      <c r="BFH1886" s="84"/>
      <c r="BFI1886" s="84"/>
      <c r="BFJ1886" s="84"/>
      <c r="BFK1886" s="84"/>
      <c r="BFL1886" s="84"/>
      <c r="BFM1886" s="84"/>
      <c r="BFN1886" s="84"/>
      <c r="BFO1886" s="84"/>
      <c r="BFP1886" s="84"/>
      <c r="BFQ1886" s="84"/>
      <c r="BFR1886" s="84"/>
      <c r="BFS1886" s="84"/>
      <c r="BFT1886" s="84"/>
      <c r="BFU1886" s="84"/>
      <c r="BFV1886" s="84"/>
      <c r="BFW1886" s="84"/>
      <c r="BFX1886" s="84"/>
      <c r="BFY1886" s="84"/>
      <c r="BFZ1886" s="84"/>
      <c r="BGA1886" s="84"/>
      <c r="BGB1886" s="84"/>
      <c r="BGC1886" s="84"/>
      <c r="BGD1886" s="84"/>
      <c r="BGE1886" s="84"/>
      <c r="BGF1886" s="84"/>
      <c r="BGG1886" s="84"/>
      <c r="BGH1886" s="84"/>
      <c r="BGI1886" s="84"/>
      <c r="BGJ1886" s="84"/>
      <c r="BGK1886" s="84"/>
      <c r="BGL1886" s="84"/>
      <c r="BGM1886" s="84"/>
      <c r="BGN1886" s="84"/>
      <c r="BGO1886" s="84"/>
      <c r="BGP1886" s="84"/>
      <c r="BGQ1886" s="84"/>
      <c r="BGR1886" s="84"/>
      <c r="BGS1886" s="84"/>
      <c r="BGT1886" s="84"/>
      <c r="BGU1886" s="84"/>
      <c r="BGV1886" s="84"/>
      <c r="BGW1886" s="84"/>
      <c r="BGX1886" s="84"/>
      <c r="BGY1886" s="84"/>
      <c r="BGZ1886" s="84"/>
      <c r="BHA1886" s="84"/>
      <c r="BHB1886" s="84"/>
      <c r="BHC1886" s="84"/>
      <c r="BHD1886" s="84"/>
      <c r="BHE1886" s="84"/>
      <c r="BHF1886" s="84"/>
      <c r="BHG1886" s="84"/>
      <c r="BHH1886" s="84"/>
      <c r="BHI1886" s="84"/>
      <c r="BHJ1886" s="84"/>
      <c r="BHK1886" s="84"/>
      <c r="BHL1886" s="84"/>
      <c r="BHM1886" s="84"/>
      <c r="BHN1886" s="84"/>
      <c r="BHO1886" s="84"/>
      <c r="BHP1886" s="84"/>
      <c r="BHQ1886" s="84"/>
      <c r="BHR1886" s="84"/>
      <c r="BHS1886" s="84"/>
      <c r="BHT1886" s="84"/>
      <c r="BHU1886" s="84"/>
      <c r="BHV1886" s="84"/>
      <c r="BHW1886" s="84"/>
      <c r="BHX1886" s="84"/>
      <c r="BHY1886" s="84"/>
      <c r="BHZ1886" s="84"/>
      <c r="BIA1886" s="84"/>
      <c r="BIB1886" s="84"/>
      <c r="BIC1886" s="84"/>
      <c r="BID1886" s="84"/>
      <c r="BIE1886" s="84"/>
      <c r="BIF1886" s="84"/>
      <c r="BIG1886" s="84"/>
      <c r="BIH1886" s="84"/>
      <c r="BII1886" s="84"/>
      <c r="BIJ1886" s="84"/>
      <c r="BIK1886" s="84"/>
      <c r="BIL1886" s="84"/>
      <c r="BIM1886" s="84"/>
      <c r="BIN1886" s="84"/>
      <c r="BIO1886" s="84"/>
      <c r="BIP1886" s="84"/>
      <c r="BIQ1886" s="84"/>
      <c r="BIR1886" s="84"/>
      <c r="BIS1886" s="84"/>
      <c r="BIT1886" s="84"/>
      <c r="BIU1886" s="84"/>
      <c r="BIV1886" s="84"/>
      <c r="BIW1886" s="84"/>
      <c r="BIX1886" s="84"/>
      <c r="BIY1886" s="84"/>
      <c r="BIZ1886" s="84"/>
      <c r="BJA1886" s="84"/>
      <c r="BJB1886" s="84"/>
      <c r="BJC1886" s="84"/>
      <c r="BJD1886" s="84"/>
      <c r="BJE1886" s="84"/>
      <c r="BJF1886" s="84"/>
      <c r="BJG1886" s="84"/>
      <c r="BJH1886" s="84"/>
      <c r="BJI1886" s="84"/>
      <c r="BJJ1886" s="84"/>
      <c r="BJK1886" s="84"/>
      <c r="BJL1886" s="84"/>
      <c r="BJM1886" s="84"/>
      <c r="BJN1886" s="84"/>
      <c r="BJO1886" s="84"/>
      <c r="BJP1886" s="84"/>
      <c r="BJQ1886" s="84"/>
      <c r="BJR1886" s="84"/>
      <c r="BJS1886" s="84"/>
      <c r="BJT1886" s="84"/>
      <c r="BJU1886" s="84"/>
      <c r="BJV1886" s="84"/>
      <c r="BJW1886" s="84"/>
      <c r="BJX1886" s="84"/>
      <c r="BJY1886" s="84"/>
      <c r="BJZ1886" s="84"/>
      <c r="BKA1886" s="84"/>
      <c r="BKB1886" s="84"/>
      <c r="BKC1886" s="84"/>
      <c r="BKD1886" s="84"/>
      <c r="BKE1886" s="84"/>
      <c r="BKF1886" s="84"/>
      <c r="BKG1886" s="84"/>
      <c r="BKH1886" s="84"/>
      <c r="BKI1886" s="84"/>
      <c r="BKJ1886" s="84"/>
      <c r="BKK1886" s="84"/>
      <c r="BKL1886" s="84"/>
      <c r="BKM1886" s="84"/>
      <c r="BKN1886" s="84"/>
      <c r="BKO1886" s="84"/>
      <c r="BKP1886" s="84"/>
      <c r="BKQ1886" s="84"/>
      <c r="BKR1886" s="84"/>
      <c r="BKS1886" s="84"/>
      <c r="BKT1886" s="84"/>
      <c r="BKU1886" s="84"/>
      <c r="BKV1886" s="84"/>
      <c r="BKW1886" s="84"/>
      <c r="BKX1886" s="84"/>
      <c r="BKY1886" s="84"/>
      <c r="BKZ1886" s="84"/>
      <c r="BLA1886" s="84"/>
      <c r="BLB1886" s="84"/>
      <c r="BLC1886" s="84"/>
      <c r="BLD1886" s="84"/>
      <c r="BLE1886" s="84"/>
      <c r="BLF1886" s="84"/>
      <c r="BLG1886" s="84"/>
      <c r="BLH1886" s="84"/>
      <c r="BLI1886" s="84"/>
      <c r="BLJ1886" s="84"/>
      <c r="BLK1886" s="84"/>
      <c r="BLL1886" s="84"/>
      <c r="BLM1886" s="84"/>
      <c r="BLN1886" s="84"/>
      <c r="BLO1886" s="84"/>
      <c r="BLP1886" s="84"/>
      <c r="BLQ1886" s="84"/>
      <c r="BLR1886" s="84"/>
      <c r="BLS1886" s="84"/>
      <c r="BLT1886" s="84"/>
      <c r="BLU1886" s="84"/>
      <c r="BLV1886" s="84"/>
      <c r="BLW1886" s="84"/>
      <c r="BLX1886" s="84"/>
      <c r="BLY1886" s="84"/>
      <c r="BLZ1886" s="84"/>
      <c r="BMA1886" s="84"/>
      <c r="BMB1886" s="84"/>
      <c r="BMC1886" s="84"/>
      <c r="BMD1886" s="84"/>
      <c r="BME1886" s="84"/>
      <c r="BMF1886" s="84"/>
      <c r="BMG1886" s="84"/>
      <c r="BMH1886" s="84"/>
      <c r="BMI1886" s="84"/>
      <c r="BMJ1886" s="84"/>
      <c r="BMK1886" s="84"/>
      <c r="BML1886" s="84"/>
      <c r="BMM1886" s="84"/>
      <c r="BMN1886" s="84"/>
      <c r="BMO1886" s="84"/>
      <c r="BMP1886" s="84"/>
      <c r="BMQ1886" s="84"/>
      <c r="BMR1886" s="84"/>
      <c r="BMS1886" s="84"/>
      <c r="BMT1886" s="84"/>
      <c r="BMU1886" s="84"/>
      <c r="BMV1886" s="84"/>
      <c r="BMW1886" s="84"/>
      <c r="BMX1886" s="84"/>
      <c r="BMY1886" s="84"/>
      <c r="BMZ1886" s="84"/>
      <c r="BNA1886" s="84"/>
      <c r="BNB1886" s="84"/>
      <c r="BNC1886" s="84"/>
      <c r="BND1886" s="84"/>
      <c r="BNE1886" s="84"/>
      <c r="BNF1886" s="84"/>
      <c r="BNG1886" s="84"/>
      <c r="BNH1886" s="84"/>
      <c r="BNI1886" s="84"/>
      <c r="BNJ1886" s="84"/>
      <c r="BNK1886" s="84"/>
      <c r="BNL1886" s="84"/>
      <c r="BNM1886" s="84"/>
      <c r="BNN1886" s="84"/>
      <c r="BNO1886" s="84"/>
      <c r="BNP1886" s="84"/>
      <c r="BNQ1886" s="84"/>
      <c r="BNR1886" s="84"/>
      <c r="BNS1886" s="84"/>
      <c r="BNT1886" s="84"/>
      <c r="BNU1886" s="84"/>
      <c r="BNV1886" s="84"/>
      <c r="BNW1886" s="84"/>
      <c r="BNX1886" s="84"/>
      <c r="BNY1886" s="84"/>
      <c r="BNZ1886" s="84"/>
      <c r="BOA1886" s="84"/>
      <c r="BOB1886" s="84"/>
      <c r="BOC1886" s="84"/>
      <c r="BOD1886" s="84"/>
      <c r="BOE1886" s="84"/>
      <c r="BOF1886" s="84"/>
      <c r="BOG1886" s="84"/>
      <c r="BOH1886" s="84"/>
      <c r="BOI1886" s="84"/>
      <c r="BOJ1886" s="84"/>
      <c r="BOK1886" s="84"/>
      <c r="BOL1886" s="84"/>
      <c r="BOM1886" s="84"/>
      <c r="BON1886" s="84"/>
      <c r="BOO1886" s="84"/>
      <c r="BOP1886" s="84"/>
      <c r="BOQ1886" s="84"/>
      <c r="BOR1886" s="84"/>
      <c r="BOS1886" s="84"/>
      <c r="BOT1886" s="84"/>
      <c r="BOU1886" s="84"/>
      <c r="BOV1886" s="84"/>
      <c r="BOW1886" s="84"/>
      <c r="BOX1886" s="84"/>
      <c r="BOY1886" s="84"/>
      <c r="BOZ1886" s="84"/>
      <c r="BPA1886" s="84"/>
      <c r="BPB1886" s="84"/>
      <c r="BPC1886" s="84"/>
      <c r="BPD1886" s="84"/>
      <c r="BPE1886" s="84"/>
      <c r="BPF1886" s="84"/>
      <c r="BPG1886" s="84"/>
      <c r="BPH1886" s="84"/>
      <c r="BPI1886" s="84"/>
      <c r="BPJ1886" s="84"/>
      <c r="BPK1886" s="84"/>
      <c r="BPL1886" s="84"/>
      <c r="BPM1886" s="84"/>
      <c r="BPN1886" s="84"/>
      <c r="BPO1886" s="84"/>
      <c r="BPP1886" s="84"/>
      <c r="BPQ1886" s="84"/>
      <c r="BPR1886" s="84"/>
      <c r="BPS1886" s="84"/>
      <c r="BPT1886" s="84"/>
      <c r="BPU1886" s="84"/>
      <c r="BPV1886" s="84"/>
      <c r="BPW1886" s="84"/>
      <c r="BPX1886" s="84"/>
      <c r="BPY1886" s="84"/>
      <c r="BPZ1886" s="84"/>
      <c r="BQA1886" s="84"/>
      <c r="BQB1886" s="84"/>
      <c r="BQC1886" s="84"/>
      <c r="BQD1886" s="84"/>
      <c r="BQE1886" s="84"/>
      <c r="BQF1886" s="84"/>
      <c r="BQG1886" s="84"/>
      <c r="BQH1886" s="84"/>
      <c r="BQI1886" s="84"/>
      <c r="BQJ1886" s="84"/>
      <c r="BQK1886" s="84"/>
      <c r="BQL1886" s="84"/>
      <c r="BQM1886" s="84"/>
      <c r="BQN1886" s="84"/>
      <c r="BQO1886" s="84"/>
      <c r="BQP1886" s="84"/>
      <c r="BQQ1886" s="84"/>
      <c r="BQR1886" s="84"/>
      <c r="BQS1886" s="84"/>
      <c r="BQT1886" s="84"/>
      <c r="BQU1886" s="84"/>
      <c r="BQV1886" s="84"/>
      <c r="BQW1886" s="84"/>
      <c r="BQX1886" s="84"/>
      <c r="BQY1886" s="84"/>
      <c r="BQZ1886" s="84"/>
      <c r="BRA1886" s="84"/>
      <c r="BRB1886" s="84"/>
      <c r="BRC1886" s="84"/>
      <c r="BRD1886" s="84"/>
      <c r="BRE1886" s="84"/>
      <c r="BRF1886" s="84"/>
      <c r="BRG1886" s="84"/>
      <c r="BRH1886" s="84"/>
      <c r="BRI1886" s="84"/>
      <c r="BRJ1886" s="84"/>
      <c r="BRK1886" s="84"/>
      <c r="BRL1886" s="84"/>
      <c r="BRM1886" s="84"/>
      <c r="BRN1886" s="84"/>
      <c r="BRO1886" s="84"/>
      <c r="BRP1886" s="84"/>
      <c r="BRQ1886" s="84"/>
      <c r="BRR1886" s="84"/>
      <c r="BRS1886" s="84"/>
      <c r="BRT1886" s="84"/>
      <c r="BRU1886" s="84"/>
      <c r="BRV1886" s="84"/>
      <c r="BRW1886" s="84"/>
      <c r="BRX1886" s="84"/>
      <c r="BRY1886" s="84"/>
      <c r="BRZ1886" s="84"/>
      <c r="BSA1886" s="84"/>
      <c r="BSB1886" s="84"/>
      <c r="BSC1886" s="84"/>
      <c r="BSD1886" s="84"/>
      <c r="BSE1886" s="84"/>
      <c r="BSF1886" s="84"/>
      <c r="BSG1886" s="84"/>
      <c r="BSH1886" s="84"/>
      <c r="BSI1886" s="84"/>
      <c r="BSJ1886" s="84"/>
      <c r="BSK1886" s="84"/>
      <c r="BSL1886" s="84"/>
      <c r="BSM1886" s="84"/>
      <c r="BSN1886" s="84"/>
      <c r="BSO1886" s="84"/>
      <c r="BSP1886" s="84"/>
      <c r="BSQ1886" s="84"/>
      <c r="BSR1886" s="84"/>
      <c r="BSS1886" s="84"/>
      <c r="BST1886" s="84"/>
      <c r="BSU1886" s="84"/>
      <c r="BSV1886" s="84"/>
      <c r="BSW1886" s="84"/>
      <c r="BSX1886" s="84"/>
      <c r="BSY1886" s="84"/>
      <c r="BSZ1886" s="84"/>
      <c r="BTA1886" s="84"/>
      <c r="BTB1886" s="84"/>
      <c r="BTC1886" s="84"/>
      <c r="BTD1886" s="84"/>
      <c r="BTE1886" s="84"/>
      <c r="BTF1886" s="84"/>
      <c r="BTG1886" s="84"/>
      <c r="BTH1886" s="84"/>
      <c r="BTI1886" s="84"/>
      <c r="BTJ1886" s="84"/>
      <c r="BTK1886" s="84"/>
      <c r="BTL1886" s="84"/>
      <c r="BTM1886" s="84"/>
      <c r="BTN1886" s="84"/>
      <c r="BTO1886" s="84"/>
      <c r="BTP1886" s="84"/>
      <c r="BTQ1886" s="84"/>
      <c r="BTR1886" s="84"/>
      <c r="BTS1886" s="84"/>
      <c r="BTT1886" s="84"/>
      <c r="BTU1886" s="84"/>
      <c r="BTV1886" s="84"/>
      <c r="BTW1886" s="84"/>
      <c r="BTX1886" s="84"/>
      <c r="BTY1886" s="84"/>
      <c r="BTZ1886" s="84"/>
      <c r="BUA1886" s="84"/>
      <c r="BUB1886" s="84"/>
      <c r="BUC1886" s="84"/>
      <c r="BUD1886" s="84"/>
      <c r="BUE1886" s="84"/>
      <c r="BUF1886" s="84"/>
      <c r="BUG1886" s="84"/>
      <c r="BUH1886" s="84"/>
      <c r="BUI1886" s="84"/>
      <c r="BUJ1886" s="84"/>
      <c r="BUK1886" s="84"/>
      <c r="BUL1886" s="84"/>
      <c r="BUM1886" s="84"/>
      <c r="BUN1886" s="84"/>
      <c r="BUO1886" s="84"/>
      <c r="BUP1886" s="84"/>
      <c r="BUQ1886" s="84"/>
      <c r="BUR1886" s="84"/>
      <c r="BUS1886" s="84"/>
      <c r="BUT1886" s="84"/>
      <c r="BUU1886" s="84"/>
      <c r="BUV1886" s="84"/>
      <c r="BUW1886" s="84"/>
      <c r="BUX1886" s="84"/>
      <c r="BUY1886" s="84"/>
      <c r="BUZ1886" s="84"/>
      <c r="BVA1886" s="84"/>
      <c r="BVB1886" s="84"/>
      <c r="BVC1886" s="84"/>
      <c r="BVD1886" s="84"/>
      <c r="BVE1886" s="84"/>
      <c r="BVF1886" s="84"/>
      <c r="BVG1886" s="84"/>
      <c r="BVH1886" s="84"/>
      <c r="BVI1886" s="84"/>
      <c r="BVJ1886" s="84"/>
      <c r="BVK1886" s="84"/>
      <c r="BVL1886" s="84"/>
      <c r="BVM1886" s="84"/>
      <c r="BVN1886" s="84"/>
      <c r="BVO1886" s="84"/>
      <c r="BVP1886" s="84"/>
      <c r="BVQ1886" s="84"/>
      <c r="BVR1886" s="84"/>
      <c r="BVS1886" s="84"/>
      <c r="BVT1886" s="84"/>
      <c r="BVU1886" s="84"/>
      <c r="BVV1886" s="84"/>
      <c r="BVW1886" s="84"/>
      <c r="BVX1886" s="84"/>
      <c r="BVY1886" s="84"/>
      <c r="BVZ1886" s="84"/>
      <c r="BWA1886" s="84"/>
      <c r="BWB1886" s="84"/>
      <c r="BWC1886" s="84"/>
      <c r="BWD1886" s="84"/>
      <c r="BWE1886" s="84"/>
      <c r="BWF1886" s="84"/>
      <c r="BWG1886" s="84"/>
      <c r="BWH1886" s="84"/>
      <c r="BWI1886" s="84"/>
      <c r="BWJ1886" s="84"/>
      <c r="BWK1886" s="84"/>
      <c r="BWL1886" s="84"/>
      <c r="BWM1886" s="84"/>
      <c r="BWN1886" s="84"/>
      <c r="BWO1886" s="84"/>
      <c r="BWP1886" s="84"/>
      <c r="BWQ1886" s="84"/>
      <c r="BWR1886" s="84"/>
      <c r="BWS1886" s="84"/>
      <c r="BWT1886" s="84"/>
      <c r="BWU1886" s="84"/>
      <c r="BWV1886" s="84"/>
      <c r="BWW1886" s="84"/>
      <c r="BWX1886" s="84"/>
      <c r="BWY1886" s="84"/>
      <c r="BWZ1886" s="84"/>
      <c r="BXA1886" s="84"/>
      <c r="BXB1886" s="84"/>
      <c r="BXC1886" s="84"/>
      <c r="BXD1886" s="84"/>
      <c r="BXE1886" s="84"/>
      <c r="BXF1886" s="84"/>
      <c r="BXG1886" s="84"/>
      <c r="BXH1886" s="84"/>
      <c r="BXI1886" s="84"/>
      <c r="BXJ1886" s="84"/>
      <c r="BXK1886" s="84"/>
      <c r="BXL1886" s="84"/>
      <c r="BXM1886" s="84"/>
      <c r="BXN1886" s="84"/>
      <c r="BXO1886" s="84"/>
      <c r="BXP1886" s="84"/>
      <c r="BXQ1886" s="84"/>
      <c r="BXR1886" s="84"/>
      <c r="BXS1886" s="84"/>
      <c r="BXT1886" s="84"/>
      <c r="BXU1886" s="84"/>
      <c r="BXV1886" s="84"/>
      <c r="BXW1886" s="84"/>
      <c r="BXX1886" s="84"/>
      <c r="BXY1886" s="84"/>
      <c r="BXZ1886" s="84"/>
      <c r="BYA1886" s="84"/>
      <c r="BYB1886" s="84"/>
      <c r="BYC1886" s="84"/>
      <c r="BYD1886" s="84"/>
      <c r="BYE1886" s="84"/>
      <c r="BYF1886" s="84"/>
      <c r="BYG1886" s="84"/>
      <c r="BYH1886" s="84"/>
      <c r="BYI1886" s="84"/>
      <c r="BYJ1886" s="84"/>
      <c r="BYK1886" s="84"/>
      <c r="BYL1886" s="84"/>
      <c r="BYM1886" s="84"/>
      <c r="BYN1886" s="84"/>
      <c r="BYO1886" s="84"/>
      <c r="BYP1886" s="84"/>
      <c r="BYQ1886" s="84"/>
      <c r="BYR1886" s="84"/>
      <c r="BYS1886" s="84"/>
      <c r="BYT1886" s="84"/>
      <c r="BYU1886" s="84"/>
      <c r="BYV1886" s="84"/>
      <c r="BYW1886" s="84"/>
      <c r="BYX1886" s="84"/>
      <c r="BYY1886" s="84"/>
      <c r="BYZ1886" s="84"/>
      <c r="BZA1886" s="84"/>
      <c r="BZB1886" s="84"/>
      <c r="BZC1886" s="84"/>
      <c r="BZD1886" s="84"/>
      <c r="BZE1886" s="84"/>
      <c r="BZF1886" s="84"/>
      <c r="BZG1886" s="84"/>
      <c r="BZH1886" s="84"/>
      <c r="BZI1886" s="84"/>
      <c r="BZJ1886" s="84"/>
      <c r="BZK1886" s="84"/>
      <c r="BZL1886" s="84"/>
      <c r="BZM1886" s="84"/>
      <c r="BZN1886" s="84"/>
      <c r="BZO1886" s="84"/>
      <c r="BZP1886" s="84"/>
      <c r="BZQ1886" s="84"/>
      <c r="BZR1886" s="84"/>
      <c r="BZS1886" s="84"/>
      <c r="BZT1886" s="84"/>
      <c r="BZU1886" s="84"/>
      <c r="BZV1886" s="84"/>
      <c r="BZW1886" s="84"/>
      <c r="BZX1886" s="84"/>
      <c r="BZY1886" s="84"/>
      <c r="BZZ1886" s="84"/>
      <c r="CAA1886" s="84"/>
      <c r="CAB1886" s="84"/>
      <c r="CAC1886" s="84"/>
      <c r="CAD1886" s="84"/>
      <c r="CAE1886" s="84"/>
      <c r="CAF1886" s="84"/>
      <c r="CAG1886" s="84"/>
      <c r="CAH1886" s="84"/>
      <c r="CAI1886" s="84"/>
      <c r="CAJ1886" s="84"/>
      <c r="CAK1886" s="84"/>
      <c r="CAL1886" s="84"/>
      <c r="CAM1886" s="84"/>
      <c r="CAN1886" s="84"/>
      <c r="CAO1886" s="84"/>
      <c r="CAP1886" s="84"/>
      <c r="CAQ1886" s="84"/>
      <c r="CAR1886" s="84"/>
      <c r="CAS1886" s="84"/>
      <c r="CAT1886" s="84"/>
      <c r="CAU1886" s="84"/>
      <c r="CAV1886" s="84"/>
      <c r="CAW1886" s="84"/>
      <c r="CAX1886" s="84"/>
      <c r="CAY1886" s="84"/>
      <c r="CAZ1886" s="84"/>
      <c r="CBA1886" s="84"/>
      <c r="CBB1886" s="84"/>
      <c r="CBC1886" s="84"/>
      <c r="CBD1886" s="84"/>
      <c r="CBE1886" s="84"/>
      <c r="CBF1886" s="84"/>
      <c r="CBG1886" s="84"/>
      <c r="CBH1886" s="84"/>
      <c r="CBI1886" s="84"/>
      <c r="CBJ1886" s="84"/>
      <c r="CBK1886" s="84"/>
      <c r="CBL1886" s="84"/>
      <c r="CBM1886" s="84"/>
      <c r="CBN1886" s="84"/>
      <c r="CBO1886" s="84"/>
      <c r="CBP1886" s="84"/>
      <c r="CBQ1886" s="84"/>
      <c r="CBR1886" s="84"/>
      <c r="CBS1886" s="84"/>
      <c r="CBT1886" s="84"/>
      <c r="CBU1886" s="84"/>
      <c r="CBV1886" s="84"/>
      <c r="CBW1886" s="84"/>
      <c r="CBX1886" s="84"/>
      <c r="CBY1886" s="84"/>
      <c r="CBZ1886" s="84"/>
      <c r="CCA1886" s="84"/>
      <c r="CCB1886" s="84"/>
      <c r="CCC1886" s="84"/>
      <c r="CCD1886" s="84"/>
      <c r="CCE1886" s="84"/>
      <c r="CCF1886" s="84"/>
      <c r="CCG1886" s="84"/>
      <c r="CCH1886" s="84"/>
      <c r="CCI1886" s="84"/>
      <c r="CCJ1886" s="84"/>
      <c r="CCK1886" s="84"/>
      <c r="CCL1886" s="84"/>
      <c r="CCM1886" s="84"/>
      <c r="CCN1886" s="84"/>
      <c r="CCO1886" s="84"/>
      <c r="CCP1886" s="84"/>
      <c r="CCQ1886" s="84"/>
      <c r="CCR1886" s="84"/>
      <c r="CCS1886" s="84"/>
      <c r="CCT1886" s="84"/>
      <c r="CCU1886" s="84"/>
      <c r="CCV1886" s="84"/>
      <c r="CCW1886" s="84"/>
      <c r="CCX1886" s="84"/>
      <c r="CCY1886" s="84"/>
      <c r="CCZ1886" s="84"/>
      <c r="CDA1886" s="84"/>
      <c r="CDB1886" s="84"/>
      <c r="CDC1886" s="84"/>
      <c r="CDD1886" s="84"/>
      <c r="CDE1886" s="84"/>
      <c r="CDF1886" s="84"/>
      <c r="CDG1886" s="84"/>
      <c r="CDH1886" s="84"/>
      <c r="CDI1886" s="84"/>
      <c r="CDJ1886" s="84"/>
      <c r="CDK1886" s="84"/>
      <c r="CDL1886" s="84"/>
      <c r="CDM1886" s="84"/>
      <c r="CDN1886" s="84"/>
      <c r="CDO1886" s="84"/>
      <c r="CDP1886" s="84"/>
      <c r="CDQ1886" s="84"/>
      <c r="CDR1886" s="84"/>
      <c r="CDS1886" s="84"/>
      <c r="CDT1886" s="84"/>
      <c r="CDU1886" s="84"/>
      <c r="CDV1886" s="84"/>
      <c r="CDW1886" s="84"/>
      <c r="CDX1886" s="84"/>
      <c r="CDY1886" s="84"/>
      <c r="CDZ1886" s="84"/>
      <c r="CEA1886" s="84"/>
      <c r="CEB1886" s="84"/>
      <c r="CEC1886" s="84"/>
      <c r="CED1886" s="84"/>
      <c r="CEE1886" s="84"/>
      <c r="CEF1886" s="84"/>
      <c r="CEG1886" s="84"/>
      <c r="CEH1886" s="84"/>
      <c r="CEI1886" s="84"/>
      <c r="CEJ1886" s="84"/>
      <c r="CEK1886" s="84"/>
      <c r="CEL1886" s="84"/>
      <c r="CEM1886" s="84"/>
      <c r="CEN1886" s="84"/>
      <c r="CEO1886" s="84"/>
      <c r="CEP1886" s="84"/>
      <c r="CEQ1886" s="84"/>
      <c r="CER1886" s="84"/>
      <c r="CES1886" s="84"/>
      <c r="CET1886" s="84"/>
      <c r="CEU1886" s="84"/>
      <c r="CEV1886" s="84"/>
      <c r="CEW1886" s="84"/>
      <c r="CEX1886" s="84"/>
      <c r="CEY1886" s="84"/>
      <c r="CEZ1886" s="84"/>
      <c r="CFA1886" s="84"/>
      <c r="CFB1886" s="84"/>
      <c r="CFC1886" s="84"/>
      <c r="CFD1886" s="84"/>
      <c r="CFE1886" s="84"/>
      <c r="CFF1886" s="84"/>
      <c r="CFG1886" s="84"/>
      <c r="CFH1886" s="84"/>
      <c r="CFI1886" s="84"/>
      <c r="CFJ1886" s="84"/>
      <c r="CFK1886" s="84"/>
      <c r="CFL1886" s="84"/>
      <c r="CFM1886" s="84"/>
      <c r="CFN1886" s="84"/>
      <c r="CFO1886" s="84"/>
      <c r="CFP1886" s="84"/>
      <c r="CFQ1886" s="84"/>
      <c r="CFR1886" s="84"/>
      <c r="CFS1886" s="84"/>
      <c r="CFT1886" s="84"/>
      <c r="CFU1886" s="84"/>
      <c r="CFV1886" s="84"/>
      <c r="CFW1886" s="84"/>
      <c r="CFX1886" s="84"/>
      <c r="CFY1886" s="84"/>
      <c r="CFZ1886" s="84"/>
      <c r="CGA1886" s="84"/>
      <c r="CGB1886" s="84"/>
      <c r="CGC1886" s="84"/>
      <c r="CGD1886" s="84"/>
      <c r="CGE1886" s="84"/>
      <c r="CGF1886" s="84"/>
      <c r="CGG1886" s="84"/>
      <c r="CGH1886" s="84"/>
      <c r="CGI1886" s="84"/>
      <c r="CGJ1886" s="84"/>
      <c r="CGK1886" s="84"/>
      <c r="CGL1886" s="84"/>
      <c r="CGM1886" s="84"/>
      <c r="CGN1886" s="84"/>
      <c r="CGO1886" s="84"/>
      <c r="CGP1886" s="84"/>
      <c r="CGQ1886" s="84"/>
      <c r="CGR1886" s="84"/>
      <c r="CGS1886" s="84"/>
      <c r="CGT1886" s="84"/>
      <c r="CGU1886" s="84"/>
      <c r="CGV1886" s="84"/>
      <c r="CGW1886" s="84"/>
      <c r="CGX1886" s="84"/>
      <c r="CGY1886" s="84"/>
      <c r="CGZ1886" s="84"/>
      <c r="CHA1886" s="84"/>
      <c r="CHB1886" s="84"/>
      <c r="CHC1886" s="84"/>
      <c r="CHD1886" s="84"/>
      <c r="CHE1886" s="84"/>
      <c r="CHF1886" s="84"/>
      <c r="CHG1886" s="84"/>
      <c r="CHH1886" s="84"/>
      <c r="CHI1886" s="84"/>
      <c r="CHJ1886" s="84"/>
      <c r="CHK1886" s="84"/>
      <c r="CHL1886" s="84"/>
      <c r="CHM1886" s="84"/>
      <c r="CHN1886" s="84"/>
      <c r="CHO1886" s="84"/>
      <c r="CHP1886" s="84"/>
      <c r="CHQ1886" s="84"/>
      <c r="CHR1886" s="84"/>
      <c r="CHS1886" s="84"/>
      <c r="CHT1886" s="84"/>
      <c r="CHU1886" s="84"/>
      <c r="CHV1886" s="84"/>
      <c r="CHW1886" s="84"/>
      <c r="CHX1886" s="84"/>
      <c r="CHY1886" s="84"/>
      <c r="CHZ1886" s="84"/>
      <c r="CIA1886" s="84"/>
      <c r="CIB1886" s="84"/>
      <c r="CIC1886" s="84"/>
      <c r="CID1886" s="84"/>
      <c r="CIE1886" s="84"/>
      <c r="CIF1886" s="84"/>
      <c r="CIG1886" s="84"/>
      <c r="CIH1886" s="84"/>
      <c r="CII1886" s="84"/>
      <c r="CIJ1886" s="84"/>
      <c r="CIK1886" s="84"/>
      <c r="CIL1886" s="84"/>
      <c r="CIM1886" s="84"/>
      <c r="CIN1886" s="84"/>
      <c r="CIO1886" s="84"/>
      <c r="CIP1886" s="84"/>
      <c r="CIQ1886" s="84"/>
      <c r="CIR1886" s="84"/>
      <c r="CIS1886" s="84"/>
      <c r="CIT1886" s="84"/>
      <c r="CIU1886" s="84"/>
      <c r="CIV1886" s="84"/>
      <c r="CIW1886" s="84"/>
      <c r="CIX1886" s="84"/>
      <c r="CIY1886" s="84"/>
      <c r="CIZ1886" s="84"/>
      <c r="CJA1886" s="84"/>
      <c r="CJB1886" s="84"/>
      <c r="CJC1886" s="84"/>
      <c r="CJD1886" s="84"/>
      <c r="CJE1886" s="84"/>
      <c r="CJF1886" s="84"/>
      <c r="CJG1886" s="84"/>
      <c r="CJH1886" s="84"/>
      <c r="CJI1886" s="84"/>
      <c r="CJJ1886" s="84"/>
      <c r="CJK1886" s="84"/>
      <c r="CJL1886" s="84"/>
      <c r="CJM1886" s="84"/>
      <c r="CJN1886" s="84"/>
      <c r="CJO1886" s="84"/>
      <c r="CJP1886" s="84"/>
      <c r="CJQ1886" s="84"/>
      <c r="CJR1886" s="84"/>
      <c r="CJS1886" s="84"/>
      <c r="CJT1886" s="84"/>
      <c r="CJU1886" s="84"/>
      <c r="CJV1886" s="84"/>
      <c r="CJW1886" s="84"/>
      <c r="CJX1886" s="84"/>
      <c r="CJY1886" s="84"/>
      <c r="CJZ1886" s="84"/>
      <c r="CKA1886" s="84"/>
      <c r="CKB1886" s="84"/>
      <c r="CKC1886" s="84"/>
      <c r="CKD1886" s="84"/>
      <c r="CKE1886" s="84"/>
      <c r="CKF1886" s="84"/>
      <c r="CKG1886" s="84"/>
      <c r="CKH1886" s="84"/>
      <c r="CKI1886" s="84"/>
      <c r="CKJ1886" s="84"/>
      <c r="CKK1886" s="84"/>
      <c r="CKL1886" s="84"/>
      <c r="CKM1886" s="84"/>
      <c r="CKN1886" s="84"/>
      <c r="CKO1886" s="84"/>
      <c r="CKP1886" s="84"/>
      <c r="CKQ1886" s="84"/>
      <c r="CKR1886" s="84"/>
      <c r="CKS1886" s="84"/>
      <c r="CKT1886" s="84"/>
      <c r="CKU1886" s="84"/>
      <c r="CKV1886" s="84"/>
      <c r="CKW1886" s="84"/>
      <c r="CKX1886" s="84"/>
      <c r="CKY1886" s="84"/>
      <c r="CKZ1886" s="84"/>
      <c r="CLA1886" s="84"/>
      <c r="CLB1886" s="84"/>
      <c r="CLC1886" s="84"/>
      <c r="CLD1886" s="84"/>
      <c r="CLE1886" s="84"/>
      <c r="CLF1886" s="84"/>
      <c r="CLG1886" s="84"/>
      <c r="CLH1886" s="84"/>
      <c r="CLI1886" s="84"/>
      <c r="CLJ1886" s="84"/>
      <c r="CLK1886" s="84"/>
      <c r="CLL1886" s="84"/>
      <c r="CLM1886" s="84"/>
      <c r="CLN1886" s="84"/>
      <c r="CLO1886" s="84"/>
      <c r="CLP1886" s="84"/>
      <c r="CLQ1886" s="84"/>
      <c r="CLR1886" s="84"/>
      <c r="CLS1886" s="84"/>
      <c r="CLT1886" s="84"/>
      <c r="CLU1886" s="84"/>
      <c r="CLV1886" s="84"/>
      <c r="CLW1886" s="84"/>
      <c r="CLX1886" s="84"/>
      <c r="CLY1886" s="84"/>
      <c r="CLZ1886" s="84"/>
      <c r="CMA1886" s="84"/>
      <c r="CMB1886" s="84"/>
      <c r="CMC1886" s="84"/>
      <c r="CMD1886" s="84"/>
      <c r="CME1886" s="84"/>
      <c r="CMF1886" s="84"/>
      <c r="CMG1886" s="84"/>
      <c r="CMH1886" s="84"/>
      <c r="CMI1886" s="84"/>
      <c r="CMJ1886" s="84"/>
      <c r="CMK1886" s="84"/>
      <c r="CML1886" s="84"/>
      <c r="CMM1886" s="84"/>
      <c r="CMN1886" s="84"/>
      <c r="CMO1886" s="84"/>
      <c r="CMP1886" s="84"/>
      <c r="CMQ1886" s="84"/>
      <c r="CMR1886" s="84"/>
      <c r="CMS1886" s="84"/>
      <c r="CMT1886" s="84"/>
      <c r="CMU1886" s="84"/>
      <c r="CMV1886" s="84"/>
      <c r="CMW1886" s="84"/>
      <c r="CMX1886" s="84"/>
      <c r="CMY1886" s="84"/>
      <c r="CMZ1886" s="84"/>
      <c r="CNA1886" s="84"/>
      <c r="CNB1886" s="84"/>
      <c r="CNC1886" s="84"/>
      <c r="CND1886" s="84"/>
      <c r="CNE1886" s="84"/>
      <c r="CNF1886" s="84"/>
      <c r="CNG1886" s="84"/>
      <c r="CNH1886" s="84"/>
      <c r="CNI1886" s="84"/>
      <c r="CNJ1886" s="84"/>
      <c r="CNK1886" s="84"/>
      <c r="CNL1886" s="84"/>
      <c r="CNM1886" s="84"/>
      <c r="CNN1886" s="84"/>
      <c r="CNO1886" s="84"/>
      <c r="CNP1886" s="84"/>
      <c r="CNQ1886" s="84"/>
      <c r="CNR1886" s="84"/>
      <c r="CNS1886" s="84"/>
      <c r="CNT1886" s="84"/>
      <c r="CNU1886" s="84"/>
      <c r="CNV1886" s="84"/>
      <c r="CNW1886" s="84"/>
      <c r="CNX1886" s="84"/>
      <c r="CNY1886" s="84"/>
      <c r="CNZ1886" s="84"/>
      <c r="COA1886" s="84"/>
      <c r="COB1886" s="84"/>
      <c r="COC1886" s="84"/>
      <c r="COD1886" s="84"/>
      <c r="COE1886" s="84"/>
      <c r="COF1886" s="84"/>
      <c r="COG1886" s="84"/>
      <c r="COH1886" s="84"/>
      <c r="COI1886" s="84"/>
      <c r="COJ1886" s="84"/>
      <c r="COK1886" s="84"/>
      <c r="COL1886" s="84"/>
      <c r="COM1886" s="84"/>
      <c r="CON1886" s="84"/>
      <c r="COO1886" s="84"/>
      <c r="COP1886" s="84"/>
      <c r="COQ1886" s="84"/>
      <c r="COR1886" s="84"/>
      <c r="COS1886" s="84"/>
      <c r="COT1886" s="84"/>
      <c r="COU1886" s="84"/>
      <c r="COV1886" s="84"/>
      <c r="COW1886" s="84"/>
      <c r="COX1886" s="84"/>
      <c r="COY1886" s="84"/>
      <c r="COZ1886" s="84"/>
      <c r="CPA1886" s="84"/>
      <c r="CPB1886" s="84"/>
      <c r="CPC1886" s="84"/>
      <c r="CPD1886" s="84"/>
      <c r="CPE1886" s="84"/>
      <c r="CPF1886" s="84"/>
      <c r="CPG1886" s="84"/>
      <c r="CPH1886" s="84"/>
      <c r="CPI1886" s="84"/>
      <c r="CPJ1886" s="84"/>
      <c r="CPK1886" s="84"/>
      <c r="CPL1886" s="84"/>
      <c r="CPM1886" s="84"/>
      <c r="CPN1886" s="84"/>
      <c r="CPO1886" s="84"/>
      <c r="CPP1886" s="84"/>
      <c r="CPQ1886" s="84"/>
      <c r="CPR1886" s="84"/>
      <c r="CPS1886" s="84"/>
      <c r="CPT1886" s="84"/>
      <c r="CPU1886" s="84"/>
      <c r="CPV1886" s="84"/>
      <c r="CPW1886" s="84"/>
      <c r="CPX1886" s="84"/>
      <c r="CPY1886" s="84"/>
      <c r="CPZ1886" s="84"/>
      <c r="CQA1886" s="84"/>
      <c r="CQB1886" s="84"/>
      <c r="CQC1886" s="84"/>
      <c r="CQD1886" s="84"/>
      <c r="CQE1886" s="84"/>
      <c r="CQF1886" s="84"/>
      <c r="CQG1886" s="84"/>
      <c r="CQH1886" s="84"/>
      <c r="CQI1886" s="84"/>
      <c r="CQJ1886" s="84"/>
      <c r="CQK1886" s="84"/>
      <c r="CQL1886" s="84"/>
      <c r="CQM1886" s="84"/>
      <c r="CQN1886" s="84"/>
      <c r="CQO1886" s="84"/>
      <c r="CQP1886" s="84"/>
      <c r="CQQ1886" s="84"/>
      <c r="CQR1886" s="84"/>
      <c r="CQS1886" s="84"/>
      <c r="CQT1886" s="84"/>
      <c r="CQU1886" s="84"/>
      <c r="CQV1886" s="84"/>
      <c r="CQW1886" s="84"/>
      <c r="CQX1886" s="84"/>
      <c r="CQY1886" s="84"/>
      <c r="CQZ1886" s="84"/>
      <c r="CRA1886" s="84"/>
      <c r="CRB1886" s="84"/>
      <c r="CRC1886" s="84"/>
      <c r="CRD1886" s="84"/>
      <c r="CRE1886" s="84"/>
      <c r="CRF1886" s="84"/>
      <c r="CRG1886" s="84"/>
      <c r="CRH1886" s="84"/>
      <c r="CRI1886" s="84"/>
      <c r="CRJ1886" s="84"/>
      <c r="CRK1886" s="84"/>
      <c r="CRL1886" s="84"/>
      <c r="CRM1886" s="84"/>
      <c r="CRN1886" s="84"/>
      <c r="CRO1886" s="84"/>
      <c r="CRP1886" s="84"/>
      <c r="CRQ1886" s="84"/>
      <c r="CRR1886" s="84"/>
      <c r="CRS1886" s="84"/>
      <c r="CRT1886" s="84"/>
      <c r="CRU1886" s="84"/>
      <c r="CRV1886" s="84"/>
      <c r="CRW1886" s="84"/>
      <c r="CRX1886" s="84"/>
      <c r="CRY1886" s="84"/>
      <c r="CRZ1886" s="84"/>
      <c r="CSA1886" s="84"/>
      <c r="CSB1886" s="84"/>
      <c r="CSC1886" s="84"/>
      <c r="CSD1886" s="84"/>
      <c r="CSE1886" s="84"/>
      <c r="CSF1886" s="84"/>
      <c r="CSG1886" s="84"/>
      <c r="CSH1886" s="84"/>
      <c r="CSI1886" s="84"/>
      <c r="CSJ1886" s="84"/>
      <c r="CSK1886" s="84"/>
      <c r="CSL1886" s="84"/>
      <c r="CSM1886" s="84"/>
      <c r="CSN1886" s="84"/>
      <c r="CSO1886" s="84"/>
      <c r="CSP1886" s="84"/>
      <c r="CSQ1886" s="84"/>
      <c r="CSR1886" s="84"/>
      <c r="CSS1886" s="84"/>
      <c r="CST1886" s="84"/>
      <c r="CSU1886" s="84"/>
      <c r="CSV1886" s="84"/>
      <c r="CSW1886" s="84"/>
      <c r="CSX1886" s="84"/>
      <c r="CSY1886" s="84"/>
      <c r="CSZ1886" s="84"/>
      <c r="CTA1886" s="84"/>
      <c r="CTB1886" s="84"/>
      <c r="CTC1886" s="84"/>
      <c r="CTD1886" s="84"/>
      <c r="CTE1886" s="84"/>
      <c r="CTF1886" s="84"/>
      <c r="CTG1886" s="84"/>
      <c r="CTH1886" s="84"/>
      <c r="CTI1886" s="84"/>
      <c r="CTJ1886" s="84"/>
      <c r="CTK1886" s="84"/>
      <c r="CTL1886" s="84"/>
      <c r="CTM1886" s="84"/>
      <c r="CTN1886" s="84"/>
      <c r="CTO1886" s="84"/>
      <c r="CTP1886" s="84"/>
      <c r="CTQ1886" s="84"/>
      <c r="CTR1886" s="84"/>
      <c r="CTS1886" s="84"/>
      <c r="CTT1886" s="84"/>
      <c r="CTU1886" s="84"/>
      <c r="CTV1886" s="84"/>
      <c r="CTW1886" s="84"/>
      <c r="CTX1886" s="84"/>
      <c r="CTY1886" s="84"/>
      <c r="CTZ1886" s="84"/>
      <c r="CUA1886" s="84"/>
      <c r="CUB1886" s="84"/>
      <c r="CUC1886" s="84"/>
      <c r="CUD1886" s="84"/>
      <c r="CUE1886" s="84"/>
      <c r="CUF1886" s="84"/>
      <c r="CUG1886" s="84"/>
      <c r="CUH1886" s="84"/>
      <c r="CUI1886" s="84"/>
      <c r="CUJ1886" s="84"/>
      <c r="CUK1886" s="84"/>
      <c r="CUL1886" s="84"/>
      <c r="CUM1886" s="84"/>
      <c r="CUN1886" s="84"/>
      <c r="CUO1886" s="84"/>
      <c r="CUP1886" s="84"/>
      <c r="CUQ1886" s="84"/>
      <c r="CUR1886" s="84"/>
      <c r="CUS1886" s="84"/>
      <c r="CUT1886" s="84"/>
      <c r="CUU1886" s="84"/>
      <c r="CUV1886" s="84"/>
      <c r="CUW1886" s="84"/>
      <c r="CUX1886" s="84"/>
      <c r="CUY1886" s="84"/>
      <c r="CUZ1886" s="84"/>
      <c r="CVA1886" s="84"/>
      <c r="CVB1886" s="84"/>
      <c r="CVC1886" s="84"/>
      <c r="CVD1886" s="84"/>
      <c r="CVE1886" s="84"/>
      <c r="CVF1886" s="84"/>
      <c r="CVG1886" s="84"/>
      <c r="CVH1886" s="84"/>
      <c r="CVI1886" s="84"/>
      <c r="CVJ1886" s="84"/>
      <c r="CVK1886" s="84"/>
      <c r="CVL1886" s="84"/>
      <c r="CVM1886" s="84"/>
      <c r="CVN1886" s="84"/>
      <c r="CVO1886" s="84"/>
      <c r="CVP1886" s="84"/>
      <c r="CVQ1886" s="84"/>
      <c r="CVR1886" s="84"/>
      <c r="CVS1886" s="84"/>
      <c r="CVT1886" s="84"/>
      <c r="CVU1886" s="84"/>
      <c r="CVV1886" s="84"/>
      <c r="CVW1886" s="84"/>
      <c r="CVX1886" s="84"/>
      <c r="CVY1886" s="84"/>
      <c r="CVZ1886" s="84"/>
      <c r="CWA1886" s="84"/>
      <c r="CWB1886" s="84"/>
      <c r="CWC1886" s="84"/>
      <c r="CWD1886" s="84"/>
      <c r="CWE1886" s="84"/>
      <c r="CWF1886" s="84"/>
      <c r="CWG1886" s="84"/>
      <c r="CWH1886" s="84"/>
      <c r="CWI1886" s="84"/>
      <c r="CWJ1886" s="84"/>
      <c r="CWK1886" s="84"/>
      <c r="CWL1886" s="84"/>
      <c r="CWM1886" s="84"/>
      <c r="CWN1886" s="84"/>
      <c r="CWO1886" s="84"/>
      <c r="CWP1886" s="84"/>
      <c r="CWQ1886" s="84"/>
      <c r="CWR1886" s="84"/>
      <c r="CWS1886" s="84"/>
      <c r="CWT1886" s="84"/>
      <c r="CWU1886" s="84"/>
      <c r="CWV1886" s="84"/>
      <c r="CWW1886" s="84"/>
      <c r="CWX1886" s="84"/>
      <c r="CWY1886" s="84"/>
      <c r="CWZ1886" s="84"/>
      <c r="CXA1886" s="84"/>
      <c r="CXB1886" s="84"/>
      <c r="CXC1886" s="84"/>
      <c r="CXD1886" s="84"/>
      <c r="CXE1886" s="84"/>
      <c r="CXF1886" s="84"/>
      <c r="CXG1886" s="84"/>
      <c r="CXH1886" s="84"/>
      <c r="CXI1886" s="84"/>
      <c r="CXJ1886" s="84"/>
      <c r="CXK1886" s="84"/>
      <c r="CXL1886" s="84"/>
      <c r="CXM1886" s="84"/>
      <c r="CXN1886" s="84"/>
      <c r="CXO1886" s="84"/>
      <c r="CXP1886" s="84"/>
      <c r="CXQ1886" s="84"/>
      <c r="CXR1886" s="84"/>
      <c r="CXS1886" s="84"/>
      <c r="CXT1886" s="84"/>
      <c r="CXU1886" s="84"/>
      <c r="CXV1886" s="84"/>
      <c r="CXW1886" s="84"/>
      <c r="CXX1886" s="84"/>
      <c r="CXY1886" s="84"/>
      <c r="CXZ1886" s="84"/>
      <c r="CYA1886" s="84"/>
      <c r="CYB1886" s="84"/>
      <c r="CYC1886" s="84"/>
      <c r="CYD1886" s="84"/>
      <c r="CYE1886" s="84"/>
      <c r="CYF1886" s="84"/>
      <c r="CYG1886" s="84"/>
      <c r="CYH1886" s="84"/>
      <c r="CYI1886" s="84"/>
      <c r="CYJ1886" s="84"/>
      <c r="CYK1886" s="84"/>
      <c r="CYL1886" s="84"/>
      <c r="CYM1886" s="84"/>
      <c r="CYN1886" s="84"/>
      <c r="CYO1886" s="84"/>
      <c r="CYP1886" s="84"/>
      <c r="CYQ1886" s="84"/>
      <c r="CYR1886" s="84"/>
      <c r="CYS1886" s="84"/>
      <c r="CYT1886" s="84"/>
      <c r="CYU1886" s="84"/>
      <c r="CYV1886" s="84"/>
      <c r="CYW1886" s="84"/>
      <c r="CYX1886" s="84"/>
      <c r="CYY1886" s="84"/>
      <c r="CYZ1886" s="84"/>
      <c r="CZA1886" s="84"/>
      <c r="CZB1886" s="84"/>
      <c r="CZC1886" s="84"/>
      <c r="CZD1886" s="84"/>
      <c r="CZE1886" s="84"/>
      <c r="CZF1886" s="84"/>
      <c r="CZG1886" s="84"/>
      <c r="CZH1886" s="84"/>
      <c r="CZI1886" s="84"/>
      <c r="CZJ1886" s="84"/>
      <c r="CZK1886" s="84"/>
      <c r="CZL1886" s="84"/>
      <c r="CZM1886" s="84"/>
      <c r="CZN1886" s="84"/>
      <c r="CZO1886" s="84"/>
      <c r="CZP1886" s="84"/>
      <c r="CZQ1886" s="84"/>
      <c r="CZR1886" s="84"/>
      <c r="CZS1886" s="84"/>
      <c r="CZT1886" s="84"/>
      <c r="CZU1886" s="84"/>
      <c r="CZV1886" s="84"/>
      <c r="CZW1886" s="84"/>
      <c r="CZX1886" s="84"/>
      <c r="CZY1886" s="84"/>
      <c r="CZZ1886" s="84"/>
      <c r="DAA1886" s="84"/>
      <c r="DAB1886" s="84"/>
      <c r="DAC1886" s="84"/>
      <c r="DAD1886" s="84"/>
      <c r="DAE1886" s="84"/>
      <c r="DAF1886" s="84"/>
      <c r="DAG1886" s="84"/>
      <c r="DAH1886" s="84"/>
      <c r="DAI1886" s="84"/>
      <c r="DAJ1886" s="84"/>
      <c r="DAK1886" s="84"/>
      <c r="DAL1886" s="84"/>
      <c r="DAM1886" s="84"/>
      <c r="DAN1886" s="84"/>
      <c r="DAO1886" s="84"/>
      <c r="DAP1886" s="84"/>
      <c r="DAQ1886" s="84"/>
      <c r="DAR1886" s="84"/>
      <c r="DAS1886" s="84"/>
      <c r="DAT1886" s="84"/>
      <c r="DAU1886" s="84"/>
      <c r="DAV1886" s="84"/>
      <c r="DAW1886" s="84"/>
      <c r="DAX1886" s="84"/>
      <c r="DAY1886" s="84"/>
      <c r="DAZ1886" s="84"/>
      <c r="DBA1886" s="84"/>
      <c r="DBB1886" s="84"/>
      <c r="DBC1886" s="84"/>
      <c r="DBD1886" s="84"/>
      <c r="DBE1886" s="84"/>
      <c r="DBF1886" s="84"/>
      <c r="DBG1886" s="84"/>
      <c r="DBH1886" s="84"/>
      <c r="DBI1886" s="84"/>
      <c r="DBJ1886" s="84"/>
      <c r="DBK1886" s="84"/>
      <c r="DBL1886" s="84"/>
      <c r="DBM1886" s="84"/>
      <c r="DBN1886" s="84"/>
      <c r="DBO1886" s="84"/>
      <c r="DBP1886" s="84"/>
      <c r="DBQ1886" s="84"/>
      <c r="DBR1886" s="84"/>
      <c r="DBS1886" s="84"/>
      <c r="DBT1886" s="84"/>
      <c r="DBU1886" s="84"/>
      <c r="DBV1886" s="84"/>
      <c r="DBW1886" s="84"/>
      <c r="DBX1886" s="84"/>
      <c r="DBY1886" s="84"/>
      <c r="DBZ1886" s="84"/>
      <c r="DCA1886" s="84"/>
      <c r="DCB1886" s="84"/>
      <c r="DCC1886" s="84"/>
      <c r="DCD1886" s="84"/>
      <c r="DCE1886" s="84"/>
      <c r="DCF1886" s="84"/>
      <c r="DCG1886" s="84"/>
      <c r="DCH1886" s="84"/>
      <c r="DCI1886" s="84"/>
      <c r="DCJ1886" s="84"/>
      <c r="DCK1886" s="84"/>
      <c r="DCL1886" s="84"/>
      <c r="DCM1886" s="84"/>
      <c r="DCN1886" s="84"/>
      <c r="DCO1886" s="84"/>
      <c r="DCP1886" s="84"/>
      <c r="DCQ1886" s="84"/>
      <c r="DCR1886" s="84"/>
      <c r="DCS1886" s="84"/>
      <c r="DCT1886" s="84"/>
      <c r="DCU1886" s="84"/>
      <c r="DCV1886" s="84"/>
      <c r="DCW1886" s="84"/>
      <c r="DCX1886" s="84"/>
      <c r="DCY1886" s="84"/>
      <c r="DCZ1886" s="84"/>
      <c r="DDA1886" s="84"/>
      <c r="DDB1886" s="84"/>
      <c r="DDC1886" s="84"/>
      <c r="DDD1886" s="84"/>
      <c r="DDE1886" s="84"/>
      <c r="DDF1886" s="84"/>
      <c r="DDG1886" s="84"/>
      <c r="DDH1886" s="84"/>
      <c r="DDI1886" s="84"/>
      <c r="DDJ1886" s="84"/>
      <c r="DDK1886" s="84"/>
      <c r="DDL1886" s="84"/>
      <c r="DDM1886" s="84"/>
      <c r="DDN1886" s="84"/>
      <c r="DDO1886" s="84"/>
      <c r="DDP1886" s="84"/>
      <c r="DDQ1886" s="84"/>
      <c r="DDR1886" s="84"/>
      <c r="DDS1886" s="84"/>
      <c r="DDT1886" s="84"/>
      <c r="DDU1886" s="84"/>
      <c r="DDV1886" s="84"/>
      <c r="DDW1886" s="84"/>
      <c r="DDX1886" s="84"/>
      <c r="DDY1886" s="84"/>
      <c r="DDZ1886" s="84"/>
      <c r="DEA1886" s="84"/>
      <c r="DEB1886" s="84"/>
      <c r="DEC1886" s="84"/>
      <c r="DED1886" s="84"/>
      <c r="DEE1886" s="84"/>
      <c r="DEF1886" s="84"/>
      <c r="DEG1886" s="84"/>
      <c r="DEH1886" s="84"/>
      <c r="DEI1886" s="84"/>
      <c r="DEJ1886" s="84"/>
      <c r="DEK1886" s="84"/>
      <c r="DEL1886" s="84"/>
      <c r="DEM1886" s="84"/>
      <c r="DEN1886" s="84"/>
      <c r="DEO1886" s="84"/>
      <c r="DEP1886" s="84"/>
      <c r="DEQ1886" s="84"/>
      <c r="DER1886" s="84"/>
      <c r="DES1886" s="84"/>
      <c r="DET1886" s="84"/>
      <c r="DEU1886" s="84"/>
      <c r="DEV1886" s="84"/>
      <c r="DEW1886" s="84"/>
      <c r="DEX1886" s="84"/>
      <c r="DEY1886" s="84"/>
      <c r="DEZ1886" s="84"/>
      <c r="DFA1886" s="84"/>
      <c r="DFB1886" s="84"/>
      <c r="DFC1886" s="84"/>
      <c r="DFD1886" s="84"/>
      <c r="DFE1886" s="84"/>
      <c r="DFF1886" s="84"/>
      <c r="DFG1886" s="84"/>
      <c r="DFH1886" s="84"/>
      <c r="DFI1886" s="84"/>
      <c r="DFJ1886" s="84"/>
      <c r="DFK1886" s="84"/>
      <c r="DFL1886" s="84"/>
      <c r="DFM1886" s="84"/>
      <c r="DFN1886" s="84"/>
      <c r="DFO1886" s="84"/>
      <c r="DFP1886" s="84"/>
      <c r="DFQ1886" s="84"/>
      <c r="DFR1886" s="84"/>
      <c r="DFS1886" s="84"/>
      <c r="DFT1886" s="84"/>
      <c r="DFU1886" s="84"/>
      <c r="DFV1886" s="84"/>
      <c r="DFW1886" s="84"/>
      <c r="DFX1886" s="84"/>
      <c r="DFY1886" s="84"/>
      <c r="DFZ1886" s="84"/>
      <c r="DGA1886" s="84"/>
      <c r="DGB1886" s="84"/>
      <c r="DGC1886" s="84"/>
      <c r="DGD1886" s="84"/>
      <c r="DGE1886" s="84"/>
      <c r="DGF1886" s="84"/>
      <c r="DGG1886" s="84"/>
      <c r="DGH1886" s="84"/>
      <c r="DGI1886" s="84"/>
      <c r="DGJ1886" s="84"/>
      <c r="DGK1886" s="84"/>
      <c r="DGL1886" s="84"/>
      <c r="DGM1886" s="84"/>
      <c r="DGN1886" s="84"/>
      <c r="DGO1886" s="84"/>
      <c r="DGP1886" s="84"/>
      <c r="DGQ1886" s="84"/>
      <c r="DGR1886" s="84"/>
      <c r="DGS1886" s="84"/>
      <c r="DGT1886" s="84"/>
      <c r="DGU1886" s="84"/>
      <c r="DGV1886" s="84"/>
      <c r="DGW1886" s="84"/>
      <c r="DGX1886" s="84"/>
      <c r="DGY1886" s="84"/>
      <c r="DGZ1886" s="84"/>
      <c r="DHA1886" s="84"/>
      <c r="DHB1886" s="84"/>
      <c r="DHC1886" s="84"/>
      <c r="DHD1886" s="84"/>
      <c r="DHE1886" s="84"/>
      <c r="DHF1886" s="84"/>
      <c r="DHG1886" s="84"/>
      <c r="DHH1886" s="84"/>
      <c r="DHI1886" s="84"/>
      <c r="DHJ1886" s="84"/>
      <c r="DHK1886" s="84"/>
      <c r="DHL1886" s="84"/>
      <c r="DHM1886" s="84"/>
      <c r="DHN1886" s="84"/>
      <c r="DHO1886" s="84"/>
      <c r="DHP1886" s="84"/>
      <c r="DHQ1886" s="84"/>
      <c r="DHR1886" s="84"/>
      <c r="DHS1886" s="84"/>
      <c r="DHT1886" s="84"/>
      <c r="DHU1886" s="84"/>
      <c r="DHV1886" s="84"/>
      <c r="DHW1886" s="84"/>
      <c r="DHX1886" s="84"/>
      <c r="DHY1886" s="84"/>
      <c r="DHZ1886" s="84"/>
      <c r="DIA1886" s="84"/>
      <c r="DIB1886" s="84"/>
      <c r="DIC1886" s="84"/>
      <c r="DID1886" s="84"/>
      <c r="DIE1886" s="84"/>
      <c r="DIF1886" s="84"/>
      <c r="DIG1886" s="84"/>
      <c r="DIH1886" s="84"/>
      <c r="DII1886" s="84"/>
      <c r="DIJ1886" s="84"/>
      <c r="DIK1886" s="84"/>
      <c r="DIL1886" s="84"/>
      <c r="DIM1886" s="84"/>
      <c r="DIN1886" s="84"/>
      <c r="DIO1886" s="84"/>
      <c r="DIP1886" s="84"/>
      <c r="DIQ1886" s="84"/>
      <c r="DIR1886" s="84"/>
      <c r="DIS1886" s="84"/>
      <c r="DIT1886" s="84"/>
      <c r="DIU1886" s="84"/>
      <c r="DIV1886" s="84"/>
      <c r="DIW1886" s="84"/>
      <c r="DIX1886" s="84"/>
      <c r="DIY1886" s="84"/>
      <c r="DIZ1886" s="84"/>
      <c r="DJA1886" s="84"/>
      <c r="DJB1886" s="84"/>
      <c r="DJC1886" s="84"/>
      <c r="DJD1886" s="84"/>
      <c r="DJE1886" s="84"/>
      <c r="DJF1886" s="84"/>
      <c r="DJG1886" s="84"/>
      <c r="DJH1886" s="84"/>
      <c r="DJI1886" s="84"/>
      <c r="DJJ1886" s="84"/>
      <c r="DJK1886" s="84"/>
      <c r="DJL1886" s="84"/>
      <c r="DJM1886" s="84"/>
      <c r="DJN1886" s="84"/>
      <c r="DJO1886" s="84"/>
      <c r="DJP1886" s="84"/>
      <c r="DJQ1886" s="84"/>
      <c r="DJR1886" s="84"/>
      <c r="DJS1886" s="84"/>
      <c r="DJT1886" s="84"/>
      <c r="DJU1886" s="84"/>
      <c r="DJV1886" s="84"/>
      <c r="DJW1886" s="84"/>
      <c r="DJX1886" s="84"/>
      <c r="DJY1886" s="84"/>
      <c r="DJZ1886" s="84"/>
      <c r="DKA1886" s="84"/>
      <c r="DKB1886" s="84"/>
      <c r="DKC1886" s="84"/>
      <c r="DKD1886" s="84"/>
      <c r="DKE1886" s="84"/>
      <c r="DKF1886" s="84"/>
      <c r="DKG1886" s="84"/>
      <c r="DKH1886" s="84"/>
      <c r="DKI1886" s="84"/>
      <c r="DKJ1886" s="84"/>
      <c r="DKK1886" s="84"/>
      <c r="DKL1886" s="84"/>
      <c r="DKM1886" s="84"/>
      <c r="DKN1886" s="84"/>
      <c r="DKO1886" s="84"/>
      <c r="DKP1886" s="84"/>
      <c r="DKQ1886" s="84"/>
      <c r="DKR1886" s="84"/>
      <c r="DKS1886" s="84"/>
      <c r="DKT1886" s="84"/>
      <c r="DKU1886" s="84"/>
      <c r="DKV1886" s="84"/>
      <c r="DKW1886" s="84"/>
      <c r="DKX1886" s="84"/>
      <c r="DKY1886" s="84"/>
      <c r="DKZ1886" s="84"/>
      <c r="DLA1886" s="84"/>
      <c r="DLB1886" s="84"/>
      <c r="DLC1886" s="84"/>
      <c r="DLD1886" s="84"/>
      <c r="DLE1886" s="84"/>
      <c r="DLF1886" s="84"/>
      <c r="DLG1886" s="84"/>
      <c r="DLH1886" s="84"/>
      <c r="DLI1886" s="84"/>
      <c r="DLJ1886" s="84"/>
      <c r="DLK1886" s="84"/>
      <c r="DLL1886" s="84"/>
      <c r="DLM1886" s="84"/>
      <c r="DLN1886" s="84"/>
      <c r="DLO1886" s="84"/>
      <c r="DLP1886" s="84"/>
      <c r="DLQ1886" s="84"/>
      <c r="DLR1886" s="84"/>
      <c r="DLS1886" s="84"/>
      <c r="DLT1886" s="84"/>
      <c r="DLU1886" s="84"/>
      <c r="DLV1886" s="84"/>
      <c r="DLW1886" s="84"/>
      <c r="DLX1886" s="84"/>
      <c r="DLY1886" s="84"/>
      <c r="DLZ1886" s="84"/>
      <c r="DMA1886" s="84"/>
      <c r="DMB1886" s="84"/>
      <c r="DMC1886" s="84"/>
      <c r="DMD1886" s="84"/>
      <c r="DME1886" s="84"/>
      <c r="DMF1886" s="84"/>
      <c r="DMG1886" s="84"/>
      <c r="DMH1886" s="84"/>
      <c r="DMI1886" s="84"/>
      <c r="DMJ1886" s="84"/>
      <c r="DMK1886" s="84"/>
      <c r="DML1886" s="84"/>
      <c r="DMM1886" s="84"/>
      <c r="DMN1886" s="84"/>
      <c r="DMO1886" s="84"/>
      <c r="DMP1886" s="84"/>
      <c r="DMQ1886" s="84"/>
      <c r="DMR1886" s="84"/>
      <c r="DMS1886" s="84"/>
      <c r="DMT1886" s="84"/>
      <c r="DMU1886" s="84"/>
      <c r="DMV1886" s="84"/>
      <c r="DMW1886" s="84"/>
      <c r="DMX1886" s="84"/>
      <c r="DMY1886" s="84"/>
      <c r="DMZ1886" s="84"/>
      <c r="DNA1886" s="84"/>
      <c r="DNB1886" s="84"/>
      <c r="DNC1886" s="84"/>
      <c r="DND1886" s="84"/>
      <c r="DNE1886" s="84"/>
      <c r="DNF1886" s="84"/>
      <c r="DNG1886" s="84"/>
      <c r="DNH1886" s="84"/>
      <c r="DNI1886" s="84"/>
      <c r="DNJ1886" s="84"/>
      <c r="DNK1886" s="84"/>
      <c r="DNL1886" s="84"/>
      <c r="DNM1886" s="84"/>
      <c r="DNN1886" s="84"/>
      <c r="DNO1886" s="84"/>
      <c r="DNP1886" s="84"/>
      <c r="DNQ1886" s="84"/>
      <c r="DNR1886" s="84"/>
      <c r="DNS1886" s="84"/>
      <c r="DNT1886" s="84"/>
      <c r="DNU1886" s="84"/>
      <c r="DNV1886" s="84"/>
      <c r="DNW1886" s="84"/>
      <c r="DNX1886" s="84"/>
      <c r="DNY1886" s="84"/>
      <c r="DNZ1886" s="84"/>
      <c r="DOA1886" s="84"/>
      <c r="DOB1886" s="84"/>
      <c r="DOC1886" s="84"/>
      <c r="DOD1886" s="84"/>
      <c r="DOE1886" s="84"/>
      <c r="DOF1886" s="84"/>
      <c r="DOG1886" s="84"/>
      <c r="DOH1886" s="84"/>
      <c r="DOI1886" s="84"/>
      <c r="DOJ1886" s="84"/>
      <c r="DOK1886" s="84"/>
      <c r="DOL1886" s="84"/>
      <c r="DOM1886" s="84"/>
      <c r="DON1886" s="84"/>
      <c r="DOO1886" s="84"/>
      <c r="DOP1886" s="84"/>
      <c r="DOQ1886" s="84"/>
      <c r="DOR1886" s="84"/>
      <c r="DOS1886" s="84"/>
      <c r="DOT1886" s="84"/>
      <c r="DOU1886" s="84"/>
      <c r="DOV1886" s="84"/>
      <c r="DOW1886" s="84"/>
      <c r="DOX1886" s="84"/>
      <c r="DOY1886" s="84"/>
      <c r="DOZ1886" s="84"/>
      <c r="DPA1886" s="84"/>
      <c r="DPB1886" s="84"/>
      <c r="DPC1886" s="84"/>
      <c r="DPD1886" s="84"/>
      <c r="DPE1886" s="84"/>
      <c r="DPF1886" s="84"/>
      <c r="DPG1886" s="84"/>
      <c r="DPH1886" s="84"/>
      <c r="DPI1886" s="84"/>
      <c r="DPJ1886" s="84"/>
      <c r="DPK1886" s="84"/>
      <c r="DPL1886" s="84"/>
      <c r="DPM1886" s="84"/>
      <c r="DPN1886" s="84"/>
      <c r="DPO1886" s="84"/>
      <c r="DPP1886" s="84"/>
      <c r="DPQ1886" s="84"/>
      <c r="DPR1886" s="84"/>
      <c r="DPS1886" s="84"/>
      <c r="DPT1886" s="84"/>
      <c r="DPU1886" s="84"/>
      <c r="DPV1886" s="84"/>
      <c r="DPW1886" s="84"/>
      <c r="DPX1886" s="84"/>
      <c r="DPY1886" s="84"/>
      <c r="DPZ1886" s="84"/>
      <c r="DQA1886" s="84"/>
      <c r="DQB1886" s="84"/>
      <c r="DQC1886" s="84"/>
      <c r="DQD1886" s="84"/>
      <c r="DQE1886" s="84"/>
      <c r="DQF1886" s="84"/>
      <c r="DQG1886" s="84"/>
      <c r="DQH1886" s="84"/>
      <c r="DQI1886" s="84"/>
      <c r="DQJ1886" s="84"/>
      <c r="DQK1886" s="84"/>
      <c r="DQL1886" s="84"/>
      <c r="DQM1886" s="84"/>
      <c r="DQN1886" s="84"/>
      <c r="DQO1886" s="84"/>
      <c r="DQP1886" s="84"/>
      <c r="DQQ1886" s="84"/>
      <c r="DQR1886" s="84"/>
      <c r="DQS1886" s="84"/>
      <c r="DQT1886" s="84"/>
      <c r="DQU1886" s="84"/>
      <c r="DQV1886" s="84"/>
      <c r="DQW1886" s="84"/>
      <c r="DQX1886" s="84"/>
      <c r="DQY1886" s="84"/>
      <c r="DQZ1886" s="84"/>
      <c r="DRA1886" s="84"/>
      <c r="DRB1886" s="84"/>
      <c r="DRC1886" s="84"/>
      <c r="DRD1886" s="84"/>
      <c r="DRE1886" s="84"/>
      <c r="DRF1886" s="84"/>
      <c r="DRG1886" s="84"/>
      <c r="DRH1886" s="84"/>
      <c r="DRI1886" s="84"/>
      <c r="DRJ1886" s="84"/>
      <c r="DRK1886" s="84"/>
      <c r="DRL1886" s="84"/>
      <c r="DRM1886" s="84"/>
      <c r="DRN1886" s="84"/>
      <c r="DRO1886" s="84"/>
      <c r="DRP1886" s="84"/>
      <c r="DRQ1886" s="84"/>
      <c r="DRR1886" s="84"/>
      <c r="DRS1886" s="84"/>
      <c r="DRT1886" s="84"/>
      <c r="DRU1886" s="84"/>
      <c r="DRV1886" s="84"/>
      <c r="DRW1886" s="84"/>
      <c r="DRX1886" s="84"/>
      <c r="DRY1886" s="84"/>
      <c r="DRZ1886" s="84"/>
      <c r="DSA1886" s="84"/>
      <c r="DSB1886" s="84"/>
      <c r="DSC1886" s="84"/>
      <c r="DSD1886" s="84"/>
      <c r="DSE1886" s="84"/>
      <c r="DSF1886" s="84"/>
      <c r="DSG1886" s="84"/>
      <c r="DSH1886" s="84"/>
      <c r="DSI1886" s="84"/>
      <c r="DSJ1886" s="84"/>
      <c r="DSK1886" s="84"/>
      <c r="DSL1886" s="84"/>
      <c r="DSM1886" s="84"/>
      <c r="DSN1886" s="84"/>
      <c r="DSO1886" s="84"/>
      <c r="DSP1886" s="84"/>
      <c r="DSQ1886" s="84"/>
      <c r="DSR1886" s="84"/>
      <c r="DSS1886" s="84"/>
      <c r="DST1886" s="84"/>
      <c r="DSU1886" s="84"/>
      <c r="DSV1886" s="84"/>
      <c r="DSW1886" s="84"/>
      <c r="DSX1886" s="84"/>
      <c r="DSY1886" s="84"/>
      <c r="DSZ1886" s="84"/>
      <c r="DTA1886" s="84"/>
      <c r="DTB1886" s="84"/>
      <c r="DTC1886" s="84"/>
      <c r="DTD1886" s="84"/>
      <c r="DTE1886" s="84"/>
      <c r="DTF1886" s="84"/>
      <c r="DTG1886" s="84"/>
      <c r="DTH1886" s="84"/>
      <c r="DTI1886" s="84"/>
      <c r="DTJ1886" s="84"/>
      <c r="DTK1886" s="84"/>
      <c r="DTL1886" s="84"/>
      <c r="DTM1886" s="84"/>
      <c r="DTN1886" s="84"/>
      <c r="DTO1886" s="84"/>
      <c r="DTP1886" s="84"/>
      <c r="DTQ1886" s="84"/>
      <c r="DTR1886" s="84"/>
      <c r="DTS1886" s="84"/>
      <c r="DTT1886" s="84"/>
      <c r="DTU1886" s="84"/>
      <c r="DTV1886" s="84"/>
      <c r="DTW1886" s="84"/>
      <c r="DTX1886" s="84"/>
      <c r="DTY1886" s="84"/>
      <c r="DTZ1886" s="84"/>
      <c r="DUA1886" s="84"/>
      <c r="DUB1886" s="84"/>
      <c r="DUC1886" s="84"/>
      <c r="DUD1886" s="84"/>
      <c r="DUE1886" s="84"/>
      <c r="DUF1886" s="84"/>
      <c r="DUG1886" s="84"/>
      <c r="DUH1886" s="84"/>
      <c r="DUI1886" s="84"/>
      <c r="DUJ1886" s="84"/>
      <c r="DUK1886" s="84"/>
      <c r="DUL1886" s="84"/>
      <c r="DUM1886" s="84"/>
      <c r="DUN1886" s="84"/>
      <c r="DUO1886" s="84"/>
      <c r="DUP1886" s="84"/>
      <c r="DUQ1886" s="84"/>
      <c r="DUR1886" s="84"/>
      <c r="DUS1886" s="84"/>
      <c r="DUT1886" s="84"/>
      <c r="DUU1886" s="84"/>
      <c r="DUV1886" s="84"/>
      <c r="DUW1886" s="84"/>
      <c r="DUX1886" s="84"/>
      <c r="DUY1886" s="84"/>
      <c r="DUZ1886" s="84"/>
      <c r="DVA1886" s="84"/>
      <c r="DVB1886" s="84"/>
      <c r="DVC1886" s="84"/>
      <c r="DVD1886" s="84"/>
      <c r="DVE1886" s="84"/>
      <c r="DVF1886" s="84"/>
      <c r="DVG1886" s="84"/>
      <c r="DVH1886" s="84"/>
      <c r="DVI1886" s="84"/>
      <c r="DVJ1886" s="84"/>
      <c r="DVK1886" s="84"/>
      <c r="DVL1886" s="84"/>
      <c r="DVM1886" s="84"/>
      <c r="DVN1886" s="84"/>
      <c r="DVO1886" s="84"/>
      <c r="DVP1886" s="84"/>
      <c r="DVQ1886" s="84"/>
      <c r="DVR1886" s="84"/>
      <c r="DVS1886" s="84"/>
      <c r="DVT1886" s="84"/>
      <c r="DVU1886" s="84"/>
      <c r="DVV1886" s="84"/>
      <c r="DVW1886" s="84"/>
      <c r="DVX1886" s="84"/>
      <c r="DVY1886" s="84"/>
      <c r="DVZ1886" s="84"/>
      <c r="DWA1886" s="84"/>
      <c r="DWB1886" s="84"/>
      <c r="DWC1886" s="84"/>
      <c r="DWD1886" s="84"/>
      <c r="DWE1886" s="84"/>
      <c r="DWF1886" s="84"/>
      <c r="DWG1886" s="84"/>
      <c r="DWH1886" s="84"/>
      <c r="DWI1886" s="84"/>
      <c r="DWJ1886" s="84"/>
      <c r="DWK1886" s="84"/>
      <c r="DWL1886" s="84"/>
      <c r="DWM1886" s="84"/>
      <c r="DWN1886" s="84"/>
      <c r="DWO1886" s="84"/>
      <c r="DWP1886" s="84"/>
      <c r="DWQ1886" s="84"/>
      <c r="DWR1886" s="84"/>
      <c r="DWS1886" s="84"/>
      <c r="DWT1886" s="84"/>
      <c r="DWU1886" s="84"/>
      <c r="DWV1886" s="84"/>
      <c r="DWW1886" s="84"/>
      <c r="DWX1886" s="84"/>
      <c r="DWY1886" s="84"/>
      <c r="DWZ1886" s="84"/>
      <c r="DXA1886" s="84"/>
      <c r="DXB1886" s="84"/>
      <c r="DXC1886" s="84"/>
      <c r="DXD1886" s="84"/>
      <c r="DXE1886" s="84"/>
      <c r="DXF1886" s="84"/>
      <c r="DXG1886" s="84"/>
      <c r="DXH1886" s="84"/>
      <c r="DXI1886" s="84"/>
      <c r="DXJ1886" s="84"/>
      <c r="DXK1886" s="84"/>
      <c r="DXL1886" s="84"/>
      <c r="DXM1886" s="84"/>
      <c r="DXN1886" s="84"/>
      <c r="DXO1886" s="84"/>
      <c r="DXP1886" s="84"/>
      <c r="DXQ1886" s="84"/>
      <c r="DXR1886" s="84"/>
      <c r="DXS1886" s="84"/>
      <c r="DXT1886" s="84"/>
      <c r="DXU1886" s="84"/>
      <c r="DXV1886" s="84"/>
      <c r="DXW1886" s="84"/>
      <c r="DXX1886" s="84"/>
      <c r="DXY1886" s="84"/>
      <c r="DXZ1886" s="84"/>
      <c r="DYA1886" s="84"/>
      <c r="DYB1886" s="84"/>
      <c r="DYC1886" s="84"/>
      <c r="DYD1886" s="84"/>
      <c r="DYE1886" s="84"/>
      <c r="DYF1886" s="84"/>
      <c r="DYG1886" s="84"/>
      <c r="DYH1886" s="84"/>
      <c r="DYI1886" s="84"/>
      <c r="DYJ1886" s="84"/>
      <c r="DYK1886" s="84"/>
      <c r="DYL1886" s="84"/>
      <c r="DYM1886" s="84"/>
      <c r="DYN1886" s="84"/>
      <c r="DYO1886" s="84"/>
      <c r="DYP1886" s="84"/>
      <c r="DYQ1886" s="84"/>
      <c r="DYR1886" s="84"/>
      <c r="DYS1886" s="84"/>
      <c r="DYT1886" s="84"/>
      <c r="DYU1886" s="84"/>
      <c r="DYV1886" s="84"/>
      <c r="DYW1886" s="84"/>
      <c r="DYX1886" s="84"/>
      <c r="DYY1886" s="84"/>
      <c r="DYZ1886" s="84"/>
      <c r="DZA1886" s="84"/>
      <c r="DZB1886" s="84"/>
      <c r="DZC1886" s="84"/>
      <c r="DZD1886" s="84"/>
      <c r="DZE1886" s="84"/>
      <c r="DZF1886" s="84"/>
      <c r="DZG1886" s="84"/>
      <c r="DZH1886" s="84"/>
      <c r="DZI1886" s="84"/>
      <c r="DZJ1886" s="84"/>
      <c r="DZK1886" s="84"/>
      <c r="DZL1886" s="84"/>
      <c r="DZM1886" s="84"/>
      <c r="DZN1886" s="84"/>
      <c r="DZO1886" s="84"/>
      <c r="DZP1886" s="84"/>
      <c r="DZQ1886" s="84"/>
      <c r="DZR1886" s="84"/>
      <c r="DZS1886" s="84"/>
      <c r="DZT1886" s="84"/>
      <c r="DZU1886" s="84"/>
      <c r="DZV1886" s="84"/>
      <c r="DZW1886" s="84"/>
      <c r="DZX1886" s="84"/>
      <c r="DZY1886" s="84"/>
      <c r="DZZ1886" s="84"/>
      <c r="EAA1886" s="84"/>
      <c r="EAB1886" s="84"/>
      <c r="EAC1886" s="84"/>
      <c r="EAD1886" s="84"/>
      <c r="EAE1886" s="84"/>
      <c r="EAF1886" s="84"/>
      <c r="EAG1886" s="84"/>
      <c r="EAH1886" s="84"/>
      <c r="EAI1886" s="84"/>
      <c r="EAJ1886" s="84"/>
      <c r="EAK1886" s="84"/>
      <c r="EAL1886" s="84"/>
      <c r="EAM1886" s="84"/>
      <c r="EAN1886" s="84"/>
      <c r="EAO1886" s="84"/>
      <c r="EAP1886" s="84"/>
      <c r="EAQ1886" s="84"/>
      <c r="EAR1886" s="84"/>
      <c r="EAS1886" s="84"/>
      <c r="EAT1886" s="84"/>
      <c r="EAU1886" s="84"/>
      <c r="EAV1886" s="84"/>
      <c r="EAW1886" s="84"/>
      <c r="EAX1886" s="84"/>
      <c r="EAY1886" s="84"/>
      <c r="EAZ1886" s="84"/>
      <c r="EBA1886" s="84"/>
      <c r="EBB1886" s="84"/>
      <c r="EBC1886" s="84"/>
      <c r="EBD1886" s="84"/>
      <c r="EBE1886" s="84"/>
      <c r="EBF1886" s="84"/>
      <c r="EBG1886" s="84"/>
      <c r="EBH1886" s="84"/>
      <c r="EBI1886" s="84"/>
      <c r="EBJ1886" s="84"/>
      <c r="EBK1886" s="84"/>
      <c r="EBL1886" s="84"/>
      <c r="EBM1886" s="84"/>
      <c r="EBN1886" s="84"/>
      <c r="EBO1886" s="84"/>
      <c r="EBP1886" s="84"/>
      <c r="EBQ1886" s="84"/>
      <c r="EBR1886" s="84"/>
      <c r="EBS1886" s="84"/>
      <c r="EBT1886" s="84"/>
      <c r="EBU1886" s="84"/>
      <c r="EBV1886" s="84"/>
      <c r="EBW1886" s="84"/>
      <c r="EBX1886" s="84"/>
      <c r="EBY1886" s="84"/>
      <c r="EBZ1886" s="84"/>
      <c r="ECA1886" s="84"/>
      <c r="ECB1886" s="84"/>
      <c r="ECC1886" s="84"/>
      <c r="ECD1886" s="84"/>
      <c r="ECE1886" s="84"/>
      <c r="ECF1886" s="84"/>
      <c r="ECG1886" s="84"/>
      <c r="ECH1886" s="84"/>
      <c r="ECI1886" s="84"/>
      <c r="ECJ1886" s="84"/>
      <c r="ECK1886" s="84"/>
      <c r="ECL1886" s="84"/>
      <c r="ECM1886" s="84"/>
      <c r="ECN1886" s="84"/>
      <c r="ECO1886" s="84"/>
      <c r="ECP1886" s="84"/>
      <c r="ECQ1886" s="84"/>
      <c r="ECR1886" s="84"/>
      <c r="ECS1886" s="84"/>
      <c r="ECT1886" s="84"/>
      <c r="ECU1886" s="84"/>
      <c r="ECV1886" s="84"/>
      <c r="ECW1886" s="84"/>
      <c r="ECX1886" s="84"/>
      <c r="ECY1886" s="84"/>
      <c r="ECZ1886" s="84"/>
      <c r="EDA1886" s="84"/>
      <c r="EDB1886" s="84"/>
      <c r="EDC1886" s="84"/>
      <c r="EDD1886" s="84"/>
      <c r="EDE1886" s="84"/>
      <c r="EDF1886" s="84"/>
      <c r="EDG1886" s="84"/>
      <c r="EDH1886" s="84"/>
      <c r="EDI1886" s="84"/>
      <c r="EDJ1886" s="84"/>
      <c r="EDK1886" s="84"/>
      <c r="EDL1886" s="84"/>
      <c r="EDM1886" s="84"/>
      <c r="EDN1886" s="84"/>
      <c r="EDO1886" s="84"/>
      <c r="EDP1886" s="84"/>
      <c r="EDQ1886" s="84"/>
      <c r="EDR1886" s="84"/>
      <c r="EDS1886" s="84"/>
      <c r="EDT1886" s="84"/>
      <c r="EDU1886" s="84"/>
      <c r="EDV1886" s="84"/>
      <c r="EDW1886" s="84"/>
      <c r="EDX1886" s="84"/>
      <c r="EDY1886" s="84"/>
      <c r="EDZ1886" s="84"/>
      <c r="EEA1886" s="84"/>
      <c r="EEB1886" s="84"/>
      <c r="EEC1886" s="84"/>
      <c r="EED1886" s="84"/>
      <c r="EEE1886" s="84"/>
      <c r="EEF1886" s="84"/>
      <c r="EEG1886" s="84"/>
      <c r="EEH1886" s="84"/>
      <c r="EEI1886" s="84"/>
      <c r="EEJ1886" s="84"/>
      <c r="EEK1886" s="84"/>
      <c r="EEL1886" s="84"/>
      <c r="EEM1886" s="84"/>
      <c r="EEN1886" s="84"/>
      <c r="EEO1886" s="84"/>
      <c r="EEP1886" s="84"/>
      <c r="EEQ1886" s="84"/>
      <c r="EER1886" s="84"/>
      <c r="EES1886" s="84"/>
      <c r="EET1886" s="84"/>
      <c r="EEU1886" s="84"/>
      <c r="EEV1886" s="84"/>
      <c r="EEW1886" s="84"/>
      <c r="EEX1886" s="84"/>
      <c r="EEY1886" s="84"/>
      <c r="EEZ1886" s="84"/>
      <c r="EFA1886" s="84"/>
      <c r="EFB1886" s="84"/>
      <c r="EFC1886" s="84"/>
      <c r="EFD1886" s="84"/>
      <c r="EFE1886" s="84"/>
      <c r="EFF1886" s="84"/>
      <c r="EFG1886" s="84"/>
      <c r="EFH1886" s="84"/>
      <c r="EFI1886" s="84"/>
      <c r="EFJ1886" s="84"/>
      <c r="EFK1886" s="84"/>
      <c r="EFL1886" s="84"/>
      <c r="EFM1886" s="84"/>
      <c r="EFN1886" s="84"/>
      <c r="EFO1886" s="84"/>
      <c r="EFP1886" s="84"/>
      <c r="EFQ1886" s="84"/>
      <c r="EFR1886" s="84"/>
      <c r="EFS1886" s="84"/>
      <c r="EFT1886" s="84"/>
      <c r="EFU1886" s="84"/>
      <c r="EFV1886" s="84"/>
      <c r="EFW1886" s="84"/>
      <c r="EFX1886" s="84"/>
      <c r="EFY1886" s="84"/>
      <c r="EFZ1886" s="84"/>
      <c r="EGA1886" s="84"/>
      <c r="EGB1886" s="84"/>
      <c r="EGC1886" s="84"/>
      <c r="EGD1886" s="84"/>
      <c r="EGE1886" s="84"/>
      <c r="EGF1886" s="84"/>
      <c r="EGG1886" s="84"/>
      <c r="EGH1886" s="84"/>
      <c r="EGI1886" s="84"/>
      <c r="EGJ1886" s="84"/>
      <c r="EGK1886" s="84"/>
      <c r="EGL1886" s="84"/>
      <c r="EGM1886" s="84"/>
      <c r="EGN1886" s="84"/>
      <c r="EGO1886" s="84"/>
      <c r="EGP1886" s="84"/>
      <c r="EGQ1886" s="84"/>
      <c r="EGR1886" s="84"/>
      <c r="EGS1886" s="84"/>
      <c r="EGT1886" s="84"/>
      <c r="EGU1886" s="84"/>
      <c r="EGV1886" s="84"/>
      <c r="EGW1886" s="84"/>
      <c r="EGX1886" s="84"/>
      <c r="EGY1886" s="84"/>
      <c r="EGZ1886" s="84"/>
      <c r="EHA1886" s="84"/>
      <c r="EHB1886" s="84"/>
      <c r="EHC1886" s="84"/>
      <c r="EHD1886" s="84"/>
      <c r="EHE1886" s="84"/>
      <c r="EHF1886" s="84"/>
      <c r="EHG1886" s="84"/>
      <c r="EHH1886" s="84"/>
      <c r="EHI1886" s="84"/>
      <c r="EHJ1886" s="84"/>
      <c r="EHK1886" s="84"/>
      <c r="EHL1886" s="84"/>
      <c r="EHM1886" s="84"/>
      <c r="EHN1886" s="84"/>
      <c r="EHO1886" s="84"/>
      <c r="EHP1886" s="84"/>
      <c r="EHQ1886" s="84"/>
      <c r="EHR1886" s="84"/>
      <c r="EHS1886" s="84"/>
      <c r="EHT1886" s="84"/>
      <c r="EHU1886" s="84"/>
      <c r="EHV1886" s="84"/>
      <c r="EHW1886" s="84"/>
      <c r="EHX1886" s="84"/>
      <c r="EHY1886" s="84"/>
      <c r="EHZ1886" s="84"/>
      <c r="EIA1886" s="84"/>
      <c r="EIB1886" s="84"/>
      <c r="EIC1886" s="84"/>
      <c r="EID1886" s="84"/>
      <c r="EIE1886" s="84"/>
      <c r="EIF1886" s="84"/>
      <c r="EIG1886" s="84"/>
      <c r="EIH1886" s="84"/>
      <c r="EII1886" s="84"/>
      <c r="EIJ1886" s="84"/>
      <c r="EIK1886" s="84"/>
      <c r="EIL1886" s="84"/>
      <c r="EIM1886" s="84"/>
      <c r="EIN1886" s="84"/>
      <c r="EIO1886" s="84"/>
      <c r="EIP1886" s="84"/>
      <c r="EIQ1886" s="84"/>
      <c r="EIR1886" s="84"/>
      <c r="EIS1886" s="84"/>
      <c r="EIT1886" s="84"/>
      <c r="EIU1886" s="84"/>
      <c r="EIV1886" s="84"/>
      <c r="EIW1886" s="84"/>
      <c r="EIX1886" s="84"/>
      <c r="EIY1886" s="84"/>
      <c r="EIZ1886" s="84"/>
      <c r="EJA1886" s="84"/>
      <c r="EJB1886" s="84"/>
      <c r="EJC1886" s="84"/>
      <c r="EJD1886" s="84"/>
      <c r="EJE1886" s="84"/>
      <c r="EJF1886" s="84"/>
      <c r="EJG1886" s="84"/>
      <c r="EJH1886" s="84"/>
      <c r="EJI1886" s="84"/>
      <c r="EJJ1886" s="84"/>
      <c r="EJK1886" s="84"/>
      <c r="EJL1886" s="84"/>
      <c r="EJM1886" s="84"/>
      <c r="EJN1886" s="84"/>
      <c r="EJO1886" s="84"/>
      <c r="EJP1886" s="84"/>
      <c r="EJQ1886" s="84"/>
      <c r="EJR1886" s="84"/>
      <c r="EJS1886" s="84"/>
      <c r="EJT1886" s="84"/>
      <c r="EJU1886" s="84"/>
      <c r="EJV1886" s="84"/>
      <c r="EJW1886" s="84"/>
      <c r="EJX1886" s="84"/>
      <c r="EJY1886" s="84"/>
      <c r="EJZ1886" s="84"/>
      <c r="EKA1886" s="84"/>
      <c r="EKB1886" s="84"/>
      <c r="EKC1886" s="84"/>
      <c r="EKD1886" s="84"/>
      <c r="EKE1886" s="84"/>
      <c r="EKF1886" s="84"/>
      <c r="EKG1886" s="84"/>
      <c r="EKH1886" s="84"/>
      <c r="EKI1886" s="84"/>
      <c r="EKJ1886" s="84"/>
      <c r="EKK1886" s="84"/>
      <c r="EKL1886" s="84"/>
      <c r="EKM1886" s="84"/>
      <c r="EKN1886" s="84"/>
      <c r="EKO1886" s="84"/>
      <c r="EKP1886" s="84"/>
      <c r="EKQ1886" s="84"/>
      <c r="EKR1886" s="84"/>
      <c r="EKS1886" s="84"/>
      <c r="EKT1886" s="84"/>
      <c r="EKU1886" s="84"/>
      <c r="EKV1886" s="84"/>
      <c r="EKW1886" s="84"/>
      <c r="EKX1886" s="84"/>
      <c r="EKY1886" s="84"/>
      <c r="EKZ1886" s="84"/>
      <c r="ELA1886" s="84"/>
      <c r="ELB1886" s="84"/>
      <c r="ELC1886" s="84"/>
      <c r="ELD1886" s="84"/>
      <c r="ELE1886" s="84"/>
      <c r="ELF1886" s="84"/>
      <c r="ELG1886" s="84"/>
      <c r="ELH1886" s="84"/>
      <c r="ELI1886" s="84"/>
      <c r="ELJ1886" s="84"/>
      <c r="ELK1886" s="84"/>
      <c r="ELL1886" s="84"/>
      <c r="ELM1886" s="84"/>
      <c r="ELN1886" s="84"/>
      <c r="ELO1886" s="84"/>
      <c r="ELP1886" s="84"/>
      <c r="ELQ1886" s="84"/>
      <c r="ELR1886" s="84"/>
      <c r="ELS1886" s="84"/>
      <c r="ELT1886" s="84"/>
      <c r="ELU1886" s="84"/>
      <c r="ELV1886" s="84"/>
      <c r="ELW1886" s="84"/>
      <c r="ELX1886" s="84"/>
      <c r="ELY1886" s="84"/>
      <c r="ELZ1886" s="84"/>
      <c r="EMA1886" s="84"/>
      <c r="EMB1886" s="84"/>
      <c r="EMC1886" s="84"/>
      <c r="EMD1886" s="84"/>
      <c r="EME1886" s="84"/>
      <c r="EMF1886" s="84"/>
      <c r="EMG1886" s="84"/>
      <c r="EMH1886" s="84"/>
      <c r="EMI1886" s="84"/>
      <c r="EMJ1886" s="84"/>
      <c r="EMK1886" s="84"/>
      <c r="EML1886" s="84"/>
      <c r="EMM1886" s="84"/>
      <c r="EMN1886" s="84"/>
      <c r="EMO1886" s="84"/>
      <c r="EMP1886" s="84"/>
      <c r="EMQ1886" s="84"/>
      <c r="EMR1886" s="84"/>
      <c r="EMS1886" s="84"/>
      <c r="EMT1886" s="84"/>
      <c r="EMU1886" s="84"/>
      <c r="EMV1886" s="84"/>
      <c r="EMW1886" s="84"/>
      <c r="EMX1886" s="84"/>
      <c r="EMY1886" s="84"/>
      <c r="EMZ1886" s="84"/>
      <c r="ENA1886" s="84"/>
      <c r="ENB1886" s="84"/>
      <c r="ENC1886" s="84"/>
      <c r="END1886" s="84"/>
      <c r="ENE1886" s="84"/>
      <c r="ENF1886" s="84"/>
      <c r="ENG1886" s="84"/>
      <c r="ENH1886" s="84"/>
      <c r="ENI1886" s="84"/>
      <c r="ENJ1886" s="84"/>
      <c r="ENK1886" s="84"/>
      <c r="ENL1886" s="84"/>
      <c r="ENM1886" s="84"/>
      <c r="ENN1886" s="84"/>
      <c r="ENO1886" s="84"/>
      <c r="ENP1886" s="84"/>
      <c r="ENQ1886" s="84"/>
      <c r="ENR1886" s="84"/>
      <c r="ENS1886" s="84"/>
      <c r="ENT1886" s="84"/>
      <c r="ENU1886" s="84"/>
      <c r="ENV1886" s="84"/>
      <c r="ENW1886" s="84"/>
      <c r="ENX1886" s="84"/>
      <c r="ENY1886" s="84"/>
      <c r="ENZ1886" s="84"/>
      <c r="EOA1886" s="84"/>
      <c r="EOB1886" s="84"/>
      <c r="EOC1886" s="84"/>
      <c r="EOD1886" s="84"/>
      <c r="EOE1886" s="84"/>
      <c r="EOF1886" s="84"/>
      <c r="EOG1886" s="84"/>
      <c r="EOH1886" s="84"/>
      <c r="EOI1886" s="84"/>
      <c r="EOJ1886" s="84"/>
      <c r="EOK1886" s="84"/>
      <c r="EOL1886" s="84"/>
      <c r="EOM1886" s="84"/>
      <c r="EON1886" s="84"/>
      <c r="EOO1886" s="84"/>
      <c r="EOP1886" s="84"/>
      <c r="EOQ1886" s="84"/>
      <c r="EOR1886" s="84"/>
      <c r="EOS1886" s="84"/>
      <c r="EOT1886" s="84"/>
      <c r="EOU1886" s="84"/>
      <c r="EOV1886" s="84"/>
      <c r="EOW1886" s="84"/>
      <c r="EOX1886" s="84"/>
      <c r="EOY1886" s="84"/>
      <c r="EOZ1886" s="84"/>
      <c r="EPA1886" s="84"/>
      <c r="EPB1886" s="84"/>
      <c r="EPC1886" s="84"/>
      <c r="EPD1886" s="84"/>
      <c r="EPE1886" s="84"/>
      <c r="EPF1886" s="84"/>
      <c r="EPG1886" s="84"/>
      <c r="EPH1886" s="84"/>
      <c r="EPI1886" s="84"/>
      <c r="EPJ1886" s="84"/>
      <c r="EPK1886" s="84"/>
      <c r="EPL1886" s="84"/>
      <c r="EPM1886" s="84"/>
      <c r="EPN1886" s="84"/>
      <c r="EPO1886" s="84"/>
      <c r="EPP1886" s="84"/>
      <c r="EPQ1886" s="84"/>
      <c r="EPR1886" s="84"/>
      <c r="EPS1886" s="84"/>
      <c r="EPT1886" s="84"/>
      <c r="EPU1886" s="84"/>
      <c r="EPV1886" s="84"/>
      <c r="EPW1886" s="84"/>
      <c r="EPX1886" s="84"/>
      <c r="EPY1886" s="84"/>
      <c r="EPZ1886" s="84"/>
      <c r="EQA1886" s="84"/>
      <c r="EQB1886" s="84"/>
      <c r="EQC1886" s="84"/>
      <c r="EQD1886" s="84"/>
      <c r="EQE1886" s="84"/>
      <c r="EQF1886" s="84"/>
      <c r="EQG1886" s="84"/>
      <c r="EQH1886" s="84"/>
      <c r="EQI1886" s="84"/>
      <c r="EQJ1886" s="84"/>
      <c r="EQK1886" s="84"/>
      <c r="EQL1886" s="84"/>
      <c r="EQM1886" s="84"/>
      <c r="EQN1886" s="84"/>
      <c r="EQO1886" s="84"/>
      <c r="EQP1886" s="84"/>
      <c r="EQQ1886" s="84"/>
      <c r="EQR1886" s="84"/>
      <c r="EQS1886" s="84"/>
      <c r="EQT1886" s="84"/>
      <c r="EQU1886" s="84"/>
      <c r="EQV1886" s="84"/>
      <c r="EQW1886" s="84"/>
      <c r="EQX1886" s="84"/>
      <c r="EQY1886" s="84"/>
      <c r="EQZ1886" s="84"/>
      <c r="ERA1886" s="84"/>
      <c r="ERB1886" s="84"/>
      <c r="ERC1886" s="84"/>
      <c r="ERD1886" s="84"/>
      <c r="ERE1886" s="84"/>
      <c r="ERF1886" s="84"/>
      <c r="ERG1886" s="84"/>
      <c r="ERH1886" s="84"/>
      <c r="ERI1886" s="84"/>
      <c r="ERJ1886" s="84"/>
      <c r="ERK1886" s="84"/>
      <c r="ERL1886" s="84"/>
      <c r="ERM1886" s="84"/>
      <c r="ERN1886" s="84"/>
      <c r="ERO1886" s="84"/>
      <c r="ERP1886" s="84"/>
      <c r="ERQ1886" s="84"/>
      <c r="ERR1886" s="84"/>
      <c r="ERS1886" s="84"/>
      <c r="ERT1886" s="84"/>
      <c r="ERU1886" s="84"/>
      <c r="ERV1886" s="84"/>
      <c r="ERW1886" s="84"/>
      <c r="ERX1886" s="84"/>
      <c r="ERY1886" s="84"/>
      <c r="ERZ1886" s="84"/>
      <c r="ESA1886" s="84"/>
      <c r="ESB1886" s="84"/>
      <c r="ESC1886" s="84"/>
      <c r="ESD1886" s="84"/>
      <c r="ESE1886" s="84"/>
      <c r="ESF1886" s="84"/>
      <c r="ESG1886" s="84"/>
      <c r="ESH1886" s="84"/>
      <c r="ESI1886" s="84"/>
      <c r="ESJ1886" s="84"/>
      <c r="ESK1886" s="84"/>
      <c r="ESL1886" s="84"/>
      <c r="ESM1886" s="84"/>
      <c r="ESN1886" s="84"/>
      <c r="ESO1886" s="84"/>
      <c r="ESP1886" s="84"/>
      <c r="ESQ1886" s="84"/>
      <c r="ESR1886" s="84"/>
      <c r="ESS1886" s="84"/>
      <c r="EST1886" s="84"/>
      <c r="ESU1886" s="84"/>
      <c r="ESV1886" s="84"/>
      <c r="ESW1886" s="84"/>
      <c r="ESX1886" s="84"/>
      <c r="ESY1886" s="84"/>
      <c r="ESZ1886" s="84"/>
      <c r="ETA1886" s="84"/>
      <c r="ETB1886" s="84"/>
      <c r="ETC1886" s="84"/>
      <c r="ETD1886" s="84"/>
      <c r="ETE1886" s="84"/>
      <c r="ETF1886" s="84"/>
      <c r="ETG1886" s="84"/>
      <c r="ETH1886" s="84"/>
      <c r="ETI1886" s="84"/>
      <c r="ETJ1886" s="84"/>
      <c r="ETK1886" s="84"/>
      <c r="ETL1886" s="84"/>
      <c r="ETM1886" s="84"/>
      <c r="ETN1886" s="84"/>
      <c r="ETO1886" s="84"/>
      <c r="ETP1886" s="84"/>
      <c r="ETQ1886" s="84"/>
      <c r="ETR1886" s="84"/>
      <c r="ETS1886" s="84"/>
      <c r="ETT1886" s="84"/>
      <c r="ETU1886" s="84"/>
      <c r="ETV1886" s="84"/>
      <c r="ETW1886" s="84"/>
      <c r="ETX1886" s="84"/>
      <c r="ETY1886" s="84"/>
      <c r="ETZ1886" s="84"/>
      <c r="EUA1886" s="84"/>
      <c r="EUB1886" s="84"/>
      <c r="EUC1886" s="84"/>
      <c r="EUD1886" s="84"/>
      <c r="EUE1886" s="84"/>
      <c r="EUF1886" s="84"/>
      <c r="EUG1886" s="84"/>
      <c r="EUH1886" s="84"/>
      <c r="EUI1886" s="84"/>
      <c r="EUJ1886" s="84"/>
      <c r="EUK1886" s="84"/>
      <c r="EUL1886" s="84"/>
      <c r="EUM1886" s="84"/>
      <c r="EUN1886" s="84"/>
      <c r="EUO1886" s="84"/>
      <c r="EUP1886" s="84"/>
      <c r="EUQ1886" s="84"/>
      <c r="EUR1886" s="84"/>
      <c r="EUS1886" s="84"/>
      <c r="EUT1886" s="84"/>
      <c r="EUU1886" s="84"/>
      <c r="EUV1886" s="84"/>
      <c r="EUW1886" s="84"/>
      <c r="EUX1886" s="84"/>
      <c r="EUY1886" s="84"/>
      <c r="EUZ1886" s="84"/>
      <c r="EVA1886" s="84"/>
      <c r="EVB1886" s="84"/>
      <c r="EVC1886" s="84"/>
      <c r="EVD1886" s="84"/>
      <c r="EVE1886" s="84"/>
      <c r="EVF1886" s="84"/>
      <c r="EVG1886" s="84"/>
      <c r="EVH1886" s="84"/>
      <c r="EVI1886" s="84"/>
      <c r="EVJ1886" s="84"/>
      <c r="EVK1886" s="84"/>
      <c r="EVL1886" s="84"/>
      <c r="EVM1886" s="84"/>
      <c r="EVN1886" s="84"/>
      <c r="EVO1886" s="84"/>
      <c r="EVP1886" s="84"/>
      <c r="EVQ1886" s="84"/>
      <c r="EVR1886" s="84"/>
      <c r="EVS1886" s="84"/>
      <c r="EVT1886" s="84"/>
      <c r="EVU1886" s="84"/>
      <c r="EVV1886" s="84"/>
      <c r="EVW1886" s="84"/>
      <c r="EVX1886" s="84"/>
      <c r="EVY1886" s="84"/>
      <c r="EVZ1886" s="84"/>
      <c r="EWA1886" s="84"/>
      <c r="EWB1886" s="84"/>
      <c r="EWC1886" s="84"/>
      <c r="EWD1886" s="84"/>
      <c r="EWE1886" s="84"/>
      <c r="EWF1886" s="84"/>
      <c r="EWG1886" s="84"/>
      <c r="EWH1886" s="84"/>
      <c r="EWI1886" s="84"/>
      <c r="EWJ1886" s="84"/>
      <c r="EWK1886" s="84"/>
      <c r="EWL1886" s="84"/>
      <c r="EWM1886" s="84"/>
      <c r="EWN1886" s="84"/>
      <c r="EWO1886" s="84"/>
      <c r="EWP1886" s="84"/>
      <c r="EWQ1886" s="84"/>
      <c r="EWR1886" s="84"/>
      <c r="EWS1886" s="84"/>
      <c r="EWT1886" s="84"/>
      <c r="EWU1886" s="84"/>
      <c r="EWV1886" s="84"/>
      <c r="EWW1886" s="84"/>
      <c r="EWX1886" s="84"/>
      <c r="EWY1886" s="84"/>
      <c r="EWZ1886" s="84"/>
      <c r="EXA1886" s="84"/>
      <c r="EXB1886" s="84"/>
      <c r="EXC1886" s="84"/>
      <c r="EXD1886" s="84"/>
      <c r="EXE1886" s="84"/>
      <c r="EXF1886" s="84"/>
      <c r="EXG1886" s="84"/>
      <c r="EXH1886" s="84"/>
      <c r="EXI1886" s="84"/>
      <c r="EXJ1886" s="84"/>
      <c r="EXK1886" s="84"/>
      <c r="EXL1886" s="84"/>
      <c r="EXM1886" s="84"/>
      <c r="EXN1886" s="84"/>
      <c r="EXO1886" s="84"/>
      <c r="EXP1886" s="84"/>
      <c r="EXQ1886" s="84"/>
      <c r="EXR1886" s="84"/>
      <c r="EXS1886" s="84"/>
      <c r="EXT1886" s="84"/>
      <c r="EXU1886" s="84"/>
      <c r="EXV1886" s="84"/>
      <c r="EXW1886" s="84"/>
      <c r="EXX1886" s="84"/>
      <c r="EXY1886" s="84"/>
      <c r="EXZ1886" s="84"/>
      <c r="EYA1886" s="84"/>
      <c r="EYB1886" s="84"/>
      <c r="EYC1886" s="84"/>
      <c r="EYD1886" s="84"/>
      <c r="EYE1886" s="84"/>
      <c r="EYF1886" s="84"/>
      <c r="EYG1886" s="84"/>
      <c r="EYH1886" s="84"/>
      <c r="EYI1886" s="84"/>
      <c r="EYJ1886" s="84"/>
      <c r="EYK1886" s="84"/>
      <c r="EYL1886" s="84"/>
      <c r="EYM1886" s="84"/>
      <c r="EYN1886" s="84"/>
      <c r="EYO1886" s="84"/>
      <c r="EYP1886" s="84"/>
      <c r="EYQ1886" s="84"/>
      <c r="EYR1886" s="84"/>
      <c r="EYS1886" s="84"/>
      <c r="EYT1886" s="84"/>
      <c r="EYU1886" s="84"/>
      <c r="EYV1886" s="84"/>
      <c r="EYW1886" s="84"/>
      <c r="EYX1886" s="84"/>
      <c r="EYY1886" s="84"/>
      <c r="EYZ1886" s="84"/>
      <c r="EZA1886" s="84"/>
      <c r="EZB1886" s="84"/>
      <c r="EZC1886" s="84"/>
      <c r="EZD1886" s="84"/>
      <c r="EZE1886" s="84"/>
      <c r="EZF1886" s="84"/>
      <c r="EZG1886" s="84"/>
      <c r="EZH1886" s="84"/>
      <c r="EZI1886" s="84"/>
      <c r="EZJ1886" s="84"/>
      <c r="EZK1886" s="84"/>
      <c r="EZL1886" s="84"/>
      <c r="EZM1886" s="84"/>
      <c r="EZN1886" s="84"/>
      <c r="EZO1886" s="84"/>
      <c r="EZP1886" s="84"/>
      <c r="EZQ1886" s="84"/>
      <c r="EZR1886" s="84"/>
      <c r="EZS1886" s="84"/>
      <c r="EZT1886" s="84"/>
      <c r="EZU1886" s="84"/>
      <c r="EZV1886" s="84"/>
      <c r="EZW1886" s="84"/>
      <c r="EZX1886" s="84"/>
      <c r="EZY1886" s="84"/>
      <c r="EZZ1886" s="84"/>
      <c r="FAA1886" s="84"/>
      <c r="FAB1886" s="84"/>
      <c r="FAC1886" s="84"/>
      <c r="FAD1886" s="84"/>
      <c r="FAE1886" s="84"/>
      <c r="FAF1886" s="84"/>
      <c r="FAG1886" s="84"/>
      <c r="FAH1886" s="84"/>
      <c r="FAI1886" s="84"/>
      <c r="FAJ1886" s="84"/>
      <c r="FAK1886" s="84"/>
      <c r="FAL1886" s="84"/>
      <c r="FAM1886" s="84"/>
      <c r="FAN1886" s="84"/>
      <c r="FAO1886" s="84"/>
      <c r="FAP1886" s="84"/>
      <c r="FAQ1886" s="84"/>
      <c r="FAR1886" s="84"/>
      <c r="FAS1886" s="84"/>
      <c r="FAT1886" s="84"/>
      <c r="FAU1886" s="84"/>
      <c r="FAV1886" s="84"/>
      <c r="FAW1886" s="84"/>
      <c r="FAX1886" s="84"/>
      <c r="FAY1886" s="84"/>
      <c r="FAZ1886" s="84"/>
      <c r="FBA1886" s="84"/>
      <c r="FBB1886" s="84"/>
      <c r="FBC1886" s="84"/>
      <c r="FBD1886" s="84"/>
      <c r="FBE1886" s="84"/>
      <c r="FBF1886" s="84"/>
      <c r="FBG1886" s="84"/>
      <c r="FBH1886" s="84"/>
      <c r="FBI1886" s="84"/>
      <c r="FBJ1886" s="84"/>
      <c r="FBK1886" s="84"/>
      <c r="FBL1886" s="84"/>
      <c r="FBM1886" s="84"/>
      <c r="FBN1886" s="84"/>
      <c r="FBO1886" s="84"/>
      <c r="FBP1886" s="84"/>
      <c r="FBQ1886" s="84"/>
      <c r="FBR1886" s="84"/>
      <c r="FBS1886" s="84"/>
      <c r="FBT1886" s="84"/>
      <c r="FBU1886" s="84"/>
      <c r="FBV1886" s="84"/>
      <c r="FBW1886" s="84"/>
      <c r="FBX1886" s="84"/>
      <c r="FBY1886" s="84"/>
      <c r="FBZ1886" s="84"/>
      <c r="FCA1886" s="84"/>
      <c r="FCB1886" s="84"/>
      <c r="FCC1886" s="84"/>
      <c r="FCD1886" s="84"/>
      <c r="FCE1886" s="84"/>
      <c r="FCF1886" s="84"/>
      <c r="FCG1886" s="84"/>
      <c r="FCH1886" s="84"/>
      <c r="FCI1886" s="84"/>
      <c r="FCJ1886" s="84"/>
      <c r="FCK1886" s="84"/>
      <c r="FCL1886" s="84"/>
      <c r="FCM1886" s="84"/>
      <c r="FCN1886" s="84"/>
      <c r="FCO1886" s="84"/>
      <c r="FCP1886" s="84"/>
      <c r="FCQ1886" s="84"/>
      <c r="FCR1886" s="84"/>
      <c r="FCS1886" s="84"/>
      <c r="FCT1886" s="84"/>
      <c r="FCU1886" s="84"/>
      <c r="FCV1886" s="84"/>
      <c r="FCW1886" s="84"/>
      <c r="FCX1886" s="84"/>
      <c r="FCY1886" s="84"/>
      <c r="FCZ1886" s="84"/>
      <c r="FDA1886" s="84"/>
      <c r="FDB1886" s="84"/>
      <c r="FDC1886" s="84"/>
      <c r="FDD1886" s="84"/>
      <c r="FDE1886" s="84"/>
      <c r="FDF1886" s="84"/>
      <c r="FDG1886" s="84"/>
      <c r="FDH1886" s="84"/>
      <c r="FDI1886" s="84"/>
      <c r="FDJ1886" s="84"/>
      <c r="FDK1886" s="84"/>
      <c r="FDL1886" s="84"/>
      <c r="FDM1886" s="84"/>
      <c r="FDN1886" s="84"/>
      <c r="FDO1886" s="84"/>
      <c r="FDP1886" s="84"/>
      <c r="FDQ1886" s="84"/>
      <c r="FDR1886" s="84"/>
      <c r="FDS1886" s="84"/>
      <c r="FDT1886" s="84"/>
      <c r="FDU1886" s="84"/>
      <c r="FDV1886" s="84"/>
      <c r="FDW1886" s="84"/>
      <c r="FDX1886" s="84"/>
      <c r="FDY1886" s="84"/>
      <c r="FDZ1886" s="84"/>
      <c r="FEA1886" s="84"/>
      <c r="FEB1886" s="84"/>
      <c r="FEC1886" s="84"/>
      <c r="FED1886" s="84"/>
      <c r="FEE1886" s="84"/>
      <c r="FEF1886" s="84"/>
      <c r="FEG1886" s="84"/>
      <c r="FEH1886" s="84"/>
      <c r="FEI1886" s="84"/>
      <c r="FEJ1886" s="84"/>
      <c r="FEK1886" s="84"/>
      <c r="FEL1886" s="84"/>
      <c r="FEM1886" s="84"/>
      <c r="FEN1886" s="84"/>
      <c r="FEO1886" s="84"/>
      <c r="FEP1886" s="84"/>
      <c r="FEQ1886" s="84"/>
      <c r="FER1886" s="84"/>
      <c r="FES1886" s="84"/>
      <c r="FET1886" s="84"/>
      <c r="FEU1886" s="84"/>
      <c r="FEV1886" s="84"/>
      <c r="FEW1886" s="84"/>
      <c r="FEX1886" s="84"/>
      <c r="FEY1886" s="84"/>
      <c r="FEZ1886" s="84"/>
      <c r="FFA1886" s="84"/>
      <c r="FFB1886" s="84"/>
      <c r="FFC1886" s="84"/>
      <c r="FFD1886" s="84"/>
      <c r="FFE1886" s="84"/>
      <c r="FFF1886" s="84"/>
      <c r="FFG1886" s="84"/>
      <c r="FFH1886" s="84"/>
      <c r="FFI1886" s="84"/>
      <c r="FFJ1886" s="84"/>
      <c r="FFK1886" s="84"/>
      <c r="FFL1886" s="84"/>
      <c r="FFM1886" s="84"/>
      <c r="FFN1886" s="84"/>
      <c r="FFO1886" s="84"/>
      <c r="FFP1886" s="84"/>
      <c r="FFQ1886" s="84"/>
      <c r="FFR1886" s="84"/>
      <c r="FFS1886" s="84"/>
      <c r="FFT1886" s="84"/>
      <c r="FFU1886" s="84"/>
      <c r="FFV1886" s="84"/>
      <c r="FFW1886" s="84"/>
      <c r="FFX1886" s="84"/>
      <c r="FFY1886" s="84"/>
      <c r="FFZ1886" s="84"/>
      <c r="FGA1886" s="84"/>
      <c r="FGB1886" s="84"/>
      <c r="FGC1886" s="84"/>
      <c r="FGD1886" s="84"/>
      <c r="FGE1886" s="84"/>
      <c r="FGF1886" s="84"/>
      <c r="FGG1886" s="84"/>
      <c r="FGH1886" s="84"/>
      <c r="FGI1886" s="84"/>
      <c r="FGJ1886" s="84"/>
      <c r="FGK1886" s="84"/>
      <c r="FGL1886" s="84"/>
      <c r="FGM1886" s="84"/>
      <c r="FGN1886" s="84"/>
      <c r="FGO1886" s="84"/>
      <c r="FGP1886" s="84"/>
      <c r="FGQ1886" s="84"/>
      <c r="FGR1886" s="84"/>
      <c r="FGS1886" s="84"/>
      <c r="FGT1886" s="84"/>
      <c r="FGU1886" s="84"/>
      <c r="FGV1886" s="84"/>
      <c r="FGW1886" s="84"/>
      <c r="FGX1886" s="84"/>
      <c r="FGY1886" s="84"/>
      <c r="FGZ1886" s="84"/>
      <c r="FHA1886" s="84"/>
      <c r="FHB1886" s="84"/>
      <c r="FHC1886" s="84"/>
      <c r="FHD1886" s="84"/>
      <c r="FHE1886" s="84"/>
      <c r="FHF1886" s="84"/>
      <c r="FHG1886" s="84"/>
      <c r="FHH1886" s="84"/>
      <c r="FHI1886" s="84"/>
      <c r="FHJ1886" s="84"/>
      <c r="FHK1886" s="84"/>
      <c r="FHL1886" s="84"/>
      <c r="FHM1886" s="84"/>
      <c r="FHN1886" s="84"/>
      <c r="FHO1886" s="84"/>
      <c r="FHP1886" s="84"/>
      <c r="FHQ1886" s="84"/>
      <c r="FHR1886" s="84"/>
      <c r="FHS1886" s="84"/>
      <c r="FHT1886" s="84"/>
      <c r="FHU1886" s="84"/>
      <c r="FHV1886" s="84"/>
      <c r="FHW1886" s="84"/>
      <c r="FHX1886" s="84"/>
      <c r="FHY1886" s="84"/>
      <c r="FHZ1886" s="84"/>
      <c r="FIA1886" s="84"/>
      <c r="FIB1886" s="84"/>
      <c r="FIC1886" s="84"/>
      <c r="FID1886" s="84"/>
      <c r="FIE1886" s="84"/>
      <c r="FIF1886" s="84"/>
      <c r="FIG1886" s="84"/>
      <c r="FIH1886" s="84"/>
      <c r="FII1886" s="84"/>
      <c r="FIJ1886" s="84"/>
      <c r="FIK1886" s="84"/>
      <c r="FIL1886" s="84"/>
      <c r="FIM1886" s="84"/>
      <c r="FIN1886" s="84"/>
      <c r="FIO1886" s="84"/>
      <c r="FIP1886" s="84"/>
      <c r="FIQ1886" s="84"/>
      <c r="FIR1886" s="84"/>
      <c r="FIS1886" s="84"/>
      <c r="FIT1886" s="84"/>
      <c r="FIU1886" s="84"/>
      <c r="FIV1886" s="84"/>
      <c r="FIW1886" s="84"/>
      <c r="FIX1886" s="84"/>
      <c r="FIY1886" s="84"/>
      <c r="FIZ1886" s="84"/>
      <c r="FJA1886" s="84"/>
      <c r="FJB1886" s="84"/>
      <c r="FJC1886" s="84"/>
      <c r="FJD1886" s="84"/>
      <c r="FJE1886" s="84"/>
      <c r="FJF1886" s="84"/>
      <c r="FJG1886" s="84"/>
      <c r="FJH1886" s="84"/>
      <c r="FJI1886" s="84"/>
      <c r="FJJ1886" s="84"/>
      <c r="FJK1886" s="84"/>
      <c r="FJL1886" s="84"/>
      <c r="FJM1886" s="84"/>
      <c r="FJN1886" s="84"/>
      <c r="FJO1886" s="84"/>
      <c r="FJP1886" s="84"/>
      <c r="FJQ1886" s="84"/>
      <c r="FJR1886" s="84"/>
      <c r="FJS1886" s="84"/>
      <c r="FJT1886" s="84"/>
      <c r="FJU1886" s="84"/>
      <c r="FJV1886" s="84"/>
      <c r="FJW1886" s="84"/>
      <c r="FJX1886" s="84"/>
      <c r="FJY1886" s="84"/>
      <c r="FJZ1886" s="84"/>
      <c r="FKA1886" s="84"/>
      <c r="FKB1886" s="84"/>
      <c r="FKC1886" s="84"/>
      <c r="FKD1886" s="84"/>
      <c r="FKE1886" s="84"/>
      <c r="FKF1886" s="84"/>
      <c r="FKG1886" s="84"/>
      <c r="FKH1886" s="84"/>
      <c r="FKI1886" s="84"/>
      <c r="FKJ1886" s="84"/>
      <c r="FKK1886" s="84"/>
      <c r="FKL1886" s="84"/>
      <c r="FKM1886" s="84"/>
      <c r="FKN1886" s="84"/>
      <c r="FKO1886" s="84"/>
      <c r="FKP1886" s="84"/>
      <c r="FKQ1886" s="84"/>
      <c r="FKR1886" s="84"/>
      <c r="FKS1886" s="84"/>
      <c r="FKT1886" s="84"/>
      <c r="FKU1886" s="84"/>
      <c r="FKV1886" s="84"/>
      <c r="FKW1886" s="84"/>
      <c r="FKX1886" s="84"/>
      <c r="FKY1886" s="84"/>
      <c r="FKZ1886" s="84"/>
      <c r="FLA1886" s="84"/>
      <c r="FLB1886" s="84"/>
      <c r="FLC1886" s="84"/>
      <c r="FLD1886" s="84"/>
      <c r="FLE1886" s="84"/>
      <c r="FLF1886" s="84"/>
      <c r="FLG1886" s="84"/>
      <c r="FLH1886" s="84"/>
      <c r="FLI1886" s="84"/>
      <c r="FLJ1886" s="84"/>
      <c r="FLK1886" s="84"/>
      <c r="FLL1886" s="84"/>
      <c r="FLM1886" s="84"/>
      <c r="FLN1886" s="84"/>
      <c r="FLO1886" s="84"/>
      <c r="FLP1886" s="84"/>
      <c r="FLQ1886" s="84"/>
      <c r="FLR1886" s="84"/>
      <c r="FLS1886" s="84"/>
      <c r="FLT1886" s="84"/>
      <c r="FLU1886" s="84"/>
      <c r="FLV1886" s="84"/>
      <c r="FLW1886" s="84"/>
      <c r="FLX1886" s="84"/>
      <c r="FLY1886" s="84"/>
      <c r="FLZ1886" s="84"/>
      <c r="FMA1886" s="84"/>
      <c r="FMB1886" s="84"/>
      <c r="FMC1886" s="84"/>
      <c r="FMD1886" s="84"/>
      <c r="FME1886" s="84"/>
      <c r="FMF1886" s="84"/>
      <c r="FMG1886" s="84"/>
      <c r="FMH1886" s="84"/>
      <c r="FMI1886" s="84"/>
      <c r="FMJ1886" s="84"/>
      <c r="FMK1886" s="84"/>
      <c r="FML1886" s="84"/>
      <c r="FMM1886" s="84"/>
      <c r="FMN1886" s="84"/>
      <c r="FMO1886" s="84"/>
      <c r="FMP1886" s="84"/>
      <c r="FMQ1886" s="84"/>
      <c r="FMR1886" s="84"/>
      <c r="FMS1886" s="84"/>
      <c r="FMT1886" s="84"/>
      <c r="FMU1886" s="84"/>
      <c r="FMV1886" s="84"/>
      <c r="FMW1886" s="84"/>
      <c r="FMX1886" s="84"/>
      <c r="FMY1886" s="84"/>
      <c r="FMZ1886" s="84"/>
      <c r="FNA1886" s="84"/>
      <c r="FNB1886" s="84"/>
      <c r="FNC1886" s="84"/>
      <c r="FND1886" s="84"/>
      <c r="FNE1886" s="84"/>
      <c r="FNF1886" s="84"/>
      <c r="FNG1886" s="84"/>
      <c r="FNH1886" s="84"/>
      <c r="FNI1886" s="84"/>
      <c r="FNJ1886" s="84"/>
      <c r="FNK1886" s="84"/>
      <c r="FNL1886" s="84"/>
      <c r="FNM1886" s="84"/>
      <c r="FNN1886" s="84"/>
      <c r="FNO1886" s="84"/>
      <c r="FNP1886" s="84"/>
      <c r="FNQ1886" s="84"/>
      <c r="FNR1886" s="84"/>
      <c r="FNS1886" s="84"/>
      <c r="FNT1886" s="84"/>
      <c r="FNU1886" s="84"/>
      <c r="FNV1886" s="84"/>
      <c r="FNW1886" s="84"/>
      <c r="FNX1886" s="84"/>
      <c r="FNY1886" s="84"/>
      <c r="FNZ1886" s="84"/>
      <c r="FOA1886" s="84"/>
      <c r="FOB1886" s="84"/>
      <c r="FOC1886" s="84"/>
      <c r="FOD1886" s="84"/>
      <c r="FOE1886" s="84"/>
      <c r="FOF1886" s="84"/>
      <c r="FOG1886" s="84"/>
      <c r="FOH1886" s="84"/>
      <c r="FOI1886" s="84"/>
      <c r="FOJ1886" s="84"/>
      <c r="FOK1886" s="84"/>
      <c r="FOL1886" s="84"/>
      <c r="FOM1886" s="84"/>
      <c r="FON1886" s="84"/>
      <c r="FOO1886" s="84"/>
      <c r="FOP1886" s="84"/>
      <c r="FOQ1886" s="84"/>
      <c r="FOR1886" s="84"/>
      <c r="FOS1886" s="84"/>
      <c r="FOT1886" s="84"/>
      <c r="FOU1886" s="84"/>
      <c r="FOV1886" s="84"/>
      <c r="FOW1886" s="84"/>
      <c r="FOX1886" s="84"/>
      <c r="FOY1886" s="84"/>
      <c r="FOZ1886" s="84"/>
      <c r="FPA1886" s="84"/>
      <c r="FPB1886" s="84"/>
      <c r="FPC1886" s="84"/>
      <c r="FPD1886" s="84"/>
      <c r="FPE1886" s="84"/>
      <c r="FPF1886" s="84"/>
      <c r="FPG1886" s="84"/>
      <c r="FPH1886" s="84"/>
      <c r="FPI1886" s="84"/>
      <c r="FPJ1886" s="84"/>
      <c r="FPK1886" s="84"/>
      <c r="FPL1886" s="84"/>
      <c r="FPM1886" s="84"/>
      <c r="FPN1886" s="84"/>
      <c r="FPO1886" s="84"/>
      <c r="FPP1886" s="84"/>
      <c r="FPQ1886" s="84"/>
      <c r="FPR1886" s="84"/>
      <c r="FPS1886" s="84"/>
      <c r="FPT1886" s="84"/>
      <c r="FPU1886" s="84"/>
      <c r="FPV1886" s="84"/>
      <c r="FPW1886" s="84"/>
      <c r="FPX1886" s="84"/>
      <c r="FPY1886" s="84"/>
      <c r="FPZ1886" s="84"/>
      <c r="FQA1886" s="84"/>
      <c r="FQB1886" s="84"/>
      <c r="FQC1886" s="84"/>
      <c r="FQD1886" s="84"/>
      <c r="FQE1886" s="84"/>
      <c r="FQF1886" s="84"/>
      <c r="FQG1886" s="84"/>
      <c r="FQH1886" s="84"/>
      <c r="FQI1886" s="84"/>
      <c r="FQJ1886" s="84"/>
      <c r="FQK1886" s="84"/>
      <c r="FQL1886" s="84"/>
      <c r="FQM1886" s="84"/>
      <c r="FQN1886" s="84"/>
      <c r="FQO1886" s="84"/>
      <c r="FQP1886" s="84"/>
      <c r="FQQ1886" s="84"/>
      <c r="FQR1886" s="84"/>
      <c r="FQS1886" s="84"/>
      <c r="FQT1886" s="84"/>
      <c r="FQU1886" s="84"/>
      <c r="FQV1886" s="84"/>
      <c r="FQW1886" s="84"/>
      <c r="FQX1886" s="84"/>
      <c r="FQY1886" s="84"/>
      <c r="FQZ1886" s="84"/>
      <c r="FRA1886" s="84"/>
      <c r="FRB1886" s="84"/>
      <c r="FRC1886" s="84"/>
      <c r="FRD1886" s="84"/>
      <c r="FRE1886" s="84"/>
      <c r="FRF1886" s="84"/>
      <c r="FRG1886" s="84"/>
      <c r="FRH1886" s="84"/>
      <c r="FRI1886" s="84"/>
      <c r="FRJ1886" s="84"/>
      <c r="FRK1886" s="84"/>
      <c r="FRL1886" s="84"/>
      <c r="FRM1886" s="84"/>
      <c r="FRN1886" s="84"/>
      <c r="FRO1886" s="84"/>
      <c r="FRP1886" s="84"/>
      <c r="FRQ1886" s="84"/>
      <c r="FRR1886" s="84"/>
      <c r="FRS1886" s="84"/>
      <c r="FRT1886" s="84"/>
      <c r="FRU1886" s="84"/>
      <c r="FRV1886" s="84"/>
      <c r="FRW1886" s="84"/>
      <c r="FRX1886" s="84"/>
      <c r="FRY1886" s="84"/>
      <c r="FRZ1886" s="84"/>
      <c r="FSA1886" s="84"/>
      <c r="FSB1886" s="84"/>
      <c r="FSC1886" s="84"/>
      <c r="FSD1886" s="84"/>
      <c r="FSE1886" s="84"/>
      <c r="FSF1886" s="84"/>
      <c r="FSG1886" s="84"/>
      <c r="FSH1886" s="84"/>
      <c r="FSI1886" s="84"/>
      <c r="FSJ1886" s="84"/>
      <c r="FSK1886" s="84"/>
      <c r="FSL1886" s="84"/>
      <c r="FSM1886" s="84"/>
      <c r="FSN1886" s="84"/>
      <c r="FSO1886" s="84"/>
      <c r="FSP1886" s="84"/>
      <c r="FSQ1886" s="84"/>
      <c r="FSR1886" s="84"/>
      <c r="FSS1886" s="84"/>
      <c r="FST1886" s="84"/>
      <c r="FSU1886" s="84"/>
      <c r="FSV1886" s="84"/>
      <c r="FSW1886" s="84"/>
      <c r="FSX1886" s="84"/>
      <c r="FSY1886" s="84"/>
      <c r="FSZ1886" s="84"/>
      <c r="FTA1886" s="84"/>
      <c r="FTB1886" s="84"/>
      <c r="FTC1886" s="84"/>
      <c r="FTD1886" s="84"/>
      <c r="FTE1886" s="84"/>
      <c r="FTF1886" s="84"/>
      <c r="FTG1886" s="84"/>
      <c r="FTH1886" s="84"/>
      <c r="FTI1886" s="84"/>
      <c r="FTJ1886" s="84"/>
      <c r="FTK1886" s="84"/>
      <c r="FTL1886" s="84"/>
      <c r="FTM1886" s="84"/>
      <c r="FTN1886" s="84"/>
      <c r="FTO1886" s="84"/>
      <c r="FTP1886" s="84"/>
      <c r="FTQ1886" s="84"/>
      <c r="FTR1886" s="84"/>
      <c r="FTS1886" s="84"/>
      <c r="FTT1886" s="84"/>
      <c r="FTU1886" s="84"/>
      <c r="FTV1886" s="84"/>
      <c r="FTW1886" s="84"/>
      <c r="FTX1886" s="84"/>
      <c r="FTY1886" s="84"/>
      <c r="FTZ1886" s="84"/>
      <c r="FUA1886" s="84"/>
      <c r="FUB1886" s="84"/>
      <c r="FUC1886" s="84"/>
      <c r="FUD1886" s="84"/>
      <c r="FUE1886" s="84"/>
      <c r="FUF1886" s="84"/>
      <c r="FUG1886" s="84"/>
      <c r="FUH1886" s="84"/>
      <c r="FUI1886" s="84"/>
      <c r="FUJ1886" s="84"/>
      <c r="FUK1886" s="84"/>
      <c r="FUL1886" s="84"/>
      <c r="FUM1886" s="84"/>
      <c r="FUN1886" s="84"/>
      <c r="FUO1886" s="84"/>
      <c r="FUP1886" s="84"/>
      <c r="FUQ1886" s="84"/>
      <c r="FUR1886" s="84"/>
      <c r="FUS1886" s="84"/>
      <c r="FUT1886" s="84"/>
      <c r="FUU1886" s="84"/>
      <c r="FUV1886" s="84"/>
      <c r="FUW1886" s="84"/>
      <c r="FUX1886" s="84"/>
      <c r="FUY1886" s="84"/>
      <c r="FUZ1886" s="84"/>
      <c r="FVA1886" s="84"/>
      <c r="FVB1886" s="84"/>
      <c r="FVC1886" s="84"/>
      <c r="FVD1886" s="84"/>
      <c r="FVE1886" s="84"/>
      <c r="FVF1886" s="84"/>
      <c r="FVG1886" s="84"/>
      <c r="FVH1886" s="84"/>
      <c r="FVI1886" s="84"/>
      <c r="FVJ1886" s="84"/>
      <c r="FVK1886" s="84"/>
      <c r="FVL1886" s="84"/>
      <c r="FVM1886" s="84"/>
      <c r="FVN1886" s="84"/>
      <c r="FVO1886" s="84"/>
      <c r="FVP1886" s="84"/>
      <c r="FVQ1886" s="84"/>
      <c r="FVR1886" s="84"/>
      <c r="FVS1886" s="84"/>
      <c r="FVT1886" s="84"/>
      <c r="FVU1886" s="84"/>
      <c r="FVV1886" s="84"/>
      <c r="FVW1886" s="84"/>
      <c r="FVX1886" s="84"/>
      <c r="FVY1886" s="84"/>
      <c r="FVZ1886" s="84"/>
      <c r="FWA1886" s="84"/>
      <c r="FWB1886" s="84"/>
      <c r="FWC1886" s="84"/>
      <c r="FWD1886" s="84"/>
      <c r="FWE1886" s="84"/>
      <c r="FWF1886" s="84"/>
      <c r="FWG1886" s="84"/>
      <c r="FWH1886" s="84"/>
      <c r="FWI1886" s="84"/>
      <c r="FWJ1886" s="84"/>
      <c r="FWK1886" s="84"/>
      <c r="FWL1886" s="84"/>
      <c r="FWM1886" s="84"/>
      <c r="FWN1886" s="84"/>
      <c r="FWO1886" s="84"/>
      <c r="FWP1886" s="84"/>
      <c r="FWQ1886" s="84"/>
      <c r="FWR1886" s="84"/>
      <c r="FWS1886" s="84"/>
      <c r="FWT1886" s="84"/>
      <c r="FWU1886" s="84"/>
      <c r="FWV1886" s="84"/>
      <c r="FWW1886" s="84"/>
      <c r="FWX1886" s="84"/>
      <c r="FWY1886" s="84"/>
      <c r="FWZ1886" s="84"/>
      <c r="FXA1886" s="84"/>
      <c r="FXB1886" s="84"/>
      <c r="FXC1886" s="84"/>
      <c r="FXD1886" s="84"/>
      <c r="FXE1886" s="84"/>
      <c r="FXF1886" s="84"/>
      <c r="FXG1886" s="84"/>
      <c r="FXH1886" s="84"/>
      <c r="FXI1886" s="84"/>
      <c r="FXJ1886" s="84"/>
      <c r="FXK1886" s="84"/>
      <c r="FXL1886" s="84"/>
      <c r="FXM1886" s="84"/>
      <c r="FXN1886" s="84"/>
      <c r="FXO1886" s="84"/>
      <c r="FXP1886" s="84"/>
      <c r="FXQ1886" s="84"/>
      <c r="FXR1886" s="84"/>
      <c r="FXS1886" s="84"/>
      <c r="FXT1886" s="84"/>
      <c r="FXU1886" s="84"/>
      <c r="FXV1886" s="84"/>
      <c r="FXW1886" s="84"/>
      <c r="FXX1886" s="84"/>
      <c r="FXY1886" s="84"/>
      <c r="FXZ1886" s="84"/>
      <c r="FYA1886" s="84"/>
      <c r="FYB1886" s="84"/>
      <c r="FYC1886" s="84"/>
      <c r="FYD1886" s="84"/>
      <c r="FYE1886" s="84"/>
      <c r="FYF1886" s="84"/>
      <c r="FYG1886" s="84"/>
      <c r="FYH1886" s="84"/>
      <c r="FYI1886" s="84"/>
      <c r="FYJ1886" s="84"/>
      <c r="FYK1886" s="84"/>
      <c r="FYL1886" s="84"/>
      <c r="FYM1886" s="84"/>
      <c r="FYN1886" s="84"/>
      <c r="FYO1886" s="84"/>
      <c r="FYP1886" s="84"/>
      <c r="FYQ1886" s="84"/>
      <c r="FYR1886" s="84"/>
      <c r="FYS1886" s="84"/>
      <c r="FYT1886" s="84"/>
      <c r="FYU1886" s="84"/>
      <c r="FYV1886" s="84"/>
      <c r="FYW1886" s="84"/>
      <c r="FYX1886" s="84"/>
      <c r="FYY1886" s="84"/>
      <c r="FYZ1886" s="84"/>
      <c r="FZA1886" s="84"/>
      <c r="FZB1886" s="84"/>
      <c r="FZC1886" s="84"/>
      <c r="FZD1886" s="84"/>
      <c r="FZE1886" s="84"/>
      <c r="FZF1886" s="84"/>
      <c r="FZG1886" s="84"/>
      <c r="FZH1886" s="84"/>
      <c r="FZI1886" s="84"/>
      <c r="FZJ1886" s="84"/>
      <c r="FZK1886" s="84"/>
      <c r="FZL1886" s="84"/>
      <c r="FZM1886" s="84"/>
      <c r="FZN1886" s="84"/>
      <c r="FZO1886" s="84"/>
      <c r="FZP1886" s="84"/>
      <c r="FZQ1886" s="84"/>
      <c r="FZR1886" s="84"/>
      <c r="FZS1886" s="84"/>
      <c r="FZT1886" s="84"/>
      <c r="FZU1886" s="84"/>
      <c r="FZV1886" s="84"/>
      <c r="FZW1886" s="84"/>
      <c r="FZX1886" s="84"/>
      <c r="FZY1886" s="84"/>
      <c r="FZZ1886" s="84"/>
      <c r="GAA1886" s="84"/>
      <c r="GAB1886" s="84"/>
      <c r="GAC1886" s="84"/>
      <c r="GAD1886" s="84"/>
      <c r="GAE1886" s="84"/>
      <c r="GAF1886" s="84"/>
      <c r="GAG1886" s="84"/>
      <c r="GAH1886" s="84"/>
      <c r="GAI1886" s="84"/>
      <c r="GAJ1886" s="84"/>
      <c r="GAK1886" s="84"/>
      <c r="GAL1886" s="84"/>
      <c r="GAM1886" s="84"/>
      <c r="GAN1886" s="84"/>
      <c r="GAO1886" s="84"/>
      <c r="GAP1886" s="84"/>
      <c r="GAQ1886" s="84"/>
      <c r="GAR1886" s="84"/>
      <c r="GAS1886" s="84"/>
      <c r="GAT1886" s="84"/>
      <c r="GAU1886" s="84"/>
      <c r="GAV1886" s="84"/>
      <c r="GAW1886" s="84"/>
      <c r="GAX1886" s="84"/>
      <c r="GAY1886" s="84"/>
      <c r="GAZ1886" s="84"/>
      <c r="GBA1886" s="84"/>
      <c r="GBB1886" s="84"/>
      <c r="GBC1886" s="84"/>
      <c r="GBD1886" s="84"/>
      <c r="GBE1886" s="84"/>
      <c r="GBF1886" s="84"/>
      <c r="GBG1886" s="84"/>
      <c r="GBH1886" s="84"/>
      <c r="GBI1886" s="84"/>
      <c r="GBJ1886" s="84"/>
      <c r="GBK1886" s="84"/>
      <c r="GBL1886" s="84"/>
      <c r="GBM1886" s="84"/>
      <c r="GBN1886" s="84"/>
      <c r="GBO1886" s="84"/>
      <c r="GBP1886" s="84"/>
      <c r="GBQ1886" s="84"/>
      <c r="GBR1886" s="84"/>
      <c r="GBS1886" s="84"/>
      <c r="GBT1886" s="84"/>
      <c r="GBU1886" s="84"/>
      <c r="GBV1886" s="84"/>
      <c r="GBW1886" s="84"/>
      <c r="GBX1886" s="84"/>
      <c r="GBY1886" s="84"/>
      <c r="GBZ1886" s="84"/>
      <c r="GCA1886" s="84"/>
      <c r="GCB1886" s="84"/>
      <c r="GCC1886" s="84"/>
      <c r="GCD1886" s="84"/>
      <c r="GCE1886" s="84"/>
      <c r="GCF1886" s="84"/>
      <c r="GCG1886" s="84"/>
      <c r="GCH1886" s="84"/>
      <c r="GCI1886" s="84"/>
      <c r="GCJ1886" s="84"/>
      <c r="GCK1886" s="84"/>
      <c r="GCL1886" s="84"/>
      <c r="GCM1886" s="84"/>
      <c r="GCN1886" s="84"/>
      <c r="GCO1886" s="84"/>
      <c r="GCP1886" s="84"/>
      <c r="GCQ1886" s="84"/>
      <c r="GCR1886" s="84"/>
      <c r="GCS1886" s="84"/>
      <c r="GCT1886" s="84"/>
      <c r="GCU1886" s="84"/>
      <c r="GCV1886" s="84"/>
      <c r="GCW1886" s="84"/>
      <c r="GCX1886" s="84"/>
      <c r="GCY1886" s="84"/>
      <c r="GCZ1886" s="84"/>
      <c r="GDA1886" s="84"/>
      <c r="GDB1886" s="84"/>
      <c r="GDC1886" s="84"/>
      <c r="GDD1886" s="84"/>
      <c r="GDE1886" s="84"/>
      <c r="GDF1886" s="84"/>
      <c r="GDG1886" s="84"/>
      <c r="GDH1886" s="84"/>
      <c r="GDI1886" s="84"/>
      <c r="GDJ1886" s="84"/>
      <c r="GDK1886" s="84"/>
      <c r="GDL1886" s="84"/>
      <c r="GDM1886" s="84"/>
      <c r="GDN1886" s="84"/>
      <c r="GDO1886" s="84"/>
      <c r="GDP1886" s="84"/>
      <c r="GDQ1886" s="84"/>
      <c r="GDR1886" s="84"/>
      <c r="GDS1886" s="84"/>
      <c r="GDT1886" s="84"/>
      <c r="GDU1886" s="84"/>
      <c r="GDV1886" s="84"/>
      <c r="GDW1886" s="84"/>
      <c r="GDX1886" s="84"/>
      <c r="GDY1886" s="84"/>
      <c r="GDZ1886" s="84"/>
      <c r="GEA1886" s="84"/>
      <c r="GEB1886" s="84"/>
      <c r="GEC1886" s="84"/>
      <c r="GED1886" s="84"/>
      <c r="GEE1886" s="84"/>
      <c r="GEF1886" s="84"/>
      <c r="GEG1886" s="84"/>
      <c r="GEH1886" s="84"/>
      <c r="GEI1886" s="84"/>
      <c r="GEJ1886" s="84"/>
      <c r="GEK1886" s="84"/>
      <c r="GEL1886" s="84"/>
      <c r="GEM1886" s="84"/>
      <c r="GEN1886" s="84"/>
      <c r="GEO1886" s="84"/>
      <c r="GEP1886" s="84"/>
      <c r="GEQ1886" s="84"/>
      <c r="GER1886" s="84"/>
      <c r="GES1886" s="84"/>
      <c r="GET1886" s="84"/>
      <c r="GEU1886" s="84"/>
      <c r="GEV1886" s="84"/>
      <c r="GEW1886" s="84"/>
      <c r="GEX1886" s="84"/>
      <c r="GEY1886" s="84"/>
      <c r="GEZ1886" s="84"/>
      <c r="GFA1886" s="84"/>
      <c r="GFB1886" s="84"/>
      <c r="GFC1886" s="84"/>
      <c r="GFD1886" s="84"/>
      <c r="GFE1886" s="84"/>
      <c r="GFF1886" s="84"/>
      <c r="GFG1886" s="84"/>
      <c r="GFH1886" s="84"/>
      <c r="GFI1886" s="84"/>
      <c r="GFJ1886" s="84"/>
      <c r="GFK1886" s="84"/>
      <c r="GFL1886" s="84"/>
      <c r="GFM1886" s="84"/>
      <c r="GFN1886" s="84"/>
      <c r="GFO1886" s="84"/>
      <c r="GFP1886" s="84"/>
      <c r="GFQ1886" s="84"/>
      <c r="GFR1886" s="84"/>
      <c r="GFS1886" s="84"/>
      <c r="GFT1886" s="84"/>
      <c r="GFU1886" s="84"/>
      <c r="GFV1886" s="84"/>
      <c r="GFW1886" s="84"/>
      <c r="GFX1886" s="84"/>
      <c r="GFY1886" s="84"/>
      <c r="GFZ1886" s="84"/>
      <c r="GGA1886" s="84"/>
      <c r="GGB1886" s="84"/>
      <c r="GGC1886" s="84"/>
      <c r="GGD1886" s="84"/>
      <c r="GGE1886" s="84"/>
      <c r="GGF1886" s="84"/>
      <c r="GGG1886" s="84"/>
      <c r="GGH1886" s="84"/>
      <c r="GGI1886" s="84"/>
      <c r="GGJ1886" s="84"/>
      <c r="GGK1886" s="84"/>
      <c r="GGL1886" s="84"/>
      <c r="GGM1886" s="84"/>
      <c r="GGN1886" s="84"/>
      <c r="GGO1886" s="84"/>
      <c r="GGP1886" s="84"/>
      <c r="GGQ1886" s="84"/>
      <c r="GGR1886" s="84"/>
      <c r="GGS1886" s="84"/>
      <c r="GGT1886" s="84"/>
      <c r="GGU1886" s="84"/>
      <c r="GGV1886" s="84"/>
      <c r="GGW1886" s="84"/>
      <c r="GGX1886" s="84"/>
      <c r="GGY1886" s="84"/>
      <c r="GGZ1886" s="84"/>
      <c r="GHA1886" s="84"/>
      <c r="GHB1886" s="84"/>
      <c r="GHC1886" s="84"/>
      <c r="GHD1886" s="84"/>
      <c r="GHE1886" s="84"/>
      <c r="GHF1886" s="84"/>
      <c r="GHG1886" s="84"/>
      <c r="GHH1886" s="84"/>
      <c r="GHI1886" s="84"/>
      <c r="GHJ1886" s="84"/>
      <c r="GHK1886" s="84"/>
      <c r="GHL1886" s="84"/>
      <c r="GHM1886" s="84"/>
      <c r="GHN1886" s="84"/>
      <c r="GHO1886" s="84"/>
      <c r="GHP1886" s="84"/>
      <c r="GHQ1886" s="84"/>
      <c r="GHR1886" s="84"/>
      <c r="GHS1886" s="84"/>
      <c r="GHT1886" s="84"/>
      <c r="GHU1886" s="84"/>
      <c r="GHV1886" s="84"/>
      <c r="GHW1886" s="84"/>
      <c r="GHX1886" s="84"/>
      <c r="GHY1886" s="84"/>
      <c r="GHZ1886" s="84"/>
      <c r="GIA1886" s="84"/>
      <c r="GIB1886" s="84"/>
      <c r="GIC1886" s="84"/>
      <c r="GID1886" s="84"/>
      <c r="GIE1886" s="84"/>
      <c r="GIF1886" s="84"/>
      <c r="GIG1886" s="84"/>
      <c r="GIH1886" s="84"/>
      <c r="GII1886" s="84"/>
      <c r="GIJ1886" s="84"/>
      <c r="GIK1886" s="84"/>
      <c r="GIL1886" s="84"/>
      <c r="GIM1886" s="84"/>
      <c r="GIN1886" s="84"/>
      <c r="GIO1886" s="84"/>
      <c r="GIP1886" s="84"/>
      <c r="GIQ1886" s="84"/>
      <c r="GIR1886" s="84"/>
      <c r="GIS1886" s="84"/>
      <c r="GIT1886" s="84"/>
      <c r="GIU1886" s="84"/>
      <c r="GIV1886" s="84"/>
      <c r="GIW1886" s="84"/>
      <c r="GIX1886" s="84"/>
      <c r="GIY1886" s="84"/>
      <c r="GIZ1886" s="84"/>
      <c r="GJA1886" s="84"/>
      <c r="GJB1886" s="84"/>
      <c r="GJC1886" s="84"/>
      <c r="GJD1886" s="84"/>
      <c r="GJE1886" s="84"/>
      <c r="GJF1886" s="84"/>
      <c r="GJG1886" s="84"/>
      <c r="GJH1886" s="84"/>
      <c r="GJI1886" s="84"/>
      <c r="GJJ1886" s="84"/>
      <c r="GJK1886" s="84"/>
      <c r="GJL1886" s="84"/>
      <c r="GJM1886" s="84"/>
      <c r="GJN1886" s="84"/>
      <c r="GJO1886" s="84"/>
      <c r="GJP1886" s="84"/>
      <c r="GJQ1886" s="84"/>
      <c r="GJR1886" s="84"/>
      <c r="GJS1886" s="84"/>
      <c r="GJT1886" s="84"/>
      <c r="GJU1886" s="84"/>
      <c r="GJV1886" s="84"/>
      <c r="GJW1886" s="84"/>
      <c r="GJX1886" s="84"/>
      <c r="GJY1886" s="84"/>
      <c r="GJZ1886" s="84"/>
      <c r="GKA1886" s="84"/>
      <c r="GKB1886" s="84"/>
      <c r="GKC1886" s="84"/>
      <c r="GKD1886" s="84"/>
      <c r="GKE1886" s="84"/>
      <c r="GKF1886" s="84"/>
      <c r="GKG1886" s="84"/>
      <c r="GKH1886" s="84"/>
      <c r="GKI1886" s="84"/>
      <c r="GKJ1886" s="84"/>
      <c r="GKK1886" s="84"/>
      <c r="GKL1886" s="84"/>
      <c r="GKM1886" s="84"/>
      <c r="GKN1886" s="84"/>
      <c r="GKO1886" s="84"/>
      <c r="GKP1886" s="84"/>
      <c r="GKQ1886" s="84"/>
      <c r="GKR1886" s="84"/>
      <c r="GKS1886" s="84"/>
      <c r="GKT1886" s="84"/>
      <c r="GKU1886" s="84"/>
      <c r="GKV1886" s="84"/>
      <c r="GKW1886" s="84"/>
      <c r="GKX1886" s="84"/>
      <c r="GKY1886" s="84"/>
      <c r="GKZ1886" s="84"/>
      <c r="GLA1886" s="84"/>
      <c r="GLB1886" s="84"/>
      <c r="GLC1886" s="84"/>
      <c r="GLD1886" s="84"/>
      <c r="GLE1886" s="84"/>
      <c r="GLF1886" s="84"/>
      <c r="GLG1886" s="84"/>
      <c r="GLH1886" s="84"/>
      <c r="GLI1886" s="84"/>
      <c r="GLJ1886" s="84"/>
      <c r="GLK1886" s="84"/>
      <c r="GLL1886" s="84"/>
      <c r="GLM1886" s="84"/>
      <c r="GLN1886" s="84"/>
      <c r="GLO1886" s="84"/>
      <c r="GLP1886" s="84"/>
      <c r="GLQ1886" s="84"/>
      <c r="GLR1886" s="84"/>
      <c r="GLS1886" s="84"/>
      <c r="GLT1886" s="84"/>
      <c r="GLU1886" s="84"/>
      <c r="GLV1886" s="84"/>
      <c r="GLW1886" s="84"/>
      <c r="GLX1886" s="84"/>
      <c r="GLY1886" s="84"/>
      <c r="GLZ1886" s="84"/>
      <c r="GMA1886" s="84"/>
      <c r="GMB1886" s="84"/>
      <c r="GMC1886" s="84"/>
      <c r="GMD1886" s="84"/>
      <c r="GME1886" s="84"/>
      <c r="GMF1886" s="84"/>
      <c r="GMG1886" s="84"/>
      <c r="GMH1886" s="84"/>
      <c r="GMI1886" s="84"/>
      <c r="GMJ1886" s="84"/>
      <c r="GMK1886" s="84"/>
      <c r="GML1886" s="84"/>
      <c r="GMM1886" s="84"/>
      <c r="GMN1886" s="84"/>
      <c r="GMO1886" s="84"/>
      <c r="GMP1886" s="84"/>
      <c r="GMQ1886" s="84"/>
      <c r="GMR1886" s="84"/>
      <c r="GMS1886" s="84"/>
      <c r="GMT1886" s="84"/>
      <c r="GMU1886" s="84"/>
      <c r="GMV1886" s="84"/>
      <c r="GMW1886" s="84"/>
      <c r="GMX1886" s="84"/>
      <c r="GMY1886" s="84"/>
      <c r="GMZ1886" s="84"/>
      <c r="GNA1886" s="84"/>
      <c r="GNB1886" s="84"/>
      <c r="GNC1886" s="84"/>
      <c r="GND1886" s="84"/>
      <c r="GNE1886" s="84"/>
      <c r="GNF1886" s="84"/>
      <c r="GNG1886" s="84"/>
      <c r="GNH1886" s="84"/>
      <c r="GNI1886" s="84"/>
      <c r="GNJ1886" s="84"/>
      <c r="GNK1886" s="84"/>
      <c r="GNL1886" s="84"/>
      <c r="GNM1886" s="84"/>
      <c r="GNN1886" s="84"/>
      <c r="GNO1886" s="84"/>
      <c r="GNP1886" s="84"/>
      <c r="GNQ1886" s="84"/>
      <c r="GNR1886" s="84"/>
      <c r="GNS1886" s="84"/>
      <c r="GNT1886" s="84"/>
      <c r="GNU1886" s="84"/>
      <c r="GNV1886" s="84"/>
      <c r="GNW1886" s="84"/>
      <c r="GNX1886" s="84"/>
      <c r="GNY1886" s="84"/>
      <c r="GNZ1886" s="84"/>
      <c r="GOA1886" s="84"/>
      <c r="GOB1886" s="84"/>
      <c r="GOC1886" s="84"/>
      <c r="GOD1886" s="84"/>
      <c r="GOE1886" s="84"/>
      <c r="GOF1886" s="84"/>
      <c r="GOG1886" s="84"/>
      <c r="GOH1886" s="84"/>
      <c r="GOI1886" s="84"/>
      <c r="GOJ1886" s="84"/>
      <c r="GOK1886" s="84"/>
      <c r="GOL1886" s="84"/>
      <c r="GOM1886" s="84"/>
      <c r="GON1886" s="84"/>
      <c r="GOO1886" s="84"/>
      <c r="GOP1886" s="84"/>
      <c r="GOQ1886" s="84"/>
      <c r="GOR1886" s="84"/>
      <c r="GOS1886" s="84"/>
      <c r="GOT1886" s="84"/>
      <c r="GOU1886" s="84"/>
      <c r="GOV1886" s="84"/>
      <c r="GOW1886" s="84"/>
      <c r="GOX1886" s="84"/>
      <c r="GOY1886" s="84"/>
      <c r="GOZ1886" s="84"/>
      <c r="GPA1886" s="84"/>
      <c r="GPB1886" s="84"/>
      <c r="GPC1886" s="84"/>
      <c r="GPD1886" s="84"/>
      <c r="GPE1886" s="84"/>
      <c r="GPF1886" s="84"/>
      <c r="GPG1886" s="84"/>
      <c r="GPH1886" s="84"/>
      <c r="GPI1886" s="84"/>
      <c r="GPJ1886" s="84"/>
      <c r="GPK1886" s="84"/>
      <c r="GPL1886" s="84"/>
      <c r="GPM1886" s="84"/>
      <c r="GPN1886" s="84"/>
      <c r="GPO1886" s="84"/>
      <c r="GPP1886" s="84"/>
      <c r="GPQ1886" s="84"/>
      <c r="GPR1886" s="84"/>
      <c r="GPS1886" s="84"/>
      <c r="GPT1886" s="84"/>
      <c r="GPU1886" s="84"/>
      <c r="GPV1886" s="84"/>
      <c r="GPW1886" s="84"/>
      <c r="GPX1886" s="84"/>
      <c r="GPY1886" s="84"/>
      <c r="GPZ1886" s="84"/>
      <c r="GQA1886" s="84"/>
      <c r="GQB1886" s="84"/>
      <c r="GQC1886" s="84"/>
      <c r="GQD1886" s="84"/>
      <c r="GQE1886" s="84"/>
      <c r="GQF1886" s="84"/>
      <c r="GQG1886" s="84"/>
      <c r="GQH1886" s="84"/>
      <c r="GQI1886" s="84"/>
      <c r="GQJ1886" s="84"/>
      <c r="GQK1886" s="84"/>
      <c r="GQL1886" s="84"/>
      <c r="GQM1886" s="84"/>
      <c r="GQN1886" s="84"/>
      <c r="GQO1886" s="84"/>
      <c r="GQP1886" s="84"/>
      <c r="GQQ1886" s="84"/>
      <c r="GQR1886" s="84"/>
      <c r="GQS1886" s="84"/>
      <c r="GQT1886" s="84"/>
      <c r="GQU1886" s="84"/>
      <c r="GQV1886" s="84"/>
      <c r="GQW1886" s="84"/>
      <c r="GQX1886" s="84"/>
      <c r="GQY1886" s="84"/>
      <c r="GQZ1886" s="84"/>
      <c r="GRA1886" s="84"/>
      <c r="GRB1886" s="84"/>
      <c r="GRC1886" s="84"/>
      <c r="GRD1886" s="84"/>
      <c r="GRE1886" s="84"/>
      <c r="GRF1886" s="84"/>
      <c r="GRG1886" s="84"/>
      <c r="GRH1886" s="84"/>
      <c r="GRI1886" s="84"/>
      <c r="GRJ1886" s="84"/>
      <c r="GRK1886" s="84"/>
      <c r="GRL1886" s="84"/>
      <c r="GRM1886" s="84"/>
      <c r="GRN1886" s="84"/>
      <c r="GRO1886" s="84"/>
      <c r="GRP1886" s="84"/>
      <c r="GRQ1886" s="84"/>
      <c r="GRR1886" s="84"/>
      <c r="GRS1886" s="84"/>
      <c r="GRT1886" s="84"/>
      <c r="GRU1886" s="84"/>
      <c r="GRV1886" s="84"/>
      <c r="GRW1886" s="84"/>
      <c r="GRX1886" s="84"/>
      <c r="GRY1886" s="84"/>
      <c r="GRZ1886" s="84"/>
      <c r="GSA1886" s="84"/>
      <c r="GSB1886" s="84"/>
      <c r="GSC1886" s="84"/>
      <c r="GSD1886" s="84"/>
      <c r="GSE1886" s="84"/>
      <c r="GSF1886" s="84"/>
      <c r="GSG1886" s="84"/>
      <c r="GSH1886" s="84"/>
      <c r="GSI1886" s="84"/>
      <c r="GSJ1886" s="84"/>
      <c r="GSK1886" s="84"/>
      <c r="GSL1886" s="84"/>
      <c r="GSM1886" s="84"/>
      <c r="GSN1886" s="84"/>
      <c r="GSO1886" s="84"/>
      <c r="GSP1886" s="84"/>
      <c r="GSQ1886" s="84"/>
      <c r="GSR1886" s="84"/>
      <c r="GSS1886" s="84"/>
      <c r="GST1886" s="84"/>
      <c r="GSU1886" s="84"/>
      <c r="GSV1886" s="84"/>
      <c r="GSW1886" s="84"/>
      <c r="GSX1886" s="84"/>
      <c r="GSY1886" s="84"/>
      <c r="GSZ1886" s="84"/>
      <c r="GTA1886" s="84"/>
      <c r="GTB1886" s="84"/>
      <c r="GTC1886" s="84"/>
      <c r="GTD1886" s="84"/>
      <c r="GTE1886" s="84"/>
      <c r="GTF1886" s="84"/>
      <c r="GTG1886" s="84"/>
      <c r="GTH1886" s="84"/>
      <c r="GTI1886" s="84"/>
      <c r="GTJ1886" s="84"/>
      <c r="GTK1886" s="84"/>
      <c r="GTL1886" s="84"/>
      <c r="GTM1886" s="84"/>
      <c r="GTN1886" s="84"/>
      <c r="GTO1886" s="84"/>
      <c r="GTP1886" s="84"/>
      <c r="GTQ1886" s="84"/>
      <c r="GTR1886" s="84"/>
      <c r="GTS1886" s="84"/>
      <c r="GTT1886" s="84"/>
      <c r="GTU1886" s="84"/>
      <c r="GTV1886" s="84"/>
      <c r="GTW1886" s="84"/>
      <c r="GTX1886" s="84"/>
      <c r="GTY1886" s="84"/>
      <c r="GTZ1886" s="84"/>
      <c r="GUA1886" s="84"/>
      <c r="GUB1886" s="84"/>
      <c r="GUC1886" s="84"/>
      <c r="GUD1886" s="84"/>
      <c r="GUE1886" s="84"/>
      <c r="GUF1886" s="84"/>
      <c r="GUG1886" s="84"/>
      <c r="GUH1886" s="84"/>
      <c r="GUI1886" s="84"/>
      <c r="GUJ1886" s="84"/>
      <c r="GUK1886" s="84"/>
      <c r="GUL1886" s="84"/>
      <c r="GUM1886" s="84"/>
      <c r="GUN1886" s="84"/>
      <c r="GUO1886" s="84"/>
      <c r="GUP1886" s="84"/>
      <c r="GUQ1886" s="84"/>
      <c r="GUR1886" s="84"/>
      <c r="GUS1886" s="84"/>
      <c r="GUT1886" s="84"/>
      <c r="GUU1886" s="84"/>
      <c r="GUV1886" s="84"/>
      <c r="GUW1886" s="84"/>
      <c r="GUX1886" s="84"/>
      <c r="GUY1886" s="84"/>
      <c r="GUZ1886" s="84"/>
      <c r="GVA1886" s="84"/>
      <c r="GVB1886" s="84"/>
      <c r="GVC1886" s="84"/>
      <c r="GVD1886" s="84"/>
      <c r="GVE1886" s="84"/>
      <c r="GVF1886" s="84"/>
      <c r="GVG1886" s="84"/>
      <c r="GVH1886" s="84"/>
      <c r="GVI1886" s="84"/>
      <c r="GVJ1886" s="84"/>
      <c r="GVK1886" s="84"/>
      <c r="GVL1886" s="84"/>
      <c r="GVM1886" s="84"/>
      <c r="GVN1886" s="84"/>
      <c r="GVO1886" s="84"/>
      <c r="GVP1886" s="84"/>
      <c r="GVQ1886" s="84"/>
      <c r="GVR1886" s="84"/>
      <c r="GVS1886" s="84"/>
      <c r="GVT1886" s="84"/>
      <c r="GVU1886" s="84"/>
      <c r="GVV1886" s="84"/>
      <c r="GVW1886" s="84"/>
      <c r="GVX1886" s="84"/>
      <c r="GVY1886" s="84"/>
      <c r="GVZ1886" s="84"/>
      <c r="GWA1886" s="84"/>
      <c r="GWB1886" s="84"/>
      <c r="GWC1886" s="84"/>
      <c r="GWD1886" s="84"/>
      <c r="GWE1886" s="84"/>
      <c r="GWF1886" s="84"/>
      <c r="GWG1886" s="84"/>
      <c r="GWH1886" s="84"/>
      <c r="GWI1886" s="84"/>
      <c r="GWJ1886" s="84"/>
      <c r="GWK1886" s="84"/>
      <c r="GWL1886" s="84"/>
      <c r="GWM1886" s="84"/>
      <c r="GWN1886" s="84"/>
      <c r="GWO1886" s="84"/>
      <c r="GWP1886" s="84"/>
      <c r="GWQ1886" s="84"/>
      <c r="GWR1886" s="84"/>
      <c r="GWS1886" s="84"/>
      <c r="GWT1886" s="84"/>
      <c r="GWU1886" s="84"/>
      <c r="GWV1886" s="84"/>
      <c r="GWW1886" s="84"/>
      <c r="GWX1886" s="84"/>
      <c r="GWY1886" s="84"/>
      <c r="GWZ1886" s="84"/>
      <c r="GXA1886" s="84"/>
      <c r="GXB1886" s="84"/>
      <c r="GXC1886" s="84"/>
      <c r="GXD1886" s="84"/>
      <c r="GXE1886" s="84"/>
      <c r="GXF1886" s="84"/>
      <c r="GXG1886" s="84"/>
      <c r="GXH1886" s="84"/>
      <c r="GXI1886" s="84"/>
      <c r="GXJ1886" s="84"/>
      <c r="GXK1886" s="84"/>
      <c r="GXL1886" s="84"/>
      <c r="GXM1886" s="84"/>
      <c r="GXN1886" s="84"/>
      <c r="GXO1886" s="84"/>
      <c r="GXP1886" s="84"/>
      <c r="GXQ1886" s="84"/>
      <c r="GXR1886" s="84"/>
      <c r="GXS1886" s="84"/>
      <c r="GXT1886" s="84"/>
      <c r="GXU1886" s="84"/>
      <c r="GXV1886" s="84"/>
      <c r="GXW1886" s="84"/>
      <c r="GXX1886" s="84"/>
      <c r="GXY1886" s="84"/>
      <c r="GXZ1886" s="84"/>
      <c r="GYA1886" s="84"/>
      <c r="GYB1886" s="84"/>
      <c r="GYC1886" s="84"/>
      <c r="GYD1886" s="84"/>
      <c r="GYE1886" s="84"/>
      <c r="GYF1886" s="84"/>
      <c r="GYG1886" s="84"/>
      <c r="GYH1886" s="84"/>
      <c r="GYI1886" s="84"/>
      <c r="GYJ1886" s="84"/>
      <c r="GYK1886" s="84"/>
      <c r="GYL1886" s="84"/>
      <c r="GYM1886" s="84"/>
      <c r="GYN1886" s="84"/>
      <c r="GYO1886" s="84"/>
      <c r="GYP1886" s="84"/>
      <c r="GYQ1886" s="84"/>
      <c r="GYR1886" s="84"/>
      <c r="GYS1886" s="84"/>
      <c r="GYT1886" s="84"/>
      <c r="GYU1886" s="84"/>
      <c r="GYV1886" s="84"/>
      <c r="GYW1886" s="84"/>
      <c r="GYX1886" s="84"/>
      <c r="GYY1886" s="84"/>
      <c r="GYZ1886" s="84"/>
      <c r="GZA1886" s="84"/>
      <c r="GZB1886" s="84"/>
      <c r="GZC1886" s="84"/>
      <c r="GZD1886" s="84"/>
      <c r="GZE1886" s="84"/>
      <c r="GZF1886" s="84"/>
      <c r="GZG1886" s="84"/>
      <c r="GZH1886" s="84"/>
      <c r="GZI1886" s="84"/>
      <c r="GZJ1886" s="84"/>
      <c r="GZK1886" s="84"/>
      <c r="GZL1886" s="84"/>
      <c r="GZM1886" s="84"/>
      <c r="GZN1886" s="84"/>
      <c r="GZO1886" s="84"/>
      <c r="GZP1886" s="84"/>
      <c r="GZQ1886" s="84"/>
      <c r="GZR1886" s="84"/>
      <c r="GZS1886" s="84"/>
      <c r="GZT1886" s="84"/>
      <c r="GZU1886" s="84"/>
      <c r="GZV1886" s="84"/>
      <c r="GZW1886" s="84"/>
      <c r="GZX1886" s="84"/>
      <c r="GZY1886" s="84"/>
      <c r="GZZ1886" s="84"/>
      <c r="HAA1886" s="84"/>
      <c r="HAB1886" s="84"/>
      <c r="HAC1886" s="84"/>
      <c r="HAD1886" s="84"/>
      <c r="HAE1886" s="84"/>
      <c r="HAF1886" s="84"/>
      <c r="HAG1886" s="84"/>
      <c r="HAH1886" s="84"/>
      <c r="HAI1886" s="84"/>
      <c r="HAJ1886" s="84"/>
      <c r="HAK1886" s="84"/>
      <c r="HAL1886" s="84"/>
      <c r="HAM1886" s="84"/>
      <c r="HAN1886" s="84"/>
      <c r="HAO1886" s="84"/>
      <c r="HAP1886" s="84"/>
      <c r="HAQ1886" s="84"/>
      <c r="HAR1886" s="84"/>
      <c r="HAS1886" s="84"/>
      <c r="HAT1886" s="84"/>
      <c r="HAU1886" s="84"/>
      <c r="HAV1886" s="84"/>
      <c r="HAW1886" s="84"/>
      <c r="HAX1886" s="84"/>
      <c r="HAY1886" s="84"/>
      <c r="HAZ1886" s="84"/>
      <c r="HBA1886" s="84"/>
      <c r="HBB1886" s="84"/>
      <c r="HBC1886" s="84"/>
      <c r="HBD1886" s="84"/>
      <c r="HBE1886" s="84"/>
      <c r="HBF1886" s="84"/>
      <c r="HBG1886" s="84"/>
      <c r="HBH1886" s="84"/>
      <c r="HBI1886" s="84"/>
      <c r="HBJ1886" s="84"/>
      <c r="HBK1886" s="84"/>
      <c r="HBL1886" s="84"/>
      <c r="HBM1886" s="84"/>
      <c r="HBN1886" s="84"/>
      <c r="HBO1886" s="84"/>
      <c r="HBP1886" s="84"/>
      <c r="HBQ1886" s="84"/>
      <c r="HBR1886" s="84"/>
      <c r="HBS1886" s="84"/>
      <c r="HBT1886" s="84"/>
      <c r="HBU1886" s="84"/>
      <c r="HBV1886" s="84"/>
      <c r="HBW1886" s="84"/>
      <c r="HBX1886" s="84"/>
      <c r="HBY1886" s="84"/>
      <c r="HBZ1886" s="84"/>
      <c r="HCA1886" s="84"/>
      <c r="HCB1886" s="84"/>
      <c r="HCC1886" s="84"/>
      <c r="HCD1886" s="84"/>
      <c r="HCE1886" s="84"/>
      <c r="HCF1886" s="84"/>
      <c r="HCG1886" s="84"/>
      <c r="HCH1886" s="84"/>
      <c r="HCI1886" s="84"/>
      <c r="HCJ1886" s="84"/>
      <c r="HCK1886" s="84"/>
      <c r="HCL1886" s="84"/>
      <c r="HCM1886" s="84"/>
      <c r="HCN1886" s="84"/>
      <c r="HCO1886" s="84"/>
      <c r="HCP1886" s="84"/>
      <c r="HCQ1886" s="84"/>
      <c r="HCR1886" s="84"/>
      <c r="HCS1886" s="84"/>
      <c r="HCT1886" s="84"/>
      <c r="HCU1886" s="84"/>
      <c r="HCV1886" s="84"/>
      <c r="HCW1886" s="84"/>
      <c r="HCX1886" s="84"/>
      <c r="HCY1886" s="84"/>
      <c r="HCZ1886" s="84"/>
      <c r="HDA1886" s="84"/>
      <c r="HDB1886" s="84"/>
      <c r="HDC1886" s="84"/>
      <c r="HDD1886" s="84"/>
      <c r="HDE1886" s="84"/>
      <c r="HDF1886" s="84"/>
      <c r="HDG1886" s="84"/>
      <c r="HDH1886" s="84"/>
      <c r="HDI1886" s="84"/>
      <c r="HDJ1886" s="84"/>
      <c r="HDK1886" s="84"/>
      <c r="HDL1886" s="84"/>
      <c r="HDM1886" s="84"/>
      <c r="HDN1886" s="84"/>
      <c r="HDO1886" s="84"/>
      <c r="HDP1886" s="84"/>
      <c r="HDQ1886" s="84"/>
      <c r="HDR1886" s="84"/>
      <c r="HDS1886" s="84"/>
      <c r="HDT1886" s="84"/>
      <c r="HDU1886" s="84"/>
      <c r="HDV1886" s="84"/>
      <c r="HDW1886" s="84"/>
      <c r="HDX1886" s="84"/>
      <c r="HDY1886" s="84"/>
      <c r="HDZ1886" s="84"/>
      <c r="HEA1886" s="84"/>
      <c r="HEB1886" s="84"/>
      <c r="HEC1886" s="84"/>
      <c r="HED1886" s="84"/>
      <c r="HEE1886" s="84"/>
      <c r="HEF1886" s="84"/>
      <c r="HEG1886" s="84"/>
      <c r="HEH1886" s="84"/>
      <c r="HEI1886" s="84"/>
      <c r="HEJ1886" s="84"/>
      <c r="HEK1886" s="84"/>
      <c r="HEL1886" s="84"/>
      <c r="HEM1886" s="84"/>
      <c r="HEN1886" s="84"/>
      <c r="HEO1886" s="84"/>
      <c r="HEP1886" s="84"/>
      <c r="HEQ1886" s="84"/>
      <c r="HER1886" s="84"/>
      <c r="HES1886" s="84"/>
      <c r="HET1886" s="84"/>
      <c r="HEU1886" s="84"/>
      <c r="HEV1886" s="84"/>
      <c r="HEW1886" s="84"/>
      <c r="HEX1886" s="84"/>
      <c r="HEY1886" s="84"/>
      <c r="HEZ1886" s="84"/>
      <c r="HFA1886" s="84"/>
      <c r="HFB1886" s="84"/>
      <c r="HFC1886" s="84"/>
      <c r="HFD1886" s="84"/>
      <c r="HFE1886" s="84"/>
      <c r="HFF1886" s="84"/>
      <c r="HFG1886" s="84"/>
      <c r="HFH1886" s="84"/>
      <c r="HFI1886" s="84"/>
      <c r="HFJ1886" s="84"/>
      <c r="HFK1886" s="84"/>
      <c r="HFL1886" s="84"/>
      <c r="HFM1886" s="84"/>
      <c r="HFN1886" s="84"/>
      <c r="HFO1886" s="84"/>
      <c r="HFP1886" s="84"/>
      <c r="HFQ1886" s="84"/>
      <c r="HFR1886" s="84"/>
      <c r="HFS1886" s="84"/>
      <c r="HFT1886" s="84"/>
      <c r="HFU1886" s="84"/>
      <c r="HFV1886" s="84"/>
      <c r="HFW1886" s="84"/>
      <c r="HFX1886" s="84"/>
      <c r="HFY1886" s="84"/>
      <c r="HFZ1886" s="84"/>
      <c r="HGA1886" s="84"/>
      <c r="HGB1886" s="84"/>
      <c r="HGC1886" s="84"/>
      <c r="HGD1886" s="84"/>
      <c r="HGE1886" s="84"/>
      <c r="HGF1886" s="84"/>
      <c r="HGG1886" s="84"/>
      <c r="HGH1886" s="84"/>
      <c r="HGI1886" s="84"/>
      <c r="HGJ1886" s="84"/>
      <c r="HGK1886" s="84"/>
      <c r="HGL1886" s="84"/>
      <c r="HGM1886" s="84"/>
      <c r="HGN1886" s="84"/>
      <c r="HGO1886" s="84"/>
      <c r="HGP1886" s="84"/>
      <c r="HGQ1886" s="84"/>
      <c r="HGR1886" s="84"/>
      <c r="HGS1886" s="84"/>
      <c r="HGT1886" s="84"/>
      <c r="HGU1886" s="84"/>
      <c r="HGV1886" s="84"/>
      <c r="HGW1886" s="84"/>
      <c r="HGX1886" s="84"/>
      <c r="HGY1886" s="84"/>
      <c r="HGZ1886" s="84"/>
      <c r="HHA1886" s="84"/>
      <c r="HHB1886" s="84"/>
      <c r="HHC1886" s="84"/>
      <c r="HHD1886" s="84"/>
      <c r="HHE1886" s="84"/>
      <c r="HHF1886" s="84"/>
      <c r="HHG1886" s="84"/>
      <c r="HHH1886" s="84"/>
      <c r="HHI1886" s="84"/>
      <c r="HHJ1886" s="84"/>
      <c r="HHK1886" s="84"/>
      <c r="HHL1886" s="84"/>
      <c r="HHM1886" s="84"/>
      <c r="HHN1886" s="84"/>
      <c r="HHO1886" s="84"/>
      <c r="HHP1886" s="84"/>
      <c r="HHQ1886" s="84"/>
      <c r="HHR1886" s="84"/>
      <c r="HHS1886" s="84"/>
      <c r="HHT1886" s="84"/>
      <c r="HHU1886" s="84"/>
      <c r="HHV1886" s="84"/>
      <c r="HHW1886" s="84"/>
      <c r="HHX1886" s="84"/>
      <c r="HHY1886" s="84"/>
      <c r="HHZ1886" s="84"/>
      <c r="HIA1886" s="84"/>
      <c r="HIB1886" s="84"/>
      <c r="HIC1886" s="84"/>
      <c r="HID1886" s="84"/>
      <c r="HIE1886" s="84"/>
      <c r="HIF1886" s="84"/>
      <c r="HIG1886" s="84"/>
      <c r="HIH1886" s="84"/>
      <c r="HII1886" s="84"/>
      <c r="HIJ1886" s="84"/>
      <c r="HIK1886" s="84"/>
      <c r="HIL1886" s="84"/>
      <c r="HIM1886" s="84"/>
      <c r="HIN1886" s="84"/>
      <c r="HIO1886" s="84"/>
      <c r="HIP1886" s="84"/>
      <c r="HIQ1886" s="84"/>
      <c r="HIR1886" s="84"/>
      <c r="HIS1886" s="84"/>
      <c r="HIT1886" s="84"/>
      <c r="HIU1886" s="84"/>
      <c r="HIV1886" s="84"/>
      <c r="HIW1886" s="84"/>
      <c r="HIX1886" s="84"/>
      <c r="HIY1886" s="84"/>
      <c r="HIZ1886" s="84"/>
      <c r="HJA1886" s="84"/>
      <c r="HJB1886" s="84"/>
      <c r="HJC1886" s="84"/>
      <c r="HJD1886" s="84"/>
      <c r="HJE1886" s="84"/>
      <c r="HJF1886" s="84"/>
      <c r="HJG1886" s="84"/>
      <c r="HJH1886" s="84"/>
      <c r="HJI1886" s="84"/>
      <c r="HJJ1886" s="84"/>
      <c r="HJK1886" s="84"/>
      <c r="HJL1886" s="84"/>
      <c r="HJM1886" s="84"/>
      <c r="HJN1886" s="84"/>
      <c r="HJO1886" s="84"/>
      <c r="HJP1886" s="84"/>
      <c r="HJQ1886" s="84"/>
      <c r="HJR1886" s="84"/>
      <c r="HJS1886" s="84"/>
      <c r="HJT1886" s="84"/>
      <c r="HJU1886" s="84"/>
      <c r="HJV1886" s="84"/>
      <c r="HJW1886" s="84"/>
      <c r="HJX1886" s="84"/>
      <c r="HJY1886" s="84"/>
      <c r="HJZ1886" s="84"/>
      <c r="HKA1886" s="84"/>
      <c r="HKB1886" s="84"/>
      <c r="HKC1886" s="84"/>
      <c r="HKD1886" s="84"/>
      <c r="HKE1886" s="84"/>
      <c r="HKF1886" s="84"/>
      <c r="HKG1886" s="84"/>
      <c r="HKH1886" s="84"/>
      <c r="HKI1886" s="84"/>
      <c r="HKJ1886" s="84"/>
      <c r="HKK1886" s="84"/>
      <c r="HKL1886" s="84"/>
      <c r="HKM1886" s="84"/>
      <c r="HKN1886" s="84"/>
      <c r="HKO1886" s="84"/>
      <c r="HKP1886" s="84"/>
      <c r="HKQ1886" s="84"/>
      <c r="HKR1886" s="84"/>
      <c r="HKS1886" s="84"/>
      <c r="HKT1886" s="84"/>
      <c r="HKU1886" s="84"/>
      <c r="HKV1886" s="84"/>
      <c r="HKW1886" s="84"/>
      <c r="HKX1886" s="84"/>
      <c r="HKY1886" s="84"/>
      <c r="HKZ1886" s="84"/>
      <c r="HLA1886" s="84"/>
      <c r="HLB1886" s="84"/>
      <c r="HLC1886" s="84"/>
      <c r="HLD1886" s="84"/>
      <c r="HLE1886" s="84"/>
      <c r="HLF1886" s="84"/>
      <c r="HLG1886" s="84"/>
      <c r="HLH1886" s="84"/>
      <c r="HLI1886" s="84"/>
      <c r="HLJ1886" s="84"/>
      <c r="HLK1886" s="84"/>
      <c r="HLL1886" s="84"/>
      <c r="HLM1886" s="84"/>
      <c r="HLN1886" s="84"/>
      <c r="HLO1886" s="84"/>
      <c r="HLP1886" s="84"/>
      <c r="HLQ1886" s="84"/>
      <c r="HLR1886" s="84"/>
      <c r="HLS1886" s="84"/>
      <c r="HLT1886" s="84"/>
      <c r="HLU1886" s="84"/>
      <c r="HLV1886" s="84"/>
      <c r="HLW1886" s="84"/>
      <c r="HLX1886" s="84"/>
      <c r="HLY1886" s="84"/>
      <c r="HLZ1886" s="84"/>
      <c r="HMA1886" s="84"/>
      <c r="HMB1886" s="84"/>
      <c r="HMC1886" s="84"/>
      <c r="HMD1886" s="84"/>
      <c r="HME1886" s="84"/>
      <c r="HMF1886" s="84"/>
      <c r="HMG1886" s="84"/>
      <c r="HMH1886" s="84"/>
      <c r="HMI1886" s="84"/>
      <c r="HMJ1886" s="84"/>
      <c r="HMK1886" s="84"/>
      <c r="HML1886" s="84"/>
      <c r="HMM1886" s="84"/>
      <c r="HMN1886" s="84"/>
      <c r="HMO1886" s="84"/>
      <c r="HMP1886" s="84"/>
      <c r="HMQ1886" s="84"/>
      <c r="HMR1886" s="84"/>
      <c r="HMS1886" s="84"/>
      <c r="HMT1886" s="84"/>
      <c r="HMU1886" s="84"/>
      <c r="HMV1886" s="84"/>
      <c r="HMW1886" s="84"/>
      <c r="HMX1886" s="84"/>
      <c r="HMY1886" s="84"/>
      <c r="HMZ1886" s="84"/>
      <c r="HNA1886" s="84"/>
      <c r="HNB1886" s="84"/>
      <c r="HNC1886" s="84"/>
      <c r="HND1886" s="84"/>
      <c r="HNE1886" s="84"/>
      <c r="HNF1886" s="84"/>
      <c r="HNG1886" s="84"/>
      <c r="HNH1886" s="84"/>
      <c r="HNI1886" s="84"/>
      <c r="HNJ1886" s="84"/>
      <c r="HNK1886" s="84"/>
      <c r="HNL1886" s="84"/>
      <c r="HNM1886" s="84"/>
      <c r="HNN1886" s="84"/>
      <c r="HNO1886" s="84"/>
      <c r="HNP1886" s="84"/>
      <c r="HNQ1886" s="84"/>
      <c r="HNR1886" s="84"/>
      <c r="HNS1886" s="84"/>
      <c r="HNT1886" s="84"/>
      <c r="HNU1886" s="84"/>
      <c r="HNV1886" s="84"/>
      <c r="HNW1886" s="84"/>
      <c r="HNX1886" s="84"/>
      <c r="HNY1886" s="84"/>
      <c r="HNZ1886" s="84"/>
      <c r="HOA1886" s="84"/>
      <c r="HOB1886" s="84"/>
      <c r="HOC1886" s="84"/>
      <c r="HOD1886" s="84"/>
      <c r="HOE1886" s="84"/>
      <c r="HOF1886" s="84"/>
      <c r="HOG1886" s="84"/>
      <c r="HOH1886" s="84"/>
      <c r="HOI1886" s="84"/>
      <c r="HOJ1886" s="84"/>
      <c r="HOK1886" s="84"/>
      <c r="HOL1886" s="84"/>
      <c r="HOM1886" s="84"/>
      <c r="HON1886" s="84"/>
      <c r="HOO1886" s="84"/>
      <c r="HOP1886" s="84"/>
      <c r="HOQ1886" s="84"/>
      <c r="HOR1886" s="84"/>
      <c r="HOS1886" s="84"/>
      <c r="HOT1886" s="84"/>
      <c r="HOU1886" s="84"/>
      <c r="HOV1886" s="84"/>
      <c r="HOW1886" s="84"/>
      <c r="HOX1886" s="84"/>
      <c r="HOY1886" s="84"/>
      <c r="HOZ1886" s="84"/>
      <c r="HPA1886" s="84"/>
      <c r="HPB1886" s="84"/>
      <c r="HPC1886" s="84"/>
      <c r="HPD1886" s="84"/>
      <c r="HPE1886" s="84"/>
      <c r="HPF1886" s="84"/>
      <c r="HPG1886" s="84"/>
      <c r="HPH1886" s="84"/>
      <c r="HPI1886" s="84"/>
      <c r="HPJ1886" s="84"/>
      <c r="HPK1886" s="84"/>
      <c r="HPL1886" s="84"/>
      <c r="HPM1886" s="84"/>
      <c r="HPN1886" s="84"/>
      <c r="HPO1886" s="84"/>
      <c r="HPP1886" s="84"/>
      <c r="HPQ1886" s="84"/>
      <c r="HPR1886" s="84"/>
      <c r="HPS1886" s="84"/>
      <c r="HPT1886" s="84"/>
      <c r="HPU1886" s="84"/>
      <c r="HPV1886" s="84"/>
      <c r="HPW1886" s="84"/>
      <c r="HPX1886" s="84"/>
      <c r="HPY1886" s="84"/>
      <c r="HPZ1886" s="84"/>
      <c r="HQA1886" s="84"/>
      <c r="HQB1886" s="84"/>
      <c r="HQC1886" s="84"/>
      <c r="HQD1886" s="84"/>
      <c r="HQE1886" s="84"/>
      <c r="HQF1886" s="84"/>
      <c r="HQG1886" s="84"/>
      <c r="HQH1886" s="84"/>
      <c r="HQI1886" s="84"/>
      <c r="HQJ1886" s="84"/>
      <c r="HQK1886" s="84"/>
      <c r="HQL1886" s="84"/>
      <c r="HQM1886" s="84"/>
      <c r="HQN1886" s="84"/>
      <c r="HQO1886" s="84"/>
      <c r="HQP1886" s="84"/>
      <c r="HQQ1886" s="84"/>
      <c r="HQR1886" s="84"/>
      <c r="HQS1886" s="84"/>
      <c r="HQT1886" s="84"/>
      <c r="HQU1886" s="84"/>
      <c r="HQV1886" s="84"/>
      <c r="HQW1886" s="84"/>
      <c r="HQX1886" s="84"/>
      <c r="HQY1886" s="84"/>
      <c r="HQZ1886" s="84"/>
      <c r="HRA1886" s="84"/>
      <c r="HRB1886" s="84"/>
      <c r="HRC1886" s="84"/>
      <c r="HRD1886" s="84"/>
      <c r="HRE1886" s="84"/>
      <c r="HRF1886" s="84"/>
      <c r="HRG1886" s="84"/>
      <c r="HRH1886" s="84"/>
      <c r="HRI1886" s="84"/>
      <c r="HRJ1886" s="84"/>
      <c r="HRK1886" s="84"/>
      <c r="HRL1886" s="84"/>
      <c r="HRM1886" s="84"/>
      <c r="HRN1886" s="84"/>
      <c r="HRO1886" s="84"/>
      <c r="HRP1886" s="84"/>
      <c r="HRQ1886" s="84"/>
      <c r="HRR1886" s="84"/>
      <c r="HRS1886" s="84"/>
      <c r="HRT1886" s="84"/>
      <c r="HRU1886" s="84"/>
      <c r="HRV1886" s="84"/>
      <c r="HRW1886" s="84"/>
      <c r="HRX1886" s="84"/>
      <c r="HRY1886" s="84"/>
      <c r="HRZ1886" s="84"/>
      <c r="HSA1886" s="84"/>
      <c r="HSB1886" s="84"/>
      <c r="HSC1886" s="84"/>
      <c r="HSD1886" s="84"/>
      <c r="HSE1886" s="84"/>
      <c r="HSF1886" s="84"/>
      <c r="HSG1886" s="84"/>
      <c r="HSH1886" s="84"/>
      <c r="HSI1886" s="84"/>
      <c r="HSJ1886" s="84"/>
      <c r="HSK1886" s="84"/>
      <c r="HSL1886" s="84"/>
      <c r="HSM1886" s="84"/>
      <c r="HSN1886" s="84"/>
      <c r="HSO1886" s="84"/>
      <c r="HSP1886" s="84"/>
      <c r="HSQ1886" s="84"/>
      <c r="HSR1886" s="84"/>
      <c r="HSS1886" s="84"/>
      <c r="HST1886" s="84"/>
      <c r="HSU1886" s="84"/>
      <c r="HSV1886" s="84"/>
      <c r="HSW1886" s="84"/>
      <c r="HSX1886" s="84"/>
      <c r="HSY1886" s="84"/>
      <c r="HSZ1886" s="84"/>
      <c r="HTA1886" s="84"/>
      <c r="HTB1886" s="84"/>
      <c r="HTC1886" s="84"/>
      <c r="HTD1886" s="84"/>
      <c r="HTE1886" s="84"/>
      <c r="HTF1886" s="84"/>
      <c r="HTG1886" s="84"/>
      <c r="HTH1886" s="84"/>
      <c r="HTI1886" s="84"/>
      <c r="HTJ1886" s="84"/>
      <c r="HTK1886" s="84"/>
      <c r="HTL1886" s="84"/>
      <c r="HTM1886" s="84"/>
      <c r="HTN1886" s="84"/>
      <c r="HTO1886" s="84"/>
      <c r="HTP1886" s="84"/>
      <c r="HTQ1886" s="84"/>
      <c r="HTR1886" s="84"/>
      <c r="HTS1886" s="84"/>
      <c r="HTT1886" s="84"/>
      <c r="HTU1886" s="84"/>
      <c r="HTV1886" s="84"/>
      <c r="HTW1886" s="84"/>
      <c r="HTX1886" s="84"/>
      <c r="HTY1886" s="84"/>
      <c r="HTZ1886" s="84"/>
      <c r="HUA1886" s="84"/>
      <c r="HUB1886" s="84"/>
      <c r="HUC1886" s="84"/>
      <c r="HUD1886" s="84"/>
      <c r="HUE1886" s="84"/>
      <c r="HUF1886" s="84"/>
      <c r="HUG1886" s="84"/>
      <c r="HUH1886" s="84"/>
      <c r="HUI1886" s="84"/>
      <c r="HUJ1886" s="84"/>
      <c r="HUK1886" s="84"/>
      <c r="HUL1886" s="84"/>
      <c r="HUM1886" s="84"/>
      <c r="HUN1886" s="84"/>
      <c r="HUO1886" s="84"/>
      <c r="HUP1886" s="84"/>
      <c r="HUQ1886" s="84"/>
      <c r="HUR1886" s="84"/>
      <c r="HUS1886" s="84"/>
      <c r="HUT1886" s="84"/>
      <c r="HUU1886" s="84"/>
      <c r="HUV1886" s="84"/>
      <c r="HUW1886" s="84"/>
      <c r="HUX1886" s="84"/>
      <c r="HUY1886" s="84"/>
      <c r="HUZ1886" s="84"/>
      <c r="HVA1886" s="84"/>
      <c r="HVB1886" s="84"/>
      <c r="HVC1886" s="84"/>
      <c r="HVD1886" s="84"/>
      <c r="HVE1886" s="84"/>
      <c r="HVF1886" s="84"/>
      <c r="HVG1886" s="84"/>
      <c r="HVH1886" s="84"/>
      <c r="HVI1886" s="84"/>
      <c r="HVJ1886" s="84"/>
      <c r="HVK1886" s="84"/>
      <c r="HVL1886" s="84"/>
      <c r="HVM1886" s="84"/>
      <c r="HVN1886" s="84"/>
      <c r="HVO1886" s="84"/>
      <c r="HVP1886" s="84"/>
      <c r="HVQ1886" s="84"/>
      <c r="HVR1886" s="84"/>
      <c r="HVS1886" s="84"/>
      <c r="HVT1886" s="84"/>
      <c r="HVU1886" s="84"/>
      <c r="HVV1886" s="84"/>
      <c r="HVW1886" s="84"/>
      <c r="HVX1886" s="84"/>
      <c r="HVY1886" s="84"/>
      <c r="HVZ1886" s="84"/>
      <c r="HWA1886" s="84"/>
      <c r="HWB1886" s="84"/>
      <c r="HWC1886" s="84"/>
      <c r="HWD1886" s="84"/>
      <c r="HWE1886" s="84"/>
      <c r="HWF1886" s="84"/>
      <c r="HWG1886" s="84"/>
      <c r="HWH1886" s="84"/>
      <c r="HWI1886" s="84"/>
      <c r="HWJ1886" s="84"/>
      <c r="HWK1886" s="84"/>
      <c r="HWL1886" s="84"/>
      <c r="HWM1886" s="84"/>
      <c r="HWN1886" s="84"/>
      <c r="HWO1886" s="84"/>
      <c r="HWP1886" s="84"/>
      <c r="HWQ1886" s="84"/>
      <c r="HWR1886" s="84"/>
      <c r="HWS1886" s="84"/>
      <c r="HWT1886" s="84"/>
      <c r="HWU1886" s="84"/>
      <c r="HWV1886" s="84"/>
      <c r="HWW1886" s="84"/>
      <c r="HWX1886" s="84"/>
      <c r="HWY1886" s="84"/>
      <c r="HWZ1886" s="84"/>
      <c r="HXA1886" s="84"/>
      <c r="HXB1886" s="84"/>
      <c r="HXC1886" s="84"/>
      <c r="HXD1886" s="84"/>
      <c r="HXE1886" s="84"/>
      <c r="HXF1886" s="84"/>
      <c r="HXG1886" s="84"/>
      <c r="HXH1886" s="84"/>
      <c r="HXI1886" s="84"/>
      <c r="HXJ1886" s="84"/>
      <c r="HXK1886" s="84"/>
      <c r="HXL1886" s="84"/>
      <c r="HXM1886" s="84"/>
      <c r="HXN1886" s="84"/>
      <c r="HXO1886" s="84"/>
      <c r="HXP1886" s="84"/>
      <c r="HXQ1886" s="84"/>
      <c r="HXR1886" s="84"/>
      <c r="HXS1886" s="84"/>
      <c r="HXT1886" s="84"/>
      <c r="HXU1886" s="84"/>
      <c r="HXV1886" s="84"/>
      <c r="HXW1886" s="84"/>
      <c r="HXX1886" s="84"/>
      <c r="HXY1886" s="84"/>
      <c r="HXZ1886" s="84"/>
      <c r="HYA1886" s="84"/>
      <c r="HYB1886" s="84"/>
      <c r="HYC1886" s="84"/>
      <c r="HYD1886" s="84"/>
      <c r="HYE1886" s="84"/>
      <c r="HYF1886" s="84"/>
      <c r="HYG1886" s="84"/>
      <c r="HYH1886" s="84"/>
      <c r="HYI1886" s="84"/>
      <c r="HYJ1886" s="84"/>
      <c r="HYK1886" s="84"/>
      <c r="HYL1886" s="84"/>
      <c r="HYM1886" s="84"/>
      <c r="HYN1886" s="84"/>
      <c r="HYO1886" s="84"/>
      <c r="HYP1886" s="84"/>
      <c r="HYQ1886" s="84"/>
      <c r="HYR1886" s="84"/>
      <c r="HYS1886" s="84"/>
      <c r="HYT1886" s="84"/>
      <c r="HYU1886" s="84"/>
      <c r="HYV1886" s="84"/>
      <c r="HYW1886" s="84"/>
      <c r="HYX1886" s="84"/>
      <c r="HYY1886" s="84"/>
      <c r="HYZ1886" s="84"/>
      <c r="HZA1886" s="84"/>
      <c r="HZB1886" s="84"/>
      <c r="HZC1886" s="84"/>
      <c r="HZD1886" s="84"/>
      <c r="HZE1886" s="84"/>
      <c r="HZF1886" s="84"/>
      <c r="HZG1886" s="84"/>
      <c r="HZH1886" s="84"/>
      <c r="HZI1886" s="84"/>
      <c r="HZJ1886" s="84"/>
      <c r="HZK1886" s="84"/>
      <c r="HZL1886" s="84"/>
      <c r="HZM1886" s="84"/>
      <c r="HZN1886" s="84"/>
      <c r="HZO1886" s="84"/>
      <c r="HZP1886" s="84"/>
      <c r="HZQ1886" s="84"/>
      <c r="HZR1886" s="84"/>
      <c r="HZS1886" s="84"/>
      <c r="HZT1886" s="84"/>
      <c r="HZU1886" s="84"/>
      <c r="HZV1886" s="84"/>
      <c r="HZW1886" s="84"/>
      <c r="HZX1886" s="84"/>
      <c r="HZY1886" s="84"/>
      <c r="HZZ1886" s="84"/>
      <c r="IAA1886" s="84"/>
      <c r="IAB1886" s="84"/>
      <c r="IAC1886" s="84"/>
      <c r="IAD1886" s="84"/>
      <c r="IAE1886" s="84"/>
      <c r="IAF1886" s="84"/>
      <c r="IAG1886" s="84"/>
      <c r="IAH1886" s="84"/>
      <c r="IAI1886" s="84"/>
      <c r="IAJ1886" s="84"/>
      <c r="IAK1886" s="84"/>
      <c r="IAL1886" s="84"/>
      <c r="IAM1886" s="84"/>
      <c r="IAN1886" s="84"/>
      <c r="IAO1886" s="84"/>
      <c r="IAP1886" s="84"/>
      <c r="IAQ1886" s="84"/>
      <c r="IAR1886" s="84"/>
      <c r="IAS1886" s="84"/>
      <c r="IAT1886" s="84"/>
      <c r="IAU1886" s="84"/>
      <c r="IAV1886" s="84"/>
      <c r="IAW1886" s="84"/>
      <c r="IAX1886" s="84"/>
      <c r="IAY1886" s="84"/>
      <c r="IAZ1886" s="84"/>
      <c r="IBA1886" s="84"/>
      <c r="IBB1886" s="84"/>
      <c r="IBC1886" s="84"/>
      <c r="IBD1886" s="84"/>
      <c r="IBE1886" s="84"/>
      <c r="IBF1886" s="84"/>
      <c r="IBG1886" s="84"/>
      <c r="IBH1886" s="84"/>
      <c r="IBI1886" s="84"/>
      <c r="IBJ1886" s="84"/>
      <c r="IBK1886" s="84"/>
      <c r="IBL1886" s="84"/>
      <c r="IBM1886" s="84"/>
      <c r="IBN1886" s="84"/>
      <c r="IBO1886" s="84"/>
      <c r="IBP1886" s="84"/>
      <c r="IBQ1886" s="84"/>
      <c r="IBR1886" s="84"/>
      <c r="IBS1886" s="84"/>
      <c r="IBT1886" s="84"/>
      <c r="IBU1886" s="84"/>
      <c r="IBV1886" s="84"/>
      <c r="IBW1886" s="84"/>
      <c r="IBX1886" s="84"/>
      <c r="IBY1886" s="84"/>
      <c r="IBZ1886" s="84"/>
      <c r="ICA1886" s="84"/>
      <c r="ICB1886" s="84"/>
      <c r="ICC1886" s="84"/>
      <c r="ICD1886" s="84"/>
      <c r="ICE1886" s="84"/>
      <c r="ICF1886" s="84"/>
      <c r="ICG1886" s="84"/>
      <c r="ICH1886" s="84"/>
      <c r="ICI1886" s="84"/>
      <c r="ICJ1886" s="84"/>
      <c r="ICK1886" s="84"/>
      <c r="ICL1886" s="84"/>
      <c r="ICM1886" s="84"/>
      <c r="ICN1886" s="84"/>
      <c r="ICO1886" s="84"/>
      <c r="ICP1886" s="84"/>
      <c r="ICQ1886" s="84"/>
      <c r="ICR1886" s="84"/>
      <c r="ICS1886" s="84"/>
      <c r="ICT1886" s="84"/>
      <c r="ICU1886" s="84"/>
      <c r="ICV1886" s="84"/>
      <c r="ICW1886" s="84"/>
      <c r="ICX1886" s="84"/>
      <c r="ICY1886" s="84"/>
      <c r="ICZ1886" s="84"/>
      <c r="IDA1886" s="84"/>
      <c r="IDB1886" s="84"/>
      <c r="IDC1886" s="84"/>
      <c r="IDD1886" s="84"/>
      <c r="IDE1886" s="84"/>
      <c r="IDF1886" s="84"/>
      <c r="IDG1886" s="84"/>
      <c r="IDH1886" s="84"/>
      <c r="IDI1886" s="84"/>
      <c r="IDJ1886" s="84"/>
      <c r="IDK1886" s="84"/>
      <c r="IDL1886" s="84"/>
      <c r="IDM1886" s="84"/>
      <c r="IDN1886" s="84"/>
      <c r="IDO1886" s="84"/>
      <c r="IDP1886" s="84"/>
      <c r="IDQ1886" s="84"/>
      <c r="IDR1886" s="84"/>
      <c r="IDS1886" s="84"/>
      <c r="IDT1886" s="84"/>
      <c r="IDU1886" s="84"/>
      <c r="IDV1886" s="84"/>
      <c r="IDW1886" s="84"/>
      <c r="IDX1886" s="84"/>
      <c r="IDY1886" s="84"/>
      <c r="IDZ1886" s="84"/>
      <c r="IEA1886" s="84"/>
      <c r="IEB1886" s="84"/>
      <c r="IEC1886" s="84"/>
      <c r="IED1886" s="84"/>
      <c r="IEE1886" s="84"/>
      <c r="IEF1886" s="84"/>
      <c r="IEG1886" s="84"/>
      <c r="IEH1886" s="84"/>
      <c r="IEI1886" s="84"/>
      <c r="IEJ1886" s="84"/>
      <c r="IEK1886" s="84"/>
      <c r="IEL1886" s="84"/>
      <c r="IEM1886" s="84"/>
      <c r="IEN1886" s="84"/>
      <c r="IEO1886" s="84"/>
      <c r="IEP1886" s="84"/>
      <c r="IEQ1886" s="84"/>
      <c r="IER1886" s="84"/>
      <c r="IES1886" s="84"/>
      <c r="IET1886" s="84"/>
      <c r="IEU1886" s="84"/>
      <c r="IEV1886" s="84"/>
      <c r="IEW1886" s="84"/>
      <c r="IEX1886" s="84"/>
      <c r="IEY1886" s="84"/>
      <c r="IEZ1886" s="84"/>
      <c r="IFA1886" s="84"/>
      <c r="IFB1886" s="84"/>
      <c r="IFC1886" s="84"/>
      <c r="IFD1886" s="84"/>
      <c r="IFE1886" s="84"/>
      <c r="IFF1886" s="84"/>
      <c r="IFG1886" s="84"/>
      <c r="IFH1886" s="84"/>
      <c r="IFI1886" s="84"/>
      <c r="IFJ1886" s="84"/>
      <c r="IFK1886" s="84"/>
      <c r="IFL1886" s="84"/>
      <c r="IFM1886" s="84"/>
      <c r="IFN1886" s="84"/>
      <c r="IFO1886" s="84"/>
      <c r="IFP1886" s="84"/>
      <c r="IFQ1886" s="84"/>
      <c r="IFR1886" s="84"/>
      <c r="IFS1886" s="84"/>
      <c r="IFT1886" s="84"/>
      <c r="IFU1886" s="84"/>
      <c r="IFV1886" s="84"/>
      <c r="IFW1886" s="84"/>
      <c r="IFX1886" s="84"/>
      <c r="IFY1886" s="84"/>
      <c r="IFZ1886" s="84"/>
      <c r="IGA1886" s="84"/>
      <c r="IGB1886" s="84"/>
      <c r="IGC1886" s="84"/>
      <c r="IGD1886" s="84"/>
      <c r="IGE1886" s="84"/>
      <c r="IGF1886" s="84"/>
      <c r="IGG1886" s="84"/>
      <c r="IGH1886" s="84"/>
      <c r="IGI1886" s="84"/>
      <c r="IGJ1886" s="84"/>
      <c r="IGK1886" s="84"/>
      <c r="IGL1886" s="84"/>
      <c r="IGM1886" s="84"/>
      <c r="IGN1886" s="84"/>
      <c r="IGO1886" s="84"/>
      <c r="IGP1886" s="84"/>
      <c r="IGQ1886" s="84"/>
      <c r="IGR1886" s="84"/>
      <c r="IGS1886" s="84"/>
      <c r="IGT1886" s="84"/>
      <c r="IGU1886" s="84"/>
      <c r="IGV1886" s="84"/>
      <c r="IGW1886" s="84"/>
      <c r="IGX1886" s="84"/>
      <c r="IGY1886" s="84"/>
      <c r="IGZ1886" s="84"/>
      <c r="IHA1886" s="84"/>
      <c r="IHB1886" s="84"/>
      <c r="IHC1886" s="84"/>
      <c r="IHD1886" s="84"/>
      <c r="IHE1886" s="84"/>
      <c r="IHF1886" s="84"/>
      <c r="IHG1886" s="84"/>
      <c r="IHH1886" s="84"/>
      <c r="IHI1886" s="84"/>
      <c r="IHJ1886" s="84"/>
      <c r="IHK1886" s="84"/>
      <c r="IHL1886" s="84"/>
      <c r="IHM1886" s="84"/>
      <c r="IHN1886" s="84"/>
      <c r="IHO1886" s="84"/>
      <c r="IHP1886" s="84"/>
      <c r="IHQ1886" s="84"/>
      <c r="IHR1886" s="84"/>
      <c r="IHS1886" s="84"/>
      <c r="IHT1886" s="84"/>
      <c r="IHU1886" s="84"/>
      <c r="IHV1886" s="84"/>
      <c r="IHW1886" s="84"/>
      <c r="IHX1886" s="84"/>
      <c r="IHY1886" s="84"/>
      <c r="IHZ1886" s="84"/>
      <c r="IIA1886" s="84"/>
      <c r="IIB1886" s="84"/>
      <c r="IIC1886" s="84"/>
      <c r="IID1886" s="84"/>
      <c r="IIE1886" s="84"/>
      <c r="IIF1886" s="84"/>
      <c r="IIG1886" s="84"/>
      <c r="IIH1886" s="84"/>
      <c r="III1886" s="84"/>
      <c r="IIJ1886" s="84"/>
      <c r="IIK1886" s="84"/>
      <c r="IIL1886" s="84"/>
      <c r="IIM1886" s="84"/>
      <c r="IIN1886" s="84"/>
      <c r="IIO1886" s="84"/>
      <c r="IIP1886" s="84"/>
      <c r="IIQ1886" s="84"/>
      <c r="IIR1886" s="84"/>
      <c r="IIS1886" s="84"/>
      <c r="IIT1886" s="84"/>
      <c r="IIU1886" s="84"/>
      <c r="IIV1886" s="84"/>
      <c r="IIW1886" s="84"/>
      <c r="IIX1886" s="84"/>
      <c r="IIY1886" s="84"/>
      <c r="IIZ1886" s="84"/>
      <c r="IJA1886" s="84"/>
      <c r="IJB1886" s="84"/>
      <c r="IJC1886" s="84"/>
      <c r="IJD1886" s="84"/>
      <c r="IJE1886" s="84"/>
      <c r="IJF1886" s="84"/>
      <c r="IJG1886" s="84"/>
      <c r="IJH1886" s="84"/>
      <c r="IJI1886" s="84"/>
      <c r="IJJ1886" s="84"/>
      <c r="IJK1886" s="84"/>
      <c r="IJL1886" s="84"/>
      <c r="IJM1886" s="84"/>
      <c r="IJN1886" s="84"/>
      <c r="IJO1886" s="84"/>
      <c r="IJP1886" s="84"/>
      <c r="IJQ1886" s="84"/>
      <c r="IJR1886" s="84"/>
      <c r="IJS1886" s="84"/>
      <c r="IJT1886" s="84"/>
      <c r="IJU1886" s="84"/>
      <c r="IJV1886" s="84"/>
      <c r="IJW1886" s="84"/>
      <c r="IJX1886" s="84"/>
      <c r="IJY1886" s="84"/>
      <c r="IJZ1886" s="84"/>
      <c r="IKA1886" s="84"/>
      <c r="IKB1886" s="84"/>
      <c r="IKC1886" s="84"/>
      <c r="IKD1886" s="84"/>
      <c r="IKE1886" s="84"/>
      <c r="IKF1886" s="84"/>
      <c r="IKG1886" s="84"/>
      <c r="IKH1886" s="84"/>
      <c r="IKI1886" s="84"/>
      <c r="IKJ1886" s="84"/>
      <c r="IKK1886" s="84"/>
      <c r="IKL1886" s="84"/>
      <c r="IKM1886" s="84"/>
      <c r="IKN1886" s="84"/>
      <c r="IKO1886" s="84"/>
      <c r="IKP1886" s="84"/>
      <c r="IKQ1886" s="84"/>
      <c r="IKR1886" s="84"/>
      <c r="IKS1886" s="84"/>
      <c r="IKT1886" s="84"/>
      <c r="IKU1886" s="84"/>
      <c r="IKV1886" s="84"/>
      <c r="IKW1886" s="84"/>
      <c r="IKX1886" s="84"/>
      <c r="IKY1886" s="84"/>
      <c r="IKZ1886" s="84"/>
      <c r="ILA1886" s="84"/>
      <c r="ILB1886" s="84"/>
      <c r="ILC1886" s="84"/>
      <c r="ILD1886" s="84"/>
      <c r="ILE1886" s="84"/>
      <c r="ILF1886" s="84"/>
      <c r="ILG1886" s="84"/>
      <c r="ILH1886" s="84"/>
      <c r="ILI1886" s="84"/>
      <c r="ILJ1886" s="84"/>
      <c r="ILK1886" s="84"/>
      <c r="ILL1886" s="84"/>
      <c r="ILM1886" s="84"/>
      <c r="ILN1886" s="84"/>
      <c r="ILO1886" s="84"/>
      <c r="ILP1886" s="84"/>
      <c r="ILQ1886" s="84"/>
      <c r="ILR1886" s="84"/>
      <c r="ILS1886" s="84"/>
      <c r="ILT1886" s="84"/>
      <c r="ILU1886" s="84"/>
      <c r="ILV1886" s="84"/>
      <c r="ILW1886" s="84"/>
      <c r="ILX1886" s="84"/>
      <c r="ILY1886" s="84"/>
      <c r="ILZ1886" s="84"/>
      <c r="IMA1886" s="84"/>
      <c r="IMB1886" s="84"/>
      <c r="IMC1886" s="84"/>
      <c r="IMD1886" s="84"/>
      <c r="IME1886" s="84"/>
      <c r="IMF1886" s="84"/>
      <c r="IMG1886" s="84"/>
      <c r="IMH1886" s="84"/>
      <c r="IMI1886" s="84"/>
      <c r="IMJ1886" s="84"/>
      <c r="IMK1886" s="84"/>
      <c r="IML1886" s="84"/>
      <c r="IMM1886" s="84"/>
      <c r="IMN1886" s="84"/>
      <c r="IMO1886" s="84"/>
      <c r="IMP1886" s="84"/>
      <c r="IMQ1886" s="84"/>
      <c r="IMR1886" s="84"/>
      <c r="IMS1886" s="84"/>
      <c r="IMT1886" s="84"/>
      <c r="IMU1886" s="84"/>
      <c r="IMV1886" s="84"/>
      <c r="IMW1886" s="84"/>
      <c r="IMX1886" s="84"/>
      <c r="IMY1886" s="84"/>
      <c r="IMZ1886" s="84"/>
      <c r="INA1886" s="84"/>
      <c r="INB1886" s="84"/>
      <c r="INC1886" s="84"/>
      <c r="IND1886" s="84"/>
      <c r="INE1886" s="84"/>
      <c r="INF1886" s="84"/>
      <c r="ING1886" s="84"/>
      <c r="INH1886" s="84"/>
      <c r="INI1886" s="84"/>
      <c r="INJ1886" s="84"/>
      <c r="INK1886" s="84"/>
      <c r="INL1886" s="84"/>
      <c r="INM1886" s="84"/>
      <c r="INN1886" s="84"/>
      <c r="INO1886" s="84"/>
      <c r="INP1886" s="84"/>
      <c r="INQ1886" s="84"/>
      <c r="INR1886" s="84"/>
      <c r="INS1886" s="84"/>
      <c r="INT1886" s="84"/>
      <c r="INU1886" s="84"/>
      <c r="INV1886" s="84"/>
      <c r="INW1886" s="84"/>
      <c r="INX1886" s="84"/>
      <c r="INY1886" s="84"/>
      <c r="INZ1886" s="84"/>
      <c r="IOA1886" s="84"/>
      <c r="IOB1886" s="84"/>
      <c r="IOC1886" s="84"/>
      <c r="IOD1886" s="84"/>
      <c r="IOE1886" s="84"/>
      <c r="IOF1886" s="84"/>
      <c r="IOG1886" s="84"/>
      <c r="IOH1886" s="84"/>
      <c r="IOI1886" s="84"/>
      <c r="IOJ1886" s="84"/>
      <c r="IOK1886" s="84"/>
      <c r="IOL1886" s="84"/>
      <c r="IOM1886" s="84"/>
      <c r="ION1886" s="84"/>
      <c r="IOO1886" s="84"/>
      <c r="IOP1886" s="84"/>
      <c r="IOQ1886" s="84"/>
      <c r="IOR1886" s="84"/>
      <c r="IOS1886" s="84"/>
      <c r="IOT1886" s="84"/>
      <c r="IOU1886" s="84"/>
      <c r="IOV1886" s="84"/>
      <c r="IOW1886" s="84"/>
      <c r="IOX1886" s="84"/>
      <c r="IOY1886" s="84"/>
      <c r="IOZ1886" s="84"/>
      <c r="IPA1886" s="84"/>
      <c r="IPB1886" s="84"/>
      <c r="IPC1886" s="84"/>
      <c r="IPD1886" s="84"/>
      <c r="IPE1886" s="84"/>
      <c r="IPF1886" s="84"/>
      <c r="IPG1886" s="84"/>
      <c r="IPH1886" s="84"/>
      <c r="IPI1886" s="84"/>
      <c r="IPJ1886" s="84"/>
      <c r="IPK1886" s="84"/>
      <c r="IPL1886" s="84"/>
      <c r="IPM1886" s="84"/>
      <c r="IPN1886" s="84"/>
      <c r="IPO1886" s="84"/>
      <c r="IPP1886" s="84"/>
      <c r="IPQ1886" s="84"/>
      <c r="IPR1886" s="84"/>
      <c r="IPS1886" s="84"/>
      <c r="IPT1886" s="84"/>
      <c r="IPU1886" s="84"/>
      <c r="IPV1886" s="84"/>
      <c r="IPW1886" s="84"/>
      <c r="IPX1886" s="84"/>
      <c r="IPY1886" s="84"/>
      <c r="IPZ1886" s="84"/>
      <c r="IQA1886" s="84"/>
      <c r="IQB1886" s="84"/>
      <c r="IQC1886" s="84"/>
      <c r="IQD1886" s="84"/>
      <c r="IQE1886" s="84"/>
      <c r="IQF1886" s="84"/>
      <c r="IQG1886" s="84"/>
      <c r="IQH1886" s="84"/>
      <c r="IQI1886" s="84"/>
      <c r="IQJ1886" s="84"/>
      <c r="IQK1886" s="84"/>
      <c r="IQL1886" s="84"/>
      <c r="IQM1886" s="84"/>
      <c r="IQN1886" s="84"/>
      <c r="IQO1886" s="84"/>
      <c r="IQP1886" s="84"/>
      <c r="IQQ1886" s="84"/>
      <c r="IQR1886" s="84"/>
      <c r="IQS1886" s="84"/>
      <c r="IQT1886" s="84"/>
      <c r="IQU1886" s="84"/>
      <c r="IQV1886" s="84"/>
      <c r="IQW1886" s="84"/>
      <c r="IQX1886" s="84"/>
      <c r="IQY1886" s="84"/>
      <c r="IQZ1886" s="84"/>
      <c r="IRA1886" s="84"/>
      <c r="IRB1886" s="84"/>
      <c r="IRC1886" s="84"/>
      <c r="IRD1886" s="84"/>
      <c r="IRE1886" s="84"/>
      <c r="IRF1886" s="84"/>
      <c r="IRG1886" s="84"/>
      <c r="IRH1886" s="84"/>
      <c r="IRI1886" s="84"/>
      <c r="IRJ1886" s="84"/>
      <c r="IRK1886" s="84"/>
      <c r="IRL1886" s="84"/>
      <c r="IRM1886" s="84"/>
      <c r="IRN1886" s="84"/>
      <c r="IRO1886" s="84"/>
      <c r="IRP1886" s="84"/>
      <c r="IRQ1886" s="84"/>
      <c r="IRR1886" s="84"/>
      <c r="IRS1886" s="84"/>
      <c r="IRT1886" s="84"/>
      <c r="IRU1886" s="84"/>
      <c r="IRV1886" s="84"/>
      <c r="IRW1886" s="84"/>
      <c r="IRX1886" s="84"/>
      <c r="IRY1886" s="84"/>
      <c r="IRZ1886" s="84"/>
      <c r="ISA1886" s="84"/>
      <c r="ISB1886" s="84"/>
      <c r="ISC1886" s="84"/>
      <c r="ISD1886" s="84"/>
      <c r="ISE1886" s="84"/>
      <c r="ISF1886" s="84"/>
      <c r="ISG1886" s="84"/>
      <c r="ISH1886" s="84"/>
      <c r="ISI1886" s="84"/>
      <c r="ISJ1886" s="84"/>
      <c r="ISK1886" s="84"/>
      <c r="ISL1886" s="84"/>
      <c r="ISM1886" s="84"/>
      <c r="ISN1886" s="84"/>
      <c r="ISO1886" s="84"/>
      <c r="ISP1886" s="84"/>
      <c r="ISQ1886" s="84"/>
      <c r="ISR1886" s="84"/>
      <c r="ISS1886" s="84"/>
      <c r="IST1886" s="84"/>
      <c r="ISU1886" s="84"/>
      <c r="ISV1886" s="84"/>
      <c r="ISW1886" s="84"/>
      <c r="ISX1886" s="84"/>
      <c r="ISY1886" s="84"/>
      <c r="ISZ1886" s="84"/>
      <c r="ITA1886" s="84"/>
      <c r="ITB1886" s="84"/>
      <c r="ITC1886" s="84"/>
      <c r="ITD1886" s="84"/>
      <c r="ITE1886" s="84"/>
      <c r="ITF1886" s="84"/>
      <c r="ITG1886" s="84"/>
      <c r="ITH1886" s="84"/>
      <c r="ITI1886" s="84"/>
      <c r="ITJ1886" s="84"/>
      <c r="ITK1886" s="84"/>
      <c r="ITL1886" s="84"/>
      <c r="ITM1886" s="84"/>
      <c r="ITN1886" s="84"/>
      <c r="ITO1886" s="84"/>
      <c r="ITP1886" s="84"/>
      <c r="ITQ1886" s="84"/>
      <c r="ITR1886" s="84"/>
      <c r="ITS1886" s="84"/>
      <c r="ITT1886" s="84"/>
      <c r="ITU1886" s="84"/>
      <c r="ITV1886" s="84"/>
      <c r="ITW1886" s="84"/>
      <c r="ITX1886" s="84"/>
      <c r="ITY1886" s="84"/>
      <c r="ITZ1886" s="84"/>
      <c r="IUA1886" s="84"/>
      <c r="IUB1886" s="84"/>
      <c r="IUC1886" s="84"/>
      <c r="IUD1886" s="84"/>
      <c r="IUE1886" s="84"/>
      <c r="IUF1886" s="84"/>
      <c r="IUG1886" s="84"/>
      <c r="IUH1886" s="84"/>
      <c r="IUI1886" s="84"/>
      <c r="IUJ1886" s="84"/>
      <c r="IUK1886" s="84"/>
      <c r="IUL1886" s="84"/>
      <c r="IUM1886" s="84"/>
      <c r="IUN1886" s="84"/>
      <c r="IUO1886" s="84"/>
      <c r="IUP1886" s="84"/>
      <c r="IUQ1886" s="84"/>
      <c r="IUR1886" s="84"/>
      <c r="IUS1886" s="84"/>
      <c r="IUT1886" s="84"/>
      <c r="IUU1886" s="84"/>
      <c r="IUV1886" s="84"/>
      <c r="IUW1886" s="84"/>
      <c r="IUX1886" s="84"/>
      <c r="IUY1886" s="84"/>
      <c r="IUZ1886" s="84"/>
      <c r="IVA1886" s="84"/>
      <c r="IVB1886" s="84"/>
      <c r="IVC1886" s="84"/>
      <c r="IVD1886" s="84"/>
      <c r="IVE1886" s="84"/>
      <c r="IVF1886" s="84"/>
      <c r="IVG1886" s="84"/>
      <c r="IVH1886" s="84"/>
      <c r="IVI1886" s="84"/>
      <c r="IVJ1886" s="84"/>
      <c r="IVK1886" s="84"/>
      <c r="IVL1886" s="84"/>
      <c r="IVM1886" s="84"/>
      <c r="IVN1886" s="84"/>
      <c r="IVO1886" s="84"/>
      <c r="IVP1886" s="84"/>
      <c r="IVQ1886" s="84"/>
      <c r="IVR1886" s="84"/>
      <c r="IVS1886" s="84"/>
      <c r="IVT1886" s="84"/>
      <c r="IVU1886" s="84"/>
      <c r="IVV1886" s="84"/>
      <c r="IVW1886" s="84"/>
      <c r="IVX1886" s="84"/>
      <c r="IVY1886" s="84"/>
      <c r="IVZ1886" s="84"/>
      <c r="IWA1886" s="84"/>
      <c r="IWB1886" s="84"/>
      <c r="IWC1886" s="84"/>
      <c r="IWD1886" s="84"/>
      <c r="IWE1886" s="84"/>
      <c r="IWF1886" s="84"/>
      <c r="IWG1886" s="84"/>
      <c r="IWH1886" s="84"/>
      <c r="IWI1886" s="84"/>
      <c r="IWJ1886" s="84"/>
      <c r="IWK1886" s="84"/>
      <c r="IWL1886" s="84"/>
      <c r="IWM1886" s="84"/>
      <c r="IWN1886" s="84"/>
      <c r="IWO1886" s="84"/>
      <c r="IWP1886" s="84"/>
      <c r="IWQ1886" s="84"/>
      <c r="IWR1886" s="84"/>
      <c r="IWS1886" s="84"/>
      <c r="IWT1886" s="84"/>
      <c r="IWU1886" s="84"/>
      <c r="IWV1886" s="84"/>
      <c r="IWW1886" s="84"/>
      <c r="IWX1886" s="84"/>
      <c r="IWY1886" s="84"/>
      <c r="IWZ1886" s="84"/>
      <c r="IXA1886" s="84"/>
      <c r="IXB1886" s="84"/>
      <c r="IXC1886" s="84"/>
      <c r="IXD1886" s="84"/>
      <c r="IXE1886" s="84"/>
      <c r="IXF1886" s="84"/>
      <c r="IXG1886" s="84"/>
      <c r="IXH1886" s="84"/>
      <c r="IXI1886" s="84"/>
      <c r="IXJ1886" s="84"/>
      <c r="IXK1886" s="84"/>
      <c r="IXL1886" s="84"/>
      <c r="IXM1886" s="84"/>
      <c r="IXN1886" s="84"/>
      <c r="IXO1886" s="84"/>
      <c r="IXP1886" s="84"/>
      <c r="IXQ1886" s="84"/>
      <c r="IXR1886" s="84"/>
      <c r="IXS1886" s="84"/>
      <c r="IXT1886" s="84"/>
      <c r="IXU1886" s="84"/>
      <c r="IXV1886" s="84"/>
      <c r="IXW1886" s="84"/>
      <c r="IXX1886" s="84"/>
      <c r="IXY1886" s="84"/>
      <c r="IXZ1886" s="84"/>
      <c r="IYA1886" s="84"/>
      <c r="IYB1886" s="84"/>
      <c r="IYC1886" s="84"/>
      <c r="IYD1886" s="84"/>
      <c r="IYE1886" s="84"/>
      <c r="IYF1886" s="84"/>
      <c r="IYG1886" s="84"/>
      <c r="IYH1886" s="84"/>
      <c r="IYI1886" s="84"/>
      <c r="IYJ1886" s="84"/>
      <c r="IYK1886" s="84"/>
      <c r="IYL1886" s="84"/>
      <c r="IYM1886" s="84"/>
      <c r="IYN1886" s="84"/>
      <c r="IYO1886" s="84"/>
      <c r="IYP1886" s="84"/>
      <c r="IYQ1886" s="84"/>
      <c r="IYR1886" s="84"/>
      <c r="IYS1886" s="84"/>
      <c r="IYT1886" s="84"/>
      <c r="IYU1886" s="84"/>
      <c r="IYV1886" s="84"/>
      <c r="IYW1886" s="84"/>
      <c r="IYX1886" s="84"/>
      <c r="IYY1886" s="84"/>
      <c r="IYZ1886" s="84"/>
      <c r="IZA1886" s="84"/>
      <c r="IZB1886" s="84"/>
      <c r="IZC1886" s="84"/>
      <c r="IZD1886" s="84"/>
      <c r="IZE1886" s="84"/>
      <c r="IZF1886" s="84"/>
      <c r="IZG1886" s="84"/>
      <c r="IZH1886" s="84"/>
      <c r="IZI1886" s="84"/>
      <c r="IZJ1886" s="84"/>
      <c r="IZK1886" s="84"/>
      <c r="IZL1886" s="84"/>
      <c r="IZM1886" s="84"/>
      <c r="IZN1886" s="84"/>
      <c r="IZO1886" s="84"/>
      <c r="IZP1886" s="84"/>
      <c r="IZQ1886" s="84"/>
      <c r="IZR1886" s="84"/>
      <c r="IZS1886" s="84"/>
      <c r="IZT1886" s="84"/>
      <c r="IZU1886" s="84"/>
      <c r="IZV1886" s="84"/>
      <c r="IZW1886" s="84"/>
      <c r="IZX1886" s="84"/>
      <c r="IZY1886" s="84"/>
      <c r="IZZ1886" s="84"/>
      <c r="JAA1886" s="84"/>
      <c r="JAB1886" s="84"/>
      <c r="JAC1886" s="84"/>
      <c r="JAD1886" s="84"/>
      <c r="JAE1886" s="84"/>
      <c r="JAF1886" s="84"/>
      <c r="JAG1886" s="84"/>
      <c r="JAH1886" s="84"/>
      <c r="JAI1886" s="84"/>
      <c r="JAJ1886" s="84"/>
      <c r="JAK1886" s="84"/>
      <c r="JAL1886" s="84"/>
      <c r="JAM1886" s="84"/>
      <c r="JAN1886" s="84"/>
      <c r="JAO1886" s="84"/>
      <c r="JAP1886" s="84"/>
      <c r="JAQ1886" s="84"/>
      <c r="JAR1886" s="84"/>
      <c r="JAS1886" s="84"/>
      <c r="JAT1886" s="84"/>
      <c r="JAU1886" s="84"/>
      <c r="JAV1886" s="84"/>
      <c r="JAW1886" s="84"/>
      <c r="JAX1886" s="84"/>
      <c r="JAY1886" s="84"/>
      <c r="JAZ1886" s="84"/>
      <c r="JBA1886" s="84"/>
      <c r="JBB1886" s="84"/>
      <c r="JBC1886" s="84"/>
      <c r="JBD1886" s="84"/>
      <c r="JBE1886" s="84"/>
      <c r="JBF1886" s="84"/>
      <c r="JBG1886" s="84"/>
      <c r="JBH1886" s="84"/>
      <c r="JBI1886" s="84"/>
      <c r="JBJ1886" s="84"/>
      <c r="JBK1886" s="84"/>
      <c r="JBL1886" s="84"/>
      <c r="JBM1886" s="84"/>
      <c r="JBN1886" s="84"/>
      <c r="JBO1886" s="84"/>
      <c r="JBP1886" s="84"/>
      <c r="JBQ1886" s="84"/>
      <c r="JBR1886" s="84"/>
      <c r="JBS1886" s="84"/>
      <c r="JBT1886" s="84"/>
      <c r="JBU1886" s="84"/>
      <c r="JBV1886" s="84"/>
      <c r="JBW1886" s="84"/>
      <c r="JBX1886" s="84"/>
      <c r="JBY1886" s="84"/>
      <c r="JBZ1886" s="84"/>
      <c r="JCA1886" s="84"/>
      <c r="JCB1886" s="84"/>
      <c r="JCC1886" s="84"/>
      <c r="JCD1886" s="84"/>
      <c r="JCE1886" s="84"/>
      <c r="JCF1886" s="84"/>
      <c r="JCG1886" s="84"/>
      <c r="JCH1886" s="84"/>
      <c r="JCI1886" s="84"/>
      <c r="JCJ1886" s="84"/>
      <c r="JCK1886" s="84"/>
      <c r="JCL1886" s="84"/>
      <c r="JCM1886" s="84"/>
      <c r="JCN1886" s="84"/>
      <c r="JCO1886" s="84"/>
      <c r="JCP1886" s="84"/>
      <c r="JCQ1886" s="84"/>
      <c r="JCR1886" s="84"/>
      <c r="JCS1886" s="84"/>
      <c r="JCT1886" s="84"/>
      <c r="JCU1886" s="84"/>
      <c r="JCV1886" s="84"/>
      <c r="JCW1886" s="84"/>
      <c r="JCX1886" s="84"/>
      <c r="JCY1886" s="84"/>
      <c r="JCZ1886" s="84"/>
      <c r="JDA1886" s="84"/>
      <c r="JDB1886" s="84"/>
      <c r="JDC1886" s="84"/>
      <c r="JDD1886" s="84"/>
      <c r="JDE1886" s="84"/>
      <c r="JDF1886" s="84"/>
      <c r="JDG1886" s="84"/>
      <c r="JDH1886" s="84"/>
      <c r="JDI1886" s="84"/>
      <c r="JDJ1886" s="84"/>
      <c r="JDK1886" s="84"/>
      <c r="JDL1886" s="84"/>
      <c r="JDM1886" s="84"/>
      <c r="JDN1886" s="84"/>
      <c r="JDO1886" s="84"/>
      <c r="JDP1886" s="84"/>
      <c r="JDQ1886" s="84"/>
      <c r="JDR1886" s="84"/>
      <c r="JDS1886" s="84"/>
      <c r="JDT1886" s="84"/>
      <c r="JDU1886" s="84"/>
      <c r="JDV1886" s="84"/>
      <c r="JDW1886" s="84"/>
      <c r="JDX1886" s="84"/>
      <c r="JDY1886" s="84"/>
      <c r="JDZ1886" s="84"/>
      <c r="JEA1886" s="84"/>
      <c r="JEB1886" s="84"/>
      <c r="JEC1886" s="84"/>
      <c r="JED1886" s="84"/>
      <c r="JEE1886" s="84"/>
      <c r="JEF1886" s="84"/>
      <c r="JEG1886" s="84"/>
      <c r="JEH1886" s="84"/>
      <c r="JEI1886" s="84"/>
      <c r="JEJ1886" s="84"/>
      <c r="JEK1886" s="84"/>
      <c r="JEL1886" s="84"/>
      <c r="JEM1886" s="84"/>
      <c r="JEN1886" s="84"/>
      <c r="JEO1886" s="84"/>
      <c r="JEP1886" s="84"/>
      <c r="JEQ1886" s="84"/>
      <c r="JER1886" s="84"/>
      <c r="JES1886" s="84"/>
      <c r="JET1886" s="84"/>
      <c r="JEU1886" s="84"/>
      <c r="JEV1886" s="84"/>
      <c r="JEW1886" s="84"/>
      <c r="JEX1886" s="84"/>
      <c r="JEY1886" s="84"/>
      <c r="JEZ1886" s="84"/>
      <c r="JFA1886" s="84"/>
      <c r="JFB1886" s="84"/>
      <c r="JFC1886" s="84"/>
      <c r="JFD1886" s="84"/>
      <c r="JFE1886" s="84"/>
      <c r="JFF1886" s="84"/>
      <c r="JFG1886" s="84"/>
      <c r="JFH1886" s="84"/>
      <c r="JFI1886" s="84"/>
      <c r="JFJ1886" s="84"/>
      <c r="JFK1886" s="84"/>
      <c r="JFL1886" s="84"/>
      <c r="JFM1886" s="84"/>
      <c r="JFN1886" s="84"/>
      <c r="JFO1886" s="84"/>
      <c r="JFP1886" s="84"/>
      <c r="JFQ1886" s="84"/>
      <c r="JFR1886" s="84"/>
      <c r="JFS1886" s="84"/>
      <c r="JFT1886" s="84"/>
      <c r="JFU1886" s="84"/>
      <c r="JFV1886" s="84"/>
      <c r="JFW1886" s="84"/>
      <c r="JFX1886" s="84"/>
      <c r="JFY1886" s="84"/>
      <c r="JFZ1886" s="84"/>
      <c r="JGA1886" s="84"/>
      <c r="JGB1886" s="84"/>
      <c r="JGC1886" s="84"/>
      <c r="JGD1886" s="84"/>
      <c r="JGE1886" s="84"/>
      <c r="JGF1886" s="84"/>
      <c r="JGG1886" s="84"/>
      <c r="JGH1886" s="84"/>
      <c r="JGI1886" s="84"/>
      <c r="JGJ1886" s="84"/>
      <c r="JGK1886" s="84"/>
      <c r="JGL1886" s="84"/>
      <c r="JGM1886" s="84"/>
      <c r="JGN1886" s="84"/>
      <c r="JGO1886" s="84"/>
      <c r="JGP1886" s="84"/>
      <c r="JGQ1886" s="84"/>
      <c r="JGR1886" s="84"/>
      <c r="JGS1886" s="84"/>
      <c r="JGT1886" s="84"/>
      <c r="JGU1886" s="84"/>
      <c r="JGV1886" s="84"/>
      <c r="JGW1886" s="84"/>
      <c r="JGX1886" s="84"/>
      <c r="JGY1886" s="84"/>
      <c r="JGZ1886" s="84"/>
      <c r="JHA1886" s="84"/>
      <c r="JHB1886" s="84"/>
      <c r="JHC1886" s="84"/>
      <c r="JHD1886" s="84"/>
      <c r="JHE1886" s="84"/>
      <c r="JHF1886" s="84"/>
      <c r="JHG1886" s="84"/>
      <c r="JHH1886" s="84"/>
      <c r="JHI1886" s="84"/>
      <c r="JHJ1886" s="84"/>
      <c r="JHK1886" s="84"/>
      <c r="JHL1886" s="84"/>
      <c r="JHM1886" s="84"/>
      <c r="JHN1886" s="84"/>
      <c r="JHO1886" s="84"/>
      <c r="JHP1886" s="84"/>
      <c r="JHQ1886" s="84"/>
      <c r="JHR1886" s="84"/>
      <c r="JHS1886" s="84"/>
      <c r="JHT1886" s="84"/>
      <c r="JHU1886" s="84"/>
      <c r="JHV1886" s="84"/>
      <c r="JHW1886" s="84"/>
      <c r="JHX1886" s="84"/>
      <c r="JHY1886" s="84"/>
      <c r="JHZ1886" s="84"/>
      <c r="JIA1886" s="84"/>
      <c r="JIB1886" s="84"/>
      <c r="JIC1886" s="84"/>
      <c r="JID1886" s="84"/>
      <c r="JIE1886" s="84"/>
      <c r="JIF1886" s="84"/>
      <c r="JIG1886" s="84"/>
      <c r="JIH1886" s="84"/>
      <c r="JII1886" s="84"/>
      <c r="JIJ1886" s="84"/>
      <c r="JIK1886" s="84"/>
      <c r="JIL1886" s="84"/>
      <c r="JIM1886" s="84"/>
      <c r="JIN1886" s="84"/>
      <c r="JIO1886" s="84"/>
      <c r="JIP1886" s="84"/>
      <c r="JIQ1886" s="84"/>
      <c r="JIR1886" s="84"/>
      <c r="JIS1886" s="84"/>
      <c r="JIT1886" s="84"/>
      <c r="JIU1886" s="84"/>
      <c r="JIV1886" s="84"/>
      <c r="JIW1886" s="84"/>
      <c r="JIX1886" s="84"/>
      <c r="JIY1886" s="84"/>
      <c r="JIZ1886" s="84"/>
      <c r="JJA1886" s="84"/>
      <c r="JJB1886" s="84"/>
      <c r="JJC1886" s="84"/>
      <c r="JJD1886" s="84"/>
      <c r="JJE1886" s="84"/>
      <c r="JJF1886" s="84"/>
      <c r="JJG1886" s="84"/>
      <c r="JJH1886" s="84"/>
      <c r="JJI1886" s="84"/>
      <c r="JJJ1886" s="84"/>
      <c r="JJK1886" s="84"/>
      <c r="JJL1886" s="84"/>
      <c r="JJM1886" s="84"/>
      <c r="JJN1886" s="84"/>
      <c r="JJO1886" s="84"/>
      <c r="JJP1886" s="84"/>
      <c r="JJQ1886" s="84"/>
      <c r="JJR1886" s="84"/>
      <c r="JJS1886" s="84"/>
      <c r="JJT1886" s="84"/>
      <c r="JJU1886" s="84"/>
      <c r="JJV1886" s="84"/>
      <c r="JJW1886" s="84"/>
      <c r="JJX1886" s="84"/>
      <c r="JJY1886" s="84"/>
      <c r="JJZ1886" s="84"/>
      <c r="JKA1886" s="84"/>
      <c r="JKB1886" s="84"/>
      <c r="JKC1886" s="84"/>
      <c r="JKD1886" s="84"/>
      <c r="JKE1886" s="84"/>
      <c r="JKF1886" s="84"/>
      <c r="JKG1886" s="84"/>
      <c r="JKH1886" s="84"/>
      <c r="JKI1886" s="84"/>
      <c r="JKJ1886" s="84"/>
      <c r="JKK1886" s="84"/>
      <c r="JKL1886" s="84"/>
      <c r="JKM1886" s="84"/>
      <c r="JKN1886" s="84"/>
      <c r="JKO1886" s="84"/>
      <c r="JKP1886" s="84"/>
      <c r="JKQ1886" s="84"/>
      <c r="JKR1886" s="84"/>
      <c r="JKS1886" s="84"/>
      <c r="JKT1886" s="84"/>
      <c r="JKU1886" s="84"/>
      <c r="JKV1886" s="84"/>
      <c r="JKW1886" s="84"/>
      <c r="JKX1886" s="84"/>
      <c r="JKY1886" s="84"/>
      <c r="JKZ1886" s="84"/>
      <c r="JLA1886" s="84"/>
      <c r="JLB1886" s="84"/>
      <c r="JLC1886" s="84"/>
      <c r="JLD1886" s="84"/>
      <c r="JLE1886" s="84"/>
      <c r="JLF1886" s="84"/>
      <c r="JLG1886" s="84"/>
      <c r="JLH1886" s="84"/>
      <c r="JLI1886" s="84"/>
      <c r="JLJ1886" s="84"/>
      <c r="JLK1886" s="84"/>
      <c r="JLL1886" s="84"/>
      <c r="JLM1886" s="84"/>
      <c r="JLN1886" s="84"/>
      <c r="JLO1886" s="84"/>
      <c r="JLP1886" s="84"/>
      <c r="JLQ1886" s="84"/>
      <c r="JLR1886" s="84"/>
      <c r="JLS1886" s="84"/>
      <c r="JLT1886" s="84"/>
      <c r="JLU1886" s="84"/>
      <c r="JLV1886" s="84"/>
      <c r="JLW1886" s="84"/>
      <c r="JLX1886" s="84"/>
      <c r="JLY1886" s="84"/>
      <c r="JLZ1886" s="84"/>
      <c r="JMA1886" s="84"/>
      <c r="JMB1886" s="84"/>
      <c r="JMC1886" s="84"/>
      <c r="JMD1886" s="84"/>
      <c r="JME1886" s="84"/>
      <c r="JMF1886" s="84"/>
      <c r="JMG1886" s="84"/>
      <c r="JMH1886" s="84"/>
      <c r="JMI1886" s="84"/>
      <c r="JMJ1886" s="84"/>
      <c r="JMK1886" s="84"/>
      <c r="JML1886" s="84"/>
      <c r="JMM1886" s="84"/>
      <c r="JMN1886" s="84"/>
      <c r="JMO1886" s="84"/>
      <c r="JMP1886" s="84"/>
      <c r="JMQ1886" s="84"/>
      <c r="JMR1886" s="84"/>
      <c r="JMS1886" s="84"/>
      <c r="JMT1886" s="84"/>
      <c r="JMU1886" s="84"/>
      <c r="JMV1886" s="84"/>
      <c r="JMW1886" s="84"/>
      <c r="JMX1886" s="84"/>
      <c r="JMY1886" s="84"/>
      <c r="JMZ1886" s="84"/>
      <c r="JNA1886" s="84"/>
      <c r="JNB1886" s="84"/>
      <c r="JNC1886" s="84"/>
      <c r="JND1886" s="84"/>
      <c r="JNE1886" s="84"/>
      <c r="JNF1886" s="84"/>
      <c r="JNG1886" s="84"/>
      <c r="JNH1886" s="84"/>
      <c r="JNI1886" s="84"/>
      <c r="JNJ1886" s="84"/>
      <c r="JNK1886" s="84"/>
      <c r="JNL1886" s="84"/>
      <c r="JNM1886" s="84"/>
      <c r="JNN1886" s="84"/>
      <c r="JNO1886" s="84"/>
      <c r="JNP1886" s="84"/>
      <c r="JNQ1886" s="84"/>
      <c r="JNR1886" s="84"/>
      <c r="JNS1886" s="84"/>
      <c r="JNT1886" s="84"/>
      <c r="JNU1886" s="84"/>
      <c r="JNV1886" s="84"/>
      <c r="JNW1886" s="84"/>
      <c r="JNX1886" s="84"/>
      <c r="JNY1886" s="84"/>
      <c r="JNZ1886" s="84"/>
      <c r="JOA1886" s="84"/>
      <c r="JOB1886" s="84"/>
      <c r="JOC1886" s="84"/>
      <c r="JOD1886" s="84"/>
      <c r="JOE1886" s="84"/>
      <c r="JOF1886" s="84"/>
      <c r="JOG1886" s="84"/>
      <c r="JOH1886" s="84"/>
      <c r="JOI1886" s="84"/>
      <c r="JOJ1886" s="84"/>
      <c r="JOK1886" s="84"/>
      <c r="JOL1886" s="84"/>
      <c r="JOM1886" s="84"/>
      <c r="JON1886" s="84"/>
      <c r="JOO1886" s="84"/>
      <c r="JOP1886" s="84"/>
      <c r="JOQ1886" s="84"/>
      <c r="JOR1886" s="84"/>
      <c r="JOS1886" s="84"/>
      <c r="JOT1886" s="84"/>
      <c r="JOU1886" s="84"/>
      <c r="JOV1886" s="84"/>
      <c r="JOW1886" s="84"/>
      <c r="JOX1886" s="84"/>
      <c r="JOY1886" s="84"/>
      <c r="JOZ1886" s="84"/>
      <c r="JPA1886" s="84"/>
      <c r="JPB1886" s="84"/>
      <c r="JPC1886" s="84"/>
      <c r="JPD1886" s="84"/>
      <c r="JPE1886" s="84"/>
      <c r="JPF1886" s="84"/>
      <c r="JPG1886" s="84"/>
      <c r="JPH1886" s="84"/>
      <c r="JPI1886" s="84"/>
      <c r="JPJ1886" s="84"/>
      <c r="JPK1886" s="84"/>
      <c r="JPL1886" s="84"/>
      <c r="JPM1886" s="84"/>
      <c r="JPN1886" s="84"/>
      <c r="JPO1886" s="84"/>
      <c r="JPP1886" s="84"/>
      <c r="JPQ1886" s="84"/>
      <c r="JPR1886" s="84"/>
      <c r="JPS1886" s="84"/>
      <c r="JPT1886" s="84"/>
      <c r="JPU1886" s="84"/>
      <c r="JPV1886" s="84"/>
      <c r="JPW1886" s="84"/>
      <c r="JPX1886" s="84"/>
      <c r="JPY1886" s="84"/>
      <c r="JPZ1886" s="84"/>
      <c r="JQA1886" s="84"/>
      <c r="JQB1886" s="84"/>
      <c r="JQC1886" s="84"/>
      <c r="JQD1886" s="84"/>
      <c r="JQE1886" s="84"/>
      <c r="JQF1886" s="84"/>
      <c r="JQG1886" s="84"/>
      <c r="JQH1886" s="84"/>
      <c r="JQI1886" s="84"/>
      <c r="JQJ1886" s="84"/>
      <c r="JQK1886" s="84"/>
      <c r="JQL1886" s="84"/>
      <c r="JQM1886" s="84"/>
      <c r="JQN1886" s="84"/>
      <c r="JQO1886" s="84"/>
      <c r="JQP1886" s="84"/>
      <c r="JQQ1886" s="84"/>
      <c r="JQR1886" s="84"/>
      <c r="JQS1886" s="84"/>
      <c r="JQT1886" s="84"/>
      <c r="JQU1886" s="84"/>
      <c r="JQV1886" s="84"/>
      <c r="JQW1886" s="84"/>
      <c r="JQX1886" s="84"/>
      <c r="JQY1886" s="84"/>
      <c r="JQZ1886" s="84"/>
      <c r="JRA1886" s="84"/>
      <c r="JRB1886" s="84"/>
      <c r="JRC1886" s="84"/>
      <c r="JRD1886" s="84"/>
      <c r="JRE1886" s="84"/>
      <c r="JRF1886" s="84"/>
      <c r="JRG1886" s="84"/>
      <c r="JRH1886" s="84"/>
      <c r="JRI1886" s="84"/>
      <c r="JRJ1886" s="84"/>
      <c r="JRK1886" s="84"/>
      <c r="JRL1886" s="84"/>
      <c r="JRM1886" s="84"/>
      <c r="JRN1886" s="84"/>
      <c r="JRO1886" s="84"/>
      <c r="JRP1886" s="84"/>
      <c r="JRQ1886" s="84"/>
      <c r="JRR1886" s="84"/>
      <c r="JRS1886" s="84"/>
      <c r="JRT1886" s="84"/>
      <c r="JRU1886" s="84"/>
      <c r="JRV1886" s="84"/>
      <c r="JRW1886" s="84"/>
      <c r="JRX1886" s="84"/>
      <c r="JRY1886" s="84"/>
      <c r="JRZ1886" s="84"/>
      <c r="JSA1886" s="84"/>
      <c r="JSB1886" s="84"/>
      <c r="JSC1886" s="84"/>
      <c r="JSD1886" s="84"/>
      <c r="JSE1886" s="84"/>
      <c r="JSF1886" s="84"/>
      <c r="JSG1886" s="84"/>
      <c r="JSH1886" s="84"/>
      <c r="JSI1886" s="84"/>
      <c r="JSJ1886" s="84"/>
      <c r="JSK1886" s="84"/>
      <c r="JSL1886" s="84"/>
      <c r="JSM1886" s="84"/>
      <c r="JSN1886" s="84"/>
      <c r="JSO1886" s="84"/>
      <c r="JSP1886" s="84"/>
      <c r="JSQ1886" s="84"/>
      <c r="JSR1886" s="84"/>
      <c r="JSS1886" s="84"/>
      <c r="JST1886" s="84"/>
      <c r="JSU1886" s="84"/>
      <c r="JSV1886" s="84"/>
      <c r="JSW1886" s="84"/>
      <c r="JSX1886" s="84"/>
      <c r="JSY1886" s="84"/>
      <c r="JSZ1886" s="84"/>
      <c r="JTA1886" s="84"/>
      <c r="JTB1886" s="84"/>
      <c r="JTC1886" s="84"/>
      <c r="JTD1886" s="84"/>
      <c r="JTE1886" s="84"/>
      <c r="JTF1886" s="84"/>
      <c r="JTG1886" s="84"/>
      <c r="JTH1886" s="84"/>
      <c r="JTI1886" s="84"/>
      <c r="JTJ1886" s="84"/>
      <c r="JTK1886" s="84"/>
      <c r="JTL1886" s="84"/>
      <c r="JTM1886" s="84"/>
      <c r="JTN1886" s="84"/>
      <c r="JTO1886" s="84"/>
      <c r="JTP1886" s="84"/>
      <c r="JTQ1886" s="84"/>
      <c r="JTR1886" s="84"/>
      <c r="JTS1886" s="84"/>
      <c r="JTT1886" s="84"/>
      <c r="JTU1886" s="84"/>
      <c r="JTV1886" s="84"/>
      <c r="JTW1886" s="84"/>
      <c r="JTX1886" s="84"/>
      <c r="JTY1886" s="84"/>
      <c r="JTZ1886" s="84"/>
      <c r="JUA1886" s="84"/>
      <c r="JUB1886" s="84"/>
      <c r="JUC1886" s="84"/>
      <c r="JUD1886" s="84"/>
      <c r="JUE1886" s="84"/>
      <c r="JUF1886" s="84"/>
      <c r="JUG1886" s="84"/>
      <c r="JUH1886" s="84"/>
      <c r="JUI1886" s="84"/>
      <c r="JUJ1886" s="84"/>
      <c r="JUK1886" s="84"/>
      <c r="JUL1886" s="84"/>
      <c r="JUM1886" s="84"/>
      <c r="JUN1886" s="84"/>
      <c r="JUO1886" s="84"/>
      <c r="JUP1886" s="84"/>
      <c r="JUQ1886" s="84"/>
      <c r="JUR1886" s="84"/>
      <c r="JUS1886" s="84"/>
      <c r="JUT1886" s="84"/>
      <c r="JUU1886" s="84"/>
      <c r="JUV1886" s="84"/>
      <c r="JUW1886" s="84"/>
      <c r="JUX1886" s="84"/>
      <c r="JUY1886" s="84"/>
      <c r="JUZ1886" s="84"/>
      <c r="JVA1886" s="84"/>
      <c r="JVB1886" s="84"/>
      <c r="JVC1886" s="84"/>
      <c r="JVD1886" s="84"/>
      <c r="JVE1886" s="84"/>
      <c r="JVF1886" s="84"/>
      <c r="JVG1886" s="84"/>
      <c r="JVH1886" s="84"/>
      <c r="JVI1886" s="84"/>
      <c r="JVJ1886" s="84"/>
      <c r="JVK1886" s="84"/>
      <c r="JVL1886" s="84"/>
      <c r="JVM1886" s="84"/>
      <c r="JVN1886" s="84"/>
      <c r="JVO1886" s="84"/>
      <c r="JVP1886" s="84"/>
      <c r="JVQ1886" s="84"/>
      <c r="JVR1886" s="84"/>
      <c r="JVS1886" s="84"/>
      <c r="JVT1886" s="84"/>
      <c r="JVU1886" s="84"/>
      <c r="JVV1886" s="84"/>
      <c r="JVW1886" s="84"/>
      <c r="JVX1886" s="84"/>
      <c r="JVY1886" s="84"/>
      <c r="JVZ1886" s="84"/>
      <c r="JWA1886" s="84"/>
      <c r="JWB1886" s="84"/>
      <c r="JWC1886" s="84"/>
      <c r="JWD1886" s="84"/>
      <c r="JWE1886" s="84"/>
      <c r="JWF1886" s="84"/>
      <c r="JWG1886" s="84"/>
      <c r="JWH1886" s="84"/>
      <c r="JWI1886" s="84"/>
      <c r="JWJ1886" s="84"/>
      <c r="JWK1886" s="84"/>
      <c r="JWL1886" s="84"/>
      <c r="JWM1886" s="84"/>
      <c r="JWN1886" s="84"/>
      <c r="JWO1886" s="84"/>
      <c r="JWP1886" s="84"/>
      <c r="JWQ1886" s="84"/>
      <c r="JWR1886" s="84"/>
      <c r="JWS1886" s="84"/>
      <c r="JWT1886" s="84"/>
      <c r="JWU1886" s="84"/>
      <c r="JWV1886" s="84"/>
      <c r="JWW1886" s="84"/>
      <c r="JWX1886" s="84"/>
      <c r="JWY1886" s="84"/>
      <c r="JWZ1886" s="84"/>
      <c r="JXA1886" s="84"/>
      <c r="JXB1886" s="84"/>
      <c r="JXC1886" s="84"/>
      <c r="JXD1886" s="84"/>
      <c r="JXE1886" s="84"/>
      <c r="JXF1886" s="84"/>
      <c r="JXG1886" s="84"/>
      <c r="JXH1886" s="84"/>
      <c r="JXI1886" s="84"/>
      <c r="JXJ1886" s="84"/>
      <c r="JXK1886" s="84"/>
      <c r="JXL1886" s="84"/>
      <c r="JXM1886" s="84"/>
      <c r="JXN1886" s="84"/>
      <c r="JXO1886" s="84"/>
      <c r="JXP1886" s="84"/>
      <c r="JXQ1886" s="84"/>
      <c r="JXR1886" s="84"/>
      <c r="JXS1886" s="84"/>
      <c r="JXT1886" s="84"/>
      <c r="JXU1886" s="84"/>
      <c r="JXV1886" s="84"/>
      <c r="JXW1886" s="84"/>
      <c r="JXX1886" s="84"/>
      <c r="JXY1886" s="84"/>
      <c r="JXZ1886" s="84"/>
      <c r="JYA1886" s="84"/>
      <c r="JYB1886" s="84"/>
      <c r="JYC1886" s="84"/>
      <c r="JYD1886" s="84"/>
      <c r="JYE1886" s="84"/>
      <c r="JYF1886" s="84"/>
      <c r="JYG1886" s="84"/>
      <c r="JYH1886" s="84"/>
      <c r="JYI1886" s="84"/>
      <c r="JYJ1886" s="84"/>
      <c r="JYK1886" s="84"/>
      <c r="JYL1886" s="84"/>
      <c r="JYM1886" s="84"/>
      <c r="JYN1886" s="84"/>
      <c r="JYO1886" s="84"/>
      <c r="JYP1886" s="84"/>
      <c r="JYQ1886" s="84"/>
      <c r="JYR1886" s="84"/>
      <c r="JYS1886" s="84"/>
      <c r="JYT1886" s="84"/>
      <c r="JYU1886" s="84"/>
      <c r="JYV1886" s="84"/>
      <c r="JYW1886" s="84"/>
      <c r="JYX1886" s="84"/>
      <c r="JYY1886" s="84"/>
      <c r="JYZ1886" s="84"/>
      <c r="JZA1886" s="84"/>
      <c r="JZB1886" s="84"/>
      <c r="JZC1886" s="84"/>
      <c r="JZD1886" s="84"/>
      <c r="JZE1886" s="84"/>
      <c r="JZF1886" s="84"/>
      <c r="JZG1886" s="84"/>
      <c r="JZH1886" s="84"/>
      <c r="JZI1886" s="84"/>
      <c r="JZJ1886" s="84"/>
      <c r="JZK1886" s="84"/>
      <c r="JZL1886" s="84"/>
      <c r="JZM1886" s="84"/>
      <c r="JZN1886" s="84"/>
      <c r="JZO1886" s="84"/>
      <c r="JZP1886" s="84"/>
      <c r="JZQ1886" s="84"/>
      <c r="JZR1886" s="84"/>
      <c r="JZS1886" s="84"/>
      <c r="JZT1886" s="84"/>
      <c r="JZU1886" s="84"/>
      <c r="JZV1886" s="84"/>
      <c r="JZW1886" s="84"/>
      <c r="JZX1886" s="84"/>
      <c r="JZY1886" s="84"/>
      <c r="JZZ1886" s="84"/>
      <c r="KAA1886" s="84"/>
      <c r="KAB1886" s="84"/>
      <c r="KAC1886" s="84"/>
      <c r="KAD1886" s="84"/>
      <c r="KAE1886" s="84"/>
      <c r="KAF1886" s="84"/>
      <c r="KAG1886" s="84"/>
      <c r="KAH1886" s="84"/>
      <c r="KAI1886" s="84"/>
      <c r="KAJ1886" s="84"/>
      <c r="KAK1886" s="84"/>
      <c r="KAL1886" s="84"/>
      <c r="KAM1886" s="84"/>
      <c r="KAN1886" s="84"/>
      <c r="KAO1886" s="84"/>
      <c r="KAP1886" s="84"/>
      <c r="KAQ1886" s="84"/>
      <c r="KAR1886" s="84"/>
      <c r="KAS1886" s="84"/>
      <c r="KAT1886" s="84"/>
      <c r="KAU1886" s="84"/>
      <c r="KAV1886" s="84"/>
      <c r="KAW1886" s="84"/>
      <c r="KAX1886" s="84"/>
      <c r="KAY1886" s="84"/>
      <c r="KAZ1886" s="84"/>
      <c r="KBA1886" s="84"/>
      <c r="KBB1886" s="84"/>
      <c r="KBC1886" s="84"/>
      <c r="KBD1886" s="84"/>
      <c r="KBE1886" s="84"/>
      <c r="KBF1886" s="84"/>
      <c r="KBG1886" s="84"/>
      <c r="KBH1886" s="84"/>
      <c r="KBI1886" s="84"/>
      <c r="KBJ1886" s="84"/>
      <c r="KBK1886" s="84"/>
      <c r="KBL1886" s="84"/>
      <c r="KBM1886" s="84"/>
      <c r="KBN1886" s="84"/>
      <c r="KBO1886" s="84"/>
      <c r="KBP1886" s="84"/>
      <c r="KBQ1886" s="84"/>
      <c r="KBR1886" s="84"/>
      <c r="KBS1886" s="84"/>
      <c r="KBT1886" s="84"/>
      <c r="KBU1886" s="84"/>
      <c r="KBV1886" s="84"/>
      <c r="KBW1886" s="84"/>
      <c r="KBX1886" s="84"/>
      <c r="KBY1886" s="84"/>
      <c r="KBZ1886" s="84"/>
      <c r="KCA1886" s="84"/>
      <c r="KCB1886" s="84"/>
      <c r="KCC1886" s="84"/>
      <c r="KCD1886" s="84"/>
      <c r="KCE1886" s="84"/>
      <c r="KCF1886" s="84"/>
      <c r="KCG1886" s="84"/>
      <c r="KCH1886" s="84"/>
      <c r="KCI1886" s="84"/>
      <c r="KCJ1886" s="84"/>
      <c r="KCK1886" s="84"/>
      <c r="KCL1886" s="84"/>
      <c r="KCM1886" s="84"/>
      <c r="KCN1886" s="84"/>
      <c r="KCO1886" s="84"/>
      <c r="KCP1886" s="84"/>
      <c r="KCQ1886" s="84"/>
      <c r="KCR1886" s="84"/>
      <c r="KCS1886" s="84"/>
      <c r="KCT1886" s="84"/>
      <c r="KCU1886" s="84"/>
      <c r="KCV1886" s="84"/>
      <c r="KCW1886" s="84"/>
      <c r="KCX1886" s="84"/>
      <c r="KCY1886" s="84"/>
      <c r="KCZ1886" s="84"/>
      <c r="KDA1886" s="84"/>
      <c r="KDB1886" s="84"/>
      <c r="KDC1886" s="84"/>
      <c r="KDD1886" s="84"/>
      <c r="KDE1886" s="84"/>
      <c r="KDF1886" s="84"/>
      <c r="KDG1886" s="84"/>
      <c r="KDH1886" s="84"/>
      <c r="KDI1886" s="84"/>
      <c r="KDJ1886" s="84"/>
      <c r="KDK1886" s="84"/>
      <c r="KDL1886" s="84"/>
      <c r="KDM1886" s="84"/>
      <c r="KDN1886" s="84"/>
      <c r="KDO1886" s="84"/>
      <c r="KDP1886" s="84"/>
      <c r="KDQ1886" s="84"/>
      <c r="KDR1886" s="84"/>
      <c r="KDS1886" s="84"/>
      <c r="KDT1886" s="84"/>
      <c r="KDU1886" s="84"/>
      <c r="KDV1886" s="84"/>
      <c r="KDW1886" s="84"/>
      <c r="KDX1886" s="84"/>
      <c r="KDY1886" s="84"/>
      <c r="KDZ1886" s="84"/>
      <c r="KEA1886" s="84"/>
      <c r="KEB1886" s="84"/>
      <c r="KEC1886" s="84"/>
      <c r="KED1886" s="84"/>
      <c r="KEE1886" s="84"/>
      <c r="KEF1886" s="84"/>
      <c r="KEG1886" s="84"/>
      <c r="KEH1886" s="84"/>
      <c r="KEI1886" s="84"/>
      <c r="KEJ1886" s="84"/>
      <c r="KEK1886" s="84"/>
      <c r="KEL1886" s="84"/>
      <c r="KEM1886" s="84"/>
      <c r="KEN1886" s="84"/>
      <c r="KEO1886" s="84"/>
      <c r="KEP1886" s="84"/>
      <c r="KEQ1886" s="84"/>
      <c r="KER1886" s="84"/>
      <c r="KES1886" s="84"/>
      <c r="KET1886" s="84"/>
      <c r="KEU1886" s="84"/>
      <c r="KEV1886" s="84"/>
      <c r="KEW1886" s="84"/>
      <c r="KEX1886" s="84"/>
      <c r="KEY1886" s="84"/>
      <c r="KEZ1886" s="84"/>
      <c r="KFA1886" s="84"/>
      <c r="KFB1886" s="84"/>
      <c r="KFC1886" s="84"/>
      <c r="KFD1886" s="84"/>
      <c r="KFE1886" s="84"/>
      <c r="KFF1886" s="84"/>
      <c r="KFG1886" s="84"/>
      <c r="KFH1886" s="84"/>
      <c r="KFI1886" s="84"/>
      <c r="KFJ1886" s="84"/>
      <c r="KFK1886" s="84"/>
      <c r="KFL1886" s="84"/>
      <c r="KFM1886" s="84"/>
      <c r="KFN1886" s="84"/>
      <c r="KFO1886" s="84"/>
      <c r="KFP1886" s="84"/>
      <c r="KFQ1886" s="84"/>
      <c r="KFR1886" s="84"/>
      <c r="KFS1886" s="84"/>
      <c r="KFT1886" s="84"/>
      <c r="KFU1886" s="84"/>
      <c r="KFV1886" s="84"/>
      <c r="KFW1886" s="84"/>
      <c r="KFX1886" s="84"/>
      <c r="KFY1886" s="84"/>
      <c r="KFZ1886" s="84"/>
      <c r="KGA1886" s="84"/>
      <c r="KGB1886" s="84"/>
      <c r="KGC1886" s="84"/>
      <c r="KGD1886" s="84"/>
      <c r="KGE1886" s="84"/>
      <c r="KGF1886" s="84"/>
      <c r="KGG1886" s="84"/>
      <c r="KGH1886" s="84"/>
      <c r="KGI1886" s="84"/>
      <c r="KGJ1886" s="84"/>
      <c r="KGK1886" s="84"/>
      <c r="KGL1886" s="84"/>
      <c r="KGM1886" s="84"/>
      <c r="KGN1886" s="84"/>
      <c r="KGO1886" s="84"/>
      <c r="KGP1886" s="84"/>
      <c r="KGQ1886" s="84"/>
      <c r="KGR1886" s="84"/>
      <c r="KGS1886" s="84"/>
      <c r="KGT1886" s="84"/>
      <c r="KGU1886" s="84"/>
      <c r="KGV1886" s="84"/>
      <c r="KGW1886" s="84"/>
      <c r="KGX1886" s="84"/>
      <c r="KGY1886" s="84"/>
      <c r="KGZ1886" s="84"/>
      <c r="KHA1886" s="84"/>
      <c r="KHB1886" s="84"/>
      <c r="KHC1886" s="84"/>
      <c r="KHD1886" s="84"/>
      <c r="KHE1886" s="84"/>
      <c r="KHF1886" s="84"/>
      <c r="KHG1886" s="84"/>
      <c r="KHH1886" s="84"/>
      <c r="KHI1886" s="84"/>
      <c r="KHJ1886" s="84"/>
      <c r="KHK1886" s="84"/>
      <c r="KHL1886" s="84"/>
      <c r="KHM1886" s="84"/>
      <c r="KHN1886" s="84"/>
      <c r="KHO1886" s="84"/>
      <c r="KHP1886" s="84"/>
      <c r="KHQ1886" s="84"/>
      <c r="KHR1886" s="84"/>
      <c r="KHS1886" s="84"/>
      <c r="KHT1886" s="84"/>
      <c r="KHU1886" s="84"/>
      <c r="KHV1886" s="84"/>
      <c r="KHW1886" s="84"/>
      <c r="KHX1886" s="84"/>
      <c r="KHY1886" s="84"/>
      <c r="KHZ1886" s="84"/>
      <c r="KIA1886" s="84"/>
      <c r="KIB1886" s="84"/>
      <c r="KIC1886" s="84"/>
      <c r="KID1886" s="84"/>
      <c r="KIE1886" s="84"/>
      <c r="KIF1886" s="84"/>
      <c r="KIG1886" s="84"/>
      <c r="KIH1886" s="84"/>
      <c r="KII1886" s="84"/>
      <c r="KIJ1886" s="84"/>
      <c r="KIK1886" s="84"/>
      <c r="KIL1886" s="84"/>
      <c r="KIM1886" s="84"/>
      <c r="KIN1886" s="84"/>
      <c r="KIO1886" s="84"/>
      <c r="KIP1886" s="84"/>
      <c r="KIQ1886" s="84"/>
      <c r="KIR1886" s="84"/>
      <c r="KIS1886" s="84"/>
      <c r="KIT1886" s="84"/>
      <c r="KIU1886" s="84"/>
      <c r="KIV1886" s="84"/>
      <c r="KIW1886" s="84"/>
      <c r="KIX1886" s="84"/>
      <c r="KIY1886" s="84"/>
      <c r="KIZ1886" s="84"/>
      <c r="KJA1886" s="84"/>
      <c r="KJB1886" s="84"/>
      <c r="KJC1886" s="84"/>
      <c r="KJD1886" s="84"/>
      <c r="KJE1886" s="84"/>
      <c r="KJF1886" s="84"/>
      <c r="KJG1886" s="84"/>
      <c r="KJH1886" s="84"/>
      <c r="KJI1886" s="84"/>
      <c r="KJJ1886" s="84"/>
      <c r="KJK1886" s="84"/>
      <c r="KJL1886" s="84"/>
      <c r="KJM1886" s="84"/>
      <c r="KJN1886" s="84"/>
      <c r="KJO1886" s="84"/>
      <c r="KJP1886" s="84"/>
      <c r="KJQ1886" s="84"/>
      <c r="KJR1886" s="84"/>
      <c r="KJS1886" s="84"/>
      <c r="KJT1886" s="84"/>
      <c r="KJU1886" s="84"/>
      <c r="KJV1886" s="84"/>
      <c r="KJW1886" s="84"/>
      <c r="KJX1886" s="84"/>
      <c r="KJY1886" s="84"/>
      <c r="KJZ1886" s="84"/>
      <c r="KKA1886" s="84"/>
      <c r="KKB1886" s="84"/>
      <c r="KKC1886" s="84"/>
      <c r="KKD1886" s="84"/>
      <c r="KKE1886" s="84"/>
      <c r="KKF1886" s="84"/>
      <c r="KKG1886" s="84"/>
      <c r="KKH1886" s="84"/>
      <c r="KKI1886" s="84"/>
      <c r="KKJ1886" s="84"/>
      <c r="KKK1886" s="84"/>
      <c r="KKL1886" s="84"/>
      <c r="KKM1886" s="84"/>
      <c r="KKN1886" s="84"/>
      <c r="KKO1886" s="84"/>
      <c r="KKP1886" s="84"/>
      <c r="KKQ1886" s="84"/>
      <c r="KKR1886" s="84"/>
      <c r="KKS1886" s="84"/>
      <c r="KKT1886" s="84"/>
      <c r="KKU1886" s="84"/>
      <c r="KKV1886" s="84"/>
      <c r="KKW1886" s="84"/>
      <c r="KKX1886" s="84"/>
      <c r="KKY1886" s="84"/>
      <c r="KKZ1886" s="84"/>
      <c r="KLA1886" s="84"/>
      <c r="KLB1886" s="84"/>
      <c r="KLC1886" s="84"/>
      <c r="KLD1886" s="84"/>
      <c r="KLE1886" s="84"/>
      <c r="KLF1886" s="84"/>
      <c r="KLG1886" s="84"/>
      <c r="KLH1886" s="84"/>
      <c r="KLI1886" s="84"/>
      <c r="KLJ1886" s="84"/>
      <c r="KLK1886" s="84"/>
      <c r="KLL1886" s="84"/>
      <c r="KLM1886" s="84"/>
      <c r="KLN1886" s="84"/>
      <c r="KLO1886" s="84"/>
      <c r="KLP1886" s="84"/>
      <c r="KLQ1886" s="84"/>
      <c r="KLR1886" s="84"/>
      <c r="KLS1886" s="84"/>
      <c r="KLT1886" s="84"/>
      <c r="KLU1886" s="84"/>
      <c r="KLV1886" s="84"/>
      <c r="KLW1886" s="84"/>
      <c r="KLX1886" s="84"/>
      <c r="KLY1886" s="84"/>
      <c r="KLZ1886" s="84"/>
      <c r="KMA1886" s="84"/>
      <c r="KMB1886" s="84"/>
      <c r="KMC1886" s="84"/>
      <c r="KMD1886" s="84"/>
      <c r="KME1886" s="84"/>
      <c r="KMF1886" s="84"/>
      <c r="KMG1886" s="84"/>
      <c r="KMH1886" s="84"/>
      <c r="KMI1886" s="84"/>
      <c r="KMJ1886" s="84"/>
      <c r="KMK1886" s="84"/>
      <c r="KML1886" s="84"/>
      <c r="KMM1886" s="84"/>
      <c r="KMN1886" s="84"/>
      <c r="KMO1886" s="84"/>
      <c r="KMP1886" s="84"/>
      <c r="KMQ1886" s="84"/>
      <c r="KMR1886" s="84"/>
      <c r="KMS1886" s="84"/>
      <c r="KMT1886" s="84"/>
      <c r="KMU1886" s="84"/>
      <c r="KMV1886" s="84"/>
      <c r="KMW1886" s="84"/>
      <c r="KMX1886" s="84"/>
      <c r="KMY1886" s="84"/>
      <c r="KMZ1886" s="84"/>
      <c r="KNA1886" s="84"/>
      <c r="KNB1886" s="84"/>
      <c r="KNC1886" s="84"/>
      <c r="KND1886" s="84"/>
      <c r="KNE1886" s="84"/>
      <c r="KNF1886" s="84"/>
      <c r="KNG1886" s="84"/>
      <c r="KNH1886" s="84"/>
      <c r="KNI1886" s="84"/>
      <c r="KNJ1886" s="84"/>
      <c r="KNK1886" s="84"/>
      <c r="KNL1886" s="84"/>
      <c r="KNM1886" s="84"/>
      <c r="KNN1886" s="84"/>
      <c r="KNO1886" s="84"/>
      <c r="KNP1886" s="84"/>
      <c r="KNQ1886" s="84"/>
      <c r="KNR1886" s="84"/>
      <c r="KNS1886" s="84"/>
      <c r="KNT1886" s="84"/>
      <c r="KNU1886" s="84"/>
      <c r="KNV1886" s="84"/>
      <c r="KNW1886" s="84"/>
      <c r="KNX1886" s="84"/>
      <c r="KNY1886" s="84"/>
      <c r="KNZ1886" s="84"/>
      <c r="KOA1886" s="84"/>
      <c r="KOB1886" s="84"/>
      <c r="KOC1886" s="84"/>
      <c r="KOD1886" s="84"/>
      <c r="KOE1886" s="84"/>
      <c r="KOF1886" s="84"/>
      <c r="KOG1886" s="84"/>
      <c r="KOH1886" s="84"/>
      <c r="KOI1886" s="84"/>
      <c r="KOJ1886" s="84"/>
      <c r="KOK1886" s="84"/>
      <c r="KOL1886" s="84"/>
      <c r="KOM1886" s="84"/>
      <c r="KON1886" s="84"/>
      <c r="KOO1886" s="84"/>
      <c r="KOP1886" s="84"/>
      <c r="KOQ1886" s="84"/>
      <c r="KOR1886" s="84"/>
      <c r="KOS1886" s="84"/>
      <c r="KOT1886" s="84"/>
      <c r="KOU1886" s="84"/>
      <c r="KOV1886" s="84"/>
      <c r="KOW1886" s="84"/>
      <c r="KOX1886" s="84"/>
      <c r="KOY1886" s="84"/>
      <c r="KOZ1886" s="84"/>
      <c r="KPA1886" s="84"/>
      <c r="KPB1886" s="84"/>
      <c r="KPC1886" s="84"/>
      <c r="KPD1886" s="84"/>
      <c r="KPE1886" s="84"/>
      <c r="KPF1886" s="84"/>
      <c r="KPG1886" s="84"/>
      <c r="KPH1886" s="84"/>
      <c r="KPI1886" s="84"/>
      <c r="KPJ1886" s="84"/>
      <c r="KPK1886" s="84"/>
      <c r="KPL1886" s="84"/>
      <c r="KPM1886" s="84"/>
      <c r="KPN1886" s="84"/>
      <c r="KPO1886" s="84"/>
      <c r="KPP1886" s="84"/>
      <c r="KPQ1886" s="84"/>
      <c r="KPR1886" s="84"/>
      <c r="KPS1886" s="84"/>
      <c r="KPT1886" s="84"/>
      <c r="KPU1886" s="84"/>
      <c r="KPV1886" s="84"/>
      <c r="KPW1886" s="84"/>
      <c r="KPX1886" s="84"/>
      <c r="KPY1886" s="84"/>
      <c r="KPZ1886" s="84"/>
      <c r="KQA1886" s="84"/>
      <c r="KQB1886" s="84"/>
      <c r="KQC1886" s="84"/>
      <c r="KQD1886" s="84"/>
      <c r="KQE1886" s="84"/>
      <c r="KQF1886" s="84"/>
      <c r="KQG1886" s="84"/>
      <c r="KQH1886" s="84"/>
      <c r="KQI1886" s="84"/>
      <c r="KQJ1886" s="84"/>
      <c r="KQK1886" s="84"/>
      <c r="KQL1886" s="84"/>
      <c r="KQM1886" s="84"/>
      <c r="KQN1886" s="84"/>
      <c r="KQO1886" s="84"/>
      <c r="KQP1886" s="84"/>
      <c r="KQQ1886" s="84"/>
      <c r="KQR1886" s="84"/>
      <c r="KQS1886" s="84"/>
      <c r="KQT1886" s="84"/>
      <c r="KQU1886" s="84"/>
      <c r="KQV1886" s="84"/>
      <c r="KQW1886" s="84"/>
      <c r="KQX1886" s="84"/>
      <c r="KQY1886" s="84"/>
      <c r="KQZ1886" s="84"/>
      <c r="KRA1886" s="84"/>
      <c r="KRB1886" s="84"/>
      <c r="KRC1886" s="84"/>
      <c r="KRD1886" s="84"/>
      <c r="KRE1886" s="84"/>
      <c r="KRF1886" s="84"/>
      <c r="KRG1886" s="84"/>
      <c r="KRH1886" s="84"/>
      <c r="KRI1886" s="84"/>
      <c r="KRJ1886" s="84"/>
      <c r="KRK1886" s="84"/>
      <c r="KRL1886" s="84"/>
      <c r="KRM1886" s="84"/>
      <c r="KRN1886" s="84"/>
      <c r="KRO1886" s="84"/>
      <c r="KRP1886" s="84"/>
      <c r="KRQ1886" s="84"/>
      <c r="KRR1886" s="84"/>
      <c r="KRS1886" s="84"/>
      <c r="KRT1886" s="84"/>
      <c r="KRU1886" s="84"/>
      <c r="KRV1886" s="84"/>
      <c r="KRW1886" s="84"/>
      <c r="KRX1886" s="84"/>
      <c r="KRY1886" s="84"/>
      <c r="KRZ1886" s="84"/>
      <c r="KSA1886" s="84"/>
      <c r="KSB1886" s="84"/>
      <c r="KSC1886" s="84"/>
      <c r="KSD1886" s="84"/>
      <c r="KSE1886" s="84"/>
      <c r="KSF1886" s="84"/>
      <c r="KSG1886" s="84"/>
      <c r="KSH1886" s="84"/>
      <c r="KSI1886" s="84"/>
      <c r="KSJ1886" s="84"/>
      <c r="KSK1886" s="84"/>
      <c r="KSL1886" s="84"/>
      <c r="KSM1886" s="84"/>
      <c r="KSN1886" s="84"/>
      <c r="KSO1886" s="84"/>
      <c r="KSP1886" s="84"/>
      <c r="KSQ1886" s="84"/>
      <c r="KSR1886" s="84"/>
      <c r="KSS1886" s="84"/>
      <c r="KST1886" s="84"/>
      <c r="KSU1886" s="84"/>
      <c r="KSV1886" s="84"/>
      <c r="KSW1886" s="84"/>
      <c r="KSX1886" s="84"/>
      <c r="KSY1886" s="84"/>
      <c r="KSZ1886" s="84"/>
      <c r="KTA1886" s="84"/>
      <c r="KTB1886" s="84"/>
      <c r="KTC1886" s="84"/>
      <c r="KTD1886" s="84"/>
      <c r="KTE1886" s="84"/>
      <c r="KTF1886" s="84"/>
      <c r="KTG1886" s="84"/>
      <c r="KTH1886" s="84"/>
      <c r="KTI1886" s="84"/>
      <c r="KTJ1886" s="84"/>
      <c r="KTK1886" s="84"/>
      <c r="KTL1886" s="84"/>
      <c r="KTM1886" s="84"/>
      <c r="KTN1886" s="84"/>
      <c r="KTO1886" s="84"/>
      <c r="KTP1886" s="84"/>
      <c r="KTQ1886" s="84"/>
      <c r="KTR1886" s="84"/>
      <c r="KTS1886" s="84"/>
      <c r="KTT1886" s="84"/>
      <c r="KTU1886" s="84"/>
      <c r="KTV1886" s="84"/>
      <c r="KTW1886" s="84"/>
      <c r="KTX1886" s="84"/>
      <c r="KTY1886" s="84"/>
      <c r="KTZ1886" s="84"/>
      <c r="KUA1886" s="84"/>
      <c r="KUB1886" s="84"/>
      <c r="KUC1886" s="84"/>
      <c r="KUD1886" s="84"/>
      <c r="KUE1886" s="84"/>
      <c r="KUF1886" s="84"/>
      <c r="KUG1886" s="84"/>
      <c r="KUH1886" s="84"/>
      <c r="KUI1886" s="84"/>
      <c r="KUJ1886" s="84"/>
      <c r="KUK1886" s="84"/>
      <c r="KUL1886" s="84"/>
      <c r="KUM1886" s="84"/>
      <c r="KUN1886" s="84"/>
      <c r="KUO1886" s="84"/>
      <c r="KUP1886" s="84"/>
      <c r="KUQ1886" s="84"/>
      <c r="KUR1886" s="84"/>
      <c r="KUS1886" s="84"/>
      <c r="KUT1886" s="84"/>
      <c r="KUU1886" s="84"/>
      <c r="KUV1886" s="84"/>
      <c r="KUW1886" s="84"/>
      <c r="KUX1886" s="84"/>
      <c r="KUY1886" s="84"/>
      <c r="KUZ1886" s="84"/>
      <c r="KVA1886" s="84"/>
      <c r="KVB1886" s="84"/>
      <c r="KVC1886" s="84"/>
      <c r="KVD1886" s="84"/>
      <c r="KVE1886" s="84"/>
      <c r="KVF1886" s="84"/>
      <c r="KVG1886" s="84"/>
      <c r="KVH1886" s="84"/>
      <c r="KVI1886" s="84"/>
      <c r="KVJ1886" s="84"/>
      <c r="KVK1886" s="84"/>
      <c r="KVL1886" s="84"/>
      <c r="KVM1886" s="84"/>
      <c r="KVN1886" s="84"/>
      <c r="KVO1886" s="84"/>
      <c r="KVP1886" s="84"/>
      <c r="KVQ1886" s="84"/>
      <c r="KVR1886" s="84"/>
      <c r="KVS1886" s="84"/>
      <c r="KVT1886" s="84"/>
      <c r="KVU1886" s="84"/>
      <c r="KVV1886" s="84"/>
      <c r="KVW1886" s="84"/>
      <c r="KVX1886" s="84"/>
      <c r="KVY1886" s="84"/>
      <c r="KVZ1886" s="84"/>
      <c r="KWA1886" s="84"/>
      <c r="KWB1886" s="84"/>
      <c r="KWC1886" s="84"/>
      <c r="KWD1886" s="84"/>
      <c r="KWE1886" s="84"/>
      <c r="KWF1886" s="84"/>
      <c r="KWG1886" s="84"/>
      <c r="KWH1886" s="84"/>
      <c r="KWI1886" s="84"/>
      <c r="KWJ1886" s="84"/>
      <c r="KWK1886" s="84"/>
      <c r="KWL1886" s="84"/>
      <c r="KWM1886" s="84"/>
      <c r="KWN1886" s="84"/>
      <c r="KWO1886" s="84"/>
      <c r="KWP1886" s="84"/>
      <c r="KWQ1886" s="84"/>
      <c r="KWR1886" s="84"/>
      <c r="KWS1886" s="84"/>
      <c r="KWT1886" s="84"/>
      <c r="KWU1886" s="84"/>
      <c r="KWV1886" s="84"/>
      <c r="KWW1886" s="84"/>
      <c r="KWX1886" s="84"/>
      <c r="KWY1886" s="84"/>
      <c r="KWZ1886" s="84"/>
      <c r="KXA1886" s="84"/>
      <c r="KXB1886" s="84"/>
      <c r="KXC1886" s="84"/>
      <c r="KXD1886" s="84"/>
      <c r="KXE1886" s="84"/>
      <c r="KXF1886" s="84"/>
      <c r="KXG1886" s="84"/>
      <c r="KXH1886" s="84"/>
      <c r="KXI1886" s="84"/>
      <c r="KXJ1886" s="84"/>
      <c r="KXK1886" s="84"/>
      <c r="KXL1886" s="84"/>
      <c r="KXM1886" s="84"/>
      <c r="KXN1886" s="84"/>
      <c r="KXO1886" s="84"/>
      <c r="KXP1886" s="84"/>
      <c r="KXQ1886" s="84"/>
      <c r="KXR1886" s="84"/>
      <c r="KXS1886" s="84"/>
      <c r="KXT1886" s="84"/>
      <c r="KXU1886" s="84"/>
      <c r="KXV1886" s="84"/>
      <c r="KXW1886" s="84"/>
      <c r="KXX1886" s="84"/>
      <c r="KXY1886" s="84"/>
      <c r="KXZ1886" s="84"/>
      <c r="KYA1886" s="84"/>
      <c r="KYB1886" s="84"/>
      <c r="KYC1886" s="84"/>
      <c r="KYD1886" s="84"/>
      <c r="KYE1886" s="84"/>
      <c r="KYF1886" s="84"/>
      <c r="KYG1886" s="84"/>
      <c r="KYH1886" s="84"/>
      <c r="KYI1886" s="84"/>
      <c r="KYJ1886" s="84"/>
      <c r="KYK1886" s="84"/>
      <c r="KYL1886" s="84"/>
      <c r="KYM1886" s="84"/>
      <c r="KYN1886" s="84"/>
      <c r="KYO1886" s="84"/>
      <c r="KYP1886" s="84"/>
      <c r="KYQ1886" s="84"/>
      <c r="KYR1886" s="84"/>
      <c r="KYS1886" s="84"/>
      <c r="KYT1886" s="84"/>
      <c r="KYU1886" s="84"/>
      <c r="KYV1886" s="84"/>
      <c r="KYW1886" s="84"/>
      <c r="KYX1886" s="84"/>
      <c r="KYY1886" s="84"/>
      <c r="KYZ1886" s="84"/>
      <c r="KZA1886" s="84"/>
      <c r="KZB1886" s="84"/>
      <c r="KZC1886" s="84"/>
      <c r="KZD1886" s="84"/>
      <c r="KZE1886" s="84"/>
      <c r="KZF1886" s="84"/>
      <c r="KZG1886" s="84"/>
      <c r="KZH1886" s="84"/>
      <c r="KZI1886" s="84"/>
      <c r="KZJ1886" s="84"/>
      <c r="KZK1886" s="84"/>
      <c r="KZL1886" s="84"/>
      <c r="KZM1886" s="84"/>
      <c r="KZN1886" s="84"/>
      <c r="KZO1886" s="84"/>
      <c r="KZP1886" s="84"/>
      <c r="KZQ1886" s="84"/>
      <c r="KZR1886" s="84"/>
      <c r="KZS1886" s="84"/>
      <c r="KZT1886" s="84"/>
      <c r="KZU1886" s="84"/>
      <c r="KZV1886" s="84"/>
      <c r="KZW1886" s="84"/>
      <c r="KZX1886" s="84"/>
      <c r="KZY1886" s="84"/>
      <c r="KZZ1886" s="84"/>
      <c r="LAA1886" s="84"/>
      <c r="LAB1886" s="84"/>
      <c r="LAC1886" s="84"/>
      <c r="LAD1886" s="84"/>
      <c r="LAE1886" s="84"/>
      <c r="LAF1886" s="84"/>
      <c r="LAG1886" s="84"/>
      <c r="LAH1886" s="84"/>
      <c r="LAI1886" s="84"/>
      <c r="LAJ1886" s="84"/>
      <c r="LAK1886" s="84"/>
      <c r="LAL1886" s="84"/>
      <c r="LAM1886" s="84"/>
      <c r="LAN1886" s="84"/>
      <c r="LAO1886" s="84"/>
      <c r="LAP1886" s="84"/>
      <c r="LAQ1886" s="84"/>
      <c r="LAR1886" s="84"/>
      <c r="LAS1886" s="84"/>
      <c r="LAT1886" s="84"/>
      <c r="LAU1886" s="84"/>
      <c r="LAV1886" s="84"/>
      <c r="LAW1886" s="84"/>
      <c r="LAX1886" s="84"/>
      <c r="LAY1886" s="84"/>
      <c r="LAZ1886" s="84"/>
      <c r="LBA1886" s="84"/>
      <c r="LBB1886" s="84"/>
      <c r="LBC1886" s="84"/>
      <c r="LBD1886" s="84"/>
      <c r="LBE1886" s="84"/>
      <c r="LBF1886" s="84"/>
      <c r="LBG1886" s="84"/>
      <c r="LBH1886" s="84"/>
      <c r="LBI1886" s="84"/>
      <c r="LBJ1886" s="84"/>
      <c r="LBK1886" s="84"/>
      <c r="LBL1886" s="84"/>
      <c r="LBM1886" s="84"/>
      <c r="LBN1886" s="84"/>
      <c r="LBO1886" s="84"/>
      <c r="LBP1886" s="84"/>
      <c r="LBQ1886" s="84"/>
      <c r="LBR1886" s="84"/>
      <c r="LBS1886" s="84"/>
      <c r="LBT1886" s="84"/>
      <c r="LBU1886" s="84"/>
      <c r="LBV1886" s="84"/>
      <c r="LBW1886" s="84"/>
      <c r="LBX1886" s="84"/>
      <c r="LBY1886" s="84"/>
      <c r="LBZ1886" s="84"/>
      <c r="LCA1886" s="84"/>
      <c r="LCB1886" s="84"/>
      <c r="LCC1886" s="84"/>
      <c r="LCD1886" s="84"/>
      <c r="LCE1886" s="84"/>
      <c r="LCF1886" s="84"/>
      <c r="LCG1886" s="84"/>
      <c r="LCH1886" s="84"/>
      <c r="LCI1886" s="84"/>
      <c r="LCJ1886" s="84"/>
      <c r="LCK1886" s="84"/>
      <c r="LCL1886" s="84"/>
      <c r="LCM1886" s="84"/>
      <c r="LCN1886" s="84"/>
      <c r="LCO1886" s="84"/>
      <c r="LCP1886" s="84"/>
      <c r="LCQ1886" s="84"/>
      <c r="LCR1886" s="84"/>
      <c r="LCS1886" s="84"/>
      <c r="LCT1886" s="84"/>
      <c r="LCU1886" s="84"/>
      <c r="LCV1886" s="84"/>
      <c r="LCW1886" s="84"/>
      <c r="LCX1886" s="84"/>
      <c r="LCY1886" s="84"/>
      <c r="LCZ1886" s="84"/>
      <c r="LDA1886" s="84"/>
      <c r="LDB1886" s="84"/>
      <c r="LDC1886" s="84"/>
      <c r="LDD1886" s="84"/>
      <c r="LDE1886" s="84"/>
      <c r="LDF1886" s="84"/>
      <c r="LDG1886" s="84"/>
      <c r="LDH1886" s="84"/>
      <c r="LDI1886" s="84"/>
      <c r="LDJ1886" s="84"/>
      <c r="LDK1886" s="84"/>
      <c r="LDL1886" s="84"/>
      <c r="LDM1886" s="84"/>
      <c r="LDN1886" s="84"/>
      <c r="LDO1886" s="84"/>
      <c r="LDP1886" s="84"/>
      <c r="LDQ1886" s="84"/>
      <c r="LDR1886" s="84"/>
      <c r="LDS1886" s="84"/>
      <c r="LDT1886" s="84"/>
      <c r="LDU1886" s="84"/>
      <c r="LDV1886" s="84"/>
      <c r="LDW1886" s="84"/>
      <c r="LDX1886" s="84"/>
      <c r="LDY1886" s="84"/>
      <c r="LDZ1886" s="84"/>
      <c r="LEA1886" s="84"/>
      <c r="LEB1886" s="84"/>
      <c r="LEC1886" s="84"/>
      <c r="LED1886" s="84"/>
      <c r="LEE1886" s="84"/>
      <c r="LEF1886" s="84"/>
      <c r="LEG1886" s="84"/>
      <c r="LEH1886" s="84"/>
      <c r="LEI1886" s="84"/>
      <c r="LEJ1886" s="84"/>
      <c r="LEK1886" s="84"/>
      <c r="LEL1886" s="84"/>
      <c r="LEM1886" s="84"/>
      <c r="LEN1886" s="84"/>
      <c r="LEO1886" s="84"/>
      <c r="LEP1886" s="84"/>
      <c r="LEQ1886" s="84"/>
      <c r="LER1886" s="84"/>
      <c r="LES1886" s="84"/>
      <c r="LET1886" s="84"/>
      <c r="LEU1886" s="84"/>
      <c r="LEV1886" s="84"/>
      <c r="LEW1886" s="84"/>
      <c r="LEX1886" s="84"/>
      <c r="LEY1886" s="84"/>
      <c r="LEZ1886" s="84"/>
      <c r="LFA1886" s="84"/>
      <c r="LFB1886" s="84"/>
      <c r="LFC1886" s="84"/>
      <c r="LFD1886" s="84"/>
      <c r="LFE1886" s="84"/>
      <c r="LFF1886" s="84"/>
      <c r="LFG1886" s="84"/>
      <c r="LFH1886" s="84"/>
      <c r="LFI1886" s="84"/>
      <c r="LFJ1886" s="84"/>
      <c r="LFK1886" s="84"/>
      <c r="LFL1886" s="84"/>
      <c r="LFM1886" s="84"/>
      <c r="LFN1886" s="84"/>
      <c r="LFO1886" s="84"/>
      <c r="LFP1886" s="84"/>
      <c r="LFQ1886" s="84"/>
      <c r="LFR1886" s="84"/>
      <c r="LFS1886" s="84"/>
      <c r="LFT1886" s="84"/>
      <c r="LFU1886" s="84"/>
      <c r="LFV1886" s="84"/>
      <c r="LFW1886" s="84"/>
      <c r="LFX1886" s="84"/>
      <c r="LFY1886" s="84"/>
      <c r="LFZ1886" s="84"/>
      <c r="LGA1886" s="84"/>
      <c r="LGB1886" s="84"/>
      <c r="LGC1886" s="84"/>
      <c r="LGD1886" s="84"/>
      <c r="LGE1886" s="84"/>
      <c r="LGF1886" s="84"/>
      <c r="LGG1886" s="84"/>
      <c r="LGH1886" s="84"/>
      <c r="LGI1886" s="84"/>
      <c r="LGJ1886" s="84"/>
      <c r="LGK1886" s="84"/>
      <c r="LGL1886" s="84"/>
      <c r="LGM1886" s="84"/>
      <c r="LGN1886" s="84"/>
      <c r="LGO1886" s="84"/>
      <c r="LGP1886" s="84"/>
      <c r="LGQ1886" s="84"/>
      <c r="LGR1886" s="84"/>
      <c r="LGS1886" s="84"/>
      <c r="LGT1886" s="84"/>
      <c r="LGU1886" s="84"/>
      <c r="LGV1886" s="84"/>
      <c r="LGW1886" s="84"/>
      <c r="LGX1886" s="84"/>
      <c r="LGY1886" s="84"/>
      <c r="LGZ1886" s="84"/>
      <c r="LHA1886" s="84"/>
      <c r="LHB1886" s="84"/>
      <c r="LHC1886" s="84"/>
      <c r="LHD1886" s="84"/>
      <c r="LHE1886" s="84"/>
      <c r="LHF1886" s="84"/>
      <c r="LHG1886" s="84"/>
      <c r="LHH1886" s="84"/>
      <c r="LHI1886" s="84"/>
      <c r="LHJ1886" s="84"/>
      <c r="LHK1886" s="84"/>
      <c r="LHL1886" s="84"/>
      <c r="LHM1886" s="84"/>
      <c r="LHN1886" s="84"/>
      <c r="LHO1886" s="84"/>
      <c r="LHP1886" s="84"/>
      <c r="LHQ1886" s="84"/>
      <c r="LHR1886" s="84"/>
      <c r="LHS1886" s="84"/>
      <c r="LHT1886" s="84"/>
      <c r="LHU1886" s="84"/>
      <c r="LHV1886" s="84"/>
      <c r="LHW1886" s="84"/>
      <c r="LHX1886" s="84"/>
      <c r="LHY1886" s="84"/>
      <c r="LHZ1886" s="84"/>
      <c r="LIA1886" s="84"/>
      <c r="LIB1886" s="84"/>
      <c r="LIC1886" s="84"/>
      <c r="LID1886" s="84"/>
      <c r="LIE1886" s="84"/>
      <c r="LIF1886" s="84"/>
      <c r="LIG1886" s="84"/>
      <c r="LIH1886" s="84"/>
      <c r="LII1886" s="84"/>
      <c r="LIJ1886" s="84"/>
      <c r="LIK1886" s="84"/>
      <c r="LIL1886" s="84"/>
      <c r="LIM1886" s="84"/>
      <c r="LIN1886" s="84"/>
      <c r="LIO1886" s="84"/>
      <c r="LIP1886" s="84"/>
      <c r="LIQ1886" s="84"/>
      <c r="LIR1886" s="84"/>
      <c r="LIS1886" s="84"/>
      <c r="LIT1886" s="84"/>
      <c r="LIU1886" s="84"/>
      <c r="LIV1886" s="84"/>
      <c r="LIW1886" s="84"/>
      <c r="LIX1886" s="84"/>
      <c r="LIY1886" s="84"/>
      <c r="LIZ1886" s="84"/>
      <c r="LJA1886" s="84"/>
      <c r="LJB1886" s="84"/>
      <c r="LJC1886" s="84"/>
      <c r="LJD1886" s="84"/>
      <c r="LJE1886" s="84"/>
      <c r="LJF1886" s="84"/>
      <c r="LJG1886" s="84"/>
      <c r="LJH1886" s="84"/>
      <c r="LJI1886" s="84"/>
      <c r="LJJ1886" s="84"/>
      <c r="LJK1886" s="84"/>
      <c r="LJL1886" s="84"/>
      <c r="LJM1886" s="84"/>
      <c r="LJN1886" s="84"/>
      <c r="LJO1886" s="84"/>
      <c r="LJP1886" s="84"/>
      <c r="LJQ1886" s="84"/>
      <c r="LJR1886" s="84"/>
      <c r="LJS1886" s="84"/>
      <c r="LJT1886" s="84"/>
      <c r="LJU1886" s="84"/>
      <c r="LJV1886" s="84"/>
      <c r="LJW1886" s="84"/>
      <c r="LJX1886" s="84"/>
      <c r="LJY1886" s="84"/>
      <c r="LJZ1886" s="84"/>
      <c r="LKA1886" s="84"/>
      <c r="LKB1886" s="84"/>
      <c r="LKC1886" s="84"/>
      <c r="LKD1886" s="84"/>
      <c r="LKE1886" s="84"/>
      <c r="LKF1886" s="84"/>
      <c r="LKG1886" s="84"/>
      <c r="LKH1886" s="84"/>
      <c r="LKI1886" s="84"/>
      <c r="LKJ1886" s="84"/>
      <c r="LKK1886" s="84"/>
      <c r="LKL1886" s="84"/>
      <c r="LKM1886" s="84"/>
      <c r="LKN1886" s="84"/>
      <c r="LKO1886" s="84"/>
      <c r="LKP1886" s="84"/>
      <c r="LKQ1886" s="84"/>
      <c r="LKR1886" s="84"/>
      <c r="LKS1886" s="84"/>
      <c r="LKT1886" s="84"/>
      <c r="LKU1886" s="84"/>
      <c r="LKV1886" s="84"/>
      <c r="LKW1886" s="84"/>
      <c r="LKX1886" s="84"/>
      <c r="LKY1886" s="84"/>
      <c r="LKZ1886" s="84"/>
      <c r="LLA1886" s="84"/>
      <c r="LLB1886" s="84"/>
      <c r="LLC1886" s="84"/>
      <c r="LLD1886" s="84"/>
      <c r="LLE1886" s="84"/>
      <c r="LLF1886" s="84"/>
      <c r="LLG1886" s="84"/>
      <c r="LLH1886" s="84"/>
      <c r="LLI1886" s="84"/>
      <c r="LLJ1886" s="84"/>
      <c r="LLK1886" s="84"/>
      <c r="LLL1886" s="84"/>
      <c r="LLM1886" s="84"/>
      <c r="LLN1886" s="84"/>
      <c r="LLO1886" s="84"/>
      <c r="LLP1886" s="84"/>
      <c r="LLQ1886" s="84"/>
      <c r="LLR1886" s="84"/>
      <c r="LLS1886" s="84"/>
      <c r="LLT1886" s="84"/>
      <c r="LLU1886" s="84"/>
      <c r="LLV1886" s="84"/>
      <c r="LLW1886" s="84"/>
      <c r="LLX1886" s="84"/>
      <c r="LLY1886" s="84"/>
      <c r="LLZ1886" s="84"/>
      <c r="LMA1886" s="84"/>
      <c r="LMB1886" s="84"/>
      <c r="LMC1886" s="84"/>
      <c r="LMD1886" s="84"/>
      <c r="LME1886" s="84"/>
      <c r="LMF1886" s="84"/>
      <c r="LMG1886" s="84"/>
      <c r="LMH1886" s="84"/>
      <c r="LMI1886" s="84"/>
      <c r="LMJ1886" s="84"/>
      <c r="LMK1886" s="84"/>
      <c r="LML1886" s="84"/>
      <c r="LMM1886" s="84"/>
      <c r="LMN1886" s="84"/>
      <c r="LMO1886" s="84"/>
      <c r="LMP1886" s="84"/>
      <c r="LMQ1886" s="84"/>
      <c r="LMR1886" s="84"/>
      <c r="LMS1886" s="84"/>
      <c r="LMT1886" s="84"/>
      <c r="LMU1886" s="84"/>
      <c r="LMV1886" s="84"/>
      <c r="LMW1886" s="84"/>
      <c r="LMX1886" s="84"/>
      <c r="LMY1886" s="84"/>
      <c r="LMZ1886" s="84"/>
      <c r="LNA1886" s="84"/>
      <c r="LNB1886" s="84"/>
      <c r="LNC1886" s="84"/>
      <c r="LND1886" s="84"/>
      <c r="LNE1886" s="84"/>
      <c r="LNF1886" s="84"/>
      <c r="LNG1886" s="84"/>
      <c r="LNH1886" s="84"/>
      <c r="LNI1886" s="84"/>
      <c r="LNJ1886" s="84"/>
      <c r="LNK1886" s="84"/>
      <c r="LNL1886" s="84"/>
      <c r="LNM1886" s="84"/>
      <c r="LNN1886" s="84"/>
      <c r="LNO1886" s="84"/>
      <c r="LNP1886" s="84"/>
      <c r="LNQ1886" s="84"/>
      <c r="LNR1886" s="84"/>
      <c r="LNS1886" s="84"/>
      <c r="LNT1886" s="84"/>
      <c r="LNU1886" s="84"/>
      <c r="LNV1886" s="84"/>
      <c r="LNW1886" s="84"/>
      <c r="LNX1886" s="84"/>
      <c r="LNY1886" s="84"/>
      <c r="LNZ1886" s="84"/>
      <c r="LOA1886" s="84"/>
      <c r="LOB1886" s="84"/>
      <c r="LOC1886" s="84"/>
      <c r="LOD1886" s="84"/>
      <c r="LOE1886" s="84"/>
      <c r="LOF1886" s="84"/>
      <c r="LOG1886" s="84"/>
      <c r="LOH1886" s="84"/>
      <c r="LOI1886" s="84"/>
      <c r="LOJ1886" s="84"/>
      <c r="LOK1886" s="84"/>
      <c r="LOL1886" s="84"/>
      <c r="LOM1886" s="84"/>
      <c r="LON1886" s="84"/>
      <c r="LOO1886" s="84"/>
      <c r="LOP1886" s="84"/>
      <c r="LOQ1886" s="84"/>
      <c r="LOR1886" s="84"/>
      <c r="LOS1886" s="84"/>
      <c r="LOT1886" s="84"/>
      <c r="LOU1886" s="84"/>
      <c r="LOV1886" s="84"/>
      <c r="LOW1886" s="84"/>
      <c r="LOX1886" s="84"/>
      <c r="LOY1886" s="84"/>
      <c r="LOZ1886" s="84"/>
      <c r="LPA1886" s="84"/>
      <c r="LPB1886" s="84"/>
      <c r="LPC1886" s="84"/>
      <c r="LPD1886" s="84"/>
      <c r="LPE1886" s="84"/>
      <c r="LPF1886" s="84"/>
      <c r="LPG1886" s="84"/>
      <c r="LPH1886" s="84"/>
      <c r="LPI1886" s="84"/>
      <c r="LPJ1886" s="84"/>
      <c r="LPK1886" s="84"/>
      <c r="LPL1886" s="84"/>
      <c r="LPM1886" s="84"/>
      <c r="LPN1886" s="84"/>
      <c r="LPO1886" s="84"/>
      <c r="LPP1886" s="84"/>
      <c r="LPQ1886" s="84"/>
      <c r="LPR1886" s="84"/>
      <c r="LPS1886" s="84"/>
      <c r="LPT1886" s="84"/>
      <c r="LPU1886" s="84"/>
      <c r="LPV1886" s="84"/>
      <c r="LPW1886" s="84"/>
      <c r="LPX1886" s="84"/>
      <c r="LPY1886" s="84"/>
      <c r="LPZ1886" s="84"/>
      <c r="LQA1886" s="84"/>
      <c r="LQB1886" s="84"/>
      <c r="LQC1886" s="84"/>
      <c r="LQD1886" s="84"/>
      <c r="LQE1886" s="84"/>
      <c r="LQF1886" s="84"/>
      <c r="LQG1886" s="84"/>
      <c r="LQH1886" s="84"/>
      <c r="LQI1886" s="84"/>
      <c r="LQJ1886" s="84"/>
      <c r="LQK1886" s="84"/>
      <c r="LQL1886" s="84"/>
      <c r="LQM1886" s="84"/>
      <c r="LQN1886" s="84"/>
      <c r="LQO1886" s="84"/>
      <c r="LQP1886" s="84"/>
      <c r="LQQ1886" s="84"/>
      <c r="LQR1886" s="84"/>
      <c r="LQS1886" s="84"/>
      <c r="LQT1886" s="84"/>
      <c r="LQU1886" s="84"/>
      <c r="LQV1886" s="84"/>
      <c r="LQW1886" s="84"/>
      <c r="LQX1886" s="84"/>
      <c r="LQY1886" s="84"/>
      <c r="LQZ1886" s="84"/>
      <c r="LRA1886" s="84"/>
      <c r="LRB1886" s="84"/>
      <c r="LRC1886" s="84"/>
      <c r="LRD1886" s="84"/>
      <c r="LRE1886" s="84"/>
      <c r="LRF1886" s="84"/>
      <c r="LRG1886" s="84"/>
      <c r="LRH1886" s="84"/>
      <c r="LRI1886" s="84"/>
      <c r="LRJ1886" s="84"/>
      <c r="LRK1886" s="84"/>
      <c r="LRL1886" s="84"/>
      <c r="LRM1886" s="84"/>
      <c r="LRN1886" s="84"/>
      <c r="LRO1886" s="84"/>
      <c r="LRP1886" s="84"/>
      <c r="LRQ1886" s="84"/>
      <c r="LRR1886" s="84"/>
      <c r="LRS1886" s="84"/>
      <c r="LRT1886" s="84"/>
      <c r="LRU1886" s="84"/>
      <c r="LRV1886" s="84"/>
      <c r="LRW1886" s="84"/>
      <c r="LRX1886" s="84"/>
      <c r="LRY1886" s="84"/>
      <c r="LRZ1886" s="84"/>
      <c r="LSA1886" s="84"/>
      <c r="LSB1886" s="84"/>
      <c r="LSC1886" s="84"/>
      <c r="LSD1886" s="84"/>
      <c r="LSE1886" s="84"/>
      <c r="LSF1886" s="84"/>
      <c r="LSG1886" s="84"/>
      <c r="LSH1886" s="84"/>
      <c r="LSI1886" s="84"/>
      <c r="LSJ1886" s="84"/>
      <c r="LSK1886" s="84"/>
      <c r="LSL1886" s="84"/>
      <c r="LSM1886" s="84"/>
      <c r="LSN1886" s="84"/>
      <c r="LSO1886" s="84"/>
      <c r="LSP1886" s="84"/>
      <c r="LSQ1886" s="84"/>
      <c r="LSR1886" s="84"/>
      <c r="LSS1886" s="84"/>
      <c r="LST1886" s="84"/>
      <c r="LSU1886" s="84"/>
      <c r="LSV1886" s="84"/>
      <c r="LSW1886" s="84"/>
      <c r="LSX1886" s="84"/>
      <c r="LSY1886" s="84"/>
      <c r="LSZ1886" s="84"/>
      <c r="LTA1886" s="84"/>
      <c r="LTB1886" s="84"/>
      <c r="LTC1886" s="84"/>
      <c r="LTD1886" s="84"/>
      <c r="LTE1886" s="84"/>
      <c r="LTF1886" s="84"/>
      <c r="LTG1886" s="84"/>
      <c r="LTH1886" s="84"/>
      <c r="LTI1886" s="84"/>
      <c r="LTJ1886" s="84"/>
      <c r="LTK1886" s="84"/>
      <c r="LTL1886" s="84"/>
      <c r="LTM1886" s="84"/>
      <c r="LTN1886" s="84"/>
      <c r="LTO1886" s="84"/>
      <c r="LTP1886" s="84"/>
      <c r="LTQ1886" s="84"/>
      <c r="LTR1886" s="84"/>
      <c r="LTS1886" s="84"/>
      <c r="LTT1886" s="84"/>
      <c r="LTU1886" s="84"/>
      <c r="LTV1886" s="84"/>
      <c r="LTW1886" s="84"/>
      <c r="LTX1886" s="84"/>
      <c r="LTY1886" s="84"/>
      <c r="LTZ1886" s="84"/>
      <c r="LUA1886" s="84"/>
      <c r="LUB1886" s="84"/>
      <c r="LUC1886" s="84"/>
      <c r="LUD1886" s="84"/>
      <c r="LUE1886" s="84"/>
      <c r="LUF1886" s="84"/>
      <c r="LUG1886" s="84"/>
      <c r="LUH1886" s="84"/>
      <c r="LUI1886" s="84"/>
      <c r="LUJ1886" s="84"/>
      <c r="LUK1886" s="84"/>
      <c r="LUL1886" s="84"/>
      <c r="LUM1886" s="84"/>
      <c r="LUN1886" s="84"/>
      <c r="LUO1886" s="84"/>
      <c r="LUP1886" s="84"/>
      <c r="LUQ1886" s="84"/>
      <c r="LUR1886" s="84"/>
      <c r="LUS1886" s="84"/>
      <c r="LUT1886" s="84"/>
      <c r="LUU1886" s="84"/>
      <c r="LUV1886" s="84"/>
      <c r="LUW1886" s="84"/>
      <c r="LUX1886" s="84"/>
      <c r="LUY1886" s="84"/>
      <c r="LUZ1886" s="84"/>
      <c r="LVA1886" s="84"/>
      <c r="LVB1886" s="84"/>
      <c r="LVC1886" s="84"/>
      <c r="LVD1886" s="84"/>
      <c r="LVE1886" s="84"/>
      <c r="LVF1886" s="84"/>
      <c r="LVG1886" s="84"/>
      <c r="LVH1886" s="84"/>
      <c r="LVI1886" s="84"/>
      <c r="LVJ1886" s="84"/>
      <c r="LVK1886" s="84"/>
      <c r="LVL1886" s="84"/>
      <c r="LVM1886" s="84"/>
      <c r="LVN1886" s="84"/>
      <c r="LVO1886" s="84"/>
      <c r="LVP1886" s="84"/>
      <c r="LVQ1886" s="84"/>
      <c r="LVR1886" s="84"/>
      <c r="LVS1886" s="84"/>
      <c r="LVT1886" s="84"/>
      <c r="LVU1886" s="84"/>
      <c r="LVV1886" s="84"/>
      <c r="LVW1886" s="84"/>
      <c r="LVX1886" s="84"/>
      <c r="LVY1886" s="84"/>
      <c r="LVZ1886" s="84"/>
      <c r="LWA1886" s="84"/>
      <c r="LWB1886" s="84"/>
      <c r="LWC1886" s="84"/>
      <c r="LWD1886" s="84"/>
      <c r="LWE1886" s="84"/>
      <c r="LWF1886" s="84"/>
      <c r="LWG1886" s="84"/>
      <c r="LWH1886" s="84"/>
      <c r="LWI1886" s="84"/>
      <c r="LWJ1886" s="84"/>
      <c r="LWK1886" s="84"/>
      <c r="LWL1886" s="84"/>
      <c r="LWM1886" s="84"/>
      <c r="LWN1886" s="84"/>
      <c r="LWO1886" s="84"/>
      <c r="LWP1886" s="84"/>
      <c r="LWQ1886" s="84"/>
      <c r="LWR1886" s="84"/>
      <c r="LWS1886" s="84"/>
      <c r="LWT1886" s="84"/>
      <c r="LWU1886" s="84"/>
      <c r="LWV1886" s="84"/>
      <c r="LWW1886" s="84"/>
      <c r="LWX1886" s="84"/>
      <c r="LWY1886" s="84"/>
      <c r="LWZ1886" s="84"/>
      <c r="LXA1886" s="84"/>
      <c r="LXB1886" s="84"/>
      <c r="LXC1886" s="84"/>
      <c r="LXD1886" s="84"/>
      <c r="LXE1886" s="84"/>
      <c r="LXF1886" s="84"/>
      <c r="LXG1886" s="84"/>
      <c r="LXH1886" s="84"/>
      <c r="LXI1886" s="84"/>
      <c r="LXJ1886" s="84"/>
      <c r="LXK1886" s="84"/>
      <c r="LXL1886" s="84"/>
      <c r="LXM1886" s="84"/>
      <c r="LXN1886" s="84"/>
      <c r="LXO1886" s="84"/>
      <c r="LXP1886" s="84"/>
      <c r="LXQ1886" s="84"/>
      <c r="LXR1886" s="84"/>
      <c r="LXS1886" s="84"/>
      <c r="LXT1886" s="84"/>
      <c r="LXU1886" s="84"/>
      <c r="LXV1886" s="84"/>
      <c r="LXW1886" s="84"/>
      <c r="LXX1886" s="84"/>
      <c r="LXY1886" s="84"/>
      <c r="LXZ1886" s="84"/>
      <c r="LYA1886" s="84"/>
      <c r="LYB1886" s="84"/>
      <c r="LYC1886" s="84"/>
      <c r="LYD1886" s="84"/>
      <c r="LYE1886" s="84"/>
      <c r="LYF1886" s="84"/>
      <c r="LYG1886" s="84"/>
      <c r="LYH1886" s="84"/>
      <c r="LYI1886" s="84"/>
      <c r="LYJ1886" s="84"/>
      <c r="LYK1886" s="84"/>
      <c r="LYL1886" s="84"/>
      <c r="LYM1886" s="84"/>
      <c r="LYN1886" s="84"/>
      <c r="LYO1886" s="84"/>
      <c r="LYP1886" s="84"/>
      <c r="LYQ1886" s="84"/>
      <c r="LYR1886" s="84"/>
      <c r="LYS1886" s="84"/>
      <c r="LYT1886" s="84"/>
      <c r="LYU1886" s="84"/>
      <c r="LYV1886" s="84"/>
      <c r="LYW1886" s="84"/>
      <c r="LYX1886" s="84"/>
      <c r="LYY1886" s="84"/>
      <c r="LYZ1886" s="84"/>
      <c r="LZA1886" s="84"/>
      <c r="LZB1886" s="84"/>
      <c r="LZC1886" s="84"/>
      <c r="LZD1886" s="84"/>
      <c r="LZE1886" s="84"/>
      <c r="LZF1886" s="84"/>
      <c r="LZG1886" s="84"/>
      <c r="LZH1886" s="84"/>
      <c r="LZI1886" s="84"/>
      <c r="LZJ1886" s="84"/>
      <c r="LZK1886" s="84"/>
      <c r="LZL1886" s="84"/>
      <c r="LZM1886" s="84"/>
      <c r="LZN1886" s="84"/>
      <c r="LZO1886" s="84"/>
      <c r="LZP1886" s="84"/>
      <c r="LZQ1886" s="84"/>
      <c r="LZR1886" s="84"/>
      <c r="LZS1886" s="84"/>
      <c r="LZT1886" s="84"/>
      <c r="LZU1886" s="84"/>
      <c r="LZV1886" s="84"/>
      <c r="LZW1886" s="84"/>
      <c r="LZX1886" s="84"/>
      <c r="LZY1886" s="84"/>
      <c r="LZZ1886" s="84"/>
      <c r="MAA1886" s="84"/>
      <c r="MAB1886" s="84"/>
      <c r="MAC1886" s="84"/>
      <c r="MAD1886" s="84"/>
      <c r="MAE1886" s="84"/>
      <c r="MAF1886" s="84"/>
      <c r="MAG1886" s="84"/>
      <c r="MAH1886" s="84"/>
      <c r="MAI1886" s="84"/>
      <c r="MAJ1886" s="84"/>
      <c r="MAK1886" s="84"/>
      <c r="MAL1886" s="84"/>
      <c r="MAM1886" s="84"/>
      <c r="MAN1886" s="84"/>
      <c r="MAO1886" s="84"/>
      <c r="MAP1886" s="84"/>
      <c r="MAQ1886" s="84"/>
      <c r="MAR1886" s="84"/>
      <c r="MAS1886" s="84"/>
      <c r="MAT1886" s="84"/>
      <c r="MAU1886" s="84"/>
      <c r="MAV1886" s="84"/>
      <c r="MAW1886" s="84"/>
      <c r="MAX1886" s="84"/>
      <c r="MAY1886" s="84"/>
      <c r="MAZ1886" s="84"/>
      <c r="MBA1886" s="84"/>
      <c r="MBB1886" s="84"/>
      <c r="MBC1886" s="84"/>
      <c r="MBD1886" s="84"/>
      <c r="MBE1886" s="84"/>
      <c r="MBF1886" s="84"/>
      <c r="MBG1886" s="84"/>
      <c r="MBH1886" s="84"/>
      <c r="MBI1886" s="84"/>
      <c r="MBJ1886" s="84"/>
      <c r="MBK1886" s="84"/>
      <c r="MBL1886" s="84"/>
      <c r="MBM1886" s="84"/>
      <c r="MBN1886" s="84"/>
      <c r="MBO1886" s="84"/>
      <c r="MBP1886" s="84"/>
      <c r="MBQ1886" s="84"/>
      <c r="MBR1886" s="84"/>
      <c r="MBS1886" s="84"/>
      <c r="MBT1886" s="84"/>
      <c r="MBU1886" s="84"/>
      <c r="MBV1886" s="84"/>
      <c r="MBW1886" s="84"/>
      <c r="MBX1886" s="84"/>
      <c r="MBY1886" s="84"/>
      <c r="MBZ1886" s="84"/>
      <c r="MCA1886" s="84"/>
      <c r="MCB1886" s="84"/>
      <c r="MCC1886" s="84"/>
      <c r="MCD1886" s="84"/>
      <c r="MCE1886" s="84"/>
      <c r="MCF1886" s="84"/>
      <c r="MCG1886" s="84"/>
      <c r="MCH1886" s="84"/>
      <c r="MCI1886" s="84"/>
      <c r="MCJ1886" s="84"/>
      <c r="MCK1886" s="84"/>
      <c r="MCL1886" s="84"/>
      <c r="MCM1886" s="84"/>
      <c r="MCN1886" s="84"/>
      <c r="MCO1886" s="84"/>
      <c r="MCP1886" s="84"/>
      <c r="MCQ1886" s="84"/>
      <c r="MCR1886" s="84"/>
      <c r="MCS1886" s="84"/>
      <c r="MCT1886" s="84"/>
      <c r="MCU1886" s="84"/>
      <c r="MCV1886" s="84"/>
      <c r="MCW1886" s="84"/>
      <c r="MCX1886" s="84"/>
      <c r="MCY1886" s="84"/>
      <c r="MCZ1886" s="84"/>
      <c r="MDA1886" s="84"/>
      <c r="MDB1886" s="84"/>
      <c r="MDC1886" s="84"/>
      <c r="MDD1886" s="84"/>
      <c r="MDE1886" s="84"/>
      <c r="MDF1886" s="84"/>
      <c r="MDG1886" s="84"/>
      <c r="MDH1886" s="84"/>
      <c r="MDI1886" s="84"/>
      <c r="MDJ1886" s="84"/>
      <c r="MDK1886" s="84"/>
      <c r="MDL1886" s="84"/>
      <c r="MDM1886" s="84"/>
      <c r="MDN1886" s="84"/>
      <c r="MDO1886" s="84"/>
      <c r="MDP1886" s="84"/>
      <c r="MDQ1886" s="84"/>
      <c r="MDR1886" s="84"/>
      <c r="MDS1886" s="84"/>
      <c r="MDT1886" s="84"/>
      <c r="MDU1886" s="84"/>
      <c r="MDV1886" s="84"/>
      <c r="MDW1886" s="84"/>
      <c r="MDX1886" s="84"/>
      <c r="MDY1886" s="84"/>
      <c r="MDZ1886" s="84"/>
      <c r="MEA1886" s="84"/>
      <c r="MEB1886" s="84"/>
      <c r="MEC1886" s="84"/>
      <c r="MED1886" s="84"/>
      <c r="MEE1886" s="84"/>
      <c r="MEF1886" s="84"/>
      <c r="MEG1886" s="84"/>
      <c r="MEH1886" s="84"/>
      <c r="MEI1886" s="84"/>
      <c r="MEJ1886" s="84"/>
      <c r="MEK1886" s="84"/>
      <c r="MEL1886" s="84"/>
      <c r="MEM1886" s="84"/>
      <c r="MEN1886" s="84"/>
      <c r="MEO1886" s="84"/>
      <c r="MEP1886" s="84"/>
      <c r="MEQ1886" s="84"/>
      <c r="MER1886" s="84"/>
      <c r="MES1886" s="84"/>
      <c r="MET1886" s="84"/>
      <c r="MEU1886" s="84"/>
      <c r="MEV1886" s="84"/>
      <c r="MEW1886" s="84"/>
      <c r="MEX1886" s="84"/>
      <c r="MEY1886" s="84"/>
      <c r="MEZ1886" s="84"/>
      <c r="MFA1886" s="84"/>
      <c r="MFB1886" s="84"/>
      <c r="MFC1886" s="84"/>
      <c r="MFD1886" s="84"/>
      <c r="MFE1886" s="84"/>
      <c r="MFF1886" s="84"/>
      <c r="MFG1886" s="84"/>
      <c r="MFH1886" s="84"/>
      <c r="MFI1886" s="84"/>
      <c r="MFJ1886" s="84"/>
      <c r="MFK1886" s="84"/>
      <c r="MFL1886" s="84"/>
      <c r="MFM1886" s="84"/>
      <c r="MFN1886" s="84"/>
      <c r="MFO1886" s="84"/>
      <c r="MFP1886" s="84"/>
      <c r="MFQ1886" s="84"/>
      <c r="MFR1886" s="84"/>
      <c r="MFS1886" s="84"/>
      <c r="MFT1886" s="84"/>
      <c r="MFU1886" s="84"/>
      <c r="MFV1886" s="84"/>
      <c r="MFW1886" s="84"/>
      <c r="MFX1886" s="84"/>
      <c r="MFY1886" s="84"/>
      <c r="MFZ1886" s="84"/>
      <c r="MGA1886" s="84"/>
      <c r="MGB1886" s="84"/>
      <c r="MGC1886" s="84"/>
      <c r="MGD1886" s="84"/>
      <c r="MGE1886" s="84"/>
      <c r="MGF1886" s="84"/>
      <c r="MGG1886" s="84"/>
      <c r="MGH1886" s="84"/>
      <c r="MGI1886" s="84"/>
      <c r="MGJ1886" s="84"/>
      <c r="MGK1886" s="84"/>
      <c r="MGL1886" s="84"/>
      <c r="MGM1886" s="84"/>
      <c r="MGN1886" s="84"/>
      <c r="MGO1886" s="84"/>
      <c r="MGP1886" s="84"/>
      <c r="MGQ1886" s="84"/>
      <c r="MGR1886" s="84"/>
      <c r="MGS1886" s="84"/>
      <c r="MGT1886" s="84"/>
      <c r="MGU1886" s="84"/>
      <c r="MGV1886" s="84"/>
      <c r="MGW1886" s="84"/>
      <c r="MGX1886" s="84"/>
      <c r="MGY1886" s="84"/>
      <c r="MGZ1886" s="84"/>
      <c r="MHA1886" s="84"/>
      <c r="MHB1886" s="84"/>
      <c r="MHC1886" s="84"/>
      <c r="MHD1886" s="84"/>
      <c r="MHE1886" s="84"/>
      <c r="MHF1886" s="84"/>
      <c r="MHG1886" s="84"/>
      <c r="MHH1886" s="84"/>
      <c r="MHI1886" s="84"/>
      <c r="MHJ1886" s="84"/>
      <c r="MHK1886" s="84"/>
      <c r="MHL1886" s="84"/>
      <c r="MHM1886" s="84"/>
      <c r="MHN1886" s="84"/>
      <c r="MHO1886" s="84"/>
      <c r="MHP1886" s="84"/>
      <c r="MHQ1886" s="84"/>
      <c r="MHR1886" s="84"/>
      <c r="MHS1886" s="84"/>
      <c r="MHT1886" s="84"/>
      <c r="MHU1886" s="84"/>
      <c r="MHV1886" s="84"/>
      <c r="MHW1886" s="84"/>
      <c r="MHX1886" s="84"/>
      <c r="MHY1886" s="84"/>
      <c r="MHZ1886" s="84"/>
      <c r="MIA1886" s="84"/>
      <c r="MIB1886" s="84"/>
      <c r="MIC1886" s="84"/>
      <c r="MID1886" s="84"/>
      <c r="MIE1886" s="84"/>
      <c r="MIF1886" s="84"/>
      <c r="MIG1886" s="84"/>
      <c r="MIH1886" s="84"/>
      <c r="MII1886" s="84"/>
      <c r="MIJ1886" s="84"/>
      <c r="MIK1886" s="84"/>
      <c r="MIL1886" s="84"/>
      <c r="MIM1886" s="84"/>
      <c r="MIN1886" s="84"/>
      <c r="MIO1886" s="84"/>
      <c r="MIP1886" s="84"/>
      <c r="MIQ1886" s="84"/>
      <c r="MIR1886" s="84"/>
      <c r="MIS1886" s="84"/>
      <c r="MIT1886" s="84"/>
      <c r="MIU1886" s="84"/>
      <c r="MIV1886" s="84"/>
      <c r="MIW1886" s="84"/>
      <c r="MIX1886" s="84"/>
      <c r="MIY1886" s="84"/>
      <c r="MIZ1886" s="84"/>
      <c r="MJA1886" s="84"/>
      <c r="MJB1886" s="84"/>
      <c r="MJC1886" s="84"/>
      <c r="MJD1886" s="84"/>
      <c r="MJE1886" s="84"/>
      <c r="MJF1886" s="84"/>
      <c r="MJG1886" s="84"/>
      <c r="MJH1886" s="84"/>
      <c r="MJI1886" s="84"/>
      <c r="MJJ1886" s="84"/>
      <c r="MJK1886" s="84"/>
      <c r="MJL1886" s="84"/>
      <c r="MJM1886" s="84"/>
      <c r="MJN1886" s="84"/>
      <c r="MJO1886" s="84"/>
      <c r="MJP1886" s="84"/>
      <c r="MJQ1886" s="84"/>
      <c r="MJR1886" s="84"/>
      <c r="MJS1886" s="84"/>
      <c r="MJT1886" s="84"/>
      <c r="MJU1886" s="84"/>
      <c r="MJV1886" s="84"/>
      <c r="MJW1886" s="84"/>
      <c r="MJX1886" s="84"/>
      <c r="MJY1886" s="84"/>
      <c r="MJZ1886" s="84"/>
      <c r="MKA1886" s="84"/>
      <c r="MKB1886" s="84"/>
      <c r="MKC1886" s="84"/>
      <c r="MKD1886" s="84"/>
      <c r="MKE1886" s="84"/>
      <c r="MKF1886" s="84"/>
      <c r="MKG1886" s="84"/>
      <c r="MKH1886" s="84"/>
      <c r="MKI1886" s="84"/>
      <c r="MKJ1886" s="84"/>
      <c r="MKK1886" s="84"/>
      <c r="MKL1886" s="84"/>
      <c r="MKM1886" s="84"/>
      <c r="MKN1886" s="84"/>
      <c r="MKO1886" s="84"/>
      <c r="MKP1886" s="84"/>
      <c r="MKQ1886" s="84"/>
      <c r="MKR1886" s="84"/>
      <c r="MKS1886" s="84"/>
      <c r="MKT1886" s="84"/>
      <c r="MKU1886" s="84"/>
      <c r="MKV1886" s="84"/>
      <c r="MKW1886" s="84"/>
      <c r="MKX1886" s="84"/>
      <c r="MKY1886" s="84"/>
      <c r="MKZ1886" s="84"/>
      <c r="MLA1886" s="84"/>
      <c r="MLB1886" s="84"/>
      <c r="MLC1886" s="84"/>
      <c r="MLD1886" s="84"/>
      <c r="MLE1886" s="84"/>
      <c r="MLF1886" s="84"/>
      <c r="MLG1886" s="84"/>
      <c r="MLH1886" s="84"/>
      <c r="MLI1886" s="84"/>
      <c r="MLJ1886" s="84"/>
      <c r="MLK1886" s="84"/>
      <c r="MLL1886" s="84"/>
      <c r="MLM1886" s="84"/>
      <c r="MLN1886" s="84"/>
      <c r="MLO1886" s="84"/>
      <c r="MLP1886" s="84"/>
      <c r="MLQ1886" s="84"/>
      <c r="MLR1886" s="84"/>
      <c r="MLS1886" s="84"/>
      <c r="MLT1886" s="84"/>
      <c r="MLU1886" s="84"/>
      <c r="MLV1886" s="84"/>
      <c r="MLW1886" s="84"/>
      <c r="MLX1886" s="84"/>
      <c r="MLY1886" s="84"/>
      <c r="MLZ1886" s="84"/>
      <c r="MMA1886" s="84"/>
      <c r="MMB1886" s="84"/>
      <c r="MMC1886" s="84"/>
      <c r="MMD1886" s="84"/>
      <c r="MME1886" s="84"/>
      <c r="MMF1886" s="84"/>
      <c r="MMG1886" s="84"/>
      <c r="MMH1886" s="84"/>
      <c r="MMI1886" s="84"/>
      <c r="MMJ1886" s="84"/>
      <c r="MMK1886" s="84"/>
      <c r="MML1886" s="84"/>
      <c r="MMM1886" s="84"/>
      <c r="MMN1886" s="84"/>
      <c r="MMO1886" s="84"/>
      <c r="MMP1886" s="84"/>
      <c r="MMQ1886" s="84"/>
      <c r="MMR1886" s="84"/>
      <c r="MMS1886" s="84"/>
      <c r="MMT1886" s="84"/>
      <c r="MMU1886" s="84"/>
      <c r="MMV1886" s="84"/>
      <c r="MMW1886" s="84"/>
      <c r="MMX1886" s="84"/>
      <c r="MMY1886" s="84"/>
      <c r="MMZ1886" s="84"/>
      <c r="MNA1886" s="84"/>
      <c r="MNB1886" s="84"/>
      <c r="MNC1886" s="84"/>
      <c r="MND1886" s="84"/>
      <c r="MNE1886" s="84"/>
      <c r="MNF1886" s="84"/>
      <c r="MNG1886" s="84"/>
      <c r="MNH1886" s="84"/>
      <c r="MNI1886" s="84"/>
      <c r="MNJ1886" s="84"/>
      <c r="MNK1886" s="84"/>
      <c r="MNL1886" s="84"/>
      <c r="MNM1886" s="84"/>
      <c r="MNN1886" s="84"/>
      <c r="MNO1886" s="84"/>
      <c r="MNP1886" s="84"/>
      <c r="MNQ1886" s="84"/>
      <c r="MNR1886" s="84"/>
      <c r="MNS1886" s="84"/>
      <c r="MNT1886" s="84"/>
      <c r="MNU1886" s="84"/>
      <c r="MNV1886" s="84"/>
      <c r="MNW1886" s="84"/>
      <c r="MNX1886" s="84"/>
      <c r="MNY1886" s="84"/>
      <c r="MNZ1886" s="84"/>
      <c r="MOA1886" s="84"/>
      <c r="MOB1886" s="84"/>
      <c r="MOC1886" s="84"/>
      <c r="MOD1886" s="84"/>
      <c r="MOE1886" s="84"/>
      <c r="MOF1886" s="84"/>
      <c r="MOG1886" s="84"/>
      <c r="MOH1886" s="84"/>
      <c r="MOI1886" s="84"/>
      <c r="MOJ1886" s="84"/>
      <c r="MOK1886" s="84"/>
      <c r="MOL1886" s="84"/>
      <c r="MOM1886" s="84"/>
      <c r="MON1886" s="84"/>
      <c r="MOO1886" s="84"/>
      <c r="MOP1886" s="84"/>
      <c r="MOQ1886" s="84"/>
      <c r="MOR1886" s="84"/>
      <c r="MOS1886" s="84"/>
      <c r="MOT1886" s="84"/>
      <c r="MOU1886" s="84"/>
      <c r="MOV1886" s="84"/>
      <c r="MOW1886" s="84"/>
      <c r="MOX1886" s="84"/>
      <c r="MOY1886" s="84"/>
      <c r="MOZ1886" s="84"/>
      <c r="MPA1886" s="84"/>
      <c r="MPB1886" s="84"/>
      <c r="MPC1886" s="84"/>
      <c r="MPD1886" s="84"/>
      <c r="MPE1886" s="84"/>
      <c r="MPF1886" s="84"/>
      <c r="MPG1886" s="84"/>
      <c r="MPH1886" s="84"/>
      <c r="MPI1886" s="84"/>
      <c r="MPJ1886" s="84"/>
      <c r="MPK1886" s="84"/>
      <c r="MPL1886" s="84"/>
      <c r="MPM1886" s="84"/>
      <c r="MPN1886" s="84"/>
      <c r="MPO1886" s="84"/>
      <c r="MPP1886" s="84"/>
      <c r="MPQ1886" s="84"/>
      <c r="MPR1886" s="84"/>
      <c r="MPS1886" s="84"/>
      <c r="MPT1886" s="84"/>
      <c r="MPU1886" s="84"/>
      <c r="MPV1886" s="84"/>
      <c r="MPW1886" s="84"/>
      <c r="MPX1886" s="84"/>
      <c r="MPY1886" s="84"/>
      <c r="MPZ1886" s="84"/>
      <c r="MQA1886" s="84"/>
      <c r="MQB1886" s="84"/>
      <c r="MQC1886" s="84"/>
      <c r="MQD1886" s="84"/>
      <c r="MQE1886" s="84"/>
      <c r="MQF1886" s="84"/>
      <c r="MQG1886" s="84"/>
      <c r="MQH1886" s="84"/>
      <c r="MQI1886" s="84"/>
      <c r="MQJ1886" s="84"/>
      <c r="MQK1886" s="84"/>
      <c r="MQL1886" s="84"/>
      <c r="MQM1886" s="84"/>
      <c r="MQN1886" s="84"/>
      <c r="MQO1886" s="84"/>
      <c r="MQP1886" s="84"/>
      <c r="MQQ1886" s="84"/>
      <c r="MQR1886" s="84"/>
      <c r="MQS1886" s="84"/>
      <c r="MQT1886" s="84"/>
      <c r="MQU1886" s="84"/>
      <c r="MQV1886" s="84"/>
      <c r="MQW1886" s="84"/>
      <c r="MQX1886" s="84"/>
      <c r="MQY1886" s="84"/>
      <c r="MQZ1886" s="84"/>
      <c r="MRA1886" s="84"/>
      <c r="MRB1886" s="84"/>
      <c r="MRC1886" s="84"/>
      <c r="MRD1886" s="84"/>
      <c r="MRE1886" s="84"/>
      <c r="MRF1886" s="84"/>
      <c r="MRG1886" s="84"/>
      <c r="MRH1886" s="84"/>
      <c r="MRI1886" s="84"/>
      <c r="MRJ1886" s="84"/>
      <c r="MRK1886" s="84"/>
      <c r="MRL1886" s="84"/>
      <c r="MRM1886" s="84"/>
      <c r="MRN1886" s="84"/>
      <c r="MRO1886" s="84"/>
      <c r="MRP1886" s="84"/>
      <c r="MRQ1886" s="84"/>
      <c r="MRR1886" s="84"/>
      <c r="MRS1886" s="84"/>
      <c r="MRT1886" s="84"/>
      <c r="MRU1886" s="84"/>
      <c r="MRV1886" s="84"/>
      <c r="MRW1886" s="84"/>
      <c r="MRX1886" s="84"/>
      <c r="MRY1886" s="84"/>
      <c r="MRZ1886" s="84"/>
      <c r="MSA1886" s="84"/>
      <c r="MSB1886" s="84"/>
      <c r="MSC1886" s="84"/>
      <c r="MSD1886" s="84"/>
      <c r="MSE1886" s="84"/>
      <c r="MSF1886" s="84"/>
      <c r="MSG1886" s="84"/>
      <c r="MSH1886" s="84"/>
      <c r="MSI1886" s="84"/>
      <c r="MSJ1886" s="84"/>
      <c r="MSK1886" s="84"/>
      <c r="MSL1886" s="84"/>
      <c r="MSM1886" s="84"/>
      <c r="MSN1886" s="84"/>
      <c r="MSO1886" s="84"/>
      <c r="MSP1886" s="84"/>
      <c r="MSQ1886" s="84"/>
      <c r="MSR1886" s="84"/>
      <c r="MSS1886" s="84"/>
      <c r="MST1886" s="84"/>
      <c r="MSU1886" s="84"/>
      <c r="MSV1886" s="84"/>
      <c r="MSW1886" s="84"/>
      <c r="MSX1886" s="84"/>
      <c r="MSY1886" s="84"/>
      <c r="MSZ1886" s="84"/>
      <c r="MTA1886" s="84"/>
      <c r="MTB1886" s="84"/>
      <c r="MTC1886" s="84"/>
      <c r="MTD1886" s="84"/>
      <c r="MTE1886" s="84"/>
      <c r="MTF1886" s="84"/>
      <c r="MTG1886" s="84"/>
      <c r="MTH1886" s="84"/>
      <c r="MTI1886" s="84"/>
      <c r="MTJ1886" s="84"/>
      <c r="MTK1886" s="84"/>
      <c r="MTL1886" s="84"/>
      <c r="MTM1886" s="84"/>
      <c r="MTN1886" s="84"/>
      <c r="MTO1886" s="84"/>
      <c r="MTP1886" s="84"/>
      <c r="MTQ1886" s="84"/>
      <c r="MTR1886" s="84"/>
      <c r="MTS1886" s="84"/>
      <c r="MTT1886" s="84"/>
      <c r="MTU1886" s="84"/>
      <c r="MTV1886" s="84"/>
      <c r="MTW1886" s="84"/>
      <c r="MTX1886" s="84"/>
      <c r="MTY1886" s="84"/>
      <c r="MTZ1886" s="84"/>
      <c r="MUA1886" s="84"/>
      <c r="MUB1886" s="84"/>
      <c r="MUC1886" s="84"/>
      <c r="MUD1886" s="84"/>
      <c r="MUE1886" s="84"/>
      <c r="MUF1886" s="84"/>
      <c r="MUG1886" s="84"/>
      <c r="MUH1886" s="84"/>
      <c r="MUI1886" s="84"/>
      <c r="MUJ1886" s="84"/>
      <c r="MUK1886" s="84"/>
      <c r="MUL1886" s="84"/>
      <c r="MUM1886" s="84"/>
      <c r="MUN1886" s="84"/>
      <c r="MUO1886" s="84"/>
      <c r="MUP1886" s="84"/>
      <c r="MUQ1886" s="84"/>
      <c r="MUR1886" s="84"/>
      <c r="MUS1886" s="84"/>
      <c r="MUT1886" s="84"/>
      <c r="MUU1886" s="84"/>
      <c r="MUV1886" s="84"/>
      <c r="MUW1886" s="84"/>
      <c r="MUX1886" s="84"/>
      <c r="MUY1886" s="84"/>
      <c r="MUZ1886" s="84"/>
      <c r="MVA1886" s="84"/>
      <c r="MVB1886" s="84"/>
      <c r="MVC1886" s="84"/>
      <c r="MVD1886" s="84"/>
      <c r="MVE1886" s="84"/>
      <c r="MVF1886" s="84"/>
      <c r="MVG1886" s="84"/>
      <c r="MVH1886" s="84"/>
      <c r="MVI1886" s="84"/>
      <c r="MVJ1886" s="84"/>
      <c r="MVK1886" s="84"/>
      <c r="MVL1886" s="84"/>
      <c r="MVM1886" s="84"/>
      <c r="MVN1886" s="84"/>
      <c r="MVO1886" s="84"/>
      <c r="MVP1886" s="84"/>
      <c r="MVQ1886" s="84"/>
      <c r="MVR1886" s="84"/>
      <c r="MVS1886" s="84"/>
      <c r="MVT1886" s="84"/>
      <c r="MVU1886" s="84"/>
      <c r="MVV1886" s="84"/>
      <c r="MVW1886" s="84"/>
      <c r="MVX1886" s="84"/>
      <c r="MVY1886" s="84"/>
      <c r="MVZ1886" s="84"/>
      <c r="MWA1886" s="84"/>
      <c r="MWB1886" s="84"/>
      <c r="MWC1886" s="84"/>
      <c r="MWD1886" s="84"/>
      <c r="MWE1886" s="84"/>
      <c r="MWF1886" s="84"/>
      <c r="MWG1886" s="84"/>
      <c r="MWH1886" s="84"/>
      <c r="MWI1886" s="84"/>
      <c r="MWJ1886" s="84"/>
      <c r="MWK1886" s="84"/>
      <c r="MWL1886" s="84"/>
      <c r="MWM1886" s="84"/>
      <c r="MWN1886" s="84"/>
      <c r="MWO1886" s="84"/>
      <c r="MWP1886" s="84"/>
      <c r="MWQ1886" s="84"/>
      <c r="MWR1886" s="84"/>
      <c r="MWS1886" s="84"/>
      <c r="MWT1886" s="84"/>
      <c r="MWU1886" s="84"/>
      <c r="MWV1886" s="84"/>
      <c r="MWW1886" s="84"/>
      <c r="MWX1886" s="84"/>
      <c r="MWY1886" s="84"/>
      <c r="MWZ1886" s="84"/>
      <c r="MXA1886" s="84"/>
      <c r="MXB1886" s="84"/>
      <c r="MXC1886" s="84"/>
      <c r="MXD1886" s="84"/>
      <c r="MXE1886" s="84"/>
      <c r="MXF1886" s="84"/>
      <c r="MXG1886" s="84"/>
      <c r="MXH1886" s="84"/>
      <c r="MXI1886" s="84"/>
      <c r="MXJ1886" s="84"/>
      <c r="MXK1886" s="84"/>
      <c r="MXL1886" s="84"/>
      <c r="MXM1886" s="84"/>
      <c r="MXN1886" s="84"/>
      <c r="MXO1886" s="84"/>
      <c r="MXP1886" s="84"/>
      <c r="MXQ1886" s="84"/>
      <c r="MXR1886" s="84"/>
      <c r="MXS1886" s="84"/>
      <c r="MXT1886" s="84"/>
      <c r="MXU1886" s="84"/>
      <c r="MXV1886" s="84"/>
      <c r="MXW1886" s="84"/>
      <c r="MXX1886" s="84"/>
      <c r="MXY1886" s="84"/>
      <c r="MXZ1886" s="84"/>
      <c r="MYA1886" s="84"/>
      <c r="MYB1886" s="84"/>
      <c r="MYC1886" s="84"/>
      <c r="MYD1886" s="84"/>
      <c r="MYE1886" s="84"/>
      <c r="MYF1886" s="84"/>
      <c r="MYG1886" s="84"/>
      <c r="MYH1886" s="84"/>
      <c r="MYI1886" s="84"/>
      <c r="MYJ1886" s="84"/>
      <c r="MYK1886" s="84"/>
      <c r="MYL1886" s="84"/>
      <c r="MYM1886" s="84"/>
      <c r="MYN1886" s="84"/>
      <c r="MYO1886" s="84"/>
      <c r="MYP1886" s="84"/>
      <c r="MYQ1886" s="84"/>
      <c r="MYR1886" s="84"/>
      <c r="MYS1886" s="84"/>
      <c r="MYT1886" s="84"/>
      <c r="MYU1886" s="84"/>
      <c r="MYV1886" s="84"/>
      <c r="MYW1886" s="84"/>
      <c r="MYX1886" s="84"/>
      <c r="MYY1886" s="84"/>
      <c r="MYZ1886" s="84"/>
      <c r="MZA1886" s="84"/>
      <c r="MZB1886" s="84"/>
      <c r="MZC1886" s="84"/>
      <c r="MZD1886" s="84"/>
      <c r="MZE1886" s="84"/>
      <c r="MZF1886" s="84"/>
      <c r="MZG1886" s="84"/>
      <c r="MZH1886" s="84"/>
      <c r="MZI1886" s="84"/>
      <c r="MZJ1886" s="84"/>
      <c r="MZK1886" s="84"/>
      <c r="MZL1886" s="84"/>
      <c r="MZM1886" s="84"/>
      <c r="MZN1886" s="84"/>
      <c r="MZO1886" s="84"/>
      <c r="MZP1886" s="84"/>
      <c r="MZQ1886" s="84"/>
      <c r="MZR1886" s="84"/>
      <c r="MZS1886" s="84"/>
      <c r="MZT1886" s="84"/>
      <c r="MZU1886" s="84"/>
      <c r="MZV1886" s="84"/>
      <c r="MZW1886" s="84"/>
      <c r="MZX1886" s="84"/>
      <c r="MZY1886" s="84"/>
      <c r="MZZ1886" s="84"/>
      <c r="NAA1886" s="84"/>
      <c r="NAB1886" s="84"/>
      <c r="NAC1886" s="84"/>
      <c r="NAD1886" s="84"/>
      <c r="NAE1886" s="84"/>
      <c r="NAF1886" s="84"/>
      <c r="NAG1886" s="84"/>
      <c r="NAH1886" s="84"/>
      <c r="NAI1886" s="84"/>
      <c r="NAJ1886" s="84"/>
      <c r="NAK1886" s="84"/>
      <c r="NAL1886" s="84"/>
      <c r="NAM1886" s="84"/>
      <c r="NAN1886" s="84"/>
      <c r="NAO1886" s="84"/>
      <c r="NAP1886" s="84"/>
      <c r="NAQ1886" s="84"/>
      <c r="NAR1886" s="84"/>
      <c r="NAS1886" s="84"/>
      <c r="NAT1886" s="84"/>
      <c r="NAU1886" s="84"/>
      <c r="NAV1886" s="84"/>
      <c r="NAW1886" s="84"/>
      <c r="NAX1886" s="84"/>
      <c r="NAY1886" s="84"/>
      <c r="NAZ1886" s="84"/>
      <c r="NBA1886" s="84"/>
      <c r="NBB1886" s="84"/>
      <c r="NBC1886" s="84"/>
      <c r="NBD1886" s="84"/>
      <c r="NBE1886" s="84"/>
      <c r="NBF1886" s="84"/>
      <c r="NBG1886" s="84"/>
      <c r="NBH1886" s="84"/>
      <c r="NBI1886" s="84"/>
      <c r="NBJ1886" s="84"/>
      <c r="NBK1886" s="84"/>
      <c r="NBL1886" s="84"/>
      <c r="NBM1886" s="84"/>
      <c r="NBN1886" s="84"/>
      <c r="NBO1886" s="84"/>
      <c r="NBP1886" s="84"/>
      <c r="NBQ1886" s="84"/>
      <c r="NBR1886" s="84"/>
      <c r="NBS1886" s="84"/>
      <c r="NBT1886" s="84"/>
      <c r="NBU1886" s="84"/>
      <c r="NBV1886" s="84"/>
      <c r="NBW1886" s="84"/>
      <c r="NBX1886" s="84"/>
      <c r="NBY1886" s="84"/>
      <c r="NBZ1886" s="84"/>
      <c r="NCA1886" s="84"/>
      <c r="NCB1886" s="84"/>
      <c r="NCC1886" s="84"/>
      <c r="NCD1886" s="84"/>
      <c r="NCE1886" s="84"/>
      <c r="NCF1886" s="84"/>
      <c r="NCG1886" s="84"/>
      <c r="NCH1886" s="84"/>
      <c r="NCI1886" s="84"/>
      <c r="NCJ1886" s="84"/>
      <c r="NCK1886" s="84"/>
      <c r="NCL1886" s="84"/>
      <c r="NCM1886" s="84"/>
      <c r="NCN1886" s="84"/>
      <c r="NCO1886" s="84"/>
      <c r="NCP1886" s="84"/>
      <c r="NCQ1886" s="84"/>
      <c r="NCR1886" s="84"/>
      <c r="NCS1886" s="84"/>
      <c r="NCT1886" s="84"/>
      <c r="NCU1886" s="84"/>
      <c r="NCV1886" s="84"/>
      <c r="NCW1886" s="84"/>
      <c r="NCX1886" s="84"/>
      <c r="NCY1886" s="84"/>
      <c r="NCZ1886" s="84"/>
      <c r="NDA1886" s="84"/>
      <c r="NDB1886" s="84"/>
      <c r="NDC1886" s="84"/>
      <c r="NDD1886" s="84"/>
      <c r="NDE1886" s="84"/>
      <c r="NDF1886" s="84"/>
      <c r="NDG1886" s="84"/>
      <c r="NDH1886" s="84"/>
      <c r="NDI1886" s="84"/>
      <c r="NDJ1886" s="84"/>
      <c r="NDK1886" s="84"/>
      <c r="NDL1886" s="84"/>
      <c r="NDM1886" s="84"/>
      <c r="NDN1886" s="84"/>
      <c r="NDO1886" s="84"/>
      <c r="NDP1886" s="84"/>
      <c r="NDQ1886" s="84"/>
      <c r="NDR1886" s="84"/>
      <c r="NDS1886" s="84"/>
      <c r="NDT1886" s="84"/>
      <c r="NDU1886" s="84"/>
      <c r="NDV1886" s="84"/>
      <c r="NDW1886" s="84"/>
      <c r="NDX1886" s="84"/>
      <c r="NDY1886" s="84"/>
      <c r="NDZ1886" s="84"/>
      <c r="NEA1886" s="84"/>
      <c r="NEB1886" s="84"/>
      <c r="NEC1886" s="84"/>
      <c r="NED1886" s="84"/>
      <c r="NEE1886" s="84"/>
      <c r="NEF1886" s="84"/>
      <c r="NEG1886" s="84"/>
      <c r="NEH1886" s="84"/>
      <c r="NEI1886" s="84"/>
      <c r="NEJ1886" s="84"/>
      <c r="NEK1886" s="84"/>
      <c r="NEL1886" s="84"/>
      <c r="NEM1886" s="84"/>
      <c r="NEN1886" s="84"/>
      <c r="NEO1886" s="84"/>
      <c r="NEP1886" s="84"/>
      <c r="NEQ1886" s="84"/>
      <c r="NER1886" s="84"/>
      <c r="NES1886" s="84"/>
      <c r="NET1886" s="84"/>
      <c r="NEU1886" s="84"/>
      <c r="NEV1886" s="84"/>
      <c r="NEW1886" s="84"/>
      <c r="NEX1886" s="84"/>
      <c r="NEY1886" s="84"/>
      <c r="NEZ1886" s="84"/>
      <c r="NFA1886" s="84"/>
      <c r="NFB1886" s="84"/>
      <c r="NFC1886" s="84"/>
      <c r="NFD1886" s="84"/>
      <c r="NFE1886" s="84"/>
      <c r="NFF1886" s="84"/>
      <c r="NFG1886" s="84"/>
      <c r="NFH1886" s="84"/>
      <c r="NFI1886" s="84"/>
      <c r="NFJ1886" s="84"/>
      <c r="NFK1886" s="84"/>
      <c r="NFL1886" s="84"/>
      <c r="NFM1886" s="84"/>
      <c r="NFN1886" s="84"/>
      <c r="NFO1886" s="84"/>
      <c r="NFP1886" s="84"/>
      <c r="NFQ1886" s="84"/>
      <c r="NFR1886" s="84"/>
      <c r="NFS1886" s="84"/>
      <c r="NFT1886" s="84"/>
      <c r="NFU1886" s="84"/>
      <c r="NFV1886" s="84"/>
      <c r="NFW1886" s="84"/>
      <c r="NFX1886" s="84"/>
      <c r="NFY1886" s="84"/>
      <c r="NFZ1886" s="84"/>
      <c r="NGA1886" s="84"/>
      <c r="NGB1886" s="84"/>
      <c r="NGC1886" s="84"/>
      <c r="NGD1886" s="84"/>
      <c r="NGE1886" s="84"/>
      <c r="NGF1886" s="84"/>
      <c r="NGG1886" s="84"/>
      <c r="NGH1886" s="84"/>
      <c r="NGI1886" s="84"/>
      <c r="NGJ1886" s="84"/>
      <c r="NGK1886" s="84"/>
      <c r="NGL1886" s="84"/>
      <c r="NGM1886" s="84"/>
      <c r="NGN1886" s="84"/>
      <c r="NGO1886" s="84"/>
      <c r="NGP1886" s="84"/>
      <c r="NGQ1886" s="84"/>
      <c r="NGR1886" s="84"/>
      <c r="NGS1886" s="84"/>
      <c r="NGT1886" s="84"/>
      <c r="NGU1886" s="84"/>
      <c r="NGV1886" s="84"/>
      <c r="NGW1886" s="84"/>
      <c r="NGX1886" s="84"/>
      <c r="NGY1886" s="84"/>
      <c r="NGZ1886" s="84"/>
      <c r="NHA1886" s="84"/>
      <c r="NHB1886" s="84"/>
      <c r="NHC1886" s="84"/>
      <c r="NHD1886" s="84"/>
      <c r="NHE1886" s="84"/>
      <c r="NHF1886" s="84"/>
      <c r="NHG1886" s="84"/>
      <c r="NHH1886" s="84"/>
      <c r="NHI1886" s="84"/>
      <c r="NHJ1886" s="84"/>
      <c r="NHK1886" s="84"/>
      <c r="NHL1886" s="84"/>
      <c r="NHM1886" s="84"/>
      <c r="NHN1886" s="84"/>
      <c r="NHO1886" s="84"/>
      <c r="NHP1886" s="84"/>
      <c r="NHQ1886" s="84"/>
      <c r="NHR1886" s="84"/>
      <c r="NHS1886" s="84"/>
      <c r="NHT1886" s="84"/>
      <c r="NHU1886" s="84"/>
      <c r="NHV1886" s="84"/>
      <c r="NHW1886" s="84"/>
      <c r="NHX1886" s="84"/>
      <c r="NHY1886" s="84"/>
      <c r="NHZ1886" s="84"/>
      <c r="NIA1886" s="84"/>
      <c r="NIB1886" s="84"/>
      <c r="NIC1886" s="84"/>
      <c r="NID1886" s="84"/>
      <c r="NIE1886" s="84"/>
      <c r="NIF1886" s="84"/>
      <c r="NIG1886" s="84"/>
      <c r="NIH1886" s="84"/>
      <c r="NII1886" s="84"/>
      <c r="NIJ1886" s="84"/>
      <c r="NIK1886" s="84"/>
      <c r="NIL1886" s="84"/>
      <c r="NIM1886" s="84"/>
      <c r="NIN1886" s="84"/>
      <c r="NIO1886" s="84"/>
      <c r="NIP1886" s="84"/>
      <c r="NIQ1886" s="84"/>
      <c r="NIR1886" s="84"/>
      <c r="NIS1886" s="84"/>
      <c r="NIT1886" s="84"/>
      <c r="NIU1886" s="84"/>
      <c r="NIV1886" s="84"/>
      <c r="NIW1886" s="84"/>
      <c r="NIX1886" s="84"/>
      <c r="NIY1886" s="84"/>
      <c r="NIZ1886" s="84"/>
      <c r="NJA1886" s="84"/>
      <c r="NJB1886" s="84"/>
      <c r="NJC1886" s="84"/>
      <c r="NJD1886" s="84"/>
      <c r="NJE1886" s="84"/>
      <c r="NJF1886" s="84"/>
      <c r="NJG1886" s="84"/>
      <c r="NJH1886" s="84"/>
      <c r="NJI1886" s="84"/>
      <c r="NJJ1886" s="84"/>
      <c r="NJK1886" s="84"/>
      <c r="NJL1886" s="84"/>
      <c r="NJM1886" s="84"/>
      <c r="NJN1886" s="84"/>
      <c r="NJO1886" s="84"/>
      <c r="NJP1886" s="84"/>
      <c r="NJQ1886" s="84"/>
      <c r="NJR1886" s="84"/>
      <c r="NJS1886" s="84"/>
      <c r="NJT1886" s="84"/>
      <c r="NJU1886" s="84"/>
      <c r="NJV1886" s="84"/>
      <c r="NJW1886" s="84"/>
      <c r="NJX1886" s="84"/>
      <c r="NJY1886" s="84"/>
      <c r="NJZ1886" s="84"/>
      <c r="NKA1886" s="84"/>
      <c r="NKB1886" s="84"/>
      <c r="NKC1886" s="84"/>
      <c r="NKD1886" s="84"/>
      <c r="NKE1886" s="84"/>
      <c r="NKF1886" s="84"/>
      <c r="NKG1886" s="84"/>
      <c r="NKH1886" s="84"/>
      <c r="NKI1886" s="84"/>
      <c r="NKJ1886" s="84"/>
      <c r="NKK1886" s="84"/>
      <c r="NKL1886" s="84"/>
      <c r="NKM1886" s="84"/>
      <c r="NKN1886" s="84"/>
      <c r="NKO1886" s="84"/>
      <c r="NKP1886" s="84"/>
      <c r="NKQ1886" s="84"/>
      <c r="NKR1886" s="84"/>
      <c r="NKS1886" s="84"/>
      <c r="NKT1886" s="84"/>
      <c r="NKU1886" s="84"/>
      <c r="NKV1886" s="84"/>
      <c r="NKW1886" s="84"/>
      <c r="NKX1886" s="84"/>
      <c r="NKY1886" s="84"/>
      <c r="NKZ1886" s="84"/>
      <c r="NLA1886" s="84"/>
      <c r="NLB1886" s="84"/>
      <c r="NLC1886" s="84"/>
      <c r="NLD1886" s="84"/>
      <c r="NLE1886" s="84"/>
      <c r="NLF1886" s="84"/>
      <c r="NLG1886" s="84"/>
      <c r="NLH1886" s="84"/>
      <c r="NLI1886" s="84"/>
      <c r="NLJ1886" s="84"/>
      <c r="NLK1886" s="84"/>
      <c r="NLL1886" s="84"/>
      <c r="NLM1886" s="84"/>
      <c r="NLN1886" s="84"/>
      <c r="NLO1886" s="84"/>
      <c r="NLP1886" s="84"/>
      <c r="NLQ1886" s="84"/>
      <c r="NLR1886" s="84"/>
      <c r="NLS1886" s="84"/>
      <c r="NLT1886" s="84"/>
      <c r="NLU1886" s="84"/>
      <c r="NLV1886" s="84"/>
      <c r="NLW1886" s="84"/>
      <c r="NLX1886" s="84"/>
      <c r="NLY1886" s="84"/>
      <c r="NLZ1886" s="84"/>
      <c r="NMA1886" s="84"/>
      <c r="NMB1886" s="84"/>
      <c r="NMC1886" s="84"/>
      <c r="NMD1886" s="84"/>
      <c r="NME1886" s="84"/>
      <c r="NMF1886" s="84"/>
      <c r="NMG1886" s="84"/>
      <c r="NMH1886" s="84"/>
      <c r="NMI1886" s="84"/>
      <c r="NMJ1886" s="84"/>
      <c r="NMK1886" s="84"/>
      <c r="NML1886" s="84"/>
      <c r="NMM1886" s="84"/>
      <c r="NMN1886" s="84"/>
      <c r="NMO1886" s="84"/>
      <c r="NMP1886" s="84"/>
      <c r="NMQ1886" s="84"/>
      <c r="NMR1886" s="84"/>
      <c r="NMS1886" s="84"/>
      <c r="NMT1886" s="84"/>
      <c r="NMU1886" s="84"/>
      <c r="NMV1886" s="84"/>
      <c r="NMW1886" s="84"/>
      <c r="NMX1886" s="84"/>
      <c r="NMY1886" s="84"/>
      <c r="NMZ1886" s="84"/>
      <c r="NNA1886" s="84"/>
      <c r="NNB1886" s="84"/>
      <c r="NNC1886" s="84"/>
      <c r="NND1886" s="84"/>
      <c r="NNE1886" s="84"/>
      <c r="NNF1886" s="84"/>
      <c r="NNG1886" s="84"/>
      <c r="NNH1886" s="84"/>
      <c r="NNI1886" s="84"/>
      <c r="NNJ1886" s="84"/>
      <c r="NNK1886" s="84"/>
      <c r="NNL1886" s="84"/>
      <c r="NNM1886" s="84"/>
      <c r="NNN1886" s="84"/>
      <c r="NNO1886" s="84"/>
      <c r="NNP1886" s="84"/>
      <c r="NNQ1886" s="84"/>
      <c r="NNR1886" s="84"/>
      <c r="NNS1886" s="84"/>
      <c r="NNT1886" s="84"/>
      <c r="NNU1886" s="84"/>
      <c r="NNV1886" s="84"/>
      <c r="NNW1886" s="84"/>
      <c r="NNX1886" s="84"/>
      <c r="NNY1886" s="84"/>
      <c r="NNZ1886" s="84"/>
      <c r="NOA1886" s="84"/>
      <c r="NOB1886" s="84"/>
      <c r="NOC1886" s="84"/>
      <c r="NOD1886" s="84"/>
      <c r="NOE1886" s="84"/>
      <c r="NOF1886" s="84"/>
      <c r="NOG1886" s="84"/>
      <c r="NOH1886" s="84"/>
      <c r="NOI1886" s="84"/>
      <c r="NOJ1886" s="84"/>
      <c r="NOK1886" s="84"/>
      <c r="NOL1886" s="84"/>
      <c r="NOM1886" s="84"/>
      <c r="NON1886" s="84"/>
      <c r="NOO1886" s="84"/>
      <c r="NOP1886" s="84"/>
      <c r="NOQ1886" s="84"/>
      <c r="NOR1886" s="84"/>
      <c r="NOS1886" s="84"/>
      <c r="NOT1886" s="84"/>
      <c r="NOU1886" s="84"/>
      <c r="NOV1886" s="84"/>
      <c r="NOW1886" s="84"/>
      <c r="NOX1886" s="84"/>
      <c r="NOY1886" s="84"/>
      <c r="NOZ1886" s="84"/>
      <c r="NPA1886" s="84"/>
      <c r="NPB1886" s="84"/>
      <c r="NPC1886" s="84"/>
      <c r="NPD1886" s="84"/>
      <c r="NPE1886" s="84"/>
      <c r="NPF1886" s="84"/>
      <c r="NPG1886" s="84"/>
      <c r="NPH1886" s="84"/>
      <c r="NPI1886" s="84"/>
      <c r="NPJ1886" s="84"/>
      <c r="NPK1886" s="84"/>
      <c r="NPL1886" s="84"/>
      <c r="NPM1886" s="84"/>
      <c r="NPN1886" s="84"/>
      <c r="NPO1886" s="84"/>
      <c r="NPP1886" s="84"/>
      <c r="NPQ1886" s="84"/>
      <c r="NPR1886" s="84"/>
      <c r="NPS1886" s="84"/>
      <c r="NPT1886" s="84"/>
      <c r="NPU1886" s="84"/>
      <c r="NPV1886" s="84"/>
      <c r="NPW1886" s="84"/>
      <c r="NPX1886" s="84"/>
      <c r="NPY1886" s="84"/>
      <c r="NPZ1886" s="84"/>
      <c r="NQA1886" s="84"/>
      <c r="NQB1886" s="84"/>
      <c r="NQC1886" s="84"/>
      <c r="NQD1886" s="84"/>
      <c r="NQE1886" s="84"/>
      <c r="NQF1886" s="84"/>
      <c r="NQG1886" s="84"/>
      <c r="NQH1886" s="84"/>
      <c r="NQI1886" s="84"/>
      <c r="NQJ1886" s="84"/>
      <c r="NQK1886" s="84"/>
      <c r="NQL1886" s="84"/>
      <c r="NQM1886" s="84"/>
      <c r="NQN1886" s="84"/>
      <c r="NQO1886" s="84"/>
      <c r="NQP1886" s="84"/>
      <c r="NQQ1886" s="84"/>
      <c r="NQR1886" s="84"/>
      <c r="NQS1886" s="84"/>
      <c r="NQT1886" s="84"/>
      <c r="NQU1886" s="84"/>
      <c r="NQV1886" s="84"/>
      <c r="NQW1886" s="84"/>
      <c r="NQX1886" s="84"/>
      <c r="NQY1886" s="84"/>
      <c r="NQZ1886" s="84"/>
      <c r="NRA1886" s="84"/>
      <c r="NRB1886" s="84"/>
      <c r="NRC1886" s="84"/>
      <c r="NRD1886" s="84"/>
      <c r="NRE1886" s="84"/>
      <c r="NRF1886" s="84"/>
      <c r="NRG1886" s="84"/>
      <c r="NRH1886" s="84"/>
      <c r="NRI1886" s="84"/>
      <c r="NRJ1886" s="84"/>
      <c r="NRK1886" s="84"/>
      <c r="NRL1886" s="84"/>
      <c r="NRM1886" s="84"/>
      <c r="NRN1886" s="84"/>
      <c r="NRO1886" s="84"/>
      <c r="NRP1886" s="84"/>
      <c r="NRQ1886" s="84"/>
      <c r="NRR1886" s="84"/>
      <c r="NRS1886" s="84"/>
      <c r="NRT1886" s="84"/>
      <c r="NRU1886" s="84"/>
      <c r="NRV1886" s="84"/>
      <c r="NRW1886" s="84"/>
      <c r="NRX1886" s="84"/>
      <c r="NRY1886" s="84"/>
      <c r="NRZ1886" s="84"/>
      <c r="NSA1886" s="84"/>
      <c r="NSB1886" s="84"/>
      <c r="NSC1886" s="84"/>
      <c r="NSD1886" s="84"/>
      <c r="NSE1886" s="84"/>
      <c r="NSF1886" s="84"/>
      <c r="NSG1886" s="84"/>
      <c r="NSH1886" s="84"/>
      <c r="NSI1886" s="84"/>
      <c r="NSJ1886" s="84"/>
      <c r="NSK1886" s="84"/>
      <c r="NSL1886" s="84"/>
      <c r="NSM1886" s="84"/>
      <c r="NSN1886" s="84"/>
      <c r="NSO1886" s="84"/>
      <c r="NSP1886" s="84"/>
      <c r="NSQ1886" s="84"/>
      <c r="NSR1886" s="84"/>
      <c r="NSS1886" s="84"/>
      <c r="NST1886" s="84"/>
      <c r="NSU1886" s="84"/>
      <c r="NSV1886" s="84"/>
      <c r="NSW1886" s="84"/>
      <c r="NSX1886" s="84"/>
      <c r="NSY1886" s="84"/>
      <c r="NSZ1886" s="84"/>
      <c r="NTA1886" s="84"/>
      <c r="NTB1886" s="84"/>
      <c r="NTC1886" s="84"/>
      <c r="NTD1886" s="84"/>
      <c r="NTE1886" s="84"/>
      <c r="NTF1886" s="84"/>
      <c r="NTG1886" s="84"/>
      <c r="NTH1886" s="84"/>
      <c r="NTI1886" s="84"/>
      <c r="NTJ1886" s="84"/>
      <c r="NTK1886" s="84"/>
      <c r="NTL1886" s="84"/>
      <c r="NTM1886" s="84"/>
      <c r="NTN1886" s="84"/>
      <c r="NTO1886" s="84"/>
      <c r="NTP1886" s="84"/>
      <c r="NTQ1886" s="84"/>
      <c r="NTR1886" s="84"/>
      <c r="NTS1886" s="84"/>
      <c r="NTT1886" s="84"/>
      <c r="NTU1886" s="84"/>
      <c r="NTV1886" s="84"/>
      <c r="NTW1886" s="84"/>
      <c r="NTX1886" s="84"/>
      <c r="NTY1886" s="84"/>
      <c r="NTZ1886" s="84"/>
      <c r="NUA1886" s="84"/>
      <c r="NUB1886" s="84"/>
      <c r="NUC1886" s="84"/>
      <c r="NUD1886" s="84"/>
      <c r="NUE1886" s="84"/>
      <c r="NUF1886" s="84"/>
      <c r="NUG1886" s="84"/>
      <c r="NUH1886" s="84"/>
      <c r="NUI1886" s="84"/>
      <c r="NUJ1886" s="84"/>
      <c r="NUK1886" s="84"/>
      <c r="NUL1886" s="84"/>
      <c r="NUM1886" s="84"/>
      <c r="NUN1886" s="84"/>
      <c r="NUO1886" s="84"/>
      <c r="NUP1886" s="84"/>
      <c r="NUQ1886" s="84"/>
      <c r="NUR1886" s="84"/>
      <c r="NUS1886" s="84"/>
      <c r="NUT1886" s="84"/>
      <c r="NUU1886" s="84"/>
      <c r="NUV1886" s="84"/>
      <c r="NUW1886" s="84"/>
      <c r="NUX1886" s="84"/>
      <c r="NUY1886" s="84"/>
      <c r="NUZ1886" s="84"/>
      <c r="NVA1886" s="84"/>
      <c r="NVB1886" s="84"/>
      <c r="NVC1886" s="84"/>
      <c r="NVD1886" s="84"/>
      <c r="NVE1886" s="84"/>
      <c r="NVF1886" s="84"/>
      <c r="NVG1886" s="84"/>
      <c r="NVH1886" s="84"/>
      <c r="NVI1886" s="84"/>
      <c r="NVJ1886" s="84"/>
      <c r="NVK1886" s="84"/>
      <c r="NVL1886" s="84"/>
      <c r="NVM1886" s="84"/>
      <c r="NVN1886" s="84"/>
      <c r="NVO1886" s="84"/>
      <c r="NVP1886" s="84"/>
      <c r="NVQ1886" s="84"/>
      <c r="NVR1886" s="84"/>
      <c r="NVS1886" s="84"/>
      <c r="NVT1886" s="84"/>
      <c r="NVU1886" s="84"/>
      <c r="NVV1886" s="84"/>
      <c r="NVW1886" s="84"/>
      <c r="NVX1886" s="84"/>
      <c r="NVY1886" s="84"/>
      <c r="NVZ1886" s="84"/>
      <c r="NWA1886" s="84"/>
      <c r="NWB1886" s="84"/>
      <c r="NWC1886" s="84"/>
      <c r="NWD1886" s="84"/>
      <c r="NWE1886" s="84"/>
      <c r="NWF1886" s="84"/>
      <c r="NWG1886" s="84"/>
      <c r="NWH1886" s="84"/>
      <c r="NWI1886" s="84"/>
      <c r="NWJ1886" s="84"/>
      <c r="NWK1886" s="84"/>
      <c r="NWL1886" s="84"/>
      <c r="NWM1886" s="84"/>
      <c r="NWN1886" s="84"/>
      <c r="NWO1886" s="84"/>
      <c r="NWP1886" s="84"/>
      <c r="NWQ1886" s="84"/>
      <c r="NWR1886" s="84"/>
      <c r="NWS1886" s="84"/>
      <c r="NWT1886" s="84"/>
      <c r="NWU1886" s="84"/>
      <c r="NWV1886" s="84"/>
      <c r="NWW1886" s="84"/>
      <c r="NWX1886" s="84"/>
      <c r="NWY1886" s="84"/>
      <c r="NWZ1886" s="84"/>
      <c r="NXA1886" s="84"/>
      <c r="NXB1886" s="84"/>
      <c r="NXC1886" s="84"/>
      <c r="NXD1886" s="84"/>
      <c r="NXE1886" s="84"/>
      <c r="NXF1886" s="84"/>
      <c r="NXG1886" s="84"/>
      <c r="NXH1886" s="84"/>
      <c r="NXI1886" s="84"/>
      <c r="NXJ1886" s="84"/>
      <c r="NXK1886" s="84"/>
      <c r="NXL1886" s="84"/>
      <c r="NXM1886" s="84"/>
      <c r="NXN1886" s="84"/>
      <c r="NXO1886" s="84"/>
      <c r="NXP1886" s="84"/>
      <c r="NXQ1886" s="84"/>
      <c r="NXR1886" s="84"/>
      <c r="NXS1886" s="84"/>
      <c r="NXT1886" s="84"/>
      <c r="NXU1886" s="84"/>
      <c r="NXV1886" s="84"/>
      <c r="NXW1886" s="84"/>
      <c r="NXX1886" s="84"/>
      <c r="NXY1886" s="84"/>
      <c r="NXZ1886" s="84"/>
      <c r="NYA1886" s="84"/>
      <c r="NYB1886" s="84"/>
      <c r="NYC1886" s="84"/>
      <c r="NYD1886" s="84"/>
      <c r="NYE1886" s="84"/>
      <c r="NYF1886" s="84"/>
      <c r="NYG1886" s="84"/>
      <c r="NYH1886" s="84"/>
      <c r="NYI1886" s="84"/>
      <c r="NYJ1886" s="84"/>
      <c r="NYK1886" s="84"/>
      <c r="NYL1886" s="84"/>
      <c r="NYM1886" s="84"/>
      <c r="NYN1886" s="84"/>
      <c r="NYO1886" s="84"/>
      <c r="NYP1886" s="84"/>
      <c r="NYQ1886" s="84"/>
      <c r="NYR1886" s="84"/>
      <c r="NYS1886" s="84"/>
      <c r="NYT1886" s="84"/>
      <c r="NYU1886" s="84"/>
      <c r="NYV1886" s="84"/>
      <c r="NYW1886" s="84"/>
      <c r="NYX1886" s="84"/>
      <c r="NYY1886" s="84"/>
      <c r="NYZ1886" s="84"/>
      <c r="NZA1886" s="84"/>
      <c r="NZB1886" s="84"/>
      <c r="NZC1886" s="84"/>
      <c r="NZD1886" s="84"/>
      <c r="NZE1886" s="84"/>
      <c r="NZF1886" s="84"/>
      <c r="NZG1886" s="84"/>
      <c r="NZH1886" s="84"/>
      <c r="NZI1886" s="84"/>
      <c r="NZJ1886" s="84"/>
      <c r="NZK1886" s="84"/>
      <c r="NZL1886" s="84"/>
      <c r="NZM1886" s="84"/>
      <c r="NZN1886" s="84"/>
      <c r="NZO1886" s="84"/>
      <c r="NZP1886" s="84"/>
      <c r="NZQ1886" s="84"/>
      <c r="NZR1886" s="84"/>
      <c r="NZS1886" s="84"/>
      <c r="NZT1886" s="84"/>
      <c r="NZU1886" s="84"/>
      <c r="NZV1886" s="84"/>
      <c r="NZW1886" s="84"/>
      <c r="NZX1886" s="84"/>
      <c r="NZY1886" s="84"/>
      <c r="NZZ1886" s="84"/>
      <c r="OAA1886" s="84"/>
      <c r="OAB1886" s="84"/>
      <c r="OAC1886" s="84"/>
      <c r="OAD1886" s="84"/>
      <c r="OAE1886" s="84"/>
      <c r="OAF1886" s="84"/>
      <c r="OAG1886" s="84"/>
      <c r="OAH1886" s="84"/>
      <c r="OAI1886" s="84"/>
      <c r="OAJ1886" s="84"/>
      <c r="OAK1886" s="84"/>
      <c r="OAL1886" s="84"/>
      <c r="OAM1886" s="84"/>
      <c r="OAN1886" s="84"/>
      <c r="OAO1886" s="84"/>
      <c r="OAP1886" s="84"/>
      <c r="OAQ1886" s="84"/>
      <c r="OAR1886" s="84"/>
      <c r="OAS1886" s="84"/>
      <c r="OAT1886" s="84"/>
      <c r="OAU1886" s="84"/>
      <c r="OAV1886" s="84"/>
      <c r="OAW1886" s="84"/>
      <c r="OAX1886" s="84"/>
      <c r="OAY1886" s="84"/>
      <c r="OAZ1886" s="84"/>
      <c r="OBA1886" s="84"/>
      <c r="OBB1886" s="84"/>
      <c r="OBC1886" s="84"/>
      <c r="OBD1886" s="84"/>
      <c r="OBE1886" s="84"/>
      <c r="OBF1886" s="84"/>
      <c r="OBG1886" s="84"/>
      <c r="OBH1886" s="84"/>
      <c r="OBI1886" s="84"/>
      <c r="OBJ1886" s="84"/>
      <c r="OBK1886" s="84"/>
      <c r="OBL1886" s="84"/>
      <c r="OBM1886" s="84"/>
      <c r="OBN1886" s="84"/>
      <c r="OBO1886" s="84"/>
      <c r="OBP1886" s="84"/>
      <c r="OBQ1886" s="84"/>
      <c r="OBR1886" s="84"/>
      <c r="OBS1886" s="84"/>
      <c r="OBT1886" s="84"/>
      <c r="OBU1886" s="84"/>
      <c r="OBV1886" s="84"/>
      <c r="OBW1886" s="84"/>
      <c r="OBX1886" s="84"/>
      <c r="OBY1886" s="84"/>
      <c r="OBZ1886" s="84"/>
      <c r="OCA1886" s="84"/>
      <c r="OCB1886" s="84"/>
      <c r="OCC1886" s="84"/>
      <c r="OCD1886" s="84"/>
      <c r="OCE1886" s="84"/>
      <c r="OCF1886" s="84"/>
      <c r="OCG1886" s="84"/>
      <c r="OCH1886" s="84"/>
      <c r="OCI1886" s="84"/>
      <c r="OCJ1886" s="84"/>
      <c r="OCK1886" s="84"/>
      <c r="OCL1886" s="84"/>
      <c r="OCM1886" s="84"/>
      <c r="OCN1886" s="84"/>
      <c r="OCO1886" s="84"/>
      <c r="OCP1886" s="84"/>
      <c r="OCQ1886" s="84"/>
      <c r="OCR1886" s="84"/>
      <c r="OCS1886" s="84"/>
      <c r="OCT1886" s="84"/>
      <c r="OCU1886" s="84"/>
      <c r="OCV1886" s="84"/>
      <c r="OCW1886" s="84"/>
      <c r="OCX1886" s="84"/>
      <c r="OCY1886" s="84"/>
      <c r="OCZ1886" s="84"/>
      <c r="ODA1886" s="84"/>
      <c r="ODB1886" s="84"/>
      <c r="ODC1886" s="84"/>
      <c r="ODD1886" s="84"/>
      <c r="ODE1886" s="84"/>
      <c r="ODF1886" s="84"/>
      <c r="ODG1886" s="84"/>
      <c r="ODH1886" s="84"/>
      <c r="ODI1886" s="84"/>
      <c r="ODJ1886" s="84"/>
      <c r="ODK1886" s="84"/>
      <c r="ODL1886" s="84"/>
      <c r="ODM1886" s="84"/>
      <c r="ODN1886" s="84"/>
      <c r="ODO1886" s="84"/>
      <c r="ODP1886" s="84"/>
      <c r="ODQ1886" s="84"/>
      <c r="ODR1886" s="84"/>
      <c r="ODS1886" s="84"/>
      <c r="ODT1886" s="84"/>
      <c r="ODU1886" s="84"/>
      <c r="ODV1886" s="84"/>
      <c r="ODW1886" s="84"/>
      <c r="ODX1886" s="84"/>
      <c r="ODY1886" s="84"/>
      <c r="ODZ1886" s="84"/>
      <c r="OEA1886" s="84"/>
      <c r="OEB1886" s="84"/>
      <c r="OEC1886" s="84"/>
      <c r="OED1886" s="84"/>
      <c r="OEE1886" s="84"/>
      <c r="OEF1886" s="84"/>
      <c r="OEG1886" s="84"/>
      <c r="OEH1886" s="84"/>
      <c r="OEI1886" s="84"/>
      <c r="OEJ1886" s="84"/>
      <c r="OEK1886" s="84"/>
      <c r="OEL1886" s="84"/>
      <c r="OEM1886" s="84"/>
      <c r="OEN1886" s="84"/>
      <c r="OEO1886" s="84"/>
      <c r="OEP1886" s="84"/>
      <c r="OEQ1886" s="84"/>
      <c r="OER1886" s="84"/>
      <c r="OES1886" s="84"/>
      <c r="OET1886" s="84"/>
      <c r="OEU1886" s="84"/>
      <c r="OEV1886" s="84"/>
      <c r="OEW1886" s="84"/>
      <c r="OEX1886" s="84"/>
      <c r="OEY1886" s="84"/>
      <c r="OEZ1886" s="84"/>
      <c r="OFA1886" s="84"/>
      <c r="OFB1886" s="84"/>
      <c r="OFC1886" s="84"/>
      <c r="OFD1886" s="84"/>
      <c r="OFE1886" s="84"/>
      <c r="OFF1886" s="84"/>
      <c r="OFG1886" s="84"/>
      <c r="OFH1886" s="84"/>
      <c r="OFI1886" s="84"/>
      <c r="OFJ1886" s="84"/>
      <c r="OFK1886" s="84"/>
      <c r="OFL1886" s="84"/>
      <c r="OFM1886" s="84"/>
      <c r="OFN1886" s="84"/>
      <c r="OFO1886" s="84"/>
      <c r="OFP1886" s="84"/>
      <c r="OFQ1886" s="84"/>
      <c r="OFR1886" s="84"/>
      <c r="OFS1886" s="84"/>
      <c r="OFT1886" s="84"/>
      <c r="OFU1886" s="84"/>
      <c r="OFV1886" s="84"/>
      <c r="OFW1886" s="84"/>
      <c r="OFX1886" s="84"/>
      <c r="OFY1886" s="84"/>
      <c r="OFZ1886" s="84"/>
      <c r="OGA1886" s="84"/>
      <c r="OGB1886" s="84"/>
      <c r="OGC1886" s="84"/>
      <c r="OGD1886" s="84"/>
      <c r="OGE1886" s="84"/>
      <c r="OGF1886" s="84"/>
      <c r="OGG1886" s="84"/>
      <c r="OGH1886" s="84"/>
      <c r="OGI1886" s="84"/>
      <c r="OGJ1886" s="84"/>
      <c r="OGK1886" s="84"/>
      <c r="OGL1886" s="84"/>
      <c r="OGM1886" s="84"/>
      <c r="OGN1886" s="84"/>
      <c r="OGO1886" s="84"/>
      <c r="OGP1886" s="84"/>
      <c r="OGQ1886" s="84"/>
      <c r="OGR1886" s="84"/>
      <c r="OGS1886" s="84"/>
      <c r="OGT1886" s="84"/>
      <c r="OGU1886" s="84"/>
      <c r="OGV1886" s="84"/>
      <c r="OGW1886" s="84"/>
      <c r="OGX1886" s="84"/>
      <c r="OGY1886" s="84"/>
      <c r="OGZ1886" s="84"/>
      <c r="OHA1886" s="84"/>
      <c r="OHB1886" s="84"/>
      <c r="OHC1886" s="84"/>
      <c r="OHD1886" s="84"/>
      <c r="OHE1886" s="84"/>
      <c r="OHF1886" s="84"/>
      <c r="OHG1886" s="84"/>
      <c r="OHH1886" s="84"/>
      <c r="OHI1886" s="84"/>
      <c r="OHJ1886" s="84"/>
      <c r="OHK1886" s="84"/>
      <c r="OHL1886" s="84"/>
      <c r="OHM1886" s="84"/>
      <c r="OHN1886" s="84"/>
      <c r="OHO1886" s="84"/>
      <c r="OHP1886" s="84"/>
      <c r="OHQ1886" s="84"/>
      <c r="OHR1886" s="84"/>
      <c r="OHS1886" s="84"/>
      <c r="OHT1886" s="84"/>
      <c r="OHU1886" s="84"/>
      <c r="OHV1886" s="84"/>
      <c r="OHW1886" s="84"/>
      <c r="OHX1886" s="84"/>
      <c r="OHY1886" s="84"/>
      <c r="OHZ1886" s="84"/>
      <c r="OIA1886" s="84"/>
      <c r="OIB1886" s="84"/>
      <c r="OIC1886" s="84"/>
      <c r="OID1886" s="84"/>
      <c r="OIE1886" s="84"/>
      <c r="OIF1886" s="84"/>
      <c r="OIG1886" s="84"/>
      <c r="OIH1886" s="84"/>
      <c r="OII1886" s="84"/>
      <c r="OIJ1886" s="84"/>
      <c r="OIK1886" s="84"/>
      <c r="OIL1886" s="84"/>
      <c r="OIM1886" s="84"/>
      <c r="OIN1886" s="84"/>
      <c r="OIO1886" s="84"/>
      <c r="OIP1886" s="84"/>
      <c r="OIQ1886" s="84"/>
      <c r="OIR1886" s="84"/>
      <c r="OIS1886" s="84"/>
      <c r="OIT1886" s="84"/>
      <c r="OIU1886" s="84"/>
      <c r="OIV1886" s="84"/>
      <c r="OIW1886" s="84"/>
      <c r="OIX1886" s="84"/>
      <c r="OIY1886" s="84"/>
      <c r="OIZ1886" s="84"/>
      <c r="OJA1886" s="84"/>
      <c r="OJB1886" s="84"/>
      <c r="OJC1886" s="84"/>
      <c r="OJD1886" s="84"/>
      <c r="OJE1886" s="84"/>
      <c r="OJF1886" s="84"/>
      <c r="OJG1886" s="84"/>
      <c r="OJH1886" s="84"/>
      <c r="OJI1886" s="84"/>
      <c r="OJJ1886" s="84"/>
      <c r="OJK1886" s="84"/>
      <c r="OJL1886" s="84"/>
      <c r="OJM1886" s="84"/>
      <c r="OJN1886" s="84"/>
      <c r="OJO1886" s="84"/>
      <c r="OJP1886" s="84"/>
      <c r="OJQ1886" s="84"/>
      <c r="OJR1886" s="84"/>
      <c r="OJS1886" s="84"/>
      <c r="OJT1886" s="84"/>
      <c r="OJU1886" s="84"/>
      <c r="OJV1886" s="84"/>
      <c r="OJW1886" s="84"/>
      <c r="OJX1886" s="84"/>
      <c r="OJY1886" s="84"/>
      <c r="OJZ1886" s="84"/>
      <c r="OKA1886" s="84"/>
      <c r="OKB1886" s="84"/>
      <c r="OKC1886" s="84"/>
      <c r="OKD1886" s="84"/>
      <c r="OKE1886" s="84"/>
      <c r="OKF1886" s="84"/>
      <c r="OKG1886" s="84"/>
      <c r="OKH1886" s="84"/>
      <c r="OKI1886" s="84"/>
      <c r="OKJ1886" s="84"/>
      <c r="OKK1886" s="84"/>
      <c r="OKL1886" s="84"/>
      <c r="OKM1886" s="84"/>
      <c r="OKN1886" s="84"/>
      <c r="OKO1886" s="84"/>
      <c r="OKP1886" s="84"/>
      <c r="OKQ1886" s="84"/>
      <c r="OKR1886" s="84"/>
      <c r="OKS1886" s="84"/>
      <c r="OKT1886" s="84"/>
      <c r="OKU1886" s="84"/>
      <c r="OKV1886" s="84"/>
      <c r="OKW1886" s="84"/>
      <c r="OKX1886" s="84"/>
      <c r="OKY1886" s="84"/>
      <c r="OKZ1886" s="84"/>
      <c r="OLA1886" s="84"/>
      <c r="OLB1886" s="84"/>
      <c r="OLC1886" s="84"/>
      <c r="OLD1886" s="84"/>
      <c r="OLE1886" s="84"/>
      <c r="OLF1886" s="84"/>
      <c r="OLG1886" s="84"/>
      <c r="OLH1886" s="84"/>
      <c r="OLI1886" s="84"/>
      <c r="OLJ1886" s="84"/>
      <c r="OLK1886" s="84"/>
      <c r="OLL1886" s="84"/>
      <c r="OLM1886" s="84"/>
      <c r="OLN1886" s="84"/>
      <c r="OLO1886" s="84"/>
      <c r="OLP1886" s="84"/>
      <c r="OLQ1886" s="84"/>
      <c r="OLR1886" s="84"/>
      <c r="OLS1886" s="84"/>
      <c r="OLT1886" s="84"/>
      <c r="OLU1886" s="84"/>
      <c r="OLV1886" s="84"/>
      <c r="OLW1886" s="84"/>
      <c r="OLX1886" s="84"/>
      <c r="OLY1886" s="84"/>
      <c r="OLZ1886" s="84"/>
      <c r="OMA1886" s="84"/>
      <c r="OMB1886" s="84"/>
      <c r="OMC1886" s="84"/>
      <c r="OMD1886" s="84"/>
      <c r="OME1886" s="84"/>
      <c r="OMF1886" s="84"/>
      <c r="OMG1886" s="84"/>
      <c r="OMH1886" s="84"/>
      <c r="OMI1886" s="84"/>
      <c r="OMJ1886" s="84"/>
      <c r="OMK1886" s="84"/>
      <c r="OML1886" s="84"/>
      <c r="OMM1886" s="84"/>
      <c r="OMN1886" s="84"/>
      <c r="OMO1886" s="84"/>
      <c r="OMP1886" s="84"/>
      <c r="OMQ1886" s="84"/>
      <c r="OMR1886" s="84"/>
      <c r="OMS1886" s="84"/>
      <c r="OMT1886" s="84"/>
      <c r="OMU1886" s="84"/>
      <c r="OMV1886" s="84"/>
      <c r="OMW1886" s="84"/>
      <c r="OMX1886" s="84"/>
      <c r="OMY1886" s="84"/>
      <c r="OMZ1886" s="84"/>
      <c r="ONA1886" s="84"/>
      <c r="ONB1886" s="84"/>
      <c r="ONC1886" s="84"/>
      <c r="OND1886" s="84"/>
      <c r="ONE1886" s="84"/>
      <c r="ONF1886" s="84"/>
      <c r="ONG1886" s="84"/>
      <c r="ONH1886" s="84"/>
      <c r="ONI1886" s="84"/>
      <c r="ONJ1886" s="84"/>
      <c r="ONK1886" s="84"/>
      <c r="ONL1886" s="84"/>
      <c r="ONM1886" s="84"/>
      <c r="ONN1886" s="84"/>
      <c r="ONO1886" s="84"/>
      <c r="ONP1886" s="84"/>
      <c r="ONQ1886" s="84"/>
      <c r="ONR1886" s="84"/>
      <c r="ONS1886" s="84"/>
      <c r="ONT1886" s="84"/>
      <c r="ONU1886" s="84"/>
      <c r="ONV1886" s="84"/>
      <c r="ONW1886" s="84"/>
      <c r="ONX1886" s="84"/>
      <c r="ONY1886" s="84"/>
      <c r="ONZ1886" s="84"/>
      <c r="OOA1886" s="84"/>
      <c r="OOB1886" s="84"/>
      <c r="OOC1886" s="84"/>
      <c r="OOD1886" s="84"/>
      <c r="OOE1886" s="84"/>
      <c r="OOF1886" s="84"/>
      <c r="OOG1886" s="84"/>
      <c r="OOH1886" s="84"/>
      <c r="OOI1886" s="84"/>
      <c r="OOJ1886" s="84"/>
      <c r="OOK1886" s="84"/>
      <c r="OOL1886" s="84"/>
      <c r="OOM1886" s="84"/>
      <c r="OON1886" s="84"/>
      <c r="OOO1886" s="84"/>
      <c r="OOP1886" s="84"/>
      <c r="OOQ1886" s="84"/>
      <c r="OOR1886" s="84"/>
      <c r="OOS1886" s="84"/>
      <c r="OOT1886" s="84"/>
      <c r="OOU1886" s="84"/>
      <c r="OOV1886" s="84"/>
      <c r="OOW1886" s="84"/>
      <c r="OOX1886" s="84"/>
      <c r="OOY1886" s="84"/>
      <c r="OOZ1886" s="84"/>
      <c r="OPA1886" s="84"/>
      <c r="OPB1886" s="84"/>
      <c r="OPC1886" s="84"/>
      <c r="OPD1886" s="84"/>
      <c r="OPE1886" s="84"/>
      <c r="OPF1886" s="84"/>
      <c r="OPG1886" s="84"/>
      <c r="OPH1886" s="84"/>
      <c r="OPI1886" s="84"/>
      <c r="OPJ1886" s="84"/>
      <c r="OPK1886" s="84"/>
      <c r="OPL1886" s="84"/>
      <c r="OPM1886" s="84"/>
      <c r="OPN1886" s="84"/>
      <c r="OPO1886" s="84"/>
      <c r="OPP1886" s="84"/>
      <c r="OPQ1886" s="84"/>
      <c r="OPR1886" s="84"/>
      <c r="OPS1886" s="84"/>
      <c r="OPT1886" s="84"/>
      <c r="OPU1886" s="84"/>
      <c r="OPV1886" s="84"/>
      <c r="OPW1886" s="84"/>
      <c r="OPX1886" s="84"/>
      <c r="OPY1886" s="84"/>
      <c r="OPZ1886" s="84"/>
      <c r="OQA1886" s="84"/>
      <c r="OQB1886" s="84"/>
      <c r="OQC1886" s="84"/>
      <c r="OQD1886" s="84"/>
      <c r="OQE1886" s="84"/>
      <c r="OQF1886" s="84"/>
      <c r="OQG1886" s="84"/>
      <c r="OQH1886" s="84"/>
      <c r="OQI1886" s="84"/>
      <c r="OQJ1886" s="84"/>
      <c r="OQK1886" s="84"/>
      <c r="OQL1886" s="84"/>
      <c r="OQM1886" s="84"/>
      <c r="OQN1886" s="84"/>
      <c r="OQO1886" s="84"/>
      <c r="OQP1886" s="84"/>
      <c r="OQQ1886" s="84"/>
      <c r="OQR1886" s="84"/>
      <c r="OQS1886" s="84"/>
      <c r="OQT1886" s="84"/>
      <c r="OQU1886" s="84"/>
      <c r="OQV1886" s="84"/>
      <c r="OQW1886" s="84"/>
      <c r="OQX1886" s="84"/>
      <c r="OQY1886" s="84"/>
      <c r="OQZ1886" s="84"/>
      <c r="ORA1886" s="84"/>
      <c r="ORB1886" s="84"/>
      <c r="ORC1886" s="84"/>
      <c r="ORD1886" s="84"/>
      <c r="ORE1886" s="84"/>
      <c r="ORF1886" s="84"/>
      <c r="ORG1886" s="84"/>
      <c r="ORH1886" s="84"/>
      <c r="ORI1886" s="84"/>
      <c r="ORJ1886" s="84"/>
      <c r="ORK1886" s="84"/>
      <c r="ORL1886" s="84"/>
      <c r="ORM1886" s="84"/>
      <c r="ORN1886" s="84"/>
      <c r="ORO1886" s="84"/>
      <c r="ORP1886" s="84"/>
      <c r="ORQ1886" s="84"/>
      <c r="ORR1886" s="84"/>
      <c r="ORS1886" s="84"/>
      <c r="ORT1886" s="84"/>
      <c r="ORU1886" s="84"/>
      <c r="ORV1886" s="84"/>
      <c r="ORW1886" s="84"/>
      <c r="ORX1886" s="84"/>
      <c r="ORY1886" s="84"/>
      <c r="ORZ1886" s="84"/>
      <c r="OSA1886" s="84"/>
      <c r="OSB1886" s="84"/>
      <c r="OSC1886" s="84"/>
      <c r="OSD1886" s="84"/>
      <c r="OSE1886" s="84"/>
      <c r="OSF1886" s="84"/>
      <c r="OSG1886" s="84"/>
      <c r="OSH1886" s="84"/>
      <c r="OSI1886" s="84"/>
      <c r="OSJ1886" s="84"/>
      <c r="OSK1886" s="84"/>
      <c r="OSL1886" s="84"/>
      <c r="OSM1886" s="84"/>
      <c r="OSN1886" s="84"/>
      <c r="OSO1886" s="84"/>
      <c r="OSP1886" s="84"/>
      <c r="OSQ1886" s="84"/>
      <c r="OSR1886" s="84"/>
      <c r="OSS1886" s="84"/>
      <c r="OST1886" s="84"/>
      <c r="OSU1886" s="84"/>
      <c r="OSV1886" s="84"/>
      <c r="OSW1886" s="84"/>
      <c r="OSX1886" s="84"/>
      <c r="OSY1886" s="84"/>
      <c r="OSZ1886" s="84"/>
      <c r="OTA1886" s="84"/>
      <c r="OTB1886" s="84"/>
      <c r="OTC1886" s="84"/>
      <c r="OTD1886" s="84"/>
      <c r="OTE1886" s="84"/>
      <c r="OTF1886" s="84"/>
      <c r="OTG1886" s="84"/>
      <c r="OTH1886" s="84"/>
      <c r="OTI1886" s="84"/>
      <c r="OTJ1886" s="84"/>
      <c r="OTK1886" s="84"/>
      <c r="OTL1886" s="84"/>
      <c r="OTM1886" s="84"/>
      <c r="OTN1886" s="84"/>
      <c r="OTO1886" s="84"/>
      <c r="OTP1886" s="84"/>
      <c r="OTQ1886" s="84"/>
      <c r="OTR1886" s="84"/>
      <c r="OTS1886" s="84"/>
      <c r="OTT1886" s="84"/>
      <c r="OTU1886" s="84"/>
      <c r="OTV1886" s="84"/>
      <c r="OTW1886" s="84"/>
      <c r="OTX1886" s="84"/>
      <c r="OTY1886" s="84"/>
      <c r="OTZ1886" s="84"/>
      <c r="OUA1886" s="84"/>
      <c r="OUB1886" s="84"/>
      <c r="OUC1886" s="84"/>
      <c r="OUD1886" s="84"/>
      <c r="OUE1886" s="84"/>
      <c r="OUF1886" s="84"/>
      <c r="OUG1886" s="84"/>
      <c r="OUH1886" s="84"/>
      <c r="OUI1886" s="84"/>
      <c r="OUJ1886" s="84"/>
      <c r="OUK1886" s="84"/>
      <c r="OUL1886" s="84"/>
      <c r="OUM1886" s="84"/>
      <c r="OUN1886" s="84"/>
      <c r="OUO1886" s="84"/>
      <c r="OUP1886" s="84"/>
      <c r="OUQ1886" s="84"/>
      <c r="OUR1886" s="84"/>
      <c r="OUS1886" s="84"/>
      <c r="OUT1886" s="84"/>
      <c r="OUU1886" s="84"/>
      <c r="OUV1886" s="84"/>
      <c r="OUW1886" s="84"/>
      <c r="OUX1886" s="84"/>
      <c r="OUY1886" s="84"/>
      <c r="OUZ1886" s="84"/>
      <c r="OVA1886" s="84"/>
      <c r="OVB1886" s="84"/>
      <c r="OVC1886" s="84"/>
      <c r="OVD1886" s="84"/>
      <c r="OVE1886" s="84"/>
      <c r="OVF1886" s="84"/>
      <c r="OVG1886" s="84"/>
      <c r="OVH1886" s="84"/>
      <c r="OVI1886" s="84"/>
      <c r="OVJ1886" s="84"/>
      <c r="OVK1886" s="84"/>
      <c r="OVL1886" s="84"/>
      <c r="OVM1886" s="84"/>
      <c r="OVN1886" s="84"/>
      <c r="OVO1886" s="84"/>
      <c r="OVP1886" s="84"/>
      <c r="OVQ1886" s="84"/>
      <c r="OVR1886" s="84"/>
      <c r="OVS1886" s="84"/>
      <c r="OVT1886" s="84"/>
      <c r="OVU1886" s="84"/>
      <c r="OVV1886" s="84"/>
      <c r="OVW1886" s="84"/>
      <c r="OVX1886" s="84"/>
      <c r="OVY1886" s="84"/>
      <c r="OVZ1886" s="84"/>
      <c r="OWA1886" s="84"/>
      <c r="OWB1886" s="84"/>
      <c r="OWC1886" s="84"/>
      <c r="OWD1886" s="84"/>
      <c r="OWE1886" s="84"/>
      <c r="OWF1886" s="84"/>
      <c r="OWG1886" s="84"/>
      <c r="OWH1886" s="84"/>
      <c r="OWI1886" s="84"/>
      <c r="OWJ1886" s="84"/>
      <c r="OWK1886" s="84"/>
      <c r="OWL1886" s="84"/>
      <c r="OWM1886" s="84"/>
      <c r="OWN1886" s="84"/>
      <c r="OWO1886" s="84"/>
      <c r="OWP1886" s="84"/>
      <c r="OWQ1886" s="84"/>
      <c r="OWR1886" s="84"/>
      <c r="OWS1886" s="84"/>
      <c r="OWT1886" s="84"/>
      <c r="OWU1886" s="84"/>
      <c r="OWV1886" s="84"/>
      <c r="OWW1886" s="84"/>
      <c r="OWX1886" s="84"/>
      <c r="OWY1886" s="84"/>
      <c r="OWZ1886" s="84"/>
      <c r="OXA1886" s="84"/>
      <c r="OXB1886" s="84"/>
      <c r="OXC1886" s="84"/>
      <c r="OXD1886" s="84"/>
      <c r="OXE1886" s="84"/>
      <c r="OXF1886" s="84"/>
      <c r="OXG1886" s="84"/>
      <c r="OXH1886" s="84"/>
      <c r="OXI1886" s="84"/>
      <c r="OXJ1886" s="84"/>
      <c r="OXK1886" s="84"/>
      <c r="OXL1886" s="84"/>
      <c r="OXM1886" s="84"/>
      <c r="OXN1886" s="84"/>
      <c r="OXO1886" s="84"/>
      <c r="OXP1886" s="84"/>
      <c r="OXQ1886" s="84"/>
      <c r="OXR1886" s="84"/>
      <c r="OXS1886" s="84"/>
      <c r="OXT1886" s="84"/>
      <c r="OXU1886" s="84"/>
      <c r="OXV1886" s="84"/>
      <c r="OXW1886" s="84"/>
      <c r="OXX1886" s="84"/>
      <c r="OXY1886" s="84"/>
      <c r="OXZ1886" s="84"/>
      <c r="OYA1886" s="84"/>
      <c r="OYB1886" s="84"/>
      <c r="OYC1886" s="84"/>
      <c r="OYD1886" s="84"/>
      <c r="OYE1886" s="84"/>
      <c r="OYF1886" s="84"/>
      <c r="OYG1886" s="84"/>
      <c r="OYH1886" s="84"/>
      <c r="OYI1886" s="84"/>
      <c r="OYJ1886" s="84"/>
      <c r="OYK1886" s="84"/>
      <c r="OYL1886" s="84"/>
      <c r="OYM1886" s="84"/>
      <c r="OYN1886" s="84"/>
      <c r="OYO1886" s="84"/>
      <c r="OYP1886" s="84"/>
      <c r="OYQ1886" s="84"/>
      <c r="OYR1886" s="84"/>
      <c r="OYS1886" s="84"/>
      <c r="OYT1886" s="84"/>
      <c r="OYU1886" s="84"/>
      <c r="OYV1886" s="84"/>
      <c r="OYW1886" s="84"/>
      <c r="OYX1886" s="84"/>
      <c r="OYY1886" s="84"/>
      <c r="OYZ1886" s="84"/>
      <c r="OZA1886" s="84"/>
      <c r="OZB1886" s="84"/>
      <c r="OZC1886" s="84"/>
      <c r="OZD1886" s="84"/>
      <c r="OZE1886" s="84"/>
      <c r="OZF1886" s="84"/>
      <c r="OZG1886" s="84"/>
      <c r="OZH1886" s="84"/>
      <c r="OZI1886" s="84"/>
      <c r="OZJ1886" s="84"/>
      <c r="OZK1886" s="84"/>
      <c r="OZL1886" s="84"/>
      <c r="OZM1886" s="84"/>
      <c r="OZN1886" s="84"/>
      <c r="OZO1886" s="84"/>
      <c r="OZP1886" s="84"/>
      <c r="OZQ1886" s="84"/>
      <c r="OZR1886" s="84"/>
      <c r="OZS1886" s="84"/>
      <c r="OZT1886" s="84"/>
      <c r="OZU1886" s="84"/>
      <c r="OZV1886" s="84"/>
      <c r="OZW1886" s="84"/>
      <c r="OZX1886" s="84"/>
      <c r="OZY1886" s="84"/>
      <c r="OZZ1886" s="84"/>
      <c r="PAA1886" s="84"/>
      <c r="PAB1886" s="84"/>
      <c r="PAC1886" s="84"/>
      <c r="PAD1886" s="84"/>
      <c r="PAE1886" s="84"/>
      <c r="PAF1886" s="84"/>
      <c r="PAG1886" s="84"/>
      <c r="PAH1886" s="84"/>
      <c r="PAI1886" s="84"/>
      <c r="PAJ1886" s="84"/>
      <c r="PAK1886" s="84"/>
      <c r="PAL1886" s="84"/>
      <c r="PAM1886" s="84"/>
      <c r="PAN1886" s="84"/>
      <c r="PAO1886" s="84"/>
      <c r="PAP1886" s="84"/>
      <c r="PAQ1886" s="84"/>
      <c r="PAR1886" s="84"/>
      <c r="PAS1886" s="84"/>
      <c r="PAT1886" s="84"/>
      <c r="PAU1886" s="84"/>
      <c r="PAV1886" s="84"/>
      <c r="PAW1886" s="84"/>
      <c r="PAX1886" s="84"/>
      <c r="PAY1886" s="84"/>
      <c r="PAZ1886" s="84"/>
      <c r="PBA1886" s="84"/>
      <c r="PBB1886" s="84"/>
      <c r="PBC1886" s="84"/>
      <c r="PBD1886" s="84"/>
      <c r="PBE1886" s="84"/>
      <c r="PBF1886" s="84"/>
      <c r="PBG1886" s="84"/>
      <c r="PBH1886" s="84"/>
      <c r="PBI1886" s="84"/>
      <c r="PBJ1886" s="84"/>
      <c r="PBK1886" s="84"/>
      <c r="PBL1886" s="84"/>
      <c r="PBM1886" s="84"/>
      <c r="PBN1886" s="84"/>
      <c r="PBO1886" s="84"/>
      <c r="PBP1886" s="84"/>
      <c r="PBQ1886" s="84"/>
      <c r="PBR1886" s="84"/>
      <c r="PBS1886" s="84"/>
      <c r="PBT1886" s="84"/>
      <c r="PBU1886" s="84"/>
      <c r="PBV1886" s="84"/>
      <c r="PBW1886" s="84"/>
      <c r="PBX1886" s="84"/>
      <c r="PBY1886" s="84"/>
      <c r="PBZ1886" s="84"/>
      <c r="PCA1886" s="84"/>
      <c r="PCB1886" s="84"/>
      <c r="PCC1886" s="84"/>
      <c r="PCD1886" s="84"/>
      <c r="PCE1886" s="84"/>
      <c r="PCF1886" s="84"/>
      <c r="PCG1886" s="84"/>
      <c r="PCH1886" s="84"/>
      <c r="PCI1886" s="84"/>
      <c r="PCJ1886" s="84"/>
      <c r="PCK1886" s="84"/>
      <c r="PCL1886" s="84"/>
      <c r="PCM1886" s="84"/>
      <c r="PCN1886" s="84"/>
      <c r="PCO1886" s="84"/>
      <c r="PCP1886" s="84"/>
      <c r="PCQ1886" s="84"/>
      <c r="PCR1886" s="84"/>
      <c r="PCS1886" s="84"/>
      <c r="PCT1886" s="84"/>
      <c r="PCU1886" s="84"/>
      <c r="PCV1886" s="84"/>
      <c r="PCW1886" s="84"/>
      <c r="PCX1886" s="84"/>
      <c r="PCY1886" s="84"/>
      <c r="PCZ1886" s="84"/>
      <c r="PDA1886" s="84"/>
      <c r="PDB1886" s="84"/>
      <c r="PDC1886" s="84"/>
      <c r="PDD1886" s="84"/>
      <c r="PDE1886" s="84"/>
      <c r="PDF1886" s="84"/>
      <c r="PDG1886" s="84"/>
      <c r="PDH1886" s="84"/>
      <c r="PDI1886" s="84"/>
      <c r="PDJ1886" s="84"/>
      <c r="PDK1886" s="84"/>
      <c r="PDL1886" s="84"/>
      <c r="PDM1886" s="84"/>
      <c r="PDN1886" s="84"/>
      <c r="PDO1886" s="84"/>
      <c r="PDP1886" s="84"/>
      <c r="PDQ1886" s="84"/>
      <c r="PDR1886" s="84"/>
      <c r="PDS1886" s="84"/>
      <c r="PDT1886" s="84"/>
      <c r="PDU1886" s="84"/>
      <c r="PDV1886" s="84"/>
      <c r="PDW1886" s="84"/>
      <c r="PDX1886" s="84"/>
      <c r="PDY1886" s="84"/>
      <c r="PDZ1886" s="84"/>
      <c r="PEA1886" s="84"/>
      <c r="PEB1886" s="84"/>
      <c r="PEC1886" s="84"/>
      <c r="PED1886" s="84"/>
      <c r="PEE1886" s="84"/>
      <c r="PEF1886" s="84"/>
      <c r="PEG1886" s="84"/>
      <c r="PEH1886" s="84"/>
      <c r="PEI1886" s="84"/>
      <c r="PEJ1886" s="84"/>
      <c r="PEK1886" s="84"/>
      <c r="PEL1886" s="84"/>
      <c r="PEM1886" s="84"/>
      <c r="PEN1886" s="84"/>
      <c r="PEO1886" s="84"/>
      <c r="PEP1886" s="84"/>
      <c r="PEQ1886" s="84"/>
      <c r="PER1886" s="84"/>
      <c r="PES1886" s="84"/>
      <c r="PET1886" s="84"/>
      <c r="PEU1886" s="84"/>
      <c r="PEV1886" s="84"/>
      <c r="PEW1886" s="84"/>
      <c r="PEX1886" s="84"/>
      <c r="PEY1886" s="84"/>
      <c r="PEZ1886" s="84"/>
      <c r="PFA1886" s="84"/>
      <c r="PFB1886" s="84"/>
      <c r="PFC1886" s="84"/>
      <c r="PFD1886" s="84"/>
      <c r="PFE1886" s="84"/>
      <c r="PFF1886" s="84"/>
      <c r="PFG1886" s="84"/>
      <c r="PFH1886" s="84"/>
      <c r="PFI1886" s="84"/>
      <c r="PFJ1886" s="84"/>
      <c r="PFK1886" s="84"/>
      <c r="PFL1886" s="84"/>
      <c r="PFM1886" s="84"/>
      <c r="PFN1886" s="84"/>
      <c r="PFO1886" s="84"/>
      <c r="PFP1886" s="84"/>
      <c r="PFQ1886" s="84"/>
      <c r="PFR1886" s="84"/>
      <c r="PFS1886" s="84"/>
      <c r="PFT1886" s="84"/>
      <c r="PFU1886" s="84"/>
      <c r="PFV1886" s="84"/>
      <c r="PFW1886" s="84"/>
      <c r="PFX1886" s="84"/>
      <c r="PFY1886" s="84"/>
      <c r="PFZ1886" s="84"/>
      <c r="PGA1886" s="84"/>
      <c r="PGB1886" s="84"/>
      <c r="PGC1886" s="84"/>
      <c r="PGD1886" s="84"/>
      <c r="PGE1886" s="84"/>
      <c r="PGF1886" s="84"/>
      <c r="PGG1886" s="84"/>
      <c r="PGH1886" s="84"/>
      <c r="PGI1886" s="84"/>
      <c r="PGJ1886" s="84"/>
      <c r="PGK1886" s="84"/>
      <c r="PGL1886" s="84"/>
      <c r="PGM1886" s="84"/>
      <c r="PGN1886" s="84"/>
      <c r="PGO1886" s="84"/>
      <c r="PGP1886" s="84"/>
      <c r="PGQ1886" s="84"/>
      <c r="PGR1886" s="84"/>
      <c r="PGS1886" s="84"/>
      <c r="PGT1886" s="84"/>
      <c r="PGU1886" s="84"/>
      <c r="PGV1886" s="84"/>
      <c r="PGW1886" s="84"/>
      <c r="PGX1886" s="84"/>
      <c r="PGY1886" s="84"/>
      <c r="PGZ1886" s="84"/>
      <c r="PHA1886" s="84"/>
      <c r="PHB1886" s="84"/>
      <c r="PHC1886" s="84"/>
      <c r="PHD1886" s="84"/>
      <c r="PHE1886" s="84"/>
      <c r="PHF1886" s="84"/>
      <c r="PHG1886" s="84"/>
      <c r="PHH1886" s="84"/>
      <c r="PHI1886" s="84"/>
      <c r="PHJ1886" s="84"/>
      <c r="PHK1886" s="84"/>
      <c r="PHL1886" s="84"/>
      <c r="PHM1886" s="84"/>
      <c r="PHN1886" s="84"/>
      <c r="PHO1886" s="84"/>
      <c r="PHP1886" s="84"/>
      <c r="PHQ1886" s="84"/>
      <c r="PHR1886" s="84"/>
      <c r="PHS1886" s="84"/>
      <c r="PHT1886" s="84"/>
      <c r="PHU1886" s="84"/>
      <c r="PHV1886" s="84"/>
      <c r="PHW1886" s="84"/>
      <c r="PHX1886" s="84"/>
      <c r="PHY1886" s="84"/>
      <c r="PHZ1886" s="84"/>
      <c r="PIA1886" s="84"/>
      <c r="PIB1886" s="84"/>
      <c r="PIC1886" s="84"/>
      <c r="PID1886" s="84"/>
      <c r="PIE1886" s="84"/>
      <c r="PIF1886" s="84"/>
      <c r="PIG1886" s="84"/>
      <c r="PIH1886" s="84"/>
      <c r="PII1886" s="84"/>
      <c r="PIJ1886" s="84"/>
      <c r="PIK1886" s="84"/>
      <c r="PIL1886" s="84"/>
      <c r="PIM1886" s="84"/>
      <c r="PIN1886" s="84"/>
      <c r="PIO1886" s="84"/>
      <c r="PIP1886" s="84"/>
      <c r="PIQ1886" s="84"/>
      <c r="PIR1886" s="84"/>
      <c r="PIS1886" s="84"/>
      <c r="PIT1886" s="84"/>
      <c r="PIU1886" s="84"/>
      <c r="PIV1886" s="84"/>
      <c r="PIW1886" s="84"/>
      <c r="PIX1886" s="84"/>
      <c r="PIY1886" s="84"/>
      <c r="PIZ1886" s="84"/>
      <c r="PJA1886" s="84"/>
      <c r="PJB1886" s="84"/>
      <c r="PJC1886" s="84"/>
      <c r="PJD1886" s="84"/>
      <c r="PJE1886" s="84"/>
      <c r="PJF1886" s="84"/>
      <c r="PJG1886" s="84"/>
      <c r="PJH1886" s="84"/>
      <c r="PJI1886" s="84"/>
      <c r="PJJ1886" s="84"/>
      <c r="PJK1886" s="84"/>
      <c r="PJL1886" s="84"/>
      <c r="PJM1886" s="84"/>
      <c r="PJN1886" s="84"/>
      <c r="PJO1886" s="84"/>
      <c r="PJP1886" s="84"/>
      <c r="PJQ1886" s="84"/>
      <c r="PJR1886" s="84"/>
      <c r="PJS1886" s="84"/>
      <c r="PJT1886" s="84"/>
      <c r="PJU1886" s="84"/>
      <c r="PJV1886" s="84"/>
      <c r="PJW1886" s="84"/>
      <c r="PJX1886" s="84"/>
      <c r="PJY1886" s="84"/>
      <c r="PJZ1886" s="84"/>
      <c r="PKA1886" s="84"/>
      <c r="PKB1886" s="84"/>
      <c r="PKC1886" s="84"/>
      <c r="PKD1886" s="84"/>
      <c r="PKE1886" s="84"/>
      <c r="PKF1886" s="84"/>
      <c r="PKG1886" s="84"/>
      <c r="PKH1886" s="84"/>
      <c r="PKI1886" s="84"/>
      <c r="PKJ1886" s="84"/>
      <c r="PKK1886" s="84"/>
      <c r="PKL1886" s="84"/>
      <c r="PKM1886" s="84"/>
      <c r="PKN1886" s="84"/>
      <c r="PKO1886" s="84"/>
      <c r="PKP1886" s="84"/>
      <c r="PKQ1886" s="84"/>
      <c r="PKR1886" s="84"/>
      <c r="PKS1886" s="84"/>
      <c r="PKT1886" s="84"/>
      <c r="PKU1886" s="84"/>
      <c r="PKV1886" s="84"/>
      <c r="PKW1886" s="84"/>
      <c r="PKX1886" s="84"/>
      <c r="PKY1886" s="84"/>
      <c r="PKZ1886" s="84"/>
      <c r="PLA1886" s="84"/>
      <c r="PLB1886" s="84"/>
      <c r="PLC1886" s="84"/>
      <c r="PLD1886" s="84"/>
      <c r="PLE1886" s="84"/>
      <c r="PLF1886" s="84"/>
      <c r="PLG1886" s="84"/>
      <c r="PLH1886" s="84"/>
      <c r="PLI1886" s="84"/>
      <c r="PLJ1886" s="84"/>
      <c r="PLK1886" s="84"/>
      <c r="PLL1886" s="84"/>
      <c r="PLM1886" s="84"/>
      <c r="PLN1886" s="84"/>
      <c r="PLO1886" s="84"/>
      <c r="PLP1886" s="84"/>
      <c r="PLQ1886" s="84"/>
      <c r="PLR1886" s="84"/>
      <c r="PLS1886" s="84"/>
      <c r="PLT1886" s="84"/>
      <c r="PLU1886" s="84"/>
      <c r="PLV1886" s="84"/>
      <c r="PLW1886" s="84"/>
      <c r="PLX1886" s="84"/>
      <c r="PLY1886" s="84"/>
      <c r="PLZ1886" s="84"/>
      <c r="PMA1886" s="84"/>
      <c r="PMB1886" s="84"/>
      <c r="PMC1886" s="84"/>
      <c r="PMD1886" s="84"/>
      <c r="PME1886" s="84"/>
      <c r="PMF1886" s="84"/>
      <c r="PMG1886" s="84"/>
      <c r="PMH1886" s="84"/>
      <c r="PMI1886" s="84"/>
      <c r="PMJ1886" s="84"/>
      <c r="PMK1886" s="84"/>
      <c r="PML1886" s="84"/>
      <c r="PMM1886" s="84"/>
      <c r="PMN1886" s="84"/>
      <c r="PMO1886" s="84"/>
      <c r="PMP1886" s="84"/>
      <c r="PMQ1886" s="84"/>
      <c r="PMR1886" s="84"/>
      <c r="PMS1886" s="84"/>
      <c r="PMT1886" s="84"/>
      <c r="PMU1886" s="84"/>
      <c r="PMV1886" s="84"/>
      <c r="PMW1886" s="84"/>
      <c r="PMX1886" s="84"/>
      <c r="PMY1886" s="84"/>
      <c r="PMZ1886" s="84"/>
      <c r="PNA1886" s="84"/>
      <c r="PNB1886" s="84"/>
      <c r="PNC1886" s="84"/>
      <c r="PND1886" s="84"/>
      <c r="PNE1886" s="84"/>
      <c r="PNF1886" s="84"/>
      <c r="PNG1886" s="84"/>
      <c r="PNH1886" s="84"/>
      <c r="PNI1886" s="84"/>
      <c r="PNJ1886" s="84"/>
      <c r="PNK1886" s="84"/>
      <c r="PNL1886" s="84"/>
      <c r="PNM1886" s="84"/>
      <c r="PNN1886" s="84"/>
      <c r="PNO1886" s="84"/>
      <c r="PNP1886" s="84"/>
      <c r="PNQ1886" s="84"/>
      <c r="PNR1886" s="84"/>
      <c r="PNS1886" s="84"/>
      <c r="PNT1886" s="84"/>
      <c r="PNU1886" s="84"/>
      <c r="PNV1886" s="84"/>
      <c r="PNW1886" s="84"/>
      <c r="PNX1886" s="84"/>
      <c r="PNY1886" s="84"/>
      <c r="PNZ1886" s="84"/>
      <c r="POA1886" s="84"/>
      <c r="POB1886" s="84"/>
      <c r="POC1886" s="84"/>
      <c r="POD1886" s="84"/>
      <c r="POE1886" s="84"/>
      <c r="POF1886" s="84"/>
      <c r="POG1886" s="84"/>
      <c r="POH1886" s="84"/>
      <c r="POI1886" s="84"/>
      <c r="POJ1886" s="84"/>
      <c r="POK1886" s="84"/>
      <c r="POL1886" s="84"/>
      <c r="POM1886" s="84"/>
      <c r="PON1886" s="84"/>
      <c r="POO1886" s="84"/>
      <c r="POP1886" s="84"/>
      <c r="POQ1886" s="84"/>
      <c r="POR1886" s="84"/>
      <c r="POS1886" s="84"/>
      <c r="POT1886" s="84"/>
      <c r="POU1886" s="84"/>
      <c r="POV1886" s="84"/>
      <c r="POW1886" s="84"/>
      <c r="POX1886" s="84"/>
      <c r="POY1886" s="84"/>
      <c r="POZ1886" s="84"/>
      <c r="PPA1886" s="84"/>
      <c r="PPB1886" s="84"/>
      <c r="PPC1886" s="84"/>
      <c r="PPD1886" s="84"/>
      <c r="PPE1886" s="84"/>
      <c r="PPF1886" s="84"/>
      <c r="PPG1886" s="84"/>
      <c r="PPH1886" s="84"/>
      <c r="PPI1886" s="84"/>
      <c r="PPJ1886" s="84"/>
      <c r="PPK1886" s="84"/>
      <c r="PPL1886" s="84"/>
      <c r="PPM1886" s="84"/>
      <c r="PPN1886" s="84"/>
      <c r="PPO1886" s="84"/>
      <c r="PPP1886" s="84"/>
      <c r="PPQ1886" s="84"/>
      <c r="PPR1886" s="84"/>
      <c r="PPS1886" s="84"/>
      <c r="PPT1886" s="84"/>
      <c r="PPU1886" s="84"/>
      <c r="PPV1886" s="84"/>
      <c r="PPW1886" s="84"/>
      <c r="PPX1886" s="84"/>
      <c r="PPY1886" s="84"/>
      <c r="PPZ1886" s="84"/>
      <c r="PQA1886" s="84"/>
      <c r="PQB1886" s="84"/>
      <c r="PQC1886" s="84"/>
      <c r="PQD1886" s="84"/>
      <c r="PQE1886" s="84"/>
      <c r="PQF1886" s="84"/>
      <c r="PQG1886" s="84"/>
      <c r="PQH1886" s="84"/>
      <c r="PQI1886" s="84"/>
      <c r="PQJ1886" s="84"/>
      <c r="PQK1886" s="84"/>
      <c r="PQL1886" s="84"/>
      <c r="PQM1886" s="84"/>
      <c r="PQN1886" s="84"/>
      <c r="PQO1886" s="84"/>
      <c r="PQP1886" s="84"/>
      <c r="PQQ1886" s="84"/>
      <c r="PQR1886" s="84"/>
      <c r="PQS1886" s="84"/>
      <c r="PQT1886" s="84"/>
      <c r="PQU1886" s="84"/>
      <c r="PQV1886" s="84"/>
      <c r="PQW1886" s="84"/>
      <c r="PQX1886" s="84"/>
      <c r="PQY1886" s="84"/>
      <c r="PQZ1886" s="84"/>
      <c r="PRA1886" s="84"/>
      <c r="PRB1886" s="84"/>
      <c r="PRC1886" s="84"/>
      <c r="PRD1886" s="84"/>
      <c r="PRE1886" s="84"/>
      <c r="PRF1886" s="84"/>
      <c r="PRG1886" s="84"/>
      <c r="PRH1886" s="84"/>
      <c r="PRI1886" s="84"/>
      <c r="PRJ1886" s="84"/>
      <c r="PRK1886" s="84"/>
      <c r="PRL1886" s="84"/>
      <c r="PRM1886" s="84"/>
      <c r="PRN1886" s="84"/>
      <c r="PRO1886" s="84"/>
      <c r="PRP1886" s="84"/>
      <c r="PRQ1886" s="84"/>
      <c r="PRR1886" s="84"/>
      <c r="PRS1886" s="84"/>
      <c r="PRT1886" s="84"/>
      <c r="PRU1886" s="84"/>
      <c r="PRV1886" s="84"/>
      <c r="PRW1886" s="84"/>
      <c r="PRX1886" s="84"/>
      <c r="PRY1886" s="84"/>
      <c r="PRZ1886" s="84"/>
      <c r="PSA1886" s="84"/>
      <c r="PSB1886" s="84"/>
      <c r="PSC1886" s="84"/>
      <c r="PSD1886" s="84"/>
      <c r="PSE1886" s="84"/>
      <c r="PSF1886" s="84"/>
      <c r="PSG1886" s="84"/>
      <c r="PSH1886" s="84"/>
      <c r="PSI1886" s="84"/>
      <c r="PSJ1886" s="84"/>
      <c r="PSK1886" s="84"/>
      <c r="PSL1886" s="84"/>
      <c r="PSM1886" s="84"/>
      <c r="PSN1886" s="84"/>
      <c r="PSO1886" s="84"/>
      <c r="PSP1886" s="84"/>
      <c r="PSQ1886" s="84"/>
      <c r="PSR1886" s="84"/>
      <c r="PSS1886" s="84"/>
      <c r="PST1886" s="84"/>
      <c r="PSU1886" s="84"/>
      <c r="PSV1886" s="84"/>
      <c r="PSW1886" s="84"/>
      <c r="PSX1886" s="84"/>
      <c r="PSY1886" s="84"/>
      <c r="PSZ1886" s="84"/>
      <c r="PTA1886" s="84"/>
      <c r="PTB1886" s="84"/>
      <c r="PTC1886" s="84"/>
      <c r="PTD1886" s="84"/>
      <c r="PTE1886" s="84"/>
      <c r="PTF1886" s="84"/>
      <c r="PTG1886" s="84"/>
      <c r="PTH1886" s="84"/>
      <c r="PTI1886" s="84"/>
      <c r="PTJ1886" s="84"/>
      <c r="PTK1886" s="84"/>
      <c r="PTL1886" s="84"/>
      <c r="PTM1886" s="84"/>
      <c r="PTN1886" s="84"/>
      <c r="PTO1886" s="84"/>
      <c r="PTP1886" s="84"/>
      <c r="PTQ1886" s="84"/>
      <c r="PTR1886" s="84"/>
      <c r="PTS1886" s="84"/>
      <c r="PTT1886" s="84"/>
      <c r="PTU1886" s="84"/>
      <c r="PTV1886" s="84"/>
      <c r="PTW1886" s="84"/>
      <c r="PTX1886" s="84"/>
      <c r="PTY1886" s="84"/>
      <c r="PTZ1886" s="84"/>
      <c r="PUA1886" s="84"/>
      <c r="PUB1886" s="84"/>
      <c r="PUC1886" s="84"/>
      <c r="PUD1886" s="84"/>
      <c r="PUE1886" s="84"/>
      <c r="PUF1886" s="84"/>
      <c r="PUG1886" s="84"/>
      <c r="PUH1886" s="84"/>
      <c r="PUI1886" s="84"/>
      <c r="PUJ1886" s="84"/>
      <c r="PUK1886" s="84"/>
      <c r="PUL1886" s="84"/>
      <c r="PUM1886" s="84"/>
      <c r="PUN1886" s="84"/>
      <c r="PUO1886" s="84"/>
      <c r="PUP1886" s="84"/>
      <c r="PUQ1886" s="84"/>
      <c r="PUR1886" s="84"/>
      <c r="PUS1886" s="84"/>
      <c r="PUT1886" s="84"/>
      <c r="PUU1886" s="84"/>
      <c r="PUV1886" s="84"/>
      <c r="PUW1886" s="84"/>
      <c r="PUX1886" s="84"/>
      <c r="PUY1886" s="84"/>
      <c r="PUZ1886" s="84"/>
      <c r="PVA1886" s="84"/>
      <c r="PVB1886" s="84"/>
      <c r="PVC1886" s="84"/>
      <c r="PVD1886" s="84"/>
      <c r="PVE1886" s="84"/>
      <c r="PVF1886" s="84"/>
      <c r="PVG1886" s="84"/>
      <c r="PVH1886" s="84"/>
      <c r="PVI1886" s="84"/>
      <c r="PVJ1886" s="84"/>
      <c r="PVK1886" s="84"/>
      <c r="PVL1886" s="84"/>
      <c r="PVM1886" s="84"/>
      <c r="PVN1886" s="84"/>
      <c r="PVO1886" s="84"/>
      <c r="PVP1886" s="84"/>
      <c r="PVQ1886" s="84"/>
      <c r="PVR1886" s="84"/>
      <c r="PVS1886" s="84"/>
      <c r="PVT1886" s="84"/>
      <c r="PVU1886" s="84"/>
      <c r="PVV1886" s="84"/>
      <c r="PVW1886" s="84"/>
      <c r="PVX1886" s="84"/>
      <c r="PVY1886" s="84"/>
      <c r="PVZ1886" s="84"/>
      <c r="PWA1886" s="84"/>
      <c r="PWB1886" s="84"/>
      <c r="PWC1886" s="84"/>
      <c r="PWD1886" s="84"/>
      <c r="PWE1886" s="84"/>
      <c r="PWF1886" s="84"/>
      <c r="PWG1886" s="84"/>
      <c r="PWH1886" s="84"/>
      <c r="PWI1886" s="84"/>
      <c r="PWJ1886" s="84"/>
      <c r="PWK1886" s="84"/>
      <c r="PWL1886" s="84"/>
      <c r="PWM1886" s="84"/>
      <c r="PWN1886" s="84"/>
      <c r="PWO1886" s="84"/>
      <c r="PWP1886" s="84"/>
      <c r="PWQ1886" s="84"/>
      <c r="PWR1886" s="84"/>
      <c r="PWS1886" s="84"/>
      <c r="PWT1886" s="84"/>
      <c r="PWU1886" s="84"/>
      <c r="PWV1886" s="84"/>
      <c r="PWW1886" s="84"/>
      <c r="PWX1886" s="84"/>
      <c r="PWY1886" s="84"/>
      <c r="PWZ1886" s="84"/>
      <c r="PXA1886" s="84"/>
      <c r="PXB1886" s="84"/>
      <c r="PXC1886" s="84"/>
      <c r="PXD1886" s="84"/>
      <c r="PXE1886" s="84"/>
      <c r="PXF1886" s="84"/>
      <c r="PXG1886" s="84"/>
      <c r="PXH1886" s="84"/>
      <c r="PXI1886" s="84"/>
      <c r="PXJ1886" s="84"/>
      <c r="PXK1886" s="84"/>
      <c r="PXL1886" s="84"/>
      <c r="PXM1886" s="84"/>
      <c r="PXN1886" s="84"/>
      <c r="PXO1886" s="84"/>
      <c r="PXP1886" s="84"/>
      <c r="PXQ1886" s="84"/>
      <c r="PXR1886" s="84"/>
      <c r="PXS1886" s="84"/>
      <c r="PXT1886" s="84"/>
      <c r="PXU1886" s="84"/>
      <c r="PXV1886" s="84"/>
      <c r="PXW1886" s="84"/>
      <c r="PXX1886" s="84"/>
      <c r="PXY1886" s="84"/>
      <c r="PXZ1886" s="84"/>
      <c r="PYA1886" s="84"/>
      <c r="PYB1886" s="84"/>
      <c r="PYC1886" s="84"/>
      <c r="PYD1886" s="84"/>
      <c r="PYE1886" s="84"/>
      <c r="PYF1886" s="84"/>
      <c r="PYG1886" s="84"/>
      <c r="PYH1886" s="84"/>
      <c r="PYI1886" s="84"/>
      <c r="PYJ1886" s="84"/>
      <c r="PYK1886" s="84"/>
      <c r="PYL1886" s="84"/>
      <c r="PYM1886" s="84"/>
      <c r="PYN1886" s="84"/>
      <c r="PYO1886" s="84"/>
      <c r="PYP1886" s="84"/>
      <c r="PYQ1886" s="84"/>
      <c r="PYR1886" s="84"/>
      <c r="PYS1886" s="84"/>
      <c r="PYT1886" s="84"/>
      <c r="PYU1886" s="84"/>
      <c r="PYV1886" s="84"/>
      <c r="PYW1886" s="84"/>
      <c r="PYX1886" s="84"/>
      <c r="PYY1886" s="84"/>
      <c r="PYZ1886" s="84"/>
      <c r="PZA1886" s="84"/>
      <c r="PZB1886" s="84"/>
      <c r="PZC1886" s="84"/>
      <c r="PZD1886" s="84"/>
      <c r="PZE1886" s="84"/>
      <c r="PZF1886" s="84"/>
      <c r="PZG1886" s="84"/>
      <c r="PZH1886" s="84"/>
      <c r="PZI1886" s="84"/>
      <c r="PZJ1886" s="84"/>
      <c r="PZK1886" s="84"/>
      <c r="PZL1886" s="84"/>
      <c r="PZM1886" s="84"/>
      <c r="PZN1886" s="84"/>
      <c r="PZO1886" s="84"/>
      <c r="PZP1886" s="84"/>
      <c r="PZQ1886" s="84"/>
      <c r="PZR1886" s="84"/>
      <c r="PZS1886" s="84"/>
      <c r="PZT1886" s="84"/>
      <c r="PZU1886" s="84"/>
      <c r="PZV1886" s="84"/>
      <c r="PZW1886" s="84"/>
      <c r="PZX1886" s="84"/>
      <c r="PZY1886" s="84"/>
      <c r="PZZ1886" s="84"/>
      <c r="QAA1886" s="84"/>
      <c r="QAB1886" s="84"/>
      <c r="QAC1886" s="84"/>
      <c r="QAD1886" s="84"/>
      <c r="QAE1886" s="84"/>
      <c r="QAF1886" s="84"/>
      <c r="QAG1886" s="84"/>
      <c r="QAH1886" s="84"/>
      <c r="QAI1886" s="84"/>
      <c r="QAJ1886" s="84"/>
      <c r="QAK1886" s="84"/>
      <c r="QAL1886" s="84"/>
      <c r="QAM1886" s="84"/>
      <c r="QAN1886" s="84"/>
      <c r="QAO1886" s="84"/>
      <c r="QAP1886" s="84"/>
      <c r="QAQ1886" s="84"/>
      <c r="QAR1886" s="84"/>
      <c r="QAS1886" s="84"/>
      <c r="QAT1886" s="84"/>
      <c r="QAU1886" s="84"/>
      <c r="QAV1886" s="84"/>
      <c r="QAW1886" s="84"/>
      <c r="QAX1886" s="84"/>
      <c r="QAY1886" s="84"/>
      <c r="QAZ1886" s="84"/>
      <c r="QBA1886" s="84"/>
      <c r="QBB1886" s="84"/>
      <c r="QBC1886" s="84"/>
      <c r="QBD1886" s="84"/>
      <c r="QBE1886" s="84"/>
      <c r="QBF1886" s="84"/>
      <c r="QBG1886" s="84"/>
      <c r="QBH1886" s="84"/>
      <c r="QBI1886" s="84"/>
      <c r="QBJ1886" s="84"/>
      <c r="QBK1886" s="84"/>
      <c r="QBL1886" s="84"/>
      <c r="QBM1886" s="84"/>
      <c r="QBN1886" s="84"/>
      <c r="QBO1886" s="84"/>
      <c r="QBP1886" s="84"/>
      <c r="QBQ1886" s="84"/>
      <c r="QBR1886" s="84"/>
      <c r="QBS1886" s="84"/>
      <c r="QBT1886" s="84"/>
      <c r="QBU1886" s="84"/>
      <c r="QBV1886" s="84"/>
      <c r="QBW1886" s="84"/>
      <c r="QBX1886" s="84"/>
      <c r="QBY1886" s="84"/>
      <c r="QBZ1886" s="84"/>
      <c r="QCA1886" s="84"/>
      <c r="QCB1886" s="84"/>
      <c r="QCC1886" s="84"/>
      <c r="QCD1886" s="84"/>
      <c r="QCE1886" s="84"/>
      <c r="QCF1886" s="84"/>
      <c r="QCG1886" s="84"/>
      <c r="QCH1886" s="84"/>
      <c r="QCI1886" s="84"/>
      <c r="QCJ1886" s="84"/>
      <c r="QCK1886" s="84"/>
      <c r="QCL1886" s="84"/>
      <c r="QCM1886" s="84"/>
      <c r="QCN1886" s="84"/>
      <c r="QCO1886" s="84"/>
      <c r="QCP1886" s="84"/>
      <c r="QCQ1886" s="84"/>
      <c r="QCR1886" s="84"/>
      <c r="QCS1886" s="84"/>
      <c r="QCT1886" s="84"/>
      <c r="QCU1886" s="84"/>
      <c r="QCV1886" s="84"/>
      <c r="QCW1886" s="84"/>
      <c r="QCX1886" s="84"/>
      <c r="QCY1886" s="84"/>
      <c r="QCZ1886" s="84"/>
      <c r="QDA1886" s="84"/>
      <c r="QDB1886" s="84"/>
      <c r="QDC1886" s="84"/>
      <c r="QDD1886" s="84"/>
      <c r="QDE1886" s="84"/>
      <c r="QDF1886" s="84"/>
      <c r="QDG1886" s="84"/>
      <c r="QDH1886" s="84"/>
      <c r="QDI1886" s="84"/>
      <c r="QDJ1886" s="84"/>
      <c r="QDK1886" s="84"/>
      <c r="QDL1886" s="84"/>
      <c r="QDM1886" s="84"/>
      <c r="QDN1886" s="84"/>
      <c r="QDO1886" s="84"/>
      <c r="QDP1886" s="84"/>
      <c r="QDQ1886" s="84"/>
      <c r="QDR1886" s="84"/>
      <c r="QDS1886" s="84"/>
      <c r="QDT1886" s="84"/>
      <c r="QDU1886" s="84"/>
      <c r="QDV1886" s="84"/>
      <c r="QDW1886" s="84"/>
      <c r="QDX1886" s="84"/>
      <c r="QDY1886" s="84"/>
      <c r="QDZ1886" s="84"/>
      <c r="QEA1886" s="84"/>
      <c r="QEB1886" s="84"/>
      <c r="QEC1886" s="84"/>
      <c r="QED1886" s="84"/>
      <c r="QEE1886" s="84"/>
      <c r="QEF1886" s="84"/>
      <c r="QEG1886" s="84"/>
      <c r="QEH1886" s="84"/>
      <c r="QEI1886" s="84"/>
      <c r="QEJ1886" s="84"/>
      <c r="QEK1886" s="84"/>
      <c r="QEL1886" s="84"/>
      <c r="QEM1886" s="84"/>
      <c r="QEN1886" s="84"/>
      <c r="QEO1886" s="84"/>
      <c r="QEP1886" s="84"/>
      <c r="QEQ1886" s="84"/>
      <c r="QER1886" s="84"/>
      <c r="QES1886" s="84"/>
      <c r="QET1886" s="84"/>
      <c r="QEU1886" s="84"/>
      <c r="QEV1886" s="84"/>
      <c r="QEW1886" s="84"/>
      <c r="QEX1886" s="84"/>
      <c r="QEY1886" s="84"/>
      <c r="QEZ1886" s="84"/>
      <c r="QFA1886" s="84"/>
      <c r="QFB1886" s="84"/>
      <c r="QFC1886" s="84"/>
      <c r="QFD1886" s="84"/>
      <c r="QFE1886" s="84"/>
      <c r="QFF1886" s="84"/>
      <c r="QFG1886" s="84"/>
      <c r="QFH1886" s="84"/>
      <c r="QFI1886" s="84"/>
      <c r="QFJ1886" s="84"/>
      <c r="QFK1886" s="84"/>
      <c r="QFL1886" s="84"/>
      <c r="QFM1886" s="84"/>
      <c r="QFN1886" s="84"/>
      <c r="QFO1886" s="84"/>
      <c r="QFP1886" s="84"/>
      <c r="QFQ1886" s="84"/>
      <c r="QFR1886" s="84"/>
      <c r="QFS1886" s="84"/>
      <c r="QFT1886" s="84"/>
      <c r="QFU1886" s="84"/>
      <c r="QFV1886" s="84"/>
      <c r="QFW1886" s="84"/>
      <c r="QFX1886" s="84"/>
      <c r="QFY1886" s="84"/>
      <c r="QFZ1886" s="84"/>
      <c r="QGA1886" s="84"/>
      <c r="QGB1886" s="84"/>
      <c r="QGC1886" s="84"/>
      <c r="QGD1886" s="84"/>
      <c r="QGE1886" s="84"/>
      <c r="QGF1886" s="84"/>
      <c r="QGG1886" s="84"/>
      <c r="QGH1886" s="84"/>
      <c r="QGI1886" s="84"/>
      <c r="QGJ1886" s="84"/>
      <c r="QGK1886" s="84"/>
      <c r="QGL1886" s="84"/>
      <c r="QGM1886" s="84"/>
      <c r="QGN1886" s="84"/>
      <c r="QGO1886" s="84"/>
      <c r="QGP1886" s="84"/>
      <c r="QGQ1886" s="84"/>
      <c r="QGR1886" s="84"/>
      <c r="QGS1886" s="84"/>
      <c r="QGT1886" s="84"/>
      <c r="QGU1886" s="84"/>
      <c r="QGV1886" s="84"/>
      <c r="QGW1886" s="84"/>
      <c r="QGX1886" s="84"/>
      <c r="QGY1886" s="84"/>
      <c r="QGZ1886" s="84"/>
      <c r="QHA1886" s="84"/>
      <c r="QHB1886" s="84"/>
      <c r="QHC1886" s="84"/>
      <c r="QHD1886" s="84"/>
      <c r="QHE1886" s="84"/>
      <c r="QHF1886" s="84"/>
      <c r="QHG1886" s="84"/>
      <c r="QHH1886" s="84"/>
      <c r="QHI1886" s="84"/>
      <c r="QHJ1886" s="84"/>
      <c r="QHK1886" s="84"/>
      <c r="QHL1886" s="84"/>
      <c r="QHM1886" s="84"/>
      <c r="QHN1886" s="84"/>
      <c r="QHO1886" s="84"/>
      <c r="QHP1886" s="84"/>
      <c r="QHQ1886" s="84"/>
      <c r="QHR1886" s="84"/>
      <c r="QHS1886" s="84"/>
      <c r="QHT1886" s="84"/>
      <c r="QHU1886" s="84"/>
      <c r="QHV1886" s="84"/>
      <c r="QHW1886" s="84"/>
      <c r="QHX1886" s="84"/>
      <c r="QHY1886" s="84"/>
      <c r="QHZ1886" s="84"/>
      <c r="QIA1886" s="84"/>
      <c r="QIB1886" s="84"/>
      <c r="QIC1886" s="84"/>
      <c r="QID1886" s="84"/>
      <c r="QIE1886" s="84"/>
      <c r="QIF1886" s="84"/>
      <c r="QIG1886" s="84"/>
      <c r="QIH1886" s="84"/>
      <c r="QII1886" s="84"/>
      <c r="QIJ1886" s="84"/>
      <c r="QIK1886" s="84"/>
      <c r="QIL1886" s="84"/>
      <c r="QIM1886" s="84"/>
      <c r="QIN1886" s="84"/>
      <c r="QIO1886" s="84"/>
      <c r="QIP1886" s="84"/>
      <c r="QIQ1886" s="84"/>
      <c r="QIR1886" s="84"/>
      <c r="QIS1886" s="84"/>
      <c r="QIT1886" s="84"/>
      <c r="QIU1886" s="84"/>
      <c r="QIV1886" s="84"/>
      <c r="QIW1886" s="84"/>
      <c r="QIX1886" s="84"/>
      <c r="QIY1886" s="84"/>
      <c r="QIZ1886" s="84"/>
      <c r="QJA1886" s="84"/>
      <c r="QJB1886" s="84"/>
      <c r="QJC1886" s="84"/>
      <c r="QJD1886" s="84"/>
      <c r="QJE1886" s="84"/>
      <c r="QJF1886" s="84"/>
      <c r="QJG1886" s="84"/>
      <c r="QJH1886" s="84"/>
      <c r="QJI1886" s="84"/>
      <c r="QJJ1886" s="84"/>
      <c r="QJK1886" s="84"/>
      <c r="QJL1886" s="84"/>
      <c r="QJM1886" s="84"/>
      <c r="QJN1886" s="84"/>
      <c r="QJO1886" s="84"/>
      <c r="QJP1886" s="84"/>
      <c r="QJQ1886" s="84"/>
      <c r="QJR1886" s="84"/>
      <c r="QJS1886" s="84"/>
      <c r="QJT1886" s="84"/>
      <c r="QJU1886" s="84"/>
      <c r="QJV1886" s="84"/>
      <c r="QJW1886" s="84"/>
      <c r="QJX1886" s="84"/>
      <c r="QJY1886" s="84"/>
      <c r="QJZ1886" s="84"/>
      <c r="QKA1886" s="84"/>
      <c r="QKB1886" s="84"/>
      <c r="QKC1886" s="84"/>
      <c r="QKD1886" s="84"/>
      <c r="QKE1886" s="84"/>
      <c r="QKF1886" s="84"/>
      <c r="QKG1886" s="84"/>
      <c r="QKH1886" s="84"/>
      <c r="QKI1886" s="84"/>
      <c r="QKJ1886" s="84"/>
      <c r="QKK1886" s="84"/>
      <c r="QKL1886" s="84"/>
      <c r="QKM1886" s="84"/>
      <c r="QKN1886" s="84"/>
      <c r="QKO1886" s="84"/>
      <c r="QKP1886" s="84"/>
      <c r="QKQ1886" s="84"/>
      <c r="QKR1886" s="84"/>
      <c r="QKS1886" s="84"/>
      <c r="QKT1886" s="84"/>
      <c r="QKU1886" s="84"/>
      <c r="QKV1886" s="84"/>
      <c r="QKW1886" s="84"/>
      <c r="QKX1886" s="84"/>
      <c r="QKY1886" s="84"/>
      <c r="QKZ1886" s="84"/>
      <c r="QLA1886" s="84"/>
      <c r="QLB1886" s="84"/>
      <c r="QLC1886" s="84"/>
      <c r="QLD1886" s="84"/>
      <c r="QLE1886" s="84"/>
      <c r="QLF1886" s="84"/>
      <c r="QLG1886" s="84"/>
      <c r="QLH1886" s="84"/>
      <c r="QLI1886" s="84"/>
      <c r="QLJ1886" s="84"/>
      <c r="QLK1886" s="84"/>
      <c r="QLL1886" s="84"/>
      <c r="QLM1886" s="84"/>
      <c r="QLN1886" s="84"/>
      <c r="QLO1886" s="84"/>
      <c r="QLP1886" s="84"/>
      <c r="QLQ1886" s="84"/>
      <c r="QLR1886" s="84"/>
      <c r="QLS1886" s="84"/>
      <c r="QLT1886" s="84"/>
      <c r="QLU1886" s="84"/>
      <c r="QLV1886" s="84"/>
      <c r="QLW1886" s="84"/>
      <c r="QLX1886" s="84"/>
      <c r="QLY1886" s="84"/>
      <c r="QLZ1886" s="84"/>
      <c r="QMA1886" s="84"/>
      <c r="QMB1886" s="84"/>
      <c r="QMC1886" s="84"/>
      <c r="QMD1886" s="84"/>
      <c r="QME1886" s="84"/>
      <c r="QMF1886" s="84"/>
      <c r="QMG1886" s="84"/>
      <c r="QMH1886" s="84"/>
      <c r="QMI1886" s="84"/>
      <c r="QMJ1886" s="84"/>
      <c r="QMK1886" s="84"/>
      <c r="QML1886" s="84"/>
      <c r="QMM1886" s="84"/>
      <c r="QMN1886" s="84"/>
      <c r="QMO1886" s="84"/>
      <c r="QMP1886" s="84"/>
      <c r="QMQ1886" s="84"/>
      <c r="QMR1886" s="84"/>
      <c r="QMS1886" s="84"/>
      <c r="QMT1886" s="84"/>
      <c r="QMU1886" s="84"/>
      <c r="QMV1886" s="84"/>
      <c r="QMW1886" s="84"/>
      <c r="QMX1886" s="84"/>
      <c r="QMY1886" s="84"/>
      <c r="QMZ1886" s="84"/>
      <c r="QNA1886" s="84"/>
      <c r="QNB1886" s="84"/>
      <c r="QNC1886" s="84"/>
      <c r="QND1886" s="84"/>
      <c r="QNE1886" s="84"/>
      <c r="QNF1886" s="84"/>
      <c r="QNG1886" s="84"/>
      <c r="QNH1886" s="84"/>
      <c r="QNI1886" s="84"/>
      <c r="QNJ1886" s="84"/>
      <c r="QNK1886" s="84"/>
      <c r="QNL1886" s="84"/>
      <c r="QNM1886" s="84"/>
      <c r="QNN1886" s="84"/>
      <c r="QNO1886" s="84"/>
      <c r="QNP1886" s="84"/>
      <c r="QNQ1886" s="84"/>
      <c r="QNR1886" s="84"/>
      <c r="QNS1886" s="84"/>
      <c r="QNT1886" s="84"/>
      <c r="QNU1886" s="84"/>
      <c r="QNV1886" s="84"/>
      <c r="QNW1886" s="84"/>
      <c r="QNX1886" s="84"/>
      <c r="QNY1886" s="84"/>
      <c r="QNZ1886" s="84"/>
      <c r="QOA1886" s="84"/>
      <c r="QOB1886" s="84"/>
      <c r="QOC1886" s="84"/>
      <c r="QOD1886" s="84"/>
      <c r="QOE1886" s="84"/>
      <c r="QOF1886" s="84"/>
      <c r="QOG1886" s="84"/>
      <c r="QOH1886" s="84"/>
      <c r="QOI1886" s="84"/>
      <c r="QOJ1886" s="84"/>
      <c r="QOK1886" s="84"/>
      <c r="QOL1886" s="84"/>
      <c r="QOM1886" s="84"/>
      <c r="QON1886" s="84"/>
      <c r="QOO1886" s="84"/>
      <c r="QOP1886" s="84"/>
      <c r="QOQ1886" s="84"/>
      <c r="QOR1886" s="84"/>
      <c r="QOS1886" s="84"/>
      <c r="QOT1886" s="84"/>
      <c r="QOU1886" s="84"/>
      <c r="QOV1886" s="84"/>
      <c r="QOW1886" s="84"/>
      <c r="QOX1886" s="84"/>
      <c r="QOY1886" s="84"/>
      <c r="QOZ1886" s="84"/>
      <c r="QPA1886" s="84"/>
      <c r="QPB1886" s="84"/>
      <c r="QPC1886" s="84"/>
      <c r="QPD1886" s="84"/>
      <c r="QPE1886" s="84"/>
      <c r="QPF1886" s="84"/>
      <c r="QPG1886" s="84"/>
      <c r="QPH1886" s="84"/>
      <c r="QPI1886" s="84"/>
      <c r="QPJ1886" s="84"/>
      <c r="QPK1886" s="84"/>
      <c r="QPL1886" s="84"/>
      <c r="QPM1886" s="84"/>
      <c r="QPN1886" s="84"/>
      <c r="QPO1886" s="84"/>
      <c r="QPP1886" s="84"/>
      <c r="QPQ1886" s="84"/>
      <c r="QPR1886" s="84"/>
      <c r="QPS1886" s="84"/>
      <c r="QPT1886" s="84"/>
      <c r="QPU1886" s="84"/>
      <c r="QPV1886" s="84"/>
      <c r="QPW1886" s="84"/>
      <c r="QPX1886" s="84"/>
      <c r="QPY1886" s="84"/>
      <c r="QPZ1886" s="84"/>
      <c r="QQA1886" s="84"/>
      <c r="QQB1886" s="84"/>
      <c r="QQC1886" s="84"/>
      <c r="QQD1886" s="84"/>
      <c r="QQE1886" s="84"/>
      <c r="QQF1886" s="84"/>
      <c r="QQG1886" s="84"/>
      <c r="QQH1886" s="84"/>
      <c r="QQI1886" s="84"/>
      <c r="QQJ1886" s="84"/>
      <c r="QQK1886" s="84"/>
      <c r="QQL1886" s="84"/>
      <c r="QQM1886" s="84"/>
      <c r="QQN1886" s="84"/>
      <c r="QQO1886" s="84"/>
      <c r="QQP1886" s="84"/>
      <c r="QQQ1886" s="84"/>
      <c r="QQR1886" s="84"/>
      <c r="QQS1886" s="84"/>
      <c r="QQT1886" s="84"/>
      <c r="QQU1886" s="84"/>
      <c r="QQV1886" s="84"/>
      <c r="QQW1886" s="84"/>
      <c r="QQX1886" s="84"/>
      <c r="QQY1886" s="84"/>
      <c r="QQZ1886" s="84"/>
      <c r="QRA1886" s="84"/>
      <c r="QRB1886" s="84"/>
      <c r="QRC1886" s="84"/>
      <c r="QRD1886" s="84"/>
      <c r="QRE1886" s="84"/>
      <c r="QRF1886" s="84"/>
      <c r="QRG1886" s="84"/>
      <c r="QRH1886" s="84"/>
      <c r="QRI1886" s="84"/>
      <c r="QRJ1886" s="84"/>
      <c r="QRK1886" s="84"/>
      <c r="QRL1886" s="84"/>
      <c r="QRM1886" s="84"/>
      <c r="QRN1886" s="84"/>
      <c r="QRO1886" s="84"/>
      <c r="QRP1886" s="84"/>
      <c r="QRQ1886" s="84"/>
      <c r="QRR1886" s="84"/>
      <c r="QRS1886" s="84"/>
      <c r="QRT1886" s="84"/>
      <c r="QRU1886" s="84"/>
      <c r="QRV1886" s="84"/>
      <c r="QRW1886" s="84"/>
      <c r="QRX1886" s="84"/>
      <c r="QRY1886" s="84"/>
      <c r="QRZ1886" s="84"/>
      <c r="QSA1886" s="84"/>
      <c r="QSB1886" s="84"/>
      <c r="QSC1886" s="84"/>
      <c r="QSD1886" s="84"/>
      <c r="QSE1886" s="84"/>
      <c r="QSF1886" s="84"/>
      <c r="QSG1886" s="84"/>
      <c r="QSH1886" s="84"/>
      <c r="QSI1886" s="84"/>
      <c r="QSJ1886" s="84"/>
      <c r="QSK1886" s="84"/>
      <c r="QSL1886" s="84"/>
      <c r="QSM1886" s="84"/>
      <c r="QSN1886" s="84"/>
      <c r="QSO1886" s="84"/>
      <c r="QSP1886" s="84"/>
      <c r="QSQ1886" s="84"/>
      <c r="QSR1886" s="84"/>
      <c r="QSS1886" s="84"/>
      <c r="QST1886" s="84"/>
      <c r="QSU1886" s="84"/>
      <c r="QSV1886" s="84"/>
      <c r="QSW1886" s="84"/>
      <c r="QSX1886" s="84"/>
      <c r="QSY1886" s="84"/>
      <c r="QSZ1886" s="84"/>
      <c r="QTA1886" s="84"/>
      <c r="QTB1886" s="84"/>
      <c r="QTC1886" s="84"/>
      <c r="QTD1886" s="84"/>
      <c r="QTE1886" s="84"/>
      <c r="QTF1886" s="84"/>
      <c r="QTG1886" s="84"/>
      <c r="QTH1886" s="84"/>
      <c r="QTI1886" s="84"/>
      <c r="QTJ1886" s="84"/>
      <c r="QTK1886" s="84"/>
      <c r="QTL1886" s="84"/>
      <c r="QTM1886" s="84"/>
      <c r="QTN1886" s="84"/>
      <c r="QTO1886" s="84"/>
      <c r="QTP1886" s="84"/>
      <c r="QTQ1886" s="84"/>
      <c r="QTR1886" s="84"/>
      <c r="QTS1886" s="84"/>
      <c r="QTT1886" s="84"/>
      <c r="QTU1886" s="84"/>
      <c r="QTV1886" s="84"/>
      <c r="QTW1886" s="84"/>
      <c r="QTX1886" s="84"/>
      <c r="QTY1886" s="84"/>
      <c r="QTZ1886" s="84"/>
      <c r="QUA1886" s="84"/>
      <c r="QUB1886" s="84"/>
      <c r="QUC1886" s="84"/>
      <c r="QUD1886" s="84"/>
      <c r="QUE1886" s="84"/>
      <c r="QUF1886" s="84"/>
      <c r="QUG1886" s="84"/>
      <c r="QUH1886" s="84"/>
      <c r="QUI1886" s="84"/>
      <c r="QUJ1886" s="84"/>
      <c r="QUK1886" s="84"/>
      <c r="QUL1886" s="84"/>
      <c r="QUM1886" s="84"/>
      <c r="QUN1886" s="84"/>
      <c r="QUO1886" s="84"/>
      <c r="QUP1886" s="84"/>
      <c r="QUQ1886" s="84"/>
      <c r="QUR1886" s="84"/>
      <c r="QUS1886" s="84"/>
      <c r="QUT1886" s="84"/>
      <c r="QUU1886" s="84"/>
      <c r="QUV1886" s="84"/>
      <c r="QUW1886" s="84"/>
      <c r="QUX1886" s="84"/>
      <c r="QUY1886" s="84"/>
      <c r="QUZ1886" s="84"/>
      <c r="QVA1886" s="84"/>
      <c r="QVB1886" s="84"/>
      <c r="QVC1886" s="84"/>
      <c r="QVD1886" s="84"/>
      <c r="QVE1886" s="84"/>
      <c r="QVF1886" s="84"/>
      <c r="QVG1886" s="84"/>
      <c r="QVH1886" s="84"/>
      <c r="QVI1886" s="84"/>
      <c r="QVJ1886" s="84"/>
      <c r="QVK1886" s="84"/>
      <c r="QVL1886" s="84"/>
      <c r="QVM1886" s="84"/>
      <c r="QVN1886" s="84"/>
      <c r="QVO1886" s="84"/>
      <c r="QVP1886" s="84"/>
      <c r="QVQ1886" s="84"/>
      <c r="QVR1886" s="84"/>
      <c r="QVS1886" s="84"/>
      <c r="QVT1886" s="84"/>
      <c r="QVU1886" s="84"/>
      <c r="QVV1886" s="84"/>
      <c r="QVW1886" s="84"/>
      <c r="QVX1886" s="84"/>
      <c r="QVY1886" s="84"/>
      <c r="QVZ1886" s="84"/>
      <c r="QWA1886" s="84"/>
      <c r="QWB1886" s="84"/>
      <c r="QWC1886" s="84"/>
      <c r="QWD1886" s="84"/>
      <c r="QWE1886" s="84"/>
      <c r="QWF1886" s="84"/>
      <c r="QWG1886" s="84"/>
      <c r="QWH1886" s="84"/>
      <c r="QWI1886" s="84"/>
      <c r="QWJ1886" s="84"/>
      <c r="QWK1886" s="84"/>
      <c r="QWL1886" s="84"/>
      <c r="QWM1886" s="84"/>
      <c r="QWN1886" s="84"/>
      <c r="QWO1886" s="84"/>
      <c r="QWP1886" s="84"/>
      <c r="QWQ1886" s="84"/>
      <c r="QWR1886" s="84"/>
      <c r="QWS1886" s="84"/>
      <c r="QWT1886" s="84"/>
      <c r="QWU1886" s="84"/>
      <c r="QWV1886" s="84"/>
      <c r="QWW1886" s="84"/>
      <c r="QWX1886" s="84"/>
      <c r="QWY1886" s="84"/>
      <c r="QWZ1886" s="84"/>
      <c r="QXA1886" s="84"/>
      <c r="QXB1886" s="84"/>
      <c r="QXC1886" s="84"/>
      <c r="QXD1886" s="84"/>
      <c r="QXE1886" s="84"/>
      <c r="QXF1886" s="84"/>
      <c r="QXG1886" s="84"/>
      <c r="QXH1886" s="84"/>
      <c r="QXI1886" s="84"/>
      <c r="QXJ1886" s="84"/>
      <c r="QXK1886" s="84"/>
      <c r="QXL1886" s="84"/>
      <c r="QXM1886" s="84"/>
      <c r="QXN1886" s="84"/>
      <c r="QXO1886" s="84"/>
      <c r="QXP1886" s="84"/>
      <c r="QXQ1886" s="84"/>
      <c r="QXR1886" s="84"/>
      <c r="QXS1886" s="84"/>
      <c r="QXT1886" s="84"/>
      <c r="QXU1886" s="84"/>
      <c r="QXV1886" s="84"/>
      <c r="QXW1886" s="84"/>
      <c r="QXX1886" s="84"/>
      <c r="QXY1886" s="84"/>
      <c r="QXZ1886" s="84"/>
      <c r="QYA1886" s="84"/>
      <c r="QYB1886" s="84"/>
      <c r="QYC1886" s="84"/>
      <c r="QYD1886" s="84"/>
      <c r="QYE1886" s="84"/>
      <c r="QYF1886" s="84"/>
      <c r="QYG1886" s="84"/>
      <c r="QYH1886" s="84"/>
      <c r="QYI1886" s="84"/>
      <c r="QYJ1886" s="84"/>
      <c r="QYK1886" s="84"/>
      <c r="QYL1886" s="84"/>
      <c r="QYM1886" s="84"/>
      <c r="QYN1886" s="84"/>
      <c r="QYO1886" s="84"/>
      <c r="QYP1886" s="84"/>
      <c r="QYQ1886" s="84"/>
      <c r="QYR1886" s="84"/>
      <c r="QYS1886" s="84"/>
      <c r="QYT1886" s="84"/>
      <c r="QYU1886" s="84"/>
      <c r="QYV1886" s="84"/>
      <c r="QYW1886" s="84"/>
      <c r="QYX1886" s="84"/>
      <c r="QYY1886" s="84"/>
      <c r="QYZ1886" s="84"/>
      <c r="QZA1886" s="84"/>
      <c r="QZB1886" s="84"/>
      <c r="QZC1886" s="84"/>
      <c r="QZD1886" s="84"/>
      <c r="QZE1886" s="84"/>
      <c r="QZF1886" s="84"/>
      <c r="QZG1886" s="84"/>
      <c r="QZH1886" s="84"/>
      <c r="QZI1886" s="84"/>
      <c r="QZJ1886" s="84"/>
      <c r="QZK1886" s="84"/>
      <c r="QZL1886" s="84"/>
      <c r="QZM1886" s="84"/>
      <c r="QZN1886" s="84"/>
      <c r="QZO1886" s="84"/>
      <c r="QZP1886" s="84"/>
      <c r="QZQ1886" s="84"/>
      <c r="QZR1886" s="84"/>
      <c r="QZS1886" s="84"/>
      <c r="QZT1886" s="84"/>
      <c r="QZU1886" s="84"/>
      <c r="QZV1886" s="84"/>
      <c r="QZW1886" s="84"/>
      <c r="QZX1886" s="84"/>
      <c r="QZY1886" s="84"/>
      <c r="QZZ1886" s="84"/>
      <c r="RAA1886" s="84"/>
      <c r="RAB1886" s="84"/>
      <c r="RAC1886" s="84"/>
      <c r="RAD1886" s="84"/>
      <c r="RAE1886" s="84"/>
      <c r="RAF1886" s="84"/>
      <c r="RAG1886" s="84"/>
      <c r="RAH1886" s="84"/>
      <c r="RAI1886" s="84"/>
      <c r="RAJ1886" s="84"/>
      <c r="RAK1886" s="84"/>
      <c r="RAL1886" s="84"/>
      <c r="RAM1886" s="84"/>
      <c r="RAN1886" s="84"/>
      <c r="RAO1886" s="84"/>
      <c r="RAP1886" s="84"/>
      <c r="RAQ1886" s="84"/>
      <c r="RAR1886" s="84"/>
      <c r="RAS1886" s="84"/>
      <c r="RAT1886" s="84"/>
      <c r="RAU1886" s="84"/>
      <c r="RAV1886" s="84"/>
      <c r="RAW1886" s="84"/>
      <c r="RAX1886" s="84"/>
      <c r="RAY1886" s="84"/>
      <c r="RAZ1886" s="84"/>
      <c r="RBA1886" s="84"/>
      <c r="RBB1886" s="84"/>
      <c r="RBC1886" s="84"/>
      <c r="RBD1886" s="84"/>
      <c r="RBE1886" s="84"/>
      <c r="RBF1886" s="84"/>
      <c r="RBG1886" s="84"/>
      <c r="RBH1886" s="84"/>
      <c r="RBI1886" s="84"/>
      <c r="RBJ1886" s="84"/>
      <c r="RBK1886" s="84"/>
      <c r="RBL1886" s="84"/>
      <c r="RBM1886" s="84"/>
      <c r="RBN1886" s="84"/>
      <c r="RBO1886" s="84"/>
      <c r="RBP1886" s="84"/>
      <c r="RBQ1886" s="84"/>
      <c r="RBR1886" s="84"/>
      <c r="RBS1886" s="84"/>
      <c r="RBT1886" s="84"/>
      <c r="RBU1886" s="84"/>
      <c r="RBV1886" s="84"/>
      <c r="RBW1886" s="84"/>
      <c r="RBX1886" s="84"/>
      <c r="RBY1886" s="84"/>
      <c r="RBZ1886" s="84"/>
      <c r="RCA1886" s="84"/>
      <c r="RCB1886" s="84"/>
      <c r="RCC1886" s="84"/>
      <c r="RCD1886" s="84"/>
      <c r="RCE1886" s="84"/>
      <c r="RCF1886" s="84"/>
      <c r="RCG1886" s="84"/>
      <c r="RCH1886" s="84"/>
      <c r="RCI1886" s="84"/>
      <c r="RCJ1886" s="84"/>
      <c r="RCK1886" s="84"/>
      <c r="RCL1886" s="84"/>
      <c r="RCM1886" s="84"/>
      <c r="RCN1886" s="84"/>
      <c r="RCO1886" s="84"/>
      <c r="RCP1886" s="84"/>
      <c r="RCQ1886" s="84"/>
      <c r="RCR1886" s="84"/>
      <c r="RCS1886" s="84"/>
      <c r="RCT1886" s="84"/>
      <c r="RCU1886" s="84"/>
      <c r="RCV1886" s="84"/>
      <c r="RCW1886" s="84"/>
      <c r="RCX1886" s="84"/>
      <c r="RCY1886" s="84"/>
      <c r="RCZ1886" s="84"/>
      <c r="RDA1886" s="84"/>
      <c r="RDB1886" s="84"/>
      <c r="RDC1886" s="84"/>
      <c r="RDD1886" s="84"/>
      <c r="RDE1886" s="84"/>
      <c r="RDF1886" s="84"/>
      <c r="RDG1886" s="84"/>
      <c r="RDH1886" s="84"/>
      <c r="RDI1886" s="84"/>
      <c r="RDJ1886" s="84"/>
      <c r="RDK1886" s="84"/>
      <c r="RDL1886" s="84"/>
      <c r="RDM1886" s="84"/>
      <c r="RDN1886" s="84"/>
      <c r="RDO1886" s="84"/>
      <c r="RDP1886" s="84"/>
      <c r="RDQ1886" s="84"/>
      <c r="RDR1886" s="84"/>
      <c r="RDS1886" s="84"/>
      <c r="RDT1886" s="84"/>
      <c r="RDU1886" s="84"/>
      <c r="RDV1886" s="84"/>
      <c r="RDW1886" s="84"/>
      <c r="RDX1886" s="84"/>
      <c r="RDY1886" s="84"/>
      <c r="RDZ1886" s="84"/>
      <c r="REA1886" s="84"/>
      <c r="REB1886" s="84"/>
      <c r="REC1886" s="84"/>
      <c r="RED1886" s="84"/>
      <c r="REE1886" s="84"/>
      <c r="REF1886" s="84"/>
      <c r="REG1886" s="84"/>
      <c r="REH1886" s="84"/>
      <c r="REI1886" s="84"/>
      <c r="REJ1886" s="84"/>
      <c r="REK1886" s="84"/>
      <c r="REL1886" s="84"/>
      <c r="REM1886" s="84"/>
      <c r="REN1886" s="84"/>
      <c r="REO1886" s="84"/>
      <c r="REP1886" s="84"/>
      <c r="REQ1886" s="84"/>
      <c r="RER1886" s="84"/>
      <c r="RES1886" s="84"/>
      <c r="RET1886" s="84"/>
      <c r="REU1886" s="84"/>
      <c r="REV1886" s="84"/>
      <c r="REW1886" s="84"/>
      <c r="REX1886" s="84"/>
      <c r="REY1886" s="84"/>
      <c r="REZ1886" s="84"/>
      <c r="RFA1886" s="84"/>
      <c r="RFB1886" s="84"/>
      <c r="RFC1886" s="84"/>
      <c r="RFD1886" s="84"/>
      <c r="RFE1886" s="84"/>
      <c r="RFF1886" s="84"/>
      <c r="RFG1886" s="84"/>
      <c r="RFH1886" s="84"/>
      <c r="RFI1886" s="84"/>
      <c r="RFJ1886" s="84"/>
      <c r="RFK1886" s="84"/>
      <c r="RFL1886" s="84"/>
      <c r="RFM1886" s="84"/>
      <c r="RFN1886" s="84"/>
      <c r="RFO1886" s="84"/>
      <c r="RFP1886" s="84"/>
      <c r="RFQ1886" s="84"/>
      <c r="RFR1886" s="84"/>
      <c r="RFS1886" s="84"/>
      <c r="RFT1886" s="84"/>
      <c r="RFU1886" s="84"/>
      <c r="RFV1886" s="84"/>
      <c r="RFW1886" s="84"/>
      <c r="RFX1886" s="84"/>
      <c r="RFY1886" s="84"/>
      <c r="RFZ1886" s="84"/>
      <c r="RGA1886" s="84"/>
      <c r="RGB1886" s="84"/>
      <c r="RGC1886" s="84"/>
      <c r="RGD1886" s="84"/>
      <c r="RGE1886" s="84"/>
      <c r="RGF1886" s="84"/>
      <c r="RGG1886" s="84"/>
      <c r="RGH1886" s="84"/>
      <c r="RGI1886" s="84"/>
      <c r="RGJ1886" s="84"/>
      <c r="RGK1886" s="84"/>
      <c r="RGL1886" s="84"/>
      <c r="RGM1886" s="84"/>
      <c r="RGN1886" s="84"/>
      <c r="RGO1886" s="84"/>
      <c r="RGP1886" s="84"/>
      <c r="RGQ1886" s="84"/>
      <c r="RGR1886" s="84"/>
      <c r="RGS1886" s="84"/>
      <c r="RGT1886" s="84"/>
      <c r="RGU1886" s="84"/>
      <c r="RGV1886" s="84"/>
      <c r="RGW1886" s="84"/>
      <c r="RGX1886" s="84"/>
      <c r="RGY1886" s="84"/>
      <c r="RGZ1886" s="84"/>
      <c r="RHA1886" s="84"/>
      <c r="RHB1886" s="84"/>
      <c r="RHC1886" s="84"/>
      <c r="RHD1886" s="84"/>
      <c r="RHE1886" s="84"/>
      <c r="RHF1886" s="84"/>
      <c r="RHG1886" s="84"/>
      <c r="RHH1886" s="84"/>
      <c r="RHI1886" s="84"/>
      <c r="RHJ1886" s="84"/>
      <c r="RHK1886" s="84"/>
      <c r="RHL1886" s="84"/>
      <c r="RHM1886" s="84"/>
      <c r="RHN1886" s="84"/>
      <c r="RHO1886" s="84"/>
      <c r="RHP1886" s="84"/>
      <c r="RHQ1886" s="84"/>
      <c r="RHR1886" s="84"/>
      <c r="RHS1886" s="84"/>
      <c r="RHT1886" s="84"/>
      <c r="RHU1886" s="84"/>
      <c r="RHV1886" s="84"/>
      <c r="RHW1886" s="84"/>
      <c r="RHX1886" s="84"/>
      <c r="RHY1886" s="84"/>
      <c r="RHZ1886" s="84"/>
      <c r="RIA1886" s="84"/>
      <c r="RIB1886" s="84"/>
      <c r="RIC1886" s="84"/>
      <c r="RID1886" s="84"/>
      <c r="RIE1886" s="84"/>
      <c r="RIF1886" s="84"/>
      <c r="RIG1886" s="84"/>
      <c r="RIH1886" s="84"/>
      <c r="RII1886" s="84"/>
      <c r="RIJ1886" s="84"/>
      <c r="RIK1886" s="84"/>
      <c r="RIL1886" s="84"/>
      <c r="RIM1886" s="84"/>
      <c r="RIN1886" s="84"/>
      <c r="RIO1886" s="84"/>
      <c r="RIP1886" s="84"/>
      <c r="RIQ1886" s="84"/>
      <c r="RIR1886" s="84"/>
      <c r="RIS1886" s="84"/>
      <c r="RIT1886" s="84"/>
      <c r="RIU1886" s="84"/>
      <c r="RIV1886" s="84"/>
      <c r="RIW1886" s="84"/>
      <c r="RIX1886" s="84"/>
      <c r="RIY1886" s="84"/>
      <c r="RIZ1886" s="84"/>
      <c r="RJA1886" s="84"/>
      <c r="RJB1886" s="84"/>
      <c r="RJC1886" s="84"/>
      <c r="RJD1886" s="84"/>
      <c r="RJE1886" s="84"/>
      <c r="RJF1886" s="84"/>
      <c r="RJG1886" s="84"/>
      <c r="RJH1886" s="84"/>
      <c r="RJI1886" s="84"/>
      <c r="RJJ1886" s="84"/>
      <c r="RJK1886" s="84"/>
      <c r="RJL1886" s="84"/>
      <c r="RJM1886" s="84"/>
      <c r="RJN1886" s="84"/>
      <c r="RJO1886" s="84"/>
      <c r="RJP1886" s="84"/>
      <c r="RJQ1886" s="84"/>
      <c r="RJR1886" s="84"/>
      <c r="RJS1886" s="84"/>
      <c r="RJT1886" s="84"/>
      <c r="RJU1886" s="84"/>
      <c r="RJV1886" s="84"/>
      <c r="RJW1886" s="84"/>
      <c r="RJX1886" s="84"/>
      <c r="RJY1886" s="84"/>
      <c r="RJZ1886" s="84"/>
      <c r="RKA1886" s="84"/>
      <c r="RKB1886" s="84"/>
      <c r="RKC1886" s="84"/>
      <c r="RKD1886" s="84"/>
      <c r="RKE1886" s="84"/>
      <c r="RKF1886" s="84"/>
      <c r="RKG1886" s="84"/>
      <c r="RKH1886" s="84"/>
      <c r="RKI1886" s="84"/>
      <c r="RKJ1886" s="84"/>
      <c r="RKK1886" s="84"/>
      <c r="RKL1886" s="84"/>
      <c r="RKM1886" s="84"/>
      <c r="RKN1886" s="84"/>
      <c r="RKO1886" s="84"/>
      <c r="RKP1886" s="84"/>
      <c r="RKQ1886" s="84"/>
      <c r="RKR1886" s="84"/>
      <c r="RKS1886" s="84"/>
      <c r="RKT1886" s="84"/>
      <c r="RKU1886" s="84"/>
      <c r="RKV1886" s="84"/>
      <c r="RKW1886" s="84"/>
      <c r="RKX1886" s="84"/>
      <c r="RKY1886" s="84"/>
      <c r="RKZ1886" s="84"/>
      <c r="RLA1886" s="84"/>
      <c r="RLB1886" s="84"/>
      <c r="RLC1886" s="84"/>
      <c r="RLD1886" s="84"/>
      <c r="RLE1886" s="84"/>
      <c r="RLF1886" s="84"/>
      <c r="RLG1886" s="84"/>
      <c r="RLH1886" s="84"/>
      <c r="RLI1886" s="84"/>
      <c r="RLJ1886" s="84"/>
      <c r="RLK1886" s="84"/>
      <c r="RLL1886" s="84"/>
      <c r="RLM1886" s="84"/>
      <c r="RLN1886" s="84"/>
      <c r="RLO1886" s="84"/>
      <c r="RLP1886" s="84"/>
      <c r="RLQ1886" s="84"/>
      <c r="RLR1886" s="84"/>
      <c r="RLS1886" s="84"/>
      <c r="RLT1886" s="84"/>
      <c r="RLU1886" s="84"/>
      <c r="RLV1886" s="84"/>
      <c r="RLW1886" s="84"/>
      <c r="RLX1886" s="84"/>
      <c r="RLY1886" s="84"/>
      <c r="RLZ1886" s="84"/>
      <c r="RMA1886" s="84"/>
      <c r="RMB1886" s="84"/>
      <c r="RMC1886" s="84"/>
      <c r="RMD1886" s="84"/>
      <c r="RME1886" s="84"/>
      <c r="RMF1886" s="84"/>
      <c r="RMG1886" s="84"/>
      <c r="RMH1886" s="84"/>
      <c r="RMI1886" s="84"/>
      <c r="RMJ1886" s="84"/>
      <c r="RMK1886" s="84"/>
      <c r="RML1886" s="84"/>
      <c r="RMM1886" s="84"/>
      <c r="RMN1886" s="84"/>
      <c r="RMO1886" s="84"/>
      <c r="RMP1886" s="84"/>
      <c r="RMQ1886" s="84"/>
      <c r="RMR1886" s="84"/>
      <c r="RMS1886" s="84"/>
      <c r="RMT1886" s="84"/>
      <c r="RMU1886" s="84"/>
      <c r="RMV1886" s="84"/>
      <c r="RMW1886" s="84"/>
      <c r="RMX1886" s="84"/>
      <c r="RMY1886" s="84"/>
      <c r="RMZ1886" s="84"/>
      <c r="RNA1886" s="84"/>
      <c r="RNB1886" s="84"/>
      <c r="RNC1886" s="84"/>
      <c r="RND1886" s="84"/>
      <c r="RNE1886" s="84"/>
      <c r="RNF1886" s="84"/>
      <c r="RNG1886" s="84"/>
      <c r="RNH1886" s="84"/>
      <c r="RNI1886" s="84"/>
      <c r="RNJ1886" s="84"/>
      <c r="RNK1886" s="84"/>
      <c r="RNL1886" s="84"/>
      <c r="RNM1886" s="84"/>
      <c r="RNN1886" s="84"/>
      <c r="RNO1886" s="84"/>
      <c r="RNP1886" s="84"/>
      <c r="RNQ1886" s="84"/>
      <c r="RNR1886" s="84"/>
      <c r="RNS1886" s="84"/>
      <c r="RNT1886" s="84"/>
      <c r="RNU1886" s="84"/>
      <c r="RNV1886" s="84"/>
      <c r="RNW1886" s="84"/>
      <c r="RNX1886" s="84"/>
      <c r="RNY1886" s="84"/>
      <c r="RNZ1886" s="84"/>
      <c r="ROA1886" s="84"/>
      <c r="ROB1886" s="84"/>
      <c r="ROC1886" s="84"/>
      <c r="ROD1886" s="84"/>
      <c r="ROE1886" s="84"/>
      <c r="ROF1886" s="84"/>
      <c r="ROG1886" s="84"/>
      <c r="ROH1886" s="84"/>
      <c r="ROI1886" s="84"/>
      <c r="ROJ1886" s="84"/>
      <c r="ROK1886" s="84"/>
      <c r="ROL1886" s="84"/>
      <c r="ROM1886" s="84"/>
      <c r="RON1886" s="84"/>
      <c r="ROO1886" s="84"/>
      <c r="ROP1886" s="84"/>
      <c r="ROQ1886" s="84"/>
      <c r="ROR1886" s="84"/>
      <c r="ROS1886" s="84"/>
      <c r="ROT1886" s="84"/>
      <c r="ROU1886" s="84"/>
      <c r="ROV1886" s="84"/>
      <c r="ROW1886" s="84"/>
      <c r="ROX1886" s="84"/>
      <c r="ROY1886" s="84"/>
      <c r="ROZ1886" s="84"/>
      <c r="RPA1886" s="84"/>
      <c r="RPB1886" s="84"/>
      <c r="RPC1886" s="84"/>
      <c r="RPD1886" s="84"/>
      <c r="RPE1886" s="84"/>
      <c r="RPF1886" s="84"/>
      <c r="RPG1886" s="84"/>
      <c r="RPH1886" s="84"/>
      <c r="RPI1886" s="84"/>
      <c r="RPJ1886" s="84"/>
      <c r="RPK1886" s="84"/>
      <c r="RPL1886" s="84"/>
      <c r="RPM1886" s="84"/>
      <c r="RPN1886" s="84"/>
      <c r="RPO1886" s="84"/>
      <c r="RPP1886" s="84"/>
      <c r="RPQ1886" s="84"/>
      <c r="RPR1886" s="84"/>
      <c r="RPS1886" s="84"/>
      <c r="RPT1886" s="84"/>
      <c r="RPU1886" s="84"/>
      <c r="RPV1886" s="84"/>
      <c r="RPW1886" s="84"/>
      <c r="RPX1886" s="84"/>
      <c r="RPY1886" s="84"/>
      <c r="RPZ1886" s="84"/>
      <c r="RQA1886" s="84"/>
      <c r="RQB1886" s="84"/>
      <c r="RQC1886" s="84"/>
      <c r="RQD1886" s="84"/>
      <c r="RQE1886" s="84"/>
      <c r="RQF1886" s="84"/>
      <c r="RQG1886" s="84"/>
      <c r="RQH1886" s="84"/>
      <c r="RQI1886" s="84"/>
      <c r="RQJ1886" s="84"/>
      <c r="RQK1886" s="84"/>
      <c r="RQL1886" s="84"/>
      <c r="RQM1886" s="84"/>
      <c r="RQN1886" s="84"/>
      <c r="RQO1886" s="84"/>
      <c r="RQP1886" s="84"/>
      <c r="RQQ1886" s="84"/>
      <c r="RQR1886" s="84"/>
      <c r="RQS1886" s="84"/>
      <c r="RQT1886" s="84"/>
      <c r="RQU1886" s="84"/>
      <c r="RQV1886" s="84"/>
      <c r="RQW1886" s="84"/>
      <c r="RQX1886" s="84"/>
      <c r="RQY1886" s="84"/>
      <c r="RQZ1886" s="84"/>
      <c r="RRA1886" s="84"/>
      <c r="RRB1886" s="84"/>
      <c r="RRC1886" s="84"/>
      <c r="RRD1886" s="84"/>
      <c r="RRE1886" s="84"/>
      <c r="RRF1886" s="84"/>
      <c r="RRG1886" s="84"/>
      <c r="RRH1886" s="84"/>
      <c r="RRI1886" s="84"/>
      <c r="RRJ1886" s="84"/>
      <c r="RRK1886" s="84"/>
      <c r="RRL1886" s="84"/>
      <c r="RRM1886" s="84"/>
      <c r="RRN1886" s="84"/>
      <c r="RRO1886" s="84"/>
      <c r="RRP1886" s="84"/>
      <c r="RRQ1886" s="84"/>
      <c r="RRR1886" s="84"/>
      <c r="RRS1886" s="84"/>
      <c r="RRT1886" s="84"/>
      <c r="RRU1886" s="84"/>
      <c r="RRV1886" s="84"/>
      <c r="RRW1886" s="84"/>
      <c r="RRX1886" s="84"/>
      <c r="RRY1886" s="84"/>
      <c r="RRZ1886" s="84"/>
      <c r="RSA1886" s="84"/>
      <c r="RSB1886" s="84"/>
      <c r="RSC1886" s="84"/>
      <c r="RSD1886" s="84"/>
      <c r="RSE1886" s="84"/>
      <c r="RSF1886" s="84"/>
      <c r="RSG1886" s="84"/>
      <c r="RSH1886" s="84"/>
      <c r="RSI1886" s="84"/>
      <c r="RSJ1886" s="84"/>
      <c r="RSK1886" s="84"/>
      <c r="RSL1886" s="84"/>
      <c r="RSM1886" s="84"/>
      <c r="RSN1886" s="84"/>
      <c r="RSO1886" s="84"/>
      <c r="RSP1886" s="84"/>
      <c r="RSQ1886" s="84"/>
      <c r="RSR1886" s="84"/>
      <c r="RSS1886" s="84"/>
      <c r="RST1886" s="84"/>
      <c r="RSU1886" s="84"/>
      <c r="RSV1886" s="84"/>
      <c r="RSW1886" s="84"/>
      <c r="RSX1886" s="84"/>
      <c r="RSY1886" s="84"/>
      <c r="RSZ1886" s="84"/>
      <c r="RTA1886" s="84"/>
      <c r="RTB1886" s="84"/>
      <c r="RTC1886" s="84"/>
      <c r="RTD1886" s="84"/>
      <c r="RTE1886" s="84"/>
      <c r="RTF1886" s="84"/>
      <c r="RTG1886" s="84"/>
      <c r="RTH1886" s="84"/>
      <c r="RTI1886" s="84"/>
      <c r="RTJ1886" s="84"/>
      <c r="RTK1886" s="84"/>
      <c r="RTL1886" s="84"/>
      <c r="RTM1886" s="84"/>
      <c r="RTN1886" s="84"/>
      <c r="RTO1886" s="84"/>
      <c r="RTP1886" s="84"/>
      <c r="RTQ1886" s="84"/>
      <c r="RTR1886" s="84"/>
      <c r="RTS1886" s="84"/>
      <c r="RTT1886" s="84"/>
      <c r="RTU1886" s="84"/>
      <c r="RTV1886" s="84"/>
      <c r="RTW1886" s="84"/>
      <c r="RTX1886" s="84"/>
      <c r="RTY1886" s="84"/>
      <c r="RTZ1886" s="84"/>
      <c r="RUA1886" s="84"/>
      <c r="RUB1886" s="84"/>
      <c r="RUC1886" s="84"/>
      <c r="RUD1886" s="84"/>
      <c r="RUE1886" s="84"/>
      <c r="RUF1886" s="84"/>
      <c r="RUG1886" s="84"/>
      <c r="RUH1886" s="84"/>
      <c r="RUI1886" s="84"/>
      <c r="RUJ1886" s="84"/>
      <c r="RUK1886" s="84"/>
      <c r="RUL1886" s="84"/>
      <c r="RUM1886" s="84"/>
      <c r="RUN1886" s="84"/>
      <c r="RUO1886" s="84"/>
      <c r="RUP1886" s="84"/>
      <c r="RUQ1886" s="84"/>
      <c r="RUR1886" s="84"/>
      <c r="RUS1886" s="84"/>
      <c r="RUT1886" s="84"/>
      <c r="RUU1886" s="84"/>
      <c r="RUV1886" s="84"/>
      <c r="RUW1886" s="84"/>
      <c r="RUX1886" s="84"/>
      <c r="RUY1886" s="84"/>
      <c r="RUZ1886" s="84"/>
      <c r="RVA1886" s="84"/>
      <c r="RVB1886" s="84"/>
      <c r="RVC1886" s="84"/>
      <c r="RVD1886" s="84"/>
      <c r="RVE1886" s="84"/>
      <c r="RVF1886" s="84"/>
      <c r="RVG1886" s="84"/>
      <c r="RVH1886" s="84"/>
      <c r="RVI1886" s="84"/>
      <c r="RVJ1886" s="84"/>
      <c r="RVK1886" s="84"/>
      <c r="RVL1886" s="84"/>
      <c r="RVM1886" s="84"/>
      <c r="RVN1886" s="84"/>
      <c r="RVO1886" s="84"/>
      <c r="RVP1886" s="84"/>
      <c r="RVQ1886" s="84"/>
      <c r="RVR1886" s="84"/>
      <c r="RVS1886" s="84"/>
      <c r="RVT1886" s="84"/>
      <c r="RVU1886" s="84"/>
      <c r="RVV1886" s="84"/>
      <c r="RVW1886" s="84"/>
      <c r="RVX1886" s="84"/>
      <c r="RVY1886" s="84"/>
      <c r="RVZ1886" s="84"/>
      <c r="RWA1886" s="84"/>
      <c r="RWB1886" s="84"/>
      <c r="RWC1886" s="84"/>
      <c r="RWD1886" s="84"/>
      <c r="RWE1886" s="84"/>
      <c r="RWF1886" s="84"/>
      <c r="RWG1886" s="84"/>
      <c r="RWH1886" s="84"/>
      <c r="RWI1886" s="84"/>
      <c r="RWJ1886" s="84"/>
      <c r="RWK1886" s="84"/>
      <c r="RWL1886" s="84"/>
      <c r="RWM1886" s="84"/>
      <c r="RWN1886" s="84"/>
      <c r="RWO1886" s="84"/>
      <c r="RWP1886" s="84"/>
      <c r="RWQ1886" s="84"/>
      <c r="RWR1886" s="84"/>
      <c r="RWS1886" s="84"/>
      <c r="RWT1886" s="84"/>
      <c r="RWU1886" s="84"/>
      <c r="RWV1886" s="84"/>
      <c r="RWW1886" s="84"/>
      <c r="RWX1886" s="84"/>
      <c r="RWY1886" s="84"/>
      <c r="RWZ1886" s="84"/>
      <c r="RXA1886" s="84"/>
      <c r="RXB1886" s="84"/>
      <c r="RXC1886" s="84"/>
      <c r="RXD1886" s="84"/>
      <c r="RXE1886" s="84"/>
      <c r="RXF1886" s="84"/>
      <c r="RXG1886" s="84"/>
      <c r="RXH1886" s="84"/>
      <c r="RXI1886" s="84"/>
      <c r="RXJ1886" s="84"/>
      <c r="RXK1886" s="84"/>
      <c r="RXL1886" s="84"/>
      <c r="RXM1886" s="84"/>
      <c r="RXN1886" s="84"/>
      <c r="RXO1886" s="84"/>
      <c r="RXP1886" s="84"/>
      <c r="RXQ1886" s="84"/>
      <c r="RXR1886" s="84"/>
      <c r="RXS1886" s="84"/>
      <c r="RXT1886" s="84"/>
      <c r="RXU1886" s="84"/>
      <c r="RXV1886" s="84"/>
      <c r="RXW1886" s="84"/>
      <c r="RXX1886" s="84"/>
      <c r="RXY1886" s="84"/>
      <c r="RXZ1886" s="84"/>
      <c r="RYA1886" s="84"/>
      <c r="RYB1886" s="84"/>
      <c r="RYC1886" s="84"/>
      <c r="RYD1886" s="84"/>
      <c r="RYE1886" s="84"/>
      <c r="RYF1886" s="84"/>
      <c r="RYG1886" s="84"/>
      <c r="RYH1886" s="84"/>
      <c r="RYI1886" s="84"/>
      <c r="RYJ1886" s="84"/>
      <c r="RYK1886" s="84"/>
      <c r="RYL1886" s="84"/>
      <c r="RYM1886" s="84"/>
      <c r="RYN1886" s="84"/>
      <c r="RYO1886" s="84"/>
      <c r="RYP1886" s="84"/>
      <c r="RYQ1886" s="84"/>
      <c r="RYR1886" s="84"/>
      <c r="RYS1886" s="84"/>
      <c r="RYT1886" s="84"/>
      <c r="RYU1886" s="84"/>
      <c r="RYV1886" s="84"/>
      <c r="RYW1886" s="84"/>
      <c r="RYX1886" s="84"/>
      <c r="RYY1886" s="84"/>
      <c r="RYZ1886" s="84"/>
      <c r="RZA1886" s="84"/>
      <c r="RZB1886" s="84"/>
      <c r="RZC1886" s="84"/>
      <c r="RZD1886" s="84"/>
      <c r="RZE1886" s="84"/>
      <c r="RZF1886" s="84"/>
      <c r="RZG1886" s="84"/>
      <c r="RZH1886" s="84"/>
      <c r="RZI1886" s="84"/>
      <c r="RZJ1886" s="84"/>
      <c r="RZK1886" s="84"/>
      <c r="RZL1886" s="84"/>
      <c r="RZM1886" s="84"/>
      <c r="RZN1886" s="84"/>
      <c r="RZO1886" s="84"/>
      <c r="RZP1886" s="84"/>
      <c r="RZQ1886" s="84"/>
      <c r="RZR1886" s="84"/>
      <c r="RZS1886" s="84"/>
      <c r="RZT1886" s="84"/>
      <c r="RZU1886" s="84"/>
      <c r="RZV1886" s="84"/>
      <c r="RZW1886" s="84"/>
      <c r="RZX1886" s="84"/>
      <c r="RZY1886" s="84"/>
      <c r="RZZ1886" s="84"/>
      <c r="SAA1886" s="84"/>
      <c r="SAB1886" s="84"/>
      <c r="SAC1886" s="84"/>
      <c r="SAD1886" s="84"/>
      <c r="SAE1886" s="84"/>
      <c r="SAF1886" s="84"/>
      <c r="SAG1886" s="84"/>
      <c r="SAH1886" s="84"/>
      <c r="SAI1886" s="84"/>
      <c r="SAJ1886" s="84"/>
      <c r="SAK1886" s="84"/>
      <c r="SAL1886" s="84"/>
      <c r="SAM1886" s="84"/>
      <c r="SAN1886" s="84"/>
      <c r="SAO1886" s="84"/>
      <c r="SAP1886" s="84"/>
      <c r="SAQ1886" s="84"/>
      <c r="SAR1886" s="84"/>
      <c r="SAS1886" s="84"/>
      <c r="SAT1886" s="84"/>
      <c r="SAU1886" s="84"/>
      <c r="SAV1886" s="84"/>
      <c r="SAW1886" s="84"/>
      <c r="SAX1886" s="84"/>
      <c r="SAY1886" s="84"/>
      <c r="SAZ1886" s="84"/>
      <c r="SBA1886" s="84"/>
      <c r="SBB1886" s="84"/>
      <c r="SBC1886" s="84"/>
      <c r="SBD1886" s="84"/>
      <c r="SBE1886" s="84"/>
      <c r="SBF1886" s="84"/>
      <c r="SBG1886" s="84"/>
      <c r="SBH1886" s="84"/>
      <c r="SBI1886" s="84"/>
      <c r="SBJ1886" s="84"/>
      <c r="SBK1886" s="84"/>
      <c r="SBL1886" s="84"/>
      <c r="SBM1886" s="84"/>
      <c r="SBN1886" s="84"/>
      <c r="SBO1886" s="84"/>
      <c r="SBP1886" s="84"/>
      <c r="SBQ1886" s="84"/>
      <c r="SBR1886" s="84"/>
      <c r="SBS1886" s="84"/>
      <c r="SBT1886" s="84"/>
      <c r="SBU1886" s="84"/>
      <c r="SBV1886" s="84"/>
      <c r="SBW1886" s="84"/>
      <c r="SBX1886" s="84"/>
      <c r="SBY1886" s="84"/>
      <c r="SBZ1886" s="84"/>
      <c r="SCA1886" s="84"/>
      <c r="SCB1886" s="84"/>
      <c r="SCC1886" s="84"/>
      <c r="SCD1886" s="84"/>
      <c r="SCE1886" s="84"/>
      <c r="SCF1886" s="84"/>
      <c r="SCG1886" s="84"/>
      <c r="SCH1886" s="84"/>
      <c r="SCI1886" s="84"/>
      <c r="SCJ1886" s="84"/>
      <c r="SCK1886" s="84"/>
      <c r="SCL1886" s="84"/>
      <c r="SCM1886" s="84"/>
      <c r="SCN1886" s="84"/>
      <c r="SCO1886" s="84"/>
      <c r="SCP1886" s="84"/>
      <c r="SCQ1886" s="84"/>
      <c r="SCR1886" s="84"/>
      <c r="SCS1886" s="84"/>
      <c r="SCT1886" s="84"/>
      <c r="SCU1886" s="84"/>
      <c r="SCV1886" s="84"/>
      <c r="SCW1886" s="84"/>
      <c r="SCX1886" s="84"/>
      <c r="SCY1886" s="84"/>
      <c r="SCZ1886" s="84"/>
      <c r="SDA1886" s="84"/>
      <c r="SDB1886" s="84"/>
      <c r="SDC1886" s="84"/>
      <c r="SDD1886" s="84"/>
      <c r="SDE1886" s="84"/>
      <c r="SDF1886" s="84"/>
      <c r="SDG1886" s="84"/>
      <c r="SDH1886" s="84"/>
      <c r="SDI1886" s="84"/>
      <c r="SDJ1886" s="84"/>
      <c r="SDK1886" s="84"/>
      <c r="SDL1886" s="84"/>
      <c r="SDM1886" s="84"/>
      <c r="SDN1886" s="84"/>
      <c r="SDO1886" s="84"/>
      <c r="SDP1886" s="84"/>
      <c r="SDQ1886" s="84"/>
      <c r="SDR1886" s="84"/>
      <c r="SDS1886" s="84"/>
      <c r="SDT1886" s="84"/>
      <c r="SDU1886" s="84"/>
      <c r="SDV1886" s="84"/>
      <c r="SDW1886" s="84"/>
      <c r="SDX1886" s="84"/>
      <c r="SDY1886" s="84"/>
      <c r="SDZ1886" s="84"/>
      <c r="SEA1886" s="84"/>
      <c r="SEB1886" s="84"/>
      <c r="SEC1886" s="84"/>
      <c r="SED1886" s="84"/>
      <c r="SEE1886" s="84"/>
      <c r="SEF1886" s="84"/>
      <c r="SEG1886" s="84"/>
      <c r="SEH1886" s="84"/>
      <c r="SEI1886" s="84"/>
      <c r="SEJ1886" s="84"/>
      <c r="SEK1886" s="84"/>
      <c r="SEL1886" s="84"/>
      <c r="SEM1886" s="84"/>
      <c r="SEN1886" s="84"/>
      <c r="SEO1886" s="84"/>
      <c r="SEP1886" s="84"/>
      <c r="SEQ1886" s="84"/>
      <c r="SER1886" s="84"/>
      <c r="SES1886" s="84"/>
      <c r="SET1886" s="84"/>
      <c r="SEU1886" s="84"/>
      <c r="SEV1886" s="84"/>
      <c r="SEW1886" s="84"/>
      <c r="SEX1886" s="84"/>
      <c r="SEY1886" s="84"/>
      <c r="SEZ1886" s="84"/>
      <c r="SFA1886" s="84"/>
      <c r="SFB1886" s="84"/>
      <c r="SFC1886" s="84"/>
      <c r="SFD1886" s="84"/>
      <c r="SFE1886" s="84"/>
      <c r="SFF1886" s="84"/>
      <c r="SFG1886" s="84"/>
      <c r="SFH1886" s="84"/>
      <c r="SFI1886" s="84"/>
      <c r="SFJ1886" s="84"/>
      <c r="SFK1886" s="84"/>
      <c r="SFL1886" s="84"/>
      <c r="SFM1886" s="84"/>
      <c r="SFN1886" s="84"/>
      <c r="SFO1886" s="84"/>
      <c r="SFP1886" s="84"/>
      <c r="SFQ1886" s="84"/>
      <c r="SFR1886" s="84"/>
      <c r="SFS1886" s="84"/>
      <c r="SFT1886" s="84"/>
      <c r="SFU1886" s="84"/>
      <c r="SFV1886" s="84"/>
      <c r="SFW1886" s="84"/>
      <c r="SFX1886" s="84"/>
      <c r="SFY1886" s="84"/>
      <c r="SFZ1886" s="84"/>
      <c r="SGA1886" s="84"/>
      <c r="SGB1886" s="84"/>
      <c r="SGC1886" s="84"/>
      <c r="SGD1886" s="84"/>
      <c r="SGE1886" s="84"/>
      <c r="SGF1886" s="84"/>
      <c r="SGG1886" s="84"/>
      <c r="SGH1886" s="84"/>
      <c r="SGI1886" s="84"/>
      <c r="SGJ1886" s="84"/>
      <c r="SGK1886" s="84"/>
      <c r="SGL1886" s="84"/>
      <c r="SGM1886" s="84"/>
      <c r="SGN1886" s="84"/>
      <c r="SGO1886" s="84"/>
      <c r="SGP1886" s="84"/>
      <c r="SGQ1886" s="84"/>
      <c r="SGR1886" s="84"/>
      <c r="SGS1886" s="84"/>
      <c r="SGT1886" s="84"/>
      <c r="SGU1886" s="84"/>
      <c r="SGV1886" s="84"/>
      <c r="SGW1886" s="84"/>
      <c r="SGX1886" s="84"/>
      <c r="SGY1886" s="84"/>
      <c r="SGZ1886" s="84"/>
      <c r="SHA1886" s="84"/>
      <c r="SHB1886" s="84"/>
      <c r="SHC1886" s="84"/>
      <c r="SHD1886" s="84"/>
      <c r="SHE1886" s="84"/>
      <c r="SHF1886" s="84"/>
      <c r="SHG1886" s="84"/>
      <c r="SHH1886" s="84"/>
      <c r="SHI1886" s="84"/>
      <c r="SHJ1886" s="84"/>
      <c r="SHK1886" s="84"/>
      <c r="SHL1886" s="84"/>
      <c r="SHM1886" s="84"/>
      <c r="SHN1886" s="84"/>
      <c r="SHO1886" s="84"/>
      <c r="SHP1886" s="84"/>
      <c r="SHQ1886" s="84"/>
      <c r="SHR1886" s="84"/>
      <c r="SHS1886" s="84"/>
      <c r="SHT1886" s="84"/>
      <c r="SHU1886" s="84"/>
      <c r="SHV1886" s="84"/>
      <c r="SHW1886" s="84"/>
      <c r="SHX1886" s="84"/>
      <c r="SHY1886" s="84"/>
      <c r="SHZ1886" s="84"/>
      <c r="SIA1886" s="84"/>
      <c r="SIB1886" s="84"/>
      <c r="SIC1886" s="84"/>
      <c r="SID1886" s="84"/>
      <c r="SIE1886" s="84"/>
      <c r="SIF1886" s="84"/>
      <c r="SIG1886" s="84"/>
      <c r="SIH1886" s="84"/>
      <c r="SII1886" s="84"/>
      <c r="SIJ1886" s="84"/>
      <c r="SIK1886" s="84"/>
      <c r="SIL1886" s="84"/>
      <c r="SIM1886" s="84"/>
      <c r="SIN1886" s="84"/>
      <c r="SIO1886" s="84"/>
      <c r="SIP1886" s="84"/>
      <c r="SIQ1886" s="84"/>
      <c r="SIR1886" s="84"/>
      <c r="SIS1886" s="84"/>
      <c r="SIT1886" s="84"/>
      <c r="SIU1886" s="84"/>
      <c r="SIV1886" s="84"/>
      <c r="SIW1886" s="84"/>
      <c r="SIX1886" s="84"/>
      <c r="SIY1886" s="84"/>
      <c r="SIZ1886" s="84"/>
      <c r="SJA1886" s="84"/>
      <c r="SJB1886" s="84"/>
      <c r="SJC1886" s="84"/>
      <c r="SJD1886" s="84"/>
      <c r="SJE1886" s="84"/>
      <c r="SJF1886" s="84"/>
      <c r="SJG1886" s="84"/>
      <c r="SJH1886" s="84"/>
      <c r="SJI1886" s="84"/>
      <c r="SJJ1886" s="84"/>
      <c r="SJK1886" s="84"/>
      <c r="SJL1886" s="84"/>
      <c r="SJM1886" s="84"/>
      <c r="SJN1886" s="84"/>
      <c r="SJO1886" s="84"/>
      <c r="SJP1886" s="84"/>
      <c r="SJQ1886" s="84"/>
      <c r="SJR1886" s="84"/>
      <c r="SJS1886" s="84"/>
      <c r="SJT1886" s="84"/>
      <c r="SJU1886" s="84"/>
      <c r="SJV1886" s="84"/>
      <c r="SJW1886" s="84"/>
      <c r="SJX1886" s="84"/>
      <c r="SJY1886" s="84"/>
      <c r="SJZ1886" s="84"/>
      <c r="SKA1886" s="84"/>
      <c r="SKB1886" s="84"/>
      <c r="SKC1886" s="84"/>
      <c r="SKD1886" s="84"/>
      <c r="SKE1886" s="84"/>
      <c r="SKF1886" s="84"/>
      <c r="SKG1886" s="84"/>
      <c r="SKH1886" s="84"/>
      <c r="SKI1886" s="84"/>
      <c r="SKJ1886" s="84"/>
      <c r="SKK1886" s="84"/>
      <c r="SKL1886" s="84"/>
      <c r="SKM1886" s="84"/>
      <c r="SKN1886" s="84"/>
      <c r="SKO1886" s="84"/>
      <c r="SKP1886" s="84"/>
      <c r="SKQ1886" s="84"/>
      <c r="SKR1886" s="84"/>
      <c r="SKS1886" s="84"/>
      <c r="SKT1886" s="84"/>
      <c r="SKU1886" s="84"/>
      <c r="SKV1886" s="84"/>
      <c r="SKW1886" s="84"/>
      <c r="SKX1886" s="84"/>
      <c r="SKY1886" s="84"/>
      <c r="SKZ1886" s="84"/>
      <c r="SLA1886" s="84"/>
      <c r="SLB1886" s="84"/>
      <c r="SLC1886" s="84"/>
      <c r="SLD1886" s="84"/>
      <c r="SLE1886" s="84"/>
      <c r="SLF1886" s="84"/>
      <c r="SLG1886" s="84"/>
      <c r="SLH1886" s="84"/>
      <c r="SLI1886" s="84"/>
      <c r="SLJ1886" s="84"/>
      <c r="SLK1886" s="84"/>
      <c r="SLL1886" s="84"/>
      <c r="SLM1886" s="84"/>
      <c r="SLN1886" s="84"/>
      <c r="SLO1886" s="84"/>
      <c r="SLP1886" s="84"/>
      <c r="SLQ1886" s="84"/>
      <c r="SLR1886" s="84"/>
      <c r="SLS1886" s="84"/>
      <c r="SLT1886" s="84"/>
      <c r="SLU1886" s="84"/>
      <c r="SLV1886" s="84"/>
      <c r="SLW1886" s="84"/>
      <c r="SLX1886" s="84"/>
      <c r="SLY1886" s="84"/>
      <c r="SLZ1886" s="84"/>
      <c r="SMA1886" s="84"/>
      <c r="SMB1886" s="84"/>
      <c r="SMC1886" s="84"/>
      <c r="SMD1886" s="84"/>
      <c r="SME1886" s="84"/>
      <c r="SMF1886" s="84"/>
      <c r="SMG1886" s="84"/>
      <c r="SMH1886" s="84"/>
      <c r="SMI1886" s="84"/>
      <c r="SMJ1886" s="84"/>
      <c r="SMK1886" s="84"/>
      <c r="SML1886" s="84"/>
      <c r="SMM1886" s="84"/>
      <c r="SMN1886" s="84"/>
      <c r="SMO1886" s="84"/>
      <c r="SMP1886" s="84"/>
      <c r="SMQ1886" s="84"/>
      <c r="SMR1886" s="84"/>
      <c r="SMS1886" s="84"/>
      <c r="SMT1886" s="84"/>
      <c r="SMU1886" s="84"/>
      <c r="SMV1886" s="84"/>
      <c r="SMW1886" s="84"/>
      <c r="SMX1886" s="84"/>
      <c r="SMY1886" s="84"/>
      <c r="SMZ1886" s="84"/>
      <c r="SNA1886" s="84"/>
      <c r="SNB1886" s="84"/>
      <c r="SNC1886" s="84"/>
      <c r="SND1886" s="84"/>
      <c r="SNE1886" s="84"/>
      <c r="SNF1886" s="84"/>
      <c r="SNG1886" s="84"/>
      <c r="SNH1886" s="84"/>
      <c r="SNI1886" s="84"/>
      <c r="SNJ1886" s="84"/>
      <c r="SNK1886" s="84"/>
      <c r="SNL1886" s="84"/>
      <c r="SNM1886" s="84"/>
      <c r="SNN1886" s="84"/>
      <c r="SNO1886" s="84"/>
      <c r="SNP1886" s="84"/>
      <c r="SNQ1886" s="84"/>
      <c r="SNR1886" s="84"/>
      <c r="SNS1886" s="84"/>
      <c r="SNT1886" s="84"/>
      <c r="SNU1886" s="84"/>
      <c r="SNV1886" s="84"/>
      <c r="SNW1886" s="84"/>
      <c r="SNX1886" s="84"/>
      <c r="SNY1886" s="84"/>
      <c r="SNZ1886" s="84"/>
      <c r="SOA1886" s="84"/>
      <c r="SOB1886" s="84"/>
      <c r="SOC1886" s="84"/>
      <c r="SOD1886" s="84"/>
      <c r="SOE1886" s="84"/>
      <c r="SOF1886" s="84"/>
      <c r="SOG1886" s="84"/>
      <c r="SOH1886" s="84"/>
      <c r="SOI1886" s="84"/>
      <c r="SOJ1886" s="84"/>
      <c r="SOK1886" s="84"/>
      <c r="SOL1886" s="84"/>
      <c r="SOM1886" s="84"/>
      <c r="SON1886" s="84"/>
      <c r="SOO1886" s="84"/>
      <c r="SOP1886" s="84"/>
      <c r="SOQ1886" s="84"/>
      <c r="SOR1886" s="84"/>
      <c r="SOS1886" s="84"/>
      <c r="SOT1886" s="84"/>
      <c r="SOU1886" s="84"/>
      <c r="SOV1886" s="84"/>
      <c r="SOW1886" s="84"/>
      <c r="SOX1886" s="84"/>
      <c r="SOY1886" s="84"/>
      <c r="SOZ1886" s="84"/>
      <c r="SPA1886" s="84"/>
      <c r="SPB1886" s="84"/>
      <c r="SPC1886" s="84"/>
      <c r="SPD1886" s="84"/>
      <c r="SPE1886" s="84"/>
      <c r="SPF1886" s="84"/>
      <c r="SPG1886" s="84"/>
      <c r="SPH1886" s="84"/>
      <c r="SPI1886" s="84"/>
      <c r="SPJ1886" s="84"/>
      <c r="SPK1886" s="84"/>
      <c r="SPL1886" s="84"/>
      <c r="SPM1886" s="84"/>
      <c r="SPN1886" s="84"/>
      <c r="SPO1886" s="84"/>
      <c r="SPP1886" s="84"/>
      <c r="SPQ1886" s="84"/>
      <c r="SPR1886" s="84"/>
      <c r="SPS1886" s="84"/>
      <c r="SPT1886" s="84"/>
      <c r="SPU1886" s="84"/>
      <c r="SPV1886" s="84"/>
      <c r="SPW1886" s="84"/>
      <c r="SPX1886" s="84"/>
      <c r="SPY1886" s="84"/>
      <c r="SPZ1886" s="84"/>
      <c r="SQA1886" s="84"/>
      <c r="SQB1886" s="84"/>
      <c r="SQC1886" s="84"/>
      <c r="SQD1886" s="84"/>
      <c r="SQE1886" s="84"/>
      <c r="SQF1886" s="84"/>
      <c r="SQG1886" s="84"/>
      <c r="SQH1886" s="84"/>
      <c r="SQI1886" s="84"/>
      <c r="SQJ1886" s="84"/>
      <c r="SQK1886" s="84"/>
      <c r="SQL1886" s="84"/>
      <c r="SQM1886" s="84"/>
      <c r="SQN1886" s="84"/>
      <c r="SQO1886" s="84"/>
      <c r="SQP1886" s="84"/>
      <c r="SQQ1886" s="84"/>
      <c r="SQR1886" s="84"/>
      <c r="SQS1886" s="84"/>
      <c r="SQT1886" s="84"/>
      <c r="SQU1886" s="84"/>
      <c r="SQV1886" s="84"/>
      <c r="SQW1886" s="84"/>
      <c r="SQX1886" s="84"/>
      <c r="SQY1886" s="84"/>
      <c r="SQZ1886" s="84"/>
      <c r="SRA1886" s="84"/>
      <c r="SRB1886" s="84"/>
      <c r="SRC1886" s="84"/>
      <c r="SRD1886" s="84"/>
      <c r="SRE1886" s="84"/>
      <c r="SRF1886" s="84"/>
      <c r="SRG1886" s="84"/>
      <c r="SRH1886" s="84"/>
      <c r="SRI1886" s="84"/>
      <c r="SRJ1886" s="84"/>
      <c r="SRK1886" s="84"/>
      <c r="SRL1886" s="84"/>
      <c r="SRM1886" s="84"/>
      <c r="SRN1886" s="84"/>
      <c r="SRO1886" s="84"/>
      <c r="SRP1886" s="84"/>
      <c r="SRQ1886" s="84"/>
      <c r="SRR1886" s="84"/>
      <c r="SRS1886" s="84"/>
      <c r="SRT1886" s="84"/>
      <c r="SRU1886" s="84"/>
      <c r="SRV1886" s="84"/>
      <c r="SRW1886" s="84"/>
      <c r="SRX1886" s="84"/>
      <c r="SRY1886" s="84"/>
      <c r="SRZ1886" s="84"/>
      <c r="SSA1886" s="84"/>
      <c r="SSB1886" s="84"/>
      <c r="SSC1886" s="84"/>
      <c r="SSD1886" s="84"/>
      <c r="SSE1886" s="84"/>
      <c r="SSF1886" s="84"/>
      <c r="SSG1886" s="84"/>
      <c r="SSH1886" s="84"/>
      <c r="SSI1886" s="84"/>
      <c r="SSJ1886" s="84"/>
      <c r="SSK1886" s="84"/>
      <c r="SSL1886" s="84"/>
      <c r="SSM1886" s="84"/>
      <c r="SSN1886" s="84"/>
      <c r="SSO1886" s="84"/>
      <c r="SSP1886" s="84"/>
      <c r="SSQ1886" s="84"/>
      <c r="SSR1886" s="84"/>
      <c r="SSS1886" s="84"/>
      <c r="SST1886" s="84"/>
      <c r="SSU1886" s="84"/>
      <c r="SSV1886" s="84"/>
      <c r="SSW1886" s="84"/>
      <c r="SSX1886" s="84"/>
      <c r="SSY1886" s="84"/>
      <c r="SSZ1886" s="84"/>
      <c r="STA1886" s="84"/>
      <c r="STB1886" s="84"/>
      <c r="STC1886" s="84"/>
      <c r="STD1886" s="84"/>
      <c r="STE1886" s="84"/>
      <c r="STF1886" s="84"/>
      <c r="STG1886" s="84"/>
      <c r="STH1886" s="84"/>
      <c r="STI1886" s="84"/>
      <c r="STJ1886" s="84"/>
      <c r="STK1886" s="84"/>
      <c r="STL1886" s="84"/>
      <c r="STM1886" s="84"/>
      <c r="STN1886" s="84"/>
      <c r="STO1886" s="84"/>
      <c r="STP1886" s="84"/>
      <c r="STQ1886" s="84"/>
      <c r="STR1886" s="84"/>
      <c r="STS1886" s="84"/>
      <c r="STT1886" s="84"/>
      <c r="STU1886" s="84"/>
      <c r="STV1886" s="84"/>
      <c r="STW1886" s="84"/>
      <c r="STX1886" s="84"/>
      <c r="STY1886" s="84"/>
      <c r="STZ1886" s="84"/>
      <c r="SUA1886" s="84"/>
      <c r="SUB1886" s="84"/>
      <c r="SUC1886" s="84"/>
      <c r="SUD1886" s="84"/>
      <c r="SUE1886" s="84"/>
      <c r="SUF1886" s="84"/>
      <c r="SUG1886" s="84"/>
      <c r="SUH1886" s="84"/>
      <c r="SUI1886" s="84"/>
      <c r="SUJ1886" s="84"/>
      <c r="SUK1886" s="84"/>
      <c r="SUL1886" s="84"/>
      <c r="SUM1886" s="84"/>
      <c r="SUN1886" s="84"/>
      <c r="SUO1886" s="84"/>
      <c r="SUP1886" s="84"/>
      <c r="SUQ1886" s="84"/>
      <c r="SUR1886" s="84"/>
      <c r="SUS1886" s="84"/>
      <c r="SUT1886" s="84"/>
      <c r="SUU1886" s="84"/>
      <c r="SUV1886" s="84"/>
      <c r="SUW1886" s="84"/>
      <c r="SUX1886" s="84"/>
      <c r="SUY1886" s="84"/>
      <c r="SUZ1886" s="84"/>
      <c r="SVA1886" s="84"/>
      <c r="SVB1886" s="84"/>
      <c r="SVC1886" s="84"/>
      <c r="SVD1886" s="84"/>
      <c r="SVE1886" s="84"/>
      <c r="SVF1886" s="84"/>
      <c r="SVG1886" s="84"/>
      <c r="SVH1886" s="84"/>
      <c r="SVI1886" s="84"/>
      <c r="SVJ1886" s="84"/>
      <c r="SVK1886" s="84"/>
      <c r="SVL1886" s="84"/>
      <c r="SVM1886" s="84"/>
      <c r="SVN1886" s="84"/>
      <c r="SVO1886" s="84"/>
      <c r="SVP1886" s="84"/>
      <c r="SVQ1886" s="84"/>
      <c r="SVR1886" s="84"/>
      <c r="SVS1886" s="84"/>
      <c r="SVT1886" s="84"/>
      <c r="SVU1886" s="84"/>
      <c r="SVV1886" s="84"/>
      <c r="SVW1886" s="84"/>
      <c r="SVX1886" s="84"/>
      <c r="SVY1886" s="84"/>
      <c r="SVZ1886" s="84"/>
      <c r="SWA1886" s="84"/>
      <c r="SWB1886" s="84"/>
      <c r="SWC1886" s="84"/>
      <c r="SWD1886" s="84"/>
      <c r="SWE1886" s="84"/>
      <c r="SWF1886" s="84"/>
      <c r="SWG1886" s="84"/>
      <c r="SWH1886" s="84"/>
      <c r="SWI1886" s="84"/>
      <c r="SWJ1886" s="84"/>
      <c r="SWK1886" s="84"/>
      <c r="SWL1886" s="84"/>
      <c r="SWM1886" s="84"/>
      <c r="SWN1886" s="84"/>
      <c r="SWO1886" s="84"/>
      <c r="SWP1886" s="84"/>
      <c r="SWQ1886" s="84"/>
      <c r="SWR1886" s="84"/>
      <c r="SWS1886" s="84"/>
      <c r="SWT1886" s="84"/>
      <c r="SWU1886" s="84"/>
      <c r="SWV1886" s="84"/>
      <c r="SWW1886" s="84"/>
      <c r="SWX1886" s="84"/>
      <c r="SWY1886" s="84"/>
      <c r="SWZ1886" s="84"/>
      <c r="SXA1886" s="84"/>
      <c r="SXB1886" s="84"/>
      <c r="SXC1886" s="84"/>
      <c r="SXD1886" s="84"/>
      <c r="SXE1886" s="84"/>
      <c r="SXF1886" s="84"/>
      <c r="SXG1886" s="84"/>
      <c r="SXH1886" s="84"/>
      <c r="SXI1886" s="84"/>
      <c r="SXJ1886" s="84"/>
      <c r="SXK1886" s="84"/>
      <c r="SXL1886" s="84"/>
      <c r="SXM1886" s="84"/>
      <c r="SXN1886" s="84"/>
      <c r="SXO1886" s="84"/>
      <c r="SXP1886" s="84"/>
      <c r="SXQ1886" s="84"/>
      <c r="SXR1886" s="84"/>
      <c r="SXS1886" s="84"/>
      <c r="SXT1886" s="84"/>
      <c r="SXU1886" s="84"/>
      <c r="SXV1886" s="84"/>
      <c r="SXW1886" s="84"/>
      <c r="SXX1886" s="84"/>
      <c r="SXY1886" s="84"/>
      <c r="SXZ1886" s="84"/>
      <c r="SYA1886" s="84"/>
      <c r="SYB1886" s="84"/>
      <c r="SYC1886" s="84"/>
      <c r="SYD1886" s="84"/>
      <c r="SYE1886" s="84"/>
      <c r="SYF1886" s="84"/>
      <c r="SYG1886" s="84"/>
      <c r="SYH1886" s="84"/>
      <c r="SYI1886" s="84"/>
      <c r="SYJ1886" s="84"/>
      <c r="SYK1886" s="84"/>
      <c r="SYL1886" s="84"/>
      <c r="SYM1886" s="84"/>
      <c r="SYN1886" s="84"/>
      <c r="SYO1886" s="84"/>
      <c r="SYP1886" s="84"/>
      <c r="SYQ1886" s="84"/>
      <c r="SYR1886" s="84"/>
      <c r="SYS1886" s="84"/>
      <c r="SYT1886" s="84"/>
      <c r="SYU1886" s="84"/>
      <c r="SYV1886" s="84"/>
      <c r="SYW1886" s="84"/>
      <c r="SYX1886" s="84"/>
      <c r="SYY1886" s="84"/>
      <c r="SYZ1886" s="84"/>
      <c r="SZA1886" s="84"/>
      <c r="SZB1886" s="84"/>
      <c r="SZC1886" s="84"/>
      <c r="SZD1886" s="84"/>
      <c r="SZE1886" s="84"/>
      <c r="SZF1886" s="84"/>
      <c r="SZG1886" s="84"/>
      <c r="SZH1886" s="84"/>
      <c r="SZI1886" s="84"/>
      <c r="SZJ1886" s="84"/>
      <c r="SZK1886" s="84"/>
      <c r="SZL1886" s="84"/>
      <c r="SZM1886" s="84"/>
      <c r="SZN1886" s="84"/>
      <c r="SZO1886" s="84"/>
      <c r="SZP1886" s="84"/>
      <c r="SZQ1886" s="84"/>
      <c r="SZR1886" s="84"/>
      <c r="SZS1886" s="84"/>
      <c r="SZT1886" s="84"/>
      <c r="SZU1886" s="84"/>
      <c r="SZV1886" s="84"/>
      <c r="SZW1886" s="84"/>
      <c r="SZX1886" s="84"/>
      <c r="SZY1886" s="84"/>
      <c r="SZZ1886" s="84"/>
      <c r="TAA1886" s="84"/>
      <c r="TAB1886" s="84"/>
      <c r="TAC1886" s="84"/>
      <c r="TAD1886" s="84"/>
      <c r="TAE1886" s="84"/>
      <c r="TAF1886" s="84"/>
      <c r="TAG1886" s="84"/>
      <c r="TAH1886" s="84"/>
      <c r="TAI1886" s="84"/>
      <c r="TAJ1886" s="84"/>
      <c r="TAK1886" s="84"/>
      <c r="TAL1886" s="84"/>
      <c r="TAM1886" s="84"/>
      <c r="TAN1886" s="84"/>
      <c r="TAO1886" s="84"/>
      <c r="TAP1886" s="84"/>
      <c r="TAQ1886" s="84"/>
      <c r="TAR1886" s="84"/>
      <c r="TAS1886" s="84"/>
      <c r="TAT1886" s="84"/>
      <c r="TAU1886" s="84"/>
      <c r="TAV1886" s="84"/>
      <c r="TAW1886" s="84"/>
      <c r="TAX1886" s="84"/>
      <c r="TAY1886" s="84"/>
      <c r="TAZ1886" s="84"/>
      <c r="TBA1886" s="84"/>
      <c r="TBB1886" s="84"/>
      <c r="TBC1886" s="84"/>
      <c r="TBD1886" s="84"/>
      <c r="TBE1886" s="84"/>
      <c r="TBF1886" s="84"/>
      <c r="TBG1886" s="84"/>
      <c r="TBH1886" s="84"/>
      <c r="TBI1886" s="84"/>
      <c r="TBJ1886" s="84"/>
      <c r="TBK1886" s="84"/>
      <c r="TBL1886" s="84"/>
      <c r="TBM1886" s="84"/>
      <c r="TBN1886" s="84"/>
      <c r="TBO1886" s="84"/>
      <c r="TBP1886" s="84"/>
      <c r="TBQ1886" s="84"/>
      <c r="TBR1886" s="84"/>
      <c r="TBS1886" s="84"/>
      <c r="TBT1886" s="84"/>
      <c r="TBU1886" s="84"/>
      <c r="TBV1886" s="84"/>
      <c r="TBW1886" s="84"/>
      <c r="TBX1886" s="84"/>
      <c r="TBY1886" s="84"/>
      <c r="TBZ1886" s="84"/>
      <c r="TCA1886" s="84"/>
      <c r="TCB1886" s="84"/>
      <c r="TCC1886" s="84"/>
      <c r="TCD1886" s="84"/>
      <c r="TCE1886" s="84"/>
      <c r="TCF1886" s="84"/>
      <c r="TCG1886" s="84"/>
      <c r="TCH1886" s="84"/>
      <c r="TCI1886" s="84"/>
      <c r="TCJ1886" s="84"/>
      <c r="TCK1886" s="84"/>
      <c r="TCL1886" s="84"/>
      <c r="TCM1886" s="84"/>
      <c r="TCN1886" s="84"/>
      <c r="TCO1886" s="84"/>
      <c r="TCP1886" s="84"/>
      <c r="TCQ1886" s="84"/>
      <c r="TCR1886" s="84"/>
      <c r="TCS1886" s="84"/>
      <c r="TCT1886" s="84"/>
      <c r="TCU1886" s="84"/>
      <c r="TCV1886" s="84"/>
      <c r="TCW1886" s="84"/>
      <c r="TCX1886" s="84"/>
      <c r="TCY1886" s="84"/>
      <c r="TCZ1886" s="84"/>
      <c r="TDA1886" s="84"/>
      <c r="TDB1886" s="84"/>
      <c r="TDC1886" s="84"/>
      <c r="TDD1886" s="84"/>
      <c r="TDE1886" s="84"/>
      <c r="TDF1886" s="84"/>
      <c r="TDG1886" s="84"/>
      <c r="TDH1886" s="84"/>
      <c r="TDI1886" s="84"/>
      <c r="TDJ1886" s="84"/>
      <c r="TDK1886" s="84"/>
      <c r="TDL1886" s="84"/>
      <c r="TDM1886" s="84"/>
      <c r="TDN1886" s="84"/>
      <c r="TDO1886" s="84"/>
      <c r="TDP1886" s="84"/>
      <c r="TDQ1886" s="84"/>
      <c r="TDR1886" s="84"/>
      <c r="TDS1886" s="84"/>
      <c r="TDT1886" s="84"/>
      <c r="TDU1886" s="84"/>
      <c r="TDV1886" s="84"/>
      <c r="TDW1886" s="84"/>
      <c r="TDX1886" s="84"/>
      <c r="TDY1886" s="84"/>
      <c r="TDZ1886" s="84"/>
      <c r="TEA1886" s="84"/>
      <c r="TEB1886" s="84"/>
      <c r="TEC1886" s="84"/>
      <c r="TED1886" s="84"/>
      <c r="TEE1886" s="84"/>
      <c r="TEF1886" s="84"/>
      <c r="TEG1886" s="84"/>
      <c r="TEH1886" s="84"/>
      <c r="TEI1886" s="84"/>
      <c r="TEJ1886" s="84"/>
      <c r="TEK1886" s="84"/>
      <c r="TEL1886" s="84"/>
      <c r="TEM1886" s="84"/>
      <c r="TEN1886" s="84"/>
      <c r="TEO1886" s="84"/>
      <c r="TEP1886" s="84"/>
      <c r="TEQ1886" s="84"/>
      <c r="TER1886" s="84"/>
      <c r="TES1886" s="84"/>
      <c r="TET1886" s="84"/>
      <c r="TEU1886" s="84"/>
      <c r="TEV1886" s="84"/>
      <c r="TEW1886" s="84"/>
      <c r="TEX1886" s="84"/>
      <c r="TEY1886" s="84"/>
      <c r="TEZ1886" s="84"/>
      <c r="TFA1886" s="84"/>
      <c r="TFB1886" s="84"/>
      <c r="TFC1886" s="84"/>
      <c r="TFD1886" s="84"/>
      <c r="TFE1886" s="84"/>
      <c r="TFF1886" s="84"/>
      <c r="TFG1886" s="84"/>
      <c r="TFH1886" s="84"/>
      <c r="TFI1886" s="84"/>
      <c r="TFJ1886" s="84"/>
      <c r="TFK1886" s="84"/>
      <c r="TFL1886" s="84"/>
      <c r="TFM1886" s="84"/>
      <c r="TFN1886" s="84"/>
      <c r="TFO1886" s="84"/>
      <c r="TFP1886" s="84"/>
      <c r="TFQ1886" s="84"/>
      <c r="TFR1886" s="84"/>
      <c r="TFS1886" s="84"/>
      <c r="TFT1886" s="84"/>
      <c r="TFU1886" s="84"/>
      <c r="TFV1886" s="84"/>
      <c r="TFW1886" s="84"/>
      <c r="TFX1886" s="84"/>
      <c r="TFY1886" s="84"/>
      <c r="TFZ1886" s="84"/>
      <c r="TGA1886" s="84"/>
      <c r="TGB1886" s="84"/>
      <c r="TGC1886" s="84"/>
      <c r="TGD1886" s="84"/>
      <c r="TGE1886" s="84"/>
      <c r="TGF1886" s="84"/>
      <c r="TGG1886" s="84"/>
      <c r="TGH1886" s="84"/>
      <c r="TGI1886" s="84"/>
      <c r="TGJ1886" s="84"/>
      <c r="TGK1886" s="84"/>
      <c r="TGL1886" s="84"/>
      <c r="TGM1886" s="84"/>
      <c r="TGN1886" s="84"/>
      <c r="TGO1886" s="84"/>
      <c r="TGP1886" s="84"/>
      <c r="TGQ1886" s="84"/>
      <c r="TGR1886" s="84"/>
      <c r="TGS1886" s="84"/>
      <c r="TGT1886" s="84"/>
      <c r="TGU1886" s="84"/>
      <c r="TGV1886" s="84"/>
      <c r="TGW1886" s="84"/>
      <c r="TGX1886" s="84"/>
      <c r="TGY1886" s="84"/>
      <c r="TGZ1886" s="84"/>
      <c r="THA1886" s="84"/>
      <c r="THB1886" s="84"/>
      <c r="THC1886" s="84"/>
      <c r="THD1886" s="84"/>
      <c r="THE1886" s="84"/>
      <c r="THF1886" s="84"/>
      <c r="THG1886" s="84"/>
      <c r="THH1886" s="84"/>
      <c r="THI1886" s="84"/>
      <c r="THJ1886" s="84"/>
      <c r="THK1886" s="84"/>
      <c r="THL1886" s="84"/>
      <c r="THM1886" s="84"/>
      <c r="THN1886" s="84"/>
      <c r="THO1886" s="84"/>
      <c r="THP1886" s="84"/>
      <c r="THQ1886" s="84"/>
      <c r="THR1886" s="84"/>
      <c r="THS1886" s="84"/>
      <c r="THT1886" s="84"/>
      <c r="THU1886" s="84"/>
      <c r="THV1886" s="84"/>
      <c r="THW1886" s="84"/>
      <c r="THX1886" s="84"/>
      <c r="THY1886" s="84"/>
      <c r="THZ1886" s="84"/>
      <c r="TIA1886" s="84"/>
      <c r="TIB1886" s="84"/>
      <c r="TIC1886" s="84"/>
      <c r="TID1886" s="84"/>
      <c r="TIE1886" s="84"/>
      <c r="TIF1886" s="84"/>
      <c r="TIG1886" s="84"/>
      <c r="TIH1886" s="84"/>
      <c r="TII1886" s="84"/>
      <c r="TIJ1886" s="84"/>
      <c r="TIK1886" s="84"/>
      <c r="TIL1886" s="84"/>
      <c r="TIM1886" s="84"/>
      <c r="TIN1886" s="84"/>
      <c r="TIO1886" s="84"/>
      <c r="TIP1886" s="84"/>
      <c r="TIQ1886" s="84"/>
      <c r="TIR1886" s="84"/>
      <c r="TIS1886" s="84"/>
      <c r="TIT1886" s="84"/>
      <c r="TIU1886" s="84"/>
      <c r="TIV1886" s="84"/>
      <c r="TIW1886" s="84"/>
      <c r="TIX1886" s="84"/>
      <c r="TIY1886" s="84"/>
      <c r="TIZ1886" s="84"/>
      <c r="TJA1886" s="84"/>
      <c r="TJB1886" s="84"/>
      <c r="TJC1886" s="84"/>
      <c r="TJD1886" s="84"/>
      <c r="TJE1886" s="84"/>
      <c r="TJF1886" s="84"/>
      <c r="TJG1886" s="84"/>
      <c r="TJH1886" s="84"/>
      <c r="TJI1886" s="84"/>
      <c r="TJJ1886" s="84"/>
      <c r="TJK1886" s="84"/>
      <c r="TJL1886" s="84"/>
      <c r="TJM1886" s="84"/>
      <c r="TJN1886" s="84"/>
      <c r="TJO1886" s="84"/>
      <c r="TJP1886" s="84"/>
      <c r="TJQ1886" s="84"/>
      <c r="TJR1886" s="84"/>
      <c r="TJS1886" s="84"/>
      <c r="TJT1886" s="84"/>
      <c r="TJU1886" s="84"/>
      <c r="TJV1886" s="84"/>
      <c r="TJW1886" s="84"/>
      <c r="TJX1886" s="84"/>
      <c r="TJY1886" s="84"/>
      <c r="TJZ1886" s="84"/>
      <c r="TKA1886" s="84"/>
      <c r="TKB1886" s="84"/>
      <c r="TKC1886" s="84"/>
      <c r="TKD1886" s="84"/>
      <c r="TKE1886" s="84"/>
      <c r="TKF1886" s="84"/>
      <c r="TKG1886" s="84"/>
      <c r="TKH1886" s="84"/>
      <c r="TKI1886" s="84"/>
      <c r="TKJ1886" s="84"/>
      <c r="TKK1886" s="84"/>
      <c r="TKL1886" s="84"/>
      <c r="TKM1886" s="84"/>
      <c r="TKN1886" s="84"/>
      <c r="TKO1886" s="84"/>
      <c r="TKP1886" s="84"/>
      <c r="TKQ1886" s="84"/>
      <c r="TKR1886" s="84"/>
      <c r="TKS1886" s="84"/>
      <c r="TKT1886" s="84"/>
      <c r="TKU1886" s="84"/>
      <c r="TKV1886" s="84"/>
      <c r="TKW1886" s="84"/>
      <c r="TKX1886" s="84"/>
      <c r="TKY1886" s="84"/>
      <c r="TKZ1886" s="84"/>
      <c r="TLA1886" s="84"/>
      <c r="TLB1886" s="84"/>
      <c r="TLC1886" s="84"/>
      <c r="TLD1886" s="84"/>
      <c r="TLE1886" s="84"/>
      <c r="TLF1886" s="84"/>
      <c r="TLG1886" s="84"/>
      <c r="TLH1886" s="84"/>
      <c r="TLI1886" s="84"/>
      <c r="TLJ1886" s="84"/>
      <c r="TLK1886" s="84"/>
      <c r="TLL1886" s="84"/>
      <c r="TLM1886" s="84"/>
      <c r="TLN1886" s="84"/>
      <c r="TLO1886" s="84"/>
      <c r="TLP1886" s="84"/>
      <c r="TLQ1886" s="84"/>
      <c r="TLR1886" s="84"/>
      <c r="TLS1886" s="84"/>
      <c r="TLT1886" s="84"/>
      <c r="TLU1886" s="84"/>
      <c r="TLV1886" s="84"/>
      <c r="TLW1886" s="84"/>
      <c r="TLX1886" s="84"/>
      <c r="TLY1886" s="84"/>
      <c r="TLZ1886" s="84"/>
      <c r="TMA1886" s="84"/>
      <c r="TMB1886" s="84"/>
      <c r="TMC1886" s="84"/>
      <c r="TMD1886" s="84"/>
      <c r="TME1886" s="84"/>
      <c r="TMF1886" s="84"/>
      <c r="TMG1886" s="84"/>
      <c r="TMH1886" s="84"/>
      <c r="TMI1886" s="84"/>
      <c r="TMJ1886" s="84"/>
      <c r="TMK1886" s="84"/>
      <c r="TML1886" s="84"/>
      <c r="TMM1886" s="84"/>
      <c r="TMN1886" s="84"/>
      <c r="TMO1886" s="84"/>
      <c r="TMP1886" s="84"/>
      <c r="TMQ1886" s="84"/>
      <c r="TMR1886" s="84"/>
      <c r="TMS1886" s="84"/>
      <c r="TMT1886" s="84"/>
      <c r="TMU1886" s="84"/>
      <c r="TMV1886" s="84"/>
      <c r="TMW1886" s="84"/>
      <c r="TMX1886" s="84"/>
      <c r="TMY1886" s="84"/>
      <c r="TMZ1886" s="84"/>
      <c r="TNA1886" s="84"/>
      <c r="TNB1886" s="84"/>
      <c r="TNC1886" s="84"/>
      <c r="TND1886" s="84"/>
      <c r="TNE1886" s="84"/>
      <c r="TNF1886" s="84"/>
      <c r="TNG1886" s="84"/>
      <c r="TNH1886" s="84"/>
      <c r="TNI1886" s="84"/>
      <c r="TNJ1886" s="84"/>
      <c r="TNK1886" s="84"/>
      <c r="TNL1886" s="84"/>
      <c r="TNM1886" s="84"/>
      <c r="TNN1886" s="84"/>
      <c r="TNO1886" s="84"/>
      <c r="TNP1886" s="84"/>
      <c r="TNQ1886" s="84"/>
      <c r="TNR1886" s="84"/>
      <c r="TNS1886" s="84"/>
      <c r="TNT1886" s="84"/>
      <c r="TNU1886" s="84"/>
      <c r="TNV1886" s="84"/>
      <c r="TNW1886" s="84"/>
      <c r="TNX1886" s="84"/>
      <c r="TNY1886" s="84"/>
      <c r="TNZ1886" s="84"/>
      <c r="TOA1886" s="84"/>
      <c r="TOB1886" s="84"/>
      <c r="TOC1886" s="84"/>
      <c r="TOD1886" s="84"/>
      <c r="TOE1886" s="84"/>
      <c r="TOF1886" s="84"/>
      <c r="TOG1886" s="84"/>
      <c r="TOH1886" s="84"/>
      <c r="TOI1886" s="84"/>
      <c r="TOJ1886" s="84"/>
      <c r="TOK1886" s="84"/>
      <c r="TOL1886" s="84"/>
      <c r="TOM1886" s="84"/>
      <c r="TON1886" s="84"/>
      <c r="TOO1886" s="84"/>
      <c r="TOP1886" s="84"/>
      <c r="TOQ1886" s="84"/>
      <c r="TOR1886" s="84"/>
      <c r="TOS1886" s="84"/>
      <c r="TOT1886" s="84"/>
      <c r="TOU1886" s="84"/>
      <c r="TOV1886" s="84"/>
      <c r="TOW1886" s="84"/>
      <c r="TOX1886" s="84"/>
      <c r="TOY1886" s="84"/>
      <c r="TOZ1886" s="84"/>
      <c r="TPA1886" s="84"/>
      <c r="TPB1886" s="84"/>
      <c r="TPC1886" s="84"/>
      <c r="TPD1886" s="84"/>
      <c r="TPE1886" s="84"/>
      <c r="TPF1886" s="84"/>
      <c r="TPG1886" s="84"/>
      <c r="TPH1886" s="84"/>
      <c r="TPI1886" s="84"/>
      <c r="TPJ1886" s="84"/>
      <c r="TPK1886" s="84"/>
      <c r="TPL1886" s="84"/>
      <c r="TPM1886" s="84"/>
      <c r="TPN1886" s="84"/>
      <c r="TPO1886" s="84"/>
      <c r="TPP1886" s="84"/>
      <c r="TPQ1886" s="84"/>
      <c r="TPR1886" s="84"/>
      <c r="TPS1886" s="84"/>
      <c r="TPT1886" s="84"/>
      <c r="TPU1886" s="84"/>
      <c r="TPV1886" s="84"/>
      <c r="TPW1886" s="84"/>
      <c r="TPX1886" s="84"/>
      <c r="TPY1886" s="84"/>
      <c r="TPZ1886" s="84"/>
      <c r="TQA1886" s="84"/>
      <c r="TQB1886" s="84"/>
      <c r="TQC1886" s="84"/>
      <c r="TQD1886" s="84"/>
      <c r="TQE1886" s="84"/>
      <c r="TQF1886" s="84"/>
      <c r="TQG1886" s="84"/>
      <c r="TQH1886" s="84"/>
      <c r="TQI1886" s="84"/>
      <c r="TQJ1886" s="84"/>
      <c r="TQK1886" s="84"/>
      <c r="TQL1886" s="84"/>
      <c r="TQM1886" s="84"/>
      <c r="TQN1886" s="84"/>
      <c r="TQO1886" s="84"/>
      <c r="TQP1886" s="84"/>
      <c r="TQQ1886" s="84"/>
      <c r="TQR1886" s="84"/>
      <c r="TQS1886" s="84"/>
      <c r="TQT1886" s="84"/>
      <c r="TQU1886" s="84"/>
      <c r="TQV1886" s="84"/>
      <c r="TQW1886" s="84"/>
      <c r="TQX1886" s="84"/>
      <c r="TQY1886" s="84"/>
      <c r="TQZ1886" s="84"/>
      <c r="TRA1886" s="84"/>
      <c r="TRB1886" s="84"/>
      <c r="TRC1886" s="84"/>
      <c r="TRD1886" s="84"/>
      <c r="TRE1886" s="84"/>
      <c r="TRF1886" s="84"/>
      <c r="TRG1886" s="84"/>
      <c r="TRH1886" s="84"/>
      <c r="TRI1886" s="84"/>
      <c r="TRJ1886" s="84"/>
      <c r="TRK1886" s="84"/>
      <c r="TRL1886" s="84"/>
      <c r="TRM1886" s="84"/>
      <c r="TRN1886" s="84"/>
      <c r="TRO1886" s="84"/>
      <c r="TRP1886" s="84"/>
      <c r="TRQ1886" s="84"/>
      <c r="TRR1886" s="84"/>
      <c r="TRS1886" s="84"/>
      <c r="TRT1886" s="84"/>
      <c r="TRU1886" s="84"/>
      <c r="TRV1886" s="84"/>
      <c r="TRW1886" s="84"/>
      <c r="TRX1886" s="84"/>
      <c r="TRY1886" s="84"/>
      <c r="TRZ1886" s="84"/>
      <c r="TSA1886" s="84"/>
      <c r="TSB1886" s="84"/>
      <c r="TSC1886" s="84"/>
      <c r="TSD1886" s="84"/>
      <c r="TSE1886" s="84"/>
      <c r="TSF1886" s="84"/>
      <c r="TSG1886" s="84"/>
      <c r="TSH1886" s="84"/>
      <c r="TSI1886" s="84"/>
      <c r="TSJ1886" s="84"/>
      <c r="TSK1886" s="84"/>
      <c r="TSL1886" s="84"/>
      <c r="TSM1886" s="84"/>
      <c r="TSN1886" s="84"/>
      <c r="TSO1886" s="84"/>
      <c r="TSP1886" s="84"/>
      <c r="TSQ1886" s="84"/>
      <c r="TSR1886" s="84"/>
      <c r="TSS1886" s="84"/>
      <c r="TST1886" s="84"/>
      <c r="TSU1886" s="84"/>
      <c r="TSV1886" s="84"/>
      <c r="TSW1886" s="84"/>
      <c r="TSX1886" s="84"/>
      <c r="TSY1886" s="84"/>
      <c r="TSZ1886" s="84"/>
      <c r="TTA1886" s="84"/>
      <c r="TTB1886" s="84"/>
      <c r="TTC1886" s="84"/>
      <c r="TTD1886" s="84"/>
      <c r="TTE1886" s="84"/>
      <c r="TTF1886" s="84"/>
      <c r="TTG1886" s="84"/>
      <c r="TTH1886" s="84"/>
      <c r="TTI1886" s="84"/>
      <c r="TTJ1886" s="84"/>
      <c r="TTK1886" s="84"/>
      <c r="TTL1886" s="84"/>
      <c r="TTM1886" s="84"/>
      <c r="TTN1886" s="84"/>
      <c r="TTO1886" s="84"/>
      <c r="TTP1886" s="84"/>
      <c r="TTQ1886" s="84"/>
      <c r="TTR1886" s="84"/>
      <c r="TTS1886" s="84"/>
      <c r="TTT1886" s="84"/>
      <c r="TTU1886" s="84"/>
      <c r="TTV1886" s="84"/>
      <c r="TTW1886" s="84"/>
      <c r="TTX1886" s="84"/>
      <c r="TTY1886" s="84"/>
      <c r="TTZ1886" s="84"/>
      <c r="TUA1886" s="84"/>
      <c r="TUB1886" s="84"/>
      <c r="TUC1886" s="84"/>
      <c r="TUD1886" s="84"/>
      <c r="TUE1886" s="84"/>
      <c r="TUF1886" s="84"/>
      <c r="TUG1886" s="84"/>
      <c r="TUH1886" s="84"/>
      <c r="TUI1886" s="84"/>
      <c r="TUJ1886" s="84"/>
      <c r="TUK1886" s="84"/>
      <c r="TUL1886" s="84"/>
      <c r="TUM1886" s="84"/>
      <c r="TUN1886" s="84"/>
      <c r="TUO1886" s="84"/>
      <c r="TUP1886" s="84"/>
      <c r="TUQ1886" s="84"/>
      <c r="TUR1886" s="84"/>
      <c r="TUS1886" s="84"/>
      <c r="TUT1886" s="84"/>
      <c r="TUU1886" s="84"/>
      <c r="TUV1886" s="84"/>
      <c r="TUW1886" s="84"/>
      <c r="TUX1886" s="84"/>
      <c r="TUY1886" s="84"/>
      <c r="TUZ1886" s="84"/>
      <c r="TVA1886" s="84"/>
      <c r="TVB1886" s="84"/>
      <c r="TVC1886" s="84"/>
      <c r="TVD1886" s="84"/>
      <c r="TVE1886" s="84"/>
      <c r="TVF1886" s="84"/>
      <c r="TVG1886" s="84"/>
      <c r="TVH1886" s="84"/>
      <c r="TVI1886" s="84"/>
      <c r="TVJ1886" s="84"/>
      <c r="TVK1886" s="84"/>
      <c r="TVL1886" s="84"/>
      <c r="TVM1886" s="84"/>
      <c r="TVN1886" s="84"/>
      <c r="TVO1886" s="84"/>
      <c r="TVP1886" s="84"/>
      <c r="TVQ1886" s="84"/>
      <c r="TVR1886" s="84"/>
      <c r="TVS1886" s="84"/>
      <c r="TVT1886" s="84"/>
      <c r="TVU1886" s="84"/>
      <c r="TVV1886" s="84"/>
      <c r="TVW1886" s="84"/>
      <c r="TVX1886" s="84"/>
      <c r="TVY1886" s="84"/>
      <c r="TVZ1886" s="84"/>
      <c r="TWA1886" s="84"/>
      <c r="TWB1886" s="84"/>
      <c r="TWC1886" s="84"/>
      <c r="TWD1886" s="84"/>
      <c r="TWE1886" s="84"/>
      <c r="TWF1886" s="84"/>
      <c r="TWG1886" s="84"/>
      <c r="TWH1886" s="84"/>
      <c r="TWI1886" s="84"/>
      <c r="TWJ1886" s="84"/>
      <c r="TWK1886" s="84"/>
      <c r="TWL1886" s="84"/>
      <c r="TWM1886" s="84"/>
      <c r="TWN1886" s="84"/>
      <c r="TWO1886" s="84"/>
      <c r="TWP1886" s="84"/>
      <c r="TWQ1886" s="84"/>
      <c r="TWR1886" s="84"/>
      <c r="TWS1886" s="84"/>
      <c r="TWT1886" s="84"/>
      <c r="TWU1886" s="84"/>
      <c r="TWV1886" s="84"/>
      <c r="TWW1886" s="84"/>
      <c r="TWX1886" s="84"/>
      <c r="TWY1886" s="84"/>
      <c r="TWZ1886" s="84"/>
      <c r="TXA1886" s="84"/>
      <c r="TXB1886" s="84"/>
      <c r="TXC1886" s="84"/>
      <c r="TXD1886" s="84"/>
      <c r="TXE1886" s="84"/>
      <c r="TXF1886" s="84"/>
      <c r="TXG1886" s="84"/>
      <c r="TXH1886" s="84"/>
      <c r="TXI1886" s="84"/>
      <c r="TXJ1886" s="84"/>
      <c r="TXK1886" s="84"/>
      <c r="TXL1886" s="84"/>
      <c r="TXM1886" s="84"/>
      <c r="TXN1886" s="84"/>
      <c r="TXO1886" s="84"/>
      <c r="TXP1886" s="84"/>
      <c r="TXQ1886" s="84"/>
      <c r="TXR1886" s="84"/>
      <c r="TXS1886" s="84"/>
      <c r="TXT1886" s="84"/>
      <c r="TXU1886" s="84"/>
      <c r="TXV1886" s="84"/>
      <c r="TXW1886" s="84"/>
      <c r="TXX1886" s="84"/>
      <c r="TXY1886" s="84"/>
      <c r="TXZ1886" s="84"/>
      <c r="TYA1886" s="84"/>
      <c r="TYB1886" s="84"/>
      <c r="TYC1886" s="84"/>
      <c r="TYD1886" s="84"/>
      <c r="TYE1886" s="84"/>
      <c r="TYF1886" s="84"/>
      <c r="TYG1886" s="84"/>
      <c r="TYH1886" s="84"/>
      <c r="TYI1886" s="84"/>
      <c r="TYJ1886" s="84"/>
      <c r="TYK1886" s="84"/>
      <c r="TYL1886" s="84"/>
      <c r="TYM1886" s="84"/>
      <c r="TYN1886" s="84"/>
      <c r="TYO1886" s="84"/>
      <c r="TYP1886" s="84"/>
      <c r="TYQ1886" s="84"/>
      <c r="TYR1886" s="84"/>
      <c r="TYS1886" s="84"/>
      <c r="TYT1886" s="84"/>
      <c r="TYU1886" s="84"/>
      <c r="TYV1886" s="84"/>
      <c r="TYW1886" s="84"/>
      <c r="TYX1886" s="84"/>
      <c r="TYY1886" s="84"/>
      <c r="TYZ1886" s="84"/>
      <c r="TZA1886" s="84"/>
      <c r="TZB1886" s="84"/>
      <c r="TZC1886" s="84"/>
      <c r="TZD1886" s="84"/>
      <c r="TZE1886" s="84"/>
      <c r="TZF1886" s="84"/>
      <c r="TZG1886" s="84"/>
      <c r="TZH1886" s="84"/>
      <c r="TZI1886" s="84"/>
      <c r="TZJ1886" s="84"/>
      <c r="TZK1886" s="84"/>
      <c r="TZL1886" s="84"/>
      <c r="TZM1886" s="84"/>
      <c r="TZN1886" s="84"/>
      <c r="TZO1886" s="84"/>
      <c r="TZP1886" s="84"/>
      <c r="TZQ1886" s="84"/>
      <c r="TZR1886" s="84"/>
      <c r="TZS1886" s="84"/>
      <c r="TZT1886" s="84"/>
      <c r="TZU1886" s="84"/>
      <c r="TZV1886" s="84"/>
      <c r="TZW1886" s="84"/>
      <c r="TZX1886" s="84"/>
      <c r="TZY1886" s="84"/>
      <c r="TZZ1886" s="84"/>
      <c r="UAA1886" s="84"/>
      <c r="UAB1886" s="84"/>
      <c r="UAC1886" s="84"/>
      <c r="UAD1886" s="84"/>
      <c r="UAE1886" s="84"/>
      <c r="UAF1886" s="84"/>
      <c r="UAG1886" s="84"/>
      <c r="UAH1886" s="84"/>
      <c r="UAI1886" s="84"/>
      <c r="UAJ1886" s="84"/>
      <c r="UAK1886" s="84"/>
      <c r="UAL1886" s="84"/>
      <c r="UAM1886" s="84"/>
      <c r="UAN1886" s="84"/>
      <c r="UAO1886" s="84"/>
      <c r="UAP1886" s="84"/>
      <c r="UAQ1886" s="84"/>
      <c r="UAR1886" s="84"/>
      <c r="UAS1886" s="84"/>
      <c r="UAT1886" s="84"/>
      <c r="UAU1886" s="84"/>
      <c r="UAV1886" s="84"/>
      <c r="UAW1886" s="84"/>
      <c r="UAX1886" s="84"/>
      <c r="UAY1886" s="84"/>
      <c r="UAZ1886" s="84"/>
      <c r="UBA1886" s="84"/>
      <c r="UBB1886" s="84"/>
      <c r="UBC1886" s="84"/>
      <c r="UBD1886" s="84"/>
      <c r="UBE1886" s="84"/>
      <c r="UBF1886" s="84"/>
      <c r="UBG1886" s="84"/>
      <c r="UBH1886" s="84"/>
      <c r="UBI1886" s="84"/>
      <c r="UBJ1886" s="84"/>
      <c r="UBK1886" s="84"/>
      <c r="UBL1886" s="84"/>
      <c r="UBM1886" s="84"/>
      <c r="UBN1886" s="84"/>
      <c r="UBO1886" s="84"/>
      <c r="UBP1886" s="84"/>
      <c r="UBQ1886" s="84"/>
      <c r="UBR1886" s="84"/>
      <c r="UBS1886" s="84"/>
      <c r="UBT1886" s="84"/>
      <c r="UBU1886" s="84"/>
      <c r="UBV1886" s="84"/>
      <c r="UBW1886" s="84"/>
      <c r="UBX1886" s="84"/>
      <c r="UBY1886" s="84"/>
      <c r="UBZ1886" s="84"/>
      <c r="UCA1886" s="84"/>
      <c r="UCB1886" s="84"/>
      <c r="UCC1886" s="84"/>
      <c r="UCD1886" s="84"/>
      <c r="UCE1886" s="84"/>
      <c r="UCF1886" s="84"/>
      <c r="UCG1886" s="84"/>
      <c r="UCH1886" s="84"/>
      <c r="UCI1886" s="84"/>
      <c r="UCJ1886" s="84"/>
      <c r="UCK1886" s="84"/>
      <c r="UCL1886" s="84"/>
      <c r="UCM1886" s="84"/>
      <c r="UCN1886" s="84"/>
      <c r="UCO1886" s="84"/>
      <c r="UCP1886" s="84"/>
      <c r="UCQ1886" s="84"/>
      <c r="UCR1886" s="84"/>
      <c r="UCS1886" s="84"/>
      <c r="UCT1886" s="84"/>
      <c r="UCU1886" s="84"/>
      <c r="UCV1886" s="84"/>
      <c r="UCW1886" s="84"/>
      <c r="UCX1886" s="84"/>
      <c r="UCY1886" s="84"/>
      <c r="UCZ1886" s="84"/>
      <c r="UDA1886" s="84"/>
      <c r="UDB1886" s="84"/>
      <c r="UDC1886" s="84"/>
      <c r="UDD1886" s="84"/>
      <c r="UDE1886" s="84"/>
      <c r="UDF1886" s="84"/>
      <c r="UDG1886" s="84"/>
      <c r="UDH1886" s="84"/>
      <c r="UDI1886" s="84"/>
      <c r="UDJ1886" s="84"/>
      <c r="UDK1886" s="84"/>
      <c r="UDL1886" s="84"/>
      <c r="UDM1886" s="84"/>
      <c r="UDN1886" s="84"/>
      <c r="UDO1886" s="84"/>
      <c r="UDP1886" s="84"/>
      <c r="UDQ1886" s="84"/>
      <c r="UDR1886" s="84"/>
      <c r="UDS1886" s="84"/>
      <c r="UDT1886" s="84"/>
      <c r="UDU1886" s="84"/>
      <c r="UDV1886" s="84"/>
      <c r="UDW1886" s="84"/>
      <c r="UDX1886" s="84"/>
      <c r="UDY1886" s="84"/>
      <c r="UDZ1886" s="84"/>
      <c r="UEA1886" s="84"/>
      <c r="UEB1886" s="84"/>
      <c r="UEC1886" s="84"/>
      <c r="UED1886" s="84"/>
      <c r="UEE1886" s="84"/>
      <c r="UEF1886" s="84"/>
      <c r="UEG1886" s="84"/>
      <c r="UEH1886" s="84"/>
      <c r="UEI1886" s="84"/>
      <c r="UEJ1886" s="84"/>
      <c r="UEK1886" s="84"/>
      <c r="UEL1886" s="84"/>
      <c r="UEM1886" s="84"/>
      <c r="UEN1886" s="84"/>
      <c r="UEO1886" s="84"/>
      <c r="UEP1886" s="84"/>
      <c r="UEQ1886" s="84"/>
      <c r="UER1886" s="84"/>
      <c r="UES1886" s="84"/>
      <c r="UET1886" s="84"/>
      <c r="UEU1886" s="84"/>
      <c r="UEV1886" s="84"/>
      <c r="UEW1886" s="84"/>
      <c r="UEX1886" s="84"/>
      <c r="UEY1886" s="84"/>
      <c r="UEZ1886" s="84"/>
      <c r="UFA1886" s="84"/>
      <c r="UFB1886" s="84"/>
      <c r="UFC1886" s="84"/>
      <c r="UFD1886" s="84"/>
      <c r="UFE1886" s="84"/>
      <c r="UFF1886" s="84"/>
      <c r="UFG1886" s="84"/>
      <c r="UFH1886" s="84"/>
      <c r="UFI1886" s="84"/>
      <c r="UFJ1886" s="84"/>
      <c r="UFK1886" s="84"/>
      <c r="UFL1886" s="84"/>
      <c r="UFM1886" s="84"/>
      <c r="UFN1886" s="84"/>
      <c r="UFO1886" s="84"/>
      <c r="UFP1886" s="84"/>
      <c r="UFQ1886" s="84"/>
      <c r="UFR1886" s="84"/>
      <c r="UFS1886" s="84"/>
      <c r="UFT1886" s="84"/>
      <c r="UFU1886" s="84"/>
      <c r="UFV1886" s="84"/>
      <c r="UFW1886" s="84"/>
      <c r="UFX1886" s="84"/>
      <c r="UFY1886" s="84"/>
      <c r="UFZ1886" s="84"/>
      <c r="UGA1886" s="84"/>
      <c r="UGB1886" s="84"/>
      <c r="UGC1886" s="84"/>
      <c r="UGD1886" s="84"/>
      <c r="UGE1886" s="84"/>
      <c r="UGF1886" s="84"/>
      <c r="UGG1886" s="84"/>
      <c r="UGH1886" s="84"/>
      <c r="UGI1886" s="84"/>
      <c r="UGJ1886" s="84"/>
      <c r="UGK1886" s="84"/>
      <c r="UGL1886" s="84"/>
      <c r="UGM1886" s="84"/>
      <c r="UGN1886" s="84"/>
      <c r="UGO1886" s="84"/>
      <c r="UGP1886" s="84"/>
      <c r="UGQ1886" s="84"/>
      <c r="UGR1886" s="84"/>
      <c r="UGS1886" s="84"/>
      <c r="UGT1886" s="84"/>
      <c r="UGU1886" s="84"/>
      <c r="UGV1886" s="84"/>
      <c r="UGW1886" s="84"/>
      <c r="UGX1886" s="84"/>
      <c r="UGY1886" s="84"/>
      <c r="UGZ1886" s="84"/>
      <c r="UHA1886" s="84"/>
      <c r="UHB1886" s="84"/>
      <c r="UHC1886" s="84"/>
      <c r="UHD1886" s="84"/>
      <c r="UHE1886" s="84"/>
      <c r="UHF1886" s="84"/>
      <c r="UHG1886" s="84"/>
      <c r="UHH1886" s="84"/>
      <c r="UHI1886" s="84"/>
      <c r="UHJ1886" s="84"/>
      <c r="UHK1886" s="84"/>
      <c r="UHL1886" s="84"/>
      <c r="UHM1886" s="84"/>
      <c r="UHN1886" s="84"/>
      <c r="UHO1886" s="84"/>
      <c r="UHP1886" s="84"/>
      <c r="UHQ1886" s="84"/>
      <c r="UHR1886" s="84"/>
      <c r="UHS1886" s="84"/>
      <c r="UHT1886" s="84"/>
      <c r="UHU1886" s="84"/>
      <c r="UHV1886" s="84"/>
      <c r="UHW1886" s="84"/>
      <c r="UHX1886" s="84"/>
      <c r="UHY1886" s="84"/>
      <c r="UHZ1886" s="84"/>
      <c r="UIA1886" s="84"/>
      <c r="UIB1886" s="84"/>
      <c r="UIC1886" s="84"/>
      <c r="UID1886" s="84"/>
      <c r="UIE1886" s="84"/>
      <c r="UIF1886" s="84"/>
      <c r="UIG1886" s="84"/>
      <c r="UIH1886" s="84"/>
      <c r="UII1886" s="84"/>
      <c r="UIJ1886" s="84"/>
      <c r="UIK1886" s="84"/>
      <c r="UIL1886" s="84"/>
      <c r="UIM1886" s="84"/>
      <c r="UIN1886" s="84"/>
      <c r="UIO1886" s="84"/>
      <c r="UIP1886" s="84"/>
      <c r="UIQ1886" s="84"/>
      <c r="UIR1886" s="84"/>
      <c r="UIS1886" s="84"/>
      <c r="UIT1886" s="84"/>
      <c r="UIU1886" s="84"/>
      <c r="UIV1886" s="84"/>
      <c r="UIW1886" s="84"/>
      <c r="UIX1886" s="84"/>
      <c r="UIY1886" s="84"/>
      <c r="UIZ1886" s="84"/>
      <c r="UJA1886" s="84"/>
      <c r="UJB1886" s="84"/>
      <c r="UJC1886" s="84"/>
      <c r="UJD1886" s="84"/>
      <c r="UJE1886" s="84"/>
      <c r="UJF1886" s="84"/>
      <c r="UJG1886" s="84"/>
      <c r="UJH1886" s="84"/>
      <c r="UJI1886" s="84"/>
      <c r="UJJ1886" s="84"/>
      <c r="UJK1886" s="84"/>
      <c r="UJL1886" s="84"/>
      <c r="UJM1886" s="84"/>
      <c r="UJN1886" s="84"/>
      <c r="UJO1886" s="84"/>
      <c r="UJP1886" s="84"/>
      <c r="UJQ1886" s="84"/>
      <c r="UJR1886" s="84"/>
      <c r="UJS1886" s="84"/>
      <c r="UJT1886" s="84"/>
      <c r="UJU1886" s="84"/>
      <c r="UJV1886" s="84"/>
      <c r="UJW1886" s="84"/>
      <c r="UJX1886" s="84"/>
      <c r="UJY1886" s="84"/>
      <c r="UJZ1886" s="84"/>
      <c r="UKA1886" s="84"/>
      <c r="UKB1886" s="84"/>
      <c r="UKC1886" s="84"/>
      <c r="UKD1886" s="84"/>
      <c r="UKE1886" s="84"/>
      <c r="UKF1886" s="84"/>
      <c r="UKG1886" s="84"/>
      <c r="UKH1886" s="84"/>
      <c r="UKI1886" s="84"/>
      <c r="UKJ1886" s="84"/>
      <c r="UKK1886" s="84"/>
      <c r="UKL1886" s="84"/>
      <c r="UKM1886" s="84"/>
      <c r="UKN1886" s="84"/>
      <c r="UKO1886" s="84"/>
      <c r="UKP1886" s="84"/>
      <c r="UKQ1886" s="84"/>
      <c r="UKR1886" s="84"/>
      <c r="UKS1886" s="84"/>
      <c r="UKT1886" s="84"/>
      <c r="UKU1886" s="84"/>
      <c r="UKV1886" s="84"/>
      <c r="UKW1886" s="84"/>
      <c r="UKX1886" s="84"/>
      <c r="UKY1886" s="84"/>
      <c r="UKZ1886" s="84"/>
      <c r="ULA1886" s="84"/>
      <c r="ULB1886" s="84"/>
      <c r="ULC1886" s="84"/>
      <c r="ULD1886" s="84"/>
      <c r="ULE1886" s="84"/>
      <c r="ULF1886" s="84"/>
      <c r="ULG1886" s="84"/>
      <c r="ULH1886" s="84"/>
      <c r="ULI1886" s="84"/>
      <c r="ULJ1886" s="84"/>
      <c r="ULK1886" s="84"/>
      <c r="ULL1886" s="84"/>
      <c r="ULM1886" s="84"/>
      <c r="ULN1886" s="84"/>
      <c r="ULO1886" s="84"/>
      <c r="ULP1886" s="84"/>
      <c r="ULQ1886" s="84"/>
      <c r="ULR1886" s="84"/>
      <c r="ULS1886" s="84"/>
      <c r="ULT1886" s="84"/>
      <c r="ULU1886" s="84"/>
      <c r="ULV1886" s="84"/>
      <c r="ULW1886" s="84"/>
      <c r="ULX1886" s="84"/>
      <c r="ULY1886" s="84"/>
      <c r="ULZ1886" s="84"/>
      <c r="UMA1886" s="84"/>
      <c r="UMB1886" s="84"/>
      <c r="UMC1886" s="84"/>
      <c r="UMD1886" s="84"/>
      <c r="UME1886" s="84"/>
      <c r="UMF1886" s="84"/>
      <c r="UMG1886" s="84"/>
      <c r="UMH1886" s="84"/>
      <c r="UMI1886" s="84"/>
      <c r="UMJ1886" s="84"/>
      <c r="UMK1886" s="84"/>
      <c r="UML1886" s="84"/>
      <c r="UMM1886" s="84"/>
      <c r="UMN1886" s="84"/>
      <c r="UMO1886" s="84"/>
      <c r="UMP1886" s="84"/>
      <c r="UMQ1886" s="84"/>
      <c r="UMR1886" s="84"/>
      <c r="UMS1886" s="84"/>
      <c r="UMT1886" s="84"/>
      <c r="UMU1886" s="84"/>
      <c r="UMV1886" s="84"/>
      <c r="UMW1886" s="84"/>
      <c r="UMX1886" s="84"/>
      <c r="UMY1886" s="84"/>
      <c r="UMZ1886" s="84"/>
      <c r="UNA1886" s="84"/>
      <c r="UNB1886" s="84"/>
      <c r="UNC1886" s="84"/>
      <c r="UND1886" s="84"/>
      <c r="UNE1886" s="84"/>
      <c r="UNF1886" s="84"/>
      <c r="UNG1886" s="84"/>
      <c r="UNH1886" s="84"/>
      <c r="UNI1886" s="84"/>
      <c r="UNJ1886" s="84"/>
      <c r="UNK1886" s="84"/>
      <c r="UNL1886" s="84"/>
      <c r="UNM1886" s="84"/>
      <c r="UNN1886" s="84"/>
      <c r="UNO1886" s="84"/>
      <c r="UNP1886" s="84"/>
      <c r="UNQ1886" s="84"/>
      <c r="UNR1886" s="84"/>
      <c r="UNS1886" s="84"/>
      <c r="UNT1886" s="84"/>
      <c r="UNU1886" s="84"/>
      <c r="UNV1886" s="84"/>
      <c r="UNW1886" s="84"/>
      <c r="UNX1886" s="84"/>
      <c r="UNY1886" s="84"/>
      <c r="UNZ1886" s="84"/>
      <c r="UOA1886" s="84"/>
      <c r="UOB1886" s="84"/>
      <c r="UOC1886" s="84"/>
      <c r="UOD1886" s="84"/>
      <c r="UOE1886" s="84"/>
      <c r="UOF1886" s="84"/>
      <c r="UOG1886" s="84"/>
      <c r="UOH1886" s="84"/>
      <c r="UOI1886" s="84"/>
      <c r="UOJ1886" s="84"/>
      <c r="UOK1886" s="84"/>
      <c r="UOL1886" s="84"/>
      <c r="UOM1886" s="84"/>
      <c r="UON1886" s="84"/>
      <c r="UOO1886" s="84"/>
      <c r="UOP1886" s="84"/>
      <c r="UOQ1886" s="84"/>
      <c r="UOR1886" s="84"/>
      <c r="UOS1886" s="84"/>
      <c r="UOT1886" s="84"/>
      <c r="UOU1886" s="84"/>
      <c r="UOV1886" s="84"/>
      <c r="UOW1886" s="84"/>
      <c r="UOX1886" s="84"/>
      <c r="UOY1886" s="84"/>
      <c r="UOZ1886" s="84"/>
      <c r="UPA1886" s="84"/>
      <c r="UPB1886" s="84"/>
      <c r="UPC1886" s="84"/>
      <c r="UPD1886" s="84"/>
      <c r="UPE1886" s="84"/>
      <c r="UPF1886" s="84"/>
      <c r="UPG1886" s="84"/>
      <c r="UPH1886" s="84"/>
      <c r="UPI1886" s="84"/>
      <c r="UPJ1886" s="84"/>
      <c r="UPK1886" s="84"/>
      <c r="UPL1886" s="84"/>
      <c r="UPM1886" s="84"/>
      <c r="UPN1886" s="84"/>
      <c r="UPO1886" s="84"/>
      <c r="UPP1886" s="84"/>
      <c r="UPQ1886" s="84"/>
      <c r="UPR1886" s="84"/>
      <c r="UPS1886" s="84"/>
      <c r="UPT1886" s="84"/>
      <c r="UPU1886" s="84"/>
      <c r="UPV1886" s="84"/>
      <c r="UPW1886" s="84"/>
      <c r="UPX1886" s="84"/>
      <c r="UPY1886" s="84"/>
      <c r="UPZ1886" s="84"/>
      <c r="UQA1886" s="84"/>
      <c r="UQB1886" s="84"/>
      <c r="UQC1886" s="84"/>
      <c r="UQD1886" s="84"/>
      <c r="UQE1886" s="84"/>
      <c r="UQF1886" s="84"/>
      <c r="UQG1886" s="84"/>
      <c r="UQH1886" s="84"/>
      <c r="UQI1886" s="84"/>
      <c r="UQJ1886" s="84"/>
      <c r="UQK1886" s="84"/>
      <c r="UQL1886" s="84"/>
      <c r="UQM1886" s="84"/>
      <c r="UQN1886" s="84"/>
      <c r="UQO1886" s="84"/>
      <c r="UQP1886" s="84"/>
      <c r="UQQ1886" s="84"/>
      <c r="UQR1886" s="84"/>
      <c r="UQS1886" s="84"/>
      <c r="UQT1886" s="84"/>
      <c r="UQU1886" s="84"/>
      <c r="UQV1886" s="84"/>
      <c r="UQW1886" s="84"/>
      <c r="UQX1886" s="84"/>
      <c r="UQY1886" s="84"/>
      <c r="UQZ1886" s="84"/>
      <c r="URA1886" s="84"/>
      <c r="URB1886" s="84"/>
      <c r="URC1886" s="84"/>
      <c r="URD1886" s="84"/>
      <c r="URE1886" s="84"/>
      <c r="URF1886" s="84"/>
      <c r="URG1886" s="84"/>
      <c r="URH1886" s="84"/>
      <c r="URI1886" s="84"/>
      <c r="URJ1886" s="84"/>
      <c r="URK1886" s="84"/>
      <c r="URL1886" s="84"/>
      <c r="URM1886" s="84"/>
      <c r="URN1886" s="84"/>
      <c r="URO1886" s="84"/>
      <c r="URP1886" s="84"/>
      <c r="URQ1886" s="84"/>
      <c r="URR1886" s="84"/>
      <c r="URS1886" s="84"/>
      <c r="URT1886" s="84"/>
      <c r="URU1886" s="84"/>
      <c r="URV1886" s="84"/>
      <c r="URW1886" s="84"/>
      <c r="URX1886" s="84"/>
      <c r="URY1886" s="84"/>
      <c r="URZ1886" s="84"/>
      <c r="USA1886" s="84"/>
      <c r="USB1886" s="84"/>
      <c r="USC1886" s="84"/>
      <c r="USD1886" s="84"/>
      <c r="USE1886" s="84"/>
      <c r="USF1886" s="84"/>
      <c r="USG1886" s="84"/>
      <c r="USH1886" s="84"/>
      <c r="USI1886" s="84"/>
      <c r="USJ1886" s="84"/>
      <c r="USK1886" s="84"/>
      <c r="USL1886" s="84"/>
      <c r="USM1886" s="84"/>
      <c r="USN1886" s="84"/>
      <c r="USO1886" s="84"/>
      <c r="USP1886" s="84"/>
      <c r="USQ1886" s="84"/>
      <c r="USR1886" s="84"/>
      <c r="USS1886" s="84"/>
      <c r="UST1886" s="84"/>
      <c r="USU1886" s="84"/>
      <c r="USV1886" s="84"/>
      <c r="USW1886" s="84"/>
      <c r="USX1886" s="84"/>
      <c r="USY1886" s="84"/>
      <c r="USZ1886" s="84"/>
      <c r="UTA1886" s="84"/>
      <c r="UTB1886" s="84"/>
      <c r="UTC1886" s="84"/>
      <c r="UTD1886" s="84"/>
      <c r="UTE1886" s="84"/>
      <c r="UTF1886" s="84"/>
      <c r="UTG1886" s="84"/>
      <c r="UTH1886" s="84"/>
      <c r="UTI1886" s="84"/>
      <c r="UTJ1886" s="84"/>
      <c r="UTK1886" s="84"/>
      <c r="UTL1886" s="84"/>
      <c r="UTM1886" s="84"/>
      <c r="UTN1886" s="84"/>
      <c r="UTO1886" s="84"/>
      <c r="UTP1886" s="84"/>
      <c r="UTQ1886" s="84"/>
      <c r="UTR1886" s="84"/>
      <c r="UTS1886" s="84"/>
      <c r="UTT1886" s="84"/>
      <c r="UTU1886" s="84"/>
      <c r="UTV1886" s="84"/>
      <c r="UTW1886" s="84"/>
      <c r="UTX1886" s="84"/>
      <c r="UTY1886" s="84"/>
      <c r="UTZ1886" s="84"/>
      <c r="UUA1886" s="84"/>
      <c r="UUB1886" s="84"/>
      <c r="UUC1886" s="84"/>
      <c r="UUD1886" s="84"/>
      <c r="UUE1886" s="84"/>
      <c r="UUF1886" s="84"/>
      <c r="UUG1886" s="84"/>
      <c r="UUH1886" s="84"/>
      <c r="UUI1886" s="84"/>
      <c r="UUJ1886" s="84"/>
      <c r="UUK1886" s="84"/>
      <c r="UUL1886" s="84"/>
      <c r="UUM1886" s="84"/>
      <c r="UUN1886" s="84"/>
      <c r="UUO1886" s="84"/>
      <c r="UUP1886" s="84"/>
      <c r="UUQ1886" s="84"/>
      <c r="UUR1886" s="84"/>
      <c r="UUS1886" s="84"/>
      <c r="UUT1886" s="84"/>
      <c r="UUU1886" s="84"/>
      <c r="UUV1886" s="84"/>
      <c r="UUW1886" s="84"/>
      <c r="UUX1886" s="84"/>
      <c r="UUY1886" s="84"/>
      <c r="UUZ1886" s="84"/>
      <c r="UVA1886" s="84"/>
      <c r="UVB1886" s="84"/>
      <c r="UVC1886" s="84"/>
      <c r="UVD1886" s="84"/>
      <c r="UVE1886" s="84"/>
      <c r="UVF1886" s="84"/>
      <c r="UVG1886" s="84"/>
      <c r="UVH1886" s="84"/>
      <c r="UVI1886" s="84"/>
      <c r="UVJ1886" s="84"/>
      <c r="UVK1886" s="84"/>
      <c r="UVL1886" s="84"/>
      <c r="UVM1886" s="84"/>
      <c r="UVN1886" s="84"/>
      <c r="UVO1886" s="84"/>
      <c r="UVP1886" s="84"/>
      <c r="UVQ1886" s="84"/>
      <c r="UVR1886" s="84"/>
      <c r="UVS1886" s="84"/>
      <c r="UVT1886" s="84"/>
      <c r="UVU1886" s="84"/>
      <c r="UVV1886" s="84"/>
      <c r="UVW1886" s="84"/>
      <c r="UVX1886" s="84"/>
      <c r="UVY1886" s="84"/>
      <c r="UVZ1886" s="84"/>
      <c r="UWA1886" s="84"/>
      <c r="UWB1886" s="84"/>
      <c r="UWC1886" s="84"/>
      <c r="UWD1886" s="84"/>
      <c r="UWE1886" s="84"/>
      <c r="UWF1886" s="84"/>
      <c r="UWG1886" s="84"/>
      <c r="UWH1886" s="84"/>
      <c r="UWI1886" s="84"/>
      <c r="UWJ1886" s="84"/>
      <c r="UWK1886" s="84"/>
      <c r="UWL1886" s="84"/>
      <c r="UWM1886" s="84"/>
      <c r="UWN1886" s="84"/>
      <c r="UWO1886" s="84"/>
      <c r="UWP1886" s="84"/>
      <c r="UWQ1886" s="84"/>
      <c r="UWR1886" s="84"/>
      <c r="UWS1886" s="84"/>
      <c r="UWT1886" s="84"/>
      <c r="UWU1886" s="84"/>
      <c r="UWV1886" s="84"/>
      <c r="UWW1886" s="84"/>
      <c r="UWX1886" s="84"/>
      <c r="UWY1886" s="84"/>
      <c r="UWZ1886" s="84"/>
      <c r="UXA1886" s="84"/>
      <c r="UXB1886" s="84"/>
      <c r="UXC1886" s="84"/>
      <c r="UXD1886" s="84"/>
      <c r="UXE1886" s="84"/>
      <c r="UXF1886" s="84"/>
      <c r="UXG1886" s="84"/>
      <c r="UXH1886" s="84"/>
      <c r="UXI1886" s="84"/>
      <c r="UXJ1886" s="84"/>
      <c r="UXK1886" s="84"/>
      <c r="UXL1886" s="84"/>
      <c r="UXM1886" s="84"/>
      <c r="UXN1886" s="84"/>
      <c r="UXO1886" s="84"/>
      <c r="UXP1886" s="84"/>
      <c r="UXQ1886" s="84"/>
      <c r="UXR1886" s="84"/>
      <c r="UXS1886" s="84"/>
      <c r="UXT1886" s="84"/>
      <c r="UXU1886" s="84"/>
      <c r="UXV1886" s="84"/>
      <c r="UXW1886" s="84"/>
      <c r="UXX1886" s="84"/>
      <c r="UXY1886" s="84"/>
      <c r="UXZ1886" s="84"/>
      <c r="UYA1886" s="84"/>
      <c r="UYB1886" s="84"/>
      <c r="UYC1886" s="84"/>
      <c r="UYD1886" s="84"/>
      <c r="UYE1886" s="84"/>
      <c r="UYF1886" s="84"/>
      <c r="UYG1886" s="84"/>
      <c r="UYH1886" s="84"/>
      <c r="UYI1886" s="84"/>
      <c r="UYJ1886" s="84"/>
      <c r="UYK1886" s="84"/>
      <c r="UYL1886" s="84"/>
      <c r="UYM1886" s="84"/>
      <c r="UYN1886" s="84"/>
      <c r="UYO1886" s="84"/>
      <c r="UYP1886" s="84"/>
      <c r="UYQ1886" s="84"/>
      <c r="UYR1886" s="84"/>
      <c r="UYS1886" s="84"/>
      <c r="UYT1886" s="84"/>
      <c r="UYU1886" s="84"/>
      <c r="UYV1886" s="84"/>
      <c r="UYW1886" s="84"/>
      <c r="UYX1886" s="84"/>
      <c r="UYY1886" s="84"/>
      <c r="UYZ1886" s="84"/>
      <c r="UZA1886" s="84"/>
      <c r="UZB1886" s="84"/>
      <c r="UZC1886" s="84"/>
      <c r="UZD1886" s="84"/>
      <c r="UZE1886" s="84"/>
      <c r="UZF1886" s="84"/>
      <c r="UZG1886" s="84"/>
      <c r="UZH1886" s="84"/>
      <c r="UZI1886" s="84"/>
      <c r="UZJ1886" s="84"/>
      <c r="UZK1886" s="84"/>
      <c r="UZL1886" s="84"/>
      <c r="UZM1886" s="84"/>
      <c r="UZN1886" s="84"/>
      <c r="UZO1886" s="84"/>
      <c r="UZP1886" s="84"/>
      <c r="UZQ1886" s="84"/>
      <c r="UZR1886" s="84"/>
      <c r="UZS1886" s="84"/>
      <c r="UZT1886" s="84"/>
      <c r="UZU1886" s="84"/>
      <c r="UZV1886" s="84"/>
      <c r="UZW1886" s="84"/>
      <c r="UZX1886" s="84"/>
      <c r="UZY1886" s="84"/>
      <c r="UZZ1886" s="84"/>
      <c r="VAA1886" s="84"/>
      <c r="VAB1886" s="84"/>
      <c r="VAC1886" s="84"/>
      <c r="VAD1886" s="84"/>
      <c r="VAE1886" s="84"/>
      <c r="VAF1886" s="84"/>
      <c r="VAG1886" s="84"/>
      <c r="VAH1886" s="84"/>
      <c r="VAI1886" s="84"/>
      <c r="VAJ1886" s="84"/>
      <c r="VAK1886" s="84"/>
      <c r="VAL1886" s="84"/>
      <c r="VAM1886" s="84"/>
      <c r="VAN1886" s="84"/>
      <c r="VAO1886" s="84"/>
      <c r="VAP1886" s="84"/>
      <c r="VAQ1886" s="84"/>
      <c r="VAR1886" s="84"/>
      <c r="VAS1886" s="84"/>
      <c r="VAT1886" s="84"/>
      <c r="VAU1886" s="84"/>
      <c r="VAV1886" s="84"/>
      <c r="VAW1886" s="84"/>
      <c r="VAX1886" s="84"/>
      <c r="VAY1886" s="84"/>
      <c r="VAZ1886" s="84"/>
      <c r="VBA1886" s="84"/>
      <c r="VBB1886" s="84"/>
      <c r="VBC1886" s="84"/>
      <c r="VBD1886" s="84"/>
      <c r="VBE1886" s="84"/>
      <c r="VBF1886" s="84"/>
      <c r="VBG1886" s="84"/>
      <c r="VBH1886" s="84"/>
      <c r="VBI1886" s="84"/>
      <c r="VBJ1886" s="84"/>
      <c r="VBK1886" s="84"/>
      <c r="VBL1886" s="84"/>
      <c r="VBM1886" s="84"/>
      <c r="VBN1886" s="84"/>
      <c r="VBO1886" s="84"/>
      <c r="VBP1886" s="84"/>
      <c r="VBQ1886" s="84"/>
      <c r="VBR1886" s="84"/>
      <c r="VBS1886" s="84"/>
      <c r="VBT1886" s="84"/>
      <c r="VBU1886" s="84"/>
      <c r="VBV1886" s="84"/>
      <c r="VBW1886" s="84"/>
      <c r="VBX1886" s="84"/>
      <c r="VBY1886" s="84"/>
      <c r="VBZ1886" s="84"/>
      <c r="VCA1886" s="84"/>
      <c r="VCB1886" s="84"/>
      <c r="VCC1886" s="84"/>
      <c r="VCD1886" s="84"/>
      <c r="VCE1886" s="84"/>
      <c r="VCF1886" s="84"/>
      <c r="VCG1886" s="84"/>
      <c r="VCH1886" s="84"/>
      <c r="VCI1886" s="84"/>
      <c r="VCJ1886" s="84"/>
      <c r="VCK1886" s="84"/>
      <c r="VCL1886" s="84"/>
      <c r="VCM1886" s="84"/>
      <c r="VCN1886" s="84"/>
      <c r="VCO1886" s="84"/>
      <c r="VCP1886" s="84"/>
      <c r="VCQ1886" s="84"/>
      <c r="VCR1886" s="84"/>
      <c r="VCS1886" s="84"/>
      <c r="VCT1886" s="84"/>
      <c r="VCU1886" s="84"/>
      <c r="VCV1886" s="84"/>
      <c r="VCW1886" s="84"/>
      <c r="VCX1886" s="84"/>
      <c r="VCY1886" s="84"/>
      <c r="VCZ1886" s="84"/>
      <c r="VDA1886" s="84"/>
      <c r="VDB1886" s="84"/>
      <c r="VDC1886" s="84"/>
      <c r="VDD1886" s="84"/>
      <c r="VDE1886" s="84"/>
      <c r="VDF1886" s="84"/>
      <c r="VDG1886" s="84"/>
      <c r="VDH1886" s="84"/>
      <c r="VDI1886" s="84"/>
      <c r="VDJ1886" s="84"/>
      <c r="VDK1886" s="84"/>
      <c r="VDL1886" s="84"/>
      <c r="VDM1886" s="84"/>
      <c r="VDN1886" s="84"/>
      <c r="VDO1886" s="84"/>
      <c r="VDP1886" s="84"/>
      <c r="VDQ1886" s="84"/>
      <c r="VDR1886" s="84"/>
      <c r="VDS1886" s="84"/>
      <c r="VDT1886" s="84"/>
      <c r="VDU1886" s="84"/>
      <c r="VDV1886" s="84"/>
      <c r="VDW1886" s="84"/>
      <c r="VDX1886" s="84"/>
      <c r="VDY1886" s="84"/>
      <c r="VDZ1886" s="84"/>
      <c r="VEA1886" s="84"/>
      <c r="VEB1886" s="84"/>
      <c r="VEC1886" s="84"/>
      <c r="VED1886" s="84"/>
      <c r="VEE1886" s="84"/>
      <c r="VEF1886" s="84"/>
      <c r="VEG1886" s="84"/>
      <c r="VEH1886" s="84"/>
      <c r="VEI1886" s="84"/>
      <c r="VEJ1886" s="84"/>
      <c r="VEK1886" s="84"/>
      <c r="VEL1886" s="84"/>
      <c r="VEM1886" s="84"/>
      <c r="VEN1886" s="84"/>
      <c r="VEO1886" s="84"/>
      <c r="VEP1886" s="84"/>
      <c r="VEQ1886" s="84"/>
      <c r="VER1886" s="84"/>
      <c r="VES1886" s="84"/>
      <c r="VET1886" s="84"/>
      <c r="VEU1886" s="84"/>
      <c r="VEV1886" s="84"/>
      <c r="VEW1886" s="84"/>
      <c r="VEX1886" s="84"/>
      <c r="VEY1886" s="84"/>
      <c r="VEZ1886" s="84"/>
      <c r="VFA1886" s="84"/>
      <c r="VFB1886" s="84"/>
      <c r="VFC1886" s="84"/>
      <c r="VFD1886" s="84"/>
      <c r="VFE1886" s="84"/>
      <c r="VFF1886" s="84"/>
      <c r="VFG1886" s="84"/>
      <c r="VFH1886" s="84"/>
      <c r="VFI1886" s="84"/>
      <c r="VFJ1886" s="84"/>
      <c r="VFK1886" s="84"/>
      <c r="VFL1886" s="84"/>
      <c r="VFM1886" s="84"/>
      <c r="VFN1886" s="84"/>
      <c r="VFO1886" s="84"/>
      <c r="VFP1886" s="84"/>
      <c r="VFQ1886" s="84"/>
      <c r="VFR1886" s="84"/>
      <c r="VFS1886" s="84"/>
      <c r="VFT1886" s="84"/>
      <c r="VFU1886" s="84"/>
      <c r="VFV1886" s="84"/>
      <c r="VFW1886" s="84"/>
      <c r="VFX1886" s="84"/>
      <c r="VFY1886" s="84"/>
      <c r="VFZ1886" s="84"/>
      <c r="VGA1886" s="84"/>
      <c r="VGB1886" s="84"/>
      <c r="VGC1886" s="84"/>
      <c r="VGD1886" s="84"/>
      <c r="VGE1886" s="84"/>
      <c r="VGF1886" s="84"/>
      <c r="VGG1886" s="84"/>
      <c r="VGH1886" s="84"/>
      <c r="VGI1886" s="84"/>
      <c r="VGJ1886" s="84"/>
      <c r="VGK1886" s="84"/>
      <c r="VGL1886" s="84"/>
      <c r="VGM1886" s="84"/>
      <c r="VGN1886" s="84"/>
      <c r="VGO1886" s="84"/>
      <c r="VGP1886" s="84"/>
      <c r="VGQ1886" s="84"/>
      <c r="VGR1886" s="84"/>
      <c r="VGS1886" s="84"/>
      <c r="VGT1886" s="84"/>
      <c r="VGU1886" s="84"/>
      <c r="VGV1886" s="84"/>
      <c r="VGW1886" s="84"/>
      <c r="VGX1886" s="84"/>
      <c r="VGY1886" s="84"/>
      <c r="VGZ1886" s="84"/>
      <c r="VHA1886" s="84"/>
      <c r="VHB1886" s="84"/>
      <c r="VHC1886" s="84"/>
      <c r="VHD1886" s="84"/>
      <c r="VHE1886" s="84"/>
      <c r="VHF1886" s="84"/>
      <c r="VHG1886" s="84"/>
      <c r="VHH1886" s="84"/>
      <c r="VHI1886" s="84"/>
      <c r="VHJ1886" s="84"/>
      <c r="VHK1886" s="84"/>
      <c r="VHL1886" s="84"/>
      <c r="VHM1886" s="84"/>
      <c r="VHN1886" s="84"/>
      <c r="VHO1886" s="84"/>
      <c r="VHP1886" s="84"/>
      <c r="VHQ1886" s="84"/>
      <c r="VHR1886" s="84"/>
      <c r="VHS1886" s="84"/>
      <c r="VHT1886" s="84"/>
      <c r="VHU1886" s="84"/>
      <c r="VHV1886" s="84"/>
      <c r="VHW1886" s="84"/>
      <c r="VHX1886" s="84"/>
      <c r="VHY1886" s="84"/>
      <c r="VHZ1886" s="84"/>
      <c r="VIA1886" s="84"/>
      <c r="VIB1886" s="84"/>
      <c r="VIC1886" s="84"/>
      <c r="VID1886" s="84"/>
      <c r="VIE1886" s="84"/>
      <c r="VIF1886" s="84"/>
      <c r="VIG1886" s="84"/>
      <c r="VIH1886" s="84"/>
      <c r="VII1886" s="84"/>
      <c r="VIJ1886" s="84"/>
      <c r="VIK1886" s="84"/>
      <c r="VIL1886" s="84"/>
      <c r="VIM1886" s="84"/>
      <c r="VIN1886" s="84"/>
      <c r="VIO1886" s="84"/>
      <c r="VIP1886" s="84"/>
      <c r="VIQ1886" s="84"/>
      <c r="VIR1886" s="84"/>
      <c r="VIS1886" s="84"/>
      <c r="VIT1886" s="84"/>
      <c r="VIU1886" s="84"/>
      <c r="VIV1886" s="84"/>
      <c r="VIW1886" s="84"/>
      <c r="VIX1886" s="84"/>
      <c r="VIY1886" s="84"/>
      <c r="VIZ1886" s="84"/>
      <c r="VJA1886" s="84"/>
      <c r="VJB1886" s="84"/>
      <c r="VJC1886" s="84"/>
      <c r="VJD1886" s="84"/>
      <c r="VJE1886" s="84"/>
      <c r="VJF1886" s="84"/>
      <c r="VJG1886" s="84"/>
      <c r="VJH1886" s="84"/>
      <c r="VJI1886" s="84"/>
      <c r="VJJ1886" s="84"/>
      <c r="VJK1886" s="84"/>
      <c r="VJL1886" s="84"/>
      <c r="VJM1886" s="84"/>
      <c r="VJN1886" s="84"/>
      <c r="VJO1886" s="84"/>
      <c r="VJP1886" s="84"/>
      <c r="VJQ1886" s="84"/>
      <c r="VJR1886" s="84"/>
      <c r="VJS1886" s="84"/>
      <c r="VJT1886" s="84"/>
      <c r="VJU1886" s="84"/>
      <c r="VJV1886" s="84"/>
      <c r="VJW1886" s="84"/>
      <c r="VJX1886" s="84"/>
      <c r="VJY1886" s="84"/>
      <c r="VJZ1886" s="84"/>
      <c r="VKA1886" s="84"/>
      <c r="VKB1886" s="84"/>
      <c r="VKC1886" s="84"/>
      <c r="VKD1886" s="84"/>
      <c r="VKE1886" s="84"/>
      <c r="VKF1886" s="84"/>
      <c r="VKG1886" s="84"/>
      <c r="VKH1886" s="84"/>
      <c r="VKI1886" s="84"/>
      <c r="VKJ1886" s="84"/>
      <c r="VKK1886" s="84"/>
      <c r="VKL1886" s="84"/>
      <c r="VKM1886" s="84"/>
      <c r="VKN1886" s="84"/>
      <c r="VKO1886" s="84"/>
      <c r="VKP1886" s="84"/>
      <c r="VKQ1886" s="84"/>
      <c r="VKR1886" s="84"/>
      <c r="VKS1886" s="84"/>
      <c r="VKT1886" s="84"/>
      <c r="VKU1886" s="84"/>
      <c r="VKV1886" s="84"/>
      <c r="VKW1886" s="84"/>
      <c r="VKX1886" s="84"/>
      <c r="VKY1886" s="84"/>
      <c r="VKZ1886" s="84"/>
      <c r="VLA1886" s="84"/>
      <c r="VLB1886" s="84"/>
      <c r="VLC1886" s="84"/>
      <c r="VLD1886" s="84"/>
      <c r="VLE1886" s="84"/>
      <c r="VLF1886" s="84"/>
      <c r="VLG1886" s="84"/>
      <c r="VLH1886" s="84"/>
      <c r="VLI1886" s="84"/>
      <c r="VLJ1886" s="84"/>
      <c r="VLK1886" s="84"/>
      <c r="VLL1886" s="84"/>
      <c r="VLM1886" s="84"/>
      <c r="VLN1886" s="84"/>
      <c r="VLO1886" s="84"/>
      <c r="VLP1886" s="84"/>
      <c r="VLQ1886" s="84"/>
      <c r="VLR1886" s="84"/>
      <c r="VLS1886" s="84"/>
      <c r="VLT1886" s="84"/>
      <c r="VLU1886" s="84"/>
      <c r="VLV1886" s="84"/>
      <c r="VLW1886" s="84"/>
      <c r="VLX1886" s="84"/>
      <c r="VLY1886" s="84"/>
      <c r="VLZ1886" s="84"/>
      <c r="VMA1886" s="84"/>
      <c r="VMB1886" s="84"/>
      <c r="VMC1886" s="84"/>
      <c r="VMD1886" s="84"/>
      <c r="VME1886" s="84"/>
      <c r="VMF1886" s="84"/>
      <c r="VMG1886" s="84"/>
      <c r="VMH1886" s="84"/>
      <c r="VMI1886" s="84"/>
      <c r="VMJ1886" s="84"/>
      <c r="VMK1886" s="84"/>
      <c r="VML1886" s="84"/>
      <c r="VMM1886" s="84"/>
      <c r="VMN1886" s="84"/>
      <c r="VMO1886" s="84"/>
      <c r="VMP1886" s="84"/>
      <c r="VMQ1886" s="84"/>
      <c r="VMR1886" s="84"/>
      <c r="VMS1886" s="84"/>
      <c r="VMT1886" s="84"/>
      <c r="VMU1886" s="84"/>
      <c r="VMV1886" s="84"/>
      <c r="VMW1886" s="84"/>
      <c r="VMX1886" s="84"/>
      <c r="VMY1886" s="84"/>
      <c r="VMZ1886" s="84"/>
      <c r="VNA1886" s="84"/>
      <c r="VNB1886" s="84"/>
      <c r="VNC1886" s="84"/>
      <c r="VND1886" s="84"/>
      <c r="VNE1886" s="84"/>
      <c r="VNF1886" s="84"/>
      <c r="VNG1886" s="84"/>
      <c r="VNH1886" s="84"/>
      <c r="VNI1886" s="84"/>
      <c r="VNJ1886" s="84"/>
      <c r="VNK1886" s="84"/>
      <c r="VNL1886" s="84"/>
      <c r="VNM1886" s="84"/>
      <c r="VNN1886" s="84"/>
      <c r="VNO1886" s="84"/>
      <c r="VNP1886" s="84"/>
      <c r="VNQ1886" s="84"/>
      <c r="VNR1886" s="84"/>
      <c r="VNS1886" s="84"/>
      <c r="VNT1886" s="84"/>
      <c r="VNU1886" s="84"/>
      <c r="VNV1886" s="84"/>
      <c r="VNW1886" s="84"/>
      <c r="VNX1886" s="84"/>
      <c r="VNY1886" s="84"/>
      <c r="VNZ1886" s="84"/>
      <c r="VOA1886" s="84"/>
      <c r="VOB1886" s="84"/>
      <c r="VOC1886" s="84"/>
      <c r="VOD1886" s="84"/>
      <c r="VOE1886" s="84"/>
      <c r="VOF1886" s="84"/>
      <c r="VOG1886" s="84"/>
      <c r="VOH1886" s="84"/>
      <c r="VOI1886" s="84"/>
      <c r="VOJ1886" s="84"/>
      <c r="VOK1886" s="84"/>
      <c r="VOL1886" s="84"/>
      <c r="VOM1886" s="84"/>
      <c r="VON1886" s="84"/>
      <c r="VOO1886" s="84"/>
      <c r="VOP1886" s="84"/>
      <c r="VOQ1886" s="84"/>
      <c r="VOR1886" s="84"/>
      <c r="VOS1886" s="84"/>
      <c r="VOT1886" s="84"/>
      <c r="VOU1886" s="84"/>
      <c r="VOV1886" s="84"/>
      <c r="VOW1886" s="84"/>
      <c r="VOX1886" s="84"/>
      <c r="VOY1886" s="84"/>
      <c r="VOZ1886" s="84"/>
      <c r="VPA1886" s="84"/>
      <c r="VPB1886" s="84"/>
      <c r="VPC1886" s="84"/>
      <c r="VPD1886" s="84"/>
      <c r="VPE1886" s="84"/>
      <c r="VPF1886" s="84"/>
      <c r="VPG1886" s="84"/>
      <c r="VPH1886" s="84"/>
      <c r="VPI1886" s="84"/>
      <c r="VPJ1886" s="84"/>
      <c r="VPK1886" s="84"/>
      <c r="VPL1886" s="84"/>
      <c r="VPM1886" s="84"/>
      <c r="VPN1886" s="84"/>
      <c r="VPO1886" s="84"/>
      <c r="VPP1886" s="84"/>
      <c r="VPQ1886" s="84"/>
      <c r="VPR1886" s="84"/>
      <c r="VPS1886" s="84"/>
      <c r="VPT1886" s="84"/>
      <c r="VPU1886" s="84"/>
      <c r="VPV1886" s="84"/>
      <c r="VPW1886" s="84"/>
      <c r="VPX1886" s="84"/>
      <c r="VPY1886" s="84"/>
      <c r="VPZ1886" s="84"/>
      <c r="VQA1886" s="84"/>
      <c r="VQB1886" s="84"/>
      <c r="VQC1886" s="84"/>
      <c r="VQD1886" s="84"/>
      <c r="VQE1886" s="84"/>
      <c r="VQF1886" s="84"/>
      <c r="VQG1886" s="84"/>
      <c r="VQH1886" s="84"/>
      <c r="VQI1886" s="84"/>
      <c r="VQJ1886" s="84"/>
      <c r="VQK1886" s="84"/>
      <c r="VQL1886" s="84"/>
      <c r="VQM1886" s="84"/>
      <c r="VQN1886" s="84"/>
      <c r="VQO1886" s="84"/>
      <c r="VQP1886" s="84"/>
      <c r="VQQ1886" s="84"/>
      <c r="VQR1886" s="84"/>
      <c r="VQS1886" s="84"/>
      <c r="VQT1886" s="84"/>
      <c r="VQU1886" s="84"/>
      <c r="VQV1886" s="84"/>
      <c r="VQW1886" s="84"/>
      <c r="VQX1886" s="84"/>
      <c r="VQY1886" s="84"/>
      <c r="VQZ1886" s="84"/>
      <c r="VRA1886" s="84"/>
      <c r="VRB1886" s="84"/>
      <c r="VRC1886" s="84"/>
      <c r="VRD1886" s="84"/>
      <c r="VRE1886" s="84"/>
      <c r="VRF1886" s="84"/>
      <c r="VRG1886" s="84"/>
      <c r="VRH1886" s="84"/>
      <c r="VRI1886" s="84"/>
      <c r="VRJ1886" s="84"/>
      <c r="VRK1886" s="84"/>
      <c r="VRL1886" s="84"/>
      <c r="VRM1886" s="84"/>
      <c r="VRN1886" s="84"/>
      <c r="VRO1886" s="84"/>
      <c r="VRP1886" s="84"/>
      <c r="VRQ1886" s="84"/>
      <c r="VRR1886" s="84"/>
      <c r="VRS1886" s="84"/>
      <c r="VRT1886" s="84"/>
      <c r="VRU1886" s="84"/>
      <c r="VRV1886" s="84"/>
      <c r="VRW1886" s="84"/>
      <c r="VRX1886" s="84"/>
      <c r="VRY1886" s="84"/>
      <c r="VRZ1886" s="84"/>
      <c r="VSA1886" s="84"/>
      <c r="VSB1886" s="84"/>
      <c r="VSC1886" s="84"/>
      <c r="VSD1886" s="84"/>
      <c r="VSE1886" s="84"/>
      <c r="VSF1886" s="84"/>
      <c r="VSG1886" s="84"/>
      <c r="VSH1886" s="84"/>
      <c r="VSI1886" s="84"/>
      <c r="VSJ1886" s="84"/>
      <c r="VSK1886" s="84"/>
      <c r="VSL1886" s="84"/>
      <c r="VSM1886" s="84"/>
      <c r="VSN1886" s="84"/>
      <c r="VSO1886" s="84"/>
      <c r="VSP1886" s="84"/>
      <c r="VSQ1886" s="84"/>
      <c r="VSR1886" s="84"/>
      <c r="VSS1886" s="84"/>
      <c r="VST1886" s="84"/>
      <c r="VSU1886" s="84"/>
      <c r="VSV1886" s="84"/>
      <c r="VSW1886" s="84"/>
      <c r="VSX1886" s="84"/>
      <c r="VSY1886" s="84"/>
      <c r="VSZ1886" s="84"/>
      <c r="VTA1886" s="84"/>
      <c r="VTB1886" s="84"/>
      <c r="VTC1886" s="84"/>
      <c r="VTD1886" s="84"/>
      <c r="VTE1886" s="84"/>
      <c r="VTF1886" s="84"/>
      <c r="VTG1886" s="84"/>
      <c r="VTH1886" s="84"/>
      <c r="VTI1886" s="84"/>
      <c r="VTJ1886" s="84"/>
      <c r="VTK1886" s="84"/>
      <c r="VTL1886" s="84"/>
      <c r="VTM1886" s="84"/>
      <c r="VTN1886" s="84"/>
      <c r="VTO1886" s="84"/>
      <c r="VTP1886" s="84"/>
      <c r="VTQ1886" s="84"/>
      <c r="VTR1886" s="84"/>
      <c r="VTS1886" s="84"/>
      <c r="VTT1886" s="84"/>
      <c r="VTU1886" s="84"/>
      <c r="VTV1886" s="84"/>
      <c r="VTW1886" s="84"/>
      <c r="VTX1886" s="84"/>
      <c r="VTY1886" s="84"/>
      <c r="VTZ1886" s="84"/>
      <c r="VUA1886" s="84"/>
      <c r="VUB1886" s="84"/>
      <c r="VUC1886" s="84"/>
      <c r="VUD1886" s="84"/>
      <c r="VUE1886" s="84"/>
      <c r="VUF1886" s="84"/>
      <c r="VUG1886" s="84"/>
      <c r="VUH1886" s="84"/>
      <c r="VUI1886" s="84"/>
      <c r="VUJ1886" s="84"/>
      <c r="VUK1886" s="84"/>
      <c r="VUL1886" s="84"/>
      <c r="VUM1886" s="84"/>
      <c r="VUN1886" s="84"/>
      <c r="VUO1886" s="84"/>
      <c r="VUP1886" s="84"/>
      <c r="VUQ1886" s="84"/>
      <c r="VUR1886" s="84"/>
      <c r="VUS1886" s="84"/>
      <c r="VUT1886" s="84"/>
      <c r="VUU1886" s="84"/>
      <c r="VUV1886" s="84"/>
      <c r="VUW1886" s="84"/>
      <c r="VUX1886" s="84"/>
      <c r="VUY1886" s="84"/>
      <c r="VUZ1886" s="84"/>
      <c r="VVA1886" s="84"/>
      <c r="VVB1886" s="84"/>
      <c r="VVC1886" s="84"/>
      <c r="VVD1886" s="84"/>
      <c r="VVE1886" s="84"/>
      <c r="VVF1886" s="84"/>
      <c r="VVG1886" s="84"/>
      <c r="VVH1886" s="84"/>
      <c r="VVI1886" s="84"/>
      <c r="VVJ1886" s="84"/>
      <c r="VVK1886" s="84"/>
      <c r="VVL1886" s="84"/>
      <c r="VVM1886" s="84"/>
      <c r="VVN1886" s="84"/>
      <c r="VVO1886" s="84"/>
      <c r="VVP1886" s="84"/>
      <c r="VVQ1886" s="84"/>
      <c r="VVR1886" s="84"/>
      <c r="VVS1886" s="84"/>
      <c r="VVT1886" s="84"/>
      <c r="VVU1886" s="84"/>
      <c r="VVV1886" s="84"/>
      <c r="VVW1886" s="84"/>
      <c r="VVX1886" s="84"/>
      <c r="VVY1886" s="84"/>
      <c r="VVZ1886" s="84"/>
      <c r="VWA1886" s="84"/>
      <c r="VWB1886" s="84"/>
      <c r="VWC1886" s="84"/>
      <c r="VWD1886" s="84"/>
      <c r="VWE1886" s="84"/>
      <c r="VWF1886" s="84"/>
      <c r="VWG1886" s="84"/>
      <c r="VWH1886" s="84"/>
      <c r="VWI1886" s="84"/>
      <c r="VWJ1886" s="84"/>
      <c r="VWK1886" s="84"/>
      <c r="VWL1886" s="84"/>
      <c r="VWM1886" s="84"/>
      <c r="VWN1886" s="84"/>
      <c r="VWO1886" s="84"/>
      <c r="VWP1886" s="84"/>
      <c r="VWQ1886" s="84"/>
      <c r="VWR1886" s="84"/>
      <c r="VWS1886" s="84"/>
      <c r="VWT1886" s="84"/>
      <c r="VWU1886" s="84"/>
      <c r="VWV1886" s="84"/>
      <c r="VWW1886" s="84"/>
      <c r="VWX1886" s="84"/>
      <c r="VWY1886" s="84"/>
      <c r="VWZ1886" s="84"/>
      <c r="VXA1886" s="84"/>
      <c r="VXB1886" s="84"/>
      <c r="VXC1886" s="84"/>
      <c r="VXD1886" s="84"/>
      <c r="VXE1886" s="84"/>
      <c r="VXF1886" s="84"/>
      <c r="VXG1886" s="84"/>
      <c r="VXH1886" s="84"/>
      <c r="VXI1886" s="84"/>
      <c r="VXJ1886" s="84"/>
      <c r="VXK1886" s="84"/>
      <c r="VXL1886" s="84"/>
      <c r="VXM1886" s="84"/>
      <c r="VXN1886" s="84"/>
      <c r="VXO1886" s="84"/>
      <c r="VXP1886" s="84"/>
      <c r="VXQ1886" s="84"/>
      <c r="VXR1886" s="84"/>
      <c r="VXS1886" s="84"/>
      <c r="VXT1886" s="84"/>
      <c r="VXU1886" s="84"/>
      <c r="VXV1886" s="84"/>
      <c r="VXW1886" s="84"/>
      <c r="VXX1886" s="84"/>
      <c r="VXY1886" s="84"/>
      <c r="VXZ1886" s="84"/>
      <c r="VYA1886" s="84"/>
      <c r="VYB1886" s="84"/>
      <c r="VYC1886" s="84"/>
      <c r="VYD1886" s="84"/>
      <c r="VYE1886" s="84"/>
      <c r="VYF1886" s="84"/>
      <c r="VYG1886" s="84"/>
      <c r="VYH1886" s="84"/>
      <c r="VYI1886" s="84"/>
      <c r="VYJ1886" s="84"/>
      <c r="VYK1886" s="84"/>
      <c r="VYL1886" s="84"/>
      <c r="VYM1886" s="84"/>
      <c r="VYN1886" s="84"/>
      <c r="VYO1886" s="84"/>
      <c r="VYP1886" s="84"/>
      <c r="VYQ1886" s="84"/>
      <c r="VYR1886" s="84"/>
      <c r="VYS1886" s="84"/>
      <c r="VYT1886" s="84"/>
      <c r="VYU1886" s="84"/>
      <c r="VYV1886" s="84"/>
      <c r="VYW1886" s="84"/>
      <c r="VYX1886" s="84"/>
      <c r="VYY1886" s="84"/>
      <c r="VYZ1886" s="84"/>
      <c r="VZA1886" s="84"/>
      <c r="VZB1886" s="84"/>
      <c r="VZC1886" s="84"/>
      <c r="VZD1886" s="84"/>
      <c r="VZE1886" s="84"/>
      <c r="VZF1886" s="84"/>
      <c r="VZG1886" s="84"/>
      <c r="VZH1886" s="84"/>
      <c r="VZI1886" s="84"/>
      <c r="VZJ1886" s="84"/>
      <c r="VZK1886" s="84"/>
      <c r="VZL1886" s="84"/>
      <c r="VZM1886" s="84"/>
      <c r="VZN1886" s="84"/>
      <c r="VZO1886" s="84"/>
      <c r="VZP1886" s="84"/>
      <c r="VZQ1886" s="84"/>
      <c r="VZR1886" s="84"/>
      <c r="VZS1886" s="84"/>
      <c r="VZT1886" s="84"/>
      <c r="VZU1886" s="84"/>
      <c r="VZV1886" s="84"/>
      <c r="VZW1886" s="84"/>
      <c r="VZX1886" s="84"/>
      <c r="VZY1886" s="84"/>
      <c r="VZZ1886" s="84"/>
      <c r="WAA1886" s="84"/>
      <c r="WAB1886" s="84"/>
      <c r="WAC1886" s="84"/>
      <c r="WAD1886" s="84"/>
      <c r="WAE1886" s="84"/>
      <c r="WAF1886" s="84"/>
      <c r="WAG1886" s="84"/>
      <c r="WAH1886" s="84"/>
      <c r="WAI1886" s="84"/>
      <c r="WAJ1886" s="84"/>
      <c r="WAK1886" s="84"/>
      <c r="WAL1886" s="84"/>
      <c r="WAM1886" s="84"/>
      <c r="WAN1886" s="84"/>
      <c r="WAO1886" s="84"/>
      <c r="WAP1886" s="84"/>
      <c r="WAQ1886" s="84"/>
      <c r="WAR1886" s="84"/>
      <c r="WAS1886" s="84"/>
      <c r="WAT1886" s="84"/>
      <c r="WAU1886" s="84"/>
      <c r="WAV1886" s="84"/>
      <c r="WAW1886" s="84"/>
      <c r="WAX1886" s="84"/>
      <c r="WAY1886" s="84"/>
      <c r="WAZ1886" s="84"/>
      <c r="WBA1886" s="84"/>
      <c r="WBB1886" s="84"/>
      <c r="WBC1886" s="84"/>
      <c r="WBD1886" s="84"/>
      <c r="WBE1886" s="84"/>
      <c r="WBF1886" s="84"/>
      <c r="WBG1886" s="84"/>
      <c r="WBH1886" s="84"/>
      <c r="WBI1886" s="84"/>
      <c r="WBJ1886" s="84"/>
      <c r="WBK1886" s="84"/>
      <c r="WBL1886" s="84"/>
      <c r="WBM1886" s="84"/>
      <c r="WBN1886" s="84"/>
      <c r="WBO1886" s="84"/>
      <c r="WBP1886" s="84"/>
      <c r="WBQ1886" s="84"/>
      <c r="WBR1886" s="84"/>
      <c r="WBS1886" s="84"/>
      <c r="WBT1886" s="84"/>
      <c r="WBU1886" s="84"/>
      <c r="WBV1886" s="84"/>
      <c r="WBW1886" s="84"/>
      <c r="WBX1886" s="84"/>
      <c r="WBY1886" s="84"/>
      <c r="WBZ1886" s="84"/>
      <c r="WCA1886" s="84"/>
      <c r="WCB1886" s="84"/>
      <c r="WCC1886" s="84"/>
      <c r="WCD1886" s="84"/>
      <c r="WCE1886" s="84"/>
      <c r="WCF1886" s="84"/>
      <c r="WCG1886" s="84"/>
      <c r="WCH1886" s="84"/>
      <c r="WCI1886" s="84"/>
      <c r="WCJ1886" s="84"/>
      <c r="WCK1886" s="84"/>
      <c r="WCL1886" s="84"/>
      <c r="WCM1886" s="84"/>
      <c r="WCN1886" s="84"/>
      <c r="WCO1886" s="84"/>
      <c r="WCP1886" s="84"/>
      <c r="WCQ1886" s="84"/>
      <c r="WCR1886" s="84"/>
      <c r="WCS1886" s="84"/>
      <c r="WCT1886" s="84"/>
      <c r="WCU1886" s="84"/>
      <c r="WCV1886" s="84"/>
      <c r="WCW1886" s="84"/>
      <c r="WCX1886" s="84"/>
      <c r="WCY1886" s="84"/>
      <c r="WCZ1886" s="84"/>
      <c r="WDA1886" s="84"/>
      <c r="WDB1886" s="84"/>
      <c r="WDC1886" s="84"/>
      <c r="WDD1886" s="84"/>
      <c r="WDE1886" s="84"/>
      <c r="WDF1886" s="84"/>
      <c r="WDG1886" s="84"/>
      <c r="WDH1886" s="84"/>
      <c r="WDI1886" s="84"/>
      <c r="WDJ1886" s="84"/>
      <c r="WDK1886" s="84"/>
      <c r="WDL1886" s="84"/>
      <c r="WDM1886" s="84"/>
      <c r="WDN1886" s="84"/>
      <c r="WDO1886" s="84"/>
      <c r="WDP1886" s="84"/>
      <c r="WDQ1886" s="84"/>
      <c r="WDR1886" s="84"/>
      <c r="WDS1886" s="84"/>
      <c r="WDT1886" s="84"/>
      <c r="WDU1886" s="84"/>
      <c r="WDV1886" s="84"/>
      <c r="WDW1886" s="84"/>
      <c r="WDX1886" s="84"/>
      <c r="WDY1886" s="84"/>
      <c r="WDZ1886" s="84"/>
      <c r="WEA1886" s="84"/>
      <c r="WEB1886" s="84"/>
      <c r="WEC1886" s="84"/>
      <c r="WED1886" s="84"/>
      <c r="WEE1886" s="84"/>
      <c r="WEF1886" s="84"/>
      <c r="WEG1886" s="84"/>
      <c r="WEH1886" s="84"/>
      <c r="WEI1886" s="84"/>
      <c r="WEJ1886" s="84"/>
      <c r="WEK1886" s="84"/>
      <c r="WEL1886" s="84"/>
      <c r="WEM1886" s="84"/>
      <c r="WEN1886" s="84"/>
      <c r="WEO1886" s="84"/>
      <c r="WEP1886" s="84"/>
      <c r="WEQ1886" s="84"/>
      <c r="WER1886" s="84"/>
      <c r="WES1886" s="84"/>
      <c r="WET1886" s="84"/>
      <c r="WEU1886" s="84"/>
      <c r="WEV1886" s="84"/>
      <c r="WEW1886" s="84"/>
      <c r="WEX1886" s="84"/>
      <c r="WEY1886" s="84"/>
      <c r="WEZ1886" s="84"/>
      <c r="WFA1886" s="84"/>
      <c r="WFB1886" s="84"/>
      <c r="WFC1886" s="84"/>
      <c r="WFD1886" s="84"/>
      <c r="WFE1886" s="84"/>
      <c r="WFF1886" s="84"/>
      <c r="WFG1886" s="84"/>
      <c r="WFH1886" s="84"/>
      <c r="WFI1886" s="84"/>
      <c r="WFJ1886" s="84"/>
      <c r="WFK1886" s="84"/>
      <c r="WFL1886" s="84"/>
      <c r="WFM1886" s="84"/>
      <c r="WFN1886" s="84"/>
      <c r="WFO1886" s="84"/>
      <c r="WFP1886" s="84"/>
      <c r="WFQ1886" s="84"/>
      <c r="WFR1886" s="84"/>
      <c r="WFS1886" s="84"/>
      <c r="WFT1886" s="84"/>
      <c r="WFU1886" s="84"/>
      <c r="WFV1886" s="84"/>
      <c r="WFW1886" s="84"/>
      <c r="WFX1886" s="84"/>
      <c r="WFY1886" s="84"/>
      <c r="WFZ1886" s="84"/>
      <c r="WGA1886" s="84"/>
      <c r="WGB1886" s="84"/>
      <c r="WGC1886" s="84"/>
      <c r="WGD1886" s="84"/>
      <c r="WGE1886" s="84"/>
      <c r="WGF1886" s="84"/>
      <c r="WGG1886" s="84"/>
      <c r="WGH1886" s="84"/>
      <c r="WGI1886" s="84"/>
      <c r="WGJ1886" s="84"/>
      <c r="WGK1886" s="84"/>
      <c r="WGL1886" s="84"/>
      <c r="WGM1886" s="84"/>
      <c r="WGN1886" s="84"/>
      <c r="WGO1886" s="84"/>
      <c r="WGP1886" s="84"/>
      <c r="WGQ1886" s="84"/>
      <c r="WGR1886" s="84"/>
      <c r="WGS1886" s="84"/>
      <c r="WGT1886" s="84"/>
      <c r="WGU1886" s="84"/>
      <c r="WGV1886" s="84"/>
      <c r="WGW1886" s="84"/>
      <c r="WGX1886" s="84"/>
      <c r="WGY1886" s="84"/>
      <c r="WGZ1886" s="84"/>
      <c r="WHA1886" s="84"/>
      <c r="WHB1886" s="84"/>
      <c r="WHC1886" s="84"/>
      <c r="WHD1886" s="84"/>
      <c r="WHE1886" s="84"/>
      <c r="WHF1886" s="84"/>
      <c r="WHG1886" s="84"/>
      <c r="WHH1886" s="84"/>
      <c r="WHI1886" s="84"/>
      <c r="WHJ1886" s="84"/>
      <c r="WHK1886" s="84"/>
      <c r="WHL1886" s="84"/>
      <c r="WHM1886" s="84"/>
      <c r="WHN1886" s="84"/>
      <c r="WHO1886" s="84"/>
      <c r="WHP1886" s="84"/>
      <c r="WHQ1886" s="84"/>
      <c r="WHR1886" s="84"/>
      <c r="WHS1886" s="84"/>
      <c r="WHT1886" s="84"/>
      <c r="WHU1886" s="84"/>
      <c r="WHV1886" s="84"/>
      <c r="WHW1886" s="84"/>
      <c r="WHX1886" s="84"/>
      <c r="WHY1886" s="84"/>
      <c r="WHZ1886" s="84"/>
      <c r="WIA1886" s="84"/>
      <c r="WIB1886" s="84"/>
      <c r="WIC1886" s="84"/>
      <c r="WID1886" s="84"/>
      <c r="WIE1886" s="84"/>
      <c r="WIF1886" s="84"/>
      <c r="WIG1886" s="84"/>
      <c r="WIH1886" s="84"/>
      <c r="WII1886" s="84"/>
      <c r="WIJ1886" s="84"/>
      <c r="WIK1886" s="84"/>
      <c r="WIL1886" s="84"/>
      <c r="WIM1886" s="84"/>
      <c r="WIN1886" s="84"/>
      <c r="WIO1886" s="84"/>
      <c r="WIP1886" s="84"/>
      <c r="WIQ1886" s="84"/>
      <c r="WIR1886" s="84"/>
      <c r="WIS1886" s="84"/>
      <c r="WIT1886" s="84"/>
      <c r="WIU1886" s="84"/>
      <c r="WIV1886" s="84"/>
      <c r="WIW1886" s="84"/>
      <c r="WIX1886" s="84"/>
      <c r="WIY1886" s="84"/>
      <c r="WIZ1886" s="84"/>
      <c r="WJA1886" s="84"/>
      <c r="WJB1886" s="84"/>
      <c r="WJC1886" s="84"/>
      <c r="WJD1886" s="84"/>
      <c r="WJE1886" s="84"/>
      <c r="WJF1886" s="84"/>
      <c r="WJG1886" s="84"/>
      <c r="WJH1886" s="84"/>
      <c r="WJI1886" s="84"/>
      <c r="WJJ1886" s="84"/>
      <c r="WJK1886" s="84"/>
      <c r="WJL1886" s="84"/>
      <c r="WJM1886" s="84"/>
      <c r="WJN1886" s="84"/>
      <c r="WJO1886" s="84"/>
      <c r="WJP1886" s="84"/>
      <c r="WJQ1886" s="84"/>
      <c r="WJR1886" s="84"/>
      <c r="WJS1886" s="84"/>
      <c r="WJT1886" s="84"/>
      <c r="WJU1886" s="84"/>
      <c r="WJV1886" s="84"/>
      <c r="WJW1886" s="84"/>
      <c r="WJX1886" s="84"/>
      <c r="WJY1886" s="84"/>
      <c r="WJZ1886" s="84"/>
      <c r="WKA1886" s="84"/>
      <c r="WKB1886" s="84"/>
      <c r="WKC1886" s="84"/>
      <c r="WKD1886" s="84"/>
      <c r="WKE1886" s="84"/>
      <c r="WKF1886" s="84"/>
      <c r="WKG1886" s="84"/>
      <c r="WKH1886" s="84"/>
      <c r="WKI1886" s="84"/>
      <c r="WKJ1886" s="84"/>
      <c r="WKK1886" s="84"/>
      <c r="WKL1886" s="84"/>
      <c r="WKM1886" s="84"/>
      <c r="WKN1886" s="84"/>
      <c r="WKO1886" s="84"/>
      <c r="WKP1886" s="84"/>
      <c r="WKQ1886" s="84"/>
      <c r="WKR1886" s="84"/>
      <c r="WKS1886" s="84"/>
      <c r="WKT1886" s="84"/>
      <c r="WKU1886" s="84"/>
      <c r="WKV1886" s="84"/>
      <c r="WKW1886" s="84"/>
      <c r="WKX1886" s="84"/>
      <c r="WKY1886" s="84"/>
      <c r="WKZ1886" s="84"/>
      <c r="WLA1886" s="84"/>
      <c r="WLB1886" s="84"/>
      <c r="WLC1886" s="84"/>
      <c r="WLD1886" s="84"/>
      <c r="WLE1886" s="84"/>
      <c r="WLF1886" s="84"/>
      <c r="WLG1886" s="84"/>
      <c r="WLH1886" s="84"/>
      <c r="WLI1886" s="84"/>
      <c r="WLJ1886" s="84"/>
      <c r="WLK1886" s="84"/>
      <c r="WLL1886" s="84"/>
      <c r="WLM1886" s="84"/>
      <c r="WLN1886" s="84"/>
      <c r="WLO1886" s="84"/>
      <c r="WLP1886" s="84"/>
      <c r="WLQ1886" s="84"/>
      <c r="WLR1886" s="84"/>
      <c r="WLS1886" s="84"/>
      <c r="WLT1886" s="84"/>
      <c r="WLU1886" s="84"/>
      <c r="WLV1886" s="84"/>
      <c r="WLW1886" s="84"/>
      <c r="WLX1886" s="84"/>
      <c r="WLY1886" s="84"/>
      <c r="WLZ1886" s="84"/>
      <c r="WMA1886" s="84"/>
      <c r="WMB1886" s="84"/>
      <c r="WMC1886" s="84"/>
      <c r="WMD1886" s="84"/>
      <c r="WME1886" s="84"/>
      <c r="WMF1886" s="84"/>
      <c r="WMG1886" s="84"/>
      <c r="WMH1886" s="84"/>
      <c r="WMI1886" s="84"/>
      <c r="WMJ1886" s="84"/>
      <c r="WMK1886" s="84"/>
      <c r="WML1886" s="84"/>
      <c r="WMM1886" s="84"/>
      <c r="WMN1886" s="84"/>
      <c r="WMO1886" s="84"/>
      <c r="WMP1886" s="84"/>
      <c r="WMQ1886" s="84"/>
      <c r="WMR1886" s="84"/>
      <c r="WMS1886" s="84"/>
      <c r="WMT1886" s="84"/>
      <c r="WMU1886" s="84"/>
      <c r="WMV1886" s="84"/>
      <c r="WMW1886" s="84"/>
      <c r="WMX1886" s="84"/>
      <c r="WMY1886" s="84"/>
      <c r="WMZ1886" s="84"/>
      <c r="WNA1886" s="84"/>
      <c r="WNB1886" s="84"/>
      <c r="WNC1886" s="84"/>
      <c r="WND1886" s="84"/>
      <c r="WNE1886" s="84"/>
      <c r="WNF1886" s="84"/>
      <c r="WNG1886" s="84"/>
      <c r="WNH1886" s="84"/>
      <c r="WNI1886" s="84"/>
      <c r="WNJ1886" s="84"/>
      <c r="WNK1886" s="84"/>
      <c r="WNL1886" s="84"/>
      <c r="WNM1886" s="84"/>
      <c r="WNN1886" s="84"/>
      <c r="WNO1886" s="84"/>
      <c r="WNP1886" s="84"/>
      <c r="WNQ1886" s="84"/>
      <c r="WNR1886" s="84"/>
      <c r="WNS1886" s="84"/>
      <c r="WNT1886" s="84"/>
      <c r="WNU1886" s="84"/>
      <c r="WNV1886" s="84"/>
      <c r="WNW1886" s="84"/>
      <c r="WNX1886" s="84"/>
      <c r="WNY1886" s="84"/>
      <c r="WNZ1886" s="84"/>
      <c r="WOA1886" s="84"/>
      <c r="WOB1886" s="84"/>
      <c r="WOC1886" s="84"/>
      <c r="WOD1886" s="84"/>
      <c r="WOE1886" s="84"/>
      <c r="WOF1886" s="84"/>
      <c r="WOG1886" s="84"/>
      <c r="WOH1886" s="84"/>
      <c r="WOI1886" s="84"/>
      <c r="WOJ1886" s="84"/>
      <c r="WOK1886" s="84"/>
      <c r="WOL1886" s="84"/>
      <c r="WOM1886" s="84"/>
      <c r="WON1886" s="84"/>
      <c r="WOO1886" s="84"/>
      <c r="WOP1886" s="84"/>
      <c r="WOQ1886" s="84"/>
      <c r="WOR1886" s="84"/>
      <c r="WOS1886" s="84"/>
      <c r="WOT1886" s="84"/>
      <c r="WOU1886" s="84"/>
      <c r="WOV1886" s="84"/>
      <c r="WOW1886" s="84"/>
      <c r="WOX1886" s="84"/>
      <c r="WOY1886" s="84"/>
      <c r="WOZ1886" s="84"/>
      <c r="WPA1886" s="84"/>
      <c r="WPB1886" s="84"/>
      <c r="WPC1886" s="84"/>
      <c r="WPD1886" s="84"/>
      <c r="WPE1886" s="84"/>
      <c r="WPF1886" s="84"/>
      <c r="WPG1886" s="84"/>
      <c r="WPH1886" s="84"/>
      <c r="WPI1886" s="84"/>
      <c r="WPJ1886" s="84"/>
      <c r="WPK1886" s="84"/>
      <c r="WPL1886" s="84"/>
      <c r="WPM1886" s="84"/>
      <c r="WPN1886" s="84"/>
      <c r="WPO1886" s="84"/>
      <c r="WPP1886" s="84"/>
      <c r="WPQ1886" s="84"/>
      <c r="WPR1886" s="84"/>
      <c r="WPS1886" s="84"/>
      <c r="WPT1886" s="84"/>
      <c r="WPU1886" s="84"/>
      <c r="WPV1886" s="84"/>
      <c r="WPW1886" s="84"/>
      <c r="WPX1886" s="84"/>
      <c r="WPY1886" s="84"/>
      <c r="WPZ1886" s="84"/>
      <c r="WQA1886" s="84"/>
      <c r="WQB1886" s="84"/>
      <c r="WQC1886" s="84"/>
      <c r="WQD1886" s="84"/>
      <c r="WQE1886" s="84"/>
      <c r="WQF1886" s="84"/>
      <c r="WQG1886" s="84"/>
      <c r="WQH1886" s="84"/>
      <c r="WQI1886" s="84"/>
      <c r="WQJ1886" s="84"/>
      <c r="WQK1886" s="84"/>
      <c r="WQL1886" s="84"/>
      <c r="WQM1886" s="84"/>
      <c r="WQN1886" s="84"/>
      <c r="WQO1886" s="84"/>
      <c r="WQP1886" s="84"/>
      <c r="WQQ1886" s="84"/>
      <c r="WQR1886" s="84"/>
      <c r="WQS1886" s="84"/>
      <c r="WQT1886" s="84"/>
      <c r="WQU1886" s="84"/>
      <c r="WQV1886" s="84"/>
      <c r="WQW1886" s="84"/>
      <c r="WQX1886" s="84"/>
      <c r="WQY1886" s="84"/>
      <c r="WQZ1886" s="84"/>
      <c r="WRA1886" s="84"/>
      <c r="WRB1886" s="84"/>
      <c r="WRC1886" s="84"/>
      <c r="WRD1886" s="84"/>
      <c r="WRE1886" s="84"/>
      <c r="WRF1886" s="84"/>
      <c r="WRG1886" s="84"/>
      <c r="WRH1886" s="84"/>
      <c r="WRI1886" s="84"/>
    </row>
    <row r="1887" spans="1:16025" ht="14.1" customHeight="1" x14ac:dyDescent="0.2">
      <c r="A1887" s="45"/>
      <c r="B1887" s="45"/>
      <c r="C1887" s="45"/>
      <c r="D1887" s="45"/>
      <c r="E1887" s="73" t="s">
        <v>12552</v>
      </c>
      <c r="F1887" s="74">
        <f ca="1">SUM(Table347[MONTO TOTAL ESTIMADO])</f>
        <v>340585</v>
      </c>
      <c r="G1887" s="45"/>
      <c r="H1887" s="45" t="str">
        <f>C1858</f>
        <v>Bienes</v>
      </c>
      <c r="I1887" s="45">
        <f>E1858</f>
        <v>0</v>
      </c>
      <c r="J1887" s="45" t="str">
        <f>D1858</f>
        <v>Compras por debajo del Umbral</v>
      </c>
    </row>
    <row r="1888" spans="1:16025" ht="14.1" customHeight="1" thickBot="1" x14ac:dyDescent="0.3"/>
    <row r="1889" spans="1:10" ht="33.75" customHeight="1" thickBot="1" x14ac:dyDescent="0.25">
      <c r="A1889" s="64" t="s">
        <v>16384</v>
      </c>
      <c r="B1889" s="64" t="s">
        <v>161</v>
      </c>
      <c r="C1889" s="64" t="s">
        <v>11726</v>
      </c>
      <c r="D1889" s="64" t="s">
        <v>14379</v>
      </c>
      <c r="E1889" s="64" t="s">
        <v>10964</v>
      </c>
      <c r="F1889" s="64" t="s">
        <v>11097</v>
      </c>
      <c r="G1889" s="45"/>
      <c r="H1889" s="45"/>
      <c r="I1889" s="45"/>
      <c r="J1889" s="45"/>
    </row>
    <row r="1890" spans="1:10" ht="14.1" customHeight="1" thickBot="1" x14ac:dyDescent="0.25">
      <c r="A1890" s="84" t="s">
        <v>18859</v>
      </c>
      <c r="B1890" s="84" t="s">
        <v>18860</v>
      </c>
      <c r="C1890" s="66" t="s">
        <v>6801</v>
      </c>
      <c r="D1890" s="66" t="s">
        <v>1875</v>
      </c>
      <c r="E1890" s="66"/>
      <c r="F1890" s="66"/>
      <c r="G1890" s="45"/>
      <c r="H1890" s="45"/>
      <c r="I1890" s="45"/>
      <c r="J1890" s="45"/>
    </row>
    <row r="1891" spans="1:10" ht="14.1" customHeight="1" thickBot="1" x14ac:dyDescent="0.25">
      <c r="A1891" s="131" t="s">
        <v>14829</v>
      </c>
      <c r="B1891" s="67" t="s">
        <v>8531</v>
      </c>
      <c r="C1891" s="76">
        <v>43335</v>
      </c>
      <c r="D1891" s="131" t="s">
        <v>9388</v>
      </c>
      <c r="E1891" s="67" t="s">
        <v>13095</v>
      </c>
      <c r="F1891" s="80" t="s">
        <v>3080</v>
      </c>
      <c r="G1891" s="45"/>
      <c r="H1891" s="45"/>
      <c r="I1891" s="45"/>
      <c r="J1891" s="45"/>
    </row>
    <row r="1892" spans="1:10" ht="14.1" customHeight="1" thickBot="1" x14ac:dyDescent="0.25">
      <c r="A1892" s="132"/>
      <c r="B1892" s="67" t="s">
        <v>1786</v>
      </c>
      <c r="C1892" s="65">
        <f>IF(C1891="","",IF(AND(MONTH(C1891)&gt;=1,MONTH(C1891)&lt;=3),1,IF(AND(MONTH(C1891)&gt;=4,MONTH(C1891)&lt;=6),2,IF(AND(MONTH(C1891)&gt;=7,MONTH(C1891)&lt;=9),3,4))))</f>
        <v>3</v>
      </c>
      <c r="D1892" s="132"/>
      <c r="E1892" s="67" t="s">
        <v>2417</v>
      </c>
      <c r="F1892" s="80" t="s">
        <v>11114</v>
      </c>
      <c r="G1892" s="45"/>
      <c r="H1892" s="45"/>
      <c r="I1892" s="45"/>
      <c r="J1892" s="45"/>
    </row>
    <row r="1893" spans="1:10" ht="14.1" customHeight="1" thickBot="1" x14ac:dyDescent="0.25">
      <c r="A1893" s="132"/>
      <c r="B1893" s="67" t="s">
        <v>12944</v>
      </c>
      <c r="C1893" s="76">
        <v>43349</v>
      </c>
      <c r="D1893" s="132"/>
      <c r="E1893" s="67" t="s">
        <v>3073</v>
      </c>
      <c r="F1893" s="80" t="s">
        <v>11114</v>
      </c>
      <c r="G1893" s="45"/>
      <c r="H1893" s="45"/>
      <c r="I1893" s="45"/>
      <c r="J1893" s="45"/>
    </row>
    <row r="1894" spans="1:10" ht="14.1" customHeight="1" thickBot="1" x14ac:dyDescent="0.25">
      <c r="A1894" s="132"/>
      <c r="B1894" s="67" t="s">
        <v>1786</v>
      </c>
      <c r="C1894" s="65">
        <f>IF(C1893="","",IF(AND(MONTH(C1893)&gt;=1,MONTH(C1893)&lt;=3),1,IF(AND(MONTH(C1893)&gt;=4,MONTH(C1893)&lt;=6),2,IF(AND(MONTH(C1893)&gt;=7,MONTH(C1893)&lt;=9),3,4))))</f>
        <v>3</v>
      </c>
      <c r="D1894" s="132"/>
      <c r="E1894" s="67" t="s">
        <v>13194</v>
      </c>
      <c r="F1894" s="80" t="s">
        <v>11114</v>
      </c>
      <c r="G1894" s="45"/>
      <c r="H1894" s="45"/>
      <c r="I1894" s="45"/>
      <c r="J1894" s="45"/>
    </row>
    <row r="1895" spans="1:10" ht="14.1" customHeight="1" thickBot="1" x14ac:dyDescent="0.25">
      <c r="A1895" s="45"/>
      <c r="B1895" s="45"/>
      <c r="C1895" s="45"/>
      <c r="D1895" s="45"/>
      <c r="E1895" s="45"/>
      <c r="F1895" s="45"/>
      <c r="G1895" s="45"/>
      <c r="H1895" s="45"/>
      <c r="I1895" s="45"/>
      <c r="J1895" s="45"/>
    </row>
    <row r="1896" spans="1:10" ht="14.1" customHeight="1" thickBot="1" x14ac:dyDescent="0.25">
      <c r="A1896" s="95" t="s">
        <v>15737</v>
      </c>
      <c r="B1896" s="95" t="s">
        <v>16148</v>
      </c>
      <c r="C1896" s="95" t="s">
        <v>15643</v>
      </c>
      <c r="D1896" s="95" t="s">
        <v>15253</v>
      </c>
      <c r="E1896" s="95" t="s">
        <v>6935</v>
      </c>
      <c r="F1896" s="72" t="s">
        <v>15282</v>
      </c>
      <c r="G1896" s="45"/>
      <c r="H1896" s="45"/>
      <c r="I1896" s="45"/>
      <c r="J1896" s="45"/>
    </row>
    <row r="1897" spans="1:10" ht="14.1" customHeight="1" x14ac:dyDescent="0.25">
      <c r="A1897" s="100">
        <v>73152101</v>
      </c>
      <c r="B1897" s="101" t="str">
        <f ca="1">IFERROR(INDEX(UNSPSCDes,MATCH(INDIRECT(ADDRESS(ROW(),COLUMN()-1,4)),UNSPSCCode,0)),"")</f>
        <v>Servicio de mantenimiento de equipo industrial</v>
      </c>
      <c r="C1897" s="106" t="s">
        <v>1449</v>
      </c>
      <c r="D1897" s="97">
        <v>2</v>
      </c>
      <c r="E1897" s="98">
        <v>200000</v>
      </c>
      <c r="F1897" s="70">
        <f ca="1">INDIRECT(ADDRESS(ROW(),COLUMN()-2,4))*INDIRECT(ADDRESS(ROW(),COLUMN()-1,4))</f>
        <v>400000</v>
      </c>
      <c r="G1897" s="45"/>
      <c r="H1897" s="45"/>
      <c r="I1897" s="45"/>
      <c r="J1897" s="45"/>
    </row>
    <row r="1898" spans="1:10" ht="13.5" customHeight="1" x14ac:dyDescent="0.25">
      <c r="A1898" s="100">
        <v>72102401</v>
      </c>
      <c r="B1898" s="101" t="str">
        <f ca="1">IFERROR(INDEX(UNSPSCDes,MATCH(INDIRECT(ADDRESS(ROW(),COLUMN()-1,4)),UNSPSCCode,0)),"")</f>
        <v>Servicios de pintura de exteriores</v>
      </c>
      <c r="C1898" s="106" t="s">
        <v>1449</v>
      </c>
      <c r="D1898" s="97">
        <v>1</v>
      </c>
      <c r="E1898" s="98">
        <v>1200</v>
      </c>
      <c r="F1898" s="70">
        <f ca="1">INDIRECT(ADDRESS(ROW(),COLUMN()-2,4))*INDIRECT(ADDRESS(ROW(),COLUMN()-1,4))</f>
        <v>1200</v>
      </c>
      <c r="G1898" s="45"/>
      <c r="H1898" s="45"/>
      <c r="I1898" s="45"/>
      <c r="J1898" s="45"/>
    </row>
    <row r="1899" spans="1:10" ht="13.5" customHeight="1" x14ac:dyDescent="0.25">
      <c r="A1899" s="100">
        <v>73152102</v>
      </c>
      <c r="B1899" s="101" t="str">
        <f ca="1">IFERROR(INDEX(UNSPSCDes,MATCH(INDIRECT(ADDRESS(ROW(),COLUMN()-1,4)),UNSPSCCode,0)),"")</f>
        <v>Servicio de reparación de equipo industrial</v>
      </c>
      <c r="C1899" s="106" t="s">
        <v>1449</v>
      </c>
      <c r="D1899" s="97">
        <v>1</v>
      </c>
      <c r="E1899" s="98">
        <v>250000</v>
      </c>
      <c r="F1899" s="70">
        <f ca="1">INDIRECT(ADDRESS(ROW(),COLUMN()-2,4))*INDIRECT(ADDRESS(ROW(),COLUMN()-1,4))</f>
        <v>250000</v>
      </c>
      <c r="G1899" s="45"/>
      <c r="H1899" s="45"/>
      <c r="I1899" s="45"/>
      <c r="J1899" s="45"/>
    </row>
    <row r="1900" spans="1:10" ht="13.5" customHeight="1" x14ac:dyDescent="0.25">
      <c r="A1900" s="100">
        <v>72102305</v>
      </c>
      <c r="B1900" s="101" t="str">
        <f ca="1">IFERROR(INDEX(UNSPSCDes,MATCH(INDIRECT(ADDRESS(ROW(),COLUMN()-1,4)),UNSPSCCode,0)),"")</f>
        <v>Servicios de reparación, mantenimiento o reparación de aire acondicionado</v>
      </c>
      <c r="C1900" s="106" t="s">
        <v>1449</v>
      </c>
      <c r="D1900" s="97">
        <v>7</v>
      </c>
      <c r="E1900" s="98">
        <v>1800000</v>
      </c>
      <c r="F1900" s="70">
        <f ca="1">INDIRECT(ADDRESS(ROW(),COLUMN()-2,4))*INDIRECT(ADDRESS(ROW(),COLUMN()-1,4))</f>
        <v>12600000</v>
      </c>
      <c r="G1900" s="45"/>
      <c r="H1900" s="45"/>
      <c r="I1900" s="45"/>
      <c r="J1900" s="45"/>
    </row>
    <row r="1901" spans="1:10" ht="13.5" customHeight="1" x14ac:dyDescent="0.25">
      <c r="A1901" s="100">
        <v>72102103</v>
      </c>
      <c r="B1901" s="101" t="str">
        <f ca="1">IFERROR(INDEX(UNSPSCDes,MATCH(INDIRECT(ADDRESS(ROW(),COLUMN()-1,4)),UNSPSCCode,0)),"")</f>
        <v>Servicios de exterminación o fumigación</v>
      </c>
      <c r="C1901" s="106" t="s">
        <v>1449</v>
      </c>
      <c r="D1901" s="97">
        <v>16</v>
      </c>
      <c r="E1901" s="98">
        <v>60000</v>
      </c>
      <c r="F1901" s="70">
        <f ca="1">INDIRECT(ADDRESS(ROW(),COLUMN()-2,4))*INDIRECT(ADDRESS(ROW(),COLUMN()-1,4))</f>
        <v>960000</v>
      </c>
      <c r="G1901" s="45"/>
      <c r="H1901" s="45"/>
      <c r="I1901" s="45"/>
      <c r="J1901" s="45"/>
    </row>
    <row r="1902" spans="1:10" ht="14.1" customHeight="1" x14ac:dyDescent="0.2">
      <c r="A1902" s="45"/>
      <c r="B1902" s="45"/>
      <c r="C1902" s="45"/>
      <c r="D1902" s="45"/>
      <c r="E1902" s="73" t="s">
        <v>12552</v>
      </c>
      <c r="F1902" s="74">
        <f ca="1">SUM(Table348[MONTO TOTAL ESTIMADO])</f>
        <v>14211200</v>
      </c>
      <c r="G1902" s="45"/>
      <c r="H1902" s="45" t="str">
        <f>C1890</f>
        <v>Servicios</v>
      </c>
      <c r="I1902" s="45">
        <f>E1890</f>
        <v>0</v>
      </c>
      <c r="J1902" s="45" t="str">
        <f>D1890</f>
        <v>Comparacion de Precios</v>
      </c>
    </row>
    <row r="1903" spans="1:10" ht="14.1" customHeight="1" thickBot="1" x14ac:dyDescent="0.3"/>
    <row r="1904" spans="1:10" ht="33.75" customHeight="1" thickBot="1" x14ac:dyDescent="0.25">
      <c r="A1904" s="64" t="s">
        <v>16384</v>
      </c>
      <c r="B1904" s="64" t="s">
        <v>161</v>
      </c>
      <c r="C1904" s="64" t="s">
        <v>11726</v>
      </c>
      <c r="D1904" s="64" t="s">
        <v>14379</v>
      </c>
      <c r="E1904" s="64" t="s">
        <v>10964</v>
      </c>
      <c r="F1904" s="64" t="s">
        <v>11097</v>
      </c>
      <c r="G1904" s="45"/>
      <c r="H1904" s="45"/>
      <c r="I1904" s="45"/>
      <c r="J1904" s="45"/>
    </row>
    <row r="1905" spans="1:10" ht="14.1" customHeight="1" thickBot="1" x14ac:dyDescent="0.25">
      <c r="A1905" s="84" t="s">
        <v>18849</v>
      </c>
      <c r="B1905" s="84" t="s">
        <v>18850</v>
      </c>
      <c r="C1905" s="66" t="s">
        <v>17799</v>
      </c>
      <c r="D1905" s="66" t="s">
        <v>17484</v>
      </c>
      <c r="E1905" s="66"/>
      <c r="F1905" s="66"/>
      <c r="G1905" s="45"/>
      <c r="H1905" s="45"/>
      <c r="I1905" s="45"/>
      <c r="J1905" s="45"/>
    </row>
    <row r="1906" spans="1:10" ht="14.1" customHeight="1" thickBot="1" x14ac:dyDescent="0.25">
      <c r="A1906" s="131" t="s">
        <v>14829</v>
      </c>
      <c r="B1906" s="67" t="s">
        <v>8531</v>
      </c>
      <c r="C1906" s="76">
        <v>43339</v>
      </c>
      <c r="D1906" s="131" t="s">
        <v>9388</v>
      </c>
      <c r="E1906" s="67" t="s">
        <v>13095</v>
      </c>
      <c r="F1906" s="80" t="s">
        <v>3080</v>
      </c>
      <c r="G1906" s="45"/>
      <c r="H1906" s="45"/>
      <c r="I1906" s="45"/>
      <c r="J1906" s="45"/>
    </row>
    <row r="1907" spans="1:10" ht="14.1" customHeight="1" thickBot="1" x14ac:dyDescent="0.25">
      <c r="A1907" s="132"/>
      <c r="B1907" s="67" t="s">
        <v>1786</v>
      </c>
      <c r="C1907" s="65">
        <f>IF(C1906="","",IF(AND(MONTH(C1906)&gt;=1,MONTH(C1906)&lt;=3),1,IF(AND(MONTH(C1906)&gt;=4,MONTH(C1906)&lt;=6),2,IF(AND(MONTH(C1906)&gt;=7,MONTH(C1906)&lt;=9),3,4))))</f>
        <v>3</v>
      </c>
      <c r="D1907" s="132"/>
      <c r="E1907" s="67" t="s">
        <v>2417</v>
      </c>
      <c r="F1907" s="80" t="s">
        <v>11114</v>
      </c>
      <c r="G1907" s="45"/>
      <c r="H1907" s="45"/>
      <c r="I1907" s="45"/>
      <c r="J1907" s="45"/>
    </row>
    <row r="1908" spans="1:10" ht="14.1" customHeight="1" thickBot="1" x14ac:dyDescent="0.25">
      <c r="A1908" s="132"/>
      <c r="B1908" s="67" t="s">
        <v>12944</v>
      </c>
      <c r="C1908" s="76">
        <v>43342</v>
      </c>
      <c r="D1908" s="132"/>
      <c r="E1908" s="67" t="s">
        <v>3073</v>
      </c>
      <c r="F1908" s="80" t="s">
        <v>11114</v>
      </c>
      <c r="G1908" s="45"/>
      <c r="H1908" s="45"/>
      <c r="I1908" s="45"/>
      <c r="J1908" s="45"/>
    </row>
    <row r="1909" spans="1:10" ht="14.1" customHeight="1" thickBot="1" x14ac:dyDescent="0.25">
      <c r="A1909" s="132"/>
      <c r="B1909" s="67" t="s">
        <v>1786</v>
      </c>
      <c r="C1909" s="65">
        <f>IF(C1908="","",IF(AND(MONTH(C1908)&gt;=1,MONTH(C1908)&lt;=3),1,IF(AND(MONTH(C1908)&gt;=4,MONTH(C1908)&lt;=6),2,IF(AND(MONTH(C1908)&gt;=7,MONTH(C1908)&lt;=9),3,4))))</f>
        <v>3</v>
      </c>
      <c r="D1909" s="132"/>
      <c r="E1909" s="67" t="s">
        <v>13194</v>
      </c>
      <c r="F1909" s="80" t="s">
        <v>11114</v>
      </c>
      <c r="G1909" s="45"/>
      <c r="H1909" s="45"/>
      <c r="I1909" s="45"/>
      <c r="J1909" s="45"/>
    </row>
    <row r="1910" spans="1:10" ht="14.1" customHeight="1" thickBot="1" x14ac:dyDescent="0.25">
      <c r="A1910" s="45"/>
      <c r="B1910" s="45"/>
      <c r="C1910" s="45"/>
      <c r="D1910" s="45"/>
      <c r="E1910" s="45"/>
      <c r="F1910" s="45"/>
      <c r="G1910" s="45"/>
      <c r="H1910" s="45"/>
      <c r="I1910" s="45"/>
      <c r="J1910" s="45"/>
    </row>
    <row r="1911" spans="1:10" ht="14.1" customHeight="1" thickBot="1" x14ac:dyDescent="0.25">
      <c r="A1911" s="95" t="s">
        <v>15737</v>
      </c>
      <c r="B1911" s="95" t="s">
        <v>16148</v>
      </c>
      <c r="C1911" s="95" t="s">
        <v>15643</v>
      </c>
      <c r="D1911" s="95" t="s">
        <v>15253</v>
      </c>
      <c r="E1911" s="95" t="s">
        <v>6935</v>
      </c>
      <c r="F1911" s="72" t="s">
        <v>15282</v>
      </c>
      <c r="G1911" s="45"/>
      <c r="H1911" s="45"/>
      <c r="I1911" s="45"/>
      <c r="J1911" s="45"/>
    </row>
    <row r="1912" spans="1:10" ht="14.1" customHeight="1" x14ac:dyDescent="0.25">
      <c r="A1912" s="119">
        <v>12181602</v>
      </c>
      <c r="B1912" s="101" t="str">
        <f t="shared" ref="B1912:B1928" ca="1" si="104">IFERROR(INDEX(UNSPSCDes,MATCH(INDIRECT(ADDRESS(ROW(),COLUMN()-1,4)),UNSPSCCode,0)),"")</f>
        <v>Aceites naturales</v>
      </c>
      <c r="C1912" s="106" t="s">
        <v>9562</v>
      </c>
      <c r="D1912" s="103">
        <v>2</v>
      </c>
      <c r="E1912" s="104">
        <v>150</v>
      </c>
      <c r="F1912" s="70">
        <f t="shared" ref="F1912:F1928" ca="1" si="105">INDIRECT(ADDRESS(ROW(),COLUMN()-2,4))*INDIRECT(ADDRESS(ROW(),COLUMN()-1,4))</f>
        <v>300</v>
      </c>
      <c r="G1912" s="45"/>
      <c r="H1912" s="45"/>
      <c r="I1912" s="45"/>
      <c r="J1912" s="45"/>
    </row>
    <row r="1913" spans="1:10" ht="13.5" customHeight="1" x14ac:dyDescent="0.25">
      <c r="A1913" s="119">
        <v>50171830</v>
      </c>
      <c r="B1913" s="101" t="str">
        <f t="shared" ca="1" si="104"/>
        <v>Salsas o condimentos o cremas de untar o marinados</v>
      </c>
      <c r="C1913" s="106" t="s">
        <v>15638</v>
      </c>
      <c r="D1913" s="103">
        <v>1</v>
      </c>
      <c r="E1913" s="104">
        <v>200</v>
      </c>
      <c r="F1913" s="70">
        <f t="shared" ca="1" si="105"/>
        <v>200</v>
      </c>
      <c r="G1913" s="45"/>
      <c r="H1913" s="45"/>
      <c r="I1913" s="45"/>
      <c r="J1913" s="45"/>
    </row>
    <row r="1914" spans="1:10" ht="13.5" customHeight="1" x14ac:dyDescent="0.25">
      <c r="A1914" s="119">
        <v>50202310</v>
      </c>
      <c r="B1914" s="101" t="str">
        <f t="shared" ca="1" si="104"/>
        <v>Agua mineral</v>
      </c>
      <c r="C1914" s="106" t="s">
        <v>17480</v>
      </c>
      <c r="D1914" s="103">
        <v>40</v>
      </c>
      <c r="E1914" s="104">
        <v>1</v>
      </c>
      <c r="F1914" s="70">
        <f t="shared" ca="1" si="105"/>
        <v>40</v>
      </c>
      <c r="G1914" s="45"/>
      <c r="H1914" s="45"/>
      <c r="I1914" s="45"/>
      <c r="J1914" s="45"/>
    </row>
    <row r="1915" spans="1:10" ht="13.5" customHeight="1" x14ac:dyDescent="0.25">
      <c r="A1915" s="119">
        <v>50202310</v>
      </c>
      <c r="B1915" s="101" t="str">
        <f t="shared" ca="1" si="104"/>
        <v>Agua mineral</v>
      </c>
      <c r="C1915" s="106" t="s">
        <v>17480</v>
      </c>
      <c r="D1915" s="103">
        <v>301</v>
      </c>
      <c r="E1915" s="104">
        <v>250</v>
      </c>
      <c r="F1915" s="70">
        <f t="shared" ca="1" si="105"/>
        <v>75250</v>
      </c>
      <c r="G1915" s="45"/>
      <c r="H1915" s="45"/>
      <c r="I1915" s="45"/>
      <c r="J1915" s="45"/>
    </row>
    <row r="1916" spans="1:10" ht="13.5" customHeight="1" x14ac:dyDescent="0.25">
      <c r="A1916" s="119">
        <v>83101501</v>
      </c>
      <c r="B1916" s="101" t="str">
        <f t="shared" ca="1" si="104"/>
        <v>Abastecimiento de agua</v>
      </c>
      <c r="C1916" s="106" t="s">
        <v>18873</v>
      </c>
      <c r="D1916" s="103">
        <v>837</v>
      </c>
      <c r="E1916" s="104">
        <v>65</v>
      </c>
      <c r="F1916" s="70">
        <f t="shared" ca="1" si="105"/>
        <v>54405</v>
      </c>
      <c r="G1916" s="45"/>
      <c r="H1916" s="45"/>
      <c r="I1916" s="45"/>
      <c r="J1916" s="45"/>
    </row>
    <row r="1917" spans="1:10" ht="13.5" customHeight="1" x14ac:dyDescent="0.25">
      <c r="A1917" s="119">
        <v>83101501</v>
      </c>
      <c r="B1917" s="101" t="str">
        <f t="shared" ca="1" si="104"/>
        <v>Abastecimiento de agua</v>
      </c>
      <c r="C1917" s="106" t="s">
        <v>18873</v>
      </c>
      <c r="D1917" s="103">
        <v>644</v>
      </c>
      <c r="E1917" s="104">
        <v>60</v>
      </c>
      <c r="F1917" s="70">
        <f t="shared" ca="1" si="105"/>
        <v>38640</v>
      </c>
      <c r="G1917" s="45"/>
      <c r="H1917" s="45"/>
      <c r="I1917" s="45"/>
      <c r="J1917" s="45"/>
    </row>
    <row r="1918" spans="1:10" ht="13.5" customHeight="1" x14ac:dyDescent="0.25">
      <c r="A1918" s="119">
        <v>50131701</v>
      </c>
      <c r="B1918" s="101" t="str">
        <f t="shared" ca="1" si="104"/>
        <v>Productos de leche o mantequilla frescos</v>
      </c>
      <c r="C1918" s="106" t="s">
        <v>18873</v>
      </c>
      <c r="D1918" s="103">
        <v>4</v>
      </c>
      <c r="E1918" s="104">
        <v>120</v>
      </c>
      <c r="F1918" s="70">
        <f t="shared" ca="1" si="105"/>
        <v>480</v>
      </c>
      <c r="G1918" s="45"/>
      <c r="H1918" s="45"/>
      <c r="I1918" s="45"/>
      <c r="J1918" s="45"/>
    </row>
    <row r="1919" spans="1:10" ht="13.5" customHeight="1" x14ac:dyDescent="0.25">
      <c r="A1919" s="119">
        <v>50131701</v>
      </c>
      <c r="B1919" s="101" t="str">
        <f t="shared" ca="1" si="104"/>
        <v>Productos de leche o mantequilla frescos</v>
      </c>
      <c r="C1919" s="106" t="s">
        <v>18873</v>
      </c>
      <c r="D1919" s="103">
        <v>8</v>
      </c>
      <c r="E1919" s="104">
        <v>90</v>
      </c>
      <c r="F1919" s="70">
        <f t="shared" ca="1" si="105"/>
        <v>720</v>
      </c>
      <c r="G1919" s="45"/>
      <c r="H1919" s="45"/>
      <c r="I1919" s="45"/>
      <c r="J1919" s="45"/>
    </row>
    <row r="1920" spans="1:10" ht="13.5" customHeight="1" x14ac:dyDescent="0.25">
      <c r="A1920" s="119">
        <v>50131701</v>
      </c>
      <c r="B1920" s="101" t="str">
        <f t="shared" ca="1" si="104"/>
        <v>Productos de leche o mantequilla frescos</v>
      </c>
      <c r="C1920" s="106" t="s">
        <v>18873</v>
      </c>
      <c r="D1920" s="103">
        <v>3</v>
      </c>
      <c r="E1920" s="104">
        <v>85</v>
      </c>
      <c r="F1920" s="70">
        <f t="shared" ca="1" si="105"/>
        <v>255</v>
      </c>
      <c r="G1920" s="45"/>
      <c r="H1920" s="45"/>
      <c r="I1920" s="45"/>
      <c r="J1920" s="45"/>
    </row>
    <row r="1921" spans="1:10" ht="13.5" customHeight="1" x14ac:dyDescent="0.25">
      <c r="A1921" s="119">
        <v>50101634</v>
      </c>
      <c r="B1921" s="101" t="str">
        <f t="shared" ca="1" si="104"/>
        <v>Fruta fresca</v>
      </c>
      <c r="C1921" s="106" t="s">
        <v>18873</v>
      </c>
      <c r="D1921" s="103">
        <v>4</v>
      </c>
      <c r="E1921" s="104">
        <v>200</v>
      </c>
      <c r="F1921" s="70">
        <f t="shared" ca="1" si="105"/>
        <v>800</v>
      </c>
      <c r="G1921" s="45"/>
      <c r="H1921" s="45"/>
      <c r="I1921" s="45"/>
      <c r="J1921" s="45"/>
    </row>
    <row r="1922" spans="1:10" ht="13.5" customHeight="1" x14ac:dyDescent="0.25">
      <c r="A1922" s="119">
        <v>50101634</v>
      </c>
      <c r="B1922" s="101" t="str">
        <f t="shared" ca="1" si="104"/>
        <v>Fruta fresca</v>
      </c>
      <c r="C1922" s="106" t="s">
        <v>18873</v>
      </c>
      <c r="D1922" s="103">
        <v>12</v>
      </c>
      <c r="E1922" s="104">
        <v>200</v>
      </c>
      <c r="F1922" s="70">
        <f t="shared" ca="1" si="105"/>
        <v>2400</v>
      </c>
      <c r="G1922" s="45"/>
      <c r="H1922" s="45"/>
      <c r="I1922" s="45"/>
      <c r="J1922" s="45"/>
    </row>
    <row r="1923" spans="1:10" ht="13.5" customHeight="1" x14ac:dyDescent="0.25">
      <c r="A1923" s="119">
        <v>50101634</v>
      </c>
      <c r="B1923" s="101" t="str">
        <f t="shared" ca="1" si="104"/>
        <v>Fruta fresca</v>
      </c>
      <c r="C1923" s="106" t="s">
        <v>18873</v>
      </c>
      <c r="D1923" s="103">
        <v>4</v>
      </c>
      <c r="E1923" s="104">
        <v>200</v>
      </c>
      <c r="F1923" s="70">
        <f t="shared" ca="1" si="105"/>
        <v>800</v>
      </c>
      <c r="G1923" s="45"/>
      <c r="H1923" s="45"/>
      <c r="I1923" s="45"/>
      <c r="J1923" s="45"/>
    </row>
    <row r="1924" spans="1:10" ht="13.5" customHeight="1" x14ac:dyDescent="0.25">
      <c r="A1924" s="119">
        <v>50101634</v>
      </c>
      <c r="B1924" s="101" t="str">
        <f t="shared" ca="1" si="104"/>
        <v>Fruta fresca</v>
      </c>
      <c r="C1924" s="106" t="s">
        <v>18873</v>
      </c>
      <c r="D1924" s="103">
        <v>12</v>
      </c>
      <c r="E1924" s="104">
        <v>430</v>
      </c>
      <c r="F1924" s="70">
        <f t="shared" ca="1" si="105"/>
        <v>5160</v>
      </c>
      <c r="G1924" s="45"/>
      <c r="H1924" s="45"/>
      <c r="I1924" s="45"/>
      <c r="J1924" s="45"/>
    </row>
    <row r="1925" spans="1:10" ht="13.5" customHeight="1" x14ac:dyDescent="0.25">
      <c r="A1925" s="119">
        <v>50101634</v>
      </c>
      <c r="B1925" s="101" t="str">
        <f t="shared" ca="1" si="104"/>
        <v>Fruta fresca</v>
      </c>
      <c r="C1925" s="106" t="s">
        <v>18873</v>
      </c>
      <c r="D1925" s="103">
        <v>8</v>
      </c>
      <c r="E1925" s="104">
        <v>200</v>
      </c>
      <c r="F1925" s="70">
        <f t="shared" ca="1" si="105"/>
        <v>1600</v>
      </c>
      <c r="G1925" s="45"/>
      <c r="H1925" s="45"/>
      <c r="I1925" s="45"/>
      <c r="J1925" s="45"/>
    </row>
    <row r="1926" spans="1:10" ht="13.5" customHeight="1" x14ac:dyDescent="0.25">
      <c r="A1926" s="119">
        <v>50101634</v>
      </c>
      <c r="B1926" s="101" t="str">
        <f t="shared" ca="1" si="104"/>
        <v>Fruta fresca</v>
      </c>
      <c r="C1926" s="106" t="s">
        <v>18873</v>
      </c>
      <c r="D1926" s="103">
        <v>9</v>
      </c>
      <c r="E1926" s="104">
        <v>200</v>
      </c>
      <c r="F1926" s="70">
        <f t="shared" ca="1" si="105"/>
        <v>1800</v>
      </c>
      <c r="G1926" s="45"/>
      <c r="H1926" s="45"/>
      <c r="I1926" s="45"/>
      <c r="J1926" s="45"/>
    </row>
    <row r="1927" spans="1:10" ht="13.5" customHeight="1" x14ac:dyDescent="0.25">
      <c r="A1927" s="119">
        <v>50101634</v>
      </c>
      <c r="B1927" s="101" t="str">
        <f t="shared" ca="1" si="104"/>
        <v>Fruta fresca</v>
      </c>
      <c r="C1927" s="106" t="s">
        <v>18873</v>
      </c>
      <c r="D1927" s="103">
        <v>9</v>
      </c>
      <c r="E1927" s="104">
        <v>230</v>
      </c>
      <c r="F1927" s="70">
        <f t="shared" ca="1" si="105"/>
        <v>2070</v>
      </c>
      <c r="G1927" s="45"/>
      <c r="H1927" s="45"/>
      <c r="I1927" s="45"/>
      <c r="J1927" s="45"/>
    </row>
    <row r="1928" spans="1:10" ht="13.5" customHeight="1" x14ac:dyDescent="0.25">
      <c r="A1928" s="119">
        <v>50101634</v>
      </c>
      <c r="B1928" s="101" t="str">
        <f t="shared" ca="1" si="104"/>
        <v>Fruta fresca</v>
      </c>
      <c r="C1928" s="106" t="s">
        <v>18873</v>
      </c>
      <c r="D1928" s="103">
        <v>4</v>
      </c>
      <c r="E1928" s="104">
        <v>200</v>
      </c>
      <c r="F1928" s="70">
        <f t="shared" ca="1" si="105"/>
        <v>800</v>
      </c>
      <c r="G1928" s="45"/>
      <c r="H1928" s="45"/>
      <c r="I1928" s="45"/>
      <c r="J1928" s="45"/>
    </row>
    <row r="1929" spans="1:10" ht="14.1" customHeight="1" x14ac:dyDescent="0.2">
      <c r="A1929" s="45"/>
      <c r="B1929" s="45"/>
      <c r="C1929" s="45"/>
      <c r="D1929" s="45"/>
      <c r="E1929" s="73" t="s">
        <v>12552</v>
      </c>
      <c r="F1929" s="74">
        <f ca="1">SUM(Table349[MONTO TOTAL ESTIMADO])</f>
        <v>185720</v>
      </c>
      <c r="G1929" s="45"/>
      <c r="H1929" s="45" t="str">
        <f>C1905</f>
        <v>Bienes</v>
      </c>
      <c r="I1929" s="45">
        <f>E1905</f>
        <v>0</v>
      </c>
      <c r="J1929" s="45" t="str">
        <f>D1905</f>
        <v>Compras Menores</v>
      </c>
    </row>
    <row r="1930" spans="1:10" ht="14.1" customHeight="1" thickBot="1" x14ac:dyDescent="0.3"/>
    <row r="1931" spans="1:10" ht="33.75" customHeight="1" thickBot="1" x14ac:dyDescent="0.25">
      <c r="A1931" s="64" t="s">
        <v>16384</v>
      </c>
      <c r="B1931" s="64" t="s">
        <v>161</v>
      </c>
      <c r="C1931" s="64" t="s">
        <v>11726</v>
      </c>
      <c r="D1931" s="64" t="s">
        <v>14379</v>
      </c>
      <c r="E1931" s="64" t="s">
        <v>10964</v>
      </c>
      <c r="F1931" s="64" t="s">
        <v>11097</v>
      </c>
      <c r="G1931" s="45"/>
      <c r="H1931" s="45"/>
      <c r="I1931" s="45"/>
      <c r="J1931" s="45"/>
    </row>
    <row r="1932" spans="1:10" ht="14.1" customHeight="1" thickBot="1" x14ac:dyDescent="0.25">
      <c r="A1932" s="84" t="s">
        <v>18854</v>
      </c>
      <c r="B1932" s="84" t="s">
        <v>18855</v>
      </c>
      <c r="C1932" s="66" t="s">
        <v>6801</v>
      </c>
      <c r="D1932" s="66" t="s">
        <v>1875</v>
      </c>
      <c r="E1932" s="66"/>
      <c r="F1932" s="66"/>
      <c r="G1932" s="45"/>
      <c r="H1932" s="45"/>
      <c r="I1932" s="45"/>
      <c r="J1932" s="45"/>
    </row>
    <row r="1933" spans="1:10" ht="14.1" customHeight="1" thickBot="1" x14ac:dyDescent="0.25">
      <c r="A1933" s="131" t="s">
        <v>14829</v>
      </c>
      <c r="B1933" s="67" t="s">
        <v>8531</v>
      </c>
      <c r="C1933" s="76">
        <v>43341</v>
      </c>
      <c r="D1933" s="131" t="s">
        <v>9388</v>
      </c>
      <c r="E1933" s="67" t="s">
        <v>13095</v>
      </c>
      <c r="F1933" s="80" t="s">
        <v>3080</v>
      </c>
      <c r="G1933" s="45"/>
      <c r="H1933" s="45"/>
      <c r="I1933" s="45"/>
      <c r="J1933" s="45"/>
    </row>
    <row r="1934" spans="1:10" ht="14.1" customHeight="1" thickBot="1" x14ac:dyDescent="0.25">
      <c r="A1934" s="132"/>
      <c r="B1934" s="67" t="s">
        <v>1786</v>
      </c>
      <c r="C1934" s="65">
        <f>IF(C1933="","",IF(AND(MONTH(C1933)&gt;=1,MONTH(C1933)&lt;=3),1,IF(AND(MONTH(C1933)&gt;=4,MONTH(C1933)&lt;=6),2,IF(AND(MONTH(C1933)&gt;=7,MONTH(C1933)&lt;=9),3,4))))</f>
        <v>3</v>
      </c>
      <c r="D1934" s="132"/>
      <c r="E1934" s="67" t="s">
        <v>2417</v>
      </c>
      <c r="F1934" s="80" t="s">
        <v>11114</v>
      </c>
      <c r="G1934" s="45"/>
      <c r="H1934" s="45"/>
      <c r="I1934" s="45"/>
      <c r="J1934" s="45"/>
    </row>
    <row r="1935" spans="1:10" ht="14.1" customHeight="1" thickBot="1" x14ac:dyDescent="0.25">
      <c r="A1935" s="132"/>
      <c r="B1935" s="67" t="s">
        <v>12944</v>
      </c>
      <c r="C1935" s="76">
        <v>43354</v>
      </c>
      <c r="D1935" s="132"/>
      <c r="E1935" s="67" t="s">
        <v>3073</v>
      </c>
      <c r="F1935" s="80" t="s">
        <v>11114</v>
      </c>
      <c r="G1935" s="45"/>
      <c r="H1935" s="45"/>
      <c r="I1935" s="45"/>
      <c r="J1935" s="45"/>
    </row>
    <row r="1936" spans="1:10" ht="14.1" customHeight="1" thickBot="1" x14ac:dyDescent="0.25">
      <c r="A1936" s="132"/>
      <c r="B1936" s="67" t="s">
        <v>1786</v>
      </c>
      <c r="C1936" s="65">
        <f>IF(C1935="","",IF(AND(MONTH(C1935)&gt;=1,MONTH(C1935)&lt;=3),1,IF(AND(MONTH(C1935)&gt;=4,MONTH(C1935)&lt;=6),2,IF(AND(MONTH(C1935)&gt;=7,MONTH(C1935)&lt;=9),3,4))))</f>
        <v>3</v>
      </c>
      <c r="D1936" s="132"/>
      <c r="E1936" s="67" t="s">
        <v>13194</v>
      </c>
      <c r="F1936" s="80" t="s">
        <v>11114</v>
      </c>
      <c r="G1936" s="45"/>
      <c r="H1936" s="45"/>
      <c r="I1936" s="45"/>
      <c r="J1936" s="45"/>
    </row>
    <row r="1937" spans="1:10" ht="14.1" customHeight="1" thickBot="1" x14ac:dyDescent="0.25">
      <c r="A1937" s="45"/>
      <c r="B1937" s="45"/>
      <c r="C1937" s="45"/>
      <c r="D1937" s="45"/>
      <c r="E1937" s="45"/>
      <c r="F1937" s="45"/>
      <c r="G1937" s="45"/>
      <c r="H1937" s="45"/>
      <c r="I1937" s="45"/>
      <c r="J1937" s="45"/>
    </row>
    <row r="1938" spans="1:10" ht="14.1" customHeight="1" thickBot="1" x14ac:dyDescent="0.25">
      <c r="A1938" s="72" t="s">
        <v>15737</v>
      </c>
      <c r="B1938" s="72" t="s">
        <v>16148</v>
      </c>
      <c r="C1938" s="72" t="s">
        <v>15643</v>
      </c>
      <c r="D1938" s="72" t="s">
        <v>15253</v>
      </c>
      <c r="E1938" s="72" t="s">
        <v>6935</v>
      </c>
      <c r="F1938" s="72" t="s">
        <v>15282</v>
      </c>
      <c r="G1938" s="45"/>
      <c r="H1938" s="45"/>
      <c r="I1938" s="45"/>
      <c r="J1938" s="45"/>
    </row>
    <row r="1939" spans="1:10" ht="13.5" customHeight="1" x14ac:dyDescent="0.25">
      <c r="A1939" s="92">
        <v>86101705</v>
      </c>
      <c r="B1939" s="69" t="str">
        <f ca="1">IFERROR(INDEX(UNSPSCDes,MATCH(INDIRECT(ADDRESS(ROW(),COLUMN()-1,4)),UNSPSCCode,0)),"")</f>
        <v>Capacitación administrativa</v>
      </c>
      <c r="C1939" s="81" t="s">
        <v>18873</v>
      </c>
      <c r="D1939" s="92">
        <v>5</v>
      </c>
      <c r="E1939" s="90">
        <v>696000</v>
      </c>
      <c r="F1939" s="70">
        <f ca="1">INDIRECT(ADDRESS(ROW(),COLUMN()-2,4))*INDIRECT(ADDRESS(ROW(),COLUMN()-1,4))</f>
        <v>3480000</v>
      </c>
      <c r="G1939" s="45"/>
      <c r="H1939" s="45"/>
      <c r="I1939" s="45"/>
      <c r="J1939" s="45"/>
    </row>
    <row r="1940" spans="1:10" ht="14.1" customHeight="1" x14ac:dyDescent="0.2">
      <c r="A1940" s="45"/>
      <c r="B1940" s="45"/>
      <c r="C1940" s="45"/>
      <c r="D1940" s="45"/>
      <c r="E1940" s="73" t="s">
        <v>12552</v>
      </c>
      <c r="F1940" s="74">
        <f ca="1">SUM(Table350[MONTO TOTAL ESTIMADO])</f>
        <v>3480000</v>
      </c>
      <c r="G1940" s="45"/>
      <c r="H1940" s="45" t="str">
        <f>C1932</f>
        <v>Servicios</v>
      </c>
      <c r="I1940" s="45">
        <f>E1932</f>
        <v>0</v>
      </c>
      <c r="J1940" s="45" t="str">
        <f>D1932</f>
        <v>Comparacion de Precios</v>
      </c>
    </row>
    <row r="1941" spans="1:10" ht="14.1" customHeight="1" thickBot="1" x14ac:dyDescent="0.3"/>
    <row r="1942" spans="1:10" ht="33.75" customHeight="1" thickBot="1" x14ac:dyDescent="0.25">
      <c r="A1942" s="64" t="s">
        <v>16384</v>
      </c>
      <c r="B1942" s="64" t="s">
        <v>161</v>
      </c>
      <c r="C1942" s="64" t="s">
        <v>11726</v>
      </c>
      <c r="D1942" s="64" t="s">
        <v>14379</v>
      </c>
      <c r="E1942" s="64" t="s">
        <v>10964</v>
      </c>
      <c r="F1942" s="64" t="s">
        <v>11097</v>
      </c>
      <c r="G1942" s="45"/>
      <c r="H1942" s="45"/>
      <c r="I1942" s="45"/>
      <c r="J1942" s="45"/>
    </row>
    <row r="1943" spans="1:10" ht="14.1" customHeight="1" thickBot="1" x14ac:dyDescent="0.25">
      <c r="A1943" s="84" t="s">
        <v>18833</v>
      </c>
      <c r="B1943" s="84" t="s">
        <v>18834</v>
      </c>
      <c r="C1943" s="66" t="s">
        <v>6801</v>
      </c>
      <c r="D1943" s="66" t="s">
        <v>5891</v>
      </c>
      <c r="E1943" s="66"/>
      <c r="F1943" s="66"/>
      <c r="G1943" s="45"/>
      <c r="H1943" s="45"/>
      <c r="I1943" s="45"/>
      <c r="J1943" s="45"/>
    </row>
    <row r="1944" spans="1:10" ht="14.1" customHeight="1" thickBot="1" x14ac:dyDescent="0.25">
      <c r="A1944" s="131" t="s">
        <v>14829</v>
      </c>
      <c r="B1944" s="67" t="s">
        <v>8531</v>
      </c>
      <c r="C1944" s="76">
        <v>43346</v>
      </c>
      <c r="D1944" s="131" t="s">
        <v>9388</v>
      </c>
      <c r="E1944" s="67" t="s">
        <v>13095</v>
      </c>
      <c r="F1944" s="80" t="s">
        <v>3080</v>
      </c>
      <c r="G1944" s="45"/>
      <c r="H1944" s="45"/>
      <c r="I1944" s="45"/>
      <c r="J1944" s="45"/>
    </row>
    <row r="1945" spans="1:10" ht="14.1" customHeight="1" thickBot="1" x14ac:dyDescent="0.25">
      <c r="A1945" s="132"/>
      <c r="B1945" s="67" t="s">
        <v>1786</v>
      </c>
      <c r="C1945" s="65">
        <f>IF(C1944="","",IF(AND(MONTH(C1944)&gt;=1,MONTH(C1944)&lt;=3),1,IF(AND(MONTH(C1944)&gt;=4,MONTH(C1944)&lt;=6),2,IF(AND(MONTH(C1944)&gt;=7,MONTH(C1944)&lt;=9),3,4))))</f>
        <v>3</v>
      </c>
      <c r="D1945" s="132"/>
      <c r="E1945" s="67" t="s">
        <v>2417</v>
      </c>
      <c r="F1945" s="80" t="s">
        <v>11114</v>
      </c>
      <c r="G1945" s="45"/>
      <c r="H1945" s="45"/>
      <c r="I1945" s="45"/>
      <c r="J1945" s="45"/>
    </row>
    <row r="1946" spans="1:10" ht="14.1" customHeight="1" thickBot="1" x14ac:dyDescent="0.25">
      <c r="A1946" s="132"/>
      <c r="B1946" s="67" t="s">
        <v>12944</v>
      </c>
      <c r="C1946" s="76">
        <v>43346</v>
      </c>
      <c r="D1946" s="132"/>
      <c r="E1946" s="67" t="s">
        <v>3073</v>
      </c>
      <c r="F1946" s="80" t="s">
        <v>11114</v>
      </c>
      <c r="G1946" s="45"/>
      <c r="H1946" s="45"/>
      <c r="I1946" s="45"/>
      <c r="J1946" s="45"/>
    </row>
    <row r="1947" spans="1:10" ht="14.1" customHeight="1" thickBot="1" x14ac:dyDescent="0.25">
      <c r="A1947" s="132"/>
      <c r="B1947" s="67" t="s">
        <v>1786</v>
      </c>
      <c r="C1947" s="65">
        <f>IF(C1946="","",IF(AND(MONTH(C1946)&gt;=1,MONTH(C1946)&lt;=3),1,IF(AND(MONTH(C1946)&gt;=4,MONTH(C1946)&lt;=6),2,IF(AND(MONTH(C1946)&gt;=7,MONTH(C1946)&lt;=9),3,4))))</f>
        <v>3</v>
      </c>
      <c r="D1947" s="132"/>
      <c r="E1947" s="67" t="s">
        <v>13194</v>
      </c>
      <c r="F1947" s="80" t="s">
        <v>11114</v>
      </c>
      <c r="G1947" s="45"/>
      <c r="H1947" s="45"/>
      <c r="I1947" s="45"/>
      <c r="J1947" s="45"/>
    </row>
    <row r="1948" spans="1:10" ht="14.1" customHeight="1" thickBot="1" x14ac:dyDescent="0.25">
      <c r="A1948" s="45"/>
      <c r="B1948" s="45"/>
      <c r="C1948" s="45"/>
      <c r="D1948" s="45"/>
      <c r="E1948" s="45"/>
      <c r="F1948" s="45"/>
      <c r="G1948" s="45"/>
      <c r="H1948" s="45"/>
      <c r="I1948" s="45"/>
      <c r="J1948" s="45"/>
    </row>
    <row r="1949" spans="1:10" ht="14.1" customHeight="1" thickBot="1" x14ac:dyDescent="0.25">
      <c r="A1949" s="72" t="s">
        <v>15737</v>
      </c>
      <c r="B1949" s="72" t="s">
        <v>16148</v>
      </c>
      <c r="C1949" s="72" t="s">
        <v>15643</v>
      </c>
      <c r="D1949" s="72" t="s">
        <v>15253</v>
      </c>
      <c r="E1949" s="72" t="s">
        <v>6935</v>
      </c>
      <c r="F1949" s="72" t="s">
        <v>15282</v>
      </c>
      <c r="G1949" s="45"/>
      <c r="H1949" s="45"/>
      <c r="I1949" s="45"/>
      <c r="J1949" s="45"/>
    </row>
    <row r="1950" spans="1:10" ht="13.5" customHeight="1" x14ac:dyDescent="0.2">
      <c r="A1950" s="85">
        <v>15101505</v>
      </c>
      <c r="B1950" s="69" t="str">
        <f ca="1">IFERROR(INDEX(UNSPSCDes,MATCH(INDIRECT(ADDRESS(ROW(),COLUMN()-1,4)),UNSPSCCode,0)),"")</f>
        <v>Combustible diesel</v>
      </c>
      <c r="C1950" s="81" t="s">
        <v>9562</v>
      </c>
      <c r="D1950" s="81">
        <v>3608</v>
      </c>
      <c r="E1950" s="71">
        <v>182.6</v>
      </c>
      <c r="F1950" s="70">
        <f ca="1">INDIRECT(ADDRESS(ROW(),COLUMN()-2,4))*INDIRECT(ADDRESS(ROW(),COLUMN()-1,4))</f>
        <v>658820.79999999993</v>
      </c>
      <c r="G1950" s="45"/>
      <c r="H1950" s="45"/>
      <c r="I1950" s="45"/>
      <c r="J1950" s="45"/>
    </row>
    <row r="1951" spans="1:10" ht="14.1" customHeight="1" x14ac:dyDescent="0.2">
      <c r="A1951" s="45"/>
      <c r="B1951" s="45"/>
      <c r="C1951" s="45"/>
      <c r="D1951" s="45"/>
      <c r="E1951" s="73" t="s">
        <v>12552</v>
      </c>
      <c r="F1951" s="74">
        <f ca="1">SUM(Table351[MONTO TOTAL ESTIMADO])</f>
        <v>658820.79999999993</v>
      </c>
      <c r="G1951" s="45"/>
      <c r="H1951" s="45" t="str">
        <f>C1943</f>
        <v>Servicios</v>
      </c>
      <c r="I1951" s="45">
        <f>E1943</f>
        <v>0</v>
      </c>
      <c r="J1951" s="45" t="str">
        <f>D1943</f>
        <v xml:space="preserve">Excepción - Bienes o servicios con exclusividad </v>
      </c>
    </row>
    <row r="1952" spans="1:10" ht="14.1" customHeight="1" thickBot="1" x14ac:dyDescent="0.3"/>
    <row r="1953" spans="1:10" ht="33.75" customHeight="1" thickBot="1" x14ac:dyDescent="0.25">
      <c r="A1953" s="64" t="s">
        <v>16384</v>
      </c>
      <c r="B1953" s="64" t="s">
        <v>161</v>
      </c>
      <c r="C1953" s="64" t="s">
        <v>11726</v>
      </c>
      <c r="D1953" s="64" t="s">
        <v>14379</v>
      </c>
      <c r="E1953" s="64" t="s">
        <v>10964</v>
      </c>
      <c r="F1953" s="64" t="s">
        <v>11097</v>
      </c>
      <c r="G1953" s="45"/>
      <c r="H1953" s="45"/>
      <c r="I1953" s="45"/>
      <c r="J1953" s="45"/>
    </row>
    <row r="1954" spans="1:10" ht="14.1" customHeight="1" thickBot="1" x14ac:dyDescent="0.25">
      <c r="A1954" s="84" t="s">
        <v>18851</v>
      </c>
      <c r="B1954" s="84" t="s">
        <v>18852</v>
      </c>
      <c r="C1954" s="66" t="s">
        <v>6801</v>
      </c>
      <c r="D1954" s="66" t="s">
        <v>17484</v>
      </c>
      <c r="E1954" s="66"/>
      <c r="F1954" s="66"/>
      <c r="G1954" s="45"/>
      <c r="H1954" s="45"/>
      <c r="I1954" s="45"/>
      <c r="J1954" s="45"/>
    </row>
    <row r="1955" spans="1:10" ht="14.1" customHeight="1" thickBot="1" x14ac:dyDescent="0.25">
      <c r="A1955" s="131" t="s">
        <v>14829</v>
      </c>
      <c r="B1955" s="67" t="s">
        <v>8531</v>
      </c>
      <c r="C1955" s="76">
        <v>43353</v>
      </c>
      <c r="D1955" s="131" t="s">
        <v>9388</v>
      </c>
      <c r="E1955" s="67" t="s">
        <v>13095</v>
      </c>
      <c r="F1955" s="80" t="s">
        <v>3080</v>
      </c>
      <c r="G1955" s="45"/>
      <c r="H1955" s="45"/>
      <c r="I1955" s="45"/>
      <c r="J1955" s="45"/>
    </row>
    <row r="1956" spans="1:10" ht="14.1" customHeight="1" thickBot="1" x14ac:dyDescent="0.25">
      <c r="A1956" s="132"/>
      <c r="B1956" s="67" t="s">
        <v>1786</v>
      </c>
      <c r="C1956" s="65">
        <f>IF(C1955="","",IF(AND(MONTH(C1955)&gt;=1,MONTH(C1955)&lt;=3),1,IF(AND(MONTH(C1955)&gt;=4,MONTH(C1955)&lt;=6),2,IF(AND(MONTH(C1955)&gt;=7,MONTH(C1955)&lt;=9),3,4))))</f>
        <v>3</v>
      </c>
      <c r="D1956" s="132"/>
      <c r="E1956" s="67" t="s">
        <v>2417</v>
      </c>
      <c r="F1956" s="80" t="s">
        <v>11114</v>
      </c>
      <c r="G1956" s="45"/>
      <c r="H1956" s="45"/>
      <c r="I1956" s="45"/>
      <c r="J1956" s="45"/>
    </row>
    <row r="1957" spans="1:10" ht="14.1" customHeight="1" thickBot="1" x14ac:dyDescent="0.25">
      <c r="A1957" s="132"/>
      <c r="B1957" s="67" t="s">
        <v>12944</v>
      </c>
      <c r="C1957" s="76">
        <v>43356</v>
      </c>
      <c r="D1957" s="132"/>
      <c r="E1957" s="67" t="s">
        <v>3073</v>
      </c>
      <c r="F1957" s="80" t="s">
        <v>11114</v>
      </c>
      <c r="G1957" s="45"/>
      <c r="H1957" s="45"/>
      <c r="I1957" s="45"/>
      <c r="J1957" s="45"/>
    </row>
    <row r="1958" spans="1:10" ht="14.1" customHeight="1" thickBot="1" x14ac:dyDescent="0.25">
      <c r="A1958" s="132"/>
      <c r="B1958" s="67" t="s">
        <v>1786</v>
      </c>
      <c r="C1958" s="65">
        <f>IF(C1957="","",IF(AND(MONTH(C1957)&gt;=1,MONTH(C1957)&lt;=3),1,IF(AND(MONTH(C1957)&gt;=4,MONTH(C1957)&lt;=6),2,IF(AND(MONTH(C1957)&gt;=7,MONTH(C1957)&lt;=9),3,4))))</f>
        <v>3</v>
      </c>
      <c r="D1958" s="132"/>
      <c r="E1958" s="67" t="s">
        <v>13194</v>
      </c>
      <c r="F1958" s="80" t="s">
        <v>11114</v>
      </c>
      <c r="G1958" s="45"/>
      <c r="H1958" s="45"/>
      <c r="I1958" s="45"/>
      <c r="J1958" s="45"/>
    </row>
    <row r="1959" spans="1:10" ht="14.1" customHeight="1" thickBot="1" x14ac:dyDescent="0.25">
      <c r="A1959" s="45"/>
      <c r="B1959" s="45"/>
      <c r="C1959" s="45"/>
      <c r="D1959" s="45"/>
      <c r="E1959" s="45"/>
      <c r="F1959" s="45"/>
      <c r="G1959" s="45"/>
      <c r="H1959" s="45"/>
      <c r="I1959" s="45"/>
      <c r="J1959" s="45"/>
    </row>
    <row r="1960" spans="1:10" ht="14.1" customHeight="1" thickBot="1" x14ac:dyDescent="0.25">
      <c r="A1960" s="95" t="s">
        <v>15737</v>
      </c>
      <c r="B1960" s="95" t="s">
        <v>16148</v>
      </c>
      <c r="C1960" s="95" t="s">
        <v>15643</v>
      </c>
      <c r="D1960" s="95" t="s">
        <v>15253</v>
      </c>
      <c r="E1960" s="95" t="s">
        <v>6935</v>
      </c>
      <c r="F1960" s="72" t="s">
        <v>15282</v>
      </c>
      <c r="G1960" s="45"/>
      <c r="H1960" s="45"/>
      <c r="I1960" s="45"/>
      <c r="J1960" s="45"/>
    </row>
    <row r="1961" spans="1:10" ht="14.1" customHeight="1" x14ac:dyDescent="0.25">
      <c r="A1961" s="100">
        <v>24141704</v>
      </c>
      <c r="B1961" s="101" t="str">
        <f ca="1">IFERROR(INDEX(UNSPSCDes,MATCH(INDIRECT(ADDRESS(ROW(),COLUMN()-1,4)),UNSPSCCode,0)),"")</f>
        <v>Instrucciones o insertos impresos</v>
      </c>
      <c r="C1961" s="106" t="s">
        <v>18873</v>
      </c>
      <c r="D1961" s="97">
        <v>2</v>
      </c>
      <c r="E1961" s="98">
        <v>1750</v>
      </c>
      <c r="F1961" s="70">
        <f ca="1">INDIRECT(ADDRESS(ROW(),COLUMN()-2,4))*INDIRECT(ADDRESS(ROW(),COLUMN()-1,4))</f>
        <v>3500</v>
      </c>
      <c r="G1961" s="45"/>
      <c r="H1961" s="45"/>
      <c r="I1961" s="45"/>
      <c r="J1961" s="45"/>
    </row>
    <row r="1962" spans="1:10" ht="13.5" customHeight="1" x14ac:dyDescent="0.25">
      <c r="A1962" s="100">
        <v>55121621</v>
      </c>
      <c r="B1962" s="101" t="str">
        <f ca="1">IFERROR(INDEX(UNSPSCDes,MATCH(INDIRECT(ADDRESS(ROW(),COLUMN()-1,4)),UNSPSCCode,0)),"")</f>
        <v>Sellos notariales</v>
      </c>
      <c r="C1962" s="106" t="s">
        <v>18873</v>
      </c>
      <c r="D1962" s="97">
        <v>1</v>
      </c>
      <c r="E1962" s="98">
        <v>1500</v>
      </c>
      <c r="F1962" s="70">
        <f ca="1">INDIRECT(ADDRESS(ROW(),COLUMN()-2,4))*INDIRECT(ADDRESS(ROW(),COLUMN()-1,4))</f>
        <v>1500</v>
      </c>
      <c r="G1962" s="45"/>
      <c r="H1962" s="45"/>
      <c r="I1962" s="45"/>
      <c r="J1962" s="45"/>
    </row>
    <row r="1963" spans="1:10" ht="13.5" customHeight="1" x14ac:dyDescent="0.25">
      <c r="A1963" s="100">
        <v>55121621</v>
      </c>
      <c r="B1963" s="101" t="str">
        <f ca="1">IFERROR(INDEX(UNSPSCDes,MATCH(INDIRECT(ADDRESS(ROW(),COLUMN()-1,4)),UNSPSCCode,0)),"")</f>
        <v>Sellos notariales</v>
      </c>
      <c r="C1963" s="106" t="s">
        <v>18873</v>
      </c>
      <c r="D1963" s="97">
        <v>4</v>
      </c>
      <c r="E1963" s="98">
        <v>1500</v>
      </c>
      <c r="F1963" s="70">
        <f ca="1">INDIRECT(ADDRESS(ROW(),COLUMN()-2,4))*INDIRECT(ADDRESS(ROW(),COLUMN()-1,4))</f>
        <v>6000</v>
      </c>
      <c r="G1963" s="45"/>
      <c r="H1963" s="45"/>
      <c r="I1963" s="45"/>
      <c r="J1963" s="45"/>
    </row>
    <row r="1964" spans="1:10" ht="13.5" customHeight="1" x14ac:dyDescent="0.25">
      <c r="A1964" s="100">
        <v>14111604</v>
      </c>
      <c r="B1964" s="101" t="str">
        <f ca="1">IFERROR(INDEX(UNSPSCDes,MATCH(INDIRECT(ADDRESS(ROW(),COLUMN()-1,4)),UNSPSCCode,0)),"")</f>
        <v>Tarjetas de presentación</v>
      </c>
      <c r="C1964" s="106" t="s">
        <v>18873</v>
      </c>
      <c r="D1964" s="97">
        <v>11</v>
      </c>
      <c r="E1964" s="98">
        <v>3200</v>
      </c>
      <c r="F1964" s="70">
        <f ca="1">INDIRECT(ADDRESS(ROW(),COLUMN()-2,4))*INDIRECT(ADDRESS(ROW(),COLUMN()-1,4))</f>
        <v>35200</v>
      </c>
      <c r="G1964" s="45"/>
      <c r="H1964" s="45"/>
      <c r="I1964" s="45"/>
      <c r="J1964" s="45"/>
    </row>
    <row r="1965" spans="1:10" ht="14.1" customHeight="1" x14ac:dyDescent="0.2">
      <c r="A1965" s="45"/>
      <c r="B1965" s="45"/>
      <c r="C1965" s="45"/>
      <c r="D1965" s="45"/>
      <c r="E1965" s="73" t="s">
        <v>12552</v>
      </c>
      <c r="F1965" s="74">
        <f ca="1">SUM(Table352[MONTO TOTAL ESTIMADO])</f>
        <v>46200</v>
      </c>
      <c r="G1965" s="45"/>
      <c r="H1965" s="45" t="str">
        <f>C1954</f>
        <v>Servicios</v>
      </c>
      <c r="I1965" s="45">
        <f>E1954</f>
        <v>0</v>
      </c>
      <c r="J1965" s="45" t="str">
        <f>D1954</f>
        <v>Compras Menores</v>
      </c>
    </row>
    <row r="1966" spans="1:10" ht="14.1" customHeight="1" thickBot="1" x14ac:dyDescent="0.3"/>
    <row r="1967" spans="1:10" ht="33.75" customHeight="1" thickBot="1" x14ac:dyDescent="0.25">
      <c r="A1967" s="64" t="s">
        <v>16384</v>
      </c>
      <c r="B1967" s="64" t="s">
        <v>161</v>
      </c>
      <c r="C1967" s="64" t="s">
        <v>11726</v>
      </c>
      <c r="D1967" s="64" t="s">
        <v>14379</v>
      </c>
      <c r="E1967" s="64" t="s">
        <v>10964</v>
      </c>
      <c r="F1967" s="64" t="s">
        <v>11097</v>
      </c>
      <c r="G1967" s="45"/>
      <c r="H1967" s="45"/>
      <c r="I1967" s="45"/>
      <c r="J1967" s="45"/>
    </row>
    <row r="1968" spans="1:10" ht="14.1" customHeight="1" thickBot="1" x14ac:dyDescent="0.25">
      <c r="A1968" s="84" t="s">
        <v>18833</v>
      </c>
      <c r="B1968" s="84" t="s">
        <v>18834</v>
      </c>
      <c r="C1968" s="66" t="s">
        <v>6801</v>
      </c>
      <c r="D1968" s="66" t="s">
        <v>5891</v>
      </c>
      <c r="E1968" s="66"/>
      <c r="F1968" s="66"/>
      <c r="G1968" s="45"/>
      <c r="H1968" s="45"/>
      <c r="I1968" s="45"/>
      <c r="J1968" s="45"/>
    </row>
    <row r="1969" spans="1:10" ht="14.1" customHeight="1" thickBot="1" x14ac:dyDescent="0.25">
      <c r="A1969" s="131" t="s">
        <v>14829</v>
      </c>
      <c r="B1969" s="67" t="s">
        <v>8531</v>
      </c>
      <c r="C1969" s="76">
        <v>43374</v>
      </c>
      <c r="D1969" s="131" t="s">
        <v>9388</v>
      </c>
      <c r="E1969" s="67" t="s">
        <v>13095</v>
      </c>
      <c r="F1969" s="80" t="s">
        <v>3080</v>
      </c>
      <c r="G1969" s="45"/>
      <c r="H1969" s="45"/>
      <c r="I1969" s="45"/>
      <c r="J1969" s="45"/>
    </row>
    <row r="1970" spans="1:10" ht="14.1" customHeight="1" thickBot="1" x14ac:dyDescent="0.25">
      <c r="A1970" s="132"/>
      <c r="B1970" s="67" t="s">
        <v>1786</v>
      </c>
      <c r="C1970" s="65">
        <f>IF(C1969="","",IF(AND(MONTH(C1969)&gt;=1,MONTH(C1969)&lt;=3),1,IF(AND(MONTH(C1969)&gt;=4,MONTH(C1969)&lt;=6),2,IF(AND(MONTH(C1969)&gt;=7,MONTH(C1969)&lt;=9),3,4))))</f>
        <v>4</v>
      </c>
      <c r="D1970" s="132"/>
      <c r="E1970" s="67" t="s">
        <v>2417</v>
      </c>
      <c r="F1970" s="80" t="s">
        <v>11114</v>
      </c>
      <c r="G1970" s="45"/>
      <c r="H1970" s="45"/>
      <c r="I1970" s="45"/>
      <c r="J1970" s="45"/>
    </row>
    <row r="1971" spans="1:10" ht="14.1" customHeight="1" thickBot="1" x14ac:dyDescent="0.25">
      <c r="A1971" s="132"/>
      <c r="B1971" s="67" t="s">
        <v>12944</v>
      </c>
      <c r="C1971" s="76">
        <v>43374</v>
      </c>
      <c r="D1971" s="132"/>
      <c r="E1971" s="67" t="s">
        <v>3073</v>
      </c>
      <c r="F1971" s="80" t="s">
        <v>11114</v>
      </c>
      <c r="G1971" s="45"/>
      <c r="H1971" s="45"/>
      <c r="I1971" s="45"/>
      <c r="J1971" s="45"/>
    </row>
    <row r="1972" spans="1:10" ht="14.1" customHeight="1" thickBot="1" x14ac:dyDescent="0.25">
      <c r="A1972" s="132"/>
      <c r="B1972" s="67" t="s">
        <v>1786</v>
      </c>
      <c r="C1972" s="65">
        <f>IF(C1971="","",IF(AND(MONTH(C1971)&gt;=1,MONTH(C1971)&lt;=3),1,IF(AND(MONTH(C1971)&gt;=4,MONTH(C1971)&lt;=6),2,IF(AND(MONTH(C1971)&gt;=7,MONTH(C1971)&lt;=9),3,4))))</f>
        <v>4</v>
      </c>
      <c r="D1972" s="132"/>
      <c r="E1972" s="67" t="s">
        <v>13194</v>
      </c>
      <c r="F1972" s="80" t="s">
        <v>11114</v>
      </c>
      <c r="G1972" s="45"/>
      <c r="H1972" s="45"/>
      <c r="I1972" s="45"/>
      <c r="J1972" s="45"/>
    </row>
    <row r="1973" spans="1:10" ht="14.1" customHeight="1" thickBot="1" x14ac:dyDescent="0.25">
      <c r="A1973" s="45"/>
      <c r="B1973" s="45"/>
      <c r="C1973" s="45"/>
      <c r="D1973" s="45"/>
      <c r="E1973" s="45"/>
      <c r="F1973" s="45"/>
      <c r="G1973" s="45"/>
      <c r="H1973" s="45"/>
      <c r="I1973" s="45"/>
      <c r="J1973" s="45"/>
    </row>
    <row r="1974" spans="1:10" ht="14.1" customHeight="1" thickBot="1" x14ac:dyDescent="0.25">
      <c r="A1974" s="72" t="s">
        <v>15737</v>
      </c>
      <c r="B1974" s="72" t="s">
        <v>16148</v>
      </c>
      <c r="C1974" s="72" t="s">
        <v>15643</v>
      </c>
      <c r="D1974" s="72" t="s">
        <v>15253</v>
      </c>
      <c r="E1974" s="72" t="s">
        <v>6935</v>
      </c>
      <c r="F1974" s="72" t="s">
        <v>15282</v>
      </c>
      <c r="G1974" s="45"/>
      <c r="H1974" s="45"/>
      <c r="I1974" s="45"/>
      <c r="J1974" s="45"/>
    </row>
    <row r="1975" spans="1:10" ht="13.5" customHeight="1" x14ac:dyDescent="0.2">
      <c r="A1975" s="85">
        <v>15101505</v>
      </c>
      <c r="B1975" s="69" t="str">
        <f ca="1">IFERROR(INDEX(UNSPSCDes,MATCH(INDIRECT(ADDRESS(ROW(),COLUMN()-1,4)),UNSPSCCode,0)),"")</f>
        <v>Combustible diesel</v>
      </c>
      <c r="C1975" s="81" t="s">
        <v>9562</v>
      </c>
      <c r="D1975" s="81">
        <v>3608</v>
      </c>
      <c r="E1975" s="71">
        <v>182.6</v>
      </c>
      <c r="F1975" s="70">
        <f ca="1">INDIRECT(ADDRESS(ROW(),COLUMN()-2,4))*INDIRECT(ADDRESS(ROW(),COLUMN()-1,4))</f>
        <v>658820.79999999993</v>
      </c>
      <c r="G1975" s="45"/>
      <c r="H1975" s="45"/>
      <c r="I1975" s="45"/>
      <c r="J1975" s="45"/>
    </row>
    <row r="1976" spans="1:10" ht="14.1" customHeight="1" x14ac:dyDescent="0.2">
      <c r="A1976" s="45"/>
      <c r="B1976" s="45"/>
      <c r="C1976" s="45"/>
      <c r="D1976" s="45"/>
      <c r="E1976" s="73" t="s">
        <v>12552</v>
      </c>
      <c r="F1976" s="74">
        <f ca="1">SUM(Table353[MONTO TOTAL ESTIMADO])</f>
        <v>658820.79999999993</v>
      </c>
      <c r="G1976" s="45"/>
      <c r="H1976" s="45" t="str">
        <f>C1968</f>
        <v>Servicios</v>
      </c>
      <c r="I1976" s="45">
        <f>E1968</f>
        <v>0</v>
      </c>
      <c r="J1976" s="45" t="str">
        <f>D1968</f>
        <v xml:space="preserve">Excepción - Bienes o servicios con exclusividad </v>
      </c>
    </row>
    <row r="1977" spans="1:10" ht="14.1" customHeight="1" thickBot="1" x14ac:dyDescent="0.3"/>
    <row r="1978" spans="1:10" ht="33.75" customHeight="1" thickBot="1" x14ac:dyDescent="0.25">
      <c r="A1978" s="64" t="s">
        <v>16384</v>
      </c>
      <c r="B1978" s="64" t="s">
        <v>161</v>
      </c>
      <c r="C1978" s="64" t="s">
        <v>11726</v>
      </c>
      <c r="D1978" s="64" t="s">
        <v>14379</v>
      </c>
      <c r="E1978" s="64" t="s">
        <v>10964</v>
      </c>
      <c r="F1978" s="64" t="s">
        <v>11097</v>
      </c>
      <c r="G1978" s="45"/>
      <c r="H1978" s="45"/>
      <c r="I1978" s="45"/>
      <c r="J1978" s="45"/>
    </row>
    <row r="1979" spans="1:10" ht="14.1" customHeight="1" thickBot="1" x14ac:dyDescent="0.25">
      <c r="A1979" s="84" t="s">
        <v>18858</v>
      </c>
      <c r="B1979" s="84" t="s">
        <v>18872</v>
      </c>
      <c r="C1979" s="66" t="s">
        <v>6801</v>
      </c>
      <c r="D1979" s="66" t="s">
        <v>2518</v>
      </c>
      <c r="E1979" s="66"/>
      <c r="F1979" s="66"/>
      <c r="G1979" s="45"/>
      <c r="H1979" s="45"/>
      <c r="I1979" s="45"/>
      <c r="J1979" s="45"/>
    </row>
    <row r="1980" spans="1:10" ht="14.1" customHeight="1" thickBot="1" x14ac:dyDescent="0.25">
      <c r="A1980" s="131" t="s">
        <v>14829</v>
      </c>
      <c r="B1980" s="67" t="s">
        <v>8531</v>
      </c>
      <c r="C1980" s="76">
        <v>43376</v>
      </c>
      <c r="D1980" s="131" t="s">
        <v>9388</v>
      </c>
      <c r="E1980" s="67" t="s">
        <v>13095</v>
      </c>
      <c r="F1980" s="80" t="s">
        <v>3080</v>
      </c>
      <c r="G1980" s="45"/>
      <c r="H1980" s="45"/>
      <c r="I1980" s="45"/>
      <c r="J1980" s="45"/>
    </row>
    <row r="1981" spans="1:10" ht="14.1" customHeight="1" thickBot="1" x14ac:dyDescent="0.25">
      <c r="A1981" s="132"/>
      <c r="B1981" s="67" t="s">
        <v>1786</v>
      </c>
      <c r="C1981" s="65">
        <f>IF(C1980="","",IF(AND(MONTH(C1980)&gt;=1,MONTH(C1980)&lt;=3),1,IF(AND(MONTH(C1980)&gt;=4,MONTH(C1980)&lt;=6),2,IF(AND(MONTH(C1980)&gt;=7,MONTH(C1980)&lt;=9),3,4))))</f>
        <v>4</v>
      </c>
      <c r="D1981" s="132"/>
      <c r="E1981" s="67" t="s">
        <v>2417</v>
      </c>
      <c r="F1981" s="80" t="s">
        <v>11114</v>
      </c>
      <c r="G1981" s="45"/>
      <c r="H1981" s="45"/>
      <c r="I1981" s="45"/>
      <c r="J1981" s="45"/>
    </row>
    <row r="1982" spans="1:10" ht="14.1" customHeight="1" thickBot="1" x14ac:dyDescent="0.25">
      <c r="A1982" s="132"/>
      <c r="B1982" s="67" t="s">
        <v>12944</v>
      </c>
      <c r="C1982" s="76">
        <v>43433</v>
      </c>
      <c r="D1982" s="132"/>
      <c r="E1982" s="67" t="s">
        <v>3073</v>
      </c>
      <c r="F1982" s="80" t="s">
        <v>11114</v>
      </c>
      <c r="G1982" s="45"/>
      <c r="H1982" s="45"/>
      <c r="I1982" s="45"/>
      <c r="J1982" s="45"/>
    </row>
    <row r="1983" spans="1:10" ht="14.1" customHeight="1" thickBot="1" x14ac:dyDescent="0.25">
      <c r="A1983" s="132"/>
      <c r="B1983" s="67" t="s">
        <v>1786</v>
      </c>
      <c r="C1983" s="65">
        <f>IF(C1982="","",IF(AND(MONTH(C1982)&gt;=1,MONTH(C1982)&lt;=3),1,IF(AND(MONTH(C1982)&gt;=4,MONTH(C1982)&lt;=6),2,IF(AND(MONTH(C1982)&gt;=7,MONTH(C1982)&lt;=9),3,4))))</f>
        <v>4</v>
      </c>
      <c r="D1983" s="132"/>
      <c r="E1983" s="67" t="s">
        <v>13194</v>
      </c>
      <c r="F1983" s="80" t="s">
        <v>11114</v>
      </c>
      <c r="G1983" s="45"/>
      <c r="H1983" s="45"/>
      <c r="I1983" s="45"/>
      <c r="J1983" s="45"/>
    </row>
    <row r="1984" spans="1:10" ht="14.1" customHeight="1" thickBot="1" x14ac:dyDescent="0.25">
      <c r="A1984" s="45"/>
      <c r="B1984" s="45"/>
      <c r="C1984" s="45"/>
      <c r="D1984" s="45"/>
      <c r="E1984" s="45"/>
      <c r="F1984" s="45"/>
      <c r="G1984" s="45"/>
      <c r="H1984" s="45"/>
      <c r="I1984" s="45"/>
      <c r="J1984" s="45"/>
    </row>
    <row r="1985" spans="1:10" ht="14.1" customHeight="1" thickBot="1" x14ac:dyDescent="0.25">
      <c r="A1985" s="72" t="s">
        <v>15737</v>
      </c>
      <c r="B1985" s="72" t="s">
        <v>16148</v>
      </c>
      <c r="C1985" s="72" t="s">
        <v>15643</v>
      </c>
      <c r="D1985" s="72" t="s">
        <v>15253</v>
      </c>
      <c r="E1985" s="72" t="s">
        <v>6935</v>
      </c>
      <c r="F1985" s="72" t="s">
        <v>15282</v>
      </c>
      <c r="G1985" s="45"/>
      <c r="H1985" s="45"/>
      <c r="I1985" s="45"/>
      <c r="J1985" s="45"/>
    </row>
    <row r="1986" spans="1:10" ht="13.5" customHeight="1" x14ac:dyDescent="0.2">
      <c r="A1986" s="81">
        <v>84121803</v>
      </c>
      <c r="B1986" s="69" t="str">
        <f ca="1">IFERROR(INDEX(UNSPSCDes,MATCH(INDIRECT(ADDRESS(ROW(),COLUMN()-1,4)),UNSPSCCode,0)),"")</f>
        <v>Bonos del estado</v>
      </c>
      <c r="C1986" s="81" t="s">
        <v>1449</v>
      </c>
      <c r="D1986" s="81">
        <v>12000</v>
      </c>
      <c r="E1986" s="71">
        <v>1000</v>
      </c>
      <c r="F1986" s="70">
        <f ca="1">INDIRECT(ADDRESS(ROW(),COLUMN()-2,4))*INDIRECT(ADDRESS(ROW(),COLUMN()-1,4))</f>
        <v>12000000</v>
      </c>
      <c r="G1986" s="45"/>
      <c r="H1986" s="45"/>
      <c r="I1986" s="45"/>
      <c r="J1986" s="45"/>
    </row>
    <row r="1987" spans="1:10" ht="14.1" customHeight="1" x14ac:dyDescent="0.2">
      <c r="A1987" s="45"/>
      <c r="B1987" s="45"/>
      <c r="C1987" s="45"/>
      <c r="D1987" s="45"/>
      <c r="E1987" s="73" t="s">
        <v>12552</v>
      </c>
      <c r="F1987" s="74">
        <f ca="1">SUM(Table354[MONTO TOTAL ESTIMADO])</f>
        <v>12000000</v>
      </c>
      <c r="G1987" s="45"/>
      <c r="H1987" s="45" t="str">
        <f>C1979</f>
        <v>Servicios</v>
      </c>
      <c r="I1987" s="45">
        <f>E1979</f>
        <v>0</v>
      </c>
      <c r="J1987" s="45" t="str">
        <f>D1979</f>
        <v>Licitacion Publica</v>
      </c>
    </row>
    <row r="1988" spans="1:10" ht="14.1" customHeight="1" thickBot="1" x14ac:dyDescent="0.3"/>
    <row r="1989" spans="1:10" ht="33.75" customHeight="1" thickBot="1" x14ac:dyDescent="0.25">
      <c r="A1989" s="64" t="s">
        <v>16384</v>
      </c>
      <c r="B1989" s="64" t="s">
        <v>161</v>
      </c>
      <c r="C1989" s="64" t="s">
        <v>11726</v>
      </c>
      <c r="D1989" s="64" t="s">
        <v>14379</v>
      </c>
      <c r="E1989" s="64" t="s">
        <v>10964</v>
      </c>
      <c r="F1989" s="64" t="s">
        <v>11097</v>
      </c>
      <c r="G1989" s="45"/>
      <c r="H1989" s="45"/>
      <c r="I1989" s="45"/>
      <c r="J1989" s="45"/>
    </row>
    <row r="1990" spans="1:10" ht="14.1" customHeight="1" thickBot="1" x14ac:dyDescent="0.25">
      <c r="A1990" s="84" t="s">
        <v>18835</v>
      </c>
      <c r="B1990" s="84" t="s">
        <v>18836</v>
      </c>
      <c r="C1990" s="66" t="s">
        <v>17799</v>
      </c>
      <c r="D1990" s="66" t="s">
        <v>5891</v>
      </c>
      <c r="E1990" s="66"/>
      <c r="F1990" s="66"/>
      <c r="G1990" s="45"/>
      <c r="H1990" s="45"/>
      <c r="I1990" s="45"/>
      <c r="J1990" s="45"/>
    </row>
    <row r="1991" spans="1:10" ht="14.1" customHeight="1" thickBot="1" x14ac:dyDescent="0.25">
      <c r="A1991" s="131" t="s">
        <v>14829</v>
      </c>
      <c r="B1991" s="67" t="s">
        <v>8531</v>
      </c>
      <c r="C1991" s="76">
        <v>43381</v>
      </c>
      <c r="D1991" s="131" t="s">
        <v>9388</v>
      </c>
      <c r="E1991" s="67" t="s">
        <v>13095</v>
      </c>
      <c r="F1991" s="80" t="s">
        <v>3080</v>
      </c>
      <c r="G1991" s="45"/>
      <c r="H1991" s="45"/>
      <c r="I1991" s="45"/>
      <c r="J1991" s="45"/>
    </row>
    <row r="1992" spans="1:10" ht="14.1" customHeight="1" thickBot="1" x14ac:dyDescent="0.25">
      <c r="A1992" s="132"/>
      <c r="B1992" s="67" t="s">
        <v>1786</v>
      </c>
      <c r="C1992" s="65">
        <f>IF(C1991="","",IF(AND(MONTH(C1991)&gt;=1,MONTH(C1991)&lt;=3),1,IF(AND(MONTH(C1991)&gt;=4,MONTH(C1991)&lt;=6),2,IF(AND(MONTH(C1991)&gt;=7,MONTH(C1991)&lt;=9),3,4))))</f>
        <v>4</v>
      </c>
      <c r="D1992" s="132"/>
      <c r="E1992" s="67" t="s">
        <v>2417</v>
      </c>
      <c r="F1992" s="80" t="s">
        <v>11114</v>
      </c>
      <c r="G1992" s="45"/>
      <c r="H1992" s="45"/>
      <c r="I1992" s="45"/>
      <c r="J1992" s="45"/>
    </row>
    <row r="1993" spans="1:10" ht="14.1" customHeight="1" thickBot="1" x14ac:dyDescent="0.25">
      <c r="A1993" s="132"/>
      <c r="B1993" s="67" t="s">
        <v>12944</v>
      </c>
      <c r="C1993" s="76">
        <v>43381</v>
      </c>
      <c r="D1993" s="132"/>
      <c r="E1993" s="67" t="s">
        <v>3073</v>
      </c>
      <c r="F1993" s="80" t="s">
        <v>11114</v>
      </c>
      <c r="G1993" s="45"/>
      <c r="H1993" s="45"/>
      <c r="I1993" s="45"/>
      <c r="J1993" s="45"/>
    </row>
    <row r="1994" spans="1:10" ht="14.1" customHeight="1" thickBot="1" x14ac:dyDescent="0.25">
      <c r="A1994" s="132"/>
      <c r="B1994" s="67" t="s">
        <v>1786</v>
      </c>
      <c r="C1994" s="65">
        <f>IF(C1993="","",IF(AND(MONTH(C1993)&gt;=1,MONTH(C1993)&lt;=3),1,IF(AND(MONTH(C1993)&gt;=4,MONTH(C1993)&lt;=6),2,IF(AND(MONTH(C1993)&gt;=7,MONTH(C1993)&lt;=9),3,4))))</f>
        <v>4</v>
      </c>
      <c r="D1994" s="132"/>
      <c r="E1994" s="67" t="s">
        <v>13194</v>
      </c>
      <c r="F1994" s="80" t="s">
        <v>11114</v>
      </c>
      <c r="G1994" s="45"/>
      <c r="H1994" s="45"/>
      <c r="I1994" s="45"/>
      <c r="J1994" s="45"/>
    </row>
    <row r="1995" spans="1:10" ht="14.1" customHeight="1" thickBot="1" x14ac:dyDescent="0.25">
      <c r="A1995" s="45"/>
      <c r="B1995" s="45"/>
      <c r="C1995" s="45"/>
      <c r="D1995" s="45"/>
      <c r="E1995" s="45"/>
      <c r="F1995" s="45"/>
      <c r="G1995" s="45"/>
      <c r="H1995" s="45"/>
      <c r="I1995" s="45"/>
      <c r="J1995" s="45"/>
    </row>
    <row r="1996" spans="1:10" ht="14.1" customHeight="1" thickBot="1" x14ac:dyDescent="0.25">
      <c r="A1996" s="72" t="s">
        <v>15737</v>
      </c>
      <c r="B1996" s="72" t="s">
        <v>16148</v>
      </c>
      <c r="C1996" s="72" t="s">
        <v>15643</v>
      </c>
      <c r="D1996" s="72" t="s">
        <v>15253</v>
      </c>
      <c r="E1996" s="72" t="s">
        <v>6935</v>
      </c>
      <c r="F1996" s="72" t="s">
        <v>15282</v>
      </c>
      <c r="G1996" s="45"/>
      <c r="H1996" s="45"/>
      <c r="I1996" s="45"/>
      <c r="J1996" s="45"/>
    </row>
    <row r="1997" spans="1:10" ht="13.5" customHeight="1" x14ac:dyDescent="0.2">
      <c r="A1997" s="85">
        <v>15101505</v>
      </c>
      <c r="B1997" s="69" t="str">
        <f ca="1">IFERROR(INDEX(UNSPSCDes,MATCH(INDIRECT(ADDRESS(ROW(),COLUMN()-1,4)),UNSPSCCode,0)),"")</f>
        <v>Combustible diesel</v>
      </c>
      <c r="C1997" s="81" t="s">
        <v>9562</v>
      </c>
      <c r="D1997" s="81">
        <v>1029</v>
      </c>
      <c r="E1997" s="71">
        <v>182.6</v>
      </c>
      <c r="F1997" s="70">
        <f ca="1">INDIRECT(ADDRESS(ROW(),COLUMN()-2,4))*INDIRECT(ADDRESS(ROW(),COLUMN()-1,4))</f>
        <v>187895.4</v>
      </c>
      <c r="G1997" s="45"/>
      <c r="H1997" s="45"/>
      <c r="I1997" s="45"/>
      <c r="J1997" s="45"/>
    </row>
    <row r="1998" spans="1:10" ht="14.1" customHeight="1" x14ac:dyDescent="0.2">
      <c r="A1998" s="45"/>
      <c r="B1998" s="45"/>
      <c r="C1998" s="45"/>
      <c r="D1998" s="45"/>
      <c r="E1998" s="73" t="s">
        <v>12552</v>
      </c>
      <c r="F1998" s="74">
        <f ca="1">SUM(Table355[MONTO TOTAL ESTIMADO])</f>
        <v>187895.4</v>
      </c>
      <c r="G1998" s="45"/>
      <c r="H1998" s="45" t="str">
        <f>C1990</f>
        <v>Bienes</v>
      </c>
      <c r="I1998" s="45">
        <f>E1990</f>
        <v>0</v>
      </c>
      <c r="J1998" s="45" t="str">
        <f>D1990</f>
        <v xml:space="preserve">Excepción - Bienes o servicios con exclusividad </v>
      </c>
    </row>
    <row r="1999" spans="1:10" ht="14.1" customHeight="1" thickBot="1" x14ac:dyDescent="0.3"/>
    <row r="2000" spans="1:10" ht="33.75" customHeight="1" thickBot="1" x14ac:dyDescent="0.25">
      <c r="A2000" s="64" t="s">
        <v>16384</v>
      </c>
      <c r="B2000" s="64" t="s">
        <v>161</v>
      </c>
      <c r="C2000" s="64" t="s">
        <v>11726</v>
      </c>
      <c r="D2000" s="64" t="s">
        <v>14379</v>
      </c>
      <c r="E2000" s="64" t="s">
        <v>10964</v>
      </c>
      <c r="F2000" s="64" t="s">
        <v>11097</v>
      </c>
      <c r="G2000" s="45"/>
      <c r="H2000" s="45"/>
      <c r="I2000" s="45"/>
      <c r="J2000" s="45"/>
    </row>
    <row r="2001" spans="1:10" ht="14.1" customHeight="1" thickBot="1" x14ac:dyDescent="0.25">
      <c r="A2001" s="84" t="s">
        <v>18847</v>
      </c>
      <c r="B2001" s="84" t="s">
        <v>18846</v>
      </c>
      <c r="C2001" s="66" t="s">
        <v>17799</v>
      </c>
      <c r="D2001" s="66" t="s">
        <v>1875</v>
      </c>
      <c r="E2001" s="66"/>
      <c r="F2001" s="66"/>
      <c r="G2001" s="45"/>
      <c r="H2001" s="45"/>
      <c r="I2001" s="45"/>
      <c r="J2001" s="45"/>
    </row>
    <row r="2002" spans="1:10" ht="14.1" customHeight="1" thickBot="1" x14ac:dyDescent="0.25">
      <c r="A2002" s="131" t="s">
        <v>14829</v>
      </c>
      <c r="B2002" s="67" t="s">
        <v>8531</v>
      </c>
      <c r="C2002" s="76">
        <v>43383</v>
      </c>
      <c r="D2002" s="131" t="s">
        <v>9388</v>
      </c>
      <c r="E2002" s="67" t="s">
        <v>13095</v>
      </c>
      <c r="F2002" s="80" t="s">
        <v>3080</v>
      </c>
      <c r="G2002" s="45"/>
      <c r="H2002" s="45"/>
      <c r="I2002" s="45"/>
      <c r="J2002" s="45"/>
    </row>
    <row r="2003" spans="1:10" ht="14.1" customHeight="1" thickBot="1" x14ac:dyDescent="0.25">
      <c r="A2003" s="132"/>
      <c r="B2003" s="67" t="s">
        <v>1786</v>
      </c>
      <c r="C2003" s="65">
        <f>IF(C2002="","",IF(AND(MONTH(C2002)&gt;=1,MONTH(C2002)&lt;=3),1,IF(AND(MONTH(C2002)&gt;=4,MONTH(C2002)&lt;=6),2,IF(AND(MONTH(C2002)&gt;=7,MONTH(C2002)&lt;=9),3,4))))</f>
        <v>4</v>
      </c>
      <c r="D2003" s="132"/>
      <c r="E2003" s="67" t="s">
        <v>2417</v>
      </c>
      <c r="F2003" s="80" t="s">
        <v>11114</v>
      </c>
      <c r="G2003" s="45"/>
      <c r="H2003" s="45"/>
      <c r="I2003" s="45"/>
      <c r="J2003" s="45"/>
    </row>
    <row r="2004" spans="1:10" ht="14.1" customHeight="1" thickBot="1" x14ac:dyDescent="0.25">
      <c r="A2004" s="132"/>
      <c r="B2004" s="67" t="s">
        <v>12944</v>
      </c>
      <c r="C2004" s="76">
        <v>43431</v>
      </c>
      <c r="D2004" s="132"/>
      <c r="E2004" s="67" t="s">
        <v>3073</v>
      </c>
      <c r="F2004" s="80" t="s">
        <v>11114</v>
      </c>
      <c r="G2004" s="45"/>
      <c r="H2004" s="45"/>
      <c r="I2004" s="45"/>
      <c r="J2004" s="45"/>
    </row>
    <row r="2005" spans="1:10" ht="14.1" customHeight="1" thickBot="1" x14ac:dyDescent="0.25">
      <c r="A2005" s="132"/>
      <c r="B2005" s="67" t="s">
        <v>1786</v>
      </c>
      <c r="C2005" s="65">
        <f>IF(C2004="","",IF(AND(MONTH(C2004)&gt;=1,MONTH(C2004)&lt;=3),1,IF(AND(MONTH(C2004)&gt;=4,MONTH(C2004)&lt;=6),2,IF(AND(MONTH(C2004)&gt;=7,MONTH(C2004)&lt;=9),3,4))))</f>
        <v>4</v>
      </c>
      <c r="D2005" s="132"/>
      <c r="E2005" s="67" t="s">
        <v>13194</v>
      </c>
      <c r="F2005" s="80" t="s">
        <v>11114</v>
      </c>
      <c r="G2005" s="45"/>
      <c r="H2005" s="45"/>
      <c r="I2005" s="45"/>
      <c r="J2005" s="45"/>
    </row>
    <row r="2006" spans="1:10" ht="14.1" customHeight="1" thickBot="1" x14ac:dyDescent="0.25">
      <c r="A2006" s="45"/>
      <c r="B2006" s="45"/>
      <c r="C2006" s="45"/>
      <c r="D2006" s="45"/>
      <c r="E2006" s="45"/>
      <c r="F2006" s="45"/>
      <c r="G2006" s="45"/>
      <c r="H2006" s="45"/>
      <c r="I2006" s="45"/>
      <c r="J2006" s="45"/>
    </row>
    <row r="2007" spans="1:10" ht="14.1" customHeight="1" thickBot="1" x14ac:dyDescent="0.25">
      <c r="A2007" s="95" t="s">
        <v>15737</v>
      </c>
      <c r="B2007" s="95" t="s">
        <v>16148</v>
      </c>
      <c r="C2007" s="95" t="s">
        <v>15643</v>
      </c>
      <c r="D2007" s="95" t="s">
        <v>15253</v>
      </c>
      <c r="E2007" s="95" t="s">
        <v>6935</v>
      </c>
      <c r="F2007" s="72" t="s">
        <v>15282</v>
      </c>
      <c r="G2007" s="45"/>
      <c r="H2007" s="45"/>
      <c r="I2007" s="45"/>
      <c r="J2007" s="45"/>
    </row>
    <row r="2008" spans="1:10" ht="14.1" customHeight="1" x14ac:dyDescent="0.25">
      <c r="A2008" s="100">
        <v>43211802</v>
      </c>
      <c r="B2008" s="101" t="str">
        <f t="shared" ref="B2008:B2045" ca="1" si="106">IFERROR(INDEX(UNSPSCDes,MATCH(INDIRECT(ADDRESS(ROW(),COLUMN()-1,4)),UNSPSCCode,0)),"")</f>
        <v>Almohadillas (pads) para mouse</v>
      </c>
      <c r="C2008" s="106" t="s">
        <v>1449</v>
      </c>
      <c r="D2008" s="103">
        <v>26</v>
      </c>
      <c r="E2008" s="104">
        <v>600</v>
      </c>
      <c r="F2008" s="70">
        <f t="shared" ref="F2008:F2045" ca="1" si="107">INDIRECT(ADDRESS(ROW(),COLUMN()-2,4))*INDIRECT(ADDRESS(ROW(),COLUMN()-1,4))</f>
        <v>15600</v>
      </c>
      <c r="G2008" s="45"/>
      <c r="H2008" s="45"/>
      <c r="I2008" s="45"/>
      <c r="J2008" s="45"/>
    </row>
    <row r="2009" spans="1:10" ht="13.5" customHeight="1" x14ac:dyDescent="0.25">
      <c r="A2009" s="100">
        <v>26121616</v>
      </c>
      <c r="B2009" s="101" t="str">
        <f t="shared" ca="1" si="106"/>
        <v>Cable de telecomunicaciones</v>
      </c>
      <c r="C2009" s="106" t="s">
        <v>1449</v>
      </c>
      <c r="D2009" s="103">
        <v>2</v>
      </c>
      <c r="E2009" s="104">
        <v>400</v>
      </c>
      <c r="F2009" s="70">
        <f t="shared" ca="1" si="107"/>
        <v>800</v>
      </c>
      <c r="G2009" s="45"/>
      <c r="H2009" s="45"/>
      <c r="I2009" s="45"/>
      <c r="J2009" s="45"/>
    </row>
    <row r="2010" spans="1:10" ht="13.5" customHeight="1" x14ac:dyDescent="0.25">
      <c r="A2010" s="123">
        <v>44103105</v>
      </c>
      <c r="B2010" s="101" t="str">
        <f t="shared" ca="1" si="106"/>
        <v>Cartuchos de tinta</v>
      </c>
      <c r="C2010" s="106" t="s">
        <v>1449</v>
      </c>
      <c r="D2010" s="103">
        <v>2</v>
      </c>
      <c r="E2010" s="104">
        <v>3200</v>
      </c>
      <c r="F2010" s="70">
        <f t="shared" ca="1" si="107"/>
        <v>6400</v>
      </c>
      <c r="G2010" s="45"/>
      <c r="H2010" s="45"/>
      <c r="I2010" s="45"/>
      <c r="J2010" s="45"/>
    </row>
    <row r="2011" spans="1:10" ht="13.5" customHeight="1" x14ac:dyDescent="0.25">
      <c r="A2011" s="100">
        <v>31201524</v>
      </c>
      <c r="B2011" s="101" t="str">
        <f t="shared" ca="1" si="106"/>
        <v>Cinta para codificación de color</v>
      </c>
      <c r="C2011" s="106" t="s">
        <v>1449</v>
      </c>
      <c r="D2011" s="103">
        <v>4</v>
      </c>
      <c r="E2011" s="104">
        <v>600</v>
      </c>
      <c r="F2011" s="70">
        <f t="shared" ca="1" si="107"/>
        <v>2400</v>
      </c>
      <c r="G2011" s="45"/>
      <c r="H2011" s="45"/>
      <c r="I2011" s="45"/>
      <c r="J2011" s="45"/>
    </row>
    <row r="2012" spans="1:10" ht="13.5" customHeight="1" x14ac:dyDescent="0.25">
      <c r="A2012" s="100">
        <v>43201803</v>
      </c>
      <c r="B2012" s="101" t="str">
        <f t="shared" ca="1" si="106"/>
        <v>Unidades de disco duro</v>
      </c>
      <c r="C2012" s="106" t="s">
        <v>1449</v>
      </c>
      <c r="D2012" s="103">
        <v>1</v>
      </c>
      <c r="E2012" s="104">
        <v>2500</v>
      </c>
      <c r="F2012" s="70">
        <f t="shared" ca="1" si="107"/>
        <v>2500</v>
      </c>
      <c r="G2012" s="45"/>
      <c r="H2012" s="45"/>
      <c r="I2012" s="45"/>
      <c r="J2012" s="45"/>
    </row>
    <row r="2013" spans="1:10" ht="13.5" customHeight="1" x14ac:dyDescent="0.25">
      <c r="A2013" s="100">
        <v>43201803</v>
      </c>
      <c r="B2013" s="101" t="str">
        <f t="shared" ca="1" si="106"/>
        <v>Unidades de disco duro</v>
      </c>
      <c r="C2013" s="106" t="s">
        <v>1449</v>
      </c>
      <c r="D2013" s="103">
        <v>1</v>
      </c>
      <c r="E2013" s="104">
        <v>2500</v>
      </c>
      <c r="F2013" s="70">
        <f t="shared" ca="1" si="107"/>
        <v>2500</v>
      </c>
      <c r="G2013" s="45"/>
      <c r="H2013" s="45"/>
      <c r="I2013" s="45"/>
      <c r="J2013" s="45"/>
    </row>
    <row r="2014" spans="1:10" ht="13.5" customHeight="1" x14ac:dyDescent="0.25">
      <c r="A2014" s="100">
        <v>41113037</v>
      </c>
      <c r="B2014" s="101" t="str">
        <f t="shared" ca="1" si="106"/>
        <v>Lectores de micro placas</v>
      </c>
      <c r="C2014" s="106" t="s">
        <v>1449</v>
      </c>
      <c r="D2014" s="103">
        <v>1</v>
      </c>
      <c r="E2014" s="104">
        <v>2350</v>
      </c>
      <c r="F2014" s="70">
        <f t="shared" ca="1" si="107"/>
        <v>2350</v>
      </c>
      <c r="G2014" s="45"/>
      <c r="H2014" s="45"/>
      <c r="I2014" s="45"/>
      <c r="J2014" s="45"/>
    </row>
    <row r="2015" spans="1:10" ht="13.5" customHeight="1" x14ac:dyDescent="0.25">
      <c r="A2015" s="100">
        <v>32101601</v>
      </c>
      <c r="B2015" s="101" t="str">
        <f t="shared" ca="1" si="106"/>
        <v>Memoria de acceso aleatorio (ram)</v>
      </c>
      <c r="C2015" s="106" t="s">
        <v>1449</v>
      </c>
      <c r="D2015" s="103">
        <v>10</v>
      </c>
      <c r="E2015" s="104">
        <v>5000</v>
      </c>
      <c r="F2015" s="70">
        <f t="shared" ca="1" si="107"/>
        <v>50000</v>
      </c>
      <c r="G2015" s="45"/>
      <c r="H2015" s="45"/>
      <c r="I2015" s="45"/>
      <c r="J2015" s="45"/>
    </row>
    <row r="2016" spans="1:10" ht="13.5" customHeight="1" x14ac:dyDescent="0.25">
      <c r="A2016" s="100">
        <v>43202206</v>
      </c>
      <c r="B2016" s="101" t="str">
        <f t="shared" ca="1" si="106"/>
        <v>Componentes de dispositivo de entrada o unidad de almacenamiento</v>
      </c>
      <c r="C2016" s="106" t="s">
        <v>1449</v>
      </c>
      <c r="D2016" s="103">
        <v>2</v>
      </c>
      <c r="E2016" s="104">
        <v>350</v>
      </c>
      <c r="F2016" s="70">
        <f t="shared" ca="1" si="107"/>
        <v>700</v>
      </c>
      <c r="G2016" s="45"/>
      <c r="H2016" s="45"/>
      <c r="I2016" s="45"/>
      <c r="J2016" s="45"/>
    </row>
    <row r="2017" spans="1:10" ht="13.5" customHeight="1" x14ac:dyDescent="0.25">
      <c r="A2017" s="100">
        <v>43202206</v>
      </c>
      <c r="B2017" s="101" t="str">
        <f t="shared" ca="1" si="106"/>
        <v>Componentes de dispositivo de entrada o unidad de almacenamiento</v>
      </c>
      <c r="C2017" s="106" t="s">
        <v>1449</v>
      </c>
      <c r="D2017" s="103">
        <v>2</v>
      </c>
      <c r="E2017" s="104">
        <v>700</v>
      </c>
      <c r="F2017" s="70">
        <f t="shared" ca="1" si="107"/>
        <v>1400</v>
      </c>
      <c r="G2017" s="45"/>
      <c r="H2017" s="45"/>
      <c r="I2017" s="45"/>
      <c r="J2017" s="45"/>
    </row>
    <row r="2018" spans="1:10" ht="13.5" customHeight="1" x14ac:dyDescent="0.25">
      <c r="A2018" s="123">
        <v>43202206</v>
      </c>
      <c r="B2018" s="101" t="str">
        <f t="shared" ca="1" si="106"/>
        <v>Componentes de dispositivo de entrada o unidad de almacenamiento</v>
      </c>
      <c r="C2018" s="106" t="s">
        <v>1449</v>
      </c>
      <c r="D2018" s="103">
        <v>10</v>
      </c>
      <c r="E2018" s="104">
        <v>6250</v>
      </c>
      <c r="F2018" s="70">
        <f t="shared" ca="1" si="107"/>
        <v>62500</v>
      </c>
      <c r="G2018" s="45"/>
      <c r="H2018" s="45"/>
      <c r="I2018" s="45"/>
      <c r="J2018" s="45"/>
    </row>
    <row r="2019" spans="1:10" ht="13.5" customHeight="1" x14ac:dyDescent="0.25">
      <c r="A2019" s="100">
        <v>41122703</v>
      </c>
      <c r="B2019" s="101" t="str">
        <f t="shared" ca="1" si="106"/>
        <v>Cintas de seguridad</v>
      </c>
      <c r="C2019" s="106" t="s">
        <v>1449</v>
      </c>
      <c r="D2019" s="103">
        <v>1</v>
      </c>
      <c r="E2019" s="104">
        <v>350</v>
      </c>
      <c r="F2019" s="70">
        <f t="shared" ca="1" si="107"/>
        <v>350</v>
      </c>
      <c r="G2019" s="45"/>
      <c r="H2019" s="45"/>
      <c r="I2019" s="45"/>
      <c r="J2019" s="45"/>
    </row>
    <row r="2020" spans="1:10" ht="13.5" customHeight="1" x14ac:dyDescent="0.25">
      <c r="A2020" s="100">
        <v>44101719</v>
      </c>
      <c r="B2020" s="101" t="str">
        <f t="shared" ca="1" si="106"/>
        <v>Accesorios de copiado o escaneado</v>
      </c>
      <c r="C2020" s="106" t="s">
        <v>1449</v>
      </c>
      <c r="D2020" s="103">
        <v>1</v>
      </c>
      <c r="E2020" s="104">
        <v>13700</v>
      </c>
      <c r="F2020" s="70">
        <f t="shared" ca="1" si="107"/>
        <v>13700</v>
      </c>
      <c r="G2020" s="45"/>
      <c r="H2020" s="45"/>
      <c r="I2020" s="45"/>
      <c r="J2020" s="45"/>
    </row>
    <row r="2021" spans="1:10" ht="13.5" customHeight="1" x14ac:dyDescent="0.25">
      <c r="A2021" s="100">
        <v>43211706</v>
      </c>
      <c r="B2021" s="101" t="str">
        <f t="shared" ca="1" si="106"/>
        <v>Teclados</v>
      </c>
      <c r="C2021" s="106" t="s">
        <v>1449</v>
      </c>
      <c r="D2021" s="103">
        <v>10</v>
      </c>
      <c r="E2021" s="104">
        <v>1000</v>
      </c>
      <c r="F2021" s="70">
        <f t="shared" ca="1" si="107"/>
        <v>10000</v>
      </c>
      <c r="G2021" s="45"/>
      <c r="H2021" s="45"/>
      <c r="I2021" s="45"/>
      <c r="J2021" s="45"/>
    </row>
    <row r="2022" spans="1:10" ht="13.5" customHeight="1" x14ac:dyDescent="0.25">
      <c r="A2022" s="100">
        <v>44103105</v>
      </c>
      <c r="B2022" s="101" t="str">
        <f t="shared" ca="1" si="106"/>
        <v>Cartuchos de tinta</v>
      </c>
      <c r="C2022" s="106" t="s">
        <v>1449</v>
      </c>
      <c r="D2022" s="103">
        <v>14</v>
      </c>
      <c r="E2022" s="104">
        <v>525</v>
      </c>
      <c r="F2022" s="70">
        <f t="shared" ca="1" si="107"/>
        <v>7350</v>
      </c>
      <c r="G2022" s="45"/>
      <c r="H2022" s="45"/>
      <c r="I2022" s="45"/>
      <c r="J2022" s="45"/>
    </row>
    <row r="2023" spans="1:10" ht="13.5" customHeight="1" x14ac:dyDescent="0.25">
      <c r="A2023" s="100">
        <v>44103105</v>
      </c>
      <c r="B2023" s="101" t="str">
        <f t="shared" ca="1" si="106"/>
        <v>Cartuchos de tinta</v>
      </c>
      <c r="C2023" s="106" t="s">
        <v>1449</v>
      </c>
      <c r="D2023" s="103">
        <v>12</v>
      </c>
      <c r="E2023" s="104">
        <v>525</v>
      </c>
      <c r="F2023" s="70">
        <f t="shared" ca="1" si="107"/>
        <v>6300</v>
      </c>
      <c r="G2023" s="45"/>
      <c r="H2023" s="45"/>
      <c r="I2023" s="45"/>
      <c r="J2023" s="45"/>
    </row>
    <row r="2024" spans="1:10" ht="13.5" customHeight="1" x14ac:dyDescent="0.25">
      <c r="A2024" s="100">
        <v>44103105</v>
      </c>
      <c r="B2024" s="101" t="str">
        <f t="shared" ca="1" si="106"/>
        <v>Cartuchos de tinta</v>
      </c>
      <c r="C2024" s="106" t="s">
        <v>1449</v>
      </c>
      <c r="D2024" s="103">
        <v>10</v>
      </c>
      <c r="E2024" s="104">
        <v>525</v>
      </c>
      <c r="F2024" s="70">
        <f t="shared" ca="1" si="107"/>
        <v>5250</v>
      </c>
      <c r="G2024" s="45"/>
      <c r="H2024" s="45"/>
      <c r="I2024" s="45"/>
      <c r="J2024" s="45"/>
    </row>
    <row r="2025" spans="1:10" ht="13.5" customHeight="1" x14ac:dyDescent="0.25">
      <c r="A2025" s="100">
        <v>44103105</v>
      </c>
      <c r="B2025" s="101" t="str">
        <f t="shared" ca="1" si="106"/>
        <v>Cartuchos de tinta</v>
      </c>
      <c r="C2025" s="106" t="s">
        <v>1449</v>
      </c>
      <c r="D2025" s="103">
        <v>8</v>
      </c>
      <c r="E2025" s="104">
        <v>525</v>
      </c>
      <c r="F2025" s="70">
        <f t="shared" ca="1" si="107"/>
        <v>4200</v>
      </c>
      <c r="G2025" s="45"/>
      <c r="H2025" s="45"/>
      <c r="I2025" s="45"/>
      <c r="J2025" s="45"/>
    </row>
    <row r="2026" spans="1:10" ht="13.5" customHeight="1" x14ac:dyDescent="0.25">
      <c r="A2026" s="100">
        <v>46171511</v>
      </c>
      <c r="B2026" s="101" t="str">
        <f t="shared" ca="1" si="106"/>
        <v>Dispositivos de bloqueo</v>
      </c>
      <c r="C2026" s="106" t="s">
        <v>1449</v>
      </c>
      <c r="D2026" s="103">
        <v>4</v>
      </c>
      <c r="E2026" s="104">
        <v>3604</v>
      </c>
      <c r="F2026" s="70">
        <f t="shared" ca="1" si="107"/>
        <v>14416</v>
      </c>
      <c r="G2026" s="45"/>
      <c r="H2026" s="45"/>
      <c r="I2026" s="45"/>
      <c r="J2026" s="45"/>
    </row>
    <row r="2027" spans="1:10" ht="13.5" customHeight="1" x14ac:dyDescent="0.25">
      <c r="A2027" s="100">
        <v>44103103</v>
      </c>
      <c r="B2027" s="101" t="str">
        <f t="shared" ca="1" si="106"/>
        <v>Tóner para impresoras o fax</v>
      </c>
      <c r="C2027" s="106" t="s">
        <v>1449</v>
      </c>
      <c r="D2027" s="103">
        <v>16</v>
      </c>
      <c r="E2027" s="104">
        <v>60</v>
      </c>
      <c r="F2027" s="70">
        <f t="shared" ca="1" si="107"/>
        <v>960</v>
      </c>
      <c r="G2027" s="45"/>
      <c r="H2027" s="45"/>
      <c r="I2027" s="45"/>
      <c r="J2027" s="45"/>
    </row>
    <row r="2028" spans="1:10" ht="13.5" customHeight="1" x14ac:dyDescent="0.25">
      <c r="A2028" s="100">
        <v>44103103</v>
      </c>
      <c r="B2028" s="101" t="str">
        <f t="shared" ca="1" si="106"/>
        <v>Tóner para impresoras o fax</v>
      </c>
      <c r="C2028" s="106" t="s">
        <v>1449</v>
      </c>
      <c r="D2028" s="103">
        <v>6</v>
      </c>
      <c r="E2028" s="104">
        <v>4560</v>
      </c>
      <c r="F2028" s="70">
        <f t="shared" ca="1" si="107"/>
        <v>27360</v>
      </c>
      <c r="G2028" s="45"/>
      <c r="H2028" s="45"/>
      <c r="I2028" s="45"/>
      <c r="J2028" s="45"/>
    </row>
    <row r="2029" spans="1:10" ht="13.5" customHeight="1" x14ac:dyDescent="0.25">
      <c r="A2029" s="100">
        <v>44103103</v>
      </c>
      <c r="B2029" s="101" t="str">
        <f t="shared" ca="1" si="106"/>
        <v>Tóner para impresoras o fax</v>
      </c>
      <c r="C2029" s="106" t="s">
        <v>1449</v>
      </c>
      <c r="D2029" s="103">
        <v>2</v>
      </c>
      <c r="E2029" s="104">
        <v>2500</v>
      </c>
      <c r="F2029" s="70">
        <f t="shared" ca="1" si="107"/>
        <v>5000</v>
      </c>
      <c r="G2029" s="45"/>
      <c r="H2029" s="45"/>
      <c r="I2029" s="45"/>
      <c r="J2029" s="45"/>
    </row>
    <row r="2030" spans="1:10" ht="13.5" customHeight="1" x14ac:dyDescent="0.25">
      <c r="A2030" s="100">
        <v>44103103</v>
      </c>
      <c r="B2030" s="101" t="str">
        <f t="shared" ca="1" si="106"/>
        <v>Tóner para impresoras o fax</v>
      </c>
      <c r="C2030" s="106" t="s">
        <v>1449</v>
      </c>
      <c r="D2030" s="103">
        <v>2</v>
      </c>
      <c r="E2030" s="104">
        <v>25002</v>
      </c>
      <c r="F2030" s="70">
        <f t="shared" ca="1" si="107"/>
        <v>50004</v>
      </c>
      <c r="G2030" s="45"/>
      <c r="H2030" s="45"/>
      <c r="I2030" s="45"/>
      <c r="J2030" s="45"/>
    </row>
    <row r="2031" spans="1:10" ht="13.5" customHeight="1" x14ac:dyDescent="0.25">
      <c r="A2031" s="100">
        <v>44103103</v>
      </c>
      <c r="B2031" s="101" t="str">
        <f t="shared" ca="1" si="106"/>
        <v>Tóner para impresoras o fax</v>
      </c>
      <c r="C2031" s="106" t="s">
        <v>1449</v>
      </c>
      <c r="D2031" s="103">
        <v>2</v>
      </c>
      <c r="E2031" s="104">
        <v>2500</v>
      </c>
      <c r="F2031" s="70">
        <f t="shared" ca="1" si="107"/>
        <v>5000</v>
      </c>
      <c r="G2031" s="45"/>
      <c r="H2031" s="45"/>
      <c r="I2031" s="45"/>
      <c r="J2031" s="45"/>
    </row>
    <row r="2032" spans="1:10" ht="13.5" customHeight="1" x14ac:dyDescent="0.25">
      <c r="A2032" s="100">
        <v>44103103</v>
      </c>
      <c r="B2032" s="101" t="str">
        <f t="shared" ca="1" si="106"/>
        <v>Tóner para impresoras o fax</v>
      </c>
      <c r="C2032" s="106" t="s">
        <v>1449</v>
      </c>
      <c r="D2032" s="103">
        <v>2</v>
      </c>
      <c r="E2032" s="104">
        <v>4570</v>
      </c>
      <c r="F2032" s="70">
        <f t="shared" ca="1" si="107"/>
        <v>9140</v>
      </c>
      <c r="G2032" s="45"/>
      <c r="H2032" s="45"/>
      <c r="I2032" s="45"/>
      <c r="J2032" s="45"/>
    </row>
    <row r="2033" spans="1:10" ht="13.5" customHeight="1" x14ac:dyDescent="0.25">
      <c r="A2033" s="100">
        <v>44103103</v>
      </c>
      <c r="B2033" s="101" t="str">
        <f t="shared" ca="1" si="106"/>
        <v>Tóner para impresoras o fax</v>
      </c>
      <c r="C2033" s="106" t="s">
        <v>1449</v>
      </c>
      <c r="D2033" s="103">
        <v>2</v>
      </c>
      <c r="E2033" s="104">
        <v>4570</v>
      </c>
      <c r="F2033" s="70">
        <f t="shared" ca="1" si="107"/>
        <v>9140</v>
      </c>
      <c r="G2033" s="45"/>
      <c r="H2033" s="45"/>
      <c r="I2033" s="45"/>
      <c r="J2033" s="45"/>
    </row>
    <row r="2034" spans="1:10" ht="13.5" customHeight="1" x14ac:dyDescent="0.25">
      <c r="A2034" s="100">
        <v>44103103</v>
      </c>
      <c r="B2034" s="101" t="str">
        <f t="shared" ca="1" si="106"/>
        <v>Tóner para impresoras o fax</v>
      </c>
      <c r="C2034" s="106" t="s">
        <v>1449</v>
      </c>
      <c r="D2034" s="103">
        <v>2</v>
      </c>
      <c r="E2034" s="104">
        <v>4570</v>
      </c>
      <c r="F2034" s="70">
        <f t="shared" ca="1" si="107"/>
        <v>9140</v>
      </c>
      <c r="G2034" s="45"/>
      <c r="H2034" s="45"/>
      <c r="I2034" s="45"/>
      <c r="J2034" s="45"/>
    </row>
    <row r="2035" spans="1:10" ht="13.5" customHeight="1" x14ac:dyDescent="0.25">
      <c r="A2035" s="100">
        <v>44103103</v>
      </c>
      <c r="B2035" s="101" t="str">
        <f t="shared" ca="1" si="106"/>
        <v>Tóner para impresoras o fax</v>
      </c>
      <c r="C2035" s="106" t="s">
        <v>1449</v>
      </c>
      <c r="D2035" s="103">
        <v>2</v>
      </c>
      <c r="E2035" s="104">
        <v>4570</v>
      </c>
      <c r="F2035" s="70">
        <f t="shared" ca="1" si="107"/>
        <v>9140</v>
      </c>
      <c r="G2035" s="45"/>
      <c r="H2035" s="45"/>
      <c r="I2035" s="45"/>
      <c r="J2035" s="45"/>
    </row>
    <row r="2036" spans="1:10" ht="13.5" customHeight="1" x14ac:dyDescent="0.25">
      <c r="A2036" s="100">
        <v>44103103</v>
      </c>
      <c r="B2036" s="101" t="str">
        <f t="shared" ca="1" si="106"/>
        <v>Tóner para impresoras o fax</v>
      </c>
      <c r="C2036" s="106" t="s">
        <v>1449</v>
      </c>
      <c r="D2036" s="103">
        <v>24</v>
      </c>
      <c r="E2036" s="104">
        <v>4010</v>
      </c>
      <c r="F2036" s="70">
        <f t="shared" ca="1" si="107"/>
        <v>96240</v>
      </c>
      <c r="G2036" s="45"/>
      <c r="H2036" s="45"/>
      <c r="I2036" s="45"/>
      <c r="J2036" s="45"/>
    </row>
    <row r="2037" spans="1:10" ht="13.5" customHeight="1" x14ac:dyDescent="0.25">
      <c r="A2037" s="100">
        <v>44103103</v>
      </c>
      <c r="B2037" s="101" t="str">
        <f t="shared" ca="1" si="106"/>
        <v>Tóner para impresoras o fax</v>
      </c>
      <c r="C2037" s="106" t="s">
        <v>1449</v>
      </c>
      <c r="D2037" s="103">
        <v>8</v>
      </c>
      <c r="E2037" s="104">
        <v>4580</v>
      </c>
      <c r="F2037" s="70">
        <f t="shared" ca="1" si="107"/>
        <v>36640</v>
      </c>
      <c r="G2037" s="45"/>
      <c r="H2037" s="45"/>
      <c r="I2037" s="45"/>
      <c r="J2037" s="45"/>
    </row>
    <row r="2038" spans="1:10" ht="13.5" customHeight="1" x14ac:dyDescent="0.25">
      <c r="A2038" s="100">
        <v>44103103</v>
      </c>
      <c r="B2038" s="101" t="str">
        <f t="shared" ca="1" si="106"/>
        <v>Tóner para impresoras o fax</v>
      </c>
      <c r="C2038" s="106" t="s">
        <v>1449</v>
      </c>
      <c r="D2038" s="103">
        <v>2</v>
      </c>
      <c r="E2038" s="104">
        <v>5000</v>
      </c>
      <c r="F2038" s="70">
        <f t="shared" ca="1" si="107"/>
        <v>10000</v>
      </c>
      <c r="G2038" s="45"/>
      <c r="H2038" s="45"/>
      <c r="I2038" s="45"/>
      <c r="J2038" s="45"/>
    </row>
    <row r="2039" spans="1:10" ht="13.5" customHeight="1" x14ac:dyDescent="0.25">
      <c r="A2039" s="100">
        <v>44103103</v>
      </c>
      <c r="B2039" s="101" t="str">
        <f t="shared" ca="1" si="106"/>
        <v>Tóner para impresoras o fax</v>
      </c>
      <c r="C2039" s="106" t="s">
        <v>1449</v>
      </c>
      <c r="D2039" s="103">
        <v>2</v>
      </c>
      <c r="E2039" s="104">
        <v>5000</v>
      </c>
      <c r="F2039" s="70">
        <f t="shared" ca="1" si="107"/>
        <v>10000</v>
      </c>
      <c r="G2039" s="45"/>
      <c r="H2039" s="45"/>
      <c r="I2039" s="45"/>
      <c r="J2039" s="45"/>
    </row>
    <row r="2040" spans="1:10" ht="13.5" customHeight="1" x14ac:dyDescent="0.25">
      <c r="A2040" s="100">
        <v>44103103</v>
      </c>
      <c r="B2040" s="101" t="str">
        <f t="shared" ca="1" si="106"/>
        <v>Tóner para impresoras o fax</v>
      </c>
      <c r="C2040" s="106" t="s">
        <v>1449</v>
      </c>
      <c r="D2040" s="103">
        <v>7</v>
      </c>
      <c r="E2040" s="104">
        <v>7711</v>
      </c>
      <c r="F2040" s="70">
        <f t="shared" ca="1" si="107"/>
        <v>53977</v>
      </c>
      <c r="G2040" s="45"/>
      <c r="H2040" s="45"/>
      <c r="I2040" s="45"/>
      <c r="J2040" s="45"/>
    </row>
    <row r="2041" spans="1:10" ht="13.5" customHeight="1" x14ac:dyDescent="0.25">
      <c r="A2041" s="100">
        <v>44103103</v>
      </c>
      <c r="B2041" s="101" t="str">
        <f t="shared" ca="1" si="106"/>
        <v>Tóner para impresoras o fax</v>
      </c>
      <c r="C2041" s="106" t="s">
        <v>1449</v>
      </c>
      <c r="D2041" s="103">
        <v>9</v>
      </c>
      <c r="E2041" s="104">
        <v>7711</v>
      </c>
      <c r="F2041" s="70">
        <f t="shared" ca="1" si="107"/>
        <v>69399</v>
      </c>
      <c r="G2041" s="45"/>
      <c r="H2041" s="45"/>
      <c r="I2041" s="45"/>
      <c r="J2041" s="45"/>
    </row>
    <row r="2042" spans="1:10" ht="13.5" customHeight="1" x14ac:dyDescent="0.25">
      <c r="A2042" s="100">
        <v>44103103</v>
      </c>
      <c r="B2042" s="101" t="str">
        <f t="shared" ca="1" si="106"/>
        <v>Tóner para impresoras o fax</v>
      </c>
      <c r="C2042" s="106" t="s">
        <v>1449</v>
      </c>
      <c r="D2042" s="103">
        <v>7</v>
      </c>
      <c r="E2042" s="104">
        <v>7711</v>
      </c>
      <c r="F2042" s="70">
        <f t="shared" ca="1" si="107"/>
        <v>53977</v>
      </c>
      <c r="G2042" s="45"/>
      <c r="H2042" s="45"/>
      <c r="I2042" s="45"/>
      <c r="J2042" s="45"/>
    </row>
    <row r="2043" spans="1:10" ht="13.5" customHeight="1" x14ac:dyDescent="0.25">
      <c r="A2043" s="100">
        <v>44103103</v>
      </c>
      <c r="B2043" s="101" t="str">
        <f t="shared" ca="1" si="106"/>
        <v>Tóner para impresoras o fax</v>
      </c>
      <c r="C2043" s="106" t="s">
        <v>1449</v>
      </c>
      <c r="D2043" s="103">
        <v>16</v>
      </c>
      <c r="E2043" s="104">
        <v>7711</v>
      </c>
      <c r="F2043" s="70">
        <f t="shared" ca="1" si="107"/>
        <v>123376</v>
      </c>
      <c r="G2043" s="45"/>
      <c r="H2043" s="45"/>
      <c r="I2043" s="45"/>
      <c r="J2043" s="45"/>
    </row>
    <row r="2044" spans="1:10" ht="13.5" customHeight="1" x14ac:dyDescent="0.25">
      <c r="A2044" s="100">
        <v>44103103</v>
      </c>
      <c r="B2044" s="101" t="str">
        <f t="shared" ca="1" si="106"/>
        <v>Tóner para impresoras o fax</v>
      </c>
      <c r="C2044" s="106" t="s">
        <v>1449</v>
      </c>
      <c r="D2044" s="103">
        <v>33</v>
      </c>
      <c r="E2044" s="104">
        <v>4665</v>
      </c>
      <c r="F2044" s="70">
        <f t="shared" ca="1" si="107"/>
        <v>153945</v>
      </c>
      <c r="G2044" s="45"/>
      <c r="H2044" s="45"/>
      <c r="I2044" s="45"/>
      <c r="J2044" s="45"/>
    </row>
    <row r="2045" spans="1:10" ht="13.5" customHeight="1" x14ac:dyDescent="0.25">
      <c r="A2045" s="100">
        <v>44103103</v>
      </c>
      <c r="B2045" s="101" t="str">
        <f t="shared" ca="1" si="106"/>
        <v>Tóner para impresoras o fax</v>
      </c>
      <c r="C2045" s="106" t="s">
        <v>1449</v>
      </c>
      <c r="D2045" s="103">
        <v>10</v>
      </c>
      <c r="E2045" s="104">
        <v>2950</v>
      </c>
      <c r="F2045" s="70">
        <f t="shared" ca="1" si="107"/>
        <v>29500</v>
      </c>
      <c r="G2045" s="45"/>
      <c r="H2045" s="45"/>
      <c r="I2045" s="45"/>
      <c r="J2045" s="45"/>
    </row>
    <row r="2046" spans="1:10" ht="14.1" customHeight="1" x14ac:dyDescent="0.2">
      <c r="A2046" s="45"/>
      <c r="B2046" s="45"/>
      <c r="C2046" s="45"/>
      <c r="D2046" s="45"/>
      <c r="E2046" s="96" t="s">
        <v>12552</v>
      </c>
      <c r="F2046" s="74">
        <f ca="1">SUM(Table356[MONTO TOTAL ESTIMADO])</f>
        <v>970654</v>
      </c>
      <c r="G2046" s="45"/>
      <c r="H2046" s="45" t="str">
        <f>C2001</f>
        <v>Bienes</v>
      </c>
      <c r="I2046" s="45">
        <f>E2001</f>
        <v>0</v>
      </c>
      <c r="J2046" s="45" t="str">
        <f>D2001</f>
        <v>Comparacion de Precios</v>
      </c>
    </row>
    <row r="2047" spans="1:10" ht="14.1" customHeight="1" thickBot="1" x14ac:dyDescent="0.3"/>
    <row r="2048" spans="1:10" ht="33.75" customHeight="1" thickBot="1" x14ac:dyDescent="0.25">
      <c r="A2048" s="64" t="s">
        <v>16384</v>
      </c>
      <c r="B2048" s="64" t="s">
        <v>161</v>
      </c>
      <c r="C2048" s="64" t="s">
        <v>11726</v>
      </c>
      <c r="D2048" s="64" t="s">
        <v>14379</v>
      </c>
      <c r="E2048" s="64" t="s">
        <v>10964</v>
      </c>
      <c r="F2048" s="64" t="s">
        <v>11097</v>
      </c>
      <c r="G2048" s="45"/>
      <c r="H2048" s="45"/>
      <c r="I2048" s="45"/>
      <c r="J2048" s="45"/>
    </row>
    <row r="2049" spans="1:10" ht="14.1" customHeight="1" thickBot="1" x14ac:dyDescent="0.25">
      <c r="A2049" s="84" t="s">
        <v>18839</v>
      </c>
      <c r="B2049" s="84" t="s">
        <v>18840</v>
      </c>
      <c r="C2049" s="66" t="s">
        <v>17799</v>
      </c>
      <c r="D2049" s="66" t="s">
        <v>1875</v>
      </c>
      <c r="E2049" s="66"/>
      <c r="F2049" s="66"/>
      <c r="G2049" s="45"/>
      <c r="H2049" s="45"/>
      <c r="I2049" s="45"/>
      <c r="J2049" s="45"/>
    </row>
    <row r="2050" spans="1:10" ht="14.1" customHeight="1" thickBot="1" x14ac:dyDescent="0.25">
      <c r="A2050" s="131" t="s">
        <v>14829</v>
      </c>
      <c r="B2050" s="67" t="s">
        <v>8531</v>
      </c>
      <c r="C2050" s="76">
        <v>43388</v>
      </c>
      <c r="D2050" s="131" t="s">
        <v>9388</v>
      </c>
      <c r="E2050" s="67" t="s">
        <v>13095</v>
      </c>
      <c r="F2050" s="80" t="s">
        <v>3080</v>
      </c>
      <c r="G2050" s="45"/>
      <c r="H2050" s="45"/>
      <c r="I2050" s="45"/>
      <c r="J2050" s="45"/>
    </row>
    <row r="2051" spans="1:10" ht="14.1" customHeight="1" thickBot="1" x14ac:dyDescent="0.25">
      <c r="A2051" s="132"/>
      <c r="B2051" s="67" t="s">
        <v>1786</v>
      </c>
      <c r="C2051" s="65">
        <f>IF(C2050="","",IF(AND(MONTH(C2050)&gt;=1,MONTH(C2050)&lt;=3),1,IF(AND(MONTH(C2050)&gt;=4,MONTH(C2050)&lt;=6),2,IF(AND(MONTH(C2050)&gt;=7,MONTH(C2050)&lt;=9),3,4))))</f>
        <v>4</v>
      </c>
      <c r="D2051" s="132"/>
      <c r="E2051" s="67" t="s">
        <v>2417</v>
      </c>
      <c r="F2051" s="80" t="s">
        <v>11114</v>
      </c>
      <c r="G2051" s="45"/>
      <c r="H2051" s="45"/>
      <c r="I2051" s="45"/>
      <c r="J2051" s="45"/>
    </row>
    <row r="2052" spans="1:10" ht="14.1" customHeight="1" thickBot="1" x14ac:dyDescent="0.25">
      <c r="A2052" s="132"/>
      <c r="B2052" s="67" t="s">
        <v>12944</v>
      </c>
      <c r="C2052" s="76">
        <v>43402</v>
      </c>
      <c r="D2052" s="132"/>
      <c r="E2052" s="67" t="s">
        <v>3073</v>
      </c>
      <c r="F2052" s="80" t="s">
        <v>11114</v>
      </c>
      <c r="G2052" s="45"/>
      <c r="H2052" s="45"/>
      <c r="I2052" s="45"/>
      <c r="J2052" s="45"/>
    </row>
    <row r="2053" spans="1:10" ht="14.1" customHeight="1" thickBot="1" x14ac:dyDescent="0.25">
      <c r="A2053" s="132"/>
      <c r="B2053" s="67" t="s">
        <v>1786</v>
      </c>
      <c r="C2053" s="65">
        <f>IF(C2052="","",IF(AND(MONTH(C2052)&gt;=1,MONTH(C2052)&lt;=3),1,IF(AND(MONTH(C2052)&gt;=4,MONTH(C2052)&lt;=6),2,IF(AND(MONTH(C2052)&gt;=7,MONTH(C2052)&lt;=9),3,4))))</f>
        <v>4</v>
      </c>
      <c r="D2053" s="132"/>
      <c r="E2053" s="67" t="s">
        <v>13194</v>
      </c>
      <c r="F2053" s="80" t="s">
        <v>11114</v>
      </c>
      <c r="G2053" s="45"/>
      <c r="H2053" s="45"/>
      <c r="I2053" s="45"/>
      <c r="J2053" s="45"/>
    </row>
    <row r="2054" spans="1:10" ht="14.1" customHeight="1" thickBot="1" x14ac:dyDescent="0.25">
      <c r="A2054" s="45"/>
      <c r="B2054" s="45"/>
      <c r="C2054" s="45"/>
      <c r="D2054" s="45"/>
      <c r="E2054" s="45"/>
      <c r="F2054" s="45"/>
      <c r="G2054" s="45"/>
      <c r="H2054" s="45"/>
      <c r="I2054" s="45"/>
      <c r="J2054" s="45"/>
    </row>
    <row r="2055" spans="1:10" ht="14.1" customHeight="1" thickBot="1" x14ac:dyDescent="0.25">
      <c r="A2055" s="95" t="s">
        <v>15737</v>
      </c>
      <c r="B2055" s="95" t="s">
        <v>16148</v>
      </c>
      <c r="C2055" s="95" t="s">
        <v>15643</v>
      </c>
      <c r="D2055" s="95" t="s">
        <v>15253</v>
      </c>
      <c r="E2055" s="95" t="s">
        <v>6935</v>
      </c>
      <c r="F2055" s="72" t="s">
        <v>15282</v>
      </c>
      <c r="G2055" s="45"/>
      <c r="H2055" s="45"/>
      <c r="I2055" s="45"/>
      <c r="J2055" s="45"/>
    </row>
    <row r="2056" spans="1:10" ht="14.1" customHeight="1" x14ac:dyDescent="0.25">
      <c r="A2056" s="100">
        <v>26111707</v>
      </c>
      <c r="B2056" s="101" t="str">
        <f t="shared" ref="B2056:B2083" ca="1" si="108">IFERROR(INDEX(UNSPSCDes,MATCH(INDIRECT(ADDRESS(ROW(),COLUMN()-1,4)),UNSPSCCode,0)),"")</f>
        <v>Baterías de plomo-ácido</v>
      </c>
      <c r="C2056" s="106" t="s">
        <v>1449</v>
      </c>
      <c r="D2056" s="103">
        <v>4</v>
      </c>
      <c r="E2056" s="104">
        <v>7500</v>
      </c>
      <c r="F2056" s="70">
        <f t="shared" ref="F2056:F2083" ca="1" si="109">INDIRECT(ADDRESS(ROW(),COLUMN()-2,4))*INDIRECT(ADDRESS(ROW(),COLUMN()-1,4))</f>
        <v>30000</v>
      </c>
      <c r="G2056" s="45"/>
      <c r="H2056" s="45"/>
      <c r="I2056" s="45"/>
      <c r="J2056" s="45"/>
    </row>
    <row r="2057" spans="1:10" ht="13.5" customHeight="1" x14ac:dyDescent="0.25">
      <c r="A2057" s="100">
        <v>41121515</v>
      </c>
      <c r="B2057" s="101" t="str">
        <f t="shared" ca="1" si="108"/>
        <v>Bombillos de pipetas</v>
      </c>
      <c r="C2057" s="106" t="s">
        <v>1449</v>
      </c>
      <c r="D2057" s="103">
        <v>25</v>
      </c>
      <c r="E2057" s="104">
        <v>270</v>
      </c>
      <c r="F2057" s="70">
        <f t="shared" ca="1" si="109"/>
        <v>6750</v>
      </c>
      <c r="G2057" s="45"/>
      <c r="H2057" s="45"/>
      <c r="I2057" s="45"/>
      <c r="J2057" s="45"/>
    </row>
    <row r="2058" spans="1:10" ht="13.5" customHeight="1" x14ac:dyDescent="0.25">
      <c r="A2058" s="100">
        <v>42172001</v>
      </c>
      <c r="B2058" s="101" t="str">
        <f t="shared" ca="1" si="108"/>
        <v>Kits de primeros auxilios para servicios médicos de emergencia</v>
      </c>
      <c r="C2058" s="106" t="s">
        <v>16990</v>
      </c>
      <c r="D2058" s="103">
        <v>4</v>
      </c>
      <c r="E2058" s="104">
        <v>3200</v>
      </c>
      <c r="F2058" s="70">
        <f t="shared" ca="1" si="109"/>
        <v>12800</v>
      </c>
      <c r="G2058" s="45"/>
      <c r="H2058" s="45"/>
      <c r="I2058" s="45"/>
      <c r="J2058" s="45"/>
    </row>
    <row r="2059" spans="1:10" ht="13.5" customHeight="1" x14ac:dyDescent="0.25">
      <c r="A2059" s="100">
        <v>39121601</v>
      </c>
      <c r="B2059" s="101" t="str">
        <f t="shared" ca="1" si="108"/>
        <v>Breakers de circuito</v>
      </c>
      <c r="C2059" s="106" t="s">
        <v>1449</v>
      </c>
      <c r="D2059" s="103">
        <v>10</v>
      </c>
      <c r="E2059" s="104">
        <v>350</v>
      </c>
      <c r="F2059" s="70">
        <f t="shared" ca="1" si="109"/>
        <v>3500</v>
      </c>
      <c r="G2059" s="45"/>
      <c r="H2059" s="45"/>
      <c r="I2059" s="45"/>
      <c r="J2059" s="45"/>
    </row>
    <row r="2060" spans="1:10" ht="13.5" customHeight="1" x14ac:dyDescent="0.25">
      <c r="A2060" s="100">
        <v>31211904</v>
      </c>
      <c r="B2060" s="101" t="str">
        <f t="shared" ca="1" si="108"/>
        <v>Brochas</v>
      </c>
      <c r="C2060" s="106" t="s">
        <v>1449</v>
      </c>
      <c r="D2060" s="103">
        <v>22</v>
      </c>
      <c r="E2060" s="104">
        <v>30</v>
      </c>
      <c r="F2060" s="70">
        <f t="shared" ca="1" si="109"/>
        <v>660</v>
      </c>
      <c r="G2060" s="45"/>
      <c r="H2060" s="45"/>
      <c r="I2060" s="45"/>
      <c r="J2060" s="45"/>
    </row>
    <row r="2061" spans="1:10" ht="13.5" customHeight="1" x14ac:dyDescent="0.25">
      <c r="A2061" s="100">
        <v>39121529</v>
      </c>
      <c r="B2061" s="101" t="str">
        <f t="shared" ca="1" si="108"/>
        <v>Contactores</v>
      </c>
      <c r="C2061" s="106" t="s">
        <v>1449</v>
      </c>
      <c r="D2061" s="103">
        <v>5</v>
      </c>
      <c r="E2061" s="104">
        <v>2500</v>
      </c>
      <c r="F2061" s="70">
        <f t="shared" ca="1" si="109"/>
        <v>12500</v>
      </c>
      <c r="G2061" s="45"/>
      <c r="H2061" s="45"/>
      <c r="I2061" s="45"/>
      <c r="J2061" s="45"/>
    </row>
    <row r="2062" spans="1:10" ht="13.5" customHeight="1" x14ac:dyDescent="0.25">
      <c r="A2062" s="100">
        <v>27111909</v>
      </c>
      <c r="B2062" s="101" t="str">
        <f t="shared" ca="1" si="108"/>
        <v>Espátulas</v>
      </c>
      <c r="C2062" s="106" t="s">
        <v>1449</v>
      </c>
      <c r="D2062" s="103">
        <v>20</v>
      </c>
      <c r="E2062" s="104">
        <v>70</v>
      </c>
      <c r="F2062" s="70">
        <f t="shared" ca="1" si="109"/>
        <v>1400</v>
      </c>
      <c r="G2062" s="45"/>
      <c r="H2062" s="45"/>
      <c r="I2062" s="45"/>
      <c r="J2062" s="45"/>
    </row>
    <row r="2063" spans="1:10" ht="13.5" customHeight="1" x14ac:dyDescent="0.25">
      <c r="A2063" s="100">
        <v>39121525</v>
      </c>
      <c r="B2063" s="101" t="str">
        <f t="shared" ca="1" si="108"/>
        <v>Interruptores infusibles</v>
      </c>
      <c r="C2063" s="106" t="s">
        <v>1449</v>
      </c>
      <c r="D2063" s="103">
        <v>10</v>
      </c>
      <c r="E2063" s="104">
        <v>460</v>
      </c>
      <c r="F2063" s="70">
        <f t="shared" ca="1" si="109"/>
        <v>4600</v>
      </c>
      <c r="G2063" s="45"/>
      <c r="H2063" s="45"/>
      <c r="I2063" s="45"/>
      <c r="J2063" s="45"/>
    </row>
    <row r="2064" spans="1:10" ht="13.5" customHeight="1" x14ac:dyDescent="0.25">
      <c r="A2064" s="100">
        <v>39121525</v>
      </c>
      <c r="B2064" s="101" t="str">
        <f t="shared" ca="1" si="108"/>
        <v>Interruptores infusibles</v>
      </c>
      <c r="C2064" s="106" t="s">
        <v>1449</v>
      </c>
      <c r="D2064" s="103">
        <v>10</v>
      </c>
      <c r="E2064" s="104">
        <v>300</v>
      </c>
      <c r="F2064" s="70">
        <f t="shared" ca="1" si="109"/>
        <v>3000</v>
      </c>
      <c r="G2064" s="45"/>
      <c r="H2064" s="45"/>
      <c r="I2064" s="45"/>
      <c r="J2064" s="45"/>
    </row>
    <row r="2065" spans="1:10" ht="13.5" customHeight="1" x14ac:dyDescent="0.25">
      <c r="A2065" s="100">
        <v>31171712</v>
      </c>
      <c r="B2065" s="101" t="str">
        <f t="shared" ca="1" si="108"/>
        <v>Engranajes de tornillo sin fin</v>
      </c>
      <c r="C2065" s="106" t="s">
        <v>1449</v>
      </c>
      <c r="D2065" s="103">
        <v>20</v>
      </c>
      <c r="E2065" s="104">
        <v>60</v>
      </c>
      <c r="F2065" s="70">
        <f t="shared" ca="1" si="109"/>
        <v>1200</v>
      </c>
      <c r="G2065" s="45"/>
      <c r="H2065" s="45"/>
      <c r="I2065" s="45"/>
      <c r="J2065" s="45"/>
    </row>
    <row r="2066" spans="1:10" ht="13.5" customHeight="1" x14ac:dyDescent="0.25">
      <c r="A2066" s="100">
        <v>39101605</v>
      </c>
      <c r="B2066" s="101" t="str">
        <f t="shared" ca="1" si="108"/>
        <v>Lámparas fluorescentes</v>
      </c>
      <c r="C2066" s="106" t="s">
        <v>1449</v>
      </c>
      <c r="D2066" s="103">
        <v>1</v>
      </c>
      <c r="E2066" s="104">
        <v>2300</v>
      </c>
      <c r="F2066" s="70">
        <f t="shared" ca="1" si="109"/>
        <v>2300</v>
      </c>
      <c r="G2066" s="45"/>
      <c r="H2066" s="45"/>
      <c r="I2066" s="45"/>
      <c r="J2066" s="45"/>
    </row>
    <row r="2067" spans="1:10" ht="13.5" customHeight="1" x14ac:dyDescent="0.25">
      <c r="A2067" s="100">
        <v>39101605</v>
      </c>
      <c r="B2067" s="101" t="str">
        <f t="shared" ca="1" si="108"/>
        <v>Lámparas fluorescentes</v>
      </c>
      <c r="C2067" s="106" t="s">
        <v>1449</v>
      </c>
      <c r="D2067" s="103">
        <v>10</v>
      </c>
      <c r="E2067" s="104">
        <v>2800</v>
      </c>
      <c r="F2067" s="70">
        <f t="shared" ca="1" si="109"/>
        <v>28000</v>
      </c>
      <c r="G2067" s="45"/>
      <c r="H2067" s="45"/>
      <c r="I2067" s="45"/>
      <c r="J2067" s="45"/>
    </row>
    <row r="2068" spans="1:10" ht="13.5" customHeight="1" x14ac:dyDescent="0.25">
      <c r="A2068" s="100">
        <v>31201610</v>
      </c>
      <c r="B2068" s="101" t="str">
        <f t="shared" ca="1" si="108"/>
        <v>Pegamentos</v>
      </c>
      <c r="C2068" s="106" t="s">
        <v>1449</v>
      </c>
      <c r="D2068" s="103">
        <v>4</v>
      </c>
      <c r="E2068" s="104">
        <v>40</v>
      </c>
      <c r="F2068" s="70">
        <f t="shared" ca="1" si="109"/>
        <v>160</v>
      </c>
      <c r="G2068" s="45"/>
      <c r="H2068" s="45"/>
      <c r="I2068" s="45"/>
      <c r="J2068" s="45"/>
    </row>
    <row r="2069" spans="1:10" ht="13.5" customHeight="1" x14ac:dyDescent="0.25">
      <c r="A2069" s="100">
        <v>73101610</v>
      </c>
      <c r="B2069" s="101" t="str">
        <f t="shared" ca="1" si="108"/>
        <v>Servicios de producción de pesticidas</v>
      </c>
      <c r="C2069" s="106" t="s">
        <v>1449</v>
      </c>
      <c r="D2069" s="103">
        <v>1</v>
      </c>
      <c r="E2069" s="104">
        <v>2000</v>
      </c>
      <c r="F2069" s="70">
        <f t="shared" ca="1" si="109"/>
        <v>2000</v>
      </c>
      <c r="G2069" s="45"/>
      <c r="H2069" s="45"/>
      <c r="I2069" s="45"/>
      <c r="J2069" s="45"/>
    </row>
    <row r="2070" spans="1:10" ht="13.5" customHeight="1" x14ac:dyDescent="0.25">
      <c r="A2070" s="100">
        <v>31211505</v>
      </c>
      <c r="B2070" s="101" t="str">
        <f t="shared" ca="1" si="108"/>
        <v>Pinturas de aceite</v>
      </c>
      <c r="C2070" s="106" t="s">
        <v>9562</v>
      </c>
      <c r="D2070" s="103">
        <v>20</v>
      </c>
      <c r="E2070" s="104">
        <v>4800</v>
      </c>
      <c r="F2070" s="70">
        <f t="shared" ca="1" si="109"/>
        <v>96000</v>
      </c>
      <c r="G2070" s="45"/>
      <c r="H2070" s="45"/>
      <c r="I2070" s="45"/>
      <c r="J2070" s="45"/>
    </row>
    <row r="2071" spans="1:10" ht="13.5" customHeight="1" x14ac:dyDescent="0.25">
      <c r="A2071" s="100">
        <v>39111521</v>
      </c>
      <c r="B2071" s="101" t="str">
        <f t="shared" ca="1" si="108"/>
        <v>Plafones</v>
      </c>
      <c r="C2071" s="106" t="s">
        <v>16990</v>
      </c>
      <c r="D2071" s="103">
        <v>20</v>
      </c>
      <c r="E2071" s="104">
        <v>250</v>
      </c>
      <c r="F2071" s="70">
        <f t="shared" ca="1" si="109"/>
        <v>5000</v>
      </c>
      <c r="G2071" s="45"/>
      <c r="H2071" s="45"/>
      <c r="I2071" s="45"/>
      <c r="J2071" s="45"/>
    </row>
    <row r="2072" spans="1:10" ht="13.5" customHeight="1" x14ac:dyDescent="0.25">
      <c r="A2072" s="100">
        <v>31162304</v>
      </c>
      <c r="B2072" s="101" t="str">
        <f t="shared" ca="1" si="108"/>
        <v>Regletas de montaje</v>
      </c>
      <c r="C2072" s="106" t="s">
        <v>1449</v>
      </c>
      <c r="D2072" s="103">
        <v>5</v>
      </c>
      <c r="E2072" s="104">
        <v>130</v>
      </c>
      <c r="F2072" s="70">
        <f t="shared" ca="1" si="109"/>
        <v>650</v>
      </c>
      <c r="G2072" s="45"/>
      <c r="H2072" s="45"/>
      <c r="I2072" s="45"/>
      <c r="J2072" s="45"/>
    </row>
    <row r="2073" spans="1:10" ht="13.5" customHeight="1" x14ac:dyDescent="0.25">
      <c r="A2073" s="100">
        <v>60104912</v>
      </c>
      <c r="B2073" s="101" t="str">
        <f t="shared" ca="1" si="108"/>
        <v>Alambres o cables eléctricos</v>
      </c>
      <c r="C2073" s="106" t="s">
        <v>1449</v>
      </c>
      <c r="D2073" s="103">
        <v>1</v>
      </c>
      <c r="E2073" s="104">
        <v>3025</v>
      </c>
      <c r="F2073" s="70">
        <f t="shared" ca="1" si="109"/>
        <v>3025</v>
      </c>
      <c r="G2073" s="45"/>
      <c r="H2073" s="45"/>
      <c r="I2073" s="45"/>
      <c r="J2073" s="45"/>
    </row>
    <row r="2074" spans="1:10" ht="13.5" customHeight="1" x14ac:dyDescent="0.25">
      <c r="A2074" s="100">
        <v>60104912</v>
      </c>
      <c r="B2074" s="101" t="str">
        <f t="shared" ca="1" si="108"/>
        <v>Alambres o cables eléctricos</v>
      </c>
      <c r="C2074" s="106" t="s">
        <v>1449</v>
      </c>
      <c r="D2074" s="103">
        <v>1</v>
      </c>
      <c r="E2074" s="104">
        <v>12100</v>
      </c>
      <c r="F2074" s="70">
        <f t="shared" ca="1" si="109"/>
        <v>12100</v>
      </c>
      <c r="G2074" s="45"/>
      <c r="H2074" s="45"/>
      <c r="I2074" s="45"/>
      <c r="J2074" s="45"/>
    </row>
    <row r="2075" spans="1:10" ht="13.5" customHeight="1" x14ac:dyDescent="0.25">
      <c r="A2075" s="100">
        <v>60104912</v>
      </c>
      <c r="B2075" s="101" t="str">
        <f t="shared" ca="1" si="108"/>
        <v>Alambres o cables eléctricos</v>
      </c>
      <c r="C2075" s="106" t="s">
        <v>1449</v>
      </c>
      <c r="D2075" s="103">
        <v>1</v>
      </c>
      <c r="E2075" s="104">
        <v>12100</v>
      </c>
      <c r="F2075" s="70">
        <f t="shared" ca="1" si="109"/>
        <v>12100</v>
      </c>
      <c r="G2075" s="45"/>
      <c r="H2075" s="45"/>
      <c r="I2075" s="45"/>
      <c r="J2075" s="45"/>
    </row>
    <row r="2076" spans="1:10" ht="13.5" customHeight="1" x14ac:dyDescent="0.25">
      <c r="A2076" s="100">
        <v>60104912</v>
      </c>
      <c r="B2076" s="101" t="str">
        <f t="shared" ca="1" si="108"/>
        <v>Alambres o cables eléctricos</v>
      </c>
      <c r="C2076" s="106" t="s">
        <v>1449</v>
      </c>
      <c r="D2076" s="103">
        <v>1</v>
      </c>
      <c r="E2076" s="104">
        <v>1970</v>
      </c>
      <c r="F2076" s="70">
        <f t="shared" ca="1" si="109"/>
        <v>1970</v>
      </c>
      <c r="G2076" s="45"/>
      <c r="H2076" s="45"/>
      <c r="I2076" s="45"/>
      <c r="J2076" s="45"/>
    </row>
    <row r="2077" spans="1:10" ht="13.5" customHeight="1" x14ac:dyDescent="0.25">
      <c r="A2077" s="100">
        <v>60104912</v>
      </c>
      <c r="B2077" s="101" t="str">
        <f t="shared" ca="1" si="108"/>
        <v>Alambres o cables eléctricos</v>
      </c>
      <c r="C2077" s="106" t="s">
        <v>1449</v>
      </c>
      <c r="D2077" s="103">
        <v>1</v>
      </c>
      <c r="E2077" s="104">
        <v>7880</v>
      </c>
      <c r="F2077" s="70">
        <f t="shared" ca="1" si="109"/>
        <v>7880</v>
      </c>
      <c r="G2077" s="45"/>
      <c r="H2077" s="45"/>
      <c r="I2077" s="45"/>
      <c r="J2077" s="45"/>
    </row>
    <row r="2078" spans="1:10" ht="13.5" customHeight="1" x14ac:dyDescent="0.25">
      <c r="A2078" s="100">
        <v>60104912</v>
      </c>
      <c r="B2078" s="101" t="str">
        <f t="shared" ca="1" si="108"/>
        <v>Alambres o cables eléctricos</v>
      </c>
      <c r="C2078" s="106" t="s">
        <v>1449</v>
      </c>
      <c r="D2078" s="103">
        <v>1</v>
      </c>
      <c r="E2078" s="104">
        <v>7880</v>
      </c>
      <c r="F2078" s="70">
        <f t="shared" ca="1" si="109"/>
        <v>7880</v>
      </c>
      <c r="G2078" s="45"/>
      <c r="H2078" s="45"/>
      <c r="I2078" s="45"/>
      <c r="J2078" s="45"/>
    </row>
    <row r="2079" spans="1:10" ht="13.5" customHeight="1" x14ac:dyDescent="0.25">
      <c r="A2079" s="100">
        <v>44121634</v>
      </c>
      <c r="B2079" s="101" t="str">
        <f t="shared" ca="1" si="108"/>
        <v>Rollos adhesivos</v>
      </c>
      <c r="C2079" s="106" t="s">
        <v>1449</v>
      </c>
      <c r="D2079" s="103">
        <v>10</v>
      </c>
      <c r="E2079" s="104">
        <v>200</v>
      </c>
      <c r="F2079" s="70">
        <f t="shared" ca="1" si="109"/>
        <v>2000</v>
      </c>
      <c r="G2079" s="45"/>
      <c r="H2079" s="45"/>
      <c r="I2079" s="45"/>
      <c r="J2079" s="45"/>
    </row>
    <row r="2080" spans="1:10" ht="13.5" customHeight="1" x14ac:dyDescent="0.25">
      <c r="A2080" s="100">
        <v>31162107</v>
      </c>
      <c r="B2080" s="101" t="str">
        <f t="shared" ca="1" si="108"/>
        <v>Anclajes de expansión de clavo</v>
      </c>
      <c r="C2080" s="106" t="s">
        <v>1449</v>
      </c>
      <c r="D2080" s="103">
        <v>200</v>
      </c>
      <c r="E2080" s="104">
        <v>5</v>
      </c>
      <c r="F2080" s="70">
        <f t="shared" ca="1" si="109"/>
        <v>1000</v>
      </c>
      <c r="G2080" s="45"/>
      <c r="H2080" s="45"/>
      <c r="I2080" s="45"/>
      <c r="J2080" s="45"/>
    </row>
    <row r="2081" spans="1:10" ht="13.5" customHeight="1" x14ac:dyDescent="0.25">
      <c r="A2081" s="100">
        <v>31161502</v>
      </c>
      <c r="B2081" s="101" t="str">
        <f t="shared" ca="1" si="108"/>
        <v>Tornillos de anclaje</v>
      </c>
      <c r="C2081" s="106" t="s">
        <v>1449</v>
      </c>
      <c r="D2081" s="103">
        <v>400</v>
      </c>
      <c r="E2081" s="104">
        <v>10</v>
      </c>
      <c r="F2081" s="70">
        <f t="shared" ca="1" si="109"/>
        <v>4000</v>
      </c>
      <c r="G2081" s="45"/>
      <c r="H2081" s="45"/>
      <c r="I2081" s="45"/>
      <c r="J2081" s="45"/>
    </row>
    <row r="2082" spans="1:10" ht="13.5" customHeight="1" x14ac:dyDescent="0.25">
      <c r="A2082" s="100">
        <v>39101701</v>
      </c>
      <c r="B2082" s="101" t="str">
        <f t="shared" ca="1" si="108"/>
        <v>Tubos fluorescentes</v>
      </c>
      <c r="C2082" s="106" t="s">
        <v>1449</v>
      </c>
      <c r="D2082" s="103">
        <v>26</v>
      </c>
      <c r="E2082" s="104">
        <v>185</v>
      </c>
      <c r="F2082" s="70">
        <f t="shared" ca="1" si="109"/>
        <v>4810</v>
      </c>
      <c r="G2082" s="45"/>
      <c r="H2082" s="45"/>
      <c r="I2082" s="45"/>
      <c r="J2082" s="45"/>
    </row>
    <row r="2083" spans="1:10" ht="13.5" customHeight="1" x14ac:dyDescent="0.25">
      <c r="A2083" s="119">
        <v>39101701</v>
      </c>
      <c r="B2083" s="101" t="str">
        <f t="shared" ca="1" si="108"/>
        <v>Tubos fluorescentes</v>
      </c>
      <c r="C2083" s="106" t="s">
        <v>1449</v>
      </c>
      <c r="D2083" s="103">
        <v>3</v>
      </c>
      <c r="E2083" s="104">
        <v>650</v>
      </c>
      <c r="F2083" s="70">
        <f t="shared" ca="1" si="109"/>
        <v>1950</v>
      </c>
      <c r="G2083" s="45"/>
      <c r="H2083" s="45"/>
      <c r="I2083" s="45"/>
      <c r="J2083" s="45"/>
    </row>
    <row r="2084" spans="1:10" ht="14.1" customHeight="1" x14ac:dyDescent="0.2">
      <c r="A2084" s="45"/>
      <c r="B2084" s="45"/>
      <c r="C2084" s="45"/>
      <c r="D2084" s="45"/>
      <c r="E2084" s="73" t="s">
        <v>12552</v>
      </c>
      <c r="F2084" s="74">
        <f ca="1">SUM(Table357[MONTO TOTAL ESTIMADO])</f>
        <v>269235</v>
      </c>
      <c r="G2084" s="45"/>
      <c r="H2084" s="45" t="str">
        <f>C2049</f>
        <v>Bienes</v>
      </c>
      <c r="I2084" s="45">
        <f>E2049</f>
        <v>0</v>
      </c>
      <c r="J2084" s="45" t="str">
        <f>D2049</f>
        <v>Comparacion de Precios</v>
      </c>
    </row>
    <row r="2085" spans="1:10" ht="14.1" customHeight="1" thickBot="1" x14ac:dyDescent="0.3"/>
    <row r="2086" spans="1:10" ht="33.75" customHeight="1" thickBot="1" x14ac:dyDescent="0.25">
      <c r="A2086" s="64" t="s">
        <v>16384</v>
      </c>
      <c r="B2086" s="64" t="s">
        <v>161</v>
      </c>
      <c r="C2086" s="64" t="s">
        <v>11726</v>
      </c>
      <c r="D2086" s="64" t="s">
        <v>14379</v>
      </c>
      <c r="E2086" s="64" t="s">
        <v>10964</v>
      </c>
      <c r="F2086" s="64" t="s">
        <v>11097</v>
      </c>
      <c r="G2086" s="45"/>
      <c r="H2086" s="45"/>
      <c r="I2086" s="45"/>
      <c r="J2086" s="45"/>
    </row>
    <row r="2087" spans="1:10" ht="14.1" customHeight="1" thickBot="1" x14ac:dyDescent="0.25">
      <c r="A2087" s="84" t="s">
        <v>18833</v>
      </c>
      <c r="B2087" s="84" t="s">
        <v>18834</v>
      </c>
      <c r="C2087" s="66" t="s">
        <v>6801</v>
      </c>
      <c r="D2087" s="66" t="s">
        <v>5891</v>
      </c>
      <c r="E2087" s="66"/>
      <c r="F2087" s="66"/>
      <c r="G2087" s="45"/>
      <c r="H2087" s="45"/>
      <c r="I2087" s="45"/>
      <c r="J2087" s="45"/>
    </row>
    <row r="2088" spans="1:10" ht="14.1" customHeight="1" thickBot="1" x14ac:dyDescent="0.25">
      <c r="A2088" s="131" t="s">
        <v>14829</v>
      </c>
      <c r="B2088" s="67" t="s">
        <v>8531</v>
      </c>
      <c r="C2088" s="76">
        <v>43405</v>
      </c>
      <c r="D2088" s="131" t="s">
        <v>9388</v>
      </c>
      <c r="E2088" s="67" t="s">
        <v>13095</v>
      </c>
      <c r="F2088" s="80" t="s">
        <v>3080</v>
      </c>
      <c r="G2088" s="45"/>
      <c r="H2088" s="45"/>
      <c r="I2088" s="45"/>
      <c r="J2088" s="45"/>
    </row>
    <row r="2089" spans="1:10" ht="14.1" customHeight="1" thickBot="1" x14ac:dyDescent="0.25">
      <c r="A2089" s="132"/>
      <c r="B2089" s="67" t="s">
        <v>1786</v>
      </c>
      <c r="C2089" s="86">
        <f>IF(C2088="","",IF(AND(MONTH(C2088)&gt;=1,MONTH(C2088)&lt;=3),1,IF(AND(MONTH(C2088)&gt;=4,MONTH(C2088)&lt;=6),2,IF(AND(MONTH(C2088)&gt;=7,MONTH(C2088)&lt;=9),3,4))))</f>
        <v>4</v>
      </c>
      <c r="D2089" s="132"/>
      <c r="E2089" s="67" t="s">
        <v>2417</v>
      </c>
      <c r="F2089" s="80" t="s">
        <v>11114</v>
      </c>
      <c r="G2089" s="45"/>
      <c r="H2089" s="45"/>
      <c r="I2089" s="45"/>
      <c r="J2089" s="45"/>
    </row>
    <row r="2090" spans="1:10" ht="14.1" customHeight="1" thickBot="1" x14ac:dyDescent="0.25">
      <c r="A2090" s="132"/>
      <c r="B2090" s="67" t="s">
        <v>12944</v>
      </c>
      <c r="C2090" s="76">
        <v>43405</v>
      </c>
      <c r="D2090" s="132"/>
      <c r="E2090" s="67" t="s">
        <v>3073</v>
      </c>
      <c r="F2090" s="80" t="s">
        <v>11114</v>
      </c>
      <c r="G2090" s="45"/>
      <c r="H2090" s="45"/>
      <c r="I2090" s="45"/>
      <c r="J2090" s="45"/>
    </row>
    <row r="2091" spans="1:10" ht="14.1" customHeight="1" thickBot="1" x14ac:dyDescent="0.25">
      <c r="A2091" s="132"/>
      <c r="B2091" s="67" t="s">
        <v>1786</v>
      </c>
      <c r="C2091" s="86">
        <f>IF(C2090="","",IF(AND(MONTH(C2090)&gt;=1,MONTH(C2090)&lt;=3),1,IF(AND(MONTH(C2090)&gt;=4,MONTH(C2090)&lt;=6),2,IF(AND(MONTH(C2090)&gt;=7,MONTH(C2090)&lt;=9),3,4))))</f>
        <v>4</v>
      </c>
      <c r="D2091" s="132"/>
      <c r="E2091" s="67" t="s">
        <v>13194</v>
      </c>
      <c r="F2091" s="80" t="s">
        <v>11114</v>
      </c>
      <c r="G2091" s="45"/>
      <c r="H2091" s="45"/>
      <c r="I2091" s="45"/>
      <c r="J2091" s="45"/>
    </row>
    <row r="2092" spans="1:10" ht="14.1" customHeight="1" thickBot="1" x14ac:dyDescent="0.25">
      <c r="A2092" s="45"/>
      <c r="B2092" s="45"/>
      <c r="C2092" s="45"/>
      <c r="D2092" s="45"/>
      <c r="E2092" s="45"/>
      <c r="F2092" s="45"/>
      <c r="G2092" s="45"/>
      <c r="H2092" s="45"/>
      <c r="I2092" s="45"/>
      <c r="J2092" s="45"/>
    </row>
    <row r="2093" spans="1:10" ht="14.1" customHeight="1" thickBot="1" x14ac:dyDescent="0.25">
      <c r="A2093" s="72" t="s">
        <v>15737</v>
      </c>
      <c r="B2093" s="72" t="s">
        <v>16148</v>
      </c>
      <c r="C2093" s="72" t="s">
        <v>15643</v>
      </c>
      <c r="D2093" s="72" t="s">
        <v>15253</v>
      </c>
      <c r="E2093" s="72" t="s">
        <v>6935</v>
      </c>
      <c r="F2093" s="72" t="s">
        <v>15282</v>
      </c>
      <c r="G2093" s="45"/>
      <c r="H2093" s="45"/>
      <c r="I2093" s="45"/>
      <c r="J2093" s="45"/>
    </row>
    <row r="2094" spans="1:10" ht="13.5" customHeight="1" x14ac:dyDescent="0.2">
      <c r="A2094" s="85">
        <v>15101505</v>
      </c>
      <c r="B2094" s="69" t="str">
        <f ca="1">IFERROR(INDEX(UNSPSCDes,MATCH(INDIRECT(ADDRESS(ROW(),COLUMN()-1,4)),UNSPSCCode,0)),"")</f>
        <v>Combustible diesel</v>
      </c>
      <c r="C2094" s="81" t="s">
        <v>9562</v>
      </c>
      <c r="D2094" s="81">
        <v>3608</v>
      </c>
      <c r="E2094" s="71">
        <v>182.6</v>
      </c>
      <c r="F2094" s="70">
        <f ca="1">INDIRECT(ADDRESS(ROW(),COLUMN()-2,4))*INDIRECT(ADDRESS(ROW(),COLUMN()-1,4))</f>
        <v>658820.79999999993</v>
      </c>
      <c r="G2094" s="45"/>
      <c r="H2094" s="45"/>
      <c r="I2094" s="45"/>
      <c r="J2094" s="45"/>
    </row>
    <row r="2095" spans="1:10" ht="14.1" customHeight="1" x14ac:dyDescent="0.2">
      <c r="A2095" s="45"/>
      <c r="B2095" s="45"/>
      <c r="C2095" s="45"/>
      <c r="D2095" s="45"/>
      <c r="E2095" s="73" t="s">
        <v>12552</v>
      </c>
      <c r="F2095" s="74">
        <f ca="1">SUM(Table358[MONTO TOTAL ESTIMADO])</f>
        <v>658820.79999999993</v>
      </c>
      <c r="G2095" s="45"/>
      <c r="H2095" s="45" t="str">
        <f>C2087</f>
        <v>Servicios</v>
      </c>
      <c r="I2095" s="45">
        <f>E2087</f>
        <v>0</v>
      </c>
      <c r="J2095" s="45" t="str">
        <f>D2087</f>
        <v xml:space="preserve">Excepción - Bienes o servicios con exclusividad </v>
      </c>
    </row>
    <row r="2096" spans="1:10" ht="14.1" customHeight="1" thickBot="1" x14ac:dyDescent="0.3"/>
    <row r="2097" spans="1:10" ht="33.75" customHeight="1" thickBot="1" x14ac:dyDescent="0.25">
      <c r="A2097" s="64" t="s">
        <v>16384</v>
      </c>
      <c r="B2097" s="64" t="s">
        <v>161</v>
      </c>
      <c r="C2097" s="64" t="s">
        <v>11726</v>
      </c>
      <c r="D2097" s="64" t="s">
        <v>14379</v>
      </c>
      <c r="E2097" s="64" t="s">
        <v>10964</v>
      </c>
      <c r="F2097" s="64" t="s">
        <v>11097</v>
      </c>
      <c r="G2097" s="45"/>
      <c r="H2097" s="45"/>
      <c r="I2097" s="45"/>
      <c r="J2097" s="45"/>
    </row>
    <row r="2098" spans="1:10" ht="14.1" customHeight="1" thickBot="1" x14ac:dyDescent="0.25">
      <c r="A2098" s="84" t="s">
        <v>18849</v>
      </c>
      <c r="B2098" s="84" t="s">
        <v>18850</v>
      </c>
      <c r="C2098" s="66" t="s">
        <v>17799</v>
      </c>
      <c r="D2098" s="66" t="s">
        <v>10173</v>
      </c>
      <c r="E2098" s="66"/>
      <c r="F2098" s="66"/>
      <c r="G2098" s="45"/>
      <c r="H2098" s="45"/>
      <c r="I2098" s="45"/>
      <c r="J2098" s="45"/>
    </row>
    <row r="2099" spans="1:10" ht="14.1" customHeight="1" thickBot="1" x14ac:dyDescent="0.25">
      <c r="A2099" s="131" t="s">
        <v>14829</v>
      </c>
      <c r="B2099" s="67" t="s">
        <v>8531</v>
      </c>
      <c r="C2099" s="76">
        <v>43416</v>
      </c>
      <c r="D2099" s="131" t="s">
        <v>9388</v>
      </c>
      <c r="E2099" s="67" t="s">
        <v>13095</v>
      </c>
      <c r="F2099" s="80" t="s">
        <v>3080</v>
      </c>
      <c r="G2099" s="45"/>
      <c r="H2099" s="45"/>
      <c r="I2099" s="45"/>
      <c r="J2099" s="45"/>
    </row>
    <row r="2100" spans="1:10" ht="14.1" customHeight="1" thickBot="1" x14ac:dyDescent="0.25">
      <c r="A2100" s="132"/>
      <c r="B2100" s="67" t="s">
        <v>1786</v>
      </c>
      <c r="C2100" s="86">
        <f>IF(C2099="","",IF(AND(MONTH(C2099)&gt;=1,MONTH(C2099)&lt;=3),1,IF(AND(MONTH(C2099)&gt;=4,MONTH(C2099)&lt;=6),2,IF(AND(MONTH(C2099)&gt;=7,MONTH(C2099)&lt;=9),3,4))))</f>
        <v>4</v>
      </c>
      <c r="D2100" s="132"/>
      <c r="E2100" s="67" t="s">
        <v>2417</v>
      </c>
      <c r="F2100" s="80" t="s">
        <v>11114</v>
      </c>
      <c r="G2100" s="45"/>
      <c r="H2100" s="45"/>
      <c r="I2100" s="45"/>
      <c r="J2100" s="45"/>
    </row>
    <row r="2101" spans="1:10" ht="14.1" customHeight="1" thickBot="1" x14ac:dyDescent="0.25">
      <c r="A2101" s="132"/>
      <c r="B2101" s="67" t="s">
        <v>12944</v>
      </c>
      <c r="C2101" s="76">
        <v>43416</v>
      </c>
      <c r="D2101" s="132"/>
      <c r="E2101" s="67" t="s">
        <v>3073</v>
      </c>
      <c r="F2101" s="80" t="s">
        <v>11114</v>
      </c>
      <c r="G2101" s="45"/>
      <c r="H2101" s="45"/>
      <c r="I2101" s="45"/>
      <c r="J2101" s="45"/>
    </row>
    <row r="2102" spans="1:10" ht="14.1" customHeight="1" thickBot="1" x14ac:dyDescent="0.25">
      <c r="A2102" s="132"/>
      <c r="B2102" s="67" t="s">
        <v>1786</v>
      </c>
      <c r="C2102" s="86">
        <f>IF(C2101="","",IF(AND(MONTH(C2101)&gt;=1,MONTH(C2101)&lt;=3),1,IF(AND(MONTH(C2101)&gt;=4,MONTH(C2101)&lt;=6),2,IF(AND(MONTH(C2101)&gt;=7,MONTH(C2101)&lt;=9),3,4))))</f>
        <v>4</v>
      </c>
      <c r="D2102" s="132"/>
      <c r="E2102" s="67" t="s">
        <v>13194</v>
      </c>
      <c r="F2102" s="80" t="s">
        <v>11114</v>
      </c>
      <c r="G2102" s="45"/>
      <c r="H2102" s="45"/>
      <c r="I2102" s="45"/>
      <c r="J2102" s="45"/>
    </row>
    <row r="2103" spans="1:10" ht="14.1" customHeight="1" thickBot="1" x14ac:dyDescent="0.25">
      <c r="A2103" s="45"/>
      <c r="B2103" s="45"/>
      <c r="C2103" s="45"/>
      <c r="D2103" s="45"/>
      <c r="E2103" s="45"/>
      <c r="F2103" s="45"/>
      <c r="G2103" s="45"/>
      <c r="H2103" s="45"/>
      <c r="I2103" s="45"/>
      <c r="J2103" s="45"/>
    </row>
    <row r="2104" spans="1:10" ht="14.1" customHeight="1" thickBot="1" x14ac:dyDescent="0.25">
      <c r="A2104" s="95" t="s">
        <v>15737</v>
      </c>
      <c r="B2104" s="95" t="s">
        <v>16148</v>
      </c>
      <c r="C2104" s="95" t="s">
        <v>15643</v>
      </c>
      <c r="D2104" s="95" t="s">
        <v>15253</v>
      </c>
      <c r="E2104" s="95" t="s">
        <v>6935</v>
      </c>
      <c r="F2104" s="72" t="s">
        <v>15282</v>
      </c>
      <c r="G2104" s="45"/>
      <c r="H2104" s="45"/>
      <c r="I2104" s="45"/>
      <c r="J2104" s="45"/>
    </row>
    <row r="2105" spans="1:10" ht="14.1" customHeight="1" x14ac:dyDescent="0.25">
      <c r="A2105" s="119">
        <v>48111102</v>
      </c>
      <c r="B2105" s="101" t="str">
        <f t="shared" ref="B2105:B2124" ca="1" si="110">IFERROR(INDEX(UNSPSCDes,MATCH(INDIRECT(ADDRESS(ROW(),COLUMN()-1,4)),UNSPSCCode,0)),"")</f>
        <v>Máquinas de bolas de dulce o novedades para niños</v>
      </c>
      <c r="C2105" s="106" t="s">
        <v>18873</v>
      </c>
      <c r="D2105" s="103">
        <v>124</v>
      </c>
      <c r="E2105" s="104">
        <v>160</v>
      </c>
      <c r="F2105" s="70">
        <f t="shared" ref="F2105:F2124" ca="1" si="111">INDIRECT(ADDRESS(ROW(),COLUMN()-2,4))*INDIRECT(ADDRESS(ROW(),COLUMN()-1,4))</f>
        <v>19840</v>
      </c>
      <c r="G2105" s="45"/>
      <c r="H2105" s="45"/>
      <c r="I2105" s="45"/>
      <c r="J2105" s="45"/>
    </row>
    <row r="2106" spans="1:10" ht="13.5" customHeight="1" x14ac:dyDescent="0.25">
      <c r="A2106" s="119">
        <v>48111102</v>
      </c>
      <c r="B2106" s="101" t="str">
        <f t="shared" ca="1" si="110"/>
        <v>Máquinas de bolas de dulce o novedades para niños</v>
      </c>
      <c r="C2106" s="106" t="s">
        <v>18873</v>
      </c>
      <c r="D2106" s="103">
        <v>146</v>
      </c>
      <c r="E2106" s="104">
        <v>140</v>
      </c>
      <c r="F2106" s="70">
        <f t="shared" ca="1" si="111"/>
        <v>20440</v>
      </c>
      <c r="G2106" s="45"/>
      <c r="H2106" s="45"/>
      <c r="I2106" s="45"/>
      <c r="J2106" s="45"/>
    </row>
    <row r="2107" spans="1:10" ht="13.5" customHeight="1" x14ac:dyDescent="0.25">
      <c r="A2107" s="119">
        <v>50201708</v>
      </c>
      <c r="B2107" s="101" t="str">
        <f t="shared" ca="1" si="110"/>
        <v>Bebida de café</v>
      </c>
      <c r="C2107" s="106" t="s">
        <v>18873</v>
      </c>
      <c r="D2107" s="103">
        <v>180</v>
      </c>
      <c r="E2107" s="104">
        <v>225</v>
      </c>
      <c r="F2107" s="70">
        <f t="shared" ca="1" si="111"/>
        <v>40500</v>
      </c>
      <c r="G2107" s="45"/>
      <c r="H2107" s="45"/>
      <c r="I2107" s="45"/>
      <c r="J2107" s="45"/>
    </row>
    <row r="2108" spans="1:10" ht="13.5" customHeight="1" x14ac:dyDescent="0.25">
      <c r="A2108" s="119">
        <v>73131804</v>
      </c>
      <c r="B2108" s="101" t="str">
        <f t="shared" ca="1" si="110"/>
        <v>Servicios de elaboración de mantequilla o crema de leche</v>
      </c>
      <c r="C2108" s="106" t="s">
        <v>18873</v>
      </c>
      <c r="D2108" s="103">
        <v>5</v>
      </c>
      <c r="E2108" s="104">
        <v>600</v>
      </c>
      <c r="F2108" s="70">
        <f t="shared" ca="1" si="111"/>
        <v>3000</v>
      </c>
      <c r="G2108" s="45"/>
      <c r="H2108" s="45"/>
      <c r="I2108" s="45"/>
      <c r="J2108" s="45"/>
    </row>
    <row r="2109" spans="1:10" ht="13.5" customHeight="1" x14ac:dyDescent="0.25">
      <c r="A2109" s="119">
        <v>50101634</v>
      </c>
      <c r="B2109" s="101" t="str">
        <f t="shared" ca="1" si="110"/>
        <v>Fruta fresca</v>
      </c>
      <c r="C2109" s="106" t="s">
        <v>18873</v>
      </c>
      <c r="D2109" s="103">
        <v>40</v>
      </c>
      <c r="E2109" s="104">
        <v>70</v>
      </c>
      <c r="F2109" s="70">
        <f t="shared" ca="1" si="111"/>
        <v>2800</v>
      </c>
      <c r="G2109" s="45"/>
      <c r="H2109" s="45"/>
      <c r="I2109" s="45"/>
      <c r="J2109" s="45"/>
    </row>
    <row r="2110" spans="1:10" ht="13.5" customHeight="1" x14ac:dyDescent="0.25">
      <c r="A2110" s="119">
        <v>50101634</v>
      </c>
      <c r="B2110" s="101" t="str">
        <f t="shared" ca="1" si="110"/>
        <v>Fruta fresca</v>
      </c>
      <c r="C2110" s="106" t="s">
        <v>18873</v>
      </c>
      <c r="D2110" s="103">
        <v>14</v>
      </c>
      <c r="E2110" s="104">
        <v>90</v>
      </c>
      <c r="F2110" s="70">
        <f t="shared" ca="1" si="111"/>
        <v>1260</v>
      </c>
      <c r="G2110" s="45"/>
      <c r="H2110" s="45"/>
      <c r="I2110" s="45"/>
      <c r="J2110" s="45"/>
    </row>
    <row r="2111" spans="1:10" ht="13.5" customHeight="1" x14ac:dyDescent="0.25">
      <c r="A2111" s="119">
        <v>50101634</v>
      </c>
      <c r="B2111" s="101" t="str">
        <f t="shared" ca="1" si="110"/>
        <v>Fruta fresca</v>
      </c>
      <c r="C2111" s="106" t="s">
        <v>18873</v>
      </c>
      <c r="D2111" s="103">
        <v>14</v>
      </c>
      <c r="E2111" s="104">
        <v>95</v>
      </c>
      <c r="F2111" s="70">
        <f t="shared" ca="1" si="111"/>
        <v>1330</v>
      </c>
      <c r="G2111" s="45"/>
      <c r="H2111" s="45"/>
      <c r="I2111" s="45"/>
      <c r="J2111" s="45"/>
    </row>
    <row r="2112" spans="1:10" ht="13.5" customHeight="1" x14ac:dyDescent="0.25">
      <c r="A2112" s="119">
        <v>48111102</v>
      </c>
      <c r="B2112" s="101" t="str">
        <f t="shared" ca="1" si="110"/>
        <v>Máquinas de bolas de dulce o novedades para niños</v>
      </c>
      <c r="C2112" s="106" t="s">
        <v>18873</v>
      </c>
      <c r="D2112" s="103">
        <v>3</v>
      </c>
      <c r="E2112" s="104">
        <v>200</v>
      </c>
      <c r="F2112" s="70">
        <f t="shared" ca="1" si="111"/>
        <v>600</v>
      </c>
      <c r="G2112" s="45"/>
      <c r="H2112" s="45"/>
      <c r="I2112" s="45"/>
      <c r="J2112" s="45"/>
    </row>
    <row r="2113" spans="1:10" ht="13.5" customHeight="1" x14ac:dyDescent="0.25">
      <c r="A2113" s="119">
        <v>48111102</v>
      </c>
      <c r="B2113" s="101" t="str">
        <f t="shared" ca="1" si="110"/>
        <v>Máquinas de bolas de dulce o novedades para niños</v>
      </c>
      <c r="C2113" s="106" t="s">
        <v>18873</v>
      </c>
      <c r="D2113" s="103">
        <v>4</v>
      </c>
      <c r="E2113" s="104">
        <v>130</v>
      </c>
      <c r="F2113" s="70">
        <f t="shared" ca="1" si="111"/>
        <v>520</v>
      </c>
      <c r="G2113" s="45"/>
      <c r="H2113" s="45"/>
      <c r="I2113" s="45"/>
      <c r="J2113" s="45"/>
    </row>
    <row r="2114" spans="1:10" ht="13.5" customHeight="1" x14ac:dyDescent="0.25">
      <c r="A2114" s="119">
        <v>48111102</v>
      </c>
      <c r="B2114" s="101" t="str">
        <f t="shared" ca="1" si="110"/>
        <v>Máquinas de bolas de dulce o novedades para niños</v>
      </c>
      <c r="C2114" s="106" t="s">
        <v>18873</v>
      </c>
      <c r="D2114" s="103">
        <v>64</v>
      </c>
      <c r="E2114" s="104">
        <v>130</v>
      </c>
      <c r="F2114" s="70">
        <f t="shared" ca="1" si="111"/>
        <v>8320</v>
      </c>
      <c r="G2114" s="45"/>
      <c r="H2114" s="45"/>
      <c r="I2114" s="45"/>
      <c r="J2114" s="45"/>
    </row>
    <row r="2115" spans="1:10" ht="13.5" customHeight="1" x14ac:dyDescent="0.25">
      <c r="A2115" s="119">
        <v>48111102</v>
      </c>
      <c r="B2115" s="101" t="str">
        <f t="shared" ca="1" si="110"/>
        <v>Máquinas de bolas de dulce o novedades para niños</v>
      </c>
      <c r="C2115" s="106" t="s">
        <v>18873</v>
      </c>
      <c r="D2115" s="103">
        <v>4</v>
      </c>
      <c r="E2115" s="104">
        <v>130</v>
      </c>
      <c r="F2115" s="70">
        <f t="shared" ca="1" si="111"/>
        <v>520</v>
      </c>
      <c r="G2115" s="45"/>
      <c r="H2115" s="45"/>
      <c r="I2115" s="45"/>
      <c r="J2115" s="45"/>
    </row>
    <row r="2116" spans="1:10" ht="13.5" customHeight="1" x14ac:dyDescent="0.25">
      <c r="A2116" s="119">
        <v>48111102</v>
      </c>
      <c r="B2116" s="101" t="str">
        <f t="shared" ca="1" si="110"/>
        <v>Máquinas de bolas de dulce o novedades para niños</v>
      </c>
      <c r="C2116" s="106" t="s">
        <v>18873</v>
      </c>
      <c r="D2116" s="103">
        <v>4</v>
      </c>
      <c r="E2116" s="104">
        <v>130</v>
      </c>
      <c r="F2116" s="70">
        <f t="shared" ca="1" si="111"/>
        <v>520</v>
      </c>
      <c r="G2116" s="45"/>
      <c r="H2116" s="45"/>
      <c r="I2116" s="45"/>
      <c r="J2116" s="45"/>
    </row>
    <row r="2117" spans="1:10" ht="13.5" customHeight="1" x14ac:dyDescent="0.25">
      <c r="A2117" s="119">
        <v>48111102</v>
      </c>
      <c r="B2117" s="101" t="str">
        <f t="shared" ca="1" si="110"/>
        <v>Máquinas de bolas de dulce o novedades para niños</v>
      </c>
      <c r="C2117" s="106" t="s">
        <v>18873</v>
      </c>
      <c r="D2117" s="103">
        <v>4</v>
      </c>
      <c r="E2117" s="104">
        <v>130</v>
      </c>
      <c r="F2117" s="70">
        <f t="shared" ca="1" si="111"/>
        <v>520</v>
      </c>
      <c r="G2117" s="45"/>
      <c r="H2117" s="45"/>
      <c r="I2117" s="45"/>
      <c r="J2117" s="45"/>
    </row>
    <row r="2118" spans="1:10" ht="13.5" customHeight="1" x14ac:dyDescent="0.25">
      <c r="A2118" s="119">
        <v>48111102</v>
      </c>
      <c r="B2118" s="101" t="str">
        <f t="shared" ca="1" si="110"/>
        <v>Máquinas de bolas de dulce o novedades para niños</v>
      </c>
      <c r="C2118" s="106" t="s">
        <v>18873</v>
      </c>
      <c r="D2118" s="103">
        <v>4</v>
      </c>
      <c r="E2118" s="104">
        <v>240</v>
      </c>
      <c r="F2118" s="70">
        <f t="shared" ca="1" si="111"/>
        <v>960</v>
      </c>
      <c r="G2118" s="45"/>
      <c r="H2118" s="45"/>
      <c r="I2118" s="45"/>
      <c r="J2118" s="45"/>
    </row>
    <row r="2119" spans="1:10" ht="13.5" customHeight="1" x14ac:dyDescent="0.25">
      <c r="A2119" s="119">
        <v>50131802</v>
      </c>
      <c r="B2119" s="101" t="str">
        <f t="shared" ca="1" si="110"/>
        <v>Queso procesado</v>
      </c>
      <c r="C2119" s="106" t="s">
        <v>18873</v>
      </c>
      <c r="D2119" s="103">
        <v>2</v>
      </c>
      <c r="E2119" s="104">
        <v>250</v>
      </c>
      <c r="F2119" s="70">
        <f t="shared" ca="1" si="111"/>
        <v>500</v>
      </c>
      <c r="G2119" s="45"/>
      <c r="H2119" s="45"/>
      <c r="I2119" s="45"/>
      <c r="J2119" s="45"/>
    </row>
    <row r="2120" spans="1:10" ht="13.5" customHeight="1" x14ac:dyDescent="0.25">
      <c r="A2120" s="119">
        <v>50101634</v>
      </c>
      <c r="B2120" s="101" t="str">
        <f t="shared" ca="1" si="110"/>
        <v>Fruta fresca</v>
      </c>
      <c r="C2120" s="106" t="s">
        <v>18873</v>
      </c>
      <c r="D2120" s="103">
        <v>14</v>
      </c>
      <c r="E2120" s="104">
        <v>130</v>
      </c>
      <c r="F2120" s="70">
        <f t="shared" ca="1" si="111"/>
        <v>1820</v>
      </c>
      <c r="G2120" s="45"/>
      <c r="H2120" s="45"/>
      <c r="I2120" s="45"/>
      <c r="J2120" s="45"/>
    </row>
    <row r="2121" spans="1:10" ht="13.5" customHeight="1" x14ac:dyDescent="0.25">
      <c r="A2121" s="119">
        <v>50131802</v>
      </c>
      <c r="B2121" s="101" t="str">
        <f t="shared" ca="1" si="110"/>
        <v>Queso procesado</v>
      </c>
      <c r="C2121" s="106" t="s">
        <v>18873</v>
      </c>
      <c r="D2121" s="103">
        <v>2</v>
      </c>
      <c r="E2121" s="104">
        <v>200</v>
      </c>
      <c r="F2121" s="70">
        <f t="shared" ca="1" si="111"/>
        <v>400</v>
      </c>
      <c r="G2121" s="45"/>
      <c r="H2121" s="45"/>
      <c r="I2121" s="45"/>
      <c r="J2121" s="45"/>
    </row>
    <row r="2122" spans="1:10" ht="13.5" customHeight="1" x14ac:dyDescent="0.25">
      <c r="A2122" s="119">
        <v>50101634</v>
      </c>
      <c r="B2122" s="101" t="str">
        <f t="shared" ca="1" si="110"/>
        <v>Fruta fresca</v>
      </c>
      <c r="C2122" s="106" t="s">
        <v>18873</v>
      </c>
      <c r="D2122" s="103">
        <v>6</v>
      </c>
      <c r="E2122" s="104">
        <v>230</v>
      </c>
      <c r="F2122" s="70">
        <f t="shared" ca="1" si="111"/>
        <v>1380</v>
      </c>
      <c r="G2122" s="45"/>
      <c r="H2122" s="45"/>
      <c r="I2122" s="45"/>
      <c r="J2122" s="45"/>
    </row>
    <row r="2123" spans="1:10" ht="13.5" customHeight="1" x14ac:dyDescent="0.25">
      <c r="A2123" s="119">
        <v>50101634</v>
      </c>
      <c r="B2123" s="101" t="str">
        <f t="shared" ca="1" si="110"/>
        <v>Fruta fresca</v>
      </c>
      <c r="C2123" s="106" t="s">
        <v>18873</v>
      </c>
      <c r="D2123" s="103">
        <v>9</v>
      </c>
      <c r="E2123" s="104">
        <v>460</v>
      </c>
      <c r="F2123" s="70">
        <f t="shared" ca="1" si="111"/>
        <v>4140</v>
      </c>
      <c r="G2123" s="45"/>
      <c r="H2123" s="45"/>
      <c r="I2123" s="45"/>
      <c r="J2123" s="45"/>
    </row>
    <row r="2124" spans="1:10" ht="13.5" customHeight="1" x14ac:dyDescent="0.25">
      <c r="A2124" s="119">
        <v>48101903</v>
      </c>
      <c r="B2124" s="101" t="str">
        <f t="shared" ca="1" si="110"/>
        <v>Vasos para servicio de comidas</v>
      </c>
      <c r="C2124" s="106" t="s">
        <v>18876</v>
      </c>
      <c r="D2124" s="103">
        <v>238</v>
      </c>
      <c r="E2124" s="104">
        <v>165</v>
      </c>
      <c r="F2124" s="70">
        <f t="shared" ca="1" si="111"/>
        <v>39270</v>
      </c>
      <c r="G2124" s="45"/>
      <c r="H2124" s="45"/>
      <c r="I2124" s="45"/>
      <c r="J2124" s="45"/>
    </row>
    <row r="2125" spans="1:10" ht="14.1" customHeight="1" x14ac:dyDescent="0.2">
      <c r="A2125" s="45"/>
      <c r="B2125" s="45"/>
      <c r="C2125" s="45"/>
      <c r="D2125" s="45"/>
      <c r="E2125" s="73" t="s">
        <v>12552</v>
      </c>
      <c r="F2125" s="74">
        <f ca="1">SUM(Table359[MONTO TOTAL ESTIMADO])</f>
        <v>148640</v>
      </c>
      <c r="G2125" s="45"/>
      <c r="H2125" s="45" t="str">
        <f>C2098</f>
        <v>Bienes</v>
      </c>
      <c r="I2125" s="45">
        <f>E2098</f>
        <v>0</v>
      </c>
      <c r="J2125" s="45" t="str">
        <f>D2098</f>
        <v>Compras por debajo del Umbral</v>
      </c>
    </row>
    <row r="2126" spans="1:10" ht="14.1" customHeight="1" thickBot="1" x14ac:dyDescent="0.3"/>
    <row r="2127" spans="1:10" ht="33.75" customHeight="1" thickBot="1" x14ac:dyDescent="0.25">
      <c r="A2127" s="64" t="s">
        <v>16384</v>
      </c>
      <c r="B2127" s="64" t="s">
        <v>161</v>
      </c>
      <c r="C2127" s="64" t="s">
        <v>11726</v>
      </c>
      <c r="D2127" s="64" t="s">
        <v>14379</v>
      </c>
      <c r="E2127" s="64" t="s">
        <v>10964</v>
      </c>
      <c r="F2127" s="64" t="s">
        <v>11097</v>
      </c>
      <c r="G2127" s="45"/>
      <c r="H2127" s="45"/>
      <c r="I2127" s="45"/>
      <c r="J2127" s="45"/>
    </row>
    <row r="2128" spans="1:10" ht="14.1" customHeight="1" thickBot="1" x14ac:dyDescent="0.25">
      <c r="A2128" s="84" t="s">
        <v>18854</v>
      </c>
      <c r="B2128" s="84" t="s">
        <v>18855</v>
      </c>
      <c r="C2128" s="66" t="s">
        <v>6801</v>
      </c>
      <c r="D2128" s="66" t="s">
        <v>1875</v>
      </c>
      <c r="E2128" s="66"/>
      <c r="F2128" s="66"/>
      <c r="G2128" s="45"/>
      <c r="H2128" s="45"/>
      <c r="I2128" s="45"/>
      <c r="J2128" s="45"/>
    </row>
    <row r="2129" spans="1:10" ht="14.1" customHeight="1" thickBot="1" x14ac:dyDescent="0.25">
      <c r="A2129" s="131" t="s">
        <v>14829</v>
      </c>
      <c r="B2129" s="67" t="s">
        <v>8531</v>
      </c>
      <c r="C2129" s="76">
        <v>43423</v>
      </c>
      <c r="D2129" s="131" t="s">
        <v>9388</v>
      </c>
      <c r="E2129" s="67" t="s">
        <v>13095</v>
      </c>
      <c r="F2129" s="80" t="s">
        <v>3080</v>
      </c>
      <c r="G2129" s="45"/>
      <c r="H2129" s="45"/>
      <c r="I2129" s="45"/>
      <c r="J2129" s="45"/>
    </row>
    <row r="2130" spans="1:10" ht="14.1" customHeight="1" thickBot="1" x14ac:dyDescent="0.25">
      <c r="A2130" s="132"/>
      <c r="B2130" s="67" t="s">
        <v>1786</v>
      </c>
      <c r="C2130" s="86">
        <f>IF(C2129="","",IF(AND(MONTH(C2129)&gt;=1,MONTH(C2129)&lt;=3),1,IF(AND(MONTH(C2129)&gt;=4,MONTH(C2129)&lt;=6),2,IF(AND(MONTH(C2129)&gt;=7,MONTH(C2129)&lt;=9),3,4))))</f>
        <v>4</v>
      </c>
      <c r="D2130" s="132"/>
      <c r="E2130" s="67" t="s">
        <v>2417</v>
      </c>
      <c r="F2130" s="80" t="s">
        <v>11114</v>
      </c>
      <c r="G2130" s="45"/>
      <c r="H2130" s="45"/>
      <c r="I2130" s="45"/>
      <c r="J2130" s="45"/>
    </row>
    <row r="2131" spans="1:10" ht="14.1" customHeight="1" thickBot="1" x14ac:dyDescent="0.25">
      <c r="A2131" s="132"/>
      <c r="B2131" s="67" t="s">
        <v>12944</v>
      </c>
      <c r="C2131" s="76">
        <v>43437</v>
      </c>
      <c r="D2131" s="132"/>
      <c r="E2131" s="67" t="s">
        <v>3073</v>
      </c>
      <c r="F2131" s="80" t="s">
        <v>11114</v>
      </c>
      <c r="G2131" s="45"/>
      <c r="H2131" s="45"/>
      <c r="I2131" s="45"/>
      <c r="J2131" s="45"/>
    </row>
    <row r="2132" spans="1:10" ht="14.1" customHeight="1" thickBot="1" x14ac:dyDescent="0.25">
      <c r="A2132" s="132"/>
      <c r="B2132" s="67" t="s">
        <v>1786</v>
      </c>
      <c r="C2132" s="86">
        <f>IF(C2131="","",IF(AND(MONTH(C2131)&gt;=1,MONTH(C2131)&lt;=3),1,IF(AND(MONTH(C2131)&gt;=4,MONTH(C2131)&lt;=6),2,IF(AND(MONTH(C2131)&gt;=7,MONTH(C2131)&lt;=9),3,4))))</f>
        <v>4</v>
      </c>
      <c r="D2132" s="132"/>
      <c r="E2132" s="67" t="s">
        <v>13194</v>
      </c>
      <c r="F2132" s="80" t="s">
        <v>11114</v>
      </c>
      <c r="G2132" s="45"/>
      <c r="H2132" s="45"/>
      <c r="I2132" s="45"/>
      <c r="J2132" s="45"/>
    </row>
    <row r="2133" spans="1:10" ht="14.1" customHeight="1" thickBot="1" x14ac:dyDescent="0.25">
      <c r="A2133" s="45"/>
      <c r="B2133" s="45"/>
      <c r="C2133" s="45"/>
      <c r="D2133" s="45"/>
      <c r="E2133" s="45"/>
      <c r="F2133" s="45"/>
      <c r="G2133" s="45"/>
      <c r="H2133" s="45"/>
      <c r="I2133" s="45"/>
      <c r="J2133" s="45"/>
    </row>
    <row r="2134" spans="1:10" ht="14.1" customHeight="1" thickBot="1" x14ac:dyDescent="0.25">
      <c r="A2134" s="95" t="s">
        <v>15737</v>
      </c>
      <c r="B2134" s="95" t="s">
        <v>16148</v>
      </c>
      <c r="C2134" s="95" t="s">
        <v>15643</v>
      </c>
      <c r="D2134" s="95" t="s">
        <v>15253</v>
      </c>
      <c r="E2134" s="72" t="s">
        <v>6935</v>
      </c>
      <c r="F2134" s="72" t="s">
        <v>15282</v>
      </c>
      <c r="G2134" s="45"/>
      <c r="H2134" s="45"/>
      <c r="I2134" s="45"/>
      <c r="J2134" s="45"/>
    </row>
    <row r="2135" spans="1:10" ht="13.5" customHeight="1" x14ac:dyDescent="0.25">
      <c r="A2135" s="100">
        <v>86101705</v>
      </c>
      <c r="B2135" s="101" t="str">
        <f ca="1">IFERROR(INDEX(UNSPSCDes,MATCH(INDIRECT(ADDRESS(ROW(),COLUMN()-1,4)),UNSPSCCode,0)),"")</f>
        <v>Capacitación administrativa</v>
      </c>
      <c r="C2135" s="106" t="s">
        <v>18873</v>
      </c>
      <c r="D2135" s="100">
        <v>5</v>
      </c>
      <c r="E2135" s="90">
        <v>696000</v>
      </c>
      <c r="F2135" s="70">
        <f ca="1">INDIRECT(ADDRESS(ROW(),COLUMN()-2,4))*INDIRECT(ADDRESS(ROW(),COLUMN()-1,4))</f>
        <v>3480000</v>
      </c>
      <c r="G2135" s="45"/>
      <c r="H2135" s="45"/>
      <c r="I2135" s="45"/>
      <c r="J2135" s="45"/>
    </row>
    <row r="2136" spans="1:10" ht="14.1" customHeight="1" x14ac:dyDescent="0.2">
      <c r="A2136" s="45"/>
      <c r="B2136" s="45"/>
      <c r="C2136" s="45"/>
      <c r="D2136" s="45"/>
      <c r="E2136" s="73" t="s">
        <v>12552</v>
      </c>
      <c r="F2136" s="74">
        <f ca="1">SUM(Table360[MONTO TOTAL ESTIMADO])</f>
        <v>3480000</v>
      </c>
      <c r="G2136" s="45"/>
      <c r="H2136" s="45" t="str">
        <f>C2128</f>
        <v>Servicios</v>
      </c>
      <c r="I2136" s="45">
        <f>E2128</f>
        <v>0</v>
      </c>
      <c r="J2136" s="45" t="str">
        <f>D2128</f>
        <v>Comparacion de Precios</v>
      </c>
    </row>
    <row r="2137" spans="1:10" ht="14.1" customHeight="1" thickBot="1" x14ac:dyDescent="0.3"/>
    <row r="2138" spans="1:10" ht="33.75" customHeight="1" thickBot="1" x14ac:dyDescent="0.25">
      <c r="A2138" s="64" t="s">
        <v>16384</v>
      </c>
      <c r="B2138" s="64" t="s">
        <v>161</v>
      </c>
      <c r="C2138" s="64" t="s">
        <v>11726</v>
      </c>
      <c r="D2138" s="64" t="s">
        <v>14379</v>
      </c>
      <c r="E2138" s="64" t="s">
        <v>10964</v>
      </c>
      <c r="F2138" s="64" t="s">
        <v>11097</v>
      </c>
      <c r="G2138" s="45"/>
      <c r="H2138" s="45"/>
      <c r="I2138" s="45"/>
      <c r="J2138" s="45"/>
    </row>
    <row r="2139" spans="1:10" ht="14.1" customHeight="1" thickBot="1" x14ac:dyDescent="0.25">
      <c r="A2139" s="84" t="s">
        <v>18833</v>
      </c>
      <c r="B2139" s="84" t="s">
        <v>18834</v>
      </c>
      <c r="C2139" s="66" t="s">
        <v>6801</v>
      </c>
      <c r="D2139" s="66" t="s">
        <v>5891</v>
      </c>
      <c r="E2139" s="66"/>
      <c r="F2139" s="66"/>
      <c r="G2139" s="45"/>
      <c r="H2139" s="45"/>
      <c r="I2139" s="45"/>
      <c r="J2139" s="45"/>
    </row>
    <row r="2140" spans="1:10" ht="14.1" customHeight="1" thickBot="1" x14ac:dyDescent="0.25">
      <c r="A2140" s="131" t="s">
        <v>14829</v>
      </c>
      <c r="B2140" s="67" t="s">
        <v>8531</v>
      </c>
      <c r="C2140" s="76">
        <v>43437</v>
      </c>
      <c r="D2140" s="131" t="s">
        <v>9388</v>
      </c>
      <c r="E2140" s="67" t="s">
        <v>13095</v>
      </c>
      <c r="F2140" s="80" t="s">
        <v>3080</v>
      </c>
      <c r="G2140" s="45"/>
      <c r="H2140" s="45"/>
      <c r="I2140" s="45"/>
      <c r="J2140" s="45"/>
    </row>
    <row r="2141" spans="1:10" ht="14.1" customHeight="1" thickBot="1" x14ac:dyDescent="0.25">
      <c r="A2141" s="132"/>
      <c r="B2141" s="67" t="s">
        <v>1786</v>
      </c>
      <c r="C2141" s="86">
        <f>IF(C2140="","",IF(AND(MONTH(C2140)&gt;=1,MONTH(C2140)&lt;=3),1,IF(AND(MONTH(C2140)&gt;=4,MONTH(C2140)&lt;=6),2,IF(AND(MONTH(C2140)&gt;=7,MONTH(C2140)&lt;=9),3,4))))</f>
        <v>4</v>
      </c>
      <c r="D2141" s="132"/>
      <c r="E2141" s="67" t="s">
        <v>2417</v>
      </c>
      <c r="F2141" s="80" t="s">
        <v>11114</v>
      </c>
      <c r="G2141" s="45"/>
      <c r="H2141" s="45"/>
      <c r="I2141" s="45"/>
      <c r="J2141" s="45"/>
    </row>
    <row r="2142" spans="1:10" ht="14.1" customHeight="1" thickBot="1" x14ac:dyDescent="0.25">
      <c r="A2142" s="132"/>
      <c r="B2142" s="67" t="s">
        <v>12944</v>
      </c>
      <c r="C2142" s="76">
        <v>43437</v>
      </c>
      <c r="D2142" s="132"/>
      <c r="E2142" s="67" t="s">
        <v>3073</v>
      </c>
      <c r="F2142" s="80" t="s">
        <v>11114</v>
      </c>
      <c r="G2142" s="45"/>
      <c r="H2142" s="45"/>
      <c r="I2142" s="45"/>
      <c r="J2142" s="45"/>
    </row>
    <row r="2143" spans="1:10" ht="14.1" customHeight="1" thickBot="1" x14ac:dyDescent="0.25">
      <c r="A2143" s="132"/>
      <c r="B2143" s="67" t="s">
        <v>1786</v>
      </c>
      <c r="C2143" s="86">
        <f>IF(C2142="","",IF(AND(MONTH(C2142)&gt;=1,MONTH(C2142)&lt;=3),1,IF(AND(MONTH(C2142)&gt;=4,MONTH(C2142)&lt;=6),2,IF(AND(MONTH(C2142)&gt;=7,MONTH(C2142)&lt;=9),3,4))))</f>
        <v>4</v>
      </c>
      <c r="D2143" s="132"/>
      <c r="E2143" s="67" t="s">
        <v>13194</v>
      </c>
      <c r="F2143" s="80" t="s">
        <v>11114</v>
      </c>
      <c r="G2143" s="45"/>
      <c r="H2143" s="45"/>
      <c r="I2143" s="45"/>
      <c r="J2143" s="45"/>
    </row>
    <row r="2144" spans="1:10" ht="14.1" customHeight="1" thickBot="1" x14ac:dyDescent="0.25">
      <c r="A2144" s="45"/>
      <c r="B2144" s="45"/>
      <c r="C2144" s="45"/>
      <c r="D2144" s="45"/>
      <c r="E2144" s="45"/>
      <c r="F2144" s="45"/>
      <c r="G2144" s="45"/>
      <c r="H2144" s="45"/>
      <c r="I2144" s="45"/>
      <c r="J2144" s="45"/>
    </row>
    <row r="2145" spans="1:10" ht="14.1" customHeight="1" thickBot="1" x14ac:dyDescent="0.25">
      <c r="A2145" s="72" t="s">
        <v>15737</v>
      </c>
      <c r="B2145" s="72" t="s">
        <v>16148</v>
      </c>
      <c r="C2145" s="72" t="s">
        <v>15643</v>
      </c>
      <c r="D2145" s="72" t="s">
        <v>15253</v>
      </c>
      <c r="E2145" s="72" t="s">
        <v>6935</v>
      </c>
      <c r="F2145" s="72" t="s">
        <v>15282</v>
      </c>
      <c r="G2145" s="45"/>
      <c r="H2145" s="45"/>
      <c r="I2145" s="45"/>
      <c r="J2145" s="45"/>
    </row>
    <row r="2146" spans="1:10" ht="13.5" customHeight="1" x14ac:dyDescent="0.2">
      <c r="A2146" s="85">
        <v>15101505</v>
      </c>
      <c r="B2146" s="69" t="str">
        <f ca="1">IFERROR(INDEX(UNSPSCDes,MATCH(INDIRECT(ADDRESS(ROW(),COLUMN()-1,4)),UNSPSCCode,0)),"")</f>
        <v>Combustible diesel</v>
      </c>
      <c r="C2146" s="81" t="s">
        <v>9562</v>
      </c>
      <c r="D2146" s="81">
        <v>3608</v>
      </c>
      <c r="E2146" s="71">
        <v>182.6</v>
      </c>
      <c r="F2146" s="70">
        <f ca="1">INDIRECT(ADDRESS(ROW(),COLUMN()-2,4))*INDIRECT(ADDRESS(ROW(),COLUMN()-1,4))</f>
        <v>658820.79999999993</v>
      </c>
      <c r="G2146" s="45"/>
      <c r="H2146" s="45"/>
      <c r="I2146" s="45"/>
      <c r="J2146" s="45"/>
    </row>
    <row r="2147" spans="1:10" ht="14.1" customHeight="1" x14ac:dyDescent="0.2">
      <c r="A2147" s="45"/>
      <c r="B2147" s="45"/>
      <c r="C2147" s="45"/>
      <c r="D2147" s="45"/>
      <c r="E2147" s="73" t="s">
        <v>12552</v>
      </c>
      <c r="F2147" s="74">
        <f ca="1">SUM(Table361[MONTO TOTAL ESTIMADO])</f>
        <v>658820.79999999993</v>
      </c>
      <c r="G2147" s="45"/>
      <c r="H2147" s="45" t="str">
        <f>C2139</f>
        <v>Servicios</v>
      </c>
      <c r="I2147" s="45">
        <f>E2139</f>
        <v>0</v>
      </c>
      <c r="J2147" s="45" t="str">
        <f>D2139</f>
        <v xml:space="preserve">Excepción - Bienes o servicios con exclusividad </v>
      </c>
    </row>
    <row r="2148" spans="1:10" ht="14.1" customHeight="1" thickBot="1" x14ac:dyDescent="0.3"/>
    <row r="2149" spans="1:10" ht="33.75" customHeight="1" thickBot="1" x14ac:dyDescent="0.25">
      <c r="A2149" s="64" t="s">
        <v>16384</v>
      </c>
      <c r="B2149" s="64" t="s">
        <v>161</v>
      </c>
      <c r="C2149" s="64" t="s">
        <v>11726</v>
      </c>
      <c r="D2149" s="64" t="s">
        <v>14379</v>
      </c>
      <c r="E2149" s="64" t="s">
        <v>10964</v>
      </c>
      <c r="F2149" s="64" t="s">
        <v>11097</v>
      </c>
      <c r="G2149" s="45"/>
      <c r="H2149" s="45"/>
      <c r="I2149" s="45"/>
      <c r="J2149" s="45"/>
    </row>
    <row r="2150" spans="1:10" ht="14.1" customHeight="1" thickBot="1" x14ac:dyDescent="0.25">
      <c r="A2150" s="84" t="s">
        <v>18841</v>
      </c>
      <c r="B2150" s="84" t="s">
        <v>18842</v>
      </c>
      <c r="C2150" s="66" t="s">
        <v>17799</v>
      </c>
      <c r="D2150" s="66" t="s">
        <v>1875</v>
      </c>
      <c r="E2150" s="66"/>
      <c r="F2150" s="66"/>
      <c r="G2150" s="45"/>
      <c r="H2150" s="45"/>
      <c r="I2150" s="45"/>
      <c r="J2150" s="45"/>
    </row>
    <row r="2151" spans="1:10" ht="14.1" customHeight="1" thickBot="1" x14ac:dyDescent="0.25">
      <c r="A2151" s="131" t="s">
        <v>14829</v>
      </c>
      <c r="B2151" s="67" t="s">
        <v>8531</v>
      </c>
      <c r="C2151" s="76">
        <v>43439</v>
      </c>
      <c r="D2151" s="131" t="s">
        <v>9388</v>
      </c>
      <c r="E2151" s="67" t="s">
        <v>13095</v>
      </c>
      <c r="F2151" s="80" t="s">
        <v>3080</v>
      </c>
      <c r="G2151" s="45"/>
      <c r="H2151" s="45"/>
      <c r="I2151" s="45"/>
      <c r="J2151" s="45"/>
    </row>
    <row r="2152" spans="1:10" ht="14.1" customHeight="1" thickBot="1" x14ac:dyDescent="0.25">
      <c r="A2152" s="132"/>
      <c r="B2152" s="67" t="s">
        <v>1786</v>
      </c>
      <c r="C2152" s="86">
        <f>IF(C2151="","",IF(AND(MONTH(C2151)&gt;=1,MONTH(C2151)&lt;=3),1,IF(AND(MONTH(C2151)&gt;=4,MONTH(C2151)&lt;=6),2,IF(AND(MONTH(C2151)&gt;=7,MONTH(C2151)&lt;=9),3,4))))</f>
        <v>4</v>
      </c>
      <c r="D2152" s="132"/>
      <c r="E2152" s="67" t="s">
        <v>2417</v>
      </c>
      <c r="F2152" s="80" t="s">
        <v>11114</v>
      </c>
      <c r="G2152" s="45"/>
      <c r="H2152" s="45"/>
      <c r="I2152" s="45"/>
      <c r="J2152" s="45"/>
    </row>
    <row r="2153" spans="1:10" ht="14.1" customHeight="1" thickBot="1" x14ac:dyDescent="0.25">
      <c r="A2153" s="132"/>
      <c r="B2153" s="67" t="s">
        <v>12944</v>
      </c>
      <c r="C2153" s="76">
        <v>43453</v>
      </c>
      <c r="D2153" s="132"/>
      <c r="E2153" s="67" t="s">
        <v>3073</v>
      </c>
      <c r="F2153" s="80" t="s">
        <v>11114</v>
      </c>
      <c r="G2153" s="45"/>
      <c r="H2153" s="45"/>
      <c r="I2153" s="45"/>
      <c r="J2153" s="45"/>
    </row>
    <row r="2154" spans="1:10" ht="14.1" customHeight="1" thickBot="1" x14ac:dyDescent="0.25">
      <c r="A2154" s="132"/>
      <c r="B2154" s="67" t="s">
        <v>1786</v>
      </c>
      <c r="C2154" s="86">
        <f>IF(C2153="","",IF(AND(MONTH(C2153)&gt;=1,MONTH(C2153)&lt;=3),1,IF(AND(MONTH(C2153)&gt;=4,MONTH(C2153)&lt;=6),2,IF(AND(MONTH(C2153)&gt;=7,MONTH(C2153)&lt;=9),3,4))))</f>
        <v>4</v>
      </c>
      <c r="D2154" s="132"/>
      <c r="E2154" s="67" t="s">
        <v>13194</v>
      </c>
      <c r="F2154" s="80" t="s">
        <v>11114</v>
      </c>
      <c r="G2154" s="45"/>
      <c r="H2154" s="45"/>
      <c r="I2154" s="45"/>
      <c r="J2154" s="45"/>
    </row>
    <row r="2155" spans="1:10" ht="14.1" customHeight="1" thickBot="1" x14ac:dyDescent="0.25">
      <c r="A2155" s="45"/>
      <c r="B2155" s="45"/>
      <c r="C2155" s="45"/>
      <c r="D2155" s="45"/>
      <c r="E2155" s="45"/>
      <c r="F2155" s="45"/>
      <c r="G2155" s="45"/>
      <c r="H2155" s="45"/>
      <c r="I2155" s="45"/>
      <c r="J2155" s="45"/>
    </row>
    <row r="2156" spans="1:10" ht="14.1" customHeight="1" thickBot="1" x14ac:dyDescent="0.25">
      <c r="A2156" s="95" t="s">
        <v>15737</v>
      </c>
      <c r="B2156" s="95" t="s">
        <v>16148</v>
      </c>
      <c r="C2156" s="95" t="s">
        <v>15643</v>
      </c>
      <c r="D2156" s="95" t="s">
        <v>15253</v>
      </c>
      <c r="E2156" s="95" t="s">
        <v>6935</v>
      </c>
      <c r="F2156" s="72" t="s">
        <v>15282</v>
      </c>
      <c r="G2156" s="45"/>
      <c r="H2156" s="45"/>
      <c r="I2156" s="45"/>
      <c r="J2156" s="45"/>
    </row>
    <row r="2157" spans="1:10" ht="14.1" customHeight="1" x14ac:dyDescent="0.25">
      <c r="A2157" s="100">
        <v>14111526</v>
      </c>
      <c r="B2157" s="101" t="str">
        <f t="shared" ref="B2157:B2188" ca="1" si="112">IFERROR(INDEX(UNSPSCDes,MATCH(INDIRECT(ADDRESS(ROW(),COLUMN()-1,4)),UNSPSCCode,0)),"")</f>
        <v>Papel libretas o libros de mensajes telefónicos</v>
      </c>
      <c r="C2157" s="106" t="s">
        <v>18873</v>
      </c>
      <c r="D2157" s="103">
        <v>8</v>
      </c>
      <c r="E2157" s="104">
        <v>450</v>
      </c>
      <c r="F2157" s="70">
        <f t="shared" ref="F2157:F2188" ca="1" si="113">INDIRECT(ADDRESS(ROW(),COLUMN()-2,4))*INDIRECT(ADDRESS(ROW(),COLUMN()-1,4))</f>
        <v>3600</v>
      </c>
      <c r="G2157" s="45"/>
      <c r="H2157" s="45"/>
      <c r="I2157" s="45"/>
      <c r="J2157" s="45"/>
    </row>
    <row r="2158" spans="1:10" ht="13.5" customHeight="1" x14ac:dyDescent="0.25">
      <c r="A2158" s="100">
        <v>44112001</v>
      </c>
      <c r="B2158" s="101" t="str">
        <f t="shared" ca="1" si="112"/>
        <v>Libretas de direcciones o repuestos</v>
      </c>
      <c r="C2158" s="106" t="s">
        <v>18873</v>
      </c>
      <c r="D2158" s="103">
        <v>3</v>
      </c>
      <c r="E2158" s="104">
        <v>360</v>
      </c>
      <c r="F2158" s="70">
        <f t="shared" ca="1" si="113"/>
        <v>1080</v>
      </c>
      <c r="G2158" s="45"/>
      <c r="H2158" s="45"/>
      <c r="I2158" s="45"/>
      <c r="J2158" s="45"/>
    </row>
    <row r="2159" spans="1:10" ht="13.5" customHeight="1" x14ac:dyDescent="0.25">
      <c r="A2159" s="122">
        <v>44122003</v>
      </c>
      <c r="B2159" s="101" t="str">
        <f t="shared" ca="1" si="112"/>
        <v>Carpetas</v>
      </c>
      <c r="C2159" s="106" t="s">
        <v>18873</v>
      </c>
      <c r="D2159" s="103">
        <v>6</v>
      </c>
      <c r="E2159" s="104">
        <v>850</v>
      </c>
      <c r="F2159" s="70">
        <f t="shared" ca="1" si="113"/>
        <v>5100</v>
      </c>
      <c r="G2159" s="45"/>
      <c r="H2159" s="45"/>
      <c r="I2159" s="45"/>
      <c r="J2159" s="45"/>
    </row>
    <row r="2160" spans="1:10" ht="13.5" customHeight="1" x14ac:dyDescent="0.25">
      <c r="A2160" s="122">
        <v>44122003</v>
      </c>
      <c r="B2160" s="101" t="str">
        <f t="shared" ca="1" si="112"/>
        <v>Carpetas</v>
      </c>
      <c r="C2160" s="106" t="s">
        <v>18873</v>
      </c>
      <c r="D2160" s="103">
        <v>3</v>
      </c>
      <c r="E2160" s="104">
        <v>600</v>
      </c>
      <c r="F2160" s="70">
        <f t="shared" ca="1" si="113"/>
        <v>1800</v>
      </c>
      <c r="G2160" s="45"/>
      <c r="H2160" s="45"/>
      <c r="I2160" s="45"/>
      <c r="J2160" s="45"/>
    </row>
    <row r="2161" spans="1:10" ht="13.5" customHeight="1" x14ac:dyDescent="0.25">
      <c r="A2161" s="100">
        <v>44121701</v>
      </c>
      <c r="B2161" s="101" t="str">
        <f t="shared" ca="1" si="112"/>
        <v>Bolígrafos</v>
      </c>
      <c r="C2161" s="106" t="s">
        <v>18874</v>
      </c>
      <c r="D2161" s="103">
        <v>149</v>
      </c>
      <c r="E2161" s="104">
        <v>90</v>
      </c>
      <c r="F2161" s="70">
        <f t="shared" ca="1" si="113"/>
        <v>13410</v>
      </c>
      <c r="G2161" s="45"/>
      <c r="H2161" s="45"/>
      <c r="I2161" s="45"/>
      <c r="J2161" s="45"/>
    </row>
    <row r="2162" spans="1:10" ht="13.5" customHeight="1" x14ac:dyDescent="0.25">
      <c r="A2162" s="100">
        <v>44121701</v>
      </c>
      <c r="B2162" s="101" t="str">
        <f t="shared" ca="1" si="112"/>
        <v>Bolígrafos</v>
      </c>
      <c r="C2162" s="106" t="s">
        <v>18874</v>
      </c>
      <c r="D2162" s="103">
        <v>5</v>
      </c>
      <c r="E2162" s="104">
        <v>90</v>
      </c>
      <c r="F2162" s="70">
        <f t="shared" ca="1" si="113"/>
        <v>450</v>
      </c>
      <c r="G2162" s="45"/>
      <c r="H2162" s="45"/>
      <c r="I2162" s="45"/>
      <c r="J2162" s="45"/>
    </row>
    <row r="2163" spans="1:10" ht="13.5" customHeight="1" x14ac:dyDescent="0.25">
      <c r="A2163" s="100">
        <v>44121701</v>
      </c>
      <c r="B2163" s="101" t="str">
        <f t="shared" ca="1" si="112"/>
        <v>Bolígrafos</v>
      </c>
      <c r="C2163" s="106" t="s">
        <v>18874</v>
      </c>
      <c r="D2163" s="103">
        <v>67</v>
      </c>
      <c r="E2163" s="104">
        <v>90</v>
      </c>
      <c r="F2163" s="70">
        <f t="shared" ca="1" si="113"/>
        <v>6030</v>
      </c>
      <c r="G2163" s="45"/>
      <c r="H2163" s="45"/>
      <c r="I2163" s="45"/>
      <c r="J2163" s="45"/>
    </row>
    <row r="2164" spans="1:10" ht="13.5" customHeight="1" x14ac:dyDescent="0.25">
      <c r="A2164" s="100">
        <v>44121701</v>
      </c>
      <c r="B2164" s="101" t="str">
        <f t="shared" ca="1" si="112"/>
        <v>Bolígrafos</v>
      </c>
      <c r="C2164" s="106" t="s">
        <v>18874</v>
      </c>
      <c r="D2164" s="103">
        <v>17</v>
      </c>
      <c r="E2164" s="104">
        <v>90</v>
      </c>
      <c r="F2164" s="70">
        <f t="shared" ca="1" si="113"/>
        <v>1530</v>
      </c>
      <c r="G2164" s="45"/>
      <c r="H2164" s="45"/>
      <c r="I2164" s="45"/>
      <c r="J2164" s="45"/>
    </row>
    <row r="2165" spans="1:10" ht="13.5" customHeight="1" x14ac:dyDescent="0.25">
      <c r="A2165" s="100">
        <v>60121409</v>
      </c>
      <c r="B2165" s="101" t="str">
        <f t="shared" ca="1" si="112"/>
        <v>Caja de ingletes</v>
      </c>
      <c r="C2165" s="106" t="s">
        <v>18874</v>
      </c>
      <c r="D2165" s="103">
        <v>1</v>
      </c>
      <c r="E2165" s="104">
        <v>2500</v>
      </c>
      <c r="F2165" s="70">
        <f t="shared" ca="1" si="113"/>
        <v>2500</v>
      </c>
      <c r="G2165" s="45"/>
      <c r="H2165" s="45"/>
      <c r="I2165" s="45"/>
      <c r="J2165" s="45"/>
    </row>
    <row r="2166" spans="1:10" ht="13.5" customHeight="1" x14ac:dyDescent="0.25">
      <c r="A2166" s="100">
        <v>44122003</v>
      </c>
      <c r="B2166" s="101" t="str">
        <f t="shared" ca="1" si="112"/>
        <v>Carpetas</v>
      </c>
      <c r="C2166" s="106" t="s">
        <v>18873</v>
      </c>
      <c r="D2166" s="103">
        <v>6</v>
      </c>
      <c r="E2166" s="104">
        <v>525</v>
      </c>
      <c r="F2166" s="70">
        <f t="shared" ca="1" si="113"/>
        <v>3150</v>
      </c>
      <c r="G2166" s="45"/>
      <c r="H2166" s="45"/>
      <c r="I2166" s="45"/>
      <c r="J2166" s="45"/>
    </row>
    <row r="2167" spans="1:10" ht="13.5" customHeight="1" x14ac:dyDescent="0.25">
      <c r="A2167" s="100">
        <v>44122003</v>
      </c>
      <c r="B2167" s="101" t="str">
        <f t="shared" ca="1" si="112"/>
        <v>Carpetas</v>
      </c>
      <c r="C2167" s="106" t="s">
        <v>18873</v>
      </c>
      <c r="D2167" s="103">
        <v>6</v>
      </c>
      <c r="E2167" s="104">
        <v>200</v>
      </c>
      <c r="F2167" s="70">
        <f t="shared" ca="1" si="113"/>
        <v>1200</v>
      </c>
      <c r="G2167" s="45"/>
      <c r="H2167" s="45"/>
      <c r="I2167" s="45"/>
      <c r="J2167" s="45"/>
    </row>
    <row r="2168" spans="1:10" ht="13.5" customHeight="1" x14ac:dyDescent="0.25">
      <c r="A2168" s="100">
        <v>44122003</v>
      </c>
      <c r="B2168" s="101" t="str">
        <f t="shared" ca="1" si="112"/>
        <v>Carpetas</v>
      </c>
      <c r="C2168" s="106" t="s">
        <v>18873</v>
      </c>
      <c r="D2168" s="103">
        <v>6</v>
      </c>
      <c r="E2168" s="104">
        <v>300</v>
      </c>
      <c r="F2168" s="70">
        <f t="shared" ca="1" si="113"/>
        <v>1800</v>
      </c>
      <c r="G2168" s="45"/>
      <c r="H2168" s="45"/>
      <c r="I2168" s="45"/>
      <c r="J2168" s="45"/>
    </row>
    <row r="2169" spans="1:10" ht="13.5" customHeight="1" x14ac:dyDescent="0.25">
      <c r="A2169" s="100">
        <v>44122003</v>
      </c>
      <c r="B2169" s="101" t="str">
        <f t="shared" ca="1" si="112"/>
        <v>Carpetas</v>
      </c>
      <c r="C2169" s="106" t="s">
        <v>18873</v>
      </c>
      <c r="D2169" s="103">
        <v>5</v>
      </c>
      <c r="E2169" s="104">
        <v>500</v>
      </c>
      <c r="F2169" s="70">
        <f t="shared" ca="1" si="113"/>
        <v>2500</v>
      </c>
      <c r="G2169" s="45"/>
      <c r="H2169" s="45"/>
      <c r="I2169" s="45"/>
      <c r="J2169" s="45"/>
    </row>
    <row r="2170" spans="1:10" ht="13.5" customHeight="1" x14ac:dyDescent="0.25">
      <c r="A2170" s="100">
        <v>44122003</v>
      </c>
      <c r="B2170" s="101" t="str">
        <f t="shared" ca="1" si="112"/>
        <v>Carpetas</v>
      </c>
      <c r="C2170" s="106" t="s">
        <v>18873</v>
      </c>
      <c r="D2170" s="103">
        <v>19</v>
      </c>
      <c r="E2170" s="104">
        <v>525</v>
      </c>
      <c r="F2170" s="70">
        <f t="shared" ca="1" si="113"/>
        <v>9975</v>
      </c>
      <c r="G2170" s="45"/>
      <c r="H2170" s="45"/>
      <c r="I2170" s="45"/>
      <c r="J2170" s="45"/>
    </row>
    <row r="2171" spans="1:10" ht="13.5" customHeight="1" x14ac:dyDescent="0.25">
      <c r="A2171" s="100">
        <v>44122003</v>
      </c>
      <c r="B2171" s="101" t="str">
        <f t="shared" ca="1" si="112"/>
        <v>Carpetas</v>
      </c>
      <c r="C2171" s="106" t="s">
        <v>18873</v>
      </c>
      <c r="D2171" s="103">
        <v>59</v>
      </c>
      <c r="E2171" s="104">
        <v>850</v>
      </c>
      <c r="F2171" s="70">
        <f t="shared" ca="1" si="113"/>
        <v>50150</v>
      </c>
      <c r="G2171" s="45"/>
      <c r="H2171" s="45"/>
      <c r="I2171" s="45"/>
      <c r="J2171" s="45"/>
    </row>
    <row r="2172" spans="1:10" ht="13.5" customHeight="1" x14ac:dyDescent="0.25">
      <c r="A2172" s="100">
        <v>43201809</v>
      </c>
      <c r="B2172" s="101" t="str">
        <f t="shared" ca="1" si="112"/>
        <v>Disco compacto cd de lectura y escritura</v>
      </c>
      <c r="C2172" s="106" t="s">
        <v>18873</v>
      </c>
      <c r="D2172" s="103">
        <v>4</v>
      </c>
      <c r="E2172" s="104">
        <v>100</v>
      </c>
      <c r="F2172" s="70">
        <f t="shared" ca="1" si="113"/>
        <v>400</v>
      </c>
      <c r="G2172" s="45"/>
      <c r="H2172" s="45"/>
      <c r="I2172" s="45"/>
      <c r="J2172" s="45"/>
    </row>
    <row r="2173" spans="1:10" ht="13.5" customHeight="1" x14ac:dyDescent="0.25">
      <c r="A2173" s="100">
        <v>43201809</v>
      </c>
      <c r="B2173" s="101" t="str">
        <f t="shared" ca="1" si="112"/>
        <v>Disco compacto cd de lectura y escritura</v>
      </c>
      <c r="C2173" s="106" t="s">
        <v>18873</v>
      </c>
      <c r="D2173" s="103">
        <v>25</v>
      </c>
      <c r="E2173" s="104">
        <v>60</v>
      </c>
      <c r="F2173" s="70">
        <f t="shared" ca="1" si="113"/>
        <v>1500</v>
      </c>
      <c r="G2173" s="45"/>
      <c r="H2173" s="45"/>
      <c r="I2173" s="45"/>
      <c r="J2173" s="45"/>
    </row>
    <row r="2174" spans="1:10" ht="13.5" customHeight="1" x14ac:dyDescent="0.25">
      <c r="A2174" s="100">
        <v>31162001</v>
      </c>
      <c r="B2174" s="101" t="str">
        <f t="shared" ca="1" si="112"/>
        <v>Chinches</v>
      </c>
      <c r="C2174" s="106" t="s">
        <v>18876</v>
      </c>
      <c r="D2174" s="103">
        <v>2</v>
      </c>
      <c r="E2174" s="104">
        <v>75</v>
      </c>
      <c r="F2174" s="70">
        <f t="shared" ca="1" si="113"/>
        <v>150</v>
      </c>
      <c r="G2174" s="45"/>
      <c r="H2174" s="45"/>
      <c r="I2174" s="45"/>
      <c r="J2174" s="45"/>
    </row>
    <row r="2175" spans="1:10" ht="13.5" customHeight="1" x14ac:dyDescent="0.25">
      <c r="A2175" s="100">
        <v>44121635</v>
      </c>
      <c r="B2175" s="101" t="str">
        <f t="shared" ca="1" si="112"/>
        <v>Husos para cinta adhesiva</v>
      </c>
      <c r="C2175" s="106" t="s">
        <v>18873</v>
      </c>
      <c r="D2175" s="103">
        <v>34</v>
      </c>
      <c r="E2175" s="104">
        <v>450</v>
      </c>
      <c r="F2175" s="70">
        <f t="shared" ca="1" si="113"/>
        <v>15300</v>
      </c>
      <c r="G2175" s="45"/>
      <c r="H2175" s="45"/>
      <c r="I2175" s="45"/>
      <c r="J2175" s="45"/>
    </row>
    <row r="2176" spans="1:10" ht="13.5" customHeight="1" x14ac:dyDescent="0.25">
      <c r="A2176" s="100">
        <v>44121635</v>
      </c>
      <c r="B2176" s="101" t="str">
        <f t="shared" ca="1" si="112"/>
        <v>Husos para cinta adhesiva</v>
      </c>
      <c r="C2176" s="106" t="s">
        <v>18873</v>
      </c>
      <c r="D2176" s="103">
        <v>20</v>
      </c>
      <c r="E2176" s="104">
        <v>600</v>
      </c>
      <c r="F2176" s="70">
        <f t="shared" ca="1" si="113"/>
        <v>12000</v>
      </c>
      <c r="G2176" s="45"/>
      <c r="H2176" s="45"/>
      <c r="I2176" s="45"/>
      <c r="J2176" s="45"/>
    </row>
    <row r="2177" spans="1:10" ht="13.5" customHeight="1" x14ac:dyDescent="0.25">
      <c r="A2177" s="100">
        <v>44101802</v>
      </c>
      <c r="B2177" s="101" t="str">
        <f t="shared" ca="1" si="112"/>
        <v>Máquinas sumadoras</v>
      </c>
      <c r="C2177" s="106" t="s">
        <v>18873</v>
      </c>
      <c r="D2177" s="103">
        <v>18</v>
      </c>
      <c r="E2177" s="104">
        <v>45</v>
      </c>
      <c r="F2177" s="70">
        <f t="shared" ca="1" si="113"/>
        <v>810</v>
      </c>
      <c r="G2177" s="45"/>
      <c r="H2177" s="45"/>
      <c r="I2177" s="45"/>
      <c r="J2177" s="45"/>
    </row>
    <row r="2178" spans="1:10" ht="13.5" customHeight="1" x14ac:dyDescent="0.25">
      <c r="A2178" s="100">
        <v>44122104</v>
      </c>
      <c r="B2178" s="101" t="str">
        <f t="shared" ca="1" si="112"/>
        <v>Clips para papel</v>
      </c>
      <c r="C2178" s="106" t="s">
        <v>18874</v>
      </c>
      <c r="D2178" s="103">
        <v>27</v>
      </c>
      <c r="E2178" s="104">
        <v>164.45</v>
      </c>
      <c r="F2178" s="70">
        <f t="shared" ca="1" si="113"/>
        <v>4440.1499999999996</v>
      </c>
      <c r="G2178" s="45"/>
      <c r="H2178" s="45"/>
      <c r="I2178" s="45"/>
      <c r="J2178" s="45"/>
    </row>
    <row r="2179" spans="1:10" ht="13.5" customHeight="1" x14ac:dyDescent="0.25">
      <c r="A2179" s="100">
        <v>44111611</v>
      </c>
      <c r="B2179" s="101" t="str">
        <f t="shared" ca="1" si="112"/>
        <v>Clips para billetes</v>
      </c>
      <c r="C2179" s="106" t="s">
        <v>18874</v>
      </c>
      <c r="D2179" s="103">
        <v>2</v>
      </c>
      <c r="E2179" s="104">
        <v>249.15</v>
      </c>
      <c r="F2179" s="70">
        <f t="shared" ca="1" si="113"/>
        <v>498.3</v>
      </c>
      <c r="G2179" s="45"/>
      <c r="H2179" s="45"/>
      <c r="I2179" s="45"/>
      <c r="J2179" s="45"/>
    </row>
    <row r="2180" spans="1:10" ht="13.5" customHeight="1" x14ac:dyDescent="0.25">
      <c r="A2180" s="100">
        <v>44111611</v>
      </c>
      <c r="B2180" s="101" t="str">
        <f t="shared" ca="1" si="112"/>
        <v>Clips para billetes</v>
      </c>
      <c r="C2180" s="106" t="s">
        <v>18874</v>
      </c>
      <c r="D2180" s="103">
        <v>10</v>
      </c>
      <c r="E2180" s="104">
        <v>181.14</v>
      </c>
      <c r="F2180" s="70">
        <f t="shared" ca="1" si="113"/>
        <v>1811.3999999999999</v>
      </c>
      <c r="G2180" s="45"/>
      <c r="H2180" s="45"/>
      <c r="I2180" s="45"/>
      <c r="J2180" s="45"/>
    </row>
    <row r="2181" spans="1:10" ht="13.5" customHeight="1" x14ac:dyDescent="0.25">
      <c r="A2181" s="100">
        <v>44111611</v>
      </c>
      <c r="B2181" s="101" t="str">
        <f t="shared" ca="1" si="112"/>
        <v>Clips para billetes</v>
      </c>
      <c r="C2181" s="106" t="s">
        <v>18874</v>
      </c>
      <c r="D2181" s="103">
        <v>12</v>
      </c>
      <c r="E2181" s="104">
        <v>144.91999999999999</v>
      </c>
      <c r="F2181" s="70">
        <f t="shared" ca="1" si="113"/>
        <v>1739.04</v>
      </c>
      <c r="G2181" s="45"/>
      <c r="H2181" s="45"/>
      <c r="I2181" s="45"/>
      <c r="J2181" s="45"/>
    </row>
    <row r="2182" spans="1:10" ht="13.5" customHeight="1" x14ac:dyDescent="0.25">
      <c r="A2182" s="100">
        <v>44111611</v>
      </c>
      <c r="B2182" s="101" t="str">
        <f t="shared" ca="1" si="112"/>
        <v>Clips para billetes</v>
      </c>
      <c r="C2182" s="106" t="s">
        <v>18874</v>
      </c>
      <c r="D2182" s="103">
        <v>23</v>
      </c>
      <c r="E2182" s="104">
        <v>76.48</v>
      </c>
      <c r="F2182" s="70">
        <f t="shared" ca="1" si="113"/>
        <v>1759.0400000000002</v>
      </c>
      <c r="G2182" s="45"/>
      <c r="H2182" s="45"/>
      <c r="I2182" s="45"/>
      <c r="J2182" s="45"/>
    </row>
    <row r="2183" spans="1:10" ht="13.5" customHeight="1" x14ac:dyDescent="0.25">
      <c r="A2183" s="100">
        <v>44122104</v>
      </c>
      <c r="B2183" s="101" t="str">
        <f t="shared" ca="1" si="112"/>
        <v>Clips para papel</v>
      </c>
      <c r="C2183" s="106" t="s">
        <v>18874</v>
      </c>
      <c r="D2183" s="103">
        <v>33</v>
      </c>
      <c r="E2183" s="104">
        <v>76.48</v>
      </c>
      <c r="F2183" s="70">
        <f t="shared" ca="1" si="113"/>
        <v>2523.84</v>
      </c>
      <c r="G2183" s="45"/>
      <c r="H2183" s="45"/>
      <c r="I2183" s="45"/>
      <c r="J2183" s="45"/>
    </row>
    <row r="2184" spans="1:10" ht="13.5" customHeight="1" x14ac:dyDescent="0.25">
      <c r="A2184" s="100">
        <v>44122104</v>
      </c>
      <c r="B2184" s="101" t="str">
        <f t="shared" ca="1" si="112"/>
        <v>Clips para papel</v>
      </c>
      <c r="C2184" s="106" t="s">
        <v>18874</v>
      </c>
      <c r="D2184" s="103">
        <v>28</v>
      </c>
      <c r="E2184" s="104">
        <v>48.31</v>
      </c>
      <c r="F2184" s="70">
        <f t="shared" ca="1" si="113"/>
        <v>1352.68</v>
      </c>
      <c r="G2184" s="45"/>
      <c r="H2184" s="45"/>
      <c r="I2184" s="45"/>
      <c r="J2184" s="45"/>
    </row>
    <row r="2185" spans="1:10" ht="13.5" customHeight="1" x14ac:dyDescent="0.25">
      <c r="A2185" s="100">
        <v>43232503</v>
      </c>
      <c r="B2185" s="101" t="str">
        <f t="shared" ca="1" si="112"/>
        <v>Correctores de ortografía</v>
      </c>
      <c r="C2185" s="106" t="s">
        <v>18873</v>
      </c>
      <c r="D2185" s="103">
        <v>52</v>
      </c>
      <c r="E2185" s="104">
        <v>40</v>
      </c>
      <c r="F2185" s="70">
        <f t="shared" ca="1" si="113"/>
        <v>2080</v>
      </c>
      <c r="G2185" s="45"/>
      <c r="H2185" s="45"/>
      <c r="I2185" s="45"/>
      <c r="J2185" s="45"/>
    </row>
    <row r="2186" spans="1:10" ht="13.5" customHeight="1" x14ac:dyDescent="0.25">
      <c r="A2186" s="100">
        <v>43232503</v>
      </c>
      <c r="B2186" s="101" t="str">
        <f t="shared" ca="1" si="112"/>
        <v>Correctores de ortografía</v>
      </c>
      <c r="C2186" s="106" t="s">
        <v>18873</v>
      </c>
      <c r="D2186" s="103">
        <v>47</v>
      </c>
      <c r="E2186" s="104">
        <v>80</v>
      </c>
      <c r="F2186" s="70">
        <f t="shared" ca="1" si="113"/>
        <v>3760</v>
      </c>
      <c r="G2186" s="45"/>
      <c r="H2186" s="45"/>
      <c r="I2186" s="45"/>
      <c r="J2186" s="45"/>
    </row>
    <row r="2187" spans="1:10" ht="13.5" customHeight="1" x14ac:dyDescent="0.25">
      <c r="A2187" s="100">
        <v>24102202</v>
      </c>
      <c r="B2187" s="101" t="str">
        <f t="shared" ca="1" si="112"/>
        <v>Dispensadores de cinta para sellar cajas</v>
      </c>
      <c r="C2187" s="106" t="s">
        <v>18873</v>
      </c>
      <c r="D2187" s="103">
        <v>4</v>
      </c>
      <c r="E2187" s="104">
        <v>350</v>
      </c>
      <c r="F2187" s="70">
        <f t="shared" ca="1" si="113"/>
        <v>1400</v>
      </c>
      <c r="G2187" s="45"/>
      <c r="H2187" s="45"/>
      <c r="I2187" s="45"/>
      <c r="J2187" s="45"/>
    </row>
    <row r="2188" spans="1:10" ht="13.5" customHeight="1" x14ac:dyDescent="0.25">
      <c r="A2188" s="100">
        <v>24102202</v>
      </c>
      <c r="B2188" s="101" t="str">
        <f t="shared" ca="1" si="112"/>
        <v>Dispensadores de cinta para sellar cajas</v>
      </c>
      <c r="C2188" s="106" t="s">
        <v>18873</v>
      </c>
      <c r="D2188" s="103">
        <v>2</v>
      </c>
      <c r="E2188" s="104">
        <v>100</v>
      </c>
      <c r="F2188" s="70">
        <f t="shared" ca="1" si="113"/>
        <v>200</v>
      </c>
      <c r="G2188" s="45"/>
      <c r="H2188" s="45"/>
      <c r="I2188" s="45"/>
      <c r="J2188" s="45"/>
    </row>
    <row r="2189" spans="1:10" ht="13.5" customHeight="1" x14ac:dyDescent="0.25">
      <c r="A2189" s="100">
        <v>43202003</v>
      </c>
      <c r="B2189" s="101" t="str">
        <f t="shared" ref="B2189:B2220" ca="1" si="114">IFERROR(INDEX(UNSPSCDes,MATCH(INDIRECT(ADDRESS(ROW(),COLUMN()-1,4)),UNSPSCCode,0)),"")</f>
        <v>Discos versátiles digitales dvd</v>
      </c>
      <c r="C2189" s="106" t="s">
        <v>18873</v>
      </c>
      <c r="D2189" s="103">
        <v>3</v>
      </c>
      <c r="E2189" s="104">
        <v>130</v>
      </c>
      <c r="F2189" s="70">
        <f t="shared" ref="F2189:F2220" ca="1" si="115">INDIRECT(ADDRESS(ROW(),COLUMN()-2,4))*INDIRECT(ADDRESS(ROW(),COLUMN()-1,4))</f>
        <v>390</v>
      </c>
      <c r="G2189" s="45"/>
      <c r="H2189" s="45"/>
      <c r="I2189" s="45"/>
      <c r="J2189" s="45"/>
    </row>
    <row r="2190" spans="1:10" ht="13.5" customHeight="1" x14ac:dyDescent="0.25">
      <c r="A2190" s="100">
        <v>43202003</v>
      </c>
      <c r="B2190" s="101" t="str">
        <f t="shared" ca="1" si="114"/>
        <v>Discos versátiles digitales dvd</v>
      </c>
      <c r="C2190" s="106" t="s">
        <v>18873</v>
      </c>
      <c r="D2190" s="103">
        <v>9</v>
      </c>
      <c r="E2190" s="104">
        <v>1200</v>
      </c>
      <c r="F2190" s="70">
        <f t="shared" ca="1" si="115"/>
        <v>10800</v>
      </c>
      <c r="G2190" s="45"/>
      <c r="H2190" s="45"/>
      <c r="I2190" s="45"/>
      <c r="J2190" s="45"/>
    </row>
    <row r="2191" spans="1:10" ht="13.5" customHeight="1" x14ac:dyDescent="0.25">
      <c r="A2191" s="100">
        <v>60121522</v>
      </c>
      <c r="B2191" s="101" t="str">
        <f t="shared" ca="1" si="114"/>
        <v>Bolígrafos de base acuosa</v>
      </c>
      <c r="C2191" s="106" t="s">
        <v>18874</v>
      </c>
      <c r="D2191" s="103">
        <v>2</v>
      </c>
      <c r="E2191" s="104">
        <v>100</v>
      </c>
      <c r="F2191" s="70">
        <f t="shared" ca="1" si="115"/>
        <v>200</v>
      </c>
      <c r="G2191" s="45"/>
      <c r="H2191" s="45"/>
      <c r="I2191" s="45"/>
      <c r="J2191" s="45"/>
    </row>
    <row r="2192" spans="1:10" ht="13.5" customHeight="1" x14ac:dyDescent="0.25">
      <c r="A2192" s="100">
        <v>60121522</v>
      </c>
      <c r="B2192" s="101" t="str">
        <f t="shared" ca="1" si="114"/>
        <v>Bolígrafos de base acuosa</v>
      </c>
      <c r="C2192" s="106" t="s">
        <v>18874</v>
      </c>
      <c r="D2192" s="103">
        <v>1</v>
      </c>
      <c r="E2192" s="104">
        <v>40</v>
      </c>
      <c r="F2192" s="70">
        <f t="shared" ca="1" si="115"/>
        <v>40</v>
      </c>
      <c r="G2192" s="45"/>
      <c r="H2192" s="45"/>
      <c r="I2192" s="45"/>
      <c r="J2192" s="45"/>
    </row>
    <row r="2193" spans="1:10" ht="13.5" customHeight="1" x14ac:dyDescent="0.25">
      <c r="A2193" s="100">
        <v>60121522</v>
      </c>
      <c r="B2193" s="101" t="str">
        <f t="shared" ca="1" si="114"/>
        <v>Bolígrafos de base acuosa</v>
      </c>
      <c r="C2193" s="106" t="s">
        <v>18874</v>
      </c>
      <c r="D2193" s="103">
        <v>9</v>
      </c>
      <c r="E2193" s="104">
        <v>40</v>
      </c>
      <c r="F2193" s="70">
        <f t="shared" ca="1" si="115"/>
        <v>360</v>
      </c>
      <c r="G2193" s="45"/>
      <c r="H2193" s="45"/>
      <c r="I2193" s="45"/>
      <c r="J2193" s="45"/>
    </row>
    <row r="2194" spans="1:10" ht="13.5" customHeight="1" x14ac:dyDescent="0.25">
      <c r="A2194" s="100">
        <v>60121522</v>
      </c>
      <c r="B2194" s="101" t="str">
        <f t="shared" ca="1" si="114"/>
        <v>Bolígrafos de base acuosa</v>
      </c>
      <c r="C2194" s="106" t="s">
        <v>18874</v>
      </c>
      <c r="D2194" s="103">
        <v>3</v>
      </c>
      <c r="E2194" s="104">
        <v>30</v>
      </c>
      <c r="F2194" s="70">
        <f t="shared" ca="1" si="115"/>
        <v>90</v>
      </c>
      <c r="G2194" s="45"/>
      <c r="H2194" s="45"/>
      <c r="I2194" s="45"/>
      <c r="J2194" s="45"/>
    </row>
    <row r="2195" spans="1:10" ht="13.5" customHeight="1" x14ac:dyDescent="0.25">
      <c r="A2195" s="100">
        <v>44122027</v>
      </c>
      <c r="B2195" s="101" t="str">
        <f t="shared" ca="1" si="114"/>
        <v>Folders de archivo expandibles</v>
      </c>
      <c r="C2195" s="106" t="s">
        <v>18874</v>
      </c>
      <c r="D2195" s="103">
        <v>7</v>
      </c>
      <c r="E2195" s="104">
        <v>1200</v>
      </c>
      <c r="F2195" s="70">
        <f t="shared" ca="1" si="115"/>
        <v>8400</v>
      </c>
      <c r="G2195" s="45"/>
      <c r="H2195" s="45"/>
      <c r="I2195" s="45"/>
      <c r="J2195" s="45"/>
    </row>
    <row r="2196" spans="1:10" ht="13.5" customHeight="1" x14ac:dyDescent="0.25">
      <c r="A2196" s="100">
        <v>44122027</v>
      </c>
      <c r="B2196" s="101" t="str">
        <f t="shared" ca="1" si="114"/>
        <v>Folders de archivo expandibles</v>
      </c>
      <c r="C2196" s="106" t="s">
        <v>18874</v>
      </c>
      <c r="D2196" s="103">
        <v>3</v>
      </c>
      <c r="E2196" s="104">
        <v>1200</v>
      </c>
      <c r="F2196" s="70">
        <f t="shared" ca="1" si="115"/>
        <v>3600</v>
      </c>
      <c r="G2196" s="45"/>
      <c r="H2196" s="45"/>
      <c r="I2196" s="45"/>
      <c r="J2196" s="45"/>
    </row>
    <row r="2197" spans="1:10" ht="13.5" customHeight="1" x14ac:dyDescent="0.25">
      <c r="A2197" s="100">
        <v>44122011</v>
      </c>
      <c r="B2197" s="101" t="str">
        <f t="shared" ca="1" si="114"/>
        <v>Folders</v>
      </c>
      <c r="C2197" s="106" t="s">
        <v>18874</v>
      </c>
      <c r="D2197" s="103">
        <v>6</v>
      </c>
      <c r="E2197" s="104">
        <v>125</v>
      </c>
      <c r="F2197" s="70">
        <f t="shared" ca="1" si="115"/>
        <v>750</v>
      </c>
      <c r="G2197" s="45"/>
      <c r="H2197" s="45"/>
      <c r="I2197" s="45"/>
      <c r="J2197" s="45"/>
    </row>
    <row r="2198" spans="1:10" ht="13.5" customHeight="1" x14ac:dyDescent="0.25">
      <c r="A2198" s="100">
        <v>31162605</v>
      </c>
      <c r="B2198" s="101" t="str">
        <f t="shared" ca="1" si="114"/>
        <v>Ganchos de suspensión</v>
      </c>
      <c r="C2198" s="106" t="s">
        <v>18873</v>
      </c>
      <c r="D2198" s="103">
        <v>6</v>
      </c>
      <c r="E2198" s="104">
        <v>120</v>
      </c>
      <c r="F2198" s="70">
        <f t="shared" ca="1" si="115"/>
        <v>720</v>
      </c>
      <c r="G2198" s="45"/>
      <c r="H2198" s="45"/>
      <c r="I2198" s="45"/>
      <c r="J2198" s="45"/>
    </row>
    <row r="2199" spans="1:10" ht="13.5" customHeight="1" x14ac:dyDescent="0.25">
      <c r="A2199" s="100">
        <v>42242102</v>
      </c>
      <c r="B2199" s="101" t="str">
        <f t="shared" ca="1" si="114"/>
        <v>Suministros de tracción de mano o dedos</v>
      </c>
      <c r="C2199" s="106" t="s">
        <v>18873</v>
      </c>
      <c r="D2199" s="103">
        <v>3</v>
      </c>
      <c r="E2199" s="104">
        <v>700</v>
      </c>
      <c r="F2199" s="70">
        <f t="shared" ca="1" si="115"/>
        <v>2100</v>
      </c>
      <c r="G2199" s="45"/>
      <c r="H2199" s="45"/>
      <c r="I2199" s="45"/>
      <c r="J2199" s="45"/>
    </row>
    <row r="2200" spans="1:10" ht="13.5" customHeight="1" x14ac:dyDescent="0.25">
      <c r="A2200" s="100">
        <v>60103107</v>
      </c>
      <c r="B2200" s="101" t="str">
        <f t="shared" ca="1" si="114"/>
        <v>Bandas elásticas para tableros geométricos</v>
      </c>
      <c r="C2200" s="106" t="s">
        <v>18874</v>
      </c>
      <c r="D2200" s="103">
        <v>9</v>
      </c>
      <c r="E2200" s="104">
        <v>15</v>
      </c>
      <c r="F2200" s="70">
        <f t="shared" ca="1" si="115"/>
        <v>135</v>
      </c>
      <c r="G2200" s="45"/>
      <c r="H2200" s="45"/>
      <c r="I2200" s="45"/>
      <c r="J2200" s="45"/>
    </row>
    <row r="2201" spans="1:10" ht="13.5" customHeight="1" x14ac:dyDescent="0.25">
      <c r="A2201" s="100">
        <v>60103107</v>
      </c>
      <c r="B2201" s="101" t="str">
        <f t="shared" ca="1" si="114"/>
        <v>Bandas elásticas para tableros geométricos</v>
      </c>
      <c r="C2201" s="106" t="s">
        <v>18874</v>
      </c>
      <c r="D2201" s="103">
        <v>29</v>
      </c>
      <c r="E2201" s="104">
        <v>60</v>
      </c>
      <c r="F2201" s="70">
        <f t="shared" ca="1" si="115"/>
        <v>1740</v>
      </c>
      <c r="G2201" s="45"/>
      <c r="H2201" s="45"/>
      <c r="I2201" s="45"/>
      <c r="J2201" s="45"/>
    </row>
    <row r="2202" spans="1:10" ht="13.5" customHeight="1" x14ac:dyDescent="0.25">
      <c r="A2202" s="100">
        <v>44121615</v>
      </c>
      <c r="B2202" s="101" t="str">
        <f t="shared" ca="1" si="114"/>
        <v>Grapadoras</v>
      </c>
      <c r="C2202" s="106" t="s">
        <v>18873</v>
      </c>
      <c r="D2202" s="103">
        <v>11</v>
      </c>
      <c r="E2202" s="104">
        <v>280</v>
      </c>
      <c r="F2202" s="70">
        <f t="shared" ca="1" si="115"/>
        <v>3080</v>
      </c>
      <c r="G2202" s="45"/>
      <c r="H2202" s="45"/>
      <c r="I2202" s="45"/>
      <c r="J2202" s="45"/>
    </row>
    <row r="2203" spans="1:10" ht="13.5" customHeight="1" x14ac:dyDescent="0.25">
      <c r="A2203" s="100">
        <v>44121615</v>
      </c>
      <c r="B2203" s="101" t="str">
        <f t="shared" ca="1" si="114"/>
        <v>Grapadoras</v>
      </c>
      <c r="C2203" s="106" t="s">
        <v>18873</v>
      </c>
      <c r="D2203" s="103">
        <v>9</v>
      </c>
      <c r="E2203" s="104">
        <v>360</v>
      </c>
      <c r="F2203" s="70">
        <f t="shared" ca="1" si="115"/>
        <v>3240</v>
      </c>
      <c r="G2203" s="45"/>
      <c r="H2203" s="45"/>
      <c r="I2203" s="45"/>
      <c r="J2203" s="45"/>
    </row>
    <row r="2204" spans="1:10" ht="13.5" customHeight="1" x14ac:dyDescent="0.25">
      <c r="A2204" s="100">
        <v>44121615</v>
      </c>
      <c r="B2204" s="101" t="str">
        <f t="shared" ca="1" si="114"/>
        <v>Grapadoras</v>
      </c>
      <c r="C2204" s="106" t="s">
        <v>18873</v>
      </c>
      <c r="D2204" s="103">
        <v>6</v>
      </c>
      <c r="E2204" s="104">
        <v>50</v>
      </c>
      <c r="F2204" s="70">
        <f t="shared" ca="1" si="115"/>
        <v>300</v>
      </c>
      <c r="G2204" s="45"/>
      <c r="H2204" s="45"/>
      <c r="I2204" s="45"/>
      <c r="J2204" s="45"/>
    </row>
    <row r="2205" spans="1:10" ht="13.5" customHeight="1" x14ac:dyDescent="0.25">
      <c r="A2205" s="100">
        <v>44122107</v>
      </c>
      <c r="B2205" s="101" t="str">
        <f t="shared" ca="1" si="114"/>
        <v>Grapas</v>
      </c>
      <c r="C2205" s="106" t="s">
        <v>18874</v>
      </c>
      <c r="D2205" s="103">
        <v>32</v>
      </c>
      <c r="E2205" s="104">
        <v>52</v>
      </c>
      <c r="F2205" s="70">
        <f t="shared" ca="1" si="115"/>
        <v>1664</v>
      </c>
      <c r="G2205" s="45"/>
      <c r="H2205" s="45"/>
      <c r="I2205" s="45"/>
      <c r="J2205" s="45"/>
    </row>
    <row r="2206" spans="1:10" ht="13.5" customHeight="1" x14ac:dyDescent="0.25">
      <c r="A2206" s="100">
        <v>14111509</v>
      </c>
      <c r="B2206" s="101" t="str">
        <f t="shared" ca="1" si="114"/>
        <v>Papel membreteado</v>
      </c>
      <c r="C2206" s="106" t="s">
        <v>18882</v>
      </c>
      <c r="D2206" s="103">
        <v>1</v>
      </c>
      <c r="E2206" s="104">
        <v>655</v>
      </c>
      <c r="F2206" s="70">
        <f t="shared" ca="1" si="115"/>
        <v>655</v>
      </c>
      <c r="G2206" s="45"/>
      <c r="H2206" s="45"/>
      <c r="I2206" s="45"/>
      <c r="J2206" s="45"/>
    </row>
    <row r="2207" spans="1:10" ht="13.5" customHeight="1" x14ac:dyDescent="0.25">
      <c r="A2207" s="100">
        <v>44122002</v>
      </c>
      <c r="B2207" s="101" t="str">
        <f t="shared" ca="1" si="114"/>
        <v>Protectores de hojas</v>
      </c>
      <c r="C2207" s="106" t="s">
        <v>18876</v>
      </c>
      <c r="D2207" s="103">
        <v>12</v>
      </c>
      <c r="E2207" s="104">
        <v>650</v>
      </c>
      <c r="F2207" s="70">
        <f t="shared" ca="1" si="115"/>
        <v>7800</v>
      </c>
      <c r="G2207" s="45"/>
      <c r="H2207" s="45"/>
      <c r="I2207" s="45"/>
      <c r="J2207" s="45"/>
    </row>
    <row r="2208" spans="1:10" ht="13.5" customHeight="1" x14ac:dyDescent="0.25">
      <c r="A2208" s="100">
        <v>60121518</v>
      </c>
      <c r="B2208" s="101" t="str">
        <f t="shared" ca="1" si="114"/>
        <v>Lápices de grafito</v>
      </c>
      <c r="C2208" s="106" t="s">
        <v>18874</v>
      </c>
      <c r="D2208" s="103">
        <v>18</v>
      </c>
      <c r="E2208" s="104">
        <v>100</v>
      </c>
      <c r="F2208" s="70">
        <f t="shared" ca="1" si="115"/>
        <v>1800</v>
      </c>
      <c r="G2208" s="45"/>
      <c r="H2208" s="45"/>
      <c r="I2208" s="45"/>
      <c r="J2208" s="45"/>
    </row>
    <row r="2209" spans="1:10" ht="13.5" customHeight="1" x14ac:dyDescent="0.25">
      <c r="A2209" s="100">
        <v>14111514</v>
      </c>
      <c r="B2209" s="101" t="str">
        <f t="shared" ca="1" si="114"/>
        <v>Blocs o cuadernos de papel</v>
      </c>
      <c r="C2209" s="106" t="s">
        <v>18873</v>
      </c>
      <c r="D2209" s="103">
        <v>134</v>
      </c>
      <c r="E2209" s="104">
        <v>34</v>
      </c>
      <c r="F2209" s="70">
        <f t="shared" ca="1" si="115"/>
        <v>4556</v>
      </c>
      <c r="G2209" s="45"/>
      <c r="H2209" s="45"/>
      <c r="I2209" s="45"/>
      <c r="J2209" s="45"/>
    </row>
    <row r="2210" spans="1:10" ht="13.5" customHeight="1" x14ac:dyDescent="0.25">
      <c r="A2210" s="100">
        <v>14111514</v>
      </c>
      <c r="B2210" s="101" t="str">
        <f t="shared" ca="1" si="114"/>
        <v>Blocs o cuadernos de papel</v>
      </c>
      <c r="C2210" s="106" t="s">
        <v>18873</v>
      </c>
      <c r="D2210" s="103">
        <v>90</v>
      </c>
      <c r="E2210" s="104">
        <v>68</v>
      </c>
      <c r="F2210" s="70">
        <f t="shared" ca="1" si="115"/>
        <v>6120</v>
      </c>
      <c r="G2210" s="45"/>
      <c r="H2210" s="45"/>
      <c r="I2210" s="45"/>
      <c r="J2210" s="45"/>
    </row>
    <row r="2211" spans="1:10" ht="13.5" customHeight="1" x14ac:dyDescent="0.25">
      <c r="A2211" s="100">
        <v>14111802</v>
      </c>
      <c r="B2211" s="101" t="str">
        <f t="shared" ca="1" si="114"/>
        <v>Recibos o libros de recibos</v>
      </c>
      <c r="C2211" s="106" t="s">
        <v>18873</v>
      </c>
      <c r="D2211" s="103">
        <v>6</v>
      </c>
      <c r="E2211" s="104">
        <v>250</v>
      </c>
      <c r="F2211" s="70">
        <f t="shared" ca="1" si="115"/>
        <v>1500</v>
      </c>
      <c r="G2211" s="45"/>
      <c r="H2211" s="45"/>
      <c r="I2211" s="45"/>
      <c r="J2211" s="45"/>
    </row>
    <row r="2212" spans="1:10" ht="13.5" customHeight="1" x14ac:dyDescent="0.25">
      <c r="A2212" s="100">
        <v>14111802</v>
      </c>
      <c r="B2212" s="101" t="str">
        <f t="shared" ca="1" si="114"/>
        <v>Recibos o libros de recibos</v>
      </c>
      <c r="C2212" s="106" t="s">
        <v>18873</v>
      </c>
      <c r="D2212" s="103">
        <v>1</v>
      </c>
      <c r="E2212" s="104">
        <v>600</v>
      </c>
      <c r="F2212" s="70">
        <f t="shared" ca="1" si="115"/>
        <v>600</v>
      </c>
      <c r="G2212" s="45"/>
      <c r="H2212" s="45"/>
      <c r="I2212" s="45"/>
      <c r="J2212" s="45"/>
    </row>
    <row r="2213" spans="1:10" ht="13.5" customHeight="1" x14ac:dyDescent="0.25">
      <c r="A2213" s="100">
        <v>44121708</v>
      </c>
      <c r="B2213" s="101" t="str">
        <f t="shared" ca="1" si="114"/>
        <v>Marcadores</v>
      </c>
      <c r="C2213" s="106" t="s">
        <v>18874</v>
      </c>
      <c r="D2213" s="103">
        <v>14</v>
      </c>
      <c r="E2213" s="104">
        <v>30</v>
      </c>
      <c r="F2213" s="70">
        <f t="shared" ca="1" si="115"/>
        <v>420</v>
      </c>
      <c r="G2213" s="45"/>
      <c r="H2213" s="45"/>
      <c r="I2213" s="45"/>
      <c r="J2213" s="45"/>
    </row>
    <row r="2214" spans="1:10" ht="13.5" customHeight="1" x14ac:dyDescent="0.25">
      <c r="A2214" s="100">
        <v>44121708</v>
      </c>
      <c r="B2214" s="101" t="str">
        <f t="shared" ca="1" si="114"/>
        <v>Marcadores</v>
      </c>
      <c r="C2214" s="106" t="s">
        <v>18874</v>
      </c>
      <c r="D2214" s="103">
        <v>17</v>
      </c>
      <c r="E2214" s="104">
        <v>30</v>
      </c>
      <c r="F2214" s="70">
        <f t="shared" ca="1" si="115"/>
        <v>510</v>
      </c>
      <c r="G2214" s="45"/>
      <c r="H2214" s="45"/>
      <c r="I2214" s="45"/>
      <c r="J2214" s="45"/>
    </row>
    <row r="2215" spans="1:10" ht="13.5" customHeight="1" x14ac:dyDescent="0.25">
      <c r="A2215" s="100">
        <v>44121708</v>
      </c>
      <c r="B2215" s="101" t="str">
        <f t="shared" ca="1" si="114"/>
        <v>Marcadores</v>
      </c>
      <c r="C2215" s="106" t="s">
        <v>18874</v>
      </c>
      <c r="D2215" s="103">
        <v>34</v>
      </c>
      <c r="E2215" s="104">
        <v>30</v>
      </c>
      <c r="F2215" s="70">
        <f t="shared" ca="1" si="115"/>
        <v>1020</v>
      </c>
      <c r="G2215" s="45"/>
      <c r="H2215" s="45"/>
      <c r="I2215" s="45"/>
      <c r="J2215" s="45"/>
    </row>
    <row r="2216" spans="1:10" ht="13.5" customHeight="1" x14ac:dyDescent="0.25">
      <c r="A2216" s="100">
        <v>44121708</v>
      </c>
      <c r="B2216" s="101" t="str">
        <f t="shared" ca="1" si="114"/>
        <v>Marcadores</v>
      </c>
      <c r="C2216" s="106" t="s">
        <v>18874</v>
      </c>
      <c r="D2216" s="103">
        <v>2</v>
      </c>
      <c r="E2216" s="104">
        <v>30</v>
      </c>
      <c r="F2216" s="70">
        <f t="shared" ca="1" si="115"/>
        <v>60</v>
      </c>
      <c r="G2216" s="45"/>
      <c r="H2216" s="45"/>
      <c r="I2216" s="45"/>
      <c r="J2216" s="45"/>
    </row>
    <row r="2217" spans="1:10" ht="13.5" customHeight="1" x14ac:dyDescent="0.25">
      <c r="A2217" s="100">
        <v>44121708</v>
      </c>
      <c r="B2217" s="101" t="str">
        <f t="shared" ca="1" si="114"/>
        <v>Marcadores</v>
      </c>
      <c r="C2217" s="106" t="s">
        <v>18874</v>
      </c>
      <c r="D2217" s="103">
        <v>8</v>
      </c>
      <c r="E2217" s="104">
        <v>30</v>
      </c>
      <c r="F2217" s="70">
        <f t="shared" ca="1" si="115"/>
        <v>240</v>
      </c>
      <c r="G2217" s="45"/>
      <c r="H2217" s="45"/>
      <c r="I2217" s="45"/>
      <c r="J2217" s="45"/>
    </row>
    <row r="2218" spans="1:10" ht="13.5" customHeight="1" x14ac:dyDescent="0.25">
      <c r="A2218" s="100">
        <v>43211708</v>
      </c>
      <c r="B2218" s="101" t="str">
        <f t="shared" ca="1" si="114"/>
        <v>Mouse o bola de seguimiento para computador</v>
      </c>
      <c r="C2218" s="106" t="s">
        <v>18873</v>
      </c>
      <c r="D2218" s="103">
        <v>5</v>
      </c>
      <c r="E2218" s="104">
        <v>865</v>
      </c>
      <c r="F2218" s="70">
        <f t="shared" ca="1" si="115"/>
        <v>4325</v>
      </c>
      <c r="G2218" s="45"/>
      <c r="H2218" s="45"/>
      <c r="I2218" s="45"/>
      <c r="J2218" s="45"/>
    </row>
    <row r="2219" spans="1:10" ht="13.5" customHeight="1" x14ac:dyDescent="0.25">
      <c r="A2219" s="100">
        <v>14111507</v>
      </c>
      <c r="B2219" s="101" t="str">
        <f t="shared" ca="1" si="114"/>
        <v>Papel para impresora o fotocopiadora</v>
      </c>
      <c r="C2219" s="106" t="s">
        <v>18873</v>
      </c>
      <c r="D2219" s="103">
        <v>459</v>
      </c>
      <c r="E2219" s="104">
        <v>270</v>
      </c>
      <c r="F2219" s="70">
        <f t="shared" ca="1" si="115"/>
        <v>123930</v>
      </c>
      <c r="G2219" s="45"/>
      <c r="H2219" s="45"/>
      <c r="I2219" s="45"/>
      <c r="J2219" s="45"/>
    </row>
    <row r="2220" spans="1:10" ht="13.5" customHeight="1" x14ac:dyDescent="0.25">
      <c r="A2220" s="100">
        <v>14111507</v>
      </c>
      <c r="B2220" s="101" t="str">
        <f t="shared" ca="1" si="114"/>
        <v>Papel para impresora o fotocopiadora</v>
      </c>
      <c r="C2220" s="106" t="s">
        <v>18873</v>
      </c>
      <c r="D2220" s="103">
        <v>12</v>
      </c>
      <c r="E2220" s="104">
        <v>220</v>
      </c>
      <c r="F2220" s="70">
        <f t="shared" ca="1" si="115"/>
        <v>2640</v>
      </c>
      <c r="G2220" s="45"/>
      <c r="H2220" s="45"/>
      <c r="I2220" s="45"/>
      <c r="J2220" s="45"/>
    </row>
    <row r="2221" spans="1:10" ht="13.5" customHeight="1" x14ac:dyDescent="0.25">
      <c r="A2221" s="100">
        <v>14111507</v>
      </c>
      <c r="B2221" s="101" t="str">
        <f t="shared" ref="B2221:B2252" ca="1" si="116">IFERROR(INDEX(UNSPSCDes,MATCH(INDIRECT(ADDRESS(ROW(),COLUMN()-1,4)),UNSPSCCode,0)),"")</f>
        <v>Papel para impresora o fotocopiadora</v>
      </c>
      <c r="C2221" s="106" t="s">
        <v>18873</v>
      </c>
      <c r="D2221" s="103">
        <v>10</v>
      </c>
      <c r="E2221" s="104">
        <v>230</v>
      </c>
      <c r="F2221" s="70">
        <f t="shared" ref="F2221:F2252" ca="1" si="117">INDIRECT(ADDRESS(ROW(),COLUMN()-2,4))*INDIRECT(ADDRESS(ROW(),COLUMN()-1,4))</f>
        <v>2300</v>
      </c>
      <c r="G2221" s="45"/>
      <c r="H2221" s="45"/>
      <c r="I2221" s="45"/>
      <c r="J2221" s="45"/>
    </row>
    <row r="2222" spans="1:10" ht="13.5" customHeight="1" x14ac:dyDescent="0.25">
      <c r="A2222" s="100">
        <v>14111509</v>
      </c>
      <c r="B2222" s="101" t="str">
        <f t="shared" ca="1" si="116"/>
        <v>Papel membreteado</v>
      </c>
      <c r="C2222" s="106" t="s">
        <v>18882</v>
      </c>
      <c r="D2222" s="103">
        <v>24</v>
      </c>
      <c r="E2222" s="104">
        <v>3000</v>
      </c>
      <c r="F2222" s="70">
        <f t="shared" ca="1" si="117"/>
        <v>72000</v>
      </c>
      <c r="G2222" s="45"/>
      <c r="H2222" s="45"/>
      <c r="I2222" s="45"/>
      <c r="J2222" s="45"/>
    </row>
    <row r="2223" spans="1:10" ht="13.5" customHeight="1" x14ac:dyDescent="0.25">
      <c r="A2223" s="100">
        <v>14111509</v>
      </c>
      <c r="B2223" s="101" t="str">
        <f t="shared" ca="1" si="116"/>
        <v>Papel membreteado</v>
      </c>
      <c r="C2223" s="106" t="s">
        <v>18882</v>
      </c>
      <c r="D2223" s="103">
        <v>1</v>
      </c>
      <c r="E2223" s="104">
        <v>2300</v>
      </c>
      <c r="F2223" s="70">
        <f t="shared" ca="1" si="117"/>
        <v>2300</v>
      </c>
      <c r="G2223" s="45"/>
      <c r="H2223" s="45"/>
      <c r="I2223" s="45"/>
      <c r="J2223" s="45"/>
    </row>
    <row r="2224" spans="1:10" ht="13.5" customHeight="1" x14ac:dyDescent="0.25">
      <c r="A2224" s="100">
        <v>44101602</v>
      </c>
      <c r="B2224" s="101" t="str">
        <f t="shared" ca="1" si="116"/>
        <v>Máquinas perforadoras o para unir papel</v>
      </c>
      <c r="C2224" s="106" t="s">
        <v>18873</v>
      </c>
      <c r="D2224" s="103">
        <v>1</v>
      </c>
      <c r="E2224" s="104">
        <v>1100</v>
      </c>
      <c r="F2224" s="70">
        <f t="shared" ca="1" si="117"/>
        <v>1100</v>
      </c>
      <c r="G2224" s="45"/>
      <c r="H2224" s="45"/>
      <c r="I2224" s="45"/>
      <c r="J2224" s="45"/>
    </row>
    <row r="2225" spans="1:10" ht="13.5" customHeight="1" x14ac:dyDescent="0.25">
      <c r="A2225" s="100">
        <v>44111509</v>
      </c>
      <c r="B2225" s="101" t="str">
        <f t="shared" ca="1" si="116"/>
        <v>Sujetadores de esferos o lápices</v>
      </c>
      <c r="C2225" s="106" t="s">
        <v>18873</v>
      </c>
      <c r="D2225" s="103">
        <v>5</v>
      </c>
      <c r="E2225" s="104">
        <v>100</v>
      </c>
      <c r="F2225" s="70">
        <f t="shared" ca="1" si="117"/>
        <v>500</v>
      </c>
      <c r="G2225" s="45"/>
      <c r="H2225" s="45"/>
      <c r="I2225" s="45"/>
      <c r="J2225" s="45"/>
    </row>
    <row r="2226" spans="1:10" ht="13.5" customHeight="1" x14ac:dyDescent="0.25">
      <c r="A2226" s="100">
        <v>14111530</v>
      </c>
      <c r="B2226" s="101" t="str">
        <f t="shared" ca="1" si="116"/>
        <v>Papel de notas autoadhesivas</v>
      </c>
      <c r="C2226" s="106" t="s">
        <v>18876</v>
      </c>
      <c r="D2226" s="103">
        <v>162</v>
      </c>
      <c r="E2226" s="104">
        <v>200</v>
      </c>
      <c r="F2226" s="70">
        <f t="shared" ca="1" si="117"/>
        <v>32400</v>
      </c>
      <c r="G2226" s="45"/>
      <c r="H2226" s="45"/>
      <c r="I2226" s="45"/>
      <c r="J2226" s="45"/>
    </row>
    <row r="2227" spans="1:10" ht="13.5" customHeight="1" x14ac:dyDescent="0.25">
      <c r="A2227" s="100">
        <v>14111530</v>
      </c>
      <c r="B2227" s="101" t="str">
        <f t="shared" ca="1" si="116"/>
        <v>Papel de notas autoadhesivas</v>
      </c>
      <c r="C2227" s="106" t="s">
        <v>18876</v>
      </c>
      <c r="D2227" s="103">
        <v>158</v>
      </c>
      <c r="E2227" s="104">
        <v>200</v>
      </c>
      <c r="F2227" s="70">
        <f t="shared" ca="1" si="117"/>
        <v>31600</v>
      </c>
      <c r="G2227" s="45"/>
      <c r="H2227" s="45"/>
      <c r="I2227" s="45"/>
      <c r="J2227" s="45"/>
    </row>
    <row r="2228" spans="1:10" ht="13.5" customHeight="1" x14ac:dyDescent="0.25">
      <c r="A2228" s="100">
        <v>14111530</v>
      </c>
      <c r="B2228" s="101" t="str">
        <f t="shared" ca="1" si="116"/>
        <v>Papel de notas autoadhesivas</v>
      </c>
      <c r="C2228" s="106" t="s">
        <v>18876</v>
      </c>
      <c r="D2228" s="103">
        <v>136</v>
      </c>
      <c r="E2228" s="104">
        <v>200</v>
      </c>
      <c r="F2228" s="70">
        <f t="shared" ca="1" si="117"/>
        <v>27200</v>
      </c>
      <c r="G2228" s="45"/>
      <c r="H2228" s="45"/>
      <c r="I2228" s="45"/>
      <c r="J2228" s="45"/>
    </row>
    <row r="2229" spans="1:10" ht="13.5" customHeight="1" x14ac:dyDescent="0.25">
      <c r="A2229" s="100">
        <v>14111530</v>
      </c>
      <c r="B2229" s="101" t="str">
        <f t="shared" ca="1" si="116"/>
        <v>Papel de notas autoadhesivas</v>
      </c>
      <c r="C2229" s="106" t="s">
        <v>18876</v>
      </c>
      <c r="D2229" s="103">
        <v>104</v>
      </c>
      <c r="E2229" s="104">
        <v>200</v>
      </c>
      <c r="F2229" s="70">
        <f t="shared" ca="1" si="117"/>
        <v>20800</v>
      </c>
      <c r="G2229" s="45"/>
      <c r="H2229" s="45"/>
      <c r="I2229" s="45"/>
      <c r="J2229" s="45"/>
    </row>
    <row r="2230" spans="1:10" ht="13.5" customHeight="1" x14ac:dyDescent="0.25">
      <c r="A2230" s="100">
        <v>14111530</v>
      </c>
      <c r="B2230" s="101" t="str">
        <f t="shared" ca="1" si="116"/>
        <v>Papel de notas autoadhesivas</v>
      </c>
      <c r="C2230" s="106" t="s">
        <v>18876</v>
      </c>
      <c r="D2230" s="103">
        <v>5</v>
      </c>
      <c r="E2230" s="104">
        <v>350</v>
      </c>
      <c r="F2230" s="70">
        <f t="shared" ca="1" si="117"/>
        <v>1750</v>
      </c>
      <c r="G2230" s="45"/>
      <c r="H2230" s="45"/>
      <c r="I2230" s="45"/>
      <c r="J2230" s="45"/>
    </row>
    <row r="2231" spans="1:10" ht="13.5" customHeight="1" x14ac:dyDescent="0.25">
      <c r="A2231" s="100">
        <v>44122002</v>
      </c>
      <c r="B2231" s="101" t="str">
        <f t="shared" ca="1" si="116"/>
        <v>Protectores de hojas</v>
      </c>
      <c r="C2231" s="106" t="s">
        <v>18876</v>
      </c>
      <c r="D2231" s="103">
        <v>1</v>
      </c>
      <c r="E2231" s="104">
        <v>800</v>
      </c>
      <c r="F2231" s="70">
        <f t="shared" ca="1" si="117"/>
        <v>800</v>
      </c>
      <c r="G2231" s="45"/>
      <c r="H2231" s="45"/>
      <c r="I2231" s="45"/>
      <c r="J2231" s="45"/>
    </row>
    <row r="2232" spans="1:10" ht="13.5" customHeight="1" x14ac:dyDescent="0.25">
      <c r="A2232" s="100">
        <v>41111604</v>
      </c>
      <c r="B2232" s="101" t="str">
        <f t="shared" ca="1" si="116"/>
        <v>Reglas</v>
      </c>
      <c r="C2232" s="106" t="s">
        <v>18873</v>
      </c>
      <c r="D2232" s="103">
        <v>2</v>
      </c>
      <c r="E2232" s="104">
        <v>25</v>
      </c>
      <c r="F2232" s="70">
        <f t="shared" ca="1" si="117"/>
        <v>50</v>
      </c>
      <c r="G2232" s="45"/>
      <c r="H2232" s="45"/>
      <c r="I2232" s="45"/>
      <c r="J2232" s="45"/>
    </row>
    <row r="2233" spans="1:10" ht="13.5" customHeight="1" x14ac:dyDescent="0.25">
      <c r="A2233" s="100">
        <v>44121716</v>
      </c>
      <c r="B2233" s="101" t="str">
        <f t="shared" ca="1" si="116"/>
        <v>Resaltadores</v>
      </c>
      <c r="C2233" s="106" t="s">
        <v>18874</v>
      </c>
      <c r="D2233" s="103">
        <v>24</v>
      </c>
      <c r="E2233" s="104">
        <v>25</v>
      </c>
      <c r="F2233" s="70">
        <f t="shared" ca="1" si="117"/>
        <v>600</v>
      </c>
      <c r="G2233" s="45"/>
      <c r="H2233" s="45"/>
      <c r="I2233" s="45"/>
      <c r="J2233" s="45"/>
    </row>
    <row r="2234" spans="1:10" ht="13.5" customHeight="1" x14ac:dyDescent="0.25">
      <c r="A2234" s="100">
        <v>44121716</v>
      </c>
      <c r="B2234" s="101" t="str">
        <f t="shared" ca="1" si="116"/>
        <v>Resaltadores</v>
      </c>
      <c r="C2234" s="106" t="s">
        <v>18874</v>
      </c>
      <c r="D2234" s="103">
        <v>16</v>
      </c>
      <c r="E2234" s="104">
        <v>250</v>
      </c>
      <c r="F2234" s="70">
        <f t="shared" ca="1" si="117"/>
        <v>4000</v>
      </c>
      <c r="G2234" s="45"/>
      <c r="H2234" s="45"/>
      <c r="I2234" s="45"/>
      <c r="J2234" s="45"/>
    </row>
    <row r="2235" spans="1:10" ht="13.5" customHeight="1" x14ac:dyDescent="0.25">
      <c r="A2235" s="100">
        <v>44121716</v>
      </c>
      <c r="B2235" s="101" t="str">
        <f t="shared" ca="1" si="116"/>
        <v>Resaltadores</v>
      </c>
      <c r="C2235" s="106" t="s">
        <v>18874</v>
      </c>
      <c r="D2235" s="103">
        <v>1</v>
      </c>
      <c r="E2235" s="104">
        <v>250</v>
      </c>
      <c r="F2235" s="70">
        <f t="shared" ca="1" si="117"/>
        <v>250</v>
      </c>
      <c r="G2235" s="45"/>
      <c r="H2235" s="45"/>
      <c r="I2235" s="45"/>
      <c r="J2235" s="45"/>
    </row>
    <row r="2236" spans="1:10" ht="13.5" customHeight="1" x14ac:dyDescent="0.25">
      <c r="A2236" s="100">
        <v>44121716</v>
      </c>
      <c r="B2236" s="101" t="str">
        <f t="shared" ca="1" si="116"/>
        <v>Resaltadores</v>
      </c>
      <c r="C2236" s="106" t="s">
        <v>18874</v>
      </c>
      <c r="D2236" s="103">
        <v>25</v>
      </c>
      <c r="E2236" s="104">
        <v>250</v>
      </c>
      <c r="F2236" s="70">
        <f t="shared" ca="1" si="117"/>
        <v>6250</v>
      </c>
      <c r="G2236" s="45"/>
      <c r="H2236" s="45"/>
      <c r="I2236" s="45"/>
      <c r="J2236" s="45"/>
    </row>
    <row r="2237" spans="1:10" ht="13.5" customHeight="1" x14ac:dyDescent="0.25">
      <c r="A2237" s="100">
        <v>44121716</v>
      </c>
      <c r="B2237" s="101" t="str">
        <f t="shared" ca="1" si="116"/>
        <v>Resaltadores</v>
      </c>
      <c r="C2237" s="106" t="s">
        <v>18874</v>
      </c>
      <c r="D2237" s="103">
        <v>13</v>
      </c>
      <c r="E2237" s="104">
        <v>250</v>
      </c>
      <c r="F2237" s="70">
        <f t="shared" ca="1" si="117"/>
        <v>3250</v>
      </c>
      <c r="G2237" s="45"/>
      <c r="H2237" s="45"/>
      <c r="I2237" s="45"/>
      <c r="J2237" s="45"/>
    </row>
    <row r="2238" spans="1:10" ht="13.5" customHeight="1" x14ac:dyDescent="0.25">
      <c r="A2238" s="100">
        <v>14111509</v>
      </c>
      <c r="B2238" s="101" t="str">
        <f t="shared" ca="1" si="116"/>
        <v>Papel membreteado</v>
      </c>
      <c r="C2238" s="106" t="s">
        <v>18882</v>
      </c>
      <c r="D2238" s="103">
        <v>2</v>
      </c>
      <c r="E2238" s="104">
        <v>2300</v>
      </c>
      <c r="F2238" s="70">
        <f t="shared" ca="1" si="117"/>
        <v>4600</v>
      </c>
      <c r="G2238" s="45"/>
      <c r="H2238" s="45"/>
      <c r="I2238" s="45"/>
      <c r="J2238" s="45"/>
    </row>
    <row r="2239" spans="1:10" ht="13.5" customHeight="1" x14ac:dyDescent="0.25">
      <c r="A2239" s="100">
        <v>14111515</v>
      </c>
      <c r="B2239" s="101" t="str">
        <f t="shared" ca="1" si="116"/>
        <v>Papel para sumadora o máquina registradora</v>
      </c>
      <c r="C2239" s="106" t="s">
        <v>18873</v>
      </c>
      <c r="D2239" s="103">
        <v>176</v>
      </c>
      <c r="E2239" s="104">
        <v>270</v>
      </c>
      <c r="F2239" s="70">
        <f t="shared" ca="1" si="117"/>
        <v>47520</v>
      </c>
      <c r="G2239" s="45"/>
      <c r="H2239" s="45"/>
      <c r="I2239" s="45"/>
      <c r="J2239" s="45"/>
    </row>
    <row r="2240" spans="1:10" ht="13.5" customHeight="1" x14ac:dyDescent="0.25">
      <c r="A2240" s="100">
        <v>14111515</v>
      </c>
      <c r="B2240" s="101" t="str">
        <f t="shared" ca="1" si="116"/>
        <v>Papel para sumadora o máquina registradora</v>
      </c>
      <c r="C2240" s="106" t="s">
        <v>18873</v>
      </c>
      <c r="D2240" s="103">
        <v>70</v>
      </c>
      <c r="E2240" s="104">
        <v>200</v>
      </c>
      <c r="F2240" s="70">
        <f t="shared" ca="1" si="117"/>
        <v>14000</v>
      </c>
      <c r="G2240" s="45"/>
      <c r="H2240" s="45"/>
      <c r="I2240" s="45"/>
      <c r="J2240" s="45"/>
    </row>
    <row r="2241" spans="1:10" ht="13.5" customHeight="1" x14ac:dyDescent="0.25">
      <c r="A2241" s="100">
        <v>14111801</v>
      </c>
      <c r="B2241" s="101" t="str">
        <f t="shared" ca="1" si="116"/>
        <v>Boletas o rollos de boletería</v>
      </c>
      <c r="C2241" s="106" t="s">
        <v>18876</v>
      </c>
      <c r="D2241" s="103">
        <v>10</v>
      </c>
      <c r="E2241" s="104">
        <v>2500</v>
      </c>
      <c r="F2241" s="70">
        <f t="shared" ca="1" si="117"/>
        <v>25000</v>
      </c>
      <c r="G2241" s="45"/>
      <c r="H2241" s="45"/>
      <c r="I2241" s="45"/>
      <c r="J2241" s="45"/>
    </row>
    <row r="2242" spans="1:10" ht="13.5" customHeight="1" x14ac:dyDescent="0.25">
      <c r="A2242" s="100">
        <v>14111515</v>
      </c>
      <c r="B2242" s="101" t="str">
        <f t="shared" ca="1" si="116"/>
        <v>Papel para sumadora o máquina registradora</v>
      </c>
      <c r="C2242" s="106" t="s">
        <v>18873</v>
      </c>
      <c r="D2242" s="103">
        <v>8</v>
      </c>
      <c r="E2242" s="104">
        <v>1225</v>
      </c>
      <c r="F2242" s="70">
        <f t="shared" ca="1" si="117"/>
        <v>9800</v>
      </c>
      <c r="G2242" s="45"/>
      <c r="H2242" s="45"/>
      <c r="I2242" s="45"/>
      <c r="J2242" s="45"/>
    </row>
    <row r="2243" spans="1:10" ht="13.5" customHeight="1" x14ac:dyDescent="0.25">
      <c r="A2243" s="100">
        <v>44121613</v>
      </c>
      <c r="B2243" s="101" t="str">
        <f t="shared" ca="1" si="116"/>
        <v>Removedores de grapas (saca ganchos)</v>
      </c>
      <c r="C2243" s="106" t="s">
        <v>18873</v>
      </c>
      <c r="D2243" s="103">
        <v>15</v>
      </c>
      <c r="E2243" s="104">
        <v>50</v>
      </c>
      <c r="F2243" s="70">
        <f t="shared" ca="1" si="117"/>
        <v>750</v>
      </c>
      <c r="G2243" s="45"/>
      <c r="H2243" s="45"/>
      <c r="I2243" s="45"/>
      <c r="J2243" s="45"/>
    </row>
    <row r="2244" spans="1:10" ht="13.5" customHeight="1" x14ac:dyDescent="0.25">
      <c r="A2244" s="100">
        <v>44122010</v>
      </c>
      <c r="B2244" s="101" t="str">
        <f t="shared" ca="1" si="116"/>
        <v>Separadores</v>
      </c>
      <c r="C2244" s="106" t="s">
        <v>18873</v>
      </c>
      <c r="D2244" s="103">
        <v>29</v>
      </c>
      <c r="E2244" s="104">
        <v>300</v>
      </c>
      <c r="F2244" s="70">
        <f t="shared" ca="1" si="117"/>
        <v>8700</v>
      </c>
      <c r="G2244" s="45"/>
      <c r="H2244" s="45"/>
      <c r="I2244" s="45"/>
      <c r="J2244" s="45"/>
    </row>
    <row r="2245" spans="1:10" ht="13.5" customHeight="1" x14ac:dyDescent="0.25">
      <c r="A2245" s="100">
        <v>56101703</v>
      </c>
      <c r="B2245" s="101" t="str">
        <f t="shared" ca="1" si="116"/>
        <v>Escritorios</v>
      </c>
      <c r="C2245" s="106" t="s">
        <v>18873</v>
      </c>
      <c r="D2245" s="103">
        <v>3</v>
      </c>
      <c r="E2245" s="104">
        <v>972.4</v>
      </c>
      <c r="F2245" s="70">
        <f t="shared" ca="1" si="117"/>
        <v>2917.2</v>
      </c>
      <c r="G2245" s="45"/>
      <c r="H2245" s="45"/>
      <c r="I2245" s="45"/>
      <c r="J2245" s="45"/>
    </row>
    <row r="2246" spans="1:10" ht="13.5" customHeight="1" x14ac:dyDescent="0.25">
      <c r="A2246" s="100">
        <v>42192210</v>
      </c>
      <c r="B2246" s="101" t="str">
        <f t="shared" ca="1" si="116"/>
        <v>Sillas de ruedas</v>
      </c>
      <c r="C2246" s="106" t="s">
        <v>18873</v>
      </c>
      <c r="D2246" s="103">
        <v>1</v>
      </c>
      <c r="E2246" s="104">
        <v>6800</v>
      </c>
      <c r="F2246" s="70">
        <f t="shared" ca="1" si="117"/>
        <v>6800</v>
      </c>
      <c r="G2246" s="45"/>
      <c r="H2246" s="45"/>
      <c r="I2246" s="45"/>
      <c r="J2246" s="45"/>
    </row>
    <row r="2247" spans="1:10" ht="13.5" customHeight="1" x14ac:dyDescent="0.25">
      <c r="A2247" s="100">
        <v>44121503</v>
      </c>
      <c r="B2247" s="101" t="str">
        <f t="shared" ca="1" si="116"/>
        <v>Sobres</v>
      </c>
      <c r="C2247" s="106" t="s">
        <v>18874</v>
      </c>
      <c r="D2247" s="103">
        <v>443</v>
      </c>
      <c r="E2247" s="104">
        <v>590</v>
      </c>
      <c r="F2247" s="70">
        <f t="shared" ca="1" si="117"/>
        <v>261370</v>
      </c>
      <c r="G2247" s="45"/>
      <c r="H2247" s="45"/>
      <c r="I2247" s="45"/>
      <c r="J2247" s="45"/>
    </row>
    <row r="2248" spans="1:10" ht="13.5" customHeight="1" x14ac:dyDescent="0.25">
      <c r="A2248" s="100">
        <v>44121503</v>
      </c>
      <c r="B2248" s="101" t="str">
        <f t="shared" ca="1" si="116"/>
        <v>Sobres</v>
      </c>
      <c r="C2248" s="106" t="s">
        <v>18874</v>
      </c>
      <c r="D2248" s="103">
        <v>2</v>
      </c>
      <c r="E2248" s="104">
        <v>950</v>
      </c>
      <c r="F2248" s="70">
        <f t="shared" ca="1" si="117"/>
        <v>1900</v>
      </c>
      <c r="G2248" s="45"/>
      <c r="H2248" s="45"/>
      <c r="I2248" s="45"/>
      <c r="J2248" s="45"/>
    </row>
    <row r="2249" spans="1:10" ht="13.5" customHeight="1" x14ac:dyDescent="0.25">
      <c r="A2249" s="100">
        <v>44121503</v>
      </c>
      <c r="B2249" s="101" t="str">
        <f t="shared" ca="1" si="116"/>
        <v>Sobres</v>
      </c>
      <c r="C2249" s="106" t="s">
        <v>18874</v>
      </c>
      <c r="D2249" s="103">
        <v>129</v>
      </c>
      <c r="E2249" s="104">
        <v>1560</v>
      </c>
      <c r="F2249" s="70">
        <f t="shared" ca="1" si="117"/>
        <v>201240</v>
      </c>
      <c r="G2249" s="45"/>
      <c r="H2249" s="45"/>
      <c r="I2249" s="45"/>
      <c r="J2249" s="45"/>
    </row>
    <row r="2250" spans="1:10" ht="13.5" customHeight="1" x14ac:dyDescent="0.25">
      <c r="A2250" s="100">
        <v>44121503</v>
      </c>
      <c r="B2250" s="101" t="str">
        <f t="shared" ca="1" si="116"/>
        <v>Sobres</v>
      </c>
      <c r="C2250" s="106" t="s">
        <v>18874</v>
      </c>
      <c r="D2250" s="103">
        <v>17</v>
      </c>
      <c r="E2250" s="104">
        <v>1500</v>
      </c>
      <c r="F2250" s="70">
        <f t="shared" ca="1" si="117"/>
        <v>25500</v>
      </c>
      <c r="G2250" s="45"/>
      <c r="H2250" s="45"/>
      <c r="I2250" s="45"/>
      <c r="J2250" s="45"/>
    </row>
    <row r="2251" spans="1:10" ht="13.5" customHeight="1" x14ac:dyDescent="0.25">
      <c r="A2251" s="100">
        <v>44121503</v>
      </c>
      <c r="B2251" s="101" t="str">
        <f t="shared" ca="1" si="116"/>
        <v>Sobres</v>
      </c>
      <c r="C2251" s="106" t="s">
        <v>18874</v>
      </c>
      <c r="D2251" s="103">
        <v>3</v>
      </c>
      <c r="E2251" s="104">
        <v>1800</v>
      </c>
      <c r="F2251" s="70">
        <f t="shared" ca="1" si="117"/>
        <v>5400</v>
      </c>
      <c r="G2251" s="45"/>
      <c r="H2251" s="45"/>
      <c r="I2251" s="45"/>
      <c r="J2251" s="45"/>
    </row>
    <row r="2252" spans="1:10" ht="13.5" customHeight="1" x14ac:dyDescent="0.25">
      <c r="A2252" s="100">
        <v>44121503</v>
      </c>
      <c r="B2252" s="101" t="str">
        <f t="shared" ca="1" si="116"/>
        <v>Sobres</v>
      </c>
      <c r="C2252" s="106" t="s">
        <v>18874</v>
      </c>
      <c r="D2252" s="103">
        <v>134</v>
      </c>
      <c r="E2252" s="104">
        <v>2000</v>
      </c>
      <c r="F2252" s="70">
        <f t="shared" ca="1" si="117"/>
        <v>268000</v>
      </c>
      <c r="G2252" s="45"/>
      <c r="H2252" s="45"/>
      <c r="I2252" s="45"/>
      <c r="J2252" s="45"/>
    </row>
    <row r="2253" spans="1:10" ht="13.5" customHeight="1" x14ac:dyDescent="0.25">
      <c r="A2253" s="100">
        <v>44121503</v>
      </c>
      <c r="B2253" s="101" t="str">
        <f t="shared" ref="B2253:B2260" ca="1" si="118">IFERROR(INDEX(UNSPSCDes,MATCH(INDIRECT(ADDRESS(ROW(),COLUMN()-1,4)),UNSPSCCode,0)),"")</f>
        <v>Sobres</v>
      </c>
      <c r="C2253" s="106" t="s">
        <v>18874</v>
      </c>
      <c r="D2253" s="103">
        <v>59</v>
      </c>
      <c r="E2253" s="104">
        <v>1600</v>
      </c>
      <c r="F2253" s="70">
        <f t="shared" ref="F2253:F2260" ca="1" si="119">INDIRECT(ADDRESS(ROW(),COLUMN()-2,4))*INDIRECT(ADDRESS(ROW(),COLUMN()-1,4))</f>
        <v>94400</v>
      </c>
      <c r="G2253" s="45"/>
      <c r="H2253" s="45"/>
      <c r="I2253" s="45"/>
      <c r="J2253" s="45"/>
    </row>
    <row r="2254" spans="1:10" ht="13.5" customHeight="1" x14ac:dyDescent="0.25">
      <c r="A2254" s="100">
        <v>44121503</v>
      </c>
      <c r="B2254" s="101" t="str">
        <f t="shared" ca="1" si="118"/>
        <v>Sobres</v>
      </c>
      <c r="C2254" s="106" t="s">
        <v>18874</v>
      </c>
      <c r="D2254" s="103">
        <v>71</v>
      </c>
      <c r="E2254" s="104">
        <v>1200</v>
      </c>
      <c r="F2254" s="70">
        <f t="shared" ca="1" si="119"/>
        <v>85200</v>
      </c>
      <c r="G2254" s="45"/>
      <c r="H2254" s="45"/>
      <c r="I2254" s="45"/>
      <c r="J2254" s="45"/>
    </row>
    <row r="2255" spans="1:10" ht="13.5" customHeight="1" x14ac:dyDescent="0.25">
      <c r="A2255" s="100">
        <v>44121503</v>
      </c>
      <c r="B2255" s="101" t="str">
        <f t="shared" ca="1" si="118"/>
        <v>Sobres</v>
      </c>
      <c r="C2255" s="106" t="s">
        <v>18874</v>
      </c>
      <c r="D2255" s="103">
        <v>134</v>
      </c>
      <c r="E2255" s="104">
        <v>1250</v>
      </c>
      <c r="F2255" s="70">
        <f t="shared" ca="1" si="119"/>
        <v>167500</v>
      </c>
      <c r="G2255" s="45"/>
      <c r="H2255" s="45"/>
      <c r="I2255" s="45"/>
      <c r="J2255" s="45"/>
    </row>
    <row r="2256" spans="1:10" ht="13.5" customHeight="1" x14ac:dyDescent="0.25">
      <c r="A2256" s="100">
        <v>44121503</v>
      </c>
      <c r="B2256" s="101" t="str">
        <f t="shared" ca="1" si="118"/>
        <v>Sobres</v>
      </c>
      <c r="C2256" s="106" t="s">
        <v>18874</v>
      </c>
      <c r="D2256" s="103">
        <v>63</v>
      </c>
      <c r="E2256" s="104">
        <v>1850</v>
      </c>
      <c r="F2256" s="70">
        <f t="shared" ca="1" si="119"/>
        <v>116550</v>
      </c>
      <c r="G2256" s="45"/>
      <c r="H2256" s="45"/>
      <c r="I2256" s="45"/>
      <c r="J2256" s="45"/>
    </row>
    <row r="2257" spans="1:10" ht="13.5" customHeight="1" x14ac:dyDescent="0.25">
      <c r="A2257" s="100">
        <v>24141704</v>
      </c>
      <c r="B2257" s="101" t="str">
        <f t="shared" ca="1" si="118"/>
        <v>Instrucciones o insertos impresos</v>
      </c>
      <c r="C2257" s="106" t="s">
        <v>18873</v>
      </c>
      <c r="D2257" s="103">
        <v>2</v>
      </c>
      <c r="E2257" s="104">
        <v>860</v>
      </c>
      <c r="F2257" s="70">
        <f t="shared" ca="1" si="119"/>
        <v>1720</v>
      </c>
      <c r="G2257" s="45"/>
      <c r="H2257" s="45"/>
      <c r="I2257" s="45"/>
      <c r="J2257" s="45"/>
    </row>
    <row r="2258" spans="1:10" ht="13.5" customHeight="1" x14ac:dyDescent="0.25">
      <c r="A2258" s="100">
        <v>44121634</v>
      </c>
      <c r="B2258" s="101" t="str">
        <f t="shared" ca="1" si="118"/>
        <v>Rollos adhesivos</v>
      </c>
      <c r="C2258" s="106" t="s">
        <v>18873</v>
      </c>
      <c r="D2258" s="103">
        <v>1</v>
      </c>
      <c r="E2258" s="104">
        <v>86</v>
      </c>
      <c r="F2258" s="70">
        <f t="shared" ca="1" si="119"/>
        <v>86</v>
      </c>
      <c r="G2258" s="45"/>
      <c r="H2258" s="45"/>
      <c r="I2258" s="45"/>
      <c r="J2258" s="45"/>
    </row>
    <row r="2259" spans="1:10" ht="13.5" customHeight="1" x14ac:dyDescent="0.25">
      <c r="A2259" s="100">
        <v>44121618</v>
      </c>
      <c r="B2259" s="101" t="str">
        <f t="shared" ca="1" si="118"/>
        <v>Tijeras</v>
      </c>
      <c r="C2259" s="106" t="s">
        <v>18873</v>
      </c>
      <c r="D2259" s="103">
        <v>4</v>
      </c>
      <c r="E2259" s="104">
        <v>70</v>
      </c>
      <c r="F2259" s="70">
        <f t="shared" ca="1" si="119"/>
        <v>280</v>
      </c>
      <c r="G2259" s="45"/>
      <c r="H2259" s="45"/>
      <c r="I2259" s="45"/>
      <c r="J2259" s="45"/>
    </row>
    <row r="2260" spans="1:10" ht="13.5" customHeight="1" x14ac:dyDescent="0.25">
      <c r="A2260" s="100">
        <v>12171703</v>
      </c>
      <c r="B2260" s="101" t="str">
        <f t="shared" ca="1" si="118"/>
        <v>Tintas</v>
      </c>
      <c r="C2260" s="106" t="s">
        <v>18873</v>
      </c>
      <c r="D2260" s="103">
        <v>7</v>
      </c>
      <c r="E2260" s="104">
        <v>225</v>
      </c>
      <c r="F2260" s="70">
        <f t="shared" ca="1" si="119"/>
        <v>1575</v>
      </c>
      <c r="G2260" s="45"/>
      <c r="H2260" s="45"/>
      <c r="I2260" s="45"/>
      <c r="J2260" s="45"/>
    </row>
    <row r="2261" spans="1:10" ht="14.1" customHeight="1" x14ac:dyDescent="0.2">
      <c r="A2261" s="45"/>
      <c r="B2261" s="45"/>
      <c r="C2261" s="45"/>
      <c r="D2261" s="45"/>
      <c r="E2261" s="73" t="s">
        <v>12552</v>
      </c>
      <c r="F2261" s="74">
        <f ca="1">SUM(Table362[MONTO TOTAL ESTIMADO])</f>
        <v>1907742.65</v>
      </c>
      <c r="G2261" s="45"/>
      <c r="H2261" s="45" t="str">
        <f>C2150</f>
        <v>Bienes</v>
      </c>
      <c r="I2261" s="45">
        <f>E2150</f>
        <v>0</v>
      </c>
      <c r="J2261" s="45" t="str">
        <f>D2150</f>
        <v>Comparacion de Precios</v>
      </c>
    </row>
    <row r="2262" spans="1:10" ht="14.1" customHeight="1" thickBot="1" x14ac:dyDescent="0.3"/>
    <row r="2263" spans="1:10" ht="33.75" customHeight="1" thickBot="1" x14ac:dyDescent="0.25">
      <c r="A2263" s="64" t="s">
        <v>16384</v>
      </c>
      <c r="B2263" s="64" t="s">
        <v>161</v>
      </c>
      <c r="C2263" s="64" t="s">
        <v>11726</v>
      </c>
      <c r="D2263" s="64" t="s">
        <v>14379</v>
      </c>
      <c r="E2263" s="64" t="s">
        <v>10964</v>
      </c>
      <c r="F2263" s="64" t="s">
        <v>11097</v>
      </c>
      <c r="G2263" s="45"/>
      <c r="H2263" s="45"/>
      <c r="I2263" s="45"/>
      <c r="J2263" s="45"/>
    </row>
    <row r="2264" spans="1:10" ht="14.1" customHeight="1" thickBot="1" x14ac:dyDescent="0.25">
      <c r="A2264" s="84" t="s">
        <v>18859</v>
      </c>
      <c r="B2264" s="84" t="s">
        <v>18860</v>
      </c>
      <c r="C2264" s="66" t="s">
        <v>6801</v>
      </c>
      <c r="D2264" s="66" t="s">
        <v>1875</v>
      </c>
      <c r="E2264" s="66"/>
      <c r="F2264" s="66"/>
      <c r="G2264" s="45"/>
      <c r="H2264" s="45"/>
      <c r="I2264" s="45"/>
      <c r="J2264" s="45"/>
    </row>
    <row r="2265" spans="1:10" ht="14.1" customHeight="1" thickBot="1" x14ac:dyDescent="0.25">
      <c r="A2265" s="131" t="s">
        <v>14829</v>
      </c>
      <c r="B2265" s="67" t="s">
        <v>8531</v>
      </c>
      <c r="C2265" s="76">
        <v>43440</v>
      </c>
      <c r="D2265" s="131" t="s">
        <v>9388</v>
      </c>
      <c r="E2265" s="67" t="s">
        <v>13095</v>
      </c>
      <c r="F2265" s="80" t="s">
        <v>3080</v>
      </c>
      <c r="G2265" s="45"/>
      <c r="H2265" s="45"/>
      <c r="I2265" s="45"/>
      <c r="J2265" s="45"/>
    </row>
    <row r="2266" spans="1:10" ht="14.1" customHeight="1" thickBot="1" x14ac:dyDescent="0.25">
      <c r="A2266" s="132"/>
      <c r="B2266" s="67" t="s">
        <v>1786</v>
      </c>
      <c r="C2266" s="86">
        <f>IF(C2265="","",IF(AND(MONTH(C2265)&gt;=1,MONTH(C2265)&lt;=3),1,IF(AND(MONTH(C2265)&gt;=4,MONTH(C2265)&lt;=6),2,IF(AND(MONTH(C2265)&gt;=7,MONTH(C2265)&lt;=9),3,4))))</f>
        <v>4</v>
      </c>
      <c r="D2266" s="132"/>
      <c r="E2266" s="67" t="s">
        <v>2417</v>
      </c>
      <c r="F2266" s="80" t="s">
        <v>11114</v>
      </c>
      <c r="G2266" s="45"/>
      <c r="H2266" s="45"/>
      <c r="I2266" s="45"/>
      <c r="J2266" s="45"/>
    </row>
    <row r="2267" spans="1:10" ht="14.1" customHeight="1" thickBot="1" x14ac:dyDescent="0.25">
      <c r="A2267" s="132"/>
      <c r="B2267" s="67" t="s">
        <v>12944</v>
      </c>
      <c r="C2267" s="76">
        <v>43454</v>
      </c>
      <c r="D2267" s="132"/>
      <c r="E2267" s="67" t="s">
        <v>3073</v>
      </c>
      <c r="F2267" s="80" t="s">
        <v>11114</v>
      </c>
      <c r="G2267" s="45"/>
      <c r="H2267" s="45"/>
      <c r="I2267" s="45"/>
      <c r="J2267" s="45"/>
    </row>
    <row r="2268" spans="1:10" ht="14.1" customHeight="1" thickBot="1" x14ac:dyDescent="0.25">
      <c r="A2268" s="132"/>
      <c r="B2268" s="67" t="s">
        <v>1786</v>
      </c>
      <c r="C2268" s="86">
        <f>IF(C2267="","",IF(AND(MONTH(C2267)&gt;=1,MONTH(C2267)&lt;=3),1,IF(AND(MONTH(C2267)&gt;=4,MONTH(C2267)&lt;=6),2,IF(AND(MONTH(C2267)&gt;=7,MONTH(C2267)&lt;=9),3,4))))</f>
        <v>4</v>
      </c>
      <c r="D2268" s="132"/>
      <c r="E2268" s="67" t="s">
        <v>13194</v>
      </c>
      <c r="F2268" s="80" t="s">
        <v>11114</v>
      </c>
      <c r="G2268" s="45"/>
      <c r="H2268" s="45"/>
      <c r="I2268" s="45"/>
      <c r="J2268" s="45"/>
    </row>
    <row r="2269" spans="1:10" ht="14.1" customHeight="1" thickBot="1" x14ac:dyDescent="0.25">
      <c r="A2269" s="45"/>
      <c r="B2269" s="45"/>
      <c r="C2269" s="45"/>
      <c r="D2269" s="45"/>
      <c r="E2269" s="45"/>
      <c r="F2269" s="45"/>
      <c r="G2269" s="45"/>
      <c r="H2269" s="45"/>
      <c r="I2269" s="45"/>
      <c r="J2269" s="45"/>
    </row>
    <row r="2270" spans="1:10" ht="14.1" customHeight="1" thickBot="1" x14ac:dyDescent="0.25">
      <c r="A2270" s="95" t="s">
        <v>15737</v>
      </c>
      <c r="B2270" s="95" t="s">
        <v>16148</v>
      </c>
      <c r="C2270" s="95" t="s">
        <v>15643</v>
      </c>
      <c r="D2270" s="95" t="s">
        <v>15253</v>
      </c>
      <c r="E2270" s="95" t="s">
        <v>6935</v>
      </c>
      <c r="F2270" s="72" t="s">
        <v>15282</v>
      </c>
      <c r="G2270" s="45"/>
      <c r="H2270" s="45"/>
      <c r="I2270" s="45"/>
      <c r="J2270" s="45"/>
    </row>
    <row r="2271" spans="1:10" ht="14.1" customHeight="1" x14ac:dyDescent="0.25">
      <c r="A2271" s="119">
        <v>72102305</v>
      </c>
      <c r="B2271" s="101" t="str">
        <f ca="1">IFERROR(INDEX(UNSPSCDes,MATCH(INDIRECT(ADDRESS(ROW(),COLUMN()-1,4)),UNSPSCCode,0)),"")</f>
        <v>Servicios de reparación, mantenimiento o reparación de aire acondicionado</v>
      </c>
      <c r="C2271" s="106" t="s">
        <v>1449</v>
      </c>
      <c r="D2271" s="103">
        <v>1</v>
      </c>
      <c r="E2271" s="104">
        <v>1800000</v>
      </c>
      <c r="F2271" s="70">
        <f ca="1">INDIRECT(ADDRESS(ROW(),COLUMN()-2,4))*INDIRECT(ADDRESS(ROW(),COLUMN()-1,4))</f>
        <v>1800000</v>
      </c>
      <c r="G2271" s="45"/>
      <c r="H2271" s="45"/>
      <c r="I2271" s="45"/>
      <c r="J2271" s="45"/>
    </row>
    <row r="2272" spans="1:10" ht="13.5" customHeight="1" x14ac:dyDescent="0.25">
      <c r="A2272" s="119">
        <v>72102103</v>
      </c>
      <c r="B2272" s="101" t="str">
        <f ca="1">IFERROR(INDEX(UNSPSCDes,MATCH(INDIRECT(ADDRESS(ROW(),COLUMN()-1,4)),UNSPSCCode,0)),"")</f>
        <v>Servicios de exterminación o fumigación</v>
      </c>
      <c r="C2272" s="106" t="s">
        <v>1449</v>
      </c>
      <c r="D2272" s="103">
        <v>2</v>
      </c>
      <c r="E2272" s="104">
        <v>60000</v>
      </c>
      <c r="F2272" s="70">
        <f ca="1">INDIRECT(ADDRESS(ROW(),COLUMN()-2,4))*INDIRECT(ADDRESS(ROW(),COLUMN()-1,4))</f>
        <v>120000</v>
      </c>
      <c r="G2272" s="45"/>
      <c r="H2272" s="45"/>
      <c r="I2272" s="45"/>
      <c r="J2272" s="45"/>
    </row>
    <row r="2273" spans="1:10" ht="14.1" customHeight="1" x14ac:dyDescent="0.2">
      <c r="A2273" s="45"/>
      <c r="B2273" s="45"/>
      <c r="C2273" s="45"/>
      <c r="D2273" s="45"/>
      <c r="E2273" s="73" t="s">
        <v>12552</v>
      </c>
      <c r="F2273" s="74">
        <f ca="1">SUM(Table363[MONTO TOTAL ESTIMADO])</f>
        <v>1920000</v>
      </c>
      <c r="G2273" s="45"/>
      <c r="H2273" s="45" t="str">
        <f>C2264</f>
        <v>Servicios</v>
      </c>
      <c r="I2273" s="45">
        <f>E2264</f>
        <v>0</v>
      </c>
      <c r="J2273" s="45" t="str">
        <f>D2264</f>
        <v>Comparacion de Precios</v>
      </c>
    </row>
    <row r="2274" spans="1:10" ht="14.1" customHeight="1" thickBot="1" x14ac:dyDescent="0.3"/>
    <row r="2275" spans="1:10" ht="33.75" customHeight="1" thickBot="1" x14ac:dyDescent="0.25">
      <c r="A2275" s="64" t="s">
        <v>16384</v>
      </c>
      <c r="B2275" s="64" t="s">
        <v>161</v>
      </c>
      <c r="C2275" s="64" t="s">
        <v>11726</v>
      </c>
      <c r="D2275" s="64" t="s">
        <v>14379</v>
      </c>
      <c r="E2275" s="64" t="s">
        <v>10964</v>
      </c>
      <c r="F2275" s="64" t="s">
        <v>11097</v>
      </c>
      <c r="G2275" s="45"/>
      <c r="H2275" s="45"/>
      <c r="I2275" s="45"/>
      <c r="J2275" s="45"/>
    </row>
    <row r="2276" spans="1:10" ht="14.1" customHeight="1" thickBot="1" x14ac:dyDescent="0.25">
      <c r="A2276" s="87" t="s">
        <v>18868</v>
      </c>
      <c r="B2276" s="84" t="s">
        <v>18869</v>
      </c>
      <c r="C2276" s="66" t="s">
        <v>17799</v>
      </c>
      <c r="D2276" s="66" t="s">
        <v>10173</v>
      </c>
      <c r="E2276" s="66"/>
      <c r="F2276" s="66"/>
      <c r="G2276" s="45"/>
      <c r="H2276" s="45"/>
      <c r="I2276" s="45"/>
      <c r="J2276" s="45"/>
    </row>
    <row r="2277" spans="1:10" ht="14.1" customHeight="1" thickBot="1" x14ac:dyDescent="0.25">
      <c r="A2277" s="131" t="s">
        <v>14829</v>
      </c>
      <c r="B2277" s="67" t="s">
        <v>8531</v>
      </c>
      <c r="C2277" s="76">
        <v>43438</v>
      </c>
      <c r="D2277" s="131" t="s">
        <v>9388</v>
      </c>
      <c r="E2277" s="67" t="s">
        <v>13095</v>
      </c>
      <c r="F2277" s="80" t="s">
        <v>3080</v>
      </c>
      <c r="G2277" s="45"/>
      <c r="H2277" s="45"/>
      <c r="I2277" s="45"/>
      <c r="J2277" s="45"/>
    </row>
    <row r="2278" spans="1:10" ht="14.1" customHeight="1" thickBot="1" x14ac:dyDescent="0.25">
      <c r="A2278" s="132"/>
      <c r="B2278" s="67" t="s">
        <v>1786</v>
      </c>
      <c r="C2278" s="86">
        <f>IF(C2277="","",IF(AND(MONTH(C2277)&gt;=1,MONTH(C2277)&lt;=3),1,IF(AND(MONTH(C2277)&gt;=4,MONTH(C2277)&lt;=6),2,IF(AND(MONTH(C2277)&gt;=7,MONTH(C2277)&lt;=9),3,4))))</f>
        <v>4</v>
      </c>
      <c r="D2278" s="132"/>
      <c r="E2278" s="67" t="s">
        <v>2417</v>
      </c>
      <c r="F2278" s="80" t="s">
        <v>11114</v>
      </c>
      <c r="G2278" s="45"/>
      <c r="H2278" s="45"/>
      <c r="I2278" s="45"/>
      <c r="J2278" s="45"/>
    </row>
    <row r="2279" spans="1:10" ht="14.1" customHeight="1" thickBot="1" x14ac:dyDescent="0.25">
      <c r="A2279" s="132"/>
      <c r="B2279" s="67" t="s">
        <v>12944</v>
      </c>
      <c r="C2279" s="76">
        <v>43438</v>
      </c>
      <c r="D2279" s="132"/>
      <c r="E2279" s="67" t="s">
        <v>3073</v>
      </c>
      <c r="F2279" s="80" t="s">
        <v>11114</v>
      </c>
      <c r="G2279" s="45"/>
      <c r="H2279" s="45"/>
      <c r="I2279" s="45"/>
      <c r="J2279" s="45"/>
    </row>
    <row r="2280" spans="1:10" ht="14.1" customHeight="1" thickBot="1" x14ac:dyDescent="0.25">
      <c r="A2280" s="132"/>
      <c r="B2280" s="67" t="s">
        <v>1786</v>
      </c>
      <c r="C2280" s="86">
        <f>IF(C2279="","",IF(AND(MONTH(C2279)&gt;=1,MONTH(C2279)&lt;=3),1,IF(AND(MONTH(C2279)&gt;=4,MONTH(C2279)&lt;=6),2,IF(AND(MONTH(C2279)&gt;=7,MONTH(C2279)&lt;=9),3,4))))</f>
        <v>4</v>
      </c>
      <c r="D2280" s="132"/>
      <c r="E2280" s="67" t="s">
        <v>13194</v>
      </c>
      <c r="F2280" s="80" t="s">
        <v>11114</v>
      </c>
      <c r="G2280" s="45"/>
      <c r="H2280" s="45"/>
      <c r="I2280" s="45"/>
      <c r="J2280" s="45"/>
    </row>
    <row r="2281" spans="1:10" ht="14.1" customHeight="1" thickBot="1" x14ac:dyDescent="0.25">
      <c r="A2281" s="45"/>
      <c r="B2281" s="45"/>
      <c r="C2281" s="45"/>
      <c r="D2281" s="45"/>
      <c r="E2281" s="45"/>
      <c r="F2281" s="45"/>
      <c r="G2281" s="45"/>
      <c r="H2281" s="45"/>
      <c r="I2281" s="45"/>
      <c r="J2281" s="45"/>
    </row>
    <row r="2282" spans="1:10" ht="14.1" customHeight="1" thickBot="1" x14ac:dyDescent="0.25">
      <c r="A2282" s="95" t="s">
        <v>15737</v>
      </c>
      <c r="B2282" s="95" t="s">
        <v>16148</v>
      </c>
      <c r="C2282" s="95" t="s">
        <v>15643</v>
      </c>
      <c r="D2282" s="95" t="s">
        <v>15253</v>
      </c>
      <c r="E2282" s="95" t="s">
        <v>6935</v>
      </c>
      <c r="F2282" s="72" t="s">
        <v>15282</v>
      </c>
      <c r="G2282" s="45"/>
      <c r="H2282" s="45"/>
      <c r="I2282" s="45"/>
      <c r="J2282" s="45"/>
    </row>
    <row r="2283" spans="1:10" ht="14.1" customHeight="1" x14ac:dyDescent="0.25">
      <c r="A2283" s="100">
        <v>52151704</v>
      </c>
      <c r="B2283" s="101" t="str">
        <f ca="1">IFERROR(INDEX(UNSPSCDes,MATCH(INDIRECT(ADDRESS(ROW(),COLUMN()-1,4)),UNSPSCCode,0)),"")</f>
        <v>Cucharas para uso doméstico</v>
      </c>
      <c r="C2283" s="106" t="s">
        <v>4735</v>
      </c>
      <c r="D2283" s="97">
        <v>3</v>
      </c>
      <c r="E2283" s="98">
        <v>80</v>
      </c>
      <c r="F2283" s="70">
        <f ca="1">INDIRECT(ADDRESS(ROW(),COLUMN()-2,4))*INDIRECT(ADDRESS(ROW(),COLUMN()-1,4))</f>
        <v>240</v>
      </c>
      <c r="G2283" s="45"/>
      <c r="H2283" s="45"/>
      <c r="I2283" s="45"/>
      <c r="J2283" s="45"/>
    </row>
    <row r="2284" spans="1:10" ht="13.5" customHeight="1" x14ac:dyDescent="0.25">
      <c r="A2284" s="100">
        <v>48101903</v>
      </c>
      <c r="B2284" s="101" t="str">
        <f ca="1">IFERROR(INDEX(UNSPSCDes,MATCH(INDIRECT(ADDRESS(ROW(),COLUMN()-1,4)),UNSPSCCode,0)),"")</f>
        <v>Vasos para servicio de comidas</v>
      </c>
      <c r="C2284" s="106" t="s">
        <v>4735</v>
      </c>
      <c r="D2284" s="97">
        <v>12</v>
      </c>
      <c r="E2284" s="98">
        <v>80</v>
      </c>
      <c r="F2284" s="70">
        <f ca="1">INDIRECT(ADDRESS(ROW(),COLUMN()-2,4))*INDIRECT(ADDRESS(ROW(),COLUMN()-1,4))</f>
        <v>960</v>
      </c>
      <c r="G2284" s="45"/>
      <c r="H2284" s="45"/>
      <c r="I2284" s="45"/>
      <c r="J2284" s="45"/>
    </row>
    <row r="2285" spans="1:10" ht="13.5" customHeight="1" x14ac:dyDescent="0.25">
      <c r="A2285" s="100">
        <v>48101903</v>
      </c>
      <c r="B2285" s="101" t="str">
        <f ca="1">IFERROR(INDEX(UNSPSCDes,MATCH(INDIRECT(ADDRESS(ROW(),COLUMN()-1,4)),UNSPSCCode,0)),"")</f>
        <v>Vasos para servicio de comidas</v>
      </c>
      <c r="C2285" s="106" t="s">
        <v>4735</v>
      </c>
      <c r="D2285" s="97">
        <v>75</v>
      </c>
      <c r="E2285" s="98">
        <v>90</v>
      </c>
      <c r="F2285" s="70">
        <f ca="1">INDIRECT(ADDRESS(ROW(),COLUMN()-2,4))*INDIRECT(ADDRESS(ROW(),COLUMN()-1,4))</f>
        <v>6750</v>
      </c>
      <c r="G2285" s="45"/>
      <c r="H2285" s="45"/>
      <c r="I2285" s="45"/>
      <c r="J2285" s="45"/>
    </row>
    <row r="2286" spans="1:10" ht="14.1" customHeight="1" x14ac:dyDescent="0.2">
      <c r="A2286" s="45"/>
      <c r="B2286" s="45"/>
      <c r="C2286" s="45"/>
      <c r="D2286" s="45"/>
      <c r="E2286" s="96" t="s">
        <v>12552</v>
      </c>
      <c r="F2286" s="74">
        <f ca="1">SUM(Table364[MONTO TOTAL ESTIMADO])</f>
        <v>7950</v>
      </c>
      <c r="G2286" s="45"/>
      <c r="H2286" s="45" t="str">
        <f>C2276</f>
        <v>Bienes</v>
      </c>
      <c r="I2286" s="45">
        <f>E2276</f>
        <v>0</v>
      </c>
      <c r="J2286" s="45" t="str">
        <f>D2276</f>
        <v>Compras por debajo del Umbral</v>
      </c>
    </row>
    <row r="2287" spans="1:10" ht="14.1" customHeight="1" thickBot="1" x14ac:dyDescent="0.3"/>
    <row r="2288" spans="1:10" ht="33.75" customHeight="1" thickBot="1" x14ac:dyDescent="0.25">
      <c r="A2288" s="64" t="s">
        <v>16384</v>
      </c>
      <c r="B2288" s="64" t="s">
        <v>161</v>
      </c>
      <c r="C2288" s="64" t="s">
        <v>11726</v>
      </c>
      <c r="D2288" s="64" t="s">
        <v>14379</v>
      </c>
      <c r="E2288" s="64" t="s">
        <v>10964</v>
      </c>
      <c r="F2288" s="64" t="s">
        <v>11097</v>
      </c>
      <c r="G2288" s="45"/>
      <c r="H2288" s="45"/>
      <c r="I2288" s="45"/>
      <c r="J2288" s="45"/>
    </row>
    <row r="2289" spans="1:10" ht="14.1" customHeight="1" thickBot="1" x14ac:dyDescent="0.25">
      <c r="A2289" s="84" t="s">
        <v>18839</v>
      </c>
      <c r="B2289" s="84" t="s">
        <v>18840</v>
      </c>
      <c r="C2289" s="66" t="s">
        <v>17799</v>
      </c>
      <c r="D2289" s="66" t="s">
        <v>1875</v>
      </c>
      <c r="E2289" s="66"/>
      <c r="F2289" s="66"/>
      <c r="G2289" s="45"/>
      <c r="H2289" s="45"/>
      <c r="I2289" s="45"/>
      <c r="J2289" s="45"/>
    </row>
    <row r="2290" spans="1:10" ht="14.1" customHeight="1" thickBot="1" x14ac:dyDescent="0.25">
      <c r="A2290" s="131" t="s">
        <v>14829</v>
      </c>
      <c r="B2290" s="67" t="s">
        <v>8531</v>
      </c>
      <c r="C2290" s="76">
        <v>43444</v>
      </c>
      <c r="D2290" s="131" t="s">
        <v>9388</v>
      </c>
      <c r="E2290" s="67" t="s">
        <v>13095</v>
      </c>
      <c r="F2290" s="80" t="s">
        <v>3080</v>
      </c>
      <c r="G2290" s="45"/>
      <c r="H2290" s="45"/>
      <c r="I2290" s="45"/>
      <c r="J2290" s="45"/>
    </row>
    <row r="2291" spans="1:10" ht="14.1" customHeight="1" thickBot="1" x14ac:dyDescent="0.25">
      <c r="A2291" s="132"/>
      <c r="B2291" s="67" t="s">
        <v>1786</v>
      </c>
      <c r="C2291" s="86">
        <f>IF(C2290="","",IF(AND(MONTH(C2290)&gt;=1,MONTH(C2290)&lt;=3),1,IF(AND(MONTH(C2290)&gt;=4,MONTH(C2290)&lt;=6),2,IF(AND(MONTH(C2290)&gt;=7,MONTH(C2290)&lt;=9),3,4))))</f>
        <v>4</v>
      </c>
      <c r="D2291" s="132"/>
      <c r="E2291" s="67" t="s">
        <v>2417</v>
      </c>
      <c r="F2291" s="80" t="s">
        <v>11114</v>
      </c>
      <c r="G2291" s="45"/>
      <c r="H2291" s="45"/>
      <c r="I2291" s="45"/>
      <c r="J2291" s="45"/>
    </row>
    <row r="2292" spans="1:10" ht="14.1" customHeight="1" thickBot="1" x14ac:dyDescent="0.25">
      <c r="A2292" s="132"/>
      <c r="B2292" s="67" t="s">
        <v>12944</v>
      </c>
      <c r="C2292" s="76">
        <v>43458</v>
      </c>
      <c r="D2292" s="132"/>
      <c r="E2292" s="67" t="s">
        <v>3073</v>
      </c>
      <c r="F2292" s="80" t="s">
        <v>11114</v>
      </c>
      <c r="G2292" s="45"/>
      <c r="H2292" s="45"/>
      <c r="I2292" s="45"/>
      <c r="J2292" s="45"/>
    </row>
    <row r="2293" spans="1:10" ht="14.1" customHeight="1" thickBot="1" x14ac:dyDescent="0.25">
      <c r="A2293" s="132"/>
      <c r="B2293" s="67" t="s">
        <v>1786</v>
      </c>
      <c r="C2293" s="86">
        <f>IF(C2292="","",IF(AND(MONTH(C2292)&gt;=1,MONTH(C2292)&lt;=3),1,IF(AND(MONTH(C2292)&gt;=4,MONTH(C2292)&lt;=6),2,IF(AND(MONTH(C2292)&gt;=7,MONTH(C2292)&lt;=9),3,4))))</f>
        <v>4</v>
      </c>
      <c r="D2293" s="132"/>
      <c r="E2293" s="67" t="s">
        <v>13194</v>
      </c>
      <c r="F2293" s="80" t="s">
        <v>11114</v>
      </c>
      <c r="G2293" s="45"/>
      <c r="H2293" s="45"/>
      <c r="I2293" s="45"/>
      <c r="J2293" s="45"/>
    </row>
    <row r="2294" spans="1:10" ht="14.1" customHeight="1" thickBot="1" x14ac:dyDescent="0.25">
      <c r="A2294" s="45"/>
      <c r="B2294" s="45"/>
      <c r="C2294" s="45"/>
      <c r="D2294" s="45"/>
      <c r="E2294" s="45"/>
      <c r="F2294" s="45"/>
      <c r="G2294" s="45"/>
      <c r="H2294" s="45"/>
      <c r="I2294" s="45"/>
      <c r="J2294" s="45"/>
    </row>
    <row r="2295" spans="1:10" ht="14.1" customHeight="1" thickBot="1" x14ac:dyDescent="0.25">
      <c r="A2295" s="95" t="s">
        <v>15737</v>
      </c>
      <c r="B2295" s="72" t="s">
        <v>16148</v>
      </c>
      <c r="C2295" s="72" t="s">
        <v>15643</v>
      </c>
      <c r="D2295" s="95" t="s">
        <v>15253</v>
      </c>
      <c r="E2295" s="95" t="s">
        <v>6935</v>
      </c>
      <c r="F2295" s="72" t="s">
        <v>15282</v>
      </c>
      <c r="G2295" s="45"/>
      <c r="H2295" s="45"/>
      <c r="I2295" s="45"/>
      <c r="J2295" s="45"/>
    </row>
    <row r="2296" spans="1:10" ht="14.1" customHeight="1" x14ac:dyDescent="0.25">
      <c r="A2296" s="119">
        <v>31162906</v>
      </c>
      <c r="B2296" s="69" t="str">
        <f ca="1">IFERROR(INDEX(UNSPSCDes,MATCH(INDIRECT(ADDRESS(ROW(),COLUMN()-1,4)),UNSPSCCode,0)),"")</f>
        <v>Abrazaderas de manguera o tubo</v>
      </c>
      <c r="C2296" s="81" t="s">
        <v>1449</v>
      </c>
      <c r="D2296" s="103">
        <v>6</v>
      </c>
      <c r="E2296" s="104">
        <v>160</v>
      </c>
      <c r="F2296" s="70">
        <f ca="1">INDIRECT(ADDRESS(ROW(),COLUMN()-2,4))*INDIRECT(ADDRESS(ROW(),COLUMN()-1,4))</f>
        <v>960</v>
      </c>
      <c r="G2296" s="45"/>
      <c r="H2296" s="45"/>
      <c r="I2296" s="45"/>
      <c r="J2296" s="45"/>
    </row>
    <row r="2297" spans="1:10" ht="13.5" customHeight="1" x14ac:dyDescent="0.25">
      <c r="A2297" s="119">
        <v>42172001</v>
      </c>
      <c r="B2297" s="69" t="str">
        <f ca="1">IFERROR(INDEX(UNSPSCDes,MATCH(INDIRECT(ADDRESS(ROW(),COLUMN()-1,4)),UNSPSCCode,0)),"")</f>
        <v>Kits de primeros auxilios para servicios médicos de emergencia</v>
      </c>
      <c r="C2297" s="81" t="s">
        <v>16990</v>
      </c>
      <c r="D2297" s="103">
        <v>2</v>
      </c>
      <c r="E2297" s="104">
        <v>3200</v>
      </c>
      <c r="F2297" s="70">
        <f ca="1">INDIRECT(ADDRESS(ROW(),COLUMN()-2,4))*INDIRECT(ADDRESS(ROW(),COLUMN()-1,4))</f>
        <v>6400</v>
      </c>
      <c r="G2297" s="45"/>
      <c r="H2297" s="45"/>
      <c r="I2297" s="45"/>
      <c r="J2297" s="45"/>
    </row>
    <row r="2298" spans="1:10" ht="13.5" customHeight="1" x14ac:dyDescent="0.25">
      <c r="A2298" s="119">
        <v>31162402</v>
      </c>
      <c r="B2298" s="69" t="str">
        <f ca="1">IFERROR(INDEX(UNSPSCDes,MATCH(INDIRECT(ADDRESS(ROW(),COLUMN()-1,4)),UNSPSCCode,0)),"")</f>
        <v>Cerraduras</v>
      </c>
      <c r="C2298" s="81" t="s">
        <v>1449</v>
      </c>
      <c r="D2298" s="103">
        <v>10</v>
      </c>
      <c r="E2298" s="104">
        <v>7200</v>
      </c>
      <c r="F2298" s="70">
        <f ca="1">INDIRECT(ADDRESS(ROW(),COLUMN()-2,4))*INDIRECT(ADDRESS(ROW(),COLUMN()-1,4))</f>
        <v>72000</v>
      </c>
      <c r="G2298" s="45"/>
      <c r="H2298" s="45"/>
      <c r="I2298" s="45"/>
      <c r="J2298" s="45"/>
    </row>
    <row r="2299" spans="1:10" ht="13.5" customHeight="1" x14ac:dyDescent="0.25">
      <c r="A2299" s="119">
        <v>73161517</v>
      </c>
      <c r="B2299" s="69" t="str">
        <f ca="1">IFERROR(INDEX(UNSPSCDes,MATCH(INDIRECT(ADDRESS(ROW(),COLUMN()-1,4)),UNSPSCCode,0)),"")</f>
        <v>Servicios de fabricación de equipos de aire acondicionado, ventilación o refrigeración</v>
      </c>
      <c r="C2299" s="81" t="s">
        <v>1449</v>
      </c>
      <c r="D2299" s="103">
        <v>1</v>
      </c>
      <c r="E2299" s="104">
        <v>395.01</v>
      </c>
      <c r="F2299" s="70">
        <f ca="1">INDIRECT(ADDRESS(ROW(),COLUMN()-2,4))*INDIRECT(ADDRESS(ROW(),COLUMN()-1,4))</f>
        <v>395.01</v>
      </c>
      <c r="G2299" s="45"/>
      <c r="H2299" s="45"/>
      <c r="I2299" s="45"/>
      <c r="J2299" s="45"/>
    </row>
    <row r="2300" spans="1:10" ht="13.5" customHeight="1" x14ac:dyDescent="0.25">
      <c r="A2300" s="119">
        <v>30171514</v>
      </c>
      <c r="B2300" s="69" t="str">
        <f ca="1">IFERROR(INDEX(UNSPSCDes,MATCH(INDIRECT(ADDRESS(ROW(),COLUMN()-1,4)),UNSPSCCode,0)),"")</f>
        <v>Cerradores de puertas</v>
      </c>
      <c r="C2300" s="81" t="s">
        <v>1449</v>
      </c>
      <c r="D2300" s="103">
        <v>10</v>
      </c>
      <c r="E2300" s="104">
        <v>1200</v>
      </c>
      <c r="F2300" s="70">
        <f ca="1">INDIRECT(ADDRESS(ROW(),COLUMN()-2,4))*INDIRECT(ADDRESS(ROW(),COLUMN()-1,4))</f>
        <v>12000</v>
      </c>
      <c r="G2300" s="45"/>
      <c r="H2300" s="45"/>
      <c r="I2300" s="45"/>
      <c r="J2300" s="45"/>
    </row>
    <row r="2301" spans="1:10" ht="14.1" customHeight="1" x14ac:dyDescent="0.2">
      <c r="A2301" s="45"/>
      <c r="B2301" s="45"/>
      <c r="C2301" s="45"/>
      <c r="D2301" s="45"/>
      <c r="E2301" s="73" t="s">
        <v>12552</v>
      </c>
      <c r="F2301" s="74">
        <f ca="1">SUM(Table365[MONTO TOTAL ESTIMADO])</f>
        <v>91755.01</v>
      </c>
      <c r="G2301" s="45"/>
      <c r="H2301" s="45" t="str">
        <f>C2289</f>
        <v>Bienes</v>
      </c>
      <c r="I2301" s="45">
        <f>E2289</f>
        <v>0</v>
      </c>
      <c r="J2301" s="45" t="str">
        <f>D2289</f>
        <v>Comparacion de Precios</v>
      </c>
    </row>
    <row r="2302" spans="1:10" ht="14.1" customHeight="1" thickBot="1" x14ac:dyDescent="0.3"/>
    <row r="2303" spans="1:10" ht="33.75" customHeight="1" thickBot="1" x14ac:dyDescent="0.25">
      <c r="A2303" s="64" t="s">
        <v>16384</v>
      </c>
      <c r="B2303" s="64" t="s">
        <v>161</v>
      </c>
      <c r="C2303" s="64" t="s">
        <v>11726</v>
      </c>
      <c r="D2303" s="64" t="s">
        <v>14379</v>
      </c>
      <c r="E2303" s="64" t="s">
        <v>10964</v>
      </c>
      <c r="F2303" s="64" t="s">
        <v>11097</v>
      </c>
      <c r="G2303" s="45"/>
      <c r="H2303" s="45"/>
      <c r="I2303" s="45"/>
      <c r="J2303" s="45"/>
    </row>
    <row r="2304" spans="1:10" ht="13.5" customHeight="1" thickBot="1" x14ac:dyDescent="0.25">
      <c r="A2304" s="66" t="s">
        <v>18883</v>
      </c>
      <c r="B2304" s="87" t="s">
        <v>18884</v>
      </c>
      <c r="C2304" s="66" t="s">
        <v>6801</v>
      </c>
      <c r="D2304" s="66" t="s">
        <v>17484</v>
      </c>
      <c r="E2304" s="66"/>
      <c r="F2304" s="66"/>
      <c r="G2304" s="45"/>
      <c r="H2304" s="45"/>
      <c r="I2304" s="45"/>
      <c r="J2304" s="45"/>
    </row>
    <row r="2305" spans="1:10" ht="14.1" customHeight="1" thickBot="1" x14ac:dyDescent="0.25">
      <c r="A2305" s="131" t="s">
        <v>14829</v>
      </c>
      <c r="B2305" s="67" t="s">
        <v>8531</v>
      </c>
      <c r="C2305" s="76">
        <v>43164</v>
      </c>
      <c r="D2305" s="131" t="s">
        <v>9388</v>
      </c>
      <c r="E2305" s="67" t="s">
        <v>13095</v>
      </c>
      <c r="F2305" s="80" t="s">
        <v>3080</v>
      </c>
      <c r="G2305" s="45"/>
      <c r="H2305" s="45"/>
      <c r="I2305" s="45"/>
      <c r="J2305" s="45"/>
    </row>
    <row r="2306" spans="1:10" ht="14.1" customHeight="1" thickBot="1" x14ac:dyDescent="0.25">
      <c r="A2306" s="132"/>
      <c r="B2306" s="67" t="s">
        <v>1786</v>
      </c>
      <c r="C2306" s="88">
        <f>IF(C2305="","",IF(AND(MONTH(C2305)&gt;=1,MONTH(C2305)&lt;=3),1,IF(AND(MONTH(C2305)&gt;=4,MONTH(C2305)&lt;=6),2,IF(AND(MONTH(C2305)&gt;=7,MONTH(C2305)&lt;=9),3,4))))</f>
        <v>1</v>
      </c>
      <c r="D2306" s="132"/>
      <c r="E2306" s="67" t="s">
        <v>2417</v>
      </c>
      <c r="F2306" s="80" t="s">
        <v>11114</v>
      </c>
      <c r="G2306" s="45"/>
      <c r="H2306" s="45"/>
      <c r="I2306" s="45"/>
      <c r="J2306" s="45"/>
    </row>
    <row r="2307" spans="1:10" ht="14.1" customHeight="1" thickBot="1" x14ac:dyDescent="0.25">
      <c r="A2307" s="132"/>
      <c r="B2307" s="67" t="s">
        <v>12944</v>
      </c>
      <c r="C2307" s="76">
        <v>43167</v>
      </c>
      <c r="D2307" s="132"/>
      <c r="E2307" s="67" t="s">
        <v>3073</v>
      </c>
      <c r="F2307" s="80" t="s">
        <v>11114</v>
      </c>
      <c r="G2307" s="45"/>
      <c r="H2307" s="45"/>
      <c r="I2307" s="45"/>
      <c r="J2307" s="45"/>
    </row>
    <row r="2308" spans="1:10" ht="14.1" customHeight="1" thickBot="1" x14ac:dyDescent="0.25">
      <c r="A2308" s="132"/>
      <c r="B2308" s="67" t="s">
        <v>1786</v>
      </c>
      <c r="C2308" s="88">
        <f>IF(C2307="","",IF(AND(MONTH(C2307)&gt;=1,MONTH(C2307)&lt;=3),1,IF(AND(MONTH(C2307)&gt;=4,MONTH(C2307)&lt;=6),2,IF(AND(MONTH(C2307)&gt;=7,MONTH(C2307)&lt;=9),3,4))))</f>
        <v>1</v>
      </c>
      <c r="D2308" s="132"/>
      <c r="E2308" s="67" t="s">
        <v>13194</v>
      </c>
      <c r="F2308" s="80" t="s">
        <v>11114</v>
      </c>
      <c r="G2308" s="45"/>
      <c r="H2308" s="45"/>
      <c r="I2308" s="45"/>
      <c r="J2308" s="45"/>
    </row>
    <row r="2309" spans="1:10" ht="14.1" customHeight="1" thickBot="1" x14ac:dyDescent="0.25">
      <c r="A2309" s="45"/>
      <c r="B2309" s="45"/>
      <c r="C2309" s="45"/>
      <c r="D2309" s="45"/>
      <c r="E2309" s="45"/>
      <c r="F2309" s="45"/>
      <c r="G2309" s="45"/>
      <c r="H2309" s="45"/>
      <c r="I2309" s="45"/>
      <c r="J2309" s="45"/>
    </row>
    <row r="2310" spans="1:10" ht="14.1" customHeight="1" thickBot="1" x14ac:dyDescent="0.25">
      <c r="A2310" s="95" t="s">
        <v>15737</v>
      </c>
      <c r="B2310" s="95" t="s">
        <v>16148</v>
      </c>
      <c r="C2310" s="95" t="s">
        <v>15643</v>
      </c>
      <c r="D2310" s="95" t="s">
        <v>15253</v>
      </c>
      <c r="E2310" s="95" t="s">
        <v>6935</v>
      </c>
      <c r="F2310" s="72" t="s">
        <v>15282</v>
      </c>
      <c r="G2310" s="45"/>
      <c r="H2310" s="45"/>
      <c r="I2310" s="45"/>
      <c r="J2310" s="45"/>
    </row>
    <row r="2311" spans="1:10" ht="13.5" customHeight="1" x14ac:dyDescent="0.25">
      <c r="A2311" s="100">
        <v>84121803</v>
      </c>
      <c r="B2311" s="101" t="str">
        <f ca="1">IFERROR(INDEX(UNSPSCDes,MATCH(INDIRECT(ADDRESS(ROW(),COLUMN()-1,4)),UNSPSCCode,0)),"")</f>
        <v>Bonos del estado</v>
      </c>
      <c r="C2311" s="106" t="s">
        <v>1449</v>
      </c>
      <c r="D2311" s="97">
        <v>550</v>
      </c>
      <c r="E2311" s="98">
        <v>1000</v>
      </c>
      <c r="F2311" s="70">
        <f ca="1">INDIRECT(ADDRESS(ROW(),COLUMN()-2,4))*INDIRECT(ADDRESS(ROW(),COLUMN()-1,4))</f>
        <v>550000</v>
      </c>
      <c r="G2311" s="45"/>
      <c r="H2311" s="45"/>
      <c r="I2311" s="45"/>
      <c r="J2311" s="45"/>
    </row>
    <row r="2312" spans="1:10" ht="14.1" customHeight="1" x14ac:dyDescent="0.2">
      <c r="A2312" s="45"/>
      <c r="B2312" s="45"/>
      <c r="C2312" s="45"/>
      <c r="D2312" s="45"/>
      <c r="E2312" s="96" t="s">
        <v>12552</v>
      </c>
      <c r="F2312" s="74">
        <f ca="1">SUM(Table366[MONTO TOTAL ESTIMADO])</f>
        <v>550000</v>
      </c>
      <c r="G2312" s="45"/>
      <c r="H2312" s="45" t="str">
        <f>C2304</f>
        <v>Servicios</v>
      </c>
      <c r="I2312" s="45">
        <f>E2304</f>
        <v>0</v>
      </c>
      <c r="J2312" s="45" t="str">
        <f>D2304</f>
        <v>Compras Menores</v>
      </c>
    </row>
    <row r="2313" spans="1:10" ht="14.1" customHeight="1" thickBot="1" x14ac:dyDescent="0.3"/>
    <row r="2314" spans="1:10" ht="33.75" customHeight="1" thickBot="1" x14ac:dyDescent="0.25">
      <c r="A2314" s="64" t="s">
        <v>16384</v>
      </c>
      <c r="B2314" s="64" t="s">
        <v>161</v>
      </c>
      <c r="C2314" s="64" t="s">
        <v>11726</v>
      </c>
      <c r="D2314" s="64" t="s">
        <v>14379</v>
      </c>
      <c r="E2314" s="64" t="s">
        <v>10964</v>
      </c>
      <c r="F2314" s="64" t="s">
        <v>11097</v>
      </c>
      <c r="G2314" s="45"/>
      <c r="H2314" s="45"/>
      <c r="I2314" s="45"/>
      <c r="J2314" s="45"/>
    </row>
    <row r="2315" spans="1:10" ht="13.5" customHeight="1" thickBot="1" x14ac:dyDescent="0.25">
      <c r="A2315" s="66" t="s">
        <v>18868</v>
      </c>
      <c r="B2315" s="66" t="s">
        <v>18885</v>
      </c>
      <c r="C2315" s="66" t="s">
        <v>17799</v>
      </c>
      <c r="D2315" s="66" t="s">
        <v>10173</v>
      </c>
      <c r="E2315" s="66"/>
      <c r="F2315" s="66"/>
      <c r="G2315" s="45"/>
      <c r="H2315" s="45"/>
      <c r="I2315" s="45"/>
      <c r="J2315" s="45"/>
    </row>
    <row r="2316" spans="1:10" ht="14.1" customHeight="1" thickBot="1" x14ac:dyDescent="0.25">
      <c r="A2316" s="131" t="s">
        <v>14829</v>
      </c>
      <c r="B2316" s="67" t="s">
        <v>8531</v>
      </c>
      <c r="C2316" s="76">
        <v>43164</v>
      </c>
      <c r="D2316" s="131" t="s">
        <v>9388</v>
      </c>
      <c r="E2316" s="67" t="s">
        <v>13095</v>
      </c>
      <c r="F2316" s="66" t="s">
        <v>3080</v>
      </c>
      <c r="G2316" s="45"/>
      <c r="H2316" s="45"/>
      <c r="I2316" s="45"/>
      <c r="J2316" s="45"/>
    </row>
    <row r="2317" spans="1:10" ht="14.1" customHeight="1" thickBot="1" x14ac:dyDescent="0.25">
      <c r="A2317" s="132"/>
      <c r="B2317" s="67" t="s">
        <v>1786</v>
      </c>
      <c r="C2317" s="124">
        <f>IF(C2316="","",IF(AND(MONTH(C2316)&gt;=1,MONTH(C2316)&lt;=3),1,IF(AND(MONTH(C2316)&gt;=4,MONTH(C2316)&lt;=6),2,IF(AND(MONTH(C2316)&gt;=7,MONTH(C2316)&lt;=9),3,4))))</f>
        <v>1</v>
      </c>
      <c r="D2317" s="132"/>
      <c r="E2317" s="67" t="s">
        <v>2417</v>
      </c>
      <c r="F2317" s="66" t="s">
        <v>11114</v>
      </c>
      <c r="G2317" s="45"/>
      <c r="H2317" s="45"/>
      <c r="I2317" s="45"/>
      <c r="J2317" s="45"/>
    </row>
    <row r="2318" spans="1:10" ht="14.1" customHeight="1" thickBot="1" x14ac:dyDescent="0.25">
      <c r="A2318" s="132"/>
      <c r="B2318" s="67" t="s">
        <v>12944</v>
      </c>
      <c r="C2318" s="76">
        <v>43164</v>
      </c>
      <c r="D2318" s="132"/>
      <c r="E2318" s="67" t="s">
        <v>3073</v>
      </c>
      <c r="F2318" s="66" t="s">
        <v>11114</v>
      </c>
      <c r="G2318" s="45"/>
      <c r="H2318" s="45"/>
      <c r="I2318" s="45"/>
      <c r="J2318" s="45"/>
    </row>
    <row r="2319" spans="1:10" ht="14.1" customHeight="1" thickBot="1" x14ac:dyDescent="0.25">
      <c r="A2319" s="132"/>
      <c r="B2319" s="67" t="s">
        <v>1786</v>
      </c>
      <c r="C2319" s="124">
        <f>IF(C2318="","",IF(AND(MONTH(C2318)&gt;=1,MONTH(C2318)&lt;=3),1,IF(AND(MONTH(C2318)&gt;=4,MONTH(C2318)&lt;=6),2,IF(AND(MONTH(C2318)&gt;=7,MONTH(C2318)&lt;=9),3,4))))</f>
        <v>1</v>
      </c>
      <c r="D2319" s="132"/>
      <c r="E2319" s="67" t="s">
        <v>13194</v>
      </c>
      <c r="F2319" s="66" t="s">
        <v>11114</v>
      </c>
      <c r="G2319" s="45"/>
      <c r="H2319" s="45"/>
      <c r="I2319" s="45"/>
      <c r="J2319" s="45"/>
    </row>
    <row r="2320" spans="1:10" ht="14.1" customHeight="1" thickBot="1" x14ac:dyDescent="0.25">
      <c r="A2320" s="45"/>
      <c r="B2320" s="45"/>
      <c r="C2320" s="45"/>
      <c r="D2320" s="45"/>
      <c r="E2320" s="45"/>
      <c r="F2320" s="45"/>
      <c r="G2320" s="45"/>
      <c r="H2320" s="45"/>
      <c r="I2320" s="45"/>
      <c r="J2320" s="45"/>
    </row>
    <row r="2321" spans="1:10" ht="14.1" customHeight="1" thickBot="1" x14ac:dyDescent="0.25">
      <c r="A2321" s="95" t="s">
        <v>15737</v>
      </c>
      <c r="B2321" s="95" t="s">
        <v>16148</v>
      </c>
      <c r="C2321" s="95" t="s">
        <v>15643</v>
      </c>
      <c r="D2321" s="95" t="s">
        <v>15253</v>
      </c>
      <c r="E2321" s="95" t="s">
        <v>6935</v>
      </c>
      <c r="F2321" s="72" t="s">
        <v>15282</v>
      </c>
      <c r="G2321" s="45"/>
      <c r="H2321" s="45"/>
      <c r="I2321" s="45"/>
      <c r="J2321" s="45"/>
    </row>
    <row r="2322" spans="1:10" ht="14.1" customHeight="1" x14ac:dyDescent="0.25">
      <c r="A2322" s="100">
        <v>52151704</v>
      </c>
      <c r="B2322" s="101" t="str">
        <f t="shared" ref="B2322:B2328" ca="1" si="120">IFERROR(INDEX(UNSPSCDes,MATCH(INDIRECT(ADDRESS(ROW(),COLUMN()-1,4)),UNSPSCCode,0)),"")</f>
        <v>Cucharas para uso doméstico</v>
      </c>
      <c r="C2322" s="106" t="s">
        <v>4735</v>
      </c>
      <c r="D2322" s="97">
        <v>18</v>
      </c>
      <c r="E2322" s="98">
        <v>80</v>
      </c>
      <c r="F2322" s="70">
        <f t="shared" ref="F2322:F2328" ca="1" si="121">INDIRECT(ADDRESS(ROW(),COLUMN()-2,4))*INDIRECT(ADDRESS(ROW(),COLUMN()-1,4))</f>
        <v>1440</v>
      </c>
      <c r="G2322" s="45"/>
      <c r="H2322" s="45"/>
      <c r="I2322" s="45"/>
      <c r="J2322" s="45"/>
    </row>
    <row r="2323" spans="1:10" ht="13.5" customHeight="1" x14ac:dyDescent="0.25">
      <c r="A2323" s="100">
        <v>48101521</v>
      </c>
      <c r="B2323" s="101" t="str">
        <f t="shared" ca="1" si="120"/>
        <v>Planchas de estufa para uso comercial</v>
      </c>
      <c r="C2323" s="106" t="s">
        <v>1449</v>
      </c>
      <c r="D2323" s="97">
        <v>3</v>
      </c>
      <c r="E2323" s="98">
        <v>2500</v>
      </c>
      <c r="F2323" s="70">
        <f t="shared" ca="1" si="121"/>
        <v>7500</v>
      </c>
      <c r="G2323" s="45"/>
      <c r="H2323" s="45"/>
      <c r="I2323" s="45"/>
      <c r="J2323" s="45"/>
    </row>
    <row r="2324" spans="1:10" ht="13.5" customHeight="1" x14ac:dyDescent="0.25">
      <c r="A2324" s="100">
        <v>48101909</v>
      </c>
      <c r="B2324" s="101" t="str">
        <f t="shared" ca="1" si="120"/>
        <v>Teteras o cafeteras para servicio de comidas</v>
      </c>
      <c r="C2324" s="106" t="s">
        <v>1449</v>
      </c>
      <c r="D2324" s="97">
        <v>5</v>
      </c>
      <c r="E2324" s="98">
        <v>1800</v>
      </c>
      <c r="F2324" s="70">
        <f t="shared" ca="1" si="121"/>
        <v>9000</v>
      </c>
      <c r="G2324" s="45"/>
      <c r="H2324" s="45"/>
      <c r="I2324" s="45"/>
      <c r="J2324" s="45"/>
    </row>
    <row r="2325" spans="1:10" ht="13.5" customHeight="1" x14ac:dyDescent="0.25">
      <c r="A2325" s="100">
        <v>52141502</v>
      </c>
      <c r="B2325" s="101" t="str">
        <f t="shared" ca="1" si="120"/>
        <v>Hornos microondas para uso doméstico</v>
      </c>
      <c r="C2325" s="106" t="s">
        <v>1449</v>
      </c>
      <c r="D2325" s="97">
        <v>5</v>
      </c>
      <c r="E2325" s="98">
        <v>35000</v>
      </c>
      <c r="F2325" s="70">
        <f t="shared" ca="1" si="121"/>
        <v>175000</v>
      </c>
      <c r="G2325" s="45"/>
      <c r="H2325" s="45"/>
      <c r="I2325" s="45"/>
      <c r="J2325" s="45"/>
    </row>
    <row r="2326" spans="1:10" ht="13.5" customHeight="1" x14ac:dyDescent="0.25">
      <c r="A2326" s="100">
        <v>48101506</v>
      </c>
      <c r="B2326" s="101" t="str">
        <f t="shared" ca="1" si="120"/>
        <v>Calentadoras de café para uso comercial</v>
      </c>
      <c r="C2326" s="106" t="s">
        <v>1449</v>
      </c>
      <c r="D2326" s="97">
        <v>4</v>
      </c>
      <c r="E2326" s="98">
        <v>850</v>
      </c>
      <c r="F2326" s="70">
        <f t="shared" ca="1" si="121"/>
        <v>3400</v>
      </c>
      <c r="G2326" s="45"/>
      <c r="H2326" s="45"/>
      <c r="I2326" s="45"/>
      <c r="J2326" s="45"/>
    </row>
    <row r="2327" spans="1:10" ht="13.5" customHeight="1" x14ac:dyDescent="0.25">
      <c r="A2327" s="100">
        <v>48101903</v>
      </c>
      <c r="B2327" s="101" t="str">
        <f t="shared" ca="1" si="120"/>
        <v>Vasos para servicio de comidas</v>
      </c>
      <c r="C2327" s="106" t="s">
        <v>4735</v>
      </c>
      <c r="D2327" s="97">
        <v>318</v>
      </c>
      <c r="E2327" s="98">
        <v>80</v>
      </c>
      <c r="F2327" s="70">
        <f t="shared" ca="1" si="121"/>
        <v>25440</v>
      </c>
      <c r="G2327" s="45"/>
      <c r="H2327" s="45"/>
      <c r="I2327" s="45"/>
      <c r="J2327" s="45"/>
    </row>
    <row r="2328" spans="1:10" ht="13.5" customHeight="1" x14ac:dyDescent="0.25">
      <c r="A2328" s="100">
        <v>48101903</v>
      </c>
      <c r="B2328" s="101" t="str">
        <f t="shared" ca="1" si="120"/>
        <v>Vasos para servicio de comidas</v>
      </c>
      <c r="C2328" s="106" t="s">
        <v>4735</v>
      </c>
      <c r="D2328" s="97">
        <v>589</v>
      </c>
      <c r="E2328" s="98">
        <v>90</v>
      </c>
      <c r="F2328" s="70">
        <f t="shared" ca="1" si="121"/>
        <v>53010</v>
      </c>
      <c r="G2328" s="45"/>
      <c r="H2328" s="45"/>
      <c r="I2328" s="45"/>
      <c r="J2328" s="45"/>
    </row>
    <row r="2329" spans="1:10" ht="14.1" customHeight="1" x14ac:dyDescent="0.2">
      <c r="A2329" s="45"/>
      <c r="B2329" s="45"/>
      <c r="C2329" s="45"/>
      <c r="D2329" s="45"/>
      <c r="E2329" s="73" t="s">
        <v>12552</v>
      </c>
      <c r="F2329" s="74">
        <f ca="1">SUM(Table37[MONTO TOTAL ESTIMADO])</f>
        <v>274790</v>
      </c>
      <c r="G2329" s="45"/>
      <c r="H2329" s="45" t="str">
        <f>C2315</f>
        <v>Bienes</v>
      </c>
      <c r="I2329" s="45">
        <f>E2315</f>
        <v>0</v>
      </c>
      <c r="J2329" s="45" t="str">
        <f>D2315</f>
        <v>Compras por debajo del Umbral</v>
      </c>
    </row>
  </sheetData>
  <protectedRanges>
    <protectedRange sqref="F5:G5" name="Rango3"/>
    <protectedRange sqref="E11:E12" name="Rango2"/>
  </protectedRanges>
  <mergeCells count="138">
    <mergeCell ref="A176:A179"/>
    <mergeCell ref="D176:D179"/>
    <mergeCell ref="A187:A190"/>
    <mergeCell ref="D187:D190"/>
    <mergeCell ref="A28:A31"/>
    <mergeCell ref="D28:D31"/>
    <mergeCell ref="A39:A42"/>
    <mergeCell ref="D39:D42"/>
    <mergeCell ref="A53:A56"/>
    <mergeCell ref="D53:D56"/>
    <mergeCell ref="A1:A4"/>
    <mergeCell ref="E6:F6"/>
    <mergeCell ref="E7:F7"/>
    <mergeCell ref="B2:E2"/>
    <mergeCell ref="B3:E3"/>
    <mergeCell ref="A17:A20"/>
    <mergeCell ref="D17:D20"/>
    <mergeCell ref="E9:F9"/>
    <mergeCell ref="E8:F8"/>
    <mergeCell ref="E10:F10"/>
    <mergeCell ref="E11:F11"/>
    <mergeCell ref="E12:F12"/>
    <mergeCell ref="A544:A547"/>
    <mergeCell ref="D544:D547"/>
    <mergeCell ref="A576:A579"/>
    <mergeCell ref="D576:D579"/>
    <mergeCell ref="A602:A605"/>
    <mergeCell ref="D602:D605"/>
    <mergeCell ref="A198:A201"/>
    <mergeCell ref="D198:D201"/>
    <mergeCell ref="A322:A325"/>
    <mergeCell ref="D322:D325"/>
    <mergeCell ref="A467:A470"/>
    <mergeCell ref="D467:D470"/>
    <mergeCell ref="A787:A790"/>
    <mergeCell ref="D787:D790"/>
    <mergeCell ref="A798:A801"/>
    <mergeCell ref="D798:D801"/>
    <mergeCell ref="A809:A812"/>
    <mergeCell ref="D809:D812"/>
    <mergeCell ref="A731:A734"/>
    <mergeCell ref="D731:D734"/>
    <mergeCell ref="A758:A761"/>
    <mergeCell ref="D758:D761"/>
    <mergeCell ref="A769:A772"/>
    <mergeCell ref="D769:D772"/>
    <mergeCell ref="A874:A877"/>
    <mergeCell ref="D874:D877"/>
    <mergeCell ref="A885:A888"/>
    <mergeCell ref="D885:D888"/>
    <mergeCell ref="A1024:A1027"/>
    <mergeCell ref="D1024:D1027"/>
    <mergeCell ref="A833:A836"/>
    <mergeCell ref="D833:D836"/>
    <mergeCell ref="A844:A847"/>
    <mergeCell ref="D844:D847"/>
    <mergeCell ref="A863:A866"/>
    <mergeCell ref="D863:D866"/>
    <mergeCell ref="A1146:A1149"/>
    <mergeCell ref="D1146:D1149"/>
    <mergeCell ref="A1159:A1162"/>
    <mergeCell ref="D1159:D1162"/>
    <mergeCell ref="A1170:A1173"/>
    <mergeCell ref="D1170:D1173"/>
    <mergeCell ref="A1092:A1095"/>
    <mergeCell ref="D1092:D1095"/>
    <mergeCell ref="A1103:A1106"/>
    <mergeCell ref="D1103:D1106"/>
    <mergeCell ref="A1135:A1138"/>
    <mergeCell ref="D1135:D1138"/>
    <mergeCell ref="A1487:A1490"/>
    <mergeCell ref="D1487:D1490"/>
    <mergeCell ref="A1503:A1506"/>
    <mergeCell ref="D1503:D1506"/>
    <mergeCell ref="A1514:A1517"/>
    <mergeCell ref="D1514:D1517"/>
    <mergeCell ref="A1181:A1184"/>
    <mergeCell ref="D1181:D1184"/>
    <mergeCell ref="A1306:A1309"/>
    <mergeCell ref="D1306:D1309"/>
    <mergeCell ref="A1391:A1394"/>
    <mergeCell ref="D1391:D1394"/>
    <mergeCell ref="A1635:A1638"/>
    <mergeCell ref="D1635:D1638"/>
    <mergeCell ref="A1710:A1713"/>
    <mergeCell ref="D1710:D1713"/>
    <mergeCell ref="A1721:A1724"/>
    <mergeCell ref="D1721:D1724"/>
    <mergeCell ref="A1525:A1528"/>
    <mergeCell ref="D1525:D1528"/>
    <mergeCell ref="A1541:A1544"/>
    <mergeCell ref="D1541:D1544"/>
    <mergeCell ref="A1552:A1555"/>
    <mergeCell ref="D1552:D1555"/>
    <mergeCell ref="A1906:A1909"/>
    <mergeCell ref="D1906:D1909"/>
    <mergeCell ref="A1933:A1936"/>
    <mergeCell ref="D1933:D1936"/>
    <mergeCell ref="A1944:A1947"/>
    <mergeCell ref="D1944:D1947"/>
    <mergeCell ref="A1848:A1851"/>
    <mergeCell ref="D1848:D1851"/>
    <mergeCell ref="A1859:A1862"/>
    <mergeCell ref="D1859:D1862"/>
    <mergeCell ref="A1891:A1894"/>
    <mergeCell ref="D1891:D1894"/>
    <mergeCell ref="A1991:A1994"/>
    <mergeCell ref="D1991:D1994"/>
    <mergeCell ref="A2002:A2005"/>
    <mergeCell ref="D2002:D2005"/>
    <mergeCell ref="A2050:A2053"/>
    <mergeCell ref="D2050:D2053"/>
    <mergeCell ref="A1955:A1958"/>
    <mergeCell ref="D1955:D1958"/>
    <mergeCell ref="A1969:A1972"/>
    <mergeCell ref="D1969:D1972"/>
    <mergeCell ref="A1980:A1983"/>
    <mergeCell ref="D1980:D1983"/>
    <mergeCell ref="A2316:A2319"/>
    <mergeCell ref="D2316:D2319"/>
    <mergeCell ref="A2265:A2268"/>
    <mergeCell ref="D2265:D2268"/>
    <mergeCell ref="A2277:A2280"/>
    <mergeCell ref="D2277:D2280"/>
    <mergeCell ref="A2290:A2293"/>
    <mergeCell ref="D2290:D2293"/>
    <mergeCell ref="A2088:A2091"/>
    <mergeCell ref="D2088:D2091"/>
    <mergeCell ref="A2099:A2102"/>
    <mergeCell ref="D2099:D2102"/>
    <mergeCell ref="A2129:A2132"/>
    <mergeCell ref="D2129:D2132"/>
    <mergeCell ref="A2140:A2143"/>
    <mergeCell ref="D2140:D2143"/>
    <mergeCell ref="A2151:A2154"/>
    <mergeCell ref="D2151:D2154"/>
    <mergeCell ref="A2305:A2308"/>
    <mergeCell ref="D2305:D2308"/>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3 C176 C187 C198 C322 C467 C544 C576 C602 C731 C758 C769 C787 C798 C809 C833 C844 C863 C874 C885 C1024 C1092 C1103 C1135 C1146 C1159 C1170 C1181 C1306 C1391 C1487 C1503 C1514 C1525 C1541 C1552 C1635 C1710 C1721 C1848 C1859 C1891 C1906 C1933 C1944 C1955 C1969 C1980 C1991 C2002 C2050 C2088 C2099 C2129 C2140 C2151 C2265 C2277 C2290 C2305 C2316">
      <formula1>C19</formula1>
    </dataValidation>
    <dataValidation type="date" operator="greaterThanOrEqual" allowBlank="1" showInputMessage="1" showErrorMessage="1" sqref="C19 C30 C41 C55 C178 C189 C200 C324 C469 C546 C578 C604 C733 C760 C771 C789 C800 C811 C835 C846 C865 C876 C887 C1026 C1094 C1105 C1137 C1148 C1161 C1172 C1183 C1308 C1393 C1489 C1505 C1516 C1527 C1543 C1554 C1637 C1712 C1723 C1850 C1861 C1893 C1908 C1935 C1946 C1957 C1971 C1982 C1993 C2004 C2052 C2090 C2101 C2131 C2142 C2153 C2267 C2279 C2292 C2307 C2318">
      <formula1>C17</formula1>
    </dataValidation>
    <dataValidation type="list" allowBlank="1" showInputMessage="1" showErrorMessage="1" sqref="F17 F28 F39 F53 F176 F187 F198 F322 F467 F544 F576 F602 F731 F758 F769 F787 F798 F809 F833 F844 F863 F874 F885 F1024 F1092 F1103 F1135 F1146 F1159 F1170 F1181 F1306 F1391 F1487 F1503 F1514 F1525 F1541 F1552 F1635 F1710 F1721 F1848 F1859 F1891 F1906 F1933 F1944 F1955 F1969 F1980 F1991 F2002 F2050 F2088 F2099 F2129 F2140 F2151 F2265 F2277 F2290 F2305 F2316">
      <formula1>IF(INDIRECT(ADDRESS(ROW()+1,COLUMN(),4))="",RegionList,INDEX(RegionColumn,MATCH(INDIRECT(ADDRESS(ROW()+1,COLUMN(),4)),ProvinciaList,0)))</formula1>
    </dataValidation>
    <dataValidation type="list" allowBlank="1" showInputMessage="1" showErrorMessage="1" sqref="F18 F29 F40 F54 F177 F188 F199 F323 F468 F545 F577 F603 F732 F759 F770 F788 F799 F810 F834 F845 F864 F875 F886 F1025 F1093 F1104 F1136 F1147 F1160 F1171 F1182 F1307 F1392 F1488 F1504 F1515 F1526 F1542 F1553 F1636 F1711 F1722 F1849 F1860 F1892 F1907 F1934 F1945 F1956 F1970 F1981 F1992 F2003 F2051 F2089 F2100 F2130 F2141 F2152 F2266 F2278 F2291 F2306 F231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5 F178 F189 F200 F324 F469 F546 F578 F604 F733 F760 F771 F789 F800 F811 F835 F846 F865 F876 F887 F1026 F1094 F1105 F1137 F1148 F1161 F1172 F1183 F1308 F1393 F1489 F1505 F1516 F1527 F1543 F1554 F1637 F1712 F1723 F1850 F1861 F1893 F1908 F1935 F1946 F1957 F1971 F1982 F1993 F2004 F2052 F2090 F2101 F2131 F2142 F2153 F2267 F2279 F2292 F2307 F231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6 F179 F190 F201 F325 F470 F547 F579 F605 F734 F761 F772 F790 F801 F812 F836 F847 F866 F877 F888 F1027 F1095 F1106 F1138 F1149 F1162 F1173 F1184 F1309 F1394 F1490 F1506 F1517 F1528 F1544 F1555 F1638 F1713 F1724 F1851 F1862 F1894 F1909 F1936 F1947 F1958 F1972 F1983 F1994 F2005 F2053 F2091 F2102 F2132 F2143 F2154 F2268 F2280 F2293 F2308 F2319">
      <formula1>OFFSET(MunicipioStart,MATCH(INDIRECT(ADDRESS(ROW()-1,COLUMN(),4)),MunicipioColumn,0)-1,1,COUNTIF(MunicipioColumn,INDIRECT(ADDRESS(ROW()-1,COLUMN(),4))),1)</formula1>
    </dataValidation>
    <dataValidation type="whole" operator="greaterThan" allowBlank="1" showInputMessage="1" showErrorMessage="1" sqref="A34 A23 A2311 A45:A48 A59:A171 A182 A193 A204:A317 A2056:A2083 A2008:A2045 A2105:A2124 A582:A597 A2322:A2328 A764 A2157:A2260 A793 A804 A1493:A1498 A839 A2283:A2285 A869 A880 A1397:A1482 A2296:A2300 A1098 A550:A571 A1141 A1312:A1386 A1165 A1176 A328:A462 A775:A782 A608:A726 A850:A858 A1509 A1520 A1152:A1154 A1547 A1030:A1087 A473:A539 A1716 A891:A1019 A1854 A1109:A1130 A815:A828 A737:A753 A1939 A1950 A1975 A1986 A1997 A1187:A1301 A1558:A1630 A2094 A1865:A1886 A2135 A2146 A1727:A1843 A1897:A1901 A1531:A1536 A1641:A1705 A1961:A1964 A2271:A2272 A1912:A1928">
      <formula1>0</formula1>
    </dataValidation>
    <dataValidation type="list" allowBlank="1" showInputMessage="1" showErrorMessage="1" sqref="C34 C23 C2311 C45:C48 D59:D171 C182 C193 C1493:C1498 C2056:C2083 C2008:C2045 C1641:C1705 C2105:C2124 C582:C597 C2322:C2328 C764 C2157:C2260 C793 C804 C204:C317 C839 C2283:C2285 C869 C880 C1397:C1482 C2296:C2300 C1098 C550:C571 C1141 C1312:C1386 C1165 C1176 C328:C462 C775:C782 C608:C726 C850:C858 C1509 C1520 C1152:C1154 C1547 C1030:C1087 C473:C539 C1716 C891:C1019 C1854 C1109:C1130 C815:C828 C737:C753 C1939 C1950 C1975 C1986 C1997 C1187:C1301 C1558:C1630 C2094 C1865:C1886 C2135 C2146 C1727:C1843 C1897:C1901 C1531:C1536 C1961:C1964 C2271:C2272 C1912:C1928">
      <formula1>UnidadesList</formula1>
    </dataValidation>
    <dataValidation type="decimal" operator="greaterThan" allowBlank="1" showInputMessage="1" showErrorMessage="1" sqref="D34:E34 D23:E23 D2311:E2311 D45:E48 E59:E171 D182:E182 D193:E193 D204:E317 D2056:E2083 D2008:E2045 D2105:E2124 D582:E597 D2322:E2328 D764:E764 D2157:E2260 D793:E793 D804:E804 D1493:E1498 D839:E839 D2283:E2285 D869:E869 D880:E880 D1397:E1482 D2296:E2300 D1098:E1098 D550:E571 D1141:E1141 D1312:E1386 D1165:E1165 D1176:E1176 D328:E462 D775:E782 D608:E726 D850:E858 D1509:E1509 D1520:E1520 D1152:E1154 D1547:E1547 D1030:E1087 D473:E539 D1716:E1716 D891:E1019 D1854:E1854 D1109:E1130 D815:E828 D737:E753 D1939:E1939 D1950:E1950 D1975:E1975 D1986:E1986 D1997:E1997 D1187:E1301 D1558:E1630 D2094:E2094 D1865:E1886 D2135:E2135 D2146:E2146 D1727:E1843 D1897:E1901 D1531:E1536 D1641:E1705 D1961:E1964 D2271:E2272 D1912:E1928">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2332</xdr:row>
                    <xdr:rowOff>0</xdr:rowOff>
                  </from>
                  <to>
                    <xdr:col>1</xdr:col>
                    <xdr:colOff>333375</xdr:colOff>
                    <xdr:row>2334</xdr:row>
                    <xdr:rowOff>19050</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356" r:id="rId11" name="Button 1092">
              <controlPr locked="0" defaultSize="0" print="0" autoFill="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357" r:id="rId12" name="Button 1093">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358" r:id="rId13" name="Button 1094">
              <controlPr locked="0" defaultSize="0" print="0" autoFill="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378" r:id="rId14" name="Button 1114">
              <controlPr locked="0" defaultSize="0" print="0" autoFill="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80" r:id="rId15" name="Button 1116">
              <controlPr locked="0" defaultSize="0" print="0" autoFill="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424" r:id="rId16" name="Button 1160">
              <controlPr locked="0" defaultSize="0" print="0" autoFill="0" autoPict="0" macro="[0]!Sheet1.InsertNewTabl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425" r:id="rId17" name="Button 1161">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426" r:id="rId18" name="Button 1162">
              <controlPr locked="0" defaultSize="0" print="0" autoFill="0" autoPict="0" macro="[0]!Sheet1.deleteProcedure">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446" r:id="rId19" name="Button 1182">
              <controlPr locked="0" defaultSize="0" print="0" autoFill="0" autoPict="0" macro="[0]!Sheet1.InsertNewTabl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447" r:id="rId20" name="Button 1183">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448" r:id="rId21" name="Button 1184">
              <controlPr locked="0" defaultSize="0" print="0" autoFill="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471" r:id="rId22" name="Button 1207">
              <controlPr locked="0" defaultSize="0" print="0" autoFill="0" autoPict="0" macro="[0]!Sheet1.InsertNewTabl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472" r:id="rId23" name="Button 1208">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473" r:id="rId24" name="Button 1209">
              <controlPr locked="0" defaultSize="0" print="0" autoFill="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493" r:id="rId25" name="Button 1229">
              <controlPr locked="0" defaultSize="0" print="0" autoFill="0" autoPict="0" macro="[0]!Sheet1.InsertNewTabl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2494" r:id="rId26" name="Button 1230">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495" r:id="rId27" name="Button 1231">
              <controlPr locked="0" defaultSize="0" print="0" autoFill="0" autoPict="0" macro="[0]!Sheet1.deleteProcedure">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2496" r:id="rId28" name="Button 1232">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497" r:id="rId29" name="Button 1233">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498" r:id="rId30" name="Button 1234">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499" r:id="rId31" name="Button 1235">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520" r:id="rId32" name="Button 1256">
              <controlPr locked="0" defaultSize="0" print="0" autoFill="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521" r:id="rId33" name="Button 1257">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522" r:id="rId34" name="Button 1258">
              <controlPr locked="0" defaultSize="0" print="0" autoFill="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543" r:id="rId35" name="Button 1279">
              <controlPr locked="0" defaultSize="0" print="0" autoFill="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2544" r:id="rId36" name="Button 1280">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545" r:id="rId37" name="Button 1281">
              <controlPr locked="0" defaultSize="0" print="0" autoFill="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565" r:id="rId38" name="Button 1301">
              <controlPr locked="0" defaultSize="0" print="0" autoFill="0" autoPict="0" macro="[0]!Sheet1.InsertNewTabl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566" r:id="rId39" name="Button 1302">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567" r:id="rId40" name="Button 1303">
              <controlPr locked="0" defaultSize="0" print="0" autoFill="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2587" r:id="rId41" name="Button 1323">
              <controlPr locked="0" defaultSize="0" print="0" autoFill="0" autoPict="0" macro="[0]!Sheet1.InsertNewTabl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588" r:id="rId42" name="Button 1324">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2589" r:id="rId43" name="Button 1325">
              <controlPr locked="0" defaultSize="0" print="0" autoFill="0" autoPict="0" macro="[0]!Sheet1.deleteProcedure">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2610" r:id="rId44" name="Button 1346">
              <controlPr locked="0" defaultSize="0" print="0" autoFill="0" autoPict="0" macro="[0]!Sheet1.InsertNewTabl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611" r:id="rId45" name="Button 1347">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612" r:id="rId46" name="Button 1348">
              <controlPr locked="0" defaultSize="0" print="0" autoFill="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2634" r:id="rId47" name="Button 1370">
              <controlPr locked="0" defaultSize="0" print="0" autoFill="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2635" r:id="rId48" name="Button 1371">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2636" r:id="rId49" name="Button 1372">
              <controlPr locked="0" defaultSize="0" print="0" autoFill="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656" r:id="rId50" name="Button 1392">
              <controlPr locked="0" defaultSize="0" print="0" autoFill="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657" r:id="rId51" name="Button 1393">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658" r:id="rId52" name="Button 1394">
              <controlPr locked="0" defaultSize="0" print="0" autoFill="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679" r:id="rId53" name="Button 1415">
              <controlPr locked="0" defaultSize="0" print="0" autoFill="0" autoPict="0" macro="[0]!Sheet1.InsertNewTableRow">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680" r:id="rId54" name="Button 1416">
              <controlPr locked="0" defaultSize="0" print="0" autoFill="0" autoPict="0" macro="[0]!Sheet1.delet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2681" r:id="rId55" name="Button 1417">
              <controlPr locked="0" defaultSize="0" print="0" autoFill="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2705" r:id="rId56" name="Button 1441">
              <controlPr locked="0" defaultSize="0" print="0" autoFill="0" autoPict="0" macro="[0]!Sheet1.InsertNewTabl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706" r:id="rId57" name="Button 1442">
              <controlPr locked="0" defaultSize="0" print="0" autoFill="0" autoPict="0" macro="[0]!Sheet1.deleteRow">
                <anchor moveWithCells="1" sizeWithCells="1">
                  <from>
                    <xdr:col>6</xdr:col>
                    <xdr:colOff>0</xdr:colOff>
                    <xdr:row>803</xdr:row>
                    <xdr:rowOff>0</xdr:rowOff>
                  </from>
                  <to>
                    <xdr:col>7</xdr:col>
                    <xdr:colOff>0</xdr:colOff>
                    <xdr:row>804</xdr:row>
                    <xdr:rowOff>0</xdr:rowOff>
                  </to>
                </anchor>
              </controlPr>
            </control>
          </mc:Choice>
        </mc:AlternateContent>
        <mc:AlternateContent xmlns:mc="http://schemas.openxmlformats.org/markup-compatibility/2006">
          <mc:Choice Requires="x14">
            <control shapeId="12707" r:id="rId58" name="Button 1443">
              <controlPr locked="0" defaultSize="0" print="0" autoFill="0" autoPict="0" macro="[0]!Sheet1.deleteProcedure">
                <anchor moveWithCells="1" sizeWithCells="1">
                  <from>
                    <xdr:col>6</xdr:col>
                    <xdr:colOff>0</xdr:colOff>
                    <xdr:row>795</xdr:row>
                    <xdr:rowOff>0</xdr:rowOff>
                  </from>
                  <to>
                    <xdr:col>7</xdr:col>
                    <xdr:colOff>0</xdr:colOff>
                    <xdr:row>796</xdr:row>
                    <xdr:rowOff>0</xdr:rowOff>
                  </to>
                </anchor>
              </controlPr>
            </control>
          </mc:Choice>
        </mc:AlternateContent>
        <mc:AlternateContent xmlns:mc="http://schemas.openxmlformats.org/markup-compatibility/2006">
          <mc:Choice Requires="x14">
            <control shapeId="12727" r:id="rId59" name="Button 1463">
              <controlPr locked="0" defaultSize="0" print="0" autoFill="0" autoPict="0" macro="[0]!Sheet1.InsertNewTabl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728" r:id="rId60" name="Button 1464">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2729" r:id="rId61" name="Button 1465">
              <controlPr locked="0" defaultSize="0" print="0" autoFill="0" autoPict="0" macro="[0]!Sheet1.deleteProcedure">
                <anchor moveWithCells="1" sizeWithCells="1">
                  <from>
                    <xdr:col>6</xdr:col>
                    <xdr:colOff>0</xdr:colOff>
                    <xdr:row>806</xdr:row>
                    <xdr:rowOff>0</xdr:rowOff>
                  </from>
                  <to>
                    <xdr:col>7</xdr:col>
                    <xdr:colOff>0</xdr:colOff>
                    <xdr:row>807</xdr:row>
                    <xdr:rowOff>0</xdr:rowOff>
                  </to>
                </anchor>
              </controlPr>
            </control>
          </mc:Choice>
        </mc:AlternateContent>
        <mc:AlternateContent xmlns:mc="http://schemas.openxmlformats.org/markup-compatibility/2006">
          <mc:Choice Requires="x14">
            <control shapeId="12750" r:id="rId62" name="Button 1486">
              <controlPr locked="0" defaultSize="0" print="0" autoFill="0" autoPict="0" macro="[0]!Sheet1.InsertNewTableRow">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751" r:id="rId63" name="Button 1487">
              <controlPr locked="0" defaultSize="0" print="0" autoFill="0" autoPict="0" macro="[0]!Sheet1.deleteRow">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752" r:id="rId64" name="Button 1488">
              <controlPr locked="0" defaultSize="0" print="0" autoFill="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772" r:id="rId65" name="Button 1508">
              <controlPr locked="0" defaultSize="0" print="0" autoFill="0" autoPict="0" macro="[0]!Sheet1.InsertNewTabl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2774" r:id="rId66" name="Button 1510">
              <controlPr locked="0" defaultSize="0" print="0" autoFill="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794" r:id="rId67" name="Button 1530">
              <controlPr locked="0" defaultSize="0" print="0" autoFill="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795" r:id="rId68" name="Button 153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796" r:id="rId69" name="Button 1532">
              <controlPr locked="0" defaultSize="0" print="0" autoFill="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819" r:id="rId70" name="Button 1555">
              <controlPr locked="0" defaultSize="0" print="0" autoFill="0" autoPict="0" macro="[0]!Sheet1.InsertNewTabl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820" r:id="rId71" name="Button 1556">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821" r:id="rId72" name="Button 1557">
              <controlPr locked="0" defaultSize="0" print="0" autoFill="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2844" r:id="rId73" name="Button 1580">
              <controlPr locked="0" defaultSize="0" print="0" autoFill="0" autoPict="0" macro="[0]!Sheet1.InsertNewTabl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845" r:id="rId74" name="Button 1581">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846" r:id="rId75" name="Button 1582">
              <controlPr locked="0" defaultSize="0" print="0" autoFill="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872" r:id="rId76" name="Button 1608">
              <controlPr locked="0" defaultSize="0" print="0" autoFill="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873" r:id="rId77" name="Button 1609">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874" r:id="rId78" name="Button 1610">
              <controlPr locked="0" defaultSize="0" print="0" autoFill="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901" r:id="rId79" name="Button 1637">
              <controlPr locked="0" defaultSize="0" print="0" autoFill="0" autoPict="0" macro="[0]!Sheet1.InsertNewTabl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902" r:id="rId80" name="Button 1638">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12903" r:id="rId81" name="Button 1639">
              <controlPr locked="0" defaultSize="0" print="0" autoFill="0" autoPict="0" macro="[0]!Sheet1.deleteProcedure">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926" r:id="rId82" name="Button 1662">
              <controlPr locked="0" defaultSize="0" print="0" autoFill="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927" r:id="rId83" name="Button 1663">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2928" r:id="rId84" name="Button 1664">
              <controlPr locked="0" defaultSize="0" print="0" autoFill="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956" r:id="rId85" name="Button 1692">
              <controlPr locked="0" defaultSize="0" print="0" autoFill="0" autoPict="0" macro="[0]!Sheet1.InsertNewTabl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957" r:id="rId86" name="Button 1693">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2958" r:id="rId87" name="Button 1694">
              <controlPr locked="0" defaultSize="0" print="0" autoFill="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977" r:id="rId88" name="Button 1713">
              <controlPr locked="0" defaultSize="0" print="0" autoFill="0" autoPict="0" macro="[0]!Sheet1.InsertNewTabl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2978" r:id="rId89" name="Button 1714">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979" r:id="rId90" name="Button 1715">
              <controlPr locked="0" defaultSize="0" print="0" autoFill="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3003" r:id="rId91" name="Button 1739">
              <controlPr locked="0" defaultSize="0" print="0" autoFill="0" autoPict="0" macro="[0]!Sheet1.InsertNewTabl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3004" r:id="rId92" name="Button 1740">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3005" r:id="rId93" name="Button 1741">
              <controlPr locked="0" defaultSize="0" print="0" autoFill="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3028" r:id="rId94" name="Button 1764">
              <controlPr locked="0" defaultSize="0" print="0" autoFill="0" autoPict="0" macro="[0]!Sheet1.InsertNewTabl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3029" r:id="rId95" name="Button 1765">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13030" r:id="rId96" name="Button 1766">
              <controlPr locked="0" defaultSize="0" print="0" autoFill="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3053" r:id="rId97" name="Button 1789">
              <controlPr locked="0" defaultSize="0" print="0" autoFill="0" autoPict="0" macro="[0]!Sheet1.InsertNewTabl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3054" r:id="rId98" name="Button 1790">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3055" r:id="rId99" name="Button 1791">
              <controlPr locked="0" defaultSize="0" print="0" autoFill="0" autoPict="0" macro="[0]!Sheet1.deleteProcedure">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13079" r:id="rId100" name="Button 1815">
              <controlPr locked="0" defaultSize="0" print="0" autoFill="0" autoPict="0" macro="[0]!Sheet1.InsertNewTabl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13080" r:id="rId101" name="Button 1816">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3081" r:id="rId102" name="Button 1817">
              <controlPr locked="0" defaultSize="0" print="0" autoFill="0" autoPict="0" macro="[0]!Sheet1.deleteProcedure">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3105" r:id="rId103" name="Button 1841">
              <controlPr locked="0" defaultSize="0" print="0" autoFill="0" autoPict="0" macro="[0]!Sheet1.InsertNewTabl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3106" r:id="rId104" name="Button 1842">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13107" r:id="rId105" name="Button 1843">
              <controlPr locked="0" defaultSize="0" print="0" autoFill="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3131" r:id="rId106" name="Button 1867">
              <controlPr locked="0" defaultSize="0" print="0" autoFill="0" autoPict="0" macro="[0]!Sheet1.InsertNewTabl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3132" r:id="rId107" name="Button 1868">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3133" r:id="rId108" name="Button 1869">
              <controlPr locked="0" defaultSize="0" print="0" autoFill="0" autoPict="0" macro="[0]!Sheet1.deleteProcedure">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13157" r:id="rId109" name="Button 1893">
              <controlPr locked="0" defaultSize="0" print="0" autoFill="0" autoPict="0" macro="[0]!Sheet1.InsertNewTabl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13158" r:id="rId110" name="Button 1894">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3159" r:id="rId111" name="Button 1895">
              <controlPr locked="0" defaultSize="0" print="0" autoFill="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3183" r:id="rId112" name="Button 1919">
              <controlPr locked="0" defaultSize="0" print="0" autoFill="0" autoPict="0" macro="[0]!Sheet1.InsertNewTabl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3184" r:id="rId113" name="Button 1920">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3185" r:id="rId114" name="Button 1921">
              <controlPr locked="0" defaultSize="0" print="0" autoFill="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3214" r:id="rId115" name="Button 1950">
              <controlPr locked="0" defaultSize="0" print="0" autoFill="0" autoPict="0" macro="[0]!Sheet1.InsertNewTabl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13215" r:id="rId116" name="Button 1951">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3216" r:id="rId117" name="Button 1952">
              <controlPr locked="0" defaultSize="0" print="0" autoFill="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3240" r:id="rId118" name="Button 1976">
              <controlPr locked="0" defaultSize="0" print="0" autoFill="0" autoPict="0" macro="[0]!Sheet1.InsertNewTableRow">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13241" r:id="rId119" name="Button 1977">
              <controlPr locked="0" defaultSize="0" print="0" autoFill="0" autoPict="0" macro="[0]!Sheet1.deleteRow">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3242" r:id="rId120" name="Button 1978">
              <controlPr locked="0" defaultSize="0" print="0" autoFill="0" autoPict="0" macro="[0]!Sheet1.deleteProcedure">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13265" r:id="rId121" name="Button 2001">
              <controlPr locked="0" defaultSize="0" print="0" autoFill="0" autoPict="0" macro="[0]!Sheet1.InsertNewTabl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3267" r:id="rId122" name="Button 2003">
              <controlPr locked="0" defaultSize="0" print="0" autoFill="0" autoPict="0" macro="[0]!Sheet1.deleteProcedure">
                <anchor moveWithCells="1" sizeWithCells="1">
                  <from>
                    <xdr:col>6</xdr:col>
                    <xdr:colOff>0</xdr:colOff>
                    <xdr:row>1549</xdr:row>
                    <xdr:rowOff>0</xdr:rowOff>
                  </from>
                  <to>
                    <xdr:col>7</xdr:col>
                    <xdr:colOff>0</xdr:colOff>
                    <xdr:row>1550</xdr:row>
                    <xdr:rowOff>0</xdr:rowOff>
                  </to>
                </anchor>
              </controlPr>
            </control>
          </mc:Choice>
        </mc:AlternateContent>
        <mc:AlternateContent xmlns:mc="http://schemas.openxmlformats.org/markup-compatibility/2006">
          <mc:Choice Requires="x14">
            <control shapeId="13290" r:id="rId123" name="Button 2026">
              <controlPr locked="0" defaultSize="0" print="0" autoFill="0" autoPict="0" macro="[0]!Sheet1.InsertNewTabl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3291" r:id="rId124" name="Button 2027">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13292" r:id="rId125" name="Button 2028">
              <controlPr locked="0" defaultSize="0" print="0" autoFill="0" autoPict="0" macro="[0]!Sheet1.deleteProcedure">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17411" r:id="rId126" name="Button 2051">
              <controlPr locked="0" defaultSize="0" print="0" autoFill="0" autoPict="0" macro="[0]!Sheet1.InsertNewTabl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17412" r:id="rId127" name="Button 2052">
              <controlPr locked="0" defaultSize="0" print="0" autoFill="0" autoPict="0" macro="[0]!Sheet1.delet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7413" r:id="rId128" name="Button 2053">
              <controlPr locked="0" defaultSize="0" print="0" autoFill="0" autoPict="0" macro="[0]!Sheet1.deleteProcedure">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17437" r:id="rId129" name="Button 2077">
              <controlPr locked="0" defaultSize="0" print="0" autoFill="0" autoPict="0" macro="[0]!Sheet1.InsertNewTabl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17438" r:id="rId130" name="Button 2078">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7439" r:id="rId131" name="Button 2079">
              <controlPr locked="0" defaultSize="0" print="0" autoFill="0" autoPict="0" macro="[0]!Sheet1.deleteProcedure">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17465" r:id="rId132" name="Button 2105">
              <controlPr locked="0" defaultSize="0" print="0" autoFill="0" autoPict="0" macro="[0]!Sheet1.InsertNewTabl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7466" r:id="rId133" name="Button 2106">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17467" r:id="rId134" name="Button 2107">
              <controlPr locked="0" defaultSize="0" print="0" autoFill="0" autoPict="0" macro="[0]!Sheet1.deleteProcedure">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17490" r:id="rId135" name="Button 2130">
              <controlPr locked="0" defaultSize="0" print="0" autoFill="0" autoPict="0" macro="[0]!Sheet1.InsertNewTabl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7491" r:id="rId136" name="Button 2131">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17492" r:id="rId137" name="Button 2132">
              <controlPr locked="0" defaultSize="0" print="0" autoFill="0" autoPict="0" macro="[0]!Sheet1.deleteProcedure">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17517" r:id="rId138" name="Button 2157">
              <controlPr locked="0" defaultSize="0" print="0" autoFill="0" autoPict="0" macro="[0]!Sheet1.InsertNewTabl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17518" r:id="rId139" name="Button 2158">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17519" r:id="rId140" name="Button 2159">
              <controlPr locked="0" defaultSize="0" print="0" autoFill="0" autoPict="0" macro="[0]!Sheet1.deleteProcedure">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17542" r:id="rId141" name="Button 2182">
              <controlPr locked="0" defaultSize="0" print="0" autoFill="0" autoPict="0" macro="[0]!Sheet1.InsertNewTabl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7543" r:id="rId142" name="Button 2183">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17544" r:id="rId143" name="Button 2184">
              <controlPr locked="0" defaultSize="0" print="0" autoFill="0" autoPict="0" macro="[0]!Sheet1.deleteProcedure">
                <anchor moveWithCells="1" sizeWithCells="1">
                  <from>
                    <xdr:col>6</xdr:col>
                    <xdr:colOff>0</xdr:colOff>
                    <xdr:row>1903</xdr:row>
                    <xdr:rowOff>0</xdr:rowOff>
                  </from>
                  <to>
                    <xdr:col>7</xdr:col>
                    <xdr:colOff>0</xdr:colOff>
                    <xdr:row>1904</xdr:row>
                    <xdr:rowOff>0</xdr:rowOff>
                  </to>
                </anchor>
              </controlPr>
            </control>
          </mc:Choice>
        </mc:AlternateContent>
        <mc:AlternateContent xmlns:mc="http://schemas.openxmlformats.org/markup-compatibility/2006">
          <mc:Choice Requires="x14">
            <control shapeId="17567" r:id="rId144" name="Button 2207">
              <controlPr locked="0" defaultSize="0" print="0" autoFill="0" autoPict="0" macro="[0]!Sheet1.InsertNewTabl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17568" r:id="rId145" name="Button 2208">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17569" r:id="rId146" name="Button 2209">
              <controlPr locked="0" defaultSize="0" print="0" autoFill="0" autoPict="0" macro="[0]!Sheet1.deleteProcedure">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17593" r:id="rId147" name="Button 2233">
              <controlPr locked="0" defaultSize="0" print="0" autoFill="0" autoPict="0" macro="[0]!Sheet1.InsertNewTabl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17594" r:id="rId148" name="Button 2234">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7595" r:id="rId149" name="Button 2235">
              <controlPr locked="0" defaultSize="0" print="0" autoFill="0" autoPict="0" macro="[0]!Sheet1.deleteProcedure">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17618" r:id="rId150" name="Button 2258">
              <controlPr locked="0" defaultSize="0" print="0" autoFill="0" autoPict="0" macro="[0]!Sheet1.InsertNewTabl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17619" r:id="rId151" name="Button 2259">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7620" r:id="rId152" name="Button 2260">
              <controlPr locked="0" defaultSize="0" print="0" autoFill="0" autoPict="0" macro="[0]!Sheet1.deleteProcedure">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7643" r:id="rId153" name="Button 2283">
              <controlPr locked="0" defaultSize="0" print="0" autoFill="0" autoPict="0" macro="[0]!Sheet1.InsertNewTabl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17644" r:id="rId154" name="Button 2284">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17645" r:id="rId155" name="Button 2285">
              <controlPr locked="0" defaultSize="0" print="0" autoFill="0" autoPict="0" macro="[0]!Sheet1.deleteProcedure">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17668" r:id="rId156" name="Button 2308">
              <controlPr locked="0" defaultSize="0" print="0" autoFill="0" autoPict="0" macro="[0]!Sheet1.InsertNewTableRow">
                <anchor moveWithCells="1" sizeWithCells="1">
                  <from>
                    <xdr:col>6</xdr:col>
                    <xdr:colOff>0</xdr:colOff>
                    <xdr:row>1984</xdr:row>
                    <xdr:rowOff>0</xdr:rowOff>
                  </from>
                  <to>
                    <xdr:col>7</xdr:col>
                    <xdr:colOff>0</xdr:colOff>
                    <xdr:row>1985</xdr:row>
                    <xdr:rowOff>0</xdr:rowOff>
                  </to>
                </anchor>
              </controlPr>
            </control>
          </mc:Choice>
        </mc:AlternateContent>
        <mc:AlternateContent xmlns:mc="http://schemas.openxmlformats.org/markup-compatibility/2006">
          <mc:Choice Requires="x14">
            <control shapeId="17669" r:id="rId157" name="Button 2309">
              <controlPr locked="0" defaultSize="0" print="0" autoFill="0" autoPict="0" macro="[0]!Sheet1.deleteRow">
                <anchor moveWithCells="1" sizeWithCells="1">
                  <from>
                    <xdr:col>6</xdr:col>
                    <xdr:colOff>0</xdr:colOff>
                    <xdr:row>1985</xdr:row>
                    <xdr:rowOff>0</xdr:rowOff>
                  </from>
                  <to>
                    <xdr:col>7</xdr:col>
                    <xdr:colOff>0</xdr:colOff>
                    <xdr:row>1986</xdr:row>
                    <xdr:rowOff>0</xdr:rowOff>
                  </to>
                </anchor>
              </controlPr>
            </control>
          </mc:Choice>
        </mc:AlternateContent>
        <mc:AlternateContent xmlns:mc="http://schemas.openxmlformats.org/markup-compatibility/2006">
          <mc:Choice Requires="x14">
            <control shapeId="17670" r:id="rId158" name="Button 2310">
              <controlPr locked="0" defaultSize="0" print="0" autoFill="0" autoPict="0" macro="[0]!Sheet1.deleteProcedure">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17694" r:id="rId159" name="Button 2334">
              <controlPr locked="0" defaultSize="0" print="0" autoFill="0" autoPict="0" macro="[0]!Sheet1.InsertNewTabl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17695" r:id="rId160" name="Button 2335">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17696" r:id="rId161" name="Button 2336">
              <controlPr locked="0" defaultSize="0" print="0" autoFill="0" autoPict="0" macro="[0]!Sheet1.deleteProcedure">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17720" r:id="rId162" name="Button 2360">
              <controlPr locked="0" defaultSize="0" print="0" autoFill="0" autoPict="0" macro="[0]!Sheet1.InsertNewTabl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17721" r:id="rId163" name="Button 2361">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17722" r:id="rId164" name="Button 2362">
              <controlPr locked="0" defaultSize="0" print="0" autoFill="0" autoPict="0" macro="[0]!Sheet1.deleteProcedure">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17746" r:id="rId165" name="Button 2386">
              <controlPr locked="0" defaultSize="0" print="0" autoFill="0" autoPict="0" macro="[0]!Sheet1.InsertNewTabl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17747" r:id="rId166" name="Button 2387">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17748" r:id="rId167" name="Button 2388">
              <controlPr locked="0" defaultSize="0" print="0" autoFill="0" autoPict="0" macro="[0]!Sheet1.deleteProcedure">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17773" r:id="rId168" name="Button 2413">
              <controlPr locked="0" defaultSize="0" print="0" autoFill="0" autoPict="0" macro="[0]!Sheet1.InsertNewTableRow">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17774" r:id="rId169" name="Button 2414">
              <controlPr locked="0" defaultSize="0" print="0" autoFill="0" autoPict="0" macro="[0]!Sheet1.deleteRow">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17775" r:id="rId170" name="Button 2415">
              <controlPr locked="0" defaultSize="0" print="0" autoFill="0" autoPict="0" macro="[0]!Sheet1.deleteProcedure">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17798" r:id="rId171" name="Button 2438">
              <controlPr locked="0" defaultSize="0" print="0" autoFill="0" autoPict="0" macro="[0]!Sheet1.InsertNewTabl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17799" r:id="rId172" name="Button 2439">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17800" r:id="rId173" name="Button 2440">
              <controlPr locked="0" defaultSize="0" print="0" autoFill="0" autoPict="0" macro="[0]!Sheet1.deleteProcedure">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17824" r:id="rId174" name="Button 2464">
              <controlPr locked="0" defaultSize="0" print="0" autoFill="0" autoPict="0" macro="[0]!Sheet1.InsertNewTableRow">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7825" r:id="rId175" name="Button 2465">
              <controlPr locked="0" defaultSize="0" print="0" autoFill="0" autoPict="0" macro="[0]!Sheet1.delet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17826" r:id="rId176" name="Button 2466">
              <controlPr locked="0" defaultSize="0" print="0" autoFill="0" autoPict="0" macro="[0]!Sheet1.deleteProcedure">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17849" r:id="rId177" name="Button 2489">
              <controlPr locked="0" defaultSize="0" print="0" autoFill="0" autoPict="0" macro="[0]!Sheet1.InsertNewTableRow">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17850" r:id="rId178" name="Button 2490">
              <controlPr locked="0" defaultSize="0" print="0" autoFill="0" autoPict="0" macro="[0]!Sheet1.deleteRow">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17851" r:id="rId179" name="Button 2491">
              <controlPr locked="0" defaultSize="0" print="0" autoFill="0" autoPict="0" macro="[0]!Sheet1.deleteProcedure">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17874" r:id="rId180" name="Button 2514">
              <controlPr locked="0" defaultSize="0" print="0" autoFill="0" autoPict="0" macro="[0]!Sheet1.InsertNewTableRow">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17875" r:id="rId181" name="Button 2515">
              <controlPr locked="0" defaultSize="0" print="0" autoFill="0" autoPict="0" macro="[0]!Sheet1.deleteRow">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17876" r:id="rId182" name="Button 2516">
              <controlPr locked="0" defaultSize="0" print="0" autoFill="0" autoPict="0" macro="[0]!Sheet1.deleteProcedure">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17899" r:id="rId183" name="Button 2539">
              <controlPr locked="0" defaultSize="0" print="0" autoFill="0" autoPict="0" macro="[0]!Sheet1.InsertNewTableRow">
                <anchor moveWithCells="1" sizeWithCells="1">
                  <from>
                    <xdr:col>6</xdr:col>
                    <xdr:colOff>0</xdr:colOff>
                    <xdr:row>2269</xdr:row>
                    <xdr:rowOff>0</xdr:rowOff>
                  </from>
                  <to>
                    <xdr:col>7</xdr:col>
                    <xdr:colOff>0</xdr:colOff>
                    <xdr:row>2270</xdr:row>
                    <xdr:rowOff>0</xdr:rowOff>
                  </to>
                </anchor>
              </controlPr>
            </control>
          </mc:Choice>
        </mc:AlternateContent>
        <mc:AlternateContent xmlns:mc="http://schemas.openxmlformats.org/markup-compatibility/2006">
          <mc:Choice Requires="x14">
            <control shapeId="17900" r:id="rId184" name="Button 2540">
              <controlPr locked="0" defaultSize="0" print="0" autoFill="0" autoPict="0" macro="[0]!Sheet1.deleteRow">
                <anchor moveWithCells="1" sizeWithCells="1">
                  <from>
                    <xdr:col>6</xdr:col>
                    <xdr:colOff>0</xdr:colOff>
                    <xdr:row>2270</xdr:row>
                    <xdr:rowOff>0</xdr:rowOff>
                  </from>
                  <to>
                    <xdr:col>7</xdr:col>
                    <xdr:colOff>0</xdr:colOff>
                    <xdr:row>2271</xdr:row>
                    <xdr:rowOff>0</xdr:rowOff>
                  </to>
                </anchor>
              </controlPr>
            </control>
          </mc:Choice>
        </mc:AlternateContent>
        <mc:AlternateContent xmlns:mc="http://schemas.openxmlformats.org/markup-compatibility/2006">
          <mc:Choice Requires="x14">
            <control shapeId="17901" r:id="rId185" name="Button 2541">
              <controlPr locked="0" defaultSize="0" print="0" autoFill="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7924" r:id="rId186" name="Button 2564">
              <controlPr locked="0" defaultSize="0" print="0" autoFill="0" autoPict="0" macro="[0]!Sheet1.InsertNewTabl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17925" r:id="rId187" name="Button 2565">
              <controlPr locked="0" defaultSize="0" print="0" autoFill="0" autoPict="0" macro="[0]!Sheet1.delet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17926" r:id="rId188" name="Button 2566">
              <controlPr locked="0" defaultSize="0" print="0" autoFill="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7949" r:id="rId189" name="Button 2589">
              <controlPr locked="0" defaultSize="0" print="0" autoFill="0" autoPict="0" macro="[0]!Sheet1.InsertNewTabl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17950" r:id="rId190" name="Button 2590">
              <controlPr locked="0" defaultSize="0" print="0" autoFill="0" autoPict="0" macro="[0]!Sheet1.deleteRow">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7951" r:id="rId191" name="Button 2591">
              <controlPr locked="0" defaultSize="0" print="0" autoFill="0" autoPict="0" macro="[0]!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17974" r:id="rId192" name="Button 2614">
              <controlPr locked="0" defaultSize="0" print="0" autoFill="0" autoPict="0" macro="[0]!Sheet1.InsertNewTableRow">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17975" r:id="rId193" name="Button 2615">
              <controlPr locked="0" defaultSize="0" print="0" autoFill="0" autoPict="0" macro="[0]!Sheet1.deleteRow">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17976" r:id="rId194" name="Button 2616">
              <controlPr locked="0" defaultSize="0" print="0" autoFill="0" autoPict="0" macro="[0]!Sheet1.deleteProcedure">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18236" r:id="rId195" name="Button 2876">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8237" r:id="rId196" name="Button 2877">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8238" r:id="rId197" name="Button 2878">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8240" r:id="rId198" name="Button 2880">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8241" r:id="rId199" name="Button 2881">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8242" r:id="rId200" name="Button 2882">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8243" r:id="rId201" name="Button 2883">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8244" r:id="rId202" name="Button 2884">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8245" r:id="rId203" name="Button 2885">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8246" r:id="rId204" name="Button 2886">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8247" r:id="rId205" name="Button 2887">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8248" r:id="rId206" name="Button 2888">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8249" r:id="rId207" name="Button 2889">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8250" r:id="rId208" name="Button 2890">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8251" r:id="rId209" name="Button 2891">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8252" r:id="rId210" name="Button 2892">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8253" r:id="rId211" name="Button 2893">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8254" r:id="rId212" name="Button 2894">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8255" r:id="rId213" name="Button 2895">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8256" r:id="rId214" name="Button 2896">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8257" r:id="rId215" name="Button 2897">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8258" r:id="rId216" name="Button 2898">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18259" r:id="rId217" name="Button 2899">
              <controlPr locked="0" defaultSize="0" print="0" autoFill="0" autoPict="0" macro="[0]!Sheet1.delet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8260" r:id="rId218" name="Button 2900">
              <controlPr locked="0" defaultSize="0" print="0" autoFill="0" autoPict="0" macro="[0]!Sheet1.deleteRow">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8261" r:id="rId219" name="Button 2901">
              <controlPr locked="0" defaultSize="0" print="0" autoFill="0" autoPict="0" macro="[0]!Sheet1.delet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8262" r:id="rId220" name="Button 2902">
              <controlPr locked="0" defaultSize="0" print="0" autoFill="0" autoPict="0" macro="[0]!Sheet1.delet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8263" r:id="rId221" name="Button 2903">
              <controlPr locked="0" defaultSize="0" print="0" autoFill="0" autoPict="0" macro="[0]!Sheet1.delet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8264" r:id="rId222" name="Button 2904">
              <controlPr locked="0" defaultSize="0" print="0" autoFill="0" autoPict="0" macro="[0]!Sheet1.delet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8265" r:id="rId223" name="Button 2905">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8266" r:id="rId224" name="Button 2906">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8267" r:id="rId225" name="Button 2907">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8268" r:id="rId226" name="Button 2908">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8269" r:id="rId227" name="Button 2909">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8270" r:id="rId228" name="Button 2910">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8271" r:id="rId229" name="Button 2911">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8272" r:id="rId230" name="Button 2912">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8273" r:id="rId231" name="Button 2913">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8274" r:id="rId232" name="Button 2914">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8275" r:id="rId233" name="Button 2915">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8276" r:id="rId234" name="Button 2916">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8277" r:id="rId235" name="Button 2917">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8278" r:id="rId236" name="Button 2918">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8279" r:id="rId237" name="Button 2919">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8280" r:id="rId238" name="Button 2920">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8281" r:id="rId239" name="Button 2921">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8282" r:id="rId240" name="Button 2922">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8283" r:id="rId241" name="Button 2923">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8284" r:id="rId242" name="Button 2924">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8285" r:id="rId243" name="Button 2925">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8286" r:id="rId244" name="Button 2926">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8287" r:id="rId245" name="Button 2927">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8288" r:id="rId246" name="Button 2928">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8289" r:id="rId247" name="Button 2929">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8290" r:id="rId248" name="Button 2930">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8291" r:id="rId249" name="Button 2931">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8292" r:id="rId250" name="Button 2932">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8293" r:id="rId251" name="Button 2933">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8294" r:id="rId252" name="Button 2934">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8295" r:id="rId253" name="Button 2935">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8296" r:id="rId254" name="Button 2936">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8297" r:id="rId255" name="Button 2937">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8298" r:id="rId256" name="Button 2938">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8299" r:id="rId257" name="Button 2939">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8300" r:id="rId258" name="Button 2940">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8301" r:id="rId259" name="Button 2941">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8302" r:id="rId260" name="Button 2942">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8303" r:id="rId261" name="Button 2943">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8304" r:id="rId262" name="Button 2944">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8305" r:id="rId263" name="Button 2945">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8306" r:id="rId264" name="Button 2946">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8307" r:id="rId265" name="Button 2947">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8308" r:id="rId266" name="Button 2948">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8309" r:id="rId267" name="Button 2949">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8310" r:id="rId268" name="Button 2950">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8311" r:id="rId269" name="Button 2951">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8312" r:id="rId270" name="Button 2952">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8313" r:id="rId271" name="Button 2953">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8314" r:id="rId272" name="Button 2954">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8315" r:id="rId273" name="Button 2955">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8316" r:id="rId274" name="Button 2956">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8317" r:id="rId275" name="Button 2957">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8318" r:id="rId276" name="Button 2958">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8319" r:id="rId277" name="Button 2959">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8320" r:id="rId278" name="Button 2960">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8321" r:id="rId279" name="Button 2961">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8322" r:id="rId280" name="Button 2962">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8323" r:id="rId281" name="Button 2963">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8324" r:id="rId282" name="Button 2964">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8325" r:id="rId283" name="Button 2965">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8326" r:id="rId284" name="Button 2966">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8327" r:id="rId285" name="Button 2967">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8328" r:id="rId286" name="Button 2968">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8329" r:id="rId287" name="Button 2969">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8330" r:id="rId288" name="Button 2970">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8332" r:id="rId289" name="Button 2972">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8333" r:id="rId290" name="Button 2973">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8334" r:id="rId291" name="Button 2974">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8335" r:id="rId292" name="Button 2975">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8336" r:id="rId293" name="Button 2976">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8337" r:id="rId294" name="Button 2977">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8338" r:id="rId295" name="Button 2978">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8339" r:id="rId296" name="Button 2979">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8340" r:id="rId297" name="Button 2980">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8341" r:id="rId298" name="Button 2981">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8342" r:id="rId299" name="Button 2982">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8343" r:id="rId300" name="Button 2983">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8344" r:id="rId301" name="Button 2984">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8345" r:id="rId302" name="Button 2985">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8346" r:id="rId303" name="Button 2986">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8347" r:id="rId304" name="Button 2987">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8348" r:id="rId305" name="Button 2988">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8349" r:id="rId306" name="Button 2989">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8350" r:id="rId307" name="Button 2990">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8351" r:id="rId308" name="Button 2991">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8352" r:id="rId309" name="Button 2992">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8353" r:id="rId310" name="Button 2993">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8362" r:id="rId311" name="Button 3002">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8363" r:id="rId312" name="Button 3003">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8364" r:id="rId313" name="Button 3004">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8365" r:id="rId314" name="Button 3005">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8366" r:id="rId315" name="Button 3006">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8367" r:id="rId316" name="Button 3007">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8368" r:id="rId317" name="Button 3008">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8369" r:id="rId318" name="Button 3009">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8370" r:id="rId319" name="Button 3010">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8371" r:id="rId320" name="Button 3011">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8372" r:id="rId321" name="Button 3012">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8373" r:id="rId322" name="Button 3013">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8374" r:id="rId323" name="Button 3014">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8375" r:id="rId324" name="Button 3015">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8376" r:id="rId325" name="Button 3016">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8377" r:id="rId326" name="Button 3017">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8378" r:id="rId327" name="Button 3018">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8379" r:id="rId328" name="Button 3019">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8380" r:id="rId329" name="Button 3020">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8381" r:id="rId330" name="Button 3021">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8382" r:id="rId331" name="Button 3022">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8383" r:id="rId332" name="Button 3023">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8384" r:id="rId333" name="Button 3024">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8385" r:id="rId334" name="Button 3025">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8386" r:id="rId335" name="Button 3026">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8387" r:id="rId336" name="Button 3027">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8388" r:id="rId337" name="Button 3028">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8389" r:id="rId338" name="Button 3029">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8390" r:id="rId339" name="Button 3030">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8391" r:id="rId340" name="Button 3031">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8392" r:id="rId341" name="Button 3032">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8393" r:id="rId342" name="Button 3033">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8394" r:id="rId343" name="Button 3034">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8395" r:id="rId344" name="Button 3035">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8396" r:id="rId345" name="Button 3036">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8397" r:id="rId346" name="Button 3037">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8398" r:id="rId347" name="Button 3038">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8399" r:id="rId348" name="Button 3039">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8400" r:id="rId349" name="Button 3040">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8401" r:id="rId350" name="Button 3041">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8402" r:id="rId351" name="Button 3042">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8403" r:id="rId352" name="Button 3043">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8404" r:id="rId353" name="Button 3044">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8405" r:id="rId354" name="Button 3045">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8406" r:id="rId355" name="Button 3046">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8407" r:id="rId356" name="Button 3047">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8408" r:id="rId357" name="Button 3048">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8409" r:id="rId358" name="Button 3049">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8410" r:id="rId359" name="Button 3050">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8411" r:id="rId360" name="Button 3051">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8412" r:id="rId361" name="Button 3052">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8413" r:id="rId362" name="Button 3053">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8414" r:id="rId363" name="Button 3054">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8415" r:id="rId364" name="Button 3055">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8416" r:id="rId365" name="Button 3056">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8417" r:id="rId366" name="Button 3057">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8418" r:id="rId367" name="Button 3058">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8419" r:id="rId368" name="Button 3059">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8420" r:id="rId369" name="Button 3060">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8421" r:id="rId370" name="Button 3061">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8422" r:id="rId371" name="Button 3062">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8423" r:id="rId372" name="Button 3063">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8424" r:id="rId373" name="Button 3064">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8425" r:id="rId374" name="Button 3065">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8426" r:id="rId375" name="Button 3066">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8427" r:id="rId376" name="Button 3067">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8428" r:id="rId377" name="Button 3068">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8429" r:id="rId378" name="Button 3069">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8430" r:id="rId379" name="Button 3070">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8431" r:id="rId380" name="Button 3071">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22528" r:id="rId381" name="Button 3072">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22529" r:id="rId382" name="Button 3073">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22530" r:id="rId383" name="Button 3074">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22531" r:id="rId384" name="Button 3075">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22532" r:id="rId385" name="Button 3076">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22533" r:id="rId386" name="Button 3077">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22534" r:id="rId387" name="Button 3078">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22535" r:id="rId388" name="Button 3079">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22536" r:id="rId389" name="Button 3080">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22537" r:id="rId390" name="Button 3081">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22538" r:id="rId391" name="Button 3082">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22539" r:id="rId392" name="Button 3083">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22541" r:id="rId393" name="Button 3085">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22542" r:id="rId394" name="Button 3086">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22543" r:id="rId395" name="Button 3087">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22544" r:id="rId396" name="Button 3088">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22545" r:id="rId397" name="Button 3089">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22546" r:id="rId398" name="Button 3090">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22547" r:id="rId399" name="Button 3091">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22548" r:id="rId400" name="Button 3092">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22549" r:id="rId401" name="Button 3093">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22550" r:id="rId402" name="Button 3094">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22551" r:id="rId403" name="Button 3095">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22552" r:id="rId404" name="Button 3096">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22553" r:id="rId405" name="Button 3097">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22554" r:id="rId406" name="Button 3098">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22555" r:id="rId407" name="Button 3099">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22556" r:id="rId408" name="Button 3100">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22557" r:id="rId409" name="Button 3101">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22558" r:id="rId410" name="Button 3102">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22559" r:id="rId411" name="Button 3103">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22560" r:id="rId412" name="Button 3104">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22561" r:id="rId413" name="Button 3105">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22562" r:id="rId414" name="Button 3106">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22563" r:id="rId415" name="Button 3107">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22564" r:id="rId416" name="Button 3108">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22565" r:id="rId417" name="Button 3109">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22566" r:id="rId418" name="Button 3110">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22567" r:id="rId419" name="Button 3111">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22570" r:id="rId420" name="Button 3114">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22571" r:id="rId421" name="Button 3115">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22572" r:id="rId422" name="Button 3116">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22573" r:id="rId423" name="Button 3117">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22574" r:id="rId424" name="Button 3118">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22575" r:id="rId425" name="Button 3119">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22576" r:id="rId426" name="Button 3120">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22577" r:id="rId427" name="Button 3121">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22578" r:id="rId428" name="Button 3122">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22579" r:id="rId429" name="Button 3123">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22580" r:id="rId430" name="Button 3124">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22581" r:id="rId431" name="Button 3125">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22582" r:id="rId432" name="Button 3126">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22583" r:id="rId433" name="Button 3127">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22584" r:id="rId434" name="Button 3128">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22585" r:id="rId435" name="Button 3129">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22586" r:id="rId436" name="Button 3130">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22587" r:id="rId437" name="Button 3131">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22588" r:id="rId438" name="Button 3132">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22589" r:id="rId439" name="Button 3133">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22590" r:id="rId440" name="Button 3134">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22591" r:id="rId441" name="Button 3135">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22592" r:id="rId442" name="Button 3136">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22593" r:id="rId443" name="Button 3137">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22594" r:id="rId444" name="Button 3138">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22595" r:id="rId445" name="Button 3139">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22596" r:id="rId446" name="Button 3140">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22597" r:id="rId447" name="Button 3141">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22598" r:id="rId448" name="Button 3142">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22599" r:id="rId449" name="Button 3143">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22600" r:id="rId450" name="Button 3144">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22601" r:id="rId451" name="Button 3145">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22602" r:id="rId452" name="Button 3146">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22603" r:id="rId453" name="Button 3147">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22604" r:id="rId454" name="Button 3148">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22605" r:id="rId455" name="Button 3149">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22606" r:id="rId456" name="Button 3150">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22607" r:id="rId457" name="Button 3151">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22608" r:id="rId458" name="Button 3152">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22609" r:id="rId459" name="Button 3153">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22610" r:id="rId460" name="Button 3154">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22611" r:id="rId461" name="Button 3155">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22612" r:id="rId462" name="Button 3156">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22613" r:id="rId463" name="Button 3157">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22614" r:id="rId464" name="Button 3158">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22615" r:id="rId465" name="Button 3159">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22616" r:id="rId466" name="Button 3160">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22617" r:id="rId467" name="Button 3161">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22618" r:id="rId468" name="Button 3162">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22619" r:id="rId469" name="Button 3163">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22620" r:id="rId470" name="Button 3164">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22621" r:id="rId471" name="Button 3165">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22622" r:id="rId472" name="Button 3166">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22623" r:id="rId473" name="Button 3167">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22624" r:id="rId474" name="Button 3168">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22625" r:id="rId475" name="Button 3169">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22626" r:id="rId476" name="Button 3170">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22627" r:id="rId477" name="Button 3171">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22628" r:id="rId478" name="Button 3172">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22629" r:id="rId479" name="Button 3173">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22630" r:id="rId480" name="Button 3174">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22631" r:id="rId481" name="Button 3175">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22632" r:id="rId482" name="Button 3176">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22633" r:id="rId483" name="Button 3177">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22634" r:id="rId484" name="Button 3178">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22635" r:id="rId485" name="Button 3179">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22636" r:id="rId486" name="Button 3180">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22637" r:id="rId487" name="Button 3181">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22638" r:id="rId488" name="Button 3182">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22639" r:id="rId489" name="Button 3183">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22640" r:id="rId490" name="Button 3184">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22641" r:id="rId491" name="Button 3185">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22642" r:id="rId492" name="Button 3186">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22643" r:id="rId493" name="Button 3187">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22644" r:id="rId494" name="Button 3188">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22645" r:id="rId495" name="Button 3189">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22646" r:id="rId496" name="Button 3190">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22647" r:id="rId497" name="Button 3191">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22648" r:id="rId498" name="Button 3192">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22649" r:id="rId499" name="Button 3193">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22650" r:id="rId500" name="Button 3194">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22651" r:id="rId501" name="Button 3195">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22652" r:id="rId502" name="Button 3196">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22653" r:id="rId503" name="Button 3197">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22654" r:id="rId504" name="Button 3198">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22655" r:id="rId505" name="Button 3199">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22656" r:id="rId506" name="Button 3200">
              <controlPr locked="0" defaultSize="0" print="0" autoFill="0" autoPict="0" macro="[0]!Sheet1.deleteRow">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22657" r:id="rId507" name="Button 3201">
              <controlPr locked="0" defaultSize="0" print="0" autoFill="0" autoPict="0" macro="[0]!Sheet1.deleteRow">
                <anchor moveWithCells="1" sizeWithCells="1">
                  <from>
                    <xdr:col>6</xdr:col>
                    <xdr:colOff>0</xdr:colOff>
                    <xdr:row>415</xdr:row>
                    <xdr:rowOff>0</xdr:rowOff>
                  </from>
                  <to>
                    <xdr:col>7</xdr:col>
                    <xdr:colOff>0</xdr:colOff>
                    <xdr:row>416</xdr:row>
                    <xdr:rowOff>0</xdr:rowOff>
                  </to>
                </anchor>
              </controlPr>
            </control>
          </mc:Choice>
        </mc:AlternateContent>
        <mc:AlternateContent xmlns:mc="http://schemas.openxmlformats.org/markup-compatibility/2006">
          <mc:Choice Requires="x14">
            <control shapeId="22658" r:id="rId508" name="Button 3202">
              <controlPr locked="0" defaultSize="0" print="0" autoFill="0" autoPict="0" macro="[0]!Sheet1.delet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22659" r:id="rId509" name="Button 3203">
              <controlPr locked="0" defaultSize="0" print="0" autoFill="0" autoPict="0" macro="[0]!Sheet1.delet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22660" r:id="rId510" name="Button 3204">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22661" r:id="rId511" name="Button 3205">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22662" r:id="rId512" name="Button 3206">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22663" r:id="rId513" name="Button 3207">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22664" r:id="rId514" name="Button 3208">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22665" r:id="rId515" name="Button 3209">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22666" r:id="rId516" name="Button 3210">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22667" r:id="rId517" name="Button 3211">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22668" r:id="rId518" name="Button 3212">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22669" r:id="rId519" name="Button 3213">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22670" r:id="rId520" name="Button 3214">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22671" r:id="rId521" name="Button 3215">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22672" r:id="rId522" name="Button 3216">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22673" r:id="rId523" name="Button 3217">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22674" r:id="rId524" name="Button 3218">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22675" r:id="rId525" name="Button 3219">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22676" r:id="rId526" name="Button 3220">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22677" r:id="rId527" name="Button 3221">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22678" r:id="rId528" name="Button 3222">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22679" r:id="rId529" name="Button 3223">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22680" r:id="rId530" name="Button 3224">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22681" r:id="rId531" name="Button 3225">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22682" r:id="rId532" name="Button 3226">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22683" r:id="rId533" name="Button 3227">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22684" r:id="rId534" name="Button 3228">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22685" r:id="rId535" name="Button 3229">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22686" r:id="rId536" name="Button 3230">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22687" r:id="rId537" name="Button 3231">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22688" r:id="rId538" name="Button 3232">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22689" r:id="rId539" name="Button 3233">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22690" r:id="rId540" name="Button 3234">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22691" r:id="rId541" name="Button 3235">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22692" r:id="rId542" name="Button 3236">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22693" r:id="rId543" name="Button 3237">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22694" r:id="rId544" name="Button 3238">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22695" r:id="rId545" name="Button 3239">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22696" r:id="rId546" name="Button 3240">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22697" r:id="rId547" name="Button 3241">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22698" r:id="rId548" name="Button 3242">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22699" r:id="rId549" name="Button 3243">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22700" r:id="rId550" name="Button 3244">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22701" r:id="rId551" name="Button 3245">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22702" r:id="rId552" name="Button 3246">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22703" r:id="rId553" name="Button 3247">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22706" r:id="rId554" name="Button 3250">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22707" r:id="rId555" name="Button 3251">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22708" r:id="rId556" name="Button 3252">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22709" r:id="rId557" name="Button 3253">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2710" r:id="rId558" name="Button 3254">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2711" r:id="rId559" name="Button 3255">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2712" r:id="rId560" name="Button 3256">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2713" r:id="rId561" name="Button 3257">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2714" r:id="rId562" name="Button 3258">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2715" r:id="rId563" name="Button 3259">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2716" r:id="rId564" name="Button 3260">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2717" r:id="rId565" name="Button 3261">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2718" r:id="rId566" name="Button 3262">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2719" r:id="rId567" name="Button 3263">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2720" r:id="rId568" name="Button 3264">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2721" r:id="rId569" name="Button 3265">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2722" r:id="rId570" name="Button 3266">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2723" r:id="rId571" name="Button 3267">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2724" r:id="rId572" name="Button 3268">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2725" r:id="rId573" name="Button 3269">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2726" r:id="rId574" name="Button 3270">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2727" r:id="rId575" name="Button 3271">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2728" r:id="rId576" name="Button 3272">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2729" r:id="rId577" name="Button 3273">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2730" r:id="rId578" name="Button 3274">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2731" r:id="rId579" name="Button 3275">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2732" r:id="rId580" name="Button 3276">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2733" r:id="rId581" name="Button 3277">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2734" r:id="rId582" name="Button 3278">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2735" r:id="rId583" name="Button 3279">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2736" r:id="rId584" name="Button 3280">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2737" r:id="rId585" name="Button 3281">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2738" r:id="rId586" name="Button 3282">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2739" r:id="rId587" name="Button 3283">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2740" r:id="rId588" name="Button 3284">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2741" r:id="rId589" name="Button 3285">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2742" r:id="rId590" name="Button 3286">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2743" r:id="rId591" name="Button 3287">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2744" r:id="rId592" name="Button 3288">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2745" r:id="rId593" name="Button 3289">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2746" r:id="rId594" name="Button 3290">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2747" r:id="rId595" name="Button 3291">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2748" r:id="rId596" name="Button 3292">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2749" r:id="rId597" name="Button 3293">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2750" r:id="rId598" name="Button 3294">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2751" r:id="rId599" name="Button 3295">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2752" r:id="rId600" name="Button 3296">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2753" r:id="rId601" name="Button 3297">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2754" r:id="rId602" name="Button 3298">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2755" r:id="rId603" name="Button 3299">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2756" r:id="rId604" name="Button 3300">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2757" r:id="rId605" name="Button 3301">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2758" r:id="rId606" name="Button 3302">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2759" r:id="rId607" name="Button 3303">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2760" r:id="rId608" name="Button 3304">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2761" r:id="rId609" name="Button 3305">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2762" r:id="rId610" name="Button 3306">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2763" r:id="rId611" name="Button 3307">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2764" r:id="rId612" name="Button 3308">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2765" r:id="rId613" name="Button 3309">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2766" r:id="rId614" name="Button 3310">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2767" r:id="rId615" name="Button 3311">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2768" r:id="rId616" name="Button 3312">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2769" r:id="rId617" name="Button 3313">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2770" r:id="rId618" name="Button 3314">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2771" r:id="rId619" name="Button 3315">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2772" r:id="rId620" name="Button 3316">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2773" r:id="rId621" name="Button 3317">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2774" r:id="rId622" name="Button 3318">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2775" r:id="rId623" name="Button 3319">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2776" r:id="rId624" name="Button 3320">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2777" r:id="rId625" name="Button 3321">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2778" r:id="rId626" name="Button 3322">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2779" r:id="rId627" name="Button 3323">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2780" r:id="rId628" name="Button 3324">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2781" r:id="rId629" name="Button 3325">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2782" r:id="rId630" name="Button 3326">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2783" r:id="rId631" name="Button 3327">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2784" r:id="rId632" name="Button 3328">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2785" r:id="rId633" name="Button 3329">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2786" r:id="rId634" name="Button 3330">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22787" r:id="rId635" name="Button 3331">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22788" r:id="rId636" name="Button 3332">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2789" r:id="rId637" name="Button 3333">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22790" r:id="rId638" name="Button 3334">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22791" r:id="rId639" name="Button 3335">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22792" r:id="rId640" name="Button 3336">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22793" r:id="rId641" name="Button 3337">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22794" r:id="rId642" name="Button 3338">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22795" r:id="rId643" name="Button 3339">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2796" r:id="rId644" name="Button 3340">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2797" r:id="rId645" name="Button 3341">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2798" r:id="rId646" name="Button 3342">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2799" r:id="rId647" name="Button 3343">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2800" r:id="rId648" name="Button 3344">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2801" r:id="rId649" name="Button 3345">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2802" r:id="rId650" name="Button 3346">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2803" r:id="rId651" name="Button 3347">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2804" r:id="rId652" name="Button 3348">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2805" r:id="rId653" name="Button 3349">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2806" r:id="rId654" name="Button 3350">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2807" r:id="rId655" name="Button 3351">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2808" r:id="rId656" name="Button 3352">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2809" r:id="rId657" name="Button 3353">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2810" r:id="rId658" name="Button 3354">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2811" r:id="rId659" name="Button 3355">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2812" r:id="rId660" name="Button 3356">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2813" r:id="rId661" name="Button 3357">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2814" r:id="rId662" name="Button 3358">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2815" r:id="rId663" name="Button 3359">
              <controlPr locked="0" defaultSize="0" print="0" autoFill="0" autoPict="0" macro="[0]!Sheet1.delet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2816" r:id="rId664" name="Button 3360">
              <controlPr locked="0" defaultSize="0" print="0" autoFill="0" autoPict="0" macro="[0]!Sheet1.delet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2817" r:id="rId665" name="Button 3361">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2818" r:id="rId666" name="Button 3362">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2819" r:id="rId667" name="Button 3363">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2825" r:id="rId668" name="Button 3369">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2826" r:id="rId669" name="Button 3370">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2827" r:id="rId670" name="Button 3371">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2828" r:id="rId671" name="Button 3372">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2829" r:id="rId672" name="Button 3373">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2830" r:id="rId673" name="Button 3374">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2831" r:id="rId674" name="Button 3375">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2832" r:id="rId675" name="Button 3376">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2833" r:id="rId676" name="Button 3377">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2834" r:id="rId677" name="Button 3378">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2835" r:id="rId678" name="Button 3379">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2836" r:id="rId679" name="Button 3380">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2837" r:id="rId680" name="Button 3381">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2838" r:id="rId681" name="Button 3382">
              <controlPr locked="0" defaultSize="0" print="0" autoFill="0" autoPict="0" macro="[0]!Sheet1.delet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2839" r:id="rId682" name="Button 3383">
              <controlPr locked="0" defaultSize="0" print="0" autoFill="0" autoPict="0" macro="[0]!Sheet1.delet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2840" r:id="rId683" name="Button 3384">
              <controlPr locked="0" defaultSize="0" print="0" autoFill="0" autoPict="0" macro="[0]!Sheet1.deleteRow">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22841" r:id="rId684" name="Button 3385">
              <controlPr locked="0" defaultSize="0" print="0" autoFill="0" autoPict="0" macro="[0]!Sheet1.delet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2842" r:id="rId685" name="Button 3386">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2843" r:id="rId686" name="Button 3387">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22844" r:id="rId687" name="Button 3388">
              <controlPr locked="0" defaultSize="0" print="0" autoFill="0" autoPict="0" macro="[0]!Sheet1.delet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2845" r:id="rId688" name="Button 3389">
              <controlPr locked="0" defaultSize="0" print="0" autoFill="0" autoPict="0" macro="[0]!Sheet1.delet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2846" r:id="rId689" name="Button 3390">
              <controlPr locked="0" defaultSize="0" print="0" autoFill="0" autoPict="0" macro="[0]!Sheet1.deleteRow">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2847" r:id="rId690" name="Button 3391">
              <controlPr locked="0" defaultSize="0" print="0" autoFill="0" autoPict="0" macro="[0]!Sheet1.delet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2848" r:id="rId691" name="Button 3392">
              <controlPr locked="0" defaultSize="0" print="0" autoFill="0" autoPict="0" macro="[0]!Sheet1.delet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2849" r:id="rId692" name="Button 3393">
              <controlPr locked="0" defaultSize="0" print="0" autoFill="0" autoPict="0" macro="[0]!Sheet1.delet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2850" r:id="rId693" name="Button 3394">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2851" r:id="rId694" name="Button 3395">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2852" r:id="rId695" name="Button 3396">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2853" r:id="rId696" name="Button 3397">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2854" r:id="rId697" name="Button 3398">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2855" r:id="rId698" name="Button 3399">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2856" r:id="rId699" name="Button 3400">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2857" r:id="rId700" name="Button 3401">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2858" r:id="rId701" name="Button 3402">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2859" r:id="rId702" name="Button 3403">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2860" r:id="rId703" name="Button 3404">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2861" r:id="rId704" name="Button 3405">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2863" r:id="rId705" name="Button 3407">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22864" r:id="rId706" name="Button 3408">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22865" r:id="rId707" name="Button 3409">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22866" r:id="rId708" name="Button 3410">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22867" r:id="rId709" name="Button 3411">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22868" r:id="rId710" name="Button 3412">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22869" r:id="rId711" name="Button 3413">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22870" r:id="rId712" name="Button 3414">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22871" r:id="rId713" name="Button 3415">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22872" r:id="rId714" name="Button 3416">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22873" r:id="rId715" name="Button 3417">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22874" r:id="rId716" name="Button 3418">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22875" r:id="rId717" name="Button 3419">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22876" r:id="rId718" name="Button 3420">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22877" r:id="rId719" name="Button 3421">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22878" r:id="rId720" name="Button 3422">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22879" r:id="rId721" name="Button 3423">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22880" r:id="rId722" name="Button 3424">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22881" r:id="rId723" name="Button 3425">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22882" r:id="rId724" name="Button 3426">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22883" r:id="rId725" name="Button 3427">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22884" r:id="rId726" name="Button 3428">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22885" r:id="rId727" name="Button 3429">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22886" r:id="rId728" name="Button 3430">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22887" r:id="rId729" name="Button 3431">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22888" r:id="rId730" name="Button 3432">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22889" r:id="rId731" name="Button 3433">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22890" r:id="rId732" name="Button 3434">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22891" r:id="rId733" name="Button 3435">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22892" r:id="rId734" name="Button 3436">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22893" r:id="rId735" name="Button 3437">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22894" r:id="rId736" name="Button 3438">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22895" r:id="rId737" name="Button 3439">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22896" r:id="rId738" name="Button 3440">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22897" r:id="rId739" name="Button 3441">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22898" r:id="rId740" name="Button 3442">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22899" r:id="rId741" name="Button 3443">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22900" r:id="rId742" name="Button 3444">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22901" r:id="rId743" name="Button 3445">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22902" r:id="rId744" name="Button 3446">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22903" r:id="rId745" name="Button 3447">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22904" r:id="rId746" name="Button 3448">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22905" r:id="rId747" name="Button 3449">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22906" r:id="rId748" name="Button 3450">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22907" r:id="rId749" name="Button 3451">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22908" r:id="rId750" name="Button 3452">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22909" r:id="rId751" name="Button 3453">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22910" r:id="rId752" name="Button 3454">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22911" r:id="rId753" name="Button 3455">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22912" r:id="rId754" name="Button 3456">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22913" r:id="rId755" name="Button 3457">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22914" r:id="rId756" name="Button 3458">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22915" r:id="rId757" name="Button 3459">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22916" r:id="rId758" name="Button 3460">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22917" r:id="rId759" name="Button 3461">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22918" r:id="rId760" name="Button 3462">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22919" r:id="rId761" name="Button 3463">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22920" r:id="rId762" name="Button 3464">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22921" r:id="rId763" name="Button 3465">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22922" r:id="rId764" name="Button 3466">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22923" r:id="rId765" name="Button 3467">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22924" r:id="rId766" name="Button 3468">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22925" r:id="rId767" name="Button 3469">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22926" r:id="rId768" name="Button 3470">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22927" r:id="rId769" name="Button 3471">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22928" r:id="rId770" name="Button 3472">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22977" r:id="rId771" name="Button 3521">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22978" r:id="rId772" name="Button 3522">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22979" r:id="rId773" name="Button 3523">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22980" r:id="rId774" name="Button 3524">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22981" r:id="rId775" name="Button 3525">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22982" r:id="rId776" name="Button 3526">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22986" r:id="rId777" name="Button 3530">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2987" r:id="rId778" name="Button 3531">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2988" r:id="rId779" name="Button 3532">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2989" r:id="rId780" name="Button 3533">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2990" r:id="rId781" name="Button 3534">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2991" r:id="rId782" name="Button 3535">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2992" r:id="rId783" name="Button 3536">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2993" r:id="rId784" name="Button 3537">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2994" r:id="rId785" name="Button 3538">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2995" r:id="rId786" name="Button 3539">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2996" r:id="rId787" name="Button 3540">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2997" r:id="rId788" name="Button 3541">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2998" r:id="rId789" name="Button 3542">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2999" r:id="rId790" name="Button 3543">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3000" r:id="rId791" name="Button 3544">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3001" r:id="rId792" name="Button 3545">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3002" r:id="rId793" name="Button 3546">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3003" r:id="rId794" name="Button 3547">
              <controlPr locked="0" defaultSize="0" print="0" autoFill="0" autoPict="0" macro="[0]!Sheet1.delet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3004" r:id="rId795" name="Button 3548">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3005" r:id="rId796" name="Button 3549">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3006" r:id="rId797" name="Button 3550">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3007" r:id="rId798" name="Button 3551">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3008" r:id="rId799" name="Button 3552">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3009" r:id="rId800" name="Button 3553">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3010" r:id="rId801" name="Button 3554">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3011" r:id="rId802" name="Button 3555">
              <controlPr locked="0" defaultSize="0" print="0" autoFill="0" autoPict="0" macro="[0]!Sheet1.delet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3012" r:id="rId803" name="Button 3556">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3013" r:id="rId804" name="Button 3557">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3014" r:id="rId805" name="Button 3558">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3015" r:id="rId806" name="Button 3559">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3016" r:id="rId807" name="Button 3560">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3017" r:id="rId808" name="Button 3561">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3018" r:id="rId809" name="Button 3562">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3019" r:id="rId810" name="Button 3563">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3020" r:id="rId811" name="Button 3564">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3021" r:id="rId812" name="Button 3565">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3022" r:id="rId813" name="Button 3566">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3023" r:id="rId814" name="Button 3567">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3024" r:id="rId815" name="Button 3568">
              <controlPr locked="0" defaultSize="0" print="0" autoFill="0" autoPict="0" macro="[0]!Sheet1.delet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3025" r:id="rId816" name="Button 3569">
              <controlPr locked="0" defaultSize="0" print="0" autoFill="0" autoPict="0" macro="[0]!Sheet1.delet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3026" r:id="rId817" name="Button 3570">
              <controlPr locked="0" defaultSize="0" print="0" autoFill="0" autoPict="0" macro="[0]!Sheet1.delet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3027" r:id="rId818" name="Button 3571">
              <controlPr locked="0" defaultSize="0" print="0" autoFill="0" autoPict="0" macro="[0]!Sheet1.delet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3028" r:id="rId819" name="Button 3572">
              <controlPr locked="0" defaultSize="0" print="0" autoFill="0" autoPict="0" macro="[0]!Sheet1.delet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3029" r:id="rId820" name="Button 3573">
              <controlPr locked="0" defaultSize="0" print="0" autoFill="0" autoPict="0" macro="[0]!Sheet1.deleteRow">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23030" r:id="rId821" name="Button 3574">
              <controlPr locked="0" defaultSize="0" print="0" autoFill="0" autoPict="0" macro="[0]!Sheet1.delet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3031" r:id="rId822" name="Button 3575">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3032" r:id="rId823" name="Button 3576">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3033" r:id="rId824" name="Button 3577">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3034" r:id="rId825" name="Button 3578">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3035" r:id="rId826" name="Button 3579">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3036" r:id="rId827" name="Button 3580">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3037" r:id="rId828" name="Button 3581">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3038" r:id="rId829" name="Button 3582">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3039" r:id="rId830" name="Button 3583">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3040" r:id="rId831" name="Button 3584">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3041" r:id="rId832" name="Button 3585">
              <controlPr locked="0" defaultSize="0" print="0" autoFill="0" autoPict="0" macro="[0]!Sheet1.deleteRow">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3042" r:id="rId833" name="Button 3586">
              <controlPr locked="0" defaultSize="0" print="0" autoFill="0" autoPict="0" macro="[0]!Sheet1.delet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3043" r:id="rId834" name="Button 3587">
              <controlPr locked="0" defaultSize="0" print="0" autoFill="0" autoPict="0" macro="[0]!Sheet1.delet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3044" r:id="rId835" name="Button 3588">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3045" r:id="rId836" name="Button 3589">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3046" r:id="rId837" name="Button 3590">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3047" r:id="rId838" name="Button 3591">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3048" r:id="rId839" name="Button 3592">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3049" r:id="rId840" name="Button 3593">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3054" r:id="rId841" name="Button 3598">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23055" r:id="rId842" name="Button 3599">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23056" r:id="rId843" name="Button 3600">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23057" r:id="rId844" name="Button 3601">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23058" r:id="rId845" name="Button 3602">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23059" r:id="rId846" name="Button 3603">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23060" r:id="rId847" name="Button 3604">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23061" r:id="rId848" name="Button 3605">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23062" r:id="rId849" name="Button 3606">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23063" r:id="rId850" name="Button 3607">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23064" r:id="rId851" name="Button 3608">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23065" r:id="rId852" name="Button 3609">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23066" r:id="rId853" name="Button 3610">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23067" r:id="rId854" name="Button 3611">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23068" r:id="rId855" name="Button 3612">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23073" r:id="rId856" name="Button 3617">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3074" r:id="rId857" name="Button 3618">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3075" r:id="rId858" name="Button 3619">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3076" r:id="rId859" name="Button 3620">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23077" r:id="rId860" name="Button 3621">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23078" r:id="rId861" name="Button 3622">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3079" r:id="rId862" name="Button 3623">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23080" r:id="rId863" name="Button 3624">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23081" r:id="rId864" name="Button 3625">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23082" r:id="rId865" name="Button 3626">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23083" r:id="rId866" name="Button 3627">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23084" r:id="rId867" name="Button 3628">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23085" r:id="rId868" name="Button 3629">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3086" r:id="rId869" name="Button 3630">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3087" r:id="rId870" name="Button 3631">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3088" r:id="rId871" name="Button 3632">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3089" r:id="rId872" name="Button 3633">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3090" r:id="rId873" name="Button 3634">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3091" r:id="rId874" name="Button 3635">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3092" r:id="rId875" name="Button 3636">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3093" r:id="rId876" name="Button 3637">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30452" r:id="rId877" name="Button 6900">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30453" r:id="rId878" name="Button 6901">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30454" r:id="rId879" name="Button 6902">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30455" r:id="rId880" name="Button 6903">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30456" r:id="rId881" name="Button 6904">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30457" r:id="rId882" name="Button 6905">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30458" r:id="rId883" name="Button 6906">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30459" r:id="rId884" name="Button 6907">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30460" r:id="rId885" name="Button 6908">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30461" r:id="rId886" name="Button 6909">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30462" r:id="rId887" name="Button 6910">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30463" r:id="rId888" name="Button 6911">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30464" r:id="rId889" name="Button 6912">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30465" r:id="rId890" name="Button 6913">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30466" r:id="rId891" name="Button 6914">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30467" r:id="rId892" name="Button 6915">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30468" r:id="rId893" name="Button 6916">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30469" r:id="rId894" name="Button 6917">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30470" r:id="rId895" name="Button 6918">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30471" r:id="rId896" name="Button 6919">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30472" r:id="rId897" name="Button 6920">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30480" r:id="rId898" name="Button 6928">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30481" r:id="rId899" name="Button 6929">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30482" r:id="rId900" name="Button 6930">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30483" r:id="rId901" name="Button 6931">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30484" r:id="rId902" name="Button 6932">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30485" r:id="rId903" name="Button 6933">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30486" r:id="rId904" name="Button 6934">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30487" r:id="rId905" name="Button 6935">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30488" r:id="rId906" name="Button 6936">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30489" r:id="rId907" name="Button 6937">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30490" r:id="rId908" name="Button 6938">
              <controlPr locked="0" defaultSize="0" print="0" autoFill="0" autoPict="0" macro="[0]!Sheet1.delet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30491" r:id="rId909" name="Button 6939">
              <controlPr locked="0" defaultSize="0" print="0" autoFill="0" autoPict="0" macro="[0]!Sheet1.delet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30492" r:id="rId910" name="Button 6940">
              <controlPr locked="0" defaultSize="0" print="0" autoFill="0" autoPict="0" macro="[0]!Sheet1.delet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30493" r:id="rId911" name="Button 6941">
              <controlPr locked="0" defaultSize="0" print="0" autoFill="0" autoPict="0" macro="[0]!Sheet1.delet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30494" r:id="rId912" name="Button 6942">
              <controlPr locked="0" defaultSize="0" print="0" autoFill="0" autoPict="0" macro="[0]!Sheet1.delet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30495" r:id="rId913" name="Button 6943">
              <controlPr locked="0" defaultSize="0" print="0" autoFill="0" autoPict="0" macro="[0]!Sheet1.delet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30496" r:id="rId914" name="Button 6944">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30497" r:id="rId915" name="Button 6945">
              <controlPr locked="0" defaultSize="0" print="0" autoFill="0" autoPict="0" macro="[0]!Sheet1.delet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30498" r:id="rId916" name="Button 6946">
              <controlPr locked="0" defaultSize="0" print="0" autoFill="0" autoPict="0" macro="[0]!Sheet1.delet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30500" r:id="rId917" name="Button 6948">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30501" r:id="rId918" name="Button 6949">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30502" r:id="rId919" name="Button 6950">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30503" r:id="rId920" name="Button 6951">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30504" r:id="rId921" name="Button 6952">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30505" r:id="rId922" name="Button 6953">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30506" r:id="rId923" name="Button 6954">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30507" r:id="rId924" name="Button 6955">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30508" r:id="rId925" name="Button 6956">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30509" r:id="rId926" name="Button 6957">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30510" r:id="rId927" name="Button 6958">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30511" r:id="rId928" name="Button 6959">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30512" r:id="rId929" name="Button 6960">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30513" r:id="rId930" name="Button 6961">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30516" r:id="rId931" name="Button 6964">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30521" r:id="rId932" name="Button 6969">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30522" r:id="rId933" name="Button 6970">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30523" r:id="rId934" name="Button 6971">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30540" r:id="rId935" name="Button 6988">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30541" r:id="rId936" name="Button 6989">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30542" r:id="rId937" name="Button 6990">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30543" r:id="rId938" name="Button 6991">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30544" r:id="rId939" name="Button 6992">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30545" r:id="rId940" name="Button 6993">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30546" r:id="rId941" name="Button 6994">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30547" r:id="rId942" name="Button 6995">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30548" r:id="rId943" name="Button 6996">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30549" r:id="rId944" name="Button 6997">
              <controlPr locked="0" defaultSize="0" print="0" autoFill="0" autoPict="0" macro="[0]!Sheet1.delet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30550" r:id="rId945" name="Button 6998">
              <controlPr locked="0" defaultSize="0" print="0" autoFill="0" autoPict="0" macro="[0]!Sheet1.deleteRow">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30551" r:id="rId946" name="Button 6999">
              <controlPr locked="0" defaultSize="0" print="0" autoFill="0" autoPict="0" macro="[0]!Sheet1.deleteRow">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30552" r:id="rId947" name="Button 7000">
              <controlPr locked="0" defaultSize="0" print="0" autoFill="0" autoPict="0" macro="[0]!Sheet1.deleteRow">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30553" r:id="rId948" name="Button 7001">
              <controlPr locked="0" defaultSize="0" print="0" autoFill="0" autoPict="0" macro="[0]!Sheet1.delet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30554" r:id="rId949" name="Button 7002">
              <controlPr locked="0" defaultSize="0" print="0" autoFill="0" autoPict="0" macro="[0]!Sheet1.deleteRow">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30555" r:id="rId950" name="Button 7003">
              <controlPr locked="0" defaultSize="0" print="0" autoFill="0" autoPict="0" macro="[0]!Sheet1.deleteRow">
                <anchor moveWithCells="1" sizeWithCells="1">
                  <from>
                    <xdr:col>6</xdr:col>
                    <xdr:colOff>0</xdr:colOff>
                    <xdr:row>623</xdr:row>
                    <xdr:rowOff>0</xdr:rowOff>
                  </from>
                  <to>
                    <xdr:col>7</xdr:col>
                    <xdr:colOff>0</xdr:colOff>
                    <xdr:row>624</xdr:row>
                    <xdr:rowOff>0</xdr:rowOff>
                  </to>
                </anchor>
              </controlPr>
            </control>
          </mc:Choice>
        </mc:AlternateContent>
        <mc:AlternateContent xmlns:mc="http://schemas.openxmlformats.org/markup-compatibility/2006">
          <mc:Choice Requires="x14">
            <control shapeId="30556" r:id="rId951" name="Button 7004">
              <controlPr locked="0" defaultSize="0" print="0" autoFill="0" autoPict="0" macro="[0]!Sheet1.deleteRow">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30557" r:id="rId952" name="Button 7005">
              <controlPr locked="0" defaultSize="0" print="0" autoFill="0" autoPict="0" macro="[0]!Sheet1.delet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30558" r:id="rId953" name="Button 7006">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30559" r:id="rId954" name="Button 7007">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30560" r:id="rId955" name="Button 7008">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30561" r:id="rId956" name="Button 7009">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30562" r:id="rId957" name="Button 7010">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30563" r:id="rId958" name="Button 7011">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30564" r:id="rId959" name="Button 701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30565" r:id="rId960" name="Button 7013">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30566" r:id="rId961" name="Button 701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30567" r:id="rId962" name="Button 7015">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30568" r:id="rId963" name="Button 701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30569" r:id="rId964" name="Button 7017">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30570" r:id="rId965" name="Button 7018">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30571" r:id="rId966" name="Button 7019">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30572" r:id="rId967" name="Button 7020">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30573" r:id="rId968" name="Button 7021">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30574" r:id="rId969" name="Button 7022">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30575" r:id="rId970" name="Button 7023">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30576" r:id="rId971" name="Button 702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30577" r:id="rId972" name="Button 7025">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30578" r:id="rId973" name="Button 7026">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30579" r:id="rId974" name="Button 7027">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30580" r:id="rId975" name="Button 7028">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30581" r:id="rId976" name="Button 7029">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30582" r:id="rId977" name="Button 7030">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30583" r:id="rId978" name="Button 7031">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30584" r:id="rId979" name="Button 7032">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30585" r:id="rId980" name="Button 7033">
              <controlPr locked="0" defaultSize="0" print="0" autoFill="0" autoPict="0" macro="[0]!Sheet1.deleteRow">
                <anchor moveWithCells="1" sizeWithCells="1">
                  <from>
                    <xdr:col>6</xdr:col>
                    <xdr:colOff>0</xdr:colOff>
                    <xdr:row>1051</xdr:row>
                    <xdr:rowOff>0</xdr:rowOff>
                  </from>
                  <to>
                    <xdr:col>10</xdr:col>
                    <xdr:colOff>0</xdr:colOff>
                    <xdr:row>1052</xdr:row>
                    <xdr:rowOff>0</xdr:rowOff>
                  </to>
                </anchor>
              </controlPr>
            </control>
          </mc:Choice>
        </mc:AlternateContent>
        <mc:AlternateContent xmlns:mc="http://schemas.openxmlformats.org/markup-compatibility/2006">
          <mc:Choice Requires="x14">
            <control shapeId="30586" r:id="rId981" name="Button 7034">
              <controlPr locked="0" defaultSize="0" print="0" autoFill="0" autoPict="0" macro="[0]!Sheet1.delet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30587" r:id="rId982" name="Button 7035">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30588" r:id="rId983" name="Button 7036">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30589" r:id="rId984" name="Button 7037">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30590" r:id="rId985" name="Button 7038">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30591" r:id="rId986" name="Button 703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30592" r:id="rId987" name="Button 7040">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30593" r:id="rId988" name="Button 7041">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30594" r:id="rId989" name="Button 704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30595" r:id="rId990" name="Button 704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30596" r:id="rId991" name="Button 704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30597" r:id="rId992" name="Button 7045">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30598" r:id="rId993" name="Button 7046">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30599" r:id="rId994" name="Button 7047">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30600" r:id="rId995" name="Button 7048">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30601" r:id="rId996" name="Button 7049">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30602" r:id="rId997" name="Button 7050">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30603" r:id="rId998" name="Button 7051">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30604" r:id="rId999" name="Button 7052">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30605" r:id="rId1000" name="Button 7053">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30606" r:id="rId1001" name="Button 7054">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30607" r:id="rId1002" name="Button 7055">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30608" r:id="rId1003" name="Button 7056">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30609" r:id="rId1004" name="Button 7057">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30610" r:id="rId1005" name="Button 7058">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30611" r:id="rId1006" name="Button 7059">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30612" r:id="rId1007" name="Button 7060">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30613" r:id="rId1008" name="Button 7061">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30614" r:id="rId1009" name="Button 7062">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30615" r:id="rId1010" name="Button 7063">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30616" r:id="rId1011" name="Button 7064">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30617" r:id="rId1012" name="Button 7065">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30618" r:id="rId1013" name="Button 7066">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30619" r:id="rId1014" name="Button 7067">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30620" r:id="rId1015" name="Button 7068">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30627" r:id="rId1016" name="Button 7075">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30628" r:id="rId1017" name="Button 7076">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30629" r:id="rId1018" name="Button 7077">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30630" r:id="rId1019" name="Button 7078">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30631" r:id="rId1020" name="Button 7079">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30632" r:id="rId1021" name="Button 7080">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30633" r:id="rId1022" name="Button 708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30634" r:id="rId1023" name="Button 7082">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30635" r:id="rId1024" name="Button 7083">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30636" r:id="rId1025" name="Button 7084">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30637" r:id="rId1026" name="Button 708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30638" r:id="rId1027" name="Button 708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30639" r:id="rId1028" name="Button 7087">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30640" r:id="rId1029" name="Button 7088">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30641" r:id="rId1030" name="Button 708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30642" r:id="rId1031" name="Button 7090">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30643" r:id="rId1032" name="Button 7091">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30644" r:id="rId1033" name="Button 7092">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30645" r:id="rId1034" name="Button 7093">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30646" r:id="rId1035" name="Button 7094">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30647" r:id="rId1036" name="Button 709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30648" r:id="rId1037" name="Button 7096">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30649" r:id="rId1038" name="Button 7097">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30650" r:id="rId1039" name="Button 7098">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30651" r:id="rId1040" name="Button 7099">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30652" r:id="rId1041" name="Button 7100">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30653" r:id="rId1042" name="Button 710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30654" r:id="rId1043" name="Button 710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30655" r:id="rId1044" name="Button 7103">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30656" r:id="rId1045" name="Button 7104">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30657" r:id="rId1046" name="Button 7105">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30658" r:id="rId1047" name="Button 7106">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30659" r:id="rId1048" name="Button 7107">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30660" r:id="rId1049" name="Button 710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30661" r:id="rId1050" name="Button 7109">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30662" r:id="rId1051" name="Button 711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30663" r:id="rId1052" name="Button 711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30664" r:id="rId1053" name="Button 711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30665" r:id="rId1054" name="Button 711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30666" r:id="rId1055" name="Button 711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30667" r:id="rId1056" name="Button 711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30668" r:id="rId1057" name="Button 711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30669" r:id="rId1058" name="Button 711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30670" r:id="rId1059" name="Button 711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30671" r:id="rId1060" name="Button 711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30672" r:id="rId1061" name="Button 712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30673" r:id="rId1062" name="Button 712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30674" r:id="rId1063" name="Button 712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30675" r:id="rId1064" name="Button 7123">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30676" r:id="rId1065" name="Button 7124">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30677" r:id="rId1066" name="Button 7125">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30678" r:id="rId1067" name="Button 712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30679" r:id="rId1068" name="Button 712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30680" r:id="rId1069" name="Button 712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30681" r:id="rId1070" name="Button 712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30682" r:id="rId1071" name="Button 713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30683" r:id="rId1072" name="Button 713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30684" r:id="rId1073" name="Button 713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30685" r:id="rId1074" name="Button 713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30686" r:id="rId1075" name="Button 713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30687" r:id="rId1076" name="Button 713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30688" r:id="rId1077" name="Button 7136">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30689" r:id="rId1078" name="Button 713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30690" r:id="rId1079" name="Button 713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30691" r:id="rId1080" name="Button 713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30692" r:id="rId1081" name="Button 714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30693" r:id="rId1082" name="Button 714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30694" r:id="rId1083" name="Button 714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30695" r:id="rId1084" name="Button 7143">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30696" r:id="rId1085" name="Button 7144">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30697" r:id="rId1086" name="Button 714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30698" r:id="rId1087" name="Button 714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30699" r:id="rId1088" name="Button 714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30701" r:id="rId1089" name="Button 7149">
              <controlPr locked="0" defaultSize="0" print="0" autoFill="0" autoPict="0" macro="[0]!Sheet1.deleteRow">
                <anchor moveWithCells="1" sizeWithCells="1">
                  <from>
                    <xdr:col>6</xdr:col>
                    <xdr:colOff>0</xdr:colOff>
                    <xdr:row>2056</xdr:row>
                    <xdr:rowOff>0</xdr:rowOff>
                  </from>
                  <to>
                    <xdr:col>10</xdr:col>
                    <xdr:colOff>0</xdr:colOff>
                    <xdr:row>2057</xdr:row>
                    <xdr:rowOff>0</xdr:rowOff>
                  </to>
                </anchor>
              </controlPr>
            </control>
          </mc:Choice>
        </mc:AlternateContent>
        <mc:AlternateContent xmlns:mc="http://schemas.openxmlformats.org/markup-compatibility/2006">
          <mc:Choice Requires="x14">
            <control shapeId="30702" r:id="rId1090" name="Button 7150">
              <controlPr locked="0" defaultSize="0" print="0" autoFill="0" autoPict="0" macro="[0]!Sheet1.deleteRow">
                <anchor moveWithCells="1" sizeWithCells="1">
                  <from>
                    <xdr:col>6</xdr:col>
                    <xdr:colOff>0</xdr:colOff>
                    <xdr:row>2057</xdr:row>
                    <xdr:rowOff>0</xdr:rowOff>
                  </from>
                  <to>
                    <xdr:col>10</xdr:col>
                    <xdr:colOff>0</xdr:colOff>
                    <xdr:row>2058</xdr:row>
                    <xdr:rowOff>0</xdr:rowOff>
                  </to>
                </anchor>
              </controlPr>
            </control>
          </mc:Choice>
        </mc:AlternateContent>
        <mc:AlternateContent xmlns:mc="http://schemas.openxmlformats.org/markup-compatibility/2006">
          <mc:Choice Requires="x14">
            <control shapeId="30703" r:id="rId1091" name="Button 7151">
              <controlPr locked="0" defaultSize="0" print="0" autoFill="0" autoPict="0" macro="[0]!Sheet1.deleteRow">
                <anchor moveWithCells="1" sizeWithCells="1">
                  <from>
                    <xdr:col>6</xdr:col>
                    <xdr:colOff>0</xdr:colOff>
                    <xdr:row>2058</xdr:row>
                    <xdr:rowOff>0</xdr:rowOff>
                  </from>
                  <to>
                    <xdr:col>10</xdr:col>
                    <xdr:colOff>0</xdr:colOff>
                    <xdr:row>2059</xdr:row>
                    <xdr:rowOff>0</xdr:rowOff>
                  </to>
                </anchor>
              </controlPr>
            </control>
          </mc:Choice>
        </mc:AlternateContent>
        <mc:AlternateContent xmlns:mc="http://schemas.openxmlformats.org/markup-compatibility/2006">
          <mc:Choice Requires="x14">
            <control shapeId="30704" r:id="rId1092" name="Button 7152">
              <controlPr locked="0" defaultSize="0" print="0" autoFill="0" autoPict="0" macro="[0]!Sheet1.deleteRow">
                <anchor moveWithCells="1" sizeWithCells="1">
                  <from>
                    <xdr:col>6</xdr:col>
                    <xdr:colOff>0</xdr:colOff>
                    <xdr:row>2059</xdr:row>
                    <xdr:rowOff>0</xdr:rowOff>
                  </from>
                  <to>
                    <xdr:col>10</xdr:col>
                    <xdr:colOff>0</xdr:colOff>
                    <xdr:row>2060</xdr:row>
                    <xdr:rowOff>0</xdr:rowOff>
                  </to>
                </anchor>
              </controlPr>
            </control>
          </mc:Choice>
        </mc:AlternateContent>
        <mc:AlternateContent xmlns:mc="http://schemas.openxmlformats.org/markup-compatibility/2006">
          <mc:Choice Requires="x14">
            <control shapeId="30705" r:id="rId1093" name="Button 7153">
              <controlPr locked="0" defaultSize="0" print="0" autoFill="0" autoPict="0" macro="[0]!Sheet1.deleteRow">
                <anchor moveWithCells="1" sizeWithCells="1">
                  <from>
                    <xdr:col>6</xdr:col>
                    <xdr:colOff>0</xdr:colOff>
                    <xdr:row>2060</xdr:row>
                    <xdr:rowOff>0</xdr:rowOff>
                  </from>
                  <to>
                    <xdr:col>10</xdr:col>
                    <xdr:colOff>0</xdr:colOff>
                    <xdr:row>2061</xdr:row>
                    <xdr:rowOff>0</xdr:rowOff>
                  </to>
                </anchor>
              </controlPr>
            </control>
          </mc:Choice>
        </mc:AlternateContent>
        <mc:AlternateContent xmlns:mc="http://schemas.openxmlformats.org/markup-compatibility/2006">
          <mc:Choice Requires="x14">
            <control shapeId="30706" r:id="rId1094" name="Button 7154">
              <controlPr locked="0" defaultSize="0" print="0" autoFill="0" autoPict="0" macro="[0]!Sheet1.delet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30707" r:id="rId1095" name="Button 7155">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30708" r:id="rId1096" name="Button 7156">
              <controlPr locked="0" defaultSize="0" print="0" autoFill="0" autoPict="0" macro="[0]!Sheet1.deleteRow">
                <anchor moveWithCells="1" sizeWithCells="1">
                  <from>
                    <xdr:col>6</xdr:col>
                    <xdr:colOff>0</xdr:colOff>
                    <xdr:row>2063</xdr:row>
                    <xdr:rowOff>0</xdr:rowOff>
                  </from>
                  <to>
                    <xdr:col>10</xdr:col>
                    <xdr:colOff>0</xdr:colOff>
                    <xdr:row>2064</xdr:row>
                    <xdr:rowOff>0</xdr:rowOff>
                  </to>
                </anchor>
              </controlPr>
            </control>
          </mc:Choice>
        </mc:AlternateContent>
        <mc:AlternateContent xmlns:mc="http://schemas.openxmlformats.org/markup-compatibility/2006">
          <mc:Choice Requires="x14">
            <control shapeId="30709" r:id="rId1097" name="Button 7157">
              <controlPr locked="0" defaultSize="0" print="0" autoFill="0" autoPict="0" macro="[0]!Sheet1.deleteRow">
                <anchor moveWithCells="1" sizeWithCells="1">
                  <from>
                    <xdr:col>6</xdr:col>
                    <xdr:colOff>0</xdr:colOff>
                    <xdr:row>2064</xdr:row>
                    <xdr:rowOff>0</xdr:rowOff>
                  </from>
                  <to>
                    <xdr:col>10</xdr:col>
                    <xdr:colOff>0</xdr:colOff>
                    <xdr:row>2065</xdr:row>
                    <xdr:rowOff>0</xdr:rowOff>
                  </to>
                </anchor>
              </controlPr>
            </control>
          </mc:Choice>
        </mc:AlternateContent>
        <mc:AlternateContent xmlns:mc="http://schemas.openxmlformats.org/markup-compatibility/2006">
          <mc:Choice Requires="x14">
            <control shapeId="30710" r:id="rId1098" name="Button 7158">
              <controlPr locked="0" defaultSize="0" print="0" autoFill="0" autoPict="0" macro="[0]!Sheet1.deleteRow">
                <anchor moveWithCells="1" sizeWithCells="1">
                  <from>
                    <xdr:col>6</xdr:col>
                    <xdr:colOff>0</xdr:colOff>
                    <xdr:row>2065</xdr:row>
                    <xdr:rowOff>0</xdr:rowOff>
                  </from>
                  <to>
                    <xdr:col>10</xdr:col>
                    <xdr:colOff>0</xdr:colOff>
                    <xdr:row>2066</xdr:row>
                    <xdr:rowOff>0</xdr:rowOff>
                  </to>
                </anchor>
              </controlPr>
            </control>
          </mc:Choice>
        </mc:AlternateContent>
        <mc:AlternateContent xmlns:mc="http://schemas.openxmlformats.org/markup-compatibility/2006">
          <mc:Choice Requires="x14">
            <control shapeId="30711" r:id="rId1099" name="Button 7159">
              <controlPr locked="0" defaultSize="0" print="0" autoFill="0" autoPict="0" macro="[0]!Sheet1.deleteRow">
                <anchor moveWithCells="1" sizeWithCells="1">
                  <from>
                    <xdr:col>6</xdr:col>
                    <xdr:colOff>0</xdr:colOff>
                    <xdr:row>2066</xdr:row>
                    <xdr:rowOff>0</xdr:rowOff>
                  </from>
                  <to>
                    <xdr:col>10</xdr:col>
                    <xdr:colOff>0</xdr:colOff>
                    <xdr:row>2067</xdr:row>
                    <xdr:rowOff>0</xdr:rowOff>
                  </to>
                </anchor>
              </controlPr>
            </control>
          </mc:Choice>
        </mc:AlternateContent>
        <mc:AlternateContent xmlns:mc="http://schemas.openxmlformats.org/markup-compatibility/2006">
          <mc:Choice Requires="x14">
            <control shapeId="30712" r:id="rId1100" name="Button 7160">
              <controlPr locked="0" defaultSize="0" print="0" autoFill="0" autoPict="0" macro="[0]!Sheet1.deleteRow">
                <anchor moveWithCells="1" sizeWithCells="1">
                  <from>
                    <xdr:col>6</xdr:col>
                    <xdr:colOff>0</xdr:colOff>
                    <xdr:row>2067</xdr:row>
                    <xdr:rowOff>0</xdr:rowOff>
                  </from>
                  <to>
                    <xdr:col>10</xdr:col>
                    <xdr:colOff>0</xdr:colOff>
                    <xdr:row>2068</xdr:row>
                    <xdr:rowOff>0</xdr:rowOff>
                  </to>
                </anchor>
              </controlPr>
            </control>
          </mc:Choice>
        </mc:AlternateContent>
        <mc:AlternateContent xmlns:mc="http://schemas.openxmlformats.org/markup-compatibility/2006">
          <mc:Choice Requires="x14">
            <control shapeId="30713" r:id="rId1101" name="Button 7161">
              <controlPr locked="0" defaultSize="0" print="0" autoFill="0" autoPict="0" macro="[0]!Sheet1.deleteRow">
                <anchor moveWithCells="1" sizeWithCells="1">
                  <from>
                    <xdr:col>6</xdr:col>
                    <xdr:colOff>0</xdr:colOff>
                    <xdr:row>2068</xdr:row>
                    <xdr:rowOff>0</xdr:rowOff>
                  </from>
                  <to>
                    <xdr:col>10</xdr:col>
                    <xdr:colOff>0</xdr:colOff>
                    <xdr:row>2069</xdr:row>
                    <xdr:rowOff>0</xdr:rowOff>
                  </to>
                </anchor>
              </controlPr>
            </control>
          </mc:Choice>
        </mc:AlternateContent>
        <mc:AlternateContent xmlns:mc="http://schemas.openxmlformats.org/markup-compatibility/2006">
          <mc:Choice Requires="x14">
            <control shapeId="30714" r:id="rId1102" name="Button 7162">
              <controlPr locked="0" defaultSize="0" print="0" autoFill="0" autoPict="0" macro="[0]!Sheet1.deleteRow">
                <anchor moveWithCells="1" sizeWithCells="1">
                  <from>
                    <xdr:col>6</xdr:col>
                    <xdr:colOff>0</xdr:colOff>
                    <xdr:row>2069</xdr:row>
                    <xdr:rowOff>0</xdr:rowOff>
                  </from>
                  <to>
                    <xdr:col>10</xdr:col>
                    <xdr:colOff>0</xdr:colOff>
                    <xdr:row>2070</xdr:row>
                    <xdr:rowOff>0</xdr:rowOff>
                  </to>
                </anchor>
              </controlPr>
            </control>
          </mc:Choice>
        </mc:AlternateContent>
        <mc:AlternateContent xmlns:mc="http://schemas.openxmlformats.org/markup-compatibility/2006">
          <mc:Choice Requires="x14">
            <control shapeId="30715" r:id="rId1103" name="Button 7163">
              <controlPr locked="0" defaultSize="0" print="0" autoFill="0" autoPict="0" macro="[0]!Sheet1.deleteRow">
                <anchor moveWithCells="1" sizeWithCells="1">
                  <from>
                    <xdr:col>6</xdr:col>
                    <xdr:colOff>0</xdr:colOff>
                    <xdr:row>2070</xdr:row>
                    <xdr:rowOff>0</xdr:rowOff>
                  </from>
                  <to>
                    <xdr:col>10</xdr:col>
                    <xdr:colOff>0</xdr:colOff>
                    <xdr:row>2071</xdr:row>
                    <xdr:rowOff>0</xdr:rowOff>
                  </to>
                </anchor>
              </controlPr>
            </control>
          </mc:Choice>
        </mc:AlternateContent>
        <mc:AlternateContent xmlns:mc="http://schemas.openxmlformats.org/markup-compatibility/2006">
          <mc:Choice Requires="x14">
            <control shapeId="30716" r:id="rId1104" name="Button 7164">
              <controlPr locked="0" defaultSize="0" print="0" autoFill="0" autoPict="0" macro="[0]!Sheet1.deleteRow">
                <anchor moveWithCells="1" sizeWithCells="1">
                  <from>
                    <xdr:col>6</xdr:col>
                    <xdr:colOff>0</xdr:colOff>
                    <xdr:row>2071</xdr:row>
                    <xdr:rowOff>0</xdr:rowOff>
                  </from>
                  <to>
                    <xdr:col>10</xdr:col>
                    <xdr:colOff>0</xdr:colOff>
                    <xdr:row>2072</xdr:row>
                    <xdr:rowOff>0</xdr:rowOff>
                  </to>
                </anchor>
              </controlPr>
            </control>
          </mc:Choice>
        </mc:AlternateContent>
        <mc:AlternateContent xmlns:mc="http://schemas.openxmlformats.org/markup-compatibility/2006">
          <mc:Choice Requires="x14">
            <control shapeId="30717" r:id="rId1105" name="Button 7165">
              <controlPr locked="0" defaultSize="0" print="0" autoFill="0" autoPict="0" macro="[0]!Sheet1.deleteRow">
                <anchor moveWithCells="1" sizeWithCells="1">
                  <from>
                    <xdr:col>6</xdr:col>
                    <xdr:colOff>0</xdr:colOff>
                    <xdr:row>2072</xdr:row>
                    <xdr:rowOff>0</xdr:rowOff>
                  </from>
                  <to>
                    <xdr:col>10</xdr:col>
                    <xdr:colOff>0</xdr:colOff>
                    <xdr:row>2073</xdr:row>
                    <xdr:rowOff>0</xdr:rowOff>
                  </to>
                </anchor>
              </controlPr>
            </control>
          </mc:Choice>
        </mc:AlternateContent>
        <mc:AlternateContent xmlns:mc="http://schemas.openxmlformats.org/markup-compatibility/2006">
          <mc:Choice Requires="x14">
            <control shapeId="30718" r:id="rId1106" name="Button 7166">
              <controlPr locked="0" defaultSize="0" print="0" autoFill="0" autoPict="0" macro="[0]!Sheet1.deleteRow">
                <anchor moveWithCells="1" sizeWithCells="1">
                  <from>
                    <xdr:col>6</xdr:col>
                    <xdr:colOff>0</xdr:colOff>
                    <xdr:row>2073</xdr:row>
                    <xdr:rowOff>0</xdr:rowOff>
                  </from>
                  <to>
                    <xdr:col>10</xdr:col>
                    <xdr:colOff>0</xdr:colOff>
                    <xdr:row>2074</xdr:row>
                    <xdr:rowOff>0</xdr:rowOff>
                  </to>
                </anchor>
              </controlPr>
            </control>
          </mc:Choice>
        </mc:AlternateContent>
        <mc:AlternateContent xmlns:mc="http://schemas.openxmlformats.org/markup-compatibility/2006">
          <mc:Choice Requires="x14">
            <control shapeId="30719" r:id="rId1107" name="Button 7167">
              <controlPr locked="0" defaultSize="0" print="0" autoFill="0" autoPict="0" macro="[0]!Sheet1.deleteRow">
                <anchor moveWithCells="1" sizeWithCells="1">
                  <from>
                    <xdr:col>6</xdr:col>
                    <xdr:colOff>0</xdr:colOff>
                    <xdr:row>2074</xdr:row>
                    <xdr:rowOff>0</xdr:rowOff>
                  </from>
                  <to>
                    <xdr:col>10</xdr:col>
                    <xdr:colOff>0</xdr:colOff>
                    <xdr:row>2075</xdr:row>
                    <xdr:rowOff>0</xdr:rowOff>
                  </to>
                </anchor>
              </controlPr>
            </control>
          </mc:Choice>
        </mc:AlternateContent>
        <mc:AlternateContent xmlns:mc="http://schemas.openxmlformats.org/markup-compatibility/2006">
          <mc:Choice Requires="x14">
            <control shapeId="34816" r:id="rId1108" name="Button 7168">
              <controlPr locked="0" defaultSize="0" print="0" autoFill="0" autoPict="0" macro="[0]!Sheet1.deleteRow">
                <anchor moveWithCells="1" sizeWithCells="1">
                  <from>
                    <xdr:col>6</xdr:col>
                    <xdr:colOff>0</xdr:colOff>
                    <xdr:row>2075</xdr:row>
                    <xdr:rowOff>0</xdr:rowOff>
                  </from>
                  <to>
                    <xdr:col>10</xdr:col>
                    <xdr:colOff>0</xdr:colOff>
                    <xdr:row>2076</xdr:row>
                    <xdr:rowOff>0</xdr:rowOff>
                  </to>
                </anchor>
              </controlPr>
            </control>
          </mc:Choice>
        </mc:AlternateContent>
        <mc:AlternateContent xmlns:mc="http://schemas.openxmlformats.org/markup-compatibility/2006">
          <mc:Choice Requires="x14">
            <control shapeId="34817" r:id="rId1109" name="Button 7169">
              <controlPr locked="0" defaultSize="0" print="0" autoFill="0" autoPict="0" macro="[0]!Sheet1.deleteRow">
                <anchor moveWithCells="1" sizeWithCells="1">
                  <from>
                    <xdr:col>6</xdr:col>
                    <xdr:colOff>0</xdr:colOff>
                    <xdr:row>2076</xdr:row>
                    <xdr:rowOff>0</xdr:rowOff>
                  </from>
                  <to>
                    <xdr:col>10</xdr:col>
                    <xdr:colOff>0</xdr:colOff>
                    <xdr:row>2077</xdr:row>
                    <xdr:rowOff>0</xdr:rowOff>
                  </to>
                </anchor>
              </controlPr>
            </control>
          </mc:Choice>
        </mc:AlternateContent>
        <mc:AlternateContent xmlns:mc="http://schemas.openxmlformats.org/markup-compatibility/2006">
          <mc:Choice Requires="x14">
            <control shapeId="34818" r:id="rId1110" name="Button 7170">
              <controlPr locked="0" defaultSize="0" print="0" autoFill="0" autoPict="0" macro="[0]!Sheet1.deleteRow">
                <anchor moveWithCells="1" sizeWithCells="1">
                  <from>
                    <xdr:col>6</xdr:col>
                    <xdr:colOff>0</xdr:colOff>
                    <xdr:row>2077</xdr:row>
                    <xdr:rowOff>0</xdr:rowOff>
                  </from>
                  <to>
                    <xdr:col>10</xdr:col>
                    <xdr:colOff>0</xdr:colOff>
                    <xdr:row>2078</xdr:row>
                    <xdr:rowOff>0</xdr:rowOff>
                  </to>
                </anchor>
              </controlPr>
            </control>
          </mc:Choice>
        </mc:AlternateContent>
        <mc:AlternateContent xmlns:mc="http://schemas.openxmlformats.org/markup-compatibility/2006">
          <mc:Choice Requires="x14">
            <control shapeId="34819" r:id="rId1111" name="Button 7171">
              <controlPr locked="0" defaultSize="0" print="0" autoFill="0" autoPict="0" macro="[0]!Sheet1.deleteRow">
                <anchor moveWithCells="1" sizeWithCells="1">
                  <from>
                    <xdr:col>6</xdr:col>
                    <xdr:colOff>0</xdr:colOff>
                    <xdr:row>2078</xdr:row>
                    <xdr:rowOff>0</xdr:rowOff>
                  </from>
                  <to>
                    <xdr:col>10</xdr:col>
                    <xdr:colOff>0</xdr:colOff>
                    <xdr:row>2079</xdr:row>
                    <xdr:rowOff>0</xdr:rowOff>
                  </to>
                </anchor>
              </controlPr>
            </control>
          </mc:Choice>
        </mc:AlternateContent>
        <mc:AlternateContent xmlns:mc="http://schemas.openxmlformats.org/markup-compatibility/2006">
          <mc:Choice Requires="x14">
            <control shapeId="34820" r:id="rId1112" name="Button 7172">
              <controlPr locked="0" defaultSize="0" print="0" autoFill="0" autoPict="0" macro="[0]!Sheet1.deleteRow">
                <anchor moveWithCells="1" sizeWithCells="1">
                  <from>
                    <xdr:col>6</xdr:col>
                    <xdr:colOff>0</xdr:colOff>
                    <xdr:row>2079</xdr:row>
                    <xdr:rowOff>0</xdr:rowOff>
                  </from>
                  <to>
                    <xdr:col>10</xdr:col>
                    <xdr:colOff>0</xdr:colOff>
                    <xdr:row>2080</xdr:row>
                    <xdr:rowOff>0</xdr:rowOff>
                  </to>
                </anchor>
              </controlPr>
            </control>
          </mc:Choice>
        </mc:AlternateContent>
        <mc:AlternateContent xmlns:mc="http://schemas.openxmlformats.org/markup-compatibility/2006">
          <mc:Choice Requires="x14">
            <control shapeId="34821" r:id="rId1113" name="Button 7173">
              <controlPr locked="0" defaultSize="0" print="0" autoFill="0" autoPict="0" macro="[0]!Sheet1.deleteRow">
                <anchor moveWithCells="1" sizeWithCells="1">
                  <from>
                    <xdr:col>6</xdr:col>
                    <xdr:colOff>0</xdr:colOff>
                    <xdr:row>2080</xdr:row>
                    <xdr:rowOff>0</xdr:rowOff>
                  </from>
                  <to>
                    <xdr:col>10</xdr:col>
                    <xdr:colOff>0</xdr:colOff>
                    <xdr:row>2081</xdr:row>
                    <xdr:rowOff>0</xdr:rowOff>
                  </to>
                </anchor>
              </controlPr>
            </control>
          </mc:Choice>
        </mc:AlternateContent>
        <mc:AlternateContent xmlns:mc="http://schemas.openxmlformats.org/markup-compatibility/2006">
          <mc:Choice Requires="x14">
            <control shapeId="34822" r:id="rId1114" name="Button 7174">
              <controlPr locked="0" defaultSize="0" print="0" autoFill="0" autoPict="0" macro="[0]!Sheet1.deleteRow">
                <anchor moveWithCells="1" sizeWithCells="1">
                  <from>
                    <xdr:col>6</xdr:col>
                    <xdr:colOff>0</xdr:colOff>
                    <xdr:row>2081</xdr:row>
                    <xdr:rowOff>0</xdr:rowOff>
                  </from>
                  <to>
                    <xdr:col>10</xdr:col>
                    <xdr:colOff>0</xdr:colOff>
                    <xdr:row>2082</xdr:row>
                    <xdr:rowOff>0</xdr:rowOff>
                  </to>
                </anchor>
              </controlPr>
            </control>
          </mc:Choice>
        </mc:AlternateContent>
        <mc:AlternateContent xmlns:mc="http://schemas.openxmlformats.org/markup-compatibility/2006">
          <mc:Choice Requires="x14">
            <control shapeId="34824" r:id="rId1115" name="Button 7176">
              <controlPr locked="0" defaultSize="0" print="0" autoFill="0" autoPict="0" macro="[0]!Sheet1.deleteRow">
                <anchor moveWithCells="1" sizeWithCells="1">
                  <from>
                    <xdr:col>6</xdr:col>
                    <xdr:colOff>0</xdr:colOff>
                    <xdr:row>2082</xdr:row>
                    <xdr:rowOff>0</xdr:rowOff>
                  </from>
                  <to>
                    <xdr:col>10</xdr:col>
                    <xdr:colOff>0</xdr:colOff>
                    <xdr:row>2083</xdr:row>
                    <xdr:rowOff>0</xdr:rowOff>
                  </to>
                </anchor>
              </controlPr>
            </control>
          </mc:Choice>
        </mc:AlternateContent>
        <mc:AlternateContent xmlns:mc="http://schemas.openxmlformats.org/markup-compatibility/2006">
          <mc:Choice Requires="x14">
            <control shapeId="34831" r:id="rId1116" name="Button 7183">
              <controlPr locked="0" defaultSize="0" print="0" autoFill="0" autoPict="0" macro="[0]!Sheet1.deleteRow">
                <anchor moveWithCells="1" sizeWithCells="1">
                  <from>
                    <xdr:col>6</xdr:col>
                    <xdr:colOff>0</xdr:colOff>
                    <xdr:row>2296</xdr:row>
                    <xdr:rowOff>0</xdr:rowOff>
                  </from>
                  <to>
                    <xdr:col>10</xdr:col>
                    <xdr:colOff>0</xdr:colOff>
                    <xdr:row>2297</xdr:row>
                    <xdr:rowOff>0</xdr:rowOff>
                  </to>
                </anchor>
              </controlPr>
            </control>
          </mc:Choice>
        </mc:AlternateContent>
        <mc:AlternateContent xmlns:mc="http://schemas.openxmlformats.org/markup-compatibility/2006">
          <mc:Choice Requires="x14">
            <control shapeId="34832" r:id="rId1117" name="Button 7184">
              <controlPr locked="0" defaultSize="0" print="0" autoFill="0" autoPict="0" macro="[0]!Sheet1.deleteRow">
                <anchor moveWithCells="1" sizeWithCells="1">
                  <from>
                    <xdr:col>6</xdr:col>
                    <xdr:colOff>0</xdr:colOff>
                    <xdr:row>2297</xdr:row>
                    <xdr:rowOff>0</xdr:rowOff>
                  </from>
                  <to>
                    <xdr:col>10</xdr:col>
                    <xdr:colOff>0</xdr:colOff>
                    <xdr:row>2298</xdr:row>
                    <xdr:rowOff>0</xdr:rowOff>
                  </to>
                </anchor>
              </controlPr>
            </control>
          </mc:Choice>
        </mc:AlternateContent>
        <mc:AlternateContent xmlns:mc="http://schemas.openxmlformats.org/markup-compatibility/2006">
          <mc:Choice Requires="x14">
            <control shapeId="34833" r:id="rId1118" name="Button 7185">
              <controlPr locked="0" defaultSize="0" print="0" autoFill="0" autoPict="0" macro="[0]!Sheet1.deleteRow">
                <anchor moveWithCells="1" sizeWithCells="1">
                  <from>
                    <xdr:col>6</xdr:col>
                    <xdr:colOff>0</xdr:colOff>
                    <xdr:row>2298</xdr:row>
                    <xdr:rowOff>0</xdr:rowOff>
                  </from>
                  <to>
                    <xdr:col>10</xdr:col>
                    <xdr:colOff>0</xdr:colOff>
                    <xdr:row>2299</xdr:row>
                    <xdr:rowOff>0</xdr:rowOff>
                  </to>
                </anchor>
              </controlPr>
            </control>
          </mc:Choice>
        </mc:AlternateContent>
        <mc:AlternateContent xmlns:mc="http://schemas.openxmlformats.org/markup-compatibility/2006">
          <mc:Choice Requires="x14">
            <control shapeId="34834" r:id="rId1119" name="Button 7186">
              <controlPr locked="0" defaultSize="0" print="0" autoFill="0" autoPict="0" macro="[0]!Sheet1.deleteRow">
                <anchor moveWithCells="1" sizeWithCells="1">
                  <from>
                    <xdr:col>6</xdr:col>
                    <xdr:colOff>0</xdr:colOff>
                    <xdr:row>2299</xdr:row>
                    <xdr:rowOff>0</xdr:rowOff>
                  </from>
                  <to>
                    <xdr:col>10</xdr:col>
                    <xdr:colOff>0</xdr:colOff>
                    <xdr:row>2300</xdr:row>
                    <xdr:rowOff>0</xdr:rowOff>
                  </to>
                </anchor>
              </controlPr>
            </control>
          </mc:Choice>
        </mc:AlternateContent>
        <mc:AlternateContent xmlns:mc="http://schemas.openxmlformats.org/markup-compatibility/2006">
          <mc:Choice Requires="x14">
            <control shapeId="34835" r:id="rId1120" name="Button 7187">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34836" r:id="rId1121" name="Button 7188">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34837" r:id="rId1122" name="Button 7189">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34838" r:id="rId1123" name="Button 7190">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34839" r:id="rId1124" name="Button 7191">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34840" r:id="rId1125" name="Button 7192">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34841" r:id="rId1126" name="Button 7193">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34842" r:id="rId1127" name="Button 7194">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34843" r:id="rId1128" name="Button 7195">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34844" r:id="rId1129" name="Button 7196">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34845" r:id="rId1130" name="Button 7197">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34846" r:id="rId1131" name="Button 7198">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34847" r:id="rId1132" name="Button 7199">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34848" r:id="rId1133" name="Button 7200">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34849" r:id="rId1134" name="Button 7201">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34850" r:id="rId1135" name="Button 7202">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34851" r:id="rId1136" name="Button 7203">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34852" r:id="rId1137" name="Button 7204">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34853" r:id="rId1138" name="Button 7205">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34854" r:id="rId1139" name="Button 7206">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34855" r:id="rId1140" name="Button 7207">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34856" r:id="rId1141" name="Button 7208">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34857" r:id="rId1142" name="Button 7209">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34858" r:id="rId1143" name="Button 7210">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34859" r:id="rId1144" name="Button 7211">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34860" r:id="rId1145" name="Button 7212">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34861" r:id="rId1146" name="Button 7213">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34862" r:id="rId1147" name="Button 7214">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34863" r:id="rId1148" name="Button 7215">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34864" r:id="rId1149" name="Button 7216">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34865" r:id="rId1150" name="Button 7217">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34866" r:id="rId1151" name="Button 7218">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34867" r:id="rId1152" name="Button 7219">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34868" r:id="rId1153" name="Button 7220">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34869" r:id="rId1154" name="Button 7221">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34870" r:id="rId1155" name="Button 7222">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34871" r:id="rId1156" name="Button 7223">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34872" r:id="rId1157" name="Button 7224">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34873" r:id="rId1158" name="Button 7225">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34874" r:id="rId1159" name="Button 7226">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34875" r:id="rId1160" name="Button 7227">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34876" r:id="rId1161" name="Button 7228">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34877" r:id="rId1162" name="Button 7229">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34878" r:id="rId1163" name="Button 7230">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34879" r:id="rId1164" name="Button 7231">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34880" r:id="rId1165" name="Button 7232">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34881" r:id="rId1166" name="Button 7233">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34882" r:id="rId1167" name="Button 7234">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34883" r:id="rId1168" name="Button 7235">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34884" r:id="rId1169" name="Button 7236">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34885" r:id="rId1170" name="Button 7237">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34886" r:id="rId1171" name="Button 7238">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34887" r:id="rId1172" name="Button 7239">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34888" r:id="rId1173" name="Button 7240">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34889" r:id="rId1174" name="Button 7241">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34890" r:id="rId1175" name="Button 7242">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34891" r:id="rId1176" name="Button 7243">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34892" r:id="rId1177" name="Button 7244">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34893" r:id="rId1178" name="Button 7245">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34894" r:id="rId1179" name="Button 7246">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34895" r:id="rId1180" name="Button 7247">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34896" r:id="rId1181" name="Button 7248">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34897" r:id="rId1182" name="Button 7249">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34898" r:id="rId1183" name="Button 7250">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34899" r:id="rId1184" name="Button 7251">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34900" r:id="rId1185" name="Button 7252">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34901" r:id="rId1186" name="Button 7253">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34902" r:id="rId1187" name="Button 7254">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34903" r:id="rId1188" name="Button 7255">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34904" r:id="rId1189" name="Button 7256">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34905" r:id="rId1190" name="Button 7257">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34906" r:id="rId1191" name="Button 7258">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34907" r:id="rId1192" name="Button 7259">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34908" r:id="rId1193" name="Button 7260">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34909" r:id="rId1194" name="Button 7261">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34910" r:id="rId1195" name="Button 7262">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34911" r:id="rId1196" name="Button 7263">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34912" r:id="rId1197" name="Button 7264">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34913" r:id="rId1198" name="Button 7265">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34914" r:id="rId1199" name="Button 7266">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34915" r:id="rId1200" name="Button 7267">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34916" r:id="rId1201" name="Button 7268">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34917" r:id="rId1202" name="Button 7269">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34918" r:id="rId1203" name="Button 7270">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34919" r:id="rId1204" name="Button 7271">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34920" r:id="rId1205" name="Button 7272">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34921" r:id="rId1206" name="Button 7273">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34922" r:id="rId1207" name="Button 7274">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34923" r:id="rId1208" name="Button 7275">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34924" r:id="rId1209" name="Button 7276">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34925" r:id="rId1210" name="Button 7277">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34926" r:id="rId1211" name="Button 7278">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34927" r:id="rId1212" name="Button 7279">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34930" r:id="rId1213" name="Button 7282">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34937" r:id="rId1214" name="Button 7289">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34938" r:id="rId1215" name="Button 7290">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34939" r:id="rId1216" name="Button 7291">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34940" r:id="rId1217" name="Button 7292">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34941" r:id="rId1218" name="Button 7293">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34942" r:id="rId1219" name="Button 7294">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34943" r:id="rId1220" name="Button 7295">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34944" r:id="rId1221" name="Button 7296">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34945" r:id="rId1222" name="Button 7297">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34946" r:id="rId1223" name="Button 7298">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34947" r:id="rId1224" name="Button 7299">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34948" r:id="rId1225" name="Button 7300">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34949" r:id="rId1226" name="Button 7301">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34950" r:id="rId1227" name="Button 7302">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34951" r:id="rId1228" name="Button 7303">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34952" r:id="rId1229" name="Button 7304">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34953" r:id="rId1230" name="Button 730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34954" r:id="rId1231" name="Button 7306">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34955" r:id="rId1232" name="Button 7307">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34956" r:id="rId1233" name="Button 7308">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34957" r:id="rId1234" name="Button 7309">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34958" r:id="rId1235" name="Button 7310">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34959" r:id="rId1236" name="Button 7311">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34960" r:id="rId1237" name="Button 7312">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34961" r:id="rId1238" name="Button 7313">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34962" r:id="rId1239" name="Button 7314">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34963" r:id="rId1240" name="Button 7315">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34964" r:id="rId1241" name="Button 7316">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34965" r:id="rId1242" name="Button 7317">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34966" r:id="rId1243" name="Button 7318">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34967" r:id="rId1244" name="Button 7319">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34968" r:id="rId1245" name="Button 7320">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34969" r:id="rId1246" name="Button 7321">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34970" r:id="rId1247" name="Button 7322">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34971" r:id="rId1248" name="Button 7323">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34972" r:id="rId1249" name="Button 7324">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34973" r:id="rId1250" name="Button 732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34974" r:id="rId1251" name="Button 7326">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34975" r:id="rId1252" name="Button 7327">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34976" r:id="rId1253" name="Button 7328">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34977" r:id="rId1254" name="Button 7329">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34978" r:id="rId1255" name="Button 7330">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34979" r:id="rId1256" name="Button 7331">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34980" r:id="rId1257" name="Button 7332">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34981" r:id="rId1258" name="Button 7333">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34982" r:id="rId1259" name="Button 7334">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34983" r:id="rId1260" name="Button 7335">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34984" r:id="rId1261" name="Button 7336">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34985" r:id="rId1262" name="Button 7337">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34986" r:id="rId1263" name="Button 7338">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34987" r:id="rId1264" name="Button 7339">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34988" r:id="rId1265" name="Button 7340">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34989" r:id="rId1266" name="Button 7341">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34990" r:id="rId1267" name="Button 7342">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34991" r:id="rId1268" name="Button 7343">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34992" r:id="rId1269" name="Button 7344">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34993" r:id="rId1270" name="Button 7345">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34994" r:id="rId1271" name="Button 7346">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34995" r:id="rId1272" name="Button 7347">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34996" r:id="rId1273" name="Button 7348">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34997" r:id="rId1274" name="Button 7349">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34998" r:id="rId1275" name="Button 7350">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34999" r:id="rId1276" name="Button 7351">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35000" r:id="rId1277" name="Button 7352">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35001" r:id="rId1278" name="Button 7353">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35002" r:id="rId1279" name="Button 7354">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35003" r:id="rId1280" name="Button 7355">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35004" r:id="rId1281" name="Button 7356">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35005" r:id="rId1282" name="Button 7357">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35006" r:id="rId1283" name="Button 7358">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35007" r:id="rId1284" name="Button 7359">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35008" r:id="rId1285" name="Button 7360">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35009" r:id="rId1286" name="Button 7361">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35010" r:id="rId1287" name="Button 7362">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35011" r:id="rId1288" name="Button 7363">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35012" r:id="rId1289" name="Button 7364">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35013" r:id="rId1290" name="Button 7365">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35014" r:id="rId1291" name="Button 7366">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35015" r:id="rId1292" name="Button 7367">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35016" r:id="rId1293" name="Button 7368">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35017" r:id="rId1294" name="Button 7369">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35018" r:id="rId1295" name="Button 7370">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35019" r:id="rId1296" name="Button 7371">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35020" r:id="rId1297" name="Button 7372">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35021" r:id="rId1298" name="Button 7373">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35076" r:id="rId1299" name="Button 7428">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35077" r:id="rId1300" name="Button 7429">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35078" r:id="rId1301" name="Button 7430">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35079" r:id="rId1302" name="Button 7431">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35080" r:id="rId1303" name="Button 7432">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35081" r:id="rId1304" name="Button 7433">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35082" r:id="rId1305" name="Button 7434">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35083" r:id="rId1306" name="Button 7435">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35084" r:id="rId1307" name="Button 7436">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35085" r:id="rId1308" name="Button 7437">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35086" r:id="rId1309" name="Button 7438">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35087" r:id="rId1310" name="Button 7439">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35088" r:id="rId1311" name="Button 7440">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35089" r:id="rId1312" name="Button 7441">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35090" r:id="rId1313" name="Button 7442">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35091" r:id="rId1314" name="Button 7443">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35092" r:id="rId1315" name="Button 7444">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35093" r:id="rId1316" name="Button 7445">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35094" r:id="rId1317" name="Button 7446">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35095" r:id="rId1318" name="Button 7447">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35096" r:id="rId1319" name="Button 7448">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35097" r:id="rId1320" name="Button 7449">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35098" r:id="rId1321" name="Button 745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35099" r:id="rId1322" name="Button 7451">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35100" r:id="rId1323" name="Button 7452">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35101" r:id="rId1324" name="Button 7453">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35102" r:id="rId1325" name="Button 7454">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35103" r:id="rId1326" name="Button 7455">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35104" r:id="rId1327" name="Button 7456">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35105" r:id="rId1328" name="Button 7457">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35106" r:id="rId1329" name="Button 7458">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35107" r:id="rId1330" name="Button 7459">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35108" r:id="rId1331" name="Button 7460">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35109" r:id="rId1332" name="Button 7461">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35110" r:id="rId1333" name="Button 746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35111" r:id="rId1334" name="Button 7463">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35112" r:id="rId1335" name="Button 7464">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35113" r:id="rId1336" name="Button 7465">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35114" r:id="rId1337" name="Button 7466">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35115" r:id="rId1338" name="Button 7467">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35116" r:id="rId1339" name="Button 7468">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35117" r:id="rId1340" name="Button 7469">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35118" r:id="rId1341" name="Button 7470">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35119" r:id="rId1342" name="Button 7471">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35120" r:id="rId1343" name="Button 7472">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35121" r:id="rId1344" name="Button 7473">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35122" r:id="rId1345" name="Button 7474">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35123" r:id="rId1346" name="Button 7475">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35124" r:id="rId1347" name="Button 7476">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35125" r:id="rId1348" name="Button 7477">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35126" r:id="rId1349" name="Button 7478">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35127" r:id="rId1350" name="Button 747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35128" r:id="rId1351" name="Button 7480">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35129" r:id="rId1352" name="Button 7481">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35130" r:id="rId1353" name="Button 7482">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35131" r:id="rId1354" name="Button 748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35132" r:id="rId1355" name="Button 7484">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35133" r:id="rId1356" name="Button 7485">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35134" r:id="rId1357" name="Button 7486">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35135" r:id="rId1358" name="Button 7487">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35136" r:id="rId1359" name="Button 7488">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35137" r:id="rId1360" name="Button 7489">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35138" r:id="rId1361" name="Button 7490">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35139" r:id="rId1362" name="Button 7491">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35140" r:id="rId1363" name="Button 7492">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35141" r:id="rId1364" name="Button 7493">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35142" r:id="rId1365" name="Button 7494">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35143" r:id="rId1366" name="Button 7495">
              <controlPr locked="0" defaultSize="0" print="0" autoFill="0" autoPict="0" macro="[0]!Sheet1.delet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35144" r:id="rId1367" name="Button 7496">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35145" r:id="rId1368" name="Button 7497">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35146" r:id="rId1369" name="Button 7498">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35147" r:id="rId1370" name="Button 7499">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35148" r:id="rId1371" name="Button 7500">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35149" r:id="rId1372" name="Button 7501">
              <controlPr locked="0" defaultSize="0" print="0" autoFill="0" autoPict="0" macro="[0]!Sheet1.delet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35150" r:id="rId1373" name="Button 7502">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35151" r:id="rId1374" name="Button 7503">
              <controlPr locked="0" defaultSize="0" print="0" autoFill="0" autoPict="0" macro="[0]!Sheet1.deleteRow">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35152" r:id="rId1375" name="Button 7504">
              <controlPr locked="0" defaultSize="0" print="0" autoFill="0" autoPict="0" macro="[0]!Sheet1.delet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35153" r:id="rId1376" name="Button 7505">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35154" r:id="rId1377" name="Button 7506">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35155" r:id="rId1378" name="Button 7507">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35156" r:id="rId1379" name="Button 7508">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35157" r:id="rId1380" name="Button 7509">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35158" r:id="rId1381" name="Button 7510">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35159" r:id="rId1382" name="Button 7511">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35160" r:id="rId1383" name="Button 7512">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35161" r:id="rId1384" name="Button 7513">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35162" r:id="rId1385" name="Button 7514">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35163" r:id="rId1386" name="Button 7515">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35164" r:id="rId1387" name="Button 7516">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35165" r:id="rId1388" name="Button 7517">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35166" r:id="rId1389" name="Button 7518">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35167" r:id="rId1390" name="Button 7519">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35168" r:id="rId1391" name="Button 7520">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35169" r:id="rId1392" name="Button 7521">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35170" r:id="rId1393" name="Button 7522">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35171" r:id="rId1394" name="Button 7523">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35172" r:id="rId1395" name="Button 7524">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35173" r:id="rId1396" name="Button 7525">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35174" r:id="rId1397" name="Button 7526">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35175" r:id="rId1398" name="Button 7527">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35176" r:id="rId1399" name="Button 7528">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35177" r:id="rId1400" name="Button 7529">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35178" r:id="rId1401" name="Button 7530">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35179" r:id="rId1402" name="Button 7531">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35180" r:id="rId1403" name="Button 7532">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35181" r:id="rId1404" name="Button 7533">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35182" r:id="rId1405" name="Button 7534">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35183" r:id="rId1406" name="Button 7535">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35184" r:id="rId1407" name="Button 7536">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35185" r:id="rId1408" name="Button 7537">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35186" r:id="rId1409" name="Button 7538">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35187" r:id="rId1410" name="Button 7539">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35188" r:id="rId1411" name="Button 7540">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35189" r:id="rId1412" name="Button 7541">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35190" r:id="rId1413" name="Button 7542">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35191" r:id="rId1414" name="Button 7543">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35192" r:id="rId1415" name="Button 7544">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35193" r:id="rId1416" name="Button 7545">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35194" r:id="rId1417" name="Button 7546">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35195" r:id="rId1418" name="Button 7547">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35196" r:id="rId1419" name="Button 7548">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35197" r:id="rId1420" name="Button 7549">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35198" r:id="rId1421" name="Button 7550">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35199" r:id="rId1422" name="Button 7551">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35200" r:id="rId1423" name="Button 7552">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35201" r:id="rId1424" name="Button 7553">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35202" r:id="rId1425" name="Button 7554">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35203" r:id="rId1426" name="Button 7555">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35210" r:id="rId1427" name="Button 7562">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35211" r:id="rId1428" name="Button 7563">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35212" r:id="rId1429" name="Button 7564">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35213" r:id="rId1430" name="Button 7565">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35214" r:id="rId1431" name="Button 7566">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35215" r:id="rId1432" name="Button 7567">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35216" r:id="rId1433" name="Button 7568">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35217" r:id="rId1434" name="Button 7569">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35218" r:id="rId1435" name="Button 7570">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35219" r:id="rId1436" name="Button 7571">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35220" r:id="rId1437" name="Button 7572">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35221" r:id="rId1438" name="Button 7573">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35222" r:id="rId1439" name="Button 7574">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35223" r:id="rId1440" name="Button 7575">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35224" r:id="rId1441" name="Button 7576">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35225" r:id="rId1442" name="Button 7577">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35226" r:id="rId1443" name="Button 7578">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35227" r:id="rId1444" name="Button 7579">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35228" r:id="rId1445" name="Button 7580">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35229" r:id="rId1446" name="Button 7581">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35230" r:id="rId1447" name="Button 7582">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35231" r:id="rId1448" name="Button 7583">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35232" r:id="rId1449" name="Button 7584">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35233" r:id="rId1450" name="Button 7585">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35234" r:id="rId1451" name="Button 7586">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35235" r:id="rId1452" name="Button 7587">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35236" r:id="rId1453" name="Button 7588">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35237" r:id="rId1454" name="Button 7589">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35238" r:id="rId1455" name="Button 7590">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35239" r:id="rId1456" name="Button 7591">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35240" r:id="rId1457" name="Button 7592">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35241" r:id="rId1458" name="Button 7593">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35242" r:id="rId1459" name="Button 7594">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35243" r:id="rId1460" name="Button 7595">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35244" r:id="rId1461" name="Button 7596">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35245" r:id="rId1462" name="Button 7597">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35246" r:id="rId1463" name="Button 7598">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35247" r:id="rId1464" name="Button 7599">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35248" r:id="rId1465" name="Button 7600">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35249" r:id="rId1466" name="Button 7601">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35250" r:id="rId1467" name="Button 7602">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35251" r:id="rId1468" name="Button 7603">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35252" r:id="rId1469" name="Button 7604">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35253" r:id="rId1470" name="Button 7605">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35254" r:id="rId1471" name="Button 7606">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35255" r:id="rId1472" name="Button 7607">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35256" r:id="rId1473" name="Button 7608">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35257" r:id="rId1474" name="Button 7609">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35258" r:id="rId1475" name="Button 7610">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35259" r:id="rId1476" name="Button 7611">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35260" r:id="rId1477" name="Button 7612">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35261" r:id="rId1478" name="Button 7613">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35262" r:id="rId1479" name="Button 7614">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35263" r:id="rId1480" name="Button 761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35264" r:id="rId1481" name="Button 761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35265" r:id="rId1482" name="Button 7617">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35266" r:id="rId1483" name="Button 7618">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35267" r:id="rId1484" name="Button 7619">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35268" r:id="rId1485" name="Button 7620">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35269" r:id="rId1486" name="Button 7621">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35270" r:id="rId1487" name="Button 7622">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35271" r:id="rId1488" name="Button 7623">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35272" r:id="rId1489" name="Button 7624">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35273" r:id="rId1490" name="Button 7625">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35274" r:id="rId1491" name="Button 7626">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35275" r:id="rId1492" name="Button 7627">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35276" r:id="rId1493" name="Button 7628">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35277" r:id="rId1494" name="Button 7629">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35278" r:id="rId1495" name="Button 7630">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35279" r:id="rId1496" name="Button 7631">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35280" r:id="rId1497" name="Button 7632">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35281" r:id="rId1498" name="Button 7633">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35282" r:id="rId1499" name="Button 7634">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35283" r:id="rId1500" name="Button 7635">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35284" r:id="rId1501" name="Button 7636">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35285" r:id="rId1502" name="Button 7637">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35286" r:id="rId1503" name="Button 7638">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35287" r:id="rId1504" name="Button 7639">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35288" r:id="rId1505" name="Button 7640">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35289" r:id="rId1506" name="Button 7641">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35290" r:id="rId1507" name="Button 7642">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35291" r:id="rId1508" name="Button 7643">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35292" r:id="rId1509" name="Button 7644">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35293" r:id="rId1510" name="Button 7645">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35294" r:id="rId1511" name="Button 7646">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35295" r:id="rId1512" name="Button 7647">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35296" r:id="rId1513" name="Button 7648">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35297" r:id="rId1514" name="Button 7649">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35298" r:id="rId1515" name="Button 7650">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35299" r:id="rId1516" name="Button 7651">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35300" r:id="rId1517" name="Button 7652">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35301" r:id="rId1518" name="Button 7653">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35302" r:id="rId1519" name="Button 7654">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35303" r:id="rId1520" name="Button 7655">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35304" r:id="rId1521" name="Button 7656">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35305" r:id="rId1522" name="Button 7657">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35306" r:id="rId1523" name="Button 7658">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35307" r:id="rId1524" name="Button 7659">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35308" r:id="rId1525" name="Button 7660">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35309" r:id="rId1526" name="Button 7661">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35310" r:id="rId1527" name="Button 7662">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35311" r:id="rId1528" name="Button 7663">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35312" r:id="rId1529" name="Button 7664">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35313" r:id="rId1530" name="Button 7665">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35314" r:id="rId1531" name="Button 766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35315" r:id="rId1532" name="Button 7667">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35316" r:id="rId1533" name="Button 7668">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35317" r:id="rId1534" name="Button 7669">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35318" r:id="rId1535" name="Button 7670">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35319" r:id="rId1536" name="Button 7671">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35320" r:id="rId1537" name="Button 7672">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35321" r:id="rId1538" name="Button 7673">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35322" r:id="rId1539" name="Button 7674">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35323" r:id="rId1540" name="Button 7675">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35324" r:id="rId1541" name="Button 7676">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35325" r:id="rId1542" name="Button 7677">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35332" r:id="rId1543" name="Button 7684">
              <controlPr locked="0" defaultSize="0" print="0" autoFill="0" autoPict="0" macro="[0]!Sheet1.deleteRow">
                <anchor moveWithCells="1" sizeWithCells="1">
                  <from>
                    <xdr:col>6</xdr:col>
                    <xdr:colOff>0</xdr:colOff>
                    <xdr:row>2157</xdr:row>
                    <xdr:rowOff>0</xdr:rowOff>
                  </from>
                  <to>
                    <xdr:col>10</xdr:col>
                    <xdr:colOff>0</xdr:colOff>
                    <xdr:row>2158</xdr:row>
                    <xdr:rowOff>0</xdr:rowOff>
                  </to>
                </anchor>
              </controlPr>
            </control>
          </mc:Choice>
        </mc:AlternateContent>
        <mc:AlternateContent xmlns:mc="http://schemas.openxmlformats.org/markup-compatibility/2006">
          <mc:Choice Requires="x14">
            <control shapeId="35333" r:id="rId1544" name="Button 7685">
              <controlPr locked="0" defaultSize="0" print="0" autoFill="0" autoPict="0" macro="[0]!Sheet1.deleteRow">
                <anchor moveWithCells="1" sizeWithCells="1">
                  <from>
                    <xdr:col>6</xdr:col>
                    <xdr:colOff>0</xdr:colOff>
                    <xdr:row>2158</xdr:row>
                    <xdr:rowOff>0</xdr:rowOff>
                  </from>
                  <to>
                    <xdr:col>10</xdr:col>
                    <xdr:colOff>0</xdr:colOff>
                    <xdr:row>2159</xdr:row>
                    <xdr:rowOff>0</xdr:rowOff>
                  </to>
                </anchor>
              </controlPr>
            </control>
          </mc:Choice>
        </mc:AlternateContent>
        <mc:AlternateContent xmlns:mc="http://schemas.openxmlformats.org/markup-compatibility/2006">
          <mc:Choice Requires="x14">
            <control shapeId="35334" r:id="rId1545" name="Button 7686">
              <controlPr locked="0" defaultSize="0" print="0" autoFill="0" autoPict="0" macro="[0]!Sheet1.deleteRow">
                <anchor moveWithCells="1" sizeWithCells="1">
                  <from>
                    <xdr:col>6</xdr:col>
                    <xdr:colOff>0</xdr:colOff>
                    <xdr:row>2159</xdr:row>
                    <xdr:rowOff>0</xdr:rowOff>
                  </from>
                  <to>
                    <xdr:col>10</xdr:col>
                    <xdr:colOff>0</xdr:colOff>
                    <xdr:row>2160</xdr:row>
                    <xdr:rowOff>0</xdr:rowOff>
                  </to>
                </anchor>
              </controlPr>
            </control>
          </mc:Choice>
        </mc:AlternateContent>
        <mc:AlternateContent xmlns:mc="http://schemas.openxmlformats.org/markup-compatibility/2006">
          <mc:Choice Requires="x14">
            <control shapeId="35335" r:id="rId1546" name="Button 7687">
              <controlPr locked="0" defaultSize="0" print="0" autoFill="0" autoPict="0" macro="[0]!Sheet1.deleteRow">
                <anchor moveWithCells="1" sizeWithCells="1">
                  <from>
                    <xdr:col>6</xdr:col>
                    <xdr:colOff>0</xdr:colOff>
                    <xdr:row>2160</xdr:row>
                    <xdr:rowOff>0</xdr:rowOff>
                  </from>
                  <to>
                    <xdr:col>10</xdr:col>
                    <xdr:colOff>0</xdr:colOff>
                    <xdr:row>2161</xdr:row>
                    <xdr:rowOff>0</xdr:rowOff>
                  </to>
                </anchor>
              </controlPr>
            </control>
          </mc:Choice>
        </mc:AlternateContent>
        <mc:AlternateContent xmlns:mc="http://schemas.openxmlformats.org/markup-compatibility/2006">
          <mc:Choice Requires="x14">
            <control shapeId="35336" r:id="rId1547" name="Button 7688">
              <controlPr locked="0" defaultSize="0" print="0" autoFill="0" autoPict="0" macro="[0]!Sheet1.deleteRow">
                <anchor moveWithCells="1" sizeWithCells="1">
                  <from>
                    <xdr:col>6</xdr:col>
                    <xdr:colOff>0</xdr:colOff>
                    <xdr:row>2161</xdr:row>
                    <xdr:rowOff>0</xdr:rowOff>
                  </from>
                  <to>
                    <xdr:col>10</xdr:col>
                    <xdr:colOff>0</xdr:colOff>
                    <xdr:row>2162</xdr:row>
                    <xdr:rowOff>0</xdr:rowOff>
                  </to>
                </anchor>
              </controlPr>
            </control>
          </mc:Choice>
        </mc:AlternateContent>
        <mc:AlternateContent xmlns:mc="http://schemas.openxmlformats.org/markup-compatibility/2006">
          <mc:Choice Requires="x14">
            <control shapeId="35337" r:id="rId1548" name="Button 7689">
              <controlPr locked="0" defaultSize="0" print="0" autoFill="0" autoPict="0" macro="[0]!Sheet1.deleteRow">
                <anchor moveWithCells="1" sizeWithCells="1">
                  <from>
                    <xdr:col>6</xdr:col>
                    <xdr:colOff>0</xdr:colOff>
                    <xdr:row>2162</xdr:row>
                    <xdr:rowOff>0</xdr:rowOff>
                  </from>
                  <to>
                    <xdr:col>10</xdr:col>
                    <xdr:colOff>0</xdr:colOff>
                    <xdr:row>2163</xdr:row>
                    <xdr:rowOff>0</xdr:rowOff>
                  </to>
                </anchor>
              </controlPr>
            </control>
          </mc:Choice>
        </mc:AlternateContent>
        <mc:AlternateContent xmlns:mc="http://schemas.openxmlformats.org/markup-compatibility/2006">
          <mc:Choice Requires="x14">
            <control shapeId="35338" r:id="rId1549" name="Button 7690">
              <controlPr locked="0" defaultSize="0" print="0" autoFill="0" autoPict="0" macro="[0]!Sheet1.deleteRow">
                <anchor moveWithCells="1" sizeWithCells="1">
                  <from>
                    <xdr:col>6</xdr:col>
                    <xdr:colOff>0</xdr:colOff>
                    <xdr:row>2163</xdr:row>
                    <xdr:rowOff>0</xdr:rowOff>
                  </from>
                  <to>
                    <xdr:col>10</xdr:col>
                    <xdr:colOff>0</xdr:colOff>
                    <xdr:row>2164</xdr:row>
                    <xdr:rowOff>0</xdr:rowOff>
                  </to>
                </anchor>
              </controlPr>
            </control>
          </mc:Choice>
        </mc:AlternateContent>
        <mc:AlternateContent xmlns:mc="http://schemas.openxmlformats.org/markup-compatibility/2006">
          <mc:Choice Requires="x14">
            <control shapeId="35339" r:id="rId1550" name="Button 7691">
              <controlPr locked="0" defaultSize="0" print="0" autoFill="0" autoPict="0" macro="[0]!Sheet1.deleteRow">
                <anchor moveWithCells="1" sizeWithCells="1">
                  <from>
                    <xdr:col>6</xdr:col>
                    <xdr:colOff>0</xdr:colOff>
                    <xdr:row>2164</xdr:row>
                    <xdr:rowOff>0</xdr:rowOff>
                  </from>
                  <to>
                    <xdr:col>10</xdr:col>
                    <xdr:colOff>0</xdr:colOff>
                    <xdr:row>2165</xdr:row>
                    <xdr:rowOff>0</xdr:rowOff>
                  </to>
                </anchor>
              </controlPr>
            </control>
          </mc:Choice>
        </mc:AlternateContent>
        <mc:AlternateContent xmlns:mc="http://schemas.openxmlformats.org/markup-compatibility/2006">
          <mc:Choice Requires="x14">
            <control shapeId="35340" r:id="rId1551" name="Button 7692">
              <controlPr locked="0" defaultSize="0" print="0" autoFill="0" autoPict="0" macro="[0]!Sheet1.deleteRow">
                <anchor moveWithCells="1" sizeWithCells="1">
                  <from>
                    <xdr:col>6</xdr:col>
                    <xdr:colOff>0</xdr:colOff>
                    <xdr:row>2165</xdr:row>
                    <xdr:rowOff>0</xdr:rowOff>
                  </from>
                  <to>
                    <xdr:col>10</xdr:col>
                    <xdr:colOff>0</xdr:colOff>
                    <xdr:row>2166</xdr:row>
                    <xdr:rowOff>0</xdr:rowOff>
                  </to>
                </anchor>
              </controlPr>
            </control>
          </mc:Choice>
        </mc:AlternateContent>
        <mc:AlternateContent xmlns:mc="http://schemas.openxmlformats.org/markup-compatibility/2006">
          <mc:Choice Requires="x14">
            <control shapeId="35341" r:id="rId1552" name="Button 7693">
              <controlPr locked="0" defaultSize="0" print="0" autoFill="0" autoPict="0" macro="[0]!Sheet1.deleteRow">
                <anchor moveWithCells="1" sizeWithCells="1">
                  <from>
                    <xdr:col>6</xdr:col>
                    <xdr:colOff>0</xdr:colOff>
                    <xdr:row>2166</xdr:row>
                    <xdr:rowOff>0</xdr:rowOff>
                  </from>
                  <to>
                    <xdr:col>10</xdr:col>
                    <xdr:colOff>0</xdr:colOff>
                    <xdr:row>2167</xdr:row>
                    <xdr:rowOff>0</xdr:rowOff>
                  </to>
                </anchor>
              </controlPr>
            </control>
          </mc:Choice>
        </mc:AlternateContent>
        <mc:AlternateContent xmlns:mc="http://schemas.openxmlformats.org/markup-compatibility/2006">
          <mc:Choice Requires="x14">
            <control shapeId="35342" r:id="rId1553" name="Button 7694">
              <controlPr locked="0" defaultSize="0" print="0" autoFill="0" autoPict="0" macro="[0]!Sheet1.deleteRow">
                <anchor moveWithCells="1" sizeWithCells="1">
                  <from>
                    <xdr:col>6</xdr:col>
                    <xdr:colOff>0</xdr:colOff>
                    <xdr:row>2167</xdr:row>
                    <xdr:rowOff>0</xdr:rowOff>
                  </from>
                  <to>
                    <xdr:col>10</xdr:col>
                    <xdr:colOff>0</xdr:colOff>
                    <xdr:row>2168</xdr:row>
                    <xdr:rowOff>0</xdr:rowOff>
                  </to>
                </anchor>
              </controlPr>
            </control>
          </mc:Choice>
        </mc:AlternateContent>
        <mc:AlternateContent xmlns:mc="http://schemas.openxmlformats.org/markup-compatibility/2006">
          <mc:Choice Requires="x14">
            <control shapeId="35343" r:id="rId1554" name="Button 7695">
              <controlPr locked="0" defaultSize="0" print="0" autoFill="0" autoPict="0" macro="[0]!Sheet1.deleteRow">
                <anchor moveWithCells="1" sizeWithCells="1">
                  <from>
                    <xdr:col>6</xdr:col>
                    <xdr:colOff>0</xdr:colOff>
                    <xdr:row>2168</xdr:row>
                    <xdr:rowOff>0</xdr:rowOff>
                  </from>
                  <to>
                    <xdr:col>10</xdr:col>
                    <xdr:colOff>0</xdr:colOff>
                    <xdr:row>2169</xdr:row>
                    <xdr:rowOff>0</xdr:rowOff>
                  </to>
                </anchor>
              </controlPr>
            </control>
          </mc:Choice>
        </mc:AlternateContent>
        <mc:AlternateContent xmlns:mc="http://schemas.openxmlformats.org/markup-compatibility/2006">
          <mc:Choice Requires="x14">
            <control shapeId="35344" r:id="rId1555" name="Button 7696">
              <controlPr locked="0" defaultSize="0" print="0" autoFill="0" autoPict="0" macro="[0]!Sheet1.deleteRow">
                <anchor moveWithCells="1" sizeWithCells="1">
                  <from>
                    <xdr:col>6</xdr:col>
                    <xdr:colOff>0</xdr:colOff>
                    <xdr:row>2169</xdr:row>
                    <xdr:rowOff>0</xdr:rowOff>
                  </from>
                  <to>
                    <xdr:col>10</xdr:col>
                    <xdr:colOff>0</xdr:colOff>
                    <xdr:row>2170</xdr:row>
                    <xdr:rowOff>0</xdr:rowOff>
                  </to>
                </anchor>
              </controlPr>
            </control>
          </mc:Choice>
        </mc:AlternateContent>
        <mc:AlternateContent xmlns:mc="http://schemas.openxmlformats.org/markup-compatibility/2006">
          <mc:Choice Requires="x14">
            <control shapeId="35345" r:id="rId1556" name="Button 7697">
              <controlPr locked="0" defaultSize="0" print="0" autoFill="0" autoPict="0" macro="[0]!Sheet1.deleteRow">
                <anchor moveWithCells="1" sizeWithCells="1">
                  <from>
                    <xdr:col>6</xdr:col>
                    <xdr:colOff>0</xdr:colOff>
                    <xdr:row>2170</xdr:row>
                    <xdr:rowOff>0</xdr:rowOff>
                  </from>
                  <to>
                    <xdr:col>10</xdr:col>
                    <xdr:colOff>0</xdr:colOff>
                    <xdr:row>2171</xdr:row>
                    <xdr:rowOff>0</xdr:rowOff>
                  </to>
                </anchor>
              </controlPr>
            </control>
          </mc:Choice>
        </mc:AlternateContent>
        <mc:AlternateContent xmlns:mc="http://schemas.openxmlformats.org/markup-compatibility/2006">
          <mc:Choice Requires="x14">
            <control shapeId="35346" r:id="rId1557" name="Button 7698">
              <controlPr locked="0" defaultSize="0" print="0" autoFill="0" autoPict="0" macro="[0]!Sheet1.deleteRow">
                <anchor moveWithCells="1" sizeWithCells="1">
                  <from>
                    <xdr:col>6</xdr:col>
                    <xdr:colOff>0</xdr:colOff>
                    <xdr:row>2171</xdr:row>
                    <xdr:rowOff>0</xdr:rowOff>
                  </from>
                  <to>
                    <xdr:col>10</xdr:col>
                    <xdr:colOff>0</xdr:colOff>
                    <xdr:row>2172</xdr:row>
                    <xdr:rowOff>0</xdr:rowOff>
                  </to>
                </anchor>
              </controlPr>
            </control>
          </mc:Choice>
        </mc:AlternateContent>
        <mc:AlternateContent xmlns:mc="http://schemas.openxmlformats.org/markup-compatibility/2006">
          <mc:Choice Requires="x14">
            <control shapeId="35347" r:id="rId1558" name="Button 7699">
              <controlPr locked="0" defaultSize="0" print="0" autoFill="0" autoPict="0" macro="[0]!Sheet1.deleteRow">
                <anchor moveWithCells="1" sizeWithCells="1">
                  <from>
                    <xdr:col>6</xdr:col>
                    <xdr:colOff>0</xdr:colOff>
                    <xdr:row>2172</xdr:row>
                    <xdr:rowOff>0</xdr:rowOff>
                  </from>
                  <to>
                    <xdr:col>10</xdr:col>
                    <xdr:colOff>0</xdr:colOff>
                    <xdr:row>2173</xdr:row>
                    <xdr:rowOff>0</xdr:rowOff>
                  </to>
                </anchor>
              </controlPr>
            </control>
          </mc:Choice>
        </mc:AlternateContent>
        <mc:AlternateContent xmlns:mc="http://schemas.openxmlformats.org/markup-compatibility/2006">
          <mc:Choice Requires="x14">
            <control shapeId="35348" r:id="rId1559" name="Button 7700">
              <controlPr locked="0" defaultSize="0" print="0" autoFill="0" autoPict="0" macro="[0]!Sheet1.deleteRow">
                <anchor moveWithCells="1" sizeWithCells="1">
                  <from>
                    <xdr:col>6</xdr:col>
                    <xdr:colOff>0</xdr:colOff>
                    <xdr:row>2173</xdr:row>
                    <xdr:rowOff>0</xdr:rowOff>
                  </from>
                  <to>
                    <xdr:col>10</xdr:col>
                    <xdr:colOff>0</xdr:colOff>
                    <xdr:row>2174</xdr:row>
                    <xdr:rowOff>0</xdr:rowOff>
                  </to>
                </anchor>
              </controlPr>
            </control>
          </mc:Choice>
        </mc:AlternateContent>
        <mc:AlternateContent xmlns:mc="http://schemas.openxmlformats.org/markup-compatibility/2006">
          <mc:Choice Requires="x14">
            <control shapeId="35349" r:id="rId1560" name="Button 7701">
              <controlPr locked="0" defaultSize="0" print="0" autoFill="0" autoPict="0" macro="[0]!Sheet1.deleteRow">
                <anchor moveWithCells="1" sizeWithCells="1">
                  <from>
                    <xdr:col>6</xdr:col>
                    <xdr:colOff>0</xdr:colOff>
                    <xdr:row>2174</xdr:row>
                    <xdr:rowOff>0</xdr:rowOff>
                  </from>
                  <to>
                    <xdr:col>10</xdr:col>
                    <xdr:colOff>0</xdr:colOff>
                    <xdr:row>2175</xdr:row>
                    <xdr:rowOff>0</xdr:rowOff>
                  </to>
                </anchor>
              </controlPr>
            </control>
          </mc:Choice>
        </mc:AlternateContent>
        <mc:AlternateContent xmlns:mc="http://schemas.openxmlformats.org/markup-compatibility/2006">
          <mc:Choice Requires="x14">
            <control shapeId="35350" r:id="rId1561" name="Button 7702">
              <controlPr locked="0" defaultSize="0" print="0" autoFill="0" autoPict="0" macro="[0]!Sheet1.deleteRow">
                <anchor moveWithCells="1" sizeWithCells="1">
                  <from>
                    <xdr:col>6</xdr:col>
                    <xdr:colOff>0</xdr:colOff>
                    <xdr:row>2175</xdr:row>
                    <xdr:rowOff>0</xdr:rowOff>
                  </from>
                  <to>
                    <xdr:col>10</xdr:col>
                    <xdr:colOff>0</xdr:colOff>
                    <xdr:row>2176</xdr:row>
                    <xdr:rowOff>0</xdr:rowOff>
                  </to>
                </anchor>
              </controlPr>
            </control>
          </mc:Choice>
        </mc:AlternateContent>
        <mc:AlternateContent xmlns:mc="http://schemas.openxmlformats.org/markup-compatibility/2006">
          <mc:Choice Requires="x14">
            <control shapeId="35351" r:id="rId1562" name="Button 7703">
              <controlPr locked="0" defaultSize="0" print="0" autoFill="0" autoPict="0" macro="[0]!Sheet1.deleteRow">
                <anchor moveWithCells="1" sizeWithCells="1">
                  <from>
                    <xdr:col>6</xdr:col>
                    <xdr:colOff>0</xdr:colOff>
                    <xdr:row>2176</xdr:row>
                    <xdr:rowOff>0</xdr:rowOff>
                  </from>
                  <to>
                    <xdr:col>10</xdr:col>
                    <xdr:colOff>0</xdr:colOff>
                    <xdr:row>2177</xdr:row>
                    <xdr:rowOff>0</xdr:rowOff>
                  </to>
                </anchor>
              </controlPr>
            </control>
          </mc:Choice>
        </mc:AlternateContent>
        <mc:AlternateContent xmlns:mc="http://schemas.openxmlformats.org/markup-compatibility/2006">
          <mc:Choice Requires="x14">
            <control shapeId="35352" r:id="rId1563" name="Button 7704">
              <controlPr locked="0" defaultSize="0" print="0" autoFill="0" autoPict="0" macro="[0]!Sheet1.deleteRow">
                <anchor moveWithCells="1" sizeWithCells="1">
                  <from>
                    <xdr:col>6</xdr:col>
                    <xdr:colOff>0</xdr:colOff>
                    <xdr:row>2177</xdr:row>
                    <xdr:rowOff>0</xdr:rowOff>
                  </from>
                  <to>
                    <xdr:col>10</xdr:col>
                    <xdr:colOff>0</xdr:colOff>
                    <xdr:row>2178</xdr:row>
                    <xdr:rowOff>0</xdr:rowOff>
                  </to>
                </anchor>
              </controlPr>
            </control>
          </mc:Choice>
        </mc:AlternateContent>
        <mc:AlternateContent xmlns:mc="http://schemas.openxmlformats.org/markup-compatibility/2006">
          <mc:Choice Requires="x14">
            <control shapeId="35353" r:id="rId1564" name="Button 7705">
              <controlPr locked="0" defaultSize="0" print="0" autoFill="0" autoPict="0" macro="[0]!Sheet1.deleteRow">
                <anchor moveWithCells="1" sizeWithCells="1">
                  <from>
                    <xdr:col>6</xdr:col>
                    <xdr:colOff>0</xdr:colOff>
                    <xdr:row>2178</xdr:row>
                    <xdr:rowOff>0</xdr:rowOff>
                  </from>
                  <to>
                    <xdr:col>10</xdr:col>
                    <xdr:colOff>0</xdr:colOff>
                    <xdr:row>2179</xdr:row>
                    <xdr:rowOff>0</xdr:rowOff>
                  </to>
                </anchor>
              </controlPr>
            </control>
          </mc:Choice>
        </mc:AlternateContent>
        <mc:AlternateContent xmlns:mc="http://schemas.openxmlformats.org/markup-compatibility/2006">
          <mc:Choice Requires="x14">
            <control shapeId="35354" r:id="rId1565" name="Button 7706">
              <controlPr locked="0" defaultSize="0" print="0" autoFill="0" autoPict="0" macro="[0]!Sheet1.deleteRow">
                <anchor moveWithCells="1" sizeWithCells="1">
                  <from>
                    <xdr:col>6</xdr:col>
                    <xdr:colOff>0</xdr:colOff>
                    <xdr:row>2179</xdr:row>
                    <xdr:rowOff>0</xdr:rowOff>
                  </from>
                  <to>
                    <xdr:col>10</xdr:col>
                    <xdr:colOff>0</xdr:colOff>
                    <xdr:row>2180</xdr:row>
                    <xdr:rowOff>0</xdr:rowOff>
                  </to>
                </anchor>
              </controlPr>
            </control>
          </mc:Choice>
        </mc:AlternateContent>
        <mc:AlternateContent xmlns:mc="http://schemas.openxmlformats.org/markup-compatibility/2006">
          <mc:Choice Requires="x14">
            <control shapeId="35355" r:id="rId1566" name="Button 7707">
              <controlPr locked="0" defaultSize="0" print="0" autoFill="0" autoPict="0" macro="[0]!Sheet1.deleteRow">
                <anchor moveWithCells="1" sizeWithCells="1">
                  <from>
                    <xdr:col>6</xdr:col>
                    <xdr:colOff>0</xdr:colOff>
                    <xdr:row>2180</xdr:row>
                    <xdr:rowOff>0</xdr:rowOff>
                  </from>
                  <to>
                    <xdr:col>10</xdr:col>
                    <xdr:colOff>0</xdr:colOff>
                    <xdr:row>2181</xdr:row>
                    <xdr:rowOff>0</xdr:rowOff>
                  </to>
                </anchor>
              </controlPr>
            </control>
          </mc:Choice>
        </mc:AlternateContent>
        <mc:AlternateContent xmlns:mc="http://schemas.openxmlformats.org/markup-compatibility/2006">
          <mc:Choice Requires="x14">
            <control shapeId="35356" r:id="rId1567" name="Button 7708">
              <controlPr locked="0" defaultSize="0" print="0" autoFill="0" autoPict="0" macro="[0]!Sheet1.deleteRow">
                <anchor moveWithCells="1" sizeWithCells="1">
                  <from>
                    <xdr:col>6</xdr:col>
                    <xdr:colOff>0</xdr:colOff>
                    <xdr:row>2181</xdr:row>
                    <xdr:rowOff>0</xdr:rowOff>
                  </from>
                  <to>
                    <xdr:col>10</xdr:col>
                    <xdr:colOff>0</xdr:colOff>
                    <xdr:row>2182</xdr:row>
                    <xdr:rowOff>0</xdr:rowOff>
                  </to>
                </anchor>
              </controlPr>
            </control>
          </mc:Choice>
        </mc:AlternateContent>
        <mc:AlternateContent xmlns:mc="http://schemas.openxmlformats.org/markup-compatibility/2006">
          <mc:Choice Requires="x14">
            <control shapeId="35357" r:id="rId1568" name="Button 7709">
              <controlPr locked="0" defaultSize="0" print="0" autoFill="0" autoPict="0" macro="[0]!Sheet1.deleteRow">
                <anchor moveWithCells="1" sizeWithCells="1">
                  <from>
                    <xdr:col>6</xdr:col>
                    <xdr:colOff>0</xdr:colOff>
                    <xdr:row>2182</xdr:row>
                    <xdr:rowOff>0</xdr:rowOff>
                  </from>
                  <to>
                    <xdr:col>10</xdr:col>
                    <xdr:colOff>0</xdr:colOff>
                    <xdr:row>2183</xdr:row>
                    <xdr:rowOff>0</xdr:rowOff>
                  </to>
                </anchor>
              </controlPr>
            </control>
          </mc:Choice>
        </mc:AlternateContent>
        <mc:AlternateContent xmlns:mc="http://schemas.openxmlformats.org/markup-compatibility/2006">
          <mc:Choice Requires="x14">
            <control shapeId="35358" r:id="rId1569" name="Button 7710">
              <controlPr locked="0" defaultSize="0" print="0" autoFill="0" autoPict="0" macro="[0]!Sheet1.deleteRow">
                <anchor moveWithCells="1" sizeWithCells="1">
                  <from>
                    <xdr:col>6</xdr:col>
                    <xdr:colOff>0</xdr:colOff>
                    <xdr:row>2183</xdr:row>
                    <xdr:rowOff>0</xdr:rowOff>
                  </from>
                  <to>
                    <xdr:col>10</xdr:col>
                    <xdr:colOff>0</xdr:colOff>
                    <xdr:row>2184</xdr:row>
                    <xdr:rowOff>0</xdr:rowOff>
                  </to>
                </anchor>
              </controlPr>
            </control>
          </mc:Choice>
        </mc:AlternateContent>
        <mc:AlternateContent xmlns:mc="http://schemas.openxmlformats.org/markup-compatibility/2006">
          <mc:Choice Requires="x14">
            <control shapeId="35359" r:id="rId1570" name="Button 7711">
              <controlPr locked="0" defaultSize="0" print="0" autoFill="0" autoPict="0" macro="[0]!Sheet1.deleteRow">
                <anchor moveWithCells="1" sizeWithCells="1">
                  <from>
                    <xdr:col>6</xdr:col>
                    <xdr:colOff>0</xdr:colOff>
                    <xdr:row>2184</xdr:row>
                    <xdr:rowOff>0</xdr:rowOff>
                  </from>
                  <to>
                    <xdr:col>10</xdr:col>
                    <xdr:colOff>0</xdr:colOff>
                    <xdr:row>2185</xdr:row>
                    <xdr:rowOff>0</xdr:rowOff>
                  </to>
                </anchor>
              </controlPr>
            </control>
          </mc:Choice>
        </mc:AlternateContent>
        <mc:AlternateContent xmlns:mc="http://schemas.openxmlformats.org/markup-compatibility/2006">
          <mc:Choice Requires="x14">
            <control shapeId="35360" r:id="rId1571" name="Button 7712">
              <controlPr locked="0" defaultSize="0" print="0" autoFill="0" autoPict="0" macro="[0]!Sheet1.deleteRow">
                <anchor moveWithCells="1" sizeWithCells="1">
                  <from>
                    <xdr:col>6</xdr:col>
                    <xdr:colOff>0</xdr:colOff>
                    <xdr:row>2185</xdr:row>
                    <xdr:rowOff>0</xdr:rowOff>
                  </from>
                  <to>
                    <xdr:col>10</xdr:col>
                    <xdr:colOff>0</xdr:colOff>
                    <xdr:row>2186</xdr:row>
                    <xdr:rowOff>0</xdr:rowOff>
                  </to>
                </anchor>
              </controlPr>
            </control>
          </mc:Choice>
        </mc:AlternateContent>
        <mc:AlternateContent xmlns:mc="http://schemas.openxmlformats.org/markup-compatibility/2006">
          <mc:Choice Requires="x14">
            <control shapeId="35361" r:id="rId1572" name="Button 7713">
              <controlPr locked="0" defaultSize="0" print="0" autoFill="0" autoPict="0" macro="[0]!Sheet1.deleteRow">
                <anchor moveWithCells="1" sizeWithCells="1">
                  <from>
                    <xdr:col>6</xdr:col>
                    <xdr:colOff>0</xdr:colOff>
                    <xdr:row>2186</xdr:row>
                    <xdr:rowOff>0</xdr:rowOff>
                  </from>
                  <to>
                    <xdr:col>10</xdr:col>
                    <xdr:colOff>0</xdr:colOff>
                    <xdr:row>2187</xdr:row>
                    <xdr:rowOff>0</xdr:rowOff>
                  </to>
                </anchor>
              </controlPr>
            </control>
          </mc:Choice>
        </mc:AlternateContent>
        <mc:AlternateContent xmlns:mc="http://schemas.openxmlformats.org/markup-compatibility/2006">
          <mc:Choice Requires="x14">
            <control shapeId="35362" r:id="rId1573" name="Button 7714">
              <controlPr locked="0" defaultSize="0" print="0" autoFill="0" autoPict="0" macro="[0]!Sheet1.deleteRow">
                <anchor moveWithCells="1" sizeWithCells="1">
                  <from>
                    <xdr:col>6</xdr:col>
                    <xdr:colOff>0</xdr:colOff>
                    <xdr:row>2187</xdr:row>
                    <xdr:rowOff>0</xdr:rowOff>
                  </from>
                  <to>
                    <xdr:col>10</xdr:col>
                    <xdr:colOff>0</xdr:colOff>
                    <xdr:row>2188</xdr:row>
                    <xdr:rowOff>0</xdr:rowOff>
                  </to>
                </anchor>
              </controlPr>
            </control>
          </mc:Choice>
        </mc:AlternateContent>
        <mc:AlternateContent xmlns:mc="http://schemas.openxmlformats.org/markup-compatibility/2006">
          <mc:Choice Requires="x14">
            <control shapeId="35363" r:id="rId1574" name="Button 7715">
              <controlPr locked="0" defaultSize="0" print="0" autoFill="0" autoPict="0" macro="[0]!Sheet1.deleteRow">
                <anchor moveWithCells="1" sizeWithCells="1">
                  <from>
                    <xdr:col>6</xdr:col>
                    <xdr:colOff>0</xdr:colOff>
                    <xdr:row>2188</xdr:row>
                    <xdr:rowOff>0</xdr:rowOff>
                  </from>
                  <to>
                    <xdr:col>10</xdr:col>
                    <xdr:colOff>0</xdr:colOff>
                    <xdr:row>2189</xdr:row>
                    <xdr:rowOff>0</xdr:rowOff>
                  </to>
                </anchor>
              </controlPr>
            </control>
          </mc:Choice>
        </mc:AlternateContent>
        <mc:AlternateContent xmlns:mc="http://schemas.openxmlformats.org/markup-compatibility/2006">
          <mc:Choice Requires="x14">
            <control shapeId="35364" r:id="rId1575" name="Button 7716">
              <controlPr locked="0" defaultSize="0" print="0" autoFill="0" autoPict="0" macro="[0]!Sheet1.deleteRow">
                <anchor moveWithCells="1" sizeWithCells="1">
                  <from>
                    <xdr:col>6</xdr:col>
                    <xdr:colOff>0</xdr:colOff>
                    <xdr:row>2189</xdr:row>
                    <xdr:rowOff>0</xdr:rowOff>
                  </from>
                  <to>
                    <xdr:col>10</xdr:col>
                    <xdr:colOff>0</xdr:colOff>
                    <xdr:row>2190</xdr:row>
                    <xdr:rowOff>0</xdr:rowOff>
                  </to>
                </anchor>
              </controlPr>
            </control>
          </mc:Choice>
        </mc:AlternateContent>
        <mc:AlternateContent xmlns:mc="http://schemas.openxmlformats.org/markup-compatibility/2006">
          <mc:Choice Requires="x14">
            <control shapeId="35365" r:id="rId1576" name="Button 7717">
              <controlPr locked="0" defaultSize="0" print="0" autoFill="0" autoPict="0" macro="[0]!Sheet1.deleteRow">
                <anchor moveWithCells="1" sizeWithCells="1">
                  <from>
                    <xdr:col>6</xdr:col>
                    <xdr:colOff>0</xdr:colOff>
                    <xdr:row>2190</xdr:row>
                    <xdr:rowOff>0</xdr:rowOff>
                  </from>
                  <to>
                    <xdr:col>10</xdr:col>
                    <xdr:colOff>0</xdr:colOff>
                    <xdr:row>2191</xdr:row>
                    <xdr:rowOff>0</xdr:rowOff>
                  </to>
                </anchor>
              </controlPr>
            </control>
          </mc:Choice>
        </mc:AlternateContent>
        <mc:AlternateContent xmlns:mc="http://schemas.openxmlformats.org/markup-compatibility/2006">
          <mc:Choice Requires="x14">
            <control shapeId="35366" r:id="rId1577" name="Button 7718">
              <controlPr locked="0" defaultSize="0" print="0" autoFill="0" autoPict="0" macro="[0]!Sheet1.deleteRow">
                <anchor moveWithCells="1" sizeWithCells="1">
                  <from>
                    <xdr:col>6</xdr:col>
                    <xdr:colOff>0</xdr:colOff>
                    <xdr:row>2191</xdr:row>
                    <xdr:rowOff>0</xdr:rowOff>
                  </from>
                  <to>
                    <xdr:col>10</xdr:col>
                    <xdr:colOff>0</xdr:colOff>
                    <xdr:row>2192</xdr:row>
                    <xdr:rowOff>0</xdr:rowOff>
                  </to>
                </anchor>
              </controlPr>
            </control>
          </mc:Choice>
        </mc:AlternateContent>
        <mc:AlternateContent xmlns:mc="http://schemas.openxmlformats.org/markup-compatibility/2006">
          <mc:Choice Requires="x14">
            <control shapeId="35367" r:id="rId1578" name="Button 7719">
              <controlPr locked="0" defaultSize="0" print="0" autoFill="0" autoPict="0" macro="[0]!Sheet1.deleteRow">
                <anchor moveWithCells="1" sizeWithCells="1">
                  <from>
                    <xdr:col>6</xdr:col>
                    <xdr:colOff>0</xdr:colOff>
                    <xdr:row>2192</xdr:row>
                    <xdr:rowOff>0</xdr:rowOff>
                  </from>
                  <to>
                    <xdr:col>10</xdr:col>
                    <xdr:colOff>0</xdr:colOff>
                    <xdr:row>2193</xdr:row>
                    <xdr:rowOff>0</xdr:rowOff>
                  </to>
                </anchor>
              </controlPr>
            </control>
          </mc:Choice>
        </mc:AlternateContent>
        <mc:AlternateContent xmlns:mc="http://schemas.openxmlformats.org/markup-compatibility/2006">
          <mc:Choice Requires="x14">
            <control shapeId="35368" r:id="rId1579" name="Button 7720">
              <controlPr locked="0" defaultSize="0" print="0" autoFill="0" autoPict="0" macro="[0]!Sheet1.deleteRow">
                <anchor moveWithCells="1" sizeWithCells="1">
                  <from>
                    <xdr:col>6</xdr:col>
                    <xdr:colOff>0</xdr:colOff>
                    <xdr:row>2193</xdr:row>
                    <xdr:rowOff>0</xdr:rowOff>
                  </from>
                  <to>
                    <xdr:col>10</xdr:col>
                    <xdr:colOff>0</xdr:colOff>
                    <xdr:row>2194</xdr:row>
                    <xdr:rowOff>0</xdr:rowOff>
                  </to>
                </anchor>
              </controlPr>
            </control>
          </mc:Choice>
        </mc:AlternateContent>
        <mc:AlternateContent xmlns:mc="http://schemas.openxmlformats.org/markup-compatibility/2006">
          <mc:Choice Requires="x14">
            <control shapeId="35369" r:id="rId1580" name="Button 7721">
              <controlPr locked="0" defaultSize="0" print="0" autoFill="0" autoPict="0" macro="[0]!Sheet1.deleteRow">
                <anchor moveWithCells="1" sizeWithCells="1">
                  <from>
                    <xdr:col>6</xdr:col>
                    <xdr:colOff>0</xdr:colOff>
                    <xdr:row>2194</xdr:row>
                    <xdr:rowOff>0</xdr:rowOff>
                  </from>
                  <to>
                    <xdr:col>10</xdr:col>
                    <xdr:colOff>0</xdr:colOff>
                    <xdr:row>2195</xdr:row>
                    <xdr:rowOff>0</xdr:rowOff>
                  </to>
                </anchor>
              </controlPr>
            </control>
          </mc:Choice>
        </mc:AlternateContent>
        <mc:AlternateContent xmlns:mc="http://schemas.openxmlformats.org/markup-compatibility/2006">
          <mc:Choice Requires="x14">
            <control shapeId="35370" r:id="rId1581" name="Button 7722">
              <controlPr locked="0" defaultSize="0" print="0" autoFill="0" autoPict="0" macro="[0]!Sheet1.deleteRow">
                <anchor moveWithCells="1" sizeWithCells="1">
                  <from>
                    <xdr:col>6</xdr:col>
                    <xdr:colOff>0</xdr:colOff>
                    <xdr:row>2195</xdr:row>
                    <xdr:rowOff>0</xdr:rowOff>
                  </from>
                  <to>
                    <xdr:col>10</xdr:col>
                    <xdr:colOff>0</xdr:colOff>
                    <xdr:row>2196</xdr:row>
                    <xdr:rowOff>0</xdr:rowOff>
                  </to>
                </anchor>
              </controlPr>
            </control>
          </mc:Choice>
        </mc:AlternateContent>
        <mc:AlternateContent xmlns:mc="http://schemas.openxmlformats.org/markup-compatibility/2006">
          <mc:Choice Requires="x14">
            <control shapeId="35371" r:id="rId1582" name="Button 7723">
              <controlPr locked="0" defaultSize="0" print="0" autoFill="0" autoPict="0" macro="[0]!Sheet1.deleteRow">
                <anchor moveWithCells="1" sizeWithCells="1">
                  <from>
                    <xdr:col>6</xdr:col>
                    <xdr:colOff>0</xdr:colOff>
                    <xdr:row>2196</xdr:row>
                    <xdr:rowOff>0</xdr:rowOff>
                  </from>
                  <to>
                    <xdr:col>10</xdr:col>
                    <xdr:colOff>0</xdr:colOff>
                    <xdr:row>2197</xdr:row>
                    <xdr:rowOff>0</xdr:rowOff>
                  </to>
                </anchor>
              </controlPr>
            </control>
          </mc:Choice>
        </mc:AlternateContent>
        <mc:AlternateContent xmlns:mc="http://schemas.openxmlformats.org/markup-compatibility/2006">
          <mc:Choice Requires="x14">
            <control shapeId="35372" r:id="rId1583" name="Button 7724">
              <controlPr locked="0" defaultSize="0" print="0" autoFill="0" autoPict="0" macro="[0]!Sheet1.deleteRow">
                <anchor moveWithCells="1" sizeWithCells="1">
                  <from>
                    <xdr:col>6</xdr:col>
                    <xdr:colOff>0</xdr:colOff>
                    <xdr:row>2197</xdr:row>
                    <xdr:rowOff>0</xdr:rowOff>
                  </from>
                  <to>
                    <xdr:col>10</xdr:col>
                    <xdr:colOff>0</xdr:colOff>
                    <xdr:row>2198</xdr:row>
                    <xdr:rowOff>0</xdr:rowOff>
                  </to>
                </anchor>
              </controlPr>
            </control>
          </mc:Choice>
        </mc:AlternateContent>
        <mc:AlternateContent xmlns:mc="http://schemas.openxmlformats.org/markup-compatibility/2006">
          <mc:Choice Requires="x14">
            <control shapeId="35373" r:id="rId1584" name="Button 7725">
              <controlPr locked="0" defaultSize="0" print="0" autoFill="0" autoPict="0" macro="[0]!Sheet1.deleteRow">
                <anchor moveWithCells="1" sizeWithCells="1">
                  <from>
                    <xdr:col>6</xdr:col>
                    <xdr:colOff>0</xdr:colOff>
                    <xdr:row>2198</xdr:row>
                    <xdr:rowOff>0</xdr:rowOff>
                  </from>
                  <to>
                    <xdr:col>10</xdr:col>
                    <xdr:colOff>0</xdr:colOff>
                    <xdr:row>2199</xdr:row>
                    <xdr:rowOff>0</xdr:rowOff>
                  </to>
                </anchor>
              </controlPr>
            </control>
          </mc:Choice>
        </mc:AlternateContent>
        <mc:AlternateContent xmlns:mc="http://schemas.openxmlformats.org/markup-compatibility/2006">
          <mc:Choice Requires="x14">
            <control shapeId="35374" r:id="rId1585" name="Button 7726">
              <controlPr locked="0" defaultSize="0" print="0" autoFill="0" autoPict="0" macro="[0]!Sheet1.deleteRow">
                <anchor moveWithCells="1" sizeWithCells="1">
                  <from>
                    <xdr:col>6</xdr:col>
                    <xdr:colOff>0</xdr:colOff>
                    <xdr:row>2199</xdr:row>
                    <xdr:rowOff>0</xdr:rowOff>
                  </from>
                  <to>
                    <xdr:col>10</xdr:col>
                    <xdr:colOff>0</xdr:colOff>
                    <xdr:row>2200</xdr:row>
                    <xdr:rowOff>0</xdr:rowOff>
                  </to>
                </anchor>
              </controlPr>
            </control>
          </mc:Choice>
        </mc:AlternateContent>
        <mc:AlternateContent xmlns:mc="http://schemas.openxmlformats.org/markup-compatibility/2006">
          <mc:Choice Requires="x14">
            <control shapeId="35375" r:id="rId1586" name="Button 7727">
              <controlPr locked="0" defaultSize="0" print="0" autoFill="0" autoPict="0" macro="[0]!Sheet1.deleteRow">
                <anchor moveWithCells="1" sizeWithCells="1">
                  <from>
                    <xdr:col>6</xdr:col>
                    <xdr:colOff>0</xdr:colOff>
                    <xdr:row>2200</xdr:row>
                    <xdr:rowOff>0</xdr:rowOff>
                  </from>
                  <to>
                    <xdr:col>10</xdr:col>
                    <xdr:colOff>0</xdr:colOff>
                    <xdr:row>2201</xdr:row>
                    <xdr:rowOff>0</xdr:rowOff>
                  </to>
                </anchor>
              </controlPr>
            </control>
          </mc:Choice>
        </mc:AlternateContent>
        <mc:AlternateContent xmlns:mc="http://schemas.openxmlformats.org/markup-compatibility/2006">
          <mc:Choice Requires="x14">
            <control shapeId="35376" r:id="rId1587" name="Button 7728">
              <controlPr locked="0" defaultSize="0" print="0" autoFill="0" autoPict="0" macro="[0]!Sheet1.deleteRow">
                <anchor moveWithCells="1" sizeWithCells="1">
                  <from>
                    <xdr:col>6</xdr:col>
                    <xdr:colOff>0</xdr:colOff>
                    <xdr:row>2201</xdr:row>
                    <xdr:rowOff>0</xdr:rowOff>
                  </from>
                  <to>
                    <xdr:col>10</xdr:col>
                    <xdr:colOff>0</xdr:colOff>
                    <xdr:row>2202</xdr:row>
                    <xdr:rowOff>0</xdr:rowOff>
                  </to>
                </anchor>
              </controlPr>
            </control>
          </mc:Choice>
        </mc:AlternateContent>
        <mc:AlternateContent xmlns:mc="http://schemas.openxmlformats.org/markup-compatibility/2006">
          <mc:Choice Requires="x14">
            <control shapeId="35377" r:id="rId1588" name="Button 7729">
              <controlPr locked="0" defaultSize="0" print="0" autoFill="0" autoPict="0" macro="[0]!Sheet1.deleteRow">
                <anchor moveWithCells="1" sizeWithCells="1">
                  <from>
                    <xdr:col>6</xdr:col>
                    <xdr:colOff>0</xdr:colOff>
                    <xdr:row>2202</xdr:row>
                    <xdr:rowOff>0</xdr:rowOff>
                  </from>
                  <to>
                    <xdr:col>10</xdr:col>
                    <xdr:colOff>0</xdr:colOff>
                    <xdr:row>2203</xdr:row>
                    <xdr:rowOff>0</xdr:rowOff>
                  </to>
                </anchor>
              </controlPr>
            </control>
          </mc:Choice>
        </mc:AlternateContent>
        <mc:AlternateContent xmlns:mc="http://schemas.openxmlformats.org/markup-compatibility/2006">
          <mc:Choice Requires="x14">
            <control shapeId="35378" r:id="rId1589" name="Button 7730">
              <controlPr locked="0" defaultSize="0" print="0" autoFill="0" autoPict="0" macro="[0]!Sheet1.deleteRow">
                <anchor moveWithCells="1" sizeWithCells="1">
                  <from>
                    <xdr:col>6</xdr:col>
                    <xdr:colOff>0</xdr:colOff>
                    <xdr:row>2203</xdr:row>
                    <xdr:rowOff>0</xdr:rowOff>
                  </from>
                  <to>
                    <xdr:col>10</xdr:col>
                    <xdr:colOff>0</xdr:colOff>
                    <xdr:row>2204</xdr:row>
                    <xdr:rowOff>0</xdr:rowOff>
                  </to>
                </anchor>
              </controlPr>
            </control>
          </mc:Choice>
        </mc:AlternateContent>
        <mc:AlternateContent xmlns:mc="http://schemas.openxmlformats.org/markup-compatibility/2006">
          <mc:Choice Requires="x14">
            <control shapeId="35379" r:id="rId1590" name="Button 7731">
              <controlPr locked="0" defaultSize="0" print="0" autoFill="0" autoPict="0" macro="[0]!Sheet1.deleteRow">
                <anchor moveWithCells="1" sizeWithCells="1">
                  <from>
                    <xdr:col>6</xdr:col>
                    <xdr:colOff>0</xdr:colOff>
                    <xdr:row>2204</xdr:row>
                    <xdr:rowOff>0</xdr:rowOff>
                  </from>
                  <to>
                    <xdr:col>10</xdr:col>
                    <xdr:colOff>0</xdr:colOff>
                    <xdr:row>2205</xdr:row>
                    <xdr:rowOff>0</xdr:rowOff>
                  </to>
                </anchor>
              </controlPr>
            </control>
          </mc:Choice>
        </mc:AlternateContent>
        <mc:AlternateContent xmlns:mc="http://schemas.openxmlformats.org/markup-compatibility/2006">
          <mc:Choice Requires="x14">
            <control shapeId="35380" r:id="rId1591" name="Button 7732">
              <controlPr locked="0" defaultSize="0" print="0" autoFill="0" autoPict="0" macro="[0]!Sheet1.deleteRow">
                <anchor moveWithCells="1" sizeWithCells="1">
                  <from>
                    <xdr:col>6</xdr:col>
                    <xdr:colOff>0</xdr:colOff>
                    <xdr:row>2205</xdr:row>
                    <xdr:rowOff>0</xdr:rowOff>
                  </from>
                  <to>
                    <xdr:col>10</xdr:col>
                    <xdr:colOff>0</xdr:colOff>
                    <xdr:row>2206</xdr:row>
                    <xdr:rowOff>0</xdr:rowOff>
                  </to>
                </anchor>
              </controlPr>
            </control>
          </mc:Choice>
        </mc:AlternateContent>
        <mc:AlternateContent xmlns:mc="http://schemas.openxmlformats.org/markup-compatibility/2006">
          <mc:Choice Requires="x14">
            <control shapeId="35381" r:id="rId1592" name="Button 7733">
              <controlPr locked="0" defaultSize="0" print="0" autoFill="0" autoPict="0" macro="[0]!Sheet1.deleteRow">
                <anchor moveWithCells="1" sizeWithCells="1">
                  <from>
                    <xdr:col>6</xdr:col>
                    <xdr:colOff>0</xdr:colOff>
                    <xdr:row>2206</xdr:row>
                    <xdr:rowOff>0</xdr:rowOff>
                  </from>
                  <to>
                    <xdr:col>10</xdr:col>
                    <xdr:colOff>0</xdr:colOff>
                    <xdr:row>2207</xdr:row>
                    <xdr:rowOff>0</xdr:rowOff>
                  </to>
                </anchor>
              </controlPr>
            </control>
          </mc:Choice>
        </mc:AlternateContent>
        <mc:AlternateContent xmlns:mc="http://schemas.openxmlformats.org/markup-compatibility/2006">
          <mc:Choice Requires="x14">
            <control shapeId="35382" r:id="rId1593" name="Button 7734">
              <controlPr locked="0" defaultSize="0" print="0" autoFill="0" autoPict="0" macro="[0]!Sheet1.deleteRow">
                <anchor moveWithCells="1" sizeWithCells="1">
                  <from>
                    <xdr:col>6</xdr:col>
                    <xdr:colOff>0</xdr:colOff>
                    <xdr:row>2207</xdr:row>
                    <xdr:rowOff>0</xdr:rowOff>
                  </from>
                  <to>
                    <xdr:col>10</xdr:col>
                    <xdr:colOff>0</xdr:colOff>
                    <xdr:row>2208</xdr:row>
                    <xdr:rowOff>0</xdr:rowOff>
                  </to>
                </anchor>
              </controlPr>
            </control>
          </mc:Choice>
        </mc:AlternateContent>
        <mc:AlternateContent xmlns:mc="http://schemas.openxmlformats.org/markup-compatibility/2006">
          <mc:Choice Requires="x14">
            <control shapeId="35383" r:id="rId1594" name="Button 7735">
              <controlPr locked="0" defaultSize="0" print="0" autoFill="0" autoPict="0" macro="[0]!Sheet1.deleteRow">
                <anchor moveWithCells="1" sizeWithCells="1">
                  <from>
                    <xdr:col>6</xdr:col>
                    <xdr:colOff>0</xdr:colOff>
                    <xdr:row>2208</xdr:row>
                    <xdr:rowOff>0</xdr:rowOff>
                  </from>
                  <to>
                    <xdr:col>10</xdr:col>
                    <xdr:colOff>0</xdr:colOff>
                    <xdr:row>2209</xdr:row>
                    <xdr:rowOff>0</xdr:rowOff>
                  </to>
                </anchor>
              </controlPr>
            </control>
          </mc:Choice>
        </mc:AlternateContent>
        <mc:AlternateContent xmlns:mc="http://schemas.openxmlformats.org/markup-compatibility/2006">
          <mc:Choice Requires="x14">
            <control shapeId="35384" r:id="rId1595" name="Button 7736">
              <controlPr locked="0" defaultSize="0" print="0" autoFill="0" autoPict="0" macro="[0]!Sheet1.deleteRow">
                <anchor moveWithCells="1" sizeWithCells="1">
                  <from>
                    <xdr:col>6</xdr:col>
                    <xdr:colOff>0</xdr:colOff>
                    <xdr:row>2209</xdr:row>
                    <xdr:rowOff>0</xdr:rowOff>
                  </from>
                  <to>
                    <xdr:col>10</xdr:col>
                    <xdr:colOff>0</xdr:colOff>
                    <xdr:row>2210</xdr:row>
                    <xdr:rowOff>0</xdr:rowOff>
                  </to>
                </anchor>
              </controlPr>
            </control>
          </mc:Choice>
        </mc:AlternateContent>
        <mc:AlternateContent xmlns:mc="http://schemas.openxmlformats.org/markup-compatibility/2006">
          <mc:Choice Requires="x14">
            <control shapeId="35385" r:id="rId1596" name="Button 7737">
              <controlPr locked="0" defaultSize="0" print="0" autoFill="0" autoPict="0" macro="[0]!Sheet1.deleteRow">
                <anchor moveWithCells="1" sizeWithCells="1">
                  <from>
                    <xdr:col>6</xdr:col>
                    <xdr:colOff>0</xdr:colOff>
                    <xdr:row>2210</xdr:row>
                    <xdr:rowOff>0</xdr:rowOff>
                  </from>
                  <to>
                    <xdr:col>10</xdr:col>
                    <xdr:colOff>0</xdr:colOff>
                    <xdr:row>2211</xdr:row>
                    <xdr:rowOff>0</xdr:rowOff>
                  </to>
                </anchor>
              </controlPr>
            </control>
          </mc:Choice>
        </mc:AlternateContent>
        <mc:AlternateContent xmlns:mc="http://schemas.openxmlformats.org/markup-compatibility/2006">
          <mc:Choice Requires="x14">
            <control shapeId="35386" r:id="rId1597" name="Button 7738">
              <controlPr locked="0" defaultSize="0" print="0" autoFill="0" autoPict="0" macro="[0]!Sheet1.deleteRow">
                <anchor moveWithCells="1" sizeWithCells="1">
                  <from>
                    <xdr:col>6</xdr:col>
                    <xdr:colOff>0</xdr:colOff>
                    <xdr:row>2211</xdr:row>
                    <xdr:rowOff>0</xdr:rowOff>
                  </from>
                  <to>
                    <xdr:col>10</xdr:col>
                    <xdr:colOff>0</xdr:colOff>
                    <xdr:row>2212</xdr:row>
                    <xdr:rowOff>0</xdr:rowOff>
                  </to>
                </anchor>
              </controlPr>
            </control>
          </mc:Choice>
        </mc:AlternateContent>
        <mc:AlternateContent xmlns:mc="http://schemas.openxmlformats.org/markup-compatibility/2006">
          <mc:Choice Requires="x14">
            <control shapeId="35387" r:id="rId1598" name="Button 7739">
              <controlPr locked="0" defaultSize="0" print="0" autoFill="0" autoPict="0" macro="[0]!Sheet1.deleteRow">
                <anchor moveWithCells="1" sizeWithCells="1">
                  <from>
                    <xdr:col>6</xdr:col>
                    <xdr:colOff>0</xdr:colOff>
                    <xdr:row>2212</xdr:row>
                    <xdr:rowOff>0</xdr:rowOff>
                  </from>
                  <to>
                    <xdr:col>10</xdr:col>
                    <xdr:colOff>0</xdr:colOff>
                    <xdr:row>2213</xdr:row>
                    <xdr:rowOff>0</xdr:rowOff>
                  </to>
                </anchor>
              </controlPr>
            </control>
          </mc:Choice>
        </mc:AlternateContent>
        <mc:AlternateContent xmlns:mc="http://schemas.openxmlformats.org/markup-compatibility/2006">
          <mc:Choice Requires="x14">
            <control shapeId="35388" r:id="rId1599" name="Button 7740">
              <controlPr locked="0" defaultSize="0" print="0" autoFill="0" autoPict="0" macro="[0]!Sheet1.deleteRow">
                <anchor moveWithCells="1" sizeWithCells="1">
                  <from>
                    <xdr:col>6</xdr:col>
                    <xdr:colOff>0</xdr:colOff>
                    <xdr:row>2213</xdr:row>
                    <xdr:rowOff>0</xdr:rowOff>
                  </from>
                  <to>
                    <xdr:col>10</xdr:col>
                    <xdr:colOff>0</xdr:colOff>
                    <xdr:row>2214</xdr:row>
                    <xdr:rowOff>0</xdr:rowOff>
                  </to>
                </anchor>
              </controlPr>
            </control>
          </mc:Choice>
        </mc:AlternateContent>
        <mc:AlternateContent xmlns:mc="http://schemas.openxmlformats.org/markup-compatibility/2006">
          <mc:Choice Requires="x14">
            <control shapeId="35389" r:id="rId1600" name="Button 7741">
              <controlPr locked="0" defaultSize="0" print="0" autoFill="0" autoPict="0" macro="[0]!Sheet1.deleteRow">
                <anchor moveWithCells="1" sizeWithCells="1">
                  <from>
                    <xdr:col>6</xdr:col>
                    <xdr:colOff>0</xdr:colOff>
                    <xdr:row>2214</xdr:row>
                    <xdr:rowOff>0</xdr:rowOff>
                  </from>
                  <to>
                    <xdr:col>10</xdr:col>
                    <xdr:colOff>0</xdr:colOff>
                    <xdr:row>2215</xdr:row>
                    <xdr:rowOff>0</xdr:rowOff>
                  </to>
                </anchor>
              </controlPr>
            </control>
          </mc:Choice>
        </mc:AlternateContent>
        <mc:AlternateContent xmlns:mc="http://schemas.openxmlformats.org/markup-compatibility/2006">
          <mc:Choice Requires="x14">
            <control shapeId="35390" r:id="rId1601" name="Button 7742">
              <controlPr locked="0" defaultSize="0" print="0" autoFill="0" autoPict="0" macro="[0]!Sheet1.deleteRow">
                <anchor moveWithCells="1" sizeWithCells="1">
                  <from>
                    <xdr:col>6</xdr:col>
                    <xdr:colOff>0</xdr:colOff>
                    <xdr:row>2215</xdr:row>
                    <xdr:rowOff>0</xdr:rowOff>
                  </from>
                  <to>
                    <xdr:col>10</xdr:col>
                    <xdr:colOff>0</xdr:colOff>
                    <xdr:row>2216</xdr:row>
                    <xdr:rowOff>0</xdr:rowOff>
                  </to>
                </anchor>
              </controlPr>
            </control>
          </mc:Choice>
        </mc:AlternateContent>
        <mc:AlternateContent xmlns:mc="http://schemas.openxmlformats.org/markup-compatibility/2006">
          <mc:Choice Requires="x14">
            <control shapeId="35391" r:id="rId1602" name="Button 7743">
              <controlPr locked="0" defaultSize="0" print="0" autoFill="0" autoPict="0" macro="[0]!Sheet1.deleteRow">
                <anchor moveWithCells="1" sizeWithCells="1">
                  <from>
                    <xdr:col>6</xdr:col>
                    <xdr:colOff>0</xdr:colOff>
                    <xdr:row>2216</xdr:row>
                    <xdr:rowOff>0</xdr:rowOff>
                  </from>
                  <to>
                    <xdr:col>10</xdr:col>
                    <xdr:colOff>0</xdr:colOff>
                    <xdr:row>2217</xdr:row>
                    <xdr:rowOff>0</xdr:rowOff>
                  </to>
                </anchor>
              </controlPr>
            </control>
          </mc:Choice>
        </mc:AlternateContent>
        <mc:AlternateContent xmlns:mc="http://schemas.openxmlformats.org/markup-compatibility/2006">
          <mc:Choice Requires="x14">
            <control shapeId="35392" r:id="rId1603" name="Button 7744">
              <controlPr locked="0" defaultSize="0" print="0" autoFill="0" autoPict="0" macro="[0]!Sheet1.deleteRow">
                <anchor moveWithCells="1" sizeWithCells="1">
                  <from>
                    <xdr:col>6</xdr:col>
                    <xdr:colOff>0</xdr:colOff>
                    <xdr:row>2217</xdr:row>
                    <xdr:rowOff>0</xdr:rowOff>
                  </from>
                  <to>
                    <xdr:col>10</xdr:col>
                    <xdr:colOff>0</xdr:colOff>
                    <xdr:row>2218</xdr:row>
                    <xdr:rowOff>0</xdr:rowOff>
                  </to>
                </anchor>
              </controlPr>
            </control>
          </mc:Choice>
        </mc:AlternateContent>
        <mc:AlternateContent xmlns:mc="http://schemas.openxmlformats.org/markup-compatibility/2006">
          <mc:Choice Requires="x14">
            <control shapeId="35393" r:id="rId1604" name="Button 7745">
              <controlPr locked="0" defaultSize="0" print="0" autoFill="0" autoPict="0" macro="[0]!Sheet1.deleteRow">
                <anchor moveWithCells="1" sizeWithCells="1">
                  <from>
                    <xdr:col>6</xdr:col>
                    <xdr:colOff>0</xdr:colOff>
                    <xdr:row>2218</xdr:row>
                    <xdr:rowOff>0</xdr:rowOff>
                  </from>
                  <to>
                    <xdr:col>10</xdr:col>
                    <xdr:colOff>0</xdr:colOff>
                    <xdr:row>2219</xdr:row>
                    <xdr:rowOff>0</xdr:rowOff>
                  </to>
                </anchor>
              </controlPr>
            </control>
          </mc:Choice>
        </mc:AlternateContent>
        <mc:AlternateContent xmlns:mc="http://schemas.openxmlformats.org/markup-compatibility/2006">
          <mc:Choice Requires="x14">
            <control shapeId="35394" r:id="rId1605" name="Button 7746">
              <controlPr locked="0" defaultSize="0" print="0" autoFill="0" autoPict="0" macro="[0]!Sheet1.deleteRow">
                <anchor moveWithCells="1" sizeWithCells="1">
                  <from>
                    <xdr:col>6</xdr:col>
                    <xdr:colOff>0</xdr:colOff>
                    <xdr:row>2219</xdr:row>
                    <xdr:rowOff>0</xdr:rowOff>
                  </from>
                  <to>
                    <xdr:col>10</xdr:col>
                    <xdr:colOff>0</xdr:colOff>
                    <xdr:row>2220</xdr:row>
                    <xdr:rowOff>0</xdr:rowOff>
                  </to>
                </anchor>
              </controlPr>
            </control>
          </mc:Choice>
        </mc:AlternateContent>
        <mc:AlternateContent xmlns:mc="http://schemas.openxmlformats.org/markup-compatibility/2006">
          <mc:Choice Requires="x14">
            <control shapeId="35395" r:id="rId1606" name="Button 7747">
              <controlPr locked="0" defaultSize="0" print="0" autoFill="0" autoPict="0" macro="[0]!Sheet1.deleteRow">
                <anchor moveWithCells="1" sizeWithCells="1">
                  <from>
                    <xdr:col>6</xdr:col>
                    <xdr:colOff>0</xdr:colOff>
                    <xdr:row>2220</xdr:row>
                    <xdr:rowOff>0</xdr:rowOff>
                  </from>
                  <to>
                    <xdr:col>10</xdr:col>
                    <xdr:colOff>0</xdr:colOff>
                    <xdr:row>2221</xdr:row>
                    <xdr:rowOff>0</xdr:rowOff>
                  </to>
                </anchor>
              </controlPr>
            </control>
          </mc:Choice>
        </mc:AlternateContent>
        <mc:AlternateContent xmlns:mc="http://schemas.openxmlformats.org/markup-compatibility/2006">
          <mc:Choice Requires="x14">
            <control shapeId="35396" r:id="rId1607" name="Button 7748">
              <controlPr locked="0" defaultSize="0" print="0" autoFill="0" autoPict="0" macro="[0]!Sheet1.deleteRow">
                <anchor moveWithCells="1" sizeWithCells="1">
                  <from>
                    <xdr:col>6</xdr:col>
                    <xdr:colOff>0</xdr:colOff>
                    <xdr:row>2221</xdr:row>
                    <xdr:rowOff>0</xdr:rowOff>
                  </from>
                  <to>
                    <xdr:col>10</xdr:col>
                    <xdr:colOff>0</xdr:colOff>
                    <xdr:row>2222</xdr:row>
                    <xdr:rowOff>0</xdr:rowOff>
                  </to>
                </anchor>
              </controlPr>
            </control>
          </mc:Choice>
        </mc:AlternateContent>
        <mc:AlternateContent xmlns:mc="http://schemas.openxmlformats.org/markup-compatibility/2006">
          <mc:Choice Requires="x14">
            <control shapeId="35397" r:id="rId1608" name="Button 7749">
              <controlPr locked="0" defaultSize="0" print="0" autoFill="0" autoPict="0" macro="[0]!Sheet1.deleteRow">
                <anchor moveWithCells="1" sizeWithCells="1">
                  <from>
                    <xdr:col>6</xdr:col>
                    <xdr:colOff>0</xdr:colOff>
                    <xdr:row>2222</xdr:row>
                    <xdr:rowOff>0</xdr:rowOff>
                  </from>
                  <to>
                    <xdr:col>10</xdr:col>
                    <xdr:colOff>0</xdr:colOff>
                    <xdr:row>2223</xdr:row>
                    <xdr:rowOff>0</xdr:rowOff>
                  </to>
                </anchor>
              </controlPr>
            </control>
          </mc:Choice>
        </mc:AlternateContent>
        <mc:AlternateContent xmlns:mc="http://schemas.openxmlformats.org/markup-compatibility/2006">
          <mc:Choice Requires="x14">
            <control shapeId="35398" r:id="rId1609" name="Button 7750">
              <controlPr locked="0" defaultSize="0" print="0" autoFill="0" autoPict="0" macro="[0]!Sheet1.deleteRow">
                <anchor moveWithCells="1" sizeWithCells="1">
                  <from>
                    <xdr:col>6</xdr:col>
                    <xdr:colOff>0</xdr:colOff>
                    <xdr:row>2223</xdr:row>
                    <xdr:rowOff>0</xdr:rowOff>
                  </from>
                  <to>
                    <xdr:col>10</xdr:col>
                    <xdr:colOff>0</xdr:colOff>
                    <xdr:row>2224</xdr:row>
                    <xdr:rowOff>0</xdr:rowOff>
                  </to>
                </anchor>
              </controlPr>
            </control>
          </mc:Choice>
        </mc:AlternateContent>
        <mc:AlternateContent xmlns:mc="http://schemas.openxmlformats.org/markup-compatibility/2006">
          <mc:Choice Requires="x14">
            <control shapeId="35399" r:id="rId1610" name="Button 7751">
              <controlPr locked="0" defaultSize="0" print="0" autoFill="0" autoPict="0" macro="[0]!Sheet1.deleteRow">
                <anchor moveWithCells="1" sizeWithCells="1">
                  <from>
                    <xdr:col>6</xdr:col>
                    <xdr:colOff>0</xdr:colOff>
                    <xdr:row>2224</xdr:row>
                    <xdr:rowOff>0</xdr:rowOff>
                  </from>
                  <to>
                    <xdr:col>10</xdr:col>
                    <xdr:colOff>0</xdr:colOff>
                    <xdr:row>2225</xdr:row>
                    <xdr:rowOff>0</xdr:rowOff>
                  </to>
                </anchor>
              </controlPr>
            </control>
          </mc:Choice>
        </mc:AlternateContent>
        <mc:AlternateContent xmlns:mc="http://schemas.openxmlformats.org/markup-compatibility/2006">
          <mc:Choice Requires="x14">
            <control shapeId="35400" r:id="rId1611" name="Button 7752">
              <controlPr locked="0" defaultSize="0" print="0" autoFill="0" autoPict="0" macro="[0]!Sheet1.deleteRow">
                <anchor moveWithCells="1" sizeWithCells="1">
                  <from>
                    <xdr:col>6</xdr:col>
                    <xdr:colOff>0</xdr:colOff>
                    <xdr:row>2225</xdr:row>
                    <xdr:rowOff>0</xdr:rowOff>
                  </from>
                  <to>
                    <xdr:col>10</xdr:col>
                    <xdr:colOff>0</xdr:colOff>
                    <xdr:row>2226</xdr:row>
                    <xdr:rowOff>0</xdr:rowOff>
                  </to>
                </anchor>
              </controlPr>
            </control>
          </mc:Choice>
        </mc:AlternateContent>
        <mc:AlternateContent xmlns:mc="http://schemas.openxmlformats.org/markup-compatibility/2006">
          <mc:Choice Requires="x14">
            <control shapeId="35401" r:id="rId1612" name="Button 7753">
              <controlPr locked="0" defaultSize="0" print="0" autoFill="0" autoPict="0" macro="[0]!Sheet1.deleteRow">
                <anchor moveWithCells="1" sizeWithCells="1">
                  <from>
                    <xdr:col>6</xdr:col>
                    <xdr:colOff>0</xdr:colOff>
                    <xdr:row>2226</xdr:row>
                    <xdr:rowOff>0</xdr:rowOff>
                  </from>
                  <to>
                    <xdr:col>10</xdr:col>
                    <xdr:colOff>0</xdr:colOff>
                    <xdr:row>2227</xdr:row>
                    <xdr:rowOff>0</xdr:rowOff>
                  </to>
                </anchor>
              </controlPr>
            </control>
          </mc:Choice>
        </mc:AlternateContent>
        <mc:AlternateContent xmlns:mc="http://schemas.openxmlformats.org/markup-compatibility/2006">
          <mc:Choice Requires="x14">
            <control shapeId="35402" r:id="rId1613" name="Button 7754">
              <controlPr locked="0" defaultSize="0" print="0" autoFill="0" autoPict="0" macro="[0]!Sheet1.deleteRow">
                <anchor moveWithCells="1" sizeWithCells="1">
                  <from>
                    <xdr:col>6</xdr:col>
                    <xdr:colOff>0</xdr:colOff>
                    <xdr:row>2227</xdr:row>
                    <xdr:rowOff>0</xdr:rowOff>
                  </from>
                  <to>
                    <xdr:col>10</xdr:col>
                    <xdr:colOff>0</xdr:colOff>
                    <xdr:row>2228</xdr:row>
                    <xdr:rowOff>0</xdr:rowOff>
                  </to>
                </anchor>
              </controlPr>
            </control>
          </mc:Choice>
        </mc:AlternateContent>
        <mc:AlternateContent xmlns:mc="http://schemas.openxmlformats.org/markup-compatibility/2006">
          <mc:Choice Requires="x14">
            <control shapeId="35403" r:id="rId1614" name="Button 7755">
              <controlPr locked="0" defaultSize="0" print="0" autoFill="0" autoPict="0" macro="[0]!Sheet1.deleteRow">
                <anchor moveWithCells="1" sizeWithCells="1">
                  <from>
                    <xdr:col>6</xdr:col>
                    <xdr:colOff>0</xdr:colOff>
                    <xdr:row>2228</xdr:row>
                    <xdr:rowOff>0</xdr:rowOff>
                  </from>
                  <to>
                    <xdr:col>10</xdr:col>
                    <xdr:colOff>0</xdr:colOff>
                    <xdr:row>2229</xdr:row>
                    <xdr:rowOff>0</xdr:rowOff>
                  </to>
                </anchor>
              </controlPr>
            </control>
          </mc:Choice>
        </mc:AlternateContent>
        <mc:AlternateContent xmlns:mc="http://schemas.openxmlformats.org/markup-compatibility/2006">
          <mc:Choice Requires="x14">
            <control shapeId="35404" r:id="rId1615" name="Button 7756">
              <controlPr locked="0" defaultSize="0" print="0" autoFill="0" autoPict="0" macro="[0]!Sheet1.deleteRow">
                <anchor moveWithCells="1" sizeWithCells="1">
                  <from>
                    <xdr:col>6</xdr:col>
                    <xdr:colOff>0</xdr:colOff>
                    <xdr:row>2229</xdr:row>
                    <xdr:rowOff>0</xdr:rowOff>
                  </from>
                  <to>
                    <xdr:col>10</xdr:col>
                    <xdr:colOff>0</xdr:colOff>
                    <xdr:row>2230</xdr:row>
                    <xdr:rowOff>0</xdr:rowOff>
                  </to>
                </anchor>
              </controlPr>
            </control>
          </mc:Choice>
        </mc:AlternateContent>
        <mc:AlternateContent xmlns:mc="http://schemas.openxmlformats.org/markup-compatibility/2006">
          <mc:Choice Requires="x14">
            <control shapeId="35405" r:id="rId1616" name="Button 7757">
              <controlPr locked="0" defaultSize="0" print="0" autoFill="0" autoPict="0" macro="[0]!Sheet1.deleteRow">
                <anchor moveWithCells="1" sizeWithCells="1">
                  <from>
                    <xdr:col>6</xdr:col>
                    <xdr:colOff>0</xdr:colOff>
                    <xdr:row>2230</xdr:row>
                    <xdr:rowOff>0</xdr:rowOff>
                  </from>
                  <to>
                    <xdr:col>10</xdr:col>
                    <xdr:colOff>0</xdr:colOff>
                    <xdr:row>2231</xdr:row>
                    <xdr:rowOff>0</xdr:rowOff>
                  </to>
                </anchor>
              </controlPr>
            </control>
          </mc:Choice>
        </mc:AlternateContent>
        <mc:AlternateContent xmlns:mc="http://schemas.openxmlformats.org/markup-compatibility/2006">
          <mc:Choice Requires="x14">
            <control shapeId="35406" r:id="rId1617" name="Button 7758">
              <controlPr locked="0" defaultSize="0" print="0" autoFill="0" autoPict="0" macro="[0]!Sheet1.deleteRow">
                <anchor moveWithCells="1" sizeWithCells="1">
                  <from>
                    <xdr:col>6</xdr:col>
                    <xdr:colOff>0</xdr:colOff>
                    <xdr:row>2231</xdr:row>
                    <xdr:rowOff>0</xdr:rowOff>
                  </from>
                  <to>
                    <xdr:col>10</xdr:col>
                    <xdr:colOff>0</xdr:colOff>
                    <xdr:row>2232</xdr:row>
                    <xdr:rowOff>0</xdr:rowOff>
                  </to>
                </anchor>
              </controlPr>
            </control>
          </mc:Choice>
        </mc:AlternateContent>
        <mc:AlternateContent xmlns:mc="http://schemas.openxmlformats.org/markup-compatibility/2006">
          <mc:Choice Requires="x14">
            <control shapeId="35407" r:id="rId1618" name="Button 7759">
              <controlPr locked="0" defaultSize="0" print="0" autoFill="0" autoPict="0" macro="[0]!Sheet1.deleteRow">
                <anchor moveWithCells="1" sizeWithCells="1">
                  <from>
                    <xdr:col>6</xdr:col>
                    <xdr:colOff>0</xdr:colOff>
                    <xdr:row>2232</xdr:row>
                    <xdr:rowOff>0</xdr:rowOff>
                  </from>
                  <to>
                    <xdr:col>10</xdr:col>
                    <xdr:colOff>0</xdr:colOff>
                    <xdr:row>2233</xdr:row>
                    <xdr:rowOff>0</xdr:rowOff>
                  </to>
                </anchor>
              </controlPr>
            </control>
          </mc:Choice>
        </mc:AlternateContent>
        <mc:AlternateContent xmlns:mc="http://schemas.openxmlformats.org/markup-compatibility/2006">
          <mc:Choice Requires="x14">
            <control shapeId="35408" r:id="rId1619" name="Button 7760">
              <controlPr locked="0" defaultSize="0" print="0" autoFill="0" autoPict="0" macro="[0]!Sheet1.deleteRow">
                <anchor moveWithCells="1" sizeWithCells="1">
                  <from>
                    <xdr:col>6</xdr:col>
                    <xdr:colOff>0</xdr:colOff>
                    <xdr:row>2233</xdr:row>
                    <xdr:rowOff>0</xdr:rowOff>
                  </from>
                  <to>
                    <xdr:col>10</xdr:col>
                    <xdr:colOff>0</xdr:colOff>
                    <xdr:row>2234</xdr:row>
                    <xdr:rowOff>0</xdr:rowOff>
                  </to>
                </anchor>
              </controlPr>
            </control>
          </mc:Choice>
        </mc:AlternateContent>
        <mc:AlternateContent xmlns:mc="http://schemas.openxmlformats.org/markup-compatibility/2006">
          <mc:Choice Requires="x14">
            <control shapeId="35409" r:id="rId1620" name="Button 7761">
              <controlPr locked="0" defaultSize="0" print="0" autoFill="0" autoPict="0" macro="[0]!Sheet1.deleteRow">
                <anchor moveWithCells="1" sizeWithCells="1">
                  <from>
                    <xdr:col>6</xdr:col>
                    <xdr:colOff>0</xdr:colOff>
                    <xdr:row>2234</xdr:row>
                    <xdr:rowOff>0</xdr:rowOff>
                  </from>
                  <to>
                    <xdr:col>10</xdr:col>
                    <xdr:colOff>0</xdr:colOff>
                    <xdr:row>2235</xdr:row>
                    <xdr:rowOff>0</xdr:rowOff>
                  </to>
                </anchor>
              </controlPr>
            </control>
          </mc:Choice>
        </mc:AlternateContent>
        <mc:AlternateContent xmlns:mc="http://schemas.openxmlformats.org/markup-compatibility/2006">
          <mc:Choice Requires="x14">
            <control shapeId="35410" r:id="rId1621" name="Button 7762">
              <controlPr locked="0" defaultSize="0" print="0" autoFill="0" autoPict="0" macro="[0]!Sheet1.deleteRow">
                <anchor moveWithCells="1" sizeWithCells="1">
                  <from>
                    <xdr:col>6</xdr:col>
                    <xdr:colOff>0</xdr:colOff>
                    <xdr:row>2235</xdr:row>
                    <xdr:rowOff>0</xdr:rowOff>
                  </from>
                  <to>
                    <xdr:col>10</xdr:col>
                    <xdr:colOff>0</xdr:colOff>
                    <xdr:row>2236</xdr:row>
                    <xdr:rowOff>0</xdr:rowOff>
                  </to>
                </anchor>
              </controlPr>
            </control>
          </mc:Choice>
        </mc:AlternateContent>
        <mc:AlternateContent xmlns:mc="http://schemas.openxmlformats.org/markup-compatibility/2006">
          <mc:Choice Requires="x14">
            <control shapeId="35411" r:id="rId1622" name="Button 7763">
              <controlPr locked="0" defaultSize="0" print="0" autoFill="0" autoPict="0" macro="[0]!Sheet1.deleteRow">
                <anchor moveWithCells="1" sizeWithCells="1">
                  <from>
                    <xdr:col>6</xdr:col>
                    <xdr:colOff>0</xdr:colOff>
                    <xdr:row>2236</xdr:row>
                    <xdr:rowOff>0</xdr:rowOff>
                  </from>
                  <to>
                    <xdr:col>10</xdr:col>
                    <xdr:colOff>0</xdr:colOff>
                    <xdr:row>2237</xdr:row>
                    <xdr:rowOff>0</xdr:rowOff>
                  </to>
                </anchor>
              </controlPr>
            </control>
          </mc:Choice>
        </mc:AlternateContent>
        <mc:AlternateContent xmlns:mc="http://schemas.openxmlformats.org/markup-compatibility/2006">
          <mc:Choice Requires="x14">
            <control shapeId="35412" r:id="rId1623" name="Button 7764">
              <controlPr locked="0" defaultSize="0" print="0" autoFill="0" autoPict="0" macro="[0]!Sheet1.deleteRow">
                <anchor moveWithCells="1" sizeWithCells="1">
                  <from>
                    <xdr:col>6</xdr:col>
                    <xdr:colOff>0</xdr:colOff>
                    <xdr:row>2237</xdr:row>
                    <xdr:rowOff>0</xdr:rowOff>
                  </from>
                  <to>
                    <xdr:col>10</xdr:col>
                    <xdr:colOff>0</xdr:colOff>
                    <xdr:row>2238</xdr:row>
                    <xdr:rowOff>0</xdr:rowOff>
                  </to>
                </anchor>
              </controlPr>
            </control>
          </mc:Choice>
        </mc:AlternateContent>
        <mc:AlternateContent xmlns:mc="http://schemas.openxmlformats.org/markup-compatibility/2006">
          <mc:Choice Requires="x14">
            <control shapeId="35413" r:id="rId1624" name="Button 7765">
              <controlPr locked="0" defaultSize="0" print="0" autoFill="0" autoPict="0" macro="[0]!Sheet1.deleteRow">
                <anchor moveWithCells="1" sizeWithCells="1">
                  <from>
                    <xdr:col>6</xdr:col>
                    <xdr:colOff>0</xdr:colOff>
                    <xdr:row>2238</xdr:row>
                    <xdr:rowOff>0</xdr:rowOff>
                  </from>
                  <to>
                    <xdr:col>10</xdr:col>
                    <xdr:colOff>0</xdr:colOff>
                    <xdr:row>2239</xdr:row>
                    <xdr:rowOff>0</xdr:rowOff>
                  </to>
                </anchor>
              </controlPr>
            </control>
          </mc:Choice>
        </mc:AlternateContent>
        <mc:AlternateContent xmlns:mc="http://schemas.openxmlformats.org/markup-compatibility/2006">
          <mc:Choice Requires="x14">
            <control shapeId="35414" r:id="rId1625" name="Button 7766">
              <controlPr locked="0" defaultSize="0" print="0" autoFill="0" autoPict="0" macro="[0]!Sheet1.deleteRow">
                <anchor moveWithCells="1" sizeWithCells="1">
                  <from>
                    <xdr:col>6</xdr:col>
                    <xdr:colOff>0</xdr:colOff>
                    <xdr:row>2239</xdr:row>
                    <xdr:rowOff>0</xdr:rowOff>
                  </from>
                  <to>
                    <xdr:col>10</xdr:col>
                    <xdr:colOff>0</xdr:colOff>
                    <xdr:row>2240</xdr:row>
                    <xdr:rowOff>0</xdr:rowOff>
                  </to>
                </anchor>
              </controlPr>
            </control>
          </mc:Choice>
        </mc:AlternateContent>
        <mc:AlternateContent xmlns:mc="http://schemas.openxmlformats.org/markup-compatibility/2006">
          <mc:Choice Requires="x14">
            <control shapeId="35415" r:id="rId1626" name="Button 7767">
              <controlPr locked="0" defaultSize="0" print="0" autoFill="0" autoPict="0" macro="[0]!Sheet1.deleteRow">
                <anchor moveWithCells="1" sizeWithCells="1">
                  <from>
                    <xdr:col>6</xdr:col>
                    <xdr:colOff>0</xdr:colOff>
                    <xdr:row>2240</xdr:row>
                    <xdr:rowOff>0</xdr:rowOff>
                  </from>
                  <to>
                    <xdr:col>10</xdr:col>
                    <xdr:colOff>0</xdr:colOff>
                    <xdr:row>2241</xdr:row>
                    <xdr:rowOff>0</xdr:rowOff>
                  </to>
                </anchor>
              </controlPr>
            </control>
          </mc:Choice>
        </mc:AlternateContent>
        <mc:AlternateContent xmlns:mc="http://schemas.openxmlformats.org/markup-compatibility/2006">
          <mc:Choice Requires="x14">
            <control shapeId="35416" r:id="rId1627" name="Button 7768">
              <controlPr locked="0" defaultSize="0" print="0" autoFill="0" autoPict="0" macro="[0]!Sheet1.deleteRow">
                <anchor moveWithCells="1" sizeWithCells="1">
                  <from>
                    <xdr:col>6</xdr:col>
                    <xdr:colOff>0</xdr:colOff>
                    <xdr:row>2241</xdr:row>
                    <xdr:rowOff>0</xdr:rowOff>
                  </from>
                  <to>
                    <xdr:col>10</xdr:col>
                    <xdr:colOff>0</xdr:colOff>
                    <xdr:row>2242</xdr:row>
                    <xdr:rowOff>0</xdr:rowOff>
                  </to>
                </anchor>
              </controlPr>
            </control>
          </mc:Choice>
        </mc:AlternateContent>
        <mc:AlternateContent xmlns:mc="http://schemas.openxmlformats.org/markup-compatibility/2006">
          <mc:Choice Requires="x14">
            <control shapeId="35417" r:id="rId1628" name="Button 7769">
              <controlPr locked="0" defaultSize="0" print="0" autoFill="0" autoPict="0" macro="[0]!Sheet1.deleteRow">
                <anchor moveWithCells="1" sizeWithCells="1">
                  <from>
                    <xdr:col>6</xdr:col>
                    <xdr:colOff>0</xdr:colOff>
                    <xdr:row>2242</xdr:row>
                    <xdr:rowOff>0</xdr:rowOff>
                  </from>
                  <to>
                    <xdr:col>10</xdr:col>
                    <xdr:colOff>0</xdr:colOff>
                    <xdr:row>2243</xdr:row>
                    <xdr:rowOff>0</xdr:rowOff>
                  </to>
                </anchor>
              </controlPr>
            </control>
          </mc:Choice>
        </mc:AlternateContent>
        <mc:AlternateContent xmlns:mc="http://schemas.openxmlformats.org/markup-compatibility/2006">
          <mc:Choice Requires="x14">
            <control shapeId="35418" r:id="rId1629" name="Button 7770">
              <controlPr locked="0" defaultSize="0" print="0" autoFill="0" autoPict="0" macro="[0]!Sheet1.deleteRow">
                <anchor moveWithCells="1" sizeWithCells="1">
                  <from>
                    <xdr:col>6</xdr:col>
                    <xdr:colOff>0</xdr:colOff>
                    <xdr:row>2243</xdr:row>
                    <xdr:rowOff>0</xdr:rowOff>
                  </from>
                  <to>
                    <xdr:col>10</xdr:col>
                    <xdr:colOff>0</xdr:colOff>
                    <xdr:row>2244</xdr:row>
                    <xdr:rowOff>0</xdr:rowOff>
                  </to>
                </anchor>
              </controlPr>
            </control>
          </mc:Choice>
        </mc:AlternateContent>
        <mc:AlternateContent xmlns:mc="http://schemas.openxmlformats.org/markup-compatibility/2006">
          <mc:Choice Requires="x14">
            <control shapeId="35419" r:id="rId1630" name="Button 7771">
              <controlPr locked="0" defaultSize="0" print="0" autoFill="0" autoPict="0" macro="[0]!Sheet1.deleteRow">
                <anchor moveWithCells="1" sizeWithCells="1">
                  <from>
                    <xdr:col>6</xdr:col>
                    <xdr:colOff>0</xdr:colOff>
                    <xdr:row>2244</xdr:row>
                    <xdr:rowOff>0</xdr:rowOff>
                  </from>
                  <to>
                    <xdr:col>10</xdr:col>
                    <xdr:colOff>0</xdr:colOff>
                    <xdr:row>2245</xdr:row>
                    <xdr:rowOff>0</xdr:rowOff>
                  </to>
                </anchor>
              </controlPr>
            </control>
          </mc:Choice>
        </mc:AlternateContent>
        <mc:AlternateContent xmlns:mc="http://schemas.openxmlformats.org/markup-compatibility/2006">
          <mc:Choice Requires="x14">
            <control shapeId="35420" r:id="rId1631" name="Button 7772">
              <controlPr locked="0" defaultSize="0" print="0" autoFill="0" autoPict="0" macro="[0]!Sheet1.deleteRow">
                <anchor moveWithCells="1" sizeWithCells="1">
                  <from>
                    <xdr:col>6</xdr:col>
                    <xdr:colOff>0</xdr:colOff>
                    <xdr:row>2245</xdr:row>
                    <xdr:rowOff>0</xdr:rowOff>
                  </from>
                  <to>
                    <xdr:col>10</xdr:col>
                    <xdr:colOff>0</xdr:colOff>
                    <xdr:row>2246</xdr:row>
                    <xdr:rowOff>0</xdr:rowOff>
                  </to>
                </anchor>
              </controlPr>
            </control>
          </mc:Choice>
        </mc:AlternateContent>
        <mc:AlternateContent xmlns:mc="http://schemas.openxmlformats.org/markup-compatibility/2006">
          <mc:Choice Requires="x14">
            <control shapeId="35421" r:id="rId1632" name="Button 7773">
              <controlPr locked="0" defaultSize="0" print="0" autoFill="0" autoPict="0" macro="[0]!Sheet1.deleteRow">
                <anchor moveWithCells="1" sizeWithCells="1">
                  <from>
                    <xdr:col>6</xdr:col>
                    <xdr:colOff>0</xdr:colOff>
                    <xdr:row>2246</xdr:row>
                    <xdr:rowOff>0</xdr:rowOff>
                  </from>
                  <to>
                    <xdr:col>10</xdr:col>
                    <xdr:colOff>0</xdr:colOff>
                    <xdr:row>2247</xdr:row>
                    <xdr:rowOff>0</xdr:rowOff>
                  </to>
                </anchor>
              </controlPr>
            </control>
          </mc:Choice>
        </mc:AlternateContent>
        <mc:AlternateContent xmlns:mc="http://schemas.openxmlformats.org/markup-compatibility/2006">
          <mc:Choice Requires="x14">
            <control shapeId="35422" r:id="rId1633" name="Button 7774">
              <controlPr locked="0" defaultSize="0" print="0" autoFill="0" autoPict="0" macro="[0]!Sheet1.deleteRow">
                <anchor moveWithCells="1" sizeWithCells="1">
                  <from>
                    <xdr:col>6</xdr:col>
                    <xdr:colOff>0</xdr:colOff>
                    <xdr:row>2247</xdr:row>
                    <xdr:rowOff>0</xdr:rowOff>
                  </from>
                  <to>
                    <xdr:col>10</xdr:col>
                    <xdr:colOff>0</xdr:colOff>
                    <xdr:row>2248</xdr:row>
                    <xdr:rowOff>0</xdr:rowOff>
                  </to>
                </anchor>
              </controlPr>
            </control>
          </mc:Choice>
        </mc:AlternateContent>
        <mc:AlternateContent xmlns:mc="http://schemas.openxmlformats.org/markup-compatibility/2006">
          <mc:Choice Requires="x14">
            <control shapeId="35423" r:id="rId1634" name="Button 7775">
              <controlPr locked="0" defaultSize="0" print="0" autoFill="0" autoPict="0" macro="[0]!Sheet1.deleteRow">
                <anchor moveWithCells="1" sizeWithCells="1">
                  <from>
                    <xdr:col>6</xdr:col>
                    <xdr:colOff>0</xdr:colOff>
                    <xdr:row>2248</xdr:row>
                    <xdr:rowOff>0</xdr:rowOff>
                  </from>
                  <to>
                    <xdr:col>10</xdr:col>
                    <xdr:colOff>0</xdr:colOff>
                    <xdr:row>2249</xdr:row>
                    <xdr:rowOff>0</xdr:rowOff>
                  </to>
                </anchor>
              </controlPr>
            </control>
          </mc:Choice>
        </mc:AlternateContent>
        <mc:AlternateContent xmlns:mc="http://schemas.openxmlformats.org/markup-compatibility/2006">
          <mc:Choice Requires="x14">
            <control shapeId="35424" r:id="rId1635" name="Button 7776">
              <controlPr locked="0" defaultSize="0" print="0" autoFill="0" autoPict="0" macro="[0]!Sheet1.deleteRow">
                <anchor moveWithCells="1" sizeWithCells="1">
                  <from>
                    <xdr:col>6</xdr:col>
                    <xdr:colOff>0</xdr:colOff>
                    <xdr:row>2249</xdr:row>
                    <xdr:rowOff>0</xdr:rowOff>
                  </from>
                  <to>
                    <xdr:col>10</xdr:col>
                    <xdr:colOff>0</xdr:colOff>
                    <xdr:row>2250</xdr:row>
                    <xdr:rowOff>0</xdr:rowOff>
                  </to>
                </anchor>
              </controlPr>
            </control>
          </mc:Choice>
        </mc:AlternateContent>
        <mc:AlternateContent xmlns:mc="http://schemas.openxmlformats.org/markup-compatibility/2006">
          <mc:Choice Requires="x14">
            <control shapeId="35425" r:id="rId1636" name="Button 7777">
              <controlPr locked="0" defaultSize="0" print="0" autoFill="0" autoPict="0" macro="[0]!Sheet1.deleteRow">
                <anchor moveWithCells="1" sizeWithCells="1">
                  <from>
                    <xdr:col>6</xdr:col>
                    <xdr:colOff>0</xdr:colOff>
                    <xdr:row>2250</xdr:row>
                    <xdr:rowOff>0</xdr:rowOff>
                  </from>
                  <to>
                    <xdr:col>10</xdr:col>
                    <xdr:colOff>0</xdr:colOff>
                    <xdr:row>2251</xdr:row>
                    <xdr:rowOff>0</xdr:rowOff>
                  </to>
                </anchor>
              </controlPr>
            </control>
          </mc:Choice>
        </mc:AlternateContent>
        <mc:AlternateContent xmlns:mc="http://schemas.openxmlformats.org/markup-compatibility/2006">
          <mc:Choice Requires="x14">
            <control shapeId="35426" r:id="rId1637" name="Button 7778">
              <controlPr locked="0" defaultSize="0" print="0" autoFill="0" autoPict="0" macro="[0]!Sheet1.deleteRow">
                <anchor moveWithCells="1" sizeWithCells="1">
                  <from>
                    <xdr:col>6</xdr:col>
                    <xdr:colOff>0</xdr:colOff>
                    <xdr:row>2251</xdr:row>
                    <xdr:rowOff>0</xdr:rowOff>
                  </from>
                  <to>
                    <xdr:col>10</xdr:col>
                    <xdr:colOff>0</xdr:colOff>
                    <xdr:row>2252</xdr:row>
                    <xdr:rowOff>0</xdr:rowOff>
                  </to>
                </anchor>
              </controlPr>
            </control>
          </mc:Choice>
        </mc:AlternateContent>
        <mc:AlternateContent xmlns:mc="http://schemas.openxmlformats.org/markup-compatibility/2006">
          <mc:Choice Requires="x14">
            <control shapeId="35427" r:id="rId1638" name="Button 7779">
              <controlPr locked="0" defaultSize="0" print="0" autoFill="0" autoPict="0" macro="[0]!Sheet1.deleteRow">
                <anchor moveWithCells="1" sizeWithCells="1">
                  <from>
                    <xdr:col>6</xdr:col>
                    <xdr:colOff>0</xdr:colOff>
                    <xdr:row>2252</xdr:row>
                    <xdr:rowOff>0</xdr:rowOff>
                  </from>
                  <to>
                    <xdr:col>10</xdr:col>
                    <xdr:colOff>0</xdr:colOff>
                    <xdr:row>2253</xdr:row>
                    <xdr:rowOff>0</xdr:rowOff>
                  </to>
                </anchor>
              </controlPr>
            </control>
          </mc:Choice>
        </mc:AlternateContent>
        <mc:AlternateContent xmlns:mc="http://schemas.openxmlformats.org/markup-compatibility/2006">
          <mc:Choice Requires="x14">
            <control shapeId="35428" r:id="rId1639" name="Button 7780">
              <controlPr locked="0" defaultSize="0" print="0" autoFill="0" autoPict="0" macro="[0]!Sheet1.deleteRow">
                <anchor moveWithCells="1" sizeWithCells="1">
                  <from>
                    <xdr:col>6</xdr:col>
                    <xdr:colOff>0</xdr:colOff>
                    <xdr:row>2253</xdr:row>
                    <xdr:rowOff>0</xdr:rowOff>
                  </from>
                  <to>
                    <xdr:col>10</xdr:col>
                    <xdr:colOff>0</xdr:colOff>
                    <xdr:row>2254</xdr:row>
                    <xdr:rowOff>0</xdr:rowOff>
                  </to>
                </anchor>
              </controlPr>
            </control>
          </mc:Choice>
        </mc:AlternateContent>
        <mc:AlternateContent xmlns:mc="http://schemas.openxmlformats.org/markup-compatibility/2006">
          <mc:Choice Requires="x14">
            <control shapeId="35429" r:id="rId1640" name="Button 7781">
              <controlPr locked="0" defaultSize="0" print="0" autoFill="0" autoPict="0" macro="[0]!Sheet1.deleteRow">
                <anchor moveWithCells="1" sizeWithCells="1">
                  <from>
                    <xdr:col>6</xdr:col>
                    <xdr:colOff>0</xdr:colOff>
                    <xdr:row>2254</xdr:row>
                    <xdr:rowOff>0</xdr:rowOff>
                  </from>
                  <to>
                    <xdr:col>10</xdr:col>
                    <xdr:colOff>0</xdr:colOff>
                    <xdr:row>2255</xdr:row>
                    <xdr:rowOff>0</xdr:rowOff>
                  </to>
                </anchor>
              </controlPr>
            </control>
          </mc:Choice>
        </mc:AlternateContent>
        <mc:AlternateContent xmlns:mc="http://schemas.openxmlformats.org/markup-compatibility/2006">
          <mc:Choice Requires="x14">
            <control shapeId="35430" r:id="rId1641" name="Button 7782">
              <controlPr locked="0" defaultSize="0" print="0" autoFill="0" autoPict="0" macro="[0]!Sheet1.deleteRow">
                <anchor moveWithCells="1" sizeWithCells="1">
                  <from>
                    <xdr:col>6</xdr:col>
                    <xdr:colOff>0</xdr:colOff>
                    <xdr:row>2255</xdr:row>
                    <xdr:rowOff>0</xdr:rowOff>
                  </from>
                  <to>
                    <xdr:col>10</xdr:col>
                    <xdr:colOff>0</xdr:colOff>
                    <xdr:row>2256</xdr:row>
                    <xdr:rowOff>0</xdr:rowOff>
                  </to>
                </anchor>
              </controlPr>
            </control>
          </mc:Choice>
        </mc:AlternateContent>
        <mc:AlternateContent xmlns:mc="http://schemas.openxmlformats.org/markup-compatibility/2006">
          <mc:Choice Requires="x14">
            <control shapeId="35431" r:id="rId1642" name="Button 7783">
              <controlPr locked="0" defaultSize="0" print="0" autoFill="0" autoPict="0" macro="[0]!Sheet1.deleteRow">
                <anchor moveWithCells="1" sizeWithCells="1">
                  <from>
                    <xdr:col>6</xdr:col>
                    <xdr:colOff>0</xdr:colOff>
                    <xdr:row>2256</xdr:row>
                    <xdr:rowOff>0</xdr:rowOff>
                  </from>
                  <to>
                    <xdr:col>10</xdr:col>
                    <xdr:colOff>0</xdr:colOff>
                    <xdr:row>2257</xdr:row>
                    <xdr:rowOff>0</xdr:rowOff>
                  </to>
                </anchor>
              </controlPr>
            </control>
          </mc:Choice>
        </mc:AlternateContent>
        <mc:AlternateContent xmlns:mc="http://schemas.openxmlformats.org/markup-compatibility/2006">
          <mc:Choice Requires="x14">
            <control shapeId="35432" r:id="rId1643" name="Button 7784">
              <controlPr locked="0" defaultSize="0" print="0" autoFill="0" autoPict="0" macro="[0]!Sheet1.deleteRow">
                <anchor moveWithCells="1" sizeWithCells="1">
                  <from>
                    <xdr:col>6</xdr:col>
                    <xdr:colOff>0</xdr:colOff>
                    <xdr:row>2257</xdr:row>
                    <xdr:rowOff>0</xdr:rowOff>
                  </from>
                  <to>
                    <xdr:col>10</xdr:col>
                    <xdr:colOff>0</xdr:colOff>
                    <xdr:row>2258</xdr:row>
                    <xdr:rowOff>0</xdr:rowOff>
                  </to>
                </anchor>
              </controlPr>
            </control>
          </mc:Choice>
        </mc:AlternateContent>
        <mc:AlternateContent xmlns:mc="http://schemas.openxmlformats.org/markup-compatibility/2006">
          <mc:Choice Requires="x14">
            <control shapeId="35433" r:id="rId1644" name="Button 7785">
              <controlPr locked="0" defaultSize="0" print="0" autoFill="0" autoPict="0" macro="[0]!Sheet1.deleteRow">
                <anchor moveWithCells="1" sizeWithCells="1">
                  <from>
                    <xdr:col>6</xdr:col>
                    <xdr:colOff>0</xdr:colOff>
                    <xdr:row>2258</xdr:row>
                    <xdr:rowOff>0</xdr:rowOff>
                  </from>
                  <to>
                    <xdr:col>10</xdr:col>
                    <xdr:colOff>0</xdr:colOff>
                    <xdr:row>2259</xdr:row>
                    <xdr:rowOff>0</xdr:rowOff>
                  </to>
                </anchor>
              </controlPr>
            </control>
          </mc:Choice>
        </mc:AlternateContent>
        <mc:AlternateContent xmlns:mc="http://schemas.openxmlformats.org/markup-compatibility/2006">
          <mc:Choice Requires="x14">
            <control shapeId="35434" r:id="rId1645" name="Button 7786">
              <controlPr locked="0" defaultSize="0" print="0" autoFill="0" autoPict="0" macro="[0]!Sheet1.deleteRow">
                <anchor moveWithCells="1" sizeWithCells="1">
                  <from>
                    <xdr:col>6</xdr:col>
                    <xdr:colOff>0</xdr:colOff>
                    <xdr:row>2259</xdr:row>
                    <xdr:rowOff>0</xdr:rowOff>
                  </from>
                  <to>
                    <xdr:col>10</xdr:col>
                    <xdr:colOff>0</xdr:colOff>
                    <xdr:row>2260</xdr:row>
                    <xdr:rowOff>0</xdr:rowOff>
                  </to>
                </anchor>
              </controlPr>
            </control>
          </mc:Choice>
        </mc:AlternateContent>
        <mc:AlternateContent xmlns:mc="http://schemas.openxmlformats.org/markup-compatibility/2006">
          <mc:Choice Requires="x14">
            <control shapeId="35451" r:id="rId1646" name="Button 7803">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35452" r:id="rId1647" name="Button 7804">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35453" r:id="rId1648" name="Button 7805">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35454" r:id="rId1649" name="Button 7806">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35455" r:id="rId1650" name="Button 7807">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35456" r:id="rId1651" name="Button 7808">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35457" r:id="rId1652" name="Button 7809">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35466" r:id="rId1653" name="Button 7818">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35467" r:id="rId1654" name="Button 7819">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35468" r:id="rId1655" name="Button 7820">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35469" r:id="rId1656" name="Button 7821">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35470" r:id="rId1657" name="Button 7822">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35471" r:id="rId1658" name="Button 7823">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35472" r:id="rId1659" name="Button 7824">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35473" r:id="rId1660" name="Button 7825">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35474" r:id="rId1661" name="Button 7826">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35475" r:id="rId1662" name="Button 7827">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35476" r:id="rId1663" name="Button 7828">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35477" r:id="rId1664" name="Button 7829">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35478" r:id="rId1665" name="Button 7830">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35479" r:id="rId1666" name="Button 7831">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35480" r:id="rId1667" name="Button 7832">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35481" r:id="rId1668" name="Button 7833">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35482" r:id="rId1669" name="Button 7834">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35483" r:id="rId1670" name="Button 7835">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35484" r:id="rId1671" name="Button 7836">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35485" r:id="rId1672" name="Button 7837">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35486" r:id="rId1673" name="Button 7838">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35487" r:id="rId1674" name="Button 7839">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35488" r:id="rId1675" name="Button 7840">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35489" r:id="rId1676" name="Button 7841">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35490" r:id="rId1677" name="Button 7842">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35491" r:id="rId1678" name="Button 7843">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35492" r:id="rId1679" name="Button 7844">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35493" r:id="rId1680" name="Button 7845">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35494" r:id="rId1681" name="Button 7846">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35495" r:id="rId1682" name="Button 7847">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35496" r:id="rId1683" name="Button 7848">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35497" r:id="rId1684" name="Button 7849">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35498" r:id="rId1685" name="Button 7850">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35499" r:id="rId1686" name="Button 7851">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35500" r:id="rId1687" name="Button 7852">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35501" r:id="rId1688" name="Button 7853">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35502" r:id="rId1689" name="Button 7854">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35503" r:id="rId1690" name="Button 7855">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35504" r:id="rId1691" name="Button 7856">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35505" r:id="rId1692" name="Button 7857">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35506" r:id="rId1693" name="Button 7858">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35507" r:id="rId1694" name="Button 7859">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35508" r:id="rId1695" name="Button 7860">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35509" r:id="rId1696" name="Button 7861">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35510" r:id="rId1697" name="Button 786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35511" r:id="rId1698" name="Button 7863">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35512" r:id="rId1699" name="Button 7864">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35513" r:id="rId1700" name="Button 7865">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35514" r:id="rId1701" name="Button 7866">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35515" r:id="rId1702" name="Button 7867">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35516" r:id="rId1703" name="Button 7868">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35517" r:id="rId1704" name="Button 7869">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35518" r:id="rId1705" name="Button 7870">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35519" r:id="rId1706" name="Button 7871">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35520" r:id="rId1707" name="Button 7872">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35521" r:id="rId1708" name="Button 7873">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35522" r:id="rId1709" name="Button 7874">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35523" r:id="rId1710" name="Button 7875">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35524" r:id="rId1711" name="Button 7876">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35525" r:id="rId1712" name="Button 7877">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35526" r:id="rId1713" name="Button 7878">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35527" r:id="rId1714" name="Button 7879">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35528" r:id="rId1715" name="Button 7880">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35529" r:id="rId1716" name="Button 7881">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35530" r:id="rId1717" name="Button 7882">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35531" r:id="rId1718" name="Button 7883">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35532" r:id="rId1719" name="Button 7884">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35533" r:id="rId1720" name="Button 7885">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35534" r:id="rId1721" name="Button 7886">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35535" r:id="rId1722" name="Button 7887">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35536" r:id="rId1723" name="Button 7888">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35537" r:id="rId1724" name="Button 7889">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35538" r:id="rId1725" name="Button 7890">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35539" r:id="rId1726" name="Button 7891">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35549" r:id="rId1727" name="Button 7901">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35550" r:id="rId1728" name="Button 7902">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35551" r:id="rId1729" name="Button 7903">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35552" r:id="rId1730" name="Button 7904">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35553" r:id="rId1731" name="Button 7905">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35554" r:id="rId1732" name="Button 7906">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35555" r:id="rId1733" name="Button 7907">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35558" r:id="rId1734" name="Button 7910">
              <controlPr locked="0" defaultSize="0" print="0" autoFill="0" autoPict="0" macro="[0]!Sheet1.deleteRow">
                <anchor moveWithCells="1" sizeWithCells="1">
                  <from>
                    <xdr:col>6</xdr:col>
                    <xdr:colOff>0</xdr:colOff>
                    <xdr:row>2283</xdr:row>
                    <xdr:rowOff>0</xdr:rowOff>
                  </from>
                  <to>
                    <xdr:col>10</xdr:col>
                    <xdr:colOff>0</xdr:colOff>
                    <xdr:row>2284</xdr:row>
                    <xdr:rowOff>0</xdr:rowOff>
                  </to>
                </anchor>
              </controlPr>
            </control>
          </mc:Choice>
        </mc:AlternateContent>
        <mc:AlternateContent xmlns:mc="http://schemas.openxmlformats.org/markup-compatibility/2006">
          <mc:Choice Requires="x14">
            <control shapeId="35559" r:id="rId1735" name="Button 7911">
              <controlPr locked="0" defaultSize="0" print="0" autoFill="0" autoPict="0" macro="[0]!Sheet1.deleteRow">
                <anchor moveWithCells="1" sizeWithCells="1">
                  <from>
                    <xdr:col>6</xdr:col>
                    <xdr:colOff>0</xdr:colOff>
                    <xdr:row>2284</xdr:row>
                    <xdr:rowOff>0</xdr:rowOff>
                  </from>
                  <to>
                    <xdr:col>10</xdr:col>
                    <xdr:colOff>0</xdr:colOff>
                    <xdr:row>2285</xdr:row>
                    <xdr:rowOff>0</xdr:rowOff>
                  </to>
                </anchor>
              </controlPr>
            </control>
          </mc:Choice>
        </mc:AlternateContent>
        <mc:AlternateContent xmlns:mc="http://schemas.openxmlformats.org/markup-compatibility/2006">
          <mc:Choice Requires="x14">
            <control shapeId="35566" r:id="rId1736" name="Button 7918">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35567" r:id="rId1737" name="Button 7919">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35568" r:id="rId1738" name="Button 7920">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35569" r:id="rId1739" name="Button 7921">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35570" r:id="rId1740" name="Button 7922">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35571" r:id="rId1741" name="Button 7923">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35572" r:id="rId1742" name="Button 7924">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35573" r:id="rId1743" name="Button 7925">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35574" r:id="rId1744" name="Button 7926">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35578" r:id="rId1745" name="Button 7930">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35579" r:id="rId1746" name="Button 7931">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35580" r:id="rId1747" name="Button 7932">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35581" r:id="rId1748" name="Button 7933">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35582" r:id="rId1749" name="Button 7934">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35584" r:id="rId1750" name="Button 7936">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35585" r:id="rId1751" name="Button 7937">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35586" r:id="rId1752" name="Button 7938">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35587" r:id="rId1753" name="Button 7939">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35588" r:id="rId1754" name="Button 7940">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35589" r:id="rId1755" name="Button 7941">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35590" r:id="rId1756" name="Button 7942">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35591" r:id="rId1757" name="Button 7943">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35592" r:id="rId1758" name="Button 7944">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35593" r:id="rId1759" name="Button 7945">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35594" r:id="rId1760" name="Button 7946">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35595" r:id="rId1761" name="Button 7947">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35596" r:id="rId1762" name="Button 7948">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35599" r:id="rId1763" name="Button 7951">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35600" r:id="rId1764" name="Button 7952">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35601" r:id="rId1765" name="Button 7953">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35602" r:id="rId1766" name="Button 7954">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35605" r:id="rId1767" name="Button 7957">
              <controlPr locked="0" defaultSize="0" print="0" autoFill="0" autoPict="0" macro="[0]!Sheet1.deleteRow">
                <anchor moveWithCells="1" sizeWithCells="1">
                  <from>
                    <xdr:col>6</xdr:col>
                    <xdr:colOff>0</xdr:colOff>
                    <xdr:row>2271</xdr:row>
                    <xdr:rowOff>0</xdr:rowOff>
                  </from>
                  <to>
                    <xdr:col>10</xdr:col>
                    <xdr:colOff>0</xdr:colOff>
                    <xdr:row>2272</xdr:row>
                    <xdr:rowOff>0</xdr:rowOff>
                  </to>
                </anchor>
              </controlPr>
            </control>
          </mc:Choice>
        </mc:AlternateContent>
        <mc:AlternateContent xmlns:mc="http://schemas.openxmlformats.org/markup-compatibility/2006">
          <mc:Choice Requires="x14">
            <control shapeId="35628" r:id="rId1768" name="Button 7980">
              <controlPr locked="0" defaultSize="0" print="0" autoFill="0" autoPict="0" macro="[0]!Sheet1.InsertNewTableRow">
                <anchor moveWithCells="1" sizeWithCells="1">
                  <from>
                    <xdr:col>6</xdr:col>
                    <xdr:colOff>0</xdr:colOff>
                    <xdr:row>2320</xdr:row>
                    <xdr:rowOff>0</xdr:rowOff>
                  </from>
                  <to>
                    <xdr:col>10</xdr:col>
                    <xdr:colOff>0</xdr:colOff>
                    <xdr:row>2321</xdr:row>
                    <xdr:rowOff>0</xdr:rowOff>
                  </to>
                </anchor>
              </controlPr>
            </control>
          </mc:Choice>
        </mc:AlternateContent>
        <mc:AlternateContent xmlns:mc="http://schemas.openxmlformats.org/markup-compatibility/2006">
          <mc:Choice Requires="x14">
            <control shapeId="35629" r:id="rId1769" name="Button 7981">
              <controlPr locked="0" defaultSize="0" print="0" autoFill="0" autoPict="0" macro="[0]!Sheet1.deleteRow">
                <anchor moveWithCells="1" sizeWithCells="1">
                  <from>
                    <xdr:col>6</xdr:col>
                    <xdr:colOff>0</xdr:colOff>
                    <xdr:row>2321</xdr:row>
                    <xdr:rowOff>0</xdr:rowOff>
                  </from>
                  <to>
                    <xdr:col>10</xdr:col>
                    <xdr:colOff>0</xdr:colOff>
                    <xdr:row>2322</xdr:row>
                    <xdr:rowOff>0</xdr:rowOff>
                  </to>
                </anchor>
              </controlPr>
            </control>
          </mc:Choice>
        </mc:AlternateContent>
        <mc:AlternateContent xmlns:mc="http://schemas.openxmlformats.org/markup-compatibility/2006">
          <mc:Choice Requires="x14">
            <control shapeId="35630" r:id="rId1770" name="Button 7982">
              <controlPr locked="0" defaultSize="0" print="0" autoFill="0" autoPict="0" macro="[0]!Sheet1.deleteProcedure">
                <anchor moveWithCells="1" sizeWithCells="1">
                  <from>
                    <xdr:col>6</xdr:col>
                    <xdr:colOff>0</xdr:colOff>
                    <xdr:row>2313</xdr:row>
                    <xdr:rowOff>0</xdr:rowOff>
                  </from>
                  <to>
                    <xdr:col>10</xdr:col>
                    <xdr:colOff>0</xdr:colOff>
                    <xdr:row>2314</xdr:row>
                    <xdr:rowOff>0</xdr:rowOff>
                  </to>
                </anchor>
              </controlPr>
            </control>
          </mc:Choice>
        </mc:AlternateContent>
        <mc:AlternateContent xmlns:mc="http://schemas.openxmlformats.org/markup-compatibility/2006">
          <mc:Choice Requires="x14">
            <control shapeId="35631" r:id="rId1771" name="Button 7983">
              <controlPr locked="0" defaultSize="0" print="0" autoFill="0" autoPict="0" macro="[0]!Sheet1.deleteRow">
                <anchor moveWithCells="1" sizeWithCells="1">
                  <from>
                    <xdr:col>6</xdr:col>
                    <xdr:colOff>0</xdr:colOff>
                    <xdr:row>2322</xdr:row>
                    <xdr:rowOff>0</xdr:rowOff>
                  </from>
                  <to>
                    <xdr:col>10</xdr:col>
                    <xdr:colOff>0</xdr:colOff>
                    <xdr:row>2323</xdr:row>
                    <xdr:rowOff>0</xdr:rowOff>
                  </to>
                </anchor>
              </controlPr>
            </control>
          </mc:Choice>
        </mc:AlternateContent>
        <mc:AlternateContent xmlns:mc="http://schemas.openxmlformats.org/markup-compatibility/2006">
          <mc:Choice Requires="x14">
            <control shapeId="35632" r:id="rId1772" name="Button 7984">
              <controlPr locked="0" defaultSize="0" print="0" autoFill="0" autoPict="0" macro="[0]!Sheet1.deleteRow">
                <anchor moveWithCells="1" sizeWithCells="1">
                  <from>
                    <xdr:col>6</xdr:col>
                    <xdr:colOff>0</xdr:colOff>
                    <xdr:row>2323</xdr:row>
                    <xdr:rowOff>0</xdr:rowOff>
                  </from>
                  <to>
                    <xdr:col>10</xdr:col>
                    <xdr:colOff>0</xdr:colOff>
                    <xdr:row>2324</xdr:row>
                    <xdr:rowOff>0</xdr:rowOff>
                  </to>
                </anchor>
              </controlPr>
            </control>
          </mc:Choice>
        </mc:AlternateContent>
        <mc:AlternateContent xmlns:mc="http://schemas.openxmlformats.org/markup-compatibility/2006">
          <mc:Choice Requires="x14">
            <control shapeId="35633" r:id="rId1773" name="Button 7985">
              <controlPr locked="0" defaultSize="0" print="0" autoFill="0" autoPict="0" macro="[0]!Sheet1.deleteRow">
                <anchor moveWithCells="1" sizeWithCells="1">
                  <from>
                    <xdr:col>6</xdr:col>
                    <xdr:colOff>0</xdr:colOff>
                    <xdr:row>2324</xdr:row>
                    <xdr:rowOff>0</xdr:rowOff>
                  </from>
                  <to>
                    <xdr:col>10</xdr:col>
                    <xdr:colOff>0</xdr:colOff>
                    <xdr:row>2325</xdr:row>
                    <xdr:rowOff>0</xdr:rowOff>
                  </to>
                </anchor>
              </controlPr>
            </control>
          </mc:Choice>
        </mc:AlternateContent>
        <mc:AlternateContent xmlns:mc="http://schemas.openxmlformats.org/markup-compatibility/2006">
          <mc:Choice Requires="x14">
            <control shapeId="35634" r:id="rId1774" name="Button 7986">
              <controlPr locked="0" defaultSize="0" print="0" autoFill="0" autoPict="0" macro="[0]!Sheet1.deleteRow">
                <anchor moveWithCells="1" sizeWithCells="1">
                  <from>
                    <xdr:col>6</xdr:col>
                    <xdr:colOff>0</xdr:colOff>
                    <xdr:row>2325</xdr:row>
                    <xdr:rowOff>0</xdr:rowOff>
                  </from>
                  <to>
                    <xdr:col>10</xdr:col>
                    <xdr:colOff>0</xdr:colOff>
                    <xdr:row>2326</xdr:row>
                    <xdr:rowOff>0</xdr:rowOff>
                  </to>
                </anchor>
              </controlPr>
            </control>
          </mc:Choice>
        </mc:AlternateContent>
        <mc:AlternateContent xmlns:mc="http://schemas.openxmlformats.org/markup-compatibility/2006">
          <mc:Choice Requires="x14">
            <control shapeId="35635" r:id="rId1775" name="Button 7987">
              <controlPr locked="0" defaultSize="0" print="0" autoFill="0" autoPict="0" macro="[0]!Sheet1.deleteRow">
                <anchor moveWithCells="1" sizeWithCells="1">
                  <from>
                    <xdr:col>6</xdr:col>
                    <xdr:colOff>0</xdr:colOff>
                    <xdr:row>2326</xdr:row>
                    <xdr:rowOff>0</xdr:rowOff>
                  </from>
                  <to>
                    <xdr:col>10</xdr:col>
                    <xdr:colOff>0</xdr:colOff>
                    <xdr:row>2327</xdr:row>
                    <xdr:rowOff>0</xdr:rowOff>
                  </to>
                </anchor>
              </controlPr>
            </control>
          </mc:Choice>
        </mc:AlternateContent>
        <mc:AlternateContent xmlns:mc="http://schemas.openxmlformats.org/markup-compatibility/2006">
          <mc:Choice Requires="x14">
            <control shapeId="35636" r:id="rId1776" name="Button 7988">
              <controlPr locked="0" defaultSize="0" print="0" autoFill="0" autoPict="0" macro="[0]!Sheet1.deleteRow">
                <anchor moveWithCells="1" sizeWithCells="1">
                  <from>
                    <xdr:col>6</xdr:col>
                    <xdr:colOff>0</xdr:colOff>
                    <xdr:row>2327</xdr:row>
                    <xdr:rowOff>0</xdr:rowOff>
                  </from>
                  <to>
                    <xdr:col>10</xdr:col>
                    <xdr:colOff>0</xdr:colOff>
                    <xdr:row>2328</xdr:row>
                    <xdr:rowOff>0</xdr:rowOff>
                  </to>
                </anchor>
              </controlPr>
            </control>
          </mc:Choice>
        </mc:AlternateContent>
        <mc:AlternateContent xmlns:mc="http://schemas.openxmlformats.org/markup-compatibility/2006">
          <mc:Choice Requires="x14">
            <control shapeId="35645" r:id="rId1777" name="Button 799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35646" r:id="rId1778" name="Button 7998">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35647" r:id="rId1779" name="Button 7999">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35648" r:id="rId1780" name="Button 8000">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35649" r:id="rId1781" name="Button 8001">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35650" r:id="rId1782" name="Button 8002">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35651" r:id="rId1783" name="Button 8003">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35652" r:id="rId1784" name="Button 8004">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35653" r:id="rId1785" name="Button 8005">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35654" r:id="rId1786" name="Button 8006">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35655" r:id="rId1787" name="Button 8007">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35656" r:id="rId1788" name="Button 8008">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35657" r:id="rId1789" name="Button 8009">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35658" r:id="rId1790" name="Button 8010">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35659" r:id="rId1791" name="Button 8011">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35660" r:id="rId1792" name="Button 8012">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35667" r:id="rId1793" name="Button 8019">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35668" r:id="rId1794" name="Button 8020">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35669" r:id="rId1795" name="Button 8021">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35670" r:id="rId1796" name="Button 8022">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35671" r:id="rId1797" name="Button 8023">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35672" r:id="rId1798" name="Button 8024">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35673" r:id="rId1799" name="Button 8025">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35674" r:id="rId1800" name="Button 8026">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35675" r:id="rId1801" name="Button 8027">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35676" r:id="rId1802" name="Button 8028">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35677" r:id="rId1803" name="Button 8029">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35678" r:id="rId1804" name="Button 8030">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35679" r:id="rId1805" name="Button 8031">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35680" r:id="rId1806" name="Button 8032">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35681" r:id="rId1807" name="Button 8033">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35682" r:id="rId1808" name="Button 8034">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controls>
    </mc:Choice>
  </mc:AlternateContent>
  <tableParts count="64">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C52 C175 C186 C197 C321 C466 C543 C575 C601 C730 C757 C768 C786 C797 C808 C832 C843 C862 C873 C884 C1023 C1091 C1102 C1134 C1145 C1158 C1169 C1180 C1305 C1390 C1486 C1502 C1513 C1524 C1540 C1551 C1634 C1709 C1720 C1847 C1858 C1890 C1905 C1932 C1943 C1954 C1968 C1979 C1990 C2001 C2049 C2087 C2098 C2128 C2139 C2150 C2264 C2276 C2289 C2304 C2315</xm:sqref>
        </x14:dataValidation>
        <x14:dataValidation type="list" allowBlank="1" showInputMessage="1" showErrorMessage="1">
          <x14:formula1>
            <xm:f>'Informacion '!$L$3:$L$17</xm:f>
          </x14:formula1>
          <xm:sqref>D16 D27 D38 D52 D175 D186 D197 D321 D466 D543 D575 D601 D730 D757 D768 D786 D797 D808 D832 D843 D862 D873 D884 D1023 D1091 D1102 D1134 D1145 D1158 D1169 D1180 D1305 D1390 D1486 D1502 D1513 D1524 D1540 D1551 D1634 D1709 D1720 D1847 D1858 D1890 D1905 D1932 D1943 D1954 D1968 D1979 D1990 D2001 D2049 D2087 D2098 D2128 D2139 D2150 D2264 D2276 D2289 D2304 D2315</xm:sqref>
        </x14:dataValidation>
        <x14:dataValidation type="list" allowBlank="1" showInputMessage="1" showErrorMessage="1">
          <x14:formula1>
            <xm:f>'Informacion '!$N$3:$N$5</xm:f>
          </x14:formula1>
          <xm:sqref>E16 E27 E38 E52 E175 E186 E197 E321 E466 E543 E575 E601 E730 E757 E768 E786 E797 E808 E832 E843 E862 E873 E884 E1023 E1091 E1102 E1134 E1145 E1158 E1169 E1180 E1305 E1390 E1486 E1502 E1513 E1524 E1540 E1551 E1634 E1709 E1720 E1847 E1858 E1890 E1905 E1932 E1943 E1954 E1968 E1979 E1990 E2001 E2049 E2087 E2098 E2128 E2139 E2150 E2264 E2276 E2289 E2304 E2315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12439</v>
      </c>
      <c r="B1" s="15" t="s">
        <v>11979</v>
      </c>
      <c r="C1" s="16"/>
      <c r="D1" s="15" t="s">
        <v>1128</v>
      </c>
      <c r="E1" s="19"/>
      <c r="F1" s="16"/>
      <c r="G1" s="12" t="s">
        <v>7763</v>
      </c>
      <c r="H1" s="12"/>
      <c r="I1" s="12"/>
      <c r="J1" s="12"/>
    </row>
    <row r="2" spans="1:21" ht="22.5" x14ac:dyDescent="0.2">
      <c r="A2" s="14" t="s">
        <v>1181</v>
      </c>
      <c r="B2" s="17" t="s">
        <v>1181</v>
      </c>
      <c r="C2" s="18" t="s">
        <v>4728</v>
      </c>
      <c r="D2" s="17" t="s">
        <v>1181</v>
      </c>
      <c r="E2" s="20" t="s">
        <v>4728</v>
      </c>
      <c r="F2" s="20" t="s">
        <v>5480</v>
      </c>
      <c r="G2" s="21" t="s">
        <v>1181</v>
      </c>
      <c r="H2" s="22" t="s">
        <v>4728</v>
      </c>
      <c r="I2" s="22" t="s">
        <v>5480</v>
      </c>
      <c r="J2" s="23" t="s">
        <v>17011</v>
      </c>
      <c r="L2" s="4" t="s">
        <v>15259</v>
      </c>
      <c r="N2" s="4" t="s">
        <v>15297</v>
      </c>
      <c r="P2" s="4" t="s">
        <v>18112</v>
      </c>
      <c r="Q2" s="25" t="s">
        <v>5087</v>
      </c>
      <c r="S2" s="4" t="s">
        <v>12274</v>
      </c>
      <c r="U2" s="4" t="s">
        <v>12986</v>
      </c>
    </row>
    <row r="3" spans="1:21" x14ac:dyDescent="0.2">
      <c r="A3" s="5" t="s">
        <v>1709</v>
      </c>
      <c r="B3" s="5" t="s">
        <v>1709</v>
      </c>
      <c r="C3" s="5" t="s">
        <v>8810</v>
      </c>
      <c r="D3" s="5" t="s">
        <v>1709</v>
      </c>
      <c r="E3" s="5" t="s">
        <v>8810</v>
      </c>
      <c r="F3" s="5" t="s">
        <v>3719</v>
      </c>
      <c r="G3" s="6" t="s">
        <v>3190</v>
      </c>
      <c r="H3" s="6" t="s">
        <v>7354</v>
      </c>
      <c r="I3" s="6" t="s">
        <v>13939</v>
      </c>
      <c r="J3" s="6" t="s">
        <v>13939</v>
      </c>
      <c r="L3" s="7" t="s">
        <v>1875</v>
      </c>
      <c r="N3" s="5" t="s">
        <v>8857</v>
      </c>
      <c r="P3" s="5" t="s">
        <v>5438</v>
      </c>
      <c r="Q3" s="5" t="s">
        <v>16990</v>
      </c>
      <c r="S3" s="11" t="s">
        <v>17799</v>
      </c>
      <c r="U3" s="5" t="s">
        <v>12552</v>
      </c>
    </row>
    <row r="4" spans="1:21" x14ac:dyDescent="0.2">
      <c r="A4" s="5" t="s">
        <v>8096</v>
      </c>
      <c r="B4" s="5" t="s">
        <v>1709</v>
      </c>
      <c r="C4" s="5" t="s">
        <v>12633</v>
      </c>
      <c r="D4" s="5" t="s">
        <v>1709</v>
      </c>
      <c r="E4" s="5" t="s">
        <v>8810</v>
      </c>
      <c r="F4" s="5" t="s">
        <v>4315</v>
      </c>
      <c r="G4" s="6" t="s">
        <v>3190</v>
      </c>
      <c r="H4" s="6" t="s">
        <v>7354</v>
      </c>
      <c r="I4" s="6" t="s">
        <v>13939</v>
      </c>
      <c r="J4" s="6" t="s">
        <v>841</v>
      </c>
      <c r="L4" s="7" t="s">
        <v>17484</v>
      </c>
      <c r="N4" s="5" t="s">
        <v>6035</v>
      </c>
      <c r="P4" s="5" t="s">
        <v>4869</v>
      </c>
      <c r="Q4" s="5" t="s">
        <v>10306</v>
      </c>
      <c r="S4" s="11" t="s">
        <v>6801</v>
      </c>
    </row>
    <row r="5" spans="1:21" x14ac:dyDescent="0.2">
      <c r="A5" s="5" t="s">
        <v>3190</v>
      </c>
      <c r="B5" s="5" t="s">
        <v>1709</v>
      </c>
      <c r="C5" s="5" t="s">
        <v>17758</v>
      </c>
      <c r="D5" s="5" t="s">
        <v>1709</v>
      </c>
      <c r="E5" s="5" t="s">
        <v>8810</v>
      </c>
      <c r="F5" s="5" t="s">
        <v>2914</v>
      </c>
      <c r="G5" s="6" t="s">
        <v>3190</v>
      </c>
      <c r="H5" s="6" t="s">
        <v>7354</v>
      </c>
      <c r="I5" s="6" t="s">
        <v>13939</v>
      </c>
      <c r="J5" s="6" t="s">
        <v>2581</v>
      </c>
      <c r="L5" s="7" t="s">
        <v>10173</v>
      </c>
      <c r="N5" s="5" t="s">
        <v>17855</v>
      </c>
      <c r="P5" s="5" t="s">
        <v>16750</v>
      </c>
      <c r="Q5" s="5" t="s">
        <v>14629</v>
      </c>
      <c r="S5" s="11" t="s">
        <v>15700</v>
      </c>
    </row>
    <row r="6" spans="1:21" x14ac:dyDescent="0.2">
      <c r="A6" s="5" t="s">
        <v>1492</v>
      </c>
      <c r="B6" s="5" t="s">
        <v>8096</v>
      </c>
      <c r="C6" s="5" t="s">
        <v>18174</v>
      </c>
      <c r="D6" s="5" t="s">
        <v>1709</v>
      </c>
      <c r="E6" s="5" t="s">
        <v>8810</v>
      </c>
      <c r="F6" s="5" t="s">
        <v>1675</v>
      </c>
      <c r="G6" s="6" t="s">
        <v>3190</v>
      </c>
      <c r="H6" s="6" t="s">
        <v>7354</v>
      </c>
      <c r="I6" s="6" t="s">
        <v>2568</v>
      </c>
      <c r="J6" s="6" t="s">
        <v>2568</v>
      </c>
      <c r="L6" s="5" t="s">
        <v>5891</v>
      </c>
      <c r="P6" s="5" t="s">
        <v>11828</v>
      </c>
      <c r="Q6" s="5" t="s">
        <v>10376</v>
      </c>
      <c r="S6" s="11" t="s">
        <v>6152</v>
      </c>
    </row>
    <row r="7" spans="1:21" x14ac:dyDescent="0.2">
      <c r="A7" s="5" t="s">
        <v>18356</v>
      </c>
      <c r="B7" s="5" t="s">
        <v>8096</v>
      </c>
      <c r="C7" s="5" t="s">
        <v>2599</v>
      </c>
      <c r="D7" s="5" t="s">
        <v>1709</v>
      </c>
      <c r="E7" s="5" t="s">
        <v>8810</v>
      </c>
      <c r="F7" s="5" t="s">
        <v>9131</v>
      </c>
      <c r="G7" s="6" t="s">
        <v>3190</v>
      </c>
      <c r="H7" s="6" t="s">
        <v>7354</v>
      </c>
      <c r="I7" s="6" t="s">
        <v>6361</v>
      </c>
      <c r="J7" s="6" t="s">
        <v>6361</v>
      </c>
      <c r="L7" s="5" t="s">
        <v>7244</v>
      </c>
      <c r="P7" s="5" t="s">
        <v>8120</v>
      </c>
      <c r="Q7" s="5" t="s">
        <v>435</v>
      </c>
      <c r="S7" s="11" t="s">
        <v>9451</v>
      </c>
    </row>
    <row r="8" spans="1:21" x14ac:dyDescent="0.2">
      <c r="A8" s="5" t="s">
        <v>5960</v>
      </c>
      <c r="B8" s="5" t="s">
        <v>8096</v>
      </c>
      <c r="C8" s="5" t="s">
        <v>5890</v>
      </c>
      <c r="D8" s="5" t="s">
        <v>1709</v>
      </c>
      <c r="E8" s="5" t="s">
        <v>8810</v>
      </c>
      <c r="F8" s="5" t="s">
        <v>13557</v>
      </c>
      <c r="G8" s="6" t="s">
        <v>3190</v>
      </c>
      <c r="H8" s="6" t="s">
        <v>7354</v>
      </c>
      <c r="I8" s="6" t="s">
        <v>6361</v>
      </c>
      <c r="J8" s="6" t="s">
        <v>4038</v>
      </c>
      <c r="L8" s="5" t="s">
        <v>4320</v>
      </c>
      <c r="P8" s="5" t="s">
        <v>9957</v>
      </c>
      <c r="Q8" s="5" t="s">
        <v>9613</v>
      </c>
      <c r="S8" s="11"/>
    </row>
    <row r="9" spans="1:21" x14ac:dyDescent="0.2">
      <c r="A9" s="5" t="s">
        <v>12509</v>
      </c>
      <c r="B9" s="5" t="s">
        <v>3190</v>
      </c>
      <c r="C9" s="5" t="s">
        <v>7354</v>
      </c>
      <c r="D9" s="5" t="s">
        <v>1709</v>
      </c>
      <c r="E9" s="5" t="s">
        <v>8810</v>
      </c>
      <c r="F9" s="5" t="s">
        <v>14112</v>
      </c>
      <c r="G9" s="6" t="s">
        <v>3190</v>
      </c>
      <c r="H9" s="6" t="s">
        <v>7354</v>
      </c>
      <c r="I9" s="6" t="s">
        <v>6880</v>
      </c>
      <c r="J9" s="6" t="s">
        <v>6880</v>
      </c>
      <c r="L9" s="7" t="s">
        <v>7201</v>
      </c>
      <c r="P9" s="5" t="s">
        <v>17163</v>
      </c>
      <c r="Q9" s="5" t="s">
        <v>2023</v>
      </c>
      <c r="S9" s="9"/>
    </row>
    <row r="10" spans="1:21" x14ac:dyDescent="0.2">
      <c r="A10" s="5" t="s">
        <v>17540</v>
      </c>
      <c r="B10" s="5" t="s">
        <v>3190</v>
      </c>
      <c r="C10" s="5" t="s">
        <v>10739</v>
      </c>
      <c r="D10" s="5" t="s">
        <v>1709</v>
      </c>
      <c r="E10" s="5" t="s">
        <v>8810</v>
      </c>
      <c r="F10" s="5" t="s">
        <v>9060</v>
      </c>
      <c r="G10" s="6" t="s">
        <v>3190</v>
      </c>
      <c r="H10" s="6" t="s">
        <v>7354</v>
      </c>
      <c r="I10" s="6" t="s">
        <v>4810</v>
      </c>
      <c r="J10" s="6" t="s">
        <v>4810</v>
      </c>
      <c r="L10" s="5" t="s">
        <v>7250</v>
      </c>
      <c r="P10" s="5" t="s">
        <v>6586</v>
      </c>
      <c r="Q10" s="5" t="s">
        <v>1327</v>
      </c>
    </row>
    <row r="11" spans="1:21" ht="22.5" x14ac:dyDescent="0.2">
      <c r="A11" s="5" t="s">
        <v>16544</v>
      </c>
      <c r="B11" s="5" t="s">
        <v>3190</v>
      </c>
      <c r="C11" s="5" t="s">
        <v>2813</v>
      </c>
      <c r="D11" s="5" t="s">
        <v>1709</v>
      </c>
      <c r="E11" s="5" t="s">
        <v>8810</v>
      </c>
      <c r="F11" s="5" t="s">
        <v>15236</v>
      </c>
      <c r="G11" s="6" t="s">
        <v>3190</v>
      </c>
      <c r="H11" s="6" t="s">
        <v>7354</v>
      </c>
      <c r="I11" s="6" t="s">
        <v>3662</v>
      </c>
      <c r="J11" s="6" t="s">
        <v>13871</v>
      </c>
      <c r="L11" s="5" t="s">
        <v>11343</v>
      </c>
      <c r="P11" s="5" t="s">
        <v>5509</v>
      </c>
      <c r="Q11" s="5" t="s">
        <v>9562</v>
      </c>
    </row>
    <row r="12" spans="1:21" ht="22.5" x14ac:dyDescent="0.2">
      <c r="A12" s="5" t="s">
        <v>3080</v>
      </c>
      <c r="B12" s="5" t="s">
        <v>3190</v>
      </c>
      <c r="C12" s="5" t="s">
        <v>5432</v>
      </c>
      <c r="D12" s="5" t="s">
        <v>1709</v>
      </c>
      <c r="E12" s="5" t="s">
        <v>12633</v>
      </c>
      <c r="F12" s="5" t="s">
        <v>17504</v>
      </c>
      <c r="G12" s="6" t="s">
        <v>3190</v>
      </c>
      <c r="H12" s="6" t="s">
        <v>7354</v>
      </c>
      <c r="I12" s="6" t="s">
        <v>3662</v>
      </c>
      <c r="J12" s="6" t="s">
        <v>17129</v>
      </c>
      <c r="L12" s="5" t="s">
        <v>15037</v>
      </c>
      <c r="P12" s="5" t="s">
        <v>3812</v>
      </c>
      <c r="Q12" s="5" t="s">
        <v>14296</v>
      </c>
      <c r="S12" s="24"/>
    </row>
    <row r="13" spans="1:21" ht="22.5" x14ac:dyDescent="0.2">
      <c r="B13" s="5" t="s">
        <v>1492</v>
      </c>
      <c r="C13" s="5" t="s">
        <v>11528</v>
      </c>
      <c r="D13" s="5" t="s">
        <v>1709</v>
      </c>
      <c r="E13" s="5" t="s">
        <v>12633</v>
      </c>
      <c r="F13" s="5" t="s">
        <v>18404</v>
      </c>
      <c r="G13" s="6" t="s">
        <v>3190</v>
      </c>
      <c r="H13" s="6" t="s">
        <v>7354</v>
      </c>
      <c r="I13" s="6" t="s">
        <v>3662</v>
      </c>
      <c r="J13" s="6" t="s">
        <v>16866</v>
      </c>
      <c r="L13" s="7" t="s">
        <v>2518</v>
      </c>
      <c r="P13" s="5" t="s">
        <v>3807</v>
      </c>
      <c r="Q13" s="5" t="s">
        <v>4693</v>
      </c>
      <c r="S13" s="24"/>
    </row>
    <row r="14" spans="1:21" ht="22.5" x14ac:dyDescent="0.2">
      <c r="B14" s="5" t="s">
        <v>1492</v>
      </c>
      <c r="C14" s="5" t="s">
        <v>10530</v>
      </c>
      <c r="D14" s="5" t="s">
        <v>1709</v>
      </c>
      <c r="E14" s="5" t="s">
        <v>12633</v>
      </c>
      <c r="F14" s="5" t="s">
        <v>549</v>
      </c>
      <c r="G14" s="6" t="s">
        <v>3190</v>
      </c>
      <c r="H14" s="6" t="s">
        <v>7354</v>
      </c>
      <c r="I14" s="6" t="s">
        <v>3662</v>
      </c>
      <c r="J14" s="6" t="s">
        <v>16957</v>
      </c>
      <c r="L14" s="7" t="s">
        <v>17902</v>
      </c>
      <c r="P14" s="5" t="s">
        <v>15636</v>
      </c>
      <c r="Q14" s="5" t="s">
        <v>5294</v>
      </c>
    </row>
    <row r="15" spans="1:21" ht="22.5" x14ac:dyDescent="0.2">
      <c r="B15" s="5" t="s">
        <v>1492</v>
      </c>
      <c r="C15" s="5" t="s">
        <v>13975</v>
      </c>
      <c r="D15" s="5" t="s">
        <v>1709</v>
      </c>
      <c r="E15" s="5" t="s">
        <v>12633</v>
      </c>
      <c r="F15" s="5" t="s">
        <v>18117</v>
      </c>
      <c r="G15" s="6" t="s">
        <v>3190</v>
      </c>
      <c r="H15" s="6" t="s">
        <v>7354</v>
      </c>
      <c r="I15" s="6" t="s">
        <v>3662</v>
      </c>
      <c r="J15" s="6" t="s">
        <v>3662</v>
      </c>
      <c r="L15" s="7" t="s">
        <v>9401</v>
      </c>
      <c r="P15" s="5" t="s">
        <v>9903</v>
      </c>
      <c r="Q15" s="5" t="s">
        <v>7440</v>
      </c>
    </row>
    <row r="16" spans="1:21" x14ac:dyDescent="0.2">
      <c r="B16" s="5" t="s">
        <v>1492</v>
      </c>
      <c r="C16" s="5" t="s">
        <v>12136</v>
      </c>
      <c r="D16" s="5" t="s">
        <v>1709</v>
      </c>
      <c r="E16" s="5" t="s">
        <v>12633</v>
      </c>
      <c r="F16" s="5" t="s">
        <v>1018</v>
      </c>
      <c r="G16" s="6" t="s">
        <v>3190</v>
      </c>
      <c r="H16" s="6" t="s">
        <v>7354</v>
      </c>
      <c r="I16" s="6" t="s">
        <v>1382</v>
      </c>
      <c r="J16" s="6" t="s">
        <v>12912</v>
      </c>
      <c r="L16" s="7" t="s">
        <v>13091</v>
      </c>
      <c r="P16" s="5" t="s">
        <v>4865</v>
      </c>
      <c r="Q16" s="5" t="s">
        <v>13534</v>
      </c>
    </row>
    <row r="17" spans="2:17" x14ac:dyDescent="0.2">
      <c r="B17" s="5" t="s">
        <v>18356</v>
      </c>
      <c r="C17" s="5" t="s">
        <v>15162</v>
      </c>
      <c r="D17" s="5" t="s">
        <v>1709</v>
      </c>
      <c r="E17" s="5" t="s">
        <v>12633</v>
      </c>
      <c r="F17" s="5" t="s">
        <v>4048</v>
      </c>
      <c r="G17" s="6" t="s">
        <v>3190</v>
      </c>
      <c r="H17" s="6" t="s">
        <v>7354</v>
      </c>
      <c r="I17" s="6" t="s">
        <v>1382</v>
      </c>
      <c r="J17" s="6" t="s">
        <v>16588</v>
      </c>
      <c r="L17" s="7" t="s">
        <v>156</v>
      </c>
      <c r="P17" s="5" t="s">
        <v>16617</v>
      </c>
      <c r="Q17" s="5" t="s">
        <v>6423</v>
      </c>
    </row>
    <row r="18" spans="2:17" x14ac:dyDescent="0.2">
      <c r="B18" s="5" t="s">
        <v>18356</v>
      </c>
      <c r="C18" s="5" t="s">
        <v>5155</v>
      </c>
      <c r="D18" s="5" t="s">
        <v>1709</v>
      </c>
      <c r="E18" s="5" t="s">
        <v>12633</v>
      </c>
      <c r="F18" s="5" t="s">
        <v>2292</v>
      </c>
      <c r="G18" s="6" t="s">
        <v>3190</v>
      </c>
      <c r="H18" s="6" t="s">
        <v>7354</v>
      </c>
      <c r="I18" s="6" t="s">
        <v>1382</v>
      </c>
      <c r="J18" s="6" t="s">
        <v>3581</v>
      </c>
      <c r="P18" s="5" t="s">
        <v>1648</v>
      </c>
      <c r="Q18" s="5" t="s">
        <v>15638</v>
      </c>
    </row>
    <row r="19" spans="2:17" x14ac:dyDescent="0.2">
      <c r="B19" s="5" t="s">
        <v>18356</v>
      </c>
      <c r="C19" s="5" t="s">
        <v>2170</v>
      </c>
      <c r="D19" s="5" t="s">
        <v>1709</v>
      </c>
      <c r="E19" s="5" t="s">
        <v>12633</v>
      </c>
      <c r="F19" s="5" t="s">
        <v>7248</v>
      </c>
      <c r="G19" s="6" t="s">
        <v>3190</v>
      </c>
      <c r="H19" s="6" t="s">
        <v>7354</v>
      </c>
      <c r="I19" s="6" t="s">
        <v>1382</v>
      </c>
      <c r="J19" s="6" t="s">
        <v>7230</v>
      </c>
      <c r="P19" s="5" t="s">
        <v>3808</v>
      </c>
      <c r="Q19" s="5" t="s">
        <v>17480</v>
      </c>
    </row>
    <row r="20" spans="2:17" x14ac:dyDescent="0.2">
      <c r="B20" s="5" t="s">
        <v>18356</v>
      </c>
      <c r="C20" s="5" t="s">
        <v>6676</v>
      </c>
      <c r="D20" s="5" t="s">
        <v>1709</v>
      </c>
      <c r="E20" s="5" t="s">
        <v>12633</v>
      </c>
      <c r="F20" s="5" t="s">
        <v>1623</v>
      </c>
      <c r="G20" s="6" t="s">
        <v>3190</v>
      </c>
      <c r="H20" s="6" t="s">
        <v>7354</v>
      </c>
      <c r="I20" s="6" t="s">
        <v>1382</v>
      </c>
      <c r="J20" s="6" t="s">
        <v>1382</v>
      </c>
      <c r="P20" s="5" t="s">
        <v>12958</v>
      </c>
      <c r="Q20" s="5" t="s">
        <v>18144</v>
      </c>
    </row>
    <row r="21" spans="2:17" ht="22.5" x14ac:dyDescent="0.2">
      <c r="B21" s="5" t="s">
        <v>5960</v>
      </c>
      <c r="C21" s="5" t="s">
        <v>2698</v>
      </c>
      <c r="D21" s="5" t="s">
        <v>1709</v>
      </c>
      <c r="E21" s="5" t="s">
        <v>17758</v>
      </c>
      <c r="F21" s="5" t="s">
        <v>4881</v>
      </c>
      <c r="G21" s="6" t="s">
        <v>3190</v>
      </c>
      <c r="H21" s="6" t="s">
        <v>10739</v>
      </c>
      <c r="I21" s="6" t="s">
        <v>11261</v>
      </c>
      <c r="J21" s="6" t="s">
        <v>5377</v>
      </c>
      <c r="P21" s="5" t="s">
        <v>305</v>
      </c>
      <c r="Q21" s="5" t="s">
        <v>13266</v>
      </c>
    </row>
    <row r="22" spans="2:17" ht="22.5" x14ac:dyDescent="0.2">
      <c r="B22" s="5" t="s">
        <v>5960</v>
      </c>
      <c r="C22" s="5" t="s">
        <v>5616</v>
      </c>
      <c r="D22" s="5" t="s">
        <v>1709</v>
      </c>
      <c r="E22" s="5" t="s">
        <v>17758</v>
      </c>
      <c r="F22" s="5" t="s">
        <v>46</v>
      </c>
      <c r="G22" s="6" t="s">
        <v>3190</v>
      </c>
      <c r="H22" s="6" t="s">
        <v>10739</v>
      </c>
      <c r="I22" s="6" t="s">
        <v>11261</v>
      </c>
      <c r="J22" s="6" t="s">
        <v>11261</v>
      </c>
      <c r="P22" s="5" t="s">
        <v>4443</v>
      </c>
      <c r="Q22" s="5" t="s">
        <v>17560</v>
      </c>
    </row>
    <row r="23" spans="2:17" ht="22.5" x14ac:dyDescent="0.2">
      <c r="B23" s="5" t="s">
        <v>5960</v>
      </c>
      <c r="C23" s="5" t="s">
        <v>18823</v>
      </c>
      <c r="D23" s="5" t="s">
        <v>1709</v>
      </c>
      <c r="E23" s="5" t="s">
        <v>17758</v>
      </c>
      <c r="F23" s="5" t="s">
        <v>13271</v>
      </c>
      <c r="G23" s="6" t="s">
        <v>3190</v>
      </c>
      <c r="H23" s="6" t="s">
        <v>10739</v>
      </c>
      <c r="I23" s="6" t="s">
        <v>5246</v>
      </c>
      <c r="J23" s="6" t="s">
        <v>16933</v>
      </c>
      <c r="P23" s="5" t="s">
        <v>1174</v>
      </c>
      <c r="Q23" s="5" t="s">
        <v>10023</v>
      </c>
    </row>
    <row r="24" spans="2:17" ht="22.5" x14ac:dyDescent="0.2">
      <c r="B24" s="5" t="s">
        <v>5960</v>
      </c>
      <c r="C24" s="5" t="s">
        <v>12707</v>
      </c>
      <c r="D24" s="5" t="s">
        <v>1709</v>
      </c>
      <c r="E24" s="5" t="s">
        <v>17758</v>
      </c>
      <c r="F24" s="5" t="s">
        <v>3365</v>
      </c>
      <c r="G24" s="6" t="s">
        <v>3190</v>
      </c>
      <c r="H24" s="6" t="s">
        <v>10739</v>
      </c>
      <c r="I24" s="6" t="s">
        <v>5246</v>
      </c>
      <c r="J24" s="6" t="s">
        <v>5246</v>
      </c>
      <c r="P24" s="5" t="s">
        <v>7456</v>
      </c>
      <c r="Q24" s="5" t="s">
        <v>6825</v>
      </c>
    </row>
    <row r="25" spans="2:17" ht="22.5" x14ac:dyDescent="0.2">
      <c r="B25" s="5" t="s">
        <v>12509</v>
      </c>
      <c r="C25" s="5" t="s">
        <v>3430</v>
      </c>
      <c r="D25" s="5" t="s">
        <v>8096</v>
      </c>
      <c r="E25" s="5" t="s">
        <v>18174</v>
      </c>
      <c r="F25" s="5" t="s">
        <v>1154</v>
      </c>
      <c r="G25" s="6" t="s">
        <v>3190</v>
      </c>
      <c r="H25" s="6" t="s">
        <v>10739</v>
      </c>
      <c r="I25" s="6" t="s">
        <v>15244</v>
      </c>
      <c r="J25" s="6" t="s">
        <v>15244</v>
      </c>
      <c r="P25" s="5" t="s">
        <v>4868</v>
      </c>
      <c r="Q25" s="5" t="s">
        <v>15650</v>
      </c>
    </row>
    <row r="26" spans="2:17" ht="22.5" x14ac:dyDescent="0.2">
      <c r="B26" s="5" t="s">
        <v>12509</v>
      </c>
      <c r="C26" s="5" t="s">
        <v>2459</v>
      </c>
      <c r="D26" s="5" t="s">
        <v>8096</v>
      </c>
      <c r="E26" s="5" t="s">
        <v>18174</v>
      </c>
      <c r="F26" s="5" t="s">
        <v>18784</v>
      </c>
      <c r="G26" s="6" t="s">
        <v>3190</v>
      </c>
      <c r="H26" s="6" t="s">
        <v>2813</v>
      </c>
      <c r="I26" s="6" t="s">
        <v>10851</v>
      </c>
      <c r="J26" s="6" t="s">
        <v>1028</v>
      </c>
      <c r="P26" s="5" t="s">
        <v>5735</v>
      </c>
      <c r="Q26" s="5" t="s">
        <v>1616</v>
      </c>
    </row>
    <row r="27" spans="2:17" ht="22.5" x14ac:dyDescent="0.2">
      <c r="B27" s="5" t="s">
        <v>17540</v>
      </c>
      <c r="C27" s="5" t="s">
        <v>7760</v>
      </c>
      <c r="D27" s="5" t="s">
        <v>8096</v>
      </c>
      <c r="E27" s="5" t="s">
        <v>18174</v>
      </c>
      <c r="F27" s="5" t="s">
        <v>5976</v>
      </c>
      <c r="G27" s="6" t="s">
        <v>3190</v>
      </c>
      <c r="H27" s="6" t="s">
        <v>2813</v>
      </c>
      <c r="I27" s="6" t="s">
        <v>10851</v>
      </c>
      <c r="J27" s="6" t="s">
        <v>10851</v>
      </c>
      <c r="P27" s="5" t="s">
        <v>9217</v>
      </c>
      <c r="Q27" s="5" t="s">
        <v>5078</v>
      </c>
    </row>
    <row r="28" spans="2:17" ht="22.5" x14ac:dyDescent="0.2">
      <c r="B28" s="5" t="s">
        <v>17540</v>
      </c>
      <c r="C28" s="5" t="s">
        <v>628</v>
      </c>
      <c r="D28" s="5" t="s">
        <v>8096</v>
      </c>
      <c r="E28" s="5" t="s">
        <v>18174</v>
      </c>
      <c r="F28" s="5" t="s">
        <v>18435</v>
      </c>
      <c r="G28" s="6" t="s">
        <v>3190</v>
      </c>
      <c r="H28" s="6" t="s">
        <v>2813</v>
      </c>
      <c r="I28" s="6" t="s">
        <v>10851</v>
      </c>
      <c r="J28" s="6" t="s">
        <v>5955</v>
      </c>
      <c r="P28" s="5" t="s">
        <v>12999</v>
      </c>
      <c r="Q28" s="5" t="s">
        <v>6743</v>
      </c>
    </row>
    <row r="29" spans="2:17" ht="22.5" x14ac:dyDescent="0.2">
      <c r="B29" s="5" t="s">
        <v>17540</v>
      </c>
      <c r="C29" s="5" t="s">
        <v>10726</v>
      </c>
      <c r="D29" s="5" t="s">
        <v>8096</v>
      </c>
      <c r="E29" s="5" t="s">
        <v>2599</v>
      </c>
      <c r="F29" s="5" t="s">
        <v>12132</v>
      </c>
      <c r="G29" s="6" t="s">
        <v>3190</v>
      </c>
      <c r="H29" s="6" t="s">
        <v>2813</v>
      </c>
      <c r="I29" s="6" t="s">
        <v>3123</v>
      </c>
      <c r="J29" s="6" t="s">
        <v>3123</v>
      </c>
      <c r="P29" s="5" t="s">
        <v>5199</v>
      </c>
      <c r="Q29" s="5" t="s">
        <v>4735</v>
      </c>
    </row>
    <row r="30" spans="2:17" ht="22.5" x14ac:dyDescent="0.2">
      <c r="B30" s="5" t="s">
        <v>16544</v>
      </c>
      <c r="C30" s="5" t="s">
        <v>9646</v>
      </c>
      <c r="D30" s="5" t="s">
        <v>8096</v>
      </c>
      <c r="E30" s="5" t="s">
        <v>2599</v>
      </c>
      <c r="F30" s="5" t="s">
        <v>5830</v>
      </c>
      <c r="G30" s="6" t="s">
        <v>3190</v>
      </c>
      <c r="H30" s="6" t="s">
        <v>2813</v>
      </c>
      <c r="I30" s="6" t="s">
        <v>3123</v>
      </c>
      <c r="J30" s="6" t="s">
        <v>15387</v>
      </c>
      <c r="P30" s="5" t="s">
        <v>11829</v>
      </c>
      <c r="Q30" s="5" t="s">
        <v>14111</v>
      </c>
    </row>
    <row r="31" spans="2:17" ht="22.5" x14ac:dyDescent="0.2">
      <c r="B31" s="5" t="s">
        <v>16544</v>
      </c>
      <c r="C31" s="5" t="s">
        <v>16566</v>
      </c>
      <c r="D31" s="5" t="s">
        <v>8096</v>
      </c>
      <c r="E31" s="5" t="s">
        <v>2599</v>
      </c>
      <c r="F31" s="5" t="s">
        <v>10377</v>
      </c>
      <c r="G31" s="6" t="s">
        <v>3190</v>
      </c>
      <c r="H31" s="6" t="s">
        <v>2813</v>
      </c>
      <c r="I31" s="6" t="s">
        <v>10953</v>
      </c>
      <c r="J31" s="6" t="s">
        <v>3384</v>
      </c>
      <c r="P31" s="5" t="s">
        <v>4982</v>
      </c>
      <c r="Q31" s="5" t="s">
        <v>3844</v>
      </c>
    </row>
    <row r="32" spans="2:17" ht="22.5" x14ac:dyDescent="0.2">
      <c r="B32" s="5" t="s">
        <v>16544</v>
      </c>
      <c r="C32" s="5" t="s">
        <v>8707</v>
      </c>
      <c r="D32" s="5" t="s">
        <v>8096</v>
      </c>
      <c r="E32" s="5" t="s">
        <v>5890</v>
      </c>
      <c r="F32" s="5" t="s">
        <v>1828</v>
      </c>
      <c r="G32" s="6" t="s">
        <v>3190</v>
      </c>
      <c r="H32" s="6" t="s">
        <v>2813</v>
      </c>
      <c r="I32" s="6" t="s">
        <v>10953</v>
      </c>
      <c r="J32" s="6" t="s">
        <v>4446</v>
      </c>
      <c r="P32" s="5" t="s">
        <v>4983</v>
      </c>
      <c r="Q32" s="5" t="s">
        <v>12284</v>
      </c>
    </row>
    <row r="33" spans="2:17" ht="22.5" x14ac:dyDescent="0.2">
      <c r="B33" s="5" t="s">
        <v>3080</v>
      </c>
      <c r="C33" s="5" t="s">
        <v>11114</v>
      </c>
      <c r="D33" s="5" t="s">
        <v>8096</v>
      </c>
      <c r="E33" s="5" t="s">
        <v>5890</v>
      </c>
      <c r="F33" s="5" t="s">
        <v>39</v>
      </c>
      <c r="G33" s="6" t="s">
        <v>3190</v>
      </c>
      <c r="H33" s="6" t="s">
        <v>2813</v>
      </c>
      <c r="I33" s="6" t="s">
        <v>10953</v>
      </c>
      <c r="J33" s="6" t="s">
        <v>10953</v>
      </c>
      <c r="P33" s="5" t="s">
        <v>12943</v>
      </c>
      <c r="Q33" s="5" t="s">
        <v>7581</v>
      </c>
    </row>
    <row r="34" spans="2:17" ht="22.5" x14ac:dyDescent="0.2">
      <c r="B34" s="5" t="s">
        <v>3080</v>
      </c>
      <c r="C34" s="5" t="s">
        <v>14450</v>
      </c>
      <c r="D34" s="5" t="s">
        <v>8096</v>
      </c>
      <c r="E34" s="5" t="s">
        <v>5890</v>
      </c>
      <c r="F34" s="5" t="s">
        <v>9711</v>
      </c>
      <c r="G34" s="6" t="s">
        <v>3190</v>
      </c>
      <c r="H34" s="6" t="s">
        <v>2813</v>
      </c>
      <c r="I34" s="6" t="s">
        <v>10953</v>
      </c>
      <c r="J34" s="6" t="s">
        <v>14033</v>
      </c>
      <c r="P34" s="5" t="s">
        <v>10945</v>
      </c>
      <c r="Q34" s="5" t="s">
        <v>7581</v>
      </c>
    </row>
    <row r="35" spans="2:17" ht="22.5" x14ac:dyDescent="0.2">
      <c r="D35" s="5" t="s">
        <v>8096</v>
      </c>
      <c r="E35" s="5" t="s">
        <v>5890</v>
      </c>
      <c r="F35" s="5" t="s">
        <v>13953</v>
      </c>
      <c r="G35" s="6" t="s">
        <v>3190</v>
      </c>
      <c r="H35" s="6" t="s">
        <v>2813</v>
      </c>
      <c r="I35" s="6" t="s">
        <v>15596</v>
      </c>
      <c r="J35" s="6" t="s">
        <v>15596</v>
      </c>
      <c r="P35" s="5" t="s">
        <v>16766</v>
      </c>
      <c r="Q35" s="5" t="s">
        <v>1705</v>
      </c>
    </row>
    <row r="36" spans="2:17" x14ac:dyDescent="0.2">
      <c r="D36" s="5" t="s">
        <v>3190</v>
      </c>
      <c r="E36" s="5" t="s">
        <v>7354</v>
      </c>
      <c r="F36" s="5" t="s">
        <v>3662</v>
      </c>
      <c r="G36" s="6" t="s">
        <v>3190</v>
      </c>
      <c r="H36" s="6" t="s">
        <v>5432</v>
      </c>
      <c r="I36" s="6" t="s">
        <v>12997</v>
      </c>
      <c r="J36" s="6" t="s">
        <v>12997</v>
      </c>
      <c r="P36" s="5" t="s">
        <v>17628</v>
      </c>
      <c r="Q36" s="5" t="s">
        <v>11118</v>
      </c>
    </row>
    <row r="37" spans="2:17" x14ac:dyDescent="0.2">
      <c r="D37" s="5" t="s">
        <v>3190</v>
      </c>
      <c r="E37" s="5" t="s">
        <v>7354</v>
      </c>
      <c r="F37" s="5" t="s">
        <v>13939</v>
      </c>
      <c r="G37" s="6" t="s">
        <v>3190</v>
      </c>
      <c r="H37" s="6" t="s">
        <v>5432</v>
      </c>
      <c r="I37" s="6" t="s">
        <v>8202</v>
      </c>
      <c r="J37" s="6" t="s">
        <v>8202</v>
      </c>
      <c r="P37" s="5" t="s">
        <v>3802</v>
      </c>
      <c r="Q37" s="5" t="s">
        <v>1780</v>
      </c>
    </row>
    <row r="38" spans="2:17" ht="22.5" x14ac:dyDescent="0.2">
      <c r="D38" s="5" t="s">
        <v>3190</v>
      </c>
      <c r="E38" s="5" t="s">
        <v>7354</v>
      </c>
      <c r="F38" s="5" t="s">
        <v>2568</v>
      </c>
      <c r="G38" s="6" t="s">
        <v>3190</v>
      </c>
      <c r="H38" s="6" t="s">
        <v>5432</v>
      </c>
      <c r="I38" s="6" t="s">
        <v>1527</v>
      </c>
      <c r="J38" s="6" t="s">
        <v>7900</v>
      </c>
      <c r="P38" s="5" t="s">
        <v>13050</v>
      </c>
      <c r="Q38" s="5" t="s">
        <v>8728</v>
      </c>
    </row>
    <row r="39" spans="2:17" ht="22.5" x14ac:dyDescent="0.2">
      <c r="D39" s="5" t="s">
        <v>3190</v>
      </c>
      <c r="E39" s="5" t="s">
        <v>7354</v>
      </c>
      <c r="F39" s="5" t="s">
        <v>6361</v>
      </c>
      <c r="G39" s="6" t="s">
        <v>3190</v>
      </c>
      <c r="H39" s="6" t="s">
        <v>5432</v>
      </c>
      <c r="I39" s="6" t="s">
        <v>1527</v>
      </c>
      <c r="J39" s="6" t="s">
        <v>7716</v>
      </c>
      <c r="P39" s="5" t="s">
        <v>12645</v>
      </c>
      <c r="Q39" s="5" t="s">
        <v>759</v>
      </c>
    </row>
    <row r="40" spans="2:17" ht="22.5" x14ac:dyDescent="0.2">
      <c r="D40" s="5" t="s">
        <v>3190</v>
      </c>
      <c r="E40" s="5" t="s">
        <v>7354</v>
      </c>
      <c r="F40" s="5" t="s">
        <v>4810</v>
      </c>
      <c r="G40" s="6" t="s">
        <v>3190</v>
      </c>
      <c r="H40" s="6" t="s">
        <v>5432</v>
      </c>
      <c r="I40" s="6" t="s">
        <v>1527</v>
      </c>
      <c r="J40" s="6" t="s">
        <v>18214</v>
      </c>
      <c r="P40" s="5" t="s">
        <v>4140</v>
      </c>
      <c r="Q40" s="5" t="s">
        <v>14142</v>
      </c>
    </row>
    <row r="41" spans="2:17" ht="22.5" x14ac:dyDescent="0.2">
      <c r="D41" s="5" t="s">
        <v>3190</v>
      </c>
      <c r="E41" s="5" t="s">
        <v>7354</v>
      </c>
      <c r="F41" s="5" t="s">
        <v>1382</v>
      </c>
      <c r="G41" s="6" t="s">
        <v>3190</v>
      </c>
      <c r="H41" s="6" t="s">
        <v>5432</v>
      </c>
      <c r="I41" s="6" t="s">
        <v>1527</v>
      </c>
      <c r="J41" s="6" t="s">
        <v>1527</v>
      </c>
      <c r="P41" s="5" t="s">
        <v>4292</v>
      </c>
      <c r="Q41" s="5" t="s">
        <v>1449</v>
      </c>
    </row>
    <row r="42" spans="2:17" x14ac:dyDescent="0.2">
      <c r="D42" s="5" t="s">
        <v>3190</v>
      </c>
      <c r="E42" s="5" t="s">
        <v>7354</v>
      </c>
      <c r="F42" s="5" t="s">
        <v>6880</v>
      </c>
      <c r="G42" s="6" t="s">
        <v>1492</v>
      </c>
      <c r="H42" s="6" t="s">
        <v>12136</v>
      </c>
      <c r="I42" s="6" t="s">
        <v>12136</v>
      </c>
      <c r="J42" s="6" t="s">
        <v>8380</v>
      </c>
      <c r="P42" s="5" t="s">
        <v>4283</v>
      </c>
      <c r="Q42" s="5" t="s">
        <v>8631</v>
      </c>
    </row>
    <row r="43" spans="2:17" x14ac:dyDescent="0.2">
      <c r="D43" s="5" t="s">
        <v>3190</v>
      </c>
      <c r="E43" s="5" t="s">
        <v>10739</v>
      </c>
      <c r="F43" s="5" t="s">
        <v>11261</v>
      </c>
      <c r="G43" s="6" t="s">
        <v>1492</v>
      </c>
      <c r="H43" s="6" t="s">
        <v>12136</v>
      </c>
      <c r="I43" s="6" t="s">
        <v>12136</v>
      </c>
      <c r="J43" s="6" t="s">
        <v>12136</v>
      </c>
      <c r="P43" s="5" t="s">
        <v>15810</v>
      </c>
      <c r="Q43" s="5" t="s">
        <v>7962</v>
      </c>
    </row>
    <row r="44" spans="2:17" x14ac:dyDescent="0.2">
      <c r="D44" s="5" t="s">
        <v>3190</v>
      </c>
      <c r="E44" s="5" t="s">
        <v>10739</v>
      </c>
      <c r="F44" s="5" t="s">
        <v>5246</v>
      </c>
      <c r="G44" s="6" t="s">
        <v>1492</v>
      </c>
      <c r="H44" s="6" t="s">
        <v>12136</v>
      </c>
      <c r="I44" s="6" t="s">
        <v>18775</v>
      </c>
      <c r="J44" s="6" t="s">
        <v>18775</v>
      </c>
      <c r="P44" s="9"/>
      <c r="Q44" s="11"/>
    </row>
    <row r="45" spans="2:17" x14ac:dyDescent="0.2">
      <c r="D45" s="5" t="s">
        <v>3190</v>
      </c>
      <c r="E45" s="5" t="s">
        <v>10739</v>
      </c>
      <c r="F45" s="5" t="s">
        <v>15244</v>
      </c>
      <c r="G45" s="6" t="s">
        <v>1492</v>
      </c>
      <c r="H45" s="6" t="s">
        <v>12136</v>
      </c>
      <c r="I45" s="6" t="s">
        <v>18775</v>
      </c>
      <c r="J45" s="6" t="s">
        <v>8978</v>
      </c>
      <c r="P45" s="9"/>
      <c r="Q45" s="11"/>
    </row>
    <row r="46" spans="2:17" ht="22.5" x14ac:dyDescent="0.2">
      <c r="D46" s="5" t="s">
        <v>3190</v>
      </c>
      <c r="E46" s="5" t="s">
        <v>2813</v>
      </c>
      <c r="F46" s="5" t="s">
        <v>10953</v>
      </c>
      <c r="G46" s="6" t="s">
        <v>1492</v>
      </c>
      <c r="H46" s="6" t="s">
        <v>12136</v>
      </c>
      <c r="I46" s="6" t="s">
        <v>10336</v>
      </c>
      <c r="J46" s="6" t="s">
        <v>12036</v>
      </c>
      <c r="P46" s="9"/>
      <c r="Q46" s="11"/>
    </row>
    <row r="47" spans="2:17" ht="22.5" x14ac:dyDescent="0.2">
      <c r="D47" s="5" t="s">
        <v>3190</v>
      </c>
      <c r="E47" s="5" t="s">
        <v>2813</v>
      </c>
      <c r="F47" s="5" t="s">
        <v>10851</v>
      </c>
      <c r="G47" s="6" t="s">
        <v>1492</v>
      </c>
      <c r="H47" s="6" t="s">
        <v>12136</v>
      </c>
      <c r="I47" s="6" t="s">
        <v>10336</v>
      </c>
      <c r="J47" s="6" t="s">
        <v>10336</v>
      </c>
      <c r="P47" s="9"/>
      <c r="Q47" s="11"/>
    </row>
    <row r="48" spans="2:17" ht="22.5" x14ac:dyDescent="0.2">
      <c r="D48" s="5" t="s">
        <v>3190</v>
      </c>
      <c r="E48" s="5" t="s">
        <v>2813</v>
      </c>
      <c r="F48" s="5" t="s">
        <v>3123</v>
      </c>
      <c r="G48" s="6" t="s">
        <v>1492</v>
      </c>
      <c r="H48" s="6" t="s">
        <v>12136</v>
      </c>
      <c r="I48" s="6" t="s">
        <v>10336</v>
      </c>
      <c r="J48" s="6" t="s">
        <v>1606</v>
      </c>
      <c r="P48" s="9"/>
      <c r="Q48" s="11"/>
    </row>
    <row r="49" spans="4:17" x14ac:dyDescent="0.2">
      <c r="D49" s="5" t="s">
        <v>3190</v>
      </c>
      <c r="E49" s="5" t="s">
        <v>2813</v>
      </c>
      <c r="F49" s="5" t="s">
        <v>15596</v>
      </c>
      <c r="G49" s="6" t="s">
        <v>1492</v>
      </c>
      <c r="H49" s="6" t="s">
        <v>12136</v>
      </c>
      <c r="I49" s="6" t="s">
        <v>992</v>
      </c>
      <c r="J49" s="6" t="s">
        <v>992</v>
      </c>
      <c r="P49" s="9"/>
      <c r="Q49" s="11"/>
    </row>
    <row r="50" spans="4:17" x14ac:dyDescent="0.2">
      <c r="D50" s="5" t="s">
        <v>3190</v>
      </c>
      <c r="E50" s="5" t="s">
        <v>5432</v>
      </c>
      <c r="F50" s="5" t="s">
        <v>1527</v>
      </c>
      <c r="G50" s="6" t="s">
        <v>1492</v>
      </c>
      <c r="H50" s="6" t="s">
        <v>12136</v>
      </c>
      <c r="I50" s="6" t="s">
        <v>1517</v>
      </c>
      <c r="J50" s="6" t="s">
        <v>1517</v>
      </c>
      <c r="P50" s="9"/>
      <c r="Q50" s="11"/>
    </row>
    <row r="51" spans="4:17" x14ac:dyDescent="0.2">
      <c r="D51" s="5" t="s">
        <v>3190</v>
      </c>
      <c r="E51" s="5" t="s">
        <v>5432</v>
      </c>
      <c r="F51" s="5" t="s">
        <v>8202</v>
      </c>
      <c r="G51" s="6" t="s">
        <v>1492</v>
      </c>
      <c r="H51" s="6" t="s">
        <v>13975</v>
      </c>
      <c r="I51" s="6" t="s">
        <v>8131</v>
      </c>
      <c r="J51" s="6" t="s">
        <v>8131</v>
      </c>
      <c r="P51" s="9"/>
      <c r="Q51" s="11"/>
    </row>
    <row r="52" spans="4:17" x14ac:dyDescent="0.2">
      <c r="D52" s="5" t="s">
        <v>3190</v>
      </c>
      <c r="E52" s="5" t="s">
        <v>5432</v>
      </c>
      <c r="F52" s="5" t="s">
        <v>12997</v>
      </c>
      <c r="G52" s="6" t="s">
        <v>1492</v>
      </c>
      <c r="H52" s="6" t="s">
        <v>13975</v>
      </c>
      <c r="I52" s="6" t="s">
        <v>8131</v>
      </c>
      <c r="J52" s="6" t="s">
        <v>16892</v>
      </c>
      <c r="P52" s="9"/>
      <c r="Q52" s="11"/>
    </row>
    <row r="53" spans="4:17" x14ac:dyDescent="0.2">
      <c r="D53" s="5" t="s">
        <v>1492</v>
      </c>
      <c r="E53" s="5" t="s">
        <v>11528</v>
      </c>
      <c r="F53" s="5" t="s">
        <v>1268</v>
      </c>
      <c r="G53" s="6" t="s">
        <v>1492</v>
      </c>
      <c r="H53" s="6" t="s">
        <v>13975</v>
      </c>
      <c r="I53" s="6" t="s">
        <v>14521</v>
      </c>
      <c r="J53" s="6" t="s">
        <v>17395</v>
      </c>
      <c r="P53" s="9"/>
      <c r="Q53" s="11"/>
    </row>
    <row r="54" spans="4:17" x14ac:dyDescent="0.2">
      <c r="D54" s="5" t="s">
        <v>1492</v>
      </c>
      <c r="E54" s="5" t="s">
        <v>11528</v>
      </c>
      <c r="F54" s="5" t="s">
        <v>6619</v>
      </c>
      <c r="G54" s="6" t="s">
        <v>1492</v>
      </c>
      <c r="H54" s="6" t="s">
        <v>13975</v>
      </c>
      <c r="I54" s="6" t="s">
        <v>14521</v>
      </c>
      <c r="J54" s="6" t="s">
        <v>14521</v>
      </c>
      <c r="P54" s="9"/>
      <c r="Q54" s="11"/>
    </row>
    <row r="55" spans="4:17" x14ac:dyDescent="0.2">
      <c r="D55" s="5" t="s">
        <v>1492</v>
      </c>
      <c r="E55" s="5" t="s">
        <v>11528</v>
      </c>
      <c r="F55" s="5" t="s">
        <v>6490</v>
      </c>
      <c r="G55" s="6" t="s">
        <v>1492</v>
      </c>
      <c r="H55" s="6" t="s">
        <v>13975</v>
      </c>
      <c r="I55" s="6" t="s">
        <v>14521</v>
      </c>
      <c r="J55" s="6" t="s">
        <v>4022</v>
      </c>
      <c r="P55" s="9"/>
      <c r="Q55" s="11"/>
    </row>
    <row r="56" spans="4:17" x14ac:dyDescent="0.2">
      <c r="D56" s="5" t="s">
        <v>1492</v>
      </c>
      <c r="E56" s="5" t="s">
        <v>10530</v>
      </c>
      <c r="F56" s="5" t="s">
        <v>18319</v>
      </c>
      <c r="G56" s="6" t="s">
        <v>1492</v>
      </c>
      <c r="H56" s="6" t="s">
        <v>13975</v>
      </c>
      <c r="I56" s="6" t="s">
        <v>14521</v>
      </c>
      <c r="J56" s="6" t="s">
        <v>17971</v>
      </c>
      <c r="P56" s="9"/>
      <c r="Q56" s="11"/>
    </row>
    <row r="57" spans="4:17" ht="22.5" x14ac:dyDescent="0.2">
      <c r="D57" s="5" t="s">
        <v>1492</v>
      </c>
      <c r="E57" s="5" t="s">
        <v>10530</v>
      </c>
      <c r="F57" s="5" t="s">
        <v>14982</v>
      </c>
      <c r="G57" s="6" t="s">
        <v>1492</v>
      </c>
      <c r="H57" s="6" t="s">
        <v>13975</v>
      </c>
      <c r="I57" s="6" t="s">
        <v>16867</v>
      </c>
      <c r="J57" s="6" t="s">
        <v>16867</v>
      </c>
      <c r="P57" s="9"/>
      <c r="Q57" s="11"/>
    </row>
    <row r="58" spans="4:17" x14ac:dyDescent="0.2">
      <c r="D58" s="5" t="s">
        <v>1492</v>
      </c>
      <c r="E58" s="5" t="s">
        <v>10530</v>
      </c>
      <c r="F58" s="5" t="s">
        <v>12426</v>
      </c>
      <c r="G58" s="6" t="s">
        <v>1492</v>
      </c>
      <c r="H58" s="6" t="s">
        <v>13975</v>
      </c>
      <c r="I58" s="6" t="s">
        <v>4085</v>
      </c>
      <c r="J58" s="6" t="s">
        <v>4085</v>
      </c>
      <c r="P58" s="9"/>
      <c r="Q58" s="11"/>
    </row>
    <row r="59" spans="4:17" ht="22.5" x14ac:dyDescent="0.2">
      <c r="D59" s="5" t="s">
        <v>1492</v>
      </c>
      <c r="E59" s="5" t="s">
        <v>13975</v>
      </c>
      <c r="F59" s="5" t="s">
        <v>8559</v>
      </c>
      <c r="G59" s="6" t="s">
        <v>1492</v>
      </c>
      <c r="H59" s="6" t="s">
        <v>13975</v>
      </c>
      <c r="I59" s="6" t="s">
        <v>8559</v>
      </c>
      <c r="J59" s="6" t="s">
        <v>8559</v>
      </c>
      <c r="P59" s="9"/>
      <c r="Q59" s="11"/>
    </row>
    <row r="60" spans="4:17" x14ac:dyDescent="0.2">
      <c r="D60" s="5" t="s">
        <v>1492</v>
      </c>
      <c r="E60" s="5" t="s">
        <v>13975</v>
      </c>
      <c r="F60" s="5" t="s">
        <v>8131</v>
      </c>
      <c r="G60" s="6" t="s">
        <v>1492</v>
      </c>
      <c r="H60" s="6" t="s">
        <v>13975</v>
      </c>
      <c r="I60" s="6" t="s">
        <v>18800</v>
      </c>
      <c r="J60" s="6" t="s">
        <v>18800</v>
      </c>
      <c r="P60" s="9"/>
      <c r="Q60" s="11"/>
    </row>
    <row r="61" spans="4:17" ht="22.5" x14ac:dyDescent="0.2">
      <c r="D61" s="5" t="s">
        <v>1492</v>
      </c>
      <c r="E61" s="5" t="s">
        <v>13975</v>
      </c>
      <c r="F61" s="5" t="s">
        <v>14521</v>
      </c>
      <c r="G61" s="6" t="s">
        <v>1492</v>
      </c>
      <c r="H61" s="6" t="s">
        <v>10530</v>
      </c>
      <c r="I61" s="6" t="s">
        <v>12426</v>
      </c>
      <c r="J61" s="6" t="s">
        <v>12426</v>
      </c>
      <c r="P61" s="9"/>
      <c r="Q61" s="11"/>
    </row>
    <row r="62" spans="4:17" ht="22.5" x14ac:dyDescent="0.2">
      <c r="D62" s="5" t="s">
        <v>1492</v>
      </c>
      <c r="E62" s="5" t="s">
        <v>13975</v>
      </c>
      <c r="F62" s="5" t="s">
        <v>16867</v>
      </c>
      <c r="G62" s="6" t="s">
        <v>1492</v>
      </c>
      <c r="H62" s="6" t="s">
        <v>10530</v>
      </c>
      <c r="I62" s="6" t="s">
        <v>18319</v>
      </c>
      <c r="J62" s="6" t="s">
        <v>18319</v>
      </c>
      <c r="P62" s="9"/>
      <c r="Q62" s="11"/>
    </row>
    <row r="63" spans="4:17" ht="22.5" x14ac:dyDescent="0.2">
      <c r="D63" s="5" t="s">
        <v>1492</v>
      </c>
      <c r="E63" s="5" t="s">
        <v>13975</v>
      </c>
      <c r="F63" s="5" t="s">
        <v>4085</v>
      </c>
      <c r="G63" s="6" t="s">
        <v>1492</v>
      </c>
      <c r="H63" s="6" t="s">
        <v>10530</v>
      </c>
      <c r="I63" s="6" t="s">
        <v>14982</v>
      </c>
      <c r="J63" s="6" t="s">
        <v>14982</v>
      </c>
      <c r="P63" s="9"/>
      <c r="Q63" s="11"/>
    </row>
    <row r="64" spans="4:17" x14ac:dyDescent="0.2">
      <c r="D64" s="5" t="s">
        <v>1492</v>
      </c>
      <c r="E64" s="5" t="s">
        <v>13975</v>
      </c>
      <c r="F64" s="5" t="s">
        <v>18800</v>
      </c>
      <c r="G64" s="6" t="s">
        <v>1492</v>
      </c>
      <c r="H64" s="6" t="s">
        <v>11528</v>
      </c>
      <c r="I64" s="6" t="s">
        <v>6619</v>
      </c>
      <c r="J64" s="6" t="s">
        <v>3281</v>
      </c>
      <c r="P64" s="9"/>
      <c r="Q64" s="11"/>
    </row>
    <row r="65" spans="4:17" x14ac:dyDescent="0.2">
      <c r="D65" s="5" t="s">
        <v>1492</v>
      </c>
      <c r="E65" s="5" t="s">
        <v>12136</v>
      </c>
      <c r="F65" s="5" t="s">
        <v>12136</v>
      </c>
      <c r="G65" s="6" t="s">
        <v>1492</v>
      </c>
      <c r="H65" s="6" t="s">
        <v>11528</v>
      </c>
      <c r="I65" s="6" t="s">
        <v>6619</v>
      </c>
      <c r="J65" s="6" t="s">
        <v>6619</v>
      </c>
      <c r="P65" s="9"/>
      <c r="Q65" s="11"/>
    </row>
    <row r="66" spans="4:17" x14ac:dyDescent="0.2">
      <c r="D66" s="5" t="s">
        <v>1492</v>
      </c>
      <c r="E66" s="5" t="s">
        <v>12136</v>
      </c>
      <c r="F66" s="5" t="s">
        <v>10336</v>
      </c>
      <c r="G66" s="6" t="s">
        <v>1492</v>
      </c>
      <c r="H66" s="6" t="s">
        <v>11528</v>
      </c>
      <c r="I66" s="6" t="s">
        <v>6619</v>
      </c>
      <c r="J66" s="6" t="s">
        <v>9907</v>
      </c>
      <c r="P66" s="9"/>
      <c r="Q66" s="11"/>
    </row>
    <row r="67" spans="4:17" x14ac:dyDescent="0.2">
      <c r="D67" s="5" t="s">
        <v>1492</v>
      </c>
      <c r="E67" s="5" t="s">
        <v>12136</v>
      </c>
      <c r="F67" s="5" t="s">
        <v>1517</v>
      </c>
      <c r="G67" s="6" t="s">
        <v>1492</v>
      </c>
      <c r="H67" s="6" t="s">
        <v>11528</v>
      </c>
      <c r="I67" s="6" t="s">
        <v>6619</v>
      </c>
      <c r="J67" s="6" t="s">
        <v>3747</v>
      </c>
      <c r="P67" s="9"/>
      <c r="Q67" s="11"/>
    </row>
    <row r="68" spans="4:17" x14ac:dyDescent="0.2">
      <c r="D68" s="5" t="s">
        <v>1492</v>
      </c>
      <c r="E68" s="5" t="s">
        <v>12136</v>
      </c>
      <c r="F68" s="5" t="s">
        <v>992</v>
      </c>
      <c r="G68" s="6" t="s">
        <v>1492</v>
      </c>
      <c r="H68" s="6" t="s">
        <v>11528</v>
      </c>
      <c r="I68" s="6" t="s">
        <v>6619</v>
      </c>
      <c r="J68" s="6" t="s">
        <v>15209</v>
      </c>
      <c r="P68" s="9"/>
      <c r="Q68" s="11"/>
    </row>
    <row r="69" spans="4:17" x14ac:dyDescent="0.2">
      <c r="D69" s="5" t="s">
        <v>1492</v>
      </c>
      <c r="E69" s="5" t="s">
        <v>12136</v>
      </c>
      <c r="F69" s="5" t="s">
        <v>18775</v>
      </c>
      <c r="G69" s="6" t="s">
        <v>1492</v>
      </c>
      <c r="H69" s="6" t="s">
        <v>11528</v>
      </c>
      <c r="I69" s="6" t="s">
        <v>6490</v>
      </c>
      <c r="J69" s="6" t="s">
        <v>14210</v>
      </c>
      <c r="P69" s="9"/>
      <c r="Q69" s="11"/>
    </row>
    <row r="70" spans="4:17" x14ac:dyDescent="0.2">
      <c r="D70" s="5" t="s">
        <v>18356</v>
      </c>
      <c r="E70" s="5" t="s">
        <v>15162</v>
      </c>
      <c r="F70" s="5" t="s">
        <v>15162</v>
      </c>
      <c r="G70" s="6" t="s">
        <v>1492</v>
      </c>
      <c r="H70" s="6" t="s">
        <v>11528</v>
      </c>
      <c r="I70" s="6" t="s">
        <v>6490</v>
      </c>
      <c r="J70" s="6" t="s">
        <v>14276</v>
      </c>
      <c r="P70" s="9"/>
      <c r="Q70" s="11"/>
    </row>
    <row r="71" spans="4:17" x14ac:dyDescent="0.2">
      <c r="D71" s="5" t="s">
        <v>18356</v>
      </c>
      <c r="E71" s="5" t="s">
        <v>15162</v>
      </c>
      <c r="F71" s="5" t="s">
        <v>7943</v>
      </c>
      <c r="G71" s="6" t="s">
        <v>1492</v>
      </c>
      <c r="H71" s="6" t="s">
        <v>11528</v>
      </c>
      <c r="I71" s="6" t="s">
        <v>6490</v>
      </c>
      <c r="J71" s="6" t="s">
        <v>6069</v>
      </c>
      <c r="P71" s="9"/>
      <c r="Q71" s="11"/>
    </row>
    <row r="72" spans="4:17" x14ac:dyDescent="0.2">
      <c r="D72" s="5" t="s">
        <v>18356</v>
      </c>
      <c r="E72" s="5" t="s">
        <v>15162</v>
      </c>
      <c r="F72" s="5" t="s">
        <v>16187</v>
      </c>
      <c r="G72" s="6" t="s">
        <v>1492</v>
      </c>
      <c r="H72" s="6" t="s">
        <v>11528</v>
      </c>
      <c r="I72" s="6" t="s">
        <v>6490</v>
      </c>
      <c r="J72" s="6" t="s">
        <v>6490</v>
      </c>
      <c r="P72" s="9"/>
      <c r="Q72" s="11"/>
    </row>
    <row r="73" spans="4:17" ht="22.5" x14ac:dyDescent="0.2">
      <c r="D73" s="5" t="s">
        <v>18356</v>
      </c>
      <c r="E73" s="5" t="s">
        <v>15162</v>
      </c>
      <c r="F73" s="5" t="s">
        <v>17638</v>
      </c>
      <c r="G73" s="6" t="s">
        <v>1492</v>
      </c>
      <c r="H73" s="6" t="s">
        <v>11528</v>
      </c>
      <c r="I73" s="6" t="s">
        <v>1268</v>
      </c>
      <c r="J73" s="6" t="s">
        <v>17134</v>
      </c>
      <c r="P73" s="9"/>
      <c r="Q73" s="11"/>
    </row>
    <row r="74" spans="4:17" ht="22.5" x14ac:dyDescent="0.2">
      <c r="D74" s="5" t="s">
        <v>18356</v>
      </c>
      <c r="E74" s="5" t="s">
        <v>15162</v>
      </c>
      <c r="F74" s="5" t="s">
        <v>15626</v>
      </c>
      <c r="G74" s="6" t="s">
        <v>1492</v>
      </c>
      <c r="H74" s="6" t="s">
        <v>11528</v>
      </c>
      <c r="I74" s="6" t="s">
        <v>1268</v>
      </c>
      <c r="J74" s="6" t="s">
        <v>13252</v>
      </c>
      <c r="P74" s="9"/>
      <c r="Q74" s="11"/>
    </row>
    <row r="75" spans="4:17" ht="22.5" x14ac:dyDescent="0.2">
      <c r="D75" s="5" t="s">
        <v>18356</v>
      </c>
      <c r="E75" s="5" t="s">
        <v>15162</v>
      </c>
      <c r="F75" s="5" t="s">
        <v>12500</v>
      </c>
      <c r="G75" s="6" t="s">
        <v>1492</v>
      </c>
      <c r="H75" s="6" t="s">
        <v>11528</v>
      </c>
      <c r="I75" s="6" t="s">
        <v>1268</v>
      </c>
      <c r="J75" s="6" t="s">
        <v>9788</v>
      </c>
      <c r="P75" s="9"/>
      <c r="Q75" s="11"/>
    </row>
    <row r="76" spans="4:17" ht="22.5" x14ac:dyDescent="0.2">
      <c r="D76" s="5" t="s">
        <v>18356</v>
      </c>
      <c r="E76" s="5" t="s">
        <v>15162</v>
      </c>
      <c r="F76" s="5" t="s">
        <v>457</v>
      </c>
      <c r="G76" s="6" t="s">
        <v>1492</v>
      </c>
      <c r="H76" s="6" t="s">
        <v>11528</v>
      </c>
      <c r="I76" s="6" t="s">
        <v>1268</v>
      </c>
      <c r="J76" s="6" t="s">
        <v>1268</v>
      </c>
      <c r="P76" s="9"/>
      <c r="Q76" s="11"/>
    </row>
    <row r="77" spans="4:17" ht="22.5" x14ac:dyDescent="0.2">
      <c r="D77" s="5" t="s">
        <v>18356</v>
      </c>
      <c r="E77" s="5" t="s">
        <v>15162</v>
      </c>
      <c r="F77" s="5" t="s">
        <v>18275</v>
      </c>
      <c r="G77" s="6" t="s">
        <v>1709</v>
      </c>
      <c r="H77" s="6" t="s">
        <v>17758</v>
      </c>
      <c r="I77" s="6" t="s">
        <v>46</v>
      </c>
      <c r="J77" s="6" t="s">
        <v>46</v>
      </c>
      <c r="P77" s="9"/>
      <c r="Q77" s="11"/>
    </row>
    <row r="78" spans="4:17" ht="22.5" x14ac:dyDescent="0.2">
      <c r="D78" s="5" t="s">
        <v>18356</v>
      </c>
      <c r="E78" s="5" t="s">
        <v>5155</v>
      </c>
      <c r="F78" s="5" t="s">
        <v>9105</v>
      </c>
      <c r="G78" s="6" t="s">
        <v>1709</v>
      </c>
      <c r="H78" s="6" t="s">
        <v>17758</v>
      </c>
      <c r="I78" s="6" t="s">
        <v>13271</v>
      </c>
      <c r="J78" s="6" t="s">
        <v>13271</v>
      </c>
      <c r="P78" s="9"/>
      <c r="Q78" s="11"/>
    </row>
    <row r="79" spans="4:17" ht="22.5" x14ac:dyDescent="0.2">
      <c r="D79" s="5" t="s">
        <v>18356</v>
      </c>
      <c r="E79" s="5" t="s">
        <v>5155</v>
      </c>
      <c r="F79" s="5" t="s">
        <v>15525</v>
      </c>
      <c r="G79" s="6" t="s">
        <v>1709</v>
      </c>
      <c r="H79" s="6" t="s">
        <v>17758</v>
      </c>
      <c r="I79" s="6" t="s">
        <v>13271</v>
      </c>
      <c r="J79" s="6" t="s">
        <v>13371</v>
      </c>
      <c r="P79" s="9"/>
      <c r="Q79" s="11"/>
    </row>
    <row r="80" spans="4:17" ht="22.5" x14ac:dyDescent="0.2">
      <c r="D80" s="5" t="s">
        <v>18356</v>
      </c>
      <c r="E80" s="5" t="s">
        <v>2170</v>
      </c>
      <c r="F80" s="5" t="s">
        <v>2170</v>
      </c>
      <c r="G80" s="6" t="s">
        <v>1709</v>
      </c>
      <c r="H80" s="6" t="s">
        <v>17758</v>
      </c>
      <c r="I80" s="6" t="s">
        <v>13271</v>
      </c>
      <c r="J80" s="6" t="s">
        <v>11514</v>
      </c>
      <c r="P80" s="9"/>
      <c r="Q80" s="11"/>
    </row>
    <row r="81" spans="4:17" ht="22.5" x14ac:dyDescent="0.2">
      <c r="D81" s="5" t="s">
        <v>18356</v>
      </c>
      <c r="E81" s="5" t="s">
        <v>2170</v>
      </c>
      <c r="F81" s="5" t="s">
        <v>9567</v>
      </c>
      <c r="G81" s="6" t="s">
        <v>1709</v>
      </c>
      <c r="H81" s="6" t="s">
        <v>17758</v>
      </c>
      <c r="I81" s="6" t="s">
        <v>13271</v>
      </c>
      <c r="J81" s="6" t="s">
        <v>1434</v>
      </c>
      <c r="P81" s="9"/>
      <c r="Q81" s="11"/>
    </row>
    <row r="82" spans="4:17" x14ac:dyDescent="0.2">
      <c r="D82" s="5" t="s">
        <v>18356</v>
      </c>
      <c r="E82" s="5" t="s">
        <v>2170</v>
      </c>
      <c r="F82" s="5" t="s">
        <v>382</v>
      </c>
      <c r="G82" s="6" t="s">
        <v>1709</v>
      </c>
      <c r="H82" s="6" t="s">
        <v>17758</v>
      </c>
      <c r="I82" s="6" t="s">
        <v>3365</v>
      </c>
      <c r="J82" s="6" t="s">
        <v>3365</v>
      </c>
      <c r="P82" s="9"/>
      <c r="Q82" s="11"/>
    </row>
    <row r="83" spans="4:17" x14ac:dyDescent="0.2">
      <c r="D83" s="5" t="s">
        <v>18356</v>
      </c>
      <c r="E83" s="5" t="s">
        <v>6676</v>
      </c>
      <c r="F83" s="5" t="s">
        <v>51</v>
      </c>
      <c r="G83" s="6" t="s">
        <v>1709</v>
      </c>
      <c r="H83" s="6" t="s">
        <v>17758</v>
      </c>
      <c r="I83" s="6" t="s">
        <v>4881</v>
      </c>
      <c r="J83" s="6" t="s">
        <v>3916</v>
      </c>
      <c r="P83" s="9"/>
      <c r="Q83" s="11"/>
    </row>
    <row r="84" spans="4:17" x14ac:dyDescent="0.2">
      <c r="D84" s="5" t="s">
        <v>18356</v>
      </c>
      <c r="E84" s="5" t="s">
        <v>6676</v>
      </c>
      <c r="F84" s="5" t="s">
        <v>2410</v>
      </c>
      <c r="G84" s="6" t="s">
        <v>1709</v>
      </c>
      <c r="H84" s="6" t="s">
        <v>17758</v>
      </c>
      <c r="I84" s="6" t="s">
        <v>4881</v>
      </c>
      <c r="J84" s="6" t="s">
        <v>1684</v>
      </c>
      <c r="P84" s="9"/>
      <c r="Q84" s="11"/>
    </row>
    <row r="85" spans="4:17" x14ac:dyDescent="0.2">
      <c r="D85" s="5" t="s">
        <v>18356</v>
      </c>
      <c r="E85" s="5" t="s">
        <v>6676</v>
      </c>
      <c r="F85" s="5" t="s">
        <v>9655</v>
      </c>
      <c r="G85" s="6" t="s">
        <v>1709</v>
      </c>
      <c r="H85" s="6" t="s">
        <v>17758</v>
      </c>
      <c r="I85" s="6" t="s">
        <v>4881</v>
      </c>
      <c r="J85" s="6" t="s">
        <v>5559</v>
      </c>
      <c r="P85" s="9"/>
      <c r="Q85" s="11"/>
    </row>
    <row r="86" spans="4:17" x14ac:dyDescent="0.2">
      <c r="D86" s="5" t="s">
        <v>18356</v>
      </c>
      <c r="E86" s="5" t="s">
        <v>6676</v>
      </c>
      <c r="F86" s="5" t="s">
        <v>12893</v>
      </c>
      <c r="G86" s="6" t="s">
        <v>1709</v>
      </c>
      <c r="H86" s="6" t="s">
        <v>17758</v>
      </c>
      <c r="I86" s="6" t="s">
        <v>4881</v>
      </c>
      <c r="J86" s="6" t="s">
        <v>4685</v>
      </c>
      <c r="P86" s="9"/>
      <c r="Q86" s="11"/>
    </row>
    <row r="87" spans="4:17" x14ac:dyDescent="0.2">
      <c r="D87" s="5" t="s">
        <v>18356</v>
      </c>
      <c r="E87" s="5" t="s">
        <v>6676</v>
      </c>
      <c r="F87" s="5" t="s">
        <v>868</v>
      </c>
      <c r="G87" s="6" t="s">
        <v>1709</v>
      </c>
      <c r="H87" s="6" t="s">
        <v>17758</v>
      </c>
      <c r="I87" s="6" t="s">
        <v>4881</v>
      </c>
      <c r="J87" s="6" t="s">
        <v>10751</v>
      </c>
      <c r="P87" s="9"/>
      <c r="Q87" s="11"/>
    </row>
    <row r="88" spans="4:17" x14ac:dyDescent="0.2">
      <c r="D88" s="5" t="s">
        <v>18356</v>
      </c>
      <c r="E88" s="5" t="s">
        <v>6676</v>
      </c>
      <c r="F88" s="5" t="s">
        <v>14656</v>
      </c>
      <c r="G88" s="6" t="s">
        <v>1709</v>
      </c>
      <c r="H88" s="6" t="s">
        <v>17758</v>
      </c>
      <c r="I88" s="6" t="s">
        <v>4881</v>
      </c>
      <c r="J88" s="6" t="s">
        <v>18324</v>
      </c>
      <c r="P88" s="9"/>
      <c r="Q88" s="11"/>
    </row>
    <row r="89" spans="4:17" x14ac:dyDescent="0.2">
      <c r="D89" s="5" t="s">
        <v>18356</v>
      </c>
      <c r="E89" s="5" t="s">
        <v>6676</v>
      </c>
      <c r="F89" s="5" t="s">
        <v>12424</v>
      </c>
      <c r="G89" s="6" t="s">
        <v>1709</v>
      </c>
      <c r="H89" s="6" t="s">
        <v>17758</v>
      </c>
      <c r="I89" s="6" t="s">
        <v>4881</v>
      </c>
      <c r="J89" s="6" t="s">
        <v>4881</v>
      </c>
      <c r="P89" s="9"/>
      <c r="Q89" s="11"/>
    </row>
    <row r="90" spans="4:17" x14ac:dyDescent="0.2">
      <c r="D90" s="5" t="s">
        <v>18356</v>
      </c>
      <c r="E90" s="5" t="s">
        <v>6676</v>
      </c>
      <c r="F90" s="5" t="s">
        <v>11182</v>
      </c>
      <c r="G90" s="6" t="s">
        <v>1709</v>
      </c>
      <c r="H90" s="6" t="s">
        <v>17758</v>
      </c>
      <c r="I90" s="6" t="s">
        <v>4881</v>
      </c>
      <c r="J90" s="6" t="s">
        <v>6602</v>
      </c>
      <c r="P90" s="9"/>
      <c r="Q90" s="11"/>
    </row>
    <row r="91" spans="4:17" x14ac:dyDescent="0.2">
      <c r="D91" s="5" t="s">
        <v>18356</v>
      </c>
      <c r="E91" s="5" t="s">
        <v>6676</v>
      </c>
      <c r="F91" s="5" t="s">
        <v>8011</v>
      </c>
      <c r="G91" s="6" t="s">
        <v>1709</v>
      </c>
      <c r="H91" s="6" t="s">
        <v>17758</v>
      </c>
      <c r="I91" s="6" t="s">
        <v>4881</v>
      </c>
      <c r="J91" s="6" t="s">
        <v>10713</v>
      </c>
      <c r="P91" s="9"/>
      <c r="Q91" s="11"/>
    </row>
    <row r="92" spans="4:17" x14ac:dyDescent="0.2">
      <c r="D92" s="5" t="s">
        <v>18356</v>
      </c>
      <c r="E92" s="5" t="s">
        <v>6676</v>
      </c>
      <c r="F92" s="5" t="s">
        <v>2227</v>
      </c>
      <c r="G92" s="6" t="s">
        <v>1709</v>
      </c>
      <c r="H92" s="6" t="s">
        <v>12633</v>
      </c>
      <c r="I92" s="6" t="s">
        <v>18404</v>
      </c>
      <c r="J92" s="6" t="s">
        <v>18404</v>
      </c>
      <c r="P92" s="9"/>
      <c r="Q92" s="11"/>
    </row>
    <row r="93" spans="4:17" x14ac:dyDescent="0.2">
      <c r="D93" s="5" t="s">
        <v>5960</v>
      </c>
      <c r="E93" s="5" t="s">
        <v>2698</v>
      </c>
      <c r="F93" s="5" t="s">
        <v>11269</v>
      </c>
      <c r="G93" s="6" t="s">
        <v>1709</v>
      </c>
      <c r="H93" s="6" t="s">
        <v>12633</v>
      </c>
      <c r="I93" s="6" t="s">
        <v>18404</v>
      </c>
      <c r="J93" s="6" t="s">
        <v>17167</v>
      </c>
      <c r="P93" s="9"/>
      <c r="Q93" s="11"/>
    </row>
    <row r="94" spans="4:17" x14ac:dyDescent="0.2">
      <c r="D94" s="5" t="s">
        <v>5960</v>
      </c>
      <c r="E94" s="5" t="s">
        <v>2698</v>
      </c>
      <c r="F94" s="5" t="s">
        <v>7102</v>
      </c>
      <c r="G94" s="6" t="s">
        <v>1709</v>
      </c>
      <c r="H94" s="6" t="s">
        <v>12633</v>
      </c>
      <c r="I94" s="6" t="s">
        <v>549</v>
      </c>
      <c r="J94" s="6" t="s">
        <v>549</v>
      </c>
      <c r="P94" s="9"/>
      <c r="Q94" s="11"/>
    </row>
    <row r="95" spans="4:17" x14ac:dyDescent="0.2">
      <c r="D95" s="5" t="s">
        <v>5960</v>
      </c>
      <c r="E95" s="5" t="s">
        <v>2698</v>
      </c>
      <c r="F95" s="5" t="s">
        <v>15450</v>
      </c>
      <c r="G95" s="6" t="s">
        <v>1709</v>
      </c>
      <c r="H95" s="6" t="s">
        <v>12633</v>
      </c>
      <c r="I95" s="6" t="s">
        <v>18117</v>
      </c>
      <c r="J95" s="6" t="s">
        <v>18117</v>
      </c>
      <c r="P95" s="9"/>
      <c r="Q95" s="11"/>
    </row>
    <row r="96" spans="4:17" x14ac:dyDescent="0.2">
      <c r="D96" s="5" t="s">
        <v>5960</v>
      </c>
      <c r="E96" s="5" t="s">
        <v>2698</v>
      </c>
      <c r="F96" s="5" t="s">
        <v>4288</v>
      </c>
      <c r="G96" s="6" t="s">
        <v>1709</v>
      </c>
      <c r="H96" s="6" t="s">
        <v>12633</v>
      </c>
      <c r="I96" s="6" t="s">
        <v>1018</v>
      </c>
      <c r="J96" s="6" t="s">
        <v>1018</v>
      </c>
      <c r="P96" s="9"/>
      <c r="Q96" s="11"/>
    </row>
    <row r="97" spans="4:17" x14ac:dyDescent="0.2">
      <c r="D97" s="5" t="s">
        <v>5960</v>
      </c>
      <c r="E97" s="5" t="s">
        <v>2698</v>
      </c>
      <c r="F97" s="5" t="s">
        <v>12930</v>
      </c>
      <c r="G97" s="6" t="s">
        <v>1709</v>
      </c>
      <c r="H97" s="6" t="s">
        <v>12633</v>
      </c>
      <c r="I97" s="6" t="s">
        <v>1018</v>
      </c>
      <c r="J97" s="6" t="s">
        <v>12253</v>
      </c>
      <c r="P97" s="9"/>
      <c r="Q97" s="11"/>
    </row>
    <row r="98" spans="4:17" x14ac:dyDescent="0.2">
      <c r="D98" s="5" t="s">
        <v>5960</v>
      </c>
      <c r="E98" s="5" t="s">
        <v>2698</v>
      </c>
      <c r="F98" s="5" t="s">
        <v>4564</v>
      </c>
      <c r="G98" s="6" t="s">
        <v>1709</v>
      </c>
      <c r="H98" s="6" t="s">
        <v>12633</v>
      </c>
      <c r="I98" s="6" t="s">
        <v>4048</v>
      </c>
      <c r="J98" s="6" t="s">
        <v>9415</v>
      </c>
      <c r="P98" s="9"/>
      <c r="Q98" s="11"/>
    </row>
    <row r="99" spans="4:17" ht="22.5" x14ac:dyDescent="0.2">
      <c r="D99" s="5" t="s">
        <v>5960</v>
      </c>
      <c r="E99" s="5" t="s">
        <v>2698</v>
      </c>
      <c r="F99" s="5" t="s">
        <v>1400</v>
      </c>
      <c r="G99" s="6" t="s">
        <v>1709</v>
      </c>
      <c r="H99" s="6" t="s">
        <v>12633</v>
      </c>
      <c r="I99" s="6" t="s">
        <v>4048</v>
      </c>
      <c r="J99" s="6" t="s">
        <v>9987</v>
      </c>
      <c r="P99" s="9"/>
      <c r="Q99" s="11"/>
    </row>
    <row r="100" spans="4:17" x14ac:dyDescent="0.2">
      <c r="D100" s="5" t="s">
        <v>5960</v>
      </c>
      <c r="E100" s="5" t="s">
        <v>2698</v>
      </c>
      <c r="F100" s="5" t="s">
        <v>10382</v>
      </c>
      <c r="G100" s="6" t="s">
        <v>1709</v>
      </c>
      <c r="H100" s="6" t="s">
        <v>12633</v>
      </c>
      <c r="I100" s="6" t="s">
        <v>4048</v>
      </c>
      <c r="J100" s="6" t="s">
        <v>12504</v>
      </c>
      <c r="P100" s="9"/>
      <c r="Q100" s="11"/>
    </row>
    <row r="101" spans="4:17" x14ac:dyDescent="0.2">
      <c r="D101" s="5" t="s">
        <v>5960</v>
      </c>
      <c r="E101" s="5" t="s">
        <v>2698</v>
      </c>
      <c r="F101" s="5" t="s">
        <v>10076</v>
      </c>
      <c r="G101" s="6" t="s">
        <v>1709</v>
      </c>
      <c r="H101" s="6" t="s">
        <v>12633</v>
      </c>
      <c r="I101" s="6" t="s">
        <v>4048</v>
      </c>
      <c r="J101" s="6" t="s">
        <v>4048</v>
      </c>
      <c r="P101" s="9"/>
      <c r="Q101" s="11"/>
    </row>
    <row r="102" spans="4:17" ht="22.5" x14ac:dyDescent="0.2">
      <c r="D102" s="5" t="s">
        <v>5960</v>
      </c>
      <c r="E102" s="5" t="s">
        <v>2698</v>
      </c>
      <c r="F102" s="5" t="s">
        <v>11011</v>
      </c>
      <c r="G102" s="6" t="s">
        <v>1709</v>
      </c>
      <c r="H102" s="6" t="s">
        <v>12633</v>
      </c>
      <c r="I102" s="6" t="s">
        <v>17504</v>
      </c>
      <c r="J102" s="6" t="s">
        <v>5830</v>
      </c>
      <c r="P102" s="9"/>
      <c r="Q102" s="11"/>
    </row>
    <row r="103" spans="4:17" ht="22.5" x14ac:dyDescent="0.2">
      <c r="D103" s="5" t="s">
        <v>5960</v>
      </c>
      <c r="E103" s="5" t="s">
        <v>2698</v>
      </c>
      <c r="F103" s="5" t="s">
        <v>5544</v>
      </c>
      <c r="G103" s="6" t="s">
        <v>1709</v>
      </c>
      <c r="H103" s="6" t="s">
        <v>12633</v>
      </c>
      <c r="I103" s="6" t="s">
        <v>17504</v>
      </c>
      <c r="J103" s="6" t="s">
        <v>17504</v>
      </c>
      <c r="P103" s="9"/>
      <c r="Q103" s="11"/>
    </row>
    <row r="104" spans="4:17" ht="22.5" x14ac:dyDescent="0.2">
      <c r="D104" s="5" t="s">
        <v>5960</v>
      </c>
      <c r="E104" s="5" t="s">
        <v>5616</v>
      </c>
      <c r="F104" s="5" t="s">
        <v>12134</v>
      </c>
      <c r="G104" s="6" t="s">
        <v>1709</v>
      </c>
      <c r="H104" s="6" t="s">
        <v>12633</v>
      </c>
      <c r="I104" s="6" t="s">
        <v>17504</v>
      </c>
      <c r="J104" s="6" t="s">
        <v>16579</v>
      </c>
      <c r="P104" s="9"/>
      <c r="Q104" s="11"/>
    </row>
    <row r="105" spans="4:17" x14ac:dyDescent="0.2">
      <c r="D105" s="5" t="s">
        <v>5960</v>
      </c>
      <c r="E105" s="5" t="s">
        <v>5616</v>
      </c>
      <c r="F105" s="5" t="s">
        <v>14257</v>
      </c>
      <c r="G105" s="6" t="s">
        <v>1709</v>
      </c>
      <c r="H105" s="6" t="s">
        <v>12633</v>
      </c>
      <c r="I105" s="6" t="s">
        <v>2292</v>
      </c>
      <c r="J105" s="6" t="s">
        <v>4423</v>
      </c>
      <c r="P105" s="9"/>
      <c r="Q105" s="11"/>
    </row>
    <row r="106" spans="4:17" x14ac:dyDescent="0.2">
      <c r="D106" s="5" t="s">
        <v>5960</v>
      </c>
      <c r="E106" s="5" t="s">
        <v>5616</v>
      </c>
      <c r="F106" s="5" t="s">
        <v>7322</v>
      </c>
      <c r="G106" s="6" t="s">
        <v>1709</v>
      </c>
      <c r="H106" s="6" t="s">
        <v>12633</v>
      </c>
      <c r="I106" s="6" t="s">
        <v>2292</v>
      </c>
      <c r="J106" s="6" t="s">
        <v>5327</v>
      </c>
      <c r="P106" s="9"/>
      <c r="Q106" s="11"/>
    </row>
    <row r="107" spans="4:17" x14ac:dyDescent="0.2">
      <c r="D107" s="5" t="s">
        <v>5960</v>
      </c>
      <c r="E107" s="5" t="s">
        <v>5616</v>
      </c>
      <c r="F107" s="5" t="s">
        <v>5658</v>
      </c>
      <c r="G107" s="6" t="s">
        <v>1709</v>
      </c>
      <c r="H107" s="6" t="s">
        <v>12633</v>
      </c>
      <c r="I107" s="6" t="s">
        <v>2292</v>
      </c>
      <c r="J107" s="6" t="s">
        <v>2292</v>
      </c>
      <c r="P107" s="9"/>
      <c r="Q107" s="11"/>
    </row>
    <row r="108" spans="4:17" x14ac:dyDescent="0.2">
      <c r="D108" s="5" t="s">
        <v>5960</v>
      </c>
      <c r="E108" s="5" t="s">
        <v>5616</v>
      </c>
      <c r="F108" s="5" t="s">
        <v>13099</v>
      </c>
      <c r="G108" s="6" t="s">
        <v>1709</v>
      </c>
      <c r="H108" s="6" t="s">
        <v>12633</v>
      </c>
      <c r="I108" s="6" t="s">
        <v>7248</v>
      </c>
      <c r="J108" s="6" t="s">
        <v>11377</v>
      </c>
      <c r="P108" s="9"/>
      <c r="Q108" s="11"/>
    </row>
    <row r="109" spans="4:17" x14ac:dyDescent="0.2">
      <c r="D109" s="5" t="s">
        <v>5960</v>
      </c>
      <c r="E109" s="5" t="s">
        <v>18823</v>
      </c>
      <c r="F109" s="5" t="s">
        <v>18823</v>
      </c>
      <c r="G109" s="6" t="s">
        <v>1709</v>
      </c>
      <c r="H109" s="6" t="s">
        <v>12633</v>
      </c>
      <c r="I109" s="6" t="s">
        <v>7248</v>
      </c>
      <c r="J109" s="6" t="s">
        <v>6869</v>
      </c>
      <c r="P109" s="9"/>
      <c r="Q109" s="11"/>
    </row>
    <row r="110" spans="4:17" x14ac:dyDescent="0.2">
      <c r="D110" s="5" t="s">
        <v>5960</v>
      </c>
      <c r="E110" s="5" t="s">
        <v>18823</v>
      </c>
      <c r="F110" s="5" t="s">
        <v>10497</v>
      </c>
      <c r="G110" s="6" t="s">
        <v>1709</v>
      </c>
      <c r="H110" s="6" t="s">
        <v>12633</v>
      </c>
      <c r="I110" s="6" t="s">
        <v>7248</v>
      </c>
      <c r="J110" s="6" t="s">
        <v>9774</v>
      </c>
      <c r="P110" s="9"/>
      <c r="Q110" s="11"/>
    </row>
    <row r="111" spans="4:17" x14ac:dyDescent="0.2">
      <c r="D111" s="5" t="s">
        <v>5960</v>
      </c>
      <c r="E111" s="5" t="s">
        <v>12707</v>
      </c>
      <c r="F111" s="5" t="s">
        <v>5607</v>
      </c>
      <c r="G111" s="6" t="s">
        <v>1709</v>
      </c>
      <c r="H111" s="6" t="s">
        <v>12633</v>
      </c>
      <c r="I111" s="6" t="s">
        <v>7248</v>
      </c>
      <c r="J111" s="6" t="s">
        <v>7248</v>
      </c>
      <c r="P111" s="9"/>
      <c r="Q111" s="11"/>
    </row>
    <row r="112" spans="4:17" x14ac:dyDescent="0.2">
      <c r="D112" s="5" t="s">
        <v>5960</v>
      </c>
      <c r="E112" s="5" t="s">
        <v>12707</v>
      </c>
      <c r="F112" s="5" t="s">
        <v>11026</v>
      </c>
      <c r="G112" s="6" t="s">
        <v>1709</v>
      </c>
      <c r="H112" s="6" t="s">
        <v>12633</v>
      </c>
      <c r="I112" s="6" t="s">
        <v>1623</v>
      </c>
      <c r="J112" s="6" t="s">
        <v>1623</v>
      </c>
      <c r="P112" s="9"/>
      <c r="Q112" s="11"/>
    </row>
    <row r="113" spans="4:17" x14ac:dyDescent="0.2">
      <c r="D113" s="5" t="s">
        <v>5960</v>
      </c>
      <c r="E113" s="5" t="s">
        <v>12707</v>
      </c>
      <c r="F113" s="5" t="s">
        <v>10766</v>
      </c>
      <c r="G113" s="6" t="s">
        <v>1709</v>
      </c>
      <c r="H113" s="6" t="s">
        <v>8810</v>
      </c>
      <c r="I113" s="6" t="s">
        <v>1675</v>
      </c>
      <c r="J113" s="6" t="s">
        <v>194</v>
      </c>
      <c r="P113" s="9"/>
      <c r="Q113" s="11"/>
    </row>
    <row r="114" spans="4:17" x14ac:dyDescent="0.2">
      <c r="D114" s="5" t="s">
        <v>5960</v>
      </c>
      <c r="E114" s="5" t="s">
        <v>12707</v>
      </c>
      <c r="F114" s="5" t="s">
        <v>14794</v>
      </c>
      <c r="G114" s="6" t="s">
        <v>1709</v>
      </c>
      <c r="H114" s="6" t="s">
        <v>8810</v>
      </c>
      <c r="I114" s="6" t="s">
        <v>1675</v>
      </c>
      <c r="J114" s="6" t="s">
        <v>1675</v>
      </c>
      <c r="P114" s="9"/>
      <c r="Q114" s="11"/>
    </row>
    <row r="115" spans="4:17" x14ac:dyDescent="0.2">
      <c r="D115" s="5" t="s">
        <v>5960</v>
      </c>
      <c r="E115" s="5" t="s">
        <v>12707</v>
      </c>
      <c r="F115" s="5" t="s">
        <v>11958</v>
      </c>
      <c r="G115" s="6" t="s">
        <v>1709</v>
      </c>
      <c r="H115" s="6" t="s">
        <v>8810</v>
      </c>
      <c r="I115" s="6" t="s">
        <v>1675</v>
      </c>
      <c r="J115" s="6" t="s">
        <v>18277</v>
      </c>
      <c r="P115" s="9"/>
      <c r="Q115" s="11"/>
    </row>
    <row r="116" spans="4:17" x14ac:dyDescent="0.2">
      <c r="D116" s="5" t="s">
        <v>5960</v>
      </c>
      <c r="E116" s="5" t="s">
        <v>12707</v>
      </c>
      <c r="F116" s="5" t="s">
        <v>8769</v>
      </c>
      <c r="G116" s="6" t="s">
        <v>1709</v>
      </c>
      <c r="H116" s="6" t="s">
        <v>8810</v>
      </c>
      <c r="I116" s="6" t="s">
        <v>9131</v>
      </c>
      <c r="J116" s="6" t="s">
        <v>8005</v>
      </c>
      <c r="P116" s="9"/>
      <c r="Q116" s="11"/>
    </row>
    <row r="117" spans="4:17" x14ac:dyDescent="0.2">
      <c r="D117" s="5" t="s">
        <v>12509</v>
      </c>
      <c r="E117" s="5" t="s">
        <v>3430</v>
      </c>
      <c r="F117" s="5" t="s">
        <v>15183</v>
      </c>
      <c r="G117" s="6" t="s">
        <v>1709</v>
      </c>
      <c r="H117" s="6" t="s">
        <v>8810</v>
      </c>
      <c r="I117" s="6" t="s">
        <v>9131</v>
      </c>
      <c r="J117" s="6" t="s">
        <v>9131</v>
      </c>
      <c r="P117" s="9"/>
      <c r="Q117" s="11"/>
    </row>
    <row r="118" spans="4:17" x14ac:dyDescent="0.2">
      <c r="D118" s="5" t="s">
        <v>12509</v>
      </c>
      <c r="E118" s="5" t="s">
        <v>3430</v>
      </c>
      <c r="F118" s="5" t="s">
        <v>14588</v>
      </c>
      <c r="G118" s="6" t="s">
        <v>1709</v>
      </c>
      <c r="H118" s="6" t="s">
        <v>8810</v>
      </c>
      <c r="I118" s="6" t="s">
        <v>15236</v>
      </c>
      <c r="J118" s="6" t="s">
        <v>12815</v>
      </c>
      <c r="P118" s="9"/>
      <c r="Q118" s="11"/>
    </row>
    <row r="119" spans="4:17" x14ac:dyDescent="0.2">
      <c r="D119" s="5" t="s">
        <v>12509</v>
      </c>
      <c r="E119" s="5" t="s">
        <v>3430</v>
      </c>
      <c r="F119" s="5" t="s">
        <v>14151</v>
      </c>
      <c r="G119" s="6" t="s">
        <v>1709</v>
      </c>
      <c r="H119" s="6" t="s">
        <v>8810</v>
      </c>
      <c r="I119" s="6" t="s">
        <v>15236</v>
      </c>
      <c r="J119" s="6" t="s">
        <v>2410</v>
      </c>
      <c r="P119" s="9"/>
      <c r="Q119" s="11"/>
    </row>
    <row r="120" spans="4:17" x14ac:dyDescent="0.2">
      <c r="D120" s="5" t="s">
        <v>12509</v>
      </c>
      <c r="E120" s="5" t="s">
        <v>3430</v>
      </c>
      <c r="F120" s="5" t="s">
        <v>10322</v>
      </c>
      <c r="G120" s="6" t="s">
        <v>1709</v>
      </c>
      <c r="H120" s="6" t="s">
        <v>8810</v>
      </c>
      <c r="I120" s="6" t="s">
        <v>15236</v>
      </c>
      <c r="J120" s="6" t="s">
        <v>15236</v>
      </c>
      <c r="P120" s="9"/>
      <c r="Q120" s="11"/>
    </row>
    <row r="121" spans="4:17" x14ac:dyDescent="0.2">
      <c r="D121" s="5" t="s">
        <v>12509</v>
      </c>
      <c r="E121" s="5" t="s">
        <v>3430</v>
      </c>
      <c r="F121" s="5" t="s">
        <v>18264</v>
      </c>
      <c r="G121" s="6" t="s">
        <v>1709</v>
      </c>
      <c r="H121" s="6" t="s">
        <v>8810</v>
      </c>
      <c r="I121" s="6" t="s">
        <v>4315</v>
      </c>
      <c r="J121" s="6" t="s">
        <v>4315</v>
      </c>
      <c r="P121" s="9"/>
      <c r="Q121" s="11"/>
    </row>
    <row r="122" spans="4:17" ht="22.5" x14ac:dyDescent="0.2">
      <c r="D122" s="5" t="s">
        <v>12509</v>
      </c>
      <c r="E122" s="5" t="s">
        <v>3430</v>
      </c>
      <c r="F122" s="5" t="s">
        <v>13828</v>
      </c>
      <c r="G122" s="6" t="s">
        <v>1709</v>
      </c>
      <c r="H122" s="6" t="s">
        <v>8810</v>
      </c>
      <c r="I122" s="6" t="s">
        <v>13557</v>
      </c>
      <c r="J122" s="6" t="s">
        <v>12607</v>
      </c>
      <c r="P122" s="9"/>
      <c r="Q122" s="11"/>
    </row>
    <row r="123" spans="4:17" ht="22.5" x14ac:dyDescent="0.2">
      <c r="D123" s="5" t="s">
        <v>12509</v>
      </c>
      <c r="E123" s="5" t="s">
        <v>2459</v>
      </c>
      <c r="F123" s="5" t="s">
        <v>8754</v>
      </c>
      <c r="G123" s="6" t="s">
        <v>1709</v>
      </c>
      <c r="H123" s="6" t="s">
        <v>8810</v>
      </c>
      <c r="I123" s="6" t="s">
        <v>13557</v>
      </c>
      <c r="J123" s="6" t="s">
        <v>13680</v>
      </c>
      <c r="P123" s="9"/>
      <c r="Q123" s="11"/>
    </row>
    <row r="124" spans="4:17" ht="22.5" x14ac:dyDescent="0.2">
      <c r="D124" s="5" t="s">
        <v>12509</v>
      </c>
      <c r="E124" s="5" t="s">
        <v>2459</v>
      </c>
      <c r="F124" s="5" t="s">
        <v>14612</v>
      </c>
      <c r="G124" s="6" t="s">
        <v>1709</v>
      </c>
      <c r="H124" s="6" t="s">
        <v>8810</v>
      </c>
      <c r="I124" s="6" t="s">
        <v>13557</v>
      </c>
      <c r="J124" s="6" t="s">
        <v>18592</v>
      </c>
      <c r="P124" s="9"/>
      <c r="Q124" s="11"/>
    </row>
    <row r="125" spans="4:17" ht="22.5" x14ac:dyDescent="0.2">
      <c r="D125" s="5" t="s">
        <v>12509</v>
      </c>
      <c r="E125" s="5" t="s">
        <v>2459</v>
      </c>
      <c r="F125" s="5" t="s">
        <v>3655</v>
      </c>
      <c r="G125" s="6" t="s">
        <v>1709</v>
      </c>
      <c r="H125" s="6" t="s">
        <v>8810</v>
      </c>
      <c r="I125" s="6" t="s">
        <v>13557</v>
      </c>
      <c r="J125" s="6" t="s">
        <v>13557</v>
      </c>
      <c r="P125" s="9"/>
      <c r="Q125" s="11"/>
    </row>
    <row r="126" spans="4:17" ht="22.5" x14ac:dyDescent="0.2">
      <c r="D126" s="5" t="s">
        <v>12509</v>
      </c>
      <c r="E126" s="5" t="s">
        <v>2459</v>
      </c>
      <c r="F126" s="5" t="s">
        <v>5788</v>
      </c>
      <c r="G126" s="6" t="s">
        <v>1709</v>
      </c>
      <c r="H126" s="6" t="s">
        <v>8810</v>
      </c>
      <c r="I126" s="6" t="s">
        <v>3719</v>
      </c>
      <c r="J126" s="6" t="s">
        <v>9345</v>
      </c>
      <c r="P126" s="9"/>
      <c r="Q126" s="11"/>
    </row>
    <row r="127" spans="4:17" ht="22.5" x14ac:dyDescent="0.2">
      <c r="D127" s="5" t="s">
        <v>12509</v>
      </c>
      <c r="E127" s="5" t="s">
        <v>2459</v>
      </c>
      <c r="F127" s="5" t="s">
        <v>10699</v>
      </c>
      <c r="G127" s="6" t="s">
        <v>1709</v>
      </c>
      <c r="H127" s="6" t="s">
        <v>8810</v>
      </c>
      <c r="I127" s="6" t="s">
        <v>3719</v>
      </c>
      <c r="J127" s="6" t="s">
        <v>13030</v>
      </c>
      <c r="P127" s="9"/>
      <c r="Q127" s="11"/>
    </row>
    <row r="128" spans="4:17" ht="22.5" x14ac:dyDescent="0.2">
      <c r="D128" s="5" t="s">
        <v>12509</v>
      </c>
      <c r="E128" s="5" t="s">
        <v>2459</v>
      </c>
      <c r="F128" s="5" t="s">
        <v>15720</v>
      </c>
      <c r="G128" s="6" t="s">
        <v>1709</v>
      </c>
      <c r="H128" s="6" t="s">
        <v>8810</v>
      </c>
      <c r="I128" s="6" t="s">
        <v>3719</v>
      </c>
      <c r="J128" s="6" t="s">
        <v>11052</v>
      </c>
      <c r="P128" s="9"/>
      <c r="Q128" s="11"/>
    </row>
    <row r="129" spans="4:17" ht="22.5" x14ac:dyDescent="0.2">
      <c r="D129" s="5" t="s">
        <v>17540</v>
      </c>
      <c r="E129" s="5" t="s">
        <v>7760</v>
      </c>
      <c r="F129" s="5" t="s">
        <v>7760</v>
      </c>
      <c r="G129" s="6" t="s">
        <v>1709</v>
      </c>
      <c r="H129" s="6" t="s">
        <v>8810</v>
      </c>
      <c r="I129" s="6" t="s">
        <v>3719</v>
      </c>
      <c r="J129" s="6" t="s">
        <v>6837</v>
      </c>
      <c r="P129" s="9"/>
      <c r="Q129" s="11"/>
    </row>
    <row r="130" spans="4:17" ht="22.5" x14ac:dyDescent="0.2">
      <c r="D130" s="5" t="s">
        <v>17540</v>
      </c>
      <c r="E130" s="5" t="s">
        <v>7760</v>
      </c>
      <c r="F130" s="5" t="s">
        <v>3619</v>
      </c>
      <c r="G130" s="6" t="s">
        <v>1709</v>
      </c>
      <c r="H130" s="6" t="s">
        <v>8810</v>
      </c>
      <c r="I130" s="6" t="s">
        <v>3719</v>
      </c>
      <c r="J130" s="6" t="s">
        <v>18244</v>
      </c>
      <c r="P130" s="9"/>
      <c r="Q130" s="11"/>
    </row>
    <row r="131" spans="4:17" ht="22.5" x14ac:dyDescent="0.2">
      <c r="D131" s="5" t="s">
        <v>17540</v>
      </c>
      <c r="E131" s="5" t="s">
        <v>7760</v>
      </c>
      <c r="F131" s="5" t="s">
        <v>2679</v>
      </c>
      <c r="G131" s="6" t="s">
        <v>1709</v>
      </c>
      <c r="H131" s="6" t="s">
        <v>8810</v>
      </c>
      <c r="I131" s="6" t="s">
        <v>3719</v>
      </c>
      <c r="J131" s="6" t="s">
        <v>3719</v>
      </c>
      <c r="P131" s="9"/>
      <c r="Q131" s="11"/>
    </row>
    <row r="132" spans="4:17" x14ac:dyDescent="0.2">
      <c r="D132" s="5" t="s">
        <v>17540</v>
      </c>
      <c r="E132" s="5" t="s">
        <v>628</v>
      </c>
      <c r="F132" s="5" t="s">
        <v>12144</v>
      </c>
      <c r="G132" s="6" t="s">
        <v>1709</v>
      </c>
      <c r="H132" s="6" t="s">
        <v>8810</v>
      </c>
      <c r="I132" s="6" t="s">
        <v>14112</v>
      </c>
      <c r="J132" s="6" t="s">
        <v>14611</v>
      </c>
      <c r="P132" s="9"/>
      <c r="Q132" s="11"/>
    </row>
    <row r="133" spans="4:17" x14ac:dyDescent="0.2">
      <c r="D133" s="5" t="s">
        <v>17540</v>
      </c>
      <c r="E133" s="5" t="s">
        <v>628</v>
      </c>
      <c r="F133" s="5" t="s">
        <v>3958</v>
      </c>
      <c r="G133" s="6" t="s">
        <v>1709</v>
      </c>
      <c r="H133" s="6" t="s">
        <v>8810</v>
      </c>
      <c r="I133" s="6" t="s">
        <v>14112</v>
      </c>
      <c r="J133" s="6" t="s">
        <v>14112</v>
      </c>
      <c r="P133" s="9"/>
      <c r="Q133" s="11"/>
    </row>
    <row r="134" spans="4:17" ht="22.5" x14ac:dyDescent="0.2">
      <c r="D134" s="5" t="s">
        <v>17540</v>
      </c>
      <c r="E134" s="5" t="s">
        <v>10726</v>
      </c>
      <c r="F134" s="5" t="s">
        <v>18074</v>
      </c>
      <c r="G134" s="6" t="s">
        <v>1709</v>
      </c>
      <c r="H134" s="6" t="s">
        <v>8810</v>
      </c>
      <c r="I134" s="6" t="s">
        <v>2914</v>
      </c>
      <c r="J134" s="6" t="s">
        <v>2914</v>
      </c>
      <c r="P134" s="9"/>
      <c r="Q134" s="11"/>
    </row>
    <row r="135" spans="4:17" x14ac:dyDescent="0.2">
      <c r="D135" s="5" t="s">
        <v>17540</v>
      </c>
      <c r="E135" s="5" t="s">
        <v>10726</v>
      </c>
      <c r="F135" s="5" t="s">
        <v>17681</v>
      </c>
      <c r="G135" s="6" t="s">
        <v>1709</v>
      </c>
      <c r="H135" s="6" t="s">
        <v>8810</v>
      </c>
      <c r="I135" s="6" t="s">
        <v>9060</v>
      </c>
      <c r="J135" s="6" t="s">
        <v>7716</v>
      </c>
      <c r="P135" s="9"/>
      <c r="Q135" s="11"/>
    </row>
    <row r="136" spans="4:17" x14ac:dyDescent="0.2">
      <c r="D136" s="5" t="s">
        <v>16544</v>
      </c>
      <c r="E136" s="5" t="s">
        <v>9646</v>
      </c>
      <c r="F136" s="5" t="s">
        <v>9646</v>
      </c>
      <c r="G136" s="6" t="s">
        <v>1709</v>
      </c>
      <c r="H136" s="6" t="s">
        <v>8810</v>
      </c>
      <c r="I136" s="6" t="s">
        <v>9060</v>
      </c>
      <c r="J136" s="6" t="s">
        <v>11933</v>
      </c>
      <c r="P136" s="9"/>
      <c r="Q136" s="11"/>
    </row>
    <row r="137" spans="4:17" x14ac:dyDescent="0.2">
      <c r="D137" s="5" t="s">
        <v>16544</v>
      </c>
      <c r="E137" s="5" t="s">
        <v>9646</v>
      </c>
      <c r="F137" s="5" t="s">
        <v>16999</v>
      </c>
      <c r="G137" s="6" t="s">
        <v>1709</v>
      </c>
      <c r="H137" s="6" t="s">
        <v>8810</v>
      </c>
      <c r="I137" s="6" t="s">
        <v>9060</v>
      </c>
      <c r="J137" s="6" t="s">
        <v>9060</v>
      </c>
      <c r="P137" s="9"/>
      <c r="Q137" s="11"/>
    </row>
    <row r="138" spans="4:17" ht="22.5" x14ac:dyDescent="0.2">
      <c r="D138" s="5" t="s">
        <v>16544</v>
      </c>
      <c r="E138" s="5" t="s">
        <v>9646</v>
      </c>
      <c r="F138" s="5" t="s">
        <v>13249</v>
      </c>
      <c r="G138" s="6" t="s">
        <v>8096</v>
      </c>
      <c r="H138" s="6" t="s">
        <v>18174</v>
      </c>
      <c r="I138" s="6" t="s">
        <v>18784</v>
      </c>
      <c r="J138" s="6" t="s">
        <v>18784</v>
      </c>
      <c r="P138" s="9"/>
      <c r="Q138" s="11"/>
    </row>
    <row r="139" spans="4:17" ht="22.5" x14ac:dyDescent="0.2">
      <c r="D139" s="5" t="s">
        <v>16544</v>
      </c>
      <c r="E139" s="5" t="s">
        <v>9646</v>
      </c>
      <c r="F139" s="5" t="s">
        <v>8849</v>
      </c>
      <c r="G139" s="6" t="s">
        <v>8096</v>
      </c>
      <c r="H139" s="6" t="s">
        <v>18174</v>
      </c>
      <c r="I139" s="6" t="s">
        <v>18784</v>
      </c>
      <c r="J139" s="6" t="s">
        <v>479</v>
      </c>
      <c r="P139" s="9"/>
      <c r="Q139" s="11"/>
    </row>
    <row r="140" spans="4:17" ht="22.5" x14ac:dyDescent="0.2">
      <c r="D140" s="5" t="s">
        <v>16544</v>
      </c>
      <c r="E140" s="5" t="s">
        <v>9646</v>
      </c>
      <c r="F140" s="5" t="s">
        <v>11295</v>
      </c>
      <c r="G140" s="6" t="s">
        <v>8096</v>
      </c>
      <c r="H140" s="6" t="s">
        <v>18174</v>
      </c>
      <c r="I140" s="6" t="s">
        <v>18784</v>
      </c>
      <c r="J140" s="6" t="s">
        <v>12664</v>
      </c>
      <c r="P140" s="9"/>
      <c r="Q140" s="11"/>
    </row>
    <row r="141" spans="4:17" ht="22.5" x14ac:dyDescent="0.2">
      <c r="D141" s="5" t="s">
        <v>16544</v>
      </c>
      <c r="E141" s="5" t="s">
        <v>9646</v>
      </c>
      <c r="F141" s="5" t="s">
        <v>17994</v>
      </c>
      <c r="G141" s="6" t="s">
        <v>8096</v>
      </c>
      <c r="H141" s="6" t="s">
        <v>18174</v>
      </c>
      <c r="I141" s="6" t="s">
        <v>5976</v>
      </c>
      <c r="J141" s="6" t="s">
        <v>17485</v>
      </c>
      <c r="P141" s="9"/>
      <c r="Q141" s="11"/>
    </row>
    <row r="142" spans="4:17" ht="22.5" x14ac:dyDescent="0.2">
      <c r="D142" s="5" t="s">
        <v>16544</v>
      </c>
      <c r="E142" s="5" t="s">
        <v>16566</v>
      </c>
      <c r="F142" s="5" t="s">
        <v>3653</v>
      </c>
      <c r="G142" s="6" t="s">
        <v>8096</v>
      </c>
      <c r="H142" s="6" t="s">
        <v>18174</v>
      </c>
      <c r="I142" s="6" t="s">
        <v>5976</v>
      </c>
      <c r="J142" s="6" t="s">
        <v>5976</v>
      </c>
      <c r="P142" s="9"/>
      <c r="Q142" s="11"/>
    </row>
    <row r="143" spans="4:17" ht="22.5" x14ac:dyDescent="0.2">
      <c r="D143" s="5" t="s">
        <v>16544</v>
      </c>
      <c r="E143" s="5" t="s">
        <v>16566</v>
      </c>
      <c r="F143" s="5" t="s">
        <v>18036</v>
      </c>
      <c r="G143" s="6" t="s">
        <v>8096</v>
      </c>
      <c r="H143" s="6" t="s">
        <v>18174</v>
      </c>
      <c r="I143" s="6" t="s">
        <v>5976</v>
      </c>
      <c r="J143" s="6" t="s">
        <v>2917</v>
      </c>
      <c r="P143" s="9"/>
      <c r="Q143" s="11"/>
    </row>
    <row r="144" spans="4:17" ht="22.5" x14ac:dyDescent="0.2">
      <c r="D144" s="5" t="s">
        <v>16544</v>
      </c>
      <c r="E144" s="5" t="s">
        <v>16566</v>
      </c>
      <c r="F144" s="5" t="s">
        <v>3228</v>
      </c>
      <c r="G144" s="6" t="s">
        <v>8096</v>
      </c>
      <c r="H144" s="6" t="s">
        <v>18174</v>
      </c>
      <c r="I144" s="6" t="s">
        <v>18435</v>
      </c>
      <c r="J144" s="6" t="s">
        <v>18435</v>
      </c>
      <c r="P144" s="9"/>
      <c r="Q144" s="11"/>
    </row>
    <row r="145" spans="4:17" ht="22.5" x14ac:dyDescent="0.2">
      <c r="D145" s="5" t="s">
        <v>16544</v>
      </c>
      <c r="E145" s="5" t="s">
        <v>8707</v>
      </c>
      <c r="F145" s="5" t="s">
        <v>8707</v>
      </c>
      <c r="G145" s="6" t="s">
        <v>8096</v>
      </c>
      <c r="H145" s="6" t="s">
        <v>18174</v>
      </c>
      <c r="I145" s="6" t="s">
        <v>18435</v>
      </c>
      <c r="J145" s="6" t="s">
        <v>14384</v>
      </c>
      <c r="P145" s="9"/>
      <c r="Q145" s="11"/>
    </row>
    <row r="146" spans="4:17" ht="22.5" x14ac:dyDescent="0.2">
      <c r="D146" s="5" t="s">
        <v>16544</v>
      </c>
      <c r="E146" s="5" t="s">
        <v>8707</v>
      </c>
      <c r="F146" s="5" t="s">
        <v>7218</v>
      </c>
      <c r="G146" s="6" t="s">
        <v>8096</v>
      </c>
      <c r="H146" s="6" t="s">
        <v>18174</v>
      </c>
      <c r="I146" s="6" t="s">
        <v>1154</v>
      </c>
      <c r="J146" s="6" t="s">
        <v>9484</v>
      </c>
      <c r="P146" s="9"/>
      <c r="Q146" s="11"/>
    </row>
    <row r="147" spans="4:17" ht="22.5" x14ac:dyDescent="0.2">
      <c r="D147" s="5" t="s">
        <v>16544</v>
      </c>
      <c r="E147" s="5" t="s">
        <v>8707</v>
      </c>
      <c r="F147" s="5" t="s">
        <v>15470</v>
      </c>
      <c r="G147" s="6" t="s">
        <v>8096</v>
      </c>
      <c r="H147" s="6" t="s">
        <v>18174</v>
      </c>
      <c r="I147" s="6" t="s">
        <v>1154</v>
      </c>
      <c r="J147" s="6" t="s">
        <v>1154</v>
      </c>
      <c r="P147" s="9"/>
      <c r="Q147" s="11"/>
    </row>
    <row r="148" spans="4:17" ht="22.5" x14ac:dyDescent="0.2">
      <c r="D148" s="5" t="s">
        <v>16544</v>
      </c>
      <c r="E148" s="5" t="s">
        <v>8707</v>
      </c>
      <c r="F148" s="5" t="s">
        <v>4525</v>
      </c>
      <c r="G148" s="6" t="s">
        <v>8096</v>
      </c>
      <c r="H148" s="6" t="s">
        <v>18174</v>
      </c>
      <c r="I148" s="6" t="s">
        <v>1154</v>
      </c>
      <c r="J148" s="6" t="s">
        <v>16392</v>
      </c>
      <c r="P148" s="9"/>
      <c r="Q148" s="11"/>
    </row>
    <row r="149" spans="4:17" x14ac:dyDescent="0.2">
      <c r="D149" s="5" t="s">
        <v>16544</v>
      </c>
      <c r="E149" s="5" t="s">
        <v>8707</v>
      </c>
      <c r="F149" s="5" t="s">
        <v>17690</v>
      </c>
      <c r="G149" s="6" t="s">
        <v>8096</v>
      </c>
      <c r="H149" s="6" t="s">
        <v>2599</v>
      </c>
      <c r="I149" s="6" t="s">
        <v>12132</v>
      </c>
      <c r="J149" s="6" t="s">
        <v>12411</v>
      </c>
      <c r="P149" s="9"/>
      <c r="Q149" s="11"/>
    </row>
    <row r="150" spans="4:17" x14ac:dyDescent="0.2">
      <c r="D150" s="5" t="s">
        <v>3080</v>
      </c>
      <c r="E150" s="5" t="s">
        <v>11114</v>
      </c>
      <c r="F150" s="5" t="s">
        <v>11114</v>
      </c>
      <c r="G150" s="6" t="s">
        <v>8096</v>
      </c>
      <c r="H150" s="6" t="s">
        <v>2599</v>
      </c>
      <c r="I150" s="6" t="s">
        <v>12132</v>
      </c>
      <c r="J150" s="6" t="s">
        <v>12132</v>
      </c>
      <c r="P150" s="9"/>
      <c r="Q150" s="11"/>
    </row>
    <row r="151" spans="4:17" x14ac:dyDescent="0.2">
      <c r="D151" s="5" t="s">
        <v>3080</v>
      </c>
      <c r="E151" s="5" t="s">
        <v>14450</v>
      </c>
      <c r="F151" s="5" t="s">
        <v>4622</v>
      </c>
      <c r="G151" s="6" t="s">
        <v>8096</v>
      </c>
      <c r="H151" s="6" t="s">
        <v>2599</v>
      </c>
      <c r="I151" s="6" t="s">
        <v>12132</v>
      </c>
      <c r="J151" s="6" t="s">
        <v>8988</v>
      </c>
      <c r="P151" s="9"/>
      <c r="Q151" s="11"/>
    </row>
    <row r="152" spans="4:17" x14ac:dyDescent="0.2">
      <c r="D152" s="5" t="s">
        <v>3080</v>
      </c>
      <c r="E152" s="5" t="s">
        <v>14450</v>
      </c>
      <c r="F152" s="5" t="s">
        <v>4637</v>
      </c>
      <c r="G152" s="6" t="s">
        <v>8096</v>
      </c>
      <c r="H152" s="6" t="s">
        <v>2599</v>
      </c>
      <c r="I152" s="6" t="s">
        <v>12132</v>
      </c>
      <c r="J152" s="6" t="s">
        <v>9853</v>
      </c>
      <c r="P152" s="9"/>
      <c r="Q152" s="11"/>
    </row>
    <row r="153" spans="4:17" x14ac:dyDescent="0.2">
      <c r="D153" s="5" t="s">
        <v>3080</v>
      </c>
      <c r="E153" s="5" t="s">
        <v>14450</v>
      </c>
      <c r="F153" s="5" t="s">
        <v>6001</v>
      </c>
      <c r="G153" s="6" t="s">
        <v>8096</v>
      </c>
      <c r="H153" s="6" t="s">
        <v>2599</v>
      </c>
      <c r="I153" s="6" t="s">
        <v>12132</v>
      </c>
      <c r="J153" s="6" t="s">
        <v>6567</v>
      </c>
      <c r="P153" s="9"/>
      <c r="Q153" s="11"/>
    </row>
    <row r="154" spans="4:17" x14ac:dyDescent="0.2">
      <c r="D154" s="5" t="s">
        <v>3080</v>
      </c>
      <c r="E154" s="5" t="s">
        <v>14450</v>
      </c>
      <c r="F154" s="5" t="s">
        <v>5997</v>
      </c>
      <c r="G154" s="6" t="s">
        <v>8096</v>
      </c>
      <c r="H154" s="6" t="s">
        <v>2599</v>
      </c>
      <c r="I154" s="6" t="s">
        <v>12132</v>
      </c>
      <c r="J154" s="6" t="s">
        <v>12389</v>
      </c>
      <c r="P154" s="9"/>
      <c r="Q154" s="11"/>
    </row>
    <row r="155" spans="4:17" x14ac:dyDescent="0.2">
      <c r="D155" s="5" t="s">
        <v>3080</v>
      </c>
      <c r="E155" s="5" t="s">
        <v>14450</v>
      </c>
      <c r="F155" s="5" t="s">
        <v>4764</v>
      </c>
      <c r="G155" s="6" t="s">
        <v>8096</v>
      </c>
      <c r="H155" s="6" t="s">
        <v>2599</v>
      </c>
      <c r="I155" s="6" t="s">
        <v>5830</v>
      </c>
      <c r="J155" s="6" t="s">
        <v>5830</v>
      </c>
      <c r="P155" s="9"/>
      <c r="Q155" s="11"/>
    </row>
    <row r="156" spans="4:17" x14ac:dyDescent="0.2">
      <c r="D156" s="5" t="s">
        <v>3080</v>
      </c>
      <c r="E156" s="5" t="s">
        <v>14450</v>
      </c>
      <c r="F156" s="5" t="s">
        <v>14366</v>
      </c>
      <c r="G156" s="6" t="s">
        <v>8096</v>
      </c>
      <c r="H156" s="6" t="s">
        <v>2599</v>
      </c>
      <c r="I156" s="6" t="s">
        <v>10377</v>
      </c>
      <c r="J156" s="6" t="s">
        <v>5357</v>
      </c>
      <c r="P156" s="9"/>
      <c r="Q156" s="11"/>
    </row>
    <row r="157" spans="4:17" x14ac:dyDescent="0.2">
      <c r="D157" s="5" t="s">
        <v>3080</v>
      </c>
      <c r="E157" s="5" t="s">
        <v>14450</v>
      </c>
      <c r="F157" s="5" t="s">
        <v>11469</v>
      </c>
      <c r="G157" s="6" t="s">
        <v>8096</v>
      </c>
      <c r="H157" s="6" t="s">
        <v>2599</v>
      </c>
      <c r="I157" s="6" t="s">
        <v>10377</v>
      </c>
      <c r="J157" s="6" t="s">
        <v>10377</v>
      </c>
      <c r="P157" s="9"/>
      <c r="Q157" s="11"/>
    </row>
    <row r="158" spans="4:17" x14ac:dyDescent="0.2">
      <c r="G158" s="6" t="s">
        <v>8096</v>
      </c>
      <c r="H158" s="6" t="s">
        <v>2599</v>
      </c>
      <c r="I158" s="6" t="s">
        <v>10377</v>
      </c>
      <c r="J158" s="6" t="s">
        <v>14616</v>
      </c>
      <c r="P158" s="9"/>
      <c r="Q158" s="11"/>
    </row>
    <row r="159" spans="4:17" ht="22.5" x14ac:dyDescent="0.2">
      <c r="G159" s="6" t="s">
        <v>8096</v>
      </c>
      <c r="H159" s="6" t="s">
        <v>5890</v>
      </c>
      <c r="I159" s="6" t="s">
        <v>39</v>
      </c>
      <c r="J159" s="6" t="s">
        <v>39</v>
      </c>
      <c r="P159" s="9"/>
      <c r="Q159" s="11"/>
    </row>
    <row r="160" spans="4:17" ht="22.5" x14ac:dyDescent="0.2">
      <c r="G160" s="6" t="s">
        <v>8096</v>
      </c>
      <c r="H160" s="6" t="s">
        <v>5890</v>
      </c>
      <c r="I160" s="6" t="s">
        <v>39</v>
      </c>
      <c r="J160" s="6" t="s">
        <v>17307</v>
      </c>
      <c r="P160" s="9"/>
      <c r="Q160" s="11"/>
    </row>
    <row r="161" spans="7:17" ht="22.5" x14ac:dyDescent="0.2">
      <c r="G161" s="6" t="s">
        <v>8096</v>
      </c>
      <c r="H161" s="6" t="s">
        <v>5890</v>
      </c>
      <c r="I161" s="6" t="s">
        <v>1828</v>
      </c>
      <c r="J161" s="6" t="s">
        <v>2211</v>
      </c>
      <c r="P161" s="9"/>
      <c r="Q161" s="11"/>
    </row>
    <row r="162" spans="7:17" ht="22.5" x14ac:dyDescent="0.2">
      <c r="G162" s="6" t="s">
        <v>8096</v>
      </c>
      <c r="H162" s="6" t="s">
        <v>5890</v>
      </c>
      <c r="I162" s="6" t="s">
        <v>1828</v>
      </c>
      <c r="J162" s="6" t="s">
        <v>1151</v>
      </c>
      <c r="P162" s="9"/>
      <c r="Q162" s="11"/>
    </row>
    <row r="163" spans="7:17" ht="22.5" x14ac:dyDescent="0.2">
      <c r="G163" s="6" t="s">
        <v>8096</v>
      </c>
      <c r="H163" s="6" t="s">
        <v>5890</v>
      </c>
      <c r="I163" s="6" t="s">
        <v>1828</v>
      </c>
      <c r="J163" s="6" t="s">
        <v>1828</v>
      </c>
      <c r="P163" s="9"/>
      <c r="Q163" s="11"/>
    </row>
    <row r="164" spans="7:17" ht="22.5" x14ac:dyDescent="0.2">
      <c r="G164" s="6" t="s">
        <v>8096</v>
      </c>
      <c r="H164" s="6" t="s">
        <v>5890</v>
      </c>
      <c r="I164" s="6" t="s">
        <v>1828</v>
      </c>
      <c r="J164" s="6" t="s">
        <v>4092</v>
      </c>
      <c r="P164" s="9"/>
      <c r="Q164" s="11"/>
    </row>
    <row r="165" spans="7:17" ht="22.5" x14ac:dyDescent="0.2">
      <c r="G165" s="6" t="s">
        <v>8096</v>
      </c>
      <c r="H165" s="6" t="s">
        <v>5890</v>
      </c>
      <c r="I165" s="6" t="s">
        <v>1828</v>
      </c>
      <c r="J165" s="6" t="s">
        <v>14736</v>
      </c>
      <c r="P165" s="9"/>
      <c r="Q165" s="11"/>
    </row>
    <row r="166" spans="7:17" ht="22.5" x14ac:dyDescent="0.2">
      <c r="G166" s="6" t="s">
        <v>8096</v>
      </c>
      <c r="H166" s="6" t="s">
        <v>5890</v>
      </c>
      <c r="I166" s="6" t="s">
        <v>9711</v>
      </c>
      <c r="J166" s="6" t="s">
        <v>9711</v>
      </c>
      <c r="P166" s="9"/>
      <c r="Q166" s="11"/>
    </row>
    <row r="167" spans="7:17" ht="22.5" x14ac:dyDescent="0.2">
      <c r="G167" s="6" t="s">
        <v>8096</v>
      </c>
      <c r="H167" s="6" t="s">
        <v>5890</v>
      </c>
      <c r="I167" s="6" t="s">
        <v>13953</v>
      </c>
      <c r="J167" s="6" t="s">
        <v>9458</v>
      </c>
      <c r="P167" s="9"/>
      <c r="Q167" s="11"/>
    </row>
    <row r="168" spans="7:17" ht="22.5" x14ac:dyDescent="0.2">
      <c r="G168" s="6" t="s">
        <v>8096</v>
      </c>
      <c r="H168" s="6" t="s">
        <v>5890</v>
      </c>
      <c r="I168" s="6" t="s">
        <v>13953</v>
      </c>
      <c r="J168" s="6" t="s">
        <v>14552</v>
      </c>
      <c r="P168" s="9"/>
      <c r="Q168" s="11"/>
    </row>
    <row r="169" spans="7:17" ht="22.5" x14ac:dyDescent="0.2">
      <c r="G169" s="6" t="s">
        <v>8096</v>
      </c>
      <c r="H169" s="6" t="s">
        <v>5890</v>
      </c>
      <c r="I169" s="6" t="s">
        <v>13953</v>
      </c>
      <c r="J169" s="6" t="s">
        <v>7347</v>
      </c>
      <c r="P169" s="9"/>
      <c r="Q169" s="11"/>
    </row>
    <row r="170" spans="7:17" ht="22.5" x14ac:dyDescent="0.2">
      <c r="G170" s="6" t="s">
        <v>8096</v>
      </c>
      <c r="H170" s="6" t="s">
        <v>5890</v>
      </c>
      <c r="I170" s="6" t="s">
        <v>13953</v>
      </c>
      <c r="J170" s="6" t="s">
        <v>13953</v>
      </c>
      <c r="P170" s="9"/>
      <c r="Q170" s="11"/>
    </row>
    <row r="171" spans="7:17" x14ac:dyDescent="0.2">
      <c r="G171" s="6" t="s">
        <v>12509</v>
      </c>
      <c r="H171" s="6" t="s">
        <v>2459</v>
      </c>
      <c r="I171" s="6" t="s">
        <v>14612</v>
      </c>
      <c r="J171" s="6" t="s">
        <v>14612</v>
      </c>
      <c r="P171" s="9"/>
      <c r="Q171" s="11"/>
    </row>
    <row r="172" spans="7:17" x14ac:dyDescent="0.2">
      <c r="G172" s="6" t="s">
        <v>12509</v>
      </c>
      <c r="H172" s="6" t="s">
        <v>2459</v>
      </c>
      <c r="I172" s="6" t="s">
        <v>14612</v>
      </c>
      <c r="J172" s="6" t="s">
        <v>6071</v>
      </c>
      <c r="P172" s="9"/>
      <c r="Q172" s="11"/>
    </row>
    <row r="173" spans="7:17" x14ac:dyDescent="0.2">
      <c r="G173" s="6" t="s">
        <v>12509</v>
      </c>
      <c r="H173" s="6" t="s">
        <v>2459</v>
      </c>
      <c r="I173" s="6" t="s">
        <v>14612</v>
      </c>
      <c r="J173" s="6" t="s">
        <v>5279</v>
      </c>
      <c r="P173" s="9"/>
      <c r="Q173" s="11"/>
    </row>
    <row r="174" spans="7:17" x14ac:dyDescent="0.2">
      <c r="G174" s="6" t="s">
        <v>12509</v>
      </c>
      <c r="H174" s="6" t="s">
        <v>2459</v>
      </c>
      <c r="I174" s="6" t="s">
        <v>8754</v>
      </c>
      <c r="J174" s="6" t="s">
        <v>8754</v>
      </c>
      <c r="P174" s="9"/>
      <c r="Q174" s="11"/>
    </row>
    <row r="175" spans="7:17" x14ac:dyDescent="0.2">
      <c r="G175" s="6" t="s">
        <v>12509</v>
      </c>
      <c r="H175" s="6" t="s">
        <v>2459</v>
      </c>
      <c r="I175" s="6" t="s">
        <v>8754</v>
      </c>
      <c r="J175" s="6" t="s">
        <v>9296</v>
      </c>
      <c r="P175" s="9"/>
      <c r="Q175" s="11"/>
    </row>
    <row r="176" spans="7:17" x14ac:dyDescent="0.2">
      <c r="G176" s="6" t="s">
        <v>12509</v>
      </c>
      <c r="H176" s="6" t="s">
        <v>2459</v>
      </c>
      <c r="I176" s="6" t="s">
        <v>8754</v>
      </c>
      <c r="J176" s="6" t="s">
        <v>9567</v>
      </c>
      <c r="P176" s="9"/>
      <c r="Q176" s="11"/>
    </row>
    <row r="177" spans="7:17" x14ac:dyDescent="0.2">
      <c r="G177" s="6" t="s">
        <v>12509</v>
      </c>
      <c r="H177" s="6" t="s">
        <v>2459</v>
      </c>
      <c r="I177" s="6" t="s">
        <v>3655</v>
      </c>
      <c r="J177" s="6" t="s">
        <v>3655</v>
      </c>
      <c r="P177" s="9"/>
      <c r="Q177" s="11"/>
    </row>
    <row r="178" spans="7:17" x14ac:dyDescent="0.2">
      <c r="G178" s="6" t="s">
        <v>12509</v>
      </c>
      <c r="H178" s="6" t="s">
        <v>2459</v>
      </c>
      <c r="I178" s="6" t="s">
        <v>3655</v>
      </c>
      <c r="J178" s="6" t="s">
        <v>4402</v>
      </c>
      <c r="P178" s="9"/>
      <c r="Q178" s="11"/>
    </row>
    <row r="179" spans="7:17" x14ac:dyDescent="0.2">
      <c r="G179" s="6" t="s">
        <v>12509</v>
      </c>
      <c r="H179" s="6" t="s">
        <v>2459</v>
      </c>
      <c r="I179" s="6" t="s">
        <v>5788</v>
      </c>
      <c r="J179" s="6" t="s">
        <v>5788</v>
      </c>
      <c r="P179" s="9"/>
      <c r="Q179" s="11"/>
    </row>
    <row r="180" spans="7:17" x14ac:dyDescent="0.2">
      <c r="G180" s="6" t="s">
        <v>12509</v>
      </c>
      <c r="H180" s="6" t="s">
        <v>2459</v>
      </c>
      <c r="I180" s="6" t="s">
        <v>5788</v>
      </c>
      <c r="J180" s="6" t="s">
        <v>11256</v>
      </c>
      <c r="P180" s="9"/>
      <c r="Q180" s="11"/>
    </row>
    <row r="181" spans="7:17" x14ac:dyDescent="0.2">
      <c r="G181" s="6" t="s">
        <v>12509</v>
      </c>
      <c r="H181" s="6" t="s">
        <v>2459</v>
      </c>
      <c r="I181" s="6" t="s">
        <v>15720</v>
      </c>
      <c r="J181" s="6" t="s">
        <v>15720</v>
      </c>
      <c r="P181" s="9"/>
      <c r="Q181" s="11"/>
    </row>
    <row r="182" spans="7:17" x14ac:dyDescent="0.2">
      <c r="G182" s="6" t="s">
        <v>12509</v>
      </c>
      <c r="H182" s="6" t="s">
        <v>2459</v>
      </c>
      <c r="I182" s="6" t="s">
        <v>10699</v>
      </c>
      <c r="J182" s="6" t="s">
        <v>10699</v>
      </c>
      <c r="P182" s="9"/>
      <c r="Q182" s="11"/>
    </row>
    <row r="183" spans="7:17" x14ac:dyDescent="0.2">
      <c r="G183" s="6" t="s">
        <v>12509</v>
      </c>
      <c r="H183" s="6" t="s">
        <v>2459</v>
      </c>
      <c r="I183" s="6" t="s">
        <v>10699</v>
      </c>
      <c r="J183" s="6" t="s">
        <v>2301</v>
      </c>
      <c r="P183" s="9"/>
      <c r="Q183" s="11"/>
    </row>
    <row r="184" spans="7:17" x14ac:dyDescent="0.2">
      <c r="G184" s="6" t="s">
        <v>12509</v>
      </c>
      <c r="H184" s="6" t="s">
        <v>3430</v>
      </c>
      <c r="I184" s="6" t="s">
        <v>14588</v>
      </c>
      <c r="J184" s="6" t="s">
        <v>16150</v>
      </c>
      <c r="P184" s="9"/>
      <c r="Q184" s="11"/>
    </row>
    <row r="185" spans="7:17" x14ac:dyDescent="0.2">
      <c r="G185" s="6" t="s">
        <v>12509</v>
      </c>
      <c r="H185" s="6" t="s">
        <v>3430</v>
      </c>
      <c r="I185" s="6" t="s">
        <v>14588</v>
      </c>
      <c r="J185" s="6" t="s">
        <v>14588</v>
      </c>
      <c r="P185" s="9"/>
      <c r="Q185" s="11"/>
    </row>
    <row r="186" spans="7:17" x14ac:dyDescent="0.2">
      <c r="G186" s="6" t="s">
        <v>12509</v>
      </c>
      <c r="H186" s="6" t="s">
        <v>3430</v>
      </c>
      <c r="I186" s="6" t="s">
        <v>14588</v>
      </c>
      <c r="J186" s="6" t="s">
        <v>10648</v>
      </c>
      <c r="P186" s="9"/>
      <c r="Q186" s="11"/>
    </row>
    <row r="187" spans="7:17" x14ac:dyDescent="0.2">
      <c r="G187" s="6" t="s">
        <v>12509</v>
      </c>
      <c r="H187" s="6" t="s">
        <v>3430</v>
      </c>
      <c r="I187" s="6" t="s">
        <v>14151</v>
      </c>
      <c r="J187" s="6" t="s">
        <v>9580</v>
      </c>
    </row>
    <row r="188" spans="7:17" x14ac:dyDescent="0.2">
      <c r="G188" s="6" t="s">
        <v>12509</v>
      </c>
      <c r="H188" s="6" t="s">
        <v>3430</v>
      </c>
      <c r="I188" s="6" t="s">
        <v>14151</v>
      </c>
      <c r="J188" s="6" t="s">
        <v>14151</v>
      </c>
    </row>
    <row r="189" spans="7:17" x14ac:dyDescent="0.2">
      <c r="G189" s="6" t="s">
        <v>12509</v>
      </c>
      <c r="H189" s="6" t="s">
        <v>3430</v>
      </c>
      <c r="I189" s="6" t="s">
        <v>14151</v>
      </c>
      <c r="J189" s="6" t="s">
        <v>9036</v>
      </c>
    </row>
    <row r="190" spans="7:17" x14ac:dyDescent="0.2">
      <c r="G190" s="6" t="s">
        <v>12509</v>
      </c>
      <c r="H190" s="6" t="s">
        <v>3430</v>
      </c>
      <c r="I190" s="6" t="s">
        <v>10322</v>
      </c>
      <c r="J190" s="6" t="s">
        <v>11078</v>
      </c>
    </row>
    <row r="191" spans="7:17" x14ac:dyDescent="0.2">
      <c r="G191" s="6" t="s">
        <v>12509</v>
      </c>
      <c r="H191" s="6" t="s">
        <v>3430</v>
      </c>
      <c r="I191" s="6" t="s">
        <v>10322</v>
      </c>
      <c r="J191" s="6" t="s">
        <v>10322</v>
      </c>
    </row>
    <row r="192" spans="7:17" ht="22.5" x14ac:dyDescent="0.2">
      <c r="G192" s="6" t="s">
        <v>12509</v>
      </c>
      <c r="H192" s="6" t="s">
        <v>3430</v>
      </c>
      <c r="I192" s="6" t="s">
        <v>18264</v>
      </c>
      <c r="J192" s="6" t="s">
        <v>2110</v>
      </c>
    </row>
    <row r="193" spans="7:10" ht="22.5" x14ac:dyDescent="0.2">
      <c r="G193" s="6" t="s">
        <v>12509</v>
      </c>
      <c r="H193" s="6" t="s">
        <v>3430</v>
      </c>
      <c r="I193" s="6" t="s">
        <v>18264</v>
      </c>
      <c r="J193" s="6" t="s">
        <v>18264</v>
      </c>
    </row>
    <row r="194" spans="7:10" ht="22.5" x14ac:dyDescent="0.2">
      <c r="G194" s="6" t="s">
        <v>12509</v>
      </c>
      <c r="H194" s="6" t="s">
        <v>3430</v>
      </c>
      <c r="I194" s="6" t="s">
        <v>18264</v>
      </c>
      <c r="J194" s="6" t="s">
        <v>7649</v>
      </c>
    </row>
    <row r="195" spans="7:10" ht="22.5" x14ac:dyDescent="0.2">
      <c r="G195" s="6" t="s">
        <v>12509</v>
      </c>
      <c r="H195" s="6" t="s">
        <v>3430</v>
      </c>
      <c r="I195" s="6" t="s">
        <v>15183</v>
      </c>
      <c r="J195" s="6" t="s">
        <v>3698</v>
      </c>
    </row>
    <row r="196" spans="7:10" ht="22.5" x14ac:dyDescent="0.2">
      <c r="G196" s="6" t="s">
        <v>12509</v>
      </c>
      <c r="H196" s="6" t="s">
        <v>3430</v>
      </c>
      <c r="I196" s="6" t="s">
        <v>15183</v>
      </c>
      <c r="J196" s="6" t="s">
        <v>4402</v>
      </c>
    </row>
    <row r="197" spans="7:10" ht="22.5" x14ac:dyDescent="0.2">
      <c r="G197" s="6" t="s">
        <v>12509</v>
      </c>
      <c r="H197" s="6" t="s">
        <v>3430</v>
      </c>
      <c r="I197" s="6" t="s">
        <v>15183</v>
      </c>
      <c r="J197" s="6" t="s">
        <v>13887</v>
      </c>
    </row>
    <row r="198" spans="7:10" ht="22.5" x14ac:dyDescent="0.2">
      <c r="G198" s="6" t="s">
        <v>12509</v>
      </c>
      <c r="H198" s="6" t="s">
        <v>3430</v>
      </c>
      <c r="I198" s="6" t="s">
        <v>15183</v>
      </c>
      <c r="J198" s="6" t="s">
        <v>4716</v>
      </c>
    </row>
    <row r="199" spans="7:10" ht="22.5" x14ac:dyDescent="0.2">
      <c r="G199" s="6" t="s">
        <v>12509</v>
      </c>
      <c r="H199" s="6" t="s">
        <v>3430</v>
      </c>
      <c r="I199" s="6" t="s">
        <v>15183</v>
      </c>
      <c r="J199" s="6" t="s">
        <v>9210</v>
      </c>
    </row>
    <row r="200" spans="7:10" ht="22.5" x14ac:dyDescent="0.2">
      <c r="G200" s="6" t="s">
        <v>12509</v>
      </c>
      <c r="H200" s="6" t="s">
        <v>3430</v>
      </c>
      <c r="I200" s="6" t="s">
        <v>15183</v>
      </c>
      <c r="J200" s="6" t="s">
        <v>2863</v>
      </c>
    </row>
    <row r="201" spans="7:10" ht="22.5" x14ac:dyDescent="0.2">
      <c r="G201" s="6" t="s">
        <v>12509</v>
      </c>
      <c r="H201" s="6" t="s">
        <v>3430</v>
      </c>
      <c r="I201" s="6" t="s">
        <v>15183</v>
      </c>
      <c r="J201" s="6" t="s">
        <v>12286</v>
      </c>
    </row>
    <row r="202" spans="7:10" ht="22.5" x14ac:dyDescent="0.2">
      <c r="G202" s="6" t="s">
        <v>12509</v>
      </c>
      <c r="H202" s="6" t="s">
        <v>3430</v>
      </c>
      <c r="I202" s="6" t="s">
        <v>15183</v>
      </c>
      <c r="J202" s="6" t="s">
        <v>18633</v>
      </c>
    </row>
    <row r="203" spans="7:10" ht="22.5" x14ac:dyDescent="0.2">
      <c r="G203" s="6" t="s">
        <v>12509</v>
      </c>
      <c r="H203" s="6" t="s">
        <v>3430</v>
      </c>
      <c r="I203" s="6" t="s">
        <v>15183</v>
      </c>
      <c r="J203" s="6" t="s">
        <v>10598</v>
      </c>
    </row>
    <row r="204" spans="7:10" ht="22.5" x14ac:dyDescent="0.2">
      <c r="G204" s="6" t="s">
        <v>12509</v>
      </c>
      <c r="H204" s="6" t="s">
        <v>3430</v>
      </c>
      <c r="I204" s="6" t="s">
        <v>15183</v>
      </c>
      <c r="J204" s="6" t="s">
        <v>15559</v>
      </c>
    </row>
    <row r="205" spans="7:10" ht="22.5" x14ac:dyDescent="0.2">
      <c r="G205" s="6" t="s">
        <v>12509</v>
      </c>
      <c r="H205" s="6" t="s">
        <v>3430</v>
      </c>
      <c r="I205" s="6" t="s">
        <v>15183</v>
      </c>
      <c r="J205" s="6" t="s">
        <v>15183</v>
      </c>
    </row>
    <row r="206" spans="7:10" x14ac:dyDescent="0.2">
      <c r="G206" s="6" t="s">
        <v>12509</v>
      </c>
      <c r="H206" s="6" t="s">
        <v>3430</v>
      </c>
      <c r="I206" s="6" t="s">
        <v>13828</v>
      </c>
      <c r="J206" s="6" t="s">
        <v>12377</v>
      </c>
    </row>
    <row r="207" spans="7:10" x14ac:dyDescent="0.2">
      <c r="G207" s="6" t="s">
        <v>12509</v>
      </c>
      <c r="H207" s="6" t="s">
        <v>3430</v>
      </c>
      <c r="I207" s="6" t="s">
        <v>13828</v>
      </c>
      <c r="J207" s="6" t="s">
        <v>13828</v>
      </c>
    </row>
    <row r="208" spans="7:10" x14ac:dyDescent="0.2">
      <c r="G208" s="6" t="s">
        <v>5960</v>
      </c>
      <c r="H208" s="6" t="s">
        <v>5616</v>
      </c>
      <c r="I208" s="6" t="s">
        <v>14257</v>
      </c>
      <c r="J208" s="6" t="s">
        <v>9265</v>
      </c>
    </row>
    <row r="209" spans="7:10" x14ac:dyDescent="0.2">
      <c r="G209" s="6" t="s">
        <v>5960</v>
      </c>
      <c r="H209" s="6" t="s">
        <v>5616</v>
      </c>
      <c r="I209" s="6" t="s">
        <v>14257</v>
      </c>
      <c r="J209" s="6" t="s">
        <v>14257</v>
      </c>
    </row>
    <row r="210" spans="7:10" x14ac:dyDescent="0.2">
      <c r="G210" s="6" t="s">
        <v>5960</v>
      </c>
      <c r="H210" s="6" t="s">
        <v>5616</v>
      </c>
      <c r="I210" s="6" t="s">
        <v>7322</v>
      </c>
      <c r="J210" s="6" t="s">
        <v>15875</v>
      </c>
    </row>
    <row r="211" spans="7:10" x14ac:dyDescent="0.2">
      <c r="G211" s="6" t="s">
        <v>5960</v>
      </c>
      <c r="H211" s="6" t="s">
        <v>5616</v>
      </c>
      <c r="I211" s="6" t="s">
        <v>7322</v>
      </c>
      <c r="J211" s="6" t="s">
        <v>7322</v>
      </c>
    </row>
    <row r="212" spans="7:10" x14ac:dyDescent="0.2">
      <c r="G212" s="6" t="s">
        <v>5960</v>
      </c>
      <c r="H212" s="6" t="s">
        <v>5616</v>
      </c>
      <c r="I212" s="6" t="s">
        <v>12134</v>
      </c>
      <c r="J212" s="6" t="s">
        <v>17110</v>
      </c>
    </row>
    <row r="213" spans="7:10" x14ac:dyDescent="0.2">
      <c r="G213" s="6" t="s">
        <v>5960</v>
      </c>
      <c r="H213" s="6" t="s">
        <v>5616</v>
      </c>
      <c r="I213" s="6" t="s">
        <v>12134</v>
      </c>
      <c r="J213" s="6" t="s">
        <v>12134</v>
      </c>
    </row>
    <row r="214" spans="7:10" x14ac:dyDescent="0.2">
      <c r="G214" s="6" t="s">
        <v>5960</v>
      </c>
      <c r="H214" s="6" t="s">
        <v>5616</v>
      </c>
      <c r="I214" s="6" t="s">
        <v>5658</v>
      </c>
      <c r="J214" s="6" t="s">
        <v>7559</v>
      </c>
    </row>
    <row r="215" spans="7:10" x14ac:dyDescent="0.2">
      <c r="G215" s="6" t="s">
        <v>5960</v>
      </c>
      <c r="H215" s="6" t="s">
        <v>5616</v>
      </c>
      <c r="I215" s="6" t="s">
        <v>5658</v>
      </c>
      <c r="J215" s="6" t="s">
        <v>17741</v>
      </c>
    </row>
    <row r="216" spans="7:10" x14ac:dyDescent="0.2">
      <c r="G216" s="6" t="s">
        <v>5960</v>
      </c>
      <c r="H216" s="6" t="s">
        <v>5616</v>
      </c>
      <c r="I216" s="6" t="s">
        <v>5658</v>
      </c>
      <c r="J216" s="6" t="s">
        <v>14283</v>
      </c>
    </row>
    <row r="217" spans="7:10" x14ac:dyDescent="0.2">
      <c r="G217" s="6" t="s">
        <v>5960</v>
      </c>
      <c r="H217" s="6" t="s">
        <v>5616</v>
      </c>
      <c r="I217" s="6" t="s">
        <v>5658</v>
      </c>
      <c r="J217" s="6" t="s">
        <v>10314</v>
      </c>
    </row>
    <row r="218" spans="7:10" x14ac:dyDescent="0.2">
      <c r="G218" s="6" t="s">
        <v>5960</v>
      </c>
      <c r="H218" s="6" t="s">
        <v>5616</v>
      </c>
      <c r="I218" s="6" t="s">
        <v>5658</v>
      </c>
      <c r="J218" s="6" t="s">
        <v>878</v>
      </c>
    </row>
    <row r="219" spans="7:10" x14ac:dyDescent="0.2">
      <c r="G219" s="6" t="s">
        <v>5960</v>
      </c>
      <c r="H219" s="6" t="s">
        <v>5616</v>
      </c>
      <c r="I219" s="6" t="s">
        <v>5658</v>
      </c>
      <c r="J219" s="6" t="s">
        <v>5658</v>
      </c>
    </row>
    <row r="220" spans="7:10" x14ac:dyDescent="0.2">
      <c r="G220" s="6" t="s">
        <v>5960</v>
      </c>
      <c r="H220" s="6" t="s">
        <v>5616</v>
      </c>
      <c r="I220" s="6" t="s">
        <v>5658</v>
      </c>
      <c r="J220" s="6" t="s">
        <v>9132</v>
      </c>
    </row>
    <row r="221" spans="7:10" x14ac:dyDescent="0.2">
      <c r="G221" s="6" t="s">
        <v>5960</v>
      </c>
      <c r="H221" s="6" t="s">
        <v>5616</v>
      </c>
      <c r="I221" s="6" t="s">
        <v>13099</v>
      </c>
      <c r="J221" s="6" t="s">
        <v>13099</v>
      </c>
    </row>
    <row r="222" spans="7:10" x14ac:dyDescent="0.2">
      <c r="G222" s="6" t="s">
        <v>5960</v>
      </c>
      <c r="H222" s="6" t="s">
        <v>2698</v>
      </c>
      <c r="I222" s="6" t="s">
        <v>7102</v>
      </c>
      <c r="J222" s="6" t="s">
        <v>7102</v>
      </c>
    </row>
    <row r="223" spans="7:10" x14ac:dyDescent="0.2">
      <c r="G223" s="6" t="s">
        <v>5960</v>
      </c>
      <c r="H223" s="6" t="s">
        <v>2698</v>
      </c>
      <c r="I223" s="6" t="s">
        <v>10382</v>
      </c>
      <c r="J223" s="6" t="s">
        <v>10382</v>
      </c>
    </row>
    <row r="224" spans="7:10" x14ac:dyDescent="0.2">
      <c r="G224" s="6" t="s">
        <v>5960</v>
      </c>
      <c r="H224" s="6" t="s">
        <v>2698</v>
      </c>
      <c r="I224" s="6" t="s">
        <v>15450</v>
      </c>
      <c r="J224" s="6" t="s">
        <v>11215</v>
      </c>
    </row>
    <row r="225" spans="7:10" x14ac:dyDescent="0.2">
      <c r="G225" s="6" t="s">
        <v>5960</v>
      </c>
      <c r="H225" s="6" t="s">
        <v>2698</v>
      </c>
      <c r="I225" s="6" t="s">
        <v>15450</v>
      </c>
      <c r="J225" s="6" t="s">
        <v>15450</v>
      </c>
    </row>
    <row r="226" spans="7:10" x14ac:dyDescent="0.2">
      <c r="G226" s="6" t="s">
        <v>5960</v>
      </c>
      <c r="H226" s="6" t="s">
        <v>2698</v>
      </c>
      <c r="I226" s="6" t="s">
        <v>10076</v>
      </c>
      <c r="J226" s="6" t="s">
        <v>10076</v>
      </c>
    </row>
    <row r="227" spans="7:10" x14ac:dyDescent="0.2">
      <c r="G227" s="6" t="s">
        <v>5960</v>
      </c>
      <c r="H227" s="6" t="s">
        <v>2698</v>
      </c>
      <c r="I227" s="6" t="s">
        <v>10076</v>
      </c>
      <c r="J227" s="6" t="s">
        <v>663</v>
      </c>
    </row>
    <row r="228" spans="7:10" x14ac:dyDescent="0.2">
      <c r="G228" s="6" t="s">
        <v>5960</v>
      </c>
      <c r="H228" s="6" t="s">
        <v>2698</v>
      </c>
      <c r="I228" s="6" t="s">
        <v>5544</v>
      </c>
      <c r="J228" s="6" t="s">
        <v>5544</v>
      </c>
    </row>
    <row r="229" spans="7:10" x14ac:dyDescent="0.2">
      <c r="G229" s="6" t="s">
        <v>5960</v>
      </c>
      <c r="H229" s="6" t="s">
        <v>2698</v>
      </c>
      <c r="I229" s="6" t="s">
        <v>5544</v>
      </c>
      <c r="J229" s="6" t="s">
        <v>8438</v>
      </c>
    </row>
    <row r="230" spans="7:10" x14ac:dyDescent="0.2">
      <c r="G230" s="6" t="s">
        <v>5960</v>
      </c>
      <c r="H230" s="6" t="s">
        <v>2698</v>
      </c>
      <c r="I230" s="6" t="s">
        <v>11011</v>
      </c>
      <c r="J230" s="6" t="s">
        <v>5616</v>
      </c>
    </row>
    <row r="231" spans="7:10" x14ac:dyDescent="0.2">
      <c r="G231" s="6" t="s">
        <v>5960</v>
      </c>
      <c r="H231" s="6" t="s">
        <v>2698</v>
      </c>
      <c r="I231" s="6" t="s">
        <v>11011</v>
      </c>
      <c r="J231" s="6" t="s">
        <v>11011</v>
      </c>
    </row>
    <row r="232" spans="7:10" x14ac:dyDescent="0.2">
      <c r="G232" s="6" t="s">
        <v>5960</v>
      </c>
      <c r="H232" s="6" t="s">
        <v>2698</v>
      </c>
      <c r="I232" s="6" t="s">
        <v>4288</v>
      </c>
      <c r="J232" s="6" t="s">
        <v>4288</v>
      </c>
    </row>
    <row r="233" spans="7:10" x14ac:dyDescent="0.2">
      <c r="G233" s="6" t="s">
        <v>5960</v>
      </c>
      <c r="H233" s="6" t="s">
        <v>2698</v>
      </c>
      <c r="I233" s="6" t="s">
        <v>12930</v>
      </c>
      <c r="J233" s="6" t="s">
        <v>2859</v>
      </c>
    </row>
    <row r="234" spans="7:10" x14ac:dyDescent="0.2">
      <c r="G234" s="6" t="s">
        <v>5960</v>
      </c>
      <c r="H234" s="6" t="s">
        <v>2698</v>
      </c>
      <c r="I234" s="6" t="s">
        <v>12930</v>
      </c>
      <c r="J234" s="6" t="s">
        <v>12930</v>
      </c>
    </row>
    <row r="235" spans="7:10" x14ac:dyDescent="0.2">
      <c r="G235" s="6" t="s">
        <v>5960</v>
      </c>
      <c r="H235" s="6" t="s">
        <v>2698</v>
      </c>
      <c r="I235" s="6" t="s">
        <v>4564</v>
      </c>
      <c r="J235" s="6" t="s">
        <v>4564</v>
      </c>
    </row>
    <row r="236" spans="7:10" ht="22.5" x14ac:dyDescent="0.2">
      <c r="G236" s="6" t="s">
        <v>5960</v>
      </c>
      <c r="H236" s="6" t="s">
        <v>2698</v>
      </c>
      <c r="I236" s="6" t="s">
        <v>11269</v>
      </c>
      <c r="J236" s="6" t="s">
        <v>5026</v>
      </c>
    </row>
    <row r="237" spans="7:10" ht="22.5" x14ac:dyDescent="0.2">
      <c r="G237" s="6" t="s">
        <v>5960</v>
      </c>
      <c r="H237" s="6" t="s">
        <v>2698</v>
      </c>
      <c r="I237" s="6" t="s">
        <v>11269</v>
      </c>
      <c r="J237" s="6" t="s">
        <v>7187</v>
      </c>
    </row>
    <row r="238" spans="7:10" ht="22.5" x14ac:dyDescent="0.2">
      <c r="G238" s="6" t="s">
        <v>5960</v>
      </c>
      <c r="H238" s="6" t="s">
        <v>2698</v>
      </c>
      <c r="I238" s="6" t="s">
        <v>11269</v>
      </c>
      <c r="J238" s="6" t="s">
        <v>11269</v>
      </c>
    </row>
    <row r="239" spans="7:10" ht="22.5" x14ac:dyDescent="0.2">
      <c r="G239" s="6" t="s">
        <v>5960</v>
      </c>
      <c r="H239" s="6" t="s">
        <v>2698</v>
      </c>
      <c r="I239" s="6" t="s">
        <v>11269</v>
      </c>
      <c r="J239" s="6" t="s">
        <v>17576</v>
      </c>
    </row>
    <row r="240" spans="7:10" x14ac:dyDescent="0.2">
      <c r="G240" s="6" t="s">
        <v>5960</v>
      </c>
      <c r="H240" s="6" t="s">
        <v>2698</v>
      </c>
      <c r="I240" s="6" t="s">
        <v>1400</v>
      </c>
      <c r="J240" s="6" t="s">
        <v>976</v>
      </c>
    </row>
    <row r="241" spans="7:10" x14ac:dyDescent="0.2">
      <c r="G241" s="6" t="s">
        <v>5960</v>
      </c>
      <c r="H241" s="6" t="s">
        <v>2698</v>
      </c>
      <c r="I241" s="6" t="s">
        <v>1400</v>
      </c>
      <c r="J241" s="6" t="s">
        <v>9032</v>
      </c>
    </row>
    <row r="242" spans="7:10" x14ac:dyDescent="0.2">
      <c r="G242" s="6" t="s">
        <v>5960</v>
      </c>
      <c r="H242" s="6" t="s">
        <v>2698</v>
      </c>
      <c r="I242" s="6" t="s">
        <v>1400</v>
      </c>
      <c r="J242" s="6" t="s">
        <v>18687</v>
      </c>
    </row>
    <row r="243" spans="7:10" x14ac:dyDescent="0.2">
      <c r="G243" s="6" t="s">
        <v>5960</v>
      </c>
      <c r="H243" s="6" t="s">
        <v>2698</v>
      </c>
      <c r="I243" s="6" t="s">
        <v>1400</v>
      </c>
      <c r="J243" s="6" t="s">
        <v>1400</v>
      </c>
    </row>
    <row r="244" spans="7:10" x14ac:dyDescent="0.2">
      <c r="G244" s="6" t="s">
        <v>5960</v>
      </c>
      <c r="H244" s="6" t="s">
        <v>12707</v>
      </c>
      <c r="I244" s="6" t="s">
        <v>8769</v>
      </c>
      <c r="J244" s="6" t="s">
        <v>14192</v>
      </c>
    </row>
    <row r="245" spans="7:10" x14ac:dyDescent="0.2">
      <c r="G245" s="6" t="s">
        <v>5960</v>
      </c>
      <c r="H245" s="6" t="s">
        <v>12707</v>
      </c>
      <c r="I245" s="6" t="s">
        <v>8769</v>
      </c>
      <c r="J245" s="6" t="s">
        <v>8769</v>
      </c>
    </row>
    <row r="246" spans="7:10" x14ac:dyDescent="0.2">
      <c r="G246" s="6" t="s">
        <v>5960</v>
      </c>
      <c r="H246" s="6" t="s">
        <v>12707</v>
      </c>
      <c r="I246" s="6" t="s">
        <v>8769</v>
      </c>
      <c r="J246" s="6" t="s">
        <v>3012</v>
      </c>
    </row>
    <row r="247" spans="7:10" x14ac:dyDescent="0.2">
      <c r="G247" s="6" t="s">
        <v>5960</v>
      </c>
      <c r="H247" s="6" t="s">
        <v>12707</v>
      </c>
      <c r="I247" s="6" t="s">
        <v>11026</v>
      </c>
      <c r="J247" s="6" t="s">
        <v>11026</v>
      </c>
    </row>
    <row r="248" spans="7:10" x14ac:dyDescent="0.2">
      <c r="G248" s="6" t="s">
        <v>5960</v>
      </c>
      <c r="H248" s="6" t="s">
        <v>12707</v>
      </c>
      <c r="I248" s="6" t="s">
        <v>11026</v>
      </c>
      <c r="J248" s="6" t="s">
        <v>17508</v>
      </c>
    </row>
    <row r="249" spans="7:10" x14ac:dyDescent="0.2">
      <c r="G249" s="6" t="s">
        <v>5960</v>
      </c>
      <c r="H249" s="6" t="s">
        <v>12707</v>
      </c>
      <c r="I249" s="6" t="s">
        <v>5607</v>
      </c>
      <c r="J249" s="6" t="s">
        <v>15672</v>
      </c>
    </row>
    <row r="250" spans="7:10" x14ac:dyDescent="0.2">
      <c r="G250" s="6" t="s">
        <v>5960</v>
      </c>
      <c r="H250" s="6" t="s">
        <v>12707</v>
      </c>
      <c r="I250" s="6" t="s">
        <v>5607</v>
      </c>
      <c r="J250" s="6" t="s">
        <v>7716</v>
      </c>
    </row>
    <row r="251" spans="7:10" x14ac:dyDescent="0.2">
      <c r="G251" s="6" t="s">
        <v>5960</v>
      </c>
      <c r="H251" s="6" t="s">
        <v>12707</v>
      </c>
      <c r="I251" s="6" t="s">
        <v>5607</v>
      </c>
      <c r="J251" s="6" t="s">
        <v>5607</v>
      </c>
    </row>
    <row r="252" spans="7:10" x14ac:dyDescent="0.2">
      <c r="G252" s="6" t="s">
        <v>5960</v>
      </c>
      <c r="H252" s="6" t="s">
        <v>12707</v>
      </c>
      <c r="I252" s="6" t="s">
        <v>10766</v>
      </c>
      <c r="J252" s="6" t="s">
        <v>10766</v>
      </c>
    </row>
    <row r="253" spans="7:10" x14ac:dyDescent="0.2">
      <c r="G253" s="6" t="s">
        <v>5960</v>
      </c>
      <c r="H253" s="6" t="s">
        <v>12707</v>
      </c>
      <c r="I253" s="6" t="s">
        <v>14794</v>
      </c>
      <c r="J253" s="6" t="s">
        <v>14794</v>
      </c>
    </row>
    <row r="254" spans="7:10" x14ac:dyDescent="0.2">
      <c r="G254" s="6" t="s">
        <v>5960</v>
      </c>
      <c r="H254" s="6" t="s">
        <v>12707</v>
      </c>
      <c r="I254" s="6" t="s">
        <v>11958</v>
      </c>
      <c r="J254" s="6" t="s">
        <v>2410</v>
      </c>
    </row>
    <row r="255" spans="7:10" x14ac:dyDescent="0.2">
      <c r="G255" s="6" t="s">
        <v>5960</v>
      </c>
      <c r="H255" s="6" t="s">
        <v>12707</v>
      </c>
      <c r="I255" s="6" t="s">
        <v>11958</v>
      </c>
      <c r="J255" s="6" t="s">
        <v>11958</v>
      </c>
    </row>
    <row r="256" spans="7:10" x14ac:dyDescent="0.2">
      <c r="G256" s="6" t="s">
        <v>5960</v>
      </c>
      <c r="H256" s="6" t="s">
        <v>18823</v>
      </c>
      <c r="I256" s="6" t="s">
        <v>10497</v>
      </c>
      <c r="J256" s="6" t="s">
        <v>14375</v>
      </c>
    </row>
    <row r="257" spans="7:10" x14ac:dyDescent="0.2">
      <c r="G257" s="6" t="s">
        <v>5960</v>
      </c>
      <c r="H257" s="6" t="s">
        <v>18823</v>
      </c>
      <c r="I257" s="6" t="s">
        <v>10497</v>
      </c>
      <c r="J257" s="6" t="s">
        <v>10497</v>
      </c>
    </row>
    <row r="258" spans="7:10" x14ac:dyDescent="0.2">
      <c r="G258" s="6" t="s">
        <v>5960</v>
      </c>
      <c r="H258" s="6" t="s">
        <v>18823</v>
      </c>
      <c r="I258" s="6" t="s">
        <v>18823</v>
      </c>
      <c r="J258" s="6" t="s">
        <v>12682</v>
      </c>
    </row>
    <row r="259" spans="7:10" x14ac:dyDescent="0.2">
      <c r="G259" s="6" t="s">
        <v>5960</v>
      </c>
      <c r="H259" s="6" t="s">
        <v>18823</v>
      </c>
      <c r="I259" s="6" t="s">
        <v>18823</v>
      </c>
      <c r="J259" s="6" t="s">
        <v>18823</v>
      </c>
    </row>
    <row r="260" spans="7:10" x14ac:dyDescent="0.2">
      <c r="G260" s="6" t="s">
        <v>16544</v>
      </c>
      <c r="H260" s="6" t="s">
        <v>16566</v>
      </c>
      <c r="I260" s="6" t="s">
        <v>3228</v>
      </c>
      <c r="J260" s="6" t="s">
        <v>3228</v>
      </c>
    </row>
    <row r="261" spans="7:10" ht="22.5" x14ac:dyDescent="0.2">
      <c r="G261" s="6" t="s">
        <v>16544</v>
      </c>
      <c r="H261" s="6" t="s">
        <v>16566</v>
      </c>
      <c r="I261" s="6" t="s">
        <v>3653</v>
      </c>
      <c r="J261" s="6" t="s">
        <v>1349</v>
      </c>
    </row>
    <row r="262" spans="7:10" ht="22.5" x14ac:dyDescent="0.2">
      <c r="G262" s="6" t="s">
        <v>16544</v>
      </c>
      <c r="H262" s="6" t="s">
        <v>16566</v>
      </c>
      <c r="I262" s="6" t="s">
        <v>3653</v>
      </c>
      <c r="J262" s="6" t="s">
        <v>3653</v>
      </c>
    </row>
    <row r="263" spans="7:10" ht="22.5" x14ac:dyDescent="0.2">
      <c r="G263" s="6" t="s">
        <v>16544</v>
      </c>
      <c r="H263" s="6" t="s">
        <v>16566</v>
      </c>
      <c r="I263" s="6" t="s">
        <v>3653</v>
      </c>
      <c r="J263" s="6" t="s">
        <v>18605</v>
      </c>
    </row>
    <row r="264" spans="7:10" ht="22.5" x14ac:dyDescent="0.2">
      <c r="G264" s="6" t="s">
        <v>16544</v>
      </c>
      <c r="H264" s="6" t="s">
        <v>16566</v>
      </c>
      <c r="I264" s="6" t="s">
        <v>3653</v>
      </c>
      <c r="J264" s="6" t="s">
        <v>7328</v>
      </c>
    </row>
    <row r="265" spans="7:10" ht="22.5" x14ac:dyDescent="0.2">
      <c r="G265" s="6" t="s">
        <v>16544</v>
      </c>
      <c r="H265" s="6" t="s">
        <v>16566</v>
      </c>
      <c r="I265" s="6" t="s">
        <v>18036</v>
      </c>
      <c r="J265" s="6" t="s">
        <v>2168</v>
      </c>
    </row>
    <row r="266" spans="7:10" ht="22.5" x14ac:dyDescent="0.2">
      <c r="G266" s="6" t="s">
        <v>16544</v>
      </c>
      <c r="H266" s="6" t="s">
        <v>16566</v>
      </c>
      <c r="I266" s="6" t="s">
        <v>18036</v>
      </c>
      <c r="J266" s="6" t="s">
        <v>18036</v>
      </c>
    </row>
    <row r="267" spans="7:10" x14ac:dyDescent="0.2">
      <c r="G267" s="6" t="s">
        <v>16544</v>
      </c>
      <c r="H267" s="6" t="s">
        <v>8707</v>
      </c>
      <c r="I267" s="6" t="s">
        <v>7218</v>
      </c>
      <c r="J267" s="6" t="s">
        <v>7218</v>
      </c>
    </row>
    <row r="268" spans="7:10" x14ac:dyDescent="0.2">
      <c r="G268" s="6" t="s">
        <v>16544</v>
      </c>
      <c r="H268" s="6" t="s">
        <v>8707</v>
      </c>
      <c r="I268" s="6" t="s">
        <v>8707</v>
      </c>
      <c r="J268" s="6" t="s">
        <v>9348</v>
      </c>
    </row>
    <row r="269" spans="7:10" x14ac:dyDescent="0.2">
      <c r="G269" s="6" t="s">
        <v>16544</v>
      </c>
      <c r="H269" s="6" t="s">
        <v>8707</v>
      </c>
      <c r="I269" s="6" t="s">
        <v>8707</v>
      </c>
      <c r="J269" s="6" t="s">
        <v>18796</v>
      </c>
    </row>
    <row r="270" spans="7:10" x14ac:dyDescent="0.2">
      <c r="G270" s="6" t="s">
        <v>16544</v>
      </c>
      <c r="H270" s="6" t="s">
        <v>8707</v>
      </c>
      <c r="I270" s="6" t="s">
        <v>8707</v>
      </c>
      <c r="J270" s="6" t="s">
        <v>13102</v>
      </c>
    </row>
    <row r="271" spans="7:10" x14ac:dyDescent="0.2">
      <c r="G271" s="6" t="s">
        <v>16544</v>
      </c>
      <c r="H271" s="6" t="s">
        <v>8707</v>
      </c>
      <c r="I271" s="6" t="s">
        <v>8707</v>
      </c>
      <c r="J271" s="6" t="s">
        <v>8707</v>
      </c>
    </row>
    <row r="272" spans="7:10" x14ac:dyDescent="0.2">
      <c r="G272" s="6" t="s">
        <v>16544</v>
      </c>
      <c r="H272" s="6" t="s">
        <v>8707</v>
      </c>
      <c r="I272" s="6" t="s">
        <v>17690</v>
      </c>
      <c r="J272" s="6" t="s">
        <v>17690</v>
      </c>
    </row>
    <row r="273" spans="7:10" ht="22.5" x14ac:dyDescent="0.2">
      <c r="G273" s="6" t="s">
        <v>16544</v>
      </c>
      <c r="H273" s="6" t="s">
        <v>8707</v>
      </c>
      <c r="I273" s="6" t="s">
        <v>15470</v>
      </c>
      <c r="J273" s="6" t="s">
        <v>8565</v>
      </c>
    </row>
    <row r="274" spans="7:10" ht="22.5" x14ac:dyDescent="0.2">
      <c r="G274" s="6" t="s">
        <v>16544</v>
      </c>
      <c r="H274" s="6" t="s">
        <v>8707</v>
      </c>
      <c r="I274" s="6" t="s">
        <v>15470</v>
      </c>
      <c r="J274" s="6" t="s">
        <v>13888</v>
      </c>
    </row>
    <row r="275" spans="7:10" ht="22.5" x14ac:dyDescent="0.2">
      <c r="G275" s="6" t="s">
        <v>16544</v>
      </c>
      <c r="H275" s="6" t="s">
        <v>8707</v>
      </c>
      <c r="I275" s="6" t="s">
        <v>15470</v>
      </c>
      <c r="J275" s="6" t="s">
        <v>15470</v>
      </c>
    </row>
    <row r="276" spans="7:10" x14ac:dyDescent="0.2">
      <c r="G276" s="6" t="s">
        <v>16544</v>
      </c>
      <c r="H276" s="6" t="s">
        <v>8707</v>
      </c>
      <c r="I276" s="6" t="s">
        <v>4525</v>
      </c>
      <c r="J276" s="6" t="s">
        <v>6443</v>
      </c>
    </row>
    <row r="277" spans="7:10" x14ac:dyDescent="0.2">
      <c r="G277" s="6" t="s">
        <v>16544</v>
      </c>
      <c r="H277" s="6" t="s">
        <v>8707</v>
      </c>
      <c r="I277" s="6" t="s">
        <v>4525</v>
      </c>
      <c r="J277" s="6" t="s">
        <v>677</v>
      </c>
    </row>
    <row r="278" spans="7:10" x14ac:dyDescent="0.2">
      <c r="G278" s="6" t="s">
        <v>16544</v>
      </c>
      <c r="H278" s="6" t="s">
        <v>8707</v>
      </c>
      <c r="I278" s="6" t="s">
        <v>4525</v>
      </c>
      <c r="J278" s="6" t="s">
        <v>4525</v>
      </c>
    </row>
    <row r="279" spans="7:10" ht="22.5" x14ac:dyDescent="0.2">
      <c r="G279" s="6" t="s">
        <v>16544</v>
      </c>
      <c r="H279" s="6" t="s">
        <v>9646</v>
      </c>
      <c r="I279" s="6" t="s">
        <v>8849</v>
      </c>
      <c r="J279" s="6" t="s">
        <v>8849</v>
      </c>
    </row>
    <row r="280" spans="7:10" ht="22.5" x14ac:dyDescent="0.2">
      <c r="G280" s="6" t="s">
        <v>16544</v>
      </c>
      <c r="H280" s="6" t="s">
        <v>9646</v>
      </c>
      <c r="I280" s="6" t="s">
        <v>17994</v>
      </c>
      <c r="J280" s="6" t="s">
        <v>17994</v>
      </c>
    </row>
    <row r="281" spans="7:10" ht="22.5" x14ac:dyDescent="0.2">
      <c r="G281" s="6" t="s">
        <v>16544</v>
      </c>
      <c r="H281" s="6" t="s">
        <v>9646</v>
      </c>
      <c r="I281" s="6" t="s">
        <v>11295</v>
      </c>
      <c r="J281" s="6" t="s">
        <v>11295</v>
      </c>
    </row>
    <row r="282" spans="7:10" ht="22.5" x14ac:dyDescent="0.2">
      <c r="G282" s="6" t="s">
        <v>16544</v>
      </c>
      <c r="H282" s="6" t="s">
        <v>9646</v>
      </c>
      <c r="I282" s="6" t="s">
        <v>13249</v>
      </c>
      <c r="J282" s="6" t="s">
        <v>13249</v>
      </c>
    </row>
    <row r="283" spans="7:10" ht="22.5" x14ac:dyDescent="0.2">
      <c r="G283" s="6" t="s">
        <v>16544</v>
      </c>
      <c r="H283" s="6" t="s">
        <v>9646</v>
      </c>
      <c r="I283" s="6" t="s">
        <v>16999</v>
      </c>
      <c r="J283" s="6" t="s">
        <v>5590</v>
      </c>
    </row>
    <row r="284" spans="7:10" ht="22.5" x14ac:dyDescent="0.2">
      <c r="G284" s="6" t="s">
        <v>16544</v>
      </c>
      <c r="H284" s="6" t="s">
        <v>9646</v>
      </c>
      <c r="I284" s="6" t="s">
        <v>16999</v>
      </c>
      <c r="J284" s="6" t="s">
        <v>15290</v>
      </c>
    </row>
    <row r="285" spans="7:10" ht="22.5" x14ac:dyDescent="0.2">
      <c r="G285" s="6" t="s">
        <v>16544</v>
      </c>
      <c r="H285" s="6" t="s">
        <v>9646</v>
      </c>
      <c r="I285" s="6" t="s">
        <v>16999</v>
      </c>
      <c r="J285" s="6" t="s">
        <v>16999</v>
      </c>
    </row>
    <row r="286" spans="7:10" ht="22.5" x14ac:dyDescent="0.2">
      <c r="G286" s="6" t="s">
        <v>16544</v>
      </c>
      <c r="H286" s="6" t="s">
        <v>9646</v>
      </c>
      <c r="I286" s="6" t="s">
        <v>9646</v>
      </c>
      <c r="J286" s="6" t="s">
        <v>9646</v>
      </c>
    </row>
    <row r="287" spans="7:10" ht="22.5" x14ac:dyDescent="0.2">
      <c r="G287" s="6" t="s">
        <v>3080</v>
      </c>
      <c r="H287" s="6" t="s">
        <v>11114</v>
      </c>
      <c r="I287" s="6" t="s">
        <v>11114</v>
      </c>
      <c r="J287" s="6" t="s">
        <v>11114</v>
      </c>
    </row>
    <row r="288" spans="7:10" ht="22.5" x14ac:dyDescent="0.2">
      <c r="G288" s="6" t="s">
        <v>3080</v>
      </c>
      <c r="H288" s="6" t="s">
        <v>14450</v>
      </c>
      <c r="I288" s="6" t="s">
        <v>5997</v>
      </c>
      <c r="J288" s="6" t="s">
        <v>5997</v>
      </c>
    </row>
    <row r="289" spans="7:10" ht="22.5" x14ac:dyDescent="0.2">
      <c r="G289" s="6" t="s">
        <v>3080</v>
      </c>
      <c r="H289" s="6" t="s">
        <v>14450</v>
      </c>
      <c r="I289" s="6" t="s">
        <v>5997</v>
      </c>
      <c r="J289" s="6" t="s">
        <v>17317</v>
      </c>
    </row>
    <row r="290" spans="7:10" ht="22.5" x14ac:dyDescent="0.2">
      <c r="G290" s="6" t="s">
        <v>3080</v>
      </c>
      <c r="H290" s="6" t="s">
        <v>14450</v>
      </c>
      <c r="I290" s="6" t="s">
        <v>4764</v>
      </c>
      <c r="J290" s="6" t="s">
        <v>4764</v>
      </c>
    </row>
    <row r="291" spans="7:10" ht="22.5" x14ac:dyDescent="0.2">
      <c r="G291" s="6" t="s">
        <v>3080</v>
      </c>
      <c r="H291" s="6" t="s">
        <v>14450</v>
      </c>
      <c r="I291" s="6" t="s">
        <v>4764</v>
      </c>
      <c r="J291" s="6" t="s">
        <v>2848</v>
      </c>
    </row>
    <row r="292" spans="7:10" ht="22.5" x14ac:dyDescent="0.2">
      <c r="G292" s="6" t="s">
        <v>3080</v>
      </c>
      <c r="H292" s="6" t="s">
        <v>14450</v>
      </c>
      <c r="I292" s="6" t="s">
        <v>14366</v>
      </c>
      <c r="J292" s="6" t="s">
        <v>14366</v>
      </c>
    </row>
    <row r="293" spans="7:10" ht="22.5" x14ac:dyDescent="0.2">
      <c r="G293" s="6" t="s">
        <v>3080</v>
      </c>
      <c r="H293" s="6" t="s">
        <v>14450</v>
      </c>
      <c r="I293" s="6" t="s">
        <v>14366</v>
      </c>
      <c r="J293" s="6" t="s">
        <v>10330</v>
      </c>
    </row>
    <row r="294" spans="7:10" ht="22.5" x14ac:dyDescent="0.2">
      <c r="G294" s="6" t="s">
        <v>3080</v>
      </c>
      <c r="H294" s="6" t="s">
        <v>14450</v>
      </c>
      <c r="I294" s="6" t="s">
        <v>14366</v>
      </c>
      <c r="J294" s="6" t="s">
        <v>73</v>
      </c>
    </row>
    <row r="295" spans="7:10" ht="22.5" x14ac:dyDescent="0.2">
      <c r="G295" s="6" t="s">
        <v>3080</v>
      </c>
      <c r="H295" s="6" t="s">
        <v>14450</v>
      </c>
      <c r="I295" s="6" t="s">
        <v>11469</v>
      </c>
      <c r="J295" s="6" t="s">
        <v>9412</v>
      </c>
    </row>
    <row r="296" spans="7:10" ht="22.5" x14ac:dyDescent="0.2">
      <c r="G296" s="6" t="s">
        <v>3080</v>
      </c>
      <c r="H296" s="6" t="s">
        <v>14450</v>
      </c>
      <c r="I296" s="6" t="s">
        <v>11469</v>
      </c>
      <c r="J296" s="6" t="s">
        <v>11861</v>
      </c>
    </row>
    <row r="297" spans="7:10" ht="22.5" x14ac:dyDescent="0.2">
      <c r="G297" s="6" t="s">
        <v>3080</v>
      </c>
      <c r="H297" s="6" t="s">
        <v>14450</v>
      </c>
      <c r="I297" s="6" t="s">
        <v>11469</v>
      </c>
      <c r="J297" s="6" t="s">
        <v>11469</v>
      </c>
    </row>
    <row r="298" spans="7:10" ht="22.5" x14ac:dyDescent="0.2">
      <c r="G298" s="6" t="s">
        <v>3080</v>
      </c>
      <c r="H298" s="6" t="s">
        <v>14450</v>
      </c>
      <c r="I298" s="6" t="s">
        <v>4622</v>
      </c>
      <c r="J298" s="6" t="s">
        <v>6160</v>
      </c>
    </row>
    <row r="299" spans="7:10" ht="22.5" x14ac:dyDescent="0.2">
      <c r="G299" s="6" t="s">
        <v>3080</v>
      </c>
      <c r="H299" s="6" t="s">
        <v>14450</v>
      </c>
      <c r="I299" s="6" t="s">
        <v>4622</v>
      </c>
      <c r="J299" s="6" t="s">
        <v>4622</v>
      </c>
    </row>
    <row r="300" spans="7:10" ht="22.5" x14ac:dyDescent="0.2">
      <c r="G300" s="6" t="s">
        <v>3080</v>
      </c>
      <c r="H300" s="6" t="s">
        <v>14450</v>
      </c>
      <c r="I300" s="6" t="s">
        <v>6001</v>
      </c>
      <c r="J300" s="6" t="s">
        <v>3381</v>
      </c>
    </row>
    <row r="301" spans="7:10" ht="22.5" x14ac:dyDescent="0.2">
      <c r="G301" s="6" t="s">
        <v>3080</v>
      </c>
      <c r="H301" s="6" t="s">
        <v>14450</v>
      </c>
      <c r="I301" s="6" t="s">
        <v>6001</v>
      </c>
      <c r="J301" s="6" t="s">
        <v>6001</v>
      </c>
    </row>
    <row r="302" spans="7:10" ht="22.5" x14ac:dyDescent="0.2">
      <c r="G302" s="6" t="s">
        <v>3080</v>
      </c>
      <c r="H302" s="6" t="s">
        <v>14450</v>
      </c>
      <c r="I302" s="6" t="s">
        <v>4637</v>
      </c>
      <c r="J302" s="6" t="s">
        <v>4637</v>
      </c>
    </row>
    <row r="303" spans="7:10" ht="22.5" x14ac:dyDescent="0.2">
      <c r="G303" s="6" t="s">
        <v>18356</v>
      </c>
      <c r="H303" s="6" t="s">
        <v>6676</v>
      </c>
      <c r="I303" s="6" t="s">
        <v>51</v>
      </c>
      <c r="J303" s="6" t="s">
        <v>51</v>
      </c>
    </row>
    <row r="304" spans="7:10" ht="22.5" x14ac:dyDescent="0.2">
      <c r="G304" s="6" t="s">
        <v>18356</v>
      </c>
      <c r="H304" s="6" t="s">
        <v>6676</v>
      </c>
      <c r="I304" s="6" t="s">
        <v>51</v>
      </c>
      <c r="J304" s="6" t="s">
        <v>3924</v>
      </c>
    </row>
    <row r="305" spans="7:10" ht="22.5" x14ac:dyDescent="0.2">
      <c r="G305" s="6" t="s">
        <v>18356</v>
      </c>
      <c r="H305" s="6" t="s">
        <v>6676</v>
      </c>
      <c r="I305" s="6" t="s">
        <v>51</v>
      </c>
      <c r="J305" s="6" t="s">
        <v>5597</v>
      </c>
    </row>
    <row r="306" spans="7:10" ht="22.5" x14ac:dyDescent="0.2">
      <c r="G306" s="6" t="s">
        <v>18356</v>
      </c>
      <c r="H306" s="6" t="s">
        <v>6676</v>
      </c>
      <c r="I306" s="6" t="s">
        <v>51</v>
      </c>
      <c r="J306" s="6" t="s">
        <v>16179</v>
      </c>
    </row>
    <row r="307" spans="7:10" ht="22.5" x14ac:dyDescent="0.2">
      <c r="G307" s="6" t="s">
        <v>18356</v>
      </c>
      <c r="H307" s="6" t="s">
        <v>6676</v>
      </c>
      <c r="I307" s="6" t="s">
        <v>51</v>
      </c>
      <c r="J307" s="6" t="s">
        <v>9378</v>
      </c>
    </row>
    <row r="308" spans="7:10" ht="22.5" x14ac:dyDescent="0.2">
      <c r="G308" s="6" t="s">
        <v>18356</v>
      </c>
      <c r="H308" s="6" t="s">
        <v>6676</v>
      </c>
      <c r="I308" s="6" t="s">
        <v>51</v>
      </c>
      <c r="J308" s="6" t="s">
        <v>12226</v>
      </c>
    </row>
    <row r="309" spans="7:10" ht="22.5" x14ac:dyDescent="0.2">
      <c r="G309" s="6" t="s">
        <v>18356</v>
      </c>
      <c r="H309" s="6" t="s">
        <v>6676</v>
      </c>
      <c r="I309" s="6" t="s">
        <v>51</v>
      </c>
      <c r="J309" s="6" t="s">
        <v>12697</v>
      </c>
    </row>
    <row r="310" spans="7:10" ht="22.5" x14ac:dyDescent="0.2">
      <c r="G310" s="6" t="s">
        <v>18356</v>
      </c>
      <c r="H310" s="6" t="s">
        <v>6676</v>
      </c>
      <c r="I310" s="6" t="s">
        <v>51</v>
      </c>
      <c r="J310" s="6" t="s">
        <v>3931</v>
      </c>
    </row>
    <row r="311" spans="7:10" ht="22.5" x14ac:dyDescent="0.2">
      <c r="G311" s="6" t="s">
        <v>18356</v>
      </c>
      <c r="H311" s="6" t="s">
        <v>6676</v>
      </c>
      <c r="I311" s="6" t="s">
        <v>51</v>
      </c>
      <c r="J311" s="6" t="s">
        <v>8456</v>
      </c>
    </row>
    <row r="312" spans="7:10" x14ac:dyDescent="0.2">
      <c r="G312" s="6" t="s">
        <v>18356</v>
      </c>
      <c r="H312" s="6" t="s">
        <v>6676</v>
      </c>
      <c r="I312" s="6" t="s">
        <v>8011</v>
      </c>
      <c r="J312" s="6" t="s">
        <v>8011</v>
      </c>
    </row>
    <row r="313" spans="7:10" x14ac:dyDescent="0.2">
      <c r="G313" s="6" t="s">
        <v>18356</v>
      </c>
      <c r="H313" s="6" t="s">
        <v>6676</v>
      </c>
      <c r="I313" s="6" t="s">
        <v>2410</v>
      </c>
      <c r="J313" s="6" t="s">
        <v>2410</v>
      </c>
    </row>
    <row r="314" spans="7:10" x14ac:dyDescent="0.2">
      <c r="G314" s="6" t="s">
        <v>18356</v>
      </c>
      <c r="H314" s="6" t="s">
        <v>6676</v>
      </c>
      <c r="I314" s="6" t="s">
        <v>9655</v>
      </c>
      <c r="J314" s="6" t="s">
        <v>9655</v>
      </c>
    </row>
    <row r="315" spans="7:10" x14ac:dyDescent="0.2">
      <c r="G315" s="6" t="s">
        <v>18356</v>
      </c>
      <c r="H315" s="6" t="s">
        <v>6676</v>
      </c>
      <c r="I315" s="6" t="s">
        <v>9655</v>
      </c>
      <c r="J315" s="6" t="s">
        <v>5827</v>
      </c>
    </row>
    <row r="316" spans="7:10" ht="22.5" x14ac:dyDescent="0.2">
      <c r="G316" s="6" t="s">
        <v>18356</v>
      </c>
      <c r="H316" s="6" t="s">
        <v>6676</v>
      </c>
      <c r="I316" s="6" t="s">
        <v>12893</v>
      </c>
      <c r="J316" s="6" t="s">
        <v>6862</v>
      </c>
    </row>
    <row r="317" spans="7:10" ht="22.5" x14ac:dyDescent="0.2">
      <c r="G317" s="6" t="s">
        <v>18356</v>
      </c>
      <c r="H317" s="6" t="s">
        <v>6676</v>
      </c>
      <c r="I317" s="6" t="s">
        <v>12893</v>
      </c>
      <c r="J317" s="6" t="s">
        <v>12893</v>
      </c>
    </row>
    <row r="318" spans="7:10" ht="22.5" x14ac:dyDescent="0.2">
      <c r="G318" s="6" t="s">
        <v>18356</v>
      </c>
      <c r="H318" s="6" t="s">
        <v>6676</v>
      </c>
      <c r="I318" s="6" t="s">
        <v>12893</v>
      </c>
      <c r="J318" s="6" t="s">
        <v>14747</v>
      </c>
    </row>
    <row r="319" spans="7:10" ht="22.5" x14ac:dyDescent="0.2">
      <c r="G319" s="6" t="s">
        <v>18356</v>
      </c>
      <c r="H319" s="6" t="s">
        <v>6676</v>
      </c>
      <c r="I319" s="6" t="s">
        <v>868</v>
      </c>
      <c r="J319" s="6" t="s">
        <v>17486</v>
      </c>
    </row>
    <row r="320" spans="7:10" ht="22.5" x14ac:dyDescent="0.2">
      <c r="G320" s="6" t="s">
        <v>18356</v>
      </c>
      <c r="H320" s="6" t="s">
        <v>6676</v>
      </c>
      <c r="I320" s="6" t="s">
        <v>868</v>
      </c>
      <c r="J320" s="6" t="s">
        <v>2920</v>
      </c>
    </row>
    <row r="321" spans="7:10" ht="22.5" x14ac:dyDescent="0.2">
      <c r="G321" s="6" t="s">
        <v>18356</v>
      </c>
      <c r="H321" s="6" t="s">
        <v>6676</v>
      </c>
      <c r="I321" s="6" t="s">
        <v>868</v>
      </c>
      <c r="J321" s="6" t="s">
        <v>18454</v>
      </c>
    </row>
    <row r="322" spans="7:10" ht="22.5" x14ac:dyDescent="0.2">
      <c r="G322" s="6" t="s">
        <v>18356</v>
      </c>
      <c r="H322" s="6" t="s">
        <v>6676</v>
      </c>
      <c r="I322" s="6" t="s">
        <v>868</v>
      </c>
      <c r="J322" s="6" t="s">
        <v>13630</v>
      </c>
    </row>
    <row r="323" spans="7:10" ht="22.5" x14ac:dyDescent="0.2">
      <c r="G323" s="6" t="s">
        <v>18356</v>
      </c>
      <c r="H323" s="6" t="s">
        <v>6676</v>
      </c>
      <c r="I323" s="6" t="s">
        <v>868</v>
      </c>
      <c r="J323" s="6" t="s">
        <v>868</v>
      </c>
    </row>
    <row r="324" spans="7:10" x14ac:dyDescent="0.2">
      <c r="G324" s="6" t="s">
        <v>18356</v>
      </c>
      <c r="H324" s="6" t="s">
        <v>6676</v>
      </c>
      <c r="I324" s="6" t="s">
        <v>14656</v>
      </c>
      <c r="J324" s="6" t="s">
        <v>14656</v>
      </c>
    </row>
    <row r="325" spans="7:10" x14ac:dyDescent="0.2">
      <c r="G325" s="6" t="s">
        <v>18356</v>
      </c>
      <c r="H325" s="6" t="s">
        <v>6676</v>
      </c>
      <c r="I325" s="6" t="s">
        <v>2227</v>
      </c>
      <c r="J325" s="6" t="s">
        <v>3698</v>
      </c>
    </row>
    <row r="326" spans="7:10" x14ac:dyDescent="0.2">
      <c r="G326" s="6" t="s">
        <v>18356</v>
      </c>
      <c r="H326" s="6" t="s">
        <v>6676</v>
      </c>
      <c r="I326" s="6" t="s">
        <v>2227</v>
      </c>
      <c r="J326" s="6" t="s">
        <v>2227</v>
      </c>
    </row>
    <row r="327" spans="7:10" x14ac:dyDescent="0.2">
      <c r="G327" s="6" t="s">
        <v>18356</v>
      </c>
      <c r="H327" s="6" t="s">
        <v>6676</v>
      </c>
      <c r="I327" s="6" t="s">
        <v>12424</v>
      </c>
      <c r="J327" s="6" t="s">
        <v>7231</v>
      </c>
    </row>
    <row r="328" spans="7:10" x14ac:dyDescent="0.2">
      <c r="G328" s="6" t="s">
        <v>18356</v>
      </c>
      <c r="H328" s="6" t="s">
        <v>6676</v>
      </c>
      <c r="I328" s="6" t="s">
        <v>12424</v>
      </c>
      <c r="J328" s="6" t="s">
        <v>4285</v>
      </c>
    </row>
    <row r="329" spans="7:10" x14ac:dyDescent="0.2">
      <c r="G329" s="6" t="s">
        <v>18356</v>
      </c>
      <c r="H329" s="6" t="s">
        <v>6676</v>
      </c>
      <c r="I329" s="6" t="s">
        <v>12424</v>
      </c>
      <c r="J329" s="6" t="s">
        <v>6333</v>
      </c>
    </row>
    <row r="330" spans="7:10" x14ac:dyDescent="0.2">
      <c r="G330" s="6" t="s">
        <v>18356</v>
      </c>
      <c r="H330" s="6" t="s">
        <v>6676</v>
      </c>
      <c r="I330" s="6" t="s">
        <v>12424</v>
      </c>
      <c r="J330" s="6" t="s">
        <v>12424</v>
      </c>
    </row>
    <row r="331" spans="7:10" x14ac:dyDescent="0.2">
      <c r="G331" s="6" t="s">
        <v>18356</v>
      </c>
      <c r="H331" s="6" t="s">
        <v>6676</v>
      </c>
      <c r="I331" s="6" t="s">
        <v>11182</v>
      </c>
      <c r="J331" s="6" t="s">
        <v>4435</v>
      </c>
    </row>
    <row r="332" spans="7:10" x14ac:dyDescent="0.2">
      <c r="G332" s="6" t="s">
        <v>18356</v>
      </c>
      <c r="H332" s="6" t="s">
        <v>6676</v>
      </c>
      <c r="I332" s="6" t="s">
        <v>11182</v>
      </c>
      <c r="J332" s="6" t="s">
        <v>11642</v>
      </c>
    </row>
    <row r="333" spans="7:10" x14ac:dyDescent="0.2">
      <c r="G333" s="6" t="s">
        <v>18356</v>
      </c>
      <c r="H333" s="6" t="s">
        <v>6676</v>
      </c>
      <c r="I333" s="6" t="s">
        <v>11182</v>
      </c>
      <c r="J333" s="6" t="s">
        <v>16934</v>
      </c>
    </row>
    <row r="334" spans="7:10" x14ac:dyDescent="0.2">
      <c r="G334" s="6" t="s">
        <v>18356</v>
      </c>
      <c r="H334" s="6" t="s">
        <v>6676</v>
      </c>
      <c r="I334" s="6" t="s">
        <v>11182</v>
      </c>
      <c r="J334" s="6" t="s">
        <v>11182</v>
      </c>
    </row>
    <row r="335" spans="7:10" x14ac:dyDescent="0.2">
      <c r="G335" s="6" t="s">
        <v>18356</v>
      </c>
      <c r="H335" s="6" t="s">
        <v>5155</v>
      </c>
      <c r="I335" s="6" t="s">
        <v>9105</v>
      </c>
      <c r="J335" s="6" t="s">
        <v>9105</v>
      </c>
    </row>
    <row r="336" spans="7:10" x14ac:dyDescent="0.2">
      <c r="G336" s="6" t="s">
        <v>18356</v>
      </c>
      <c r="H336" s="6" t="s">
        <v>5155</v>
      </c>
      <c r="I336" s="6" t="s">
        <v>9105</v>
      </c>
      <c r="J336" s="6" t="s">
        <v>12603</v>
      </c>
    </row>
    <row r="337" spans="7:10" x14ac:dyDescent="0.2">
      <c r="G337" s="6" t="s">
        <v>18356</v>
      </c>
      <c r="H337" s="6" t="s">
        <v>5155</v>
      </c>
      <c r="I337" s="6" t="s">
        <v>9105</v>
      </c>
      <c r="J337" s="6" t="s">
        <v>14361</v>
      </c>
    </row>
    <row r="338" spans="7:10" x14ac:dyDescent="0.2">
      <c r="G338" s="6" t="s">
        <v>18356</v>
      </c>
      <c r="H338" s="6" t="s">
        <v>5155</v>
      </c>
      <c r="I338" s="6" t="s">
        <v>9105</v>
      </c>
      <c r="J338" s="6" t="s">
        <v>12417</v>
      </c>
    </row>
    <row r="339" spans="7:10" x14ac:dyDescent="0.2">
      <c r="G339" s="6" t="s">
        <v>18356</v>
      </c>
      <c r="H339" s="6" t="s">
        <v>5155</v>
      </c>
      <c r="I339" s="6" t="s">
        <v>9105</v>
      </c>
      <c r="J339" s="6" t="s">
        <v>16457</v>
      </c>
    </row>
    <row r="340" spans="7:10" x14ac:dyDescent="0.2">
      <c r="G340" s="6" t="s">
        <v>18356</v>
      </c>
      <c r="H340" s="6" t="s">
        <v>5155</v>
      </c>
      <c r="I340" s="6" t="s">
        <v>9105</v>
      </c>
      <c r="J340" s="6" t="s">
        <v>4889</v>
      </c>
    </row>
    <row r="341" spans="7:10" x14ac:dyDescent="0.2">
      <c r="G341" s="6" t="s">
        <v>18356</v>
      </c>
      <c r="H341" s="6" t="s">
        <v>5155</v>
      </c>
      <c r="I341" s="6" t="s">
        <v>9105</v>
      </c>
      <c r="J341" s="6" t="s">
        <v>16704</v>
      </c>
    </row>
    <row r="342" spans="7:10" x14ac:dyDescent="0.2">
      <c r="G342" s="6" t="s">
        <v>18356</v>
      </c>
      <c r="H342" s="6" t="s">
        <v>5155</v>
      </c>
      <c r="I342" s="6" t="s">
        <v>9105</v>
      </c>
      <c r="J342" s="6" t="s">
        <v>16649</v>
      </c>
    </row>
    <row r="343" spans="7:10" x14ac:dyDescent="0.2">
      <c r="G343" s="6" t="s">
        <v>18356</v>
      </c>
      <c r="H343" s="6" t="s">
        <v>5155</v>
      </c>
      <c r="I343" s="6" t="s">
        <v>9105</v>
      </c>
      <c r="J343" s="6" t="s">
        <v>6291</v>
      </c>
    </row>
    <row r="344" spans="7:10" x14ac:dyDescent="0.2">
      <c r="G344" s="6" t="s">
        <v>18356</v>
      </c>
      <c r="H344" s="6" t="s">
        <v>5155</v>
      </c>
      <c r="I344" s="6" t="s">
        <v>9105</v>
      </c>
      <c r="J344" s="6" t="s">
        <v>18425</v>
      </c>
    </row>
    <row r="345" spans="7:10" x14ac:dyDescent="0.2">
      <c r="G345" s="6" t="s">
        <v>18356</v>
      </c>
      <c r="H345" s="6" t="s">
        <v>5155</v>
      </c>
      <c r="I345" s="6" t="s">
        <v>15525</v>
      </c>
      <c r="J345" s="6" t="s">
        <v>15525</v>
      </c>
    </row>
    <row r="346" spans="7:10" x14ac:dyDescent="0.2">
      <c r="G346" s="6" t="s">
        <v>18356</v>
      </c>
      <c r="H346" s="6" t="s">
        <v>5155</v>
      </c>
      <c r="I346" s="6" t="s">
        <v>15525</v>
      </c>
      <c r="J346" s="6" t="s">
        <v>7341</v>
      </c>
    </row>
    <row r="347" spans="7:10" x14ac:dyDescent="0.2">
      <c r="G347" s="6" t="s">
        <v>18356</v>
      </c>
      <c r="H347" s="6" t="s">
        <v>5155</v>
      </c>
      <c r="I347" s="6" t="s">
        <v>15525</v>
      </c>
      <c r="J347" s="6" t="s">
        <v>878</v>
      </c>
    </row>
    <row r="348" spans="7:10" x14ac:dyDescent="0.2">
      <c r="G348" s="6" t="s">
        <v>18356</v>
      </c>
      <c r="H348" s="6" t="s">
        <v>15162</v>
      </c>
      <c r="I348" s="6" t="s">
        <v>7943</v>
      </c>
      <c r="J348" s="6" t="s">
        <v>7943</v>
      </c>
    </row>
    <row r="349" spans="7:10" x14ac:dyDescent="0.2">
      <c r="G349" s="6" t="s">
        <v>18356</v>
      </c>
      <c r="H349" s="6" t="s">
        <v>15162</v>
      </c>
      <c r="I349" s="6" t="s">
        <v>7943</v>
      </c>
      <c r="J349" s="6" t="s">
        <v>5864</v>
      </c>
    </row>
    <row r="350" spans="7:10" ht="22.5" x14ac:dyDescent="0.2">
      <c r="G350" s="6" t="s">
        <v>18356</v>
      </c>
      <c r="H350" s="6" t="s">
        <v>15162</v>
      </c>
      <c r="I350" s="6" t="s">
        <v>17638</v>
      </c>
      <c r="J350" s="6" t="s">
        <v>12242</v>
      </c>
    </row>
    <row r="351" spans="7:10" ht="22.5" x14ac:dyDescent="0.2">
      <c r="G351" s="6" t="s">
        <v>18356</v>
      </c>
      <c r="H351" s="6" t="s">
        <v>15162</v>
      </c>
      <c r="I351" s="6" t="s">
        <v>17638</v>
      </c>
      <c r="J351" s="6" t="s">
        <v>17638</v>
      </c>
    </row>
    <row r="352" spans="7:10" x14ac:dyDescent="0.2">
      <c r="G352" s="6" t="s">
        <v>18356</v>
      </c>
      <c r="H352" s="6" t="s">
        <v>15162</v>
      </c>
      <c r="I352" s="6" t="s">
        <v>16187</v>
      </c>
      <c r="J352" s="6" t="s">
        <v>16187</v>
      </c>
    </row>
    <row r="353" spans="7:10" ht="22.5" x14ac:dyDescent="0.2">
      <c r="G353" s="6" t="s">
        <v>18356</v>
      </c>
      <c r="H353" s="6" t="s">
        <v>15162</v>
      </c>
      <c r="I353" s="6" t="s">
        <v>12500</v>
      </c>
      <c r="J353" s="6" t="s">
        <v>12500</v>
      </c>
    </row>
    <row r="354" spans="7:10" x14ac:dyDescent="0.2">
      <c r="G354" s="6" t="s">
        <v>18356</v>
      </c>
      <c r="H354" s="6" t="s">
        <v>15162</v>
      </c>
      <c r="I354" s="6" t="s">
        <v>15162</v>
      </c>
      <c r="J354" s="6" t="s">
        <v>10743</v>
      </c>
    </row>
    <row r="355" spans="7:10" x14ac:dyDescent="0.2">
      <c r="G355" s="6" t="s">
        <v>18356</v>
      </c>
      <c r="H355" s="6" t="s">
        <v>15162</v>
      </c>
      <c r="I355" s="6" t="s">
        <v>15162</v>
      </c>
      <c r="J355" s="6" t="s">
        <v>15162</v>
      </c>
    </row>
    <row r="356" spans="7:10" ht="22.5" x14ac:dyDescent="0.2">
      <c r="G356" s="6" t="s">
        <v>18356</v>
      </c>
      <c r="H356" s="6" t="s">
        <v>15162</v>
      </c>
      <c r="I356" s="6" t="s">
        <v>15626</v>
      </c>
      <c r="J356" s="6" t="s">
        <v>15626</v>
      </c>
    </row>
    <row r="357" spans="7:10" x14ac:dyDescent="0.2">
      <c r="G357" s="6" t="s">
        <v>18356</v>
      </c>
      <c r="H357" s="6" t="s">
        <v>15162</v>
      </c>
      <c r="I357" s="6" t="s">
        <v>18275</v>
      </c>
      <c r="J357" s="6" t="s">
        <v>11487</v>
      </c>
    </row>
    <row r="358" spans="7:10" x14ac:dyDescent="0.2">
      <c r="G358" s="6" t="s">
        <v>18356</v>
      </c>
      <c r="H358" s="6" t="s">
        <v>15162</v>
      </c>
      <c r="I358" s="6" t="s">
        <v>18275</v>
      </c>
      <c r="J358" s="6" t="s">
        <v>2654</v>
      </c>
    </row>
    <row r="359" spans="7:10" x14ac:dyDescent="0.2">
      <c r="G359" s="6" t="s">
        <v>18356</v>
      </c>
      <c r="H359" s="6" t="s">
        <v>15162</v>
      </c>
      <c r="I359" s="6" t="s">
        <v>18275</v>
      </c>
      <c r="J359" s="6" t="s">
        <v>3569</v>
      </c>
    </row>
    <row r="360" spans="7:10" x14ac:dyDescent="0.2">
      <c r="G360" s="6" t="s">
        <v>18356</v>
      </c>
      <c r="H360" s="6" t="s">
        <v>15162</v>
      </c>
      <c r="I360" s="6" t="s">
        <v>18275</v>
      </c>
      <c r="J360" s="6" t="s">
        <v>18275</v>
      </c>
    </row>
    <row r="361" spans="7:10" x14ac:dyDescent="0.2">
      <c r="G361" s="6" t="s">
        <v>18356</v>
      </c>
      <c r="H361" s="6" t="s">
        <v>15162</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9567</v>
      </c>
      <c r="J363" s="6" t="s">
        <v>9567</v>
      </c>
    </row>
    <row r="364" spans="7:10" ht="22.5" x14ac:dyDescent="0.2">
      <c r="G364" s="6" t="s">
        <v>18356</v>
      </c>
      <c r="H364" s="6" t="s">
        <v>2170</v>
      </c>
      <c r="I364" s="6" t="s">
        <v>2170</v>
      </c>
      <c r="J364" s="6" t="s">
        <v>9701</v>
      </c>
    </row>
    <row r="365" spans="7:10" ht="22.5" x14ac:dyDescent="0.2">
      <c r="G365" s="6" t="s">
        <v>18356</v>
      </c>
      <c r="H365" s="6" t="s">
        <v>2170</v>
      </c>
      <c r="I365" s="6" t="s">
        <v>2170</v>
      </c>
      <c r="J365" s="6" t="s">
        <v>11011</v>
      </c>
    </row>
    <row r="366" spans="7:10" ht="22.5" x14ac:dyDescent="0.2">
      <c r="G366" s="6" t="s">
        <v>18356</v>
      </c>
      <c r="H366" s="6" t="s">
        <v>2170</v>
      </c>
      <c r="I366" s="6" t="s">
        <v>2170</v>
      </c>
      <c r="J366" s="6" t="s">
        <v>5442</v>
      </c>
    </row>
    <row r="367" spans="7:10" ht="22.5" x14ac:dyDescent="0.2">
      <c r="G367" s="6" t="s">
        <v>18356</v>
      </c>
      <c r="H367" s="6" t="s">
        <v>2170</v>
      </c>
      <c r="I367" s="6" t="s">
        <v>2170</v>
      </c>
      <c r="J367" s="6" t="s">
        <v>14783</v>
      </c>
    </row>
    <row r="368" spans="7:10" ht="22.5" x14ac:dyDescent="0.2">
      <c r="G368" s="6" t="s">
        <v>18356</v>
      </c>
      <c r="H368" s="6" t="s">
        <v>2170</v>
      </c>
      <c r="I368" s="6" t="s">
        <v>2170</v>
      </c>
      <c r="J368" s="6" t="s">
        <v>2170</v>
      </c>
    </row>
    <row r="369" spans="7:10" x14ac:dyDescent="0.2">
      <c r="G369" s="6" t="s">
        <v>17540</v>
      </c>
      <c r="H369" s="6" t="s">
        <v>10726</v>
      </c>
      <c r="I369" s="6" t="s">
        <v>17681</v>
      </c>
      <c r="J369" s="6" t="s">
        <v>6372</v>
      </c>
    </row>
    <row r="370" spans="7:10" x14ac:dyDescent="0.2">
      <c r="G370" s="6" t="s">
        <v>17540</v>
      </c>
      <c r="H370" s="6" t="s">
        <v>10726</v>
      </c>
      <c r="I370" s="6" t="s">
        <v>17681</v>
      </c>
      <c r="J370" s="6" t="s">
        <v>1282</v>
      </c>
    </row>
    <row r="371" spans="7:10" x14ac:dyDescent="0.2">
      <c r="G371" s="6" t="s">
        <v>17540</v>
      </c>
      <c r="H371" s="6" t="s">
        <v>10726</v>
      </c>
      <c r="I371" s="6" t="s">
        <v>17681</v>
      </c>
      <c r="J371" s="6" t="s">
        <v>17681</v>
      </c>
    </row>
    <row r="372" spans="7:10" ht="22.5" x14ac:dyDescent="0.2">
      <c r="G372" s="6" t="s">
        <v>17540</v>
      </c>
      <c r="H372" s="6" t="s">
        <v>10726</v>
      </c>
      <c r="I372" s="6" t="s">
        <v>18074</v>
      </c>
      <c r="J372" s="6" t="s">
        <v>11791</v>
      </c>
    </row>
    <row r="373" spans="7:10" ht="22.5" x14ac:dyDescent="0.2">
      <c r="G373" s="6" t="s">
        <v>17540</v>
      </c>
      <c r="H373" s="6" t="s">
        <v>10726</v>
      </c>
      <c r="I373" s="6" t="s">
        <v>18074</v>
      </c>
      <c r="J373" s="6" t="s">
        <v>18074</v>
      </c>
    </row>
    <row r="374" spans="7:10" ht="22.5" x14ac:dyDescent="0.2">
      <c r="G374" s="6" t="s">
        <v>17540</v>
      </c>
      <c r="H374" s="6" t="s">
        <v>10726</v>
      </c>
      <c r="I374" s="6" t="s">
        <v>18074</v>
      </c>
      <c r="J374" s="6" t="s">
        <v>3949</v>
      </c>
    </row>
    <row r="375" spans="7:10" ht="22.5" x14ac:dyDescent="0.2">
      <c r="G375" s="6" t="s">
        <v>17540</v>
      </c>
      <c r="H375" s="6" t="s">
        <v>10726</v>
      </c>
      <c r="I375" s="6" t="s">
        <v>18074</v>
      </c>
      <c r="J375" s="6" t="s">
        <v>10889</v>
      </c>
    </row>
    <row r="376" spans="7:10" ht="22.5" x14ac:dyDescent="0.2">
      <c r="G376" s="6" t="s">
        <v>17540</v>
      </c>
      <c r="H376" s="6" t="s">
        <v>628</v>
      </c>
      <c r="I376" s="6" t="s">
        <v>12144</v>
      </c>
      <c r="J376" s="6" t="s">
        <v>6995</v>
      </c>
    </row>
    <row r="377" spans="7:10" ht="22.5" x14ac:dyDescent="0.2">
      <c r="G377" s="6" t="s">
        <v>17540</v>
      </c>
      <c r="H377" s="6" t="s">
        <v>628</v>
      </c>
      <c r="I377" s="6" t="s">
        <v>12144</v>
      </c>
      <c r="J377" s="6" t="s">
        <v>9387</v>
      </c>
    </row>
    <row r="378" spans="7:10" ht="22.5" x14ac:dyDescent="0.2">
      <c r="G378" s="6" t="s">
        <v>17540</v>
      </c>
      <c r="H378" s="6" t="s">
        <v>628</v>
      </c>
      <c r="I378" s="6" t="s">
        <v>12144</v>
      </c>
      <c r="J378" s="6" t="s">
        <v>12144</v>
      </c>
    </row>
    <row r="379" spans="7:10" ht="22.5" x14ac:dyDescent="0.2">
      <c r="G379" s="6" t="s">
        <v>17540</v>
      </c>
      <c r="H379" s="6" t="s">
        <v>628</v>
      </c>
      <c r="I379" s="6" t="s">
        <v>12144</v>
      </c>
      <c r="J379" s="6" t="s">
        <v>8301</v>
      </c>
    </row>
    <row r="380" spans="7:10" ht="22.5" x14ac:dyDescent="0.2">
      <c r="G380" s="6" t="s">
        <v>17540</v>
      </c>
      <c r="H380" s="6" t="s">
        <v>628</v>
      </c>
      <c r="I380" s="6" t="s">
        <v>3958</v>
      </c>
      <c r="J380" s="6" t="s">
        <v>7704</v>
      </c>
    </row>
    <row r="381" spans="7:10" ht="22.5" x14ac:dyDescent="0.2">
      <c r="G381" s="6" t="s">
        <v>17540</v>
      </c>
      <c r="H381" s="6" t="s">
        <v>628</v>
      </c>
      <c r="I381" s="6" t="s">
        <v>3958</v>
      </c>
      <c r="J381" s="6" t="s">
        <v>10104</v>
      </c>
    </row>
    <row r="382" spans="7:10" ht="22.5" x14ac:dyDescent="0.2">
      <c r="G382" s="6" t="s">
        <v>17540</v>
      </c>
      <c r="H382" s="6" t="s">
        <v>628</v>
      </c>
      <c r="I382" s="6" t="s">
        <v>3958</v>
      </c>
      <c r="J382" s="6" t="s">
        <v>3958</v>
      </c>
    </row>
    <row r="383" spans="7:10" x14ac:dyDescent="0.2">
      <c r="G383" s="6" t="s">
        <v>17540</v>
      </c>
      <c r="H383" s="6" t="s">
        <v>7760</v>
      </c>
      <c r="I383" s="6" t="s">
        <v>3619</v>
      </c>
      <c r="J383" s="6" t="s">
        <v>3619</v>
      </c>
    </row>
    <row r="384" spans="7:10" x14ac:dyDescent="0.2">
      <c r="G384" s="6" t="s">
        <v>17540</v>
      </c>
      <c r="H384" s="6" t="s">
        <v>7760</v>
      </c>
      <c r="I384" s="6" t="s">
        <v>7760</v>
      </c>
      <c r="J384" s="6" t="s">
        <v>1667</v>
      </c>
    </row>
    <row r="385" spans="7:10" x14ac:dyDescent="0.2">
      <c r="G385" s="6" t="s">
        <v>17540</v>
      </c>
      <c r="H385" s="6" t="s">
        <v>7760</v>
      </c>
      <c r="I385" s="6" t="s">
        <v>7760</v>
      </c>
      <c r="J385" s="6" t="s">
        <v>7760</v>
      </c>
    </row>
    <row r="386" spans="7:10" x14ac:dyDescent="0.2">
      <c r="G386" s="6" t="s">
        <v>17540</v>
      </c>
      <c r="H386" s="6" t="s">
        <v>7760</v>
      </c>
      <c r="I386" s="6" t="s">
        <v>2679</v>
      </c>
      <c r="J386" s="6" t="s">
        <v>11494</v>
      </c>
    </row>
    <row r="387" spans="7:10" x14ac:dyDescent="0.2">
      <c r="G387" s="6" t="s">
        <v>17540</v>
      </c>
      <c r="H387" s="6" t="s">
        <v>7760</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 sqref="B1:B18298"/>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15645</v>
      </c>
    </row>
    <row r="3" spans="1:2" x14ac:dyDescent="0.25">
      <c r="A3" s="62">
        <v>10101504</v>
      </c>
      <c r="B3" s="63" t="s">
        <v>6214</v>
      </c>
    </row>
    <row r="4" spans="1:2" x14ac:dyDescent="0.25">
      <c r="A4" s="62">
        <v>10101505</v>
      </c>
      <c r="B4" s="63" t="s">
        <v>6083</v>
      </c>
    </row>
    <row r="5" spans="1:2" x14ac:dyDescent="0.25">
      <c r="A5" s="62">
        <v>10101506</v>
      </c>
      <c r="B5" s="63" t="s">
        <v>12254</v>
      </c>
    </row>
    <row r="6" spans="1:2" x14ac:dyDescent="0.25">
      <c r="A6" s="62">
        <v>10101507</v>
      </c>
      <c r="B6" s="63" t="s">
        <v>10587</v>
      </c>
    </row>
    <row r="7" spans="1:2" x14ac:dyDescent="0.25">
      <c r="A7" s="62">
        <v>10101508</v>
      </c>
      <c r="B7" s="63" t="s">
        <v>3873</v>
      </c>
    </row>
    <row r="8" spans="1:2" x14ac:dyDescent="0.25">
      <c r="A8" s="62">
        <v>10101509</v>
      </c>
      <c r="B8" s="63" t="s">
        <v>8395</v>
      </c>
    </row>
    <row r="9" spans="1:2" x14ac:dyDescent="0.25">
      <c r="A9" s="62">
        <v>10101510</v>
      </c>
      <c r="B9" s="63" t="s">
        <v>3910</v>
      </c>
    </row>
    <row r="10" spans="1:2" x14ac:dyDescent="0.25">
      <c r="A10" s="62">
        <v>10101511</v>
      </c>
      <c r="B10" s="63" t="s">
        <v>957</v>
      </c>
    </row>
    <row r="11" spans="1:2" x14ac:dyDescent="0.25">
      <c r="A11" s="62">
        <v>10101512</v>
      </c>
      <c r="B11" s="63" t="s">
        <v>9958</v>
      </c>
    </row>
    <row r="12" spans="1:2" x14ac:dyDescent="0.25">
      <c r="A12" s="62">
        <v>10101513</v>
      </c>
      <c r="B12" s="63" t="s">
        <v>5968</v>
      </c>
    </row>
    <row r="13" spans="1:2" x14ac:dyDescent="0.25">
      <c r="A13" s="62">
        <v>10101514</v>
      </c>
      <c r="B13" s="63" t="s">
        <v>15766</v>
      </c>
    </row>
    <row r="14" spans="1:2" x14ac:dyDescent="0.25">
      <c r="A14" s="62">
        <v>10101515</v>
      </c>
      <c r="B14" s="63" t="s">
        <v>5986</v>
      </c>
    </row>
    <row r="15" spans="1:2" x14ac:dyDescent="0.25">
      <c r="A15" s="62">
        <v>10101516</v>
      </c>
      <c r="B15" s="63" t="s">
        <v>6568</v>
      </c>
    </row>
    <row r="16" spans="1:2" x14ac:dyDescent="0.25">
      <c r="A16" s="62">
        <v>10101517</v>
      </c>
      <c r="B16" s="63" t="s">
        <v>13661</v>
      </c>
    </row>
    <row r="17" spans="1:2" x14ac:dyDescent="0.25">
      <c r="A17" s="62">
        <v>10101601</v>
      </c>
      <c r="B17" s="63" t="s">
        <v>5546</v>
      </c>
    </row>
    <row r="18" spans="1:2" x14ac:dyDescent="0.25">
      <c r="A18" s="62">
        <v>10101602</v>
      </c>
      <c r="B18" s="63" t="s">
        <v>8488</v>
      </c>
    </row>
    <row r="19" spans="1:2" x14ac:dyDescent="0.25">
      <c r="A19" s="62">
        <v>10101603</v>
      </c>
      <c r="B19" s="63" t="s">
        <v>12684</v>
      </c>
    </row>
    <row r="20" spans="1:2" x14ac:dyDescent="0.25">
      <c r="A20" s="62">
        <v>10101604</v>
      </c>
      <c r="B20" s="63" t="s">
        <v>9169</v>
      </c>
    </row>
    <row r="21" spans="1:2" x14ac:dyDescent="0.25">
      <c r="A21" s="62">
        <v>10101605</v>
      </c>
      <c r="B21" s="63" t="s">
        <v>5907</v>
      </c>
    </row>
    <row r="22" spans="1:2" x14ac:dyDescent="0.25">
      <c r="A22" s="62">
        <v>10101701</v>
      </c>
      <c r="B22" s="63" t="s">
        <v>964</v>
      </c>
    </row>
    <row r="23" spans="1:2" x14ac:dyDescent="0.25">
      <c r="A23" s="62">
        <v>10101702</v>
      </c>
      <c r="B23" s="63" t="s">
        <v>6479</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15718</v>
      </c>
    </row>
    <row r="28" spans="1:2" x14ac:dyDescent="0.25">
      <c r="A28" s="62">
        <v>10101802</v>
      </c>
      <c r="B28" s="63" t="s">
        <v>14220</v>
      </c>
    </row>
    <row r="29" spans="1:2" x14ac:dyDescent="0.25">
      <c r="A29" s="62">
        <v>10101803</v>
      </c>
      <c r="B29" s="63" t="s">
        <v>14684</v>
      </c>
    </row>
    <row r="30" spans="1:2" x14ac:dyDescent="0.25">
      <c r="A30" s="62">
        <v>10101804</v>
      </c>
      <c r="B30" s="63" t="s">
        <v>16490</v>
      </c>
    </row>
    <row r="31" spans="1:2" x14ac:dyDescent="0.25">
      <c r="A31" s="62">
        <v>10101805</v>
      </c>
      <c r="B31" s="63" t="s">
        <v>7783</v>
      </c>
    </row>
    <row r="32" spans="1:2" x14ac:dyDescent="0.25">
      <c r="A32" s="62">
        <v>10101806</v>
      </c>
      <c r="B32" s="63" t="s">
        <v>15540</v>
      </c>
    </row>
    <row r="33" spans="1:2" x14ac:dyDescent="0.25">
      <c r="A33" s="62">
        <v>10101807</v>
      </c>
      <c r="B33" s="63" t="s">
        <v>10741</v>
      </c>
    </row>
    <row r="34" spans="1:2" x14ac:dyDescent="0.25">
      <c r="A34" s="62">
        <v>10101808</v>
      </c>
      <c r="B34" s="63" t="s">
        <v>7437</v>
      </c>
    </row>
    <row r="35" spans="1:2" x14ac:dyDescent="0.25">
      <c r="A35" s="62">
        <v>10101901</v>
      </c>
      <c r="B35" s="63" t="s">
        <v>10158</v>
      </c>
    </row>
    <row r="36" spans="1:2" x14ac:dyDescent="0.25">
      <c r="A36" s="62">
        <v>10101902</v>
      </c>
      <c r="B36" s="63" t="s">
        <v>14170</v>
      </c>
    </row>
    <row r="37" spans="1:2" x14ac:dyDescent="0.25">
      <c r="A37" s="62">
        <v>10101903</v>
      </c>
      <c r="B37" s="63" t="s">
        <v>8349</v>
      </c>
    </row>
    <row r="38" spans="1:2" x14ac:dyDescent="0.25">
      <c r="A38" s="62">
        <v>10101904</v>
      </c>
      <c r="B38" s="63" t="s">
        <v>16406</v>
      </c>
    </row>
    <row r="39" spans="1:2" x14ac:dyDescent="0.25">
      <c r="A39" s="62">
        <v>10102001</v>
      </c>
      <c r="B39" s="63" t="s">
        <v>9779</v>
      </c>
    </row>
    <row r="40" spans="1:2" x14ac:dyDescent="0.25">
      <c r="A40" s="62">
        <v>10102002</v>
      </c>
      <c r="B40" s="63" t="s">
        <v>4570</v>
      </c>
    </row>
    <row r="41" spans="1:2" x14ac:dyDescent="0.25">
      <c r="A41" s="62">
        <v>10111301</v>
      </c>
      <c r="B41" s="63" t="s">
        <v>17401</v>
      </c>
    </row>
    <row r="42" spans="1:2" x14ac:dyDescent="0.25">
      <c r="A42" s="62">
        <v>10111302</v>
      </c>
      <c r="B42" s="63" t="s">
        <v>17112</v>
      </c>
    </row>
    <row r="43" spans="1:2" x14ac:dyDescent="0.25">
      <c r="A43" s="62">
        <v>10111303</v>
      </c>
      <c r="B43" s="63" t="s">
        <v>12218</v>
      </c>
    </row>
    <row r="44" spans="1:2" x14ac:dyDescent="0.25">
      <c r="A44" s="62">
        <v>10111304</v>
      </c>
      <c r="B44" s="63" t="s">
        <v>7707</v>
      </c>
    </row>
    <row r="45" spans="1:2" x14ac:dyDescent="0.25">
      <c r="A45" s="62">
        <v>10111305</v>
      </c>
      <c r="B45" s="63" t="s">
        <v>16783</v>
      </c>
    </row>
    <row r="46" spans="1:2" x14ac:dyDescent="0.25">
      <c r="A46" s="62">
        <v>10111306</v>
      </c>
      <c r="B46" s="63" t="s">
        <v>18291</v>
      </c>
    </row>
    <row r="47" spans="1:2" x14ac:dyDescent="0.25">
      <c r="A47" s="62">
        <v>10111307</v>
      </c>
      <c r="B47" s="63" t="s">
        <v>11509</v>
      </c>
    </row>
    <row r="48" spans="1:2" x14ac:dyDescent="0.25">
      <c r="A48" s="62">
        <v>10121501</v>
      </c>
      <c r="B48" s="63" t="s">
        <v>6278</v>
      </c>
    </row>
    <row r="49" spans="1:2" x14ac:dyDescent="0.25">
      <c r="A49" s="62">
        <v>10121502</v>
      </c>
      <c r="B49" s="63" t="s">
        <v>16359</v>
      </c>
    </row>
    <row r="50" spans="1:2" x14ac:dyDescent="0.25">
      <c r="A50" s="62">
        <v>10121503</v>
      </c>
      <c r="B50" s="63" t="s">
        <v>816</v>
      </c>
    </row>
    <row r="51" spans="1:2" x14ac:dyDescent="0.25">
      <c r="A51" s="62">
        <v>10121504</v>
      </c>
      <c r="B51" s="63" t="s">
        <v>18563</v>
      </c>
    </row>
    <row r="52" spans="1:2" x14ac:dyDescent="0.25">
      <c r="A52" s="62">
        <v>10121505</v>
      </c>
      <c r="B52" s="63" t="s">
        <v>5606</v>
      </c>
    </row>
    <row r="53" spans="1:2" x14ac:dyDescent="0.25">
      <c r="A53" s="62">
        <v>10121506</v>
      </c>
      <c r="B53" s="63" t="s">
        <v>10765</v>
      </c>
    </row>
    <row r="54" spans="1:2" x14ac:dyDescent="0.25">
      <c r="A54" s="62">
        <v>10121601</v>
      </c>
      <c r="B54" s="63" t="s">
        <v>11262</v>
      </c>
    </row>
    <row r="55" spans="1:2" x14ac:dyDescent="0.25">
      <c r="A55" s="62">
        <v>10121602</v>
      </c>
      <c r="B55" s="63" t="s">
        <v>10830</v>
      </c>
    </row>
    <row r="56" spans="1:2" x14ac:dyDescent="0.25">
      <c r="A56" s="62">
        <v>10121603</v>
      </c>
      <c r="B56" s="63" t="s">
        <v>15846</v>
      </c>
    </row>
    <row r="57" spans="1:2" x14ac:dyDescent="0.25">
      <c r="A57" s="62">
        <v>10121604</v>
      </c>
      <c r="B57" s="63" t="s">
        <v>14705</v>
      </c>
    </row>
    <row r="58" spans="1:2" x14ac:dyDescent="0.25">
      <c r="A58" s="62">
        <v>10121701</v>
      </c>
      <c r="B58" s="63" t="s">
        <v>13994</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11436</v>
      </c>
    </row>
    <row r="64" spans="1:2" x14ac:dyDescent="0.25">
      <c r="A64" s="62">
        <v>10121804</v>
      </c>
      <c r="B64" s="63" t="s">
        <v>3463</v>
      </c>
    </row>
    <row r="65" spans="1:2" x14ac:dyDescent="0.25">
      <c r="A65" s="62">
        <v>10121805</v>
      </c>
      <c r="B65" s="63" t="s">
        <v>12716</v>
      </c>
    </row>
    <row r="66" spans="1:2" x14ac:dyDescent="0.25">
      <c r="A66" s="62">
        <v>10121806</v>
      </c>
      <c r="B66" s="63" t="s">
        <v>3231</v>
      </c>
    </row>
    <row r="67" spans="1:2" x14ac:dyDescent="0.25">
      <c r="A67" s="62">
        <v>10121901</v>
      </c>
      <c r="B67" s="63" t="s">
        <v>7686</v>
      </c>
    </row>
    <row r="68" spans="1:2" x14ac:dyDescent="0.25">
      <c r="A68" s="62">
        <v>10122001</v>
      </c>
      <c r="B68" s="63" t="s">
        <v>4466</v>
      </c>
    </row>
    <row r="69" spans="1:2" x14ac:dyDescent="0.25">
      <c r="A69" s="62">
        <v>10122002</v>
      </c>
      <c r="B69" s="63" t="s">
        <v>6422</v>
      </c>
    </row>
    <row r="70" spans="1:2" x14ac:dyDescent="0.25">
      <c r="A70" s="62">
        <v>10122003</v>
      </c>
      <c r="B70" s="63" t="s">
        <v>961</v>
      </c>
    </row>
    <row r="71" spans="1:2" x14ac:dyDescent="0.25">
      <c r="A71" s="62">
        <v>10122101</v>
      </c>
      <c r="B71" s="63" t="s">
        <v>108</v>
      </c>
    </row>
    <row r="72" spans="1:2" x14ac:dyDescent="0.25">
      <c r="A72" s="62">
        <v>10122102</v>
      </c>
      <c r="B72" s="63" t="s">
        <v>10511</v>
      </c>
    </row>
    <row r="73" spans="1:2" x14ac:dyDescent="0.25">
      <c r="A73" s="62">
        <v>10122103</v>
      </c>
      <c r="B73" s="63" t="s">
        <v>1073</v>
      </c>
    </row>
    <row r="74" spans="1:2" x14ac:dyDescent="0.25">
      <c r="A74" s="62">
        <v>10131506</v>
      </c>
      <c r="B74" s="63" t="s">
        <v>11513</v>
      </c>
    </row>
    <row r="75" spans="1:2" x14ac:dyDescent="0.25">
      <c r="A75" s="62">
        <v>10131507</v>
      </c>
      <c r="B75" s="63" t="s">
        <v>5747</v>
      </c>
    </row>
    <row r="76" spans="1:2" x14ac:dyDescent="0.25">
      <c r="A76" s="62">
        <v>10131508</v>
      </c>
      <c r="B76" s="63" t="s">
        <v>2069</v>
      </c>
    </row>
    <row r="77" spans="1:2" x14ac:dyDescent="0.25">
      <c r="A77" s="62">
        <v>10131601</v>
      </c>
      <c r="B77" s="63" t="s">
        <v>5440</v>
      </c>
    </row>
    <row r="78" spans="1:2" x14ac:dyDescent="0.25">
      <c r="A78" s="62">
        <v>10131602</v>
      </c>
      <c r="B78" s="63" t="s">
        <v>5661</v>
      </c>
    </row>
    <row r="79" spans="1:2" x14ac:dyDescent="0.25">
      <c r="A79" s="62">
        <v>10131603</v>
      </c>
      <c r="B79" s="63" t="s">
        <v>4539</v>
      </c>
    </row>
    <row r="80" spans="1:2" x14ac:dyDescent="0.25">
      <c r="A80" s="62">
        <v>10131604</v>
      </c>
      <c r="B80" s="63" t="s">
        <v>16580</v>
      </c>
    </row>
    <row r="81" spans="1:2" x14ac:dyDescent="0.25">
      <c r="A81" s="62">
        <v>10131701</v>
      </c>
      <c r="B81" s="63" t="s">
        <v>7143</v>
      </c>
    </row>
    <row r="82" spans="1:2" x14ac:dyDescent="0.25">
      <c r="A82" s="62">
        <v>10131702</v>
      </c>
      <c r="B82" s="63" t="s">
        <v>6703</v>
      </c>
    </row>
    <row r="83" spans="1:2" x14ac:dyDescent="0.25">
      <c r="A83" s="62">
        <v>10141501</v>
      </c>
      <c r="B83" s="63" t="s">
        <v>14956</v>
      </c>
    </row>
    <row r="84" spans="1:2" x14ac:dyDescent="0.25">
      <c r="A84" s="62">
        <v>10141502</v>
      </c>
      <c r="B84" s="63" t="s">
        <v>1078</v>
      </c>
    </row>
    <row r="85" spans="1:2" x14ac:dyDescent="0.25">
      <c r="A85" s="62">
        <v>10141503</v>
      </c>
      <c r="B85" s="63" t="s">
        <v>3239</v>
      </c>
    </row>
    <row r="86" spans="1:2" x14ac:dyDescent="0.25">
      <c r="A86" s="62">
        <v>10141504</v>
      </c>
      <c r="B86" s="63" t="s">
        <v>13800</v>
      </c>
    </row>
    <row r="87" spans="1:2" x14ac:dyDescent="0.25">
      <c r="A87" s="62">
        <v>10141601</v>
      </c>
      <c r="B87" s="63" t="s">
        <v>8712</v>
      </c>
    </row>
    <row r="88" spans="1:2" x14ac:dyDescent="0.25">
      <c r="A88" s="62">
        <v>10141602</v>
      </c>
      <c r="B88" s="63" t="s">
        <v>2009</v>
      </c>
    </row>
    <row r="89" spans="1:2" x14ac:dyDescent="0.25">
      <c r="A89" s="62">
        <v>10141603</v>
      </c>
      <c r="B89" s="63" t="s">
        <v>7236</v>
      </c>
    </row>
    <row r="90" spans="1:2" x14ac:dyDescent="0.25">
      <c r="A90" s="62">
        <v>10141604</v>
      </c>
      <c r="B90" s="63" t="s">
        <v>4683</v>
      </c>
    </row>
    <row r="91" spans="1:2" x14ac:dyDescent="0.25">
      <c r="A91" s="62">
        <v>10141605</v>
      </c>
      <c r="B91" s="63" t="s">
        <v>7043</v>
      </c>
    </row>
    <row r="92" spans="1:2" x14ac:dyDescent="0.25">
      <c r="A92" s="62">
        <v>10141606</v>
      </c>
      <c r="B92" s="63" t="s">
        <v>11380</v>
      </c>
    </row>
    <row r="93" spans="1:2" x14ac:dyDescent="0.25">
      <c r="A93" s="62">
        <v>10141607</v>
      </c>
      <c r="B93" s="63" t="s">
        <v>4279</v>
      </c>
    </row>
    <row r="94" spans="1:2" x14ac:dyDescent="0.25">
      <c r="A94" s="62">
        <v>10141608</v>
      </c>
      <c r="B94" s="63" t="s">
        <v>6189</v>
      </c>
    </row>
    <row r="95" spans="1:2" x14ac:dyDescent="0.25">
      <c r="A95" s="62">
        <v>10141609</v>
      </c>
      <c r="B95" s="63" t="s">
        <v>7453</v>
      </c>
    </row>
    <row r="96" spans="1:2" x14ac:dyDescent="0.25">
      <c r="A96" s="62">
        <v>10141610</v>
      </c>
      <c r="B96" s="63" t="s">
        <v>14403</v>
      </c>
    </row>
    <row r="97" spans="1:2" x14ac:dyDescent="0.25">
      <c r="A97" s="62">
        <v>10141611</v>
      </c>
      <c r="B97" s="63" t="s">
        <v>11665</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14687</v>
      </c>
    </row>
    <row r="102" spans="1:2" x14ac:dyDescent="0.25">
      <c r="A102" s="62">
        <v>10151505</v>
      </c>
      <c r="B102" s="63" t="s">
        <v>4731</v>
      </c>
    </row>
    <row r="103" spans="1:2" x14ac:dyDescent="0.25">
      <c r="A103" s="62">
        <v>10151506</v>
      </c>
      <c r="B103" s="63" t="s">
        <v>16717</v>
      </c>
    </row>
    <row r="104" spans="1:2" x14ac:dyDescent="0.25">
      <c r="A104" s="62">
        <v>10151507</v>
      </c>
      <c r="B104" s="63" t="s">
        <v>4005</v>
      </c>
    </row>
    <row r="105" spans="1:2" x14ac:dyDescent="0.25">
      <c r="A105" s="62">
        <v>10151508</v>
      </c>
      <c r="B105" s="63" t="s">
        <v>16538</v>
      </c>
    </row>
    <row r="106" spans="1:2" x14ac:dyDescent="0.25">
      <c r="A106" s="62">
        <v>10151509</v>
      </c>
      <c r="B106" s="63" t="s">
        <v>7539</v>
      </c>
    </row>
    <row r="107" spans="1:2" x14ac:dyDescent="0.25">
      <c r="A107" s="62">
        <v>10151510</v>
      </c>
      <c r="B107" s="63" t="s">
        <v>10360</v>
      </c>
    </row>
    <row r="108" spans="1:2" x14ac:dyDescent="0.25">
      <c r="A108" s="62">
        <v>10151511</v>
      </c>
      <c r="B108" s="63" t="s">
        <v>322</v>
      </c>
    </row>
    <row r="109" spans="1:2" x14ac:dyDescent="0.25">
      <c r="A109" s="62">
        <v>10151512</v>
      </c>
      <c r="B109" s="63" t="s">
        <v>10391</v>
      </c>
    </row>
    <row r="110" spans="1:2" x14ac:dyDescent="0.25">
      <c r="A110" s="62">
        <v>10151513</v>
      </c>
      <c r="B110" s="63" t="s">
        <v>11088</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9597</v>
      </c>
    </row>
    <row r="116" spans="1:2" x14ac:dyDescent="0.25">
      <c r="A116" s="62">
        <v>10151519</v>
      </c>
      <c r="B116" s="63" t="s">
        <v>8189</v>
      </c>
    </row>
    <row r="117" spans="1:2" x14ac:dyDescent="0.25">
      <c r="A117" s="62">
        <v>10151520</v>
      </c>
      <c r="B117" s="63" t="s">
        <v>1696</v>
      </c>
    </row>
    <row r="118" spans="1:2" x14ac:dyDescent="0.25">
      <c r="A118" s="62">
        <v>10151521</v>
      </c>
      <c r="B118" s="63" t="s">
        <v>15851</v>
      </c>
    </row>
    <row r="119" spans="1:2" x14ac:dyDescent="0.25">
      <c r="A119" s="62">
        <v>10151522</v>
      </c>
      <c r="B119" s="63" t="s">
        <v>10483</v>
      </c>
    </row>
    <row r="120" spans="1:2" x14ac:dyDescent="0.25">
      <c r="A120" s="62">
        <v>10151523</v>
      </c>
      <c r="B120" s="63" t="s">
        <v>3145</v>
      </c>
    </row>
    <row r="121" spans="1:2" x14ac:dyDescent="0.25">
      <c r="A121" s="62">
        <v>10151524</v>
      </c>
      <c r="B121" s="63" t="s">
        <v>11221</v>
      </c>
    </row>
    <row r="122" spans="1:2" x14ac:dyDescent="0.25">
      <c r="A122" s="62">
        <v>10151525</v>
      </c>
      <c r="B122" s="63" t="s">
        <v>9749</v>
      </c>
    </row>
    <row r="123" spans="1:2" x14ac:dyDescent="0.25">
      <c r="A123" s="62">
        <v>10151526</v>
      </c>
      <c r="B123" s="63" t="s">
        <v>637</v>
      </c>
    </row>
    <row r="124" spans="1:2" x14ac:dyDescent="0.25">
      <c r="A124" s="62">
        <v>10151527</v>
      </c>
      <c r="B124" s="63" t="s">
        <v>7446</v>
      </c>
    </row>
    <row r="125" spans="1:2" x14ac:dyDescent="0.25">
      <c r="A125" s="62">
        <v>10151528</v>
      </c>
      <c r="B125" s="63" t="s">
        <v>2115</v>
      </c>
    </row>
    <row r="126" spans="1:2" x14ac:dyDescent="0.25">
      <c r="A126" s="62">
        <v>10151529</v>
      </c>
      <c r="B126" s="63" t="s">
        <v>13164</v>
      </c>
    </row>
    <row r="127" spans="1:2" x14ac:dyDescent="0.25">
      <c r="A127" s="62">
        <v>10151530</v>
      </c>
      <c r="B127" s="63" t="s">
        <v>2964</v>
      </c>
    </row>
    <row r="128" spans="1:2" x14ac:dyDescent="0.25">
      <c r="A128" s="62">
        <v>10151531</v>
      </c>
      <c r="B128" s="63" t="s">
        <v>13545</v>
      </c>
    </row>
    <row r="129" spans="1:2" x14ac:dyDescent="0.25">
      <c r="A129" s="62">
        <v>10151532</v>
      </c>
      <c r="B129" s="63" t="s">
        <v>10706</v>
      </c>
    </row>
    <row r="130" spans="1:2" x14ac:dyDescent="0.25">
      <c r="A130" s="62">
        <v>10151533</v>
      </c>
      <c r="B130" s="63" t="s">
        <v>15008</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9438</v>
      </c>
    </row>
    <row r="135" spans="1:2" x14ac:dyDescent="0.25">
      <c r="A135" s="62">
        <v>10151603</v>
      </c>
      <c r="B135" s="63" t="s">
        <v>3850</v>
      </c>
    </row>
    <row r="136" spans="1:2" x14ac:dyDescent="0.25">
      <c r="A136" s="62">
        <v>10151604</v>
      </c>
      <c r="B136" s="63" t="s">
        <v>15808</v>
      </c>
    </row>
    <row r="137" spans="1:2" x14ac:dyDescent="0.25">
      <c r="A137" s="62">
        <v>10151605</v>
      </c>
      <c r="B137" s="63" t="s">
        <v>12435</v>
      </c>
    </row>
    <row r="138" spans="1:2" x14ac:dyDescent="0.25">
      <c r="A138" s="62">
        <v>10151606</v>
      </c>
      <c r="B138" s="63" t="s">
        <v>1671</v>
      </c>
    </row>
    <row r="139" spans="1:2" x14ac:dyDescent="0.25">
      <c r="A139" s="62">
        <v>10151607</v>
      </c>
      <c r="B139" s="63" t="s">
        <v>4413</v>
      </c>
    </row>
    <row r="140" spans="1:2" x14ac:dyDescent="0.25">
      <c r="A140" s="62">
        <v>10151608</v>
      </c>
      <c r="B140" s="63" t="s">
        <v>16349</v>
      </c>
    </row>
    <row r="141" spans="1:2" x14ac:dyDescent="0.25">
      <c r="A141" s="62">
        <v>10151609</v>
      </c>
      <c r="B141" s="63" t="s">
        <v>3116</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14019</v>
      </c>
    </row>
    <row r="147" spans="1:2" x14ac:dyDescent="0.25">
      <c r="A147" s="62">
        <v>10151704</v>
      </c>
      <c r="B147" s="63" t="s">
        <v>8025</v>
      </c>
    </row>
    <row r="148" spans="1:2" x14ac:dyDescent="0.25">
      <c r="A148" s="62">
        <v>10151705</v>
      </c>
      <c r="B148" s="63" t="s">
        <v>17203</v>
      </c>
    </row>
    <row r="149" spans="1:2" x14ac:dyDescent="0.25">
      <c r="A149" s="62">
        <v>10151706</v>
      </c>
      <c r="B149" s="63" t="s">
        <v>7637</v>
      </c>
    </row>
    <row r="150" spans="1:2" x14ac:dyDescent="0.25">
      <c r="A150" s="62">
        <v>10151801</v>
      </c>
      <c r="B150" s="63" t="s">
        <v>11508</v>
      </c>
    </row>
    <row r="151" spans="1:2" x14ac:dyDescent="0.25">
      <c r="A151" s="62">
        <v>10151802</v>
      </c>
      <c r="B151" s="63" t="s">
        <v>16077</v>
      </c>
    </row>
    <row r="152" spans="1:2" x14ac:dyDescent="0.25">
      <c r="A152" s="62">
        <v>10151803</v>
      </c>
      <c r="B152" s="63" t="s">
        <v>9666</v>
      </c>
    </row>
    <row r="153" spans="1:2" x14ac:dyDescent="0.25">
      <c r="A153" s="62">
        <v>10151804</v>
      </c>
      <c r="B153" s="63" t="s">
        <v>16091</v>
      </c>
    </row>
    <row r="154" spans="1:2" x14ac:dyDescent="0.25">
      <c r="A154" s="62">
        <v>10151805</v>
      </c>
      <c r="B154" s="63" t="s">
        <v>965</v>
      </c>
    </row>
    <row r="155" spans="1:2" x14ac:dyDescent="0.25">
      <c r="A155" s="62">
        <v>10151806</v>
      </c>
      <c r="B155" s="63" t="s">
        <v>5050</v>
      </c>
    </row>
    <row r="156" spans="1:2" x14ac:dyDescent="0.25">
      <c r="A156" s="62">
        <v>10151807</v>
      </c>
      <c r="B156" s="63" t="s">
        <v>14373</v>
      </c>
    </row>
    <row r="157" spans="1:2" x14ac:dyDescent="0.25">
      <c r="A157" s="62">
        <v>10151808</v>
      </c>
      <c r="B157" s="63" t="s">
        <v>16795</v>
      </c>
    </row>
    <row r="158" spans="1:2" x14ac:dyDescent="0.25">
      <c r="A158" s="62">
        <v>10151809</v>
      </c>
      <c r="B158" s="63" t="s">
        <v>3605</v>
      </c>
    </row>
    <row r="159" spans="1:2" x14ac:dyDescent="0.25">
      <c r="A159" s="62">
        <v>10151810</v>
      </c>
      <c r="B159" s="63" t="s">
        <v>1793</v>
      </c>
    </row>
    <row r="160" spans="1:2" x14ac:dyDescent="0.25">
      <c r="A160" s="62">
        <v>10151811</v>
      </c>
      <c r="B160" s="63" t="s">
        <v>7066</v>
      </c>
    </row>
    <row r="161" spans="1:2" x14ac:dyDescent="0.25">
      <c r="A161" s="62">
        <v>10151901</v>
      </c>
      <c r="B161" s="63" t="s">
        <v>17181</v>
      </c>
    </row>
    <row r="162" spans="1:2" x14ac:dyDescent="0.25">
      <c r="A162" s="62">
        <v>10151902</v>
      </c>
      <c r="B162" s="63" t="s">
        <v>13228</v>
      </c>
    </row>
    <row r="163" spans="1:2" x14ac:dyDescent="0.25">
      <c r="A163" s="62">
        <v>10151903</v>
      </c>
      <c r="B163" s="63" t="s">
        <v>15971</v>
      </c>
    </row>
    <row r="164" spans="1:2" x14ac:dyDescent="0.25">
      <c r="A164" s="62">
        <v>10151904</v>
      </c>
      <c r="B164" s="63" t="s">
        <v>785</v>
      </c>
    </row>
    <row r="165" spans="1:2" x14ac:dyDescent="0.25">
      <c r="A165" s="62">
        <v>10151905</v>
      </c>
      <c r="B165" s="63" t="s">
        <v>15795</v>
      </c>
    </row>
    <row r="166" spans="1:2" x14ac:dyDescent="0.25">
      <c r="A166" s="62">
        <v>10151906</v>
      </c>
      <c r="B166" s="63" t="s">
        <v>13432</v>
      </c>
    </row>
    <row r="167" spans="1:2" x14ac:dyDescent="0.25">
      <c r="A167" s="62">
        <v>10151907</v>
      </c>
      <c r="B167" s="63" t="s">
        <v>15418</v>
      </c>
    </row>
    <row r="168" spans="1:2" x14ac:dyDescent="0.25">
      <c r="A168" s="62">
        <v>10152001</v>
      </c>
      <c r="B168" s="63" t="s">
        <v>719</v>
      </c>
    </row>
    <row r="169" spans="1:2" x14ac:dyDescent="0.25">
      <c r="A169" s="62">
        <v>10152002</v>
      </c>
      <c r="B169" s="63" t="s">
        <v>5524</v>
      </c>
    </row>
    <row r="170" spans="1:2" x14ac:dyDescent="0.25">
      <c r="A170" s="62">
        <v>10152003</v>
      </c>
      <c r="B170" s="63" t="s">
        <v>11195</v>
      </c>
    </row>
    <row r="171" spans="1:2" x14ac:dyDescent="0.25">
      <c r="A171" s="62">
        <v>10152101</v>
      </c>
      <c r="B171" s="63" t="s">
        <v>17378</v>
      </c>
    </row>
    <row r="172" spans="1:2" x14ac:dyDescent="0.25">
      <c r="A172" s="62">
        <v>10152102</v>
      </c>
      <c r="B172" s="63" t="s">
        <v>1107</v>
      </c>
    </row>
    <row r="173" spans="1:2" x14ac:dyDescent="0.25">
      <c r="A173" s="62">
        <v>10152103</v>
      </c>
      <c r="B173" s="63" t="s">
        <v>5493</v>
      </c>
    </row>
    <row r="174" spans="1:2" x14ac:dyDescent="0.25">
      <c r="A174" s="62">
        <v>10152104</v>
      </c>
      <c r="B174" s="63" t="s">
        <v>9829</v>
      </c>
    </row>
    <row r="175" spans="1:2" x14ac:dyDescent="0.25">
      <c r="A175" s="62">
        <v>10152201</v>
      </c>
      <c r="B175" s="63" t="s">
        <v>12825</v>
      </c>
    </row>
    <row r="176" spans="1:2" x14ac:dyDescent="0.25">
      <c r="A176" s="62">
        <v>10152202</v>
      </c>
      <c r="B176" s="63" t="s">
        <v>10033</v>
      </c>
    </row>
    <row r="177" spans="1:2" x14ac:dyDescent="0.25">
      <c r="A177" s="62">
        <v>10161501</v>
      </c>
      <c r="B177" s="63" t="s">
        <v>17513</v>
      </c>
    </row>
    <row r="178" spans="1:2" x14ac:dyDescent="0.25">
      <c r="A178" s="62">
        <v>10161502</v>
      </c>
      <c r="B178" s="63" t="s">
        <v>16483</v>
      </c>
    </row>
    <row r="179" spans="1:2" x14ac:dyDescent="0.25">
      <c r="A179" s="62">
        <v>10161503</v>
      </c>
      <c r="B179" s="63" t="s">
        <v>10736</v>
      </c>
    </row>
    <row r="180" spans="1:2" x14ac:dyDescent="0.25">
      <c r="A180" s="62">
        <v>10161504</v>
      </c>
      <c r="B180" s="63" t="s">
        <v>3793</v>
      </c>
    </row>
    <row r="181" spans="1:2" x14ac:dyDescent="0.25">
      <c r="A181" s="62">
        <v>10161505</v>
      </c>
      <c r="B181" s="63" t="s">
        <v>14009</v>
      </c>
    </row>
    <row r="182" spans="1:2" x14ac:dyDescent="0.25">
      <c r="A182" s="62">
        <v>10161506</v>
      </c>
      <c r="B182" s="63" t="s">
        <v>18474</v>
      </c>
    </row>
    <row r="183" spans="1:2" x14ac:dyDescent="0.25">
      <c r="A183" s="62">
        <v>10161507</v>
      </c>
      <c r="B183" s="63" t="s">
        <v>973</v>
      </c>
    </row>
    <row r="184" spans="1:2" x14ac:dyDescent="0.25">
      <c r="A184" s="62">
        <v>10161508</v>
      </c>
      <c r="B184" s="63" t="s">
        <v>16998</v>
      </c>
    </row>
    <row r="185" spans="1:2" x14ac:dyDescent="0.25">
      <c r="A185" s="62">
        <v>10161509</v>
      </c>
      <c r="B185" s="63" t="s">
        <v>10493</v>
      </c>
    </row>
    <row r="186" spans="1:2" x14ac:dyDescent="0.25">
      <c r="A186" s="62">
        <v>10161510</v>
      </c>
      <c r="B186" s="63" t="s">
        <v>11136</v>
      </c>
    </row>
    <row r="187" spans="1:2" x14ac:dyDescent="0.25">
      <c r="A187" s="62">
        <v>10161511</v>
      </c>
      <c r="B187" s="63" t="s">
        <v>7921</v>
      </c>
    </row>
    <row r="188" spans="1:2" x14ac:dyDescent="0.25">
      <c r="A188" s="62">
        <v>10161512</v>
      </c>
      <c r="B188" s="63" t="s">
        <v>8855</v>
      </c>
    </row>
    <row r="189" spans="1:2" x14ac:dyDescent="0.25">
      <c r="A189" s="62">
        <v>10161513</v>
      </c>
      <c r="B189" s="63" t="s">
        <v>14893</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16611</v>
      </c>
    </row>
    <row r="194" spans="1:2" x14ac:dyDescent="0.25">
      <c r="A194" s="62">
        <v>10161605</v>
      </c>
      <c r="B194" s="63" t="s">
        <v>13766</v>
      </c>
    </row>
    <row r="195" spans="1:2" x14ac:dyDescent="0.25">
      <c r="A195" s="62">
        <v>10161701</v>
      </c>
      <c r="B195" s="63" t="s">
        <v>3191</v>
      </c>
    </row>
    <row r="196" spans="1:2" x14ac:dyDescent="0.25">
      <c r="A196" s="62">
        <v>10161702</v>
      </c>
      <c r="B196" s="63" t="s">
        <v>13289</v>
      </c>
    </row>
    <row r="197" spans="1:2" x14ac:dyDescent="0.25">
      <c r="A197" s="62">
        <v>10161703</v>
      </c>
      <c r="B197" s="63" t="s">
        <v>12568</v>
      </c>
    </row>
    <row r="198" spans="1:2" x14ac:dyDescent="0.25">
      <c r="A198" s="62">
        <v>10161704</v>
      </c>
      <c r="B198" s="63" t="s">
        <v>11300</v>
      </c>
    </row>
    <row r="199" spans="1:2" x14ac:dyDescent="0.25">
      <c r="A199" s="62">
        <v>10161705</v>
      </c>
      <c r="B199" s="63" t="s">
        <v>3153</v>
      </c>
    </row>
    <row r="200" spans="1:2" x14ac:dyDescent="0.25">
      <c r="A200" s="62">
        <v>10161707</v>
      </c>
      <c r="B200" s="63" t="s">
        <v>9720</v>
      </c>
    </row>
    <row r="201" spans="1:2" x14ac:dyDescent="0.25">
      <c r="A201" s="62">
        <v>10161801</v>
      </c>
      <c r="B201" s="63" t="s">
        <v>7795</v>
      </c>
    </row>
    <row r="202" spans="1:2" x14ac:dyDescent="0.25">
      <c r="A202" s="62">
        <v>10161802</v>
      </c>
      <c r="B202" s="63" t="s">
        <v>13526</v>
      </c>
    </row>
    <row r="203" spans="1:2" x14ac:dyDescent="0.25">
      <c r="A203" s="62">
        <v>10161803</v>
      </c>
      <c r="B203" s="63" t="s">
        <v>3520</v>
      </c>
    </row>
    <row r="204" spans="1:2" x14ac:dyDescent="0.25">
      <c r="A204" s="62">
        <v>10161804</v>
      </c>
      <c r="B204" s="63" t="s">
        <v>6606</v>
      </c>
    </row>
    <row r="205" spans="1:2" x14ac:dyDescent="0.25">
      <c r="A205" s="62">
        <v>10161901</v>
      </c>
      <c r="B205" s="63" t="s">
        <v>14762</v>
      </c>
    </row>
    <row r="206" spans="1:2" x14ac:dyDescent="0.25">
      <c r="A206" s="62">
        <v>10161902</v>
      </c>
      <c r="B206" s="63" t="s">
        <v>16838</v>
      </c>
    </row>
    <row r="207" spans="1:2" x14ac:dyDescent="0.25">
      <c r="A207" s="62">
        <v>10161903</v>
      </c>
      <c r="B207" s="63" t="s">
        <v>18013</v>
      </c>
    </row>
    <row r="208" spans="1:2" x14ac:dyDescent="0.25">
      <c r="A208" s="62">
        <v>10161904</v>
      </c>
      <c r="B208" s="63" t="s">
        <v>9944</v>
      </c>
    </row>
    <row r="209" spans="1:2" x14ac:dyDescent="0.25">
      <c r="A209" s="62">
        <v>10161905</v>
      </c>
      <c r="B209" s="63" t="s">
        <v>861</v>
      </c>
    </row>
    <row r="210" spans="1:2" x14ac:dyDescent="0.25">
      <c r="A210" s="62">
        <v>10161906</v>
      </c>
      <c r="B210" s="63" t="s">
        <v>10590</v>
      </c>
    </row>
    <row r="211" spans="1:2" x14ac:dyDescent="0.25">
      <c r="A211" s="62">
        <v>10161907</v>
      </c>
      <c r="B211" s="63" t="s">
        <v>1351</v>
      </c>
    </row>
    <row r="212" spans="1:2" x14ac:dyDescent="0.25">
      <c r="A212" s="62">
        <v>10161908</v>
      </c>
      <c r="B212" s="63" t="s">
        <v>11956</v>
      </c>
    </row>
    <row r="213" spans="1:2" x14ac:dyDescent="0.25">
      <c r="A213" s="62">
        <v>10171501</v>
      </c>
      <c r="B213" s="63" t="s">
        <v>19</v>
      </c>
    </row>
    <row r="214" spans="1:2" x14ac:dyDescent="0.25">
      <c r="A214" s="62">
        <v>10171502</v>
      </c>
      <c r="B214" s="63" t="s">
        <v>17616</v>
      </c>
    </row>
    <row r="215" spans="1:2" x14ac:dyDescent="0.25">
      <c r="A215" s="62">
        <v>10171503</v>
      </c>
      <c r="B215" s="63" t="s">
        <v>6485</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5124</v>
      </c>
    </row>
    <row r="220" spans="1:2" x14ac:dyDescent="0.25">
      <c r="A220" s="62">
        <v>10171604</v>
      </c>
      <c r="B220" s="63" t="s">
        <v>5794</v>
      </c>
    </row>
    <row r="221" spans="1:2" x14ac:dyDescent="0.25">
      <c r="A221" s="62">
        <v>10171605</v>
      </c>
      <c r="B221" s="63" t="s">
        <v>4185</v>
      </c>
    </row>
    <row r="222" spans="1:2" x14ac:dyDescent="0.25">
      <c r="A222" s="62">
        <v>10171701</v>
      </c>
      <c r="B222" s="63" t="s">
        <v>7321</v>
      </c>
    </row>
    <row r="223" spans="1:2" x14ac:dyDescent="0.25">
      <c r="A223" s="62">
        <v>10171702</v>
      </c>
      <c r="B223" s="63" t="s">
        <v>5084</v>
      </c>
    </row>
    <row r="224" spans="1:2" x14ac:dyDescent="0.25">
      <c r="A224" s="62">
        <v>10191506</v>
      </c>
      <c r="B224" s="63" t="s">
        <v>16994</v>
      </c>
    </row>
    <row r="225" spans="1:2" x14ac:dyDescent="0.25">
      <c r="A225" s="62">
        <v>10191507</v>
      </c>
      <c r="B225" s="63" t="s">
        <v>7368</v>
      </c>
    </row>
    <row r="226" spans="1:2" x14ac:dyDescent="0.25">
      <c r="A226" s="62">
        <v>10191508</v>
      </c>
      <c r="B226" s="63" t="s">
        <v>8478</v>
      </c>
    </row>
    <row r="227" spans="1:2" x14ac:dyDescent="0.25">
      <c r="A227" s="62">
        <v>10191509</v>
      </c>
      <c r="B227" s="63" t="s">
        <v>6190</v>
      </c>
    </row>
    <row r="228" spans="1:2" x14ac:dyDescent="0.25">
      <c r="A228" s="62">
        <v>10191701</v>
      </c>
      <c r="B228" s="63" t="s">
        <v>15089</v>
      </c>
    </row>
    <row r="229" spans="1:2" x14ac:dyDescent="0.25">
      <c r="A229" s="62">
        <v>10191703</v>
      </c>
      <c r="B229" s="63" t="s">
        <v>5996</v>
      </c>
    </row>
    <row r="230" spans="1:2" x14ac:dyDescent="0.25">
      <c r="A230" s="62">
        <v>10191704</v>
      </c>
      <c r="B230" s="63" t="s">
        <v>7964</v>
      </c>
    </row>
    <row r="231" spans="1:2" x14ac:dyDescent="0.25">
      <c r="A231" s="62">
        <v>10191705</v>
      </c>
      <c r="B231" s="63" t="s">
        <v>5228</v>
      </c>
    </row>
    <row r="232" spans="1:2" x14ac:dyDescent="0.25">
      <c r="A232" s="62">
        <v>10191706</v>
      </c>
      <c r="B232" s="63" t="s">
        <v>589</v>
      </c>
    </row>
    <row r="233" spans="1:2" x14ac:dyDescent="0.25">
      <c r="A233" s="62">
        <v>11101501</v>
      </c>
      <c r="B233" s="63" t="s">
        <v>1246</v>
      </c>
    </row>
    <row r="234" spans="1:2" x14ac:dyDescent="0.25">
      <c r="A234" s="62">
        <v>11101502</v>
      </c>
      <c r="B234" s="63" t="s">
        <v>15172</v>
      </c>
    </row>
    <row r="235" spans="1:2" x14ac:dyDescent="0.25">
      <c r="A235" s="62">
        <v>11101503</v>
      </c>
      <c r="B235" s="63" t="s">
        <v>4449</v>
      </c>
    </row>
    <row r="236" spans="1:2" x14ac:dyDescent="0.25">
      <c r="A236" s="62">
        <v>11101504</v>
      </c>
      <c r="B236" s="63" t="s">
        <v>15659</v>
      </c>
    </row>
    <row r="237" spans="1:2" x14ac:dyDescent="0.25">
      <c r="A237" s="62">
        <v>11101505</v>
      </c>
      <c r="B237" s="63" t="s">
        <v>6527</v>
      </c>
    </row>
    <row r="238" spans="1:2" x14ac:dyDescent="0.25">
      <c r="A238" s="62">
        <v>11101506</v>
      </c>
      <c r="B238" s="63" t="s">
        <v>988</v>
      </c>
    </row>
    <row r="239" spans="1:2" x14ac:dyDescent="0.25">
      <c r="A239" s="62">
        <v>11101507</v>
      </c>
      <c r="B239" s="63" t="s">
        <v>9600</v>
      </c>
    </row>
    <row r="240" spans="1:2" x14ac:dyDescent="0.25">
      <c r="A240" s="62">
        <v>11101508</v>
      </c>
      <c r="B240" s="63" t="s">
        <v>14637</v>
      </c>
    </row>
    <row r="241" spans="1:2" x14ac:dyDescent="0.25">
      <c r="A241" s="62">
        <v>11101509</v>
      </c>
      <c r="B241" s="63" t="s">
        <v>12523</v>
      </c>
    </row>
    <row r="242" spans="1:2" x14ac:dyDescent="0.25">
      <c r="A242" s="62">
        <v>11101510</v>
      </c>
      <c r="B242" s="63" t="s">
        <v>17280</v>
      </c>
    </row>
    <row r="243" spans="1:2" x14ac:dyDescent="0.25">
      <c r="A243" s="62">
        <v>11101511</v>
      </c>
      <c r="B243" s="63" t="s">
        <v>6293</v>
      </c>
    </row>
    <row r="244" spans="1:2" x14ac:dyDescent="0.25">
      <c r="A244" s="62">
        <v>11101512</v>
      </c>
      <c r="B244" s="63" t="s">
        <v>5580</v>
      </c>
    </row>
    <row r="245" spans="1:2" x14ac:dyDescent="0.25">
      <c r="A245" s="62">
        <v>11101513</v>
      </c>
      <c r="B245" s="63" t="s">
        <v>10052</v>
      </c>
    </row>
    <row r="246" spans="1:2" x14ac:dyDescent="0.25">
      <c r="A246" s="62">
        <v>11101514</v>
      </c>
      <c r="B246" s="63" t="s">
        <v>10458</v>
      </c>
    </row>
    <row r="247" spans="1:2" x14ac:dyDescent="0.25">
      <c r="A247" s="62">
        <v>11101515</v>
      </c>
      <c r="B247" s="63" t="s">
        <v>16607</v>
      </c>
    </row>
    <row r="248" spans="1:2" x14ac:dyDescent="0.25">
      <c r="A248" s="62">
        <v>11101516</v>
      </c>
      <c r="B248" s="63" t="s">
        <v>3198</v>
      </c>
    </row>
    <row r="249" spans="1:2" x14ac:dyDescent="0.25">
      <c r="A249" s="62">
        <v>11101517</v>
      </c>
      <c r="B249" s="63" t="s">
        <v>15100</v>
      </c>
    </row>
    <row r="250" spans="1:2" x14ac:dyDescent="0.25">
      <c r="A250" s="62">
        <v>11101518</v>
      </c>
      <c r="B250" s="63" t="s">
        <v>15849</v>
      </c>
    </row>
    <row r="251" spans="1:2" x14ac:dyDescent="0.25">
      <c r="A251" s="62">
        <v>11101519</v>
      </c>
      <c r="B251" s="63" t="s">
        <v>14303</v>
      </c>
    </row>
    <row r="252" spans="1:2" x14ac:dyDescent="0.25">
      <c r="A252" s="62">
        <v>11101520</v>
      </c>
      <c r="B252" s="63" t="s">
        <v>9738</v>
      </c>
    </row>
    <row r="253" spans="1:2" x14ac:dyDescent="0.25">
      <c r="A253" s="62">
        <v>11101521</v>
      </c>
      <c r="B253" s="63" t="s">
        <v>218</v>
      </c>
    </row>
    <row r="254" spans="1:2" x14ac:dyDescent="0.25">
      <c r="A254" s="62">
        <v>11101522</v>
      </c>
      <c r="B254" s="63" t="s">
        <v>11222</v>
      </c>
    </row>
    <row r="255" spans="1:2" x14ac:dyDescent="0.25">
      <c r="A255" s="62">
        <v>11101523</v>
      </c>
      <c r="B255" s="63" t="s">
        <v>13082</v>
      </c>
    </row>
    <row r="256" spans="1:2" x14ac:dyDescent="0.25">
      <c r="A256" s="62">
        <v>11101524</v>
      </c>
      <c r="B256" s="63" t="s">
        <v>13324</v>
      </c>
    </row>
    <row r="257" spans="1:2" x14ac:dyDescent="0.25">
      <c r="A257" s="62">
        <v>11101525</v>
      </c>
      <c r="B257" s="63" t="s">
        <v>18278</v>
      </c>
    </row>
    <row r="258" spans="1:2" x14ac:dyDescent="0.25">
      <c r="A258" s="62">
        <v>11101526</v>
      </c>
      <c r="B258" s="63" t="s">
        <v>13673</v>
      </c>
    </row>
    <row r="259" spans="1:2" x14ac:dyDescent="0.25">
      <c r="A259" s="62">
        <v>11101527</v>
      </c>
      <c r="B259" s="63" t="s">
        <v>10222</v>
      </c>
    </row>
    <row r="260" spans="1:2" x14ac:dyDescent="0.25">
      <c r="A260" s="62">
        <v>11101601</v>
      </c>
      <c r="B260" s="63" t="s">
        <v>7457</v>
      </c>
    </row>
    <row r="261" spans="1:2" x14ac:dyDescent="0.25">
      <c r="A261" s="62">
        <v>11101602</v>
      </c>
      <c r="B261" s="63" t="s">
        <v>10682</v>
      </c>
    </row>
    <row r="262" spans="1:2" x14ac:dyDescent="0.25">
      <c r="A262" s="62">
        <v>11101603</v>
      </c>
      <c r="B262" s="63" t="s">
        <v>16255</v>
      </c>
    </row>
    <row r="263" spans="1:2" x14ac:dyDescent="0.25">
      <c r="A263" s="62">
        <v>11101604</v>
      </c>
      <c r="B263" s="63" t="s">
        <v>5455</v>
      </c>
    </row>
    <row r="264" spans="1:2" x14ac:dyDescent="0.25">
      <c r="A264" s="62">
        <v>11101605</v>
      </c>
      <c r="B264" s="63" t="s">
        <v>9827</v>
      </c>
    </row>
    <row r="265" spans="1:2" x14ac:dyDescent="0.25">
      <c r="A265" s="62">
        <v>11101606</v>
      </c>
      <c r="B265" s="63" t="s">
        <v>13294</v>
      </c>
    </row>
    <row r="266" spans="1:2" x14ac:dyDescent="0.25">
      <c r="A266" s="62">
        <v>11101607</v>
      </c>
      <c r="B266" s="63" t="s">
        <v>8003</v>
      </c>
    </row>
    <row r="267" spans="1:2" x14ac:dyDescent="0.25">
      <c r="A267" s="62">
        <v>11101608</v>
      </c>
      <c r="B267" s="63" t="s">
        <v>17179</v>
      </c>
    </row>
    <row r="268" spans="1:2" x14ac:dyDescent="0.25">
      <c r="A268" s="62">
        <v>11101609</v>
      </c>
      <c r="B268" s="63" t="s">
        <v>168</v>
      </c>
    </row>
    <row r="269" spans="1:2" x14ac:dyDescent="0.25">
      <c r="A269" s="62">
        <v>11101610</v>
      </c>
      <c r="B269" s="63" t="s">
        <v>571</v>
      </c>
    </row>
    <row r="270" spans="1:2" x14ac:dyDescent="0.25">
      <c r="A270" s="62">
        <v>11101611</v>
      </c>
      <c r="B270" s="63" t="s">
        <v>8886</v>
      </c>
    </row>
    <row r="271" spans="1:2" x14ac:dyDescent="0.25">
      <c r="A271" s="62">
        <v>11101612</v>
      </c>
      <c r="B271" s="63" t="s">
        <v>196</v>
      </c>
    </row>
    <row r="272" spans="1:2" x14ac:dyDescent="0.25">
      <c r="A272" s="62">
        <v>11101613</v>
      </c>
      <c r="B272" s="63" t="s">
        <v>6645</v>
      </c>
    </row>
    <row r="273" spans="1:2" x14ac:dyDescent="0.25">
      <c r="A273" s="62">
        <v>11101614</v>
      </c>
      <c r="B273" s="63" t="s">
        <v>4632</v>
      </c>
    </row>
    <row r="274" spans="1:2" x14ac:dyDescent="0.25">
      <c r="A274" s="62">
        <v>11101615</v>
      </c>
      <c r="B274" s="63" t="s">
        <v>6945</v>
      </c>
    </row>
    <row r="275" spans="1:2" x14ac:dyDescent="0.25">
      <c r="A275" s="62">
        <v>11101616</v>
      </c>
      <c r="B275" s="63" t="s">
        <v>2259</v>
      </c>
    </row>
    <row r="276" spans="1:2" x14ac:dyDescent="0.25">
      <c r="A276" s="62">
        <v>11101617</v>
      </c>
      <c r="B276" s="63" t="s">
        <v>15510</v>
      </c>
    </row>
    <row r="277" spans="1:2" x14ac:dyDescent="0.25">
      <c r="A277" s="62">
        <v>11101618</v>
      </c>
      <c r="B277" s="63" t="s">
        <v>12287</v>
      </c>
    </row>
    <row r="278" spans="1:2" x14ac:dyDescent="0.25">
      <c r="A278" s="62">
        <v>11101619</v>
      </c>
      <c r="B278" s="63" t="s">
        <v>958</v>
      </c>
    </row>
    <row r="279" spans="1:2" x14ac:dyDescent="0.25">
      <c r="A279" s="62">
        <v>11101620</v>
      </c>
      <c r="B279" s="63" t="s">
        <v>3822</v>
      </c>
    </row>
    <row r="280" spans="1:2" x14ac:dyDescent="0.25">
      <c r="A280" s="62">
        <v>11101621</v>
      </c>
      <c r="B280" s="63" t="s">
        <v>7937</v>
      </c>
    </row>
    <row r="281" spans="1:2" x14ac:dyDescent="0.25">
      <c r="A281" s="62">
        <v>11101622</v>
      </c>
      <c r="B281" s="63" t="s">
        <v>16853</v>
      </c>
    </row>
    <row r="282" spans="1:2" x14ac:dyDescent="0.25">
      <c r="A282" s="62">
        <v>11101623</v>
      </c>
      <c r="B282" s="63" t="s">
        <v>10195</v>
      </c>
    </row>
    <row r="283" spans="1:2" x14ac:dyDescent="0.25">
      <c r="A283" s="62">
        <v>11101701</v>
      </c>
      <c r="B283" s="63" t="s">
        <v>12454</v>
      </c>
    </row>
    <row r="284" spans="1:2" x14ac:dyDescent="0.25">
      <c r="A284" s="62">
        <v>11101702</v>
      </c>
      <c r="B284" s="63" t="s">
        <v>18282</v>
      </c>
    </row>
    <row r="285" spans="1:2" x14ac:dyDescent="0.25">
      <c r="A285" s="62">
        <v>11101703</v>
      </c>
      <c r="B285" s="63" t="s">
        <v>5582</v>
      </c>
    </row>
    <row r="286" spans="1:2" x14ac:dyDescent="0.25">
      <c r="A286" s="62">
        <v>11101704</v>
      </c>
      <c r="B286" s="63" t="s">
        <v>12761</v>
      </c>
    </row>
    <row r="287" spans="1:2" x14ac:dyDescent="0.25">
      <c r="A287" s="62">
        <v>11101705</v>
      </c>
      <c r="B287" s="63" t="s">
        <v>13103</v>
      </c>
    </row>
    <row r="288" spans="1:2" x14ac:dyDescent="0.25">
      <c r="A288" s="62">
        <v>11101706</v>
      </c>
      <c r="B288" s="63" t="s">
        <v>14044</v>
      </c>
    </row>
    <row r="289" spans="1:2" x14ac:dyDescent="0.25">
      <c r="A289" s="62">
        <v>11101707</v>
      </c>
      <c r="B289" s="63" t="s">
        <v>12688</v>
      </c>
    </row>
    <row r="290" spans="1:2" x14ac:dyDescent="0.25">
      <c r="A290" s="62">
        <v>11101708</v>
      </c>
      <c r="B290" s="63" t="s">
        <v>5252</v>
      </c>
    </row>
    <row r="291" spans="1:2" x14ac:dyDescent="0.25">
      <c r="A291" s="62">
        <v>11101709</v>
      </c>
      <c r="B291" s="63" t="s">
        <v>12316</v>
      </c>
    </row>
    <row r="292" spans="1:2" x14ac:dyDescent="0.25">
      <c r="A292" s="62">
        <v>11101710</v>
      </c>
      <c r="B292" s="63" t="s">
        <v>1387</v>
      </c>
    </row>
    <row r="293" spans="1:2" x14ac:dyDescent="0.25">
      <c r="A293" s="62">
        <v>11101711</v>
      </c>
      <c r="B293" s="63" t="s">
        <v>16574</v>
      </c>
    </row>
    <row r="294" spans="1:2" x14ac:dyDescent="0.25">
      <c r="A294" s="62">
        <v>11101712</v>
      </c>
      <c r="B294" s="63" t="s">
        <v>3815</v>
      </c>
    </row>
    <row r="295" spans="1:2" x14ac:dyDescent="0.25">
      <c r="A295" s="62">
        <v>11101713</v>
      </c>
      <c r="B295" s="63" t="s">
        <v>6716</v>
      </c>
    </row>
    <row r="296" spans="1:2" x14ac:dyDescent="0.25">
      <c r="A296" s="62">
        <v>11101714</v>
      </c>
      <c r="B296" s="63" t="s">
        <v>6847</v>
      </c>
    </row>
    <row r="297" spans="1:2" x14ac:dyDescent="0.25">
      <c r="A297" s="62">
        <v>11101715</v>
      </c>
      <c r="B297" s="63" t="s">
        <v>17160</v>
      </c>
    </row>
    <row r="298" spans="1:2" x14ac:dyDescent="0.25">
      <c r="A298" s="62">
        <v>11101716</v>
      </c>
      <c r="B298" s="63" t="s">
        <v>10867</v>
      </c>
    </row>
    <row r="299" spans="1:2" x14ac:dyDescent="0.25">
      <c r="A299" s="62">
        <v>11101717</v>
      </c>
      <c r="B299" s="63" t="s">
        <v>17925</v>
      </c>
    </row>
    <row r="300" spans="1:2" x14ac:dyDescent="0.25">
      <c r="A300" s="62">
        <v>11101718</v>
      </c>
      <c r="B300" s="63" t="s">
        <v>8419</v>
      </c>
    </row>
    <row r="301" spans="1:2" x14ac:dyDescent="0.25">
      <c r="A301" s="62">
        <v>11101719</v>
      </c>
      <c r="B301" s="63" t="s">
        <v>5784</v>
      </c>
    </row>
    <row r="302" spans="1:2" x14ac:dyDescent="0.25">
      <c r="A302" s="62">
        <v>11101801</v>
      </c>
      <c r="B302" s="63" t="s">
        <v>18063</v>
      </c>
    </row>
    <row r="303" spans="1:2" x14ac:dyDescent="0.25">
      <c r="A303" s="62">
        <v>11101802</v>
      </c>
      <c r="B303" s="63" t="s">
        <v>587</v>
      </c>
    </row>
    <row r="304" spans="1:2" x14ac:dyDescent="0.25">
      <c r="A304" s="62">
        <v>11101803</v>
      </c>
      <c r="B304" s="63" t="s">
        <v>15239</v>
      </c>
    </row>
    <row r="305" spans="1:2" x14ac:dyDescent="0.25">
      <c r="A305" s="62">
        <v>11111501</v>
      </c>
      <c r="B305" s="63" t="s">
        <v>1270</v>
      </c>
    </row>
    <row r="306" spans="1:2" x14ac:dyDescent="0.25">
      <c r="A306" s="62">
        <v>11111502</v>
      </c>
      <c r="B306" s="63" t="s">
        <v>130</v>
      </c>
    </row>
    <row r="307" spans="1:2" x14ac:dyDescent="0.25">
      <c r="A307" s="62">
        <v>11111503</v>
      </c>
      <c r="B307" s="63" t="s">
        <v>12450</v>
      </c>
    </row>
    <row r="308" spans="1:2" x14ac:dyDescent="0.25">
      <c r="A308" s="62">
        <v>11111601</v>
      </c>
      <c r="B308" s="63" t="s">
        <v>5453</v>
      </c>
    </row>
    <row r="309" spans="1:2" x14ac:dyDescent="0.25">
      <c r="A309" s="62">
        <v>11111602</v>
      </c>
      <c r="B309" s="63" t="s">
        <v>9239</v>
      </c>
    </row>
    <row r="310" spans="1:2" x14ac:dyDescent="0.25">
      <c r="A310" s="62">
        <v>11111603</v>
      </c>
      <c r="B310" s="63" t="s">
        <v>8422</v>
      </c>
    </row>
    <row r="311" spans="1:2" x14ac:dyDescent="0.25">
      <c r="A311" s="62">
        <v>11111604</v>
      </c>
      <c r="B311" s="63" t="s">
        <v>3794</v>
      </c>
    </row>
    <row r="312" spans="1:2" x14ac:dyDescent="0.25">
      <c r="A312" s="62">
        <v>11111605</v>
      </c>
      <c r="B312" s="63" t="s">
        <v>14645</v>
      </c>
    </row>
    <row r="313" spans="1:2" x14ac:dyDescent="0.25">
      <c r="A313" s="62">
        <v>11111606</v>
      </c>
      <c r="B313" s="63" t="s">
        <v>5744</v>
      </c>
    </row>
    <row r="314" spans="1:2" x14ac:dyDescent="0.25">
      <c r="A314" s="62">
        <v>11111607</v>
      </c>
      <c r="B314" s="63" t="s">
        <v>3341</v>
      </c>
    </row>
    <row r="315" spans="1:2" x14ac:dyDescent="0.25">
      <c r="A315" s="62">
        <v>11111608</v>
      </c>
      <c r="B315" s="63" t="s">
        <v>18597</v>
      </c>
    </row>
    <row r="316" spans="1:2" x14ac:dyDescent="0.25">
      <c r="A316" s="62">
        <v>11111609</v>
      </c>
      <c r="B316" s="63" t="s">
        <v>12866</v>
      </c>
    </row>
    <row r="317" spans="1:2" x14ac:dyDescent="0.25">
      <c r="A317" s="62">
        <v>11111610</v>
      </c>
      <c r="B317" s="63" t="s">
        <v>17676</v>
      </c>
    </row>
    <row r="318" spans="1:2" x14ac:dyDescent="0.25">
      <c r="A318" s="62">
        <v>11111611</v>
      </c>
      <c r="B318" s="63" t="s">
        <v>2501</v>
      </c>
    </row>
    <row r="319" spans="1:2" x14ac:dyDescent="0.25">
      <c r="A319" s="62">
        <v>11111701</v>
      </c>
      <c r="B319" s="63" t="s">
        <v>24</v>
      </c>
    </row>
    <row r="320" spans="1:2" x14ac:dyDescent="0.25">
      <c r="A320" s="62">
        <v>11111801</v>
      </c>
      <c r="B320" s="63" t="s">
        <v>3622</v>
      </c>
    </row>
    <row r="321" spans="1:2" x14ac:dyDescent="0.25">
      <c r="A321" s="62">
        <v>11111802</v>
      </c>
      <c r="B321" s="63" t="s">
        <v>9098</v>
      </c>
    </row>
    <row r="322" spans="1:2" x14ac:dyDescent="0.25">
      <c r="A322" s="62">
        <v>11111803</v>
      </c>
      <c r="B322" s="63" t="s">
        <v>3987</v>
      </c>
    </row>
    <row r="323" spans="1:2" x14ac:dyDescent="0.25">
      <c r="A323" s="62">
        <v>11111804</v>
      </c>
      <c r="B323" s="63" t="s">
        <v>16020</v>
      </c>
    </row>
    <row r="324" spans="1:2" x14ac:dyDescent="0.25">
      <c r="A324" s="62">
        <v>11111805</v>
      </c>
      <c r="B324" s="63" t="s">
        <v>13896</v>
      </c>
    </row>
    <row r="325" spans="1:2" x14ac:dyDescent="0.25">
      <c r="A325" s="62">
        <v>11111806</v>
      </c>
      <c r="B325" s="63" t="s">
        <v>6671</v>
      </c>
    </row>
    <row r="326" spans="1:2" x14ac:dyDescent="0.25">
      <c r="A326" s="62">
        <v>11111807</v>
      </c>
      <c r="B326" s="63" t="s">
        <v>9475</v>
      </c>
    </row>
    <row r="327" spans="1:2" x14ac:dyDescent="0.25">
      <c r="A327" s="62">
        <v>11111808</v>
      </c>
      <c r="B327" s="63" t="s">
        <v>11621</v>
      </c>
    </row>
    <row r="328" spans="1:2" x14ac:dyDescent="0.25">
      <c r="A328" s="62">
        <v>11111809</v>
      </c>
      <c r="B328" s="63" t="s">
        <v>4779</v>
      </c>
    </row>
    <row r="329" spans="1:2" x14ac:dyDescent="0.25">
      <c r="A329" s="62">
        <v>11111810</v>
      </c>
      <c r="B329" s="63" t="s">
        <v>8381</v>
      </c>
    </row>
    <row r="330" spans="1:2" x14ac:dyDescent="0.25">
      <c r="A330" s="62">
        <v>11121502</v>
      </c>
      <c r="B330" s="63" t="s">
        <v>12293</v>
      </c>
    </row>
    <row r="331" spans="1:2" x14ac:dyDescent="0.25">
      <c r="A331" s="62">
        <v>11121503</v>
      </c>
      <c r="B331" s="63" t="s">
        <v>16912</v>
      </c>
    </row>
    <row r="332" spans="1:2" x14ac:dyDescent="0.25">
      <c r="A332" s="62">
        <v>11121603</v>
      </c>
      <c r="B332" s="63" t="s">
        <v>8981</v>
      </c>
    </row>
    <row r="333" spans="1:2" x14ac:dyDescent="0.25">
      <c r="A333" s="62">
        <v>11121604</v>
      </c>
      <c r="B333" s="63" t="s">
        <v>11898</v>
      </c>
    </row>
    <row r="334" spans="1:2" x14ac:dyDescent="0.25">
      <c r="A334" s="62">
        <v>11121605</v>
      </c>
      <c r="B334" s="63" t="s">
        <v>5729</v>
      </c>
    </row>
    <row r="335" spans="1:2" x14ac:dyDescent="0.25">
      <c r="A335" s="62">
        <v>11121606</v>
      </c>
      <c r="B335" s="63" t="s">
        <v>5529</v>
      </c>
    </row>
    <row r="336" spans="1:2" x14ac:dyDescent="0.25">
      <c r="A336" s="62">
        <v>11121607</v>
      </c>
      <c r="B336" s="63" t="s">
        <v>13873</v>
      </c>
    </row>
    <row r="337" spans="1:2" x14ac:dyDescent="0.25">
      <c r="A337" s="62">
        <v>11121608</v>
      </c>
      <c r="B337" s="63" t="s">
        <v>16557</v>
      </c>
    </row>
    <row r="338" spans="1:2" x14ac:dyDescent="0.25">
      <c r="A338" s="62">
        <v>11121609</v>
      </c>
      <c r="B338" s="63" t="s">
        <v>5080</v>
      </c>
    </row>
    <row r="339" spans="1:2" x14ac:dyDescent="0.25">
      <c r="A339" s="62">
        <v>11121610</v>
      </c>
      <c r="B339" s="63" t="s">
        <v>15165</v>
      </c>
    </row>
    <row r="340" spans="1:2" x14ac:dyDescent="0.25">
      <c r="A340" s="62">
        <v>11121611</v>
      </c>
      <c r="B340" s="63" t="s">
        <v>6561</v>
      </c>
    </row>
    <row r="341" spans="1:2" x14ac:dyDescent="0.25">
      <c r="A341" s="62">
        <v>11121612</v>
      </c>
      <c r="B341" s="63" t="s">
        <v>18395</v>
      </c>
    </row>
    <row r="342" spans="1:2" x14ac:dyDescent="0.25">
      <c r="A342" s="62">
        <v>11121701</v>
      </c>
      <c r="B342" s="63" t="s">
        <v>6207</v>
      </c>
    </row>
    <row r="343" spans="1:2" x14ac:dyDescent="0.25">
      <c r="A343" s="62">
        <v>11121702</v>
      </c>
      <c r="B343" s="63" t="s">
        <v>721</v>
      </c>
    </row>
    <row r="344" spans="1:2" x14ac:dyDescent="0.25">
      <c r="A344" s="62">
        <v>11121703</v>
      </c>
      <c r="B344" s="63" t="s">
        <v>4403</v>
      </c>
    </row>
    <row r="345" spans="1:2" x14ac:dyDescent="0.25">
      <c r="A345" s="62">
        <v>11121705</v>
      </c>
      <c r="B345" s="63" t="s">
        <v>10894</v>
      </c>
    </row>
    <row r="346" spans="1:2" x14ac:dyDescent="0.25">
      <c r="A346" s="62">
        <v>11121706</v>
      </c>
      <c r="B346" s="63" t="s">
        <v>10</v>
      </c>
    </row>
    <row r="347" spans="1:2" x14ac:dyDescent="0.25">
      <c r="A347" s="62">
        <v>11121707</v>
      </c>
      <c r="B347" s="63" t="s">
        <v>18593</v>
      </c>
    </row>
    <row r="348" spans="1:2" x14ac:dyDescent="0.25">
      <c r="A348" s="62">
        <v>11121708</v>
      </c>
      <c r="B348" s="63" t="s">
        <v>15607</v>
      </c>
    </row>
    <row r="349" spans="1:2" x14ac:dyDescent="0.25">
      <c r="A349" s="62">
        <v>11121709</v>
      </c>
      <c r="B349" s="63" t="s">
        <v>1500</v>
      </c>
    </row>
    <row r="350" spans="1:2" x14ac:dyDescent="0.25">
      <c r="A350" s="62">
        <v>11121710</v>
      </c>
      <c r="B350" s="63" t="s">
        <v>13835</v>
      </c>
    </row>
    <row r="351" spans="1:2" x14ac:dyDescent="0.25">
      <c r="A351" s="62">
        <v>11121801</v>
      </c>
      <c r="B351" s="63" t="s">
        <v>3156</v>
      </c>
    </row>
    <row r="352" spans="1:2" x14ac:dyDescent="0.25">
      <c r="A352" s="62">
        <v>11121802</v>
      </c>
      <c r="B352" s="63" t="s">
        <v>17405</v>
      </c>
    </row>
    <row r="353" spans="1:2" x14ac:dyDescent="0.25">
      <c r="A353" s="62">
        <v>11121803</v>
      </c>
      <c r="B353" s="63" t="s">
        <v>14624</v>
      </c>
    </row>
    <row r="354" spans="1:2" x14ac:dyDescent="0.25">
      <c r="A354" s="62">
        <v>11121804</v>
      </c>
      <c r="B354" s="63" t="s">
        <v>14116</v>
      </c>
    </row>
    <row r="355" spans="1:2" x14ac:dyDescent="0.25">
      <c r="A355" s="62">
        <v>11121805</v>
      </c>
      <c r="B355" s="63" t="s">
        <v>9471</v>
      </c>
    </row>
    <row r="356" spans="1:2" x14ac:dyDescent="0.25">
      <c r="A356" s="62">
        <v>11121806</v>
      </c>
      <c r="B356" s="63" t="s">
        <v>16917</v>
      </c>
    </row>
    <row r="357" spans="1:2" x14ac:dyDescent="0.25">
      <c r="A357" s="62">
        <v>11121807</v>
      </c>
      <c r="B357" s="63" t="s">
        <v>18776</v>
      </c>
    </row>
    <row r="358" spans="1:2" x14ac:dyDescent="0.25">
      <c r="A358" s="62">
        <v>11121808</v>
      </c>
      <c r="B358" s="63" t="s">
        <v>16288</v>
      </c>
    </row>
    <row r="359" spans="1:2" x14ac:dyDescent="0.25">
      <c r="A359" s="62">
        <v>11121809</v>
      </c>
      <c r="B359" s="63" t="s">
        <v>16693</v>
      </c>
    </row>
    <row r="360" spans="1:2" x14ac:dyDescent="0.25">
      <c r="A360" s="62">
        <v>11121810</v>
      </c>
      <c r="B360" s="63" t="s">
        <v>14279</v>
      </c>
    </row>
    <row r="361" spans="1:2" x14ac:dyDescent="0.25">
      <c r="A361" s="62">
        <v>11121901</v>
      </c>
      <c r="B361" s="63" t="s">
        <v>11430</v>
      </c>
    </row>
    <row r="362" spans="1:2" x14ac:dyDescent="0.25">
      <c r="A362" s="62">
        <v>11131501</v>
      </c>
      <c r="B362" s="63" t="s">
        <v>16365</v>
      </c>
    </row>
    <row r="363" spans="1:2" x14ac:dyDescent="0.25">
      <c r="A363" s="62">
        <v>11131502</v>
      </c>
      <c r="B363" s="63" t="s">
        <v>15077</v>
      </c>
    </row>
    <row r="364" spans="1:2" x14ac:dyDescent="0.25">
      <c r="A364" s="62">
        <v>11131503</v>
      </c>
      <c r="B364" s="63" t="s">
        <v>8525</v>
      </c>
    </row>
    <row r="365" spans="1:2" x14ac:dyDescent="0.25">
      <c r="A365" s="62">
        <v>11131504</v>
      </c>
      <c r="B365" s="63" t="s">
        <v>15786</v>
      </c>
    </row>
    <row r="366" spans="1:2" x14ac:dyDescent="0.25">
      <c r="A366" s="62">
        <v>11131505</v>
      </c>
      <c r="B366" s="63" t="s">
        <v>5014</v>
      </c>
    </row>
    <row r="367" spans="1:2" x14ac:dyDescent="0.25">
      <c r="A367" s="62">
        <v>11131506</v>
      </c>
      <c r="B367" s="63" t="s">
        <v>4619</v>
      </c>
    </row>
    <row r="368" spans="1:2" x14ac:dyDescent="0.25">
      <c r="A368" s="62">
        <v>11131507</v>
      </c>
      <c r="B368" s="63" t="s">
        <v>12870</v>
      </c>
    </row>
    <row r="369" spans="1:2" x14ac:dyDescent="0.25">
      <c r="A369" s="62">
        <v>11131508</v>
      </c>
      <c r="B369" s="63" t="s">
        <v>10719</v>
      </c>
    </row>
    <row r="370" spans="1:2" x14ac:dyDescent="0.25">
      <c r="A370" s="62">
        <v>11131601</v>
      </c>
      <c r="B370" s="63" t="s">
        <v>13053</v>
      </c>
    </row>
    <row r="371" spans="1:2" x14ac:dyDescent="0.25">
      <c r="A371" s="62">
        <v>11131602</v>
      </c>
      <c r="B371" s="63" t="s">
        <v>13776</v>
      </c>
    </row>
    <row r="372" spans="1:2" x14ac:dyDescent="0.25">
      <c r="A372" s="62">
        <v>11131603</v>
      </c>
      <c r="B372" s="63" t="s">
        <v>7845</v>
      </c>
    </row>
    <row r="373" spans="1:2" x14ac:dyDescent="0.25">
      <c r="A373" s="62">
        <v>11131604</v>
      </c>
      <c r="B373" s="63" t="s">
        <v>5835</v>
      </c>
    </row>
    <row r="374" spans="1:2" x14ac:dyDescent="0.25">
      <c r="A374" s="62">
        <v>11131605</v>
      </c>
      <c r="B374" s="63" t="s">
        <v>12116</v>
      </c>
    </row>
    <row r="375" spans="1:2" x14ac:dyDescent="0.25">
      <c r="A375" s="62">
        <v>11131606</v>
      </c>
      <c r="B375" s="63" t="s">
        <v>2254</v>
      </c>
    </row>
    <row r="376" spans="1:2" x14ac:dyDescent="0.25">
      <c r="A376" s="62">
        <v>11131607</v>
      </c>
      <c r="B376" s="63" t="s">
        <v>4072</v>
      </c>
    </row>
    <row r="377" spans="1:2" x14ac:dyDescent="0.25">
      <c r="A377" s="62">
        <v>11131608</v>
      </c>
      <c r="B377" s="63" t="s">
        <v>9717</v>
      </c>
    </row>
    <row r="378" spans="1:2" x14ac:dyDescent="0.25">
      <c r="A378" s="62">
        <v>11141601</v>
      </c>
      <c r="B378" s="63" t="s">
        <v>7408</v>
      </c>
    </row>
    <row r="379" spans="1:2" x14ac:dyDescent="0.25">
      <c r="A379" s="62">
        <v>11141602</v>
      </c>
      <c r="B379" s="63" t="s">
        <v>13398</v>
      </c>
    </row>
    <row r="380" spans="1:2" x14ac:dyDescent="0.25">
      <c r="A380" s="62">
        <v>11141603</v>
      </c>
      <c r="B380" s="63" t="s">
        <v>3607</v>
      </c>
    </row>
    <row r="381" spans="1:2" x14ac:dyDescent="0.25">
      <c r="A381" s="62">
        <v>11141604</v>
      </c>
      <c r="B381" s="63" t="s">
        <v>12571</v>
      </c>
    </row>
    <row r="382" spans="1:2" x14ac:dyDescent="0.25">
      <c r="A382" s="62">
        <v>11141605</v>
      </c>
      <c r="B382" s="63" t="s">
        <v>3413</v>
      </c>
    </row>
    <row r="383" spans="1:2" x14ac:dyDescent="0.25">
      <c r="A383" s="62">
        <v>11141606</v>
      </c>
      <c r="B383" s="63" t="s">
        <v>6763</v>
      </c>
    </row>
    <row r="384" spans="1:2" x14ac:dyDescent="0.25">
      <c r="A384" s="62">
        <v>11141607</v>
      </c>
      <c r="B384" s="63" t="s">
        <v>3522</v>
      </c>
    </row>
    <row r="385" spans="1:2" x14ac:dyDescent="0.25">
      <c r="A385" s="62">
        <v>11141608</v>
      </c>
      <c r="B385" s="63" t="s">
        <v>7642</v>
      </c>
    </row>
    <row r="386" spans="1:2" x14ac:dyDescent="0.25">
      <c r="A386" s="62">
        <v>11141609</v>
      </c>
      <c r="B386" s="63" t="s">
        <v>16828</v>
      </c>
    </row>
    <row r="387" spans="1:2" x14ac:dyDescent="0.25">
      <c r="A387" s="62">
        <v>11141610</v>
      </c>
      <c r="B387" s="63" t="s">
        <v>10942</v>
      </c>
    </row>
    <row r="388" spans="1:2" x14ac:dyDescent="0.25">
      <c r="A388" s="62">
        <v>11141701</v>
      </c>
      <c r="B388" s="63" t="s">
        <v>7431</v>
      </c>
    </row>
    <row r="389" spans="1:2" x14ac:dyDescent="0.25">
      <c r="A389" s="62">
        <v>11141702</v>
      </c>
      <c r="B389" s="63" t="s">
        <v>13805</v>
      </c>
    </row>
    <row r="390" spans="1:2" x14ac:dyDescent="0.25">
      <c r="A390" s="62">
        <v>11151501</v>
      </c>
      <c r="B390" s="63" t="s">
        <v>1741</v>
      </c>
    </row>
    <row r="391" spans="1:2" x14ac:dyDescent="0.25">
      <c r="A391" s="62">
        <v>11151502</v>
      </c>
      <c r="B391" s="63" t="s">
        <v>7311</v>
      </c>
    </row>
    <row r="392" spans="1:2" x14ac:dyDescent="0.25">
      <c r="A392" s="62">
        <v>11151503</v>
      </c>
      <c r="B392" s="63" t="s">
        <v>15967</v>
      </c>
    </row>
    <row r="393" spans="1:2" x14ac:dyDescent="0.25">
      <c r="A393" s="62">
        <v>11151504</v>
      </c>
      <c r="B393" s="63" t="s">
        <v>12332</v>
      </c>
    </row>
    <row r="394" spans="1:2" x14ac:dyDescent="0.25">
      <c r="A394" s="62">
        <v>11151505</v>
      </c>
      <c r="B394" s="63" t="s">
        <v>11805</v>
      </c>
    </row>
    <row r="395" spans="1:2" x14ac:dyDescent="0.25">
      <c r="A395" s="62">
        <v>11151506</v>
      </c>
      <c r="B395" s="63" t="s">
        <v>15445</v>
      </c>
    </row>
    <row r="396" spans="1:2" x14ac:dyDescent="0.25">
      <c r="A396" s="62">
        <v>11151507</v>
      </c>
      <c r="B396" s="63" t="s">
        <v>14574</v>
      </c>
    </row>
    <row r="397" spans="1:2" x14ac:dyDescent="0.25">
      <c r="A397" s="62">
        <v>11151508</v>
      </c>
      <c r="B397" s="63" t="s">
        <v>6920</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15943</v>
      </c>
    </row>
    <row r="403" spans="1:2" x14ac:dyDescent="0.25">
      <c r="A403" s="62">
        <v>11151514</v>
      </c>
      <c r="B403" s="63" t="s">
        <v>620</v>
      </c>
    </row>
    <row r="404" spans="1:2" x14ac:dyDescent="0.25">
      <c r="A404" s="62">
        <v>11151515</v>
      </c>
      <c r="B404" s="63" t="s">
        <v>15953</v>
      </c>
    </row>
    <row r="405" spans="1:2" x14ac:dyDescent="0.25">
      <c r="A405" s="62">
        <v>11151601</v>
      </c>
      <c r="B405" s="63" t="s">
        <v>16136</v>
      </c>
    </row>
    <row r="406" spans="1:2" x14ac:dyDescent="0.25">
      <c r="A406" s="62">
        <v>11151602</v>
      </c>
      <c r="B406" s="63" t="s">
        <v>18140</v>
      </c>
    </row>
    <row r="407" spans="1:2" x14ac:dyDescent="0.25">
      <c r="A407" s="62">
        <v>11151603</v>
      </c>
      <c r="B407" s="63" t="s">
        <v>17176</v>
      </c>
    </row>
    <row r="408" spans="1:2" x14ac:dyDescent="0.25">
      <c r="A408" s="62">
        <v>11151604</v>
      </c>
      <c r="B408" s="63" t="s">
        <v>2452</v>
      </c>
    </row>
    <row r="409" spans="1:2" x14ac:dyDescent="0.25">
      <c r="A409" s="62">
        <v>11151605</v>
      </c>
      <c r="B409" s="63" t="s">
        <v>1216</v>
      </c>
    </row>
    <row r="410" spans="1:2" x14ac:dyDescent="0.25">
      <c r="A410" s="62">
        <v>11151606</v>
      </c>
      <c r="B410" s="63" t="s">
        <v>13135</v>
      </c>
    </row>
    <row r="411" spans="1:2" x14ac:dyDescent="0.25">
      <c r="A411" s="62">
        <v>11151607</v>
      </c>
      <c r="B411" s="63" t="s">
        <v>3597</v>
      </c>
    </row>
    <row r="412" spans="1:2" x14ac:dyDescent="0.25">
      <c r="A412" s="62">
        <v>11151608</v>
      </c>
      <c r="B412" s="63" t="s">
        <v>6371</v>
      </c>
    </row>
    <row r="413" spans="1:2" x14ac:dyDescent="0.25">
      <c r="A413" s="62">
        <v>11151609</v>
      </c>
      <c r="B413" s="63" t="s">
        <v>8235</v>
      </c>
    </row>
    <row r="414" spans="1:2" x14ac:dyDescent="0.25">
      <c r="A414" s="62">
        <v>11151610</v>
      </c>
      <c r="B414" s="63" t="s">
        <v>7999</v>
      </c>
    </row>
    <row r="415" spans="1:2" x14ac:dyDescent="0.25">
      <c r="A415" s="62">
        <v>11151611</v>
      </c>
      <c r="B415" s="63" t="s">
        <v>2309</v>
      </c>
    </row>
    <row r="416" spans="1:2" x14ac:dyDescent="0.25">
      <c r="A416" s="62">
        <v>11151612</v>
      </c>
      <c r="B416" s="63" t="s">
        <v>14826</v>
      </c>
    </row>
    <row r="417" spans="1:2" x14ac:dyDescent="0.25">
      <c r="A417" s="62">
        <v>11151701</v>
      </c>
      <c r="B417" s="63" t="s">
        <v>13865</v>
      </c>
    </row>
    <row r="418" spans="1:2" x14ac:dyDescent="0.25">
      <c r="A418" s="62">
        <v>11151702</v>
      </c>
      <c r="B418" s="63" t="s">
        <v>16996</v>
      </c>
    </row>
    <row r="419" spans="1:2" x14ac:dyDescent="0.25">
      <c r="A419" s="62">
        <v>11151703</v>
      </c>
      <c r="B419" s="63" t="s">
        <v>10843</v>
      </c>
    </row>
    <row r="420" spans="1:2" x14ac:dyDescent="0.25">
      <c r="A420" s="62">
        <v>11151704</v>
      </c>
      <c r="B420" s="63" t="s">
        <v>488</v>
      </c>
    </row>
    <row r="421" spans="1:2" x14ac:dyDescent="0.25">
      <c r="A421" s="62">
        <v>11151705</v>
      </c>
      <c r="B421" s="63" t="s">
        <v>2804</v>
      </c>
    </row>
    <row r="422" spans="1:2" x14ac:dyDescent="0.25">
      <c r="A422" s="62">
        <v>11151706</v>
      </c>
      <c r="B422" s="63" t="s">
        <v>5535</v>
      </c>
    </row>
    <row r="423" spans="1:2" x14ac:dyDescent="0.25">
      <c r="A423" s="62">
        <v>11151708</v>
      </c>
      <c r="B423" s="63" t="s">
        <v>17202</v>
      </c>
    </row>
    <row r="424" spans="1:2" x14ac:dyDescent="0.25">
      <c r="A424" s="62">
        <v>11151709</v>
      </c>
      <c r="B424" s="63" t="s">
        <v>16065</v>
      </c>
    </row>
    <row r="425" spans="1:2" x14ac:dyDescent="0.25">
      <c r="A425" s="62">
        <v>11151710</v>
      </c>
      <c r="B425" s="63" t="s">
        <v>2901</v>
      </c>
    </row>
    <row r="426" spans="1:2" x14ac:dyDescent="0.25">
      <c r="A426" s="62">
        <v>11151711</v>
      </c>
      <c r="B426" s="63" t="s">
        <v>8190</v>
      </c>
    </row>
    <row r="427" spans="1:2" x14ac:dyDescent="0.25">
      <c r="A427" s="62">
        <v>11151712</v>
      </c>
      <c r="B427" s="63" t="s">
        <v>13006</v>
      </c>
    </row>
    <row r="428" spans="1:2" x14ac:dyDescent="0.25">
      <c r="A428" s="62">
        <v>11151713</v>
      </c>
      <c r="B428" s="63" t="s">
        <v>11004</v>
      </c>
    </row>
    <row r="429" spans="1:2" x14ac:dyDescent="0.25">
      <c r="A429" s="62">
        <v>11151714</v>
      </c>
      <c r="B429" s="63" t="s">
        <v>11237</v>
      </c>
    </row>
    <row r="430" spans="1:2" x14ac:dyDescent="0.25">
      <c r="A430" s="62">
        <v>11151715</v>
      </c>
      <c r="B430" s="63" t="s">
        <v>15757</v>
      </c>
    </row>
    <row r="431" spans="1:2" x14ac:dyDescent="0.25">
      <c r="A431" s="62">
        <v>11161501</v>
      </c>
      <c r="B431" s="63" t="s">
        <v>5210</v>
      </c>
    </row>
    <row r="432" spans="1:2" x14ac:dyDescent="0.25">
      <c r="A432" s="62">
        <v>11161502</v>
      </c>
      <c r="B432" s="63" t="s">
        <v>7389</v>
      </c>
    </row>
    <row r="433" spans="1:2" x14ac:dyDescent="0.25">
      <c r="A433" s="62">
        <v>11161503</v>
      </c>
      <c r="B433" s="63" t="s">
        <v>15916</v>
      </c>
    </row>
    <row r="434" spans="1:2" x14ac:dyDescent="0.25">
      <c r="A434" s="62">
        <v>11161504</v>
      </c>
      <c r="B434" s="63" t="s">
        <v>13176</v>
      </c>
    </row>
    <row r="435" spans="1:2" x14ac:dyDescent="0.25">
      <c r="A435" s="62">
        <v>11161601</v>
      </c>
      <c r="B435" s="63" t="s">
        <v>8775</v>
      </c>
    </row>
    <row r="436" spans="1:2" x14ac:dyDescent="0.25">
      <c r="A436" s="62">
        <v>11161602</v>
      </c>
      <c r="B436" s="63" t="s">
        <v>10427</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17039</v>
      </c>
    </row>
    <row r="441" spans="1:2" x14ac:dyDescent="0.25">
      <c r="A441" s="62">
        <v>11161703</v>
      </c>
      <c r="B441" s="63" t="s">
        <v>15040</v>
      </c>
    </row>
    <row r="442" spans="1:2" x14ac:dyDescent="0.25">
      <c r="A442" s="62">
        <v>11161704</v>
      </c>
      <c r="B442" s="63" t="s">
        <v>6897</v>
      </c>
    </row>
    <row r="443" spans="1:2" x14ac:dyDescent="0.25">
      <c r="A443" s="62">
        <v>11161705</v>
      </c>
      <c r="B443" s="63" t="s">
        <v>8729</v>
      </c>
    </row>
    <row r="444" spans="1:2" x14ac:dyDescent="0.25">
      <c r="A444" s="62">
        <v>11161801</v>
      </c>
      <c r="B444" s="63" t="s">
        <v>17779</v>
      </c>
    </row>
    <row r="445" spans="1:2" x14ac:dyDescent="0.25">
      <c r="A445" s="62">
        <v>11161802</v>
      </c>
      <c r="B445" s="63" t="s">
        <v>4894</v>
      </c>
    </row>
    <row r="446" spans="1:2" x14ac:dyDescent="0.25">
      <c r="A446" s="62">
        <v>11161803</v>
      </c>
      <c r="B446" s="63" t="s">
        <v>16769</v>
      </c>
    </row>
    <row r="447" spans="1:2" x14ac:dyDescent="0.25">
      <c r="A447" s="62">
        <v>11161804</v>
      </c>
      <c r="B447" s="63" t="s">
        <v>9873</v>
      </c>
    </row>
    <row r="448" spans="1:2" x14ac:dyDescent="0.25">
      <c r="A448" s="62">
        <v>11161805</v>
      </c>
      <c r="B448" s="63" t="s">
        <v>14340</v>
      </c>
    </row>
    <row r="449" spans="1:2" x14ac:dyDescent="0.25">
      <c r="A449" s="62">
        <v>11162001</v>
      </c>
      <c r="B449" s="63" t="s">
        <v>16856</v>
      </c>
    </row>
    <row r="450" spans="1:2" x14ac:dyDescent="0.25">
      <c r="A450" s="62">
        <v>11162002</v>
      </c>
      <c r="B450" s="63" t="s">
        <v>13162</v>
      </c>
    </row>
    <row r="451" spans="1:2" x14ac:dyDescent="0.25">
      <c r="A451" s="62">
        <v>11162003</v>
      </c>
      <c r="B451" s="63" t="s">
        <v>7951</v>
      </c>
    </row>
    <row r="452" spans="1:2" x14ac:dyDescent="0.25">
      <c r="A452" s="62">
        <v>11162101</v>
      </c>
      <c r="B452" s="63" t="s">
        <v>1714</v>
      </c>
    </row>
    <row r="453" spans="1:2" x14ac:dyDescent="0.25">
      <c r="A453" s="62">
        <v>11162102</v>
      </c>
      <c r="B453" s="63" t="s">
        <v>11974</v>
      </c>
    </row>
    <row r="454" spans="1:2" x14ac:dyDescent="0.25">
      <c r="A454" s="62">
        <v>11162104</v>
      </c>
      <c r="B454" s="63" t="s">
        <v>9942</v>
      </c>
    </row>
    <row r="455" spans="1:2" x14ac:dyDescent="0.25">
      <c r="A455" s="62">
        <v>11162105</v>
      </c>
      <c r="B455" s="63" t="s">
        <v>2904</v>
      </c>
    </row>
    <row r="456" spans="1:2" x14ac:dyDescent="0.25">
      <c r="A456" s="62">
        <v>11162107</v>
      </c>
      <c r="B456" s="63" t="s">
        <v>12021</v>
      </c>
    </row>
    <row r="457" spans="1:2" x14ac:dyDescent="0.25">
      <c r="A457" s="62">
        <v>11162108</v>
      </c>
      <c r="B457" s="63" t="s">
        <v>8912</v>
      </c>
    </row>
    <row r="458" spans="1:2" x14ac:dyDescent="0.25">
      <c r="A458" s="62">
        <v>11162109</v>
      </c>
      <c r="B458" s="63" t="s">
        <v>15663</v>
      </c>
    </row>
    <row r="459" spans="1:2" x14ac:dyDescent="0.25">
      <c r="A459" s="62">
        <v>11162110</v>
      </c>
      <c r="B459" s="63" t="s">
        <v>3725</v>
      </c>
    </row>
    <row r="460" spans="1:2" x14ac:dyDescent="0.25">
      <c r="A460" s="62">
        <v>11162111</v>
      </c>
      <c r="B460" s="63" t="s">
        <v>15114</v>
      </c>
    </row>
    <row r="461" spans="1:2" x14ac:dyDescent="0.25">
      <c r="A461" s="62">
        <v>11162112</v>
      </c>
      <c r="B461" s="63" t="s">
        <v>13464</v>
      </c>
    </row>
    <row r="462" spans="1:2" x14ac:dyDescent="0.25">
      <c r="A462" s="62">
        <v>11162113</v>
      </c>
      <c r="B462" s="63" t="s">
        <v>18786</v>
      </c>
    </row>
    <row r="463" spans="1:2" x14ac:dyDescent="0.25">
      <c r="A463" s="62">
        <v>11162114</v>
      </c>
      <c r="B463" s="63" t="s">
        <v>15819</v>
      </c>
    </row>
    <row r="464" spans="1:2" x14ac:dyDescent="0.25">
      <c r="A464" s="62">
        <v>11162115</v>
      </c>
      <c r="B464" s="63" t="s">
        <v>7235</v>
      </c>
    </row>
    <row r="465" spans="1:2" x14ac:dyDescent="0.25">
      <c r="A465" s="62">
        <v>11162116</v>
      </c>
      <c r="B465" s="63" t="s">
        <v>4665</v>
      </c>
    </row>
    <row r="466" spans="1:2" x14ac:dyDescent="0.25">
      <c r="A466" s="62">
        <v>11162117</v>
      </c>
      <c r="B466" s="63" t="s">
        <v>12340</v>
      </c>
    </row>
    <row r="467" spans="1:2" x14ac:dyDescent="0.25">
      <c r="A467" s="62">
        <v>11162118</v>
      </c>
      <c r="B467" s="63" t="s">
        <v>10796</v>
      </c>
    </row>
    <row r="468" spans="1:2" x14ac:dyDescent="0.25">
      <c r="A468" s="62">
        <v>11162119</v>
      </c>
      <c r="B468" s="63" t="s">
        <v>8927</v>
      </c>
    </row>
    <row r="469" spans="1:2" x14ac:dyDescent="0.25">
      <c r="A469" s="62">
        <v>11162120</v>
      </c>
      <c r="B469" s="63" t="s">
        <v>4375</v>
      </c>
    </row>
    <row r="470" spans="1:2" x14ac:dyDescent="0.25">
      <c r="A470" s="62">
        <v>11162121</v>
      </c>
      <c r="B470" s="63" t="s">
        <v>9420</v>
      </c>
    </row>
    <row r="471" spans="1:2" x14ac:dyDescent="0.25">
      <c r="A471" s="62">
        <v>11162122</v>
      </c>
      <c r="B471" s="63" t="s">
        <v>11155</v>
      </c>
    </row>
    <row r="472" spans="1:2" x14ac:dyDescent="0.25">
      <c r="A472" s="62">
        <v>11162123</v>
      </c>
      <c r="B472" s="63" t="s">
        <v>6873</v>
      </c>
    </row>
    <row r="473" spans="1:2" x14ac:dyDescent="0.25">
      <c r="A473" s="62">
        <v>11162124</v>
      </c>
      <c r="B473" s="63" t="s">
        <v>11869</v>
      </c>
    </row>
    <row r="474" spans="1:2" x14ac:dyDescent="0.25">
      <c r="A474" s="62">
        <v>11162125</v>
      </c>
      <c r="B474" s="63" t="s">
        <v>13650</v>
      </c>
    </row>
    <row r="475" spans="1:2" x14ac:dyDescent="0.25">
      <c r="A475" s="62">
        <v>11162126</v>
      </c>
      <c r="B475" s="63" t="s">
        <v>5097</v>
      </c>
    </row>
    <row r="476" spans="1:2" x14ac:dyDescent="0.25">
      <c r="A476" s="62">
        <v>11162127</v>
      </c>
      <c r="B476" s="63" t="s">
        <v>1682</v>
      </c>
    </row>
    <row r="477" spans="1:2" x14ac:dyDescent="0.25">
      <c r="A477" s="62">
        <v>11162128</v>
      </c>
      <c r="B477" s="63" t="s">
        <v>6697</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12753</v>
      </c>
    </row>
    <row r="484" spans="1:2" x14ac:dyDescent="0.25">
      <c r="A484" s="62">
        <v>11162302</v>
      </c>
      <c r="B484" s="63" t="s">
        <v>3928</v>
      </c>
    </row>
    <row r="485" spans="1:2" x14ac:dyDescent="0.25">
      <c r="A485" s="62">
        <v>11162303</v>
      </c>
      <c r="B485" s="63" t="s">
        <v>17541</v>
      </c>
    </row>
    <row r="486" spans="1:2" x14ac:dyDescent="0.25">
      <c r="A486" s="62">
        <v>11162304</v>
      </c>
      <c r="B486" s="63" t="s">
        <v>5926</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14350</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14593</v>
      </c>
    </row>
    <row r="498" spans="1:2" x14ac:dyDescent="0.25">
      <c r="A498" s="62">
        <v>11171701</v>
      </c>
      <c r="B498" s="63" t="s">
        <v>11168</v>
      </c>
    </row>
    <row r="499" spans="1:2" x14ac:dyDescent="0.25">
      <c r="A499" s="62">
        <v>11171702</v>
      </c>
      <c r="B499" s="63" t="s">
        <v>7645</v>
      </c>
    </row>
    <row r="500" spans="1:2" x14ac:dyDescent="0.25">
      <c r="A500" s="62">
        <v>11171801</v>
      </c>
      <c r="B500" s="63" t="s">
        <v>7549</v>
      </c>
    </row>
    <row r="501" spans="1:2" x14ac:dyDescent="0.25">
      <c r="A501" s="62">
        <v>11171901</v>
      </c>
      <c r="B501" s="63" t="s">
        <v>12660</v>
      </c>
    </row>
    <row r="502" spans="1:2" x14ac:dyDescent="0.25">
      <c r="A502" s="62">
        <v>11172001</v>
      </c>
      <c r="B502" s="63" t="s">
        <v>2611</v>
      </c>
    </row>
    <row r="503" spans="1:2" x14ac:dyDescent="0.25">
      <c r="A503" s="62">
        <v>11172101</v>
      </c>
      <c r="B503" s="63" t="s">
        <v>12962</v>
      </c>
    </row>
    <row r="504" spans="1:2" x14ac:dyDescent="0.25">
      <c r="A504" s="62">
        <v>11181501</v>
      </c>
      <c r="B504" s="63" t="s">
        <v>17303</v>
      </c>
    </row>
    <row r="505" spans="1:2" x14ac:dyDescent="0.25">
      <c r="A505" s="62">
        <v>11191501</v>
      </c>
      <c r="B505" s="63" t="s">
        <v>2555</v>
      </c>
    </row>
    <row r="506" spans="1:2" x14ac:dyDescent="0.25">
      <c r="A506" s="62">
        <v>11191502</v>
      </c>
      <c r="B506" s="63" t="s">
        <v>16300</v>
      </c>
    </row>
    <row r="507" spans="1:2" x14ac:dyDescent="0.25">
      <c r="A507" s="62">
        <v>11191503</v>
      </c>
      <c r="B507" s="63" t="s">
        <v>3922</v>
      </c>
    </row>
    <row r="508" spans="1:2" x14ac:dyDescent="0.25">
      <c r="A508" s="62">
        <v>11191504</v>
      </c>
      <c r="B508" s="63" t="s">
        <v>17467</v>
      </c>
    </row>
    <row r="509" spans="1:2" x14ac:dyDescent="0.25">
      <c r="A509" s="62">
        <v>11191505</v>
      </c>
      <c r="B509" s="63" t="s">
        <v>2792</v>
      </c>
    </row>
    <row r="510" spans="1:2" x14ac:dyDescent="0.25">
      <c r="A510" s="62">
        <v>11191601</v>
      </c>
      <c r="B510" s="63" t="s">
        <v>2604</v>
      </c>
    </row>
    <row r="511" spans="1:2" x14ac:dyDescent="0.25">
      <c r="A511" s="62">
        <v>11191602</v>
      </c>
      <c r="B511" s="63" t="s">
        <v>2685</v>
      </c>
    </row>
    <row r="512" spans="1:2" x14ac:dyDescent="0.25">
      <c r="A512" s="62">
        <v>11191603</v>
      </c>
      <c r="B512" s="63" t="s">
        <v>2283</v>
      </c>
    </row>
    <row r="513" spans="1:2" x14ac:dyDescent="0.25">
      <c r="A513" s="62">
        <v>11191604</v>
      </c>
      <c r="B513" s="63" t="s">
        <v>9273</v>
      </c>
    </row>
    <row r="514" spans="1:2" x14ac:dyDescent="0.25">
      <c r="A514" s="62">
        <v>11191605</v>
      </c>
      <c r="B514" s="63" t="s">
        <v>16007</v>
      </c>
    </row>
    <row r="515" spans="1:2" x14ac:dyDescent="0.25">
      <c r="A515" s="62">
        <v>11191606</v>
      </c>
      <c r="B515" s="63" t="s">
        <v>15948</v>
      </c>
    </row>
    <row r="516" spans="1:2" x14ac:dyDescent="0.25">
      <c r="A516" s="62">
        <v>11191701</v>
      </c>
      <c r="B516" s="63" t="s">
        <v>12882</v>
      </c>
    </row>
    <row r="517" spans="1:2" x14ac:dyDescent="0.25">
      <c r="A517" s="62">
        <v>11191702</v>
      </c>
      <c r="B517" s="63" t="s">
        <v>2444</v>
      </c>
    </row>
    <row r="518" spans="1:2" x14ac:dyDescent="0.25">
      <c r="A518" s="62">
        <v>12131501</v>
      </c>
      <c r="B518" s="63" t="s">
        <v>16563</v>
      </c>
    </row>
    <row r="519" spans="1:2" x14ac:dyDescent="0.25">
      <c r="A519" s="62">
        <v>12131502</v>
      </c>
      <c r="B519" s="63" t="s">
        <v>9352</v>
      </c>
    </row>
    <row r="520" spans="1:2" x14ac:dyDescent="0.25">
      <c r="A520" s="62">
        <v>12131503</v>
      </c>
      <c r="B520" s="63" t="s">
        <v>6997</v>
      </c>
    </row>
    <row r="521" spans="1:2" x14ac:dyDescent="0.25">
      <c r="A521" s="62">
        <v>12131504</v>
      </c>
      <c r="B521" s="63" t="s">
        <v>3259</v>
      </c>
    </row>
    <row r="522" spans="1:2" x14ac:dyDescent="0.25">
      <c r="A522" s="62">
        <v>12131505</v>
      </c>
      <c r="B522" s="63" t="s">
        <v>17193</v>
      </c>
    </row>
    <row r="523" spans="1:2" x14ac:dyDescent="0.25">
      <c r="A523" s="62">
        <v>12131506</v>
      </c>
      <c r="B523" s="63" t="s">
        <v>4609</v>
      </c>
    </row>
    <row r="524" spans="1:2" x14ac:dyDescent="0.25">
      <c r="A524" s="62">
        <v>12131507</v>
      </c>
      <c r="B524" s="63" t="s">
        <v>9578</v>
      </c>
    </row>
    <row r="525" spans="1:2" x14ac:dyDescent="0.25">
      <c r="A525" s="62">
        <v>12131508</v>
      </c>
      <c r="B525" s="63" t="s">
        <v>2387</v>
      </c>
    </row>
    <row r="526" spans="1:2" x14ac:dyDescent="0.25">
      <c r="A526" s="62">
        <v>12131601</v>
      </c>
      <c r="B526" s="63" t="s">
        <v>18730</v>
      </c>
    </row>
    <row r="527" spans="1:2" x14ac:dyDescent="0.25">
      <c r="A527" s="62">
        <v>12131602</v>
      </c>
      <c r="B527" s="63" t="s">
        <v>9025</v>
      </c>
    </row>
    <row r="528" spans="1:2" x14ac:dyDescent="0.25">
      <c r="A528" s="62">
        <v>12131603</v>
      </c>
      <c r="B528" s="63" t="s">
        <v>4749</v>
      </c>
    </row>
    <row r="529" spans="1:2" x14ac:dyDescent="0.25">
      <c r="A529" s="62">
        <v>12131604</v>
      </c>
      <c r="B529" s="63" t="s">
        <v>6999</v>
      </c>
    </row>
    <row r="530" spans="1:2" x14ac:dyDescent="0.25">
      <c r="A530" s="62">
        <v>12131605</v>
      </c>
      <c r="B530" s="63" t="s">
        <v>1396</v>
      </c>
    </row>
    <row r="531" spans="1:2" x14ac:dyDescent="0.25">
      <c r="A531" s="62">
        <v>12131701</v>
      </c>
      <c r="B531" s="63" t="s">
        <v>5232</v>
      </c>
    </row>
    <row r="532" spans="1:2" x14ac:dyDescent="0.25">
      <c r="A532" s="62">
        <v>12131702</v>
      </c>
      <c r="B532" s="63" t="s">
        <v>6577</v>
      </c>
    </row>
    <row r="533" spans="1:2" x14ac:dyDescent="0.25">
      <c r="A533" s="62">
        <v>12131703</v>
      </c>
      <c r="B533" s="63" t="s">
        <v>9498</v>
      </c>
    </row>
    <row r="534" spans="1:2" x14ac:dyDescent="0.25">
      <c r="A534" s="62">
        <v>12131704</v>
      </c>
      <c r="B534" s="63" t="s">
        <v>1182</v>
      </c>
    </row>
    <row r="535" spans="1:2" x14ac:dyDescent="0.25">
      <c r="A535" s="62">
        <v>12131705</v>
      </c>
      <c r="B535" s="63" t="s">
        <v>11750</v>
      </c>
    </row>
    <row r="536" spans="1:2" x14ac:dyDescent="0.25">
      <c r="A536" s="62">
        <v>12131706</v>
      </c>
      <c r="B536" s="63" t="s">
        <v>4393</v>
      </c>
    </row>
    <row r="537" spans="1:2" x14ac:dyDescent="0.25">
      <c r="A537" s="62">
        <v>12131707</v>
      </c>
      <c r="B537" s="63" t="s">
        <v>5376</v>
      </c>
    </row>
    <row r="538" spans="1:2" x14ac:dyDescent="0.25">
      <c r="A538" s="62">
        <v>12131708</v>
      </c>
      <c r="B538" s="63" t="s">
        <v>9041</v>
      </c>
    </row>
    <row r="539" spans="1:2" x14ac:dyDescent="0.25">
      <c r="A539" s="62">
        <v>12131801</v>
      </c>
      <c r="B539" s="63" t="s">
        <v>15600</v>
      </c>
    </row>
    <row r="540" spans="1:2" x14ac:dyDescent="0.25">
      <c r="A540" s="62">
        <v>12131802</v>
      </c>
      <c r="B540" s="63" t="s">
        <v>1884</v>
      </c>
    </row>
    <row r="541" spans="1:2" x14ac:dyDescent="0.25">
      <c r="A541" s="62">
        <v>12131803</v>
      </c>
      <c r="B541" s="63" t="s">
        <v>576</v>
      </c>
    </row>
    <row r="542" spans="1:2" x14ac:dyDescent="0.25">
      <c r="A542" s="62">
        <v>12131804</v>
      </c>
      <c r="B542" s="63" t="s">
        <v>5422</v>
      </c>
    </row>
    <row r="543" spans="1:2" x14ac:dyDescent="0.25">
      <c r="A543" s="62">
        <v>12131805</v>
      </c>
      <c r="B543" s="63" t="s">
        <v>17734</v>
      </c>
    </row>
    <row r="544" spans="1:2" x14ac:dyDescent="0.25">
      <c r="A544" s="62">
        <v>12131806</v>
      </c>
      <c r="B544" s="63" t="s">
        <v>15648</v>
      </c>
    </row>
    <row r="545" spans="1:2" x14ac:dyDescent="0.25">
      <c r="A545" s="62">
        <v>12141501</v>
      </c>
      <c r="B545" s="63" t="s">
        <v>17162</v>
      </c>
    </row>
    <row r="546" spans="1:2" x14ac:dyDescent="0.25">
      <c r="A546" s="62">
        <v>12141502</v>
      </c>
      <c r="B546" s="63" t="s">
        <v>8889</v>
      </c>
    </row>
    <row r="547" spans="1:2" x14ac:dyDescent="0.25">
      <c r="A547" s="62">
        <v>12141503</v>
      </c>
      <c r="B547" s="63" t="s">
        <v>18314</v>
      </c>
    </row>
    <row r="548" spans="1:2" x14ac:dyDescent="0.25">
      <c r="A548" s="62">
        <v>12141504</v>
      </c>
      <c r="B548" s="63" t="s">
        <v>3424</v>
      </c>
    </row>
    <row r="549" spans="1:2" x14ac:dyDescent="0.25">
      <c r="A549" s="62">
        <v>12141505</v>
      </c>
      <c r="B549" s="63" t="s">
        <v>5256</v>
      </c>
    </row>
    <row r="550" spans="1:2" x14ac:dyDescent="0.25">
      <c r="A550" s="62">
        <v>12141506</v>
      </c>
      <c r="B550" s="63" t="s">
        <v>16564</v>
      </c>
    </row>
    <row r="551" spans="1:2" x14ac:dyDescent="0.25">
      <c r="A551" s="62">
        <v>12141601</v>
      </c>
      <c r="B551" s="63" t="s">
        <v>14830</v>
      </c>
    </row>
    <row r="552" spans="1:2" x14ac:dyDescent="0.25">
      <c r="A552" s="62">
        <v>12141602</v>
      </c>
      <c r="B552" s="63" t="s">
        <v>1588</v>
      </c>
    </row>
    <row r="553" spans="1:2" x14ac:dyDescent="0.25">
      <c r="A553" s="62">
        <v>12141603</v>
      </c>
      <c r="B553" s="63" t="s">
        <v>15407</v>
      </c>
    </row>
    <row r="554" spans="1:2" x14ac:dyDescent="0.25">
      <c r="A554" s="62">
        <v>12141604</v>
      </c>
      <c r="B554" s="63" t="s">
        <v>16922</v>
      </c>
    </row>
    <row r="555" spans="1:2" x14ac:dyDescent="0.25">
      <c r="A555" s="62">
        <v>12141605</v>
      </c>
      <c r="B555" s="63" t="s">
        <v>15061</v>
      </c>
    </row>
    <row r="556" spans="1:2" x14ac:dyDescent="0.25">
      <c r="A556" s="62">
        <v>12141606</v>
      </c>
      <c r="B556" s="63" t="s">
        <v>8378</v>
      </c>
    </row>
    <row r="557" spans="1:2" x14ac:dyDescent="0.25">
      <c r="A557" s="62">
        <v>12141607</v>
      </c>
      <c r="B557" s="63" t="s">
        <v>18413</v>
      </c>
    </row>
    <row r="558" spans="1:2" x14ac:dyDescent="0.25">
      <c r="A558" s="62">
        <v>12141608</v>
      </c>
      <c r="B558" s="63" t="s">
        <v>12775</v>
      </c>
    </row>
    <row r="559" spans="1:2" x14ac:dyDescent="0.25">
      <c r="A559" s="62">
        <v>12141609</v>
      </c>
      <c r="B559" s="63" t="s">
        <v>13869</v>
      </c>
    </row>
    <row r="560" spans="1:2" x14ac:dyDescent="0.25">
      <c r="A560" s="62">
        <v>12141610</v>
      </c>
      <c r="B560" s="63" t="s">
        <v>6307</v>
      </c>
    </row>
    <row r="561" spans="1:2" x14ac:dyDescent="0.25">
      <c r="A561" s="62">
        <v>12141611</v>
      </c>
      <c r="B561" s="63" t="s">
        <v>6912</v>
      </c>
    </row>
    <row r="562" spans="1:2" x14ac:dyDescent="0.25">
      <c r="A562" s="62">
        <v>12141612</v>
      </c>
      <c r="B562" s="63" t="s">
        <v>5154</v>
      </c>
    </row>
    <row r="563" spans="1:2" x14ac:dyDescent="0.25">
      <c r="A563" s="62">
        <v>12141613</v>
      </c>
      <c r="B563" s="63" t="s">
        <v>9564</v>
      </c>
    </row>
    <row r="564" spans="1:2" x14ac:dyDescent="0.25">
      <c r="A564" s="62">
        <v>12141614</v>
      </c>
      <c r="B564" s="63" t="s">
        <v>13138</v>
      </c>
    </row>
    <row r="565" spans="1:2" x14ac:dyDescent="0.25">
      <c r="A565" s="62">
        <v>12141615</v>
      </c>
      <c r="B565" s="63" t="s">
        <v>15699</v>
      </c>
    </row>
    <row r="566" spans="1:2" x14ac:dyDescent="0.25">
      <c r="A566" s="62">
        <v>12141616</v>
      </c>
      <c r="B566" s="63" t="s">
        <v>7722</v>
      </c>
    </row>
    <row r="567" spans="1:2" x14ac:dyDescent="0.25">
      <c r="A567" s="62">
        <v>12141617</v>
      </c>
      <c r="B567" s="63" t="s">
        <v>7735</v>
      </c>
    </row>
    <row r="568" spans="1:2" x14ac:dyDescent="0.25">
      <c r="A568" s="62">
        <v>12141701</v>
      </c>
      <c r="B568" s="63" t="s">
        <v>13937</v>
      </c>
    </row>
    <row r="569" spans="1:2" x14ac:dyDescent="0.25">
      <c r="A569" s="62">
        <v>12141702</v>
      </c>
      <c r="B569" s="63" t="s">
        <v>17360</v>
      </c>
    </row>
    <row r="570" spans="1:2" x14ac:dyDescent="0.25">
      <c r="A570" s="62">
        <v>12141703</v>
      </c>
      <c r="B570" s="63" t="s">
        <v>594</v>
      </c>
    </row>
    <row r="571" spans="1:2" x14ac:dyDescent="0.25">
      <c r="A571" s="62">
        <v>12141704</v>
      </c>
      <c r="B571" s="63" t="s">
        <v>3472</v>
      </c>
    </row>
    <row r="572" spans="1:2" x14ac:dyDescent="0.25">
      <c r="A572" s="62">
        <v>12141705</v>
      </c>
      <c r="B572" s="63" t="s">
        <v>8500</v>
      </c>
    </row>
    <row r="573" spans="1:2" x14ac:dyDescent="0.25">
      <c r="A573" s="62">
        <v>12141706</v>
      </c>
      <c r="B573" s="63" t="s">
        <v>14584</v>
      </c>
    </row>
    <row r="574" spans="1:2" x14ac:dyDescent="0.25">
      <c r="A574" s="62">
        <v>12141707</v>
      </c>
      <c r="B574" s="63" t="s">
        <v>7299</v>
      </c>
    </row>
    <row r="575" spans="1:2" x14ac:dyDescent="0.25">
      <c r="A575" s="62">
        <v>12141708</v>
      </c>
      <c r="B575" s="63" t="s">
        <v>5772</v>
      </c>
    </row>
    <row r="576" spans="1:2" x14ac:dyDescent="0.25">
      <c r="A576" s="62">
        <v>12141709</v>
      </c>
      <c r="B576" s="63" t="s">
        <v>8217</v>
      </c>
    </row>
    <row r="577" spans="1:2" x14ac:dyDescent="0.25">
      <c r="A577" s="62">
        <v>12141710</v>
      </c>
      <c r="B577" s="63" t="s">
        <v>9439</v>
      </c>
    </row>
    <row r="578" spans="1:2" x14ac:dyDescent="0.25">
      <c r="A578" s="62">
        <v>12141711</v>
      </c>
      <c r="B578" s="63" t="s">
        <v>3094</v>
      </c>
    </row>
    <row r="579" spans="1:2" x14ac:dyDescent="0.25">
      <c r="A579" s="62">
        <v>12141712</v>
      </c>
      <c r="B579" s="63" t="s">
        <v>821</v>
      </c>
    </row>
    <row r="580" spans="1:2" x14ac:dyDescent="0.25">
      <c r="A580" s="62">
        <v>12141713</v>
      </c>
      <c r="B580" s="63" t="s">
        <v>11990</v>
      </c>
    </row>
    <row r="581" spans="1:2" x14ac:dyDescent="0.25">
      <c r="A581" s="62">
        <v>12141714</v>
      </c>
      <c r="B581" s="63" t="s">
        <v>9901</v>
      </c>
    </row>
    <row r="582" spans="1:2" x14ac:dyDescent="0.25">
      <c r="A582" s="62">
        <v>12141715</v>
      </c>
      <c r="B582" s="63" t="s">
        <v>4878</v>
      </c>
    </row>
    <row r="583" spans="1:2" x14ac:dyDescent="0.25">
      <c r="A583" s="62">
        <v>12141716</v>
      </c>
      <c r="B583" s="63" t="s">
        <v>6022</v>
      </c>
    </row>
    <row r="584" spans="1:2" x14ac:dyDescent="0.25">
      <c r="A584" s="62">
        <v>12141717</v>
      </c>
      <c r="B584" s="63" t="s">
        <v>18127</v>
      </c>
    </row>
    <row r="585" spans="1:2" x14ac:dyDescent="0.25">
      <c r="A585" s="62">
        <v>12141718</v>
      </c>
      <c r="B585" s="63" t="s">
        <v>14700</v>
      </c>
    </row>
    <row r="586" spans="1:2" x14ac:dyDescent="0.25">
      <c r="A586" s="62">
        <v>12141719</v>
      </c>
      <c r="B586" s="63" t="s">
        <v>13760</v>
      </c>
    </row>
    <row r="587" spans="1:2" x14ac:dyDescent="0.25">
      <c r="A587" s="62">
        <v>12141720</v>
      </c>
      <c r="B587" s="63" t="s">
        <v>9337</v>
      </c>
    </row>
    <row r="588" spans="1:2" x14ac:dyDescent="0.25">
      <c r="A588" s="62">
        <v>12141721</v>
      </c>
      <c r="B588" s="63" t="s">
        <v>3197</v>
      </c>
    </row>
    <row r="589" spans="1:2" x14ac:dyDescent="0.25">
      <c r="A589" s="62">
        <v>12141722</v>
      </c>
      <c r="B589" s="63" t="s">
        <v>16861</v>
      </c>
    </row>
    <row r="590" spans="1:2" x14ac:dyDescent="0.25">
      <c r="A590" s="62">
        <v>12141723</v>
      </c>
      <c r="B590" s="63" t="s">
        <v>13175</v>
      </c>
    </row>
    <row r="591" spans="1:2" x14ac:dyDescent="0.25">
      <c r="A591" s="62">
        <v>12141724</v>
      </c>
      <c r="B591" s="63" t="s">
        <v>7474</v>
      </c>
    </row>
    <row r="592" spans="1:2" x14ac:dyDescent="0.25">
      <c r="A592" s="62">
        <v>12141725</v>
      </c>
      <c r="B592" s="63" t="s">
        <v>7161</v>
      </c>
    </row>
    <row r="593" spans="1:2" x14ac:dyDescent="0.25">
      <c r="A593" s="62">
        <v>12141726</v>
      </c>
      <c r="B593" s="63" t="s">
        <v>2911</v>
      </c>
    </row>
    <row r="594" spans="1:2" x14ac:dyDescent="0.25">
      <c r="A594" s="62">
        <v>12141727</v>
      </c>
      <c r="B594" s="63" t="s">
        <v>15469</v>
      </c>
    </row>
    <row r="595" spans="1:2" x14ac:dyDescent="0.25">
      <c r="A595" s="62">
        <v>12141728</v>
      </c>
      <c r="B595" s="63" t="s">
        <v>16863</v>
      </c>
    </row>
    <row r="596" spans="1:2" x14ac:dyDescent="0.25">
      <c r="A596" s="62">
        <v>12141729</v>
      </c>
      <c r="B596" s="63" t="s">
        <v>12493</v>
      </c>
    </row>
    <row r="597" spans="1:2" x14ac:dyDescent="0.25">
      <c r="A597" s="62">
        <v>12141730</v>
      </c>
      <c r="B597" s="63" t="s">
        <v>1338</v>
      </c>
    </row>
    <row r="598" spans="1:2" x14ac:dyDescent="0.25">
      <c r="A598" s="62">
        <v>12141731</v>
      </c>
      <c r="B598" s="63" t="s">
        <v>17933</v>
      </c>
    </row>
    <row r="599" spans="1:2" x14ac:dyDescent="0.25">
      <c r="A599" s="62">
        <v>12141732</v>
      </c>
      <c r="B599" s="63" t="s">
        <v>6757</v>
      </c>
    </row>
    <row r="600" spans="1:2" x14ac:dyDescent="0.25">
      <c r="A600" s="62">
        <v>12141733</v>
      </c>
      <c r="B600" s="63" t="s">
        <v>16995</v>
      </c>
    </row>
    <row r="601" spans="1:2" x14ac:dyDescent="0.25">
      <c r="A601" s="62">
        <v>12141734</v>
      </c>
      <c r="B601" s="63" t="s">
        <v>3548</v>
      </c>
    </row>
    <row r="602" spans="1:2" x14ac:dyDescent="0.25">
      <c r="A602" s="62">
        <v>12141735</v>
      </c>
      <c r="B602" s="63" t="s">
        <v>13196</v>
      </c>
    </row>
    <row r="603" spans="1:2" x14ac:dyDescent="0.25">
      <c r="A603" s="62">
        <v>12141736</v>
      </c>
      <c r="B603" s="63" t="s">
        <v>10003</v>
      </c>
    </row>
    <row r="604" spans="1:2" x14ac:dyDescent="0.25">
      <c r="A604" s="62">
        <v>12141737</v>
      </c>
      <c r="B604" s="63" t="s">
        <v>5189</v>
      </c>
    </row>
    <row r="605" spans="1:2" x14ac:dyDescent="0.25">
      <c r="A605" s="62">
        <v>12141738</v>
      </c>
      <c r="B605" s="63" t="s">
        <v>9398</v>
      </c>
    </row>
    <row r="606" spans="1:2" x14ac:dyDescent="0.25">
      <c r="A606" s="62">
        <v>12141739</v>
      </c>
      <c r="B606" s="63" t="s">
        <v>13388</v>
      </c>
    </row>
    <row r="607" spans="1:2" x14ac:dyDescent="0.25">
      <c r="A607" s="62">
        <v>12141740</v>
      </c>
      <c r="B607" s="63" t="s">
        <v>5925</v>
      </c>
    </row>
    <row r="608" spans="1:2" x14ac:dyDescent="0.25">
      <c r="A608" s="62">
        <v>12141741</v>
      </c>
      <c r="B608" s="63" t="s">
        <v>4893</v>
      </c>
    </row>
    <row r="609" spans="1:2" x14ac:dyDescent="0.25">
      <c r="A609" s="62">
        <v>12141742</v>
      </c>
      <c r="B609" s="63" t="s">
        <v>9681</v>
      </c>
    </row>
    <row r="610" spans="1:2" x14ac:dyDescent="0.25">
      <c r="A610" s="62">
        <v>12141743</v>
      </c>
      <c r="B610" s="63" t="s">
        <v>16573</v>
      </c>
    </row>
    <row r="611" spans="1:2" x14ac:dyDescent="0.25">
      <c r="A611" s="62">
        <v>12141744</v>
      </c>
      <c r="B611" s="63" t="s">
        <v>124</v>
      </c>
    </row>
    <row r="612" spans="1:2" x14ac:dyDescent="0.25">
      <c r="A612" s="62">
        <v>12141745</v>
      </c>
      <c r="B612" s="63" t="s">
        <v>17187</v>
      </c>
    </row>
    <row r="613" spans="1:2" x14ac:dyDescent="0.25">
      <c r="A613" s="62">
        <v>12141746</v>
      </c>
      <c r="B613" s="63" t="s">
        <v>11209</v>
      </c>
    </row>
    <row r="614" spans="1:2" x14ac:dyDescent="0.25">
      <c r="A614" s="62">
        <v>12141747</v>
      </c>
      <c r="B614" s="63" t="s">
        <v>4505</v>
      </c>
    </row>
    <row r="615" spans="1:2" x14ac:dyDescent="0.25">
      <c r="A615" s="62">
        <v>12141748</v>
      </c>
      <c r="B615" s="63" t="s">
        <v>13207</v>
      </c>
    </row>
    <row r="616" spans="1:2" x14ac:dyDescent="0.25">
      <c r="A616" s="62">
        <v>12141749</v>
      </c>
      <c r="B616" s="63" t="s">
        <v>17041</v>
      </c>
    </row>
    <row r="617" spans="1:2" x14ac:dyDescent="0.25">
      <c r="A617" s="62">
        <v>12141750</v>
      </c>
      <c r="B617" s="63" t="s">
        <v>7792</v>
      </c>
    </row>
    <row r="618" spans="1:2" x14ac:dyDescent="0.25">
      <c r="A618" s="62">
        <v>12141751</v>
      </c>
      <c r="B618" s="63" t="s">
        <v>10469</v>
      </c>
    </row>
    <row r="619" spans="1:2" x14ac:dyDescent="0.25">
      <c r="A619" s="62">
        <v>12141752</v>
      </c>
      <c r="B619" s="63" t="s">
        <v>1238</v>
      </c>
    </row>
    <row r="620" spans="1:2" x14ac:dyDescent="0.25">
      <c r="A620" s="62">
        <v>12141753</v>
      </c>
      <c r="B620" s="63" t="s">
        <v>4514</v>
      </c>
    </row>
    <row r="621" spans="1:2" x14ac:dyDescent="0.25">
      <c r="A621" s="62">
        <v>12141754</v>
      </c>
      <c r="B621" s="63" t="s">
        <v>7424</v>
      </c>
    </row>
    <row r="622" spans="1:2" x14ac:dyDescent="0.25">
      <c r="A622" s="62">
        <v>12141755</v>
      </c>
      <c r="B622" s="63" t="s">
        <v>6442</v>
      </c>
    </row>
    <row r="623" spans="1:2" x14ac:dyDescent="0.25">
      <c r="A623" s="62">
        <v>12141756</v>
      </c>
      <c r="B623" s="63" t="s">
        <v>2985</v>
      </c>
    </row>
    <row r="624" spans="1:2" x14ac:dyDescent="0.25">
      <c r="A624" s="62">
        <v>12141757</v>
      </c>
      <c r="B624" s="63" t="s">
        <v>17229</v>
      </c>
    </row>
    <row r="625" spans="1:2" x14ac:dyDescent="0.25">
      <c r="A625" s="62">
        <v>12141758</v>
      </c>
      <c r="B625" s="63" t="s">
        <v>10353</v>
      </c>
    </row>
    <row r="626" spans="1:2" x14ac:dyDescent="0.25">
      <c r="A626" s="62">
        <v>12141759</v>
      </c>
      <c r="B626" s="63" t="s">
        <v>10560</v>
      </c>
    </row>
    <row r="627" spans="1:2" x14ac:dyDescent="0.25">
      <c r="A627" s="62">
        <v>12141760</v>
      </c>
      <c r="B627" s="63" t="s">
        <v>15662</v>
      </c>
    </row>
    <row r="628" spans="1:2" x14ac:dyDescent="0.25">
      <c r="A628" s="62">
        <v>12141801</v>
      </c>
      <c r="B628" s="63" t="s">
        <v>16628</v>
      </c>
    </row>
    <row r="629" spans="1:2" x14ac:dyDescent="0.25">
      <c r="A629" s="62">
        <v>12141802</v>
      </c>
      <c r="B629" s="63" t="s">
        <v>3428</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6808</v>
      </c>
    </row>
    <row r="635" spans="1:2" x14ac:dyDescent="0.25">
      <c r="A635" s="62">
        <v>12141902</v>
      </c>
      <c r="B635" s="63" t="s">
        <v>12835</v>
      </c>
    </row>
    <row r="636" spans="1:2" x14ac:dyDescent="0.25">
      <c r="A636" s="62">
        <v>12141903</v>
      </c>
      <c r="B636" s="63" t="s">
        <v>111</v>
      </c>
    </row>
    <row r="637" spans="1:2" x14ac:dyDescent="0.25">
      <c r="A637" s="62">
        <v>12141904</v>
      </c>
      <c r="B637" s="63" t="s">
        <v>971</v>
      </c>
    </row>
    <row r="638" spans="1:2" x14ac:dyDescent="0.25">
      <c r="A638" s="62">
        <v>12141905</v>
      </c>
      <c r="B638" s="63" t="s">
        <v>9241</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17018</v>
      </c>
    </row>
    <row r="644" spans="1:2" x14ac:dyDescent="0.25">
      <c r="A644" s="62">
        <v>12141911</v>
      </c>
      <c r="B644" s="63" t="s">
        <v>18619</v>
      </c>
    </row>
    <row r="645" spans="1:2" x14ac:dyDescent="0.25">
      <c r="A645" s="62">
        <v>12141912</v>
      </c>
      <c r="B645" s="63" t="s">
        <v>341</v>
      </c>
    </row>
    <row r="646" spans="1:2" x14ac:dyDescent="0.25">
      <c r="A646" s="62">
        <v>12141913</v>
      </c>
      <c r="B646" s="63" t="s">
        <v>7849</v>
      </c>
    </row>
    <row r="647" spans="1:2" x14ac:dyDescent="0.25">
      <c r="A647" s="62">
        <v>12141914</v>
      </c>
      <c r="B647" s="63" t="s">
        <v>781</v>
      </c>
    </row>
    <row r="648" spans="1:2" x14ac:dyDescent="0.25">
      <c r="A648" s="62">
        <v>12141915</v>
      </c>
      <c r="B648" s="63" t="s">
        <v>997</v>
      </c>
    </row>
    <row r="649" spans="1:2" x14ac:dyDescent="0.25">
      <c r="A649" s="62">
        <v>12141916</v>
      </c>
      <c r="B649" s="63" t="s">
        <v>15354</v>
      </c>
    </row>
    <row r="650" spans="1:2" x14ac:dyDescent="0.25">
      <c r="A650" s="62">
        <v>12142001</v>
      </c>
      <c r="B650" s="63" t="s">
        <v>3490</v>
      </c>
    </row>
    <row r="651" spans="1:2" x14ac:dyDescent="0.25">
      <c r="A651" s="62">
        <v>12142002</v>
      </c>
      <c r="B651" s="63" t="s">
        <v>17685</v>
      </c>
    </row>
    <row r="652" spans="1:2" x14ac:dyDescent="0.25">
      <c r="A652" s="62">
        <v>12142003</v>
      </c>
      <c r="B652" s="63" t="s">
        <v>1654</v>
      </c>
    </row>
    <row r="653" spans="1:2" x14ac:dyDescent="0.25">
      <c r="A653" s="62">
        <v>12142004</v>
      </c>
      <c r="B653" s="63" t="s">
        <v>13821</v>
      </c>
    </row>
    <row r="654" spans="1:2" x14ac:dyDescent="0.25">
      <c r="A654" s="62">
        <v>12142005</v>
      </c>
      <c r="B654" s="63" t="s">
        <v>13046</v>
      </c>
    </row>
    <row r="655" spans="1:2" x14ac:dyDescent="0.25">
      <c r="A655" s="62">
        <v>12142006</v>
      </c>
      <c r="B655" s="63" t="s">
        <v>8061</v>
      </c>
    </row>
    <row r="656" spans="1:2" x14ac:dyDescent="0.25">
      <c r="A656" s="62">
        <v>12142101</v>
      </c>
      <c r="B656" s="63" t="s">
        <v>9497</v>
      </c>
    </row>
    <row r="657" spans="1:2" x14ac:dyDescent="0.25">
      <c r="A657" s="62">
        <v>12142102</v>
      </c>
      <c r="B657" s="63" t="s">
        <v>17123</v>
      </c>
    </row>
    <row r="658" spans="1:2" x14ac:dyDescent="0.25">
      <c r="A658" s="62">
        <v>12142103</v>
      </c>
      <c r="B658" s="63" t="s">
        <v>18367</v>
      </c>
    </row>
    <row r="659" spans="1:2" x14ac:dyDescent="0.25">
      <c r="A659" s="62">
        <v>12142104</v>
      </c>
      <c r="B659" s="63" t="s">
        <v>9403</v>
      </c>
    </row>
    <row r="660" spans="1:2" x14ac:dyDescent="0.25">
      <c r="A660" s="62">
        <v>12142105</v>
      </c>
      <c r="B660" s="63" t="s">
        <v>17525</v>
      </c>
    </row>
    <row r="661" spans="1:2" x14ac:dyDescent="0.25">
      <c r="A661" s="62">
        <v>12142106</v>
      </c>
      <c r="B661" s="63" t="s">
        <v>15388</v>
      </c>
    </row>
    <row r="662" spans="1:2" x14ac:dyDescent="0.25">
      <c r="A662" s="62">
        <v>12142201</v>
      </c>
      <c r="B662" s="63" t="s">
        <v>5387</v>
      </c>
    </row>
    <row r="663" spans="1:2" x14ac:dyDescent="0.25">
      <c r="A663" s="62">
        <v>12142202</v>
      </c>
      <c r="B663" s="63" t="s">
        <v>2836</v>
      </c>
    </row>
    <row r="664" spans="1:2" x14ac:dyDescent="0.25">
      <c r="A664" s="62">
        <v>12142203</v>
      </c>
      <c r="B664" s="63" t="s">
        <v>925</v>
      </c>
    </row>
    <row r="665" spans="1:2" x14ac:dyDescent="0.25">
      <c r="A665" s="62">
        <v>12142204</v>
      </c>
      <c r="B665" s="63" t="s">
        <v>3519</v>
      </c>
    </row>
    <row r="666" spans="1:2" x14ac:dyDescent="0.25">
      <c r="A666" s="62">
        <v>12142205</v>
      </c>
      <c r="B666" s="63" t="s">
        <v>9686</v>
      </c>
    </row>
    <row r="667" spans="1:2" x14ac:dyDescent="0.25">
      <c r="A667" s="62">
        <v>12142206</v>
      </c>
      <c r="B667" s="63" t="s">
        <v>5362</v>
      </c>
    </row>
    <row r="668" spans="1:2" x14ac:dyDescent="0.25">
      <c r="A668" s="62">
        <v>12142207</v>
      </c>
      <c r="B668" s="63" t="s">
        <v>378</v>
      </c>
    </row>
    <row r="669" spans="1:2" x14ac:dyDescent="0.25">
      <c r="A669" s="62">
        <v>12142208</v>
      </c>
      <c r="B669" s="63" t="s">
        <v>16231</v>
      </c>
    </row>
    <row r="670" spans="1:2" x14ac:dyDescent="0.25">
      <c r="A670" s="62">
        <v>12161501</v>
      </c>
      <c r="B670" s="63" t="s">
        <v>2867</v>
      </c>
    </row>
    <row r="671" spans="1:2" x14ac:dyDescent="0.25">
      <c r="A671" s="62">
        <v>12161502</v>
      </c>
      <c r="B671" s="63" t="s">
        <v>7765</v>
      </c>
    </row>
    <row r="672" spans="1:2" x14ac:dyDescent="0.25">
      <c r="A672" s="62">
        <v>12161503</v>
      </c>
      <c r="B672" s="63" t="s">
        <v>9492</v>
      </c>
    </row>
    <row r="673" spans="1:2" x14ac:dyDescent="0.25">
      <c r="A673" s="62">
        <v>12161504</v>
      </c>
      <c r="B673" s="63" t="s">
        <v>12821</v>
      </c>
    </row>
    <row r="674" spans="1:2" x14ac:dyDescent="0.25">
      <c r="A674" s="62">
        <v>12161505</v>
      </c>
      <c r="B674" s="63" t="s">
        <v>16330</v>
      </c>
    </row>
    <row r="675" spans="1:2" x14ac:dyDescent="0.25">
      <c r="A675" s="62">
        <v>12161506</v>
      </c>
      <c r="B675" s="63" t="s">
        <v>16465</v>
      </c>
    </row>
    <row r="676" spans="1:2" x14ac:dyDescent="0.25">
      <c r="A676" s="62">
        <v>12161507</v>
      </c>
      <c r="B676" s="63" t="s">
        <v>12734</v>
      </c>
    </row>
    <row r="677" spans="1:2" x14ac:dyDescent="0.25">
      <c r="A677" s="62">
        <v>12161601</v>
      </c>
      <c r="B677" s="63" t="s">
        <v>229</v>
      </c>
    </row>
    <row r="678" spans="1:2" x14ac:dyDescent="0.25">
      <c r="A678" s="62">
        <v>12161602</v>
      </c>
      <c r="B678" s="63" t="s">
        <v>7305</v>
      </c>
    </row>
    <row r="679" spans="1:2" x14ac:dyDescent="0.25">
      <c r="A679" s="62">
        <v>12161603</v>
      </c>
      <c r="B679" s="63" t="s">
        <v>13646</v>
      </c>
    </row>
    <row r="680" spans="1:2" x14ac:dyDescent="0.25">
      <c r="A680" s="62">
        <v>12161604</v>
      </c>
      <c r="B680" s="63" t="s">
        <v>12051</v>
      </c>
    </row>
    <row r="681" spans="1:2" x14ac:dyDescent="0.25">
      <c r="A681" s="62">
        <v>12161701</v>
      </c>
      <c r="B681" s="63" t="s">
        <v>5229</v>
      </c>
    </row>
    <row r="682" spans="1:2" x14ac:dyDescent="0.25">
      <c r="A682" s="62">
        <v>12161702</v>
      </c>
      <c r="B682" s="63" t="s">
        <v>5437</v>
      </c>
    </row>
    <row r="683" spans="1:2" x14ac:dyDescent="0.25">
      <c r="A683" s="62">
        <v>12161703</v>
      </c>
      <c r="B683" s="63" t="s">
        <v>11327</v>
      </c>
    </row>
    <row r="684" spans="1:2" x14ac:dyDescent="0.25">
      <c r="A684" s="62">
        <v>12161704</v>
      </c>
      <c r="B684" s="63" t="s">
        <v>2044</v>
      </c>
    </row>
    <row r="685" spans="1:2" x14ac:dyDescent="0.25">
      <c r="A685" s="62">
        <v>12161705</v>
      </c>
      <c r="B685" s="63" t="s">
        <v>15580</v>
      </c>
    </row>
    <row r="686" spans="1:2" x14ac:dyDescent="0.25">
      <c r="A686" s="62">
        <v>12161706</v>
      </c>
      <c r="B686" s="63" t="s">
        <v>3049</v>
      </c>
    </row>
    <row r="687" spans="1:2" x14ac:dyDescent="0.25">
      <c r="A687" s="62">
        <v>12161801</v>
      </c>
      <c r="B687" s="63" t="s">
        <v>15107</v>
      </c>
    </row>
    <row r="688" spans="1:2" x14ac:dyDescent="0.25">
      <c r="A688" s="62">
        <v>12161802</v>
      </c>
      <c r="B688" s="63" t="s">
        <v>4218</v>
      </c>
    </row>
    <row r="689" spans="1:2" x14ac:dyDescent="0.25">
      <c r="A689" s="62">
        <v>12161803</v>
      </c>
      <c r="B689" s="63" t="s">
        <v>9868</v>
      </c>
    </row>
    <row r="690" spans="1:2" x14ac:dyDescent="0.25">
      <c r="A690" s="62">
        <v>12161804</v>
      </c>
      <c r="B690" s="63" t="s">
        <v>2086</v>
      </c>
    </row>
    <row r="691" spans="1:2" x14ac:dyDescent="0.25">
      <c r="A691" s="62">
        <v>12161805</v>
      </c>
      <c r="B691" s="63" t="s">
        <v>7286</v>
      </c>
    </row>
    <row r="692" spans="1:2" x14ac:dyDescent="0.25">
      <c r="A692" s="62">
        <v>12161806</v>
      </c>
      <c r="B692" s="63" t="s">
        <v>4714</v>
      </c>
    </row>
    <row r="693" spans="1:2" x14ac:dyDescent="0.25">
      <c r="A693" s="62">
        <v>12161807</v>
      </c>
      <c r="B693" s="63" t="s">
        <v>159</v>
      </c>
    </row>
    <row r="694" spans="1:2" x14ac:dyDescent="0.25">
      <c r="A694" s="62">
        <v>12161808</v>
      </c>
      <c r="B694" s="63" t="s">
        <v>12056</v>
      </c>
    </row>
    <row r="695" spans="1:2" x14ac:dyDescent="0.25">
      <c r="A695" s="62">
        <v>12161901</v>
      </c>
      <c r="B695" s="63" t="s">
        <v>17314</v>
      </c>
    </row>
    <row r="696" spans="1:2" x14ac:dyDescent="0.25">
      <c r="A696" s="62">
        <v>12161902</v>
      </c>
      <c r="B696" s="63" t="s">
        <v>5209</v>
      </c>
    </row>
    <row r="697" spans="1:2" x14ac:dyDescent="0.25">
      <c r="A697" s="62">
        <v>12161903</v>
      </c>
      <c r="B697" s="63" t="s">
        <v>8516</v>
      </c>
    </row>
    <row r="698" spans="1:2" x14ac:dyDescent="0.25">
      <c r="A698" s="62">
        <v>12161904</v>
      </c>
      <c r="B698" s="63" t="s">
        <v>17440</v>
      </c>
    </row>
    <row r="699" spans="1:2" x14ac:dyDescent="0.25">
      <c r="A699" s="62">
        <v>12161905</v>
      </c>
      <c r="B699" s="63" t="s">
        <v>13768</v>
      </c>
    </row>
    <row r="700" spans="1:2" x14ac:dyDescent="0.25">
      <c r="A700" s="62">
        <v>12161906</v>
      </c>
      <c r="B700" s="63" t="s">
        <v>12650</v>
      </c>
    </row>
    <row r="701" spans="1:2" x14ac:dyDescent="0.25">
      <c r="A701" s="62">
        <v>12161907</v>
      </c>
      <c r="B701" s="63" t="s">
        <v>10817</v>
      </c>
    </row>
    <row r="702" spans="1:2" x14ac:dyDescent="0.25">
      <c r="A702" s="62">
        <v>12162002</v>
      </c>
      <c r="B702" s="63" t="s">
        <v>6868</v>
      </c>
    </row>
    <row r="703" spans="1:2" x14ac:dyDescent="0.25">
      <c r="A703" s="62">
        <v>12162003</v>
      </c>
      <c r="B703" s="63" t="s">
        <v>16337</v>
      </c>
    </row>
    <row r="704" spans="1:2" x14ac:dyDescent="0.25">
      <c r="A704" s="62">
        <v>12162004</v>
      </c>
      <c r="B704" s="63" t="s">
        <v>8098</v>
      </c>
    </row>
    <row r="705" spans="1:2" x14ac:dyDescent="0.25">
      <c r="A705" s="62">
        <v>12162005</v>
      </c>
      <c r="B705" s="63" t="s">
        <v>249</v>
      </c>
    </row>
    <row r="706" spans="1:2" x14ac:dyDescent="0.25">
      <c r="A706" s="62">
        <v>12162101</v>
      </c>
      <c r="B706" s="63" t="s">
        <v>7088</v>
      </c>
    </row>
    <row r="707" spans="1:2" x14ac:dyDescent="0.25">
      <c r="A707" s="62">
        <v>12162201</v>
      </c>
      <c r="B707" s="63" t="s">
        <v>11146</v>
      </c>
    </row>
    <row r="708" spans="1:2" x14ac:dyDescent="0.25">
      <c r="A708" s="62">
        <v>12162202</v>
      </c>
      <c r="B708" s="63" t="s">
        <v>2214</v>
      </c>
    </row>
    <row r="709" spans="1:2" x14ac:dyDescent="0.25">
      <c r="A709" s="62">
        <v>12162203</v>
      </c>
      <c r="B709" s="63" t="s">
        <v>6325</v>
      </c>
    </row>
    <row r="710" spans="1:2" x14ac:dyDescent="0.25">
      <c r="A710" s="62">
        <v>12162204</v>
      </c>
      <c r="B710" s="63" t="s">
        <v>3959</v>
      </c>
    </row>
    <row r="711" spans="1:2" x14ac:dyDescent="0.25">
      <c r="A711" s="62">
        <v>12162205</v>
      </c>
      <c r="B711" s="63" t="s">
        <v>7084</v>
      </c>
    </row>
    <row r="712" spans="1:2" x14ac:dyDescent="0.25">
      <c r="A712" s="62">
        <v>12162206</v>
      </c>
      <c r="B712" s="63" t="s">
        <v>1213</v>
      </c>
    </row>
    <row r="713" spans="1:2" x14ac:dyDescent="0.25">
      <c r="A713" s="62">
        <v>12162207</v>
      </c>
      <c r="B713" s="63" t="s">
        <v>11637</v>
      </c>
    </row>
    <row r="714" spans="1:2" x14ac:dyDescent="0.25">
      <c r="A714" s="62">
        <v>12162208</v>
      </c>
      <c r="B714" s="63" t="s">
        <v>14757</v>
      </c>
    </row>
    <row r="715" spans="1:2" x14ac:dyDescent="0.25">
      <c r="A715" s="62">
        <v>12162209</v>
      </c>
      <c r="B715" s="63" t="s">
        <v>7950</v>
      </c>
    </row>
    <row r="716" spans="1:2" x14ac:dyDescent="0.25">
      <c r="A716" s="62">
        <v>12162210</v>
      </c>
      <c r="B716" s="63" t="s">
        <v>13565</v>
      </c>
    </row>
    <row r="717" spans="1:2" x14ac:dyDescent="0.25">
      <c r="A717" s="62">
        <v>12162211</v>
      </c>
      <c r="B717" s="63" t="s">
        <v>3988</v>
      </c>
    </row>
    <row r="718" spans="1:2" x14ac:dyDescent="0.25">
      <c r="A718" s="62">
        <v>12162212</v>
      </c>
      <c r="B718" s="63" t="s">
        <v>6292</v>
      </c>
    </row>
    <row r="719" spans="1:2" x14ac:dyDescent="0.25">
      <c r="A719" s="62">
        <v>12162301</v>
      </c>
      <c r="B719" s="63" t="s">
        <v>15153</v>
      </c>
    </row>
    <row r="720" spans="1:2" x14ac:dyDescent="0.25">
      <c r="A720" s="62">
        <v>12162302</v>
      </c>
      <c r="B720" s="63" t="s">
        <v>6235</v>
      </c>
    </row>
    <row r="721" spans="1:2" x14ac:dyDescent="0.25">
      <c r="A721" s="62">
        <v>12162303</v>
      </c>
      <c r="B721" s="63" t="s">
        <v>9537</v>
      </c>
    </row>
    <row r="722" spans="1:2" x14ac:dyDescent="0.25">
      <c r="A722" s="62">
        <v>12162401</v>
      </c>
      <c r="B722" s="63" t="s">
        <v>18505</v>
      </c>
    </row>
    <row r="723" spans="1:2" x14ac:dyDescent="0.25">
      <c r="A723" s="62">
        <v>12162402</v>
      </c>
      <c r="B723" s="63" t="s">
        <v>5249</v>
      </c>
    </row>
    <row r="724" spans="1:2" x14ac:dyDescent="0.25">
      <c r="A724" s="62">
        <v>12162501</v>
      </c>
      <c r="B724" s="63" t="s">
        <v>13792</v>
      </c>
    </row>
    <row r="725" spans="1:2" x14ac:dyDescent="0.25">
      <c r="A725" s="62">
        <v>12162502</v>
      </c>
      <c r="B725" s="63" t="s">
        <v>10637</v>
      </c>
    </row>
    <row r="726" spans="1:2" x14ac:dyDescent="0.25">
      <c r="A726" s="62">
        <v>12162503</v>
      </c>
      <c r="B726" s="63" t="s">
        <v>18276</v>
      </c>
    </row>
    <row r="727" spans="1:2" x14ac:dyDescent="0.25">
      <c r="A727" s="62">
        <v>12162601</v>
      </c>
      <c r="B727" s="63" t="s">
        <v>8364</v>
      </c>
    </row>
    <row r="728" spans="1:2" x14ac:dyDescent="0.25">
      <c r="A728" s="62">
        <v>12162602</v>
      </c>
      <c r="B728" s="63" t="s">
        <v>2788</v>
      </c>
    </row>
    <row r="729" spans="1:2" x14ac:dyDescent="0.25">
      <c r="A729" s="62">
        <v>12162701</v>
      </c>
      <c r="B729" s="63" t="s">
        <v>7163</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14823</v>
      </c>
    </row>
    <row r="737" spans="1:2" x14ac:dyDescent="0.25">
      <c r="A737" s="62">
        <v>12163101</v>
      </c>
      <c r="B737" s="63" t="s">
        <v>6093</v>
      </c>
    </row>
    <row r="738" spans="1:2" x14ac:dyDescent="0.25">
      <c r="A738" s="62">
        <v>12163201</v>
      </c>
      <c r="B738" s="63" t="s">
        <v>3242</v>
      </c>
    </row>
    <row r="739" spans="1:2" x14ac:dyDescent="0.25">
      <c r="A739" s="62">
        <v>12163301</v>
      </c>
      <c r="B739" s="63" t="s">
        <v>4903</v>
      </c>
    </row>
    <row r="740" spans="1:2" x14ac:dyDescent="0.25">
      <c r="A740" s="62">
        <v>12163401</v>
      </c>
      <c r="B740" s="63" t="s">
        <v>9709</v>
      </c>
    </row>
    <row r="741" spans="1:2" x14ac:dyDescent="0.25">
      <c r="A741" s="62">
        <v>12163501</v>
      </c>
      <c r="B741" s="63" t="s">
        <v>7480</v>
      </c>
    </row>
    <row r="742" spans="1:2" x14ac:dyDescent="0.25">
      <c r="A742" s="62">
        <v>12163601</v>
      </c>
      <c r="B742" s="63" t="s">
        <v>14134</v>
      </c>
    </row>
    <row r="743" spans="1:2" x14ac:dyDescent="0.25">
      <c r="A743" s="62">
        <v>12163602</v>
      </c>
      <c r="B743" s="63" t="s">
        <v>11158</v>
      </c>
    </row>
    <row r="744" spans="1:2" x14ac:dyDescent="0.25">
      <c r="A744" s="62">
        <v>12163701</v>
      </c>
      <c r="B744" s="63" t="s">
        <v>13892</v>
      </c>
    </row>
    <row r="745" spans="1:2" x14ac:dyDescent="0.25">
      <c r="A745" s="62">
        <v>12163801</v>
      </c>
      <c r="B745" s="63" t="s">
        <v>1295</v>
      </c>
    </row>
    <row r="746" spans="1:2" x14ac:dyDescent="0.25">
      <c r="A746" s="62">
        <v>12163802</v>
      </c>
      <c r="B746" s="63" t="s">
        <v>2673</v>
      </c>
    </row>
    <row r="747" spans="1:2" x14ac:dyDescent="0.25">
      <c r="A747" s="62">
        <v>12163901</v>
      </c>
      <c r="B747" s="63" t="s">
        <v>13261</v>
      </c>
    </row>
    <row r="748" spans="1:2" x14ac:dyDescent="0.25">
      <c r="A748" s="62">
        <v>12163902</v>
      </c>
      <c r="B748" s="63" t="s">
        <v>3224</v>
      </c>
    </row>
    <row r="749" spans="1:2" x14ac:dyDescent="0.25">
      <c r="A749" s="62">
        <v>12164001</v>
      </c>
      <c r="B749" s="63" t="s">
        <v>2112</v>
      </c>
    </row>
    <row r="750" spans="1:2" x14ac:dyDescent="0.25">
      <c r="A750" s="62">
        <v>12164101</v>
      </c>
      <c r="B750" s="63" t="s">
        <v>9340</v>
      </c>
    </row>
    <row r="751" spans="1:2" x14ac:dyDescent="0.25">
      <c r="A751" s="62">
        <v>12164102</v>
      </c>
      <c r="B751" s="63" t="s">
        <v>13007</v>
      </c>
    </row>
    <row r="752" spans="1:2" x14ac:dyDescent="0.25">
      <c r="A752" s="62">
        <v>12164201</v>
      </c>
      <c r="B752" s="63" t="s">
        <v>6812</v>
      </c>
    </row>
    <row r="753" spans="1:2" x14ac:dyDescent="0.25">
      <c r="A753" s="62">
        <v>12164301</v>
      </c>
      <c r="B753" s="63" t="s">
        <v>487</v>
      </c>
    </row>
    <row r="754" spans="1:2" x14ac:dyDescent="0.25">
      <c r="A754" s="62">
        <v>12164401</v>
      </c>
      <c r="B754" s="63" t="s">
        <v>8637</v>
      </c>
    </row>
    <row r="755" spans="1:2" x14ac:dyDescent="0.25">
      <c r="A755" s="62">
        <v>12164501</v>
      </c>
      <c r="B755" s="63" t="s">
        <v>631</v>
      </c>
    </row>
    <row r="756" spans="1:2" x14ac:dyDescent="0.25">
      <c r="A756" s="62">
        <v>12164502</v>
      </c>
      <c r="B756" s="63" t="s">
        <v>16183</v>
      </c>
    </row>
    <row r="757" spans="1:2" x14ac:dyDescent="0.25">
      <c r="A757" s="62">
        <v>12164503</v>
      </c>
      <c r="B757" s="63" t="s">
        <v>15681</v>
      </c>
    </row>
    <row r="758" spans="1:2" x14ac:dyDescent="0.25">
      <c r="A758" s="62">
        <v>12164504</v>
      </c>
      <c r="B758" s="63" t="s">
        <v>567</v>
      </c>
    </row>
    <row r="759" spans="1:2" x14ac:dyDescent="0.25">
      <c r="A759" s="62">
        <v>12171501</v>
      </c>
      <c r="B759" s="63" t="s">
        <v>16938</v>
      </c>
    </row>
    <row r="760" spans="1:2" x14ac:dyDescent="0.25">
      <c r="A760" s="62">
        <v>12171502</v>
      </c>
      <c r="B760" s="63" t="s">
        <v>12503</v>
      </c>
    </row>
    <row r="761" spans="1:2" x14ac:dyDescent="0.25">
      <c r="A761" s="62">
        <v>12171503</v>
      </c>
      <c r="B761" s="63" t="s">
        <v>5608</v>
      </c>
    </row>
    <row r="762" spans="1:2" x14ac:dyDescent="0.25">
      <c r="A762" s="62">
        <v>12171504</v>
      </c>
      <c r="B762" s="63" t="s">
        <v>9698</v>
      </c>
    </row>
    <row r="763" spans="1:2" x14ac:dyDescent="0.25">
      <c r="A763" s="62">
        <v>12171505</v>
      </c>
      <c r="B763" s="63" t="s">
        <v>10226</v>
      </c>
    </row>
    <row r="764" spans="1:2" x14ac:dyDescent="0.25">
      <c r="A764" s="62">
        <v>12171506</v>
      </c>
      <c r="B764" s="63" t="s">
        <v>237</v>
      </c>
    </row>
    <row r="765" spans="1:2" x14ac:dyDescent="0.25">
      <c r="A765" s="62">
        <v>12171602</v>
      </c>
      <c r="B765" s="63" t="s">
        <v>11040</v>
      </c>
    </row>
    <row r="766" spans="1:2" x14ac:dyDescent="0.25">
      <c r="A766" s="62">
        <v>12171603</v>
      </c>
      <c r="B766" s="63" t="s">
        <v>5914</v>
      </c>
    </row>
    <row r="767" spans="1:2" x14ac:dyDescent="0.25">
      <c r="A767" s="62">
        <v>12171604</v>
      </c>
      <c r="B767" s="63" t="s">
        <v>4762</v>
      </c>
    </row>
    <row r="768" spans="1:2" x14ac:dyDescent="0.25">
      <c r="A768" s="62">
        <v>12171605</v>
      </c>
      <c r="B768" s="63" t="s">
        <v>7754</v>
      </c>
    </row>
    <row r="769" spans="1:2" x14ac:dyDescent="0.25">
      <c r="A769" s="62">
        <v>12171701</v>
      </c>
      <c r="B769" s="63" t="s">
        <v>14560</v>
      </c>
    </row>
    <row r="770" spans="1:2" x14ac:dyDescent="0.25">
      <c r="A770" s="62">
        <v>12171702</v>
      </c>
      <c r="B770" s="63" t="s">
        <v>17036</v>
      </c>
    </row>
    <row r="771" spans="1:2" x14ac:dyDescent="0.25">
      <c r="A771" s="62">
        <v>12171703</v>
      </c>
      <c r="B771" s="63" t="s">
        <v>14059</v>
      </c>
    </row>
    <row r="772" spans="1:2" x14ac:dyDescent="0.25">
      <c r="A772" s="62">
        <v>12181501</v>
      </c>
      <c r="B772" s="63" t="s">
        <v>16140</v>
      </c>
    </row>
    <row r="773" spans="1:2" x14ac:dyDescent="0.25">
      <c r="A773" s="62">
        <v>12181502</v>
      </c>
      <c r="B773" s="63" t="s">
        <v>3287</v>
      </c>
    </row>
    <row r="774" spans="1:2" x14ac:dyDescent="0.25">
      <c r="A774" s="62">
        <v>12181503</v>
      </c>
      <c r="B774" s="63" t="s">
        <v>6850</v>
      </c>
    </row>
    <row r="775" spans="1:2" x14ac:dyDescent="0.25">
      <c r="A775" s="62">
        <v>12181504</v>
      </c>
      <c r="B775" s="63" t="s">
        <v>18607</v>
      </c>
    </row>
    <row r="776" spans="1:2" x14ac:dyDescent="0.25">
      <c r="A776" s="62">
        <v>12181601</v>
      </c>
      <c r="B776" s="63" t="s">
        <v>9231</v>
      </c>
    </row>
    <row r="777" spans="1:2" x14ac:dyDescent="0.25">
      <c r="A777" s="62">
        <v>12181602</v>
      </c>
      <c r="B777" s="63" t="s">
        <v>16071</v>
      </c>
    </row>
    <row r="778" spans="1:2" x14ac:dyDescent="0.25">
      <c r="A778" s="62">
        <v>12191501</v>
      </c>
      <c r="B778" s="63" t="s">
        <v>7667</v>
      </c>
    </row>
    <row r="779" spans="1:2" x14ac:dyDescent="0.25">
      <c r="A779" s="62">
        <v>12191502</v>
      </c>
      <c r="B779" s="63" t="s">
        <v>3927</v>
      </c>
    </row>
    <row r="780" spans="1:2" x14ac:dyDescent="0.25">
      <c r="A780" s="62">
        <v>12191503</v>
      </c>
      <c r="B780" s="63" t="s">
        <v>2677</v>
      </c>
    </row>
    <row r="781" spans="1:2" x14ac:dyDescent="0.25">
      <c r="A781" s="62">
        <v>12191504</v>
      </c>
      <c r="B781" s="63" t="s">
        <v>9468</v>
      </c>
    </row>
    <row r="782" spans="1:2" x14ac:dyDescent="0.25">
      <c r="A782" s="62">
        <v>12191601</v>
      </c>
      <c r="B782" s="63" t="s">
        <v>16480</v>
      </c>
    </row>
    <row r="783" spans="1:2" x14ac:dyDescent="0.25">
      <c r="A783" s="62">
        <v>12191602</v>
      </c>
      <c r="B783" s="63" t="s">
        <v>6118</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9734</v>
      </c>
    </row>
    <row r="788" spans="1:2" x14ac:dyDescent="0.25">
      <c r="A788" s="62">
        <v>12352101</v>
      </c>
      <c r="B788" s="63" t="s">
        <v>1582</v>
      </c>
    </row>
    <row r="789" spans="1:2" x14ac:dyDescent="0.25">
      <c r="A789" s="62">
        <v>12352102</v>
      </c>
      <c r="B789" s="63" t="s">
        <v>17998</v>
      </c>
    </row>
    <row r="790" spans="1:2" x14ac:dyDescent="0.25">
      <c r="A790" s="62">
        <v>12352103</v>
      </c>
      <c r="B790" s="63" t="s">
        <v>7552</v>
      </c>
    </row>
    <row r="791" spans="1:2" x14ac:dyDescent="0.25">
      <c r="A791" s="62">
        <v>12352104</v>
      </c>
      <c r="B791" s="63" t="s">
        <v>17068</v>
      </c>
    </row>
    <row r="792" spans="1:2" x14ac:dyDescent="0.25">
      <c r="A792" s="62">
        <v>12352105</v>
      </c>
      <c r="B792" s="63" t="s">
        <v>8108</v>
      </c>
    </row>
    <row r="793" spans="1:2" x14ac:dyDescent="0.25">
      <c r="A793" s="62">
        <v>12352106</v>
      </c>
      <c r="B793" s="63" t="s">
        <v>3159</v>
      </c>
    </row>
    <row r="794" spans="1:2" x14ac:dyDescent="0.25">
      <c r="A794" s="62">
        <v>12352107</v>
      </c>
      <c r="B794" s="63" t="s">
        <v>6269</v>
      </c>
    </row>
    <row r="795" spans="1:2" x14ac:dyDescent="0.25">
      <c r="A795" s="62">
        <v>12352108</v>
      </c>
      <c r="B795" s="63" t="s">
        <v>12227</v>
      </c>
    </row>
    <row r="796" spans="1:2" x14ac:dyDescent="0.25">
      <c r="A796" s="62">
        <v>12352111</v>
      </c>
      <c r="B796" s="63" t="s">
        <v>8057</v>
      </c>
    </row>
    <row r="797" spans="1:2" x14ac:dyDescent="0.25">
      <c r="A797" s="62">
        <v>12352112</v>
      </c>
      <c r="B797" s="63" t="s">
        <v>12227</v>
      </c>
    </row>
    <row r="798" spans="1:2" x14ac:dyDescent="0.25">
      <c r="A798" s="62">
        <v>12352113</v>
      </c>
      <c r="B798" s="63" t="s">
        <v>18635</v>
      </c>
    </row>
    <row r="799" spans="1:2" x14ac:dyDescent="0.25">
      <c r="A799" s="62">
        <v>12352114</v>
      </c>
      <c r="B799" s="63" t="s">
        <v>3378</v>
      </c>
    </row>
    <row r="800" spans="1:2" x14ac:dyDescent="0.25">
      <c r="A800" s="62">
        <v>12352115</v>
      </c>
      <c r="B800" s="63" t="s">
        <v>10515</v>
      </c>
    </row>
    <row r="801" spans="1:2" x14ac:dyDescent="0.25">
      <c r="A801" s="62">
        <v>12352116</v>
      </c>
      <c r="B801" s="63" t="s">
        <v>2597</v>
      </c>
    </row>
    <row r="802" spans="1:2" x14ac:dyDescent="0.25">
      <c r="A802" s="62">
        <v>12352117</v>
      </c>
      <c r="B802" s="63" t="s">
        <v>17052</v>
      </c>
    </row>
    <row r="803" spans="1:2" x14ac:dyDescent="0.25">
      <c r="A803" s="62">
        <v>12352118</v>
      </c>
      <c r="B803" s="63" t="s">
        <v>1375</v>
      </c>
    </row>
    <row r="804" spans="1:2" x14ac:dyDescent="0.25">
      <c r="A804" s="62">
        <v>12352119</v>
      </c>
      <c r="B804" s="63" t="s">
        <v>6815</v>
      </c>
    </row>
    <row r="805" spans="1:2" x14ac:dyDescent="0.25">
      <c r="A805" s="62">
        <v>12352120</v>
      </c>
      <c r="B805" s="63" t="s">
        <v>11648</v>
      </c>
    </row>
    <row r="806" spans="1:2" x14ac:dyDescent="0.25">
      <c r="A806" s="62">
        <v>12352121</v>
      </c>
      <c r="B806" s="63" t="s">
        <v>10787</v>
      </c>
    </row>
    <row r="807" spans="1:2" x14ac:dyDescent="0.25">
      <c r="A807" s="62">
        <v>12352123</v>
      </c>
      <c r="B807" s="63" t="s">
        <v>18058</v>
      </c>
    </row>
    <row r="808" spans="1:2" x14ac:dyDescent="0.25">
      <c r="A808" s="62">
        <v>12352124</v>
      </c>
      <c r="B808" s="63" t="s">
        <v>17175</v>
      </c>
    </row>
    <row r="809" spans="1:2" x14ac:dyDescent="0.25">
      <c r="A809" s="62">
        <v>12352125</v>
      </c>
      <c r="B809" s="63" t="s">
        <v>15903</v>
      </c>
    </row>
    <row r="810" spans="1:2" x14ac:dyDescent="0.25">
      <c r="A810" s="62">
        <v>12352126</v>
      </c>
      <c r="B810" s="63" t="s">
        <v>12281</v>
      </c>
    </row>
    <row r="811" spans="1:2" x14ac:dyDescent="0.25">
      <c r="A811" s="62">
        <v>12352127</v>
      </c>
      <c r="B811" s="63" t="s">
        <v>2905</v>
      </c>
    </row>
    <row r="812" spans="1:2" x14ac:dyDescent="0.25">
      <c r="A812" s="62">
        <v>12352128</v>
      </c>
      <c r="B812" s="63" t="s">
        <v>1750</v>
      </c>
    </row>
    <row r="813" spans="1:2" x14ac:dyDescent="0.25">
      <c r="A813" s="62">
        <v>12352129</v>
      </c>
      <c r="B813" s="63" t="s">
        <v>5531</v>
      </c>
    </row>
    <row r="814" spans="1:2" x14ac:dyDescent="0.25">
      <c r="A814" s="62">
        <v>12352130</v>
      </c>
      <c r="B814" s="63" t="s">
        <v>15027</v>
      </c>
    </row>
    <row r="815" spans="1:2" x14ac:dyDescent="0.25">
      <c r="A815" s="62">
        <v>12352201</v>
      </c>
      <c r="B815" s="63" t="s">
        <v>5143</v>
      </c>
    </row>
    <row r="816" spans="1:2" x14ac:dyDescent="0.25">
      <c r="A816" s="62">
        <v>12352202</v>
      </c>
      <c r="B816" s="63" t="s">
        <v>937</v>
      </c>
    </row>
    <row r="817" spans="1:2" x14ac:dyDescent="0.25">
      <c r="A817" s="62">
        <v>12352203</v>
      </c>
      <c r="B817" s="63" t="s">
        <v>5561</v>
      </c>
    </row>
    <row r="818" spans="1:2" x14ac:dyDescent="0.25">
      <c r="A818" s="62">
        <v>12352204</v>
      </c>
      <c r="B818" s="63" t="s">
        <v>4553</v>
      </c>
    </row>
    <row r="819" spans="1:2" x14ac:dyDescent="0.25">
      <c r="A819" s="62">
        <v>12352205</v>
      </c>
      <c r="B819" s="63" t="s">
        <v>15704</v>
      </c>
    </row>
    <row r="820" spans="1:2" x14ac:dyDescent="0.25">
      <c r="A820" s="62">
        <v>12352206</v>
      </c>
      <c r="B820" s="63" t="s">
        <v>276</v>
      </c>
    </row>
    <row r="821" spans="1:2" x14ac:dyDescent="0.25">
      <c r="A821" s="62">
        <v>12352207</v>
      </c>
      <c r="B821" s="63" t="s">
        <v>710</v>
      </c>
    </row>
    <row r="822" spans="1:2" x14ac:dyDescent="0.25">
      <c r="A822" s="62">
        <v>12352208</v>
      </c>
      <c r="B822" s="63" t="s">
        <v>7510</v>
      </c>
    </row>
    <row r="823" spans="1:2" x14ac:dyDescent="0.25">
      <c r="A823" s="62">
        <v>12352209</v>
      </c>
      <c r="B823" s="63" t="s">
        <v>5002</v>
      </c>
    </row>
    <row r="824" spans="1:2" x14ac:dyDescent="0.25">
      <c r="A824" s="62">
        <v>12352210</v>
      </c>
      <c r="B824" s="63" t="s">
        <v>5775</v>
      </c>
    </row>
    <row r="825" spans="1:2" x14ac:dyDescent="0.25">
      <c r="A825" s="62">
        <v>12352211</v>
      </c>
      <c r="B825" s="63" t="s">
        <v>16407</v>
      </c>
    </row>
    <row r="826" spans="1:2" x14ac:dyDescent="0.25">
      <c r="A826" s="62">
        <v>12352212</v>
      </c>
      <c r="B826" s="63" t="s">
        <v>11716</v>
      </c>
    </row>
    <row r="827" spans="1:2" x14ac:dyDescent="0.25">
      <c r="A827" s="62">
        <v>12352301</v>
      </c>
      <c r="B827" s="63" t="s">
        <v>4346</v>
      </c>
    </row>
    <row r="828" spans="1:2" x14ac:dyDescent="0.25">
      <c r="A828" s="62">
        <v>12352302</v>
      </c>
      <c r="B828" s="63" t="s">
        <v>7644</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12570</v>
      </c>
    </row>
    <row r="834" spans="1:2" x14ac:dyDescent="0.25">
      <c r="A834" s="62">
        <v>12352308</v>
      </c>
      <c r="B834" s="63" t="s">
        <v>17226</v>
      </c>
    </row>
    <row r="835" spans="1:2" x14ac:dyDescent="0.25">
      <c r="A835" s="62">
        <v>12352309</v>
      </c>
      <c r="B835" s="63" t="s">
        <v>6896</v>
      </c>
    </row>
    <row r="836" spans="1:2" x14ac:dyDescent="0.25">
      <c r="A836" s="62">
        <v>12352310</v>
      </c>
      <c r="B836" s="63" t="s">
        <v>14605</v>
      </c>
    </row>
    <row r="837" spans="1:2" x14ac:dyDescent="0.25">
      <c r="A837" s="62">
        <v>12352311</v>
      </c>
      <c r="B837" s="63" t="s">
        <v>8979</v>
      </c>
    </row>
    <row r="838" spans="1:2" x14ac:dyDescent="0.25">
      <c r="A838" s="62">
        <v>12352312</v>
      </c>
      <c r="B838" s="63" t="s">
        <v>4789</v>
      </c>
    </row>
    <row r="839" spans="1:2" x14ac:dyDescent="0.25">
      <c r="A839" s="62">
        <v>12352401</v>
      </c>
      <c r="B839" s="63" t="s">
        <v>12643</v>
      </c>
    </row>
    <row r="840" spans="1:2" x14ac:dyDescent="0.25">
      <c r="A840" s="62">
        <v>12352402</v>
      </c>
      <c r="B840" s="63" t="s">
        <v>6678</v>
      </c>
    </row>
    <row r="841" spans="1:2" x14ac:dyDescent="0.25">
      <c r="A841" s="62">
        <v>12352501</v>
      </c>
      <c r="B841" s="63" t="s">
        <v>4999</v>
      </c>
    </row>
    <row r="842" spans="1:2" x14ac:dyDescent="0.25">
      <c r="A842" s="62">
        <v>12352502</v>
      </c>
      <c r="B842" s="63" t="s">
        <v>3272</v>
      </c>
    </row>
    <row r="843" spans="1:2" x14ac:dyDescent="0.25">
      <c r="A843" s="62">
        <v>12352503</v>
      </c>
      <c r="B843" s="63" t="s">
        <v>15393</v>
      </c>
    </row>
    <row r="844" spans="1:2" x14ac:dyDescent="0.25">
      <c r="A844" s="62">
        <v>13101501</v>
      </c>
      <c r="B844" s="63" t="s">
        <v>7003</v>
      </c>
    </row>
    <row r="845" spans="1:2" x14ac:dyDescent="0.25">
      <c r="A845" s="62">
        <v>13101502</v>
      </c>
      <c r="B845" s="63" t="s">
        <v>11116</v>
      </c>
    </row>
    <row r="846" spans="1:2" x14ac:dyDescent="0.25">
      <c r="A846" s="62">
        <v>13101503</v>
      </c>
      <c r="B846" s="63" t="s">
        <v>397</v>
      </c>
    </row>
    <row r="847" spans="1:2" x14ac:dyDescent="0.25">
      <c r="A847" s="62">
        <v>13101504</v>
      </c>
      <c r="B847" s="63" t="s">
        <v>15016</v>
      </c>
    </row>
    <row r="848" spans="1:2" x14ac:dyDescent="0.25">
      <c r="A848" s="62">
        <v>13101505</v>
      </c>
      <c r="B848" s="63" t="s">
        <v>1340</v>
      </c>
    </row>
    <row r="849" spans="1:2" x14ac:dyDescent="0.25">
      <c r="A849" s="62">
        <v>13101601</v>
      </c>
      <c r="B849" s="63" t="s">
        <v>2772</v>
      </c>
    </row>
    <row r="850" spans="1:2" x14ac:dyDescent="0.25">
      <c r="A850" s="62">
        <v>13101602</v>
      </c>
      <c r="B850" s="63" t="s">
        <v>10480</v>
      </c>
    </row>
    <row r="851" spans="1:2" x14ac:dyDescent="0.25">
      <c r="A851" s="62">
        <v>13101603</v>
      </c>
      <c r="B851" s="63" t="s">
        <v>5251</v>
      </c>
    </row>
    <row r="852" spans="1:2" x14ac:dyDescent="0.25">
      <c r="A852" s="62">
        <v>13101604</v>
      </c>
      <c r="B852" s="63" t="s">
        <v>18158</v>
      </c>
    </row>
    <row r="853" spans="1:2" x14ac:dyDescent="0.25">
      <c r="A853" s="62">
        <v>13101605</v>
      </c>
      <c r="B853" s="63" t="s">
        <v>5498</v>
      </c>
    </row>
    <row r="854" spans="1:2" x14ac:dyDescent="0.25">
      <c r="A854" s="62">
        <v>13101606</v>
      </c>
      <c r="B854" s="63" t="s">
        <v>6710</v>
      </c>
    </row>
    <row r="855" spans="1:2" x14ac:dyDescent="0.25">
      <c r="A855" s="62">
        <v>13101607</v>
      </c>
      <c r="B855" s="63" t="s">
        <v>9490</v>
      </c>
    </row>
    <row r="856" spans="1:2" x14ac:dyDescent="0.25">
      <c r="A856" s="62">
        <v>13101701</v>
      </c>
      <c r="B856" s="63" t="s">
        <v>7129</v>
      </c>
    </row>
    <row r="857" spans="1:2" x14ac:dyDescent="0.25">
      <c r="A857" s="62">
        <v>13101702</v>
      </c>
      <c r="B857" s="63" t="s">
        <v>18142</v>
      </c>
    </row>
    <row r="858" spans="1:2" x14ac:dyDescent="0.25">
      <c r="A858" s="62">
        <v>13101703</v>
      </c>
      <c r="B858" s="63" t="s">
        <v>13160</v>
      </c>
    </row>
    <row r="859" spans="1:2" x14ac:dyDescent="0.25">
      <c r="A859" s="62">
        <v>13101704</v>
      </c>
      <c r="B859" s="63" t="s">
        <v>14943</v>
      </c>
    </row>
    <row r="860" spans="1:2" x14ac:dyDescent="0.25">
      <c r="A860" s="62">
        <v>13101705</v>
      </c>
      <c r="B860" s="63" t="s">
        <v>12701</v>
      </c>
    </row>
    <row r="861" spans="1:2" x14ac:dyDescent="0.25">
      <c r="A861" s="62">
        <v>13101706</v>
      </c>
      <c r="B861" s="63" t="s">
        <v>9283</v>
      </c>
    </row>
    <row r="862" spans="1:2" x14ac:dyDescent="0.25">
      <c r="A862" s="62">
        <v>13101707</v>
      </c>
      <c r="B862" s="63" t="s">
        <v>7036</v>
      </c>
    </row>
    <row r="863" spans="1:2" x14ac:dyDescent="0.25">
      <c r="A863" s="62">
        <v>13101708</v>
      </c>
      <c r="B863" s="63" t="s">
        <v>10900</v>
      </c>
    </row>
    <row r="864" spans="1:2" x14ac:dyDescent="0.25">
      <c r="A864" s="62">
        <v>13101709</v>
      </c>
      <c r="B864" s="63" t="s">
        <v>3818</v>
      </c>
    </row>
    <row r="865" spans="1:2" x14ac:dyDescent="0.25">
      <c r="A865" s="62">
        <v>13101710</v>
      </c>
      <c r="B865" s="63" t="s">
        <v>13337</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12270</v>
      </c>
    </row>
    <row r="870" spans="1:2" x14ac:dyDescent="0.25">
      <c r="A870" s="62">
        <v>13101715</v>
      </c>
      <c r="B870" s="63" t="s">
        <v>9121</v>
      </c>
    </row>
    <row r="871" spans="1:2" x14ac:dyDescent="0.25">
      <c r="A871" s="62">
        <v>13101716</v>
      </c>
      <c r="B871" s="63" t="s">
        <v>18520</v>
      </c>
    </row>
    <row r="872" spans="1:2" x14ac:dyDescent="0.25">
      <c r="A872" s="62">
        <v>13101717</v>
      </c>
      <c r="B872" s="63" t="s">
        <v>4723</v>
      </c>
    </row>
    <row r="873" spans="1:2" x14ac:dyDescent="0.25">
      <c r="A873" s="62">
        <v>13101718</v>
      </c>
      <c r="B873" s="63" t="s">
        <v>10151</v>
      </c>
    </row>
    <row r="874" spans="1:2" x14ac:dyDescent="0.25">
      <c r="A874" s="62">
        <v>13101719</v>
      </c>
      <c r="B874" s="63" t="s">
        <v>4134</v>
      </c>
    </row>
    <row r="875" spans="1:2" x14ac:dyDescent="0.25">
      <c r="A875" s="62">
        <v>13101720</v>
      </c>
      <c r="B875" s="63" t="s">
        <v>13548</v>
      </c>
    </row>
    <row r="876" spans="1:2" x14ac:dyDescent="0.25">
      <c r="A876" s="62">
        <v>13101721</v>
      </c>
      <c r="B876" s="63" t="s">
        <v>13419</v>
      </c>
    </row>
    <row r="877" spans="1:2" x14ac:dyDescent="0.25">
      <c r="A877" s="62">
        <v>13101722</v>
      </c>
      <c r="B877" s="63" t="s">
        <v>15616</v>
      </c>
    </row>
    <row r="878" spans="1:2" x14ac:dyDescent="0.25">
      <c r="A878" s="62">
        <v>13101723</v>
      </c>
      <c r="B878" s="63" t="s">
        <v>1572</v>
      </c>
    </row>
    <row r="879" spans="1:2" x14ac:dyDescent="0.25">
      <c r="A879" s="62">
        <v>13101724</v>
      </c>
      <c r="B879" s="63" t="s">
        <v>14648</v>
      </c>
    </row>
    <row r="880" spans="1:2" x14ac:dyDescent="0.25">
      <c r="A880" s="62">
        <v>13101902</v>
      </c>
      <c r="B880" s="63" t="s">
        <v>10993</v>
      </c>
    </row>
    <row r="881" spans="1:2" x14ac:dyDescent="0.25">
      <c r="A881" s="62">
        <v>13101903</v>
      </c>
      <c r="B881" s="63" t="s">
        <v>18530</v>
      </c>
    </row>
    <row r="882" spans="1:2" x14ac:dyDescent="0.25">
      <c r="A882" s="62">
        <v>13101904</v>
      </c>
      <c r="B882" s="63" t="s">
        <v>17568</v>
      </c>
    </row>
    <row r="883" spans="1:2" x14ac:dyDescent="0.25">
      <c r="A883" s="62">
        <v>13101905</v>
      </c>
      <c r="B883" s="63" t="s">
        <v>7778</v>
      </c>
    </row>
    <row r="884" spans="1:2" x14ac:dyDescent="0.25">
      <c r="A884" s="62">
        <v>13101906</v>
      </c>
      <c r="B884" s="63" t="s">
        <v>8004</v>
      </c>
    </row>
    <row r="885" spans="1:2" x14ac:dyDescent="0.25">
      <c r="A885" s="62">
        <v>13102001</v>
      </c>
      <c r="B885" s="63" t="s">
        <v>131</v>
      </c>
    </row>
    <row r="886" spans="1:2" x14ac:dyDescent="0.25">
      <c r="A886" s="62">
        <v>13102002</v>
      </c>
      <c r="B886" s="63" t="s">
        <v>3749</v>
      </c>
    </row>
    <row r="887" spans="1:2" x14ac:dyDescent="0.25">
      <c r="A887" s="62">
        <v>13102003</v>
      </c>
      <c r="B887" s="63" t="s">
        <v>11657</v>
      </c>
    </row>
    <row r="888" spans="1:2" x14ac:dyDescent="0.25">
      <c r="A888" s="62">
        <v>13102005</v>
      </c>
      <c r="B888" s="63" t="s">
        <v>10407</v>
      </c>
    </row>
    <row r="889" spans="1:2" x14ac:dyDescent="0.25">
      <c r="A889" s="62">
        <v>13102006</v>
      </c>
      <c r="B889" s="63" t="s">
        <v>16472</v>
      </c>
    </row>
    <row r="890" spans="1:2" x14ac:dyDescent="0.25">
      <c r="A890" s="62">
        <v>13102008</v>
      </c>
      <c r="B890" s="63" t="s">
        <v>18307</v>
      </c>
    </row>
    <row r="891" spans="1:2" x14ac:dyDescent="0.25">
      <c r="A891" s="62">
        <v>13102009</v>
      </c>
      <c r="B891" s="63" t="s">
        <v>844</v>
      </c>
    </row>
    <row r="892" spans="1:2" x14ac:dyDescent="0.25">
      <c r="A892" s="62">
        <v>13102010</v>
      </c>
      <c r="B892" s="63" t="s">
        <v>11749</v>
      </c>
    </row>
    <row r="893" spans="1:2" x14ac:dyDescent="0.25">
      <c r="A893" s="62">
        <v>13102011</v>
      </c>
      <c r="B893" s="63" t="s">
        <v>17017</v>
      </c>
    </row>
    <row r="894" spans="1:2" x14ac:dyDescent="0.25">
      <c r="A894" s="62">
        <v>13102012</v>
      </c>
      <c r="B894" s="63" t="s">
        <v>15149</v>
      </c>
    </row>
    <row r="895" spans="1:2" x14ac:dyDescent="0.25">
      <c r="A895" s="62">
        <v>13102013</v>
      </c>
      <c r="B895" s="63" t="s">
        <v>5721</v>
      </c>
    </row>
    <row r="896" spans="1:2" x14ac:dyDescent="0.25">
      <c r="A896" s="62">
        <v>13102014</v>
      </c>
      <c r="B896" s="63" t="s">
        <v>1973</v>
      </c>
    </row>
    <row r="897" spans="1:2" x14ac:dyDescent="0.25">
      <c r="A897" s="62">
        <v>13102015</v>
      </c>
      <c r="B897" s="63" t="s">
        <v>18045</v>
      </c>
    </row>
    <row r="898" spans="1:2" x14ac:dyDescent="0.25">
      <c r="A898" s="62">
        <v>13102016</v>
      </c>
      <c r="B898" s="63" t="s">
        <v>6429</v>
      </c>
    </row>
    <row r="899" spans="1:2" x14ac:dyDescent="0.25">
      <c r="A899" s="62">
        <v>13102017</v>
      </c>
      <c r="B899" s="63" t="s">
        <v>7811</v>
      </c>
    </row>
    <row r="900" spans="1:2" x14ac:dyDescent="0.25">
      <c r="A900" s="62">
        <v>13102018</v>
      </c>
      <c r="B900" s="63" t="s">
        <v>17104</v>
      </c>
    </row>
    <row r="901" spans="1:2" x14ac:dyDescent="0.25">
      <c r="A901" s="62">
        <v>13102019</v>
      </c>
      <c r="B901" s="63" t="s">
        <v>10074</v>
      </c>
    </row>
    <row r="902" spans="1:2" x14ac:dyDescent="0.25">
      <c r="A902" s="62">
        <v>13102020</v>
      </c>
      <c r="B902" s="63" t="s">
        <v>2458</v>
      </c>
    </row>
    <row r="903" spans="1:2" x14ac:dyDescent="0.25">
      <c r="A903" s="62">
        <v>13102021</v>
      </c>
      <c r="B903" s="63" t="s">
        <v>8375</v>
      </c>
    </row>
    <row r="904" spans="1:2" x14ac:dyDescent="0.25">
      <c r="A904" s="62">
        <v>13102022</v>
      </c>
      <c r="B904" s="63" t="s">
        <v>1147</v>
      </c>
    </row>
    <row r="905" spans="1:2" x14ac:dyDescent="0.25">
      <c r="A905" s="62">
        <v>13102023</v>
      </c>
      <c r="B905" s="63" t="s">
        <v>11794</v>
      </c>
    </row>
    <row r="906" spans="1:2" x14ac:dyDescent="0.25">
      <c r="A906" s="62">
        <v>13102024</v>
      </c>
      <c r="B906" s="63" t="s">
        <v>142</v>
      </c>
    </row>
    <row r="907" spans="1:2" x14ac:dyDescent="0.25">
      <c r="A907" s="62">
        <v>13102025</v>
      </c>
      <c r="B907" s="63" t="s">
        <v>6027</v>
      </c>
    </row>
    <row r="908" spans="1:2" x14ac:dyDescent="0.25">
      <c r="A908" s="62">
        <v>13102026</v>
      </c>
      <c r="B908" s="63" t="s">
        <v>536</v>
      </c>
    </row>
    <row r="909" spans="1:2" x14ac:dyDescent="0.25">
      <c r="A909" s="62">
        <v>13102027</v>
      </c>
      <c r="B909" s="63" t="s">
        <v>15166</v>
      </c>
    </row>
    <row r="910" spans="1:2" x14ac:dyDescent="0.25">
      <c r="A910" s="62">
        <v>13102028</v>
      </c>
      <c r="B910" s="63" t="s">
        <v>15799</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8030</v>
      </c>
    </row>
    <row r="915" spans="1:2" x14ac:dyDescent="0.25">
      <c r="A915" s="62">
        <v>13111002</v>
      </c>
      <c r="B915" s="63" t="s">
        <v>4528</v>
      </c>
    </row>
    <row r="916" spans="1:2" x14ac:dyDescent="0.25">
      <c r="A916" s="62">
        <v>13111003</v>
      </c>
      <c r="B916" s="63" t="s">
        <v>15587</v>
      </c>
    </row>
    <row r="917" spans="1:2" x14ac:dyDescent="0.25">
      <c r="A917" s="62">
        <v>13111004</v>
      </c>
      <c r="B917" s="63" t="s">
        <v>7630</v>
      </c>
    </row>
    <row r="918" spans="1:2" x14ac:dyDescent="0.25">
      <c r="A918" s="62">
        <v>13111005</v>
      </c>
      <c r="B918" s="63" t="s">
        <v>12648</v>
      </c>
    </row>
    <row r="919" spans="1:2" x14ac:dyDescent="0.25">
      <c r="A919" s="62">
        <v>13111006</v>
      </c>
      <c r="B919" s="63" t="s">
        <v>6957</v>
      </c>
    </row>
    <row r="920" spans="1:2" x14ac:dyDescent="0.25">
      <c r="A920" s="62">
        <v>13111007</v>
      </c>
      <c r="B920" s="63" t="s">
        <v>8340</v>
      </c>
    </row>
    <row r="921" spans="1:2" x14ac:dyDescent="0.25">
      <c r="A921" s="62">
        <v>13111008</v>
      </c>
      <c r="B921" s="63" t="s">
        <v>12393</v>
      </c>
    </row>
    <row r="922" spans="1:2" x14ac:dyDescent="0.25">
      <c r="A922" s="62">
        <v>13111009</v>
      </c>
      <c r="B922" s="63" t="s">
        <v>10320</v>
      </c>
    </row>
    <row r="923" spans="1:2" x14ac:dyDescent="0.25">
      <c r="A923" s="62">
        <v>13111010</v>
      </c>
      <c r="B923" s="63" t="s">
        <v>15417</v>
      </c>
    </row>
    <row r="924" spans="1:2" x14ac:dyDescent="0.25">
      <c r="A924" s="62">
        <v>13111011</v>
      </c>
      <c r="B924" s="63" t="s">
        <v>9104</v>
      </c>
    </row>
    <row r="925" spans="1:2" x14ac:dyDescent="0.25">
      <c r="A925" s="62">
        <v>13111012</v>
      </c>
      <c r="B925" s="63" t="s">
        <v>10711</v>
      </c>
    </row>
    <row r="926" spans="1:2" x14ac:dyDescent="0.25">
      <c r="A926" s="62">
        <v>13111013</v>
      </c>
      <c r="B926" s="63" t="s">
        <v>13592</v>
      </c>
    </row>
    <row r="927" spans="1:2" x14ac:dyDescent="0.25">
      <c r="A927" s="62">
        <v>13111014</v>
      </c>
      <c r="B927" s="63" t="s">
        <v>2765</v>
      </c>
    </row>
    <row r="928" spans="1:2" x14ac:dyDescent="0.25">
      <c r="A928" s="62">
        <v>13111015</v>
      </c>
      <c r="B928" s="63" t="s">
        <v>1404</v>
      </c>
    </row>
    <row r="929" spans="1:2" x14ac:dyDescent="0.25">
      <c r="A929" s="62">
        <v>13111016</v>
      </c>
      <c r="B929" s="63" t="s">
        <v>15157</v>
      </c>
    </row>
    <row r="930" spans="1:2" x14ac:dyDescent="0.25">
      <c r="A930" s="62">
        <v>13111017</v>
      </c>
      <c r="B930" s="63" t="s">
        <v>11112</v>
      </c>
    </row>
    <row r="931" spans="1:2" x14ac:dyDescent="0.25">
      <c r="A931" s="62">
        <v>13111018</v>
      </c>
      <c r="B931" s="63" t="s">
        <v>13777</v>
      </c>
    </row>
    <row r="932" spans="1:2" x14ac:dyDescent="0.25">
      <c r="A932" s="62">
        <v>13111019</v>
      </c>
      <c r="B932" s="63" t="s">
        <v>1378</v>
      </c>
    </row>
    <row r="933" spans="1:2" x14ac:dyDescent="0.25">
      <c r="A933" s="62">
        <v>13111020</v>
      </c>
      <c r="B933" s="63" t="s">
        <v>4287</v>
      </c>
    </row>
    <row r="934" spans="1:2" x14ac:dyDescent="0.25">
      <c r="A934" s="62">
        <v>13111021</v>
      </c>
      <c r="B934" s="63" t="s">
        <v>12512</v>
      </c>
    </row>
    <row r="935" spans="1:2" x14ac:dyDescent="0.25">
      <c r="A935" s="62">
        <v>13111022</v>
      </c>
      <c r="B935" s="63" t="s">
        <v>12653</v>
      </c>
    </row>
    <row r="936" spans="1:2" x14ac:dyDescent="0.25">
      <c r="A936" s="62">
        <v>13111023</v>
      </c>
      <c r="B936" s="63" t="s">
        <v>17237</v>
      </c>
    </row>
    <row r="937" spans="1:2" x14ac:dyDescent="0.25">
      <c r="A937" s="62">
        <v>13111024</v>
      </c>
      <c r="B937" s="63" t="s">
        <v>15068</v>
      </c>
    </row>
    <row r="938" spans="1:2" x14ac:dyDescent="0.25">
      <c r="A938" s="62">
        <v>13111025</v>
      </c>
      <c r="B938" s="63" t="s">
        <v>2812</v>
      </c>
    </row>
    <row r="939" spans="1:2" x14ac:dyDescent="0.25">
      <c r="A939" s="62">
        <v>13111026</v>
      </c>
      <c r="B939" s="63" t="s">
        <v>12948</v>
      </c>
    </row>
    <row r="940" spans="1:2" x14ac:dyDescent="0.25">
      <c r="A940" s="62">
        <v>13111027</v>
      </c>
      <c r="B940" s="63" t="s">
        <v>9212</v>
      </c>
    </row>
    <row r="941" spans="1:2" x14ac:dyDescent="0.25">
      <c r="A941" s="62">
        <v>13111028</v>
      </c>
      <c r="B941" s="63" t="s">
        <v>4016</v>
      </c>
    </row>
    <row r="942" spans="1:2" x14ac:dyDescent="0.25">
      <c r="A942" s="62">
        <v>13111029</v>
      </c>
      <c r="B942" s="63" t="s">
        <v>14477</v>
      </c>
    </row>
    <row r="943" spans="1:2" x14ac:dyDescent="0.25">
      <c r="A943" s="62">
        <v>13111030</v>
      </c>
      <c r="B943" s="63" t="s">
        <v>8002</v>
      </c>
    </row>
    <row r="944" spans="1:2" x14ac:dyDescent="0.25">
      <c r="A944" s="62">
        <v>13111031</v>
      </c>
      <c r="B944" s="63" t="s">
        <v>11634</v>
      </c>
    </row>
    <row r="945" spans="1:2" x14ac:dyDescent="0.25">
      <c r="A945" s="62">
        <v>13111032</v>
      </c>
      <c r="B945" s="63" t="s">
        <v>18334</v>
      </c>
    </row>
    <row r="946" spans="1:2" x14ac:dyDescent="0.25">
      <c r="A946" s="62">
        <v>13111033</v>
      </c>
      <c r="B946" s="63" t="s">
        <v>15412</v>
      </c>
    </row>
    <row r="947" spans="1:2" x14ac:dyDescent="0.25">
      <c r="A947" s="62">
        <v>13111034</v>
      </c>
      <c r="B947" s="63" t="s">
        <v>12131</v>
      </c>
    </row>
    <row r="948" spans="1:2" x14ac:dyDescent="0.25">
      <c r="A948" s="62">
        <v>13111035</v>
      </c>
      <c r="B948" s="63" t="s">
        <v>1046</v>
      </c>
    </row>
    <row r="949" spans="1:2" x14ac:dyDescent="0.25">
      <c r="A949" s="62">
        <v>13111036</v>
      </c>
      <c r="B949" s="63" t="s">
        <v>8652</v>
      </c>
    </row>
    <row r="950" spans="1:2" x14ac:dyDescent="0.25">
      <c r="A950" s="62">
        <v>13111037</v>
      </c>
      <c r="B950" s="63" t="s">
        <v>6498</v>
      </c>
    </row>
    <row r="951" spans="1:2" x14ac:dyDescent="0.25">
      <c r="A951" s="62">
        <v>13111038</v>
      </c>
      <c r="B951" s="63" t="s">
        <v>12193</v>
      </c>
    </row>
    <row r="952" spans="1:2" x14ac:dyDescent="0.25">
      <c r="A952" s="62">
        <v>13111039</v>
      </c>
      <c r="B952" s="63" t="s">
        <v>16734</v>
      </c>
    </row>
    <row r="953" spans="1:2" x14ac:dyDescent="0.25">
      <c r="A953" s="62">
        <v>13111040</v>
      </c>
      <c r="B953" s="63" t="s">
        <v>8592</v>
      </c>
    </row>
    <row r="954" spans="1:2" x14ac:dyDescent="0.25">
      <c r="A954" s="62">
        <v>13111041</v>
      </c>
      <c r="B954" s="63" t="s">
        <v>8952</v>
      </c>
    </row>
    <row r="955" spans="1:2" x14ac:dyDescent="0.25">
      <c r="A955" s="62">
        <v>13111042</v>
      </c>
      <c r="B955" s="63" t="s">
        <v>9430</v>
      </c>
    </row>
    <row r="956" spans="1:2" x14ac:dyDescent="0.25">
      <c r="A956" s="62">
        <v>13111043</v>
      </c>
      <c r="B956" s="63" t="s">
        <v>16961</v>
      </c>
    </row>
    <row r="957" spans="1:2" x14ac:dyDescent="0.25">
      <c r="A957" s="62">
        <v>13111044</v>
      </c>
      <c r="B957" s="63" t="s">
        <v>1288</v>
      </c>
    </row>
    <row r="958" spans="1:2" x14ac:dyDescent="0.25">
      <c r="A958" s="62">
        <v>13111045</v>
      </c>
      <c r="B958" s="63" t="s">
        <v>12901</v>
      </c>
    </row>
    <row r="959" spans="1:2" x14ac:dyDescent="0.25">
      <c r="A959" s="62">
        <v>13111046</v>
      </c>
      <c r="B959" s="63" t="s">
        <v>11968</v>
      </c>
    </row>
    <row r="960" spans="1:2" x14ac:dyDescent="0.25">
      <c r="A960" s="62">
        <v>13111047</v>
      </c>
      <c r="B960" s="63" t="s">
        <v>2783</v>
      </c>
    </row>
    <row r="961" spans="1:2" x14ac:dyDescent="0.25">
      <c r="A961" s="62">
        <v>13111048</v>
      </c>
      <c r="B961" s="63" t="s">
        <v>203</v>
      </c>
    </row>
    <row r="962" spans="1:2" x14ac:dyDescent="0.25">
      <c r="A962" s="62">
        <v>13111049</v>
      </c>
      <c r="B962" s="63" t="s">
        <v>16977</v>
      </c>
    </row>
    <row r="963" spans="1:2" x14ac:dyDescent="0.25">
      <c r="A963" s="62">
        <v>13111050</v>
      </c>
      <c r="B963" s="63" t="s">
        <v>3615</v>
      </c>
    </row>
    <row r="964" spans="1:2" x14ac:dyDescent="0.25">
      <c r="A964" s="62">
        <v>13111051</v>
      </c>
      <c r="B964" s="63" t="s">
        <v>8674</v>
      </c>
    </row>
    <row r="965" spans="1:2" x14ac:dyDescent="0.25">
      <c r="A965" s="62">
        <v>13111052</v>
      </c>
      <c r="B965" s="63" t="s">
        <v>941</v>
      </c>
    </row>
    <row r="966" spans="1:2" x14ac:dyDescent="0.25">
      <c r="A966" s="62">
        <v>13111053</v>
      </c>
      <c r="B966" s="63" t="s">
        <v>12232</v>
      </c>
    </row>
    <row r="967" spans="1:2" x14ac:dyDescent="0.25">
      <c r="A967" s="62">
        <v>13111054</v>
      </c>
      <c r="B967" s="63" t="s">
        <v>11602</v>
      </c>
    </row>
    <row r="968" spans="1:2" x14ac:dyDescent="0.25">
      <c r="A968" s="62">
        <v>13111055</v>
      </c>
      <c r="B968" s="63" t="s">
        <v>16070</v>
      </c>
    </row>
    <row r="969" spans="1:2" x14ac:dyDescent="0.25">
      <c r="A969" s="62">
        <v>13111056</v>
      </c>
      <c r="B969" s="63" t="s">
        <v>12844</v>
      </c>
    </row>
    <row r="970" spans="1:2" x14ac:dyDescent="0.25">
      <c r="A970" s="62">
        <v>13111057</v>
      </c>
      <c r="B970" s="63" t="s">
        <v>12800</v>
      </c>
    </row>
    <row r="971" spans="1:2" x14ac:dyDescent="0.25">
      <c r="A971" s="62">
        <v>13111058</v>
      </c>
      <c r="B971" s="63" t="s">
        <v>10073</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11685</v>
      </c>
    </row>
    <row r="977" spans="1:2" x14ac:dyDescent="0.25">
      <c r="A977" s="62">
        <v>13111064</v>
      </c>
      <c r="B977" s="63" t="s">
        <v>5424</v>
      </c>
    </row>
    <row r="978" spans="1:2" x14ac:dyDescent="0.25">
      <c r="A978" s="62">
        <v>13111065</v>
      </c>
      <c r="B978" s="63" t="s">
        <v>9473</v>
      </c>
    </row>
    <row r="979" spans="1:2" x14ac:dyDescent="0.25">
      <c r="A979" s="62">
        <v>13111066</v>
      </c>
      <c r="B979" s="63" t="s">
        <v>2297</v>
      </c>
    </row>
    <row r="980" spans="1:2" x14ac:dyDescent="0.25">
      <c r="A980" s="62">
        <v>13111101</v>
      </c>
      <c r="B980" s="63" t="s">
        <v>9118</v>
      </c>
    </row>
    <row r="981" spans="1:2" x14ac:dyDescent="0.25">
      <c r="A981" s="62">
        <v>13111102</v>
      </c>
      <c r="B981" s="63" t="s">
        <v>5365</v>
      </c>
    </row>
    <row r="982" spans="1:2" x14ac:dyDescent="0.25">
      <c r="A982" s="62">
        <v>13111103</v>
      </c>
      <c r="B982" s="63" t="s">
        <v>5881</v>
      </c>
    </row>
    <row r="983" spans="1:2" x14ac:dyDescent="0.25">
      <c r="A983" s="62">
        <v>13111201</v>
      </c>
      <c r="B983" s="63" t="s">
        <v>1188</v>
      </c>
    </row>
    <row r="984" spans="1:2" x14ac:dyDescent="0.25">
      <c r="A984" s="62">
        <v>13111202</v>
      </c>
      <c r="B984" s="63" t="s">
        <v>10372</v>
      </c>
    </row>
    <row r="985" spans="1:2" x14ac:dyDescent="0.25">
      <c r="A985" s="62">
        <v>13111203</v>
      </c>
      <c r="B985" s="63" t="s">
        <v>18719</v>
      </c>
    </row>
    <row r="986" spans="1:2" x14ac:dyDescent="0.25">
      <c r="A986" s="62">
        <v>13111204</v>
      </c>
      <c r="B986" s="63" t="s">
        <v>17432</v>
      </c>
    </row>
    <row r="987" spans="1:2" x14ac:dyDescent="0.25">
      <c r="A987" s="62">
        <v>13111205</v>
      </c>
      <c r="B987" s="63" t="s">
        <v>16925</v>
      </c>
    </row>
    <row r="988" spans="1:2" x14ac:dyDescent="0.25">
      <c r="A988" s="62">
        <v>13111206</v>
      </c>
      <c r="B988" s="63" t="s">
        <v>4666</v>
      </c>
    </row>
    <row r="989" spans="1:2" x14ac:dyDescent="0.25">
      <c r="A989" s="62">
        <v>13111207</v>
      </c>
      <c r="B989" s="63" t="s">
        <v>8801</v>
      </c>
    </row>
    <row r="990" spans="1:2" x14ac:dyDescent="0.25">
      <c r="A990" s="62">
        <v>13111208</v>
      </c>
      <c r="B990" s="63" t="s">
        <v>17060</v>
      </c>
    </row>
    <row r="991" spans="1:2" x14ac:dyDescent="0.25">
      <c r="A991" s="62">
        <v>13111209</v>
      </c>
      <c r="B991" s="63" t="s">
        <v>701</v>
      </c>
    </row>
    <row r="992" spans="1:2" x14ac:dyDescent="0.25">
      <c r="A992" s="62">
        <v>13111210</v>
      </c>
      <c r="B992" s="63" t="s">
        <v>5405</v>
      </c>
    </row>
    <row r="993" spans="1:2" x14ac:dyDescent="0.25">
      <c r="A993" s="62">
        <v>13111211</v>
      </c>
      <c r="B993" s="63" t="s">
        <v>15497</v>
      </c>
    </row>
    <row r="994" spans="1:2" x14ac:dyDescent="0.25">
      <c r="A994" s="62">
        <v>13111212</v>
      </c>
      <c r="B994" s="63" t="s">
        <v>10270</v>
      </c>
    </row>
    <row r="995" spans="1:2" x14ac:dyDescent="0.25">
      <c r="A995" s="62">
        <v>13111213</v>
      </c>
      <c r="B995" s="63" t="s">
        <v>15258</v>
      </c>
    </row>
    <row r="996" spans="1:2" x14ac:dyDescent="0.25">
      <c r="A996" s="62">
        <v>13111214</v>
      </c>
      <c r="B996" s="63" t="s">
        <v>11142</v>
      </c>
    </row>
    <row r="997" spans="1:2" x14ac:dyDescent="0.25">
      <c r="A997" s="62">
        <v>13111215</v>
      </c>
      <c r="B997" s="63" t="s">
        <v>6048</v>
      </c>
    </row>
    <row r="998" spans="1:2" x14ac:dyDescent="0.25">
      <c r="A998" s="62">
        <v>13111216</v>
      </c>
      <c r="B998" s="63" t="s">
        <v>15811</v>
      </c>
    </row>
    <row r="999" spans="1:2" x14ac:dyDescent="0.25">
      <c r="A999" s="62">
        <v>13111217</v>
      </c>
      <c r="B999" s="63" t="s">
        <v>29</v>
      </c>
    </row>
    <row r="1000" spans="1:2" x14ac:dyDescent="0.25">
      <c r="A1000" s="62">
        <v>13111218</v>
      </c>
      <c r="B1000" s="63" t="s">
        <v>8058</v>
      </c>
    </row>
    <row r="1001" spans="1:2" x14ac:dyDescent="0.25">
      <c r="A1001" s="62">
        <v>13111219</v>
      </c>
      <c r="B1001" s="63" t="s">
        <v>4487</v>
      </c>
    </row>
    <row r="1002" spans="1:2" x14ac:dyDescent="0.25">
      <c r="A1002" s="62">
        <v>13111220</v>
      </c>
      <c r="B1002" s="63" t="s">
        <v>9391</v>
      </c>
    </row>
    <row r="1003" spans="1:2" x14ac:dyDescent="0.25">
      <c r="A1003" s="62">
        <v>13111301</v>
      </c>
      <c r="B1003" s="63" t="s">
        <v>7116</v>
      </c>
    </row>
    <row r="1004" spans="1:2" x14ac:dyDescent="0.25">
      <c r="A1004" s="62">
        <v>13111302</v>
      </c>
      <c r="B1004" s="63" t="s">
        <v>9115</v>
      </c>
    </row>
    <row r="1005" spans="1:2" x14ac:dyDescent="0.25">
      <c r="A1005" s="62">
        <v>13111303</v>
      </c>
      <c r="B1005" s="63" t="s">
        <v>10116</v>
      </c>
    </row>
    <row r="1006" spans="1:2" x14ac:dyDescent="0.25">
      <c r="A1006" s="62">
        <v>13111304</v>
      </c>
      <c r="B1006" s="63" t="s">
        <v>7911</v>
      </c>
    </row>
    <row r="1007" spans="1:2" x14ac:dyDescent="0.25">
      <c r="A1007" s="62">
        <v>13111305</v>
      </c>
      <c r="B1007" s="63" t="s">
        <v>14409</v>
      </c>
    </row>
    <row r="1008" spans="1:2" x14ac:dyDescent="0.25">
      <c r="A1008" s="62">
        <v>13111306</v>
      </c>
      <c r="B1008" s="63" t="s">
        <v>18180</v>
      </c>
    </row>
    <row r="1009" spans="1:2" x14ac:dyDescent="0.25">
      <c r="A1009" s="62">
        <v>13111307</v>
      </c>
      <c r="B1009" s="63" t="s">
        <v>16240</v>
      </c>
    </row>
    <row r="1010" spans="1:2" x14ac:dyDescent="0.25">
      <c r="A1010" s="62">
        <v>13111308</v>
      </c>
      <c r="B1010" s="63" t="s">
        <v>13866</v>
      </c>
    </row>
    <row r="1011" spans="1:2" x14ac:dyDescent="0.25">
      <c r="A1011" s="62">
        <v>14101501</v>
      </c>
      <c r="B1011" s="63" t="s">
        <v>2987</v>
      </c>
    </row>
    <row r="1012" spans="1:2" x14ac:dyDescent="0.25">
      <c r="A1012" s="62">
        <v>14111501</v>
      </c>
      <c r="B1012" s="63" t="s">
        <v>18528</v>
      </c>
    </row>
    <row r="1013" spans="1:2" x14ac:dyDescent="0.25">
      <c r="A1013" s="62">
        <v>14111502</v>
      </c>
      <c r="B1013" s="63" t="s">
        <v>14289</v>
      </c>
    </row>
    <row r="1014" spans="1:2" x14ac:dyDescent="0.25">
      <c r="A1014" s="62">
        <v>14111503</v>
      </c>
      <c r="B1014" s="63" t="s">
        <v>14858</v>
      </c>
    </row>
    <row r="1015" spans="1:2" x14ac:dyDescent="0.25">
      <c r="A1015" s="62">
        <v>14111504</v>
      </c>
      <c r="B1015" s="63" t="s">
        <v>3549</v>
      </c>
    </row>
    <row r="1016" spans="1:2" x14ac:dyDescent="0.25">
      <c r="A1016" s="62">
        <v>14111505</v>
      </c>
      <c r="B1016" s="63" t="s">
        <v>18187</v>
      </c>
    </row>
    <row r="1017" spans="1:2" x14ac:dyDescent="0.25">
      <c r="A1017" s="62">
        <v>14111506</v>
      </c>
      <c r="B1017" s="63" t="s">
        <v>13273</v>
      </c>
    </row>
    <row r="1018" spans="1:2" x14ac:dyDescent="0.25">
      <c r="A1018" s="62">
        <v>14111507</v>
      </c>
      <c r="B1018" s="63" t="s">
        <v>13717</v>
      </c>
    </row>
    <row r="1019" spans="1:2" x14ac:dyDescent="0.25">
      <c r="A1019" s="62">
        <v>14111508</v>
      </c>
      <c r="B1019" s="63" t="s">
        <v>18167</v>
      </c>
    </row>
    <row r="1020" spans="1:2" x14ac:dyDescent="0.25">
      <c r="A1020" s="62">
        <v>14111509</v>
      </c>
      <c r="B1020" s="63" t="s">
        <v>3892</v>
      </c>
    </row>
    <row r="1021" spans="1:2" x14ac:dyDescent="0.25">
      <c r="A1021" s="62">
        <v>14111510</v>
      </c>
      <c r="B1021" s="63" t="s">
        <v>11293</v>
      </c>
    </row>
    <row r="1022" spans="1:2" x14ac:dyDescent="0.25">
      <c r="A1022" s="62">
        <v>14111511</v>
      </c>
      <c r="B1022" s="63" t="s">
        <v>9436</v>
      </c>
    </row>
    <row r="1023" spans="1:2" x14ac:dyDescent="0.25">
      <c r="A1023" s="62">
        <v>14111512</v>
      </c>
      <c r="B1023" s="63" t="s">
        <v>13198</v>
      </c>
    </row>
    <row r="1024" spans="1:2" x14ac:dyDescent="0.25">
      <c r="A1024" s="62">
        <v>14111513</v>
      </c>
      <c r="B1024" s="63" t="s">
        <v>14718</v>
      </c>
    </row>
    <row r="1025" spans="1:2" x14ac:dyDescent="0.25">
      <c r="A1025" s="62">
        <v>14111514</v>
      </c>
      <c r="B1025" s="63" t="s">
        <v>11353</v>
      </c>
    </row>
    <row r="1026" spans="1:2" x14ac:dyDescent="0.25">
      <c r="A1026" s="62">
        <v>14111515</v>
      </c>
      <c r="B1026" s="63" t="s">
        <v>13910</v>
      </c>
    </row>
    <row r="1027" spans="1:2" x14ac:dyDescent="0.25">
      <c r="A1027" s="62">
        <v>14111516</v>
      </c>
      <c r="B1027" s="63" t="s">
        <v>6178</v>
      </c>
    </row>
    <row r="1028" spans="1:2" x14ac:dyDescent="0.25">
      <c r="A1028" s="62">
        <v>14111518</v>
      </c>
      <c r="B1028" s="63" t="s">
        <v>9218</v>
      </c>
    </row>
    <row r="1029" spans="1:2" x14ac:dyDescent="0.25">
      <c r="A1029" s="62">
        <v>14111519</v>
      </c>
      <c r="B1029" s="63" t="s">
        <v>18471</v>
      </c>
    </row>
    <row r="1030" spans="1:2" x14ac:dyDescent="0.25">
      <c r="A1030" s="62">
        <v>14111520</v>
      </c>
      <c r="B1030" s="63" t="s">
        <v>15268</v>
      </c>
    </row>
    <row r="1031" spans="1:2" x14ac:dyDescent="0.25">
      <c r="A1031" s="62">
        <v>14111523</v>
      </c>
      <c r="B1031" s="63" t="s">
        <v>3350</v>
      </c>
    </row>
    <row r="1032" spans="1:2" x14ac:dyDescent="0.25">
      <c r="A1032" s="62">
        <v>14111524</v>
      </c>
      <c r="B1032" s="63" t="s">
        <v>18197</v>
      </c>
    </row>
    <row r="1033" spans="1:2" x14ac:dyDescent="0.25">
      <c r="A1033" s="62">
        <v>14111525</v>
      </c>
      <c r="B1033" s="63" t="s">
        <v>16850</v>
      </c>
    </row>
    <row r="1034" spans="1:2" x14ac:dyDescent="0.25">
      <c r="A1034" s="62">
        <v>14111526</v>
      </c>
      <c r="B1034" s="63" t="s">
        <v>12808</v>
      </c>
    </row>
    <row r="1035" spans="1:2" x14ac:dyDescent="0.25">
      <c r="A1035" s="62">
        <v>14111527</v>
      </c>
      <c r="B1035" s="63" t="s">
        <v>10710</v>
      </c>
    </row>
    <row r="1036" spans="1:2" x14ac:dyDescent="0.25">
      <c r="A1036" s="62">
        <v>14111528</v>
      </c>
      <c r="B1036" s="63" t="s">
        <v>15171</v>
      </c>
    </row>
    <row r="1037" spans="1:2" x14ac:dyDescent="0.25">
      <c r="A1037" s="62">
        <v>14111529</v>
      </c>
      <c r="B1037" s="63" t="s">
        <v>6007</v>
      </c>
    </row>
    <row r="1038" spans="1:2" x14ac:dyDescent="0.25">
      <c r="A1038" s="62">
        <v>14111530</v>
      </c>
      <c r="B1038" s="63" t="s">
        <v>8635</v>
      </c>
    </row>
    <row r="1039" spans="1:2" x14ac:dyDescent="0.25">
      <c r="A1039" s="62">
        <v>14111531</v>
      </c>
      <c r="B1039" s="63" t="s">
        <v>12169</v>
      </c>
    </row>
    <row r="1040" spans="1:2" x14ac:dyDescent="0.25">
      <c r="A1040" s="62">
        <v>14111532</v>
      </c>
      <c r="B1040" s="63" t="s">
        <v>12230</v>
      </c>
    </row>
    <row r="1041" spans="1:2" x14ac:dyDescent="0.25">
      <c r="A1041" s="62">
        <v>14111533</v>
      </c>
      <c r="B1041" s="63" t="s">
        <v>3246</v>
      </c>
    </row>
    <row r="1042" spans="1:2" x14ac:dyDescent="0.25">
      <c r="A1042" s="62">
        <v>14111534</v>
      </c>
      <c r="B1042" s="63" t="s">
        <v>17814</v>
      </c>
    </row>
    <row r="1043" spans="1:2" x14ac:dyDescent="0.25">
      <c r="A1043" s="62">
        <v>14111535</v>
      </c>
      <c r="B1043" s="63" t="s">
        <v>18825</v>
      </c>
    </row>
    <row r="1044" spans="1:2" x14ac:dyDescent="0.25">
      <c r="A1044" s="62">
        <v>14111536</v>
      </c>
      <c r="B1044" s="63" t="s">
        <v>6420</v>
      </c>
    </row>
    <row r="1045" spans="1:2" x14ac:dyDescent="0.25">
      <c r="A1045" s="62">
        <v>14111537</v>
      </c>
      <c r="B1045" s="63" t="s">
        <v>18309</v>
      </c>
    </row>
    <row r="1046" spans="1:2" x14ac:dyDescent="0.25">
      <c r="A1046" s="62">
        <v>14111601</v>
      </c>
      <c r="B1046" s="63" t="s">
        <v>8517</v>
      </c>
    </row>
    <row r="1047" spans="1:2" x14ac:dyDescent="0.25">
      <c r="A1047" s="62">
        <v>14111604</v>
      </c>
      <c r="B1047" s="63" t="s">
        <v>4357</v>
      </c>
    </row>
    <row r="1048" spans="1:2" x14ac:dyDescent="0.25">
      <c r="A1048" s="62">
        <v>14111605</v>
      </c>
      <c r="B1048" s="63" t="s">
        <v>11368</v>
      </c>
    </row>
    <row r="1049" spans="1:2" x14ac:dyDescent="0.25">
      <c r="A1049" s="62">
        <v>14111606</v>
      </c>
      <c r="B1049" s="63" t="s">
        <v>4097</v>
      </c>
    </row>
    <row r="1050" spans="1:2" x14ac:dyDescent="0.25">
      <c r="A1050" s="62">
        <v>14111607</v>
      </c>
      <c r="B1050" s="63" t="s">
        <v>9998</v>
      </c>
    </row>
    <row r="1051" spans="1:2" x14ac:dyDescent="0.25">
      <c r="A1051" s="62">
        <v>14111608</v>
      </c>
      <c r="B1051" s="63" t="s">
        <v>11866</v>
      </c>
    </row>
    <row r="1052" spans="1:2" x14ac:dyDescent="0.25">
      <c r="A1052" s="62">
        <v>14111609</v>
      </c>
      <c r="B1052" s="63" t="s">
        <v>10931</v>
      </c>
    </row>
    <row r="1053" spans="1:2" x14ac:dyDescent="0.25">
      <c r="A1053" s="62">
        <v>14111610</v>
      </c>
      <c r="B1053" s="63" t="s">
        <v>13930</v>
      </c>
    </row>
    <row r="1054" spans="1:2" x14ac:dyDescent="0.25">
      <c r="A1054" s="62">
        <v>14111611</v>
      </c>
      <c r="B1054" s="63" t="s">
        <v>2033</v>
      </c>
    </row>
    <row r="1055" spans="1:2" x14ac:dyDescent="0.25">
      <c r="A1055" s="62">
        <v>14111613</v>
      </c>
      <c r="B1055" s="63" t="s">
        <v>3518</v>
      </c>
    </row>
    <row r="1056" spans="1:2" x14ac:dyDescent="0.25">
      <c r="A1056" s="62">
        <v>14111614</v>
      </c>
      <c r="B1056" s="63" t="s">
        <v>10588</v>
      </c>
    </row>
    <row r="1057" spans="1:2" x14ac:dyDescent="0.25">
      <c r="A1057" s="62">
        <v>14111615</v>
      </c>
      <c r="B1057" s="63" t="s">
        <v>371</v>
      </c>
    </row>
    <row r="1058" spans="1:2" x14ac:dyDescent="0.25">
      <c r="A1058" s="62">
        <v>14111616</v>
      </c>
      <c r="B1058" s="63" t="s">
        <v>17984</v>
      </c>
    </row>
    <row r="1059" spans="1:2" x14ac:dyDescent="0.25">
      <c r="A1059" s="62">
        <v>14111701</v>
      </c>
      <c r="B1059" s="63" t="s">
        <v>13061</v>
      </c>
    </row>
    <row r="1060" spans="1:2" x14ac:dyDescent="0.25">
      <c r="A1060" s="62">
        <v>14111702</v>
      </c>
      <c r="B1060" s="63" t="s">
        <v>15284</v>
      </c>
    </row>
    <row r="1061" spans="1:2" x14ac:dyDescent="0.25">
      <c r="A1061" s="62">
        <v>14111703</v>
      </c>
      <c r="B1061" s="63" t="s">
        <v>269</v>
      </c>
    </row>
    <row r="1062" spans="1:2" x14ac:dyDescent="0.25">
      <c r="A1062" s="62">
        <v>14111704</v>
      </c>
      <c r="B1062" s="63" t="s">
        <v>2145</v>
      </c>
    </row>
    <row r="1063" spans="1:2" x14ac:dyDescent="0.25">
      <c r="A1063" s="62">
        <v>14111705</v>
      </c>
      <c r="B1063" s="63" t="s">
        <v>6312</v>
      </c>
    </row>
    <row r="1064" spans="1:2" x14ac:dyDescent="0.25">
      <c r="A1064" s="62">
        <v>14111706</v>
      </c>
      <c r="B1064" s="63" t="s">
        <v>14123</v>
      </c>
    </row>
    <row r="1065" spans="1:2" x14ac:dyDescent="0.25">
      <c r="A1065" s="62">
        <v>14111801</v>
      </c>
      <c r="B1065" s="63" t="s">
        <v>11535</v>
      </c>
    </row>
    <row r="1066" spans="1:2" x14ac:dyDescent="0.25">
      <c r="A1066" s="62">
        <v>14111802</v>
      </c>
      <c r="B1066" s="63" t="s">
        <v>5548</v>
      </c>
    </row>
    <row r="1067" spans="1:2" x14ac:dyDescent="0.25">
      <c r="A1067" s="62">
        <v>14111803</v>
      </c>
      <c r="B1067" s="63" t="s">
        <v>4055</v>
      </c>
    </row>
    <row r="1068" spans="1:2" x14ac:dyDescent="0.25">
      <c r="A1068" s="62">
        <v>14111804</v>
      </c>
      <c r="B1068" s="63" t="s">
        <v>6113</v>
      </c>
    </row>
    <row r="1069" spans="1:2" x14ac:dyDescent="0.25">
      <c r="A1069" s="62">
        <v>14111805</v>
      </c>
      <c r="B1069" s="63" t="s">
        <v>590</v>
      </c>
    </row>
    <row r="1070" spans="1:2" x14ac:dyDescent="0.25">
      <c r="A1070" s="62">
        <v>14111806</v>
      </c>
      <c r="B1070" s="63" t="s">
        <v>18038</v>
      </c>
    </row>
    <row r="1071" spans="1:2" x14ac:dyDescent="0.25">
      <c r="A1071" s="62">
        <v>14111807</v>
      </c>
      <c r="B1071" s="63" t="s">
        <v>12068</v>
      </c>
    </row>
    <row r="1072" spans="1:2" x14ac:dyDescent="0.25">
      <c r="A1072" s="62">
        <v>14111808</v>
      </c>
      <c r="B1072" s="63" t="s">
        <v>17414</v>
      </c>
    </row>
    <row r="1073" spans="1:2" x14ac:dyDescent="0.25">
      <c r="A1073" s="62">
        <v>14111809</v>
      </c>
      <c r="B1073" s="63" t="s">
        <v>14894</v>
      </c>
    </row>
    <row r="1074" spans="1:2" x14ac:dyDescent="0.25">
      <c r="A1074" s="62">
        <v>14111810</v>
      </c>
      <c r="B1074" s="63" t="s">
        <v>12371</v>
      </c>
    </row>
    <row r="1075" spans="1:2" x14ac:dyDescent="0.25">
      <c r="A1075" s="62">
        <v>14111811</v>
      </c>
      <c r="B1075" s="63" t="s">
        <v>18109</v>
      </c>
    </row>
    <row r="1076" spans="1:2" x14ac:dyDescent="0.25">
      <c r="A1076" s="62">
        <v>14111812</v>
      </c>
      <c r="B1076" s="63" t="s">
        <v>10305</v>
      </c>
    </row>
    <row r="1077" spans="1:2" x14ac:dyDescent="0.25">
      <c r="A1077" s="62">
        <v>14111813</v>
      </c>
      <c r="B1077" s="63" t="s">
        <v>10247</v>
      </c>
    </row>
    <row r="1078" spans="1:2" x14ac:dyDescent="0.25">
      <c r="A1078" s="62">
        <v>14111814</v>
      </c>
      <c r="B1078" s="63" t="s">
        <v>2248</v>
      </c>
    </row>
    <row r="1079" spans="1:2" x14ac:dyDescent="0.25">
      <c r="A1079" s="62">
        <v>14111815</v>
      </c>
      <c r="B1079" s="63" t="s">
        <v>16419</v>
      </c>
    </row>
    <row r="1080" spans="1:2" x14ac:dyDescent="0.25">
      <c r="A1080" s="62">
        <v>14111816</v>
      </c>
      <c r="B1080" s="63" t="s">
        <v>14660</v>
      </c>
    </row>
    <row r="1081" spans="1:2" x14ac:dyDescent="0.25">
      <c r="A1081" s="62">
        <v>14111817</v>
      </c>
      <c r="B1081" s="63" t="s">
        <v>18215</v>
      </c>
    </row>
    <row r="1082" spans="1:2" x14ac:dyDescent="0.25">
      <c r="A1082" s="62">
        <v>14121501</v>
      </c>
      <c r="B1082" s="63" t="s">
        <v>13024</v>
      </c>
    </row>
    <row r="1083" spans="1:2" x14ac:dyDescent="0.25">
      <c r="A1083" s="62">
        <v>14121502</v>
      </c>
      <c r="B1083" s="63" t="s">
        <v>2346</v>
      </c>
    </row>
    <row r="1084" spans="1:2" x14ac:dyDescent="0.25">
      <c r="A1084" s="62">
        <v>14121503</v>
      </c>
      <c r="B1084" s="63" t="s">
        <v>8082</v>
      </c>
    </row>
    <row r="1085" spans="1:2" x14ac:dyDescent="0.25">
      <c r="A1085" s="62">
        <v>14121504</v>
      </c>
      <c r="B1085" s="63" t="s">
        <v>11352</v>
      </c>
    </row>
    <row r="1086" spans="1:2" x14ac:dyDescent="0.25">
      <c r="A1086" s="62">
        <v>14121505</v>
      </c>
      <c r="B1086" s="63" t="s">
        <v>13607</v>
      </c>
    </row>
    <row r="1087" spans="1:2" x14ac:dyDescent="0.25">
      <c r="A1087" s="62">
        <v>14121601</v>
      </c>
      <c r="B1087" s="63" t="s">
        <v>15135</v>
      </c>
    </row>
    <row r="1088" spans="1:2" x14ac:dyDescent="0.25">
      <c r="A1088" s="62">
        <v>14121602</v>
      </c>
      <c r="B1088" s="63" t="s">
        <v>11239</v>
      </c>
    </row>
    <row r="1089" spans="1:2" x14ac:dyDescent="0.25">
      <c r="A1089" s="62">
        <v>14121603</v>
      </c>
      <c r="B1089" s="63" t="s">
        <v>17073</v>
      </c>
    </row>
    <row r="1090" spans="1:2" x14ac:dyDescent="0.25">
      <c r="A1090" s="62">
        <v>14121604</v>
      </c>
      <c r="B1090" s="63" t="s">
        <v>15498</v>
      </c>
    </row>
    <row r="1091" spans="1:2" x14ac:dyDescent="0.25">
      <c r="A1091" s="62">
        <v>14121605</v>
      </c>
      <c r="B1091" s="63" t="s">
        <v>15521</v>
      </c>
    </row>
    <row r="1092" spans="1:2" x14ac:dyDescent="0.25">
      <c r="A1092" s="62">
        <v>14121701</v>
      </c>
      <c r="B1092" s="63" t="s">
        <v>5067</v>
      </c>
    </row>
    <row r="1093" spans="1:2" x14ac:dyDescent="0.25">
      <c r="A1093" s="62">
        <v>14121702</v>
      </c>
      <c r="B1093" s="63" t="s">
        <v>14017</v>
      </c>
    </row>
    <row r="1094" spans="1:2" x14ac:dyDescent="0.25">
      <c r="A1094" s="62">
        <v>14121801</v>
      </c>
      <c r="B1094" s="63" t="s">
        <v>8134</v>
      </c>
    </row>
    <row r="1095" spans="1:2" x14ac:dyDescent="0.25">
      <c r="A1095" s="62">
        <v>14121802</v>
      </c>
      <c r="B1095" s="63" t="s">
        <v>9180</v>
      </c>
    </row>
    <row r="1096" spans="1:2" x14ac:dyDescent="0.25">
      <c r="A1096" s="62">
        <v>14121803</v>
      </c>
      <c r="B1096" s="63" t="s">
        <v>18085</v>
      </c>
    </row>
    <row r="1097" spans="1:2" x14ac:dyDescent="0.25">
      <c r="A1097" s="62">
        <v>14121804</v>
      </c>
      <c r="B1097" s="63" t="s">
        <v>14359</v>
      </c>
    </row>
    <row r="1098" spans="1:2" x14ac:dyDescent="0.25">
      <c r="A1098" s="62">
        <v>14121805</v>
      </c>
      <c r="B1098" s="63" t="s">
        <v>15878</v>
      </c>
    </row>
    <row r="1099" spans="1:2" x14ac:dyDescent="0.25">
      <c r="A1099" s="62">
        <v>14121806</v>
      </c>
      <c r="B1099" s="63" t="s">
        <v>15283</v>
      </c>
    </row>
    <row r="1100" spans="1:2" x14ac:dyDescent="0.25">
      <c r="A1100" s="62">
        <v>14121807</v>
      </c>
      <c r="B1100" s="63" t="s">
        <v>5758</v>
      </c>
    </row>
    <row r="1101" spans="1:2" x14ac:dyDescent="0.25">
      <c r="A1101" s="62">
        <v>14121808</v>
      </c>
      <c r="B1101" s="63" t="s">
        <v>7398</v>
      </c>
    </row>
    <row r="1102" spans="1:2" x14ac:dyDescent="0.25">
      <c r="A1102" s="62">
        <v>14121809</v>
      </c>
      <c r="B1102" s="63" t="s">
        <v>3944</v>
      </c>
    </row>
    <row r="1103" spans="1:2" x14ac:dyDescent="0.25">
      <c r="A1103" s="62">
        <v>14121810</v>
      </c>
      <c r="B1103" s="63" t="s">
        <v>3418</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2960</v>
      </c>
    </row>
    <row r="1108" spans="1:2" x14ac:dyDescent="0.25">
      <c r="A1108" s="62">
        <v>14121903</v>
      </c>
      <c r="B1108" s="63" t="s">
        <v>320</v>
      </c>
    </row>
    <row r="1109" spans="1:2" x14ac:dyDescent="0.25">
      <c r="A1109" s="62">
        <v>14121904</v>
      </c>
      <c r="B1109" s="63" t="s">
        <v>14425</v>
      </c>
    </row>
    <row r="1110" spans="1:2" x14ac:dyDescent="0.25">
      <c r="A1110" s="62">
        <v>14121905</v>
      </c>
      <c r="B1110" s="63" t="s">
        <v>13004</v>
      </c>
    </row>
    <row r="1111" spans="1:2" x14ac:dyDescent="0.25">
      <c r="A1111" s="62">
        <v>14122101</v>
      </c>
      <c r="B1111" s="63" t="s">
        <v>1603</v>
      </c>
    </row>
    <row r="1112" spans="1:2" x14ac:dyDescent="0.25">
      <c r="A1112" s="62">
        <v>14122102</v>
      </c>
      <c r="B1112" s="63" t="s">
        <v>3810</v>
      </c>
    </row>
    <row r="1113" spans="1:2" x14ac:dyDescent="0.25">
      <c r="A1113" s="62">
        <v>14122103</v>
      </c>
      <c r="B1113" s="63" t="s">
        <v>14592</v>
      </c>
    </row>
    <row r="1114" spans="1:2" x14ac:dyDescent="0.25">
      <c r="A1114" s="62">
        <v>14122104</v>
      </c>
      <c r="B1114" s="63" t="s">
        <v>10208</v>
      </c>
    </row>
    <row r="1115" spans="1:2" x14ac:dyDescent="0.25">
      <c r="A1115" s="62">
        <v>14122105</v>
      </c>
      <c r="B1115" s="63" t="s">
        <v>16645</v>
      </c>
    </row>
    <row r="1116" spans="1:2" x14ac:dyDescent="0.25">
      <c r="A1116" s="62">
        <v>14122106</v>
      </c>
      <c r="B1116" s="63" t="s">
        <v>14078</v>
      </c>
    </row>
    <row r="1117" spans="1:2" x14ac:dyDescent="0.25">
      <c r="A1117" s="62">
        <v>14122201</v>
      </c>
      <c r="B1117" s="63" t="s">
        <v>10293</v>
      </c>
    </row>
    <row r="1118" spans="1:2" x14ac:dyDescent="0.25">
      <c r="A1118" s="62">
        <v>15101502</v>
      </c>
      <c r="B1118" s="63" t="s">
        <v>14300</v>
      </c>
    </row>
    <row r="1119" spans="1:2" x14ac:dyDescent="0.25">
      <c r="A1119" s="62">
        <v>15101503</v>
      </c>
      <c r="B1119" s="63" t="s">
        <v>5615</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12685</v>
      </c>
    </row>
    <row r="1124" spans="1:2" x14ac:dyDescent="0.25">
      <c r="A1124" s="62">
        <v>15101508</v>
      </c>
      <c r="B1124" s="63" t="s">
        <v>13263</v>
      </c>
    </row>
    <row r="1125" spans="1:2" x14ac:dyDescent="0.25">
      <c r="A1125" s="62">
        <v>15101509</v>
      </c>
      <c r="B1125" s="63" t="s">
        <v>16133</v>
      </c>
    </row>
    <row r="1126" spans="1:2" x14ac:dyDescent="0.25">
      <c r="A1126" s="62">
        <v>15101510</v>
      </c>
      <c r="B1126" s="63" t="s">
        <v>17555</v>
      </c>
    </row>
    <row r="1127" spans="1:2" x14ac:dyDescent="0.25">
      <c r="A1127" s="62">
        <v>15101601</v>
      </c>
      <c r="B1127" s="63" t="s">
        <v>7136</v>
      </c>
    </row>
    <row r="1128" spans="1:2" x14ac:dyDescent="0.25">
      <c r="A1128" s="62">
        <v>15101602</v>
      </c>
      <c r="B1128" s="63" t="s">
        <v>12735</v>
      </c>
    </row>
    <row r="1129" spans="1:2" x14ac:dyDescent="0.25">
      <c r="A1129" s="62">
        <v>15101603</v>
      </c>
      <c r="B1129" s="63" t="s">
        <v>17847</v>
      </c>
    </row>
    <row r="1130" spans="1:2" x14ac:dyDescent="0.25">
      <c r="A1130" s="62">
        <v>15101604</v>
      </c>
      <c r="B1130" s="63" t="s">
        <v>1856</v>
      </c>
    </row>
    <row r="1131" spans="1:2" x14ac:dyDescent="0.25">
      <c r="A1131" s="62">
        <v>15101605</v>
      </c>
      <c r="B1131" s="63" t="s">
        <v>12383</v>
      </c>
    </row>
    <row r="1132" spans="1:2" x14ac:dyDescent="0.25">
      <c r="A1132" s="62">
        <v>15101606</v>
      </c>
      <c r="B1132" s="63" t="s">
        <v>2173</v>
      </c>
    </row>
    <row r="1133" spans="1:2" x14ac:dyDescent="0.25">
      <c r="A1133" s="62">
        <v>15101607</v>
      </c>
      <c r="B1133" s="63" t="s">
        <v>9233</v>
      </c>
    </row>
    <row r="1134" spans="1:2" x14ac:dyDescent="0.25">
      <c r="A1134" s="62">
        <v>15101608</v>
      </c>
      <c r="B1134" s="63" t="s">
        <v>14703</v>
      </c>
    </row>
    <row r="1135" spans="1:2" x14ac:dyDescent="0.25">
      <c r="A1135" s="62">
        <v>15101701</v>
      </c>
      <c r="B1135" s="63" t="s">
        <v>6778</v>
      </c>
    </row>
    <row r="1136" spans="1:2" x14ac:dyDescent="0.25">
      <c r="A1136" s="62">
        <v>15101702</v>
      </c>
      <c r="B1136" s="63" t="s">
        <v>17279</v>
      </c>
    </row>
    <row r="1137" spans="1:2" x14ac:dyDescent="0.25">
      <c r="A1137" s="62">
        <v>15111501</v>
      </c>
      <c r="B1137" s="63" t="s">
        <v>6958</v>
      </c>
    </row>
    <row r="1138" spans="1:2" x14ac:dyDescent="0.25">
      <c r="A1138" s="62">
        <v>15111502</v>
      </c>
      <c r="B1138" s="63" t="s">
        <v>2748</v>
      </c>
    </row>
    <row r="1139" spans="1:2" x14ac:dyDescent="0.25">
      <c r="A1139" s="62">
        <v>15111503</v>
      </c>
      <c r="B1139" s="63" t="s">
        <v>2737</v>
      </c>
    </row>
    <row r="1140" spans="1:2" x14ac:dyDescent="0.25">
      <c r="A1140" s="62">
        <v>15111504</v>
      </c>
      <c r="B1140" s="63" t="s">
        <v>9103</v>
      </c>
    </row>
    <row r="1141" spans="1:2" x14ac:dyDescent="0.25">
      <c r="A1141" s="62">
        <v>15111505</v>
      </c>
      <c r="B1141" s="63" t="s">
        <v>10409</v>
      </c>
    </row>
    <row r="1142" spans="1:2" x14ac:dyDescent="0.25">
      <c r="A1142" s="62">
        <v>15111506</v>
      </c>
      <c r="B1142" s="63" t="s">
        <v>18210</v>
      </c>
    </row>
    <row r="1143" spans="1:2" x14ac:dyDescent="0.25">
      <c r="A1143" s="62">
        <v>15111507</v>
      </c>
      <c r="B1143" s="63" t="s">
        <v>11872</v>
      </c>
    </row>
    <row r="1144" spans="1:2" x14ac:dyDescent="0.25">
      <c r="A1144" s="62">
        <v>15111508</v>
      </c>
      <c r="B1144" s="63" t="s">
        <v>9846</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13132</v>
      </c>
    </row>
    <row r="1149" spans="1:2" x14ac:dyDescent="0.25">
      <c r="A1149" s="62">
        <v>15121501</v>
      </c>
      <c r="B1149" s="63" t="s">
        <v>9046</v>
      </c>
    </row>
    <row r="1150" spans="1:2" x14ac:dyDescent="0.25">
      <c r="A1150" s="62">
        <v>15121502</v>
      </c>
      <c r="B1150" s="63" t="s">
        <v>16078</v>
      </c>
    </row>
    <row r="1151" spans="1:2" x14ac:dyDescent="0.25">
      <c r="A1151" s="62">
        <v>15121503</v>
      </c>
      <c r="B1151" s="63" t="s">
        <v>10865</v>
      </c>
    </row>
    <row r="1152" spans="1:2" x14ac:dyDescent="0.25">
      <c r="A1152" s="62">
        <v>15121504</v>
      </c>
      <c r="B1152" s="63" t="s">
        <v>13461</v>
      </c>
    </row>
    <row r="1153" spans="1:2" x14ac:dyDescent="0.25">
      <c r="A1153" s="62">
        <v>15121505</v>
      </c>
      <c r="B1153" s="63" t="s">
        <v>5908</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2540</v>
      </c>
    </row>
    <row r="1158" spans="1:2" x14ac:dyDescent="0.25">
      <c r="A1158" s="62">
        <v>15121512</v>
      </c>
      <c r="B1158" s="63" t="s">
        <v>18362</v>
      </c>
    </row>
    <row r="1159" spans="1:2" x14ac:dyDescent="0.25">
      <c r="A1159" s="62">
        <v>15121513</v>
      </c>
      <c r="B1159" s="63" t="s">
        <v>16226</v>
      </c>
    </row>
    <row r="1160" spans="1:2" x14ac:dyDescent="0.25">
      <c r="A1160" s="62">
        <v>15121514</v>
      </c>
      <c r="B1160" s="63" t="s">
        <v>4009</v>
      </c>
    </row>
    <row r="1161" spans="1:2" x14ac:dyDescent="0.25">
      <c r="A1161" s="62">
        <v>15121515</v>
      </c>
      <c r="B1161" s="63" t="s">
        <v>16878</v>
      </c>
    </row>
    <row r="1162" spans="1:2" x14ac:dyDescent="0.25">
      <c r="A1162" s="62">
        <v>15121516</v>
      </c>
      <c r="B1162" s="63" t="s">
        <v>11103</v>
      </c>
    </row>
    <row r="1163" spans="1:2" x14ac:dyDescent="0.25">
      <c r="A1163" s="62">
        <v>15121517</v>
      </c>
      <c r="B1163" s="63" t="s">
        <v>13295</v>
      </c>
    </row>
    <row r="1164" spans="1:2" x14ac:dyDescent="0.25">
      <c r="A1164" s="62">
        <v>15121518</v>
      </c>
      <c r="B1164" s="63" t="s">
        <v>6723</v>
      </c>
    </row>
    <row r="1165" spans="1:2" x14ac:dyDescent="0.25">
      <c r="A1165" s="62">
        <v>15121519</v>
      </c>
      <c r="B1165" s="63" t="s">
        <v>1892</v>
      </c>
    </row>
    <row r="1166" spans="1:2" x14ac:dyDescent="0.25">
      <c r="A1166" s="62">
        <v>15121520</v>
      </c>
      <c r="B1166" s="63" t="s">
        <v>195</v>
      </c>
    </row>
    <row r="1167" spans="1:2" x14ac:dyDescent="0.25">
      <c r="A1167" s="62">
        <v>15121521</v>
      </c>
      <c r="B1167" s="63" t="s">
        <v>15437</v>
      </c>
    </row>
    <row r="1168" spans="1:2" x14ac:dyDescent="0.25">
      <c r="A1168" s="62">
        <v>15121522</v>
      </c>
      <c r="B1168" s="63" t="s">
        <v>2628</v>
      </c>
    </row>
    <row r="1169" spans="1:2" x14ac:dyDescent="0.25">
      <c r="A1169" s="62">
        <v>15121523</v>
      </c>
      <c r="B1169" s="63" t="s">
        <v>16964</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16981</v>
      </c>
    </row>
    <row r="1174" spans="1:2" x14ac:dyDescent="0.25">
      <c r="A1174" s="62">
        <v>15121801</v>
      </c>
      <c r="B1174" s="63" t="s">
        <v>2109</v>
      </c>
    </row>
    <row r="1175" spans="1:2" x14ac:dyDescent="0.25">
      <c r="A1175" s="62">
        <v>15121802</v>
      </c>
      <c r="B1175" s="63" t="s">
        <v>6003</v>
      </c>
    </row>
    <row r="1176" spans="1:2" x14ac:dyDescent="0.25">
      <c r="A1176" s="62">
        <v>15121803</v>
      </c>
      <c r="B1176" s="63" t="s">
        <v>7958</v>
      </c>
    </row>
    <row r="1177" spans="1:2" x14ac:dyDescent="0.25">
      <c r="A1177" s="62">
        <v>15121804</v>
      </c>
      <c r="B1177" s="63" t="s">
        <v>1835</v>
      </c>
    </row>
    <row r="1178" spans="1:2" x14ac:dyDescent="0.25">
      <c r="A1178" s="62">
        <v>15121805</v>
      </c>
      <c r="B1178" s="63" t="s">
        <v>5352</v>
      </c>
    </row>
    <row r="1179" spans="1:2" x14ac:dyDescent="0.25">
      <c r="A1179" s="62">
        <v>15121806</v>
      </c>
      <c r="B1179" s="63" t="s">
        <v>7386</v>
      </c>
    </row>
    <row r="1180" spans="1:2" x14ac:dyDescent="0.25">
      <c r="A1180" s="62">
        <v>15121901</v>
      </c>
      <c r="B1180" s="63" t="s">
        <v>5551</v>
      </c>
    </row>
    <row r="1181" spans="1:2" x14ac:dyDescent="0.25">
      <c r="A1181" s="62">
        <v>15121902</v>
      </c>
      <c r="B1181" s="63" t="s">
        <v>9302</v>
      </c>
    </row>
    <row r="1182" spans="1:2" x14ac:dyDescent="0.25">
      <c r="A1182" s="62">
        <v>15121903</v>
      </c>
      <c r="B1182" s="63" t="s">
        <v>2543</v>
      </c>
    </row>
    <row r="1183" spans="1:2" x14ac:dyDescent="0.25">
      <c r="A1183" s="62">
        <v>15121904</v>
      </c>
      <c r="B1183" s="63" t="s">
        <v>353</v>
      </c>
    </row>
    <row r="1184" spans="1:2" x14ac:dyDescent="0.25">
      <c r="A1184" s="62">
        <v>15131502</v>
      </c>
      <c r="B1184" s="63" t="s">
        <v>16451</v>
      </c>
    </row>
    <row r="1185" spans="1:2" x14ac:dyDescent="0.25">
      <c r="A1185" s="62">
        <v>15131503</v>
      </c>
      <c r="B1185" s="63" t="s">
        <v>3079</v>
      </c>
    </row>
    <row r="1186" spans="1:2" x14ac:dyDescent="0.25">
      <c r="A1186" s="62">
        <v>15131504</v>
      </c>
      <c r="B1186" s="63" t="s">
        <v>11007</v>
      </c>
    </row>
    <row r="1187" spans="1:2" x14ac:dyDescent="0.25">
      <c r="A1187" s="62">
        <v>15131505</v>
      </c>
      <c r="B1187" s="63" t="s">
        <v>15623</v>
      </c>
    </row>
    <row r="1188" spans="1:2" x14ac:dyDescent="0.25">
      <c r="A1188" s="62">
        <v>15131506</v>
      </c>
      <c r="B1188" s="63" t="s">
        <v>17896</v>
      </c>
    </row>
    <row r="1189" spans="1:2" x14ac:dyDescent="0.25">
      <c r="A1189" s="62">
        <v>15131601</v>
      </c>
      <c r="B1189" s="63" t="s">
        <v>12913</v>
      </c>
    </row>
    <row r="1190" spans="1:2" x14ac:dyDescent="0.25">
      <c r="A1190" s="62">
        <v>20101501</v>
      </c>
      <c r="B1190" s="63" t="s">
        <v>15956</v>
      </c>
    </row>
    <row r="1191" spans="1:2" x14ac:dyDescent="0.25">
      <c r="A1191" s="62">
        <v>20101502</v>
      </c>
      <c r="B1191" s="63" t="s">
        <v>7357</v>
      </c>
    </row>
    <row r="1192" spans="1:2" x14ac:dyDescent="0.25">
      <c r="A1192" s="62">
        <v>20101503</v>
      </c>
      <c r="B1192" s="63" t="s">
        <v>9713</v>
      </c>
    </row>
    <row r="1193" spans="1:2" x14ac:dyDescent="0.25">
      <c r="A1193" s="62">
        <v>20101504</v>
      </c>
      <c r="B1193" s="63" t="s">
        <v>17131</v>
      </c>
    </row>
    <row r="1194" spans="1:2" x14ac:dyDescent="0.25">
      <c r="A1194" s="62">
        <v>20101601</v>
      </c>
      <c r="B1194" s="63" t="s">
        <v>2029</v>
      </c>
    </row>
    <row r="1195" spans="1:2" x14ac:dyDescent="0.25">
      <c r="A1195" s="62">
        <v>20101602</v>
      </c>
      <c r="B1195" s="63" t="s">
        <v>8484</v>
      </c>
    </row>
    <row r="1196" spans="1:2" x14ac:dyDescent="0.25">
      <c r="A1196" s="62">
        <v>20101603</v>
      </c>
      <c r="B1196" s="63" t="s">
        <v>1433</v>
      </c>
    </row>
    <row r="1197" spans="1:2" x14ac:dyDescent="0.25">
      <c r="A1197" s="62">
        <v>20101701</v>
      </c>
      <c r="B1197" s="63" t="s">
        <v>18797</v>
      </c>
    </row>
    <row r="1198" spans="1:2" x14ac:dyDescent="0.25">
      <c r="A1198" s="62">
        <v>20101702</v>
      </c>
      <c r="B1198" s="63" t="s">
        <v>5717</v>
      </c>
    </row>
    <row r="1199" spans="1:2" x14ac:dyDescent="0.25">
      <c r="A1199" s="62">
        <v>20101703</v>
      </c>
      <c r="B1199" s="63" t="s">
        <v>18029</v>
      </c>
    </row>
    <row r="1200" spans="1:2" x14ac:dyDescent="0.25">
      <c r="A1200" s="62">
        <v>20101704</v>
      </c>
      <c r="B1200" s="63" t="s">
        <v>17393</v>
      </c>
    </row>
    <row r="1201" spans="1:2" x14ac:dyDescent="0.25">
      <c r="A1201" s="62">
        <v>20101705</v>
      </c>
      <c r="B1201" s="63" t="s">
        <v>8150</v>
      </c>
    </row>
    <row r="1202" spans="1:2" x14ac:dyDescent="0.25">
      <c r="A1202" s="62">
        <v>20101706</v>
      </c>
      <c r="B1202" s="63" t="s">
        <v>3431</v>
      </c>
    </row>
    <row r="1203" spans="1:2" x14ac:dyDescent="0.25">
      <c r="A1203" s="62">
        <v>20101707</v>
      </c>
      <c r="B1203" s="63" t="s">
        <v>2721</v>
      </c>
    </row>
    <row r="1204" spans="1:2" x14ac:dyDescent="0.25">
      <c r="A1204" s="62">
        <v>20101708</v>
      </c>
      <c r="B1204" s="63" t="s">
        <v>13250</v>
      </c>
    </row>
    <row r="1205" spans="1:2" x14ac:dyDescent="0.25">
      <c r="A1205" s="62">
        <v>20101709</v>
      </c>
      <c r="B1205" s="63" t="s">
        <v>7578</v>
      </c>
    </row>
    <row r="1206" spans="1:2" x14ac:dyDescent="0.25">
      <c r="A1206" s="62">
        <v>20101710</v>
      </c>
      <c r="B1206" s="63" t="s">
        <v>10088</v>
      </c>
    </row>
    <row r="1207" spans="1:2" x14ac:dyDescent="0.25">
      <c r="A1207" s="62">
        <v>20101711</v>
      </c>
      <c r="B1207" s="63" t="s">
        <v>1646</v>
      </c>
    </row>
    <row r="1208" spans="1:2" x14ac:dyDescent="0.25">
      <c r="A1208" s="62">
        <v>20101712</v>
      </c>
      <c r="B1208" s="63" t="s">
        <v>10550</v>
      </c>
    </row>
    <row r="1209" spans="1:2" x14ac:dyDescent="0.25">
      <c r="A1209" s="62">
        <v>20101713</v>
      </c>
      <c r="B1209" s="63" t="s">
        <v>2412</v>
      </c>
    </row>
    <row r="1210" spans="1:2" x14ac:dyDescent="0.25">
      <c r="A1210" s="62">
        <v>20101714</v>
      </c>
      <c r="B1210" s="63" t="s">
        <v>17837</v>
      </c>
    </row>
    <row r="1211" spans="1:2" x14ac:dyDescent="0.25">
      <c r="A1211" s="62">
        <v>20101801</v>
      </c>
      <c r="B1211" s="63" t="s">
        <v>14421</v>
      </c>
    </row>
    <row r="1212" spans="1:2" x14ac:dyDescent="0.25">
      <c r="A1212" s="62">
        <v>20101802</v>
      </c>
      <c r="B1212" s="63" t="s">
        <v>18086</v>
      </c>
    </row>
    <row r="1213" spans="1:2" x14ac:dyDescent="0.25">
      <c r="A1213" s="62">
        <v>20101803</v>
      </c>
      <c r="B1213" s="63" t="s">
        <v>5000</v>
      </c>
    </row>
    <row r="1214" spans="1:2" x14ac:dyDescent="0.25">
      <c r="A1214" s="62">
        <v>20101804</v>
      </c>
      <c r="B1214" s="63" t="s">
        <v>4242</v>
      </c>
    </row>
    <row r="1215" spans="1:2" x14ac:dyDescent="0.25">
      <c r="A1215" s="62">
        <v>20101805</v>
      </c>
      <c r="B1215" s="63" t="s">
        <v>10294</v>
      </c>
    </row>
    <row r="1216" spans="1:2" x14ac:dyDescent="0.25">
      <c r="A1216" s="62">
        <v>20101901</v>
      </c>
      <c r="B1216" s="63" t="s">
        <v>4517</v>
      </c>
    </row>
    <row r="1217" spans="1:2" x14ac:dyDescent="0.25">
      <c r="A1217" s="62">
        <v>20101902</v>
      </c>
      <c r="B1217" s="63" t="s">
        <v>14580</v>
      </c>
    </row>
    <row r="1218" spans="1:2" x14ac:dyDescent="0.25">
      <c r="A1218" s="62">
        <v>20101903</v>
      </c>
      <c r="B1218" s="63" t="s">
        <v>1574</v>
      </c>
    </row>
    <row r="1219" spans="1:2" x14ac:dyDescent="0.25">
      <c r="A1219" s="62">
        <v>20102001</v>
      </c>
      <c r="B1219" s="63" t="s">
        <v>8822</v>
      </c>
    </row>
    <row r="1220" spans="1:2" x14ac:dyDescent="0.25">
      <c r="A1220" s="62">
        <v>20102002</v>
      </c>
      <c r="B1220" s="63" t="s">
        <v>8611</v>
      </c>
    </row>
    <row r="1221" spans="1:2" x14ac:dyDescent="0.25">
      <c r="A1221" s="62">
        <v>20102003</v>
      </c>
      <c r="B1221" s="63" t="s">
        <v>17033</v>
      </c>
    </row>
    <row r="1222" spans="1:2" x14ac:dyDescent="0.25">
      <c r="A1222" s="62">
        <v>20102004</v>
      </c>
      <c r="B1222" s="63" t="s">
        <v>18153</v>
      </c>
    </row>
    <row r="1223" spans="1:2" x14ac:dyDescent="0.25">
      <c r="A1223" s="62">
        <v>20102005</v>
      </c>
      <c r="B1223" s="63" t="s">
        <v>9622</v>
      </c>
    </row>
    <row r="1224" spans="1:2" x14ac:dyDescent="0.25">
      <c r="A1224" s="62">
        <v>20102006</v>
      </c>
      <c r="B1224" s="63" t="s">
        <v>17983</v>
      </c>
    </row>
    <row r="1225" spans="1:2" x14ac:dyDescent="0.25">
      <c r="A1225" s="62">
        <v>20102007</v>
      </c>
      <c r="B1225" s="63" t="s">
        <v>3180</v>
      </c>
    </row>
    <row r="1226" spans="1:2" x14ac:dyDescent="0.25">
      <c r="A1226" s="62">
        <v>20102008</v>
      </c>
      <c r="B1226" s="63" t="s">
        <v>10276</v>
      </c>
    </row>
    <row r="1227" spans="1:2" x14ac:dyDescent="0.25">
      <c r="A1227" s="62">
        <v>20102101</v>
      </c>
      <c r="B1227" s="63" t="s">
        <v>15817</v>
      </c>
    </row>
    <row r="1228" spans="1:2" x14ac:dyDescent="0.25">
      <c r="A1228" s="62">
        <v>20102102</v>
      </c>
      <c r="B1228" s="63" t="s">
        <v>11954</v>
      </c>
    </row>
    <row r="1229" spans="1:2" x14ac:dyDescent="0.25">
      <c r="A1229" s="62">
        <v>20102103</v>
      </c>
      <c r="B1229" s="63" t="s">
        <v>3046</v>
      </c>
    </row>
    <row r="1230" spans="1:2" x14ac:dyDescent="0.25">
      <c r="A1230" s="62">
        <v>20102104</v>
      </c>
      <c r="B1230" s="63" t="s">
        <v>154</v>
      </c>
    </row>
    <row r="1231" spans="1:2" x14ac:dyDescent="0.25">
      <c r="A1231" s="62">
        <v>20102201</v>
      </c>
      <c r="B1231" s="63" t="s">
        <v>3372</v>
      </c>
    </row>
    <row r="1232" spans="1:2" x14ac:dyDescent="0.25">
      <c r="A1232" s="62">
        <v>20102202</v>
      </c>
      <c r="B1232" s="63" t="s">
        <v>12981</v>
      </c>
    </row>
    <row r="1233" spans="1:2" x14ac:dyDescent="0.25">
      <c r="A1233" s="62">
        <v>20102203</v>
      </c>
      <c r="B1233" s="63" t="s">
        <v>9940</v>
      </c>
    </row>
    <row r="1234" spans="1:2" x14ac:dyDescent="0.25">
      <c r="A1234" s="62">
        <v>20102301</v>
      </c>
      <c r="B1234" s="63" t="s">
        <v>16761</v>
      </c>
    </row>
    <row r="1235" spans="1:2" x14ac:dyDescent="0.25">
      <c r="A1235" s="62">
        <v>20102302</v>
      </c>
      <c r="B1235" s="63" t="s">
        <v>9354</v>
      </c>
    </row>
    <row r="1236" spans="1:2" x14ac:dyDescent="0.25">
      <c r="A1236" s="62">
        <v>20102303</v>
      </c>
      <c r="B1236" s="63" t="s">
        <v>9789</v>
      </c>
    </row>
    <row r="1237" spans="1:2" x14ac:dyDescent="0.25">
      <c r="A1237" s="62">
        <v>20102304</v>
      </c>
      <c r="B1237" s="63" t="s">
        <v>14581</v>
      </c>
    </row>
    <row r="1238" spans="1:2" x14ac:dyDescent="0.25">
      <c r="A1238" s="62">
        <v>20102305</v>
      </c>
      <c r="B1238" s="63" t="s">
        <v>7221</v>
      </c>
    </row>
    <row r="1239" spans="1:2" x14ac:dyDescent="0.25">
      <c r="A1239" s="62">
        <v>20102306</v>
      </c>
      <c r="B1239" s="63" t="s">
        <v>18011</v>
      </c>
    </row>
    <row r="1240" spans="1:2" x14ac:dyDescent="0.25">
      <c r="A1240" s="62">
        <v>20102307</v>
      </c>
      <c r="B1240" s="63" t="s">
        <v>16376</v>
      </c>
    </row>
    <row r="1241" spans="1:2" x14ac:dyDescent="0.25">
      <c r="A1241" s="62">
        <v>20111504</v>
      </c>
      <c r="B1241" s="63" t="s">
        <v>5662</v>
      </c>
    </row>
    <row r="1242" spans="1:2" x14ac:dyDescent="0.25">
      <c r="A1242" s="62">
        <v>20111505</v>
      </c>
      <c r="B1242" s="63" t="s">
        <v>8085</v>
      </c>
    </row>
    <row r="1243" spans="1:2" x14ac:dyDescent="0.25">
      <c r="A1243" s="62">
        <v>20111601</v>
      </c>
      <c r="B1243" s="63" t="s">
        <v>18194</v>
      </c>
    </row>
    <row r="1244" spans="1:2" x14ac:dyDescent="0.25">
      <c r="A1244" s="62">
        <v>20111602</v>
      </c>
      <c r="B1244" s="63" t="s">
        <v>5844</v>
      </c>
    </row>
    <row r="1245" spans="1:2" x14ac:dyDescent="0.25">
      <c r="A1245" s="62">
        <v>20111603</v>
      </c>
      <c r="B1245" s="63" t="s">
        <v>8843</v>
      </c>
    </row>
    <row r="1246" spans="1:2" x14ac:dyDescent="0.25">
      <c r="A1246" s="62">
        <v>20111604</v>
      </c>
      <c r="B1246" s="63" t="s">
        <v>9297</v>
      </c>
    </row>
    <row r="1247" spans="1:2" x14ac:dyDescent="0.25">
      <c r="A1247" s="62">
        <v>20111606</v>
      </c>
      <c r="B1247" s="63" t="s">
        <v>16985</v>
      </c>
    </row>
    <row r="1248" spans="1:2" x14ac:dyDescent="0.25">
      <c r="A1248" s="62">
        <v>20111607</v>
      </c>
      <c r="B1248" s="63" t="s">
        <v>18393</v>
      </c>
    </row>
    <row r="1249" spans="1:2" x14ac:dyDescent="0.25">
      <c r="A1249" s="62">
        <v>20111608</v>
      </c>
      <c r="B1249" s="63" t="s">
        <v>11019</v>
      </c>
    </row>
    <row r="1250" spans="1:2" x14ac:dyDescent="0.25">
      <c r="A1250" s="62">
        <v>20111609</v>
      </c>
      <c r="B1250" s="63" t="s">
        <v>17457</v>
      </c>
    </row>
    <row r="1251" spans="1:2" x14ac:dyDescent="0.25">
      <c r="A1251" s="62">
        <v>20111610</v>
      </c>
      <c r="B1251" s="63" t="s">
        <v>968</v>
      </c>
    </row>
    <row r="1252" spans="1:2" x14ac:dyDescent="0.25">
      <c r="A1252" s="62">
        <v>20111611</v>
      </c>
      <c r="B1252" s="63" t="s">
        <v>10876</v>
      </c>
    </row>
    <row r="1253" spans="1:2" x14ac:dyDescent="0.25">
      <c r="A1253" s="62">
        <v>20111612</v>
      </c>
      <c r="B1253" s="63" t="s">
        <v>9813</v>
      </c>
    </row>
    <row r="1254" spans="1:2" x14ac:dyDescent="0.25">
      <c r="A1254" s="62">
        <v>20111613</v>
      </c>
      <c r="B1254" s="63" t="s">
        <v>1699</v>
      </c>
    </row>
    <row r="1255" spans="1:2" x14ac:dyDescent="0.25">
      <c r="A1255" s="62">
        <v>20111614</v>
      </c>
      <c r="B1255" s="63" t="s">
        <v>2755</v>
      </c>
    </row>
    <row r="1256" spans="1:2" x14ac:dyDescent="0.25">
      <c r="A1256" s="62">
        <v>20111615</v>
      </c>
      <c r="B1256" s="63" t="s">
        <v>12329</v>
      </c>
    </row>
    <row r="1257" spans="1:2" x14ac:dyDescent="0.25">
      <c r="A1257" s="62">
        <v>20111616</v>
      </c>
      <c r="B1257" s="63" t="s">
        <v>10414</v>
      </c>
    </row>
    <row r="1258" spans="1:2" x14ac:dyDescent="0.25">
      <c r="A1258" s="62">
        <v>20111617</v>
      </c>
      <c r="B1258" s="63" t="s">
        <v>7062</v>
      </c>
    </row>
    <row r="1259" spans="1:2" x14ac:dyDescent="0.25">
      <c r="A1259" s="62">
        <v>20111618</v>
      </c>
      <c r="B1259" s="63" t="s">
        <v>1488</v>
      </c>
    </row>
    <row r="1260" spans="1:2" x14ac:dyDescent="0.25">
      <c r="A1260" s="62">
        <v>20111619</v>
      </c>
      <c r="B1260" s="63" t="s">
        <v>13045</v>
      </c>
    </row>
    <row r="1261" spans="1:2" x14ac:dyDescent="0.25">
      <c r="A1261" s="62">
        <v>20111701</v>
      </c>
      <c r="B1261" s="63" t="s">
        <v>6622</v>
      </c>
    </row>
    <row r="1262" spans="1:2" x14ac:dyDescent="0.25">
      <c r="A1262" s="62">
        <v>20111702</v>
      </c>
      <c r="B1262" s="63" t="s">
        <v>12992</v>
      </c>
    </row>
    <row r="1263" spans="1:2" x14ac:dyDescent="0.25">
      <c r="A1263" s="62">
        <v>20111703</v>
      </c>
      <c r="B1263" s="63" t="s">
        <v>3768</v>
      </c>
    </row>
    <row r="1264" spans="1:2" x14ac:dyDescent="0.25">
      <c r="A1264" s="62">
        <v>20111704</v>
      </c>
      <c r="B1264" s="63" t="s">
        <v>13982</v>
      </c>
    </row>
    <row r="1265" spans="1:2" x14ac:dyDescent="0.25">
      <c r="A1265" s="62">
        <v>20111705</v>
      </c>
      <c r="B1265" s="63" t="s">
        <v>8618</v>
      </c>
    </row>
    <row r="1266" spans="1:2" x14ac:dyDescent="0.25">
      <c r="A1266" s="62">
        <v>20111706</v>
      </c>
      <c r="B1266" s="63" t="s">
        <v>1839</v>
      </c>
    </row>
    <row r="1267" spans="1:2" x14ac:dyDescent="0.25">
      <c r="A1267" s="62">
        <v>20111707</v>
      </c>
      <c r="B1267" s="63" t="s">
        <v>11613</v>
      </c>
    </row>
    <row r="1268" spans="1:2" x14ac:dyDescent="0.25">
      <c r="A1268" s="62">
        <v>20111708</v>
      </c>
      <c r="B1268" s="63" t="s">
        <v>7204</v>
      </c>
    </row>
    <row r="1269" spans="1:2" x14ac:dyDescent="0.25">
      <c r="A1269" s="62">
        <v>20111709</v>
      </c>
      <c r="B1269" s="63" t="s">
        <v>3498</v>
      </c>
    </row>
    <row r="1270" spans="1:2" x14ac:dyDescent="0.25">
      <c r="A1270" s="62">
        <v>20121001</v>
      </c>
      <c r="B1270" s="63" t="s">
        <v>6376</v>
      </c>
    </row>
    <row r="1271" spans="1:2" x14ac:dyDescent="0.25">
      <c r="A1271" s="62">
        <v>20121002</v>
      </c>
      <c r="B1271" s="63" t="s">
        <v>17845</v>
      </c>
    </row>
    <row r="1272" spans="1:2" x14ac:dyDescent="0.25">
      <c r="A1272" s="62">
        <v>20121003</v>
      </c>
      <c r="B1272" s="63" t="s">
        <v>5748</v>
      </c>
    </row>
    <row r="1273" spans="1:2" x14ac:dyDescent="0.25">
      <c r="A1273" s="62">
        <v>20121004</v>
      </c>
      <c r="B1273" s="63" t="s">
        <v>5052</v>
      </c>
    </row>
    <row r="1274" spans="1:2" x14ac:dyDescent="0.25">
      <c r="A1274" s="62">
        <v>20121005</v>
      </c>
      <c r="B1274" s="63" t="s">
        <v>17046</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11459</v>
      </c>
    </row>
    <row r="1279" spans="1:2" x14ac:dyDescent="0.25">
      <c r="A1279" s="62">
        <v>20121010</v>
      </c>
      <c r="B1279" s="63" t="s">
        <v>5106</v>
      </c>
    </row>
    <row r="1280" spans="1:2" x14ac:dyDescent="0.25">
      <c r="A1280" s="62">
        <v>20121011</v>
      </c>
      <c r="B1280" s="63" t="s">
        <v>8477</v>
      </c>
    </row>
    <row r="1281" spans="1:2" x14ac:dyDescent="0.25">
      <c r="A1281" s="62">
        <v>20121012</v>
      </c>
      <c r="B1281" s="63" t="s">
        <v>14874</v>
      </c>
    </row>
    <row r="1282" spans="1:2" x14ac:dyDescent="0.25">
      <c r="A1282" s="62">
        <v>20121013</v>
      </c>
      <c r="B1282" s="63" t="s">
        <v>17733</v>
      </c>
    </row>
    <row r="1283" spans="1:2" x14ac:dyDescent="0.25">
      <c r="A1283" s="62">
        <v>20121014</v>
      </c>
      <c r="B1283" s="63" t="s">
        <v>817</v>
      </c>
    </row>
    <row r="1284" spans="1:2" x14ac:dyDescent="0.25">
      <c r="A1284" s="62">
        <v>20121015</v>
      </c>
      <c r="B1284" s="63" t="s">
        <v>7661</v>
      </c>
    </row>
    <row r="1285" spans="1:2" x14ac:dyDescent="0.25">
      <c r="A1285" s="62">
        <v>20121016</v>
      </c>
      <c r="B1285" s="63" t="s">
        <v>13984</v>
      </c>
    </row>
    <row r="1286" spans="1:2" x14ac:dyDescent="0.25">
      <c r="A1286" s="62">
        <v>20121101</v>
      </c>
      <c r="B1286" s="63" t="s">
        <v>9707</v>
      </c>
    </row>
    <row r="1287" spans="1:2" x14ac:dyDescent="0.25">
      <c r="A1287" s="62">
        <v>20121102</v>
      </c>
      <c r="B1287" s="63" t="s">
        <v>13333</v>
      </c>
    </row>
    <row r="1288" spans="1:2" x14ac:dyDescent="0.25">
      <c r="A1288" s="62">
        <v>20121103</v>
      </c>
      <c r="B1288" s="63" t="s">
        <v>2947</v>
      </c>
    </row>
    <row r="1289" spans="1:2" x14ac:dyDescent="0.25">
      <c r="A1289" s="62">
        <v>20121104</v>
      </c>
      <c r="B1289" s="63" t="s">
        <v>9969</v>
      </c>
    </row>
    <row r="1290" spans="1:2" x14ac:dyDescent="0.25">
      <c r="A1290" s="62">
        <v>20121105</v>
      </c>
      <c r="B1290" s="63" t="s">
        <v>11710</v>
      </c>
    </row>
    <row r="1291" spans="1:2" x14ac:dyDescent="0.25">
      <c r="A1291" s="62">
        <v>20121106</v>
      </c>
      <c r="B1291" s="63" t="s">
        <v>16624</v>
      </c>
    </row>
    <row r="1292" spans="1:2" x14ac:dyDescent="0.25">
      <c r="A1292" s="62">
        <v>20121107</v>
      </c>
      <c r="B1292" s="63" t="s">
        <v>6575</v>
      </c>
    </row>
    <row r="1293" spans="1:2" x14ac:dyDescent="0.25">
      <c r="A1293" s="62">
        <v>20121108</v>
      </c>
      <c r="B1293" s="63" t="s">
        <v>4916</v>
      </c>
    </row>
    <row r="1294" spans="1:2" x14ac:dyDescent="0.25">
      <c r="A1294" s="62">
        <v>20121109</v>
      </c>
      <c r="B1294" s="63" t="s">
        <v>7814</v>
      </c>
    </row>
    <row r="1295" spans="1:2" x14ac:dyDescent="0.25">
      <c r="A1295" s="62">
        <v>20121110</v>
      </c>
      <c r="B1295" s="63" t="s">
        <v>16559</v>
      </c>
    </row>
    <row r="1296" spans="1:2" x14ac:dyDescent="0.25">
      <c r="A1296" s="62">
        <v>20121111</v>
      </c>
      <c r="B1296" s="63" t="s">
        <v>3093</v>
      </c>
    </row>
    <row r="1297" spans="1:2" x14ac:dyDescent="0.25">
      <c r="A1297" s="62">
        <v>20121112</v>
      </c>
      <c r="B1297" s="63" t="s">
        <v>8574</v>
      </c>
    </row>
    <row r="1298" spans="1:2" x14ac:dyDescent="0.25">
      <c r="A1298" s="62">
        <v>20121113</v>
      </c>
      <c r="B1298" s="63" t="s">
        <v>3311</v>
      </c>
    </row>
    <row r="1299" spans="1:2" x14ac:dyDescent="0.25">
      <c r="A1299" s="62">
        <v>20121114</v>
      </c>
      <c r="B1299" s="63" t="s">
        <v>3252</v>
      </c>
    </row>
    <row r="1300" spans="1:2" x14ac:dyDescent="0.25">
      <c r="A1300" s="62">
        <v>20121115</v>
      </c>
      <c r="B1300" s="63" t="s">
        <v>2763</v>
      </c>
    </row>
    <row r="1301" spans="1:2" x14ac:dyDescent="0.25">
      <c r="A1301" s="62">
        <v>20121116</v>
      </c>
      <c r="B1301" s="63" t="s">
        <v>11244</v>
      </c>
    </row>
    <row r="1302" spans="1:2" x14ac:dyDescent="0.25">
      <c r="A1302" s="62">
        <v>20121117</v>
      </c>
      <c r="B1302" s="63" t="s">
        <v>17718</v>
      </c>
    </row>
    <row r="1303" spans="1:2" x14ac:dyDescent="0.25">
      <c r="A1303" s="62">
        <v>20121118</v>
      </c>
      <c r="B1303" s="63" t="s">
        <v>13842</v>
      </c>
    </row>
    <row r="1304" spans="1:2" x14ac:dyDescent="0.25">
      <c r="A1304" s="62">
        <v>20121119</v>
      </c>
      <c r="B1304" s="63" t="s">
        <v>16339</v>
      </c>
    </row>
    <row r="1305" spans="1:2" x14ac:dyDescent="0.25">
      <c r="A1305" s="62">
        <v>20121201</v>
      </c>
      <c r="B1305" s="63" t="s">
        <v>3658</v>
      </c>
    </row>
    <row r="1306" spans="1:2" x14ac:dyDescent="0.25">
      <c r="A1306" s="62">
        <v>20121202</v>
      </c>
      <c r="B1306" s="63" t="s">
        <v>14589</v>
      </c>
    </row>
    <row r="1307" spans="1:2" x14ac:dyDescent="0.25">
      <c r="A1307" s="62">
        <v>20121203</v>
      </c>
      <c r="B1307" s="63" t="s">
        <v>16477</v>
      </c>
    </row>
    <row r="1308" spans="1:2" x14ac:dyDescent="0.25">
      <c r="A1308" s="62">
        <v>20121204</v>
      </c>
      <c r="B1308" s="63" t="s">
        <v>13451</v>
      </c>
    </row>
    <row r="1309" spans="1:2" x14ac:dyDescent="0.25">
      <c r="A1309" s="62">
        <v>20121205</v>
      </c>
      <c r="B1309" s="63" t="s">
        <v>10335</v>
      </c>
    </row>
    <row r="1310" spans="1:2" x14ac:dyDescent="0.25">
      <c r="A1310" s="62">
        <v>20121206</v>
      </c>
      <c r="B1310" s="63" t="s">
        <v>3359</v>
      </c>
    </row>
    <row r="1311" spans="1:2" x14ac:dyDescent="0.25">
      <c r="A1311" s="62">
        <v>20121207</v>
      </c>
      <c r="B1311" s="63" t="s">
        <v>7631</v>
      </c>
    </row>
    <row r="1312" spans="1:2" x14ac:dyDescent="0.25">
      <c r="A1312" s="62">
        <v>20121208</v>
      </c>
      <c r="B1312" s="63" t="s">
        <v>970</v>
      </c>
    </row>
    <row r="1313" spans="1:2" x14ac:dyDescent="0.25">
      <c r="A1313" s="62">
        <v>20121209</v>
      </c>
      <c r="B1313" s="63" t="s">
        <v>6557</v>
      </c>
    </row>
    <row r="1314" spans="1:2" x14ac:dyDescent="0.25">
      <c r="A1314" s="62">
        <v>20121210</v>
      </c>
      <c r="B1314" s="63" t="s">
        <v>8549</v>
      </c>
    </row>
    <row r="1315" spans="1:2" x14ac:dyDescent="0.25">
      <c r="A1315" s="62">
        <v>20121211</v>
      </c>
      <c r="B1315" s="63" t="s">
        <v>13359</v>
      </c>
    </row>
    <row r="1316" spans="1:2" x14ac:dyDescent="0.25">
      <c r="A1316" s="62">
        <v>20121212</v>
      </c>
      <c r="B1316" s="63" t="s">
        <v>14462</v>
      </c>
    </row>
    <row r="1317" spans="1:2" x14ac:dyDescent="0.25">
      <c r="A1317" s="62">
        <v>20121213</v>
      </c>
      <c r="B1317" s="63" t="s">
        <v>1712</v>
      </c>
    </row>
    <row r="1318" spans="1:2" x14ac:dyDescent="0.25">
      <c r="A1318" s="62">
        <v>20121301</v>
      </c>
      <c r="B1318" s="63" t="s">
        <v>7414</v>
      </c>
    </row>
    <row r="1319" spans="1:2" x14ac:dyDescent="0.25">
      <c r="A1319" s="62">
        <v>20121302</v>
      </c>
      <c r="B1319" s="63" t="s">
        <v>16131</v>
      </c>
    </row>
    <row r="1320" spans="1:2" x14ac:dyDescent="0.25">
      <c r="A1320" s="62">
        <v>20121303</v>
      </c>
      <c r="B1320" s="63" t="s">
        <v>18403</v>
      </c>
    </row>
    <row r="1321" spans="1:2" x14ac:dyDescent="0.25">
      <c r="A1321" s="62">
        <v>20121304</v>
      </c>
      <c r="B1321" s="63" t="s">
        <v>14676</v>
      </c>
    </row>
    <row r="1322" spans="1:2" x14ac:dyDescent="0.25">
      <c r="A1322" s="62">
        <v>20121305</v>
      </c>
      <c r="B1322" s="63" t="s">
        <v>7924</v>
      </c>
    </row>
    <row r="1323" spans="1:2" x14ac:dyDescent="0.25">
      <c r="A1323" s="62">
        <v>20121306</v>
      </c>
      <c r="B1323" s="63" t="s">
        <v>11759</v>
      </c>
    </row>
    <row r="1324" spans="1:2" x14ac:dyDescent="0.25">
      <c r="A1324" s="62">
        <v>20121307</v>
      </c>
      <c r="B1324" s="63" t="s">
        <v>8234</v>
      </c>
    </row>
    <row r="1325" spans="1:2" x14ac:dyDescent="0.25">
      <c r="A1325" s="62">
        <v>20121308</v>
      </c>
      <c r="B1325" s="63" t="s">
        <v>1272</v>
      </c>
    </row>
    <row r="1326" spans="1:2" x14ac:dyDescent="0.25">
      <c r="A1326" s="62">
        <v>20121309</v>
      </c>
      <c r="B1326" s="63" t="s">
        <v>6613</v>
      </c>
    </row>
    <row r="1327" spans="1:2" x14ac:dyDescent="0.25">
      <c r="A1327" s="62">
        <v>20121310</v>
      </c>
      <c r="B1327" s="63" t="s">
        <v>17605</v>
      </c>
    </row>
    <row r="1328" spans="1:2" x14ac:dyDescent="0.25">
      <c r="A1328" s="62">
        <v>20121311</v>
      </c>
      <c r="B1328" s="63" t="s">
        <v>18492</v>
      </c>
    </row>
    <row r="1329" spans="1:2" x14ac:dyDescent="0.25">
      <c r="A1329" s="62">
        <v>20121312</v>
      </c>
      <c r="B1329" s="63" t="s">
        <v>6491</v>
      </c>
    </row>
    <row r="1330" spans="1:2" x14ac:dyDescent="0.25">
      <c r="A1330" s="62">
        <v>20121313</v>
      </c>
      <c r="B1330" s="63" t="s">
        <v>6924</v>
      </c>
    </row>
    <row r="1331" spans="1:2" x14ac:dyDescent="0.25">
      <c r="A1331" s="62">
        <v>20121314</v>
      </c>
      <c r="B1331" s="63" t="s">
        <v>11265</v>
      </c>
    </row>
    <row r="1332" spans="1:2" x14ac:dyDescent="0.25">
      <c r="A1332" s="62">
        <v>20121315</v>
      </c>
      <c r="B1332" s="63" t="s">
        <v>14461</v>
      </c>
    </row>
    <row r="1333" spans="1:2" x14ac:dyDescent="0.25">
      <c r="A1333" s="62">
        <v>20121316</v>
      </c>
      <c r="B1333" s="63" t="s">
        <v>10217</v>
      </c>
    </row>
    <row r="1334" spans="1:2" x14ac:dyDescent="0.25">
      <c r="A1334" s="62">
        <v>20121317</v>
      </c>
      <c r="B1334" s="63" t="s">
        <v>135</v>
      </c>
    </row>
    <row r="1335" spans="1:2" x14ac:dyDescent="0.25">
      <c r="A1335" s="62">
        <v>20121318</v>
      </c>
      <c r="B1335" s="63" t="s">
        <v>12413</v>
      </c>
    </row>
    <row r="1336" spans="1:2" x14ac:dyDescent="0.25">
      <c r="A1336" s="62">
        <v>20121319</v>
      </c>
      <c r="B1336" s="63" t="s">
        <v>2918</v>
      </c>
    </row>
    <row r="1337" spans="1:2" x14ac:dyDescent="0.25">
      <c r="A1337" s="62">
        <v>20121320</v>
      </c>
      <c r="B1337" s="63" t="s">
        <v>833</v>
      </c>
    </row>
    <row r="1338" spans="1:2" x14ac:dyDescent="0.25">
      <c r="A1338" s="62">
        <v>20121321</v>
      </c>
      <c r="B1338" s="63" t="s">
        <v>12266</v>
      </c>
    </row>
    <row r="1339" spans="1:2" x14ac:dyDescent="0.25">
      <c r="A1339" s="62">
        <v>20121322</v>
      </c>
      <c r="B1339" s="63" t="s">
        <v>881</v>
      </c>
    </row>
    <row r="1340" spans="1:2" x14ac:dyDescent="0.25">
      <c r="A1340" s="62">
        <v>20121323</v>
      </c>
      <c r="B1340" s="63" t="s">
        <v>2896</v>
      </c>
    </row>
    <row r="1341" spans="1:2" x14ac:dyDescent="0.25">
      <c r="A1341" s="62">
        <v>20121401</v>
      </c>
      <c r="B1341" s="63" t="s">
        <v>8921</v>
      </c>
    </row>
    <row r="1342" spans="1:2" x14ac:dyDescent="0.25">
      <c r="A1342" s="62">
        <v>20121402</v>
      </c>
      <c r="B1342" s="63" t="s">
        <v>17642</v>
      </c>
    </row>
    <row r="1343" spans="1:2" x14ac:dyDescent="0.25">
      <c r="A1343" s="62">
        <v>20121403</v>
      </c>
      <c r="B1343" s="63" t="s">
        <v>5270</v>
      </c>
    </row>
    <row r="1344" spans="1:2" x14ac:dyDescent="0.25">
      <c r="A1344" s="62">
        <v>20121404</v>
      </c>
      <c r="B1344" s="63" t="s">
        <v>7843</v>
      </c>
    </row>
    <row r="1345" spans="1:2" x14ac:dyDescent="0.25">
      <c r="A1345" s="62">
        <v>20121405</v>
      </c>
      <c r="B1345" s="63" t="s">
        <v>5494</v>
      </c>
    </row>
    <row r="1346" spans="1:2" x14ac:dyDescent="0.25">
      <c r="A1346" s="62">
        <v>20121406</v>
      </c>
      <c r="B1346" s="63" t="s">
        <v>12860</v>
      </c>
    </row>
    <row r="1347" spans="1:2" x14ac:dyDescent="0.25">
      <c r="A1347" s="62">
        <v>20121407</v>
      </c>
      <c r="B1347" s="63" t="s">
        <v>18232</v>
      </c>
    </row>
    <row r="1348" spans="1:2" x14ac:dyDescent="0.25">
      <c r="A1348" s="62">
        <v>20121408</v>
      </c>
      <c r="B1348" s="63" t="s">
        <v>12812</v>
      </c>
    </row>
    <row r="1349" spans="1:2" x14ac:dyDescent="0.25">
      <c r="A1349" s="62">
        <v>20121409</v>
      </c>
      <c r="B1349" s="63" t="s">
        <v>13112</v>
      </c>
    </row>
    <row r="1350" spans="1:2" x14ac:dyDescent="0.25">
      <c r="A1350" s="62">
        <v>20121410</v>
      </c>
      <c r="B1350" s="63" t="s">
        <v>2490</v>
      </c>
    </row>
    <row r="1351" spans="1:2" x14ac:dyDescent="0.25">
      <c r="A1351" s="62">
        <v>20121411</v>
      </c>
      <c r="B1351" s="63" t="s">
        <v>15888</v>
      </c>
    </row>
    <row r="1352" spans="1:2" x14ac:dyDescent="0.25">
      <c r="A1352" s="62">
        <v>20121412</v>
      </c>
      <c r="B1352" s="63" t="s">
        <v>11410</v>
      </c>
    </row>
    <row r="1353" spans="1:2" x14ac:dyDescent="0.25">
      <c r="A1353" s="62">
        <v>20121413</v>
      </c>
      <c r="B1353" s="63" t="s">
        <v>9828</v>
      </c>
    </row>
    <row r="1354" spans="1:2" x14ac:dyDescent="0.25">
      <c r="A1354" s="62">
        <v>20121414</v>
      </c>
      <c r="B1354" s="63" t="s">
        <v>10101</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5722</v>
      </c>
    </row>
    <row r="1360" spans="1:2" x14ac:dyDescent="0.25">
      <c r="A1360" s="62">
        <v>20121420</v>
      </c>
      <c r="B1360" s="63" t="s">
        <v>11045</v>
      </c>
    </row>
    <row r="1361" spans="1:2" x14ac:dyDescent="0.25">
      <c r="A1361" s="62">
        <v>20121421</v>
      </c>
      <c r="B1361" s="63" t="s">
        <v>9922</v>
      </c>
    </row>
    <row r="1362" spans="1:2" x14ac:dyDescent="0.25">
      <c r="A1362" s="62">
        <v>20121422</v>
      </c>
      <c r="B1362" s="63" t="s">
        <v>1240</v>
      </c>
    </row>
    <row r="1363" spans="1:2" x14ac:dyDescent="0.25">
      <c r="A1363" s="62">
        <v>20121423</v>
      </c>
      <c r="B1363" s="63" t="s">
        <v>16602</v>
      </c>
    </row>
    <row r="1364" spans="1:2" x14ac:dyDescent="0.25">
      <c r="A1364" s="62">
        <v>20121424</v>
      </c>
      <c r="B1364" s="63" t="s">
        <v>895</v>
      </c>
    </row>
    <row r="1365" spans="1:2" x14ac:dyDescent="0.25">
      <c r="A1365" s="62">
        <v>20121425</v>
      </c>
      <c r="B1365" s="63" t="s">
        <v>267</v>
      </c>
    </row>
    <row r="1366" spans="1:2" x14ac:dyDescent="0.25">
      <c r="A1366" s="62">
        <v>20121427</v>
      </c>
      <c r="B1366" s="63" t="s">
        <v>2781</v>
      </c>
    </row>
    <row r="1367" spans="1:2" x14ac:dyDescent="0.25">
      <c r="A1367" s="62">
        <v>20121428</v>
      </c>
      <c r="B1367" s="63" t="s">
        <v>8017</v>
      </c>
    </row>
    <row r="1368" spans="1:2" x14ac:dyDescent="0.25">
      <c r="A1368" s="62">
        <v>20121429</v>
      </c>
      <c r="B1368" s="63" t="s">
        <v>1842</v>
      </c>
    </row>
    <row r="1369" spans="1:2" x14ac:dyDescent="0.25">
      <c r="A1369" s="62">
        <v>20121430</v>
      </c>
      <c r="B1369" s="63" t="s">
        <v>11531</v>
      </c>
    </row>
    <row r="1370" spans="1:2" x14ac:dyDescent="0.25">
      <c r="A1370" s="62">
        <v>20121501</v>
      </c>
      <c r="B1370" s="63" t="s">
        <v>16475</v>
      </c>
    </row>
    <row r="1371" spans="1:2" x14ac:dyDescent="0.25">
      <c r="A1371" s="62">
        <v>20121502</v>
      </c>
      <c r="B1371" s="63" t="s">
        <v>3616</v>
      </c>
    </row>
    <row r="1372" spans="1:2" x14ac:dyDescent="0.25">
      <c r="A1372" s="62">
        <v>20121503</v>
      </c>
      <c r="B1372" s="63" t="s">
        <v>17533</v>
      </c>
    </row>
    <row r="1373" spans="1:2" x14ac:dyDescent="0.25">
      <c r="A1373" s="62">
        <v>20121504</v>
      </c>
      <c r="B1373" s="63" t="s">
        <v>1613</v>
      </c>
    </row>
    <row r="1374" spans="1:2" x14ac:dyDescent="0.25">
      <c r="A1374" s="62">
        <v>20121505</v>
      </c>
      <c r="B1374" s="63" t="s">
        <v>16936</v>
      </c>
    </row>
    <row r="1375" spans="1:2" x14ac:dyDescent="0.25">
      <c r="A1375" s="62">
        <v>20121506</v>
      </c>
      <c r="B1375" s="63" t="s">
        <v>9869</v>
      </c>
    </row>
    <row r="1376" spans="1:2" x14ac:dyDescent="0.25">
      <c r="A1376" s="62">
        <v>20121507</v>
      </c>
      <c r="B1376" s="63" t="s">
        <v>14568</v>
      </c>
    </row>
    <row r="1377" spans="1:2" x14ac:dyDescent="0.25">
      <c r="A1377" s="62">
        <v>20121508</v>
      </c>
      <c r="B1377" s="63" t="s">
        <v>16677</v>
      </c>
    </row>
    <row r="1378" spans="1:2" x14ac:dyDescent="0.25">
      <c r="A1378" s="62">
        <v>20121509</v>
      </c>
      <c r="B1378" s="63" t="s">
        <v>13021</v>
      </c>
    </row>
    <row r="1379" spans="1:2" x14ac:dyDescent="0.25">
      <c r="A1379" s="62">
        <v>20121510</v>
      </c>
      <c r="B1379" s="63" t="s">
        <v>6840</v>
      </c>
    </row>
    <row r="1380" spans="1:2" x14ac:dyDescent="0.25">
      <c r="A1380" s="62">
        <v>20121511</v>
      </c>
      <c r="B1380" s="63" t="s">
        <v>8765</v>
      </c>
    </row>
    <row r="1381" spans="1:2" x14ac:dyDescent="0.25">
      <c r="A1381" s="62">
        <v>20121512</v>
      </c>
      <c r="B1381" s="63" t="s">
        <v>16171</v>
      </c>
    </row>
    <row r="1382" spans="1:2" x14ac:dyDescent="0.25">
      <c r="A1382" s="62">
        <v>20121513</v>
      </c>
      <c r="B1382" s="63" t="s">
        <v>10792</v>
      </c>
    </row>
    <row r="1383" spans="1:2" x14ac:dyDescent="0.25">
      <c r="A1383" s="62">
        <v>20121514</v>
      </c>
      <c r="B1383" s="63" t="s">
        <v>827</v>
      </c>
    </row>
    <row r="1384" spans="1:2" x14ac:dyDescent="0.25">
      <c r="A1384" s="62">
        <v>20121515</v>
      </c>
      <c r="B1384" s="63" t="s">
        <v>9590</v>
      </c>
    </row>
    <row r="1385" spans="1:2" x14ac:dyDescent="0.25">
      <c r="A1385" s="62">
        <v>20121516</v>
      </c>
      <c r="B1385" s="63" t="s">
        <v>9751</v>
      </c>
    </row>
    <row r="1386" spans="1:2" x14ac:dyDescent="0.25">
      <c r="A1386" s="62">
        <v>20121601</v>
      </c>
      <c r="B1386" s="63" t="s">
        <v>6404</v>
      </c>
    </row>
    <row r="1387" spans="1:2" x14ac:dyDescent="0.25">
      <c r="A1387" s="62">
        <v>20121602</v>
      </c>
      <c r="B1387" s="63" t="s">
        <v>4835</v>
      </c>
    </row>
    <row r="1388" spans="1:2" x14ac:dyDescent="0.25">
      <c r="A1388" s="62">
        <v>20121603</v>
      </c>
      <c r="B1388" s="63" t="s">
        <v>14496</v>
      </c>
    </row>
    <row r="1389" spans="1:2" x14ac:dyDescent="0.25">
      <c r="A1389" s="62">
        <v>20121604</v>
      </c>
      <c r="B1389" s="63" t="s">
        <v>7575</v>
      </c>
    </row>
    <row r="1390" spans="1:2" x14ac:dyDescent="0.25">
      <c r="A1390" s="62">
        <v>20121605</v>
      </c>
      <c r="B1390" s="63" t="s">
        <v>18557</v>
      </c>
    </row>
    <row r="1391" spans="1:2" x14ac:dyDescent="0.25">
      <c r="A1391" s="62">
        <v>20121606</v>
      </c>
      <c r="B1391" s="63" t="s">
        <v>3172</v>
      </c>
    </row>
    <row r="1392" spans="1:2" x14ac:dyDescent="0.25">
      <c r="A1392" s="62">
        <v>20121607</v>
      </c>
      <c r="B1392" s="63" t="s">
        <v>13088</v>
      </c>
    </row>
    <row r="1393" spans="1:2" x14ac:dyDescent="0.25">
      <c r="A1393" s="62">
        <v>20121701</v>
      </c>
      <c r="B1393" s="63" t="s">
        <v>10714</v>
      </c>
    </row>
    <row r="1394" spans="1:2" x14ac:dyDescent="0.25">
      <c r="A1394" s="62">
        <v>20121702</v>
      </c>
      <c r="B1394" s="63" t="s">
        <v>8504</v>
      </c>
    </row>
    <row r="1395" spans="1:2" x14ac:dyDescent="0.25">
      <c r="A1395" s="62">
        <v>20121703</v>
      </c>
      <c r="B1395" s="63" t="s">
        <v>7998</v>
      </c>
    </row>
    <row r="1396" spans="1:2" x14ac:dyDescent="0.25">
      <c r="A1396" s="62">
        <v>20121704</v>
      </c>
      <c r="B1396" s="63" t="s">
        <v>1180</v>
      </c>
    </row>
    <row r="1397" spans="1:2" x14ac:dyDescent="0.25">
      <c r="A1397" s="62">
        <v>20121705</v>
      </c>
      <c r="B1397" s="63" t="s">
        <v>4499</v>
      </c>
    </row>
    <row r="1398" spans="1:2" x14ac:dyDescent="0.25">
      <c r="A1398" s="62">
        <v>20121706</v>
      </c>
      <c r="B1398" s="63" t="s">
        <v>13820</v>
      </c>
    </row>
    <row r="1399" spans="1:2" x14ac:dyDescent="0.25">
      <c r="A1399" s="62">
        <v>20121707</v>
      </c>
      <c r="B1399" s="63" t="s">
        <v>5077</v>
      </c>
    </row>
    <row r="1400" spans="1:2" x14ac:dyDescent="0.25">
      <c r="A1400" s="62">
        <v>20121708</v>
      </c>
      <c r="B1400" s="63" t="s">
        <v>8322</v>
      </c>
    </row>
    <row r="1401" spans="1:2" x14ac:dyDescent="0.25">
      <c r="A1401" s="62">
        <v>20121801</v>
      </c>
      <c r="B1401" s="63" t="s">
        <v>2190</v>
      </c>
    </row>
    <row r="1402" spans="1:2" x14ac:dyDescent="0.25">
      <c r="A1402" s="62">
        <v>20121802</v>
      </c>
      <c r="B1402" s="63" t="s">
        <v>8457</v>
      </c>
    </row>
    <row r="1403" spans="1:2" x14ac:dyDescent="0.25">
      <c r="A1403" s="62">
        <v>20121803</v>
      </c>
      <c r="B1403" s="63" t="s">
        <v>13998</v>
      </c>
    </row>
    <row r="1404" spans="1:2" x14ac:dyDescent="0.25">
      <c r="A1404" s="62">
        <v>20121804</v>
      </c>
      <c r="B1404" s="63" t="s">
        <v>383</v>
      </c>
    </row>
    <row r="1405" spans="1:2" x14ac:dyDescent="0.25">
      <c r="A1405" s="62">
        <v>20121805</v>
      </c>
      <c r="B1405" s="63" t="s">
        <v>11639</v>
      </c>
    </row>
    <row r="1406" spans="1:2" x14ac:dyDescent="0.25">
      <c r="A1406" s="62">
        <v>20121901</v>
      </c>
      <c r="B1406" s="63" t="s">
        <v>18428</v>
      </c>
    </row>
    <row r="1407" spans="1:2" x14ac:dyDescent="0.25">
      <c r="A1407" s="62">
        <v>20121902</v>
      </c>
      <c r="B1407" s="63" t="s">
        <v>5916</v>
      </c>
    </row>
    <row r="1408" spans="1:2" x14ac:dyDescent="0.25">
      <c r="A1408" s="62">
        <v>20121903</v>
      </c>
      <c r="B1408" s="63" t="s">
        <v>8928</v>
      </c>
    </row>
    <row r="1409" spans="1:2" x14ac:dyDescent="0.25">
      <c r="A1409" s="62">
        <v>20121904</v>
      </c>
      <c r="B1409" s="63" t="s">
        <v>1896</v>
      </c>
    </row>
    <row r="1410" spans="1:2" x14ac:dyDescent="0.25">
      <c r="A1410" s="62">
        <v>20121905</v>
      </c>
      <c r="B1410" s="63" t="s">
        <v>7838</v>
      </c>
    </row>
    <row r="1411" spans="1:2" x14ac:dyDescent="0.25">
      <c r="A1411" s="62">
        <v>20121906</v>
      </c>
      <c r="B1411" s="63" t="s">
        <v>15724</v>
      </c>
    </row>
    <row r="1412" spans="1:2" x14ac:dyDescent="0.25">
      <c r="A1412" s="62">
        <v>20121907</v>
      </c>
      <c r="B1412" s="63" t="s">
        <v>18442</v>
      </c>
    </row>
    <row r="1413" spans="1:2" x14ac:dyDescent="0.25">
      <c r="A1413" s="62">
        <v>20121908</v>
      </c>
      <c r="B1413" s="63" t="s">
        <v>12212</v>
      </c>
    </row>
    <row r="1414" spans="1:2" x14ac:dyDescent="0.25">
      <c r="A1414" s="62">
        <v>20121909</v>
      </c>
      <c r="B1414" s="63" t="s">
        <v>13617</v>
      </c>
    </row>
    <row r="1415" spans="1:2" x14ac:dyDescent="0.25">
      <c r="A1415" s="62">
        <v>20121910</v>
      </c>
      <c r="B1415" s="63" t="s">
        <v>12139</v>
      </c>
    </row>
    <row r="1416" spans="1:2" x14ac:dyDescent="0.25">
      <c r="A1416" s="62">
        <v>20121911</v>
      </c>
      <c r="B1416" s="63" t="s">
        <v>1503</v>
      </c>
    </row>
    <row r="1417" spans="1:2" x14ac:dyDescent="0.25">
      <c r="A1417" s="62">
        <v>20121912</v>
      </c>
      <c r="B1417" s="63" t="s">
        <v>14376</v>
      </c>
    </row>
    <row r="1418" spans="1:2" x14ac:dyDescent="0.25">
      <c r="A1418" s="62">
        <v>20121913</v>
      </c>
      <c r="B1418" s="63" t="s">
        <v>15212</v>
      </c>
    </row>
    <row r="1419" spans="1:2" x14ac:dyDescent="0.25">
      <c r="A1419" s="62">
        <v>20121914</v>
      </c>
      <c r="B1419" s="63" t="s">
        <v>15103</v>
      </c>
    </row>
    <row r="1420" spans="1:2" x14ac:dyDescent="0.25">
      <c r="A1420" s="62">
        <v>20122001</v>
      </c>
      <c r="B1420" s="63" t="s">
        <v>777</v>
      </c>
    </row>
    <row r="1421" spans="1:2" x14ac:dyDescent="0.25">
      <c r="A1421" s="62">
        <v>20122002</v>
      </c>
      <c r="B1421" s="63" t="s">
        <v>16460</v>
      </c>
    </row>
    <row r="1422" spans="1:2" x14ac:dyDescent="0.25">
      <c r="A1422" s="62">
        <v>20122003</v>
      </c>
      <c r="B1422" s="63" t="s">
        <v>17882</v>
      </c>
    </row>
    <row r="1423" spans="1:2" x14ac:dyDescent="0.25">
      <c r="A1423" s="62">
        <v>20122004</v>
      </c>
      <c r="B1423" s="63" t="s">
        <v>12288</v>
      </c>
    </row>
    <row r="1424" spans="1:2" x14ac:dyDescent="0.25">
      <c r="A1424" s="62">
        <v>20122005</v>
      </c>
      <c r="B1424" s="63" t="s">
        <v>3193</v>
      </c>
    </row>
    <row r="1425" spans="1:2" x14ac:dyDescent="0.25">
      <c r="A1425" s="62">
        <v>20122006</v>
      </c>
      <c r="B1425" s="63" t="s">
        <v>1852</v>
      </c>
    </row>
    <row r="1426" spans="1:2" x14ac:dyDescent="0.25">
      <c r="A1426" s="62">
        <v>20122101</v>
      </c>
      <c r="B1426" s="63" t="s">
        <v>8408</v>
      </c>
    </row>
    <row r="1427" spans="1:2" x14ac:dyDescent="0.25">
      <c r="A1427" s="62">
        <v>20122102</v>
      </c>
      <c r="B1427" s="63" t="s">
        <v>10103</v>
      </c>
    </row>
    <row r="1428" spans="1:2" x14ac:dyDescent="0.25">
      <c r="A1428" s="62">
        <v>20122103</v>
      </c>
      <c r="B1428" s="63" t="s">
        <v>9741</v>
      </c>
    </row>
    <row r="1429" spans="1:2" x14ac:dyDescent="0.25">
      <c r="A1429" s="62">
        <v>20122104</v>
      </c>
      <c r="B1429" s="63" t="s">
        <v>981</v>
      </c>
    </row>
    <row r="1430" spans="1:2" x14ac:dyDescent="0.25">
      <c r="A1430" s="62">
        <v>20122105</v>
      </c>
      <c r="B1430" s="63" t="s">
        <v>7920</v>
      </c>
    </row>
    <row r="1431" spans="1:2" x14ac:dyDescent="0.25">
      <c r="A1431" s="62">
        <v>20122106</v>
      </c>
      <c r="B1431" s="63" t="s">
        <v>13818</v>
      </c>
    </row>
    <row r="1432" spans="1:2" x14ac:dyDescent="0.25">
      <c r="A1432" s="62">
        <v>20122107</v>
      </c>
      <c r="B1432" s="63" t="s">
        <v>629</v>
      </c>
    </row>
    <row r="1433" spans="1:2" x14ac:dyDescent="0.25">
      <c r="A1433" s="62">
        <v>20122108</v>
      </c>
      <c r="B1433" s="63" t="s">
        <v>9945</v>
      </c>
    </row>
    <row r="1434" spans="1:2" x14ac:dyDescent="0.25">
      <c r="A1434" s="62">
        <v>20122109</v>
      </c>
      <c r="B1434" s="63" t="s">
        <v>10520</v>
      </c>
    </row>
    <row r="1435" spans="1:2" x14ac:dyDescent="0.25">
      <c r="A1435" s="62">
        <v>20122110</v>
      </c>
      <c r="B1435" s="63" t="s">
        <v>8452</v>
      </c>
    </row>
    <row r="1436" spans="1:2" x14ac:dyDescent="0.25">
      <c r="A1436" s="62">
        <v>20122111</v>
      </c>
      <c r="B1436" s="63" t="s">
        <v>1230</v>
      </c>
    </row>
    <row r="1437" spans="1:2" x14ac:dyDescent="0.25">
      <c r="A1437" s="62">
        <v>20122112</v>
      </c>
      <c r="B1437" s="63" t="s">
        <v>15328</v>
      </c>
    </row>
    <row r="1438" spans="1:2" x14ac:dyDescent="0.25">
      <c r="A1438" s="62">
        <v>20122113</v>
      </c>
      <c r="B1438" s="63" t="s">
        <v>7680</v>
      </c>
    </row>
    <row r="1439" spans="1:2" x14ac:dyDescent="0.25">
      <c r="A1439" s="62">
        <v>20122114</v>
      </c>
      <c r="B1439" s="63" t="s">
        <v>7956</v>
      </c>
    </row>
    <row r="1440" spans="1:2" x14ac:dyDescent="0.25">
      <c r="A1440" s="62">
        <v>20122115</v>
      </c>
      <c r="B1440" s="63" t="s">
        <v>17493</v>
      </c>
    </row>
    <row r="1441" spans="1:2" x14ac:dyDescent="0.25">
      <c r="A1441" s="62">
        <v>20122201</v>
      </c>
      <c r="B1441" s="63" t="s">
        <v>2169</v>
      </c>
    </row>
    <row r="1442" spans="1:2" x14ac:dyDescent="0.25">
      <c r="A1442" s="62">
        <v>20122202</v>
      </c>
      <c r="B1442" s="63" t="s">
        <v>5924</v>
      </c>
    </row>
    <row r="1443" spans="1:2" x14ac:dyDescent="0.25">
      <c r="A1443" s="62">
        <v>20122203</v>
      </c>
      <c r="B1443" s="63" t="s">
        <v>16701</v>
      </c>
    </row>
    <row r="1444" spans="1:2" x14ac:dyDescent="0.25">
      <c r="A1444" s="62">
        <v>20122204</v>
      </c>
      <c r="B1444" s="63" t="s">
        <v>17082</v>
      </c>
    </row>
    <row r="1445" spans="1:2" x14ac:dyDescent="0.25">
      <c r="A1445" s="62">
        <v>20122205</v>
      </c>
      <c r="B1445" s="63" t="s">
        <v>566</v>
      </c>
    </row>
    <row r="1446" spans="1:2" x14ac:dyDescent="0.25">
      <c r="A1446" s="62">
        <v>20122206</v>
      </c>
      <c r="B1446" s="63" t="s">
        <v>9650</v>
      </c>
    </row>
    <row r="1447" spans="1:2" x14ac:dyDescent="0.25">
      <c r="A1447" s="62">
        <v>20122207</v>
      </c>
      <c r="B1447" s="63" t="s">
        <v>1963</v>
      </c>
    </row>
    <row r="1448" spans="1:2" x14ac:dyDescent="0.25">
      <c r="A1448" s="62">
        <v>20122208</v>
      </c>
      <c r="B1448" s="63" t="s">
        <v>12559</v>
      </c>
    </row>
    <row r="1449" spans="1:2" x14ac:dyDescent="0.25">
      <c r="A1449" s="62">
        <v>20122209</v>
      </c>
      <c r="B1449" s="63" t="s">
        <v>3675</v>
      </c>
    </row>
    <row r="1450" spans="1:2" x14ac:dyDescent="0.25">
      <c r="A1450" s="62">
        <v>20122210</v>
      </c>
      <c r="B1450" s="63" t="s">
        <v>13587</v>
      </c>
    </row>
    <row r="1451" spans="1:2" x14ac:dyDescent="0.25">
      <c r="A1451" s="62">
        <v>20122211</v>
      </c>
      <c r="B1451" s="63" t="s">
        <v>6155</v>
      </c>
    </row>
    <row r="1452" spans="1:2" x14ac:dyDescent="0.25">
      <c r="A1452" s="62">
        <v>20122212</v>
      </c>
      <c r="B1452" s="63" t="s">
        <v>8534</v>
      </c>
    </row>
    <row r="1453" spans="1:2" x14ac:dyDescent="0.25">
      <c r="A1453" s="62">
        <v>20122213</v>
      </c>
      <c r="B1453" s="63" t="s">
        <v>1020</v>
      </c>
    </row>
    <row r="1454" spans="1:2" x14ac:dyDescent="0.25">
      <c r="A1454" s="62">
        <v>20122214</v>
      </c>
      <c r="B1454" s="63" t="s">
        <v>13781</v>
      </c>
    </row>
    <row r="1455" spans="1:2" x14ac:dyDescent="0.25">
      <c r="A1455" s="62">
        <v>20122215</v>
      </c>
      <c r="B1455" s="63" t="s">
        <v>2199</v>
      </c>
    </row>
    <row r="1456" spans="1:2" x14ac:dyDescent="0.25">
      <c r="A1456" s="62">
        <v>20122216</v>
      </c>
      <c r="B1456" s="63" t="s">
        <v>8667</v>
      </c>
    </row>
    <row r="1457" spans="1:2" x14ac:dyDescent="0.25">
      <c r="A1457" s="62">
        <v>20122301</v>
      </c>
      <c r="B1457" s="63" t="s">
        <v>10798</v>
      </c>
    </row>
    <row r="1458" spans="1:2" x14ac:dyDescent="0.25">
      <c r="A1458" s="62">
        <v>20122302</v>
      </c>
      <c r="B1458" s="63" t="s">
        <v>18341</v>
      </c>
    </row>
    <row r="1459" spans="1:2" x14ac:dyDescent="0.25">
      <c r="A1459" s="62">
        <v>20122303</v>
      </c>
      <c r="B1459" s="63" t="s">
        <v>13516</v>
      </c>
    </row>
    <row r="1460" spans="1:2" x14ac:dyDescent="0.25">
      <c r="A1460" s="62">
        <v>20122304</v>
      </c>
      <c r="B1460" s="63" t="s">
        <v>4618</v>
      </c>
    </row>
    <row r="1461" spans="1:2" x14ac:dyDescent="0.25">
      <c r="A1461" s="62">
        <v>20122305</v>
      </c>
      <c r="B1461" s="63" t="s">
        <v>17088</v>
      </c>
    </row>
    <row r="1462" spans="1:2" x14ac:dyDescent="0.25">
      <c r="A1462" s="62">
        <v>20122306</v>
      </c>
      <c r="B1462" s="63" t="s">
        <v>4172</v>
      </c>
    </row>
    <row r="1463" spans="1:2" x14ac:dyDescent="0.25">
      <c r="A1463" s="62">
        <v>20122307</v>
      </c>
      <c r="B1463" s="63" t="s">
        <v>4915</v>
      </c>
    </row>
    <row r="1464" spans="1:2" x14ac:dyDescent="0.25">
      <c r="A1464" s="62">
        <v>20122308</v>
      </c>
      <c r="B1464" s="63" t="s">
        <v>7676</v>
      </c>
    </row>
    <row r="1465" spans="1:2" x14ac:dyDescent="0.25">
      <c r="A1465" s="62">
        <v>20122309</v>
      </c>
      <c r="B1465" s="63" t="s">
        <v>3147</v>
      </c>
    </row>
    <row r="1466" spans="1:2" x14ac:dyDescent="0.25">
      <c r="A1466" s="62">
        <v>20122310</v>
      </c>
      <c r="B1466" s="63" t="s">
        <v>15392</v>
      </c>
    </row>
    <row r="1467" spans="1:2" x14ac:dyDescent="0.25">
      <c r="A1467" s="62">
        <v>20122311</v>
      </c>
      <c r="B1467" s="63" t="s">
        <v>5360</v>
      </c>
    </row>
    <row r="1468" spans="1:2" x14ac:dyDescent="0.25">
      <c r="A1468" s="62">
        <v>20122312</v>
      </c>
      <c r="B1468" s="63" t="s">
        <v>1919</v>
      </c>
    </row>
    <row r="1469" spans="1:2" x14ac:dyDescent="0.25">
      <c r="A1469" s="62">
        <v>20122313</v>
      </c>
      <c r="B1469" s="63" t="s">
        <v>4891</v>
      </c>
    </row>
    <row r="1470" spans="1:2" x14ac:dyDescent="0.25">
      <c r="A1470" s="62">
        <v>20122314</v>
      </c>
      <c r="B1470" s="63" t="s">
        <v>14561</v>
      </c>
    </row>
    <row r="1471" spans="1:2" x14ac:dyDescent="0.25">
      <c r="A1471" s="62">
        <v>20122315</v>
      </c>
      <c r="B1471" s="63" t="s">
        <v>9695</v>
      </c>
    </row>
    <row r="1472" spans="1:2" x14ac:dyDescent="0.25">
      <c r="A1472" s="62">
        <v>20122316</v>
      </c>
      <c r="B1472" s="63" t="s">
        <v>5599</v>
      </c>
    </row>
    <row r="1473" spans="1:2" x14ac:dyDescent="0.25">
      <c r="A1473" s="62">
        <v>20122317</v>
      </c>
      <c r="B1473" s="63" t="s">
        <v>794</v>
      </c>
    </row>
    <row r="1474" spans="1:2" x14ac:dyDescent="0.25">
      <c r="A1474" s="62">
        <v>20122318</v>
      </c>
      <c r="B1474" s="63" t="s">
        <v>15781</v>
      </c>
    </row>
    <row r="1475" spans="1:2" x14ac:dyDescent="0.25">
      <c r="A1475" s="62">
        <v>20122319</v>
      </c>
      <c r="B1475" s="63" t="s">
        <v>15887</v>
      </c>
    </row>
    <row r="1476" spans="1:2" x14ac:dyDescent="0.25">
      <c r="A1476" s="62">
        <v>20122320</v>
      </c>
      <c r="B1476" s="63" t="s">
        <v>18137</v>
      </c>
    </row>
    <row r="1477" spans="1:2" x14ac:dyDescent="0.25">
      <c r="A1477" s="62">
        <v>20122321</v>
      </c>
      <c r="B1477" s="63" t="s">
        <v>2998</v>
      </c>
    </row>
    <row r="1478" spans="1:2" x14ac:dyDescent="0.25">
      <c r="A1478" s="62">
        <v>20122322</v>
      </c>
      <c r="B1478" s="63" t="s">
        <v>3337</v>
      </c>
    </row>
    <row r="1479" spans="1:2" x14ac:dyDescent="0.25">
      <c r="A1479" s="62">
        <v>20122323</v>
      </c>
      <c r="B1479" s="63" t="s">
        <v>10204</v>
      </c>
    </row>
    <row r="1480" spans="1:2" x14ac:dyDescent="0.25">
      <c r="A1480" s="62">
        <v>20122324</v>
      </c>
      <c r="B1480" s="63" t="s">
        <v>15327</v>
      </c>
    </row>
    <row r="1481" spans="1:2" x14ac:dyDescent="0.25">
      <c r="A1481" s="62">
        <v>20122325</v>
      </c>
      <c r="B1481" s="63" t="s">
        <v>14150</v>
      </c>
    </row>
    <row r="1482" spans="1:2" x14ac:dyDescent="0.25">
      <c r="A1482" s="62">
        <v>20122326</v>
      </c>
      <c r="B1482" s="63" t="s">
        <v>17637</v>
      </c>
    </row>
    <row r="1483" spans="1:2" x14ac:dyDescent="0.25">
      <c r="A1483" s="62">
        <v>20122327</v>
      </c>
      <c r="B1483" s="63" t="s">
        <v>17771</v>
      </c>
    </row>
    <row r="1484" spans="1:2" x14ac:dyDescent="0.25">
      <c r="A1484" s="62">
        <v>20122328</v>
      </c>
      <c r="B1484" s="63" t="s">
        <v>8693</v>
      </c>
    </row>
    <row r="1485" spans="1:2" x14ac:dyDescent="0.25">
      <c r="A1485" s="62">
        <v>20122329</v>
      </c>
      <c r="B1485" s="63" t="s">
        <v>13922</v>
      </c>
    </row>
    <row r="1486" spans="1:2" x14ac:dyDescent="0.25">
      <c r="A1486" s="62">
        <v>20122330</v>
      </c>
      <c r="B1486" s="63" t="s">
        <v>17215</v>
      </c>
    </row>
    <row r="1487" spans="1:2" x14ac:dyDescent="0.25">
      <c r="A1487" s="62">
        <v>20122331</v>
      </c>
      <c r="B1487" s="63" t="s">
        <v>15145</v>
      </c>
    </row>
    <row r="1488" spans="1:2" x14ac:dyDescent="0.25">
      <c r="A1488" s="62">
        <v>20122332</v>
      </c>
      <c r="B1488" s="63" t="s">
        <v>11093</v>
      </c>
    </row>
    <row r="1489" spans="1:2" x14ac:dyDescent="0.25">
      <c r="A1489" s="62">
        <v>20122333</v>
      </c>
      <c r="B1489" s="63" t="s">
        <v>16467</v>
      </c>
    </row>
    <row r="1490" spans="1:2" x14ac:dyDescent="0.25">
      <c r="A1490" s="62">
        <v>20122334</v>
      </c>
      <c r="B1490" s="63" t="s">
        <v>2356</v>
      </c>
    </row>
    <row r="1491" spans="1:2" x14ac:dyDescent="0.25">
      <c r="A1491" s="62">
        <v>20122335</v>
      </c>
      <c r="B1491" s="63" t="s">
        <v>5058</v>
      </c>
    </row>
    <row r="1492" spans="1:2" x14ac:dyDescent="0.25">
      <c r="A1492" s="62">
        <v>20122336</v>
      </c>
      <c r="B1492" s="63" t="s">
        <v>6988</v>
      </c>
    </row>
    <row r="1493" spans="1:2" x14ac:dyDescent="0.25">
      <c r="A1493" s="62">
        <v>20122338</v>
      </c>
      <c r="B1493" s="63" t="s">
        <v>2432</v>
      </c>
    </row>
    <row r="1494" spans="1:2" x14ac:dyDescent="0.25">
      <c r="A1494" s="62">
        <v>20122339</v>
      </c>
      <c r="B1494" s="63" t="s">
        <v>6915</v>
      </c>
    </row>
    <row r="1495" spans="1:2" x14ac:dyDescent="0.25">
      <c r="A1495" s="62">
        <v>20122340</v>
      </c>
      <c r="B1495" s="63" t="s">
        <v>15994</v>
      </c>
    </row>
    <row r="1496" spans="1:2" x14ac:dyDescent="0.25">
      <c r="A1496" s="62">
        <v>20122341</v>
      </c>
      <c r="B1496" s="63" t="s">
        <v>17340</v>
      </c>
    </row>
    <row r="1497" spans="1:2" x14ac:dyDescent="0.25">
      <c r="A1497" s="62">
        <v>20122342</v>
      </c>
      <c r="B1497" s="63" t="s">
        <v>9031</v>
      </c>
    </row>
    <row r="1498" spans="1:2" x14ac:dyDescent="0.25">
      <c r="A1498" s="62">
        <v>20122343</v>
      </c>
      <c r="B1498" s="63" t="s">
        <v>12258</v>
      </c>
    </row>
    <row r="1499" spans="1:2" x14ac:dyDescent="0.25">
      <c r="A1499" s="62">
        <v>20122344</v>
      </c>
      <c r="B1499" s="63" t="s">
        <v>5602</v>
      </c>
    </row>
    <row r="1500" spans="1:2" x14ac:dyDescent="0.25">
      <c r="A1500" s="62">
        <v>20122345</v>
      </c>
      <c r="B1500" s="63" t="s">
        <v>15575</v>
      </c>
    </row>
    <row r="1501" spans="1:2" x14ac:dyDescent="0.25">
      <c r="A1501" s="62">
        <v>20122346</v>
      </c>
      <c r="B1501" s="63" t="s">
        <v>11862</v>
      </c>
    </row>
    <row r="1502" spans="1:2" x14ac:dyDescent="0.25">
      <c r="A1502" s="62">
        <v>20122347</v>
      </c>
      <c r="B1502" s="63" t="s">
        <v>4722</v>
      </c>
    </row>
    <row r="1503" spans="1:2" x14ac:dyDescent="0.25">
      <c r="A1503" s="62">
        <v>20122348</v>
      </c>
      <c r="B1503" s="63" t="s">
        <v>1759</v>
      </c>
    </row>
    <row r="1504" spans="1:2" x14ac:dyDescent="0.25">
      <c r="A1504" s="62">
        <v>20122349</v>
      </c>
      <c r="B1504" s="63" t="s">
        <v>7249</v>
      </c>
    </row>
    <row r="1505" spans="1:2" x14ac:dyDescent="0.25">
      <c r="A1505" s="62">
        <v>20122350</v>
      </c>
      <c r="B1505" s="63" t="s">
        <v>4316</v>
      </c>
    </row>
    <row r="1506" spans="1:2" x14ac:dyDescent="0.25">
      <c r="A1506" s="62">
        <v>20122351</v>
      </c>
      <c r="B1506" s="63" t="s">
        <v>17333</v>
      </c>
    </row>
    <row r="1507" spans="1:2" x14ac:dyDescent="0.25">
      <c r="A1507" s="62">
        <v>20122352</v>
      </c>
      <c r="B1507" s="63" t="s">
        <v>7779</v>
      </c>
    </row>
    <row r="1508" spans="1:2" x14ac:dyDescent="0.25">
      <c r="A1508" s="62">
        <v>20122353</v>
      </c>
      <c r="B1508" s="63" t="s">
        <v>4394</v>
      </c>
    </row>
    <row r="1509" spans="1:2" x14ac:dyDescent="0.25">
      <c r="A1509" s="62">
        <v>20122354</v>
      </c>
      <c r="B1509" s="63" t="s">
        <v>10544</v>
      </c>
    </row>
    <row r="1510" spans="1:2" x14ac:dyDescent="0.25">
      <c r="A1510" s="62">
        <v>20122356</v>
      </c>
      <c r="B1510" s="63" t="s">
        <v>9769</v>
      </c>
    </row>
    <row r="1511" spans="1:2" x14ac:dyDescent="0.25">
      <c r="A1511" s="62">
        <v>20122357</v>
      </c>
      <c r="B1511" s="63" t="s">
        <v>6046</v>
      </c>
    </row>
    <row r="1512" spans="1:2" x14ac:dyDescent="0.25">
      <c r="A1512" s="62">
        <v>20122401</v>
      </c>
      <c r="B1512" s="63" t="s">
        <v>13826</v>
      </c>
    </row>
    <row r="1513" spans="1:2" x14ac:dyDescent="0.25">
      <c r="A1513" s="62">
        <v>20122402</v>
      </c>
      <c r="B1513" s="63" t="s">
        <v>1291</v>
      </c>
    </row>
    <row r="1514" spans="1:2" x14ac:dyDescent="0.25">
      <c r="A1514" s="62">
        <v>20122403</v>
      </c>
      <c r="B1514" s="63" t="s">
        <v>18431</v>
      </c>
    </row>
    <row r="1515" spans="1:2" x14ac:dyDescent="0.25">
      <c r="A1515" s="62">
        <v>20122404</v>
      </c>
      <c r="B1515" s="63" t="s">
        <v>12397</v>
      </c>
    </row>
    <row r="1516" spans="1:2" x14ac:dyDescent="0.25">
      <c r="A1516" s="62">
        <v>20122405</v>
      </c>
      <c r="B1516" s="63" t="s">
        <v>563</v>
      </c>
    </row>
    <row r="1517" spans="1:2" x14ac:dyDescent="0.25">
      <c r="A1517" s="62">
        <v>20122406</v>
      </c>
      <c r="B1517" s="63" t="s">
        <v>8812</v>
      </c>
    </row>
    <row r="1518" spans="1:2" x14ac:dyDescent="0.25">
      <c r="A1518" s="62">
        <v>20122407</v>
      </c>
      <c r="B1518" s="63" t="s">
        <v>10878</v>
      </c>
    </row>
    <row r="1519" spans="1:2" x14ac:dyDescent="0.25">
      <c r="A1519" s="62">
        <v>20122408</v>
      </c>
      <c r="B1519" s="63" t="s">
        <v>15211</v>
      </c>
    </row>
    <row r="1520" spans="1:2" x14ac:dyDescent="0.25">
      <c r="A1520" s="62">
        <v>20122409</v>
      </c>
      <c r="B1520" s="63" t="s">
        <v>5503</v>
      </c>
    </row>
    <row r="1521" spans="1:2" x14ac:dyDescent="0.25">
      <c r="A1521" s="62">
        <v>20122410</v>
      </c>
      <c r="B1521" s="63" t="s">
        <v>6595</v>
      </c>
    </row>
    <row r="1522" spans="1:2" x14ac:dyDescent="0.25">
      <c r="A1522" s="62">
        <v>20122501</v>
      </c>
      <c r="B1522" s="63" t="s">
        <v>7438</v>
      </c>
    </row>
    <row r="1523" spans="1:2" x14ac:dyDescent="0.25">
      <c r="A1523" s="62">
        <v>20122502</v>
      </c>
      <c r="B1523" s="63" t="s">
        <v>6139</v>
      </c>
    </row>
    <row r="1524" spans="1:2" x14ac:dyDescent="0.25">
      <c r="A1524" s="62">
        <v>20122503</v>
      </c>
      <c r="B1524" s="63" t="s">
        <v>3914</v>
      </c>
    </row>
    <row r="1525" spans="1:2" x14ac:dyDescent="0.25">
      <c r="A1525" s="62">
        <v>20122504</v>
      </c>
      <c r="B1525" s="63" t="s">
        <v>7186</v>
      </c>
    </row>
    <row r="1526" spans="1:2" x14ac:dyDescent="0.25">
      <c r="A1526" s="62">
        <v>20122505</v>
      </c>
      <c r="B1526" s="63" t="s">
        <v>10456</v>
      </c>
    </row>
    <row r="1527" spans="1:2" x14ac:dyDescent="0.25">
      <c r="A1527" s="62">
        <v>20122506</v>
      </c>
      <c r="B1527" s="63" t="s">
        <v>4067</v>
      </c>
    </row>
    <row r="1528" spans="1:2" x14ac:dyDescent="0.25">
      <c r="A1528" s="62">
        <v>20122507</v>
      </c>
      <c r="B1528" s="63" t="s">
        <v>14171</v>
      </c>
    </row>
    <row r="1529" spans="1:2" x14ac:dyDescent="0.25">
      <c r="A1529" s="62">
        <v>20122508</v>
      </c>
      <c r="B1529" s="63" t="s">
        <v>6199</v>
      </c>
    </row>
    <row r="1530" spans="1:2" x14ac:dyDescent="0.25">
      <c r="A1530" s="62">
        <v>20122509</v>
      </c>
      <c r="B1530" s="63" t="s">
        <v>6917</v>
      </c>
    </row>
    <row r="1531" spans="1:2" x14ac:dyDescent="0.25">
      <c r="A1531" s="62">
        <v>20122510</v>
      </c>
      <c r="B1531" s="63" t="s">
        <v>14761</v>
      </c>
    </row>
    <row r="1532" spans="1:2" x14ac:dyDescent="0.25">
      <c r="A1532" s="62">
        <v>20122511</v>
      </c>
      <c r="B1532" s="63" t="s">
        <v>3354</v>
      </c>
    </row>
    <row r="1533" spans="1:2" x14ac:dyDescent="0.25">
      <c r="A1533" s="62">
        <v>20122512</v>
      </c>
      <c r="B1533" s="63" t="s">
        <v>6296</v>
      </c>
    </row>
    <row r="1534" spans="1:2" x14ac:dyDescent="0.25">
      <c r="A1534" s="62">
        <v>20122513</v>
      </c>
      <c r="B1534" s="63" t="s">
        <v>4698</v>
      </c>
    </row>
    <row r="1535" spans="1:2" x14ac:dyDescent="0.25">
      <c r="A1535" s="62">
        <v>20122514</v>
      </c>
      <c r="B1535" s="63" t="s">
        <v>9390</v>
      </c>
    </row>
    <row r="1536" spans="1:2" x14ac:dyDescent="0.25">
      <c r="A1536" s="62">
        <v>20122515</v>
      </c>
      <c r="B1536" s="63" t="s">
        <v>9589</v>
      </c>
    </row>
    <row r="1537" spans="1:2" x14ac:dyDescent="0.25">
      <c r="A1537" s="62">
        <v>20122601</v>
      </c>
      <c r="B1537" s="63" t="s">
        <v>1314</v>
      </c>
    </row>
    <row r="1538" spans="1:2" x14ac:dyDescent="0.25">
      <c r="A1538" s="62">
        <v>20122602</v>
      </c>
      <c r="B1538" s="63" t="s">
        <v>18545</v>
      </c>
    </row>
    <row r="1539" spans="1:2" x14ac:dyDescent="0.25">
      <c r="A1539" s="62">
        <v>20122603</v>
      </c>
      <c r="B1539" s="63" t="s">
        <v>6324</v>
      </c>
    </row>
    <row r="1540" spans="1:2" x14ac:dyDescent="0.25">
      <c r="A1540" s="62">
        <v>20122604</v>
      </c>
      <c r="B1540" s="63" t="s">
        <v>1673</v>
      </c>
    </row>
    <row r="1541" spans="1:2" x14ac:dyDescent="0.25">
      <c r="A1541" s="62">
        <v>20122605</v>
      </c>
      <c r="B1541" s="63" t="s">
        <v>14742</v>
      </c>
    </row>
    <row r="1542" spans="1:2" x14ac:dyDescent="0.25">
      <c r="A1542" s="62">
        <v>20122606</v>
      </c>
      <c r="B1542" s="63" t="s">
        <v>18301</v>
      </c>
    </row>
    <row r="1543" spans="1:2" x14ac:dyDescent="0.25">
      <c r="A1543" s="62">
        <v>20122607</v>
      </c>
      <c r="B1543" s="63" t="s">
        <v>535</v>
      </c>
    </row>
    <row r="1544" spans="1:2" x14ac:dyDescent="0.25">
      <c r="A1544" s="62">
        <v>20122608</v>
      </c>
      <c r="B1544" s="63" t="s">
        <v>5271</v>
      </c>
    </row>
    <row r="1545" spans="1:2" x14ac:dyDescent="0.25">
      <c r="A1545" s="62">
        <v>20122609</v>
      </c>
      <c r="B1545" s="63" t="s">
        <v>2039</v>
      </c>
    </row>
    <row r="1546" spans="1:2" x14ac:dyDescent="0.25">
      <c r="A1546" s="62">
        <v>20122610</v>
      </c>
      <c r="B1546" s="63" t="s">
        <v>10149</v>
      </c>
    </row>
    <row r="1547" spans="1:2" x14ac:dyDescent="0.25">
      <c r="A1547" s="62">
        <v>20122611</v>
      </c>
      <c r="B1547" s="63" t="s">
        <v>8343</v>
      </c>
    </row>
    <row r="1548" spans="1:2" x14ac:dyDescent="0.25">
      <c r="A1548" s="62">
        <v>20122612</v>
      </c>
      <c r="B1548" s="63" t="s">
        <v>1710</v>
      </c>
    </row>
    <row r="1549" spans="1:2" x14ac:dyDescent="0.25">
      <c r="A1549" s="62">
        <v>20122613</v>
      </c>
      <c r="B1549" s="63" t="s">
        <v>3896</v>
      </c>
    </row>
    <row r="1550" spans="1:2" x14ac:dyDescent="0.25">
      <c r="A1550" s="62">
        <v>20122614</v>
      </c>
      <c r="B1550" s="63" t="s">
        <v>8632</v>
      </c>
    </row>
    <row r="1551" spans="1:2" x14ac:dyDescent="0.25">
      <c r="A1551" s="62">
        <v>20122615</v>
      </c>
      <c r="B1551" s="63" t="s">
        <v>18476</v>
      </c>
    </row>
    <row r="1552" spans="1:2" x14ac:dyDescent="0.25">
      <c r="A1552" s="62">
        <v>20122616</v>
      </c>
      <c r="B1552" s="63" t="s">
        <v>11183</v>
      </c>
    </row>
    <row r="1553" spans="1:2" x14ac:dyDescent="0.25">
      <c r="A1553" s="62">
        <v>20122617</v>
      </c>
      <c r="B1553" s="63" t="s">
        <v>5473</v>
      </c>
    </row>
    <row r="1554" spans="1:2" x14ac:dyDescent="0.25">
      <c r="A1554" s="62">
        <v>20122618</v>
      </c>
      <c r="B1554" s="63" t="s">
        <v>12031</v>
      </c>
    </row>
    <row r="1555" spans="1:2" x14ac:dyDescent="0.25">
      <c r="A1555" s="62">
        <v>20122619</v>
      </c>
      <c r="B1555" s="63" t="s">
        <v>16808</v>
      </c>
    </row>
    <row r="1556" spans="1:2" x14ac:dyDescent="0.25">
      <c r="A1556" s="62">
        <v>20122620</v>
      </c>
      <c r="B1556" s="63" t="s">
        <v>12406</v>
      </c>
    </row>
    <row r="1557" spans="1:2" x14ac:dyDescent="0.25">
      <c r="A1557" s="62">
        <v>20122621</v>
      </c>
      <c r="B1557" s="63" t="s">
        <v>13858</v>
      </c>
    </row>
    <row r="1558" spans="1:2" x14ac:dyDescent="0.25">
      <c r="A1558" s="62">
        <v>20122622</v>
      </c>
      <c r="B1558" s="63" t="s">
        <v>15467</v>
      </c>
    </row>
    <row r="1559" spans="1:2" x14ac:dyDescent="0.25">
      <c r="A1559" s="62">
        <v>20122623</v>
      </c>
      <c r="B1559" s="63" t="s">
        <v>16554</v>
      </c>
    </row>
    <row r="1560" spans="1:2" x14ac:dyDescent="0.25">
      <c r="A1560" s="62">
        <v>20122701</v>
      </c>
      <c r="B1560" s="63" t="s">
        <v>6898</v>
      </c>
    </row>
    <row r="1561" spans="1:2" x14ac:dyDescent="0.25">
      <c r="A1561" s="62">
        <v>20122702</v>
      </c>
      <c r="B1561" s="63" t="s">
        <v>15982</v>
      </c>
    </row>
    <row r="1562" spans="1:2" x14ac:dyDescent="0.25">
      <c r="A1562" s="62">
        <v>20122703</v>
      </c>
      <c r="B1562" s="63" t="s">
        <v>1102</v>
      </c>
    </row>
    <row r="1563" spans="1:2" x14ac:dyDescent="0.25">
      <c r="A1563" s="62">
        <v>20122704</v>
      </c>
      <c r="B1563" s="63" t="s">
        <v>15195</v>
      </c>
    </row>
    <row r="1564" spans="1:2" x14ac:dyDescent="0.25">
      <c r="A1564" s="62">
        <v>20122705</v>
      </c>
      <c r="B1564" s="63" t="s">
        <v>17263</v>
      </c>
    </row>
    <row r="1565" spans="1:2" x14ac:dyDescent="0.25">
      <c r="A1565" s="62">
        <v>20122706</v>
      </c>
      <c r="B1565" s="63" t="s">
        <v>10358</v>
      </c>
    </row>
    <row r="1566" spans="1:2" x14ac:dyDescent="0.25">
      <c r="A1566" s="62">
        <v>20122707</v>
      </c>
      <c r="B1566" s="63" t="s">
        <v>1315</v>
      </c>
    </row>
    <row r="1567" spans="1:2" x14ac:dyDescent="0.25">
      <c r="A1567" s="62">
        <v>20122708</v>
      </c>
      <c r="B1567" s="63" t="s">
        <v>13200</v>
      </c>
    </row>
    <row r="1568" spans="1:2" x14ac:dyDescent="0.25">
      <c r="A1568" s="62">
        <v>20122709</v>
      </c>
      <c r="B1568" s="63" t="s">
        <v>10333</v>
      </c>
    </row>
    <row r="1569" spans="1:2" x14ac:dyDescent="0.25">
      <c r="A1569" s="62">
        <v>20122801</v>
      </c>
      <c r="B1569" s="63" t="s">
        <v>11206</v>
      </c>
    </row>
    <row r="1570" spans="1:2" x14ac:dyDescent="0.25">
      <c r="A1570" s="62">
        <v>20122802</v>
      </c>
      <c r="B1570" s="63" t="s">
        <v>17192</v>
      </c>
    </row>
    <row r="1571" spans="1:2" x14ac:dyDescent="0.25">
      <c r="A1571" s="62">
        <v>20122803</v>
      </c>
      <c r="B1571" s="63" t="s">
        <v>2833</v>
      </c>
    </row>
    <row r="1572" spans="1:2" x14ac:dyDescent="0.25">
      <c r="A1572" s="62">
        <v>20122804</v>
      </c>
      <c r="B1572" s="63" t="s">
        <v>1136</v>
      </c>
    </row>
    <row r="1573" spans="1:2" x14ac:dyDescent="0.25">
      <c r="A1573" s="62">
        <v>20122806</v>
      </c>
      <c r="B1573" s="63" t="s">
        <v>6012</v>
      </c>
    </row>
    <row r="1574" spans="1:2" x14ac:dyDescent="0.25">
      <c r="A1574" s="62">
        <v>20122807</v>
      </c>
      <c r="B1574" s="63" t="s">
        <v>2856</v>
      </c>
    </row>
    <row r="1575" spans="1:2" x14ac:dyDescent="0.25">
      <c r="A1575" s="62">
        <v>20122808</v>
      </c>
      <c r="B1575" s="63" t="s">
        <v>18062</v>
      </c>
    </row>
    <row r="1576" spans="1:2" x14ac:dyDescent="0.25">
      <c r="A1576" s="62">
        <v>20122809</v>
      </c>
      <c r="B1576" s="63" t="s">
        <v>9750</v>
      </c>
    </row>
    <row r="1577" spans="1:2" x14ac:dyDescent="0.25">
      <c r="A1577" s="62">
        <v>20122810</v>
      </c>
      <c r="B1577" s="63" t="s">
        <v>727</v>
      </c>
    </row>
    <row r="1578" spans="1:2" x14ac:dyDescent="0.25">
      <c r="A1578" s="62">
        <v>20122811</v>
      </c>
      <c r="B1578" s="63" t="s">
        <v>8109</v>
      </c>
    </row>
    <row r="1579" spans="1:2" x14ac:dyDescent="0.25">
      <c r="A1579" s="62">
        <v>20122812</v>
      </c>
      <c r="B1579" s="63" t="s">
        <v>11471</v>
      </c>
    </row>
    <row r="1580" spans="1:2" x14ac:dyDescent="0.25">
      <c r="A1580" s="62">
        <v>20122813</v>
      </c>
      <c r="B1580" s="63" t="s">
        <v>5987</v>
      </c>
    </row>
    <row r="1581" spans="1:2" x14ac:dyDescent="0.25">
      <c r="A1581" s="62">
        <v>20122814</v>
      </c>
      <c r="B1581" s="63" t="s">
        <v>11064</v>
      </c>
    </row>
    <row r="1582" spans="1:2" x14ac:dyDescent="0.25">
      <c r="A1582" s="62">
        <v>20122815</v>
      </c>
      <c r="B1582" s="63" t="s">
        <v>16578</v>
      </c>
    </row>
    <row r="1583" spans="1:2" x14ac:dyDescent="0.25">
      <c r="A1583" s="62">
        <v>20122816</v>
      </c>
      <c r="B1583" s="63" t="s">
        <v>15864</v>
      </c>
    </row>
    <row r="1584" spans="1:2" x14ac:dyDescent="0.25">
      <c r="A1584" s="62">
        <v>20122817</v>
      </c>
      <c r="B1584" s="63" t="s">
        <v>9195</v>
      </c>
    </row>
    <row r="1585" spans="1:2" x14ac:dyDescent="0.25">
      <c r="A1585" s="62">
        <v>20122818</v>
      </c>
      <c r="B1585" s="63" t="s">
        <v>4299</v>
      </c>
    </row>
    <row r="1586" spans="1:2" x14ac:dyDescent="0.25">
      <c r="A1586" s="62">
        <v>20122819</v>
      </c>
      <c r="B1586" s="63" t="s">
        <v>1403</v>
      </c>
    </row>
    <row r="1587" spans="1:2" x14ac:dyDescent="0.25">
      <c r="A1587" s="62">
        <v>20122820</v>
      </c>
      <c r="B1587" s="63" t="s">
        <v>16954</v>
      </c>
    </row>
    <row r="1588" spans="1:2" x14ac:dyDescent="0.25">
      <c r="A1588" s="62">
        <v>20122821</v>
      </c>
      <c r="B1588" s="63" t="s">
        <v>10487</v>
      </c>
    </row>
    <row r="1589" spans="1:2" x14ac:dyDescent="0.25">
      <c r="A1589" s="62">
        <v>20122822</v>
      </c>
      <c r="B1589" s="63" t="s">
        <v>3533</v>
      </c>
    </row>
    <row r="1590" spans="1:2" x14ac:dyDescent="0.25">
      <c r="A1590" s="62">
        <v>20122823</v>
      </c>
      <c r="B1590" s="63" t="s">
        <v>16944</v>
      </c>
    </row>
    <row r="1591" spans="1:2" x14ac:dyDescent="0.25">
      <c r="A1591" s="62">
        <v>20122824</v>
      </c>
      <c r="B1591" s="63" t="s">
        <v>4020</v>
      </c>
    </row>
    <row r="1592" spans="1:2" x14ac:dyDescent="0.25">
      <c r="A1592" s="62">
        <v>20122825</v>
      </c>
      <c r="B1592" s="63" t="s">
        <v>15740</v>
      </c>
    </row>
    <row r="1593" spans="1:2" x14ac:dyDescent="0.25">
      <c r="A1593" s="62">
        <v>20122826</v>
      </c>
      <c r="B1593" s="63" t="s">
        <v>2795</v>
      </c>
    </row>
    <row r="1594" spans="1:2" x14ac:dyDescent="0.25">
      <c r="A1594" s="62">
        <v>20122827</v>
      </c>
      <c r="B1594" s="63" t="s">
        <v>18121</v>
      </c>
    </row>
    <row r="1595" spans="1:2" x14ac:dyDescent="0.25">
      <c r="A1595" s="62">
        <v>20122828</v>
      </c>
      <c r="B1595" s="63" t="s">
        <v>15415</v>
      </c>
    </row>
    <row r="1596" spans="1:2" x14ac:dyDescent="0.25">
      <c r="A1596" s="62">
        <v>20122829</v>
      </c>
      <c r="B1596" s="63" t="s">
        <v>5866</v>
      </c>
    </row>
    <row r="1597" spans="1:2" x14ac:dyDescent="0.25">
      <c r="A1597" s="62">
        <v>20122830</v>
      </c>
      <c r="B1597" s="63" t="s">
        <v>8497</v>
      </c>
    </row>
    <row r="1598" spans="1:2" x14ac:dyDescent="0.25">
      <c r="A1598" s="62">
        <v>20122831</v>
      </c>
      <c r="B1598" s="63" t="s">
        <v>17128</v>
      </c>
    </row>
    <row r="1599" spans="1:2" x14ac:dyDescent="0.25">
      <c r="A1599" s="62">
        <v>20122832</v>
      </c>
      <c r="B1599" s="63" t="s">
        <v>7730</v>
      </c>
    </row>
    <row r="1600" spans="1:2" x14ac:dyDescent="0.25">
      <c r="A1600" s="62">
        <v>20122833</v>
      </c>
      <c r="B1600" s="63" t="s">
        <v>9244</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12783</v>
      </c>
    </row>
    <row r="1605" spans="1:2" x14ac:dyDescent="0.25">
      <c r="A1605" s="62">
        <v>20122838</v>
      </c>
      <c r="B1605" s="63" t="s">
        <v>16931</v>
      </c>
    </row>
    <row r="1606" spans="1:2" x14ac:dyDescent="0.25">
      <c r="A1606" s="62">
        <v>20122839</v>
      </c>
      <c r="B1606" s="63" t="s">
        <v>15537</v>
      </c>
    </row>
    <row r="1607" spans="1:2" x14ac:dyDescent="0.25">
      <c r="A1607" s="62">
        <v>20122840</v>
      </c>
      <c r="B1607" s="63" t="s">
        <v>2738</v>
      </c>
    </row>
    <row r="1608" spans="1:2" x14ac:dyDescent="0.25">
      <c r="A1608" s="62">
        <v>20122841</v>
      </c>
      <c r="B1608" s="63" t="s">
        <v>3570</v>
      </c>
    </row>
    <row r="1609" spans="1:2" x14ac:dyDescent="0.25">
      <c r="A1609" s="62">
        <v>20122842</v>
      </c>
      <c r="B1609" s="63" t="s">
        <v>11833</v>
      </c>
    </row>
    <row r="1610" spans="1:2" x14ac:dyDescent="0.25">
      <c r="A1610" s="62">
        <v>20122843</v>
      </c>
      <c r="B1610" s="63" t="s">
        <v>5913</v>
      </c>
    </row>
    <row r="1611" spans="1:2" x14ac:dyDescent="0.25">
      <c r="A1611" s="62">
        <v>20122901</v>
      </c>
      <c r="B1611" s="63" t="s">
        <v>4437</v>
      </c>
    </row>
    <row r="1612" spans="1:2" x14ac:dyDescent="0.25">
      <c r="A1612" s="62">
        <v>20122902</v>
      </c>
      <c r="B1612" s="63" t="s">
        <v>661</v>
      </c>
    </row>
    <row r="1613" spans="1:2" x14ac:dyDescent="0.25">
      <c r="A1613" s="62">
        <v>20122903</v>
      </c>
      <c r="B1613" s="63" t="s">
        <v>6611</v>
      </c>
    </row>
    <row r="1614" spans="1:2" x14ac:dyDescent="0.25">
      <c r="A1614" s="62">
        <v>20123001</v>
      </c>
      <c r="B1614" s="63" t="s">
        <v>1483</v>
      </c>
    </row>
    <row r="1615" spans="1:2" x14ac:dyDescent="0.25">
      <c r="A1615" s="62">
        <v>20123002</v>
      </c>
      <c r="B1615" s="63" t="s">
        <v>7705</v>
      </c>
    </row>
    <row r="1616" spans="1:2" x14ac:dyDescent="0.25">
      <c r="A1616" s="62">
        <v>20123003</v>
      </c>
      <c r="B1616" s="63" t="s">
        <v>7362</v>
      </c>
    </row>
    <row r="1617" spans="1:2" x14ac:dyDescent="0.25">
      <c r="A1617" s="62">
        <v>20131001</v>
      </c>
      <c r="B1617" s="63" t="s">
        <v>13793</v>
      </c>
    </row>
    <row r="1618" spans="1:2" x14ac:dyDescent="0.25">
      <c r="A1618" s="62">
        <v>20131002</v>
      </c>
      <c r="B1618" s="63" t="s">
        <v>18713</v>
      </c>
    </row>
    <row r="1619" spans="1:2" x14ac:dyDescent="0.25">
      <c r="A1619" s="62">
        <v>20131003</v>
      </c>
      <c r="B1619" s="63" t="s">
        <v>17752</v>
      </c>
    </row>
    <row r="1620" spans="1:2" x14ac:dyDescent="0.25">
      <c r="A1620" s="62">
        <v>20131004</v>
      </c>
      <c r="B1620" s="63" t="s">
        <v>11540</v>
      </c>
    </row>
    <row r="1621" spans="1:2" x14ac:dyDescent="0.25">
      <c r="A1621" s="62">
        <v>20131005</v>
      </c>
      <c r="B1621" s="63" t="s">
        <v>550</v>
      </c>
    </row>
    <row r="1622" spans="1:2" x14ac:dyDescent="0.25">
      <c r="A1622" s="62">
        <v>20131006</v>
      </c>
      <c r="B1622" s="63" t="s">
        <v>17016</v>
      </c>
    </row>
    <row r="1623" spans="1:2" x14ac:dyDescent="0.25">
      <c r="A1623" s="62">
        <v>20131007</v>
      </c>
      <c r="B1623" s="63" t="s">
        <v>8690</v>
      </c>
    </row>
    <row r="1624" spans="1:2" x14ac:dyDescent="0.25">
      <c r="A1624" s="62">
        <v>20131008</v>
      </c>
      <c r="B1624" s="63" t="s">
        <v>7965</v>
      </c>
    </row>
    <row r="1625" spans="1:2" x14ac:dyDescent="0.25">
      <c r="A1625" s="62">
        <v>20131009</v>
      </c>
      <c r="B1625" s="63" t="s">
        <v>3189</v>
      </c>
    </row>
    <row r="1626" spans="1:2" x14ac:dyDescent="0.25">
      <c r="A1626" s="62">
        <v>20131010</v>
      </c>
      <c r="B1626" s="63" t="s">
        <v>11631</v>
      </c>
    </row>
    <row r="1627" spans="1:2" x14ac:dyDescent="0.25">
      <c r="A1627" s="62">
        <v>20131101</v>
      </c>
      <c r="B1627" s="63" t="s">
        <v>980</v>
      </c>
    </row>
    <row r="1628" spans="1:2" x14ac:dyDescent="0.25">
      <c r="A1628" s="62">
        <v>20131102</v>
      </c>
      <c r="B1628" s="63" t="s">
        <v>3681</v>
      </c>
    </row>
    <row r="1629" spans="1:2" x14ac:dyDescent="0.25">
      <c r="A1629" s="62">
        <v>20131103</v>
      </c>
      <c r="B1629" s="63" t="s">
        <v>16411</v>
      </c>
    </row>
    <row r="1630" spans="1:2" x14ac:dyDescent="0.25">
      <c r="A1630" s="62">
        <v>20131104</v>
      </c>
      <c r="B1630" s="63" t="s">
        <v>1519</v>
      </c>
    </row>
    <row r="1631" spans="1:2" x14ac:dyDescent="0.25">
      <c r="A1631" s="62">
        <v>20131105</v>
      </c>
      <c r="B1631" s="63" t="s">
        <v>15164</v>
      </c>
    </row>
    <row r="1632" spans="1:2" x14ac:dyDescent="0.25">
      <c r="A1632" s="62">
        <v>20131106</v>
      </c>
      <c r="B1632" s="63" t="s">
        <v>7007</v>
      </c>
    </row>
    <row r="1633" spans="1:2" x14ac:dyDescent="0.25">
      <c r="A1633" s="62">
        <v>20131201</v>
      </c>
      <c r="B1633" s="63" t="s">
        <v>3492</v>
      </c>
    </row>
    <row r="1634" spans="1:2" x14ac:dyDescent="0.25">
      <c r="A1634" s="62">
        <v>20131202</v>
      </c>
      <c r="B1634" s="63" t="s">
        <v>3835</v>
      </c>
    </row>
    <row r="1635" spans="1:2" x14ac:dyDescent="0.25">
      <c r="A1635" s="62">
        <v>20131301</v>
      </c>
      <c r="B1635" s="63" t="s">
        <v>13039</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9202</v>
      </c>
    </row>
    <row r="1640" spans="1:2" x14ac:dyDescent="0.25">
      <c r="A1640" s="62">
        <v>20131306</v>
      </c>
      <c r="B1640" s="63" t="s">
        <v>8643</v>
      </c>
    </row>
    <row r="1641" spans="1:2" x14ac:dyDescent="0.25">
      <c r="A1641" s="62">
        <v>20131307</v>
      </c>
      <c r="B1641" s="63" t="s">
        <v>7543</v>
      </c>
    </row>
    <row r="1642" spans="1:2" x14ac:dyDescent="0.25">
      <c r="A1642" s="62">
        <v>20131308</v>
      </c>
      <c r="B1642" s="63" t="s">
        <v>18279</v>
      </c>
    </row>
    <row r="1643" spans="1:2" x14ac:dyDescent="0.25">
      <c r="A1643" s="62">
        <v>20141001</v>
      </c>
      <c r="B1643" s="63" t="s">
        <v>6821</v>
      </c>
    </row>
    <row r="1644" spans="1:2" x14ac:dyDescent="0.25">
      <c r="A1644" s="62">
        <v>20141002</v>
      </c>
      <c r="B1644" s="63" t="s">
        <v>4552</v>
      </c>
    </row>
    <row r="1645" spans="1:2" x14ac:dyDescent="0.25">
      <c r="A1645" s="62">
        <v>20141003</v>
      </c>
      <c r="B1645" s="63" t="s">
        <v>11756</v>
      </c>
    </row>
    <row r="1646" spans="1:2" x14ac:dyDescent="0.25">
      <c r="A1646" s="62">
        <v>20141004</v>
      </c>
      <c r="B1646" s="63" t="s">
        <v>5656</v>
      </c>
    </row>
    <row r="1647" spans="1:2" x14ac:dyDescent="0.25">
      <c r="A1647" s="62">
        <v>20141005</v>
      </c>
      <c r="B1647" s="63" t="s">
        <v>7501</v>
      </c>
    </row>
    <row r="1648" spans="1:2" x14ac:dyDescent="0.25">
      <c r="A1648" s="62">
        <v>20141006</v>
      </c>
      <c r="B1648" s="63" t="s">
        <v>10624</v>
      </c>
    </row>
    <row r="1649" spans="1:2" x14ac:dyDescent="0.25">
      <c r="A1649" s="62">
        <v>20141007</v>
      </c>
      <c r="B1649" s="63" t="s">
        <v>6222</v>
      </c>
    </row>
    <row r="1650" spans="1:2" x14ac:dyDescent="0.25">
      <c r="A1650" s="62">
        <v>20141008</v>
      </c>
      <c r="B1650" s="63" t="s">
        <v>11240</v>
      </c>
    </row>
    <row r="1651" spans="1:2" x14ac:dyDescent="0.25">
      <c r="A1651" s="62">
        <v>20141011</v>
      </c>
      <c r="B1651" s="63" t="s">
        <v>10434</v>
      </c>
    </row>
    <row r="1652" spans="1:2" x14ac:dyDescent="0.25">
      <c r="A1652" s="62">
        <v>20141012</v>
      </c>
      <c r="B1652" s="63" t="s">
        <v>12403</v>
      </c>
    </row>
    <row r="1653" spans="1:2" x14ac:dyDescent="0.25">
      <c r="A1653" s="62">
        <v>20141013</v>
      </c>
      <c r="B1653" s="63" t="s">
        <v>14875</v>
      </c>
    </row>
    <row r="1654" spans="1:2" x14ac:dyDescent="0.25">
      <c r="A1654" s="62">
        <v>20141014</v>
      </c>
      <c r="B1654" s="63" t="s">
        <v>2910</v>
      </c>
    </row>
    <row r="1655" spans="1:2" x14ac:dyDescent="0.25">
      <c r="A1655" s="62">
        <v>20141015</v>
      </c>
      <c r="B1655" s="63" t="s">
        <v>6418</v>
      </c>
    </row>
    <row r="1656" spans="1:2" x14ac:dyDescent="0.25">
      <c r="A1656" s="62">
        <v>20141101</v>
      </c>
      <c r="B1656" s="63" t="s">
        <v>12852</v>
      </c>
    </row>
    <row r="1657" spans="1:2" x14ac:dyDescent="0.25">
      <c r="A1657" s="62">
        <v>20141201</v>
      </c>
      <c r="B1657" s="63" t="s">
        <v>18795</v>
      </c>
    </row>
    <row r="1658" spans="1:2" x14ac:dyDescent="0.25">
      <c r="A1658" s="62">
        <v>20141301</v>
      </c>
      <c r="B1658" s="63" t="s">
        <v>189</v>
      </c>
    </row>
    <row r="1659" spans="1:2" x14ac:dyDescent="0.25">
      <c r="A1659" s="62">
        <v>20141401</v>
      </c>
      <c r="B1659" s="63" t="s">
        <v>14098</v>
      </c>
    </row>
    <row r="1660" spans="1:2" x14ac:dyDescent="0.25">
      <c r="A1660" s="62">
        <v>20141501</v>
      </c>
      <c r="B1660" s="63" t="s">
        <v>18621</v>
      </c>
    </row>
    <row r="1661" spans="1:2" x14ac:dyDescent="0.25">
      <c r="A1661" s="62">
        <v>20141601</v>
      </c>
      <c r="B1661" s="63" t="s">
        <v>10354</v>
      </c>
    </row>
    <row r="1662" spans="1:2" x14ac:dyDescent="0.25">
      <c r="A1662" s="62">
        <v>20141701</v>
      </c>
      <c r="B1662" s="63" t="s">
        <v>15756</v>
      </c>
    </row>
    <row r="1663" spans="1:2" x14ac:dyDescent="0.25">
      <c r="A1663" s="62">
        <v>20141702</v>
      </c>
      <c r="B1663" s="63" t="s">
        <v>10774</v>
      </c>
    </row>
    <row r="1664" spans="1:2" x14ac:dyDescent="0.25">
      <c r="A1664" s="62">
        <v>20141703</v>
      </c>
      <c r="B1664" s="63" t="s">
        <v>15649</v>
      </c>
    </row>
    <row r="1665" spans="1:2" x14ac:dyDescent="0.25">
      <c r="A1665" s="62">
        <v>20141704</v>
      </c>
      <c r="B1665" s="63" t="s">
        <v>13655</v>
      </c>
    </row>
    <row r="1666" spans="1:2" x14ac:dyDescent="0.25">
      <c r="A1666" s="62">
        <v>20141705</v>
      </c>
      <c r="B1666" s="63" t="s">
        <v>15380</v>
      </c>
    </row>
    <row r="1667" spans="1:2" x14ac:dyDescent="0.25">
      <c r="A1667" s="62">
        <v>20141801</v>
      </c>
      <c r="B1667" s="63" t="s">
        <v>8993</v>
      </c>
    </row>
    <row r="1668" spans="1:2" x14ac:dyDescent="0.25">
      <c r="A1668" s="62">
        <v>20141901</v>
      </c>
      <c r="B1668" s="63" t="s">
        <v>8212</v>
      </c>
    </row>
    <row r="1669" spans="1:2" x14ac:dyDescent="0.25">
      <c r="A1669" s="62">
        <v>20142001</v>
      </c>
      <c r="B1669" s="63" t="s">
        <v>5636</v>
      </c>
    </row>
    <row r="1670" spans="1:2" x14ac:dyDescent="0.25">
      <c r="A1670" s="62">
        <v>20142101</v>
      </c>
      <c r="B1670" s="63" t="s">
        <v>16545</v>
      </c>
    </row>
    <row r="1671" spans="1:2" x14ac:dyDescent="0.25">
      <c r="A1671" s="62">
        <v>20142201</v>
      </c>
      <c r="B1671" s="63" t="s">
        <v>11138</v>
      </c>
    </row>
    <row r="1672" spans="1:2" x14ac:dyDescent="0.25">
      <c r="A1672" s="62">
        <v>20142301</v>
      </c>
      <c r="B1672" s="63" t="s">
        <v>17620</v>
      </c>
    </row>
    <row r="1673" spans="1:2" x14ac:dyDescent="0.25">
      <c r="A1673" s="62">
        <v>20142401</v>
      </c>
      <c r="B1673" s="63" t="s">
        <v>11960</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16873</v>
      </c>
    </row>
    <row r="1678" spans="1:2" x14ac:dyDescent="0.25">
      <c r="A1678" s="62">
        <v>20142501</v>
      </c>
      <c r="B1678" s="63" t="s">
        <v>1810</v>
      </c>
    </row>
    <row r="1679" spans="1:2" x14ac:dyDescent="0.25">
      <c r="A1679" s="62">
        <v>20142601</v>
      </c>
      <c r="B1679" s="63" t="s">
        <v>18000</v>
      </c>
    </row>
    <row r="1680" spans="1:2" x14ac:dyDescent="0.25">
      <c r="A1680" s="62">
        <v>20142701</v>
      </c>
      <c r="B1680" s="63" t="s">
        <v>14006</v>
      </c>
    </row>
    <row r="1681" spans="1:2" x14ac:dyDescent="0.25">
      <c r="A1681" s="62">
        <v>20142702</v>
      </c>
      <c r="B1681" s="63" t="s">
        <v>10227</v>
      </c>
    </row>
    <row r="1682" spans="1:2" x14ac:dyDescent="0.25">
      <c r="A1682" s="62">
        <v>20142703</v>
      </c>
      <c r="B1682" s="63" t="s">
        <v>3250</v>
      </c>
    </row>
    <row r="1683" spans="1:2" x14ac:dyDescent="0.25">
      <c r="A1683" s="62">
        <v>20142801</v>
      </c>
      <c r="B1683" s="63" t="s">
        <v>8598</v>
      </c>
    </row>
    <row r="1684" spans="1:2" x14ac:dyDescent="0.25">
      <c r="A1684" s="62">
        <v>20142901</v>
      </c>
      <c r="B1684" s="63" t="s">
        <v>10339</v>
      </c>
    </row>
    <row r="1685" spans="1:2" x14ac:dyDescent="0.25">
      <c r="A1685" s="62">
        <v>20143001</v>
      </c>
      <c r="B1685" s="63" t="s">
        <v>10914</v>
      </c>
    </row>
    <row r="1686" spans="1:2" x14ac:dyDescent="0.25">
      <c r="A1686" s="62">
        <v>20143002</v>
      </c>
      <c r="B1686" s="63" t="s">
        <v>11907</v>
      </c>
    </row>
    <row r="1687" spans="1:2" x14ac:dyDescent="0.25">
      <c r="A1687" s="62">
        <v>21101501</v>
      </c>
      <c r="B1687" s="63" t="s">
        <v>12081</v>
      </c>
    </row>
    <row r="1688" spans="1:2" x14ac:dyDescent="0.25">
      <c r="A1688" s="62">
        <v>21101502</v>
      </c>
      <c r="B1688" s="63" t="s">
        <v>15695</v>
      </c>
    </row>
    <row r="1689" spans="1:2" x14ac:dyDescent="0.25">
      <c r="A1689" s="62">
        <v>21101503</v>
      </c>
      <c r="B1689" s="63" t="s">
        <v>11504</v>
      </c>
    </row>
    <row r="1690" spans="1:2" x14ac:dyDescent="0.25">
      <c r="A1690" s="62">
        <v>21101504</v>
      </c>
      <c r="B1690" s="63" t="s">
        <v>13421</v>
      </c>
    </row>
    <row r="1691" spans="1:2" x14ac:dyDescent="0.25">
      <c r="A1691" s="62">
        <v>21101505</v>
      </c>
      <c r="B1691" s="63" t="s">
        <v>3203</v>
      </c>
    </row>
    <row r="1692" spans="1:2" x14ac:dyDescent="0.25">
      <c r="A1692" s="62">
        <v>21101506</v>
      </c>
      <c r="B1692" s="63" t="s">
        <v>18340</v>
      </c>
    </row>
    <row r="1693" spans="1:2" x14ac:dyDescent="0.25">
      <c r="A1693" s="62">
        <v>21101507</v>
      </c>
      <c r="B1693" s="63" t="s">
        <v>2872</v>
      </c>
    </row>
    <row r="1694" spans="1:2" x14ac:dyDescent="0.25">
      <c r="A1694" s="62">
        <v>21101508</v>
      </c>
      <c r="B1694" s="63" t="s">
        <v>18785</v>
      </c>
    </row>
    <row r="1695" spans="1:2" x14ac:dyDescent="0.25">
      <c r="A1695" s="62">
        <v>21101509</v>
      </c>
      <c r="B1695" s="63" t="s">
        <v>283</v>
      </c>
    </row>
    <row r="1696" spans="1:2" x14ac:dyDescent="0.25">
      <c r="A1696" s="62">
        <v>21101510</v>
      </c>
      <c r="B1696" s="63" t="s">
        <v>13433</v>
      </c>
    </row>
    <row r="1697" spans="1:2" x14ac:dyDescent="0.25">
      <c r="A1697" s="62">
        <v>21101511</v>
      </c>
      <c r="B1697" s="63" t="s">
        <v>10566</v>
      </c>
    </row>
    <row r="1698" spans="1:2" x14ac:dyDescent="0.25">
      <c r="A1698" s="62">
        <v>21101512</v>
      </c>
      <c r="B1698" s="63" t="s">
        <v>9187</v>
      </c>
    </row>
    <row r="1699" spans="1:2" x14ac:dyDescent="0.25">
      <c r="A1699" s="62">
        <v>21101513</v>
      </c>
      <c r="B1699" s="63" t="s">
        <v>10488</v>
      </c>
    </row>
    <row r="1700" spans="1:2" x14ac:dyDescent="0.25">
      <c r="A1700" s="62">
        <v>21101514</v>
      </c>
      <c r="B1700" s="63" t="s">
        <v>7591</v>
      </c>
    </row>
    <row r="1701" spans="1:2" x14ac:dyDescent="0.25">
      <c r="A1701" s="62">
        <v>21101516</v>
      </c>
      <c r="B1701" s="63" t="s">
        <v>15527</v>
      </c>
    </row>
    <row r="1702" spans="1:2" x14ac:dyDescent="0.25">
      <c r="A1702" s="62">
        <v>21101601</v>
      </c>
      <c r="B1702" s="63" t="s">
        <v>4826</v>
      </c>
    </row>
    <row r="1703" spans="1:2" x14ac:dyDescent="0.25">
      <c r="A1703" s="62">
        <v>21101602</v>
      </c>
      <c r="B1703" s="63" t="s">
        <v>10107</v>
      </c>
    </row>
    <row r="1704" spans="1:2" x14ac:dyDescent="0.25">
      <c r="A1704" s="62">
        <v>21101603</v>
      </c>
      <c r="B1704" s="63" t="s">
        <v>17185</v>
      </c>
    </row>
    <row r="1705" spans="1:2" x14ac:dyDescent="0.25">
      <c r="A1705" s="62">
        <v>21101604</v>
      </c>
      <c r="B1705" s="63" t="s">
        <v>1395</v>
      </c>
    </row>
    <row r="1706" spans="1:2" x14ac:dyDescent="0.25">
      <c r="A1706" s="62">
        <v>21101605</v>
      </c>
      <c r="B1706" s="63" t="s">
        <v>10132</v>
      </c>
    </row>
    <row r="1707" spans="1:2" x14ac:dyDescent="0.25">
      <c r="A1707" s="62">
        <v>21101606</v>
      </c>
      <c r="B1707" s="63" t="s">
        <v>8018</v>
      </c>
    </row>
    <row r="1708" spans="1:2" x14ac:dyDescent="0.25">
      <c r="A1708" s="62">
        <v>21101607</v>
      </c>
      <c r="B1708" s="63" t="s">
        <v>174</v>
      </c>
    </row>
    <row r="1709" spans="1:2" x14ac:dyDescent="0.25">
      <c r="A1709" s="62">
        <v>21101701</v>
      </c>
      <c r="B1709" s="63" t="s">
        <v>2564</v>
      </c>
    </row>
    <row r="1710" spans="1:2" x14ac:dyDescent="0.25">
      <c r="A1710" s="62">
        <v>21101702</v>
      </c>
      <c r="B1710" s="63" t="s">
        <v>1029</v>
      </c>
    </row>
    <row r="1711" spans="1:2" x14ac:dyDescent="0.25">
      <c r="A1711" s="62">
        <v>21101703</v>
      </c>
      <c r="B1711" s="63" t="s">
        <v>16469</v>
      </c>
    </row>
    <row r="1712" spans="1:2" x14ac:dyDescent="0.25">
      <c r="A1712" s="62">
        <v>21101704</v>
      </c>
      <c r="B1712" s="63" t="s">
        <v>17171</v>
      </c>
    </row>
    <row r="1713" spans="1:2" x14ac:dyDescent="0.25">
      <c r="A1713" s="62">
        <v>21101705</v>
      </c>
      <c r="B1713" s="63" t="s">
        <v>375</v>
      </c>
    </row>
    <row r="1714" spans="1:2" x14ac:dyDescent="0.25">
      <c r="A1714" s="62">
        <v>21101706</v>
      </c>
      <c r="B1714" s="63" t="s">
        <v>10068</v>
      </c>
    </row>
    <row r="1715" spans="1:2" x14ac:dyDescent="0.25">
      <c r="A1715" s="62">
        <v>21101707</v>
      </c>
      <c r="B1715" s="63" t="s">
        <v>6319</v>
      </c>
    </row>
    <row r="1716" spans="1:2" x14ac:dyDescent="0.25">
      <c r="A1716" s="62">
        <v>21101708</v>
      </c>
      <c r="B1716" s="63" t="s">
        <v>9737</v>
      </c>
    </row>
    <row r="1717" spans="1:2" x14ac:dyDescent="0.25">
      <c r="A1717" s="62">
        <v>21101801</v>
      </c>
      <c r="B1717" s="63" t="s">
        <v>18805</v>
      </c>
    </row>
    <row r="1718" spans="1:2" x14ac:dyDescent="0.25">
      <c r="A1718" s="62">
        <v>21101802</v>
      </c>
      <c r="B1718" s="63" t="s">
        <v>6175</v>
      </c>
    </row>
    <row r="1719" spans="1:2" x14ac:dyDescent="0.25">
      <c r="A1719" s="62">
        <v>21101803</v>
      </c>
      <c r="B1719" s="63" t="s">
        <v>5133</v>
      </c>
    </row>
    <row r="1720" spans="1:2" x14ac:dyDescent="0.25">
      <c r="A1720" s="62">
        <v>21101804</v>
      </c>
      <c r="B1720" s="63" t="s">
        <v>9042</v>
      </c>
    </row>
    <row r="1721" spans="1:2" x14ac:dyDescent="0.25">
      <c r="A1721" s="62">
        <v>21101805</v>
      </c>
      <c r="B1721" s="63" t="s">
        <v>16706</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10848</v>
      </c>
    </row>
    <row r="1727" spans="1:2" x14ac:dyDescent="0.25">
      <c r="A1727" s="62">
        <v>21101903</v>
      </c>
      <c r="B1727" s="63" t="s">
        <v>7725</v>
      </c>
    </row>
    <row r="1728" spans="1:2" x14ac:dyDescent="0.25">
      <c r="A1728" s="62">
        <v>21101904</v>
      </c>
      <c r="B1728" s="63" t="s">
        <v>12491</v>
      </c>
    </row>
    <row r="1729" spans="1:2" x14ac:dyDescent="0.25">
      <c r="A1729" s="62">
        <v>21101905</v>
      </c>
      <c r="B1729" s="63" t="s">
        <v>15890</v>
      </c>
    </row>
    <row r="1730" spans="1:2" x14ac:dyDescent="0.25">
      <c r="A1730" s="62">
        <v>21101906</v>
      </c>
      <c r="B1730" s="63" t="s">
        <v>15570</v>
      </c>
    </row>
    <row r="1731" spans="1:2" x14ac:dyDescent="0.25">
      <c r="A1731" s="62">
        <v>21101907</v>
      </c>
      <c r="B1731" s="63" t="s">
        <v>12831</v>
      </c>
    </row>
    <row r="1732" spans="1:2" x14ac:dyDescent="0.25">
      <c r="A1732" s="62">
        <v>21101908</v>
      </c>
      <c r="B1732" s="63" t="s">
        <v>13446</v>
      </c>
    </row>
    <row r="1733" spans="1:2" x14ac:dyDescent="0.25">
      <c r="A1733" s="62">
        <v>21101909</v>
      </c>
      <c r="B1733" s="63" t="s">
        <v>11923</v>
      </c>
    </row>
    <row r="1734" spans="1:2" x14ac:dyDescent="0.25">
      <c r="A1734" s="62">
        <v>21102001</v>
      </c>
      <c r="B1734" s="63" t="s">
        <v>5283</v>
      </c>
    </row>
    <row r="1735" spans="1:2" x14ac:dyDescent="0.25">
      <c r="A1735" s="62">
        <v>21102002</v>
      </c>
      <c r="B1735" s="63" t="s">
        <v>7817</v>
      </c>
    </row>
    <row r="1736" spans="1:2" x14ac:dyDescent="0.25">
      <c r="A1736" s="62">
        <v>21102003</v>
      </c>
      <c r="B1736" s="63" t="s">
        <v>9281</v>
      </c>
    </row>
    <row r="1737" spans="1:2" x14ac:dyDescent="0.25">
      <c r="A1737" s="62">
        <v>21102004</v>
      </c>
      <c r="B1737" s="63" t="s">
        <v>1059</v>
      </c>
    </row>
    <row r="1738" spans="1:2" x14ac:dyDescent="0.25">
      <c r="A1738" s="62">
        <v>21102005</v>
      </c>
      <c r="B1738" s="63" t="s">
        <v>16613</v>
      </c>
    </row>
    <row r="1739" spans="1:2" x14ac:dyDescent="0.25">
      <c r="A1739" s="62">
        <v>21102006</v>
      </c>
      <c r="B1739" s="63" t="s">
        <v>6208</v>
      </c>
    </row>
    <row r="1740" spans="1:2" x14ac:dyDescent="0.25">
      <c r="A1740" s="62">
        <v>21102101</v>
      </c>
      <c r="B1740" s="63" t="s">
        <v>15571</v>
      </c>
    </row>
    <row r="1741" spans="1:2" x14ac:dyDescent="0.25">
      <c r="A1741" s="62">
        <v>21102201</v>
      </c>
      <c r="B1741" s="63" t="s">
        <v>2140</v>
      </c>
    </row>
    <row r="1742" spans="1:2" x14ac:dyDescent="0.25">
      <c r="A1742" s="62">
        <v>21102202</v>
      </c>
      <c r="B1742" s="63" t="s">
        <v>3666</v>
      </c>
    </row>
    <row r="1743" spans="1:2" x14ac:dyDescent="0.25">
      <c r="A1743" s="62">
        <v>21102203</v>
      </c>
      <c r="B1743" s="63" t="s">
        <v>14980</v>
      </c>
    </row>
    <row r="1744" spans="1:2" x14ac:dyDescent="0.25">
      <c r="A1744" s="62">
        <v>21102204</v>
      </c>
      <c r="B1744" s="63" t="s">
        <v>10651</v>
      </c>
    </row>
    <row r="1745" spans="1:2" x14ac:dyDescent="0.25">
      <c r="A1745" s="62">
        <v>21102205</v>
      </c>
      <c r="B1745" s="63" t="s">
        <v>13955</v>
      </c>
    </row>
    <row r="1746" spans="1:2" x14ac:dyDescent="0.25">
      <c r="A1746" s="62">
        <v>21102206</v>
      </c>
      <c r="B1746" s="63" t="s">
        <v>18335</v>
      </c>
    </row>
    <row r="1747" spans="1:2" x14ac:dyDescent="0.25">
      <c r="A1747" s="62">
        <v>21102207</v>
      </c>
      <c r="B1747" s="63" t="s">
        <v>17680</v>
      </c>
    </row>
    <row r="1748" spans="1:2" x14ac:dyDescent="0.25">
      <c r="A1748" s="62">
        <v>21102301</v>
      </c>
      <c r="B1748" s="63" t="s">
        <v>7687</v>
      </c>
    </row>
    <row r="1749" spans="1:2" x14ac:dyDescent="0.25">
      <c r="A1749" s="62">
        <v>21102302</v>
      </c>
      <c r="B1749" s="63" t="s">
        <v>5160</v>
      </c>
    </row>
    <row r="1750" spans="1:2" x14ac:dyDescent="0.25">
      <c r="A1750" s="62">
        <v>21102303</v>
      </c>
      <c r="B1750" s="63" t="s">
        <v>8397</v>
      </c>
    </row>
    <row r="1751" spans="1:2" x14ac:dyDescent="0.25">
      <c r="A1751" s="62">
        <v>21102304</v>
      </c>
      <c r="B1751" s="63" t="s">
        <v>3868</v>
      </c>
    </row>
    <row r="1752" spans="1:2" x14ac:dyDescent="0.25">
      <c r="A1752" s="62">
        <v>21102401</v>
      </c>
      <c r="B1752" s="63" t="s">
        <v>8162</v>
      </c>
    </row>
    <row r="1753" spans="1:2" x14ac:dyDescent="0.25">
      <c r="A1753" s="62">
        <v>21102402</v>
      </c>
      <c r="B1753" s="63" t="s">
        <v>3484</v>
      </c>
    </row>
    <row r="1754" spans="1:2" x14ac:dyDescent="0.25">
      <c r="A1754" s="62">
        <v>21102403</v>
      </c>
      <c r="B1754" s="63" t="s">
        <v>9092</v>
      </c>
    </row>
    <row r="1755" spans="1:2" x14ac:dyDescent="0.25">
      <c r="A1755" s="62">
        <v>21102404</v>
      </c>
      <c r="B1755" s="63" t="s">
        <v>5915</v>
      </c>
    </row>
    <row r="1756" spans="1:2" x14ac:dyDescent="0.25">
      <c r="A1756" s="62">
        <v>21111501</v>
      </c>
      <c r="B1756" s="63" t="s">
        <v>7278</v>
      </c>
    </row>
    <row r="1757" spans="1:2" x14ac:dyDescent="0.25">
      <c r="A1757" s="62">
        <v>21111502</v>
      </c>
      <c r="B1757" s="63" t="s">
        <v>4605</v>
      </c>
    </row>
    <row r="1758" spans="1:2" x14ac:dyDescent="0.25">
      <c r="A1758" s="62">
        <v>21111503</v>
      </c>
      <c r="B1758" s="63" t="s">
        <v>814</v>
      </c>
    </row>
    <row r="1759" spans="1:2" x14ac:dyDescent="0.25">
      <c r="A1759" s="62">
        <v>21111504</v>
      </c>
      <c r="B1759" s="63" t="s">
        <v>7576</v>
      </c>
    </row>
    <row r="1760" spans="1:2" x14ac:dyDescent="0.25">
      <c r="A1760" s="62">
        <v>21111506</v>
      </c>
      <c r="B1760" s="63" t="s">
        <v>3056</v>
      </c>
    </row>
    <row r="1761" spans="1:2" x14ac:dyDescent="0.25">
      <c r="A1761" s="62">
        <v>21111507</v>
      </c>
      <c r="B1761" s="63" t="s">
        <v>15404</v>
      </c>
    </row>
    <row r="1762" spans="1:2" x14ac:dyDescent="0.25">
      <c r="A1762" s="62">
        <v>21111508</v>
      </c>
      <c r="B1762" s="63" t="s">
        <v>11492</v>
      </c>
    </row>
    <row r="1763" spans="1:2" x14ac:dyDescent="0.25">
      <c r="A1763" s="62">
        <v>21111601</v>
      </c>
      <c r="B1763" s="63" t="s">
        <v>115</v>
      </c>
    </row>
    <row r="1764" spans="1:2" x14ac:dyDescent="0.25">
      <c r="A1764" s="62">
        <v>21111602</v>
      </c>
      <c r="B1764" s="63" t="s">
        <v>2751</v>
      </c>
    </row>
    <row r="1765" spans="1:2" x14ac:dyDescent="0.25">
      <c r="A1765" s="62">
        <v>22101501</v>
      </c>
      <c r="B1765" s="63" t="s">
        <v>13387</v>
      </c>
    </row>
    <row r="1766" spans="1:2" x14ac:dyDescent="0.25">
      <c r="A1766" s="62">
        <v>22101502</v>
      </c>
      <c r="B1766" s="63" t="s">
        <v>6928</v>
      </c>
    </row>
    <row r="1767" spans="1:2" x14ac:dyDescent="0.25">
      <c r="A1767" s="62">
        <v>22101504</v>
      </c>
      <c r="B1767" s="63" t="s">
        <v>14701</v>
      </c>
    </row>
    <row r="1768" spans="1:2" x14ac:dyDescent="0.25">
      <c r="A1768" s="62">
        <v>22101505</v>
      </c>
      <c r="B1768" s="63" t="s">
        <v>1960</v>
      </c>
    </row>
    <row r="1769" spans="1:2" x14ac:dyDescent="0.25">
      <c r="A1769" s="62">
        <v>22101507</v>
      </c>
      <c r="B1769" s="63" t="s">
        <v>5299</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14122</v>
      </c>
    </row>
    <row r="1774" spans="1:2" x14ac:dyDescent="0.25">
      <c r="A1774" s="62">
        <v>22101514</v>
      </c>
      <c r="B1774" s="63" t="s">
        <v>4872</v>
      </c>
    </row>
    <row r="1775" spans="1:2" x14ac:dyDescent="0.25">
      <c r="A1775" s="62">
        <v>22101516</v>
      </c>
      <c r="B1775" s="63" t="s">
        <v>13815</v>
      </c>
    </row>
    <row r="1776" spans="1:2" x14ac:dyDescent="0.25">
      <c r="A1776" s="62">
        <v>22101518</v>
      </c>
      <c r="B1776" s="63" t="s">
        <v>16729</v>
      </c>
    </row>
    <row r="1777" spans="1:2" x14ac:dyDescent="0.25">
      <c r="A1777" s="62">
        <v>22101519</v>
      </c>
      <c r="B1777" s="63" t="s">
        <v>1092</v>
      </c>
    </row>
    <row r="1778" spans="1:2" x14ac:dyDescent="0.25">
      <c r="A1778" s="62">
        <v>22101520</v>
      </c>
      <c r="B1778" s="63" t="s">
        <v>15508</v>
      </c>
    </row>
    <row r="1779" spans="1:2" x14ac:dyDescent="0.25">
      <c r="A1779" s="62">
        <v>22101521</v>
      </c>
      <c r="B1779" s="63" t="s">
        <v>299</v>
      </c>
    </row>
    <row r="1780" spans="1:2" x14ac:dyDescent="0.25">
      <c r="A1780" s="62">
        <v>22101522</v>
      </c>
      <c r="B1780" s="63" t="s">
        <v>9138</v>
      </c>
    </row>
    <row r="1781" spans="1:2" x14ac:dyDescent="0.25">
      <c r="A1781" s="62">
        <v>22101523</v>
      </c>
      <c r="B1781" s="63" t="s">
        <v>8247</v>
      </c>
    </row>
    <row r="1782" spans="1:2" x14ac:dyDescent="0.25">
      <c r="A1782" s="62">
        <v>22101524</v>
      </c>
      <c r="B1782" s="63" t="s">
        <v>17197</v>
      </c>
    </row>
    <row r="1783" spans="1:2" x14ac:dyDescent="0.25">
      <c r="A1783" s="62">
        <v>22101525</v>
      </c>
      <c r="B1783" s="63" t="s">
        <v>1834</v>
      </c>
    </row>
    <row r="1784" spans="1:2" x14ac:dyDescent="0.25">
      <c r="A1784" s="62">
        <v>22101526</v>
      </c>
      <c r="B1784" s="63" t="s">
        <v>15829</v>
      </c>
    </row>
    <row r="1785" spans="1:2" x14ac:dyDescent="0.25">
      <c r="A1785" s="62">
        <v>22101527</v>
      </c>
      <c r="B1785" s="63" t="s">
        <v>4120</v>
      </c>
    </row>
    <row r="1786" spans="1:2" x14ac:dyDescent="0.25">
      <c r="A1786" s="62">
        <v>22101528</v>
      </c>
      <c r="B1786" s="63" t="s">
        <v>16951</v>
      </c>
    </row>
    <row r="1787" spans="1:2" x14ac:dyDescent="0.25">
      <c r="A1787" s="62">
        <v>22101529</v>
      </c>
      <c r="B1787" s="63" t="s">
        <v>11396</v>
      </c>
    </row>
    <row r="1788" spans="1:2" x14ac:dyDescent="0.25">
      <c r="A1788" s="62">
        <v>22101530</v>
      </c>
      <c r="B1788" s="63" t="s">
        <v>9705</v>
      </c>
    </row>
    <row r="1789" spans="1:2" x14ac:dyDescent="0.25">
      <c r="A1789" s="62">
        <v>22101531</v>
      </c>
      <c r="B1789" s="63" t="s">
        <v>10828</v>
      </c>
    </row>
    <row r="1790" spans="1:2" x14ac:dyDescent="0.25">
      <c r="A1790" s="62">
        <v>22101532</v>
      </c>
      <c r="B1790" s="63" t="s">
        <v>1728</v>
      </c>
    </row>
    <row r="1791" spans="1:2" x14ac:dyDescent="0.25">
      <c r="A1791" s="62">
        <v>22101533</v>
      </c>
      <c r="B1791" s="63" t="s">
        <v>5639</v>
      </c>
    </row>
    <row r="1792" spans="1:2" x14ac:dyDescent="0.25">
      <c r="A1792" s="62">
        <v>22101534</v>
      </c>
      <c r="B1792" s="63" t="s">
        <v>129</v>
      </c>
    </row>
    <row r="1793" spans="1:2" x14ac:dyDescent="0.25">
      <c r="A1793" s="62">
        <v>22101602</v>
      </c>
      <c r="B1793" s="63" t="s">
        <v>5511</v>
      </c>
    </row>
    <row r="1794" spans="1:2" x14ac:dyDescent="0.25">
      <c r="A1794" s="62">
        <v>22101603</v>
      </c>
      <c r="B1794" s="63" t="s">
        <v>3377</v>
      </c>
    </row>
    <row r="1795" spans="1:2" x14ac:dyDescent="0.25">
      <c r="A1795" s="62">
        <v>22101604</v>
      </c>
      <c r="B1795" s="63" t="s">
        <v>4150</v>
      </c>
    </row>
    <row r="1796" spans="1:2" x14ac:dyDescent="0.25">
      <c r="A1796" s="62">
        <v>22101605</v>
      </c>
      <c r="B1796" s="63" t="s">
        <v>1922</v>
      </c>
    </row>
    <row r="1797" spans="1:2" x14ac:dyDescent="0.25">
      <c r="A1797" s="62">
        <v>22101606</v>
      </c>
      <c r="B1797" s="63" t="s">
        <v>3310</v>
      </c>
    </row>
    <row r="1798" spans="1:2" x14ac:dyDescent="0.25">
      <c r="A1798" s="62">
        <v>22101607</v>
      </c>
      <c r="B1798" s="63" t="s">
        <v>16329</v>
      </c>
    </row>
    <row r="1799" spans="1:2" x14ac:dyDescent="0.25">
      <c r="A1799" s="62">
        <v>22101608</v>
      </c>
      <c r="B1799" s="63" t="s">
        <v>6240</v>
      </c>
    </row>
    <row r="1800" spans="1:2" x14ac:dyDescent="0.25">
      <c r="A1800" s="62">
        <v>22101609</v>
      </c>
      <c r="B1800" s="63" t="s">
        <v>7749</v>
      </c>
    </row>
    <row r="1801" spans="1:2" x14ac:dyDescent="0.25">
      <c r="A1801" s="62">
        <v>22101610</v>
      </c>
      <c r="B1801" s="63" t="s">
        <v>16429</v>
      </c>
    </row>
    <row r="1802" spans="1:2" x14ac:dyDescent="0.25">
      <c r="A1802" s="62">
        <v>22101611</v>
      </c>
      <c r="B1802" s="63" t="s">
        <v>10412</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3015</v>
      </c>
    </row>
    <row r="1807" spans="1:2" x14ac:dyDescent="0.25">
      <c r="A1807" s="62">
        <v>22101616</v>
      </c>
      <c r="B1807" s="63" t="s">
        <v>4531</v>
      </c>
    </row>
    <row r="1808" spans="1:2" x14ac:dyDescent="0.25">
      <c r="A1808" s="62">
        <v>22101617</v>
      </c>
      <c r="B1808" s="63" t="s">
        <v>8206</v>
      </c>
    </row>
    <row r="1809" spans="1:2" x14ac:dyDescent="0.25">
      <c r="A1809" s="62">
        <v>22101618</v>
      </c>
      <c r="B1809" s="63" t="s">
        <v>1913</v>
      </c>
    </row>
    <row r="1810" spans="1:2" x14ac:dyDescent="0.25">
      <c r="A1810" s="62">
        <v>22101619</v>
      </c>
      <c r="B1810" s="63" t="s">
        <v>15900</v>
      </c>
    </row>
    <row r="1811" spans="1:2" x14ac:dyDescent="0.25">
      <c r="A1811" s="62">
        <v>22101620</v>
      </c>
      <c r="B1811" s="63" t="s">
        <v>6748</v>
      </c>
    </row>
    <row r="1812" spans="1:2" x14ac:dyDescent="0.25">
      <c r="A1812" s="62">
        <v>22101701</v>
      </c>
      <c r="B1812" s="63" t="s">
        <v>11840</v>
      </c>
    </row>
    <row r="1813" spans="1:2" x14ac:dyDescent="0.25">
      <c r="A1813" s="62">
        <v>22101702</v>
      </c>
      <c r="B1813" s="63" t="s">
        <v>17737</v>
      </c>
    </row>
    <row r="1814" spans="1:2" x14ac:dyDescent="0.25">
      <c r="A1814" s="62">
        <v>22101703</v>
      </c>
      <c r="B1814" s="63" t="s">
        <v>9764</v>
      </c>
    </row>
    <row r="1815" spans="1:2" x14ac:dyDescent="0.25">
      <c r="A1815" s="62">
        <v>22101704</v>
      </c>
      <c r="B1815" s="63" t="s">
        <v>13123</v>
      </c>
    </row>
    <row r="1816" spans="1:2" x14ac:dyDescent="0.25">
      <c r="A1816" s="62">
        <v>22101705</v>
      </c>
      <c r="B1816" s="63" t="s">
        <v>9787</v>
      </c>
    </row>
    <row r="1817" spans="1:2" x14ac:dyDescent="0.25">
      <c r="A1817" s="62">
        <v>22101706</v>
      </c>
      <c r="B1817" s="63" t="s">
        <v>244</v>
      </c>
    </row>
    <row r="1818" spans="1:2" x14ac:dyDescent="0.25">
      <c r="A1818" s="62">
        <v>22101707</v>
      </c>
      <c r="B1818" s="63" t="s">
        <v>15918</v>
      </c>
    </row>
    <row r="1819" spans="1:2" x14ac:dyDescent="0.25">
      <c r="A1819" s="62">
        <v>22101708</v>
      </c>
      <c r="B1819" s="63" t="s">
        <v>330</v>
      </c>
    </row>
    <row r="1820" spans="1:2" x14ac:dyDescent="0.25">
      <c r="A1820" s="62">
        <v>22101709</v>
      </c>
      <c r="B1820" s="63" t="s">
        <v>5033</v>
      </c>
    </row>
    <row r="1821" spans="1:2" x14ac:dyDescent="0.25">
      <c r="A1821" s="62">
        <v>22101710</v>
      </c>
      <c r="B1821" s="63" t="s">
        <v>6677</v>
      </c>
    </row>
    <row r="1822" spans="1:2" x14ac:dyDescent="0.25">
      <c r="A1822" s="62">
        <v>22101711</v>
      </c>
      <c r="B1822" s="63" t="s">
        <v>9979</v>
      </c>
    </row>
    <row r="1823" spans="1:2" x14ac:dyDescent="0.25">
      <c r="A1823" s="62">
        <v>22101712</v>
      </c>
      <c r="B1823" s="63" t="s">
        <v>7773</v>
      </c>
    </row>
    <row r="1824" spans="1:2" x14ac:dyDescent="0.25">
      <c r="A1824" s="62">
        <v>22101713</v>
      </c>
      <c r="B1824" s="63" t="s">
        <v>6494</v>
      </c>
    </row>
    <row r="1825" spans="1:2" x14ac:dyDescent="0.25">
      <c r="A1825" s="62">
        <v>22101714</v>
      </c>
      <c r="B1825" s="63" t="s">
        <v>1003</v>
      </c>
    </row>
    <row r="1826" spans="1:2" x14ac:dyDescent="0.25">
      <c r="A1826" s="62">
        <v>22101715</v>
      </c>
      <c r="B1826" s="63" t="s">
        <v>17241</v>
      </c>
    </row>
    <row r="1827" spans="1:2" x14ac:dyDescent="0.25">
      <c r="A1827" s="62">
        <v>22101716</v>
      </c>
      <c r="B1827" s="63" t="s">
        <v>10089</v>
      </c>
    </row>
    <row r="1828" spans="1:2" x14ac:dyDescent="0.25">
      <c r="A1828" s="62">
        <v>22101717</v>
      </c>
      <c r="B1828" s="63" t="s">
        <v>7146</v>
      </c>
    </row>
    <row r="1829" spans="1:2" x14ac:dyDescent="0.25">
      <c r="A1829" s="62">
        <v>22101718</v>
      </c>
      <c r="B1829" s="63" t="s">
        <v>16284</v>
      </c>
    </row>
    <row r="1830" spans="1:2" x14ac:dyDescent="0.25">
      <c r="A1830" s="62">
        <v>22101719</v>
      </c>
      <c r="B1830" s="63" t="s">
        <v>15352</v>
      </c>
    </row>
    <row r="1831" spans="1:2" x14ac:dyDescent="0.25">
      <c r="A1831" s="62">
        <v>22101720</v>
      </c>
      <c r="B1831" s="63" t="s">
        <v>12453</v>
      </c>
    </row>
    <row r="1832" spans="1:2" x14ac:dyDescent="0.25">
      <c r="A1832" s="62">
        <v>22101801</v>
      </c>
      <c r="B1832" s="63" t="s">
        <v>16582</v>
      </c>
    </row>
    <row r="1833" spans="1:2" x14ac:dyDescent="0.25">
      <c r="A1833" s="62">
        <v>22101802</v>
      </c>
      <c r="B1833" s="63" t="s">
        <v>2447</v>
      </c>
    </row>
    <row r="1834" spans="1:2" x14ac:dyDescent="0.25">
      <c r="A1834" s="62">
        <v>22101803</v>
      </c>
      <c r="B1834" s="63" t="s">
        <v>17911</v>
      </c>
    </row>
    <row r="1835" spans="1:2" x14ac:dyDescent="0.25">
      <c r="A1835" s="62">
        <v>22101804</v>
      </c>
      <c r="B1835" s="63" t="s">
        <v>11815</v>
      </c>
    </row>
    <row r="1836" spans="1:2" x14ac:dyDescent="0.25">
      <c r="A1836" s="62">
        <v>22101901</v>
      </c>
      <c r="B1836" s="63" t="s">
        <v>17270</v>
      </c>
    </row>
    <row r="1837" spans="1:2" x14ac:dyDescent="0.25">
      <c r="A1837" s="62">
        <v>22101902</v>
      </c>
      <c r="B1837" s="63" t="s">
        <v>13002</v>
      </c>
    </row>
    <row r="1838" spans="1:2" x14ac:dyDescent="0.25">
      <c r="A1838" s="62">
        <v>22101903</v>
      </c>
      <c r="B1838" s="63" t="s">
        <v>18705</v>
      </c>
    </row>
    <row r="1839" spans="1:2" x14ac:dyDescent="0.25">
      <c r="A1839" s="62">
        <v>22101904</v>
      </c>
      <c r="B1839" s="63" t="s">
        <v>5309</v>
      </c>
    </row>
    <row r="1840" spans="1:2" x14ac:dyDescent="0.25">
      <c r="A1840" s="62">
        <v>22101905</v>
      </c>
      <c r="B1840" s="63" t="s">
        <v>5570</v>
      </c>
    </row>
    <row r="1841" spans="1:2" x14ac:dyDescent="0.25">
      <c r="A1841" s="62">
        <v>22101906</v>
      </c>
      <c r="B1841" s="63" t="s">
        <v>10840</v>
      </c>
    </row>
    <row r="1842" spans="1:2" x14ac:dyDescent="0.25">
      <c r="A1842" s="62">
        <v>22101907</v>
      </c>
      <c r="B1842" s="63" t="s">
        <v>8199</v>
      </c>
    </row>
    <row r="1843" spans="1:2" x14ac:dyDescent="0.25">
      <c r="A1843" s="62">
        <v>22102001</v>
      </c>
      <c r="B1843" s="63" t="s">
        <v>1068</v>
      </c>
    </row>
    <row r="1844" spans="1:2" x14ac:dyDescent="0.25">
      <c r="A1844" s="62">
        <v>23101501</v>
      </c>
      <c r="B1844" s="63" t="s">
        <v>13233</v>
      </c>
    </row>
    <row r="1845" spans="1:2" x14ac:dyDescent="0.25">
      <c r="A1845" s="62">
        <v>23101502</v>
      </c>
      <c r="B1845" s="63" t="s">
        <v>1702</v>
      </c>
    </row>
    <row r="1846" spans="1:2" x14ac:dyDescent="0.25">
      <c r="A1846" s="62">
        <v>23101503</v>
      </c>
      <c r="B1846" s="63" t="s">
        <v>7442</v>
      </c>
    </row>
    <row r="1847" spans="1:2" x14ac:dyDescent="0.25">
      <c r="A1847" s="62">
        <v>23101504</v>
      </c>
      <c r="B1847" s="63" t="s">
        <v>7094</v>
      </c>
    </row>
    <row r="1848" spans="1:2" x14ac:dyDescent="0.25">
      <c r="A1848" s="62">
        <v>23101505</v>
      </c>
      <c r="B1848" s="63" t="s">
        <v>6600</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10547</v>
      </c>
    </row>
    <row r="1853" spans="1:2" x14ac:dyDescent="0.25">
      <c r="A1853" s="62">
        <v>23101510</v>
      </c>
      <c r="B1853" s="63" t="s">
        <v>8521</v>
      </c>
    </row>
    <row r="1854" spans="1:2" x14ac:dyDescent="0.25">
      <c r="A1854" s="62">
        <v>23101511</v>
      </c>
      <c r="B1854" s="63" t="s">
        <v>892</v>
      </c>
    </row>
    <row r="1855" spans="1:2" x14ac:dyDescent="0.25">
      <c r="A1855" s="62">
        <v>23101512</v>
      </c>
      <c r="B1855" s="63" t="s">
        <v>8451</v>
      </c>
    </row>
    <row r="1856" spans="1:2" x14ac:dyDescent="0.25">
      <c r="A1856" s="62">
        <v>23101513</v>
      </c>
      <c r="B1856" s="63" t="s">
        <v>17879</v>
      </c>
    </row>
    <row r="1857" spans="1:2" x14ac:dyDescent="0.25">
      <c r="A1857" s="62">
        <v>23101514</v>
      </c>
      <c r="B1857" s="63" t="s">
        <v>33</v>
      </c>
    </row>
    <row r="1858" spans="1:2" x14ac:dyDescent="0.25">
      <c r="A1858" s="62">
        <v>23101515</v>
      </c>
      <c r="B1858" s="63" t="s">
        <v>16032</v>
      </c>
    </row>
    <row r="1859" spans="1:2" x14ac:dyDescent="0.25">
      <c r="A1859" s="62">
        <v>23101516</v>
      </c>
      <c r="B1859" s="63" t="s">
        <v>8095</v>
      </c>
    </row>
    <row r="1860" spans="1:2" x14ac:dyDescent="0.25">
      <c r="A1860" s="62">
        <v>23101517</v>
      </c>
      <c r="B1860" s="63" t="s">
        <v>13980</v>
      </c>
    </row>
    <row r="1861" spans="1:2" x14ac:dyDescent="0.25">
      <c r="A1861" s="62">
        <v>23101518</v>
      </c>
      <c r="B1861" s="63" t="s">
        <v>8851</v>
      </c>
    </row>
    <row r="1862" spans="1:2" x14ac:dyDescent="0.25">
      <c r="A1862" s="62">
        <v>23101519</v>
      </c>
      <c r="B1862" s="63" t="s">
        <v>4258</v>
      </c>
    </row>
    <row r="1863" spans="1:2" x14ac:dyDescent="0.25">
      <c r="A1863" s="62">
        <v>23101520</v>
      </c>
      <c r="B1863" s="63" t="s">
        <v>7678</v>
      </c>
    </row>
    <row r="1864" spans="1:2" x14ac:dyDescent="0.25">
      <c r="A1864" s="62">
        <v>23101521</v>
      </c>
      <c r="B1864" s="63" t="s">
        <v>14731</v>
      </c>
    </row>
    <row r="1865" spans="1:2" x14ac:dyDescent="0.25">
      <c r="A1865" s="62">
        <v>23101522</v>
      </c>
      <c r="B1865" s="63" t="s">
        <v>14138</v>
      </c>
    </row>
    <row r="1866" spans="1:2" x14ac:dyDescent="0.25">
      <c r="A1866" s="62">
        <v>23111501</v>
      </c>
      <c r="B1866" s="63" t="s">
        <v>5379</v>
      </c>
    </row>
    <row r="1867" spans="1:2" x14ac:dyDescent="0.25">
      <c r="A1867" s="62">
        <v>23111502</v>
      </c>
      <c r="B1867" s="63" t="s">
        <v>36</v>
      </c>
    </row>
    <row r="1868" spans="1:2" x14ac:dyDescent="0.25">
      <c r="A1868" s="62">
        <v>23111503</v>
      </c>
      <c r="B1868" s="63" t="s">
        <v>10663</v>
      </c>
    </row>
    <row r="1869" spans="1:2" x14ac:dyDescent="0.25">
      <c r="A1869" s="62">
        <v>23111504</v>
      </c>
      <c r="B1869" s="63" t="s">
        <v>18537</v>
      </c>
    </row>
    <row r="1870" spans="1:2" x14ac:dyDescent="0.25">
      <c r="A1870" s="62">
        <v>23111505</v>
      </c>
      <c r="B1870" s="63" t="s">
        <v>4563</v>
      </c>
    </row>
    <row r="1871" spans="1:2" x14ac:dyDescent="0.25">
      <c r="A1871" s="62">
        <v>23111506</v>
      </c>
      <c r="B1871" s="63" t="s">
        <v>14426</v>
      </c>
    </row>
    <row r="1872" spans="1:2" x14ac:dyDescent="0.25">
      <c r="A1872" s="62">
        <v>23111507</v>
      </c>
      <c r="B1872" s="63" t="s">
        <v>17915</v>
      </c>
    </row>
    <row r="1873" spans="1:2" x14ac:dyDescent="0.25">
      <c r="A1873" s="62">
        <v>23111601</v>
      </c>
      <c r="B1873" s="63" t="s">
        <v>13259</v>
      </c>
    </row>
    <row r="1874" spans="1:2" x14ac:dyDescent="0.25">
      <c r="A1874" s="62">
        <v>23111602</v>
      </c>
      <c r="B1874" s="63" t="s">
        <v>12199</v>
      </c>
    </row>
    <row r="1875" spans="1:2" x14ac:dyDescent="0.25">
      <c r="A1875" s="62">
        <v>23111603</v>
      </c>
      <c r="B1875" s="63" t="s">
        <v>2469</v>
      </c>
    </row>
    <row r="1876" spans="1:2" x14ac:dyDescent="0.25">
      <c r="A1876" s="62">
        <v>23111604</v>
      </c>
      <c r="B1876" s="63" t="s">
        <v>7406</v>
      </c>
    </row>
    <row r="1877" spans="1:2" x14ac:dyDescent="0.25">
      <c r="A1877" s="62">
        <v>23111605</v>
      </c>
      <c r="B1877" s="63" t="s">
        <v>1445</v>
      </c>
    </row>
    <row r="1878" spans="1:2" x14ac:dyDescent="0.25">
      <c r="A1878" s="62">
        <v>23111606</v>
      </c>
      <c r="B1878" s="63" t="s">
        <v>5322</v>
      </c>
    </row>
    <row r="1879" spans="1:2" x14ac:dyDescent="0.25">
      <c r="A1879" s="62">
        <v>23121501</v>
      </c>
      <c r="B1879" s="63" t="s">
        <v>18372</v>
      </c>
    </row>
    <row r="1880" spans="1:2" x14ac:dyDescent="0.25">
      <c r="A1880" s="62">
        <v>23121502</v>
      </c>
      <c r="B1880" s="63" t="s">
        <v>18312</v>
      </c>
    </row>
    <row r="1881" spans="1:2" x14ac:dyDescent="0.25">
      <c r="A1881" s="62">
        <v>23121503</v>
      </c>
      <c r="B1881" s="63" t="s">
        <v>9977</v>
      </c>
    </row>
    <row r="1882" spans="1:2" x14ac:dyDescent="0.25">
      <c r="A1882" s="62">
        <v>23121504</v>
      </c>
      <c r="B1882" s="63" t="s">
        <v>8669</v>
      </c>
    </row>
    <row r="1883" spans="1:2" x14ac:dyDescent="0.25">
      <c r="A1883" s="62">
        <v>23121505</v>
      </c>
      <c r="B1883" s="63" t="s">
        <v>667</v>
      </c>
    </row>
    <row r="1884" spans="1:2" x14ac:dyDescent="0.25">
      <c r="A1884" s="62">
        <v>23121506</v>
      </c>
      <c r="B1884" s="63" t="s">
        <v>13593</v>
      </c>
    </row>
    <row r="1885" spans="1:2" x14ac:dyDescent="0.25">
      <c r="A1885" s="62">
        <v>23121507</v>
      </c>
      <c r="B1885" s="63" t="s">
        <v>7083</v>
      </c>
    </row>
    <row r="1886" spans="1:2" x14ac:dyDescent="0.25">
      <c r="A1886" s="62">
        <v>23121508</v>
      </c>
      <c r="B1886" s="63" t="s">
        <v>9890</v>
      </c>
    </row>
    <row r="1887" spans="1:2" x14ac:dyDescent="0.25">
      <c r="A1887" s="62">
        <v>23121509</v>
      </c>
      <c r="B1887" s="63" t="s">
        <v>6806</v>
      </c>
    </row>
    <row r="1888" spans="1:2" x14ac:dyDescent="0.25">
      <c r="A1888" s="62">
        <v>23121510</v>
      </c>
      <c r="B1888" s="63" t="s">
        <v>1198</v>
      </c>
    </row>
    <row r="1889" spans="1:2" x14ac:dyDescent="0.25">
      <c r="A1889" s="62">
        <v>23121601</v>
      </c>
      <c r="B1889" s="63" t="s">
        <v>4379</v>
      </c>
    </row>
    <row r="1890" spans="1:2" x14ac:dyDescent="0.25">
      <c r="A1890" s="62">
        <v>23121602</v>
      </c>
      <c r="B1890" s="63" t="s">
        <v>8523</v>
      </c>
    </row>
    <row r="1891" spans="1:2" x14ac:dyDescent="0.25">
      <c r="A1891" s="62">
        <v>23121603</v>
      </c>
      <c r="B1891" s="63" t="s">
        <v>4606</v>
      </c>
    </row>
    <row r="1892" spans="1:2" x14ac:dyDescent="0.25">
      <c r="A1892" s="62">
        <v>23121604</v>
      </c>
      <c r="B1892" s="63" t="s">
        <v>12582</v>
      </c>
    </row>
    <row r="1893" spans="1:2" x14ac:dyDescent="0.25">
      <c r="A1893" s="62">
        <v>23121605</v>
      </c>
      <c r="B1893" s="63" t="s">
        <v>15230</v>
      </c>
    </row>
    <row r="1894" spans="1:2" x14ac:dyDescent="0.25">
      <c r="A1894" s="62">
        <v>23121606</v>
      </c>
      <c r="B1894" s="63" t="s">
        <v>5697</v>
      </c>
    </row>
    <row r="1895" spans="1:2" x14ac:dyDescent="0.25">
      <c r="A1895" s="62">
        <v>23121607</v>
      </c>
      <c r="B1895" s="63" t="s">
        <v>989</v>
      </c>
    </row>
    <row r="1896" spans="1:2" x14ac:dyDescent="0.25">
      <c r="A1896" s="62">
        <v>23121608</v>
      </c>
      <c r="B1896" s="63" t="s">
        <v>15054</v>
      </c>
    </row>
    <row r="1897" spans="1:2" x14ac:dyDescent="0.25">
      <c r="A1897" s="62">
        <v>23121609</v>
      </c>
      <c r="B1897" s="63" t="s">
        <v>14433</v>
      </c>
    </row>
    <row r="1898" spans="1:2" x14ac:dyDescent="0.25">
      <c r="A1898" s="62">
        <v>23121610</v>
      </c>
      <c r="B1898" s="63" t="s">
        <v>8790</v>
      </c>
    </row>
    <row r="1899" spans="1:2" x14ac:dyDescent="0.25">
      <c r="A1899" s="62">
        <v>23121611</v>
      </c>
      <c r="B1899" s="63" t="s">
        <v>10401</v>
      </c>
    </row>
    <row r="1900" spans="1:2" x14ac:dyDescent="0.25">
      <c r="A1900" s="62">
        <v>23121612</v>
      </c>
      <c r="B1900" s="63" t="s">
        <v>17587</v>
      </c>
    </row>
    <row r="1901" spans="1:2" x14ac:dyDescent="0.25">
      <c r="A1901" s="62">
        <v>23121613</v>
      </c>
      <c r="B1901" s="63" t="s">
        <v>4684</v>
      </c>
    </row>
    <row r="1902" spans="1:2" x14ac:dyDescent="0.25">
      <c r="A1902" s="62">
        <v>23121614</v>
      </c>
      <c r="B1902" s="63" t="s">
        <v>15769</v>
      </c>
    </row>
    <row r="1903" spans="1:2" x14ac:dyDescent="0.25">
      <c r="A1903" s="62">
        <v>23121615</v>
      </c>
      <c r="B1903" s="63" t="s">
        <v>17688</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10418</v>
      </c>
    </row>
    <row r="1908" spans="1:2" x14ac:dyDescent="0.25">
      <c r="A1908" s="62">
        <v>23131505</v>
      </c>
      <c r="B1908" s="63" t="s">
        <v>13539</v>
      </c>
    </row>
    <row r="1909" spans="1:2" x14ac:dyDescent="0.25">
      <c r="A1909" s="62">
        <v>23131506</v>
      </c>
      <c r="B1909" s="63" t="s">
        <v>6772</v>
      </c>
    </row>
    <row r="1910" spans="1:2" x14ac:dyDescent="0.25">
      <c r="A1910" s="62">
        <v>23131507</v>
      </c>
      <c r="B1910" s="63" t="s">
        <v>9508</v>
      </c>
    </row>
    <row r="1911" spans="1:2" x14ac:dyDescent="0.25">
      <c r="A1911" s="62">
        <v>23131508</v>
      </c>
      <c r="B1911" s="63" t="s">
        <v>17997</v>
      </c>
    </row>
    <row r="1912" spans="1:2" x14ac:dyDescent="0.25">
      <c r="A1912" s="62">
        <v>23131509</v>
      </c>
      <c r="B1912" s="63" t="s">
        <v>6228</v>
      </c>
    </row>
    <row r="1913" spans="1:2" x14ac:dyDescent="0.25">
      <c r="A1913" s="62">
        <v>23131510</v>
      </c>
      <c r="B1913" s="63" t="s">
        <v>17023</v>
      </c>
    </row>
    <row r="1914" spans="1:2" x14ac:dyDescent="0.25">
      <c r="A1914" s="62">
        <v>23131511</v>
      </c>
      <c r="B1914" s="63" t="s">
        <v>15021</v>
      </c>
    </row>
    <row r="1915" spans="1:2" x14ac:dyDescent="0.25">
      <c r="A1915" s="62">
        <v>23131512</v>
      </c>
      <c r="B1915" s="63" t="s">
        <v>7026</v>
      </c>
    </row>
    <row r="1916" spans="1:2" x14ac:dyDescent="0.25">
      <c r="A1916" s="62">
        <v>23131513</v>
      </c>
      <c r="B1916" s="63" t="s">
        <v>18589</v>
      </c>
    </row>
    <row r="1917" spans="1:2" x14ac:dyDescent="0.25">
      <c r="A1917" s="62">
        <v>23131514</v>
      </c>
      <c r="B1917" s="63" t="s">
        <v>7481</v>
      </c>
    </row>
    <row r="1918" spans="1:2" x14ac:dyDescent="0.25">
      <c r="A1918" s="62">
        <v>23131515</v>
      </c>
      <c r="B1918" s="63" t="s">
        <v>4472</v>
      </c>
    </row>
    <row r="1919" spans="1:2" x14ac:dyDescent="0.25">
      <c r="A1919" s="62">
        <v>23131601</v>
      </c>
      <c r="B1919" s="63" t="s">
        <v>17189</v>
      </c>
    </row>
    <row r="1920" spans="1:2" x14ac:dyDescent="0.25">
      <c r="A1920" s="62">
        <v>23131602</v>
      </c>
      <c r="B1920" s="63" t="s">
        <v>9706</v>
      </c>
    </row>
    <row r="1921" spans="1:2" x14ac:dyDescent="0.25">
      <c r="A1921" s="62">
        <v>23131603</v>
      </c>
      <c r="B1921" s="63" t="s">
        <v>9429</v>
      </c>
    </row>
    <row r="1922" spans="1:2" x14ac:dyDescent="0.25">
      <c r="A1922" s="62">
        <v>23131604</v>
      </c>
      <c r="B1922" s="63" t="s">
        <v>15728</v>
      </c>
    </row>
    <row r="1923" spans="1:2" x14ac:dyDescent="0.25">
      <c r="A1923" s="62">
        <v>23131701</v>
      </c>
      <c r="B1923" s="63" t="s">
        <v>10928</v>
      </c>
    </row>
    <row r="1924" spans="1:2" x14ac:dyDescent="0.25">
      <c r="A1924" s="62">
        <v>23131702</v>
      </c>
      <c r="B1924" s="63" t="s">
        <v>14562</v>
      </c>
    </row>
    <row r="1925" spans="1:2" x14ac:dyDescent="0.25">
      <c r="A1925" s="62">
        <v>23131703</v>
      </c>
      <c r="B1925" s="63" t="s">
        <v>854</v>
      </c>
    </row>
    <row r="1926" spans="1:2" x14ac:dyDescent="0.25">
      <c r="A1926" s="62">
        <v>23131704</v>
      </c>
      <c r="B1926" s="63" t="s">
        <v>4870</v>
      </c>
    </row>
    <row r="1927" spans="1:2" x14ac:dyDescent="0.25">
      <c r="A1927" s="62">
        <v>23141601</v>
      </c>
      <c r="B1927" s="63" t="s">
        <v>16194</v>
      </c>
    </row>
    <row r="1928" spans="1:2" x14ac:dyDescent="0.25">
      <c r="A1928" s="62">
        <v>23141602</v>
      </c>
      <c r="B1928" s="63" t="s">
        <v>16361</v>
      </c>
    </row>
    <row r="1929" spans="1:2" x14ac:dyDescent="0.25">
      <c r="A1929" s="62">
        <v>23141603</v>
      </c>
      <c r="B1929" s="63" t="s">
        <v>8717</v>
      </c>
    </row>
    <row r="1930" spans="1:2" x14ac:dyDescent="0.25">
      <c r="A1930" s="62">
        <v>23141604</v>
      </c>
      <c r="B1930" s="63" t="s">
        <v>7902</v>
      </c>
    </row>
    <row r="1931" spans="1:2" x14ac:dyDescent="0.25">
      <c r="A1931" s="62">
        <v>23141605</v>
      </c>
      <c r="B1931" s="63" t="s">
        <v>14946</v>
      </c>
    </row>
    <row r="1932" spans="1:2" x14ac:dyDescent="0.25">
      <c r="A1932" s="62">
        <v>23141701</v>
      </c>
      <c r="B1932" s="63" t="s">
        <v>12696</v>
      </c>
    </row>
    <row r="1933" spans="1:2" x14ac:dyDescent="0.25">
      <c r="A1933" s="62">
        <v>23141702</v>
      </c>
      <c r="B1933" s="63" t="s">
        <v>9856</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9272</v>
      </c>
    </row>
    <row r="1938" spans="1:2" x14ac:dyDescent="0.25">
      <c r="A1938" s="62">
        <v>23151503</v>
      </c>
      <c r="B1938" s="63" t="s">
        <v>672</v>
      </c>
    </row>
    <row r="1939" spans="1:2" x14ac:dyDescent="0.25">
      <c r="A1939" s="62">
        <v>23151504</v>
      </c>
      <c r="B1939" s="63" t="s">
        <v>18444</v>
      </c>
    </row>
    <row r="1940" spans="1:2" x14ac:dyDescent="0.25">
      <c r="A1940" s="62">
        <v>23151506</v>
      </c>
      <c r="B1940" s="63" t="s">
        <v>5990</v>
      </c>
    </row>
    <row r="1941" spans="1:2" x14ac:dyDescent="0.25">
      <c r="A1941" s="62">
        <v>23151507</v>
      </c>
      <c r="B1941" s="63" t="s">
        <v>16786</v>
      </c>
    </row>
    <row r="1942" spans="1:2" x14ac:dyDescent="0.25">
      <c r="A1942" s="62">
        <v>23151508</v>
      </c>
      <c r="B1942" s="63" t="s">
        <v>10347</v>
      </c>
    </row>
    <row r="1943" spans="1:2" x14ac:dyDescent="0.25">
      <c r="A1943" s="62">
        <v>23151509</v>
      </c>
      <c r="B1943" s="63" t="s">
        <v>4221</v>
      </c>
    </row>
    <row r="1944" spans="1:2" x14ac:dyDescent="0.25">
      <c r="A1944" s="62">
        <v>23151510</v>
      </c>
      <c r="B1944" s="63" t="s">
        <v>5012</v>
      </c>
    </row>
    <row r="1945" spans="1:2" x14ac:dyDescent="0.25">
      <c r="A1945" s="62">
        <v>23151511</v>
      </c>
      <c r="B1945" s="63" t="s">
        <v>3074</v>
      </c>
    </row>
    <row r="1946" spans="1:2" x14ac:dyDescent="0.25">
      <c r="A1946" s="62">
        <v>23151512</v>
      </c>
      <c r="B1946" s="63" t="s">
        <v>17488</v>
      </c>
    </row>
    <row r="1947" spans="1:2" x14ac:dyDescent="0.25">
      <c r="A1947" s="62">
        <v>23151513</v>
      </c>
      <c r="B1947" s="63" t="s">
        <v>180</v>
      </c>
    </row>
    <row r="1948" spans="1:2" x14ac:dyDescent="0.25">
      <c r="A1948" s="62">
        <v>23151514</v>
      </c>
      <c r="B1948" s="63" t="s">
        <v>17182</v>
      </c>
    </row>
    <row r="1949" spans="1:2" x14ac:dyDescent="0.25">
      <c r="A1949" s="62">
        <v>23151515</v>
      </c>
      <c r="B1949" s="63" t="s">
        <v>16528</v>
      </c>
    </row>
    <row r="1950" spans="1:2" x14ac:dyDescent="0.25">
      <c r="A1950" s="62">
        <v>23151516</v>
      </c>
      <c r="B1950" s="63" t="s">
        <v>2460</v>
      </c>
    </row>
    <row r="1951" spans="1:2" x14ac:dyDescent="0.25">
      <c r="A1951" s="62">
        <v>23151601</v>
      </c>
      <c r="B1951" s="63" t="s">
        <v>13076</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8539</v>
      </c>
    </row>
    <row r="1956" spans="1:2" x14ac:dyDescent="0.25">
      <c r="A1956" s="62">
        <v>23151607</v>
      </c>
      <c r="B1956" s="63" t="s">
        <v>8469</v>
      </c>
    </row>
    <row r="1957" spans="1:2" x14ac:dyDescent="0.25">
      <c r="A1957" s="62">
        <v>23151608</v>
      </c>
      <c r="B1957" s="63" t="s">
        <v>15310</v>
      </c>
    </row>
    <row r="1958" spans="1:2" x14ac:dyDescent="0.25">
      <c r="A1958" s="62">
        <v>23151701</v>
      </c>
      <c r="B1958" s="63" t="s">
        <v>12306</v>
      </c>
    </row>
    <row r="1959" spans="1:2" x14ac:dyDescent="0.25">
      <c r="A1959" s="62">
        <v>23151702</v>
      </c>
      <c r="B1959" s="63" t="s">
        <v>14032</v>
      </c>
    </row>
    <row r="1960" spans="1:2" x14ac:dyDescent="0.25">
      <c r="A1960" s="62">
        <v>23151703</v>
      </c>
      <c r="B1960" s="63" t="s">
        <v>1080</v>
      </c>
    </row>
    <row r="1961" spans="1:2" x14ac:dyDescent="0.25">
      <c r="A1961" s="62">
        <v>23151704</v>
      </c>
      <c r="B1961" s="63" t="s">
        <v>2040</v>
      </c>
    </row>
    <row r="1962" spans="1:2" x14ac:dyDescent="0.25">
      <c r="A1962" s="62">
        <v>23151705</v>
      </c>
      <c r="B1962" s="63" t="s">
        <v>8409</v>
      </c>
    </row>
    <row r="1963" spans="1:2" x14ac:dyDescent="0.25">
      <c r="A1963" s="62">
        <v>23151801</v>
      </c>
      <c r="B1963" s="63" t="s">
        <v>7755</v>
      </c>
    </row>
    <row r="1964" spans="1:2" x14ac:dyDescent="0.25">
      <c r="A1964" s="62">
        <v>23151802</v>
      </c>
      <c r="B1964" s="63" t="s">
        <v>13774</v>
      </c>
    </row>
    <row r="1965" spans="1:2" x14ac:dyDescent="0.25">
      <c r="A1965" s="62">
        <v>23151803</v>
      </c>
      <c r="B1965" s="63" t="s">
        <v>15946</v>
      </c>
    </row>
    <row r="1966" spans="1:2" x14ac:dyDescent="0.25">
      <c r="A1966" s="62">
        <v>23151804</v>
      </c>
      <c r="B1966" s="63" t="s">
        <v>11952</v>
      </c>
    </row>
    <row r="1967" spans="1:2" x14ac:dyDescent="0.25">
      <c r="A1967" s="62">
        <v>23151805</v>
      </c>
      <c r="B1967" s="63" t="s">
        <v>10604</v>
      </c>
    </row>
    <row r="1968" spans="1:2" x14ac:dyDescent="0.25">
      <c r="A1968" s="62">
        <v>23151806</v>
      </c>
      <c r="B1968" s="63" t="s">
        <v>7691</v>
      </c>
    </row>
    <row r="1969" spans="1:2" x14ac:dyDescent="0.25">
      <c r="A1969" s="62">
        <v>23151807</v>
      </c>
      <c r="B1969" s="63" t="s">
        <v>9147</v>
      </c>
    </row>
    <row r="1970" spans="1:2" x14ac:dyDescent="0.25">
      <c r="A1970" s="62">
        <v>23151808</v>
      </c>
      <c r="B1970" s="63" t="s">
        <v>7429</v>
      </c>
    </row>
    <row r="1971" spans="1:2" x14ac:dyDescent="0.25">
      <c r="A1971" s="62">
        <v>23151809</v>
      </c>
      <c r="B1971" s="63" t="s">
        <v>4436</v>
      </c>
    </row>
    <row r="1972" spans="1:2" x14ac:dyDescent="0.25">
      <c r="A1972" s="62">
        <v>23151810</v>
      </c>
      <c r="B1972" s="63" t="s">
        <v>6039</v>
      </c>
    </row>
    <row r="1973" spans="1:2" x14ac:dyDescent="0.25">
      <c r="A1973" s="62">
        <v>23151811</v>
      </c>
      <c r="B1973" s="63" t="s">
        <v>10667</v>
      </c>
    </row>
    <row r="1974" spans="1:2" x14ac:dyDescent="0.25">
      <c r="A1974" s="62">
        <v>23151812</v>
      </c>
      <c r="B1974" s="63" t="s">
        <v>6752</v>
      </c>
    </row>
    <row r="1975" spans="1:2" x14ac:dyDescent="0.25">
      <c r="A1975" s="62">
        <v>23151813</v>
      </c>
      <c r="B1975" s="63" t="s">
        <v>12444</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3312</v>
      </c>
    </row>
    <row r="1980" spans="1:2" x14ac:dyDescent="0.25">
      <c r="A1980" s="62">
        <v>23151819</v>
      </c>
      <c r="B1980" s="63" t="s">
        <v>17220</v>
      </c>
    </row>
    <row r="1981" spans="1:2" x14ac:dyDescent="0.25">
      <c r="A1981" s="62">
        <v>23151820</v>
      </c>
      <c r="B1981" s="63" t="s">
        <v>15589</v>
      </c>
    </row>
    <row r="1982" spans="1:2" x14ac:dyDescent="0.25">
      <c r="A1982" s="62">
        <v>23151821</v>
      </c>
      <c r="B1982" s="63" t="s">
        <v>4521</v>
      </c>
    </row>
    <row r="1983" spans="1:2" x14ac:dyDescent="0.25">
      <c r="A1983" s="62">
        <v>23151822</v>
      </c>
      <c r="B1983" s="63" t="s">
        <v>11855</v>
      </c>
    </row>
    <row r="1984" spans="1:2" x14ac:dyDescent="0.25">
      <c r="A1984" s="62">
        <v>23151823</v>
      </c>
      <c r="B1984" s="63" t="s">
        <v>13140</v>
      </c>
    </row>
    <row r="1985" spans="1:2" x14ac:dyDescent="0.25">
      <c r="A1985" s="62">
        <v>23151901</v>
      </c>
      <c r="B1985" s="63" t="s">
        <v>11934</v>
      </c>
    </row>
    <row r="1986" spans="1:2" x14ac:dyDescent="0.25">
      <c r="A1986" s="62">
        <v>23151902</v>
      </c>
      <c r="B1986" s="63" t="s">
        <v>16432</v>
      </c>
    </row>
    <row r="1987" spans="1:2" x14ac:dyDescent="0.25">
      <c r="A1987" s="62">
        <v>23151903</v>
      </c>
      <c r="B1987" s="63" t="s">
        <v>9144</v>
      </c>
    </row>
    <row r="1988" spans="1:2" x14ac:dyDescent="0.25">
      <c r="A1988" s="62">
        <v>23151904</v>
      </c>
      <c r="B1988" s="63" t="s">
        <v>7113</v>
      </c>
    </row>
    <row r="1989" spans="1:2" x14ac:dyDescent="0.25">
      <c r="A1989" s="62">
        <v>23151905</v>
      </c>
      <c r="B1989" s="63" t="s">
        <v>11919</v>
      </c>
    </row>
    <row r="1990" spans="1:2" x14ac:dyDescent="0.25">
      <c r="A1990" s="62">
        <v>23151906</v>
      </c>
      <c r="B1990" s="63" t="s">
        <v>1760</v>
      </c>
    </row>
    <row r="1991" spans="1:2" x14ac:dyDescent="0.25">
      <c r="A1991" s="62">
        <v>23152001</v>
      </c>
      <c r="B1991" s="63" t="s">
        <v>5410</v>
      </c>
    </row>
    <row r="1992" spans="1:2" x14ac:dyDescent="0.25">
      <c r="A1992" s="62">
        <v>23152002</v>
      </c>
      <c r="B1992" s="63" t="s">
        <v>16860</v>
      </c>
    </row>
    <row r="1993" spans="1:2" x14ac:dyDescent="0.25">
      <c r="A1993" s="62">
        <v>23152101</v>
      </c>
      <c r="B1993" s="63" t="s">
        <v>11191</v>
      </c>
    </row>
    <row r="1994" spans="1:2" x14ac:dyDescent="0.25">
      <c r="A1994" s="62">
        <v>23152102</v>
      </c>
      <c r="B1994" s="63" t="s">
        <v>5685</v>
      </c>
    </row>
    <row r="1995" spans="1:2" x14ac:dyDescent="0.25">
      <c r="A1995" s="62">
        <v>23152103</v>
      </c>
      <c r="B1995" s="63" t="s">
        <v>1371</v>
      </c>
    </row>
    <row r="1996" spans="1:2" x14ac:dyDescent="0.25">
      <c r="A1996" s="62">
        <v>23152104</v>
      </c>
      <c r="B1996" s="63" t="s">
        <v>4985</v>
      </c>
    </row>
    <row r="1997" spans="1:2" x14ac:dyDescent="0.25">
      <c r="A1997" s="62">
        <v>23152201</v>
      </c>
      <c r="B1997" s="63" t="s">
        <v>9848</v>
      </c>
    </row>
    <row r="1998" spans="1:2" x14ac:dyDescent="0.25">
      <c r="A1998" s="62">
        <v>23152202</v>
      </c>
      <c r="B1998" s="63" t="s">
        <v>10134</v>
      </c>
    </row>
    <row r="1999" spans="1:2" x14ac:dyDescent="0.25">
      <c r="A1999" s="62">
        <v>23152203</v>
      </c>
      <c r="B1999" s="63" t="s">
        <v>6253</v>
      </c>
    </row>
    <row r="2000" spans="1:2" x14ac:dyDescent="0.25">
      <c r="A2000" s="62">
        <v>23152204</v>
      </c>
      <c r="B2000" s="63" t="s">
        <v>11023</v>
      </c>
    </row>
    <row r="2001" spans="1:2" x14ac:dyDescent="0.25">
      <c r="A2001" s="62">
        <v>23152205</v>
      </c>
      <c r="B2001" s="63" t="s">
        <v>1098</v>
      </c>
    </row>
    <row r="2002" spans="1:2" x14ac:dyDescent="0.25">
      <c r="A2002" s="62">
        <v>23152206</v>
      </c>
      <c r="B2002" s="63" t="s">
        <v>1156</v>
      </c>
    </row>
    <row r="2003" spans="1:2" x14ac:dyDescent="0.25">
      <c r="A2003" s="62">
        <v>23152901</v>
      </c>
      <c r="B2003" s="63" t="s">
        <v>6518</v>
      </c>
    </row>
    <row r="2004" spans="1:2" x14ac:dyDescent="0.25">
      <c r="A2004" s="62">
        <v>23152902</v>
      </c>
      <c r="B2004" s="63" t="s">
        <v>15296</v>
      </c>
    </row>
    <row r="2005" spans="1:2" x14ac:dyDescent="0.25">
      <c r="A2005" s="62">
        <v>23152903</v>
      </c>
      <c r="B2005" s="63" t="s">
        <v>18586</v>
      </c>
    </row>
    <row r="2006" spans="1:2" x14ac:dyDescent="0.25">
      <c r="A2006" s="62">
        <v>23152904</v>
      </c>
      <c r="B2006" s="63" t="s">
        <v>1316</v>
      </c>
    </row>
    <row r="2007" spans="1:2" x14ac:dyDescent="0.25">
      <c r="A2007" s="62">
        <v>23152905</v>
      </c>
      <c r="B2007" s="63" t="s">
        <v>16333</v>
      </c>
    </row>
    <row r="2008" spans="1:2" x14ac:dyDescent="0.25">
      <c r="A2008" s="62">
        <v>23152906</v>
      </c>
      <c r="B2008" s="63" t="s">
        <v>17496</v>
      </c>
    </row>
    <row r="2009" spans="1:2" x14ac:dyDescent="0.25">
      <c r="A2009" s="62">
        <v>23153001</v>
      </c>
      <c r="B2009" s="63" t="s">
        <v>7092</v>
      </c>
    </row>
    <row r="2010" spans="1:2" x14ac:dyDescent="0.25">
      <c r="A2010" s="62">
        <v>23153002</v>
      </c>
      <c r="B2010" s="63" t="s">
        <v>755</v>
      </c>
    </row>
    <row r="2011" spans="1:2" x14ac:dyDescent="0.25">
      <c r="A2011" s="62">
        <v>23153003</v>
      </c>
      <c r="B2011" s="63" t="s">
        <v>4574</v>
      </c>
    </row>
    <row r="2012" spans="1:2" x14ac:dyDescent="0.25">
      <c r="A2012" s="62">
        <v>23153004</v>
      </c>
      <c r="B2012" s="63" t="s">
        <v>7019</v>
      </c>
    </row>
    <row r="2013" spans="1:2" x14ac:dyDescent="0.25">
      <c r="A2013" s="62">
        <v>23153005</v>
      </c>
      <c r="B2013" s="63" t="s">
        <v>6427</v>
      </c>
    </row>
    <row r="2014" spans="1:2" x14ac:dyDescent="0.25">
      <c r="A2014" s="62">
        <v>23153006</v>
      </c>
      <c r="B2014" s="63" t="s">
        <v>2972</v>
      </c>
    </row>
    <row r="2015" spans="1:2" x14ac:dyDescent="0.25">
      <c r="A2015" s="62">
        <v>23153007</v>
      </c>
      <c r="B2015" s="63" t="s">
        <v>11977</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9081</v>
      </c>
    </row>
    <row r="2020" spans="1:2" x14ac:dyDescent="0.25">
      <c r="A2020" s="62">
        <v>23153012</v>
      </c>
      <c r="B2020" s="63" t="s">
        <v>10844</v>
      </c>
    </row>
    <row r="2021" spans="1:2" x14ac:dyDescent="0.25">
      <c r="A2021" s="62">
        <v>23153013</v>
      </c>
      <c r="B2021" s="63" t="s">
        <v>5765</v>
      </c>
    </row>
    <row r="2022" spans="1:2" x14ac:dyDescent="0.25">
      <c r="A2022" s="62">
        <v>23153014</v>
      </c>
      <c r="B2022" s="63" t="s">
        <v>3454</v>
      </c>
    </row>
    <row r="2023" spans="1:2" x14ac:dyDescent="0.25">
      <c r="A2023" s="62">
        <v>23153015</v>
      </c>
      <c r="B2023" s="63" t="s">
        <v>6347</v>
      </c>
    </row>
    <row r="2024" spans="1:2" x14ac:dyDescent="0.25">
      <c r="A2024" s="62">
        <v>23153016</v>
      </c>
      <c r="B2024" s="63" t="s">
        <v>8101</v>
      </c>
    </row>
    <row r="2025" spans="1:2" x14ac:dyDescent="0.25">
      <c r="A2025" s="62">
        <v>23153017</v>
      </c>
      <c r="B2025" s="63" t="s">
        <v>10852</v>
      </c>
    </row>
    <row r="2026" spans="1:2" x14ac:dyDescent="0.25">
      <c r="A2026" s="62">
        <v>23153018</v>
      </c>
      <c r="B2026" s="63" t="s">
        <v>7602</v>
      </c>
    </row>
    <row r="2027" spans="1:2" x14ac:dyDescent="0.25">
      <c r="A2027" s="62">
        <v>23153019</v>
      </c>
      <c r="B2027" s="63" t="s">
        <v>760</v>
      </c>
    </row>
    <row r="2028" spans="1:2" x14ac:dyDescent="0.25">
      <c r="A2028" s="62">
        <v>23153020</v>
      </c>
      <c r="B2028" s="63" t="s">
        <v>649</v>
      </c>
    </row>
    <row r="2029" spans="1:2" x14ac:dyDescent="0.25">
      <c r="A2029" s="62">
        <v>23153021</v>
      </c>
      <c r="B2029" s="63" t="s">
        <v>14313</v>
      </c>
    </row>
    <row r="2030" spans="1:2" x14ac:dyDescent="0.25">
      <c r="A2030" s="62">
        <v>23153022</v>
      </c>
      <c r="B2030" s="63" t="s">
        <v>17102</v>
      </c>
    </row>
    <row r="2031" spans="1:2" x14ac:dyDescent="0.25">
      <c r="A2031" s="62">
        <v>23153023</v>
      </c>
      <c r="B2031" s="63" t="s">
        <v>4828</v>
      </c>
    </row>
    <row r="2032" spans="1:2" x14ac:dyDescent="0.25">
      <c r="A2032" s="62">
        <v>23153024</v>
      </c>
      <c r="B2032" s="63" t="s">
        <v>15121</v>
      </c>
    </row>
    <row r="2033" spans="1:2" x14ac:dyDescent="0.25">
      <c r="A2033" s="62">
        <v>23153025</v>
      </c>
      <c r="B2033" s="63" t="s">
        <v>15113</v>
      </c>
    </row>
    <row r="2034" spans="1:2" x14ac:dyDescent="0.25">
      <c r="A2034" s="62">
        <v>23153026</v>
      </c>
      <c r="B2034" s="63" t="s">
        <v>10632</v>
      </c>
    </row>
    <row r="2035" spans="1:2" x14ac:dyDescent="0.25">
      <c r="A2035" s="62">
        <v>23153027</v>
      </c>
      <c r="B2035" s="63" t="s">
        <v>5690</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6440</v>
      </c>
    </row>
    <row r="2042" spans="1:2" x14ac:dyDescent="0.25">
      <c r="A2042" s="62">
        <v>23153034</v>
      </c>
      <c r="B2042" s="63" t="s">
        <v>17295</v>
      </c>
    </row>
    <row r="2043" spans="1:2" x14ac:dyDescent="0.25">
      <c r="A2043" s="62">
        <v>23153035</v>
      </c>
      <c r="B2043" s="63" t="s">
        <v>4321</v>
      </c>
    </row>
    <row r="2044" spans="1:2" x14ac:dyDescent="0.25">
      <c r="A2044" s="62">
        <v>23153036</v>
      </c>
      <c r="B2044" s="63" t="s">
        <v>13916</v>
      </c>
    </row>
    <row r="2045" spans="1:2" x14ac:dyDescent="0.25">
      <c r="A2045" s="62">
        <v>23153037</v>
      </c>
      <c r="B2045" s="63" t="s">
        <v>3030</v>
      </c>
    </row>
    <row r="2046" spans="1:2" x14ac:dyDescent="0.25">
      <c r="A2046" s="62">
        <v>23153101</v>
      </c>
      <c r="B2046" s="63" t="s">
        <v>9785</v>
      </c>
    </row>
    <row r="2047" spans="1:2" x14ac:dyDescent="0.25">
      <c r="A2047" s="62">
        <v>23153102</v>
      </c>
      <c r="B2047" s="63" t="s">
        <v>1023</v>
      </c>
    </row>
    <row r="2048" spans="1:2" x14ac:dyDescent="0.25">
      <c r="A2048" s="62">
        <v>23153103</v>
      </c>
      <c r="B2048" s="63" t="s">
        <v>18503</v>
      </c>
    </row>
    <row r="2049" spans="1:2" x14ac:dyDescent="0.25">
      <c r="A2049" s="62">
        <v>23153129</v>
      </c>
      <c r="B2049" s="63" t="s">
        <v>13422</v>
      </c>
    </row>
    <row r="2050" spans="1:2" x14ac:dyDescent="0.25">
      <c r="A2050" s="62">
        <v>23153130</v>
      </c>
      <c r="B2050" s="63" t="s">
        <v>10534</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16492</v>
      </c>
    </row>
    <row r="2056" spans="1:2" x14ac:dyDescent="0.25">
      <c r="A2056" s="62">
        <v>23153136</v>
      </c>
      <c r="B2056" s="63" t="s">
        <v>7401</v>
      </c>
    </row>
    <row r="2057" spans="1:2" x14ac:dyDescent="0.25">
      <c r="A2057" s="62">
        <v>23153137</v>
      </c>
      <c r="B2057" s="63" t="s">
        <v>4661</v>
      </c>
    </row>
    <row r="2058" spans="1:2" x14ac:dyDescent="0.25">
      <c r="A2058" s="62">
        <v>23153138</v>
      </c>
      <c r="B2058" s="63" t="s">
        <v>309</v>
      </c>
    </row>
    <row r="2059" spans="1:2" x14ac:dyDescent="0.25">
      <c r="A2059" s="62">
        <v>23153139</v>
      </c>
      <c r="B2059" s="63" t="s">
        <v>14844</v>
      </c>
    </row>
    <row r="2060" spans="1:2" x14ac:dyDescent="0.25">
      <c r="A2060" s="62">
        <v>23153140</v>
      </c>
      <c r="B2060" s="63" t="s">
        <v>10906</v>
      </c>
    </row>
    <row r="2061" spans="1:2" x14ac:dyDescent="0.25">
      <c r="A2061" s="62">
        <v>23153201</v>
      </c>
      <c r="B2061" s="63" t="s">
        <v>10342</v>
      </c>
    </row>
    <row r="2062" spans="1:2" x14ac:dyDescent="0.25">
      <c r="A2062" s="62">
        <v>23153202</v>
      </c>
      <c r="B2062" s="63" t="s">
        <v>11817</v>
      </c>
    </row>
    <row r="2063" spans="1:2" x14ac:dyDescent="0.25">
      <c r="A2063" s="62">
        <v>23153203</v>
      </c>
      <c r="B2063" s="63" t="s">
        <v>18509</v>
      </c>
    </row>
    <row r="2064" spans="1:2" x14ac:dyDescent="0.25">
      <c r="A2064" s="62">
        <v>23153204</v>
      </c>
      <c r="B2064" s="63" t="s">
        <v>9531</v>
      </c>
    </row>
    <row r="2065" spans="1:2" x14ac:dyDescent="0.25">
      <c r="A2065" s="62">
        <v>23153301</v>
      </c>
      <c r="B2065" s="63" t="s">
        <v>17764</v>
      </c>
    </row>
    <row r="2066" spans="1:2" x14ac:dyDescent="0.25">
      <c r="A2066" s="62">
        <v>23153302</v>
      </c>
      <c r="B2066" s="63" t="s">
        <v>4699</v>
      </c>
    </row>
    <row r="2067" spans="1:2" x14ac:dyDescent="0.25">
      <c r="A2067" s="62">
        <v>23153303</v>
      </c>
      <c r="B2067" s="63" t="s">
        <v>7737</v>
      </c>
    </row>
    <row r="2068" spans="1:2" x14ac:dyDescent="0.25">
      <c r="A2068" s="62">
        <v>23153305</v>
      </c>
      <c r="B2068" s="63" t="s">
        <v>3828</v>
      </c>
    </row>
    <row r="2069" spans="1:2" x14ac:dyDescent="0.25">
      <c r="A2069" s="62">
        <v>23153306</v>
      </c>
      <c r="B2069" s="63" t="s">
        <v>7492</v>
      </c>
    </row>
    <row r="2070" spans="1:2" x14ac:dyDescent="0.25">
      <c r="A2070" s="62">
        <v>23153307</v>
      </c>
      <c r="B2070" s="63" t="s">
        <v>14787</v>
      </c>
    </row>
    <row r="2071" spans="1:2" x14ac:dyDescent="0.25">
      <c r="A2071" s="62">
        <v>23153308</v>
      </c>
      <c r="B2071" s="63" t="s">
        <v>13699</v>
      </c>
    </row>
    <row r="2072" spans="1:2" x14ac:dyDescent="0.25">
      <c r="A2072" s="62">
        <v>23153309</v>
      </c>
      <c r="B2072" s="63" t="s">
        <v>278</v>
      </c>
    </row>
    <row r="2073" spans="1:2" x14ac:dyDescent="0.25">
      <c r="A2073" s="62">
        <v>23153310</v>
      </c>
      <c r="B2073" s="63" t="s">
        <v>13350</v>
      </c>
    </row>
    <row r="2074" spans="1:2" x14ac:dyDescent="0.25">
      <c r="A2074" s="62">
        <v>23153311</v>
      </c>
      <c r="B2074" s="63" t="s">
        <v>7696</v>
      </c>
    </row>
    <row r="2075" spans="1:2" x14ac:dyDescent="0.25">
      <c r="A2075" s="62">
        <v>23153312</v>
      </c>
      <c r="B2075" s="63" t="s">
        <v>17289</v>
      </c>
    </row>
    <row r="2076" spans="1:2" x14ac:dyDescent="0.25">
      <c r="A2076" s="62">
        <v>23153313</v>
      </c>
      <c r="B2076" s="63" t="s">
        <v>6855</v>
      </c>
    </row>
    <row r="2077" spans="1:2" x14ac:dyDescent="0.25">
      <c r="A2077" s="62">
        <v>23153401</v>
      </c>
      <c r="B2077" s="63" t="s">
        <v>15729</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2598</v>
      </c>
    </row>
    <row r="2082" spans="1:2" x14ac:dyDescent="0.25">
      <c r="A2082" s="62">
        <v>23153406</v>
      </c>
      <c r="B2082" s="63" t="s">
        <v>18124</v>
      </c>
    </row>
    <row r="2083" spans="1:2" x14ac:dyDescent="0.25">
      <c r="A2083" s="62">
        <v>23153407</v>
      </c>
      <c r="B2083" s="63" t="s">
        <v>6769</v>
      </c>
    </row>
    <row r="2084" spans="1:2" x14ac:dyDescent="0.25">
      <c r="A2084" s="62">
        <v>23153408</v>
      </c>
      <c r="B2084" s="63" t="s">
        <v>18224</v>
      </c>
    </row>
    <row r="2085" spans="1:2" x14ac:dyDescent="0.25">
      <c r="A2085" s="62">
        <v>23153409</v>
      </c>
      <c r="B2085" s="63" t="s">
        <v>6521</v>
      </c>
    </row>
    <row r="2086" spans="1:2" x14ac:dyDescent="0.25">
      <c r="A2086" s="62">
        <v>23153410</v>
      </c>
      <c r="B2086" s="63" t="s">
        <v>16114</v>
      </c>
    </row>
    <row r="2087" spans="1:2" x14ac:dyDescent="0.25">
      <c r="A2087" s="62">
        <v>23153411</v>
      </c>
      <c r="B2087" s="63" t="s">
        <v>10650</v>
      </c>
    </row>
    <row r="2088" spans="1:2" x14ac:dyDescent="0.25">
      <c r="A2088" s="62">
        <v>23153412</v>
      </c>
      <c r="B2088" s="63" t="s">
        <v>5296</v>
      </c>
    </row>
    <row r="2089" spans="1:2" x14ac:dyDescent="0.25">
      <c r="A2089" s="62">
        <v>23153413</v>
      </c>
      <c r="B2089" s="63" t="s">
        <v>3893</v>
      </c>
    </row>
    <row r="2090" spans="1:2" x14ac:dyDescent="0.25">
      <c r="A2090" s="62">
        <v>23153414</v>
      </c>
      <c r="B2090" s="63" t="s">
        <v>7095</v>
      </c>
    </row>
    <row r="2091" spans="1:2" x14ac:dyDescent="0.25">
      <c r="A2091" s="62">
        <v>23153415</v>
      </c>
      <c r="B2091" s="63" t="s">
        <v>17716</v>
      </c>
    </row>
    <row r="2092" spans="1:2" x14ac:dyDescent="0.25">
      <c r="A2092" s="62">
        <v>23153416</v>
      </c>
      <c r="B2092" s="63" t="s">
        <v>5883</v>
      </c>
    </row>
    <row r="2093" spans="1:2" x14ac:dyDescent="0.25">
      <c r="A2093" s="62">
        <v>23153417</v>
      </c>
      <c r="B2093" s="63" t="s">
        <v>5295</v>
      </c>
    </row>
    <row r="2094" spans="1:2" x14ac:dyDescent="0.25">
      <c r="A2094" s="62">
        <v>23153501</v>
      </c>
      <c r="B2094" s="63" t="s">
        <v>2328</v>
      </c>
    </row>
    <row r="2095" spans="1:2" x14ac:dyDescent="0.25">
      <c r="A2095" s="62">
        <v>23153502</v>
      </c>
      <c r="B2095" s="63" t="s">
        <v>12101</v>
      </c>
    </row>
    <row r="2096" spans="1:2" x14ac:dyDescent="0.25">
      <c r="A2096" s="62">
        <v>23153503</v>
      </c>
      <c r="B2096" s="63" t="s">
        <v>3169</v>
      </c>
    </row>
    <row r="2097" spans="1:2" x14ac:dyDescent="0.25">
      <c r="A2097" s="62">
        <v>23153504</v>
      </c>
      <c r="B2097" s="63" t="s">
        <v>18676</v>
      </c>
    </row>
    <row r="2098" spans="1:2" x14ac:dyDescent="0.25">
      <c r="A2098" s="62">
        <v>23153505</v>
      </c>
      <c r="B2098" s="63" t="s">
        <v>12823</v>
      </c>
    </row>
    <row r="2099" spans="1:2" x14ac:dyDescent="0.25">
      <c r="A2099" s="62">
        <v>23153506</v>
      </c>
      <c r="B2099" s="63" t="s">
        <v>882</v>
      </c>
    </row>
    <row r="2100" spans="1:2" x14ac:dyDescent="0.25">
      <c r="A2100" s="62">
        <v>23153507</v>
      </c>
      <c r="B2100" s="63" t="s">
        <v>14606</v>
      </c>
    </row>
    <row r="2101" spans="1:2" x14ac:dyDescent="0.25">
      <c r="A2101" s="62">
        <v>23153508</v>
      </c>
      <c r="B2101" s="63" t="s">
        <v>11326</v>
      </c>
    </row>
    <row r="2102" spans="1:2" x14ac:dyDescent="0.25">
      <c r="A2102" s="62">
        <v>23161501</v>
      </c>
      <c r="B2102" s="63" t="s">
        <v>15140</v>
      </c>
    </row>
    <row r="2103" spans="1:2" x14ac:dyDescent="0.25">
      <c r="A2103" s="62">
        <v>23161502</v>
      </c>
      <c r="B2103" s="63" t="s">
        <v>8097</v>
      </c>
    </row>
    <row r="2104" spans="1:2" x14ac:dyDescent="0.25">
      <c r="A2104" s="62">
        <v>23161503</v>
      </c>
      <c r="B2104" s="63" t="s">
        <v>5808</v>
      </c>
    </row>
    <row r="2105" spans="1:2" x14ac:dyDescent="0.25">
      <c r="A2105" s="62">
        <v>23161504</v>
      </c>
      <c r="B2105" s="63" t="s">
        <v>3112</v>
      </c>
    </row>
    <row r="2106" spans="1:2" x14ac:dyDescent="0.25">
      <c r="A2106" s="62">
        <v>23161506</v>
      </c>
      <c r="B2106" s="63" t="s">
        <v>10689</v>
      </c>
    </row>
    <row r="2107" spans="1:2" x14ac:dyDescent="0.25">
      <c r="A2107" s="62">
        <v>23161507</v>
      </c>
      <c r="B2107" s="63" t="s">
        <v>14953</v>
      </c>
    </row>
    <row r="2108" spans="1:2" x14ac:dyDescent="0.25">
      <c r="A2108" s="62">
        <v>23161508</v>
      </c>
      <c r="B2108" s="63" t="s">
        <v>17654</v>
      </c>
    </row>
    <row r="2109" spans="1:2" x14ac:dyDescent="0.25">
      <c r="A2109" s="62">
        <v>23161509</v>
      </c>
      <c r="B2109" s="63" t="s">
        <v>1458</v>
      </c>
    </row>
    <row r="2110" spans="1:2" x14ac:dyDescent="0.25">
      <c r="A2110" s="62">
        <v>23161510</v>
      </c>
      <c r="B2110" s="63" t="s">
        <v>11973</v>
      </c>
    </row>
    <row r="2111" spans="1:2" x14ac:dyDescent="0.25">
      <c r="A2111" s="62">
        <v>23161511</v>
      </c>
      <c r="B2111" s="63" t="s">
        <v>2536</v>
      </c>
    </row>
    <row r="2112" spans="1:2" x14ac:dyDescent="0.25">
      <c r="A2112" s="62">
        <v>23161512</v>
      </c>
      <c r="B2112" s="63" t="s">
        <v>12577</v>
      </c>
    </row>
    <row r="2113" spans="1:2" x14ac:dyDescent="0.25">
      <c r="A2113" s="62">
        <v>23161513</v>
      </c>
      <c r="B2113" s="63" t="s">
        <v>11641</v>
      </c>
    </row>
    <row r="2114" spans="1:2" x14ac:dyDescent="0.25">
      <c r="A2114" s="62">
        <v>23161514</v>
      </c>
      <c r="B2114" s="63" t="s">
        <v>18697</v>
      </c>
    </row>
    <row r="2115" spans="1:2" x14ac:dyDescent="0.25">
      <c r="A2115" s="62">
        <v>23161515</v>
      </c>
      <c r="B2115" s="63" t="s">
        <v>8579</v>
      </c>
    </row>
    <row r="2116" spans="1:2" x14ac:dyDescent="0.25">
      <c r="A2116" s="62">
        <v>23161601</v>
      </c>
      <c r="B2116" s="63" t="s">
        <v>15140</v>
      </c>
    </row>
    <row r="2117" spans="1:2" x14ac:dyDescent="0.25">
      <c r="A2117" s="62">
        <v>23161602</v>
      </c>
      <c r="B2117" s="63" t="s">
        <v>17818</v>
      </c>
    </row>
    <row r="2118" spans="1:2" x14ac:dyDescent="0.25">
      <c r="A2118" s="62">
        <v>23161603</v>
      </c>
      <c r="B2118" s="63" t="s">
        <v>4115</v>
      </c>
    </row>
    <row r="2119" spans="1:2" x14ac:dyDescent="0.25">
      <c r="A2119" s="62">
        <v>23161605</v>
      </c>
      <c r="B2119" s="63" t="s">
        <v>8298</v>
      </c>
    </row>
    <row r="2120" spans="1:2" x14ac:dyDescent="0.25">
      <c r="A2120" s="62">
        <v>23161606</v>
      </c>
      <c r="B2120" s="63" t="s">
        <v>11273</v>
      </c>
    </row>
    <row r="2121" spans="1:2" x14ac:dyDescent="0.25">
      <c r="A2121" s="62">
        <v>23161607</v>
      </c>
      <c r="B2121" s="63" t="s">
        <v>6038</v>
      </c>
    </row>
    <row r="2122" spans="1:2" x14ac:dyDescent="0.25">
      <c r="A2122" s="62">
        <v>23161608</v>
      </c>
      <c r="B2122" s="63" t="s">
        <v>10147</v>
      </c>
    </row>
    <row r="2123" spans="1:2" x14ac:dyDescent="0.25">
      <c r="A2123" s="62">
        <v>23171501</v>
      </c>
      <c r="B2123" s="63" t="s">
        <v>13402</v>
      </c>
    </row>
    <row r="2124" spans="1:2" x14ac:dyDescent="0.25">
      <c r="A2124" s="62">
        <v>23171502</v>
      </c>
      <c r="B2124" s="63" t="s">
        <v>1920</v>
      </c>
    </row>
    <row r="2125" spans="1:2" x14ac:dyDescent="0.25">
      <c r="A2125" s="62">
        <v>23171504</v>
      </c>
      <c r="B2125" s="63" t="s">
        <v>4752</v>
      </c>
    </row>
    <row r="2126" spans="1:2" x14ac:dyDescent="0.25">
      <c r="A2126" s="62">
        <v>23171505</v>
      </c>
      <c r="B2126" s="63" t="s">
        <v>15080</v>
      </c>
    </row>
    <row r="2127" spans="1:2" x14ac:dyDescent="0.25">
      <c r="A2127" s="62">
        <v>23171506</v>
      </c>
      <c r="B2127" s="63" t="s">
        <v>2367</v>
      </c>
    </row>
    <row r="2128" spans="1:2" x14ac:dyDescent="0.25">
      <c r="A2128" s="62">
        <v>23171507</v>
      </c>
      <c r="B2128" s="63" t="s">
        <v>17721</v>
      </c>
    </row>
    <row r="2129" spans="1:2" x14ac:dyDescent="0.25">
      <c r="A2129" s="62">
        <v>23171508</v>
      </c>
      <c r="B2129" s="63" t="s">
        <v>7801</v>
      </c>
    </row>
    <row r="2130" spans="1:2" x14ac:dyDescent="0.25">
      <c r="A2130" s="62">
        <v>23171509</v>
      </c>
      <c r="B2130" s="63" t="s">
        <v>8604</v>
      </c>
    </row>
    <row r="2131" spans="1:2" x14ac:dyDescent="0.25">
      <c r="A2131" s="62">
        <v>23171510</v>
      </c>
      <c r="B2131" s="63" t="s">
        <v>522</v>
      </c>
    </row>
    <row r="2132" spans="1:2" x14ac:dyDescent="0.25">
      <c r="A2132" s="62">
        <v>23171511</v>
      </c>
      <c r="B2132" s="63" t="s">
        <v>9477</v>
      </c>
    </row>
    <row r="2133" spans="1:2" x14ac:dyDescent="0.25">
      <c r="A2133" s="62">
        <v>23171512</v>
      </c>
      <c r="B2133" s="63" t="s">
        <v>10571</v>
      </c>
    </row>
    <row r="2134" spans="1:2" x14ac:dyDescent="0.25">
      <c r="A2134" s="62">
        <v>23171513</v>
      </c>
      <c r="B2134" s="63" t="s">
        <v>5941</v>
      </c>
    </row>
    <row r="2135" spans="1:2" x14ac:dyDescent="0.25">
      <c r="A2135" s="62">
        <v>23171514</v>
      </c>
      <c r="B2135" s="63" t="s">
        <v>8448</v>
      </c>
    </row>
    <row r="2136" spans="1:2" x14ac:dyDescent="0.25">
      <c r="A2136" s="62">
        <v>23171515</v>
      </c>
      <c r="B2136" s="63" t="s">
        <v>373</v>
      </c>
    </row>
    <row r="2137" spans="1:2" x14ac:dyDescent="0.25">
      <c r="A2137" s="62">
        <v>23171517</v>
      </c>
      <c r="B2137" s="63" t="s">
        <v>4752</v>
      </c>
    </row>
    <row r="2138" spans="1:2" x14ac:dyDescent="0.25">
      <c r="A2138" s="62">
        <v>23171518</v>
      </c>
      <c r="B2138" s="63" t="s">
        <v>6827</v>
      </c>
    </row>
    <row r="2139" spans="1:2" x14ac:dyDescent="0.25">
      <c r="A2139" s="62">
        <v>23171519</v>
      </c>
      <c r="B2139" s="63" t="s">
        <v>15873</v>
      </c>
    </row>
    <row r="2140" spans="1:2" x14ac:dyDescent="0.25">
      <c r="A2140" s="62">
        <v>23171520</v>
      </c>
      <c r="B2140" s="63" t="s">
        <v>7458</v>
      </c>
    </row>
    <row r="2141" spans="1:2" x14ac:dyDescent="0.25">
      <c r="A2141" s="62">
        <v>23171521</v>
      </c>
      <c r="B2141" s="63" t="s">
        <v>13409</v>
      </c>
    </row>
    <row r="2142" spans="1:2" x14ac:dyDescent="0.25">
      <c r="A2142" s="62">
        <v>23171522</v>
      </c>
      <c r="B2142" s="63" t="s">
        <v>15975</v>
      </c>
    </row>
    <row r="2143" spans="1:2" x14ac:dyDescent="0.25">
      <c r="A2143" s="62">
        <v>23171523</v>
      </c>
      <c r="B2143" s="63" t="s">
        <v>7388</v>
      </c>
    </row>
    <row r="2144" spans="1:2" x14ac:dyDescent="0.25">
      <c r="A2144" s="62">
        <v>23171524</v>
      </c>
      <c r="B2144" s="63" t="s">
        <v>10221</v>
      </c>
    </row>
    <row r="2145" spans="1:2" x14ac:dyDescent="0.25">
      <c r="A2145" s="62">
        <v>23171525</v>
      </c>
      <c r="B2145" s="63" t="s">
        <v>17802</v>
      </c>
    </row>
    <row r="2146" spans="1:2" x14ac:dyDescent="0.25">
      <c r="A2146" s="62">
        <v>23171526</v>
      </c>
      <c r="B2146" s="63" t="s">
        <v>6305</v>
      </c>
    </row>
    <row r="2147" spans="1:2" x14ac:dyDescent="0.25">
      <c r="A2147" s="62">
        <v>23171527</v>
      </c>
      <c r="B2147" s="63" t="s">
        <v>5483</v>
      </c>
    </row>
    <row r="2148" spans="1:2" x14ac:dyDescent="0.25">
      <c r="A2148" s="62">
        <v>23171528</v>
      </c>
      <c r="B2148" s="63" t="s">
        <v>16745</v>
      </c>
    </row>
    <row r="2149" spans="1:2" x14ac:dyDescent="0.25">
      <c r="A2149" s="62">
        <v>23171529</v>
      </c>
      <c r="B2149" s="63" t="s">
        <v>5809</v>
      </c>
    </row>
    <row r="2150" spans="1:2" x14ac:dyDescent="0.25">
      <c r="A2150" s="62">
        <v>23171530</v>
      </c>
      <c r="B2150" s="63" t="s">
        <v>17606</v>
      </c>
    </row>
    <row r="2151" spans="1:2" x14ac:dyDescent="0.25">
      <c r="A2151" s="62">
        <v>23171531</v>
      </c>
      <c r="B2151" s="63" t="s">
        <v>10316</v>
      </c>
    </row>
    <row r="2152" spans="1:2" x14ac:dyDescent="0.25">
      <c r="A2152" s="62">
        <v>23171532</v>
      </c>
      <c r="B2152" s="63" t="s">
        <v>6739</v>
      </c>
    </row>
    <row r="2153" spans="1:2" x14ac:dyDescent="0.25">
      <c r="A2153" s="62">
        <v>23171533</v>
      </c>
      <c r="B2153" s="63" t="s">
        <v>13599</v>
      </c>
    </row>
    <row r="2154" spans="1:2" x14ac:dyDescent="0.25">
      <c r="A2154" s="62">
        <v>23171534</v>
      </c>
      <c r="B2154" s="63" t="s">
        <v>1683</v>
      </c>
    </row>
    <row r="2155" spans="1:2" x14ac:dyDescent="0.25">
      <c r="A2155" s="62">
        <v>23171535</v>
      </c>
      <c r="B2155" s="63" t="s">
        <v>4820</v>
      </c>
    </row>
    <row r="2156" spans="1:2" x14ac:dyDescent="0.25">
      <c r="A2156" s="62">
        <v>23171536</v>
      </c>
      <c r="B2156" s="63" t="s">
        <v>15784</v>
      </c>
    </row>
    <row r="2157" spans="1:2" x14ac:dyDescent="0.25">
      <c r="A2157" s="62">
        <v>23171537</v>
      </c>
      <c r="B2157" s="63" t="s">
        <v>17356</v>
      </c>
    </row>
    <row r="2158" spans="1:2" x14ac:dyDescent="0.25">
      <c r="A2158" s="62">
        <v>23171538</v>
      </c>
      <c r="B2158" s="63" t="s">
        <v>15143</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16029</v>
      </c>
    </row>
    <row r="2163" spans="1:2" x14ac:dyDescent="0.25">
      <c r="A2163" s="62">
        <v>23171603</v>
      </c>
      <c r="B2163" s="63" t="s">
        <v>12166</v>
      </c>
    </row>
    <row r="2164" spans="1:2" x14ac:dyDescent="0.25">
      <c r="A2164" s="62">
        <v>23171604</v>
      </c>
      <c r="B2164" s="63" t="s">
        <v>15000</v>
      </c>
    </row>
    <row r="2165" spans="1:2" x14ac:dyDescent="0.25">
      <c r="A2165" s="62">
        <v>23171605</v>
      </c>
      <c r="B2165" s="63" t="s">
        <v>16831</v>
      </c>
    </row>
    <row r="2166" spans="1:2" x14ac:dyDescent="0.25">
      <c r="A2166" s="62">
        <v>23171606</v>
      </c>
      <c r="B2166" s="63" t="s">
        <v>14472</v>
      </c>
    </row>
    <row r="2167" spans="1:2" x14ac:dyDescent="0.25">
      <c r="A2167" s="62">
        <v>23171607</v>
      </c>
      <c r="B2167" s="63" t="s">
        <v>11435</v>
      </c>
    </row>
    <row r="2168" spans="1:2" x14ac:dyDescent="0.25">
      <c r="A2168" s="62">
        <v>23171608</v>
      </c>
      <c r="B2168" s="63" t="s">
        <v>5039</v>
      </c>
    </row>
    <row r="2169" spans="1:2" x14ac:dyDescent="0.25">
      <c r="A2169" s="62">
        <v>23171609</v>
      </c>
      <c r="B2169" s="63" t="s">
        <v>5425</v>
      </c>
    </row>
    <row r="2170" spans="1:2" x14ac:dyDescent="0.25">
      <c r="A2170" s="62">
        <v>23171610</v>
      </c>
      <c r="B2170" s="63" t="s">
        <v>16683</v>
      </c>
    </row>
    <row r="2171" spans="1:2" x14ac:dyDescent="0.25">
      <c r="A2171" s="62">
        <v>23171611</v>
      </c>
      <c r="B2171" s="63" t="s">
        <v>11140</v>
      </c>
    </row>
    <row r="2172" spans="1:2" x14ac:dyDescent="0.25">
      <c r="A2172" s="62">
        <v>23171612</v>
      </c>
      <c r="B2172" s="63" t="s">
        <v>6826</v>
      </c>
    </row>
    <row r="2173" spans="1:2" x14ac:dyDescent="0.25">
      <c r="A2173" s="62">
        <v>23171613</v>
      </c>
      <c r="B2173" s="63" t="s">
        <v>6275</v>
      </c>
    </row>
    <row r="2174" spans="1:2" x14ac:dyDescent="0.25">
      <c r="A2174" s="62">
        <v>23171614</v>
      </c>
      <c r="B2174" s="63" t="s">
        <v>14694</v>
      </c>
    </row>
    <row r="2175" spans="1:2" x14ac:dyDescent="0.25">
      <c r="A2175" s="62">
        <v>23171615</v>
      </c>
      <c r="B2175" s="63" t="s">
        <v>11344</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9186</v>
      </c>
    </row>
    <row r="2180" spans="1:2" x14ac:dyDescent="0.25">
      <c r="A2180" s="62">
        <v>23171620</v>
      </c>
      <c r="B2180" s="63" t="s">
        <v>17115</v>
      </c>
    </row>
    <row r="2181" spans="1:2" x14ac:dyDescent="0.25">
      <c r="A2181" s="62">
        <v>23171621</v>
      </c>
      <c r="B2181" s="63" t="s">
        <v>10614</v>
      </c>
    </row>
    <row r="2182" spans="1:2" x14ac:dyDescent="0.25">
      <c r="A2182" s="62">
        <v>23171622</v>
      </c>
      <c r="B2182" s="63" t="s">
        <v>16884</v>
      </c>
    </row>
    <row r="2183" spans="1:2" x14ac:dyDescent="0.25">
      <c r="A2183" s="62">
        <v>23171623</v>
      </c>
      <c r="B2183" s="63" t="s">
        <v>16375</v>
      </c>
    </row>
    <row r="2184" spans="1:2" x14ac:dyDescent="0.25">
      <c r="A2184" s="62">
        <v>23171701</v>
      </c>
      <c r="B2184" s="63" t="s">
        <v>3022</v>
      </c>
    </row>
    <row r="2185" spans="1:2" x14ac:dyDescent="0.25">
      <c r="A2185" s="62">
        <v>23171702</v>
      </c>
      <c r="B2185" s="63" t="s">
        <v>1496</v>
      </c>
    </row>
    <row r="2186" spans="1:2" x14ac:dyDescent="0.25">
      <c r="A2186" s="62">
        <v>23171703</v>
      </c>
      <c r="B2186" s="63" t="s">
        <v>2652</v>
      </c>
    </row>
    <row r="2187" spans="1:2" x14ac:dyDescent="0.25">
      <c r="A2187" s="62">
        <v>23171704</v>
      </c>
      <c r="B2187" s="63" t="s">
        <v>14708</v>
      </c>
    </row>
    <row r="2188" spans="1:2" x14ac:dyDescent="0.25">
      <c r="A2188" s="62">
        <v>23171705</v>
      </c>
      <c r="B2188" s="63" t="s">
        <v>5543</v>
      </c>
    </row>
    <row r="2189" spans="1:2" x14ac:dyDescent="0.25">
      <c r="A2189" s="62">
        <v>23171706</v>
      </c>
      <c r="B2189" s="63" t="s">
        <v>15187</v>
      </c>
    </row>
    <row r="2190" spans="1:2" x14ac:dyDescent="0.25">
      <c r="A2190" s="62">
        <v>23171707</v>
      </c>
      <c r="B2190" s="63" t="s">
        <v>9213</v>
      </c>
    </row>
    <row r="2191" spans="1:2" x14ac:dyDescent="0.25">
      <c r="A2191" s="62">
        <v>23171708</v>
      </c>
      <c r="B2191" s="63" t="s">
        <v>14782</v>
      </c>
    </row>
    <row r="2192" spans="1:2" x14ac:dyDescent="0.25">
      <c r="A2192" s="62">
        <v>23171801</v>
      </c>
      <c r="B2192" s="63" t="s">
        <v>5111</v>
      </c>
    </row>
    <row r="2193" spans="1:2" x14ac:dyDescent="0.25">
      <c r="A2193" s="62">
        <v>23171802</v>
      </c>
      <c r="B2193" s="63" t="s">
        <v>5555</v>
      </c>
    </row>
    <row r="2194" spans="1:2" x14ac:dyDescent="0.25">
      <c r="A2194" s="62">
        <v>23171803</v>
      </c>
      <c r="B2194" s="63" t="s">
        <v>9949</v>
      </c>
    </row>
    <row r="2195" spans="1:2" x14ac:dyDescent="0.25">
      <c r="A2195" s="62">
        <v>23171804</v>
      </c>
      <c r="B2195" s="63" t="s">
        <v>14702</v>
      </c>
    </row>
    <row r="2196" spans="1:2" x14ac:dyDescent="0.25">
      <c r="A2196" s="62">
        <v>23171805</v>
      </c>
      <c r="B2196" s="63" t="s">
        <v>6430</v>
      </c>
    </row>
    <row r="2197" spans="1:2" x14ac:dyDescent="0.25">
      <c r="A2197" s="62">
        <v>23171806</v>
      </c>
      <c r="B2197" s="63" t="s">
        <v>1455</v>
      </c>
    </row>
    <row r="2198" spans="1:2" x14ac:dyDescent="0.25">
      <c r="A2198" s="62">
        <v>23171901</v>
      </c>
      <c r="B2198" s="63" t="s">
        <v>11139</v>
      </c>
    </row>
    <row r="2199" spans="1:2" x14ac:dyDescent="0.25">
      <c r="A2199" s="62">
        <v>23171902</v>
      </c>
      <c r="B2199" s="63" t="s">
        <v>15020</v>
      </c>
    </row>
    <row r="2200" spans="1:2" x14ac:dyDescent="0.25">
      <c r="A2200" s="62">
        <v>23171903</v>
      </c>
      <c r="B2200" s="63" t="s">
        <v>144</v>
      </c>
    </row>
    <row r="2201" spans="1:2" x14ac:dyDescent="0.25">
      <c r="A2201" s="62">
        <v>23171904</v>
      </c>
      <c r="B2201" s="63" t="s">
        <v>18523</v>
      </c>
    </row>
    <row r="2202" spans="1:2" x14ac:dyDescent="0.25">
      <c r="A2202" s="62">
        <v>23171905</v>
      </c>
      <c r="B2202" s="63" t="s">
        <v>9766</v>
      </c>
    </row>
    <row r="2203" spans="1:2" x14ac:dyDescent="0.25">
      <c r="A2203" s="62">
        <v>23171906</v>
      </c>
      <c r="B2203" s="63" t="s">
        <v>1680</v>
      </c>
    </row>
    <row r="2204" spans="1:2" x14ac:dyDescent="0.25">
      <c r="A2204" s="62">
        <v>23172001</v>
      </c>
      <c r="B2204" s="63" t="s">
        <v>10805</v>
      </c>
    </row>
    <row r="2205" spans="1:2" x14ac:dyDescent="0.25">
      <c r="A2205" s="62">
        <v>23172002</v>
      </c>
      <c r="B2205" s="63" t="s">
        <v>2021</v>
      </c>
    </row>
    <row r="2206" spans="1:2" x14ac:dyDescent="0.25">
      <c r="A2206" s="62">
        <v>23172003</v>
      </c>
      <c r="B2206" s="63" t="s">
        <v>14455</v>
      </c>
    </row>
    <row r="2207" spans="1:2" x14ac:dyDescent="0.25">
      <c r="A2207" s="62">
        <v>23172005</v>
      </c>
      <c r="B2207" s="63" t="s">
        <v>10078</v>
      </c>
    </row>
    <row r="2208" spans="1:2" x14ac:dyDescent="0.25">
      <c r="A2208" s="62">
        <v>23172006</v>
      </c>
      <c r="B2208" s="63" t="s">
        <v>1379</v>
      </c>
    </row>
    <row r="2209" spans="1:2" x14ac:dyDescent="0.25">
      <c r="A2209" s="62">
        <v>23172007</v>
      </c>
      <c r="B2209" s="63" t="s">
        <v>4864</v>
      </c>
    </row>
    <row r="2210" spans="1:2" x14ac:dyDescent="0.25">
      <c r="A2210" s="62">
        <v>23172008</v>
      </c>
      <c r="B2210" s="63" t="s">
        <v>11055</v>
      </c>
    </row>
    <row r="2211" spans="1:2" x14ac:dyDescent="0.25">
      <c r="A2211" s="62">
        <v>23172009</v>
      </c>
      <c r="B2211" s="63" t="s">
        <v>15144</v>
      </c>
    </row>
    <row r="2212" spans="1:2" x14ac:dyDescent="0.25">
      <c r="A2212" s="62">
        <v>23172010</v>
      </c>
      <c r="B2212" s="63" t="s">
        <v>2696</v>
      </c>
    </row>
    <row r="2213" spans="1:2" x14ac:dyDescent="0.25">
      <c r="A2213" s="62">
        <v>23172011</v>
      </c>
      <c r="B2213" s="63" t="s">
        <v>16476</v>
      </c>
    </row>
    <row r="2214" spans="1:2" x14ac:dyDescent="0.25">
      <c r="A2214" s="62">
        <v>23172012</v>
      </c>
      <c r="B2214" s="63" t="s">
        <v>15514</v>
      </c>
    </row>
    <row r="2215" spans="1:2" x14ac:dyDescent="0.25">
      <c r="A2215" s="62">
        <v>23172013</v>
      </c>
      <c r="B2215" s="63" t="s">
        <v>5755</v>
      </c>
    </row>
    <row r="2216" spans="1:2" x14ac:dyDescent="0.25">
      <c r="A2216" s="62">
        <v>23172014</v>
      </c>
      <c r="B2216" s="63" t="s">
        <v>15628</v>
      </c>
    </row>
    <row r="2217" spans="1:2" x14ac:dyDescent="0.25">
      <c r="A2217" s="62">
        <v>23172015</v>
      </c>
      <c r="B2217" s="63" t="s">
        <v>14782</v>
      </c>
    </row>
    <row r="2218" spans="1:2" x14ac:dyDescent="0.25">
      <c r="A2218" s="62">
        <v>23181501</v>
      </c>
      <c r="B2218" s="63" t="s">
        <v>8015</v>
      </c>
    </row>
    <row r="2219" spans="1:2" x14ac:dyDescent="0.25">
      <c r="A2219" s="62">
        <v>23181502</v>
      </c>
      <c r="B2219" s="63" t="s">
        <v>10451</v>
      </c>
    </row>
    <row r="2220" spans="1:2" x14ac:dyDescent="0.25">
      <c r="A2220" s="62">
        <v>23181504</v>
      </c>
      <c r="B2220" s="63" t="s">
        <v>6773</v>
      </c>
    </row>
    <row r="2221" spans="1:2" x14ac:dyDescent="0.25">
      <c r="A2221" s="62">
        <v>23181505</v>
      </c>
      <c r="B2221" s="63" t="s">
        <v>15384</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10182</v>
      </c>
    </row>
    <row r="2226" spans="1:2" x14ac:dyDescent="0.25">
      <c r="A2226" s="62">
        <v>23181510</v>
      </c>
      <c r="B2226" s="63" t="s">
        <v>18005</v>
      </c>
    </row>
    <row r="2227" spans="1:2" x14ac:dyDescent="0.25">
      <c r="A2227" s="62">
        <v>23181511</v>
      </c>
      <c r="B2227" s="63" t="s">
        <v>10885</v>
      </c>
    </row>
    <row r="2228" spans="1:2" x14ac:dyDescent="0.25">
      <c r="A2228" s="62">
        <v>23181512</v>
      </c>
      <c r="B2228" s="63" t="s">
        <v>4986</v>
      </c>
    </row>
    <row r="2229" spans="1:2" x14ac:dyDescent="0.25">
      <c r="A2229" s="62">
        <v>23181513</v>
      </c>
      <c r="B2229" s="63" t="s">
        <v>3758</v>
      </c>
    </row>
    <row r="2230" spans="1:2" x14ac:dyDescent="0.25">
      <c r="A2230" s="62">
        <v>23181601</v>
      </c>
      <c r="B2230" s="63" t="s">
        <v>16269</v>
      </c>
    </row>
    <row r="2231" spans="1:2" x14ac:dyDescent="0.25">
      <c r="A2231" s="62">
        <v>23181602</v>
      </c>
      <c r="B2231" s="63" t="s">
        <v>13633</v>
      </c>
    </row>
    <row r="2232" spans="1:2" x14ac:dyDescent="0.25">
      <c r="A2232" s="62">
        <v>23181603</v>
      </c>
      <c r="B2232" s="63" t="s">
        <v>3129</v>
      </c>
    </row>
    <row r="2233" spans="1:2" x14ac:dyDescent="0.25">
      <c r="A2233" s="62">
        <v>23181604</v>
      </c>
      <c r="B2233" s="63" t="s">
        <v>225</v>
      </c>
    </row>
    <row r="2234" spans="1:2" x14ac:dyDescent="0.25">
      <c r="A2234" s="62">
        <v>23181605</v>
      </c>
      <c r="B2234" s="63" t="s">
        <v>16732</v>
      </c>
    </row>
    <row r="2235" spans="1:2" x14ac:dyDescent="0.25">
      <c r="A2235" s="62">
        <v>23181606</v>
      </c>
      <c r="B2235" s="63" t="s">
        <v>16973</v>
      </c>
    </row>
    <row r="2236" spans="1:2" x14ac:dyDescent="0.25">
      <c r="A2236" s="62">
        <v>23181701</v>
      </c>
      <c r="B2236" s="63" t="s">
        <v>10881</v>
      </c>
    </row>
    <row r="2237" spans="1:2" x14ac:dyDescent="0.25">
      <c r="A2237" s="62">
        <v>23181702</v>
      </c>
      <c r="B2237" s="63" t="s">
        <v>13558</v>
      </c>
    </row>
    <row r="2238" spans="1:2" x14ac:dyDescent="0.25">
      <c r="A2238" s="62">
        <v>23181703</v>
      </c>
      <c r="B2238" s="63" t="s">
        <v>9427</v>
      </c>
    </row>
    <row r="2239" spans="1:2" x14ac:dyDescent="0.25">
      <c r="A2239" s="62">
        <v>23181704</v>
      </c>
      <c r="B2239" s="63" t="s">
        <v>7301</v>
      </c>
    </row>
    <row r="2240" spans="1:2" x14ac:dyDescent="0.25">
      <c r="A2240" s="62">
        <v>23181801</v>
      </c>
      <c r="B2240" s="63" t="s">
        <v>13850</v>
      </c>
    </row>
    <row r="2241" spans="1:2" x14ac:dyDescent="0.25">
      <c r="A2241" s="62">
        <v>23181802</v>
      </c>
      <c r="B2241" s="63" t="s">
        <v>11573</v>
      </c>
    </row>
    <row r="2242" spans="1:2" x14ac:dyDescent="0.25">
      <c r="A2242" s="62">
        <v>23181803</v>
      </c>
      <c r="B2242" s="63" t="s">
        <v>13913</v>
      </c>
    </row>
    <row r="2243" spans="1:2" x14ac:dyDescent="0.25">
      <c r="A2243" s="62">
        <v>23181804</v>
      </c>
      <c r="B2243" s="63" t="s">
        <v>2331</v>
      </c>
    </row>
    <row r="2244" spans="1:2" x14ac:dyDescent="0.25">
      <c r="A2244" s="62">
        <v>23191001</v>
      </c>
      <c r="B2244" s="63" t="s">
        <v>15929</v>
      </c>
    </row>
    <row r="2245" spans="1:2" x14ac:dyDescent="0.25">
      <c r="A2245" s="62">
        <v>23191002</v>
      </c>
      <c r="B2245" s="63" t="s">
        <v>8794</v>
      </c>
    </row>
    <row r="2246" spans="1:2" x14ac:dyDescent="0.25">
      <c r="A2246" s="62">
        <v>23191003</v>
      </c>
      <c r="B2246" s="63" t="s">
        <v>18752</v>
      </c>
    </row>
    <row r="2247" spans="1:2" x14ac:dyDescent="0.25">
      <c r="A2247" s="62">
        <v>23191004</v>
      </c>
      <c r="B2247" s="63" t="s">
        <v>11691</v>
      </c>
    </row>
    <row r="2248" spans="1:2" x14ac:dyDescent="0.25">
      <c r="A2248" s="62">
        <v>23191005</v>
      </c>
      <c r="B2248" s="63" t="s">
        <v>7403</v>
      </c>
    </row>
    <row r="2249" spans="1:2" x14ac:dyDescent="0.25">
      <c r="A2249" s="62">
        <v>23191101</v>
      </c>
      <c r="B2249" s="63" t="s">
        <v>13966</v>
      </c>
    </row>
    <row r="2250" spans="1:2" x14ac:dyDescent="0.25">
      <c r="A2250" s="62">
        <v>23191102</v>
      </c>
      <c r="B2250" s="63" t="s">
        <v>6584</v>
      </c>
    </row>
    <row r="2251" spans="1:2" x14ac:dyDescent="0.25">
      <c r="A2251" s="62">
        <v>23191201</v>
      </c>
      <c r="B2251" s="63" t="s">
        <v>13025</v>
      </c>
    </row>
    <row r="2252" spans="1:2" x14ac:dyDescent="0.25">
      <c r="A2252" s="62">
        <v>23191202</v>
      </c>
      <c r="B2252" s="63" t="s">
        <v>1167</v>
      </c>
    </row>
    <row r="2253" spans="1:2" x14ac:dyDescent="0.25">
      <c r="A2253" s="62">
        <v>23201001</v>
      </c>
      <c r="B2253" s="63" t="s">
        <v>6513</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12345</v>
      </c>
    </row>
    <row r="2259" spans="1:2" x14ac:dyDescent="0.25">
      <c r="A2259" s="62">
        <v>23201102</v>
      </c>
      <c r="B2259" s="63" t="s">
        <v>489</v>
      </c>
    </row>
    <row r="2260" spans="1:2" x14ac:dyDescent="0.25">
      <c r="A2260" s="62">
        <v>23201201</v>
      </c>
      <c r="B2260" s="63" t="s">
        <v>12691</v>
      </c>
    </row>
    <row r="2261" spans="1:2" x14ac:dyDescent="0.25">
      <c r="A2261" s="62">
        <v>23201202</v>
      </c>
      <c r="B2261" s="63" t="s">
        <v>18026</v>
      </c>
    </row>
    <row r="2262" spans="1:2" x14ac:dyDescent="0.25">
      <c r="A2262" s="62">
        <v>23211001</v>
      </c>
      <c r="B2262" s="63" t="s">
        <v>12003</v>
      </c>
    </row>
    <row r="2263" spans="1:2" x14ac:dyDescent="0.25">
      <c r="A2263" s="62">
        <v>23211002</v>
      </c>
      <c r="B2263" s="63" t="s">
        <v>1597</v>
      </c>
    </row>
    <row r="2264" spans="1:2" x14ac:dyDescent="0.25">
      <c r="A2264" s="62">
        <v>23211101</v>
      </c>
      <c r="B2264" s="63" t="s">
        <v>10985</v>
      </c>
    </row>
    <row r="2265" spans="1:2" x14ac:dyDescent="0.25">
      <c r="A2265" s="62">
        <v>23221001</v>
      </c>
      <c r="B2265" s="63" t="s">
        <v>1441</v>
      </c>
    </row>
    <row r="2266" spans="1:2" x14ac:dyDescent="0.25">
      <c r="A2266" s="62">
        <v>23221002</v>
      </c>
      <c r="B2266" s="63" t="s">
        <v>6201</v>
      </c>
    </row>
    <row r="2267" spans="1:2" x14ac:dyDescent="0.25">
      <c r="A2267" s="62">
        <v>23221101</v>
      </c>
      <c r="B2267" s="63" t="s">
        <v>16401</v>
      </c>
    </row>
    <row r="2268" spans="1:2" x14ac:dyDescent="0.25">
      <c r="A2268" s="62">
        <v>23221201</v>
      </c>
      <c r="B2268" s="63" t="s">
        <v>15703</v>
      </c>
    </row>
    <row r="2269" spans="1:2" x14ac:dyDescent="0.25">
      <c r="A2269" s="62">
        <v>23231001</v>
      </c>
      <c r="B2269" s="63" t="s">
        <v>7762</v>
      </c>
    </row>
    <row r="2270" spans="1:2" x14ac:dyDescent="0.25">
      <c r="A2270" s="62">
        <v>23231002</v>
      </c>
      <c r="B2270" s="63" t="s">
        <v>17859</v>
      </c>
    </row>
    <row r="2271" spans="1:2" x14ac:dyDescent="0.25">
      <c r="A2271" s="62">
        <v>23231101</v>
      </c>
      <c r="B2271" s="63" t="s">
        <v>13773</v>
      </c>
    </row>
    <row r="2272" spans="1:2" x14ac:dyDescent="0.25">
      <c r="A2272" s="62">
        <v>23231102</v>
      </c>
      <c r="B2272" s="63" t="s">
        <v>13377</v>
      </c>
    </row>
    <row r="2273" spans="1:2" x14ac:dyDescent="0.25">
      <c r="A2273" s="62">
        <v>23231201</v>
      </c>
      <c r="B2273" s="63" t="s">
        <v>12896</v>
      </c>
    </row>
    <row r="2274" spans="1:2" x14ac:dyDescent="0.25">
      <c r="A2274" s="62">
        <v>23231202</v>
      </c>
      <c r="B2274" s="63" t="s">
        <v>9262</v>
      </c>
    </row>
    <row r="2275" spans="1:2" x14ac:dyDescent="0.25">
      <c r="A2275" s="62">
        <v>23231301</v>
      </c>
      <c r="B2275" s="63" t="s">
        <v>5125</v>
      </c>
    </row>
    <row r="2276" spans="1:2" x14ac:dyDescent="0.25">
      <c r="A2276" s="62">
        <v>23231302</v>
      </c>
      <c r="B2276" s="63" t="s">
        <v>9393</v>
      </c>
    </row>
    <row r="2277" spans="1:2" x14ac:dyDescent="0.25">
      <c r="A2277" s="62">
        <v>23231401</v>
      </c>
      <c r="B2277" s="63" t="s">
        <v>14062</v>
      </c>
    </row>
    <row r="2278" spans="1:2" x14ac:dyDescent="0.25">
      <c r="A2278" s="62">
        <v>23231402</v>
      </c>
      <c r="B2278" s="63" t="s">
        <v>15487</v>
      </c>
    </row>
    <row r="2279" spans="1:2" x14ac:dyDescent="0.25">
      <c r="A2279" s="62">
        <v>23231501</v>
      </c>
      <c r="B2279" s="63" t="s">
        <v>12117</v>
      </c>
    </row>
    <row r="2280" spans="1:2" x14ac:dyDescent="0.25">
      <c r="A2280" s="62">
        <v>23231502</v>
      </c>
      <c r="B2280" s="63" t="s">
        <v>4118</v>
      </c>
    </row>
    <row r="2281" spans="1:2" x14ac:dyDescent="0.25">
      <c r="A2281" s="62">
        <v>23231601</v>
      </c>
      <c r="B2281" s="63" t="s">
        <v>10950</v>
      </c>
    </row>
    <row r="2282" spans="1:2" x14ac:dyDescent="0.25">
      <c r="A2282" s="62">
        <v>23231602</v>
      </c>
      <c r="B2282" s="63" t="s">
        <v>8699</v>
      </c>
    </row>
    <row r="2283" spans="1:2" x14ac:dyDescent="0.25">
      <c r="A2283" s="62">
        <v>23231701</v>
      </c>
      <c r="B2283" s="63" t="s">
        <v>10680</v>
      </c>
    </row>
    <row r="2284" spans="1:2" x14ac:dyDescent="0.25">
      <c r="A2284" s="62">
        <v>23231801</v>
      </c>
      <c r="B2284" s="63" t="s">
        <v>12889</v>
      </c>
    </row>
    <row r="2285" spans="1:2" x14ac:dyDescent="0.25">
      <c r="A2285" s="62">
        <v>23231901</v>
      </c>
      <c r="B2285" s="63" t="s">
        <v>17025</v>
      </c>
    </row>
    <row r="2286" spans="1:2" x14ac:dyDescent="0.25">
      <c r="A2286" s="62">
        <v>23231902</v>
      </c>
      <c r="B2286" s="63" t="s">
        <v>9702</v>
      </c>
    </row>
    <row r="2287" spans="1:2" x14ac:dyDescent="0.25">
      <c r="A2287" s="62">
        <v>23231903</v>
      </c>
      <c r="B2287" s="63" t="s">
        <v>1841</v>
      </c>
    </row>
    <row r="2288" spans="1:2" x14ac:dyDescent="0.25">
      <c r="A2288" s="62">
        <v>23232001</v>
      </c>
      <c r="B2288" s="63" t="s">
        <v>9584</v>
      </c>
    </row>
    <row r="2289" spans="1:2" x14ac:dyDescent="0.25">
      <c r="A2289" s="62">
        <v>23232101</v>
      </c>
      <c r="B2289" s="63" t="s">
        <v>4825</v>
      </c>
    </row>
    <row r="2290" spans="1:2" x14ac:dyDescent="0.25">
      <c r="A2290" s="62">
        <v>23232201</v>
      </c>
      <c r="B2290" s="63" t="s">
        <v>3845</v>
      </c>
    </row>
    <row r="2291" spans="1:2" x14ac:dyDescent="0.25">
      <c r="A2291" s="62">
        <v>24101501</v>
      </c>
      <c r="B2291" s="63" t="s">
        <v>17040</v>
      </c>
    </row>
    <row r="2292" spans="1:2" x14ac:dyDescent="0.25">
      <c r="A2292" s="62">
        <v>24101502</v>
      </c>
      <c r="B2292" s="63" t="s">
        <v>2884</v>
      </c>
    </row>
    <row r="2293" spans="1:2" x14ac:dyDescent="0.25">
      <c r="A2293" s="62">
        <v>24101503</v>
      </c>
      <c r="B2293" s="63" t="s">
        <v>17281</v>
      </c>
    </row>
    <row r="2294" spans="1:2" x14ac:dyDescent="0.25">
      <c r="A2294" s="62">
        <v>24101504</v>
      </c>
      <c r="B2294" s="63" t="s">
        <v>13426</v>
      </c>
    </row>
    <row r="2295" spans="1:2" x14ac:dyDescent="0.25">
      <c r="A2295" s="62">
        <v>24101505</v>
      </c>
      <c r="B2295" s="63" t="s">
        <v>13707</v>
      </c>
    </row>
    <row r="2296" spans="1:2" x14ac:dyDescent="0.25">
      <c r="A2296" s="62">
        <v>24101506</v>
      </c>
      <c r="B2296" s="63" t="s">
        <v>16041</v>
      </c>
    </row>
    <row r="2297" spans="1:2" x14ac:dyDescent="0.25">
      <c r="A2297" s="62">
        <v>24101507</v>
      </c>
      <c r="B2297" s="63" t="s">
        <v>13758</v>
      </c>
    </row>
    <row r="2298" spans="1:2" x14ac:dyDescent="0.25">
      <c r="A2298" s="62">
        <v>24101508</v>
      </c>
      <c r="B2298" s="63" t="s">
        <v>2050</v>
      </c>
    </row>
    <row r="2299" spans="1:2" x14ac:dyDescent="0.25">
      <c r="A2299" s="62">
        <v>24101509</v>
      </c>
      <c r="B2299" s="63" t="s">
        <v>4503</v>
      </c>
    </row>
    <row r="2300" spans="1:2" x14ac:dyDescent="0.25">
      <c r="A2300" s="62">
        <v>24101510</v>
      </c>
      <c r="B2300" s="63" t="s">
        <v>12429</v>
      </c>
    </row>
    <row r="2301" spans="1:2" x14ac:dyDescent="0.25">
      <c r="A2301" s="62">
        <v>24101511</v>
      </c>
      <c r="B2301" s="63" t="s">
        <v>3701</v>
      </c>
    </row>
    <row r="2302" spans="1:2" x14ac:dyDescent="0.25">
      <c r="A2302" s="62">
        <v>24101512</v>
      </c>
      <c r="B2302" s="63" t="s">
        <v>12378</v>
      </c>
    </row>
    <row r="2303" spans="1:2" x14ac:dyDescent="0.25">
      <c r="A2303" s="62">
        <v>24101601</v>
      </c>
      <c r="B2303" s="63" t="s">
        <v>18369</v>
      </c>
    </row>
    <row r="2304" spans="1:2" x14ac:dyDescent="0.25">
      <c r="A2304" s="62">
        <v>24101602</v>
      </c>
      <c r="B2304" s="63" t="s">
        <v>11714</v>
      </c>
    </row>
    <row r="2305" spans="1:2" x14ac:dyDescent="0.25">
      <c r="A2305" s="62">
        <v>24101603</v>
      </c>
      <c r="B2305" s="63" t="s">
        <v>18616</v>
      </c>
    </row>
    <row r="2306" spans="1:2" x14ac:dyDescent="0.25">
      <c r="A2306" s="62">
        <v>24101604</v>
      </c>
      <c r="B2306" s="63" t="s">
        <v>4369</v>
      </c>
    </row>
    <row r="2307" spans="1:2" x14ac:dyDescent="0.25">
      <c r="A2307" s="62">
        <v>24101605</v>
      </c>
      <c r="B2307" s="63" t="s">
        <v>7215</v>
      </c>
    </row>
    <row r="2308" spans="1:2" x14ac:dyDescent="0.25">
      <c r="A2308" s="62">
        <v>24101606</v>
      </c>
      <c r="B2308" s="63" t="s">
        <v>18516</v>
      </c>
    </row>
    <row r="2309" spans="1:2" x14ac:dyDescent="0.25">
      <c r="A2309" s="62">
        <v>24101608</v>
      </c>
      <c r="B2309" s="63" t="s">
        <v>15451</v>
      </c>
    </row>
    <row r="2310" spans="1:2" x14ac:dyDescent="0.25">
      <c r="A2310" s="62">
        <v>24101609</v>
      </c>
      <c r="B2310" s="63" t="s">
        <v>434</v>
      </c>
    </row>
    <row r="2311" spans="1:2" x14ac:dyDescent="0.25">
      <c r="A2311" s="62">
        <v>24101610</v>
      </c>
      <c r="B2311" s="63" t="s">
        <v>13465</v>
      </c>
    </row>
    <row r="2312" spans="1:2" x14ac:dyDescent="0.25">
      <c r="A2312" s="62">
        <v>24101611</v>
      </c>
      <c r="B2312" s="63" t="s">
        <v>139</v>
      </c>
    </row>
    <row r="2313" spans="1:2" x14ac:dyDescent="0.25">
      <c r="A2313" s="62">
        <v>24101612</v>
      </c>
      <c r="B2313" s="63" t="s">
        <v>13528</v>
      </c>
    </row>
    <row r="2314" spans="1:2" x14ac:dyDescent="0.25">
      <c r="A2314" s="62">
        <v>24101613</v>
      </c>
      <c r="B2314" s="63" t="s">
        <v>12133</v>
      </c>
    </row>
    <row r="2315" spans="1:2" x14ac:dyDescent="0.25">
      <c r="A2315" s="62">
        <v>24101614</v>
      </c>
      <c r="B2315" s="63" t="s">
        <v>11101</v>
      </c>
    </row>
    <row r="2316" spans="1:2" x14ac:dyDescent="0.25">
      <c r="A2316" s="62">
        <v>24101615</v>
      </c>
      <c r="B2316" s="63" t="s">
        <v>12639</v>
      </c>
    </row>
    <row r="2317" spans="1:2" x14ac:dyDescent="0.25">
      <c r="A2317" s="62">
        <v>24101616</v>
      </c>
      <c r="B2317" s="63" t="s">
        <v>17490</v>
      </c>
    </row>
    <row r="2318" spans="1:2" x14ac:dyDescent="0.25">
      <c r="A2318" s="62">
        <v>24101617</v>
      </c>
      <c r="B2318" s="63" t="s">
        <v>15635</v>
      </c>
    </row>
    <row r="2319" spans="1:2" x14ac:dyDescent="0.25">
      <c r="A2319" s="62">
        <v>24101618</v>
      </c>
      <c r="B2319" s="63" t="s">
        <v>18164</v>
      </c>
    </row>
    <row r="2320" spans="1:2" x14ac:dyDescent="0.25">
      <c r="A2320" s="62">
        <v>24101619</v>
      </c>
      <c r="B2320" s="63" t="s">
        <v>9682</v>
      </c>
    </row>
    <row r="2321" spans="1:2" x14ac:dyDescent="0.25">
      <c r="A2321" s="62">
        <v>24101620</v>
      </c>
      <c r="B2321" s="63" t="s">
        <v>14590</v>
      </c>
    </row>
    <row r="2322" spans="1:2" x14ac:dyDescent="0.25">
      <c r="A2322" s="62">
        <v>24101621</v>
      </c>
      <c r="B2322" s="63" t="s">
        <v>5011</v>
      </c>
    </row>
    <row r="2323" spans="1:2" x14ac:dyDescent="0.25">
      <c r="A2323" s="62">
        <v>24101622</v>
      </c>
      <c r="B2323" s="63" t="s">
        <v>8527</v>
      </c>
    </row>
    <row r="2324" spans="1:2" x14ac:dyDescent="0.25">
      <c r="A2324" s="62">
        <v>24101623</v>
      </c>
      <c r="B2324" s="63" t="s">
        <v>8148</v>
      </c>
    </row>
    <row r="2325" spans="1:2" x14ac:dyDescent="0.25">
      <c r="A2325" s="62">
        <v>24101624</v>
      </c>
      <c r="B2325" s="63" t="s">
        <v>8352</v>
      </c>
    </row>
    <row r="2326" spans="1:2" x14ac:dyDescent="0.25">
      <c r="A2326" s="62">
        <v>24101625</v>
      </c>
      <c r="B2326" s="63" t="s">
        <v>165</v>
      </c>
    </row>
    <row r="2327" spans="1:2" x14ac:dyDescent="0.25">
      <c r="A2327" s="62">
        <v>24101626</v>
      </c>
      <c r="B2327" s="63" t="s">
        <v>9544</v>
      </c>
    </row>
    <row r="2328" spans="1:2" x14ac:dyDescent="0.25">
      <c r="A2328" s="62">
        <v>24101627</v>
      </c>
      <c r="B2328" s="63" t="s">
        <v>7703</v>
      </c>
    </row>
    <row r="2329" spans="1:2" x14ac:dyDescent="0.25">
      <c r="A2329" s="62">
        <v>24101628</v>
      </c>
      <c r="B2329" s="63" t="s">
        <v>6548</v>
      </c>
    </row>
    <row r="2330" spans="1:2" x14ac:dyDescent="0.25">
      <c r="A2330" s="62">
        <v>24101629</v>
      </c>
      <c r="B2330" s="63" t="s">
        <v>2457</v>
      </c>
    </row>
    <row r="2331" spans="1:2" x14ac:dyDescent="0.25">
      <c r="A2331" s="62">
        <v>24101630</v>
      </c>
      <c r="B2331" s="63" t="s">
        <v>7633</v>
      </c>
    </row>
    <row r="2332" spans="1:2" x14ac:dyDescent="0.25">
      <c r="A2332" s="62">
        <v>24101631</v>
      </c>
      <c r="B2332" s="63" t="s">
        <v>13193</v>
      </c>
    </row>
    <row r="2333" spans="1:2" x14ac:dyDescent="0.25">
      <c r="A2333" s="62">
        <v>24101632</v>
      </c>
      <c r="B2333" s="63" t="s">
        <v>4973</v>
      </c>
    </row>
    <row r="2334" spans="1:2" x14ac:dyDescent="0.25">
      <c r="A2334" s="62">
        <v>24101633</v>
      </c>
      <c r="B2334" s="63" t="s">
        <v>1944</v>
      </c>
    </row>
    <row r="2335" spans="1:2" x14ac:dyDescent="0.25">
      <c r="A2335" s="62">
        <v>24101634</v>
      </c>
      <c r="B2335" s="63" t="s">
        <v>14886</v>
      </c>
    </row>
    <row r="2336" spans="1:2" x14ac:dyDescent="0.25">
      <c r="A2336" s="62">
        <v>24101701</v>
      </c>
      <c r="B2336" s="63" t="s">
        <v>2521</v>
      </c>
    </row>
    <row r="2337" spans="1:2" x14ac:dyDescent="0.25">
      <c r="A2337" s="62">
        <v>24101702</v>
      </c>
      <c r="B2337" s="63" t="s">
        <v>998</v>
      </c>
    </row>
    <row r="2338" spans="1:2" x14ac:dyDescent="0.25">
      <c r="A2338" s="62">
        <v>24101703</v>
      </c>
      <c r="B2338" s="63" t="s">
        <v>9790</v>
      </c>
    </row>
    <row r="2339" spans="1:2" x14ac:dyDescent="0.25">
      <c r="A2339" s="62">
        <v>24101704</v>
      </c>
      <c r="B2339" s="63" t="s">
        <v>13675</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9611</v>
      </c>
    </row>
    <row r="2344" spans="1:2" x14ac:dyDescent="0.25">
      <c r="A2344" s="62">
        <v>24101709</v>
      </c>
      <c r="B2344" s="63" t="s">
        <v>2131</v>
      </c>
    </row>
    <row r="2345" spans="1:2" x14ac:dyDescent="0.25">
      <c r="A2345" s="62">
        <v>24101710</v>
      </c>
      <c r="B2345" s="63" t="s">
        <v>7190</v>
      </c>
    </row>
    <row r="2346" spans="1:2" x14ac:dyDescent="0.25">
      <c r="A2346" s="62">
        <v>24101711</v>
      </c>
      <c r="B2346" s="63" t="s">
        <v>3199</v>
      </c>
    </row>
    <row r="2347" spans="1:2" x14ac:dyDescent="0.25">
      <c r="A2347" s="62">
        <v>24101712</v>
      </c>
      <c r="B2347" s="63" t="s">
        <v>2312</v>
      </c>
    </row>
    <row r="2348" spans="1:2" x14ac:dyDescent="0.25">
      <c r="A2348" s="62">
        <v>24101713</v>
      </c>
      <c r="B2348" s="63" t="s">
        <v>2882</v>
      </c>
    </row>
    <row r="2349" spans="1:2" x14ac:dyDescent="0.25">
      <c r="A2349" s="62">
        <v>24101714</v>
      </c>
      <c r="B2349" s="63" t="s">
        <v>12967</v>
      </c>
    </row>
    <row r="2350" spans="1:2" x14ac:dyDescent="0.25">
      <c r="A2350" s="62">
        <v>24101715</v>
      </c>
      <c r="B2350" s="63" t="s">
        <v>5949</v>
      </c>
    </row>
    <row r="2351" spans="1:2" x14ac:dyDescent="0.25">
      <c r="A2351" s="62">
        <v>24101716</v>
      </c>
      <c r="B2351" s="63" t="s">
        <v>4491</v>
      </c>
    </row>
    <row r="2352" spans="1:2" x14ac:dyDescent="0.25">
      <c r="A2352" s="62">
        <v>24101717</v>
      </c>
      <c r="B2352" s="63" t="s">
        <v>15447</v>
      </c>
    </row>
    <row r="2353" spans="1:2" x14ac:dyDescent="0.25">
      <c r="A2353" s="62">
        <v>24101718</v>
      </c>
      <c r="B2353" s="63" t="s">
        <v>3421</v>
      </c>
    </row>
    <row r="2354" spans="1:2" x14ac:dyDescent="0.25">
      <c r="A2354" s="62">
        <v>24101719</v>
      </c>
      <c r="B2354" s="63" t="s">
        <v>2620</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13814</v>
      </c>
    </row>
    <row r="2359" spans="1:2" x14ac:dyDescent="0.25">
      <c r="A2359" s="62">
        <v>24101725</v>
      </c>
      <c r="B2359" s="63" t="s">
        <v>8721</v>
      </c>
    </row>
    <row r="2360" spans="1:2" x14ac:dyDescent="0.25">
      <c r="A2360" s="62">
        <v>24101726</v>
      </c>
      <c r="B2360" s="63" t="s">
        <v>8299</v>
      </c>
    </row>
    <row r="2361" spans="1:2" x14ac:dyDescent="0.25">
      <c r="A2361" s="62">
        <v>24101727</v>
      </c>
      <c r="B2361" s="63" t="s">
        <v>15937</v>
      </c>
    </row>
    <row r="2362" spans="1:2" x14ac:dyDescent="0.25">
      <c r="A2362" s="62">
        <v>24101728</v>
      </c>
      <c r="B2362" s="63" t="s">
        <v>16448</v>
      </c>
    </row>
    <row r="2363" spans="1:2" x14ac:dyDescent="0.25">
      <c r="A2363" s="62">
        <v>24101801</v>
      </c>
      <c r="B2363" s="63" t="s">
        <v>9061</v>
      </c>
    </row>
    <row r="2364" spans="1:2" x14ac:dyDescent="0.25">
      <c r="A2364" s="62">
        <v>24101802</v>
      </c>
      <c r="B2364" s="63" t="s">
        <v>9346</v>
      </c>
    </row>
    <row r="2365" spans="1:2" x14ac:dyDescent="0.25">
      <c r="A2365" s="62">
        <v>24101803</v>
      </c>
      <c r="B2365" s="63" t="s">
        <v>2124</v>
      </c>
    </row>
    <row r="2366" spans="1:2" x14ac:dyDescent="0.25">
      <c r="A2366" s="62">
        <v>24101804</v>
      </c>
      <c r="B2366" s="63" t="s">
        <v>232</v>
      </c>
    </row>
    <row r="2367" spans="1:2" x14ac:dyDescent="0.25">
      <c r="A2367" s="62">
        <v>24101805</v>
      </c>
      <c r="B2367" s="63" t="s">
        <v>9889</v>
      </c>
    </row>
    <row r="2368" spans="1:2" x14ac:dyDescent="0.25">
      <c r="A2368" s="62">
        <v>24101806</v>
      </c>
      <c r="B2368" s="63" t="s">
        <v>13486</v>
      </c>
    </row>
    <row r="2369" spans="1:2" x14ac:dyDescent="0.25">
      <c r="A2369" s="62">
        <v>24101807</v>
      </c>
      <c r="B2369" s="63" t="s">
        <v>12267</v>
      </c>
    </row>
    <row r="2370" spans="1:2" x14ac:dyDescent="0.25">
      <c r="A2370" s="62">
        <v>24101808</v>
      </c>
      <c r="B2370" s="63" t="s">
        <v>8463</v>
      </c>
    </row>
    <row r="2371" spans="1:2" x14ac:dyDescent="0.25">
      <c r="A2371" s="62">
        <v>24101809</v>
      </c>
      <c r="B2371" s="63" t="s">
        <v>15960</v>
      </c>
    </row>
    <row r="2372" spans="1:2" x14ac:dyDescent="0.25">
      <c r="A2372" s="62">
        <v>24101901</v>
      </c>
      <c r="B2372" s="63" t="s">
        <v>8286</v>
      </c>
    </row>
    <row r="2373" spans="1:2" x14ac:dyDescent="0.25">
      <c r="A2373" s="62">
        <v>24101902</v>
      </c>
      <c r="B2373" s="63" t="s">
        <v>14834</v>
      </c>
    </row>
    <row r="2374" spans="1:2" x14ac:dyDescent="0.25">
      <c r="A2374" s="62">
        <v>24101903</v>
      </c>
      <c r="B2374" s="63" t="s">
        <v>12151</v>
      </c>
    </row>
    <row r="2375" spans="1:2" x14ac:dyDescent="0.25">
      <c r="A2375" s="62">
        <v>24101904</v>
      </c>
      <c r="B2375" s="63" t="s">
        <v>5384</v>
      </c>
    </row>
    <row r="2376" spans="1:2" x14ac:dyDescent="0.25">
      <c r="A2376" s="62">
        <v>24101905</v>
      </c>
      <c r="B2376" s="63" t="s">
        <v>17567</v>
      </c>
    </row>
    <row r="2377" spans="1:2" x14ac:dyDescent="0.25">
      <c r="A2377" s="62">
        <v>24101906</v>
      </c>
      <c r="B2377" s="63" t="s">
        <v>2505</v>
      </c>
    </row>
    <row r="2378" spans="1:2" x14ac:dyDescent="0.25">
      <c r="A2378" s="62">
        <v>24101907</v>
      </c>
      <c r="B2378" s="63" t="s">
        <v>14452</v>
      </c>
    </row>
    <row r="2379" spans="1:2" x14ac:dyDescent="0.25">
      <c r="A2379" s="62">
        <v>24102001</v>
      </c>
      <c r="B2379" s="63" t="s">
        <v>8602</v>
      </c>
    </row>
    <row r="2380" spans="1:2" x14ac:dyDescent="0.25">
      <c r="A2380" s="62">
        <v>24102002</v>
      </c>
      <c r="B2380" s="63" t="s">
        <v>10750</v>
      </c>
    </row>
    <row r="2381" spans="1:2" x14ac:dyDescent="0.25">
      <c r="A2381" s="62">
        <v>24102004</v>
      </c>
      <c r="B2381" s="63" t="s">
        <v>7080</v>
      </c>
    </row>
    <row r="2382" spans="1:2" x14ac:dyDescent="0.25">
      <c r="A2382" s="62">
        <v>24102005</v>
      </c>
      <c r="B2382" s="63" t="s">
        <v>14673</v>
      </c>
    </row>
    <row r="2383" spans="1:2" x14ac:dyDescent="0.25">
      <c r="A2383" s="62">
        <v>24102006</v>
      </c>
      <c r="B2383" s="63" t="s">
        <v>6318</v>
      </c>
    </row>
    <row r="2384" spans="1:2" x14ac:dyDescent="0.25">
      <c r="A2384" s="62">
        <v>24102007</v>
      </c>
      <c r="B2384" s="63" t="s">
        <v>6337</v>
      </c>
    </row>
    <row r="2385" spans="1:2" x14ac:dyDescent="0.25">
      <c r="A2385" s="62">
        <v>24102008</v>
      </c>
      <c r="B2385" s="63" t="s">
        <v>1390</v>
      </c>
    </row>
    <row r="2386" spans="1:2" x14ac:dyDescent="0.25">
      <c r="A2386" s="62">
        <v>24102101</v>
      </c>
      <c r="B2386" s="63" t="s">
        <v>10481</v>
      </c>
    </row>
    <row r="2387" spans="1:2" x14ac:dyDescent="0.25">
      <c r="A2387" s="62">
        <v>24102102</v>
      </c>
      <c r="B2387" s="63" t="s">
        <v>4877</v>
      </c>
    </row>
    <row r="2388" spans="1:2" x14ac:dyDescent="0.25">
      <c r="A2388" s="62">
        <v>24102103</v>
      </c>
      <c r="B2388" s="63" t="s">
        <v>7233</v>
      </c>
    </row>
    <row r="2389" spans="1:2" x14ac:dyDescent="0.25">
      <c r="A2389" s="62">
        <v>24102104</v>
      </c>
      <c r="B2389" s="63" t="s">
        <v>16686</v>
      </c>
    </row>
    <row r="2390" spans="1:2" x14ac:dyDescent="0.25">
      <c r="A2390" s="62">
        <v>24102105</v>
      </c>
      <c r="B2390" s="63" t="s">
        <v>13063</v>
      </c>
    </row>
    <row r="2391" spans="1:2" x14ac:dyDescent="0.25">
      <c r="A2391" s="62">
        <v>24102106</v>
      </c>
      <c r="B2391" s="63" t="s">
        <v>858</v>
      </c>
    </row>
    <row r="2392" spans="1:2" x14ac:dyDescent="0.25">
      <c r="A2392" s="62">
        <v>24102107</v>
      </c>
      <c r="B2392" s="63" t="s">
        <v>6389</v>
      </c>
    </row>
    <row r="2393" spans="1:2" x14ac:dyDescent="0.25">
      <c r="A2393" s="62">
        <v>24102108</v>
      </c>
      <c r="B2393" s="63" t="s">
        <v>13662</v>
      </c>
    </row>
    <row r="2394" spans="1:2" x14ac:dyDescent="0.25">
      <c r="A2394" s="62">
        <v>24102109</v>
      </c>
      <c r="B2394" s="63" t="s">
        <v>9246</v>
      </c>
    </row>
    <row r="2395" spans="1:2" x14ac:dyDescent="0.25">
      <c r="A2395" s="62">
        <v>24102201</v>
      </c>
      <c r="B2395" s="63" t="s">
        <v>7846</v>
      </c>
    </row>
    <row r="2396" spans="1:2" x14ac:dyDescent="0.25">
      <c r="A2396" s="62">
        <v>24102202</v>
      </c>
      <c r="B2396" s="63" t="s">
        <v>6793</v>
      </c>
    </row>
    <row r="2397" spans="1:2" x14ac:dyDescent="0.25">
      <c r="A2397" s="62">
        <v>24102203</v>
      </c>
      <c r="B2397" s="63" t="s">
        <v>117</v>
      </c>
    </row>
    <row r="2398" spans="1:2" x14ac:dyDescent="0.25">
      <c r="A2398" s="62">
        <v>24102204</v>
      </c>
      <c r="B2398" s="63" t="s">
        <v>18555</v>
      </c>
    </row>
    <row r="2399" spans="1:2" x14ac:dyDescent="0.25">
      <c r="A2399" s="62">
        <v>24102208</v>
      </c>
      <c r="B2399" s="63" t="s">
        <v>3308</v>
      </c>
    </row>
    <row r="2400" spans="1:2" x14ac:dyDescent="0.25">
      <c r="A2400" s="62">
        <v>24111501</v>
      </c>
      <c r="B2400" s="63" t="s">
        <v>3926</v>
      </c>
    </row>
    <row r="2401" spans="1:2" x14ac:dyDescent="0.25">
      <c r="A2401" s="62">
        <v>24111502</v>
      </c>
      <c r="B2401" s="63" t="s">
        <v>515</v>
      </c>
    </row>
    <row r="2402" spans="1:2" x14ac:dyDescent="0.25">
      <c r="A2402" s="62">
        <v>24111503</v>
      </c>
      <c r="B2402" s="63" t="s">
        <v>11126</v>
      </c>
    </row>
    <row r="2403" spans="1:2" x14ac:dyDescent="0.25">
      <c r="A2403" s="62">
        <v>24111505</v>
      </c>
      <c r="B2403" s="63" t="s">
        <v>12897</v>
      </c>
    </row>
    <row r="2404" spans="1:2" x14ac:dyDescent="0.25">
      <c r="A2404" s="62">
        <v>24111506</v>
      </c>
      <c r="B2404" s="63" t="s">
        <v>4519</v>
      </c>
    </row>
    <row r="2405" spans="1:2" x14ac:dyDescent="0.25">
      <c r="A2405" s="62">
        <v>24111507</v>
      </c>
      <c r="B2405" s="63" t="s">
        <v>6162</v>
      </c>
    </row>
    <row r="2406" spans="1:2" x14ac:dyDescent="0.25">
      <c r="A2406" s="62">
        <v>24111508</v>
      </c>
      <c r="B2406" s="63" t="s">
        <v>13622</v>
      </c>
    </row>
    <row r="2407" spans="1:2" x14ac:dyDescent="0.25">
      <c r="A2407" s="62">
        <v>24111509</v>
      </c>
      <c r="B2407" s="63" t="s">
        <v>16021</v>
      </c>
    </row>
    <row r="2408" spans="1:2" x14ac:dyDescent="0.25">
      <c r="A2408" s="62">
        <v>24111801</v>
      </c>
      <c r="B2408" s="63" t="s">
        <v>2977</v>
      </c>
    </row>
    <row r="2409" spans="1:2" x14ac:dyDescent="0.25">
      <c r="A2409" s="62">
        <v>24111802</v>
      </c>
      <c r="B2409" s="63" t="s">
        <v>12737</v>
      </c>
    </row>
    <row r="2410" spans="1:2" x14ac:dyDescent="0.25">
      <c r="A2410" s="62">
        <v>24111803</v>
      </c>
      <c r="B2410" s="63" t="s">
        <v>7393</v>
      </c>
    </row>
    <row r="2411" spans="1:2" x14ac:dyDescent="0.25">
      <c r="A2411" s="62">
        <v>24111804</v>
      </c>
      <c r="B2411" s="63" t="s">
        <v>15983</v>
      </c>
    </row>
    <row r="2412" spans="1:2" x14ac:dyDescent="0.25">
      <c r="A2412" s="62">
        <v>24111805</v>
      </c>
      <c r="B2412" s="63" t="s">
        <v>12873</v>
      </c>
    </row>
    <row r="2413" spans="1:2" x14ac:dyDescent="0.25">
      <c r="A2413" s="62">
        <v>24111806</v>
      </c>
      <c r="B2413" s="63" t="s">
        <v>1816</v>
      </c>
    </row>
    <row r="2414" spans="1:2" x14ac:dyDescent="0.25">
      <c r="A2414" s="62">
        <v>24111807</v>
      </c>
      <c r="B2414" s="63" t="s">
        <v>10277</v>
      </c>
    </row>
    <row r="2415" spans="1:2" x14ac:dyDescent="0.25">
      <c r="A2415" s="62">
        <v>24111808</v>
      </c>
      <c r="B2415" s="63" t="s">
        <v>5560</v>
      </c>
    </row>
    <row r="2416" spans="1:2" x14ac:dyDescent="0.25">
      <c r="A2416" s="62">
        <v>24111809</v>
      </c>
      <c r="B2416" s="63" t="s">
        <v>1199</v>
      </c>
    </row>
    <row r="2417" spans="1:2" x14ac:dyDescent="0.25">
      <c r="A2417" s="62">
        <v>24111810</v>
      </c>
      <c r="B2417" s="63" t="s">
        <v>8167</v>
      </c>
    </row>
    <row r="2418" spans="1:2" x14ac:dyDescent="0.25">
      <c r="A2418" s="62">
        <v>24111811</v>
      </c>
      <c r="B2418" s="63" t="s">
        <v>16920</v>
      </c>
    </row>
    <row r="2419" spans="1:2" x14ac:dyDescent="0.25">
      <c r="A2419" s="62">
        <v>24111812</v>
      </c>
      <c r="B2419" s="63" t="s">
        <v>12527</v>
      </c>
    </row>
    <row r="2420" spans="1:2" x14ac:dyDescent="0.25">
      <c r="A2420" s="62">
        <v>24111813</v>
      </c>
      <c r="B2420" s="63" t="s">
        <v>6025</v>
      </c>
    </row>
    <row r="2421" spans="1:2" x14ac:dyDescent="0.25">
      <c r="A2421" s="62">
        <v>24112003</v>
      </c>
      <c r="B2421" s="63" t="s">
        <v>4715</v>
      </c>
    </row>
    <row r="2422" spans="1:2" x14ac:dyDescent="0.25">
      <c r="A2422" s="62">
        <v>24112004</v>
      </c>
      <c r="B2422" s="63" t="s">
        <v>3232</v>
      </c>
    </row>
    <row r="2423" spans="1:2" x14ac:dyDescent="0.25">
      <c r="A2423" s="62">
        <v>24112005</v>
      </c>
      <c r="B2423" s="63" t="s">
        <v>8178</v>
      </c>
    </row>
    <row r="2424" spans="1:2" x14ac:dyDescent="0.25">
      <c r="A2424" s="62">
        <v>24112006</v>
      </c>
      <c r="B2424" s="63" t="s">
        <v>12710</v>
      </c>
    </row>
    <row r="2425" spans="1:2" x14ac:dyDescent="0.25">
      <c r="A2425" s="62">
        <v>24112101</v>
      </c>
      <c r="B2425" s="63" t="s">
        <v>13906</v>
      </c>
    </row>
    <row r="2426" spans="1:2" x14ac:dyDescent="0.25">
      <c r="A2426" s="62">
        <v>24112102</v>
      </c>
      <c r="B2426" s="63" t="s">
        <v>13902</v>
      </c>
    </row>
    <row r="2427" spans="1:2" x14ac:dyDescent="0.25">
      <c r="A2427" s="62">
        <v>24112108</v>
      </c>
      <c r="B2427" s="63" t="s">
        <v>18087</v>
      </c>
    </row>
    <row r="2428" spans="1:2" x14ac:dyDescent="0.25">
      <c r="A2428" s="62">
        <v>24112109</v>
      </c>
      <c r="B2428" s="63" t="s">
        <v>1529</v>
      </c>
    </row>
    <row r="2429" spans="1:2" x14ac:dyDescent="0.25">
      <c r="A2429" s="62">
        <v>24112110</v>
      </c>
      <c r="B2429" s="63" t="s">
        <v>11603</v>
      </c>
    </row>
    <row r="2430" spans="1:2" x14ac:dyDescent="0.25">
      <c r="A2430" s="62">
        <v>24112111</v>
      </c>
      <c r="B2430" s="63" t="s">
        <v>17670</v>
      </c>
    </row>
    <row r="2431" spans="1:2" x14ac:dyDescent="0.25">
      <c r="A2431" s="62">
        <v>24112112</v>
      </c>
      <c r="B2431" s="63" t="s">
        <v>1117</v>
      </c>
    </row>
    <row r="2432" spans="1:2" x14ac:dyDescent="0.25">
      <c r="A2432" s="62">
        <v>24112204</v>
      </c>
      <c r="B2432" s="63" t="s">
        <v>8344</v>
      </c>
    </row>
    <row r="2433" spans="1:2" x14ac:dyDescent="0.25">
      <c r="A2433" s="62">
        <v>24112205</v>
      </c>
      <c r="B2433" s="63" t="s">
        <v>2621</v>
      </c>
    </row>
    <row r="2434" spans="1:2" x14ac:dyDescent="0.25">
      <c r="A2434" s="62">
        <v>24112206</v>
      </c>
      <c r="B2434" s="63" t="s">
        <v>3766</v>
      </c>
    </row>
    <row r="2435" spans="1:2" x14ac:dyDescent="0.25">
      <c r="A2435" s="62">
        <v>24112207</v>
      </c>
      <c r="B2435" s="63" t="s">
        <v>18747</v>
      </c>
    </row>
    <row r="2436" spans="1:2" x14ac:dyDescent="0.25">
      <c r="A2436" s="62">
        <v>24112208</v>
      </c>
      <c r="B2436" s="63" t="s">
        <v>2605</v>
      </c>
    </row>
    <row r="2437" spans="1:2" x14ac:dyDescent="0.25">
      <c r="A2437" s="62">
        <v>24112209</v>
      </c>
      <c r="B2437" s="63" t="s">
        <v>9551</v>
      </c>
    </row>
    <row r="2438" spans="1:2" x14ac:dyDescent="0.25">
      <c r="A2438" s="62">
        <v>24112401</v>
      </c>
      <c r="B2438" s="63" t="s">
        <v>136</v>
      </c>
    </row>
    <row r="2439" spans="1:2" x14ac:dyDescent="0.25">
      <c r="A2439" s="62">
        <v>24112402</v>
      </c>
      <c r="B2439" s="63" t="s">
        <v>12121</v>
      </c>
    </row>
    <row r="2440" spans="1:2" x14ac:dyDescent="0.25">
      <c r="A2440" s="62">
        <v>24112403</v>
      </c>
      <c r="B2440" s="63" t="s">
        <v>12198</v>
      </c>
    </row>
    <row r="2441" spans="1:2" x14ac:dyDescent="0.25">
      <c r="A2441" s="62">
        <v>24112404</v>
      </c>
      <c r="B2441" s="63" t="s">
        <v>16990</v>
      </c>
    </row>
    <row r="2442" spans="1:2" x14ac:dyDescent="0.25">
      <c r="A2442" s="62">
        <v>24112405</v>
      </c>
      <c r="B2442" s="63" t="s">
        <v>238</v>
      </c>
    </row>
    <row r="2443" spans="1:2" x14ac:dyDescent="0.25">
      <c r="A2443" s="62">
        <v>24112406</v>
      </c>
      <c r="B2443" s="63" t="s">
        <v>12163</v>
      </c>
    </row>
    <row r="2444" spans="1:2" x14ac:dyDescent="0.25">
      <c r="A2444" s="62">
        <v>24112407</v>
      </c>
      <c r="B2444" s="63" t="s">
        <v>4349</v>
      </c>
    </row>
    <row r="2445" spans="1:2" x14ac:dyDescent="0.25">
      <c r="A2445" s="62">
        <v>24112408</v>
      </c>
      <c r="B2445" s="63" t="s">
        <v>14738</v>
      </c>
    </row>
    <row r="2446" spans="1:2" x14ac:dyDescent="0.25">
      <c r="A2446" s="62">
        <v>24112409</v>
      </c>
      <c r="B2446" s="63" t="s">
        <v>5115</v>
      </c>
    </row>
    <row r="2447" spans="1:2" x14ac:dyDescent="0.25">
      <c r="A2447" s="62">
        <v>24112501</v>
      </c>
      <c r="B2447" s="63" t="s">
        <v>7834</v>
      </c>
    </row>
    <row r="2448" spans="1:2" x14ac:dyDescent="0.25">
      <c r="A2448" s="62">
        <v>24112502</v>
      </c>
      <c r="B2448" s="63" t="s">
        <v>3642</v>
      </c>
    </row>
    <row r="2449" spans="1:2" x14ac:dyDescent="0.25">
      <c r="A2449" s="62">
        <v>24112503</v>
      </c>
      <c r="B2449" s="63" t="s">
        <v>17736</v>
      </c>
    </row>
    <row r="2450" spans="1:2" x14ac:dyDescent="0.25">
      <c r="A2450" s="62">
        <v>24112504</v>
      </c>
      <c r="B2450" s="63" t="s">
        <v>16752</v>
      </c>
    </row>
    <row r="2451" spans="1:2" x14ac:dyDescent="0.25">
      <c r="A2451" s="62">
        <v>24112505</v>
      </c>
      <c r="B2451" s="63" t="s">
        <v>288</v>
      </c>
    </row>
    <row r="2452" spans="1:2" x14ac:dyDescent="0.25">
      <c r="A2452" s="62">
        <v>24112601</v>
      </c>
      <c r="B2452" s="63" t="s">
        <v>18391</v>
      </c>
    </row>
    <row r="2453" spans="1:2" x14ac:dyDescent="0.25">
      <c r="A2453" s="62">
        <v>24112602</v>
      </c>
      <c r="B2453" s="63" t="s">
        <v>17190</v>
      </c>
    </row>
    <row r="2454" spans="1:2" x14ac:dyDescent="0.25">
      <c r="A2454" s="62">
        <v>24121502</v>
      </c>
      <c r="B2454" s="63" t="s">
        <v>10941</v>
      </c>
    </row>
    <row r="2455" spans="1:2" x14ac:dyDescent="0.25">
      <c r="A2455" s="62">
        <v>24121503</v>
      </c>
      <c r="B2455" s="63" t="s">
        <v>10933</v>
      </c>
    </row>
    <row r="2456" spans="1:2" x14ac:dyDescent="0.25">
      <c r="A2456" s="62">
        <v>24121504</v>
      </c>
      <c r="B2456" s="63" t="s">
        <v>1373</v>
      </c>
    </row>
    <row r="2457" spans="1:2" x14ac:dyDescent="0.25">
      <c r="A2457" s="62">
        <v>24121506</v>
      </c>
      <c r="B2457" s="63" t="s">
        <v>4515</v>
      </c>
    </row>
    <row r="2458" spans="1:2" x14ac:dyDescent="0.25">
      <c r="A2458" s="62">
        <v>24121507</v>
      </c>
      <c r="B2458" s="63" t="s">
        <v>12567</v>
      </c>
    </row>
    <row r="2459" spans="1:2" x14ac:dyDescent="0.25">
      <c r="A2459" s="62">
        <v>24121508</v>
      </c>
      <c r="B2459" s="63" t="s">
        <v>2766</v>
      </c>
    </row>
    <row r="2460" spans="1:2" x14ac:dyDescent="0.25">
      <c r="A2460" s="62">
        <v>24121509</v>
      </c>
      <c r="B2460" s="63" t="s">
        <v>3783</v>
      </c>
    </row>
    <row r="2461" spans="1:2" x14ac:dyDescent="0.25">
      <c r="A2461" s="62">
        <v>24121801</v>
      </c>
      <c r="B2461" s="63" t="s">
        <v>12355</v>
      </c>
    </row>
    <row r="2462" spans="1:2" x14ac:dyDescent="0.25">
      <c r="A2462" s="62">
        <v>24121802</v>
      </c>
      <c r="B2462" s="63" t="s">
        <v>14238</v>
      </c>
    </row>
    <row r="2463" spans="1:2" x14ac:dyDescent="0.25">
      <c r="A2463" s="62">
        <v>24121803</v>
      </c>
      <c r="B2463" s="63" t="s">
        <v>9665</v>
      </c>
    </row>
    <row r="2464" spans="1:2" x14ac:dyDescent="0.25">
      <c r="A2464" s="62">
        <v>24121804</v>
      </c>
      <c r="B2464" s="63" t="s">
        <v>638</v>
      </c>
    </row>
    <row r="2465" spans="1:2" x14ac:dyDescent="0.25">
      <c r="A2465" s="62">
        <v>24121805</v>
      </c>
      <c r="B2465" s="63" t="s">
        <v>1850</v>
      </c>
    </row>
    <row r="2466" spans="1:2" x14ac:dyDescent="0.25">
      <c r="A2466" s="62">
        <v>24121806</v>
      </c>
      <c r="B2466" s="63" t="s">
        <v>13934</v>
      </c>
    </row>
    <row r="2467" spans="1:2" x14ac:dyDescent="0.25">
      <c r="A2467" s="62">
        <v>24121807</v>
      </c>
      <c r="B2467" s="63" t="s">
        <v>10896</v>
      </c>
    </row>
    <row r="2468" spans="1:2" x14ac:dyDescent="0.25">
      <c r="A2468" s="62">
        <v>24122001</v>
      </c>
      <c r="B2468" s="63" t="s">
        <v>3833</v>
      </c>
    </row>
    <row r="2469" spans="1:2" x14ac:dyDescent="0.25">
      <c r="A2469" s="62">
        <v>24122002</v>
      </c>
      <c r="B2469" s="63" t="s">
        <v>7135</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15923</v>
      </c>
    </row>
    <row r="2474" spans="1:2" x14ac:dyDescent="0.25">
      <c r="A2474" s="62">
        <v>24131501</v>
      </c>
      <c r="B2474" s="63" t="s">
        <v>302</v>
      </c>
    </row>
    <row r="2475" spans="1:2" x14ac:dyDescent="0.25">
      <c r="A2475" s="62">
        <v>24131502</v>
      </c>
      <c r="B2475" s="63" t="s">
        <v>12485</v>
      </c>
    </row>
    <row r="2476" spans="1:2" x14ac:dyDescent="0.25">
      <c r="A2476" s="62">
        <v>24131503</v>
      </c>
      <c r="B2476" s="63" t="s">
        <v>4433</v>
      </c>
    </row>
    <row r="2477" spans="1:2" x14ac:dyDescent="0.25">
      <c r="A2477" s="62">
        <v>24131504</v>
      </c>
      <c r="B2477" s="63" t="s">
        <v>15426</v>
      </c>
    </row>
    <row r="2478" spans="1:2" x14ac:dyDescent="0.25">
      <c r="A2478" s="62">
        <v>24131505</v>
      </c>
      <c r="B2478" s="63" t="s">
        <v>3206</v>
      </c>
    </row>
    <row r="2479" spans="1:2" x14ac:dyDescent="0.25">
      <c r="A2479" s="62">
        <v>24131506</v>
      </c>
      <c r="B2479" s="63" t="s">
        <v>3289</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7985</v>
      </c>
    </row>
    <row r="2487" spans="1:2" x14ac:dyDescent="0.25">
      <c r="A2487" s="62">
        <v>24131901</v>
      </c>
      <c r="B2487" s="63" t="s">
        <v>5141</v>
      </c>
    </row>
    <row r="2488" spans="1:2" x14ac:dyDescent="0.25">
      <c r="A2488" s="62">
        <v>24131902</v>
      </c>
      <c r="B2488" s="63" t="s">
        <v>12460</v>
      </c>
    </row>
    <row r="2489" spans="1:2" x14ac:dyDescent="0.25">
      <c r="A2489" s="62">
        <v>24141501</v>
      </c>
      <c r="B2489" s="63" t="s">
        <v>932</v>
      </c>
    </row>
    <row r="2490" spans="1:2" x14ac:dyDescent="0.25">
      <c r="A2490" s="62">
        <v>24141502</v>
      </c>
      <c r="B2490" s="63" t="s">
        <v>7994</v>
      </c>
    </row>
    <row r="2491" spans="1:2" x14ac:dyDescent="0.25">
      <c r="A2491" s="62">
        <v>24141504</v>
      </c>
      <c r="B2491" s="63" t="s">
        <v>18096</v>
      </c>
    </row>
    <row r="2492" spans="1:2" x14ac:dyDescent="0.25">
      <c r="A2492" s="62">
        <v>24141506</v>
      </c>
      <c r="B2492" s="63" t="s">
        <v>4899</v>
      </c>
    </row>
    <row r="2493" spans="1:2" x14ac:dyDescent="0.25">
      <c r="A2493" s="62">
        <v>24141507</v>
      </c>
      <c r="B2493" s="63" t="s">
        <v>13037</v>
      </c>
    </row>
    <row r="2494" spans="1:2" x14ac:dyDescent="0.25">
      <c r="A2494" s="62">
        <v>24141508</v>
      </c>
      <c r="B2494" s="63" t="s">
        <v>7529</v>
      </c>
    </row>
    <row r="2495" spans="1:2" x14ac:dyDescent="0.25">
      <c r="A2495" s="62">
        <v>24141509</v>
      </c>
      <c r="B2495" s="63" t="s">
        <v>10562</v>
      </c>
    </row>
    <row r="2496" spans="1:2" x14ac:dyDescent="0.25">
      <c r="A2496" s="62">
        <v>24141510</v>
      </c>
      <c r="B2496" s="63" t="s">
        <v>7069</v>
      </c>
    </row>
    <row r="2497" spans="1:2" x14ac:dyDescent="0.25">
      <c r="A2497" s="62">
        <v>24141511</v>
      </c>
      <c r="B2497" s="63" t="s">
        <v>2223</v>
      </c>
    </row>
    <row r="2498" spans="1:2" x14ac:dyDescent="0.25">
      <c r="A2498" s="62">
        <v>24141512</v>
      </c>
      <c r="B2498" s="63" t="s">
        <v>17952</v>
      </c>
    </row>
    <row r="2499" spans="1:2" x14ac:dyDescent="0.25">
      <c r="A2499" s="62">
        <v>24141513</v>
      </c>
      <c r="B2499" s="63" t="s">
        <v>7367</v>
      </c>
    </row>
    <row r="2500" spans="1:2" x14ac:dyDescent="0.25">
      <c r="A2500" s="62">
        <v>24141514</v>
      </c>
      <c r="B2500" s="63" t="s">
        <v>673</v>
      </c>
    </row>
    <row r="2501" spans="1:2" x14ac:dyDescent="0.25">
      <c r="A2501" s="62">
        <v>24141515</v>
      </c>
      <c r="B2501" s="63" t="s">
        <v>7796</v>
      </c>
    </row>
    <row r="2502" spans="1:2" x14ac:dyDescent="0.25">
      <c r="A2502" s="62">
        <v>24141601</v>
      </c>
      <c r="B2502" s="63" t="s">
        <v>8416</v>
      </c>
    </row>
    <row r="2503" spans="1:2" x14ac:dyDescent="0.25">
      <c r="A2503" s="62">
        <v>24141602</v>
      </c>
      <c r="B2503" s="63" t="s">
        <v>17703</v>
      </c>
    </row>
    <row r="2504" spans="1:2" x14ac:dyDescent="0.25">
      <c r="A2504" s="62">
        <v>24141603</v>
      </c>
      <c r="B2504" s="63" t="s">
        <v>11644</v>
      </c>
    </row>
    <row r="2505" spans="1:2" x14ac:dyDescent="0.25">
      <c r="A2505" s="62">
        <v>24141604</v>
      </c>
      <c r="B2505" s="63" t="s">
        <v>6906</v>
      </c>
    </row>
    <row r="2506" spans="1:2" x14ac:dyDescent="0.25">
      <c r="A2506" s="62">
        <v>24141605</v>
      </c>
      <c r="B2506" s="63" t="s">
        <v>5818</v>
      </c>
    </row>
    <row r="2507" spans="1:2" x14ac:dyDescent="0.25">
      <c r="A2507" s="62">
        <v>24141606</v>
      </c>
      <c r="B2507" s="63" t="s">
        <v>705</v>
      </c>
    </row>
    <row r="2508" spans="1:2" x14ac:dyDescent="0.25">
      <c r="A2508" s="62">
        <v>24141607</v>
      </c>
      <c r="B2508" s="63" t="s">
        <v>13293</v>
      </c>
    </row>
    <row r="2509" spans="1:2" x14ac:dyDescent="0.25">
      <c r="A2509" s="62">
        <v>24141608</v>
      </c>
      <c r="B2509" s="63" t="s">
        <v>17337</v>
      </c>
    </row>
    <row r="2510" spans="1:2" x14ac:dyDescent="0.25">
      <c r="A2510" s="62">
        <v>24141701</v>
      </c>
      <c r="B2510" s="63" t="s">
        <v>2757</v>
      </c>
    </row>
    <row r="2511" spans="1:2" x14ac:dyDescent="0.25">
      <c r="A2511" s="62">
        <v>24141702</v>
      </c>
      <c r="B2511" s="63" t="s">
        <v>8105</v>
      </c>
    </row>
    <row r="2512" spans="1:2" x14ac:dyDescent="0.25">
      <c r="A2512" s="62">
        <v>24141703</v>
      </c>
      <c r="B2512" s="63" t="s">
        <v>8068</v>
      </c>
    </row>
    <row r="2513" spans="1:2" x14ac:dyDescent="0.25">
      <c r="A2513" s="62">
        <v>24141704</v>
      </c>
      <c r="B2513" s="63" t="s">
        <v>13524</v>
      </c>
    </row>
    <row r="2514" spans="1:2" x14ac:dyDescent="0.25">
      <c r="A2514" s="62">
        <v>24141705</v>
      </c>
      <c r="B2514" s="63" t="s">
        <v>8236</v>
      </c>
    </row>
    <row r="2515" spans="1:2" x14ac:dyDescent="0.25">
      <c r="A2515" s="62">
        <v>24141706</v>
      </c>
      <c r="B2515" s="63" t="s">
        <v>15731</v>
      </c>
    </row>
    <row r="2516" spans="1:2" x14ac:dyDescent="0.25">
      <c r="A2516" s="62">
        <v>24141707</v>
      </c>
      <c r="B2516" s="63" t="s">
        <v>17497</v>
      </c>
    </row>
    <row r="2517" spans="1:2" x14ac:dyDescent="0.25">
      <c r="A2517" s="62">
        <v>24141708</v>
      </c>
      <c r="B2517" s="63" t="s">
        <v>12109</v>
      </c>
    </row>
    <row r="2518" spans="1:2" x14ac:dyDescent="0.25">
      <c r="A2518" s="62">
        <v>24141709</v>
      </c>
      <c r="B2518" s="63" t="s">
        <v>9540</v>
      </c>
    </row>
    <row r="2519" spans="1:2" x14ac:dyDescent="0.25">
      <c r="A2519" s="62">
        <v>25101501</v>
      </c>
      <c r="B2519" s="63" t="s">
        <v>16743</v>
      </c>
    </row>
    <row r="2520" spans="1:2" x14ac:dyDescent="0.25">
      <c r="A2520" s="62">
        <v>25101502</v>
      </c>
      <c r="B2520" s="63" t="s">
        <v>18148</v>
      </c>
    </row>
    <row r="2521" spans="1:2" x14ac:dyDescent="0.25">
      <c r="A2521" s="62">
        <v>25101503</v>
      </c>
      <c r="B2521" s="63" t="s">
        <v>13632</v>
      </c>
    </row>
    <row r="2522" spans="1:2" x14ac:dyDescent="0.25">
      <c r="A2522" s="62">
        <v>25101504</v>
      </c>
      <c r="B2522" s="63" t="s">
        <v>6191</v>
      </c>
    </row>
    <row r="2523" spans="1:2" x14ac:dyDescent="0.25">
      <c r="A2523" s="62">
        <v>25101505</v>
      </c>
      <c r="B2523" s="63" t="s">
        <v>14079</v>
      </c>
    </row>
    <row r="2524" spans="1:2" x14ac:dyDescent="0.25">
      <c r="A2524" s="62">
        <v>25101506</v>
      </c>
      <c r="B2524" s="63" t="s">
        <v>9404</v>
      </c>
    </row>
    <row r="2525" spans="1:2" x14ac:dyDescent="0.25">
      <c r="A2525" s="62">
        <v>25101507</v>
      </c>
      <c r="B2525" s="63" t="s">
        <v>14572</v>
      </c>
    </row>
    <row r="2526" spans="1:2" x14ac:dyDescent="0.25">
      <c r="A2526" s="62">
        <v>25101508</v>
      </c>
      <c r="B2526" s="63" t="s">
        <v>13503</v>
      </c>
    </row>
    <row r="2527" spans="1:2" x14ac:dyDescent="0.25">
      <c r="A2527" s="62">
        <v>25101601</v>
      </c>
      <c r="B2527" s="63" t="s">
        <v>15813</v>
      </c>
    </row>
    <row r="2528" spans="1:2" x14ac:dyDescent="0.25">
      <c r="A2528" s="62">
        <v>25101602</v>
      </c>
      <c r="B2528" s="63" t="s">
        <v>11418</v>
      </c>
    </row>
    <row r="2529" spans="1:2" x14ac:dyDescent="0.25">
      <c r="A2529" s="62">
        <v>25101604</v>
      </c>
      <c r="B2529" s="63" t="s">
        <v>10424</v>
      </c>
    </row>
    <row r="2530" spans="1:2" x14ac:dyDescent="0.25">
      <c r="A2530" s="62">
        <v>25101609</v>
      </c>
      <c r="B2530" s="63" t="s">
        <v>2702</v>
      </c>
    </row>
    <row r="2531" spans="1:2" x14ac:dyDescent="0.25">
      <c r="A2531" s="62">
        <v>25101610</v>
      </c>
      <c r="B2531" s="63" t="s">
        <v>1857</v>
      </c>
    </row>
    <row r="2532" spans="1:2" x14ac:dyDescent="0.25">
      <c r="A2532" s="62">
        <v>25101611</v>
      </c>
      <c r="B2532" s="63" t="s">
        <v>13868</v>
      </c>
    </row>
    <row r="2533" spans="1:2" x14ac:dyDescent="0.25">
      <c r="A2533" s="62">
        <v>25101701</v>
      </c>
      <c r="B2533" s="63" t="s">
        <v>4272</v>
      </c>
    </row>
    <row r="2534" spans="1:2" x14ac:dyDescent="0.25">
      <c r="A2534" s="62">
        <v>25101702</v>
      </c>
      <c r="B2534" s="63" t="s">
        <v>16302</v>
      </c>
    </row>
    <row r="2535" spans="1:2" x14ac:dyDescent="0.25">
      <c r="A2535" s="62">
        <v>25101703</v>
      </c>
      <c r="B2535" s="63" t="s">
        <v>466</v>
      </c>
    </row>
    <row r="2536" spans="1:2" x14ac:dyDescent="0.25">
      <c r="A2536" s="62">
        <v>25101801</v>
      </c>
      <c r="B2536" s="63" t="s">
        <v>12744</v>
      </c>
    </row>
    <row r="2537" spans="1:2" x14ac:dyDescent="0.25">
      <c r="A2537" s="62">
        <v>25101802</v>
      </c>
      <c r="B2537" s="63" t="s">
        <v>2212</v>
      </c>
    </row>
    <row r="2538" spans="1:2" x14ac:dyDescent="0.25">
      <c r="A2538" s="62">
        <v>25101803</v>
      </c>
      <c r="B2538" s="63" t="s">
        <v>16225</v>
      </c>
    </row>
    <row r="2539" spans="1:2" x14ac:dyDescent="0.25">
      <c r="A2539" s="62">
        <v>25101901</v>
      </c>
      <c r="B2539" s="63" t="s">
        <v>5811</v>
      </c>
    </row>
    <row r="2540" spans="1:2" x14ac:dyDescent="0.25">
      <c r="A2540" s="62">
        <v>25101902</v>
      </c>
      <c r="B2540" s="63" t="s">
        <v>15555</v>
      </c>
    </row>
    <row r="2541" spans="1:2" x14ac:dyDescent="0.25">
      <c r="A2541" s="62">
        <v>25101903</v>
      </c>
      <c r="B2541" s="63" t="s">
        <v>14378</v>
      </c>
    </row>
    <row r="2542" spans="1:2" x14ac:dyDescent="0.25">
      <c r="A2542" s="62">
        <v>25101904</v>
      </c>
      <c r="B2542" s="63" t="s">
        <v>18613</v>
      </c>
    </row>
    <row r="2543" spans="1:2" x14ac:dyDescent="0.25">
      <c r="A2543" s="62">
        <v>25101905</v>
      </c>
      <c r="B2543" s="63" t="s">
        <v>17019</v>
      </c>
    </row>
    <row r="2544" spans="1:2" x14ac:dyDescent="0.25">
      <c r="A2544" s="62">
        <v>25101906</v>
      </c>
      <c r="B2544" s="63" t="s">
        <v>2655</v>
      </c>
    </row>
    <row r="2545" spans="1:2" x14ac:dyDescent="0.25">
      <c r="A2545" s="62">
        <v>25101907</v>
      </c>
      <c r="B2545" s="63" t="s">
        <v>3212</v>
      </c>
    </row>
    <row r="2546" spans="1:2" x14ac:dyDescent="0.25">
      <c r="A2546" s="62">
        <v>25101908</v>
      </c>
      <c r="B2546" s="63" t="s">
        <v>9450</v>
      </c>
    </row>
    <row r="2547" spans="1:2" x14ac:dyDescent="0.25">
      <c r="A2547" s="62">
        <v>25102001</v>
      </c>
      <c r="B2547" s="63" t="s">
        <v>15995</v>
      </c>
    </row>
    <row r="2548" spans="1:2" x14ac:dyDescent="0.25">
      <c r="A2548" s="62">
        <v>25102002</v>
      </c>
      <c r="B2548" s="63" t="s">
        <v>10972</v>
      </c>
    </row>
    <row r="2549" spans="1:2" x14ac:dyDescent="0.25">
      <c r="A2549" s="62">
        <v>25102003</v>
      </c>
      <c r="B2549" s="63" t="s">
        <v>1497</v>
      </c>
    </row>
    <row r="2550" spans="1:2" x14ac:dyDescent="0.25">
      <c r="A2550" s="62">
        <v>25102101</v>
      </c>
      <c r="B2550" s="63" t="s">
        <v>11551</v>
      </c>
    </row>
    <row r="2551" spans="1:2" x14ac:dyDescent="0.25">
      <c r="A2551" s="62">
        <v>25102102</v>
      </c>
      <c r="B2551" s="63" t="s">
        <v>12939</v>
      </c>
    </row>
    <row r="2552" spans="1:2" x14ac:dyDescent="0.25">
      <c r="A2552" s="62">
        <v>25102103</v>
      </c>
      <c r="B2552" s="63" t="s">
        <v>5888</v>
      </c>
    </row>
    <row r="2553" spans="1:2" x14ac:dyDescent="0.25">
      <c r="A2553" s="62">
        <v>25102104</v>
      </c>
      <c r="B2553" s="63" t="s">
        <v>13746</v>
      </c>
    </row>
    <row r="2554" spans="1:2" x14ac:dyDescent="0.25">
      <c r="A2554" s="62">
        <v>25102105</v>
      </c>
      <c r="B2554" s="63" t="s">
        <v>17315</v>
      </c>
    </row>
    <row r="2555" spans="1:2" x14ac:dyDescent="0.25">
      <c r="A2555" s="62">
        <v>25102106</v>
      </c>
      <c r="B2555" s="63" t="s">
        <v>7759</v>
      </c>
    </row>
    <row r="2556" spans="1:2" x14ac:dyDescent="0.25">
      <c r="A2556" s="62">
        <v>25111501</v>
      </c>
      <c r="B2556" s="63" t="s">
        <v>9279</v>
      </c>
    </row>
    <row r="2557" spans="1:2" x14ac:dyDescent="0.25">
      <c r="A2557" s="62">
        <v>25111502</v>
      </c>
      <c r="B2557" s="63" t="s">
        <v>14788</v>
      </c>
    </row>
    <row r="2558" spans="1:2" x14ac:dyDescent="0.25">
      <c r="A2558" s="62">
        <v>25111503</v>
      </c>
      <c r="B2558" s="63" t="s">
        <v>12498</v>
      </c>
    </row>
    <row r="2559" spans="1:2" x14ac:dyDescent="0.25">
      <c r="A2559" s="62">
        <v>25111504</v>
      </c>
      <c r="B2559" s="63" t="s">
        <v>15951</v>
      </c>
    </row>
    <row r="2560" spans="1:2" x14ac:dyDescent="0.25">
      <c r="A2560" s="62">
        <v>25111505</v>
      </c>
      <c r="B2560" s="63" t="s">
        <v>16157</v>
      </c>
    </row>
    <row r="2561" spans="1:2" x14ac:dyDescent="0.25">
      <c r="A2561" s="62">
        <v>25111506</v>
      </c>
      <c r="B2561" s="63" t="s">
        <v>11225</v>
      </c>
    </row>
    <row r="2562" spans="1:2" x14ac:dyDescent="0.25">
      <c r="A2562" s="62">
        <v>25111507</v>
      </c>
      <c r="B2562" s="63" t="s">
        <v>5618</v>
      </c>
    </row>
    <row r="2563" spans="1:2" x14ac:dyDescent="0.25">
      <c r="A2563" s="62">
        <v>25111508</v>
      </c>
      <c r="B2563" s="63" t="s">
        <v>1628</v>
      </c>
    </row>
    <row r="2564" spans="1:2" x14ac:dyDescent="0.25">
      <c r="A2564" s="62">
        <v>25111509</v>
      </c>
      <c r="B2564" s="63" t="s">
        <v>1051</v>
      </c>
    </row>
    <row r="2565" spans="1:2" x14ac:dyDescent="0.25">
      <c r="A2565" s="62">
        <v>25111510</v>
      </c>
      <c r="B2565" s="63" t="s">
        <v>9941</v>
      </c>
    </row>
    <row r="2566" spans="1:2" x14ac:dyDescent="0.25">
      <c r="A2566" s="62">
        <v>25111511</v>
      </c>
      <c r="B2566" s="63" t="s">
        <v>4276</v>
      </c>
    </row>
    <row r="2567" spans="1:2" x14ac:dyDescent="0.25">
      <c r="A2567" s="62">
        <v>25111512</v>
      </c>
      <c r="B2567" s="63" t="s">
        <v>5677</v>
      </c>
    </row>
    <row r="2568" spans="1:2" x14ac:dyDescent="0.25">
      <c r="A2568" s="62">
        <v>25111513</v>
      </c>
      <c r="B2568" s="63" t="s">
        <v>7105</v>
      </c>
    </row>
    <row r="2569" spans="1:2" x14ac:dyDescent="0.25">
      <c r="A2569" s="62">
        <v>25111601</v>
      </c>
      <c r="B2569" s="63" t="s">
        <v>10803</v>
      </c>
    </row>
    <row r="2570" spans="1:2" x14ac:dyDescent="0.25">
      <c r="A2570" s="62">
        <v>25111602</v>
      </c>
      <c r="B2570" s="63" t="s">
        <v>7282</v>
      </c>
    </row>
    <row r="2571" spans="1:2" x14ac:dyDescent="0.25">
      <c r="A2571" s="62">
        <v>25111603</v>
      </c>
      <c r="B2571" s="63" t="s">
        <v>10015</v>
      </c>
    </row>
    <row r="2572" spans="1:2" x14ac:dyDescent="0.25">
      <c r="A2572" s="62">
        <v>25111701</v>
      </c>
      <c r="B2572" s="63" t="s">
        <v>10880</v>
      </c>
    </row>
    <row r="2573" spans="1:2" x14ac:dyDescent="0.25">
      <c r="A2573" s="62">
        <v>25111702</v>
      </c>
      <c r="B2573" s="63" t="s">
        <v>5984</v>
      </c>
    </row>
    <row r="2574" spans="1:2" x14ac:dyDescent="0.25">
      <c r="A2574" s="62">
        <v>25111703</v>
      </c>
      <c r="B2574" s="63" t="s">
        <v>4399</v>
      </c>
    </row>
    <row r="2575" spans="1:2" x14ac:dyDescent="0.25">
      <c r="A2575" s="62">
        <v>25111704</v>
      </c>
      <c r="B2575" s="63" t="s">
        <v>13853</v>
      </c>
    </row>
    <row r="2576" spans="1:2" x14ac:dyDescent="0.25">
      <c r="A2576" s="62">
        <v>25111705</v>
      </c>
      <c r="B2576" s="63" t="s">
        <v>1183</v>
      </c>
    </row>
    <row r="2577" spans="1:2" x14ac:dyDescent="0.25">
      <c r="A2577" s="62">
        <v>25111706</v>
      </c>
      <c r="B2577" s="63" t="s">
        <v>14064</v>
      </c>
    </row>
    <row r="2578" spans="1:2" x14ac:dyDescent="0.25">
      <c r="A2578" s="62">
        <v>25111707</v>
      </c>
      <c r="B2578" s="63" t="s">
        <v>16727</v>
      </c>
    </row>
    <row r="2579" spans="1:2" x14ac:dyDescent="0.25">
      <c r="A2579" s="62">
        <v>25111708</v>
      </c>
      <c r="B2579" s="63" t="s">
        <v>14901</v>
      </c>
    </row>
    <row r="2580" spans="1:2" x14ac:dyDescent="0.25">
      <c r="A2580" s="62">
        <v>25111709</v>
      </c>
      <c r="B2580" s="63" t="s">
        <v>5151</v>
      </c>
    </row>
    <row r="2581" spans="1:2" x14ac:dyDescent="0.25">
      <c r="A2581" s="62">
        <v>25111710</v>
      </c>
      <c r="B2581" s="63" t="s">
        <v>17909</v>
      </c>
    </row>
    <row r="2582" spans="1:2" x14ac:dyDescent="0.25">
      <c r="A2582" s="62">
        <v>25111711</v>
      </c>
      <c r="B2582" s="63" t="s">
        <v>1056</v>
      </c>
    </row>
    <row r="2583" spans="1:2" x14ac:dyDescent="0.25">
      <c r="A2583" s="62">
        <v>25111712</v>
      </c>
      <c r="B2583" s="63" t="s">
        <v>16685</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10771</v>
      </c>
    </row>
    <row r="2588" spans="1:2" x14ac:dyDescent="0.25">
      <c r="A2588" s="62">
        <v>25111717</v>
      </c>
      <c r="B2588" s="63" t="s">
        <v>4225</v>
      </c>
    </row>
    <row r="2589" spans="1:2" x14ac:dyDescent="0.25">
      <c r="A2589" s="62">
        <v>25111718</v>
      </c>
      <c r="B2589" s="63" t="s">
        <v>14825</v>
      </c>
    </row>
    <row r="2590" spans="1:2" x14ac:dyDescent="0.25">
      <c r="A2590" s="62">
        <v>25111719</v>
      </c>
      <c r="B2590" s="63" t="s">
        <v>14459</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16530</v>
      </c>
    </row>
    <row r="2596" spans="1:2" x14ac:dyDescent="0.25">
      <c r="A2596" s="62">
        <v>25111804</v>
      </c>
      <c r="B2596" s="63" t="s">
        <v>9043</v>
      </c>
    </row>
    <row r="2597" spans="1:2" x14ac:dyDescent="0.25">
      <c r="A2597" s="62">
        <v>25111805</v>
      </c>
      <c r="B2597" s="63" t="s">
        <v>5176</v>
      </c>
    </row>
    <row r="2598" spans="1:2" x14ac:dyDescent="0.25">
      <c r="A2598" s="62">
        <v>25111806</v>
      </c>
      <c r="B2598" s="63" t="s">
        <v>6955</v>
      </c>
    </row>
    <row r="2599" spans="1:2" x14ac:dyDescent="0.25">
      <c r="A2599" s="62">
        <v>25111807</v>
      </c>
      <c r="B2599" s="63" t="s">
        <v>2508</v>
      </c>
    </row>
    <row r="2600" spans="1:2" x14ac:dyDescent="0.25">
      <c r="A2600" s="62">
        <v>25111808</v>
      </c>
      <c r="B2600" s="63" t="s">
        <v>11844</v>
      </c>
    </row>
    <row r="2601" spans="1:2" x14ac:dyDescent="0.25">
      <c r="A2601" s="62">
        <v>25111901</v>
      </c>
      <c r="B2601" s="63" t="s">
        <v>8009</v>
      </c>
    </row>
    <row r="2602" spans="1:2" x14ac:dyDescent="0.25">
      <c r="A2602" s="62">
        <v>25111902</v>
      </c>
      <c r="B2602" s="63" t="s">
        <v>11721</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12729</v>
      </c>
    </row>
    <row r="2607" spans="1:2" x14ac:dyDescent="0.25">
      <c r="A2607" s="62">
        <v>25111907</v>
      </c>
      <c r="B2607" s="63" t="s">
        <v>10929</v>
      </c>
    </row>
    <row r="2608" spans="1:2" x14ac:dyDescent="0.25">
      <c r="A2608" s="62">
        <v>25111908</v>
      </c>
      <c r="B2608" s="63" t="s">
        <v>2036</v>
      </c>
    </row>
    <row r="2609" spans="1:2" x14ac:dyDescent="0.25">
      <c r="A2609" s="62">
        <v>25111909</v>
      </c>
      <c r="B2609" s="63" t="s">
        <v>7013</v>
      </c>
    </row>
    <row r="2610" spans="1:2" x14ac:dyDescent="0.25">
      <c r="A2610" s="62">
        <v>25111910</v>
      </c>
      <c r="B2610" s="63" t="s">
        <v>3368</v>
      </c>
    </row>
    <row r="2611" spans="1:2" x14ac:dyDescent="0.25">
      <c r="A2611" s="62">
        <v>25111911</v>
      </c>
      <c r="B2611" s="63" t="s">
        <v>9426</v>
      </c>
    </row>
    <row r="2612" spans="1:2" x14ac:dyDescent="0.25">
      <c r="A2612" s="62">
        <v>25111912</v>
      </c>
      <c r="B2612" s="63" t="s">
        <v>11561</v>
      </c>
    </row>
    <row r="2613" spans="1:2" x14ac:dyDescent="0.25">
      <c r="A2613" s="62">
        <v>25111913</v>
      </c>
      <c r="B2613" s="63" t="s">
        <v>1191</v>
      </c>
    </row>
    <row r="2614" spans="1:2" x14ac:dyDescent="0.25">
      <c r="A2614" s="62">
        <v>25111914</v>
      </c>
      <c r="B2614" s="63" t="s">
        <v>12367</v>
      </c>
    </row>
    <row r="2615" spans="1:2" x14ac:dyDescent="0.25">
      <c r="A2615" s="62">
        <v>25111915</v>
      </c>
      <c r="B2615" s="63" t="s">
        <v>7266</v>
      </c>
    </row>
    <row r="2616" spans="1:2" x14ac:dyDescent="0.25">
      <c r="A2616" s="62">
        <v>25111916</v>
      </c>
      <c r="B2616" s="63" t="s">
        <v>9725</v>
      </c>
    </row>
    <row r="2617" spans="1:2" x14ac:dyDescent="0.25">
      <c r="A2617" s="62">
        <v>25111917</v>
      </c>
      <c r="B2617" s="63" t="s">
        <v>11814</v>
      </c>
    </row>
    <row r="2618" spans="1:2" x14ac:dyDescent="0.25">
      <c r="A2618" s="62">
        <v>25111918</v>
      </c>
      <c r="B2618" s="63" t="s">
        <v>14909</v>
      </c>
    </row>
    <row r="2619" spans="1:2" x14ac:dyDescent="0.25">
      <c r="A2619" s="62">
        <v>25111919</v>
      </c>
      <c r="B2619" s="63" t="s">
        <v>4603</v>
      </c>
    </row>
    <row r="2620" spans="1:2" x14ac:dyDescent="0.25">
      <c r="A2620" s="62">
        <v>25111920</v>
      </c>
      <c r="B2620" s="63" t="s">
        <v>7478</v>
      </c>
    </row>
    <row r="2621" spans="1:2" x14ac:dyDescent="0.25">
      <c r="A2621" s="62">
        <v>25111921</v>
      </c>
      <c r="B2621" s="63" t="s">
        <v>9224</v>
      </c>
    </row>
    <row r="2622" spans="1:2" x14ac:dyDescent="0.25">
      <c r="A2622" s="62">
        <v>25111922</v>
      </c>
      <c r="B2622" s="63" t="s">
        <v>4667</v>
      </c>
    </row>
    <row r="2623" spans="1:2" x14ac:dyDescent="0.25">
      <c r="A2623" s="62">
        <v>25111923</v>
      </c>
      <c r="B2623" s="63" t="s">
        <v>9965</v>
      </c>
    </row>
    <row r="2624" spans="1:2" x14ac:dyDescent="0.25">
      <c r="A2624" s="62">
        <v>25111924</v>
      </c>
      <c r="B2624" s="63" t="s">
        <v>7684</v>
      </c>
    </row>
    <row r="2625" spans="1:2" x14ac:dyDescent="0.25">
      <c r="A2625" s="62">
        <v>25111925</v>
      </c>
      <c r="B2625" s="63" t="s">
        <v>10254</v>
      </c>
    </row>
    <row r="2626" spans="1:2" x14ac:dyDescent="0.25">
      <c r="A2626" s="62">
        <v>25111926</v>
      </c>
      <c r="B2626" s="63" t="s">
        <v>11236</v>
      </c>
    </row>
    <row r="2627" spans="1:2" x14ac:dyDescent="0.25">
      <c r="A2627" s="62">
        <v>25111927</v>
      </c>
      <c r="B2627" s="63" t="s">
        <v>3983</v>
      </c>
    </row>
    <row r="2628" spans="1:2" x14ac:dyDescent="0.25">
      <c r="A2628" s="62">
        <v>25111928</v>
      </c>
      <c r="B2628" s="63" t="s">
        <v>10385</v>
      </c>
    </row>
    <row r="2629" spans="1:2" x14ac:dyDescent="0.25">
      <c r="A2629" s="62">
        <v>25111929</v>
      </c>
      <c r="B2629" s="63" t="s">
        <v>5347</v>
      </c>
    </row>
    <row r="2630" spans="1:2" x14ac:dyDescent="0.25">
      <c r="A2630" s="62">
        <v>25111930</v>
      </c>
      <c r="B2630" s="63" t="s">
        <v>11951</v>
      </c>
    </row>
    <row r="2631" spans="1:2" x14ac:dyDescent="0.25">
      <c r="A2631" s="62">
        <v>25111931</v>
      </c>
      <c r="B2631" s="63" t="s">
        <v>4114</v>
      </c>
    </row>
    <row r="2632" spans="1:2" x14ac:dyDescent="0.25">
      <c r="A2632" s="62">
        <v>25111932</v>
      </c>
      <c r="B2632" s="63" t="s">
        <v>3552</v>
      </c>
    </row>
    <row r="2633" spans="1:2" x14ac:dyDescent="0.25">
      <c r="A2633" s="62">
        <v>25111933</v>
      </c>
      <c r="B2633" s="63" t="s">
        <v>14771</v>
      </c>
    </row>
    <row r="2634" spans="1:2" x14ac:dyDescent="0.25">
      <c r="A2634" s="62">
        <v>25111934</v>
      </c>
      <c r="B2634" s="63" t="s">
        <v>11985</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15071</v>
      </c>
    </row>
    <row r="2639" spans="1:2" x14ac:dyDescent="0.25">
      <c r="A2639" s="62">
        <v>25121504</v>
      </c>
      <c r="B2639" s="63" t="s">
        <v>11768</v>
      </c>
    </row>
    <row r="2640" spans="1:2" x14ac:dyDescent="0.25">
      <c r="A2640" s="62">
        <v>25121601</v>
      </c>
      <c r="B2640" s="63" t="s">
        <v>12553</v>
      </c>
    </row>
    <row r="2641" spans="1:2" x14ac:dyDescent="0.25">
      <c r="A2641" s="62">
        <v>25121602</v>
      </c>
      <c r="B2641" s="63" t="s">
        <v>16847</v>
      </c>
    </row>
    <row r="2642" spans="1:2" x14ac:dyDescent="0.25">
      <c r="A2642" s="62">
        <v>25121603</v>
      </c>
      <c r="B2642" s="63" t="s">
        <v>1961</v>
      </c>
    </row>
    <row r="2643" spans="1:2" x14ac:dyDescent="0.25">
      <c r="A2643" s="62">
        <v>25121604</v>
      </c>
      <c r="B2643" s="63" t="s">
        <v>16575</v>
      </c>
    </row>
    <row r="2644" spans="1:2" x14ac:dyDescent="0.25">
      <c r="A2644" s="62">
        <v>25121605</v>
      </c>
      <c r="B2644" s="63" t="s">
        <v>4602</v>
      </c>
    </row>
    <row r="2645" spans="1:2" x14ac:dyDescent="0.25">
      <c r="A2645" s="62">
        <v>25121701</v>
      </c>
      <c r="B2645" s="63" t="s">
        <v>6807</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11074</v>
      </c>
    </row>
    <row r="2650" spans="1:2" x14ac:dyDescent="0.25">
      <c r="A2650" s="62">
        <v>25121706</v>
      </c>
      <c r="B2650" s="63" t="s">
        <v>15665</v>
      </c>
    </row>
    <row r="2651" spans="1:2" x14ac:dyDescent="0.25">
      <c r="A2651" s="62">
        <v>25121707</v>
      </c>
      <c r="B2651" s="63" t="s">
        <v>12034</v>
      </c>
    </row>
    <row r="2652" spans="1:2" x14ac:dyDescent="0.25">
      <c r="A2652" s="62">
        <v>25131501</v>
      </c>
      <c r="B2652" s="63" t="s">
        <v>8425</v>
      </c>
    </row>
    <row r="2653" spans="1:2" x14ac:dyDescent="0.25">
      <c r="A2653" s="62">
        <v>25131502</v>
      </c>
      <c r="B2653" s="63" t="s">
        <v>4992</v>
      </c>
    </row>
    <row r="2654" spans="1:2" x14ac:dyDescent="0.25">
      <c r="A2654" s="62">
        <v>25131503</v>
      </c>
      <c r="B2654" s="63" t="s">
        <v>483</v>
      </c>
    </row>
    <row r="2655" spans="1:2" x14ac:dyDescent="0.25">
      <c r="A2655" s="62">
        <v>25131504</v>
      </c>
      <c r="B2655" s="63" t="s">
        <v>9902</v>
      </c>
    </row>
    <row r="2656" spans="1:2" x14ac:dyDescent="0.25">
      <c r="A2656" s="62">
        <v>25131505</v>
      </c>
      <c r="B2656" s="63" t="s">
        <v>13552</v>
      </c>
    </row>
    <row r="2657" spans="1:2" x14ac:dyDescent="0.25">
      <c r="A2657" s="62">
        <v>25131506</v>
      </c>
      <c r="B2657" s="63" t="s">
        <v>5591</v>
      </c>
    </row>
    <row r="2658" spans="1:2" x14ac:dyDescent="0.25">
      <c r="A2658" s="62">
        <v>25131507</v>
      </c>
      <c r="B2658" s="63" t="s">
        <v>15522</v>
      </c>
    </row>
    <row r="2659" spans="1:2" x14ac:dyDescent="0.25">
      <c r="A2659" s="62">
        <v>25131508</v>
      </c>
      <c r="B2659" s="63" t="s">
        <v>7889</v>
      </c>
    </row>
    <row r="2660" spans="1:2" x14ac:dyDescent="0.25">
      <c r="A2660" s="62">
        <v>25131601</v>
      </c>
      <c r="B2660" s="63" t="s">
        <v>1374</v>
      </c>
    </row>
    <row r="2661" spans="1:2" x14ac:dyDescent="0.25">
      <c r="A2661" s="62">
        <v>25131602</v>
      </c>
      <c r="B2661" s="63" t="s">
        <v>7918</v>
      </c>
    </row>
    <row r="2662" spans="1:2" x14ac:dyDescent="0.25">
      <c r="A2662" s="62">
        <v>25131603</v>
      </c>
      <c r="B2662" s="63" t="s">
        <v>6866</v>
      </c>
    </row>
    <row r="2663" spans="1:2" x14ac:dyDescent="0.25">
      <c r="A2663" s="62">
        <v>25131604</v>
      </c>
      <c r="B2663" s="63" t="s">
        <v>8720</v>
      </c>
    </row>
    <row r="2664" spans="1:2" x14ac:dyDescent="0.25">
      <c r="A2664" s="62">
        <v>25131701</v>
      </c>
      <c r="B2664" s="63" t="s">
        <v>6902</v>
      </c>
    </row>
    <row r="2665" spans="1:2" x14ac:dyDescent="0.25">
      <c r="A2665" s="62">
        <v>25131702</v>
      </c>
      <c r="B2665" s="63" t="s">
        <v>4151</v>
      </c>
    </row>
    <row r="2666" spans="1:2" x14ac:dyDescent="0.25">
      <c r="A2666" s="62">
        <v>25131703</v>
      </c>
      <c r="B2666" s="63" t="s">
        <v>12712</v>
      </c>
    </row>
    <row r="2667" spans="1:2" x14ac:dyDescent="0.25">
      <c r="A2667" s="62">
        <v>25131704</v>
      </c>
      <c r="B2667" s="63" t="s">
        <v>9189</v>
      </c>
    </row>
    <row r="2668" spans="1:2" x14ac:dyDescent="0.25">
      <c r="A2668" s="62">
        <v>25131705</v>
      </c>
      <c r="B2668" s="63" t="s">
        <v>10752</v>
      </c>
    </row>
    <row r="2669" spans="1:2" x14ac:dyDescent="0.25">
      <c r="A2669" s="62">
        <v>25131706</v>
      </c>
      <c r="B2669" s="63" t="s">
        <v>8214</v>
      </c>
    </row>
    <row r="2670" spans="1:2" x14ac:dyDescent="0.25">
      <c r="A2670" s="62">
        <v>25131707</v>
      </c>
      <c r="B2670" s="63" t="s">
        <v>3059</v>
      </c>
    </row>
    <row r="2671" spans="1:2" x14ac:dyDescent="0.25">
      <c r="A2671" s="62">
        <v>25131708</v>
      </c>
      <c r="B2671" s="63" t="s">
        <v>12837</v>
      </c>
    </row>
    <row r="2672" spans="1:2" x14ac:dyDescent="0.25">
      <c r="A2672" s="62">
        <v>25131709</v>
      </c>
      <c r="B2672" s="63" t="s">
        <v>13129</v>
      </c>
    </row>
    <row r="2673" spans="1:2" x14ac:dyDescent="0.25">
      <c r="A2673" s="62">
        <v>25131801</v>
      </c>
      <c r="B2673" s="63" t="s">
        <v>5315</v>
      </c>
    </row>
    <row r="2674" spans="1:2" x14ac:dyDescent="0.25">
      <c r="A2674" s="62">
        <v>25131902</v>
      </c>
      <c r="B2674" s="63" t="s">
        <v>2956</v>
      </c>
    </row>
    <row r="2675" spans="1:2" x14ac:dyDescent="0.25">
      <c r="A2675" s="62">
        <v>25131903</v>
      </c>
      <c r="B2675" s="63" t="s">
        <v>13657</v>
      </c>
    </row>
    <row r="2676" spans="1:2" x14ac:dyDescent="0.25">
      <c r="A2676" s="62">
        <v>25131904</v>
      </c>
      <c r="B2676" s="63" t="s">
        <v>9134</v>
      </c>
    </row>
    <row r="2677" spans="1:2" x14ac:dyDescent="0.25">
      <c r="A2677" s="62">
        <v>25131905</v>
      </c>
      <c r="B2677" s="63" t="s">
        <v>12290</v>
      </c>
    </row>
    <row r="2678" spans="1:2" x14ac:dyDescent="0.25">
      <c r="A2678" s="62">
        <v>25131906</v>
      </c>
      <c r="B2678" s="63" t="s">
        <v>18289</v>
      </c>
    </row>
    <row r="2679" spans="1:2" x14ac:dyDescent="0.25">
      <c r="A2679" s="62">
        <v>25132001</v>
      </c>
      <c r="B2679" s="63" t="s">
        <v>8963</v>
      </c>
    </row>
    <row r="2680" spans="1:2" x14ac:dyDescent="0.25">
      <c r="A2680" s="62">
        <v>25132002</v>
      </c>
      <c r="B2680" s="63" t="s">
        <v>4793</v>
      </c>
    </row>
    <row r="2681" spans="1:2" x14ac:dyDescent="0.25">
      <c r="A2681" s="62">
        <v>25132003</v>
      </c>
      <c r="B2681" s="63" t="s">
        <v>18746</v>
      </c>
    </row>
    <row r="2682" spans="1:2" x14ac:dyDescent="0.25">
      <c r="A2682" s="62">
        <v>25132004</v>
      </c>
      <c r="B2682" s="63" t="s">
        <v>11451</v>
      </c>
    </row>
    <row r="2683" spans="1:2" x14ac:dyDescent="0.25">
      <c r="A2683" s="62">
        <v>25132005</v>
      </c>
      <c r="B2683" s="63" t="s">
        <v>14527</v>
      </c>
    </row>
    <row r="2684" spans="1:2" x14ac:dyDescent="0.25">
      <c r="A2684" s="62">
        <v>25151501</v>
      </c>
      <c r="B2684" s="63" t="s">
        <v>12804</v>
      </c>
    </row>
    <row r="2685" spans="1:2" x14ac:dyDescent="0.25">
      <c r="A2685" s="62">
        <v>25151502</v>
      </c>
      <c r="B2685" s="63" t="s">
        <v>12142</v>
      </c>
    </row>
    <row r="2686" spans="1:2" x14ac:dyDescent="0.25">
      <c r="A2686" s="62">
        <v>25151701</v>
      </c>
      <c r="B2686" s="63" t="s">
        <v>11021</v>
      </c>
    </row>
    <row r="2687" spans="1:2" x14ac:dyDescent="0.25">
      <c r="A2687" s="62">
        <v>25151702</v>
      </c>
      <c r="B2687" s="63" t="s">
        <v>1665</v>
      </c>
    </row>
    <row r="2688" spans="1:2" x14ac:dyDescent="0.25">
      <c r="A2688" s="62">
        <v>25151703</v>
      </c>
      <c r="B2688" s="63" t="s">
        <v>17774</v>
      </c>
    </row>
    <row r="2689" spans="1:2" x14ac:dyDescent="0.25">
      <c r="A2689" s="62">
        <v>25151704</v>
      </c>
      <c r="B2689" s="63" t="s">
        <v>16471</v>
      </c>
    </row>
    <row r="2690" spans="1:2" x14ac:dyDescent="0.25">
      <c r="A2690" s="62">
        <v>25151705</v>
      </c>
      <c r="B2690" s="63" t="s">
        <v>5363</v>
      </c>
    </row>
    <row r="2691" spans="1:2" x14ac:dyDescent="0.25">
      <c r="A2691" s="62">
        <v>25151706</v>
      </c>
      <c r="B2691" s="63" t="s">
        <v>2470</v>
      </c>
    </row>
    <row r="2692" spans="1:2" x14ac:dyDescent="0.25">
      <c r="A2692" s="62">
        <v>25151707</v>
      </c>
      <c r="B2692" s="63" t="s">
        <v>3860</v>
      </c>
    </row>
    <row r="2693" spans="1:2" x14ac:dyDescent="0.25">
      <c r="A2693" s="62">
        <v>25151708</v>
      </c>
      <c r="B2693" s="63" t="s">
        <v>5380</v>
      </c>
    </row>
    <row r="2694" spans="1:2" x14ac:dyDescent="0.25">
      <c r="A2694" s="62">
        <v>25151709</v>
      </c>
      <c r="B2694" s="63" t="s">
        <v>6651</v>
      </c>
    </row>
    <row r="2695" spans="1:2" x14ac:dyDescent="0.25">
      <c r="A2695" s="62">
        <v>25161501</v>
      </c>
      <c r="B2695" s="63" t="s">
        <v>14482</v>
      </c>
    </row>
    <row r="2696" spans="1:2" x14ac:dyDescent="0.25">
      <c r="A2696" s="62">
        <v>25161502</v>
      </c>
      <c r="B2696" s="63" t="s">
        <v>3840</v>
      </c>
    </row>
    <row r="2697" spans="1:2" x14ac:dyDescent="0.25">
      <c r="A2697" s="62">
        <v>25161503</v>
      </c>
      <c r="B2697" s="63" t="s">
        <v>10506</v>
      </c>
    </row>
    <row r="2698" spans="1:2" x14ac:dyDescent="0.25">
      <c r="A2698" s="62">
        <v>25161504</v>
      </c>
      <c r="B2698" s="63" t="s">
        <v>16505</v>
      </c>
    </row>
    <row r="2699" spans="1:2" x14ac:dyDescent="0.25">
      <c r="A2699" s="62">
        <v>25161505</v>
      </c>
      <c r="B2699" s="63" t="s">
        <v>2819</v>
      </c>
    </row>
    <row r="2700" spans="1:2" x14ac:dyDescent="0.25">
      <c r="A2700" s="62">
        <v>25161506</v>
      </c>
      <c r="B2700" s="63" t="s">
        <v>8696</v>
      </c>
    </row>
    <row r="2701" spans="1:2" x14ac:dyDescent="0.25">
      <c r="A2701" s="62">
        <v>25161507</v>
      </c>
      <c r="B2701" s="63" t="s">
        <v>14926</v>
      </c>
    </row>
    <row r="2702" spans="1:2" x14ac:dyDescent="0.25">
      <c r="A2702" s="62">
        <v>25161508</v>
      </c>
      <c r="B2702" s="63" t="s">
        <v>6794</v>
      </c>
    </row>
    <row r="2703" spans="1:2" x14ac:dyDescent="0.25">
      <c r="A2703" s="62">
        <v>25161509</v>
      </c>
      <c r="B2703" s="63" t="s">
        <v>10166</v>
      </c>
    </row>
    <row r="2704" spans="1:2" x14ac:dyDescent="0.25">
      <c r="A2704" s="62">
        <v>25171502</v>
      </c>
      <c r="B2704" s="63" t="s">
        <v>804</v>
      </c>
    </row>
    <row r="2705" spans="1:2" x14ac:dyDescent="0.25">
      <c r="A2705" s="62">
        <v>25171503</v>
      </c>
      <c r="B2705" s="63" t="s">
        <v>3130</v>
      </c>
    </row>
    <row r="2706" spans="1:2" x14ac:dyDescent="0.25">
      <c r="A2706" s="62">
        <v>25171504</v>
      </c>
      <c r="B2706" s="63" t="s">
        <v>8900</v>
      </c>
    </row>
    <row r="2707" spans="1:2" x14ac:dyDescent="0.25">
      <c r="A2707" s="62">
        <v>25171505</v>
      </c>
      <c r="B2707" s="63" t="s">
        <v>7574</v>
      </c>
    </row>
    <row r="2708" spans="1:2" x14ac:dyDescent="0.25">
      <c r="A2708" s="62">
        <v>25171506</v>
      </c>
      <c r="B2708" s="63" t="s">
        <v>8901</v>
      </c>
    </row>
    <row r="2709" spans="1:2" x14ac:dyDescent="0.25">
      <c r="A2709" s="62">
        <v>25171507</v>
      </c>
      <c r="B2709" s="63" t="s">
        <v>3334</v>
      </c>
    </row>
    <row r="2710" spans="1:2" x14ac:dyDescent="0.25">
      <c r="A2710" s="62">
        <v>25171602</v>
      </c>
      <c r="B2710" s="63" t="s">
        <v>2807</v>
      </c>
    </row>
    <row r="2711" spans="1:2" x14ac:dyDescent="0.25">
      <c r="A2711" s="62">
        <v>25171603</v>
      </c>
      <c r="B2711" s="63" t="s">
        <v>13664</v>
      </c>
    </row>
    <row r="2712" spans="1:2" x14ac:dyDescent="0.25">
      <c r="A2712" s="62">
        <v>25171702</v>
      </c>
      <c r="B2712" s="63" t="s">
        <v>8245</v>
      </c>
    </row>
    <row r="2713" spans="1:2" x14ac:dyDescent="0.25">
      <c r="A2713" s="62">
        <v>25171703</v>
      </c>
      <c r="B2713" s="63" t="s">
        <v>4941</v>
      </c>
    </row>
    <row r="2714" spans="1:2" x14ac:dyDescent="0.25">
      <c r="A2714" s="62">
        <v>25171704</v>
      </c>
      <c r="B2714" s="63" t="s">
        <v>11047</v>
      </c>
    </row>
    <row r="2715" spans="1:2" x14ac:dyDescent="0.25">
      <c r="A2715" s="62">
        <v>25171705</v>
      </c>
      <c r="B2715" s="63" t="s">
        <v>8821</v>
      </c>
    </row>
    <row r="2716" spans="1:2" x14ac:dyDescent="0.25">
      <c r="A2716" s="62">
        <v>25171706</v>
      </c>
      <c r="B2716" s="63" t="s">
        <v>1150</v>
      </c>
    </row>
    <row r="2717" spans="1:2" x14ac:dyDescent="0.25">
      <c r="A2717" s="62">
        <v>25171707</v>
      </c>
      <c r="B2717" s="63" t="s">
        <v>14227</v>
      </c>
    </row>
    <row r="2718" spans="1:2" x14ac:dyDescent="0.25">
      <c r="A2718" s="62">
        <v>25171708</v>
      </c>
      <c r="B2718" s="63" t="s">
        <v>18139</v>
      </c>
    </row>
    <row r="2719" spans="1:2" x14ac:dyDescent="0.25">
      <c r="A2719" s="62">
        <v>25171709</v>
      </c>
      <c r="B2719" s="63" t="s">
        <v>8258</v>
      </c>
    </row>
    <row r="2720" spans="1:2" x14ac:dyDescent="0.25">
      <c r="A2720" s="62">
        <v>25171710</v>
      </c>
      <c r="B2720" s="63" t="s">
        <v>848</v>
      </c>
    </row>
    <row r="2721" spans="1:2" x14ac:dyDescent="0.25">
      <c r="A2721" s="62">
        <v>25171711</v>
      </c>
      <c r="B2721" s="63" t="s">
        <v>1539</v>
      </c>
    </row>
    <row r="2722" spans="1:2" x14ac:dyDescent="0.25">
      <c r="A2722" s="62">
        <v>25171712</v>
      </c>
      <c r="B2722" s="63" t="s">
        <v>6123</v>
      </c>
    </row>
    <row r="2723" spans="1:2" x14ac:dyDescent="0.25">
      <c r="A2723" s="62">
        <v>25171713</v>
      </c>
      <c r="B2723" s="63" t="s">
        <v>14714</v>
      </c>
    </row>
    <row r="2724" spans="1:2" x14ac:dyDescent="0.25">
      <c r="A2724" s="62">
        <v>25171714</v>
      </c>
      <c r="B2724" s="63" t="s">
        <v>9251</v>
      </c>
    </row>
    <row r="2725" spans="1:2" x14ac:dyDescent="0.25">
      <c r="A2725" s="62">
        <v>25171715</v>
      </c>
      <c r="B2725" s="63" t="s">
        <v>10841</v>
      </c>
    </row>
    <row r="2726" spans="1:2" x14ac:dyDescent="0.25">
      <c r="A2726" s="62">
        <v>25171716</v>
      </c>
      <c r="B2726" s="63" t="s">
        <v>10259</v>
      </c>
    </row>
    <row r="2727" spans="1:2" x14ac:dyDescent="0.25">
      <c r="A2727" s="62">
        <v>25171717</v>
      </c>
      <c r="B2727" s="63" t="s">
        <v>9972</v>
      </c>
    </row>
    <row r="2728" spans="1:2" x14ac:dyDescent="0.25">
      <c r="A2728" s="62">
        <v>25171718</v>
      </c>
      <c r="B2728" s="63" t="s">
        <v>754</v>
      </c>
    </row>
    <row r="2729" spans="1:2" x14ac:dyDescent="0.25">
      <c r="A2729" s="62">
        <v>25171719</v>
      </c>
      <c r="B2729" s="63" t="s">
        <v>17791</v>
      </c>
    </row>
    <row r="2730" spans="1:2" x14ac:dyDescent="0.25">
      <c r="A2730" s="62">
        <v>25171901</v>
      </c>
      <c r="B2730" s="63" t="s">
        <v>3591</v>
      </c>
    </row>
    <row r="2731" spans="1:2" x14ac:dyDescent="0.25">
      <c r="A2731" s="62">
        <v>25171902</v>
      </c>
      <c r="B2731" s="63" t="s">
        <v>9796</v>
      </c>
    </row>
    <row r="2732" spans="1:2" x14ac:dyDescent="0.25">
      <c r="A2732" s="62">
        <v>25171903</v>
      </c>
      <c r="B2732" s="63" t="s">
        <v>13991</v>
      </c>
    </row>
    <row r="2733" spans="1:2" x14ac:dyDescent="0.25">
      <c r="A2733" s="62">
        <v>25171905</v>
      </c>
      <c r="B2733" s="63" t="s">
        <v>10999</v>
      </c>
    </row>
    <row r="2734" spans="1:2" x14ac:dyDescent="0.25">
      <c r="A2734" s="62">
        <v>25172001</v>
      </c>
      <c r="B2734" s="63" t="s">
        <v>16142</v>
      </c>
    </row>
    <row r="2735" spans="1:2" x14ac:dyDescent="0.25">
      <c r="A2735" s="62">
        <v>25172002</v>
      </c>
      <c r="B2735" s="63" t="s">
        <v>8496</v>
      </c>
    </row>
    <row r="2736" spans="1:2" x14ac:dyDescent="0.25">
      <c r="A2736" s="62">
        <v>25172003</v>
      </c>
      <c r="B2736" s="63" t="s">
        <v>8430</v>
      </c>
    </row>
    <row r="2737" spans="1:2" x14ac:dyDescent="0.25">
      <c r="A2737" s="62">
        <v>25172004</v>
      </c>
      <c r="B2737" s="63" t="s">
        <v>17559</v>
      </c>
    </row>
    <row r="2738" spans="1:2" x14ac:dyDescent="0.25">
      <c r="A2738" s="62">
        <v>25172005</v>
      </c>
      <c r="B2738" s="63" t="s">
        <v>9179</v>
      </c>
    </row>
    <row r="2739" spans="1:2" x14ac:dyDescent="0.25">
      <c r="A2739" s="62">
        <v>25172007</v>
      </c>
      <c r="B2739" s="63" t="s">
        <v>11141</v>
      </c>
    </row>
    <row r="2740" spans="1:2" x14ac:dyDescent="0.25">
      <c r="A2740" s="62">
        <v>25172009</v>
      </c>
      <c r="B2740" s="63" t="s">
        <v>2455</v>
      </c>
    </row>
    <row r="2741" spans="1:2" x14ac:dyDescent="0.25">
      <c r="A2741" s="62">
        <v>25172010</v>
      </c>
      <c r="B2741" s="63" t="s">
        <v>11395</v>
      </c>
    </row>
    <row r="2742" spans="1:2" x14ac:dyDescent="0.25">
      <c r="A2742" s="62">
        <v>25172011</v>
      </c>
      <c r="B2742" s="63" t="s">
        <v>12408</v>
      </c>
    </row>
    <row r="2743" spans="1:2" x14ac:dyDescent="0.25">
      <c r="A2743" s="62">
        <v>25172101</v>
      </c>
      <c r="B2743" s="63" t="s">
        <v>1553</v>
      </c>
    </row>
    <row r="2744" spans="1:2" x14ac:dyDescent="0.25">
      <c r="A2744" s="62">
        <v>25172104</v>
      </c>
      <c r="B2744" s="63" t="s">
        <v>12415</v>
      </c>
    </row>
    <row r="2745" spans="1:2" x14ac:dyDescent="0.25">
      <c r="A2745" s="62">
        <v>25172105</v>
      </c>
      <c r="B2745" s="63" t="s">
        <v>17349</v>
      </c>
    </row>
    <row r="2746" spans="1:2" x14ac:dyDescent="0.25">
      <c r="A2746" s="62">
        <v>25172106</v>
      </c>
      <c r="B2746" s="63" t="s">
        <v>8543</v>
      </c>
    </row>
    <row r="2747" spans="1:2" x14ac:dyDescent="0.25">
      <c r="A2747" s="62">
        <v>25172108</v>
      </c>
      <c r="B2747" s="63" t="s">
        <v>80</v>
      </c>
    </row>
    <row r="2748" spans="1:2" x14ac:dyDescent="0.25">
      <c r="A2748" s="62">
        <v>25172109</v>
      </c>
      <c r="B2748" s="63" t="s">
        <v>6031</v>
      </c>
    </row>
    <row r="2749" spans="1:2" x14ac:dyDescent="0.25">
      <c r="A2749" s="62">
        <v>25172110</v>
      </c>
      <c r="B2749" s="63" t="s">
        <v>7180</v>
      </c>
    </row>
    <row r="2750" spans="1:2" x14ac:dyDescent="0.25">
      <c r="A2750" s="62">
        <v>25172111</v>
      </c>
      <c r="B2750" s="63" t="s">
        <v>2344</v>
      </c>
    </row>
    <row r="2751" spans="1:2" x14ac:dyDescent="0.25">
      <c r="A2751" s="62">
        <v>25172112</v>
      </c>
      <c r="B2751" s="63" t="s">
        <v>7147</v>
      </c>
    </row>
    <row r="2752" spans="1:2" x14ac:dyDescent="0.25">
      <c r="A2752" s="62">
        <v>25172113</v>
      </c>
      <c r="B2752" s="63" t="s">
        <v>18567</v>
      </c>
    </row>
    <row r="2753" spans="1:2" x14ac:dyDescent="0.25">
      <c r="A2753" s="62">
        <v>25172114</v>
      </c>
      <c r="B2753" s="63" t="s">
        <v>12300</v>
      </c>
    </row>
    <row r="2754" spans="1:2" x14ac:dyDescent="0.25">
      <c r="A2754" s="62">
        <v>25172201</v>
      </c>
      <c r="B2754" s="63" t="s">
        <v>4939</v>
      </c>
    </row>
    <row r="2755" spans="1:2" x14ac:dyDescent="0.25">
      <c r="A2755" s="62">
        <v>25172203</v>
      </c>
      <c r="B2755" s="63" t="s">
        <v>10891</v>
      </c>
    </row>
    <row r="2756" spans="1:2" x14ac:dyDescent="0.25">
      <c r="A2756" s="62">
        <v>25172204</v>
      </c>
      <c r="B2756" s="63" t="s">
        <v>18358</v>
      </c>
    </row>
    <row r="2757" spans="1:2" x14ac:dyDescent="0.25">
      <c r="A2757" s="62">
        <v>25172205</v>
      </c>
      <c r="B2757" s="63" t="s">
        <v>2542</v>
      </c>
    </row>
    <row r="2758" spans="1:2" x14ac:dyDescent="0.25">
      <c r="A2758" s="62">
        <v>25172301</v>
      </c>
      <c r="B2758" s="63" t="s">
        <v>6744</v>
      </c>
    </row>
    <row r="2759" spans="1:2" x14ac:dyDescent="0.25">
      <c r="A2759" s="62">
        <v>25172303</v>
      </c>
      <c r="B2759" s="63" t="s">
        <v>14640</v>
      </c>
    </row>
    <row r="2760" spans="1:2" x14ac:dyDescent="0.25">
      <c r="A2760" s="62">
        <v>25172404</v>
      </c>
      <c r="B2760" s="63" t="s">
        <v>2794</v>
      </c>
    </row>
    <row r="2761" spans="1:2" x14ac:dyDescent="0.25">
      <c r="A2761" s="62">
        <v>25172405</v>
      </c>
      <c r="B2761" s="63" t="s">
        <v>3165</v>
      </c>
    </row>
    <row r="2762" spans="1:2" x14ac:dyDescent="0.25">
      <c r="A2762" s="62">
        <v>25172406</v>
      </c>
      <c r="B2762" s="63" t="s">
        <v>3143</v>
      </c>
    </row>
    <row r="2763" spans="1:2" x14ac:dyDescent="0.25">
      <c r="A2763" s="62">
        <v>25172407</v>
      </c>
      <c r="B2763" s="63" t="s">
        <v>8465</v>
      </c>
    </row>
    <row r="2764" spans="1:2" x14ac:dyDescent="0.25">
      <c r="A2764" s="62">
        <v>25172408</v>
      </c>
      <c r="B2764" s="63" t="s">
        <v>5860</v>
      </c>
    </row>
    <row r="2765" spans="1:2" x14ac:dyDescent="0.25">
      <c r="A2765" s="62">
        <v>25172502</v>
      </c>
      <c r="B2765" s="63" t="s">
        <v>14169</v>
      </c>
    </row>
    <row r="2766" spans="1:2" x14ac:dyDescent="0.25">
      <c r="A2766" s="62">
        <v>25172503</v>
      </c>
      <c r="B2766" s="63" t="s">
        <v>6014</v>
      </c>
    </row>
    <row r="2767" spans="1:2" x14ac:dyDescent="0.25">
      <c r="A2767" s="62">
        <v>25172504</v>
      </c>
      <c r="B2767" s="63" t="s">
        <v>16138</v>
      </c>
    </row>
    <row r="2768" spans="1:2" x14ac:dyDescent="0.25">
      <c r="A2768" s="62">
        <v>25172505</v>
      </c>
      <c r="B2768" s="63" t="s">
        <v>18001</v>
      </c>
    </row>
    <row r="2769" spans="1:2" x14ac:dyDescent="0.25">
      <c r="A2769" s="62">
        <v>25172506</v>
      </c>
      <c r="B2769" s="63" t="s">
        <v>6194</v>
      </c>
    </row>
    <row r="2770" spans="1:2" x14ac:dyDescent="0.25">
      <c r="A2770" s="62">
        <v>25172507</v>
      </c>
      <c r="B2770" s="63" t="s">
        <v>11524</v>
      </c>
    </row>
    <row r="2771" spans="1:2" x14ac:dyDescent="0.25">
      <c r="A2771" s="62">
        <v>25172508</v>
      </c>
      <c r="B2771" s="63" t="s">
        <v>18398</v>
      </c>
    </row>
    <row r="2772" spans="1:2" x14ac:dyDescent="0.25">
      <c r="A2772" s="62">
        <v>25172601</v>
      </c>
      <c r="B2772" s="63" t="s">
        <v>9507</v>
      </c>
    </row>
    <row r="2773" spans="1:2" x14ac:dyDescent="0.25">
      <c r="A2773" s="62">
        <v>25172602</v>
      </c>
      <c r="B2773" s="63" t="s">
        <v>11638</v>
      </c>
    </row>
    <row r="2774" spans="1:2" x14ac:dyDescent="0.25">
      <c r="A2774" s="62">
        <v>25172603</v>
      </c>
      <c r="B2774" s="63" t="s">
        <v>6534</v>
      </c>
    </row>
    <row r="2775" spans="1:2" x14ac:dyDescent="0.25">
      <c r="A2775" s="62">
        <v>25172604</v>
      </c>
      <c r="B2775" s="63" t="s">
        <v>12727</v>
      </c>
    </row>
    <row r="2776" spans="1:2" x14ac:dyDescent="0.25">
      <c r="A2776" s="62">
        <v>25172605</v>
      </c>
      <c r="B2776" s="63" t="s">
        <v>9933</v>
      </c>
    </row>
    <row r="2777" spans="1:2" x14ac:dyDescent="0.25">
      <c r="A2777" s="62">
        <v>25172606</v>
      </c>
      <c r="B2777" s="63" t="s">
        <v>7175</v>
      </c>
    </row>
    <row r="2778" spans="1:2" x14ac:dyDescent="0.25">
      <c r="A2778" s="62">
        <v>25172607</v>
      </c>
      <c r="B2778" s="63" t="s">
        <v>16444</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16400</v>
      </c>
    </row>
    <row r="2783" spans="1:2" x14ac:dyDescent="0.25">
      <c r="A2783" s="62">
        <v>25172802</v>
      </c>
      <c r="B2783" s="63" t="s">
        <v>9658</v>
      </c>
    </row>
    <row r="2784" spans="1:2" x14ac:dyDescent="0.25">
      <c r="A2784" s="62">
        <v>25172803</v>
      </c>
      <c r="B2784" s="63" t="s">
        <v>2535</v>
      </c>
    </row>
    <row r="2785" spans="1:2" x14ac:dyDescent="0.25">
      <c r="A2785" s="62">
        <v>25172901</v>
      </c>
      <c r="B2785" s="63" t="s">
        <v>14650</v>
      </c>
    </row>
    <row r="2786" spans="1:2" x14ac:dyDescent="0.25">
      <c r="A2786" s="62">
        <v>25172903</v>
      </c>
      <c r="B2786" s="63" t="s">
        <v>18122</v>
      </c>
    </row>
    <row r="2787" spans="1:2" x14ac:dyDescent="0.25">
      <c r="A2787" s="62">
        <v>25172904</v>
      </c>
      <c r="B2787" s="63" t="s">
        <v>6297</v>
      </c>
    </row>
    <row r="2788" spans="1:2" x14ac:dyDescent="0.25">
      <c r="A2788" s="62">
        <v>25172905</v>
      </c>
      <c r="B2788" s="63" t="s">
        <v>10877</v>
      </c>
    </row>
    <row r="2789" spans="1:2" x14ac:dyDescent="0.25">
      <c r="A2789" s="62">
        <v>25172906</v>
      </c>
      <c r="B2789" s="63" t="s">
        <v>3134</v>
      </c>
    </row>
    <row r="2790" spans="1:2" x14ac:dyDescent="0.25">
      <c r="A2790" s="62">
        <v>25172907</v>
      </c>
      <c r="B2790" s="63" t="s">
        <v>14737</v>
      </c>
    </row>
    <row r="2791" spans="1:2" x14ac:dyDescent="0.25">
      <c r="A2791" s="62">
        <v>25173001</v>
      </c>
      <c r="B2791" s="63" t="s">
        <v>7641</v>
      </c>
    </row>
    <row r="2792" spans="1:2" x14ac:dyDescent="0.25">
      <c r="A2792" s="62">
        <v>25173003</v>
      </c>
      <c r="B2792" s="63" t="s">
        <v>5872</v>
      </c>
    </row>
    <row r="2793" spans="1:2" x14ac:dyDescent="0.25">
      <c r="A2793" s="62">
        <v>25173004</v>
      </c>
      <c r="B2793" s="63" t="s">
        <v>4654</v>
      </c>
    </row>
    <row r="2794" spans="1:2" x14ac:dyDescent="0.25">
      <c r="A2794" s="62">
        <v>25173005</v>
      </c>
      <c r="B2794" s="63" t="s">
        <v>8209</v>
      </c>
    </row>
    <row r="2795" spans="1:2" x14ac:dyDescent="0.25">
      <c r="A2795" s="62">
        <v>25173107</v>
      </c>
      <c r="B2795" s="63" t="s">
        <v>1847</v>
      </c>
    </row>
    <row r="2796" spans="1:2" x14ac:dyDescent="0.25">
      <c r="A2796" s="62">
        <v>25173108</v>
      </c>
      <c r="B2796" s="63" t="s">
        <v>13603</v>
      </c>
    </row>
    <row r="2797" spans="1:2" x14ac:dyDescent="0.25">
      <c r="A2797" s="62">
        <v>25173303</v>
      </c>
      <c r="B2797" s="63" t="s">
        <v>11652</v>
      </c>
    </row>
    <row r="2798" spans="1:2" x14ac:dyDescent="0.25">
      <c r="A2798" s="62">
        <v>25173304</v>
      </c>
      <c r="B2798" s="63" t="s">
        <v>1480</v>
      </c>
    </row>
    <row r="2799" spans="1:2" x14ac:dyDescent="0.25">
      <c r="A2799" s="62">
        <v>25173701</v>
      </c>
      <c r="B2799" s="63" t="s">
        <v>6143</v>
      </c>
    </row>
    <row r="2800" spans="1:2" x14ac:dyDescent="0.25">
      <c r="A2800" s="62">
        <v>25173702</v>
      </c>
      <c r="B2800" s="63" t="s">
        <v>3262</v>
      </c>
    </row>
    <row r="2801" spans="1:2" x14ac:dyDescent="0.25">
      <c r="A2801" s="62">
        <v>25173703</v>
      </c>
      <c r="B2801" s="63" t="s">
        <v>15005</v>
      </c>
    </row>
    <row r="2802" spans="1:2" x14ac:dyDescent="0.25">
      <c r="A2802" s="62">
        <v>25173704</v>
      </c>
      <c r="B2802" s="63" t="s">
        <v>14715</v>
      </c>
    </row>
    <row r="2803" spans="1:2" x14ac:dyDescent="0.25">
      <c r="A2803" s="62">
        <v>25173705</v>
      </c>
      <c r="B2803" s="63" t="s">
        <v>13152</v>
      </c>
    </row>
    <row r="2804" spans="1:2" x14ac:dyDescent="0.25">
      <c r="A2804" s="62">
        <v>25173801</v>
      </c>
      <c r="B2804" s="63" t="s">
        <v>4615</v>
      </c>
    </row>
    <row r="2805" spans="1:2" x14ac:dyDescent="0.25">
      <c r="A2805" s="62">
        <v>25173802</v>
      </c>
      <c r="B2805" s="63" t="s">
        <v>9929</v>
      </c>
    </row>
    <row r="2806" spans="1:2" x14ac:dyDescent="0.25">
      <c r="A2806" s="62">
        <v>25173803</v>
      </c>
      <c r="B2806" s="63" t="s">
        <v>17916</v>
      </c>
    </row>
    <row r="2807" spans="1:2" x14ac:dyDescent="0.25">
      <c r="A2807" s="62">
        <v>25173804</v>
      </c>
      <c r="B2807" s="63" t="s">
        <v>12407</v>
      </c>
    </row>
    <row r="2808" spans="1:2" x14ac:dyDescent="0.25">
      <c r="A2808" s="62">
        <v>25173805</v>
      </c>
      <c r="B2808" s="63" t="s">
        <v>13460</v>
      </c>
    </row>
    <row r="2809" spans="1:2" x14ac:dyDescent="0.25">
      <c r="A2809" s="62">
        <v>25173806</v>
      </c>
      <c r="B2809" s="63" t="s">
        <v>13326</v>
      </c>
    </row>
    <row r="2810" spans="1:2" x14ac:dyDescent="0.25">
      <c r="A2810" s="62">
        <v>25173807</v>
      </c>
      <c r="B2810" s="63" t="s">
        <v>8191</v>
      </c>
    </row>
    <row r="2811" spans="1:2" x14ac:dyDescent="0.25">
      <c r="A2811" s="62">
        <v>25173808</v>
      </c>
      <c r="B2811" s="63" t="s">
        <v>13067</v>
      </c>
    </row>
    <row r="2812" spans="1:2" x14ac:dyDescent="0.25">
      <c r="A2812" s="62">
        <v>25173809</v>
      </c>
      <c r="B2812" s="63" t="s">
        <v>14558</v>
      </c>
    </row>
    <row r="2813" spans="1:2" x14ac:dyDescent="0.25">
      <c r="A2813" s="62">
        <v>25173810</v>
      </c>
      <c r="B2813" s="63" t="s">
        <v>8442</v>
      </c>
    </row>
    <row r="2814" spans="1:2" x14ac:dyDescent="0.25">
      <c r="A2814" s="62">
        <v>25173811</v>
      </c>
      <c r="B2814" s="63" t="s">
        <v>8971</v>
      </c>
    </row>
    <row r="2815" spans="1:2" x14ac:dyDescent="0.25">
      <c r="A2815" s="62">
        <v>25173812</v>
      </c>
      <c r="B2815" s="63" t="s">
        <v>12087</v>
      </c>
    </row>
    <row r="2816" spans="1:2" x14ac:dyDescent="0.25">
      <c r="A2816" s="62">
        <v>25173813</v>
      </c>
      <c r="B2816" s="63" t="s">
        <v>8472</v>
      </c>
    </row>
    <row r="2817" spans="1:2" x14ac:dyDescent="0.25">
      <c r="A2817" s="62">
        <v>25173815</v>
      </c>
      <c r="B2817" s="63" t="s">
        <v>9842</v>
      </c>
    </row>
    <row r="2818" spans="1:2" x14ac:dyDescent="0.25">
      <c r="A2818" s="62">
        <v>25173816</v>
      </c>
      <c r="B2818" s="63" t="s">
        <v>7050</v>
      </c>
    </row>
    <row r="2819" spans="1:2" x14ac:dyDescent="0.25">
      <c r="A2819" s="62">
        <v>25173817</v>
      </c>
      <c r="B2819" s="63" t="s">
        <v>11646</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7556</v>
      </c>
    </row>
    <row r="2825" spans="1:2" x14ac:dyDescent="0.25">
      <c r="A2825" s="62">
        <v>25174101</v>
      </c>
      <c r="B2825" s="63" t="s">
        <v>15560</v>
      </c>
    </row>
    <row r="2826" spans="1:2" x14ac:dyDescent="0.25">
      <c r="A2826" s="62">
        <v>25174102</v>
      </c>
      <c r="B2826" s="63" t="s">
        <v>16612</v>
      </c>
    </row>
    <row r="2827" spans="1:2" x14ac:dyDescent="0.25">
      <c r="A2827" s="62">
        <v>25174103</v>
      </c>
      <c r="B2827" s="63" t="s">
        <v>17945</v>
      </c>
    </row>
    <row r="2828" spans="1:2" x14ac:dyDescent="0.25">
      <c r="A2828" s="62">
        <v>25174104</v>
      </c>
      <c r="B2828" s="63" t="s">
        <v>4551</v>
      </c>
    </row>
    <row r="2829" spans="1:2" x14ac:dyDescent="0.25">
      <c r="A2829" s="62">
        <v>25174105</v>
      </c>
      <c r="B2829" s="63" t="s">
        <v>5463</v>
      </c>
    </row>
    <row r="2830" spans="1:2" x14ac:dyDescent="0.25">
      <c r="A2830" s="62">
        <v>25174106</v>
      </c>
      <c r="B2830" s="63" t="s">
        <v>12335</v>
      </c>
    </row>
    <row r="2831" spans="1:2" x14ac:dyDescent="0.25">
      <c r="A2831" s="62">
        <v>25174107</v>
      </c>
      <c r="B2831" s="63" t="s">
        <v>163</v>
      </c>
    </row>
    <row r="2832" spans="1:2" x14ac:dyDescent="0.25">
      <c r="A2832" s="62">
        <v>25174201</v>
      </c>
      <c r="B2832" s="63" t="s">
        <v>9027</v>
      </c>
    </row>
    <row r="2833" spans="1:2" x14ac:dyDescent="0.25">
      <c r="A2833" s="62">
        <v>25174202</v>
      </c>
      <c r="B2833" s="63" t="s">
        <v>13413</v>
      </c>
    </row>
    <row r="2834" spans="1:2" x14ac:dyDescent="0.25">
      <c r="A2834" s="62">
        <v>25174203</v>
      </c>
      <c r="B2834" s="63" t="s">
        <v>10541</v>
      </c>
    </row>
    <row r="2835" spans="1:2" x14ac:dyDescent="0.25">
      <c r="A2835" s="62">
        <v>25174204</v>
      </c>
      <c r="B2835" s="63" t="s">
        <v>4322</v>
      </c>
    </row>
    <row r="2836" spans="1:2" x14ac:dyDescent="0.25">
      <c r="A2836" s="62">
        <v>25174205</v>
      </c>
      <c r="B2836" s="63" t="s">
        <v>6378</v>
      </c>
    </row>
    <row r="2837" spans="1:2" x14ac:dyDescent="0.25">
      <c r="A2837" s="62">
        <v>25174206</v>
      </c>
      <c r="B2837" s="63" t="s">
        <v>943</v>
      </c>
    </row>
    <row r="2838" spans="1:2" x14ac:dyDescent="0.25">
      <c r="A2838" s="62">
        <v>25174207</v>
      </c>
      <c r="B2838" s="63" t="s">
        <v>17505</v>
      </c>
    </row>
    <row r="2839" spans="1:2" x14ac:dyDescent="0.25">
      <c r="A2839" s="62">
        <v>25174208</v>
      </c>
      <c r="B2839" s="63" t="s">
        <v>6357</v>
      </c>
    </row>
    <row r="2840" spans="1:2" x14ac:dyDescent="0.25">
      <c r="A2840" s="62">
        <v>25174209</v>
      </c>
      <c r="B2840" s="63" t="s">
        <v>4703</v>
      </c>
    </row>
    <row r="2841" spans="1:2" x14ac:dyDescent="0.25">
      <c r="A2841" s="62">
        <v>25174210</v>
      </c>
      <c r="B2841" s="63" t="s">
        <v>6713</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8787</v>
      </c>
    </row>
    <row r="2846" spans="1:2" x14ac:dyDescent="0.25">
      <c r="A2846" s="62">
        <v>25174402</v>
      </c>
      <c r="B2846" s="63" t="s">
        <v>14860</v>
      </c>
    </row>
    <row r="2847" spans="1:2" x14ac:dyDescent="0.25">
      <c r="A2847" s="62">
        <v>25174403</v>
      </c>
      <c r="B2847" s="63" t="s">
        <v>8576</v>
      </c>
    </row>
    <row r="2848" spans="1:2" x14ac:dyDescent="0.25">
      <c r="A2848" s="62">
        <v>25174404</v>
      </c>
      <c r="B2848" s="63" t="s">
        <v>6496</v>
      </c>
    </row>
    <row r="2849" spans="1:2" x14ac:dyDescent="0.25">
      <c r="A2849" s="62">
        <v>25174405</v>
      </c>
      <c r="B2849" s="63" t="s">
        <v>439</v>
      </c>
    </row>
    <row r="2850" spans="1:2" x14ac:dyDescent="0.25">
      <c r="A2850" s="62">
        <v>25174406</v>
      </c>
      <c r="B2850" s="63" t="s">
        <v>8802</v>
      </c>
    </row>
    <row r="2851" spans="1:2" x14ac:dyDescent="0.25">
      <c r="A2851" s="62">
        <v>25174407</v>
      </c>
      <c r="B2851" s="63" t="s">
        <v>4757</v>
      </c>
    </row>
    <row r="2852" spans="1:2" x14ac:dyDescent="0.25">
      <c r="A2852" s="62">
        <v>25174408</v>
      </c>
      <c r="B2852" s="63" t="s">
        <v>9304</v>
      </c>
    </row>
    <row r="2853" spans="1:2" x14ac:dyDescent="0.25">
      <c r="A2853" s="62">
        <v>25174409</v>
      </c>
      <c r="B2853" s="63" t="s">
        <v>3268</v>
      </c>
    </row>
    <row r="2854" spans="1:2" x14ac:dyDescent="0.25">
      <c r="A2854" s="62">
        <v>25174410</v>
      </c>
      <c r="B2854" s="63" t="s">
        <v>15745</v>
      </c>
    </row>
    <row r="2855" spans="1:2" x14ac:dyDescent="0.25">
      <c r="A2855" s="62">
        <v>25174601</v>
      </c>
      <c r="B2855" s="63" t="s">
        <v>9257</v>
      </c>
    </row>
    <row r="2856" spans="1:2" x14ac:dyDescent="0.25">
      <c r="A2856" s="62">
        <v>25174602</v>
      </c>
      <c r="B2856" s="63" t="s">
        <v>16500</v>
      </c>
    </row>
    <row r="2857" spans="1:2" x14ac:dyDescent="0.25">
      <c r="A2857" s="62">
        <v>25174603</v>
      </c>
      <c r="B2857" s="63" t="s">
        <v>9672</v>
      </c>
    </row>
    <row r="2858" spans="1:2" x14ac:dyDescent="0.25">
      <c r="A2858" s="62">
        <v>25174701</v>
      </c>
      <c r="B2858" s="63" t="s">
        <v>4608</v>
      </c>
    </row>
    <row r="2859" spans="1:2" x14ac:dyDescent="0.25">
      <c r="A2859" s="62">
        <v>25181601</v>
      </c>
      <c r="B2859" s="63" t="s">
        <v>4124</v>
      </c>
    </row>
    <row r="2860" spans="1:2" x14ac:dyDescent="0.25">
      <c r="A2860" s="62">
        <v>25181602</v>
      </c>
      <c r="B2860" s="63" t="s">
        <v>12114</v>
      </c>
    </row>
    <row r="2861" spans="1:2" x14ac:dyDescent="0.25">
      <c r="A2861" s="62">
        <v>25181603</v>
      </c>
      <c r="B2861" s="63" t="s">
        <v>2041</v>
      </c>
    </row>
    <row r="2862" spans="1:2" x14ac:dyDescent="0.25">
      <c r="A2862" s="62">
        <v>25181701</v>
      </c>
      <c r="B2862" s="63" t="s">
        <v>2830</v>
      </c>
    </row>
    <row r="2863" spans="1:2" x14ac:dyDescent="0.25">
      <c r="A2863" s="62">
        <v>25181702</v>
      </c>
      <c r="B2863" s="63" t="s">
        <v>2361</v>
      </c>
    </row>
    <row r="2864" spans="1:2" x14ac:dyDescent="0.25">
      <c r="A2864" s="62">
        <v>25181703</v>
      </c>
      <c r="B2864" s="63" t="s">
        <v>13424</v>
      </c>
    </row>
    <row r="2865" spans="1:2" x14ac:dyDescent="0.25">
      <c r="A2865" s="62">
        <v>25181704</v>
      </c>
      <c r="B2865" s="63" t="s">
        <v>2335</v>
      </c>
    </row>
    <row r="2866" spans="1:2" x14ac:dyDescent="0.25">
      <c r="A2866" s="62">
        <v>25181705</v>
      </c>
      <c r="B2866" s="63" t="s">
        <v>10494</v>
      </c>
    </row>
    <row r="2867" spans="1:2" x14ac:dyDescent="0.25">
      <c r="A2867" s="62">
        <v>25181706</v>
      </c>
      <c r="B2867" s="63" t="s">
        <v>12463</v>
      </c>
    </row>
    <row r="2868" spans="1:2" x14ac:dyDescent="0.25">
      <c r="A2868" s="62">
        <v>25181707</v>
      </c>
      <c r="B2868" s="63" t="s">
        <v>15280</v>
      </c>
    </row>
    <row r="2869" spans="1:2" x14ac:dyDescent="0.25">
      <c r="A2869" s="62">
        <v>25181708</v>
      </c>
      <c r="B2869" s="63" t="s">
        <v>13660</v>
      </c>
    </row>
    <row r="2870" spans="1:2" x14ac:dyDescent="0.25">
      <c r="A2870" s="62">
        <v>25181709</v>
      </c>
      <c r="B2870" s="63" t="s">
        <v>12153</v>
      </c>
    </row>
    <row r="2871" spans="1:2" x14ac:dyDescent="0.25">
      <c r="A2871" s="62">
        <v>25181710</v>
      </c>
      <c r="B2871" s="63" t="s">
        <v>4096</v>
      </c>
    </row>
    <row r="2872" spans="1:2" x14ac:dyDescent="0.25">
      <c r="A2872" s="62">
        <v>25181711</v>
      </c>
      <c r="B2872" s="63" t="s">
        <v>4236</v>
      </c>
    </row>
    <row r="2873" spans="1:2" x14ac:dyDescent="0.25">
      <c r="A2873" s="62">
        <v>25181712</v>
      </c>
      <c r="B2873" s="63" t="s">
        <v>14955</v>
      </c>
    </row>
    <row r="2874" spans="1:2" x14ac:dyDescent="0.25">
      <c r="A2874" s="62">
        <v>25181713</v>
      </c>
      <c r="B2874" s="63" t="s">
        <v>12145</v>
      </c>
    </row>
    <row r="2875" spans="1:2" x14ac:dyDescent="0.25">
      <c r="A2875" s="62">
        <v>25191501</v>
      </c>
      <c r="B2875" s="63" t="s">
        <v>10991</v>
      </c>
    </row>
    <row r="2876" spans="1:2" x14ac:dyDescent="0.25">
      <c r="A2876" s="62">
        <v>25191502</v>
      </c>
      <c r="B2876" s="63" t="s">
        <v>6984</v>
      </c>
    </row>
    <row r="2877" spans="1:2" x14ac:dyDescent="0.25">
      <c r="A2877" s="62">
        <v>25191503</v>
      </c>
      <c r="B2877" s="63" t="s">
        <v>7717</v>
      </c>
    </row>
    <row r="2878" spans="1:2" x14ac:dyDescent="0.25">
      <c r="A2878" s="62">
        <v>25191504</v>
      </c>
      <c r="B2878" s="63" t="s">
        <v>16791</v>
      </c>
    </row>
    <row r="2879" spans="1:2" x14ac:dyDescent="0.25">
      <c r="A2879" s="62">
        <v>25191505</v>
      </c>
      <c r="B2879" s="63" t="s">
        <v>10913</v>
      </c>
    </row>
    <row r="2880" spans="1:2" x14ac:dyDescent="0.25">
      <c r="A2880" s="62">
        <v>25191506</v>
      </c>
      <c r="B2880" s="63" t="s">
        <v>12394</v>
      </c>
    </row>
    <row r="2881" spans="1:2" x14ac:dyDescent="0.25">
      <c r="A2881" s="62">
        <v>25191507</v>
      </c>
      <c r="B2881" s="63" t="s">
        <v>17021</v>
      </c>
    </row>
    <row r="2882" spans="1:2" x14ac:dyDescent="0.25">
      <c r="A2882" s="62">
        <v>25191508</v>
      </c>
      <c r="B2882" s="63" t="s">
        <v>15232</v>
      </c>
    </row>
    <row r="2883" spans="1:2" x14ac:dyDescent="0.25">
      <c r="A2883" s="62">
        <v>25191509</v>
      </c>
      <c r="B2883" s="63" t="s">
        <v>428</v>
      </c>
    </row>
    <row r="2884" spans="1:2" x14ac:dyDescent="0.25">
      <c r="A2884" s="62">
        <v>25191510</v>
      </c>
      <c r="B2884" s="63" t="s">
        <v>14050</v>
      </c>
    </row>
    <row r="2885" spans="1:2" x14ac:dyDescent="0.25">
      <c r="A2885" s="62">
        <v>25191511</v>
      </c>
      <c r="B2885" s="63" t="s">
        <v>15307</v>
      </c>
    </row>
    <row r="2886" spans="1:2" x14ac:dyDescent="0.25">
      <c r="A2886" s="62">
        <v>25191512</v>
      </c>
      <c r="B2886" s="63" t="s">
        <v>16174</v>
      </c>
    </row>
    <row r="2887" spans="1:2" x14ac:dyDescent="0.25">
      <c r="A2887" s="62">
        <v>25191513</v>
      </c>
      <c r="B2887" s="63" t="s">
        <v>8582</v>
      </c>
    </row>
    <row r="2888" spans="1:2" x14ac:dyDescent="0.25">
      <c r="A2888" s="62">
        <v>25191514</v>
      </c>
      <c r="B2888" s="63" t="s">
        <v>16403</v>
      </c>
    </row>
    <row r="2889" spans="1:2" x14ac:dyDescent="0.25">
      <c r="A2889" s="62">
        <v>25191601</v>
      </c>
      <c r="B2889" s="63" t="s">
        <v>6659</v>
      </c>
    </row>
    <row r="2890" spans="1:2" x14ac:dyDescent="0.25">
      <c r="A2890" s="62">
        <v>25191602</v>
      </c>
      <c r="B2890" s="63" t="s">
        <v>17308</v>
      </c>
    </row>
    <row r="2891" spans="1:2" x14ac:dyDescent="0.25">
      <c r="A2891" s="62">
        <v>25191603</v>
      </c>
      <c r="B2891" s="63" t="s">
        <v>3966</v>
      </c>
    </row>
    <row r="2892" spans="1:2" x14ac:dyDescent="0.25">
      <c r="A2892" s="62">
        <v>25191604</v>
      </c>
      <c r="B2892" s="63" t="s">
        <v>11135</v>
      </c>
    </row>
    <row r="2893" spans="1:2" x14ac:dyDescent="0.25">
      <c r="A2893" s="62">
        <v>25191605</v>
      </c>
      <c r="B2893" s="63" t="s">
        <v>15496</v>
      </c>
    </row>
    <row r="2894" spans="1:2" x14ac:dyDescent="0.25">
      <c r="A2894" s="62">
        <v>25191701</v>
      </c>
      <c r="B2894" s="63" t="s">
        <v>16489</v>
      </c>
    </row>
    <row r="2895" spans="1:2" x14ac:dyDescent="0.25">
      <c r="A2895" s="62">
        <v>25191702</v>
      </c>
      <c r="B2895" s="63" t="s">
        <v>5901</v>
      </c>
    </row>
    <row r="2896" spans="1:2" x14ac:dyDescent="0.25">
      <c r="A2896" s="62">
        <v>25191703</v>
      </c>
      <c r="B2896" s="63" t="s">
        <v>12231</v>
      </c>
    </row>
    <row r="2897" spans="1:2" x14ac:dyDescent="0.25">
      <c r="A2897" s="62">
        <v>25191704</v>
      </c>
      <c r="B2897" s="63" t="s">
        <v>17327</v>
      </c>
    </row>
    <row r="2898" spans="1:2" x14ac:dyDescent="0.25">
      <c r="A2898" s="62">
        <v>25201501</v>
      </c>
      <c r="B2898" s="63" t="s">
        <v>15768</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2768</v>
      </c>
    </row>
    <row r="2903" spans="1:2" x14ac:dyDescent="0.25">
      <c r="A2903" s="62">
        <v>25201506</v>
      </c>
      <c r="B2903" s="63" t="s">
        <v>8389</v>
      </c>
    </row>
    <row r="2904" spans="1:2" x14ac:dyDescent="0.25">
      <c r="A2904" s="62">
        <v>25201507</v>
      </c>
      <c r="B2904" s="63" t="s">
        <v>3691</v>
      </c>
    </row>
    <row r="2905" spans="1:2" x14ac:dyDescent="0.25">
      <c r="A2905" s="62">
        <v>25201508</v>
      </c>
      <c r="B2905" s="63" t="s">
        <v>14108</v>
      </c>
    </row>
    <row r="2906" spans="1:2" x14ac:dyDescent="0.25">
      <c r="A2906" s="62">
        <v>25201509</v>
      </c>
      <c r="B2906" s="63" t="s">
        <v>10220</v>
      </c>
    </row>
    <row r="2907" spans="1:2" x14ac:dyDescent="0.25">
      <c r="A2907" s="62">
        <v>25201510</v>
      </c>
      <c r="B2907" s="63" t="s">
        <v>5534</v>
      </c>
    </row>
    <row r="2908" spans="1:2" x14ac:dyDescent="0.25">
      <c r="A2908" s="62">
        <v>25201511</v>
      </c>
      <c r="B2908" s="63" t="s">
        <v>16893</v>
      </c>
    </row>
    <row r="2909" spans="1:2" x14ac:dyDescent="0.25">
      <c r="A2909" s="62">
        <v>25201512</v>
      </c>
      <c r="B2909" s="63" t="s">
        <v>8894</v>
      </c>
    </row>
    <row r="2910" spans="1:2" x14ac:dyDescent="0.25">
      <c r="A2910" s="62">
        <v>25201513</v>
      </c>
      <c r="B2910" s="63" t="s">
        <v>10265</v>
      </c>
    </row>
    <row r="2911" spans="1:2" x14ac:dyDescent="0.25">
      <c r="A2911" s="62">
        <v>25201514</v>
      </c>
      <c r="B2911" s="63" t="s">
        <v>11983</v>
      </c>
    </row>
    <row r="2912" spans="1:2" x14ac:dyDescent="0.25">
      <c r="A2912" s="62">
        <v>25201515</v>
      </c>
      <c r="B2912" s="63" t="s">
        <v>14984</v>
      </c>
    </row>
    <row r="2913" spans="1:2" x14ac:dyDescent="0.25">
      <c r="A2913" s="62">
        <v>25201516</v>
      </c>
      <c r="B2913" s="63" t="s">
        <v>8112</v>
      </c>
    </row>
    <row r="2914" spans="1:2" x14ac:dyDescent="0.25">
      <c r="A2914" s="62">
        <v>25201517</v>
      </c>
      <c r="B2914" s="63" t="s">
        <v>9875</v>
      </c>
    </row>
    <row r="2915" spans="1:2" x14ac:dyDescent="0.25">
      <c r="A2915" s="62">
        <v>25201518</v>
      </c>
      <c r="B2915" s="63" t="s">
        <v>1157</v>
      </c>
    </row>
    <row r="2916" spans="1:2" x14ac:dyDescent="0.25">
      <c r="A2916" s="62">
        <v>25201519</v>
      </c>
      <c r="B2916" s="63" t="s">
        <v>9676</v>
      </c>
    </row>
    <row r="2917" spans="1:2" x14ac:dyDescent="0.25">
      <c r="A2917" s="62">
        <v>25201520</v>
      </c>
      <c r="B2917" s="63" t="s">
        <v>17059</v>
      </c>
    </row>
    <row r="2918" spans="1:2" x14ac:dyDescent="0.25">
      <c r="A2918" s="62">
        <v>25201601</v>
      </c>
      <c r="B2918" s="63" t="s">
        <v>8473</v>
      </c>
    </row>
    <row r="2919" spans="1:2" x14ac:dyDescent="0.25">
      <c r="A2919" s="62">
        <v>25201602</v>
      </c>
      <c r="B2919" s="63" t="s">
        <v>5930</v>
      </c>
    </row>
    <row r="2920" spans="1:2" x14ac:dyDescent="0.25">
      <c r="A2920" s="62">
        <v>25201603</v>
      </c>
      <c r="B2920" s="63" t="s">
        <v>3020</v>
      </c>
    </row>
    <row r="2921" spans="1:2" x14ac:dyDescent="0.25">
      <c r="A2921" s="62">
        <v>25201604</v>
      </c>
      <c r="B2921" s="63" t="s">
        <v>1573</v>
      </c>
    </row>
    <row r="2922" spans="1:2" x14ac:dyDescent="0.25">
      <c r="A2922" s="62">
        <v>25201605</v>
      </c>
      <c r="B2922" s="63" t="s">
        <v>11877</v>
      </c>
    </row>
    <row r="2923" spans="1:2" x14ac:dyDescent="0.25">
      <c r="A2923" s="62">
        <v>25201606</v>
      </c>
      <c r="B2923" s="63" t="s">
        <v>15425</v>
      </c>
    </row>
    <row r="2924" spans="1:2" x14ac:dyDescent="0.25">
      <c r="A2924" s="62">
        <v>25201701</v>
      </c>
      <c r="B2924" s="63" t="s">
        <v>18138</v>
      </c>
    </row>
    <row r="2925" spans="1:2" x14ac:dyDescent="0.25">
      <c r="A2925" s="62">
        <v>25201702</v>
      </c>
      <c r="B2925" s="63" t="s">
        <v>1093</v>
      </c>
    </row>
    <row r="2926" spans="1:2" x14ac:dyDescent="0.25">
      <c r="A2926" s="62">
        <v>25201703</v>
      </c>
      <c r="B2926" s="63" t="s">
        <v>6982</v>
      </c>
    </row>
    <row r="2927" spans="1:2" x14ac:dyDescent="0.25">
      <c r="A2927" s="62">
        <v>25201704</v>
      </c>
      <c r="B2927" s="63" t="s">
        <v>3444</v>
      </c>
    </row>
    <row r="2928" spans="1:2" x14ac:dyDescent="0.25">
      <c r="A2928" s="62">
        <v>25201705</v>
      </c>
      <c r="B2928" s="63" t="s">
        <v>10700</v>
      </c>
    </row>
    <row r="2929" spans="1:2" x14ac:dyDescent="0.25">
      <c r="A2929" s="62">
        <v>25201706</v>
      </c>
      <c r="B2929" s="63" t="s">
        <v>5707</v>
      </c>
    </row>
    <row r="2930" spans="1:2" x14ac:dyDescent="0.25">
      <c r="A2930" s="62">
        <v>25201707</v>
      </c>
      <c r="B2930" s="63" t="s">
        <v>4852</v>
      </c>
    </row>
    <row r="2931" spans="1:2" x14ac:dyDescent="0.25">
      <c r="A2931" s="62">
        <v>25201708</v>
      </c>
      <c r="B2931" s="63" t="s">
        <v>16473</v>
      </c>
    </row>
    <row r="2932" spans="1:2" x14ac:dyDescent="0.25">
      <c r="A2932" s="62">
        <v>25201709</v>
      </c>
      <c r="B2932" s="63" t="s">
        <v>17903</v>
      </c>
    </row>
    <row r="2933" spans="1:2" x14ac:dyDescent="0.25">
      <c r="A2933" s="62">
        <v>25201710</v>
      </c>
      <c r="B2933" s="63" t="s">
        <v>14061</v>
      </c>
    </row>
    <row r="2934" spans="1:2" x14ac:dyDescent="0.25">
      <c r="A2934" s="62">
        <v>25201801</v>
      </c>
      <c r="B2934" s="63" t="s">
        <v>7821</v>
      </c>
    </row>
    <row r="2935" spans="1:2" x14ac:dyDescent="0.25">
      <c r="A2935" s="62">
        <v>25201802</v>
      </c>
      <c r="B2935" s="63" t="s">
        <v>8519</v>
      </c>
    </row>
    <row r="2936" spans="1:2" x14ac:dyDescent="0.25">
      <c r="A2936" s="62">
        <v>25201901</v>
      </c>
      <c r="B2936" s="63" t="s">
        <v>17807</v>
      </c>
    </row>
    <row r="2937" spans="1:2" x14ac:dyDescent="0.25">
      <c r="A2937" s="62">
        <v>25201902</v>
      </c>
      <c r="B2937" s="63" t="s">
        <v>4228</v>
      </c>
    </row>
    <row r="2938" spans="1:2" x14ac:dyDescent="0.25">
      <c r="A2938" s="62">
        <v>25201903</v>
      </c>
      <c r="B2938" s="63" t="s">
        <v>15130</v>
      </c>
    </row>
    <row r="2939" spans="1:2" x14ac:dyDescent="0.25">
      <c r="A2939" s="62">
        <v>25201904</v>
      </c>
      <c r="B2939" s="63" t="s">
        <v>6623</v>
      </c>
    </row>
    <row r="2940" spans="1:2" x14ac:dyDescent="0.25">
      <c r="A2940" s="62">
        <v>25202001</v>
      </c>
      <c r="B2940" s="63" t="s">
        <v>8594</v>
      </c>
    </row>
    <row r="2941" spans="1:2" x14ac:dyDescent="0.25">
      <c r="A2941" s="62">
        <v>25202002</v>
      </c>
      <c r="B2941" s="63" t="s">
        <v>18352</v>
      </c>
    </row>
    <row r="2942" spans="1:2" x14ac:dyDescent="0.25">
      <c r="A2942" s="62">
        <v>25202003</v>
      </c>
      <c r="B2942" s="63" t="s">
        <v>12208</v>
      </c>
    </row>
    <row r="2943" spans="1:2" x14ac:dyDescent="0.25">
      <c r="A2943" s="62">
        <v>25202004</v>
      </c>
      <c r="B2943" s="63" t="s">
        <v>14987</v>
      </c>
    </row>
    <row r="2944" spans="1:2" x14ac:dyDescent="0.25">
      <c r="A2944" s="62">
        <v>25202101</v>
      </c>
      <c r="B2944" s="63" t="s">
        <v>13571</v>
      </c>
    </row>
    <row r="2945" spans="1:2" x14ac:dyDescent="0.25">
      <c r="A2945" s="62">
        <v>25202102</v>
      </c>
      <c r="B2945" s="63" t="s">
        <v>7596</v>
      </c>
    </row>
    <row r="2946" spans="1:2" x14ac:dyDescent="0.25">
      <c r="A2946" s="62">
        <v>25202103</v>
      </c>
      <c r="B2946" s="63" t="s">
        <v>11003</v>
      </c>
    </row>
    <row r="2947" spans="1:2" x14ac:dyDescent="0.25">
      <c r="A2947" s="62">
        <v>25202104</v>
      </c>
      <c r="B2947" s="63" t="s">
        <v>3340</v>
      </c>
    </row>
    <row r="2948" spans="1:2" x14ac:dyDescent="0.25">
      <c r="A2948" s="62">
        <v>25202105</v>
      </c>
      <c r="B2948" s="63" t="s">
        <v>10907</v>
      </c>
    </row>
    <row r="2949" spans="1:2" x14ac:dyDescent="0.25">
      <c r="A2949" s="62">
        <v>25202201</v>
      </c>
      <c r="B2949" s="63" t="s">
        <v>3952</v>
      </c>
    </row>
    <row r="2950" spans="1:2" x14ac:dyDescent="0.25">
      <c r="A2950" s="62">
        <v>25202202</v>
      </c>
      <c r="B2950" s="63" t="s">
        <v>4420</v>
      </c>
    </row>
    <row r="2951" spans="1:2" x14ac:dyDescent="0.25">
      <c r="A2951" s="62">
        <v>25202203</v>
      </c>
      <c r="B2951" s="63" t="s">
        <v>12446</v>
      </c>
    </row>
    <row r="2952" spans="1:2" x14ac:dyDescent="0.25">
      <c r="A2952" s="62">
        <v>25202204</v>
      </c>
      <c r="B2952" s="63" t="s">
        <v>13627</v>
      </c>
    </row>
    <row r="2953" spans="1:2" x14ac:dyDescent="0.25">
      <c r="A2953" s="62">
        <v>25202205</v>
      </c>
      <c r="B2953" s="63" t="s">
        <v>16243</v>
      </c>
    </row>
    <row r="2954" spans="1:2" x14ac:dyDescent="0.25">
      <c r="A2954" s="62">
        <v>25202206</v>
      </c>
      <c r="B2954" s="63" t="s">
        <v>3972</v>
      </c>
    </row>
    <row r="2955" spans="1:2" x14ac:dyDescent="0.25">
      <c r="A2955" s="62">
        <v>25202301</v>
      </c>
      <c r="B2955" s="63" t="s">
        <v>11975</v>
      </c>
    </row>
    <row r="2956" spans="1:2" x14ac:dyDescent="0.25">
      <c r="A2956" s="62">
        <v>25202302</v>
      </c>
      <c r="B2956" s="63" t="s">
        <v>18030</v>
      </c>
    </row>
    <row r="2957" spans="1:2" x14ac:dyDescent="0.25">
      <c r="A2957" s="62">
        <v>25202401</v>
      </c>
      <c r="B2957" s="63" t="s">
        <v>8876</v>
      </c>
    </row>
    <row r="2958" spans="1:2" x14ac:dyDescent="0.25">
      <c r="A2958" s="62">
        <v>25202402</v>
      </c>
      <c r="B2958" s="63" t="s">
        <v>2420</v>
      </c>
    </row>
    <row r="2959" spans="1:2" x14ac:dyDescent="0.25">
      <c r="A2959" s="62">
        <v>25202403</v>
      </c>
      <c r="B2959" s="63" t="s">
        <v>8633</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15325</v>
      </c>
    </row>
    <row r="2966" spans="1:2" x14ac:dyDescent="0.25">
      <c r="A2966" s="62">
        <v>25202504</v>
      </c>
      <c r="B2966" s="63" t="s">
        <v>13122</v>
      </c>
    </row>
    <row r="2967" spans="1:2" x14ac:dyDescent="0.25">
      <c r="A2967" s="62">
        <v>25202505</v>
      </c>
      <c r="B2967" s="63" t="s">
        <v>18207</v>
      </c>
    </row>
    <row r="2968" spans="1:2" x14ac:dyDescent="0.25">
      <c r="A2968" s="62">
        <v>25202506</v>
      </c>
      <c r="B2968" s="63" t="s">
        <v>9083</v>
      </c>
    </row>
    <row r="2969" spans="1:2" x14ac:dyDescent="0.25">
      <c r="A2969" s="62">
        <v>25202507</v>
      </c>
      <c r="B2969" s="63" t="s">
        <v>15964</v>
      </c>
    </row>
    <row r="2970" spans="1:2" x14ac:dyDescent="0.25">
      <c r="A2970" s="62">
        <v>25202508</v>
      </c>
      <c r="B2970" s="63" t="s">
        <v>1882</v>
      </c>
    </row>
    <row r="2971" spans="1:2" x14ac:dyDescent="0.25">
      <c r="A2971" s="62">
        <v>25202509</v>
      </c>
      <c r="B2971" s="63" t="s">
        <v>5526</v>
      </c>
    </row>
    <row r="2972" spans="1:2" x14ac:dyDescent="0.25">
      <c r="A2972" s="62">
        <v>25202510</v>
      </c>
      <c r="B2972" s="63" t="s">
        <v>13318</v>
      </c>
    </row>
    <row r="2973" spans="1:2" x14ac:dyDescent="0.25">
      <c r="A2973" s="62">
        <v>25202601</v>
      </c>
      <c r="B2973" s="63" t="s">
        <v>14932</v>
      </c>
    </row>
    <row r="2974" spans="1:2" x14ac:dyDescent="0.25">
      <c r="A2974" s="62">
        <v>25202602</v>
      </c>
      <c r="B2974" s="63" t="s">
        <v>4447</v>
      </c>
    </row>
    <row r="2975" spans="1:2" x14ac:dyDescent="0.25">
      <c r="A2975" s="62">
        <v>25202603</v>
      </c>
      <c r="B2975" s="63" t="s">
        <v>9852</v>
      </c>
    </row>
    <row r="2976" spans="1:2" x14ac:dyDescent="0.25">
      <c r="A2976" s="62">
        <v>25202604</v>
      </c>
      <c r="B2976" s="63" t="s">
        <v>1859</v>
      </c>
    </row>
    <row r="2977" spans="1:2" x14ac:dyDescent="0.25">
      <c r="A2977" s="62">
        <v>25202605</v>
      </c>
      <c r="B2977" s="63" t="s">
        <v>11002</v>
      </c>
    </row>
    <row r="2978" spans="1:2" x14ac:dyDescent="0.25">
      <c r="A2978" s="62">
        <v>25202606</v>
      </c>
      <c r="B2978" s="63" t="s">
        <v>7168</v>
      </c>
    </row>
    <row r="2979" spans="1:2" x14ac:dyDescent="0.25">
      <c r="A2979" s="62">
        <v>25202607</v>
      </c>
      <c r="B2979" s="63" t="s">
        <v>7029</v>
      </c>
    </row>
    <row r="2980" spans="1:2" x14ac:dyDescent="0.25">
      <c r="A2980" s="62">
        <v>25202701</v>
      </c>
      <c r="B2980" s="63" t="s">
        <v>63</v>
      </c>
    </row>
    <row r="2981" spans="1:2" x14ac:dyDescent="0.25">
      <c r="A2981" s="62">
        <v>25202702</v>
      </c>
      <c r="B2981" s="63" t="s">
        <v>15839</v>
      </c>
    </row>
    <row r="2982" spans="1:2" x14ac:dyDescent="0.25">
      <c r="A2982" s="62">
        <v>26101501</v>
      </c>
      <c r="B2982" s="63" t="s">
        <v>202</v>
      </c>
    </row>
    <row r="2983" spans="1:2" x14ac:dyDescent="0.25">
      <c r="A2983" s="62">
        <v>26101502</v>
      </c>
      <c r="B2983" s="63" t="s">
        <v>9745</v>
      </c>
    </row>
    <row r="2984" spans="1:2" x14ac:dyDescent="0.25">
      <c r="A2984" s="62">
        <v>26101503</v>
      </c>
      <c r="B2984" s="63" t="s">
        <v>17601</v>
      </c>
    </row>
    <row r="2985" spans="1:2" x14ac:dyDescent="0.25">
      <c r="A2985" s="62">
        <v>26101504</v>
      </c>
      <c r="B2985" s="63" t="s">
        <v>15879</v>
      </c>
    </row>
    <row r="2986" spans="1:2" x14ac:dyDescent="0.25">
      <c r="A2986" s="62">
        <v>26101505</v>
      </c>
      <c r="B2986" s="63" t="s">
        <v>983</v>
      </c>
    </row>
    <row r="2987" spans="1:2" x14ac:dyDescent="0.25">
      <c r="A2987" s="62">
        <v>26101506</v>
      </c>
      <c r="B2987" s="63" t="s">
        <v>15543</v>
      </c>
    </row>
    <row r="2988" spans="1:2" x14ac:dyDescent="0.25">
      <c r="A2988" s="62">
        <v>26101507</v>
      </c>
      <c r="B2988" s="63" t="s">
        <v>13666</v>
      </c>
    </row>
    <row r="2989" spans="1:2" x14ac:dyDescent="0.25">
      <c r="A2989" s="62">
        <v>26101508</v>
      </c>
      <c r="B2989" s="63" t="s">
        <v>15927</v>
      </c>
    </row>
    <row r="2990" spans="1:2" x14ac:dyDescent="0.25">
      <c r="A2990" s="62">
        <v>26101509</v>
      </c>
      <c r="B2990" s="63" t="s">
        <v>633</v>
      </c>
    </row>
    <row r="2991" spans="1:2" x14ac:dyDescent="0.25">
      <c r="A2991" s="62">
        <v>26101510</v>
      </c>
      <c r="B2991" s="63" t="s">
        <v>6604</v>
      </c>
    </row>
    <row r="2992" spans="1:2" x14ac:dyDescent="0.25">
      <c r="A2992" s="62">
        <v>26101511</v>
      </c>
      <c r="B2992" s="63" t="s">
        <v>8740</v>
      </c>
    </row>
    <row r="2993" spans="1:2" x14ac:dyDescent="0.25">
      <c r="A2993" s="62">
        <v>26101512</v>
      </c>
      <c r="B2993" s="63" t="s">
        <v>17398</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8288</v>
      </c>
    </row>
    <row r="2999" spans="1:2" x14ac:dyDescent="0.25">
      <c r="A2999" s="62">
        <v>26101605</v>
      </c>
      <c r="B2999" s="63" t="s">
        <v>15641</v>
      </c>
    </row>
    <row r="3000" spans="1:2" x14ac:dyDescent="0.25">
      <c r="A3000" s="62">
        <v>26101606</v>
      </c>
      <c r="B3000" s="63" t="s">
        <v>12105</v>
      </c>
    </row>
    <row r="3001" spans="1:2" x14ac:dyDescent="0.25">
      <c r="A3001" s="62">
        <v>26101607</v>
      </c>
      <c r="B3001" s="63" t="s">
        <v>1893</v>
      </c>
    </row>
    <row r="3002" spans="1:2" x14ac:dyDescent="0.25">
      <c r="A3002" s="62">
        <v>26101608</v>
      </c>
      <c r="B3002" s="63" t="s">
        <v>5225</v>
      </c>
    </row>
    <row r="3003" spans="1:2" x14ac:dyDescent="0.25">
      <c r="A3003" s="62">
        <v>26101609</v>
      </c>
      <c r="B3003" s="63" t="s">
        <v>13875</v>
      </c>
    </row>
    <row r="3004" spans="1:2" x14ac:dyDescent="0.25">
      <c r="A3004" s="62">
        <v>26101610</v>
      </c>
      <c r="B3004" s="63" t="s">
        <v>4306</v>
      </c>
    </row>
    <row r="3005" spans="1:2" x14ac:dyDescent="0.25">
      <c r="A3005" s="62">
        <v>26101611</v>
      </c>
      <c r="B3005" s="63" t="s">
        <v>13244</v>
      </c>
    </row>
    <row r="3006" spans="1:2" x14ac:dyDescent="0.25">
      <c r="A3006" s="62">
        <v>26101612</v>
      </c>
      <c r="B3006" s="63" t="s">
        <v>121</v>
      </c>
    </row>
    <row r="3007" spans="1:2" x14ac:dyDescent="0.25">
      <c r="A3007" s="62">
        <v>26101613</v>
      </c>
      <c r="B3007" s="63" t="s">
        <v>202</v>
      </c>
    </row>
    <row r="3008" spans="1:2" x14ac:dyDescent="0.25">
      <c r="A3008" s="62">
        <v>26101614</v>
      </c>
      <c r="B3008" s="63" t="s">
        <v>5759</v>
      </c>
    </row>
    <row r="3009" spans="1:2" x14ac:dyDescent="0.25">
      <c r="A3009" s="62">
        <v>26101615</v>
      </c>
      <c r="B3009" s="63" t="s">
        <v>5853</v>
      </c>
    </row>
    <row r="3010" spans="1:2" x14ac:dyDescent="0.25">
      <c r="A3010" s="62">
        <v>26101616</v>
      </c>
      <c r="B3010" s="63" t="s">
        <v>2805</v>
      </c>
    </row>
    <row r="3011" spans="1:2" x14ac:dyDescent="0.25">
      <c r="A3011" s="62">
        <v>26101701</v>
      </c>
      <c r="B3011" s="63" t="s">
        <v>3790</v>
      </c>
    </row>
    <row r="3012" spans="1:2" x14ac:dyDescent="0.25">
      <c r="A3012" s="62">
        <v>26101702</v>
      </c>
      <c r="B3012" s="63" t="s">
        <v>13016</v>
      </c>
    </row>
    <row r="3013" spans="1:2" x14ac:dyDescent="0.25">
      <c r="A3013" s="62">
        <v>26101703</v>
      </c>
      <c r="B3013" s="63" t="s">
        <v>2165</v>
      </c>
    </row>
    <row r="3014" spans="1:2" x14ac:dyDescent="0.25">
      <c r="A3014" s="62">
        <v>26101704</v>
      </c>
      <c r="B3014" s="63" t="s">
        <v>14272</v>
      </c>
    </row>
    <row r="3015" spans="1:2" x14ac:dyDescent="0.25">
      <c r="A3015" s="62">
        <v>26101705</v>
      </c>
      <c r="B3015" s="63" t="s">
        <v>16736</v>
      </c>
    </row>
    <row r="3016" spans="1:2" x14ac:dyDescent="0.25">
      <c r="A3016" s="62">
        <v>26101706</v>
      </c>
      <c r="B3016" s="63" t="s">
        <v>3761</v>
      </c>
    </row>
    <row r="3017" spans="1:2" x14ac:dyDescent="0.25">
      <c r="A3017" s="62">
        <v>26101707</v>
      </c>
      <c r="B3017" s="63" t="s">
        <v>7524</v>
      </c>
    </row>
    <row r="3018" spans="1:2" x14ac:dyDescent="0.25">
      <c r="A3018" s="62">
        <v>26101708</v>
      </c>
      <c r="B3018" s="63" t="s">
        <v>17738</v>
      </c>
    </row>
    <row r="3019" spans="1:2" x14ac:dyDescent="0.25">
      <c r="A3019" s="62">
        <v>26101709</v>
      </c>
      <c r="B3019" s="63" t="s">
        <v>16352</v>
      </c>
    </row>
    <row r="3020" spans="1:2" x14ac:dyDescent="0.25">
      <c r="A3020" s="62">
        <v>26101710</v>
      </c>
      <c r="B3020" s="63" t="s">
        <v>475</v>
      </c>
    </row>
    <row r="3021" spans="1:2" x14ac:dyDescent="0.25">
      <c r="A3021" s="62">
        <v>26101711</v>
      </c>
      <c r="B3021" s="63" t="s">
        <v>6378</v>
      </c>
    </row>
    <row r="3022" spans="1:2" x14ac:dyDescent="0.25">
      <c r="A3022" s="62">
        <v>26101712</v>
      </c>
      <c r="B3022" s="63" t="s">
        <v>12064</v>
      </c>
    </row>
    <row r="3023" spans="1:2" x14ac:dyDescent="0.25">
      <c r="A3023" s="62">
        <v>26101713</v>
      </c>
      <c r="B3023" s="63" t="s">
        <v>5138</v>
      </c>
    </row>
    <row r="3024" spans="1:2" x14ac:dyDescent="0.25">
      <c r="A3024" s="62">
        <v>26101715</v>
      </c>
      <c r="B3024" s="63" t="s">
        <v>634</v>
      </c>
    </row>
    <row r="3025" spans="1:2" x14ac:dyDescent="0.25">
      <c r="A3025" s="62">
        <v>26101716</v>
      </c>
      <c r="B3025" s="63" t="s">
        <v>3215</v>
      </c>
    </row>
    <row r="3026" spans="1:2" x14ac:dyDescent="0.25">
      <c r="A3026" s="62">
        <v>26101717</v>
      </c>
      <c r="B3026" s="63" t="s">
        <v>4179</v>
      </c>
    </row>
    <row r="3027" spans="1:2" x14ac:dyDescent="0.25">
      <c r="A3027" s="62">
        <v>26101718</v>
      </c>
      <c r="B3027" s="63" t="s">
        <v>7000</v>
      </c>
    </row>
    <row r="3028" spans="1:2" x14ac:dyDescent="0.25">
      <c r="A3028" s="62">
        <v>26101719</v>
      </c>
      <c r="B3028" s="63" t="s">
        <v>4428</v>
      </c>
    </row>
    <row r="3029" spans="1:2" x14ac:dyDescent="0.25">
      <c r="A3029" s="62">
        <v>26101720</v>
      </c>
      <c r="B3029" s="63" t="s">
        <v>2133</v>
      </c>
    </row>
    <row r="3030" spans="1:2" x14ac:dyDescent="0.25">
      <c r="A3030" s="62">
        <v>26101721</v>
      </c>
      <c r="B3030" s="63" t="s">
        <v>8006</v>
      </c>
    </row>
    <row r="3031" spans="1:2" x14ac:dyDescent="0.25">
      <c r="A3031" s="62">
        <v>26101723</v>
      </c>
      <c r="B3031" s="63" t="s">
        <v>3041</v>
      </c>
    </row>
    <row r="3032" spans="1:2" x14ac:dyDescent="0.25">
      <c r="A3032" s="62">
        <v>26101724</v>
      </c>
      <c r="B3032" s="63" t="s">
        <v>529</v>
      </c>
    </row>
    <row r="3033" spans="1:2" x14ac:dyDescent="0.25">
      <c r="A3033" s="62">
        <v>26101725</v>
      </c>
      <c r="B3033" s="63" t="s">
        <v>14647</v>
      </c>
    </row>
    <row r="3034" spans="1:2" x14ac:dyDescent="0.25">
      <c r="A3034" s="62">
        <v>26101726</v>
      </c>
      <c r="B3034" s="63" t="s">
        <v>11567</v>
      </c>
    </row>
    <row r="3035" spans="1:2" x14ac:dyDescent="0.25">
      <c r="A3035" s="62">
        <v>26101727</v>
      </c>
      <c r="B3035" s="63" t="s">
        <v>12201</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11820</v>
      </c>
    </row>
    <row r="3040" spans="1:2" x14ac:dyDescent="0.25">
      <c r="A3040" s="62">
        <v>26101732</v>
      </c>
      <c r="B3040" s="63" t="s">
        <v>10846</v>
      </c>
    </row>
    <row r="3041" spans="1:2" x14ac:dyDescent="0.25">
      <c r="A3041" s="62">
        <v>26101733</v>
      </c>
      <c r="B3041" s="63" t="s">
        <v>6053</v>
      </c>
    </row>
    <row r="3042" spans="1:2" x14ac:dyDescent="0.25">
      <c r="A3042" s="62">
        <v>26101734</v>
      </c>
      <c r="B3042" s="63" t="s">
        <v>11944</v>
      </c>
    </row>
    <row r="3043" spans="1:2" x14ac:dyDescent="0.25">
      <c r="A3043" s="62">
        <v>26101735</v>
      </c>
      <c r="B3043" s="63" t="s">
        <v>13799</v>
      </c>
    </row>
    <row r="3044" spans="1:2" x14ac:dyDescent="0.25">
      <c r="A3044" s="62">
        <v>26101736</v>
      </c>
      <c r="B3044" s="63" t="s">
        <v>10800</v>
      </c>
    </row>
    <row r="3045" spans="1:2" x14ac:dyDescent="0.25">
      <c r="A3045" s="62">
        <v>26101737</v>
      </c>
      <c r="B3045" s="63" t="s">
        <v>1752</v>
      </c>
    </row>
    <row r="3046" spans="1:2" x14ac:dyDescent="0.25">
      <c r="A3046" s="62">
        <v>26101738</v>
      </c>
      <c r="B3046" s="63" t="s">
        <v>7499</v>
      </c>
    </row>
    <row r="3047" spans="1:2" x14ac:dyDescent="0.25">
      <c r="A3047" s="62">
        <v>26101740</v>
      </c>
      <c r="B3047" s="63" t="s">
        <v>5421</v>
      </c>
    </row>
    <row r="3048" spans="1:2" x14ac:dyDescent="0.25">
      <c r="A3048" s="62">
        <v>26101741</v>
      </c>
      <c r="B3048" s="63" t="s">
        <v>8319</v>
      </c>
    </row>
    <row r="3049" spans="1:2" x14ac:dyDescent="0.25">
      <c r="A3049" s="62">
        <v>26101742</v>
      </c>
      <c r="B3049" s="63" t="s">
        <v>16017</v>
      </c>
    </row>
    <row r="3050" spans="1:2" x14ac:dyDescent="0.25">
      <c r="A3050" s="62">
        <v>26101743</v>
      </c>
      <c r="B3050" s="63" t="s">
        <v>14063</v>
      </c>
    </row>
    <row r="3051" spans="1:2" x14ac:dyDescent="0.25">
      <c r="A3051" s="62">
        <v>26101747</v>
      </c>
      <c r="B3051" s="63" t="s">
        <v>1245</v>
      </c>
    </row>
    <row r="3052" spans="1:2" x14ac:dyDescent="0.25">
      <c r="A3052" s="62">
        <v>26101748</v>
      </c>
      <c r="B3052" s="63" t="s">
        <v>16775</v>
      </c>
    </row>
    <row r="3053" spans="1:2" x14ac:dyDescent="0.25">
      <c r="A3053" s="62">
        <v>26101749</v>
      </c>
      <c r="B3053" s="63" t="s">
        <v>7156</v>
      </c>
    </row>
    <row r="3054" spans="1:2" x14ac:dyDescent="0.25">
      <c r="A3054" s="62">
        <v>26101750</v>
      </c>
      <c r="B3054" s="63" t="s">
        <v>8350</v>
      </c>
    </row>
    <row r="3055" spans="1:2" x14ac:dyDescent="0.25">
      <c r="A3055" s="62">
        <v>26101751</v>
      </c>
      <c r="B3055" s="63" t="s">
        <v>6453</v>
      </c>
    </row>
    <row r="3056" spans="1:2" x14ac:dyDescent="0.25">
      <c r="A3056" s="62">
        <v>26101754</v>
      </c>
      <c r="B3056" s="63" t="s">
        <v>5533</v>
      </c>
    </row>
    <row r="3057" spans="1:2" x14ac:dyDescent="0.25">
      <c r="A3057" s="62">
        <v>26101755</v>
      </c>
      <c r="B3057" s="63" t="s">
        <v>385</v>
      </c>
    </row>
    <row r="3058" spans="1:2" x14ac:dyDescent="0.25">
      <c r="A3058" s="62">
        <v>26101756</v>
      </c>
      <c r="B3058" s="63" t="s">
        <v>6075</v>
      </c>
    </row>
    <row r="3059" spans="1:2" x14ac:dyDescent="0.25">
      <c r="A3059" s="62">
        <v>26101757</v>
      </c>
      <c r="B3059" s="63" t="s">
        <v>2761</v>
      </c>
    </row>
    <row r="3060" spans="1:2" x14ac:dyDescent="0.25">
      <c r="A3060" s="62">
        <v>26101758</v>
      </c>
      <c r="B3060" s="63" t="s">
        <v>5571</v>
      </c>
    </row>
    <row r="3061" spans="1:2" x14ac:dyDescent="0.25">
      <c r="A3061" s="62">
        <v>26101759</v>
      </c>
      <c r="B3061" s="63" t="s">
        <v>17412</v>
      </c>
    </row>
    <row r="3062" spans="1:2" x14ac:dyDescent="0.25">
      <c r="A3062" s="62">
        <v>26101760</v>
      </c>
      <c r="B3062" s="63" t="s">
        <v>10449</v>
      </c>
    </row>
    <row r="3063" spans="1:2" x14ac:dyDescent="0.25">
      <c r="A3063" s="62">
        <v>26101761</v>
      </c>
      <c r="B3063" s="63" t="s">
        <v>17938</v>
      </c>
    </row>
    <row r="3064" spans="1:2" x14ac:dyDescent="0.25">
      <c r="A3064" s="62">
        <v>26101762</v>
      </c>
      <c r="B3064" s="63" t="s">
        <v>1083</v>
      </c>
    </row>
    <row r="3065" spans="1:2" x14ac:dyDescent="0.25">
      <c r="A3065" s="62">
        <v>26101763</v>
      </c>
      <c r="B3065" s="63" t="s">
        <v>9509</v>
      </c>
    </row>
    <row r="3066" spans="1:2" x14ac:dyDescent="0.25">
      <c r="A3066" s="62">
        <v>26101764</v>
      </c>
      <c r="B3066" s="63" t="s">
        <v>10806</v>
      </c>
    </row>
    <row r="3067" spans="1:2" x14ac:dyDescent="0.25">
      <c r="A3067" s="62">
        <v>26101765</v>
      </c>
      <c r="B3067" s="63" t="s">
        <v>5782</v>
      </c>
    </row>
    <row r="3068" spans="1:2" x14ac:dyDescent="0.25">
      <c r="A3068" s="62">
        <v>26101766</v>
      </c>
      <c r="B3068" s="63" t="s">
        <v>13124</v>
      </c>
    </row>
    <row r="3069" spans="1:2" x14ac:dyDescent="0.25">
      <c r="A3069" s="62">
        <v>26101801</v>
      </c>
      <c r="B3069" s="63" t="s">
        <v>5267</v>
      </c>
    </row>
    <row r="3070" spans="1:2" x14ac:dyDescent="0.25">
      <c r="A3070" s="62">
        <v>26101802</v>
      </c>
      <c r="B3070" s="63" t="s">
        <v>10681</v>
      </c>
    </row>
    <row r="3071" spans="1:2" x14ac:dyDescent="0.25">
      <c r="A3071" s="62">
        <v>26101803</v>
      </c>
      <c r="B3071" s="63" t="s">
        <v>18799</v>
      </c>
    </row>
    <row r="3072" spans="1:2" x14ac:dyDescent="0.25">
      <c r="A3072" s="62">
        <v>26101805</v>
      </c>
      <c r="B3072" s="63" t="s">
        <v>10718</v>
      </c>
    </row>
    <row r="3073" spans="1:2" x14ac:dyDescent="0.25">
      <c r="A3073" s="62">
        <v>26101806</v>
      </c>
      <c r="B3073" s="63" t="s">
        <v>13328</v>
      </c>
    </row>
    <row r="3074" spans="1:2" x14ac:dyDescent="0.25">
      <c r="A3074" s="62">
        <v>26101807</v>
      </c>
      <c r="B3074" s="63" t="s">
        <v>9394</v>
      </c>
    </row>
    <row r="3075" spans="1:2" x14ac:dyDescent="0.25">
      <c r="A3075" s="62">
        <v>26101808</v>
      </c>
      <c r="B3075" s="63" t="s">
        <v>18806</v>
      </c>
    </row>
    <row r="3076" spans="1:2" x14ac:dyDescent="0.25">
      <c r="A3076" s="62">
        <v>26101809</v>
      </c>
      <c r="B3076" s="63" t="s">
        <v>12657</v>
      </c>
    </row>
    <row r="3077" spans="1:2" x14ac:dyDescent="0.25">
      <c r="A3077" s="62">
        <v>26101903</v>
      </c>
      <c r="B3077" s="63" t="s">
        <v>14928</v>
      </c>
    </row>
    <row r="3078" spans="1:2" x14ac:dyDescent="0.25">
      <c r="A3078" s="62">
        <v>26101904</v>
      </c>
      <c r="B3078" s="63" t="s">
        <v>6791</v>
      </c>
    </row>
    <row r="3079" spans="1:2" x14ac:dyDescent="0.25">
      <c r="A3079" s="62">
        <v>26101905</v>
      </c>
      <c r="B3079" s="63" t="s">
        <v>2281</v>
      </c>
    </row>
    <row r="3080" spans="1:2" x14ac:dyDescent="0.25">
      <c r="A3080" s="62">
        <v>26111501</v>
      </c>
      <c r="B3080" s="63" t="s">
        <v>10038</v>
      </c>
    </row>
    <row r="3081" spans="1:2" x14ac:dyDescent="0.25">
      <c r="A3081" s="62">
        <v>26111503</v>
      </c>
      <c r="B3081" s="63" t="s">
        <v>9190</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14945</v>
      </c>
    </row>
    <row r="3086" spans="1:2" x14ac:dyDescent="0.25">
      <c r="A3086" s="62">
        <v>26111509</v>
      </c>
      <c r="B3086" s="63" t="s">
        <v>2994</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9367</v>
      </c>
    </row>
    <row r="3091" spans="1:2" x14ac:dyDescent="0.25">
      <c r="A3091" s="62">
        <v>26111515</v>
      </c>
      <c r="B3091" s="63" t="s">
        <v>16362</v>
      </c>
    </row>
    <row r="3092" spans="1:2" x14ac:dyDescent="0.25">
      <c r="A3092" s="62">
        <v>26111516</v>
      </c>
      <c r="B3092" s="63" t="s">
        <v>4275</v>
      </c>
    </row>
    <row r="3093" spans="1:2" x14ac:dyDescent="0.25">
      <c r="A3093" s="62">
        <v>26111517</v>
      </c>
      <c r="B3093" s="63" t="s">
        <v>10778</v>
      </c>
    </row>
    <row r="3094" spans="1:2" x14ac:dyDescent="0.25">
      <c r="A3094" s="62">
        <v>26111518</v>
      </c>
      <c r="B3094" s="63" t="s">
        <v>8718</v>
      </c>
    </row>
    <row r="3095" spans="1:2" x14ac:dyDescent="0.25">
      <c r="A3095" s="62">
        <v>26111519</v>
      </c>
      <c r="B3095" s="63" t="s">
        <v>6784</v>
      </c>
    </row>
    <row r="3096" spans="1:2" x14ac:dyDescent="0.25">
      <c r="A3096" s="62">
        <v>26111520</v>
      </c>
      <c r="B3096" s="63" t="s">
        <v>1451</v>
      </c>
    </row>
    <row r="3097" spans="1:2" x14ac:dyDescent="0.25">
      <c r="A3097" s="62">
        <v>26111521</v>
      </c>
      <c r="B3097" s="63" t="s">
        <v>3740</v>
      </c>
    </row>
    <row r="3098" spans="1:2" x14ac:dyDescent="0.25">
      <c r="A3098" s="62">
        <v>26111522</v>
      </c>
      <c r="B3098" s="63" t="s">
        <v>10859</v>
      </c>
    </row>
    <row r="3099" spans="1:2" x14ac:dyDescent="0.25">
      <c r="A3099" s="62">
        <v>26111523</v>
      </c>
      <c r="B3099" s="63" t="s">
        <v>3879</v>
      </c>
    </row>
    <row r="3100" spans="1:2" x14ac:dyDescent="0.25">
      <c r="A3100" s="62">
        <v>26111524</v>
      </c>
      <c r="B3100" s="63" t="s">
        <v>11079</v>
      </c>
    </row>
    <row r="3101" spans="1:2" x14ac:dyDescent="0.25">
      <c r="A3101" s="62">
        <v>26111525</v>
      </c>
      <c r="B3101" s="63" t="s">
        <v>14933</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15148</v>
      </c>
    </row>
    <row r="3106" spans="1:2" x14ac:dyDescent="0.25">
      <c r="A3106" s="62">
        <v>26111530</v>
      </c>
      <c r="B3106" s="63" t="s">
        <v>10609</v>
      </c>
    </row>
    <row r="3107" spans="1:2" x14ac:dyDescent="0.25">
      <c r="A3107" s="62">
        <v>26111531</v>
      </c>
      <c r="B3107" s="63" t="s">
        <v>1674</v>
      </c>
    </row>
    <row r="3108" spans="1:2" x14ac:dyDescent="0.25">
      <c r="A3108" s="62">
        <v>26111532</v>
      </c>
      <c r="B3108" s="63" t="s">
        <v>17885</v>
      </c>
    </row>
    <row r="3109" spans="1:2" x14ac:dyDescent="0.25">
      <c r="A3109" s="62">
        <v>26111533</v>
      </c>
      <c r="B3109" s="63" t="s">
        <v>3726</v>
      </c>
    </row>
    <row r="3110" spans="1:2" x14ac:dyDescent="0.25">
      <c r="A3110" s="62">
        <v>26111534</v>
      </c>
      <c r="B3110" s="63" t="s">
        <v>8789</v>
      </c>
    </row>
    <row r="3111" spans="1:2" x14ac:dyDescent="0.25">
      <c r="A3111" s="62">
        <v>26111535</v>
      </c>
      <c r="B3111" s="63" t="s">
        <v>15748</v>
      </c>
    </row>
    <row r="3112" spans="1:2" x14ac:dyDescent="0.25">
      <c r="A3112" s="62">
        <v>26111601</v>
      </c>
      <c r="B3112" s="63" t="s">
        <v>14900</v>
      </c>
    </row>
    <row r="3113" spans="1:2" x14ac:dyDescent="0.25">
      <c r="A3113" s="62">
        <v>26111602</v>
      </c>
      <c r="B3113" s="63" t="s">
        <v>14476</v>
      </c>
    </row>
    <row r="3114" spans="1:2" x14ac:dyDescent="0.25">
      <c r="A3114" s="62">
        <v>26111603</v>
      </c>
      <c r="B3114" s="63" t="s">
        <v>5350</v>
      </c>
    </row>
    <row r="3115" spans="1:2" x14ac:dyDescent="0.25">
      <c r="A3115" s="62">
        <v>26111604</v>
      </c>
      <c r="B3115" s="63" t="s">
        <v>9252</v>
      </c>
    </row>
    <row r="3116" spans="1:2" x14ac:dyDescent="0.25">
      <c r="A3116" s="62">
        <v>26111605</v>
      </c>
      <c r="B3116" s="63" t="s">
        <v>5276</v>
      </c>
    </row>
    <row r="3117" spans="1:2" x14ac:dyDescent="0.25">
      <c r="A3117" s="62">
        <v>26111606</v>
      </c>
      <c r="B3117" s="63" t="s">
        <v>16373</v>
      </c>
    </row>
    <row r="3118" spans="1:2" x14ac:dyDescent="0.25">
      <c r="A3118" s="62">
        <v>26111607</v>
      </c>
      <c r="B3118" s="63" t="s">
        <v>10525</v>
      </c>
    </row>
    <row r="3119" spans="1:2" x14ac:dyDescent="0.25">
      <c r="A3119" s="62">
        <v>26111608</v>
      </c>
      <c r="B3119" s="63" t="s">
        <v>13961</v>
      </c>
    </row>
    <row r="3120" spans="1:2" x14ac:dyDescent="0.25">
      <c r="A3120" s="62">
        <v>26111701</v>
      </c>
      <c r="B3120" s="63" t="s">
        <v>5430</v>
      </c>
    </row>
    <row r="3121" spans="1:2" x14ac:dyDescent="0.25">
      <c r="A3121" s="62">
        <v>26111702</v>
      </c>
      <c r="B3121" s="63" t="s">
        <v>10202</v>
      </c>
    </row>
    <row r="3122" spans="1:2" x14ac:dyDescent="0.25">
      <c r="A3122" s="62">
        <v>26111703</v>
      </c>
      <c r="B3122" s="63" t="s">
        <v>5284</v>
      </c>
    </row>
    <row r="3123" spans="1:2" x14ac:dyDescent="0.25">
      <c r="A3123" s="62">
        <v>26111704</v>
      </c>
      <c r="B3123" s="63" t="s">
        <v>1336</v>
      </c>
    </row>
    <row r="3124" spans="1:2" x14ac:dyDescent="0.25">
      <c r="A3124" s="62">
        <v>26111705</v>
      </c>
      <c r="B3124" s="63" t="s">
        <v>12280</v>
      </c>
    </row>
    <row r="3125" spans="1:2" x14ac:dyDescent="0.25">
      <c r="A3125" s="62">
        <v>26111706</v>
      </c>
      <c r="B3125" s="63" t="s">
        <v>1949</v>
      </c>
    </row>
    <row r="3126" spans="1:2" x14ac:dyDescent="0.25">
      <c r="A3126" s="62">
        <v>26111707</v>
      </c>
      <c r="B3126" s="63" t="s">
        <v>15502</v>
      </c>
    </row>
    <row r="3127" spans="1:2" x14ac:dyDescent="0.25">
      <c r="A3127" s="62">
        <v>26111708</v>
      </c>
      <c r="B3127" s="63" t="s">
        <v>3053</v>
      </c>
    </row>
    <row r="3128" spans="1:2" x14ac:dyDescent="0.25">
      <c r="A3128" s="62">
        <v>26111709</v>
      </c>
      <c r="B3128" s="63" t="s">
        <v>15524</v>
      </c>
    </row>
    <row r="3129" spans="1:2" x14ac:dyDescent="0.25">
      <c r="A3129" s="62">
        <v>26111710</v>
      </c>
      <c r="B3129" s="63" t="s">
        <v>11617</v>
      </c>
    </row>
    <row r="3130" spans="1:2" x14ac:dyDescent="0.25">
      <c r="A3130" s="62">
        <v>26111711</v>
      </c>
      <c r="B3130" s="63" t="s">
        <v>8601</v>
      </c>
    </row>
    <row r="3131" spans="1:2" x14ac:dyDescent="0.25">
      <c r="A3131" s="62">
        <v>26111712</v>
      </c>
      <c r="B3131" s="63" t="s">
        <v>16914</v>
      </c>
    </row>
    <row r="3132" spans="1:2" x14ac:dyDescent="0.25">
      <c r="A3132" s="62">
        <v>26111713</v>
      </c>
      <c r="B3132" s="63" t="s">
        <v>15866</v>
      </c>
    </row>
    <row r="3133" spans="1:2" x14ac:dyDescent="0.25">
      <c r="A3133" s="62">
        <v>26111714</v>
      </c>
      <c r="B3133" s="63" t="s">
        <v>3271</v>
      </c>
    </row>
    <row r="3134" spans="1:2" x14ac:dyDescent="0.25">
      <c r="A3134" s="62">
        <v>26111715</v>
      </c>
      <c r="B3134" s="63" t="s">
        <v>5657</v>
      </c>
    </row>
    <row r="3135" spans="1:2" x14ac:dyDescent="0.25">
      <c r="A3135" s="62">
        <v>26111716</v>
      </c>
      <c r="B3135" s="63" t="s">
        <v>8941</v>
      </c>
    </row>
    <row r="3136" spans="1:2" x14ac:dyDescent="0.25">
      <c r="A3136" s="62">
        <v>26111717</v>
      </c>
      <c r="B3136" s="63" t="s">
        <v>792</v>
      </c>
    </row>
    <row r="3137" spans="1:2" x14ac:dyDescent="0.25">
      <c r="A3137" s="62">
        <v>26111718</v>
      </c>
      <c r="B3137" s="63" t="s">
        <v>8807</v>
      </c>
    </row>
    <row r="3138" spans="1:2" x14ac:dyDescent="0.25">
      <c r="A3138" s="62">
        <v>26111719</v>
      </c>
      <c r="B3138" s="63" t="s">
        <v>8253</v>
      </c>
    </row>
    <row r="3139" spans="1:2" x14ac:dyDescent="0.25">
      <c r="A3139" s="62">
        <v>26111720</v>
      </c>
      <c r="B3139" s="63" t="s">
        <v>8986</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3327</v>
      </c>
    </row>
    <row r="3144" spans="1:2" x14ac:dyDescent="0.25">
      <c r="A3144" s="62">
        <v>26111725</v>
      </c>
      <c r="B3144" s="63" t="s">
        <v>14137</v>
      </c>
    </row>
    <row r="3145" spans="1:2" x14ac:dyDescent="0.25">
      <c r="A3145" s="62">
        <v>26111801</v>
      </c>
      <c r="B3145" s="63" t="s">
        <v>15777</v>
      </c>
    </row>
    <row r="3146" spans="1:2" x14ac:dyDescent="0.25">
      <c r="A3146" s="62">
        <v>26111802</v>
      </c>
      <c r="B3146" s="63" t="s">
        <v>1515</v>
      </c>
    </row>
    <row r="3147" spans="1:2" x14ac:dyDescent="0.25">
      <c r="A3147" s="62">
        <v>26111803</v>
      </c>
      <c r="B3147" s="63" t="s">
        <v>6746</v>
      </c>
    </row>
    <row r="3148" spans="1:2" x14ac:dyDescent="0.25">
      <c r="A3148" s="62">
        <v>26111804</v>
      </c>
      <c r="B3148" s="63" t="s">
        <v>14983</v>
      </c>
    </row>
    <row r="3149" spans="1:2" x14ac:dyDescent="0.25">
      <c r="A3149" s="62">
        <v>26111805</v>
      </c>
      <c r="B3149" s="63" t="s">
        <v>1698</v>
      </c>
    </row>
    <row r="3150" spans="1:2" x14ac:dyDescent="0.25">
      <c r="A3150" s="62">
        <v>26111806</v>
      </c>
      <c r="B3150" s="63" t="s">
        <v>14816</v>
      </c>
    </row>
    <row r="3151" spans="1:2" x14ac:dyDescent="0.25">
      <c r="A3151" s="62">
        <v>26111807</v>
      </c>
      <c r="B3151" s="63" t="s">
        <v>3508</v>
      </c>
    </row>
    <row r="3152" spans="1:2" x14ac:dyDescent="0.25">
      <c r="A3152" s="62">
        <v>26111808</v>
      </c>
      <c r="B3152" s="63" t="s">
        <v>11012</v>
      </c>
    </row>
    <row r="3153" spans="1:2" x14ac:dyDescent="0.25">
      <c r="A3153" s="62">
        <v>26111809</v>
      </c>
      <c r="B3153" s="63" t="s">
        <v>5684</v>
      </c>
    </row>
    <row r="3154" spans="1:2" x14ac:dyDescent="0.25">
      <c r="A3154" s="62">
        <v>26111810</v>
      </c>
      <c r="B3154" s="63" t="s">
        <v>3900</v>
      </c>
    </row>
    <row r="3155" spans="1:2" x14ac:dyDescent="0.25">
      <c r="A3155" s="62">
        <v>26111901</v>
      </c>
      <c r="B3155" s="63" t="s">
        <v>12720</v>
      </c>
    </row>
    <row r="3156" spans="1:2" x14ac:dyDescent="0.25">
      <c r="A3156" s="62">
        <v>26111902</v>
      </c>
      <c r="B3156" s="63" t="s">
        <v>15809</v>
      </c>
    </row>
    <row r="3157" spans="1:2" x14ac:dyDescent="0.25">
      <c r="A3157" s="62">
        <v>26111903</v>
      </c>
      <c r="B3157" s="63" t="s">
        <v>6127</v>
      </c>
    </row>
    <row r="3158" spans="1:2" x14ac:dyDescent="0.25">
      <c r="A3158" s="62">
        <v>26111904</v>
      </c>
      <c r="B3158" s="63" t="s">
        <v>16658</v>
      </c>
    </row>
    <row r="3159" spans="1:2" x14ac:dyDescent="0.25">
      <c r="A3159" s="62">
        <v>26111905</v>
      </c>
      <c r="B3159" s="63" t="s">
        <v>3286</v>
      </c>
    </row>
    <row r="3160" spans="1:2" x14ac:dyDescent="0.25">
      <c r="A3160" s="62">
        <v>26111907</v>
      </c>
      <c r="B3160" s="63" t="s">
        <v>13216</v>
      </c>
    </row>
    <row r="3161" spans="1:2" x14ac:dyDescent="0.25">
      <c r="A3161" s="62">
        <v>26111908</v>
      </c>
      <c r="B3161" s="63" t="s">
        <v>2980</v>
      </c>
    </row>
    <row r="3162" spans="1:2" x14ac:dyDescent="0.25">
      <c r="A3162" s="62">
        <v>26111909</v>
      </c>
      <c r="B3162" s="63" t="s">
        <v>3699</v>
      </c>
    </row>
    <row r="3163" spans="1:2" x14ac:dyDescent="0.25">
      <c r="A3163" s="62">
        <v>26111910</v>
      </c>
      <c r="B3163" s="63" t="s">
        <v>2262</v>
      </c>
    </row>
    <row r="3164" spans="1:2" x14ac:dyDescent="0.25">
      <c r="A3164" s="62">
        <v>26112001</v>
      </c>
      <c r="B3164" s="63" t="s">
        <v>14071</v>
      </c>
    </row>
    <row r="3165" spans="1:2" x14ac:dyDescent="0.25">
      <c r="A3165" s="62">
        <v>26112002</v>
      </c>
      <c r="B3165" s="63" t="s">
        <v>16055</v>
      </c>
    </row>
    <row r="3166" spans="1:2" x14ac:dyDescent="0.25">
      <c r="A3166" s="62">
        <v>26112003</v>
      </c>
      <c r="B3166" s="63" t="s">
        <v>12970</v>
      </c>
    </row>
    <row r="3167" spans="1:2" x14ac:dyDescent="0.25">
      <c r="A3167" s="62">
        <v>26112004</v>
      </c>
      <c r="B3167" s="63" t="s">
        <v>9982</v>
      </c>
    </row>
    <row r="3168" spans="1:2" x14ac:dyDescent="0.25">
      <c r="A3168" s="62">
        <v>26112101</v>
      </c>
      <c r="B3168" s="63" t="s">
        <v>6311</v>
      </c>
    </row>
    <row r="3169" spans="1:2" x14ac:dyDescent="0.25">
      <c r="A3169" s="62">
        <v>26112102</v>
      </c>
      <c r="B3169" s="63" t="s">
        <v>1248</v>
      </c>
    </row>
    <row r="3170" spans="1:2" x14ac:dyDescent="0.25">
      <c r="A3170" s="62">
        <v>26112103</v>
      </c>
      <c r="B3170" s="63" t="s">
        <v>2995</v>
      </c>
    </row>
    <row r="3171" spans="1:2" x14ac:dyDescent="0.25">
      <c r="A3171" s="62">
        <v>26112104</v>
      </c>
      <c r="B3171" s="63" t="s">
        <v>1692</v>
      </c>
    </row>
    <row r="3172" spans="1:2" x14ac:dyDescent="0.25">
      <c r="A3172" s="62">
        <v>26112105</v>
      </c>
      <c r="B3172" s="63" t="s">
        <v>13609</v>
      </c>
    </row>
    <row r="3173" spans="1:2" x14ac:dyDescent="0.25">
      <c r="A3173" s="62">
        <v>26121501</v>
      </c>
      <c r="B3173" s="63" t="s">
        <v>11562</v>
      </c>
    </row>
    <row r="3174" spans="1:2" x14ac:dyDescent="0.25">
      <c r="A3174" s="62">
        <v>26121505</v>
      </c>
      <c r="B3174" s="63" t="s">
        <v>2012</v>
      </c>
    </row>
    <row r="3175" spans="1:2" x14ac:dyDescent="0.25">
      <c r="A3175" s="62">
        <v>26121507</v>
      </c>
      <c r="B3175" s="63" t="s">
        <v>9585</v>
      </c>
    </row>
    <row r="3176" spans="1:2" x14ac:dyDescent="0.25">
      <c r="A3176" s="62">
        <v>26121508</v>
      </c>
      <c r="B3176" s="63" t="s">
        <v>6598</v>
      </c>
    </row>
    <row r="3177" spans="1:2" x14ac:dyDescent="0.25">
      <c r="A3177" s="62">
        <v>26121509</v>
      </c>
      <c r="B3177" s="63" t="s">
        <v>17673</v>
      </c>
    </row>
    <row r="3178" spans="1:2" x14ac:dyDescent="0.25">
      <c r="A3178" s="62">
        <v>26121510</v>
      </c>
      <c r="B3178" s="63" t="s">
        <v>741</v>
      </c>
    </row>
    <row r="3179" spans="1:2" x14ac:dyDescent="0.25">
      <c r="A3179" s="62">
        <v>26121514</v>
      </c>
      <c r="B3179" s="63" t="s">
        <v>16168</v>
      </c>
    </row>
    <row r="3180" spans="1:2" x14ac:dyDescent="0.25">
      <c r="A3180" s="62">
        <v>26121515</v>
      </c>
      <c r="B3180" s="63" t="s">
        <v>2569</v>
      </c>
    </row>
    <row r="3181" spans="1:2" x14ac:dyDescent="0.25">
      <c r="A3181" s="62">
        <v>26121517</v>
      </c>
      <c r="B3181" s="63" t="s">
        <v>7207</v>
      </c>
    </row>
    <row r="3182" spans="1:2" x14ac:dyDescent="0.25">
      <c r="A3182" s="62">
        <v>26121519</v>
      </c>
      <c r="B3182" s="63" t="s">
        <v>16815</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9216</v>
      </c>
    </row>
    <row r="3188" spans="1:2" x14ac:dyDescent="0.25">
      <c r="A3188" s="62">
        <v>26121532</v>
      </c>
      <c r="B3188" s="63" t="s">
        <v>831</v>
      </c>
    </row>
    <row r="3189" spans="1:2" x14ac:dyDescent="0.25">
      <c r="A3189" s="62">
        <v>26121533</v>
      </c>
      <c r="B3189" s="63" t="s">
        <v>6705</v>
      </c>
    </row>
    <row r="3190" spans="1:2" x14ac:dyDescent="0.25">
      <c r="A3190" s="62">
        <v>26121534</v>
      </c>
      <c r="B3190" s="63" t="s">
        <v>10319</v>
      </c>
    </row>
    <row r="3191" spans="1:2" x14ac:dyDescent="0.25">
      <c r="A3191" s="62">
        <v>26121536</v>
      </c>
      <c r="B3191" s="63" t="s">
        <v>4583</v>
      </c>
    </row>
    <row r="3192" spans="1:2" x14ac:dyDescent="0.25">
      <c r="A3192" s="62">
        <v>26121538</v>
      </c>
      <c r="B3192" s="63" t="s">
        <v>8767</v>
      </c>
    </row>
    <row r="3193" spans="1:2" x14ac:dyDescent="0.25">
      <c r="A3193" s="62">
        <v>26121539</v>
      </c>
      <c r="B3193" s="63" t="s">
        <v>11608</v>
      </c>
    </row>
    <row r="3194" spans="1:2" x14ac:dyDescent="0.25">
      <c r="A3194" s="62">
        <v>26121540</v>
      </c>
      <c r="B3194" s="63" t="s">
        <v>15129</v>
      </c>
    </row>
    <row r="3195" spans="1:2" x14ac:dyDescent="0.25">
      <c r="A3195" s="62">
        <v>26121541</v>
      </c>
      <c r="B3195" s="63" t="s">
        <v>18562</v>
      </c>
    </row>
    <row r="3196" spans="1:2" x14ac:dyDescent="0.25">
      <c r="A3196" s="62">
        <v>26121601</v>
      </c>
      <c r="B3196" s="63" t="s">
        <v>950</v>
      </c>
    </row>
    <row r="3197" spans="1:2" x14ac:dyDescent="0.25">
      <c r="A3197" s="62">
        <v>26121602</v>
      </c>
      <c r="B3197" s="63" t="s">
        <v>11910</v>
      </c>
    </row>
    <row r="3198" spans="1:2" x14ac:dyDescent="0.25">
      <c r="A3198" s="62">
        <v>26121603</v>
      </c>
      <c r="B3198" s="63" t="s">
        <v>9016</v>
      </c>
    </row>
    <row r="3199" spans="1:2" x14ac:dyDescent="0.25">
      <c r="A3199" s="62">
        <v>26121604</v>
      </c>
      <c r="B3199" s="63" t="s">
        <v>7570</v>
      </c>
    </row>
    <row r="3200" spans="1:2" x14ac:dyDescent="0.25">
      <c r="A3200" s="62">
        <v>26121605</v>
      </c>
      <c r="B3200" s="63" t="s">
        <v>1635</v>
      </c>
    </row>
    <row r="3201" spans="1:2" x14ac:dyDescent="0.25">
      <c r="A3201" s="62">
        <v>26121606</v>
      </c>
      <c r="B3201" s="63" t="s">
        <v>6670</v>
      </c>
    </row>
    <row r="3202" spans="1:2" x14ac:dyDescent="0.25">
      <c r="A3202" s="62">
        <v>26121607</v>
      </c>
      <c r="B3202" s="63" t="s">
        <v>14968</v>
      </c>
    </row>
    <row r="3203" spans="1:2" x14ac:dyDescent="0.25">
      <c r="A3203" s="62">
        <v>26121608</v>
      </c>
      <c r="B3203" s="63" t="s">
        <v>15360</v>
      </c>
    </row>
    <row r="3204" spans="1:2" x14ac:dyDescent="0.25">
      <c r="A3204" s="62">
        <v>26121609</v>
      </c>
      <c r="B3204" s="63" t="s">
        <v>4454</v>
      </c>
    </row>
    <row r="3205" spans="1:2" x14ac:dyDescent="0.25">
      <c r="A3205" s="62">
        <v>26121610</v>
      </c>
      <c r="B3205" s="63" t="s">
        <v>8137</v>
      </c>
    </row>
    <row r="3206" spans="1:2" x14ac:dyDescent="0.25">
      <c r="A3206" s="62">
        <v>26121611</v>
      </c>
      <c r="B3206" s="63" t="s">
        <v>10228</v>
      </c>
    </row>
    <row r="3207" spans="1:2" x14ac:dyDescent="0.25">
      <c r="A3207" s="62">
        <v>26121612</v>
      </c>
      <c r="B3207" s="63" t="s">
        <v>14117</v>
      </c>
    </row>
    <row r="3208" spans="1:2" x14ac:dyDescent="0.25">
      <c r="A3208" s="62">
        <v>26121613</v>
      </c>
      <c r="B3208" s="63" t="s">
        <v>8407</v>
      </c>
    </row>
    <row r="3209" spans="1:2" x14ac:dyDescent="0.25">
      <c r="A3209" s="62">
        <v>26121614</v>
      </c>
      <c r="B3209" s="63" t="s">
        <v>12471</v>
      </c>
    </row>
    <row r="3210" spans="1:2" x14ac:dyDescent="0.25">
      <c r="A3210" s="62">
        <v>26121615</v>
      </c>
      <c r="B3210" s="63" t="s">
        <v>10987</v>
      </c>
    </row>
    <row r="3211" spans="1:2" x14ac:dyDescent="0.25">
      <c r="A3211" s="62">
        <v>26121616</v>
      </c>
      <c r="B3211" s="63" t="s">
        <v>5972</v>
      </c>
    </row>
    <row r="3212" spans="1:2" x14ac:dyDescent="0.25">
      <c r="A3212" s="62">
        <v>26121617</v>
      </c>
      <c r="B3212" s="63" t="s">
        <v>7854</v>
      </c>
    </row>
    <row r="3213" spans="1:2" x14ac:dyDescent="0.25">
      <c r="A3213" s="62">
        <v>26121618</v>
      </c>
      <c r="B3213" s="63" t="s">
        <v>11556</v>
      </c>
    </row>
    <row r="3214" spans="1:2" x14ac:dyDescent="0.25">
      <c r="A3214" s="62">
        <v>26121619</v>
      </c>
      <c r="B3214" s="63" t="s">
        <v>5731</v>
      </c>
    </row>
    <row r="3215" spans="1:2" x14ac:dyDescent="0.25">
      <c r="A3215" s="62">
        <v>26121620</v>
      </c>
      <c r="B3215" s="63" t="s">
        <v>10404</v>
      </c>
    </row>
    <row r="3216" spans="1:2" x14ac:dyDescent="0.25">
      <c r="A3216" s="62">
        <v>26121621</v>
      </c>
      <c r="B3216" s="63" t="s">
        <v>14038</v>
      </c>
    </row>
    <row r="3217" spans="1:2" x14ac:dyDescent="0.25">
      <c r="A3217" s="62">
        <v>26121622</v>
      </c>
      <c r="B3217" s="63" t="s">
        <v>14346</v>
      </c>
    </row>
    <row r="3218" spans="1:2" x14ac:dyDescent="0.25">
      <c r="A3218" s="62">
        <v>26121623</v>
      </c>
      <c r="B3218" s="63" t="s">
        <v>7713</v>
      </c>
    </row>
    <row r="3219" spans="1:2" x14ac:dyDescent="0.25">
      <c r="A3219" s="62">
        <v>26121624</v>
      </c>
      <c r="B3219" s="63" t="s">
        <v>6874</v>
      </c>
    </row>
    <row r="3220" spans="1:2" x14ac:dyDescent="0.25">
      <c r="A3220" s="62">
        <v>26121628</v>
      </c>
      <c r="B3220" s="63" t="s">
        <v>14180</v>
      </c>
    </row>
    <row r="3221" spans="1:2" x14ac:dyDescent="0.25">
      <c r="A3221" s="62">
        <v>26121629</v>
      </c>
      <c r="B3221" s="63" t="s">
        <v>9208</v>
      </c>
    </row>
    <row r="3222" spans="1:2" x14ac:dyDescent="0.25">
      <c r="A3222" s="62">
        <v>26121630</v>
      </c>
      <c r="B3222" s="63" t="s">
        <v>1487</v>
      </c>
    </row>
    <row r="3223" spans="1:2" x14ac:dyDescent="0.25">
      <c r="A3223" s="62">
        <v>26121631</v>
      </c>
      <c r="B3223" s="63" t="s">
        <v>15520</v>
      </c>
    </row>
    <row r="3224" spans="1:2" x14ac:dyDescent="0.25">
      <c r="A3224" s="62">
        <v>26121632</v>
      </c>
      <c r="B3224" s="63" t="s">
        <v>15670</v>
      </c>
    </row>
    <row r="3225" spans="1:2" x14ac:dyDescent="0.25">
      <c r="A3225" s="62">
        <v>26121633</v>
      </c>
      <c r="B3225" s="63" t="s">
        <v>11718</v>
      </c>
    </row>
    <row r="3226" spans="1:2" x14ac:dyDescent="0.25">
      <c r="A3226" s="62">
        <v>26121634</v>
      </c>
      <c r="B3226" s="63" t="s">
        <v>9478</v>
      </c>
    </row>
    <row r="3227" spans="1:2" x14ac:dyDescent="0.25">
      <c r="A3227" s="62">
        <v>26121635</v>
      </c>
      <c r="B3227" s="63" t="s">
        <v>1471</v>
      </c>
    </row>
    <row r="3228" spans="1:2" x14ac:dyDescent="0.25">
      <c r="A3228" s="62">
        <v>26121636</v>
      </c>
      <c r="B3228" s="63" t="s">
        <v>14666</v>
      </c>
    </row>
    <row r="3229" spans="1:2" x14ac:dyDescent="0.25">
      <c r="A3229" s="62">
        <v>26121637</v>
      </c>
      <c r="B3229" s="63" t="s">
        <v>12279</v>
      </c>
    </row>
    <row r="3230" spans="1:2" x14ac:dyDescent="0.25">
      <c r="A3230" s="62">
        <v>26121701</v>
      </c>
      <c r="B3230" s="63" t="s">
        <v>11303</v>
      </c>
    </row>
    <row r="3231" spans="1:2" x14ac:dyDescent="0.25">
      <c r="A3231" s="62">
        <v>26121702</v>
      </c>
      <c r="B3231" s="63" t="s">
        <v>18386</v>
      </c>
    </row>
    <row r="3232" spans="1:2" x14ac:dyDescent="0.25">
      <c r="A3232" s="62">
        <v>26121703</v>
      </c>
      <c r="B3232" s="63" t="s">
        <v>16102</v>
      </c>
    </row>
    <row r="3233" spans="1:2" x14ac:dyDescent="0.25">
      <c r="A3233" s="62">
        <v>26121704</v>
      </c>
      <c r="B3233" s="63" t="s">
        <v>9918</v>
      </c>
    </row>
    <row r="3234" spans="1:2" x14ac:dyDescent="0.25">
      <c r="A3234" s="62">
        <v>26121705</v>
      </c>
      <c r="B3234" s="63" t="s">
        <v>11214</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7873</v>
      </c>
    </row>
    <row r="3239" spans="1:2" x14ac:dyDescent="0.25">
      <c r="A3239" s="62">
        <v>26131505</v>
      </c>
      <c r="B3239" s="63" t="s">
        <v>2874</v>
      </c>
    </row>
    <row r="3240" spans="1:2" x14ac:dyDescent="0.25">
      <c r="A3240" s="62">
        <v>26131506</v>
      </c>
      <c r="B3240" s="63" t="s">
        <v>17248</v>
      </c>
    </row>
    <row r="3241" spans="1:2" x14ac:dyDescent="0.25">
      <c r="A3241" s="62">
        <v>26131507</v>
      </c>
      <c r="B3241" s="63" t="s">
        <v>9277</v>
      </c>
    </row>
    <row r="3242" spans="1:2" x14ac:dyDescent="0.25">
      <c r="A3242" s="62">
        <v>26131508</v>
      </c>
      <c r="B3242" s="63" t="s">
        <v>3306</v>
      </c>
    </row>
    <row r="3243" spans="1:2" x14ac:dyDescent="0.25">
      <c r="A3243" s="62">
        <v>26131509</v>
      </c>
      <c r="B3243" s="63" t="s">
        <v>11674</v>
      </c>
    </row>
    <row r="3244" spans="1:2" x14ac:dyDescent="0.25">
      <c r="A3244" s="62">
        <v>26131510</v>
      </c>
      <c r="B3244" s="63" t="s">
        <v>10040</v>
      </c>
    </row>
    <row r="3245" spans="1:2" x14ac:dyDescent="0.25">
      <c r="A3245" s="62">
        <v>26131601</v>
      </c>
      <c r="B3245" s="63" t="s">
        <v>1146</v>
      </c>
    </row>
    <row r="3246" spans="1:2" x14ac:dyDescent="0.25">
      <c r="A3246" s="62">
        <v>26131602</v>
      </c>
      <c r="B3246" s="63" t="s">
        <v>14305</v>
      </c>
    </row>
    <row r="3247" spans="1:2" x14ac:dyDescent="0.25">
      <c r="A3247" s="62">
        <v>26131603</v>
      </c>
      <c r="B3247" s="63" t="s">
        <v>5178</v>
      </c>
    </row>
    <row r="3248" spans="1:2" x14ac:dyDescent="0.25">
      <c r="A3248" s="62">
        <v>26131604</v>
      </c>
      <c r="B3248" s="63" t="s">
        <v>15579</v>
      </c>
    </row>
    <row r="3249" spans="1:2" x14ac:dyDescent="0.25">
      <c r="A3249" s="62">
        <v>26131605</v>
      </c>
      <c r="B3249" s="63" t="s">
        <v>17341</v>
      </c>
    </row>
    <row r="3250" spans="1:2" x14ac:dyDescent="0.25">
      <c r="A3250" s="62">
        <v>26131606</v>
      </c>
      <c r="B3250" s="63" t="s">
        <v>4011</v>
      </c>
    </row>
    <row r="3251" spans="1:2" x14ac:dyDescent="0.25">
      <c r="A3251" s="62">
        <v>26131607</v>
      </c>
      <c r="B3251" s="63" t="s">
        <v>15908</v>
      </c>
    </row>
    <row r="3252" spans="1:2" x14ac:dyDescent="0.25">
      <c r="A3252" s="62">
        <v>26131608</v>
      </c>
      <c r="B3252" s="63" t="s">
        <v>8970</v>
      </c>
    </row>
    <row r="3253" spans="1:2" x14ac:dyDescent="0.25">
      <c r="A3253" s="62">
        <v>26131609</v>
      </c>
      <c r="B3253" s="63" t="s">
        <v>8283</v>
      </c>
    </row>
    <row r="3254" spans="1:2" x14ac:dyDescent="0.25">
      <c r="A3254" s="62">
        <v>26131610</v>
      </c>
      <c r="B3254" s="63" t="s">
        <v>7983</v>
      </c>
    </row>
    <row r="3255" spans="1:2" x14ac:dyDescent="0.25">
      <c r="A3255" s="62">
        <v>26131611</v>
      </c>
      <c r="B3255" s="63" t="s">
        <v>4911</v>
      </c>
    </row>
    <row r="3256" spans="1:2" x14ac:dyDescent="0.25">
      <c r="A3256" s="62">
        <v>26131612</v>
      </c>
      <c r="B3256" s="63" t="s">
        <v>6966</v>
      </c>
    </row>
    <row r="3257" spans="1:2" x14ac:dyDescent="0.25">
      <c r="A3257" s="62">
        <v>26131613</v>
      </c>
      <c r="B3257" s="63" t="s">
        <v>10835</v>
      </c>
    </row>
    <row r="3258" spans="1:2" x14ac:dyDescent="0.25">
      <c r="A3258" s="62">
        <v>26131614</v>
      </c>
      <c r="B3258" s="63" t="s">
        <v>10426</v>
      </c>
    </row>
    <row r="3259" spans="1:2" x14ac:dyDescent="0.25">
      <c r="A3259" s="62">
        <v>26131615</v>
      </c>
      <c r="B3259" s="63" t="s">
        <v>17881</v>
      </c>
    </row>
    <row r="3260" spans="1:2" x14ac:dyDescent="0.25">
      <c r="A3260" s="62">
        <v>26131616</v>
      </c>
      <c r="B3260" s="63" t="s">
        <v>4974</v>
      </c>
    </row>
    <row r="3261" spans="1:2" x14ac:dyDescent="0.25">
      <c r="A3261" s="62">
        <v>26131701</v>
      </c>
      <c r="B3261" s="63" t="s">
        <v>15289</v>
      </c>
    </row>
    <row r="3262" spans="1:2" x14ac:dyDescent="0.25">
      <c r="A3262" s="62">
        <v>26131702</v>
      </c>
      <c r="B3262" s="63" t="s">
        <v>13859</v>
      </c>
    </row>
    <row r="3263" spans="1:2" x14ac:dyDescent="0.25">
      <c r="A3263" s="62">
        <v>26131801</v>
      </c>
      <c r="B3263" s="63" t="s">
        <v>4559</v>
      </c>
    </row>
    <row r="3264" spans="1:2" x14ac:dyDescent="0.25">
      <c r="A3264" s="62">
        <v>26131802</v>
      </c>
      <c r="B3264" s="63" t="s">
        <v>7682</v>
      </c>
    </row>
    <row r="3265" spans="1:2" x14ac:dyDescent="0.25">
      <c r="A3265" s="62">
        <v>26131803</v>
      </c>
      <c r="B3265" s="63" t="s">
        <v>7521</v>
      </c>
    </row>
    <row r="3266" spans="1:2" x14ac:dyDescent="0.25">
      <c r="A3266" s="62">
        <v>26131804</v>
      </c>
      <c r="B3266" s="63" t="s">
        <v>8066</v>
      </c>
    </row>
    <row r="3267" spans="1:2" x14ac:dyDescent="0.25">
      <c r="A3267" s="62">
        <v>26131805</v>
      </c>
      <c r="B3267" s="63" t="s">
        <v>16711</v>
      </c>
    </row>
    <row r="3268" spans="1:2" x14ac:dyDescent="0.25">
      <c r="A3268" s="62">
        <v>26131806</v>
      </c>
      <c r="B3268" s="63" t="s">
        <v>5845</v>
      </c>
    </row>
    <row r="3269" spans="1:2" x14ac:dyDescent="0.25">
      <c r="A3269" s="62">
        <v>26131807</v>
      </c>
      <c r="B3269" s="63" t="s">
        <v>16075</v>
      </c>
    </row>
    <row r="3270" spans="1:2" x14ac:dyDescent="0.25">
      <c r="A3270" s="62">
        <v>26131808</v>
      </c>
      <c r="B3270" s="63" t="s">
        <v>15493</v>
      </c>
    </row>
    <row r="3271" spans="1:2" x14ac:dyDescent="0.25">
      <c r="A3271" s="62">
        <v>26131809</v>
      </c>
      <c r="B3271" s="63" t="s">
        <v>641</v>
      </c>
    </row>
    <row r="3272" spans="1:2" x14ac:dyDescent="0.25">
      <c r="A3272" s="62">
        <v>26131810</v>
      </c>
      <c r="B3272" s="63" t="s">
        <v>2923</v>
      </c>
    </row>
    <row r="3273" spans="1:2" x14ac:dyDescent="0.25">
      <c r="A3273" s="62">
        <v>26131811</v>
      </c>
      <c r="B3273" s="63" t="s">
        <v>15732</v>
      </c>
    </row>
    <row r="3274" spans="1:2" x14ac:dyDescent="0.25">
      <c r="A3274" s="62">
        <v>26131812</v>
      </c>
      <c r="B3274" s="63" t="s">
        <v>2087</v>
      </c>
    </row>
    <row r="3275" spans="1:2" x14ac:dyDescent="0.25">
      <c r="A3275" s="62">
        <v>26131813</v>
      </c>
      <c r="B3275" s="63" t="s">
        <v>9605</v>
      </c>
    </row>
    <row r="3276" spans="1:2" x14ac:dyDescent="0.25">
      <c r="A3276" s="62">
        <v>26131814</v>
      </c>
      <c r="B3276" s="63" t="s">
        <v>15427</v>
      </c>
    </row>
    <row r="3277" spans="1:2" x14ac:dyDescent="0.25">
      <c r="A3277" s="62">
        <v>26141601</v>
      </c>
      <c r="B3277" s="63" t="s">
        <v>12572</v>
      </c>
    </row>
    <row r="3278" spans="1:2" x14ac:dyDescent="0.25">
      <c r="A3278" s="62">
        <v>26141602</v>
      </c>
      <c r="B3278" s="63" t="s">
        <v>2343</v>
      </c>
    </row>
    <row r="3279" spans="1:2" x14ac:dyDescent="0.25">
      <c r="A3279" s="62">
        <v>26141603</v>
      </c>
      <c r="B3279" s="63" t="s">
        <v>2102</v>
      </c>
    </row>
    <row r="3280" spans="1:2" x14ac:dyDescent="0.25">
      <c r="A3280" s="62">
        <v>26141701</v>
      </c>
      <c r="B3280" s="63" t="s">
        <v>11591</v>
      </c>
    </row>
    <row r="3281" spans="1:2" x14ac:dyDescent="0.25">
      <c r="A3281" s="62">
        <v>26141702</v>
      </c>
      <c r="B3281" s="63" t="s">
        <v>246</v>
      </c>
    </row>
    <row r="3282" spans="1:2" x14ac:dyDescent="0.25">
      <c r="A3282" s="62">
        <v>26141703</v>
      </c>
      <c r="B3282" s="63" t="s">
        <v>3720</v>
      </c>
    </row>
    <row r="3283" spans="1:2" x14ac:dyDescent="0.25">
      <c r="A3283" s="62">
        <v>26141704</v>
      </c>
      <c r="B3283" s="63" t="s">
        <v>10473</v>
      </c>
    </row>
    <row r="3284" spans="1:2" x14ac:dyDescent="0.25">
      <c r="A3284" s="62">
        <v>26141801</v>
      </c>
      <c r="B3284" s="63" t="s">
        <v>7757</v>
      </c>
    </row>
    <row r="3285" spans="1:2" x14ac:dyDescent="0.25">
      <c r="A3285" s="62">
        <v>26141802</v>
      </c>
      <c r="B3285" s="63" t="s">
        <v>11425</v>
      </c>
    </row>
    <row r="3286" spans="1:2" x14ac:dyDescent="0.25">
      <c r="A3286" s="62">
        <v>26141803</v>
      </c>
      <c r="B3286" s="63" t="s">
        <v>18161</v>
      </c>
    </row>
    <row r="3287" spans="1:2" x14ac:dyDescent="0.25">
      <c r="A3287" s="62">
        <v>26141804</v>
      </c>
      <c r="B3287" s="63" t="s">
        <v>14128</v>
      </c>
    </row>
    <row r="3288" spans="1:2" x14ac:dyDescent="0.25">
      <c r="A3288" s="62">
        <v>26141805</v>
      </c>
      <c r="B3288" s="63" t="s">
        <v>9460</v>
      </c>
    </row>
    <row r="3289" spans="1:2" x14ac:dyDescent="0.25">
      <c r="A3289" s="62">
        <v>26141806</v>
      </c>
      <c r="B3289" s="63" t="s">
        <v>5218</v>
      </c>
    </row>
    <row r="3290" spans="1:2" x14ac:dyDescent="0.25">
      <c r="A3290" s="62">
        <v>26141807</v>
      </c>
      <c r="B3290" s="63" t="s">
        <v>4064</v>
      </c>
    </row>
    <row r="3291" spans="1:2" x14ac:dyDescent="0.25">
      <c r="A3291" s="62">
        <v>26141808</v>
      </c>
      <c r="B3291" s="63" t="s">
        <v>14906</v>
      </c>
    </row>
    <row r="3292" spans="1:2" x14ac:dyDescent="0.25">
      <c r="A3292" s="62">
        <v>26141809</v>
      </c>
      <c r="B3292" s="63" t="s">
        <v>13134</v>
      </c>
    </row>
    <row r="3293" spans="1:2" x14ac:dyDescent="0.25">
      <c r="A3293" s="62">
        <v>26141901</v>
      </c>
      <c r="B3293" s="63" t="s">
        <v>14811</v>
      </c>
    </row>
    <row r="3294" spans="1:2" x14ac:dyDescent="0.25">
      <c r="A3294" s="62">
        <v>26141902</v>
      </c>
      <c r="B3294" s="63" t="s">
        <v>14326</v>
      </c>
    </row>
    <row r="3295" spans="1:2" x14ac:dyDescent="0.25">
      <c r="A3295" s="62">
        <v>26141904</v>
      </c>
      <c r="B3295" s="63" t="s">
        <v>7949</v>
      </c>
    </row>
    <row r="3296" spans="1:2" x14ac:dyDescent="0.25">
      <c r="A3296" s="62">
        <v>26141905</v>
      </c>
      <c r="B3296" s="63" t="s">
        <v>6851</v>
      </c>
    </row>
    <row r="3297" spans="1:2" x14ac:dyDescent="0.25">
      <c r="A3297" s="62">
        <v>26141906</v>
      </c>
      <c r="B3297" s="63" t="s">
        <v>1641</v>
      </c>
    </row>
    <row r="3298" spans="1:2" x14ac:dyDescent="0.25">
      <c r="A3298" s="62">
        <v>26141907</v>
      </c>
      <c r="B3298" s="63" t="s">
        <v>3465</v>
      </c>
    </row>
    <row r="3299" spans="1:2" x14ac:dyDescent="0.25">
      <c r="A3299" s="62">
        <v>26141908</v>
      </c>
      <c r="B3299" s="63" t="s">
        <v>7683</v>
      </c>
    </row>
    <row r="3300" spans="1:2" x14ac:dyDescent="0.25">
      <c r="A3300" s="62">
        <v>26141909</v>
      </c>
      <c r="B3300" s="63" t="s">
        <v>9632</v>
      </c>
    </row>
    <row r="3301" spans="1:2" x14ac:dyDescent="0.25">
      <c r="A3301" s="62">
        <v>26141910</v>
      </c>
      <c r="B3301" s="63" t="s">
        <v>10883</v>
      </c>
    </row>
    <row r="3302" spans="1:2" x14ac:dyDescent="0.25">
      <c r="A3302" s="62">
        <v>26141911</v>
      </c>
      <c r="B3302" s="63" t="s">
        <v>7256</v>
      </c>
    </row>
    <row r="3303" spans="1:2" x14ac:dyDescent="0.25">
      <c r="A3303" s="62">
        <v>26142001</v>
      </c>
      <c r="B3303" s="63" t="s">
        <v>22</v>
      </c>
    </row>
    <row r="3304" spans="1:2" x14ac:dyDescent="0.25">
      <c r="A3304" s="62">
        <v>26142002</v>
      </c>
      <c r="B3304" s="63" t="s">
        <v>18040</v>
      </c>
    </row>
    <row r="3305" spans="1:2" x14ac:dyDescent="0.25">
      <c r="A3305" s="62">
        <v>26142003</v>
      </c>
      <c r="B3305" s="63" t="s">
        <v>13286</v>
      </c>
    </row>
    <row r="3306" spans="1:2" x14ac:dyDescent="0.25">
      <c r="A3306" s="62">
        <v>26142004</v>
      </c>
      <c r="B3306" s="63" t="s">
        <v>2683</v>
      </c>
    </row>
    <row r="3307" spans="1:2" x14ac:dyDescent="0.25">
      <c r="A3307" s="62">
        <v>26142005</v>
      </c>
      <c r="B3307" s="63" t="s">
        <v>4191</v>
      </c>
    </row>
    <row r="3308" spans="1:2" x14ac:dyDescent="0.25">
      <c r="A3308" s="62">
        <v>26142006</v>
      </c>
      <c r="B3308" s="63" t="s">
        <v>15775</v>
      </c>
    </row>
    <row r="3309" spans="1:2" x14ac:dyDescent="0.25">
      <c r="A3309" s="62">
        <v>26142007</v>
      </c>
      <c r="B3309" s="63" t="s">
        <v>7415</v>
      </c>
    </row>
    <row r="3310" spans="1:2" x14ac:dyDescent="0.25">
      <c r="A3310" s="62">
        <v>26142101</v>
      </c>
      <c r="B3310" s="63" t="s">
        <v>17895</v>
      </c>
    </row>
    <row r="3311" spans="1:2" x14ac:dyDescent="0.25">
      <c r="A3311" s="62">
        <v>26142106</v>
      </c>
      <c r="B3311" s="63" t="s">
        <v>11453</v>
      </c>
    </row>
    <row r="3312" spans="1:2" x14ac:dyDescent="0.25">
      <c r="A3312" s="62">
        <v>26142108</v>
      </c>
      <c r="B3312" s="63" t="s">
        <v>8045</v>
      </c>
    </row>
    <row r="3313" spans="1:2" x14ac:dyDescent="0.25">
      <c r="A3313" s="62">
        <v>26142117</v>
      </c>
      <c r="B3313" s="63" t="s">
        <v>8980</v>
      </c>
    </row>
    <row r="3314" spans="1:2" x14ac:dyDescent="0.25">
      <c r="A3314" s="62">
        <v>26142201</v>
      </c>
      <c r="B3314" s="63" t="s">
        <v>5290</v>
      </c>
    </row>
    <row r="3315" spans="1:2" x14ac:dyDescent="0.25">
      <c r="A3315" s="62">
        <v>26142202</v>
      </c>
      <c r="B3315" s="63" t="s">
        <v>13839</v>
      </c>
    </row>
    <row r="3316" spans="1:2" x14ac:dyDescent="0.25">
      <c r="A3316" s="62">
        <v>26142302</v>
      </c>
      <c r="B3316" s="63" t="s">
        <v>8776</v>
      </c>
    </row>
    <row r="3317" spans="1:2" x14ac:dyDescent="0.25">
      <c r="A3317" s="62">
        <v>26142303</v>
      </c>
      <c r="B3317" s="63" t="s">
        <v>12964</v>
      </c>
    </row>
    <row r="3318" spans="1:2" x14ac:dyDescent="0.25">
      <c r="A3318" s="62">
        <v>26142304</v>
      </c>
      <c r="B3318" s="63" t="s">
        <v>556</v>
      </c>
    </row>
    <row r="3319" spans="1:2" x14ac:dyDescent="0.25">
      <c r="A3319" s="62">
        <v>26142306</v>
      </c>
      <c r="B3319" s="63" t="s">
        <v>13625</v>
      </c>
    </row>
    <row r="3320" spans="1:2" x14ac:dyDescent="0.25">
      <c r="A3320" s="62">
        <v>26142307</v>
      </c>
      <c r="B3320" s="63" t="s">
        <v>9691</v>
      </c>
    </row>
    <row r="3321" spans="1:2" x14ac:dyDescent="0.25">
      <c r="A3321" s="62">
        <v>26142308</v>
      </c>
      <c r="B3321" s="63" t="s">
        <v>4668</v>
      </c>
    </row>
    <row r="3322" spans="1:2" x14ac:dyDescent="0.25">
      <c r="A3322" s="62">
        <v>26142310</v>
      </c>
      <c r="B3322" s="63" t="s">
        <v>17739</v>
      </c>
    </row>
    <row r="3323" spans="1:2" x14ac:dyDescent="0.25">
      <c r="A3323" s="62">
        <v>26142311</v>
      </c>
      <c r="B3323" s="63" t="s">
        <v>8624</v>
      </c>
    </row>
    <row r="3324" spans="1:2" x14ac:dyDescent="0.25">
      <c r="A3324" s="62">
        <v>26142312</v>
      </c>
      <c r="B3324" s="63" t="s">
        <v>4314</v>
      </c>
    </row>
    <row r="3325" spans="1:2" x14ac:dyDescent="0.25">
      <c r="A3325" s="62">
        <v>26142401</v>
      </c>
      <c r="B3325" s="63" t="s">
        <v>2913</v>
      </c>
    </row>
    <row r="3326" spans="1:2" x14ac:dyDescent="0.25">
      <c r="A3326" s="62">
        <v>26142402</v>
      </c>
      <c r="B3326" s="63" t="s">
        <v>16542</v>
      </c>
    </row>
    <row r="3327" spans="1:2" x14ac:dyDescent="0.25">
      <c r="A3327" s="62">
        <v>26142403</v>
      </c>
      <c r="B3327" s="63" t="s">
        <v>2000</v>
      </c>
    </row>
    <row r="3328" spans="1:2" x14ac:dyDescent="0.25">
      <c r="A3328" s="62">
        <v>26142404</v>
      </c>
      <c r="B3328" s="63" t="s">
        <v>12095</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8747</v>
      </c>
    </row>
    <row r="3333" spans="1:2" x14ac:dyDescent="0.25">
      <c r="A3333" s="62">
        <v>27111501</v>
      </c>
      <c r="B3333" s="63" t="s">
        <v>574</v>
      </c>
    </row>
    <row r="3334" spans="1:2" x14ac:dyDescent="0.25">
      <c r="A3334" s="62">
        <v>27111502</v>
      </c>
      <c r="B3334" s="63" t="s">
        <v>8001</v>
      </c>
    </row>
    <row r="3335" spans="1:2" x14ac:dyDescent="0.25">
      <c r="A3335" s="62">
        <v>27111503</v>
      </c>
      <c r="B3335" s="63" t="s">
        <v>2414</v>
      </c>
    </row>
    <row r="3336" spans="1:2" x14ac:dyDescent="0.25">
      <c r="A3336" s="62">
        <v>27111504</v>
      </c>
      <c r="B3336" s="63" t="s">
        <v>13466</v>
      </c>
    </row>
    <row r="3337" spans="1:2" x14ac:dyDescent="0.25">
      <c r="A3337" s="62">
        <v>27111505</v>
      </c>
      <c r="B3337" s="63" t="s">
        <v>16776</v>
      </c>
    </row>
    <row r="3338" spans="1:2" x14ac:dyDescent="0.25">
      <c r="A3338" s="62">
        <v>27111506</v>
      </c>
      <c r="B3338" s="63" t="s">
        <v>8277</v>
      </c>
    </row>
    <row r="3339" spans="1:2" x14ac:dyDescent="0.25">
      <c r="A3339" s="62">
        <v>27111507</v>
      </c>
      <c r="B3339" s="63" t="s">
        <v>4932</v>
      </c>
    </row>
    <row r="3340" spans="1:2" x14ac:dyDescent="0.25">
      <c r="A3340" s="62">
        <v>27111508</v>
      </c>
      <c r="B3340" s="63" t="s">
        <v>7400</v>
      </c>
    </row>
    <row r="3341" spans="1:2" x14ac:dyDescent="0.25">
      <c r="A3341" s="62">
        <v>27111509</v>
      </c>
      <c r="B3341" s="63" t="s">
        <v>8811</v>
      </c>
    </row>
    <row r="3342" spans="1:2" x14ac:dyDescent="0.25">
      <c r="A3342" s="62">
        <v>27111510</v>
      </c>
      <c r="B3342" s="63" t="s">
        <v>11087</v>
      </c>
    </row>
    <row r="3343" spans="1:2" x14ac:dyDescent="0.25">
      <c r="A3343" s="62">
        <v>27111511</v>
      </c>
      <c r="B3343" s="63" t="s">
        <v>9953</v>
      </c>
    </row>
    <row r="3344" spans="1:2" x14ac:dyDescent="0.25">
      <c r="A3344" s="62">
        <v>27111512</v>
      </c>
      <c r="B3344" s="63" t="s">
        <v>1367</v>
      </c>
    </row>
    <row r="3345" spans="1:2" x14ac:dyDescent="0.25">
      <c r="A3345" s="62">
        <v>27111513</v>
      </c>
      <c r="B3345" s="63" t="s">
        <v>13456</v>
      </c>
    </row>
    <row r="3346" spans="1:2" x14ac:dyDescent="0.25">
      <c r="A3346" s="62">
        <v>27111514</v>
      </c>
      <c r="B3346" s="63" t="s">
        <v>15642</v>
      </c>
    </row>
    <row r="3347" spans="1:2" x14ac:dyDescent="0.25">
      <c r="A3347" s="62">
        <v>27111515</v>
      </c>
      <c r="B3347" s="63" t="s">
        <v>12057</v>
      </c>
    </row>
    <row r="3348" spans="1:2" x14ac:dyDescent="0.25">
      <c r="A3348" s="62">
        <v>27111516</v>
      </c>
      <c r="B3348" s="63" t="s">
        <v>4146</v>
      </c>
    </row>
    <row r="3349" spans="1:2" x14ac:dyDescent="0.25">
      <c r="A3349" s="62">
        <v>27111517</v>
      </c>
      <c r="B3349" s="63" t="s">
        <v>10453</v>
      </c>
    </row>
    <row r="3350" spans="1:2" x14ac:dyDescent="0.25">
      <c r="A3350" s="62">
        <v>27111518</v>
      </c>
      <c r="B3350" s="63" t="s">
        <v>9003</v>
      </c>
    </row>
    <row r="3351" spans="1:2" x14ac:dyDescent="0.25">
      <c r="A3351" s="62">
        <v>27111519</v>
      </c>
      <c r="B3351" s="63" t="s">
        <v>8509</v>
      </c>
    </row>
    <row r="3352" spans="1:2" x14ac:dyDescent="0.25">
      <c r="A3352" s="62">
        <v>27111520</v>
      </c>
      <c r="B3352" s="63" t="s">
        <v>14254</v>
      </c>
    </row>
    <row r="3353" spans="1:2" x14ac:dyDescent="0.25">
      <c r="A3353" s="62">
        <v>27111521</v>
      </c>
      <c r="B3353" s="63" t="s">
        <v>301</v>
      </c>
    </row>
    <row r="3354" spans="1:2" x14ac:dyDescent="0.25">
      <c r="A3354" s="62">
        <v>27111601</v>
      </c>
      <c r="B3354" s="63" t="s">
        <v>10989</v>
      </c>
    </row>
    <row r="3355" spans="1:2" x14ac:dyDescent="0.25">
      <c r="A3355" s="62">
        <v>27111602</v>
      </c>
      <c r="B3355" s="63" t="s">
        <v>5670</v>
      </c>
    </row>
    <row r="3356" spans="1:2" x14ac:dyDescent="0.25">
      <c r="A3356" s="62">
        <v>27111603</v>
      </c>
      <c r="B3356" s="63" t="s">
        <v>12247</v>
      </c>
    </row>
    <row r="3357" spans="1:2" x14ac:dyDescent="0.25">
      <c r="A3357" s="62">
        <v>27111604</v>
      </c>
      <c r="B3357" s="63" t="s">
        <v>16513</v>
      </c>
    </row>
    <row r="3358" spans="1:2" x14ac:dyDescent="0.25">
      <c r="A3358" s="62">
        <v>27111605</v>
      </c>
      <c r="B3358" s="63" t="s">
        <v>7768</v>
      </c>
    </row>
    <row r="3359" spans="1:2" x14ac:dyDescent="0.25">
      <c r="A3359" s="62">
        <v>27111607</v>
      </c>
      <c r="B3359" s="63" t="s">
        <v>3450</v>
      </c>
    </row>
    <row r="3360" spans="1:2" x14ac:dyDescent="0.25">
      <c r="A3360" s="62">
        <v>27111608</v>
      </c>
      <c r="B3360" s="63" t="s">
        <v>7852</v>
      </c>
    </row>
    <row r="3361" spans="1:2" x14ac:dyDescent="0.25">
      <c r="A3361" s="62">
        <v>27111609</v>
      </c>
      <c r="B3361" s="63" t="s">
        <v>2864</v>
      </c>
    </row>
    <row r="3362" spans="1:2" x14ac:dyDescent="0.25">
      <c r="A3362" s="62">
        <v>27111701</v>
      </c>
      <c r="B3362" s="63" t="s">
        <v>10031</v>
      </c>
    </row>
    <row r="3363" spans="1:2" x14ac:dyDescent="0.25">
      <c r="A3363" s="62">
        <v>27111702</v>
      </c>
      <c r="B3363" s="63" t="s">
        <v>15489</v>
      </c>
    </row>
    <row r="3364" spans="1:2" x14ac:dyDescent="0.25">
      <c r="A3364" s="62">
        <v>27111703</v>
      </c>
      <c r="B3364" s="63" t="s">
        <v>5161</v>
      </c>
    </row>
    <row r="3365" spans="1:2" x14ac:dyDescent="0.25">
      <c r="A3365" s="62">
        <v>27111704</v>
      </c>
      <c r="B3365" s="63" t="s">
        <v>13508</v>
      </c>
    </row>
    <row r="3366" spans="1:2" x14ac:dyDescent="0.25">
      <c r="A3366" s="62">
        <v>27111705</v>
      </c>
      <c r="B3366" s="63" t="s">
        <v>7439</v>
      </c>
    </row>
    <row r="3367" spans="1:2" x14ac:dyDescent="0.25">
      <c r="A3367" s="62">
        <v>27111706</v>
      </c>
      <c r="B3367" s="63" t="s">
        <v>6867</v>
      </c>
    </row>
    <row r="3368" spans="1:2" x14ac:dyDescent="0.25">
      <c r="A3368" s="62">
        <v>27111707</v>
      </c>
      <c r="B3368" s="63" t="s">
        <v>978</v>
      </c>
    </row>
    <row r="3369" spans="1:2" x14ac:dyDescent="0.25">
      <c r="A3369" s="62">
        <v>27111708</v>
      </c>
      <c r="B3369" s="63" t="s">
        <v>16619</v>
      </c>
    </row>
    <row r="3370" spans="1:2" x14ac:dyDescent="0.25">
      <c r="A3370" s="62">
        <v>27111709</v>
      </c>
      <c r="B3370" s="63" t="s">
        <v>8588</v>
      </c>
    </row>
    <row r="3371" spans="1:2" x14ac:dyDescent="0.25">
      <c r="A3371" s="62">
        <v>27111710</v>
      </c>
      <c r="B3371" s="63" t="s">
        <v>8418</v>
      </c>
    </row>
    <row r="3372" spans="1:2" x14ac:dyDescent="0.25">
      <c r="A3372" s="62">
        <v>27111711</v>
      </c>
      <c r="B3372" s="63" t="s">
        <v>18564</v>
      </c>
    </row>
    <row r="3373" spans="1:2" x14ac:dyDescent="0.25">
      <c r="A3373" s="62">
        <v>27111712</v>
      </c>
      <c r="B3373" s="63" t="s">
        <v>330</v>
      </c>
    </row>
    <row r="3374" spans="1:2" x14ac:dyDescent="0.25">
      <c r="A3374" s="62">
        <v>27111713</v>
      </c>
      <c r="B3374" s="63" t="s">
        <v>12020</v>
      </c>
    </row>
    <row r="3375" spans="1:2" x14ac:dyDescent="0.25">
      <c r="A3375" s="62">
        <v>27111714</v>
      </c>
      <c r="B3375" s="63" t="s">
        <v>5150</v>
      </c>
    </row>
    <row r="3376" spans="1:2" x14ac:dyDescent="0.25">
      <c r="A3376" s="62">
        <v>27111715</v>
      </c>
      <c r="B3376" s="63" t="s">
        <v>7740</v>
      </c>
    </row>
    <row r="3377" spans="1:2" x14ac:dyDescent="0.25">
      <c r="A3377" s="62">
        <v>27111716</v>
      </c>
      <c r="B3377" s="63" t="s">
        <v>16629</v>
      </c>
    </row>
    <row r="3378" spans="1:2" x14ac:dyDescent="0.25">
      <c r="A3378" s="62">
        <v>27111717</v>
      </c>
      <c r="B3378" s="63" t="s">
        <v>8429</v>
      </c>
    </row>
    <row r="3379" spans="1:2" x14ac:dyDescent="0.25">
      <c r="A3379" s="62">
        <v>27111718</v>
      </c>
      <c r="B3379" s="63" t="s">
        <v>13520</v>
      </c>
    </row>
    <row r="3380" spans="1:2" x14ac:dyDescent="0.25">
      <c r="A3380" s="62">
        <v>27111720</v>
      </c>
      <c r="B3380" s="63" t="s">
        <v>9728</v>
      </c>
    </row>
    <row r="3381" spans="1:2" x14ac:dyDescent="0.25">
      <c r="A3381" s="62">
        <v>27111721</v>
      </c>
      <c r="B3381" s="63" t="s">
        <v>16057</v>
      </c>
    </row>
    <row r="3382" spans="1:2" x14ac:dyDescent="0.25">
      <c r="A3382" s="62">
        <v>27111722</v>
      </c>
      <c r="B3382" s="63" t="s">
        <v>14931</v>
      </c>
    </row>
    <row r="3383" spans="1:2" x14ac:dyDescent="0.25">
      <c r="A3383" s="62">
        <v>27111723</v>
      </c>
      <c r="B3383" s="63" t="s">
        <v>1947</v>
      </c>
    </row>
    <row r="3384" spans="1:2" x14ac:dyDescent="0.25">
      <c r="A3384" s="62">
        <v>27111724</v>
      </c>
      <c r="B3384" s="63" t="s">
        <v>7122</v>
      </c>
    </row>
    <row r="3385" spans="1:2" x14ac:dyDescent="0.25">
      <c r="A3385" s="62">
        <v>27111725</v>
      </c>
      <c r="B3385" s="63" t="s">
        <v>7674</v>
      </c>
    </row>
    <row r="3386" spans="1:2" x14ac:dyDescent="0.25">
      <c r="A3386" s="62">
        <v>27111726</v>
      </c>
      <c r="B3386" s="63" t="s">
        <v>15778</v>
      </c>
    </row>
    <row r="3387" spans="1:2" x14ac:dyDescent="0.25">
      <c r="A3387" s="62">
        <v>27111727</v>
      </c>
      <c r="B3387" s="63" t="s">
        <v>10113</v>
      </c>
    </row>
    <row r="3388" spans="1:2" x14ac:dyDescent="0.25">
      <c r="A3388" s="62">
        <v>27111801</v>
      </c>
      <c r="B3388" s="63" t="s">
        <v>10417</v>
      </c>
    </row>
    <row r="3389" spans="1:2" x14ac:dyDescent="0.25">
      <c r="A3389" s="62">
        <v>27111802</v>
      </c>
      <c r="B3389" s="63" t="s">
        <v>4736</v>
      </c>
    </row>
    <row r="3390" spans="1:2" x14ac:dyDescent="0.25">
      <c r="A3390" s="62">
        <v>27111803</v>
      </c>
      <c r="B3390" s="63" t="s">
        <v>14733</v>
      </c>
    </row>
    <row r="3391" spans="1:2" x14ac:dyDescent="0.25">
      <c r="A3391" s="62">
        <v>27111804</v>
      </c>
      <c r="B3391" s="63" t="s">
        <v>18290</v>
      </c>
    </row>
    <row r="3392" spans="1:2" x14ac:dyDescent="0.25">
      <c r="A3392" s="62">
        <v>27111806</v>
      </c>
      <c r="B3392" s="63" t="s">
        <v>5611</v>
      </c>
    </row>
    <row r="3393" spans="1:2" x14ac:dyDescent="0.25">
      <c r="A3393" s="62">
        <v>27111807</v>
      </c>
      <c r="B3393" s="63" t="s">
        <v>7178</v>
      </c>
    </row>
    <row r="3394" spans="1:2" x14ac:dyDescent="0.25">
      <c r="A3394" s="62">
        <v>27111809</v>
      </c>
      <c r="B3394" s="63" t="s">
        <v>8787</v>
      </c>
    </row>
    <row r="3395" spans="1:2" x14ac:dyDescent="0.25">
      <c r="A3395" s="62">
        <v>27111810</v>
      </c>
      <c r="B3395" s="63" t="s">
        <v>3509</v>
      </c>
    </row>
    <row r="3396" spans="1:2" x14ac:dyDescent="0.25">
      <c r="A3396" s="62">
        <v>27111901</v>
      </c>
      <c r="B3396" s="63" t="s">
        <v>16336</v>
      </c>
    </row>
    <row r="3397" spans="1:2" x14ac:dyDescent="0.25">
      <c r="A3397" s="62">
        <v>27111902</v>
      </c>
      <c r="B3397" s="63" t="s">
        <v>14691</v>
      </c>
    </row>
    <row r="3398" spans="1:2" x14ac:dyDescent="0.25">
      <c r="A3398" s="62">
        <v>27111903</v>
      </c>
      <c r="B3398" s="63" t="s">
        <v>13718</v>
      </c>
    </row>
    <row r="3399" spans="1:2" x14ac:dyDescent="0.25">
      <c r="A3399" s="62">
        <v>27111904</v>
      </c>
      <c r="B3399" s="63" t="s">
        <v>10467</v>
      </c>
    </row>
    <row r="3400" spans="1:2" x14ac:dyDescent="0.25">
      <c r="A3400" s="62">
        <v>27111905</v>
      </c>
      <c r="B3400" s="63" t="s">
        <v>1072</v>
      </c>
    </row>
    <row r="3401" spans="1:2" x14ac:dyDescent="0.25">
      <c r="A3401" s="62">
        <v>27111906</v>
      </c>
      <c r="B3401" s="63" t="s">
        <v>16347</v>
      </c>
    </row>
    <row r="3402" spans="1:2" x14ac:dyDescent="0.25">
      <c r="A3402" s="62">
        <v>27111907</v>
      </c>
      <c r="B3402" s="63" t="s">
        <v>4784</v>
      </c>
    </row>
    <row r="3403" spans="1:2" x14ac:dyDescent="0.25">
      <c r="A3403" s="62">
        <v>27111908</v>
      </c>
      <c r="B3403" s="63" t="s">
        <v>7806</v>
      </c>
    </row>
    <row r="3404" spans="1:2" x14ac:dyDescent="0.25">
      <c r="A3404" s="62">
        <v>27111909</v>
      </c>
      <c r="B3404" s="63" t="s">
        <v>17133</v>
      </c>
    </row>
    <row r="3405" spans="1:2" x14ac:dyDescent="0.25">
      <c r="A3405" s="62">
        <v>27111910</v>
      </c>
      <c r="B3405" s="63" t="s">
        <v>4323</v>
      </c>
    </row>
    <row r="3406" spans="1:2" x14ac:dyDescent="0.25">
      <c r="A3406" s="62">
        <v>27111911</v>
      </c>
      <c r="B3406" s="63" t="s">
        <v>4017</v>
      </c>
    </row>
    <row r="3407" spans="1:2" x14ac:dyDescent="0.25">
      <c r="A3407" s="62">
        <v>27112001</v>
      </c>
      <c r="B3407" s="63" t="s">
        <v>15980</v>
      </c>
    </row>
    <row r="3408" spans="1:2" x14ac:dyDescent="0.25">
      <c r="A3408" s="62">
        <v>27112002</v>
      </c>
      <c r="B3408" s="63" t="s">
        <v>2098</v>
      </c>
    </row>
    <row r="3409" spans="1:2" x14ac:dyDescent="0.25">
      <c r="A3409" s="62">
        <v>27112003</v>
      </c>
      <c r="B3409" s="63" t="s">
        <v>7813</v>
      </c>
    </row>
    <row r="3410" spans="1:2" x14ac:dyDescent="0.25">
      <c r="A3410" s="62">
        <v>27112004</v>
      </c>
      <c r="B3410" s="63" t="s">
        <v>4631</v>
      </c>
    </row>
    <row r="3411" spans="1:2" x14ac:dyDescent="0.25">
      <c r="A3411" s="62">
        <v>27112005</v>
      </c>
      <c r="B3411" s="63" t="s">
        <v>5375</v>
      </c>
    </row>
    <row r="3412" spans="1:2" x14ac:dyDescent="0.25">
      <c r="A3412" s="62">
        <v>27112006</v>
      </c>
      <c r="B3412" s="63" t="s">
        <v>4043</v>
      </c>
    </row>
    <row r="3413" spans="1:2" x14ac:dyDescent="0.25">
      <c r="A3413" s="62">
        <v>27112007</v>
      </c>
      <c r="B3413" s="63" t="s">
        <v>4747</v>
      </c>
    </row>
    <row r="3414" spans="1:2" x14ac:dyDescent="0.25">
      <c r="A3414" s="62">
        <v>27112008</v>
      </c>
      <c r="B3414" s="63" t="s">
        <v>14939</v>
      </c>
    </row>
    <row r="3415" spans="1:2" x14ac:dyDescent="0.25">
      <c r="A3415" s="62">
        <v>27112009</v>
      </c>
      <c r="B3415" s="63" t="s">
        <v>12106</v>
      </c>
    </row>
    <row r="3416" spans="1:2" x14ac:dyDescent="0.25">
      <c r="A3416" s="62">
        <v>27112010</v>
      </c>
      <c r="B3416" s="63" t="s">
        <v>300</v>
      </c>
    </row>
    <row r="3417" spans="1:2" x14ac:dyDescent="0.25">
      <c r="A3417" s="62">
        <v>27112011</v>
      </c>
      <c r="B3417" s="63" t="s">
        <v>231</v>
      </c>
    </row>
    <row r="3418" spans="1:2" x14ac:dyDescent="0.25">
      <c r="A3418" s="62">
        <v>27112012</v>
      </c>
      <c r="B3418" s="63" t="s">
        <v>15530</v>
      </c>
    </row>
    <row r="3419" spans="1:2" x14ac:dyDescent="0.25">
      <c r="A3419" s="62">
        <v>27112013</v>
      </c>
      <c r="B3419" s="63" t="s">
        <v>9836</v>
      </c>
    </row>
    <row r="3420" spans="1:2" x14ac:dyDescent="0.25">
      <c r="A3420" s="62">
        <v>27112014</v>
      </c>
      <c r="B3420" s="63" t="s">
        <v>14310</v>
      </c>
    </row>
    <row r="3421" spans="1:2" x14ac:dyDescent="0.25">
      <c r="A3421" s="62">
        <v>27112015</v>
      </c>
      <c r="B3421" s="63" t="s">
        <v>10290</v>
      </c>
    </row>
    <row r="3422" spans="1:2" x14ac:dyDescent="0.25">
      <c r="A3422" s="62">
        <v>27112016</v>
      </c>
      <c r="B3422" s="63" t="s">
        <v>17358</v>
      </c>
    </row>
    <row r="3423" spans="1:2" x14ac:dyDescent="0.25">
      <c r="A3423" s="62">
        <v>27112017</v>
      </c>
      <c r="B3423" s="63" t="s">
        <v>8661</v>
      </c>
    </row>
    <row r="3424" spans="1:2" x14ac:dyDescent="0.25">
      <c r="A3424" s="62">
        <v>27112101</v>
      </c>
      <c r="B3424" s="63" t="s">
        <v>2592</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8154</v>
      </c>
    </row>
    <row r="3430" spans="1:2" x14ac:dyDescent="0.25">
      <c r="A3430" s="62">
        <v>27112107</v>
      </c>
      <c r="B3430" s="63" t="s">
        <v>16970</v>
      </c>
    </row>
    <row r="3431" spans="1:2" x14ac:dyDescent="0.25">
      <c r="A3431" s="62">
        <v>27112108</v>
      </c>
      <c r="B3431" s="63" t="s">
        <v>15825</v>
      </c>
    </row>
    <row r="3432" spans="1:2" x14ac:dyDescent="0.25">
      <c r="A3432" s="62">
        <v>27112109</v>
      </c>
      <c r="B3432" s="63" t="s">
        <v>1334</v>
      </c>
    </row>
    <row r="3433" spans="1:2" x14ac:dyDescent="0.25">
      <c r="A3433" s="62">
        <v>27112110</v>
      </c>
      <c r="B3433" s="63" t="s">
        <v>9983</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13535</v>
      </c>
    </row>
    <row r="3438" spans="1:2" x14ac:dyDescent="0.25">
      <c r="A3438" s="62">
        <v>27112115</v>
      </c>
      <c r="B3438" s="63" t="s">
        <v>18203</v>
      </c>
    </row>
    <row r="3439" spans="1:2" x14ac:dyDescent="0.25">
      <c r="A3439" s="62">
        <v>27112116</v>
      </c>
      <c r="B3439" s="63" t="s">
        <v>712</v>
      </c>
    </row>
    <row r="3440" spans="1:2" x14ac:dyDescent="0.25">
      <c r="A3440" s="62">
        <v>27112117</v>
      </c>
      <c r="B3440" s="63" t="s">
        <v>12035</v>
      </c>
    </row>
    <row r="3441" spans="1:2" x14ac:dyDescent="0.25">
      <c r="A3441" s="62">
        <v>27112119</v>
      </c>
      <c r="B3441" s="63" t="s">
        <v>5954</v>
      </c>
    </row>
    <row r="3442" spans="1:2" x14ac:dyDescent="0.25">
      <c r="A3442" s="62">
        <v>27112120</v>
      </c>
      <c r="B3442" s="63" t="s">
        <v>10156</v>
      </c>
    </row>
    <row r="3443" spans="1:2" x14ac:dyDescent="0.25">
      <c r="A3443" s="62">
        <v>27112121</v>
      </c>
      <c r="B3443" s="63" t="s">
        <v>11177</v>
      </c>
    </row>
    <row r="3444" spans="1:2" x14ac:dyDescent="0.25">
      <c r="A3444" s="62">
        <v>27112122</v>
      </c>
      <c r="B3444" s="63" t="s">
        <v>6424</v>
      </c>
    </row>
    <row r="3445" spans="1:2" x14ac:dyDescent="0.25">
      <c r="A3445" s="62">
        <v>27112123</v>
      </c>
      <c r="B3445" s="63" t="s">
        <v>3612</v>
      </c>
    </row>
    <row r="3446" spans="1:2" x14ac:dyDescent="0.25">
      <c r="A3446" s="62">
        <v>27112124</v>
      </c>
      <c r="B3446" s="63" t="s">
        <v>2775</v>
      </c>
    </row>
    <row r="3447" spans="1:2" x14ac:dyDescent="0.25">
      <c r="A3447" s="62">
        <v>27112125</v>
      </c>
      <c r="B3447" s="63" t="s">
        <v>12814</v>
      </c>
    </row>
    <row r="3448" spans="1:2" x14ac:dyDescent="0.25">
      <c r="A3448" s="62">
        <v>27112126</v>
      </c>
      <c r="B3448" s="63" t="s">
        <v>11719</v>
      </c>
    </row>
    <row r="3449" spans="1:2" x14ac:dyDescent="0.25">
      <c r="A3449" s="62">
        <v>27112127</v>
      </c>
      <c r="B3449" s="63" t="s">
        <v>6798</v>
      </c>
    </row>
    <row r="3450" spans="1:2" x14ac:dyDescent="0.25">
      <c r="A3450" s="62">
        <v>27112128</v>
      </c>
      <c r="B3450" s="63" t="s">
        <v>5934</v>
      </c>
    </row>
    <row r="3451" spans="1:2" x14ac:dyDescent="0.25">
      <c r="A3451" s="62">
        <v>27112129</v>
      </c>
      <c r="B3451" s="63" t="s">
        <v>1460</v>
      </c>
    </row>
    <row r="3452" spans="1:2" x14ac:dyDescent="0.25">
      <c r="A3452" s="62">
        <v>27112130</v>
      </c>
      <c r="B3452" s="63" t="s">
        <v>9581</v>
      </c>
    </row>
    <row r="3453" spans="1:2" x14ac:dyDescent="0.25">
      <c r="A3453" s="62">
        <v>27112131</v>
      </c>
      <c r="B3453" s="63" t="s">
        <v>14039</v>
      </c>
    </row>
    <row r="3454" spans="1:2" x14ac:dyDescent="0.25">
      <c r="A3454" s="62">
        <v>27112132</v>
      </c>
      <c r="B3454" s="63" t="s">
        <v>6289</v>
      </c>
    </row>
    <row r="3455" spans="1:2" x14ac:dyDescent="0.25">
      <c r="A3455" s="62">
        <v>27112133</v>
      </c>
      <c r="B3455" s="63" t="s">
        <v>12770</v>
      </c>
    </row>
    <row r="3456" spans="1:2" x14ac:dyDescent="0.25">
      <c r="A3456" s="62">
        <v>27112134</v>
      </c>
      <c r="B3456" s="63" t="s">
        <v>14088</v>
      </c>
    </row>
    <row r="3457" spans="1:2" x14ac:dyDescent="0.25">
      <c r="A3457" s="62">
        <v>27112201</v>
      </c>
      <c r="B3457" s="63" t="s">
        <v>2099</v>
      </c>
    </row>
    <row r="3458" spans="1:2" x14ac:dyDescent="0.25">
      <c r="A3458" s="62">
        <v>27112202</v>
      </c>
      <c r="B3458" s="63" t="s">
        <v>6647</v>
      </c>
    </row>
    <row r="3459" spans="1:2" x14ac:dyDescent="0.25">
      <c r="A3459" s="62">
        <v>27112203</v>
      </c>
      <c r="B3459" s="63" t="s">
        <v>7365</v>
      </c>
    </row>
    <row r="3460" spans="1:2" x14ac:dyDescent="0.25">
      <c r="A3460" s="62">
        <v>27112205</v>
      </c>
      <c r="B3460" s="63" t="s">
        <v>8950</v>
      </c>
    </row>
    <row r="3461" spans="1:2" x14ac:dyDescent="0.25">
      <c r="A3461" s="62">
        <v>27112301</v>
      </c>
      <c r="B3461" s="63" t="s">
        <v>10184</v>
      </c>
    </row>
    <row r="3462" spans="1:2" x14ac:dyDescent="0.25">
      <c r="A3462" s="62">
        <v>27112302</v>
      </c>
      <c r="B3462" s="63" t="s">
        <v>13553</v>
      </c>
    </row>
    <row r="3463" spans="1:2" x14ac:dyDescent="0.25">
      <c r="A3463" s="62">
        <v>27112303</v>
      </c>
      <c r="B3463" s="63" t="s">
        <v>4662</v>
      </c>
    </row>
    <row r="3464" spans="1:2" x14ac:dyDescent="0.25">
      <c r="A3464" s="62">
        <v>27112304</v>
      </c>
      <c r="B3464" s="63" t="s">
        <v>2968</v>
      </c>
    </row>
    <row r="3465" spans="1:2" x14ac:dyDescent="0.25">
      <c r="A3465" s="62">
        <v>27112305</v>
      </c>
      <c r="B3465" s="63" t="s">
        <v>3688</v>
      </c>
    </row>
    <row r="3466" spans="1:2" x14ac:dyDescent="0.25">
      <c r="A3466" s="62">
        <v>27112306</v>
      </c>
      <c r="B3466" s="63" t="s">
        <v>7615</v>
      </c>
    </row>
    <row r="3467" spans="1:2" x14ac:dyDescent="0.25">
      <c r="A3467" s="62">
        <v>27112401</v>
      </c>
      <c r="B3467" s="63" t="s">
        <v>11387</v>
      </c>
    </row>
    <row r="3468" spans="1:2" x14ac:dyDescent="0.25">
      <c r="A3468" s="62">
        <v>27112402</v>
      </c>
      <c r="B3468" s="63" t="s">
        <v>12180</v>
      </c>
    </row>
    <row r="3469" spans="1:2" x14ac:dyDescent="0.25">
      <c r="A3469" s="62">
        <v>27112403</v>
      </c>
      <c r="B3469" s="63" t="s">
        <v>3218</v>
      </c>
    </row>
    <row r="3470" spans="1:2" x14ac:dyDescent="0.25">
      <c r="A3470" s="62">
        <v>27112404</v>
      </c>
      <c r="B3470" s="63" t="s">
        <v>13876</v>
      </c>
    </row>
    <row r="3471" spans="1:2" x14ac:dyDescent="0.25">
      <c r="A3471" s="62">
        <v>27112405</v>
      </c>
      <c r="B3471" s="63" t="s">
        <v>11841</v>
      </c>
    </row>
    <row r="3472" spans="1:2" x14ac:dyDescent="0.25">
      <c r="A3472" s="62">
        <v>27112406</v>
      </c>
      <c r="B3472" s="63" t="s">
        <v>252</v>
      </c>
    </row>
    <row r="3473" spans="1:2" x14ac:dyDescent="0.25">
      <c r="A3473" s="62">
        <v>27112407</v>
      </c>
      <c r="B3473" s="63" t="s">
        <v>8746</v>
      </c>
    </row>
    <row r="3474" spans="1:2" x14ac:dyDescent="0.25">
      <c r="A3474" s="62">
        <v>27112501</v>
      </c>
      <c r="B3474" s="63" t="s">
        <v>9280</v>
      </c>
    </row>
    <row r="3475" spans="1:2" x14ac:dyDescent="0.25">
      <c r="A3475" s="62">
        <v>27112502</v>
      </c>
      <c r="B3475" s="63" t="s">
        <v>4391</v>
      </c>
    </row>
    <row r="3476" spans="1:2" x14ac:dyDescent="0.25">
      <c r="A3476" s="62">
        <v>27112503</v>
      </c>
      <c r="B3476" s="63" t="s">
        <v>10012</v>
      </c>
    </row>
    <row r="3477" spans="1:2" x14ac:dyDescent="0.25">
      <c r="A3477" s="62">
        <v>27112504</v>
      </c>
      <c r="B3477" s="63" t="s">
        <v>11361</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9162</v>
      </c>
    </row>
    <row r="3484" spans="1:2" x14ac:dyDescent="0.25">
      <c r="A3484" s="62">
        <v>27112703</v>
      </c>
      <c r="B3484" s="63" t="s">
        <v>4808</v>
      </c>
    </row>
    <row r="3485" spans="1:2" x14ac:dyDescent="0.25">
      <c r="A3485" s="62">
        <v>27112704</v>
      </c>
      <c r="B3485" s="63" t="s">
        <v>3644</v>
      </c>
    </row>
    <row r="3486" spans="1:2" x14ac:dyDescent="0.25">
      <c r="A3486" s="62">
        <v>27112705</v>
      </c>
      <c r="B3486" s="63" t="s">
        <v>17675</v>
      </c>
    </row>
    <row r="3487" spans="1:2" x14ac:dyDescent="0.25">
      <c r="A3487" s="62">
        <v>27112706</v>
      </c>
      <c r="B3487" s="63" t="s">
        <v>10396</v>
      </c>
    </row>
    <row r="3488" spans="1:2" x14ac:dyDescent="0.25">
      <c r="A3488" s="62">
        <v>27112707</v>
      </c>
      <c r="B3488" s="63" t="s">
        <v>8945</v>
      </c>
    </row>
    <row r="3489" spans="1:2" x14ac:dyDescent="0.25">
      <c r="A3489" s="62">
        <v>27112708</v>
      </c>
      <c r="B3489" s="63" t="s">
        <v>14493</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5441</v>
      </c>
    </row>
    <row r="3495" spans="1:2" x14ac:dyDescent="0.25">
      <c r="A3495" s="62">
        <v>27112714</v>
      </c>
      <c r="B3495" s="63" t="s">
        <v>12368</v>
      </c>
    </row>
    <row r="3496" spans="1:2" x14ac:dyDescent="0.25">
      <c r="A3496" s="62">
        <v>27112715</v>
      </c>
      <c r="B3496" s="63" t="s">
        <v>8571</v>
      </c>
    </row>
    <row r="3497" spans="1:2" x14ac:dyDescent="0.25">
      <c r="A3497" s="62">
        <v>27112716</v>
      </c>
      <c r="B3497" s="63" t="s">
        <v>5313</v>
      </c>
    </row>
    <row r="3498" spans="1:2" x14ac:dyDescent="0.25">
      <c r="A3498" s="62">
        <v>27112717</v>
      </c>
      <c r="B3498" s="63" t="s">
        <v>5450</v>
      </c>
    </row>
    <row r="3499" spans="1:2" x14ac:dyDescent="0.25">
      <c r="A3499" s="62">
        <v>27112718</v>
      </c>
      <c r="B3499" s="63" t="s">
        <v>9628</v>
      </c>
    </row>
    <row r="3500" spans="1:2" x14ac:dyDescent="0.25">
      <c r="A3500" s="62">
        <v>27112719</v>
      </c>
      <c r="B3500" s="63" t="s">
        <v>16720</v>
      </c>
    </row>
    <row r="3501" spans="1:2" x14ac:dyDescent="0.25">
      <c r="A3501" s="62">
        <v>27112720</v>
      </c>
      <c r="B3501" s="63" t="s">
        <v>3932</v>
      </c>
    </row>
    <row r="3502" spans="1:2" x14ac:dyDescent="0.25">
      <c r="A3502" s="62">
        <v>27112721</v>
      </c>
      <c r="B3502" s="63" t="s">
        <v>8864</v>
      </c>
    </row>
    <row r="3503" spans="1:2" x14ac:dyDescent="0.25">
      <c r="A3503" s="62">
        <v>27112801</v>
      </c>
      <c r="B3503" s="63" t="s">
        <v>14514</v>
      </c>
    </row>
    <row r="3504" spans="1:2" x14ac:dyDescent="0.25">
      <c r="A3504" s="62">
        <v>27112802</v>
      </c>
      <c r="B3504" s="63" t="s">
        <v>18479</v>
      </c>
    </row>
    <row r="3505" spans="1:2" x14ac:dyDescent="0.25">
      <c r="A3505" s="62">
        <v>27112803</v>
      </c>
      <c r="B3505" s="63" t="s">
        <v>9924</v>
      </c>
    </row>
    <row r="3506" spans="1:2" x14ac:dyDescent="0.25">
      <c r="A3506" s="62">
        <v>27112804</v>
      </c>
      <c r="B3506" s="63" t="s">
        <v>9904</v>
      </c>
    </row>
    <row r="3507" spans="1:2" x14ac:dyDescent="0.25">
      <c r="A3507" s="62">
        <v>27112805</v>
      </c>
      <c r="B3507" s="63" t="s">
        <v>15872</v>
      </c>
    </row>
    <row r="3508" spans="1:2" x14ac:dyDescent="0.25">
      <c r="A3508" s="62">
        <v>27112806</v>
      </c>
      <c r="B3508" s="63" t="s">
        <v>846</v>
      </c>
    </row>
    <row r="3509" spans="1:2" x14ac:dyDescent="0.25">
      <c r="A3509" s="62">
        <v>27112807</v>
      </c>
      <c r="B3509" s="63" t="s">
        <v>11361</v>
      </c>
    </row>
    <row r="3510" spans="1:2" x14ac:dyDescent="0.25">
      <c r="A3510" s="62">
        <v>27112808</v>
      </c>
      <c r="B3510" s="63" t="s">
        <v>16313</v>
      </c>
    </row>
    <row r="3511" spans="1:2" x14ac:dyDescent="0.25">
      <c r="A3511" s="62">
        <v>27112809</v>
      </c>
      <c r="B3511" s="63" t="s">
        <v>7762</v>
      </c>
    </row>
    <row r="3512" spans="1:2" x14ac:dyDescent="0.25">
      <c r="A3512" s="62">
        <v>27112810</v>
      </c>
      <c r="B3512" s="63" t="s">
        <v>17404</v>
      </c>
    </row>
    <row r="3513" spans="1:2" x14ac:dyDescent="0.25">
      <c r="A3513" s="62">
        <v>27112811</v>
      </c>
      <c r="B3513" s="63" t="s">
        <v>14487</v>
      </c>
    </row>
    <row r="3514" spans="1:2" x14ac:dyDescent="0.25">
      <c r="A3514" s="62">
        <v>27112812</v>
      </c>
      <c r="B3514" s="63" t="s">
        <v>8805</v>
      </c>
    </row>
    <row r="3515" spans="1:2" x14ac:dyDescent="0.25">
      <c r="A3515" s="62">
        <v>27112813</v>
      </c>
      <c r="B3515" s="63" t="s">
        <v>4948</v>
      </c>
    </row>
    <row r="3516" spans="1:2" x14ac:dyDescent="0.25">
      <c r="A3516" s="62">
        <v>27112814</v>
      </c>
      <c r="B3516" s="63" t="s">
        <v>3321</v>
      </c>
    </row>
    <row r="3517" spans="1:2" x14ac:dyDescent="0.25">
      <c r="A3517" s="62">
        <v>27112815</v>
      </c>
      <c r="B3517" s="63" t="s">
        <v>2522</v>
      </c>
    </row>
    <row r="3518" spans="1:2" x14ac:dyDescent="0.25">
      <c r="A3518" s="62">
        <v>27112818</v>
      </c>
      <c r="B3518" s="63" t="s">
        <v>14540</v>
      </c>
    </row>
    <row r="3519" spans="1:2" x14ac:dyDescent="0.25">
      <c r="A3519" s="62">
        <v>27112819</v>
      </c>
      <c r="B3519" s="63" t="s">
        <v>8222</v>
      </c>
    </row>
    <row r="3520" spans="1:2" x14ac:dyDescent="0.25">
      <c r="A3520" s="62">
        <v>27112820</v>
      </c>
      <c r="B3520" s="63" t="s">
        <v>11449</v>
      </c>
    </row>
    <row r="3521" spans="1:2" x14ac:dyDescent="0.25">
      <c r="A3521" s="62">
        <v>27112821</v>
      </c>
      <c r="B3521" s="63" t="s">
        <v>3671</v>
      </c>
    </row>
    <row r="3522" spans="1:2" x14ac:dyDescent="0.25">
      <c r="A3522" s="62">
        <v>27112822</v>
      </c>
      <c r="B3522" s="63" t="s">
        <v>17780</v>
      </c>
    </row>
    <row r="3523" spans="1:2" x14ac:dyDescent="0.25">
      <c r="A3523" s="62">
        <v>27112823</v>
      </c>
      <c r="B3523" s="63" t="s">
        <v>5667</v>
      </c>
    </row>
    <row r="3524" spans="1:2" x14ac:dyDescent="0.25">
      <c r="A3524" s="62">
        <v>27112824</v>
      </c>
      <c r="B3524" s="63" t="s">
        <v>14976</v>
      </c>
    </row>
    <row r="3525" spans="1:2" x14ac:dyDescent="0.25">
      <c r="A3525" s="62">
        <v>27112825</v>
      </c>
      <c r="B3525" s="63" t="s">
        <v>15668</v>
      </c>
    </row>
    <row r="3526" spans="1:2" x14ac:dyDescent="0.25">
      <c r="A3526" s="62">
        <v>27112826</v>
      </c>
      <c r="B3526" s="63" t="s">
        <v>11044</v>
      </c>
    </row>
    <row r="3527" spans="1:2" x14ac:dyDescent="0.25">
      <c r="A3527" s="62">
        <v>27112901</v>
      </c>
      <c r="B3527" s="63" t="s">
        <v>10698</v>
      </c>
    </row>
    <row r="3528" spans="1:2" x14ac:dyDescent="0.25">
      <c r="A3528" s="62">
        <v>27112902</v>
      </c>
      <c r="B3528" s="63" t="s">
        <v>2724</v>
      </c>
    </row>
    <row r="3529" spans="1:2" x14ac:dyDescent="0.25">
      <c r="A3529" s="62">
        <v>27112903</v>
      </c>
      <c r="B3529" s="63" t="s">
        <v>7538</v>
      </c>
    </row>
    <row r="3530" spans="1:2" x14ac:dyDescent="0.25">
      <c r="A3530" s="62">
        <v>27112904</v>
      </c>
      <c r="B3530" s="63" t="s">
        <v>15677</v>
      </c>
    </row>
    <row r="3531" spans="1:2" x14ac:dyDescent="0.25">
      <c r="A3531" s="62">
        <v>27112905</v>
      </c>
      <c r="B3531" s="63" t="s">
        <v>10965</v>
      </c>
    </row>
    <row r="3532" spans="1:2" x14ac:dyDescent="0.25">
      <c r="A3532" s="62">
        <v>27112906</v>
      </c>
      <c r="B3532" s="63" t="s">
        <v>9820</v>
      </c>
    </row>
    <row r="3533" spans="1:2" x14ac:dyDescent="0.25">
      <c r="A3533" s="62">
        <v>27112907</v>
      </c>
      <c r="B3533" s="63" t="s">
        <v>18079</v>
      </c>
    </row>
    <row r="3534" spans="1:2" x14ac:dyDescent="0.25">
      <c r="A3534" s="62">
        <v>27112908</v>
      </c>
      <c r="B3534" s="63" t="s">
        <v>17988</v>
      </c>
    </row>
    <row r="3535" spans="1:2" x14ac:dyDescent="0.25">
      <c r="A3535" s="62">
        <v>27113001</v>
      </c>
      <c r="B3535" s="63" t="s">
        <v>12111</v>
      </c>
    </row>
    <row r="3536" spans="1:2" x14ac:dyDescent="0.25">
      <c r="A3536" s="62">
        <v>27113002</v>
      </c>
      <c r="B3536" s="63" t="s">
        <v>8353</v>
      </c>
    </row>
    <row r="3537" spans="1:2" x14ac:dyDescent="0.25">
      <c r="A3537" s="62">
        <v>27113003</v>
      </c>
      <c r="B3537" s="63" t="s">
        <v>993</v>
      </c>
    </row>
    <row r="3538" spans="1:2" x14ac:dyDescent="0.25">
      <c r="A3538" s="62">
        <v>27113004</v>
      </c>
      <c r="B3538" s="63" t="s">
        <v>10053</v>
      </c>
    </row>
    <row r="3539" spans="1:2" x14ac:dyDescent="0.25">
      <c r="A3539" s="62">
        <v>27113101</v>
      </c>
      <c r="B3539" s="63" t="s">
        <v>9486</v>
      </c>
    </row>
    <row r="3540" spans="1:2" x14ac:dyDescent="0.25">
      <c r="A3540" s="62">
        <v>27113102</v>
      </c>
      <c r="B3540" s="63" t="s">
        <v>2307</v>
      </c>
    </row>
    <row r="3541" spans="1:2" x14ac:dyDescent="0.25">
      <c r="A3541" s="62">
        <v>27113103</v>
      </c>
      <c r="B3541" s="63" t="s">
        <v>13560</v>
      </c>
    </row>
    <row r="3542" spans="1:2" x14ac:dyDescent="0.25">
      <c r="A3542" s="62">
        <v>27113201</v>
      </c>
      <c r="B3542" s="63" t="s">
        <v>9312</v>
      </c>
    </row>
    <row r="3543" spans="1:2" x14ac:dyDescent="0.25">
      <c r="A3543" s="62">
        <v>27113202</v>
      </c>
      <c r="B3543" s="63" t="s">
        <v>14845</v>
      </c>
    </row>
    <row r="3544" spans="1:2" x14ac:dyDescent="0.25">
      <c r="A3544" s="62">
        <v>27113203</v>
      </c>
      <c r="B3544" s="63" t="s">
        <v>14679</v>
      </c>
    </row>
    <row r="3545" spans="1:2" x14ac:dyDescent="0.25">
      <c r="A3545" s="62">
        <v>27113204</v>
      </c>
      <c r="B3545" s="63" t="s">
        <v>8309</v>
      </c>
    </row>
    <row r="3546" spans="1:2" x14ac:dyDescent="0.25">
      <c r="A3546" s="62">
        <v>27121501</v>
      </c>
      <c r="B3546" s="63" t="s">
        <v>17836</v>
      </c>
    </row>
    <row r="3547" spans="1:2" x14ac:dyDescent="0.25">
      <c r="A3547" s="62">
        <v>27121502</v>
      </c>
      <c r="B3547" s="63" t="s">
        <v>15377</v>
      </c>
    </row>
    <row r="3548" spans="1:2" x14ac:dyDescent="0.25">
      <c r="A3548" s="62">
        <v>27121503</v>
      </c>
      <c r="B3548" s="63" t="s">
        <v>8552</v>
      </c>
    </row>
    <row r="3549" spans="1:2" x14ac:dyDescent="0.25">
      <c r="A3549" s="62">
        <v>27121601</v>
      </c>
      <c r="B3549" s="63" t="s">
        <v>11104</v>
      </c>
    </row>
    <row r="3550" spans="1:2" x14ac:dyDescent="0.25">
      <c r="A3550" s="62">
        <v>27121602</v>
      </c>
      <c r="B3550" s="63" t="s">
        <v>18749</v>
      </c>
    </row>
    <row r="3551" spans="1:2" x14ac:dyDescent="0.25">
      <c r="A3551" s="62">
        <v>27121603</v>
      </c>
      <c r="B3551" s="63" t="s">
        <v>18469</v>
      </c>
    </row>
    <row r="3552" spans="1:2" x14ac:dyDescent="0.25">
      <c r="A3552" s="62">
        <v>27121604</v>
      </c>
      <c r="B3552" s="63" t="s">
        <v>7417</v>
      </c>
    </row>
    <row r="3553" spans="1:2" x14ac:dyDescent="0.25">
      <c r="A3553" s="62">
        <v>27121605</v>
      </c>
      <c r="B3553" s="63" t="s">
        <v>13431</v>
      </c>
    </row>
    <row r="3554" spans="1:2" x14ac:dyDescent="0.25">
      <c r="A3554" s="62">
        <v>27121606</v>
      </c>
      <c r="B3554" s="63" t="s">
        <v>16495</v>
      </c>
    </row>
    <row r="3555" spans="1:2" x14ac:dyDescent="0.25">
      <c r="A3555" s="62">
        <v>27121701</v>
      </c>
      <c r="B3555" s="63" t="s">
        <v>14429</v>
      </c>
    </row>
    <row r="3556" spans="1:2" x14ac:dyDescent="0.25">
      <c r="A3556" s="62">
        <v>27121702</v>
      </c>
      <c r="B3556" s="63" t="s">
        <v>12551</v>
      </c>
    </row>
    <row r="3557" spans="1:2" x14ac:dyDescent="0.25">
      <c r="A3557" s="62">
        <v>27121703</v>
      </c>
      <c r="B3557" s="63" t="s">
        <v>3320</v>
      </c>
    </row>
    <row r="3558" spans="1:2" x14ac:dyDescent="0.25">
      <c r="A3558" s="62">
        <v>27121704</v>
      </c>
      <c r="B3558" s="63" t="s">
        <v>9423</v>
      </c>
    </row>
    <row r="3559" spans="1:2" x14ac:dyDescent="0.25">
      <c r="A3559" s="62">
        <v>27121705</v>
      </c>
      <c r="B3559" s="63" t="s">
        <v>16773</v>
      </c>
    </row>
    <row r="3560" spans="1:2" x14ac:dyDescent="0.25">
      <c r="A3560" s="62">
        <v>27121706</v>
      </c>
      <c r="B3560" s="63" t="s">
        <v>14439</v>
      </c>
    </row>
    <row r="3561" spans="1:2" x14ac:dyDescent="0.25">
      <c r="A3561" s="62">
        <v>27121707</v>
      </c>
      <c r="B3561" s="63" t="s">
        <v>8216</v>
      </c>
    </row>
    <row r="3562" spans="1:2" x14ac:dyDescent="0.25">
      <c r="A3562" s="62">
        <v>27126101</v>
      </c>
      <c r="B3562" s="63" t="s">
        <v>10317</v>
      </c>
    </row>
    <row r="3563" spans="1:2" x14ac:dyDescent="0.25">
      <c r="A3563" s="62">
        <v>27126102</v>
      </c>
      <c r="B3563" s="63" t="s">
        <v>12810</v>
      </c>
    </row>
    <row r="3564" spans="1:2" x14ac:dyDescent="0.25">
      <c r="A3564" s="62">
        <v>27131501</v>
      </c>
      <c r="B3564" s="63" t="s">
        <v>17417</v>
      </c>
    </row>
    <row r="3565" spans="1:2" x14ac:dyDescent="0.25">
      <c r="A3565" s="62">
        <v>27131502</v>
      </c>
      <c r="B3565" s="63" t="s">
        <v>10707</v>
      </c>
    </row>
    <row r="3566" spans="1:2" x14ac:dyDescent="0.25">
      <c r="A3566" s="62">
        <v>27131504</v>
      </c>
      <c r="B3566" s="63" t="s">
        <v>17174</v>
      </c>
    </row>
    <row r="3567" spans="1:2" x14ac:dyDescent="0.25">
      <c r="A3567" s="62">
        <v>27131505</v>
      </c>
      <c r="B3567" s="63" t="s">
        <v>10554</v>
      </c>
    </row>
    <row r="3568" spans="1:2" x14ac:dyDescent="0.25">
      <c r="A3568" s="62">
        <v>27131506</v>
      </c>
      <c r="B3568" s="63" t="s">
        <v>6244</v>
      </c>
    </row>
    <row r="3569" spans="1:2" x14ac:dyDescent="0.25">
      <c r="A3569" s="62">
        <v>27131507</v>
      </c>
      <c r="B3569" s="63" t="s">
        <v>416</v>
      </c>
    </row>
    <row r="3570" spans="1:2" x14ac:dyDescent="0.25">
      <c r="A3570" s="62">
        <v>27131508</v>
      </c>
      <c r="B3570" s="63" t="s">
        <v>9745</v>
      </c>
    </row>
    <row r="3571" spans="1:2" x14ac:dyDescent="0.25">
      <c r="A3571" s="62">
        <v>27131509</v>
      </c>
      <c r="B3571" s="63" t="s">
        <v>7865</v>
      </c>
    </row>
    <row r="3572" spans="1:2" x14ac:dyDescent="0.25">
      <c r="A3572" s="62">
        <v>27131510</v>
      </c>
      <c r="B3572" s="63" t="s">
        <v>13623</v>
      </c>
    </row>
    <row r="3573" spans="1:2" x14ac:dyDescent="0.25">
      <c r="A3573" s="62">
        <v>27131511</v>
      </c>
      <c r="B3573" s="63" t="s">
        <v>10340</v>
      </c>
    </row>
    <row r="3574" spans="1:2" x14ac:dyDescent="0.25">
      <c r="A3574" s="62">
        <v>27131512</v>
      </c>
      <c r="B3574" s="63" t="s">
        <v>5708</v>
      </c>
    </row>
    <row r="3575" spans="1:2" x14ac:dyDescent="0.25">
      <c r="A3575" s="62">
        <v>27131601</v>
      </c>
      <c r="B3575" s="63" t="s">
        <v>10057</v>
      </c>
    </row>
    <row r="3576" spans="1:2" x14ac:dyDescent="0.25">
      <c r="A3576" s="62">
        <v>27131603</v>
      </c>
      <c r="B3576" s="63" t="s">
        <v>4164</v>
      </c>
    </row>
    <row r="3577" spans="1:2" x14ac:dyDescent="0.25">
      <c r="A3577" s="62">
        <v>27131604</v>
      </c>
      <c r="B3577" s="63" t="s">
        <v>3019</v>
      </c>
    </row>
    <row r="3578" spans="1:2" x14ac:dyDescent="0.25">
      <c r="A3578" s="62">
        <v>27131605</v>
      </c>
      <c r="B3578" s="63" t="s">
        <v>16024</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13090</v>
      </c>
    </row>
    <row r="3583" spans="1:2" x14ac:dyDescent="0.25">
      <c r="A3583" s="62">
        <v>27131614</v>
      </c>
      <c r="B3583" s="63" t="s">
        <v>8194</v>
      </c>
    </row>
    <row r="3584" spans="1:2" x14ac:dyDescent="0.25">
      <c r="A3584" s="62">
        <v>27131701</v>
      </c>
      <c r="B3584" s="63" t="s">
        <v>18599</v>
      </c>
    </row>
    <row r="3585" spans="1:2" x14ac:dyDescent="0.25">
      <c r="A3585" s="62">
        <v>27131702</v>
      </c>
      <c r="B3585" s="63" t="s">
        <v>17150</v>
      </c>
    </row>
    <row r="3586" spans="1:2" x14ac:dyDescent="0.25">
      <c r="A3586" s="62">
        <v>27131703</v>
      </c>
      <c r="B3586" s="63" t="s">
        <v>12302</v>
      </c>
    </row>
    <row r="3587" spans="1:2" x14ac:dyDescent="0.25">
      <c r="A3587" s="62">
        <v>27131704</v>
      </c>
      <c r="B3587" s="63" t="s">
        <v>3196</v>
      </c>
    </row>
    <row r="3588" spans="1:2" x14ac:dyDescent="0.25">
      <c r="A3588" s="62">
        <v>27131705</v>
      </c>
      <c r="B3588" s="63" t="s">
        <v>2114</v>
      </c>
    </row>
    <row r="3589" spans="1:2" x14ac:dyDescent="0.25">
      <c r="A3589" s="62">
        <v>27131706</v>
      </c>
      <c r="B3589" s="63" t="s">
        <v>2818</v>
      </c>
    </row>
    <row r="3590" spans="1:2" x14ac:dyDescent="0.25">
      <c r="A3590" s="62">
        <v>27131707</v>
      </c>
      <c r="B3590" s="63" t="s">
        <v>12361</v>
      </c>
    </row>
    <row r="3591" spans="1:2" x14ac:dyDescent="0.25">
      <c r="A3591" s="62">
        <v>27131708</v>
      </c>
      <c r="B3591" s="63" t="s">
        <v>16799</v>
      </c>
    </row>
    <row r="3592" spans="1:2" x14ac:dyDescent="0.25">
      <c r="A3592" s="62">
        <v>27131709</v>
      </c>
      <c r="B3592" s="63" t="s">
        <v>1954</v>
      </c>
    </row>
    <row r="3593" spans="1:2" x14ac:dyDescent="0.25">
      <c r="A3593" s="62">
        <v>27141001</v>
      </c>
      <c r="B3593" s="63" t="s">
        <v>1771</v>
      </c>
    </row>
    <row r="3594" spans="1:2" x14ac:dyDescent="0.25">
      <c r="A3594" s="62">
        <v>27141101</v>
      </c>
      <c r="B3594" s="63" t="s">
        <v>10435</v>
      </c>
    </row>
    <row r="3595" spans="1:2" x14ac:dyDescent="0.25">
      <c r="A3595" s="62">
        <v>30101501</v>
      </c>
      <c r="B3595" s="63" t="s">
        <v>9481</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7968</v>
      </c>
    </row>
    <row r="3601" spans="1:2" x14ac:dyDescent="0.25">
      <c r="A3601" s="62">
        <v>30101507</v>
      </c>
      <c r="B3601" s="63" t="s">
        <v>2929</v>
      </c>
    </row>
    <row r="3602" spans="1:2" x14ac:dyDescent="0.25">
      <c r="A3602" s="62">
        <v>30101508</v>
      </c>
      <c r="B3602" s="63" t="s">
        <v>9377</v>
      </c>
    </row>
    <row r="3603" spans="1:2" x14ac:dyDescent="0.25">
      <c r="A3603" s="62">
        <v>30101509</v>
      </c>
      <c r="B3603" s="63" t="s">
        <v>11042</v>
      </c>
    </row>
    <row r="3604" spans="1:2" x14ac:dyDescent="0.25">
      <c r="A3604" s="62">
        <v>30101510</v>
      </c>
      <c r="B3604" s="63" t="s">
        <v>18728</v>
      </c>
    </row>
    <row r="3605" spans="1:2" x14ac:dyDescent="0.25">
      <c r="A3605" s="62">
        <v>30101511</v>
      </c>
      <c r="B3605" s="63" t="s">
        <v>14509</v>
      </c>
    </row>
    <row r="3606" spans="1:2" x14ac:dyDescent="0.25">
      <c r="A3606" s="62">
        <v>30101512</v>
      </c>
      <c r="B3606" s="63" t="s">
        <v>14721</v>
      </c>
    </row>
    <row r="3607" spans="1:2" x14ac:dyDescent="0.25">
      <c r="A3607" s="62">
        <v>30101513</v>
      </c>
      <c r="B3607" s="63" t="s">
        <v>16581</v>
      </c>
    </row>
    <row r="3608" spans="1:2" x14ac:dyDescent="0.25">
      <c r="A3608" s="62">
        <v>30101514</v>
      </c>
      <c r="B3608" s="63" t="s">
        <v>12584</v>
      </c>
    </row>
    <row r="3609" spans="1:2" x14ac:dyDescent="0.25">
      <c r="A3609" s="62">
        <v>30101515</v>
      </c>
      <c r="B3609" s="63" t="s">
        <v>4457</v>
      </c>
    </row>
    <row r="3610" spans="1:2" x14ac:dyDescent="0.25">
      <c r="A3610" s="62">
        <v>30101516</v>
      </c>
      <c r="B3610" s="63" t="s">
        <v>15185</v>
      </c>
    </row>
    <row r="3611" spans="1:2" x14ac:dyDescent="0.25">
      <c r="A3611" s="62">
        <v>30101517</v>
      </c>
      <c r="B3611" s="63" t="s">
        <v>4582</v>
      </c>
    </row>
    <row r="3612" spans="1:2" x14ac:dyDescent="0.25">
      <c r="A3612" s="62">
        <v>30101601</v>
      </c>
      <c r="B3612" s="63" t="s">
        <v>14665</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16306</v>
      </c>
    </row>
    <row r="3617" spans="1:2" x14ac:dyDescent="0.25">
      <c r="A3617" s="62">
        <v>30101606</v>
      </c>
      <c r="B3617" s="63" t="s">
        <v>409</v>
      </c>
    </row>
    <row r="3618" spans="1:2" x14ac:dyDescent="0.25">
      <c r="A3618" s="62">
        <v>30101607</v>
      </c>
      <c r="B3618" s="63" t="s">
        <v>5051</v>
      </c>
    </row>
    <row r="3619" spans="1:2" x14ac:dyDescent="0.25">
      <c r="A3619" s="62">
        <v>30101608</v>
      </c>
      <c r="B3619" s="63" t="s">
        <v>17030</v>
      </c>
    </row>
    <row r="3620" spans="1:2" x14ac:dyDescent="0.25">
      <c r="A3620" s="62">
        <v>30101609</v>
      </c>
      <c r="B3620" s="63" t="s">
        <v>16882</v>
      </c>
    </row>
    <row r="3621" spans="1:2" x14ac:dyDescent="0.25">
      <c r="A3621" s="62">
        <v>30101610</v>
      </c>
      <c r="B3621" s="63" t="s">
        <v>12049</v>
      </c>
    </row>
    <row r="3622" spans="1:2" x14ac:dyDescent="0.25">
      <c r="A3622" s="62">
        <v>30101611</v>
      </c>
      <c r="B3622" s="63" t="s">
        <v>4656</v>
      </c>
    </row>
    <row r="3623" spans="1:2" x14ac:dyDescent="0.25">
      <c r="A3623" s="62">
        <v>30101612</v>
      </c>
      <c r="B3623" s="63" t="s">
        <v>7536</v>
      </c>
    </row>
    <row r="3624" spans="1:2" x14ac:dyDescent="0.25">
      <c r="A3624" s="62">
        <v>30101613</v>
      </c>
      <c r="B3624" s="63" t="s">
        <v>14011</v>
      </c>
    </row>
    <row r="3625" spans="1:2" x14ac:dyDescent="0.25">
      <c r="A3625" s="62">
        <v>30101614</v>
      </c>
      <c r="B3625" s="63" t="s">
        <v>6011</v>
      </c>
    </row>
    <row r="3626" spans="1:2" x14ac:dyDescent="0.25">
      <c r="A3626" s="62">
        <v>30101615</v>
      </c>
      <c r="B3626" s="63" t="s">
        <v>731</v>
      </c>
    </row>
    <row r="3627" spans="1:2" x14ac:dyDescent="0.25">
      <c r="A3627" s="62">
        <v>30101616</v>
      </c>
      <c r="B3627" s="63" t="s">
        <v>12183</v>
      </c>
    </row>
    <row r="3628" spans="1:2" x14ac:dyDescent="0.25">
      <c r="A3628" s="62">
        <v>30101617</v>
      </c>
      <c r="B3628" s="63" t="s">
        <v>16868</v>
      </c>
    </row>
    <row r="3629" spans="1:2" x14ac:dyDescent="0.25">
      <c r="A3629" s="62">
        <v>30101618</v>
      </c>
      <c r="B3629" s="63" t="s">
        <v>14638</v>
      </c>
    </row>
    <row r="3630" spans="1:2" x14ac:dyDescent="0.25">
      <c r="A3630" s="62">
        <v>30101701</v>
      </c>
      <c r="B3630" s="63" t="s">
        <v>15306</v>
      </c>
    </row>
    <row r="3631" spans="1:2" x14ac:dyDescent="0.25">
      <c r="A3631" s="62">
        <v>30101702</v>
      </c>
      <c r="B3631" s="63" t="s">
        <v>2475</v>
      </c>
    </row>
    <row r="3632" spans="1:2" x14ac:dyDescent="0.25">
      <c r="A3632" s="62">
        <v>30101703</v>
      </c>
      <c r="B3632" s="63" t="s">
        <v>324</v>
      </c>
    </row>
    <row r="3633" spans="1:2" x14ac:dyDescent="0.25">
      <c r="A3633" s="62">
        <v>30101704</v>
      </c>
      <c r="B3633" s="63" t="s">
        <v>6150</v>
      </c>
    </row>
    <row r="3634" spans="1:2" x14ac:dyDescent="0.25">
      <c r="A3634" s="62">
        <v>30101705</v>
      </c>
      <c r="B3634" s="63" t="s">
        <v>16258</v>
      </c>
    </row>
    <row r="3635" spans="1:2" x14ac:dyDescent="0.25">
      <c r="A3635" s="62">
        <v>30101706</v>
      </c>
      <c r="B3635" s="63" t="s">
        <v>17753</v>
      </c>
    </row>
    <row r="3636" spans="1:2" x14ac:dyDescent="0.25">
      <c r="A3636" s="62">
        <v>30101707</v>
      </c>
      <c r="B3636" s="63" t="s">
        <v>9773</v>
      </c>
    </row>
    <row r="3637" spans="1:2" x14ac:dyDescent="0.25">
      <c r="A3637" s="62">
        <v>30101708</v>
      </c>
      <c r="B3637" s="63" t="s">
        <v>3865</v>
      </c>
    </row>
    <row r="3638" spans="1:2" x14ac:dyDescent="0.25">
      <c r="A3638" s="62">
        <v>30101709</v>
      </c>
      <c r="B3638" s="63" t="s">
        <v>4874</v>
      </c>
    </row>
    <row r="3639" spans="1:2" x14ac:dyDescent="0.25">
      <c r="A3639" s="62">
        <v>30101710</v>
      </c>
      <c r="B3639" s="63" t="s">
        <v>15342</v>
      </c>
    </row>
    <row r="3640" spans="1:2" x14ac:dyDescent="0.25">
      <c r="A3640" s="62">
        <v>30101711</v>
      </c>
      <c r="B3640" s="63" t="s">
        <v>2825</v>
      </c>
    </row>
    <row r="3641" spans="1:2" x14ac:dyDescent="0.25">
      <c r="A3641" s="62">
        <v>30101712</v>
      </c>
      <c r="B3641" s="63" t="s">
        <v>1953</v>
      </c>
    </row>
    <row r="3642" spans="1:2" x14ac:dyDescent="0.25">
      <c r="A3642" s="62">
        <v>30101713</v>
      </c>
      <c r="B3642" s="63" t="s">
        <v>746</v>
      </c>
    </row>
    <row r="3643" spans="1:2" x14ac:dyDescent="0.25">
      <c r="A3643" s="62">
        <v>30101714</v>
      </c>
      <c r="B3643" s="63" t="s">
        <v>11038</v>
      </c>
    </row>
    <row r="3644" spans="1:2" x14ac:dyDescent="0.25">
      <c r="A3644" s="62">
        <v>30101715</v>
      </c>
      <c r="B3644" s="63" t="s">
        <v>14804</v>
      </c>
    </row>
    <row r="3645" spans="1:2" x14ac:dyDescent="0.25">
      <c r="A3645" s="62">
        <v>30101716</v>
      </c>
      <c r="B3645" s="63" t="s">
        <v>15446</v>
      </c>
    </row>
    <row r="3646" spans="1:2" x14ac:dyDescent="0.25">
      <c r="A3646" s="62">
        <v>30101717</v>
      </c>
      <c r="B3646" s="63" t="s">
        <v>14924</v>
      </c>
    </row>
    <row r="3647" spans="1:2" x14ac:dyDescent="0.25">
      <c r="A3647" s="62">
        <v>30101718</v>
      </c>
      <c r="B3647" s="63" t="s">
        <v>3572</v>
      </c>
    </row>
    <row r="3648" spans="1:2" x14ac:dyDescent="0.25">
      <c r="A3648" s="62">
        <v>30101801</v>
      </c>
      <c r="B3648" s="63" t="s">
        <v>5715</v>
      </c>
    </row>
    <row r="3649" spans="1:2" x14ac:dyDescent="0.25">
      <c r="A3649" s="62">
        <v>30101802</v>
      </c>
      <c r="B3649" s="63" t="s">
        <v>11226</v>
      </c>
    </row>
    <row r="3650" spans="1:2" x14ac:dyDescent="0.25">
      <c r="A3650" s="62">
        <v>30101803</v>
      </c>
      <c r="B3650" s="63" t="s">
        <v>11704</v>
      </c>
    </row>
    <row r="3651" spans="1:2" x14ac:dyDescent="0.25">
      <c r="A3651" s="62">
        <v>30101804</v>
      </c>
      <c r="B3651" s="63" t="s">
        <v>12511</v>
      </c>
    </row>
    <row r="3652" spans="1:2" x14ac:dyDescent="0.25">
      <c r="A3652" s="62">
        <v>30101805</v>
      </c>
      <c r="B3652" s="63" t="s">
        <v>11253</v>
      </c>
    </row>
    <row r="3653" spans="1:2" x14ac:dyDescent="0.25">
      <c r="A3653" s="62">
        <v>30101806</v>
      </c>
      <c r="B3653" s="63" t="s">
        <v>12662</v>
      </c>
    </row>
    <row r="3654" spans="1:2" x14ac:dyDescent="0.25">
      <c r="A3654" s="62">
        <v>30101807</v>
      </c>
      <c r="B3654" s="63" t="s">
        <v>15558</v>
      </c>
    </row>
    <row r="3655" spans="1:2" x14ac:dyDescent="0.25">
      <c r="A3655" s="62">
        <v>30101808</v>
      </c>
      <c r="B3655" s="63" t="s">
        <v>10303</v>
      </c>
    </row>
    <row r="3656" spans="1:2" x14ac:dyDescent="0.25">
      <c r="A3656" s="62">
        <v>30101809</v>
      </c>
      <c r="B3656" s="63" t="s">
        <v>3062</v>
      </c>
    </row>
    <row r="3657" spans="1:2" x14ac:dyDescent="0.25">
      <c r="A3657" s="62">
        <v>30101810</v>
      </c>
      <c r="B3657" s="63" t="s">
        <v>8012</v>
      </c>
    </row>
    <row r="3658" spans="1:2" x14ac:dyDescent="0.25">
      <c r="A3658" s="62">
        <v>30101811</v>
      </c>
      <c r="B3658" s="63" t="s">
        <v>17003</v>
      </c>
    </row>
    <row r="3659" spans="1:2" x14ac:dyDescent="0.25">
      <c r="A3659" s="62">
        <v>30101812</v>
      </c>
      <c r="B3659" s="63" t="s">
        <v>6846</v>
      </c>
    </row>
    <row r="3660" spans="1:2" x14ac:dyDescent="0.25">
      <c r="A3660" s="62">
        <v>30101813</v>
      </c>
      <c r="B3660" s="63" t="s">
        <v>11017</v>
      </c>
    </row>
    <row r="3661" spans="1:2" x14ac:dyDescent="0.25">
      <c r="A3661" s="62">
        <v>30101814</v>
      </c>
      <c r="B3661" s="63" t="s">
        <v>7982</v>
      </c>
    </row>
    <row r="3662" spans="1:2" x14ac:dyDescent="0.25">
      <c r="A3662" s="62">
        <v>30101815</v>
      </c>
      <c r="B3662" s="63" t="s">
        <v>11363</v>
      </c>
    </row>
    <row r="3663" spans="1:2" x14ac:dyDescent="0.25">
      <c r="A3663" s="62">
        <v>30101816</v>
      </c>
      <c r="B3663" s="63" t="s">
        <v>13537</v>
      </c>
    </row>
    <row r="3664" spans="1:2" x14ac:dyDescent="0.25">
      <c r="A3664" s="62">
        <v>30101817</v>
      </c>
      <c r="B3664" s="63" t="s">
        <v>7279</v>
      </c>
    </row>
    <row r="3665" spans="1:2" x14ac:dyDescent="0.25">
      <c r="A3665" s="62">
        <v>30101901</v>
      </c>
      <c r="B3665" s="63" t="s">
        <v>11280</v>
      </c>
    </row>
    <row r="3666" spans="1:2" x14ac:dyDescent="0.25">
      <c r="A3666" s="62">
        <v>30101902</v>
      </c>
      <c r="B3666" s="63" t="s">
        <v>16416</v>
      </c>
    </row>
    <row r="3667" spans="1:2" x14ac:dyDescent="0.25">
      <c r="A3667" s="62">
        <v>30101903</v>
      </c>
      <c r="B3667" s="63" t="s">
        <v>7595</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13151</v>
      </c>
    </row>
    <row r="3672" spans="1:2" x14ac:dyDescent="0.25">
      <c r="A3672" s="62">
        <v>30101908</v>
      </c>
      <c r="B3672" s="63" t="s">
        <v>17086</v>
      </c>
    </row>
    <row r="3673" spans="1:2" x14ac:dyDescent="0.25">
      <c r="A3673" s="62">
        <v>30101909</v>
      </c>
      <c r="B3673" s="63" t="s">
        <v>1153</v>
      </c>
    </row>
    <row r="3674" spans="1:2" x14ac:dyDescent="0.25">
      <c r="A3674" s="62">
        <v>30101910</v>
      </c>
      <c r="B3674" s="63" t="s">
        <v>12748</v>
      </c>
    </row>
    <row r="3675" spans="1:2" x14ac:dyDescent="0.25">
      <c r="A3675" s="62">
        <v>30101911</v>
      </c>
      <c r="B3675" s="63" t="s">
        <v>15087</v>
      </c>
    </row>
    <row r="3676" spans="1:2" x14ac:dyDescent="0.25">
      <c r="A3676" s="62">
        <v>30101912</v>
      </c>
      <c r="B3676" s="63" t="s">
        <v>13276</v>
      </c>
    </row>
    <row r="3677" spans="1:2" x14ac:dyDescent="0.25">
      <c r="A3677" s="62">
        <v>30101913</v>
      </c>
      <c r="B3677" s="63" t="s">
        <v>6456</v>
      </c>
    </row>
    <row r="3678" spans="1:2" x14ac:dyDescent="0.25">
      <c r="A3678" s="62">
        <v>30101914</v>
      </c>
      <c r="B3678" s="63" t="s">
        <v>11698</v>
      </c>
    </row>
    <row r="3679" spans="1:2" x14ac:dyDescent="0.25">
      <c r="A3679" s="62">
        <v>30101915</v>
      </c>
      <c r="B3679" s="63" t="s">
        <v>1309</v>
      </c>
    </row>
    <row r="3680" spans="1:2" x14ac:dyDescent="0.25">
      <c r="A3680" s="62">
        <v>30101916</v>
      </c>
      <c r="B3680" s="63" t="s">
        <v>13959</v>
      </c>
    </row>
    <row r="3681" spans="1:2" x14ac:dyDescent="0.25">
      <c r="A3681" s="62">
        <v>30101918</v>
      </c>
      <c r="B3681" s="63" t="s">
        <v>6499</v>
      </c>
    </row>
    <row r="3682" spans="1:2" x14ac:dyDescent="0.25">
      <c r="A3682" s="62">
        <v>30101919</v>
      </c>
      <c r="B3682" s="63" t="s">
        <v>2251</v>
      </c>
    </row>
    <row r="3683" spans="1:2" x14ac:dyDescent="0.25">
      <c r="A3683" s="62">
        <v>30101920</v>
      </c>
      <c r="B3683" s="63" t="s">
        <v>1657</v>
      </c>
    </row>
    <row r="3684" spans="1:2" x14ac:dyDescent="0.25">
      <c r="A3684" s="62">
        <v>30101921</v>
      </c>
      <c r="B3684" s="63" t="s">
        <v>11771</v>
      </c>
    </row>
    <row r="3685" spans="1:2" x14ac:dyDescent="0.25">
      <c r="A3685" s="62">
        <v>30101922</v>
      </c>
      <c r="B3685" s="63" t="s">
        <v>4580</v>
      </c>
    </row>
    <row r="3686" spans="1:2" x14ac:dyDescent="0.25">
      <c r="A3686" s="62">
        <v>30101923</v>
      </c>
      <c r="B3686" s="63" t="s">
        <v>13182</v>
      </c>
    </row>
    <row r="3687" spans="1:2" x14ac:dyDescent="0.25">
      <c r="A3687" s="62">
        <v>30102001</v>
      </c>
      <c r="B3687" s="63" t="s">
        <v>8673</v>
      </c>
    </row>
    <row r="3688" spans="1:2" x14ac:dyDescent="0.25">
      <c r="A3688" s="62">
        <v>30102002</v>
      </c>
      <c r="B3688" s="63" t="s">
        <v>13098</v>
      </c>
    </row>
    <row r="3689" spans="1:2" x14ac:dyDescent="0.25">
      <c r="A3689" s="62">
        <v>30102003</v>
      </c>
      <c r="B3689" s="63" t="s">
        <v>7777</v>
      </c>
    </row>
    <row r="3690" spans="1:2" x14ac:dyDescent="0.25">
      <c r="A3690" s="62">
        <v>30102004</v>
      </c>
      <c r="B3690" s="63" t="s">
        <v>518</v>
      </c>
    </row>
    <row r="3691" spans="1:2" x14ac:dyDescent="0.25">
      <c r="A3691" s="62">
        <v>30102005</v>
      </c>
      <c r="B3691" s="63" t="s">
        <v>17986</v>
      </c>
    </row>
    <row r="3692" spans="1:2" x14ac:dyDescent="0.25">
      <c r="A3692" s="62">
        <v>30102006</v>
      </c>
      <c r="B3692" s="63" t="s">
        <v>5275</v>
      </c>
    </row>
    <row r="3693" spans="1:2" x14ac:dyDescent="0.25">
      <c r="A3693" s="62">
        <v>30102007</v>
      </c>
      <c r="B3693" s="63" t="s">
        <v>15053</v>
      </c>
    </row>
    <row r="3694" spans="1:2" x14ac:dyDescent="0.25">
      <c r="A3694" s="62">
        <v>30102008</v>
      </c>
      <c r="B3694" s="63" t="s">
        <v>7329</v>
      </c>
    </row>
    <row r="3695" spans="1:2" x14ac:dyDescent="0.25">
      <c r="A3695" s="62">
        <v>30102009</v>
      </c>
      <c r="B3695" s="63" t="s">
        <v>15735</v>
      </c>
    </row>
    <row r="3696" spans="1:2" x14ac:dyDescent="0.25">
      <c r="A3696" s="62">
        <v>30102010</v>
      </c>
      <c r="B3696" s="63" t="s">
        <v>8925</v>
      </c>
    </row>
    <row r="3697" spans="1:2" x14ac:dyDescent="0.25">
      <c r="A3697" s="62">
        <v>30102011</v>
      </c>
      <c r="B3697" s="63" t="s">
        <v>11856</v>
      </c>
    </row>
    <row r="3698" spans="1:2" x14ac:dyDescent="0.25">
      <c r="A3698" s="62">
        <v>30102012</v>
      </c>
      <c r="B3698" s="63" t="s">
        <v>10086</v>
      </c>
    </row>
    <row r="3699" spans="1:2" x14ac:dyDescent="0.25">
      <c r="A3699" s="62">
        <v>30102013</v>
      </c>
      <c r="B3699" s="63" t="s">
        <v>5484</v>
      </c>
    </row>
    <row r="3700" spans="1:2" x14ac:dyDescent="0.25">
      <c r="A3700" s="62">
        <v>30102014</v>
      </c>
      <c r="B3700" s="63" t="s">
        <v>12700</v>
      </c>
    </row>
    <row r="3701" spans="1:2" x14ac:dyDescent="0.25">
      <c r="A3701" s="62">
        <v>30102015</v>
      </c>
      <c r="B3701" s="63" t="s">
        <v>14176</v>
      </c>
    </row>
    <row r="3702" spans="1:2" x14ac:dyDescent="0.25">
      <c r="A3702" s="62">
        <v>30102201</v>
      </c>
      <c r="B3702" s="63" t="s">
        <v>17900</v>
      </c>
    </row>
    <row r="3703" spans="1:2" x14ac:dyDescent="0.25">
      <c r="A3703" s="62">
        <v>30102202</v>
      </c>
      <c r="B3703" s="63" t="s">
        <v>13904</v>
      </c>
    </row>
    <row r="3704" spans="1:2" x14ac:dyDescent="0.25">
      <c r="A3704" s="62">
        <v>30102203</v>
      </c>
      <c r="B3704" s="63" t="s">
        <v>3525</v>
      </c>
    </row>
    <row r="3705" spans="1:2" x14ac:dyDescent="0.25">
      <c r="A3705" s="62">
        <v>30102204</v>
      </c>
      <c r="B3705" s="63" t="s">
        <v>9215</v>
      </c>
    </row>
    <row r="3706" spans="1:2" x14ac:dyDescent="0.25">
      <c r="A3706" s="62">
        <v>30102205</v>
      </c>
      <c r="B3706" s="63" t="s">
        <v>3737</v>
      </c>
    </row>
    <row r="3707" spans="1:2" x14ac:dyDescent="0.25">
      <c r="A3707" s="62">
        <v>30102206</v>
      </c>
      <c r="B3707" s="63" t="s">
        <v>3730</v>
      </c>
    </row>
    <row r="3708" spans="1:2" x14ac:dyDescent="0.25">
      <c r="A3708" s="62">
        <v>30102207</v>
      </c>
      <c r="B3708" s="63" t="s">
        <v>9198</v>
      </c>
    </row>
    <row r="3709" spans="1:2" x14ac:dyDescent="0.25">
      <c r="A3709" s="62">
        <v>30102208</v>
      </c>
      <c r="B3709" s="63" t="s">
        <v>14646</v>
      </c>
    </row>
    <row r="3710" spans="1:2" x14ac:dyDescent="0.25">
      <c r="A3710" s="62">
        <v>30102209</v>
      </c>
      <c r="B3710" s="63" t="s">
        <v>6914</v>
      </c>
    </row>
    <row r="3711" spans="1:2" x14ac:dyDescent="0.25">
      <c r="A3711" s="62">
        <v>30102210</v>
      </c>
      <c r="B3711" s="63" t="s">
        <v>9554</v>
      </c>
    </row>
    <row r="3712" spans="1:2" x14ac:dyDescent="0.25">
      <c r="A3712" s="62">
        <v>30102211</v>
      </c>
      <c r="B3712" s="63" t="s">
        <v>4475</v>
      </c>
    </row>
    <row r="3713" spans="1:2" x14ac:dyDescent="0.25">
      <c r="A3713" s="62">
        <v>30102212</v>
      </c>
      <c r="B3713" s="63" t="s">
        <v>10608</v>
      </c>
    </row>
    <row r="3714" spans="1:2" x14ac:dyDescent="0.25">
      <c r="A3714" s="62">
        <v>30102213</v>
      </c>
      <c r="B3714" s="63" t="s">
        <v>9505</v>
      </c>
    </row>
    <row r="3715" spans="1:2" x14ac:dyDescent="0.25">
      <c r="A3715" s="62">
        <v>30102214</v>
      </c>
      <c r="B3715" s="63" t="s">
        <v>10415</v>
      </c>
    </row>
    <row r="3716" spans="1:2" x14ac:dyDescent="0.25">
      <c r="A3716" s="62">
        <v>30102215</v>
      </c>
      <c r="B3716" s="63" t="s">
        <v>1350</v>
      </c>
    </row>
    <row r="3717" spans="1:2" x14ac:dyDescent="0.25">
      <c r="A3717" s="62">
        <v>30102216</v>
      </c>
      <c r="B3717" s="63" t="s">
        <v>14172</v>
      </c>
    </row>
    <row r="3718" spans="1:2" x14ac:dyDescent="0.25">
      <c r="A3718" s="62">
        <v>30102217</v>
      </c>
      <c r="B3718" s="63" t="s">
        <v>13321</v>
      </c>
    </row>
    <row r="3719" spans="1:2" x14ac:dyDescent="0.25">
      <c r="A3719" s="62">
        <v>30102218</v>
      </c>
      <c r="B3719" s="63" t="s">
        <v>6579</v>
      </c>
    </row>
    <row r="3720" spans="1:2" x14ac:dyDescent="0.25">
      <c r="A3720" s="62">
        <v>30102220</v>
      </c>
      <c r="B3720" s="63" t="s">
        <v>501</v>
      </c>
    </row>
    <row r="3721" spans="1:2" x14ac:dyDescent="0.25">
      <c r="A3721" s="62">
        <v>30102301</v>
      </c>
      <c r="B3721" s="63" t="s">
        <v>7464</v>
      </c>
    </row>
    <row r="3722" spans="1:2" x14ac:dyDescent="0.25">
      <c r="A3722" s="62">
        <v>30102302</v>
      </c>
      <c r="B3722" s="63" t="s">
        <v>12672</v>
      </c>
    </row>
    <row r="3723" spans="1:2" x14ac:dyDescent="0.25">
      <c r="A3723" s="62">
        <v>30102303</v>
      </c>
      <c r="B3723" s="63" t="s">
        <v>217</v>
      </c>
    </row>
    <row r="3724" spans="1:2" x14ac:dyDescent="0.25">
      <c r="A3724" s="62">
        <v>30102304</v>
      </c>
      <c r="B3724" s="63" t="s">
        <v>15463</v>
      </c>
    </row>
    <row r="3725" spans="1:2" x14ac:dyDescent="0.25">
      <c r="A3725" s="62">
        <v>30102305</v>
      </c>
      <c r="B3725" s="63" t="s">
        <v>14478</v>
      </c>
    </row>
    <row r="3726" spans="1:2" x14ac:dyDescent="0.25">
      <c r="A3726" s="62">
        <v>30102306</v>
      </c>
      <c r="B3726" s="63" t="s">
        <v>4967</v>
      </c>
    </row>
    <row r="3727" spans="1:2" x14ac:dyDescent="0.25">
      <c r="A3727" s="62">
        <v>30102307</v>
      </c>
      <c r="B3727" s="63" t="s">
        <v>18076</v>
      </c>
    </row>
    <row r="3728" spans="1:2" x14ac:dyDescent="0.25">
      <c r="A3728" s="62">
        <v>30102308</v>
      </c>
      <c r="B3728" s="63" t="s">
        <v>7825</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3797</v>
      </c>
    </row>
    <row r="3734" spans="1:2" x14ac:dyDescent="0.25">
      <c r="A3734" s="62">
        <v>30102314</v>
      </c>
      <c r="B3734" s="63" t="s">
        <v>8031</v>
      </c>
    </row>
    <row r="3735" spans="1:2" x14ac:dyDescent="0.25">
      <c r="A3735" s="62">
        <v>30102315</v>
      </c>
      <c r="B3735" s="63" t="s">
        <v>867</v>
      </c>
    </row>
    <row r="3736" spans="1:2" x14ac:dyDescent="0.25">
      <c r="A3736" s="62">
        <v>30102316</v>
      </c>
      <c r="B3736" s="63" t="s">
        <v>10954</v>
      </c>
    </row>
    <row r="3737" spans="1:2" x14ac:dyDescent="0.25">
      <c r="A3737" s="62">
        <v>30102401</v>
      </c>
      <c r="B3737" s="63" t="s">
        <v>11157</v>
      </c>
    </row>
    <row r="3738" spans="1:2" x14ac:dyDescent="0.25">
      <c r="A3738" s="62">
        <v>30102402</v>
      </c>
      <c r="B3738" s="63" t="s">
        <v>16013</v>
      </c>
    </row>
    <row r="3739" spans="1:2" x14ac:dyDescent="0.25">
      <c r="A3739" s="62">
        <v>30102403</v>
      </c>
      <c r="B3739" s="63" t="s">
        <v>5951</v>
      </c>
    </row>
    <row r="3740" spans="1:2" x14ac:dyDescent="0.25">
      <c r="A3740" s="62">
        <v>30102404</v>
      </c>
      <c r="B3740" s="63" t="s">
        <v>12154</v>
      </c>
    </row>
    <row r="3741" spans="1:2" x14ac:dyDescent="0.25">
      <c r="A3741" s="62">
        <v>30102405</v>
      </c>
      <c r="B3741" s="63" t="s">
        <v>18534</v>
      </c>
    </row>
    <row r="3742" spans="1:2" x14ac:dyDescent="0.25">
      <c r="A3742" s="62">
        <v>30102406</v>
      </c>
      <c r="B3742" s="63" t="s">
        <v>493</v>
      </c>
    </row>
    <row r="3743" spans="1:2" x14ac:dyDescent="0.25">
      <c r="A3743" s="62">
        <v>30102407</v>
      </c>
      <c r="B3743" s="63" t="s">
        <v>13316</v>
      </c>
    </row>
    <row r="3744" spans="1:2" x14ac:dyDescent="0.25">
      <c r="A3744" s="62">
        <v>30102408</v>
      </c>
      <c r="B3744" s="63" t="s">
        <v>1522</v>
      </c>
    </row>
    <row r="3745" spans="1:2" x14ac:dyDescent="0.25">
      <c r="A3745" s="62">
        <v>30102409</v>
      </c>
      <c r="B3745" s="63" t="s">
        <v>1085</v>
      </c>
    </row>
    <row r="3746" spans="1:2" x14ac:dyDescent="0.25">
      <c r="A3746" s="62">
        <v>30102410</v>
      </c>
      <c r="B3746" s="63" t="s">
        <v>11574</v>
      </c>
    </row>
    <row r="3747" spans="1:2" x14ac:dyDescent="0.25">
      <c r="A3747" s="62">
        <v>30102411</v>
      </c>
      <c r="B3747" s="63" t="s">
        <v>8713</v>
      </c>
    </row>
    <row r="3748" spans="1:2" x14ac:dyDescent="0.25">
      <c r="A3748" s="62">
        <v>30102412</v>
      </c>
      <c r="B3748" s="63" t="s">
        <v>11458</v>
      </c>
    </row>
    <row r="3749" spans="1:2" x14ac:dyDescent="0.25">
      <c r="A3749" s="62">
        <v>30102413</v>
      </c>
      <c r="B3749" s="63" t="s">
        <v>11257</v>
      </c>
    </row>
    <row r="3750" spans="1:2" x14ac:dyDescent="0.25">
      <c r="A3750" s="62">
        <v>30102414</v>
      </c>
      <c r="B3750" s="63" t="s">
        <v>11105</v>
      </c>
    </row>
    <row r="3751" spans="1:2" x14ac:dyDescent="0.25">
      <c r="A3751" s="62">
        <v>30102415</v>
      </c>
      <c r="B3751" s="63" t="s">
        <v>10432</v>
      </c>
    </row>
    <row r="3752" spans="1:2" x14ac:dyDescent="0.25">
      <c r="A3752" s="62">
        <v>30102416</v>
      </c>
      <c r="B3752" s="63" t="s">
        <v>2104</v>
      </c>
    </row>
    <row r="3753" spans="1:2" x14ac:dyDescent="0.25">
      <c r="A3753" s="62">
        <v>30102417</v>
      </c>
      <c r="B3753" s="63" t="s">
        <v>7884</v>
      </c>
    </row>
    <row r="3754" spans="1:2" x14ac:dyDescent="0.25">
      <c r="A3754" s="62">
        <v>30102501</v>
      </c>
      <c r="B3754" s="63" t="s">
        <v>15667</v>
      </c>
    </row>
    <row r="3755" spans="1:2" x14ac:dyDescent="0.25">
      <c r="A3755" s="62">
        <v>30102502</v>
      </c>
      <c r="B3755" s="63" t="s">
        <v>3708</v>
      </c>
    </row>
    <row r="3756" spans="1:2" x14ac:dyDescent="0.25">
      <c r="A3756" s="62">
        <v>30102503</v>
      </c>
      <c r="B3756" s="63" t="s">
        <v>1342</v>
      </c>
    </row>
    <row r="3757" spans="1:2" x14ac:dyDescent="0.25">
      <c r="A3757" s="62">
        <v>30102504</v>
      </c>
      <c r="B3757" s="63" t="s">
        <v>9568</v>
      </c>
    </row>
    <row r="3758" spans="1:2" x14ac:dyDescent="0.25">
      <c r="A3758" s="62">
        <v>30102505</v>
      </c>
      <c r="B3758" s="63" t="s">
        <v>819</v>
      </c>
    </row>
    <row r="3759" spans="1:2" x14ac:dyDescent="0.25">
      <c r="A3759" s="62">
        <v>30102506</v>
      </c>
      <c r="B3759" s="63" t="s">
        <v>2760</v>
      </c>
    </row>
    <row r="3760" spans="1:2" x14ac:dyDescent="0.25">
      <c r="A3760" s="62">
        <v>30102507</v>
      </c>
      <c r="B3760" s="63" t="s">
        <v>2076</v>
      </c>
    </row>
    <row r="3761" spans="1:2" x14ac:dyDescent="0.25">
      <c r="A3761" s="62">
        <v>30102508</v>
      </c>
      <c r="B3761" s="63" t="s">
        <v>12427</v>
      </c>
    </row>
    <row r="3762" spans="1:2" x14ac:dyDescent="0.25">
      <c r="A3762" s="62">
        <v>30102509</v>
      </c>
      <c r="B3762" s="63" t="s">
        <v>214</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16459</v>
      </c>
    </row>
    <row r="3767" spans="1:2" x14ac:dyDescent="0.25">
      <c r="A3767" s="62">
        <v>30102514</v>
      </c>
      <c r="B3767" s="63" t="s">
        <v>9445</v>
      </c>
    </row>
    <row r="3768" spans="1:2" x14ac:dyDescent="0.25">
      <c r="A3768" s="62">
        <v>30102515</v>
      </c>
      <c r="B3768" s="63" t="s">
        <v>13458</v>
      </c>
    </row>
    <row r="3769" spans="1:2" x14ac:dyDescent="0.25">
      <c r="A3769" s="62">
        <v>30102516</v>
      </c>
      <c r="B3769" s="63" t="s">
        <v>11963</v>
      </c>
    </row>
    <row r="3770" spans="1:2" x14ac:dyDescent="0.25">
      <c r="A3770" s="62">
        <v>30102517</v>
      </c>
      <c r="B3770" s="63" t="s">
        <v>13894</v>
      </c>
    </row>
    <row r="3771" spans="1:2" x14ac:dyDescent="0.25">
      <c r="A3771" s="62">
        <v>30102518</v>
      </c>
      <c r="B3771" s="63" t="s">
        <v>11797</v>
      </c>
    </row>
    <row r="3772" spans="1:2" x14ac:dyDescent="0.25">
      <c r="A3772" s="62">
        <v>30102519</v>
      </c>
      <c r="B3772" s="63" t="s">
        <v>13585</v>
      </c>
    </row>
    <row r="3773" spans="1:2" x14ac:dyDescent="0.25">
      <c r="A3773" s="62">
        <v>30102520</v>
      </c>
      <c r="B3773" s="63" t="s">
        <v>11305</v>
      </c>
    </row>
    <row r="3774" spans="1:2" x14ac:dyDescent="0.25">
      <c r="A3774" s="62">
        <v>30102521</v>
      </c>
      <c r="B3774" s="63" t="s">
        <v>17557</v>
      </c>
    </row>
    <row r="3775" spans="1:2" x14ac:dyDescent="0.25">
      <c r="A3775" s="62">
        <v>30102522</v>
      </c>
      <c r="B3775" s="63" t="s">
        <v>14734</v>
      </c>
    </row>
    <row r="3776" spans="1:2" x14ac:dyDescent="0.25">
      <c r="A3776" s="62">
        <v>30102523</v>
      </c>
      <c r="B3776" s="63" t="s">
        <v>5737</v>
      </c>
    </row>
    <row r="3777" spans="1:2" x14ac:dyDescent="0.25">
      <c r="A3777" s="62">
        <v>30102524</v>
      </c>
      <c r="B3777" s="63" t="s">
        <v>3806</v>
      </c>
    </row>
    <row r="3778" spans="1:2" x14ac:dyDescent="0.25">
      <c r="A3778" s="62">
        <v>30102525</v>
      </c>
      <c r="B3778" s="63" t="s">
        <v>16806</v>
      </c>
    </row>
    <row r="3779" spans="1:2" x14ac:dyDescent="0.25">
      <c r="A3779" s="62">
        <v>30102526</v>
      </c>
      <c r="B3779" s="63" t="s">
        <v>939</v>
      </c>
    </row>
    <row r="3780" spans="1:2" x14ac:dyDescent="0.25">
      <c r="A3780" s="62">
        <v>30102601</v>
      </c>
      <c r="B3780" s="63" t="s">
        <v>17096</v>
      </c>
    </row>
    <row r="3781" spans="1:2" x14ac:dyDescent="0.25">
      <c r="A3781" s="62">
        <v>30102602</v>
      </c>
      <c r="B3781" s="63" t="s">
        <v>6185</v>
      </c>
    </row>
    <row r="3782" spans="1:2" x14ac:dyDescent="0.25">
      <c r="A3782" s="62">
        <v>30102603</v>
      </c>
      <c r="B3782" s="63" t="s">
        <v>6004</v>
      </c>
    </row>
    <row r="3783" spans="1:2" x14ac:dyDescent="0.25">
      <c r="A3783" s="62">
        <v>30102604</v>
      </c>
      <c r="B3783" s="63" t="s">
        <v>18551</v>
      </c>
    </row>
    <row r="3784" spans="1:2" x14ac:dyDescent="0.25">
      <c r="A3784" s="62">
        <v>30102605</v>
      </c>
      <c r="B3784" s="63" t="s">
        <v>15488</v>
      </c>
    </row>
    <row r="3785" spans="1:2" x14ac:dyDescent="0.25">
      <c r="A3785" s="62">
        <v>30102606</v>
      </c>
      <c r="B3785" s="63" t="s">
        <v>4103</v>
      </c>
    </row>
    <row r="3786" spans="1:2" x14ac:dyDescent="0.25">
      <c r="A3786" s="62">
        <v>30102607</v>
      </c>
      <c r="B3786" s="63" t="s">
        <v>16111</v>
      </c>
    </row>
    <row r="3787" spans="1:2" x14ac:dyDescent="0.25">
      <c r="A3787" s="62">
        <v>30102608</v>
      </c>
      <c r="B3787" s="63" t="s">
        <v>17857</v>
      </c>
    </row>
    <row r="3788" spans="1:2" x14ac:dyDescent="0.25">
      <c r="A3788" s="62">
        <v>30102609</v>
      </c>
      <c r="B3788" s="63" t="s">
        <v>18128</v>
      </c>
    </row>
    <row r="3789" spans="1:2" x14ac:dyDescent="0.25">
      <c r="A3789" s="62">
        <v>30102610</v>
      </c>
      <c r="B3789" s="63" t="s">
        <v>9371</v>
      </c>
    </row>
    <row r="3790" spans="1:2" x14ac:dyDescent="0.25">
      <c r="A3790" s="62">
        <v>30102611</v>
      </c>
      <c r="B3790" s="63" t="s">
        <v>3965</v>
      </c>
    </row>
    <row r="3791" spans="1:2" x14ac:dyDescent="0.25">
      <c r="A3791" s="62">
        <v>30102612</v>
      </c>
      <c r="B3791" s="63" t="s">
        <v>13315</v>
      </c>
    </row>
    <row r="3792" spans="1:2" x14ac:dyDescent="0.25">
      <c r="A3792" s="62">
        <v>30102613</v>
      </c>
      <c r="B3792" s="63" t="s">
        <v>8911</v>
      </c>
    </row>
    <row r="3793" spans="1:2" x14ac:dyDescent="0.25">
      <c r="A3793" s="62">
        <v>30102614</v>
      </c>
      <c r="B3793" s="63" t="s">
        <v>16656</v>
      </c>
    </row>
    <row r="3794" spans="1:2" x14ac:dyDescent="0.25">
      <c r="A3794" s="62">
        <v>30102615</v>
      </c>
      <c r="B3794" s="63" t="s">
        <v>14189</v>
      </c>
    </row>
    <row r="3795" spans="1:2" x14ac:dyDescent="0.25">
      <c r="A3795" s="62">
        <v>30102616</v>
      </c>
      <c r="B3795" s="63" t="s">
        <v>11711</v>
      </c>
    </row>
    <row r="3796" spans="1:2" x14ac:dyDescent="0.25">
      <c r="A3796" s="62">
        <v>30102801</v>
      </c>
      <c r="B3796" s="63" t="s">
        <v>4988</v>
      </c>
    </row>
    <row r="3797" spans="1:2" x14ac:dyDescent="0.25">
      <c r="A3797" s="62">
        <v>30102802</v>
      </c>
      <c r="B3797" s="63" t="s">
        <v>7044</v>
      </c>
    </row>
    <row r="3798" spans="1:2" x14ac:dyDescent="0.25">
      <c r="A3798" s="62">
        <v>30102803</v>
      </c>
      <c r="B3798" s="63" t="s">
        <v>5135</v>
      </c>
    </row>
    <row r="3799" spans="1:2" x14ac:dyDescent="0.25">
      <c r="A3799" s="62">
        <v>30102901</v>
      </c>
      <c r="B3799" s="63" t="s">
        <v>12045</v>
      </c>
    </row>
    <row r="3800" spans="1:2" x14ac:dyDescent="0.25">
      <c r="A3800" s="62">
        <v>30102903</v>
      </c>
      <c r="B3800" s="63" t="s">
        <v>18774</v>
      </c>
    </row>
    <row r="3801" spans="1:2" x14ac:dyDescent="0.25">
      <c r="A3801" s="62">
        <v>30102904</v>
      </c>
      <c r="B3801" s="63" t="s">
        <v>5302</v>
      </c>
    </row>
    <row r="3802" spans="1:2" x14ac:dyDescent="0.25">
      <c r="A3802" s="62">
        <v>30102905</v>
      </c>
      <c r="B3802" s="63" t="s">
        <v>2557</v>
      </c>
    </row>
    <row r="3803" spans="1:2" x14ac:dyDescent="0.25">
      <c r="A3803" s="62">
        <v>30102906</v>
      </c>
      <c r="B3803" s="63" t="s">
        <v>15372</v>
      </c>
    </row>
    <row r="3804" spans="1:2" x14ac:dyDescent="0.25">
      <c r="A3804" s="62">
        <v>30103001</v>
      </c>
      <c r="B3804" s="63" t="s">
        <v>5760</v>
      </c>
    </row>
    <row r="3805" spans="1:2" x14ac:dyDescent="0.25">
      <c r="A3805" s="62">
        <v>30103002</v>
      </c>
      <c r="B3805" s="63" t="s">
        <v>17839</v>
      </c>
    </row>
    <row r="3806" spans="1:2" x14ac:dyDescent="0.25">
      <c r="A3806" s="62">
        <v>30103101</v>
      </c>
      <c r="B3806" s="63" t="s">
        <v>2625</v>
      </c>
    </row>
    <row r="3807" spans="1:2" x14ac:dyDescent="0.25">
      <c r="A3807" s="62">
        <v>30103102</v>
      </c>
      <c r="B3807" s="63" t="s">
        <v>15863</v>
      </c>
    </row>
    <row r="3808" spans="1:2" x14ac:dyDescent="0.25">
      <c r="A3808" s="62">
        <v>30103103</v>
      </c>
      <c r="B3808" s="63" t="s">
        <v>4803</v>
      </c>
    </row>
    <row r="3809" spans="1:2" x14ac:dyDescent="0.25">
      <c r="A3809" s="62">
        <v>30103201</v>
      </c>
      <c r="B3809" s="63" t="s">
        <v>6416</v>
      </c>
    </row>
    <row r="3810" spans="1:2" x14ac:dyDescent="0.25">
      <c r="A3810" s="62">
        <v>30103202</v>
      </c>
      <c r="B3810" s="63" t="s">
        <v>4257</v>
      </c>
    </row>
    <row r="3811" spans="1:2" x14ac:dyDescent="0.25">
      <c r="A3811" s="62">
        <v>30103203</v>
      </c>
      <c r="B3811" s="63" t="s">
        <v>13345</v>
      </c>
    </row>
    <row r="3812" spans="1:2" x14ac:dyDescent="0.25">
      <c r="A3812" s="62">
        <v>30103204</v>
      </c>
      <c r="B3812" s="63" t="s">
        <v>17614</v>
      </c>
    </row>
    <row r="3813" spans="1:2" x14ac:dyDescent="0.25">
      <c r="A3813" s="62">
        <v>30103205</v>
      </c>
      <c r="B3813" s="63" t="s">
        <v>11212</v>
      </c>
    </row>
    <row r="3814" spans="1:2" x14ac:dyDescent="0.25">
      <c r="A3814" s="62">
        <v>30103206</v>
      </c>
      <c r="B3814" s="63" t="s">
        <v>18826</v>
      </c>
    </row>
    <row r="3815" spans="1:2" x14ac:dyDescent="0.25">
      <c r="A3815" s="62">
        <v>30103301</v>
      </c>
      <c r="B3815" s="63" t="s">
        <v>5220</v>
      </c>
    </row>
    <row r="3816" spans="1:2" x14ac:dyDescent="0.25">
      <c r="A3816" s="62">
        <v>30103302</v>
      </c>
      <c r="B3816" s="63" t="s">
        <v>12207</v>
      </c>
    </row>
    <row r="3817" spans="1:2" x14ac:dyDescent="0.25">
      <c r="A3817" s="62">
        <v>30103303</v>
      </c>
      <c r="B3817" s="63" t="s">
        <v>14454</v>
      </c>
    </row>
    <row r="3818" spans="1:2" x14ac:dyDescent="0.25">
      <c r="A3818" s="62">
        <v>30103304</v>
      </c>
      <c r="B3818" s="63" t="s">
        <v>2793</v>
      </c>
    </row>
    <row r="3819" spans="1:2" x14ac:dyDescent="0.25">
      <c r="A3819" s="62">
        <v>30103305</v>
      </c>
      <c r="B3819" s="63" t="s">
        <v>2553</v>
      </c>
    </row>
    <row r="3820" spans="1:2" x14ac:dyDescent="0.25">
      <c r="A3820" s="62">
        <v>30103306</v>
      </c>
      <c r="B3820" s="63" t="s">
        <v>1755</v>
      </c>
    </row>
    <row r="3821" spans="1:2" x14ac:dyDescent="0.25">
      <c r="A3821" s="62">
        <v>30103307</v>
      </c>
      <c r="B3821" s="63" t="s">
        <v>13236</v>
      </c>
    </row>
    <row r="3822" spans="1:2" x14ac:dyDescent="0.25">
      <c r="A3822" s="62">
        <v>30103308</v>
      </c>
      <c r="B3822" s="63" t="s">
        <v>671</v>
      </c>
    </row>
    <row r="3823" spans="1:2" x14ac:dyDescent="0.25">
      <c r="A3823" s="62">
        <v>30103309</v>
      </c>
      <c r="B3823" s="63" t="s">
        <v>8840</v>
      </c>
    </row>
    <row r="3824" spans="1:2" x14ac:dyDescent="0.25">
      <c r="A3824" s="62">
        <v>30103310</v>
      </c>
      <c r="B3824" s="63" t="s">
        <v>4914</v>
      </c>
    </row>
    <row r="3825" spans="1:2" x14ac:dyDescent="0.25">
      <c r="A3825" s="62">
        <v>30103311</v>
      </c>
      <c r="B3825" s="63" t="s">
        <v>6635</v>
      </c>
    </row>
    <row r="3826" spans="1:2" x14ac:dyDescent="0.25">
      <c r="A3826" s="62">
        <v>30103312</v>
      </c>
      <c r="B3826" s="63" t="s">
        <v>11803</v>
      </c>
    </row>
    <row r="3827" spans="1:2" x14ac:dyDescent="0.25">
      <c r="A3827" s="62">
        <v>30103313</v>
      </c>
      <c r="B3827" s="63" t="s">
        <v>791</v>
      </c>
    </row>
    <row r="3828" spans="1:2" x14ac:dyDescent="0.25">
      <c r="A3828" s="62">
        <v>30103401</v>
      </c>
      <c r="B3828" s="63" t="s">
        <v>16428</v>
      </c>
    </row>
    <row r="3829" spans="1:2" x14ac:dyDescent="0.25">
      <c r="A3829" s="62">
        <v>30103402</v>
      </c>
      <c r="B3829" s="63" t="s">
        <v>16108</v>
      </c>
    </row>
    <row r="3830" spans="1:2" x14ac:dyDescent="0.25">
      <c r="A3830" s="62">
        <v>30103403</v>
      </c>
      <c r="B3830" s="63" t="s">
        <v>10244</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12235</v>
      </c>
    </row>
    <row r="3835" spans="1:2" x14ac:dyDescent="0.25">
      <c r="A3835" s="62">
        <v>30103408</v>
      </c>
      <c r="B3835" s="63" t="s">
        <v>6471</v>
      </c>
    </row>
    <row r="3836" spans="1:2" x14ac:dyDescent="0.25">
      <c r="A3836" s="62">
        <v>30103409</v>
      </c>
      <c r="B3836" s="63" t="s">
        <v>2184</v>
      </c>
    </row>
    <row r="3837" spans="1:2" x14ac:dyDescent="0.25">
      <c r="A3837" s="62">
        <v>30103410</v>
      </c>
      <c r="B3837" s="63" t="s">
        <v>6265</v>
      </c>
    </row>
    <row r="3838" spans="1:2" x14ac:dyDescent="0.25">
      <c r="A3838" s="62">
        <v>30103411</v>
      </c>
      <c r="B3838" s="63" t="s">
        <v>2650</v>
      </c>
    </row>
    <row r="3839" spans="1:2" x14ac:dyDescent="0.25">
      <c r="A3839" s="62">
        <v>30103412</v>
      </c>
      <c r="B3839" s="63" t="s">
        <v>4682</v>
      </c>
    </row>
    <row r="3840" spans="1:2" x14ac:dyDescent="0.25">
      <c r="A3840" s="62">
        <v>30103413</v>
      </c>
      <c r="B3840" s="63" t="s">
        <v>9592</v>
      </c>
    </row>
    <row r="3841" spans="1:2" x14ac:dyDescent="0.25">
      <c r="A3841" s="62">
        <v>30103501</v>
      </c>
      <c r="B3841" s="63" t="s">
        <v>14107</v>
      </c>
    </row>
    <row r="3842" spans="1:2" x14ac:dyDescent="0.25">
      <c r="A3842" s="62">
        <v>30103502</v>
      </c>
      <c r="B3842" s="63" t="s">
        <v>1202</v>
      </c>
    </row>
    <row r="3843" spans="1:2" x14ac:dyDescent="0.25">
      <c r="A3843" s="62">
        <v>30103503</v>
      </c>
      <c r="B3843" s="63" t="s">
        <v>13057</v>
      </c>
    </row>
    <row r="3844" spans="1:2" x14ac:dyDescent="0.25">
      <c r="A3844" s="62">
        <v>30103504</v>
      </c>
      <c r="B3844" s="63" t="s">
        <v>15536</v>
      </c>
    </row>
    <row r="3845" spans="1:2" x14ac:dyDescent="0.25">
      <c r="A3845" s="62">
        <v>30103505</v>
      </c>
      <c r="B3845" s="63" t="s">
        <v>12652</v>
      </c>
    </row>
    <row r="3846" spans="1:2" x14ac:dyDescent="0.25">
      <c r="A3846" s="62">
        <v>30103506</v>
      </c>
      <c r="B3846" s="63" t="s">
        <v>8973</v>
      </c>
    </row>
    <row r="3847" spans="1:2" x14ac:dyDescent="0.25">
      <c r="A3847" s="62">
        <v>30103507</v>
      </c>
      <c r="B3847" s="63" t="s">
        <v>12194</v>
      </c>
    </row>
    <row r="3848" spans="1:2" x14ac:dyDescent="0.25">
      <c r="A3848" s="62">
        <v>30103508</v>
      </c>
      <c r="B3848" s="63" t="s">
        <v>10356</v>
      </c>
    </row>
    <row r="3849" spans="1:2" x14ac:dyDescent="0.25">
      <c r="A3849" s="62">
        <v>30103509</v>
      </c>
      <c r="B3849" s="63" t="s">
        <v>11643</v>
      </c>
    </row>
    <row r="3850" spans="1:2" x14ac:dyDescent="0.25">
      <c r="A3850" s="62">
        <v>30103510</v>
      </c>
      <c r="B3850" s="63" t="s">
        <v>7553</v>
      </c>
    </row>
    <row r="3851" spans="1:2" x14ac:dyDescent="0.25">
      <c r="A3851" s="62">
        <v>30103511</v>
      </c>
      <c r="B3851" s="63" t="s">
        <v>18107</v>
      </c>
    </row>
    <row r="3852" spans="1:2" x14ac:dyDescent="0.25">
      <c r="A3852" s="62">
        <v>30103512</v>
      </c>
      <c r="B3852" s="63" t="s">
        <v>6615</v>
      </c>
    </row>
    <row r="3853" spans="1:2" x14ac:dyDescent="0.25">
      <c r="A3853" s="62">
        <v>30103513</v>
      </c>
      <c r="B3853" s="63" t="s">
        <v>3048</v>
      </c>
    </row>
    <row r="3854" spans="1:2" x14ac:dyDescent="0.25">
      <c r="A3854" s="62">
        <v>30103514</v>
      </c>
      <c r="B3854" s="63" t="s">
        <v>3968</v>
      </c>
    </row>
    <row r="3855" spans="1:2" x14ac:dyDescent="0.25">
      <c r="A3855" s="62">
        <v>30103515</v>
      </c>
      <c r="B3855" s="63" t="s">
        <v>1942</v>
      </c>
    </row>
    <row r="3856" spans="1:2" x14ac:dyDescent="0.25">
      <c r="A3856" s="62">
        <v>30103601</v>
      </c>
      <c r="B3856" s="63" t="s">
        <v>11447</v>
      </c>
    </row>
    <row r="3857" spans="1:2" x14ac:dyDescent="0.25">
      <c r="A3857" s="62">
        <v>30103602</v>
      </c>
      <c r="B3857" s="63" t="s">
        <v>11940</v>
      </c>
    </row>
    <row r="3858" spans="1:2" x14ac:dyDescent="0.25">
      <c r="A3858" s="62">
        <v>30103603</v>
      </c>
      <c r="B3858" s="63" t="s">
        <v>6811</v>
      </c>
    </row>
    <row r="3859" spans="1:2" x14ac:dyDescent="0.25">
      <c r="A3859" s="62">
        <v>30103604</v>
      </c>
      <c r="B3859" s="63" t="s">
        <v>18417</v>
      </c>
    </row>
    <row r="3860" spans="1:2" x14ac:dyDescent="0.25">
      <c r="A3860" s="62">
        <v>30103605</v>
      </c>
      <c r="B3860" s="63" t="s">
        <v>11532</v>
      </c>
    </row>
    <row r="3861" spans="1:2" x14ac:dyDescent="0.25">
      <c r="A3861" s="62">
        <v>30103606</v>
      </c>
      <c r="B3861" s="63" t="s">
        <v>15138</v>
      </c>
    </row>
    <row r="3862" spans="1:2" x14ac:dyDescent="0.25">
      <c r="A3862" s="62">
        <v>30103607</v>
      </c>
      <c r="B3862" s="63" t="s">
        <v>8689</v>
      </c>
    </row>
    <row r="3863" spans="1:2" x14ac:dyDescent="0.25">
      <c r="A3863" s="62">
        <v>30103608</v>
      </c>
      <c r="B3863" s="63" t="s">
        <v>11333</v>
      </c>
    </row>
    <row r="3864" spans="1:2" x14ac:dyDescent="0.25">
      <c r="A3864" s="62">
        <v>30103701</v>
      </c>
      <c r="B3864" s="63" t="s">
        <v>5273</v>
      </c>
    </row>
    <row r="3865" spans="1:2" x14ac:dyDescent="0.25">
      <c r="A3865" s="62">
        <v>30111501</v>
      </c>
      <c r="B3865" s="63" t="s">
        <v>9203</v>
      </c>
    </row>
    <row r="3866" spans="1:2" x14ac:dyDescent="0.25">
      <c r="A3866" s="62">
        <v>30111502</v>
      </c>
      <c r="B3866" s="63" t="s">
        <v>11266</v>
      </c>
    </row>
    <row r="3867" spans="1:2" x14ac:dyDescent="0.25">
      <c r="A3867" s="62">
        <v>30111503</v>
      </c>
      <c r="B3867" s="63" t="s">
        <v>15002</v>
      </c>
    </row>
    <row r="3868" spans="1:2" x14ac:dyDescent="0.25">
      <c r="A3868" s="62">
        <v>30111504</v>
      </c>
      <c r="B3868" s="63" t="s">
        <v>12830</v>
      </c>
    </row>
    <row r="3869" spans="1:2" x14ac:dyDescent="0.25">
      <c r="A3869" s="62">
        <v>30111601</v>
      </c>
      <c r="B3869" s="63" t="s">
        <v>12781</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7622</v>
      </c>
    </row>
    <row r="3876" spans="1:2" x14ac:dyDescent="0.25">
      <c r="A3876" s="62">
        <v>30111701</v>
      </c>
      <c r="B3876" s="63" t="s">
        <v>8890</v>
      </c>
    </row>
    <row r="3877" spans="1:2" x14ac:dyDescent="0.25">
      <c r="A3877" s="62">
        <v>30121501</v>
      </c>
      <c r="B3877" s="63" t="s">
        <v>13369</v>
      </c>
    </row>
    <row r="3878" spans="1:2" x14ac:dyDescent="0.25">
      <c r="A3878" s="62">
        <v>30121503</v>
      </c>
      <c r="B3878" s="63" t="s">
        <v>5793</v>
      </c>
    </row>
    <row r="3879" spans="1:2" x14ac:dyDescent="0.25">
      <c r="A3879" s="62">
        <v>30121601</v>
      </c>
      <c r="B3879" s="63" t="s">
        <v>10461</v>
      </c>
    </row>
    <row r="3880" spans="1:2" x14ac:dyDescent="0.25">
      <c r="A3880" s="62">
        <v>30121602</v>
      </c>
      <c r="B3880" s="63" t="s">
        <v>17365</v>
      </c>
    </row>
    <row r="3881" spans="1:2" x14ac:dyDescent="0.25">
      <c r="A3881" s="62">
        <v>30121603</v>
      </c>
      <c r="B3881" s="63" t="s">
        <v>2694</v>
      </c>
    </row>
    <row r="3882" spans="1:2" x14ac:dyDescent="0.25">
      <c r="A3882" s="62">
        <v>30121604</v>
      </c>
      <c r="B3882" s="63" t="s">
        <v>4692</v>
      </c>
    </row>
    <row r="3883" spans="1:2" x14ac:dyDescent="0.25">
      <c r="A3883" s="62">
        <v>30121605</v>
      </c>
      <c r="B3883" s="63" t="s">
        <v>8129</v>
      </c>
    </row>
    <row r="3884" spans="1:2" x14ac:dyDescent="0.25">
      <c r="A3884" s="62">
        <v>30131501</v>
      </c>
      <c r="B3884" s="63" t="s">
        <v>3729</v>
      </c>
    </row>
    <row r="3885" spans="1:2" x14ac:dyDescent="0.25">
      <c r="A3885" s="62">
        <v>30131502</v>
      </c>
      <c r="B3885" s="63" t="s">
        <v>4010</v>
      </c>
    </row>
    <row r="3886" spans="1:2" x14ac:dyDescent="0.25">
      <c r="A3886" s="62">
        <v>30131503</v>
      </c>
      <c r="B3886" s="63" t="s">
        <v>2888</v>
      </c>
    </row>
    <row r="3887" spans="1:2" x14ac:dyDescent="0.25">
      <c r="A3887" s="62">
        <v>30131504</v>
      </c>
      <c r="B3887" s="63" t="s">
        <v>2758</v>
      </c>
    </row>
    <row r="3888" spans="1:2" x14ac:dyDescent="0.25">
      <c r="A3888" s="62">
        <v>30131601</v>
      </c>
      <c r="B3888" s="63" t="s">
        <v>5624</v>
      </c>
    </row>
    <row r="3889" spans="1:2" x14ac:dyDescent="0.25">
      <c r="A3889" s="62">
        <v>30131602</v>
      </c>
      <c r="B3889" s="63" t="s">
        <v>5175</v>
      </c>
    </row>
    <row r="3890" spans="1:2" x14ac:dyDescent="0.25">
      <c r="A3890" s="62">
        <v>30131603</v>
      </c>
      <c r="B3890" s="63" t="s">
        <v>14312</v>
      </c>
    </row>
    <row r="3891" spans="1:2" x14ac:dyDescent="0.25">
      <c r="A3891" s="62">
        <v>30131604</v>
      </c>
      <c r="B3891" s="63" t="s">
        <v>8075</v>
      </c>
    </row>
    <row r="3892" spans="1:2" x14ac:dyDescent="0.25">
      <c r="A3892" s="62">
        <v>30131701</v>
      </c>
      <c r="B3892" s="63" t="s">
        <v>3919</v>
      </c>
    </row>
    <row r="3893" spans="1:2" x14ac:dyDescent="0.25">
      <c r="A3893" s="62">
        <v>30131702</v>
      </c>
      <c r="B3893" s="63" t="s">
        <v>706</v>
      </c>
    </row>
    <row r="3894" spans="1:2" x14ac:dyDescent="0.25">
      <c r="A3894" s="62">
        <v>30131703</v>
      </c>
      <c r="B3894" s="63" t="s">
        <v>15194</v>
      </c>
    </row>
    <row r="3895" spans="1:2" x14ac:dyDescent="0.25">
      <c r="A3895" s="62">
        <v>30131704</v>
      </c>
      <c r="B3895" s="63" t="s">
        <v>3474</v>
      </c>
    </row>
    <row r="3896" spans="1:2" x14ac:dyDescent="0.25">
      <c r="A3896" s="62">
        <v>30131705</v>
      </c>
      <c r="B3896" s="63" t="s">
        <v>16125</v>
      </c>
    </row>
    <row r="3897" spans="1:2" x14ac:dyDescent="0.25">
      <c r="A3897" s="62">
        <v>30141501</v>
      </c>
      <c r="B3897" s="63" t="s">
        <v>1550</v>
      </c>
    </row>
    <row r="3898" spans="1:2" x14ac:dyDescent="0.25">
      <c r="A3898" s="62">
        <v>30141503</v>
      </c>
      <c r="B3898" s="63" t="s">
        <v>13720</v>
      </c>
    </row>
    <row r="3899" spans="1:2" x14ac:dyDescent="0.25">
      <c r="A3899" s="62">
        <v>30141505</v>
      </c>
      <c r="B3899" s="63" t="s">
        <v>3970</v>
      </c>
    </row>
    <row r="3900" spans="1:2" x14ac:dyDescent="0.25">
      <c r="A3900" s="62">
        <v>30141508</v>
      </c>
      <c r="B3900" s="63" t="s">
        <v>5598</v>
      </c>
    </row>
    <row r="3901" spans="1:2" x14ac:dyDescent="0.25">
      <c r="A3901" s="62">
        <v>30141510</v>
      </c>
      <c r="B3901" s="63" t="s">
        <v>11788</v>
      </c>
    </row>
    <row r="3902" spans="1:2" x14ac:dyDescent="0.25">
      <c r="A3902" s="62">
        <v>30141511</v>
      </c>
      <c r="B3902" s="63" t="s">
        <v>16767</v>
      </c>
    </row>
    <row r="3903" spans="1:2" x14ac:dyDescent="0.25">
      <c r="A3903" s="62">
        <v>30141512</v>
      </c>
      <c r="B3903" s="63" t="s">
        <v>16037</v>
      </c>
    </row>
    <row r="3904" spans="1:2" x14ac:dyDescent="0.25">
      <c r="A3904" s="62">
        <v>30141513</v>
      </c>
      <c r="B3904" s="63" t="s">
        <v>15822</v>
      </c>
    </row>
    <row r="3905" spans="1:2" x14ac:dyDescent="0.25">
      <c r="A3905" s="62">
        <v>30141601</v>
      </c>
      <c r="B3905" s="63" t="s">
        <v>1801</v>
      </c>
    </row>
    <row r="3906" spans="1:2" x14ac:dyDescent="0.25">
      <c r="A3906" s="62">
        <v>30141602</v>
      </c>
      <c r="B3906" s="63" t="s">
        <v>18383</v>
      </c>
    </row>
    <row r="3907" spans="1:2" x14ac:dyDescent="0.25">
      <c r="A3907" s="62">
        <v>30141603</v>
      </c>
      <c r="B3907" s="63" t="s">
        <v>12549</v>
      </c>
    </row>
    <row r="3908" spans="1:2" x14ac:dyDescent="0.25">
      <c r="A3908" s="62">
        <v>30151501</v>
      </c>
      <c r="B3908" s="63" t="s">
        <v>13260</v>
      </c>
    </row>
    <row r="3909" spans="1:2" x14ac:dyDescent="0.25">
      <c r="A3909" s="62">
        <v>30151502</v>
      </c>
      <c r="B3909" s="63" t="s">
        <v>6524</v>
      </c>
    </row>
    <row r="3910" spans="1:2" x14ac:dyDescent="0.25">
      <c r="A3910" s="62">
        <v>30151503</v>
      </c>
      <c r="B3910" s="63" t="s">
        <v>10008</v>
      </c>
    </row>
    <row r="3911" spans="1:2" x14ac:dyDescent="0.25">
      <c r="A3911" s="62">
        <v>30151504</v>
      </c>
      <c r="B3911" s="63" t="s">
        <v>8655</v>
      </c>
    </row>
    <row r="3912" spans="1:2" x14ac:dyDescent="0.25">
      <c r="A3912" s="62">
        <v>30151505</v>
      </c>
      <c r="B3912" s="63" t="s">
        <v>12883</v>
      </c>
    </row>
    <row r="3913" spans="1:2" x14ac:dyDescent="0.25">
      <c r="A3913" s="62">
        <v>30151506</v>
      </c>
      <c r="B3913" s="63" t="s">
        <v>7333</v>
      </c>
    </row>
    <row r="3914" spans="1:2" x14ac:dyDescent="0.25">
      <c r="A3914" s="62">
        <v>30151507</v>
      </c>
      <c r="B3914" s="63" t="s">
        <v>9425</v>
      </c>
    </row>
    <row r="3915" spans="1:2" x14ac:dyDescent="0.25">
      <c r="A3915" s="62">
        <v>30151508</v>
      </c>
      <c r="B3915" s="63" t="s">
        <v>8393</v>
      </c>
    </row>
    <row r="3916" spans="1:2" x14ac:dyDescent="0.25">
      <c r="A3916" s="62">
        <v>30151509</v>
      </c>
      <c r="B3916" s="63" t="s">
        <v>13987</v>
      </c>
    </row>
    <row r="3917" spans="1:2" x14ac:dyDescent="0.25">
      <c r="A3917" s="62">
        <v>30151510</v>
      </c>
      <c r="B3917" s="63" t="s">
        <v>12260</v>
      </c>
    </row>
    <row r="3918" spans="1:2" x14ac:dyDescent="0.25">
      <c r="A3918" s="62">
        <v>30151601</v>
      </c>
      <c r="B3918" s="63" t="s">
        <v>16636</v>
      </c>
    </row>
    <row r="3919" spans="1:2" x14ac:dyDescent="0.25">
      <c r="A3919" s="62">
        <v>30151602</v>
      </c>
      <c r="B3919" s="63" t="s">
        <v>16591</v>
      </c>
    </row>
    <row r="3920" spans="1:2" x14ac:dyDescent="0.25">
      <c r="A3920" s="62">
        <v>30151603</v>
      </c>
      <c r="B3920" s="63" t="s">
        <v>918</v>
      </c>
    </row>
    <row r="3921" spans="1:2" x14ac:dyDescent="0.25">
      <c r="A3921" s="62">
        <v>30151604</v>
      </c>
      <c r="B3921" s="63" t="s">
        <v>999</v>
      </c>
    </row>
    <row r="3922" spans="1:2" x14ac:dyDescent="0.25">
      <c r="A3922" s="62">
        <v>30151605</v>
      </c>
      <c r="B3922" s="63" t="s">
        <v>7079</v>
      </c>
    </row>
    <row r="3923" spans="1:2" x14ac:dyDescent="0.25">
      <c r="A3923" s="62">
        <v>30151606</v>
      </c>
      <c r="B3923" s="63" t="s">
        <v>15462</v>
      </c>
    </row>
    <row r="3924" spans="1:2" x14ac:dyDescent="0.25">
      <c r="A3924" s="62">
        <v>30151607</v>
      </c>
      <c r="B3924" s="63" t="s">
        <v>13695</v>
      </c>
    </row>
    <row r="3925" spans="1:2" x14ac:dyDescent="0.25">
      <c r="A3925" s="62">
        <v>30151608</v>
      </c>
      <c r="B3925" s="63" t="s">
        <v>14865</v>
      </c>
    </row>
    <row r="3926" spans="1:2" x14ac:dyDescent="0.25">
      <c r="A3926" s="62">
        <v>30151609</v>
      </c>
      <c r="B3926" s="63" t="s">
        <v>16481</v>
      </c>
    </row>
    <row r="3927" spans="1:2" x14ac:dyDescent="0.25">
      <c r="A3927" s="62">
        <v>30151610</v>
      </c>
      <c r="B3927" s="63" t="s">
        <v>4904</v>
      </c>
    </row>
    <row r="3928" spans="1:2" x14ac:dyDescent="0.25">
      <c r="A3928" s="62">
        <v>30151701</v>
      </c>
      <c r="B3928" s="63" t="s">
        <v>11330</v>
      </c>
    </row>
    <row r="3929" spans="1:2" x14ac:dyDescent="0.25">
      <c r="A3929" s="62">
        <v>30151702</v>
      </c>
      <c r="B3929" s="63" t="s">
        <v>10268</v>
      </c>
    </row>
    <row r="3930" spans="1:2" x14ac:dyDescent="0.25">
      <c r="A3930" s="62">
        <v>30151703</v>
      </c>
      <c r="B3930" s="63" t="s">
        <v>5530</v>
      </c>
    </row>
    <row r="3931" spans="1:2" x14ac:dyDescent="0.25">
      <c r="A3931" s="62">
        <v>30151704</v>
      </c>
      <c r="B3931" s="63" t="s">
        <v>11970</v>
      </c>
    </row>
    <row r="3932" spans="1:2" x14ac:dyDescent="0.25">
      <c r="A3932" s="62">
        <v>30151801</v>
      </c>
      <c r="B3932" s="63" t="s">
        <v>7413</v>
      </c>
    </row>
    <row r="3933" spans="1:2" x14ac:dyDescent="0.25">
      <c r="A3933" s="62">
        <v>30151802</v>
      </c>
      <c r="B3933" s="63" t="s">
        <v>4711</v>
      </c>
    </row>
    <row r="3934" spans="1:2" x14ac:dyDescent="0.25">
      <c r="A3934" s="62">
        <v>30151803</v>
      </c>
      <c r="B3934" s="63" t="s">
        <v>14852</v>
      </c>
    </row>
    <row r="3935" spans="1:2" x14ac:dyDescent="0.25">
      <c r="A3935" s="62">
        <v>30151804</v>
      </c>
      <c r="B3935" s="63" t="s">
        <v>14879</v>
      </c>
    </row>
    <row r="3936" spans="1:2" x14ac:dyDescent="0.25">
      <c r="A3936" s="62">
        <v>30151805</v>
      </c>
      <c r="B3936" s="63" t="s">
        <v>9050</v>
      </c>
    </row>
    <row r="3937" spans="1:2" x14ac:dyDescent="0.25">
      <c r="A3937" s="62">
        <v>30151806</v>
      </c>
      <c r="B3937" s="63" t="s">
        <v>18311</v>
      </c>
    </row>
    <row r="3938" spans="1:2" x14ac:dyDescent="0.25">
      <c r="A3938" s="62">
        <v>30151901</v>
      </c>
      <c r="B3938" s="63" t="s">
        <v>10138</v>
      </c>
    </row>
    <row r="3939" spans="1:2" x14ac:dyDescent="0.25">
      <c r="A3939" s="62">
        <v>30151902</v>
      </c>
      <c r="B3939" s="63" t="s">
        <v>8060</v>
      </c>
    </row>
    <row r="3940" spans="1:2" x14ac:dyDescent="0.25">
      <c r="A3940" s="62">
        <v>30152001</v>
      </c>
      <c r="B3940" s="63" t="s">
        <v>14028</v>
      </c>
    </row>
    <row r="3941" spans="1:2" x14ac:dyDescent="0.25">
      <c r="A3941" s="62">
        <v>30152002</v>
      </c>
      <c r="B3941" s="63" t="s">
        <v>17831</v>
      </c>
    </row>
    <row r="3942" spans="1:2" x14ac:dyDescent="0.25">
      <c r="A3942" s="62">
        <v>30152003</v>
      </c>
      <c r="B3942" s="63" t="s">
        <v>5482</v>
      </c>
    </row>
    <row r="3943" spans="1:2" x14ac:dyDescent="0.25">
      <c r="A3943" s="62">
        <v>30152101</v>
      </c>
      <c r="B3943" s="63" t="s">
        <v>8665</v>
      </c>
    </row>
    <row r="3944" spans="1:2" x14ac:dyDescent="0.25">
      <c r="A3944" s="62">
        <v>30161501</v>
      </c>
      <c r="B3944" s="63" t="s">
        <v>11732</v>
      </c>
    </row>
    <row r="3945" spans="1:2" x14ac:dyDescent="0.25">
      <c r="A3945" s="62">
        <v>30161502</v>
      </c>
      <c r="B3945" s="63" t="s">
        <v>13222</v>
      </c>
    </row>
    <row r="3946" spans="1:2" x14ac:dyDescent="0.25">
      <c r="A3946" s="62">
        <v>30161503</v>
      </c>
      <c r="B3946" s="63" t="s">
        <v>6136</v>
      </c>
    </row>
    <row r="3947" spans="1:2" x14ac:dyDescent="0.25">
      <c r="A3947" s="62">
        <v>30161504</v>
      </c>
      <c r="B3947" s="63" t="s">
        <v>9629</v>
      </c>
    </row>
    <row r="3948" spans="1:2" x14ac:dyDescent="0.25">
      <c r="A3948" s="62">
        <v>30161505</v>
      </c>
      <c r="B3948" s="63" t="s">
        <v>150</v>
      </c>
    </row>
    <row r="3949" spans="1:2" x14ac:dyDescent="0.25">
      <c r="A3949" s="62">
        <v>30161507</v>
      </c>
      <c r="B3949" s="63" t="s">
        <v>109</v>
      </c>
    </row>
    <row r="3950" spans="1:2" x14ac:dyDescent="0.25">
      <c r="A3950" s="62">
        <v>30161508</v>
      </c>
      <c r="B3950" s="63" t="s">
        <v>12221</v>
      </c>
    </row>
    <row r="3951" spans="1:2" x14ac:dyDescent="0.25">
      <c r="A3951" s="62">
        <v>30161509</v>
      </c>
      <c r="B3951" s="63" t="s">
        <v>3839</v>
      </c>
    </row>
    <row r="3952" spans="1:2" x14ac:dyDescent="0.25">
      <c r="A3952" s="62">
        <v>30161601</v>
      </c>
      <c r="B3952" s="63" t="s">
        <v>9521</v>
      </c>
    </row>
    <row r="3953" spans="1:2" x14ac:dyDescent="0.25">
      <c r="A3953" s="62">
        <v>30161602</v>
      </c>
      <c r="B3953" s="63" t="s">
        <v>8475</v>
      </c>
    </row>
    <row r="3954" spans="1:2" x14ac:dyDescent="0.25">
      <c r="A3954" s="62">
        <v>30161603</v>
      </c>
      <c r="B3954" s="63" t="s">
        <v>11559</v>
      </c>
    </row>
    <row r="3955" spans="1:2" x14ac:dyDescent="0.25">
      <c r="A3955" s="62">
        <v>30161604</v>
      </c>
      <c r="B3955" s="63" t="s">
        <v>15853</v>
      </c>
    </row>
    <row r="3956" spans="1:2" x14ac:dyDescent="0.25">
      <c r="A3956" s="62">
        <v>30161701</v>
      </c>
      <c r="B3956" s="63" t="s">
        <v>16167</v>
      </c>
    </row>
    <row r="3957" spans="1:2" x14ac:dyDescent="0.25">
      <c r="A3957" s="62">
        <v>30161702</v>
      </c>
      <c r="B3957" s="63" t="s">
        <v>12666</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10252</v>
      </c>
    </row>
    <row r="3962" spans="1:2" x14ac:dyDescent="0.25">
      <c r="A3962" s="62">
        <v>30161708</v>
      </c>
      <c r="B3962" s="63" t="s">
        <v>18053</v>
      </c>
    </row>
    <row r="3963" spans="1:2" x14ac:dyDescent="0.25">
      <c r="A3963" s="62">
        <v>30161709</v>
      </c>
      <c r="B3963" s="63" t="s">
        <v>15139</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7784</v>
      </c>
    </row>
    <row r="3968" spans="1:2" x14ac:dyDescent="0.25">
      <c r="A3968" s="62">
        <v>30161714</v>
      </c>
      <c r="B3968" s="63" t="s">
        <v>6090</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16948</v>
      </c>
    </row>
    <row r="3976" spans="1:2" x14ac:dyDescent="0.25">
      <c r="A3976" s="62">
        <v>30161901</v>
      </c>
      <c r="B3976" s="63" t="s">
        <v>7820</v>
      </c>
    </row>
    <row r="3977" spans="1:2" x14ac:dyDescent="0.25">
      <c r="A3977" s="62">
        <v>30161902</v>
      </c>
      <c r="B3977" s="63" t="s">
        <v>12773</v>
      </c>
    </row>
    <row r="3978" spans="1:2" x14ac:dyDescent="0.25">
      <c r="A3978" s="62">
        <v>30161903</v>
      </c>
      <c r="B3978" s="63" t="s">
        <v>835</v>
      </c>
    </row>
    <row r="3979" spans="1:2" x14ac:dyDescent="0.25">
      <c r="A3979" s="62">
        <v>30161904</v>
      </c>
      <c r="B3979" s="63" t="s">
        <v>527</v>
      </c>
    </row>
    <row r="3980" spans="1:2" x14ac:dyDescent="0.25">
      <c r="A3980" s="62">
        <v>30161905</v>
      </c>
      <c r="B3980" s="63" t="s">
        <v>15205</v>
      </c>
    </row>
    <row r="3981" spans="1:2" x14ac:dyDescent="0.25">
      <c r="A3981" s="62">
        <v>30161906</v>
      </c>
      <c r="B3981" s="63" t="s">
        <v>18751</v>
      </c>
    </row>
    <row r="3982" spans="1:2" x14ac:dyDescent="0.25">
      <c r="A3982" s="62">
        <v>30161907</v>
      </c>
      <c r="B3982" s="63" t="s">
        <v>4334</v>
      </c>
    </row>
    <row r="3983" spans="1:2" x14ac:dyDescent="0.25">
      <c r="A3983" s="62">
        <v>30161908</v>
      </c>
      <c r="B3983" s="63" t="s">
        <v>15547</v>
      </c>
    </row>
    <row r="3984" spans="1:2" x14ac:dyDescent="0.25">
      <c r="A3984" s="62">
        <v>30171501</v>
      </c>
      <c r="B3984" s="63" t="s">
        <v>14237</v>
      </c>
    </row>
    <row r="3985" spans="1:2" x14ac:dyDescent="0.25">
      <c r="A3985" s="62">
        <v>30171502</v>
      </c>
      <c r="B3985" s="63" t="s">
        <v>17866</v>
      </c>
    </row>
    <row r="3986" spans="1:2" x14ac:dyDescent="0.25">
      <c r="A3986" s="62">
        <v>30171503</v>
      </c>
      <c r="B3986" s="63" t="s">
        <v>13889</v>
      </c>
    </row>
    <row r="3987" spans="1:2" x14ac:dyDescent="0.25">
      <c r="A3987" s="62">
        <v>30171504</v>
      </c>
      <c r="B3987" s="63" t="s">
        <v>6978</v>
      </c>
    </row>
    <row r="3988" spans="1:2" x14ac:dyDescent="0.25">
      <c r="A3988" s="62">
        <v>30171505</v>
      </c>
      <c r="B3988" s="63" t="s">
        <v>16420</v>
      </c>
    </row>
    <row r="3989" spans="1:2" x14ac:dyDescent="0.25">
      <c r="A3989" s="62">
        <v>30171506</v>
      </c>
      <c r="B3989" s="63" t="s">
        <v>13427</v>
      </c>
    </row>
    <row r="3990" spans="1:2" x14ac:dyDescent="0.25">
      <c r="A3990" s="62">
        <v>30171507</v>
      </c>
      <c r="B3990" s="63" t="s">
        <v>4544</v>
      </c>
    </row>
    <row r="3991" spans="1:2" x14ac:dyDescent="0.25">
      <c r="A3991" s="62">
        <v>30171508</v>
      </c>
      <c r="B3991" s="63" t="s">
        <v>6066</v>
      </c>
    </row>
    <row r="3992" spans="1:2" x14ac:dyDescent="0.25">
      <c r="A3992" s="62">
        <v>30171509</v>
      </c>
      <c r="B3992" s="63" t="s">
        <v>4199</v>
      </c>
    </row>
    <row r="3993" spans="1:2" x14ac:dyDescent="0.25">
      <c r="A3993" s="62">
        <v>30171510</v>
      </c>
      <c r="B3993" s="63" t="s">
        <v>16073</v>
      </c>
    </row>
    <row r="3994" spans="1:2" x14ac:dyDescent="0.25">
      <c r="A3994" s="62">
        <v>30171511</v>
      </c>
      <c r="B3994" s="63" t="s">
        <v>8820</v>
      </c>
    </row>
    <row r="3995" spans="1:2" x14ac:dyDescent="0.25">
      <c r="A3995" s="62">
        <v>30171512</v>
      </c>
      <c r="B3995" s="63" t="s">
        <v>10291</v>
      </c>
    </row>
    <row r="3996" spans="1:2" x14ac:dyDescent="0.25">
      <c r="A3996" s="62">
        <v>30171513</v>
      </c>
      <c r="B3996" s="63" t="s">
        <v>16002</v>
      </c>
    </row>
    <row r="3997" spans="1:2" x14ac:dyDescent="0.25">
      <c r="A3997" s="62">
        <v>30171514</v>
      </c>
      <c r="B3997" s="63" t="s">
        <v>18603</v>
      </c>
    </row>
    <row r="3998" spans="1:2" x14ac:dyDescent="0.25">
      <c r="A3998" s="62">
        <v>30171604</v>
      </c>
      <c r="B3998" s="63" t="s">
        <v>3254</v>
      </c>
    </row>
    <row r="3999" spans="1:2" x14ac:dyDescent="0.25">
      <c r="A3999" s="62">
        <v>30171605</v>
      </c>
      <c r="B3999" s="63" t="s">
        <v>18512</v>
      </c>
    </row>
    <row r="4000" spans="1:2" x14ac:dyDescent="0.25">
      <c r="A4000" s="62">
        <v>30171606</v>
      </c>
      <c r="B4000" s="63" t="s">
        <v>12416</v>
      </c>
    </row>
    <row r="4001" spans="1:2" x14ac:dyDescent="0.25">
      <c r="A4001" s="62">
        <v>30171607</v>
      </c>
      <c r="B4001" s="63" t="s">
        <v>14418</v>
      </c>
    </row>
    <row r="4002" spans="1:2" x14ac:dyDescent="0.25">
      <c r="A4002" s="62">
        <v>30171608</v>
      </c>
      <c r="B4002" s="63" t="s">
        <v>7142</v>
      </c>
    </row>
    <row r="4003" spans="1:2" x14ac:dyDescent="0.25">
      <c r="A4003" s="62">
        <v>30171609</v>
      </c>
      <c r="B4003" s="63" t="s">
        <v>9318</v>
      </c>
    </row>
    <row r="4004" spans="1:2" x14ac:dyDescent="0.25">
      <c r="A4004" s="62">
        <v>30171610</v>
      </c>
      <c r="B4004" s="63" t="s">
        <v>18497</v>
      </c>
    </row>
    <row r="4005" spans="1:2" x14ac:dyDescent="0.25">
      <c r="A4005" s="62">
        <v>30171611</v>
      </c>
      <c r="B4005" s="63" t="s">
        <v>18088</v>
      </c>
    </row>
    <row r="4006" spans="1:2" x14ac:dyDescent="0.25">
      <c r="A4006" s="62">
        <v>30171612</v>
      </c>
      <c r="B4006" s="63" t="s">
        <v>5308</v>
      </c>
    </row>
    <row r="4007" spans="1:2" x14ac:dyDescent="0.25">
      <c r="A4007" s="62">
        <v>30171613</v>
      </c>
      <c r="B4007" s="63" t="s">
        <v>6274</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12780</v>
      </c>
    </row>
    <row r="4012" spans="1:2" x14ac:dyDescent="0.25">
      <c r="A4012" s="62">
        <v>30171704</v>
      </c>
      <c r="B4012" s="63" t="s">
        <v>9446</v>
      </c>
    </row>
    <row r="4013" spans="1:2" x14ac:dyDescent="0.25">
      <c r="A4013" s="62">
        <v>30171705</v>
      </c>
      <c r="B4013" s="63" t="s">
        <v>15996</v>
      </c>
    </row>
    <row r="4014" spans="1:2" x14ac:dyDescent="0.25">
      <c r="A4014" s="62">
        <v>30171706</v>
      </c>
      <c r="B4014" s="63" t="s">
        <v>14363</v>
      </c>
    </row>
    <row r="4015" spans="1:2" x14ac:dyDescent="0.25">
      <c r="A4015" s="62">
        <v>30171707</v>
      </c>
      <c r="B4015" s="63" t="s">
        <v>11831</v>
      </c>
    </row>
    <row r="4016" spans="1:2" x14ac:dyDescent="0.25">
      <c r="A4016" s="62">
        <v>30171708</v>
      </c>
      <c r="B4016" s="63" t="s">
        <v>8215</v>
      </c>
    </row>
    <row r="4017" spans="1:2" x14ac:dyDescent="0.25">
      <c r="A4017" s="62">
        <v>30171709</v>
      </c>
      <c r="B4017" s="63" t="s">
        <v>15457</v>
      </c>
    </row>
    <row r="4018" spans="1:2" x14ac:dyDescent="0.25">
      <c r="A4018" s="62">
        <v>30171801</v>
      </c>
      <c r="B4018" s="63" t="s">
        <v>8842</v>
      </c>
    </row>
    <row r="4019" spans="1:2" x14ac:dyDescent="0.25">
      <c r="A4019" s="62">
        <v>30171802</v>
      </c>
      <c r="B4019" s="63" t="s">
        <v>9772</v>
      </c>
    </row>
    <row r="4020" spans="1:2" x14ac:dyDescent="0.25">
      <c r="A4020" s="62">
        <v>30171803</v>
      </c>
      <c r="B4020" s="63" t="s">
        <v>9184</v>
      </c>
    </row>
    <row r="4021" spans="1:2" x14ac:dyDescent="0.25">
      <c r="A4021" s="62">
        <v>30171901</v>
      </c>
      <c r="B4021" s="63" t="s">
        <v>6023</v>
      </c>
    </row>
    <row r="4022" spans="1:2" x14ac:dyDescent="0.25">
      <c r="A4022" s="62">
        <v>30171902</v>
      </c>
      <c r="B4022" s="63" t="s">
        <v>859</v>
      </c>
    </row>
    <row r="4023" spans="1:2" x14ac:dyDescent="0.25">
      <c r="A4023" s="62">
        <v>30171903</v>
      </c>
      <c r="B4023" s="63" t="s">
        <v>12961</v>
      </c>
    </row>
    <row r="4024" spans="1:2" x14ac:dyDescent="0.25">
      <c r="A4024" s="62">
        <v>30171904</v>
      </c>
      <c r="B4024" s="63" t="s">
        <v>1826</v>
      </c>
    </row>
    <row r="4025" spans="1:2" x14ac:dyDescent="0.25">
      <c r="A4025" s="62">
        <v>30171905</v>
      </c>
      <c r="B4025" s="63" t="s">
        <v>13242</v>
      </c>
    </row>
    <row r="4026" spans="1:2" x14ac:dyDescent="0.25">
      <c r="A4026" s="62">
        <v>30171906</v>
      </c>
      <c r="B4026" s="63" t="s">
        <v>10310</v>
      </c>
    </row>
    <row r="4027" spans="1:2" x14ac:dyDescent="0.25">
      <c r="A4027" s="62">
        <v>30172001</v>
      </c>
      <c r="B4027" s="63" t="s">
        <v>4928</v>
      </c>
    </row>
    <row r="4028" spans="1:2" x14ac:dyDescent="0.25">
      <c r="A4028" s="62">
        <v>30172002</v>
      </c>
      <c r="B4028" s="63" t="s">
        <v>17973</v>
      </c>
    </row>
    <row r="4029" spans="1:2" x14ac:dyDescent="0.25">
      <c r="A4029" s="62">
        <v>30181501</v>
      </c>
      <c r="B4029" s="63" t="s">
        <v>533</v>
      </c>
    </row>
    <row r="4030" spans="1:2" x14ac:dyDescent="0.25">
      <c r="A4030" s="62">
        <v>30181502</v>
      </c>
      <c r="B4030" s="63" t="s">
        <v>15219</v>
      </c>
    </row>
    <row r="4031" spans="1:2" x14ac:dyDescent="0.25">
      <c r="A4031" s="62">
        <v>30181503</v>
      </c>
      <c r="B4031" s="63" t="s">
        <v>10580</v>
      </c>
    </row>
    <row r="4032" spans="1:2" x14ac:dyDescent="0.25">
      <c r="A4032" s="62">
        <v>30181504</v>
      </c>
      <c r="B4032" s="63" t="s">
        <v>4058</v>
      </c>
    </row>
    <row r="4033" spans="1:2" x14ac:dyDescent="0.25">
      <c r="A4033" s="62">
        <v>30181505</v>
      </c>
      <c r="B4033" s="63" t="s">
        <v>16696</v>
      </c>
    </row>
    <row r="4034" spans="1:2" x14ac:dyDescent="0.25">
      <c r="A4034" s="62">
        <v>30181506</v>
      </c>
      <c r="B4034" s="63" t="s">
        <v>5409</v>
      </c>
    </row>
    <row r="4035" spans="1:2" x14ac:dyDescent="0.25">
      <c r="A4035" s="62">
        <v>30181507</v>
      </c>
      <c r="B4035" s="63" t="s">
        <v>6996</v>
      </c>
    </row>
    <row r="4036" spans="1:2" x14ac:dyDescent="0.25">
      <c r="A4036" s="62">
        <v>30181508</v>
      </c>
      <c r="B4036" s="63" t="s">
        <v>15193</v>
      </c>
    </row>
    <row r="4037" spans="1:2" x14ac:dyDescent="0.25">
      <c r="A4037" s="62">
        <v>30181509</v>
      </c>
      <c r="B4037" s="63" t="s">
        <v>5628</v>
      </c>
    </row>
    <row r="4038" spans="1:2" x14ac:dyDescent="0.25">
      <c r="A4038" s="62">
        <v>30181510</v>
      </c>
      <c r="B4038" s="63" t="s">
        <v>15707</v>
      </c>
    </row>
    <row r="4039" spans="1:2" x14ac:dyDescent="0.25">
      <c r="A4039" s="62">
        <v>30181511</v>
      </c>
      <c r="B4039" s="63" t="s">
        <v>16696</v>
      </c>
    </row>
    <row r="4040" spans="1:2" x14ac:dyDescent="0.25">
      <c r="A4040" s="62">
        <v>30181512</v>
      </c>
      <c r="B4040" s="63" t="s">
        <v>17063</v>
      </c>
    </row>
    <row r="4041" spans="1:2" x14ac:dyDescent="0.25">
      <c r="A4041" s="62">
        <v>30181513</v>
      </c>
      <c r="B4041" s="63" t="s">
        <v>3881</v>
      </c>
    </row>
    <row r="4042" spans="1:2" x14ac:dyDescent="0.25">
      <c r="A4042" s="62">
        <v>30181514</v>
      </c>
      <c r="B4042" s="63" t="s">
        <v>6410</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7063</v>
      </c>
    </row>
    <row r="4047" spans="1:2" x14ac:dyDescent="0.25">
      <c r="A4047" s="62">
        <v>30191601</v>
      </c>
      <c r="B4047" s="63" t="s">
        <v>17561</v>
      </c>
    </row>
    <row r="4048" spans="1:2" x14ac:dyDescent="0.25">
      <c r="A4048" s="62">
        <v>30191602</v>
      </c>
      <c r="B4048" s="63" t="s">
        <v>4474</v>
      </c>
    </row>
    <row r="4049" spans="1:2" x14ac:dyDescent="0.25">
      <c r="A4049" s="62">
        <v>30191603</v>
      </c>
      <c r="B4049" s="63" t="s">
        <v>8870</v>
      </c>
    </row>
    <row r="4050" spans="1:2" x14ac:dyDescent="0.25">
      <c r="A4050" s="62">
        <v>30201501</v>
      </c>
      <c r="B4050" s="63" t="s">
        <v>18328</v>
      </c>
    </row>
    <row r="4051" spans="1:2" x14ac:dyDescent="0.25">
      <c r="A4051" s="62">
        <v>30201502</v>
      </c>
      <c r="B4051" s="63" t="s">
        <v>7039</v>
      </c>
    </row>
    <row r="4052" spans="1:2" x14ac:dyDescent="0.25">
      <c r="A4052" s="62">
        <v>30201601</v>
      </c>
      <c r="B4052" s="63" t="s">
        <v>2060</v>
      </c>
    </row>
    <row r="4053" spans="1:2" x14ac:dyDescent="0.25">
      <c r="A4053" s="62">
        <v>30201602</v>
      </c>
      <c r="B4053" s="63" t="s">
        <v>15092</v>
      </c>
    </row>
    <row r="4054" spans="1:2" x14ac:dyDescent="0.25">
      <c r="A4054" s="62">
        <v>30201603</v>
      </c>
      <c r="B4054" s="63" t="s">
        <v>6805</v>
      </c>
    </row>
    <row r="4055" spans="1:2" x14ac:dyDescent="0.25">
      <c r="A4055" s="62">
        <v>30201604</v>
      </c>
      <c r="B4055" s="63" t="s">
        <v>17590</v>
      </c>
    </row>
    <row r="4056" spans="1:2" x14ac:dyDescent="0.25">
      <c r="A4056" s="62">
        <v>30201605</v>
      </c>
      <c r="B4056" s="63" t="s">
        <v>7598</v>
      </c>
    </row>
    <row r="4057" spans="1:2" x14ac:dyDescent="0.25">
      <c r="A4057" s="62">
        <v>30201606</v>
      </c>
      <c r="B4057" s="63" t="s">
        <v>11100</v>
      </c>
    </row>
    <row r="4058" spans="1:2" x14ac:dyDescent="0.25">
      <c r="A4058" s="62">
        <v>30201701</v>
      </c>
      <c r="B4058" s="63" t="s">
        <v>13078</v>
      </c>
    </row>
    <row r="4059" spans="1:2" x14ac:dyDescent="0.25">
      <c r="A4059" s="62">
        <v>30201702</v>
      </c>
      <c r="B4059" s="63" t="s">
        <v>12854</v>
      </c>
    </row>
    <row r="4060" spans="1:2" x14ac:dyDescent="0.25">
      <c r="A4060" s="62">
        <v>30201703</v>
      </c>
      <c r="B4060" s="63" t="s">
        <v>2548</v>
      </c>
    </row>
    <row r="4061" spans="1:2" x14ac:dyDescent="0.25">
      <c r="A4061" s="62">
        <v>30201704</v>
      </c>
      <c r="B4061" s="63" t="s">
        <v>4025</v>
      </c>
    </row>
    <row r="4062" spans="1:2" x14ac:dyDescent="0.25">
      <c r="A4062" s="62">
        <v>30201705</v>
      </c>
      <c r="B4062" s="63" t="s">
        <v>346</v>
      </c>
    </row>
    <row r="4063" spans="1:2" x14ac:dyDescent="0.25">
      <c r="A4063" s="62">
        <v>30201706</v>
      </c>
      <c r="B4063" s="63" t="s">
        <v>15598</v>
      </c>
    </row>
    <row r="4064" spans="1:2" x14ac:dyDescent="0.25">
      <c r="A4064" s="62">
        <v>30201707</v>
      </c>
      <c r="B4064" s="63" t="s">
        <v>4076</v>
      </c>
    </row>
    <row r="4065" spans="1:2" x14ac:dyDescent="0.25">
      <c r="A4065" s="62">
        <v>30201708</v>
      </c>
      <c r="B4065" s="63" t="s">
        <v>12074</v>
      </c>
    </row>
    <row r="4066" spans="1:2" x14ac:dyDescent="0.25">
      <c r="A4066" s="62">
        <v>30201710</v>
      </c>
      <c r="B4066" s="63" t="s">
        <v>12668</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8739</v>
      </c>
    </row>
    <row r="4072" spans="1:2" x14ac:dyDescent="0.25">
      <c r="A4072" s="62">
        <v>30201901</v>
      </c>
      <c r="B4072" s="63" t="s">
        <v>3432</v>
      </c>
    </row>
    <row r="4073" spans="1:2" x14ac:dyDescent="0.25">
      <c r="A4073" s="62">
        <v>30201902</v>
      </c>
      <c r="B4073" s="63" t="s">
        <v>14974</v>
      </c>
    </row>
    <row r="4074" spans="1:2" x14ac:dyDescent="0.25">
      <c r="A4074" s="62">
        <v>30201903</v>
      </c>
      <c r="B4074" s="63" t="s">
        <v>2869</v>
      </c>
    </row>
    <row r="4075" spans="1:2" x14ac:dyDescent="0.25">
      <c r="A4075" s="62">
        <v>30201904</v>
      </c>
      <c r="B4075" s="63" t="s">
        <v>18590</v>
      </c>
    </row>
    <row r="4076" spans="1:2" x14ac:dyDescent="0.25">
      <c r="A4076" s="62">
        <v>30221001</v>
      </c>
      <c r="B4076" s="63" t="s">
        <v>6470</v>
      </c>
    </row>
    <row r="4077" spans="1:2" x14ac:dyDescent="0.25">
      <c r="A4077" s="62">
        <v>30221002</v>
      </c>
      <c r="B4077" s="63" t="s">
        <v>9775</v>
      </c>
    </row>
    <row r="4078" spans="1:2" x14ac:dyDescent="0.25">
      <c r="A4078" s="62">
        <v>30221003</v>
      </c>
      <c r="B4078" s="63" t="s">
        <v>7109</v>
      </c>
    </row>
    <row r="4079" spans="1:2" x14ac:dyDescent="0.25">
      <c r="A4079" s="62">
        <v>30221004</v>
      </c>
      <c r="B4079" s="63" t="s">
        <v>14622</v>
      </c>
    </row>
    <row r="4080" spans="1:2" x14ac:dyDescent="0.25">
      <c r="A4080" s="62">
        <v>30221005</v>
      </c>
      <c r="B4080" s="63" t="s">
        <v>17168</v>
      </c>
    </row>
    <row r="4081" spans="1:2" x14ac:dyDescent="0.25">
      <c r="A4081" s="62">
        <v>30221006</v>
      </c>
      <c r="B4081" s="63" t="s">
        <v>16413</v>
      </c>
    </row>
    <row r="4082" spans="1:2" x14ac:dyDescent="0.25">
      <c r="A4082" s="62">
        <v>30221007</v>
      </c>
      <c r="B4082" s="63" t="s">
        <v>4277</v>
      </c>
    </row>
    <row r="4083" spans="1:2" x14ac:dyDescent="0.25">
      <c r="A4083" s="62">
        <v>30221009</v>
      </c>
      <c r="B4083" s="63" t="s">
        <v>16063</v>
      </c>
    </row>
    <row r="4084" spans="1:2" x14ac:dyDescent="0.25">
      <c r="A4084" s="62">
        <v>30221010</v>
      </c>
      <c r="B4084" s="63" t="s">
        <v>1558</v>
      </c>
    </row>
    <row r="4085" spans="1:2" x14ac:dyDescent="0.25">
      <c r="A4085" s="62">
        <v>30221011</v>
      </c>
      <c r="B4085" s="63" t="s">
        <v>7613</v>
      </c>
    </row>
    <row r="4086" spans="1:2" x14ac:dyDescent="0.25">
      <c r="A4086" s="62">
        <v>30221012</v>
      </c>
      <c r="B4086" s="63" t="s">
        <v>17345</v>
      </c>
    </row>
    <row r="4087" spans="1:2" x14ac:dyDescent="0.25">
      <c r="A4087" s="62">
        <v>30221013</v>
      </c>
      <c r="B4087" s="63" t="s">
        <v>2449</v>
      </c>
    </row>
    <row r="4088" spans="1:2" x14ac:dyDescent="0.25">
      <c r="A4088" s="62">
        <v>30221014</v>
      </c>
      <c r="B4088" s="63" t="s">
        <v>2969</v>
      </c>
    </row>
    <row r="4089" spans="1:2" x14ac:dyDescent="0.25">
      <c r="A4089" s="62">
        <v>30222001</v>
      </c>
      <c r="B4089" s="63" t="s">
        <v>13813</v>
      </c>
    </row>
    <row r="4090" spans="1:2" x14ac:dyDescent="0.25">
      <c r="A4090" s="62">
        <v>30222002</v>
      </c>
      <c r="B4090" s="63" t="s">
        <v>1101</v>
      </c>
    </row>
    <row r="4091" spans="1:2" x14ac:dyDescent="0.25">
      <c r="A4091" s="62">
        <v>30222003</v>
      </c>
      <c r="B4091" s="63" t="s">
        <v>2186</v>
      </c>
    </row>
    <row r="4092" spans="1:2" x14ac:dyDescent="0.25">
      <c r="A4092" s="62">
        <v>30222004</v>
      </c>
      <c r="B4092" s="63" t="s">
        <v>7193</v>
      </c>
    </row>
    <row r="4093" spans="1:2" x14ac:dyDescent="0.25">
      <c r="A4093" s="62">
        <v>30222005</v>
      </c>
      <c r="B4093" s="63" t="s">
        <v>10552</v>
      </c>
    </row>
    <row r="4094" spans="1:2" x14ac:dyDescent="0.25">
      <c r="A4094" s="62">
        <v>30222006</v>
      </c>
      <c r="B4094" s="63" t="s">
        <v>1743</v>
      </c>
    </row>
    <row r="4095" spans="1:2" x14ac:dyDescent="0.25">
      <c r="A4095" s="62">
        <v>30222007</v>
      </c>
      <c r="B4095" s="63" t="s">
        <v>10495</v>
      </c>
    </row>
    <row r="4096" spans="1:2" x14ac:dyDescent="0.25">
      <c r="A4096" s="62">
        <v>30222008</v>
      </c>
      <c r="B4096" s="63" t="s">
        <v>7617</v>
      </c>
    </row>
    <row r="4097" spans="1:2" x14ac:dyDescent="0.25">
      <c r="A4097" s="62">
        <v>30222009</v>
      </c>
      <c r="B4097" s="63" t="s">
        <v>9872</v>
      </c>
    </row>
    <row r="4098" spans="1:2" x14ac:dyDescent="0.25">
      <c r="A4098" s="62">
        <v>30222010</v>
      </c>
      <c r="B4098" s="63" t="s">
        <v>3470</v>
      </c>
    </row>
    <row r="4099" spans="1:2" x14ac:dyDescent="0.25">
      <c r="A4099" s="62">
        <v>30222011</v>
      </c>
      <c r="B4099" s="63" t="s">
        <v>5700</v>
      </c>
    </row>
    <row r="4100" spans="1:2" x14ac:dyDescent="0.25">
      <c r="A4100" s="62">
        <v>30222012</v>
      </c>
      <c r="B4100" s="63" t="s">
        <v>10510</v>
      </c>
    </row>
    <row r="4101" spans="1:2" x14ac:dyDescent="0.25">
      <c r="A4101" s="62">
        <v>30222013</v>
      </c>
      <c r="B4101" s="63" t="s">
        <v>12774</v>
      </c>
    </row>
    <row r="4102" spans="1:2" x14ac:dyDescent="0.25">
      <c r="A4102" s="62">
        <v>30222014</v>
      </c>
      <c r="B4102" s="63" t="s">
        <v>7572</v>
      </c>
    </row>
    <row r="4103" spans="1:2" x14ac:dyDescent="0.25">
      <c r="A4103" s="62">
        <v>30222015</v>
      </c>
      <c r="B4103" s="63" t="s">
        <v>2423</v>
      </c>
    </row>
    <row r="4104" spans="1:2" x14ac:dyDescent="0.25">
      <c r="A4104" s="62">
        <v>30222016</v>
      </c>
      <c r="B4104" s="63" t="s">
        <v>2178</v>
      </c>
    </row>
    <row r="4105" spans="1:2" x14ac:dyDescent="0.25">
      <c r="A4105" s="62">
        <v>30222017</v>
      </c>
      <c r="B4105" s="63" t="s">
        <v>16572</v>
      </c>
    </row>
    <row r="4106" spans="1:2" x14ac:dyDescent="0.25">
      <c r="A4106" s="62">
        <v>30222018</v>
      </c>
      <c r="B4106" s="63" t="s">
        <v>17979</v>
      </c>
    </row>
    <row r="4107" spans="1:2" x14ac:dyDescent="0.25">
      <c r="A4107" s="62">
        <v>30222019</v>
      </c>
      <c r="B4107" s="63" t="s">
        <v>12456</v>
      </c>
    </row>
    <row r="4108" spans="1:2" x14ac:dyDescent="0.25">
      <c r="A4108" s="62">
        <v>30222020</v>
      </c>
      <c r="B4108" s="63" t="s">
        <v>644</v>
      </c>
    </row>
    <row r="4109" spans="1:2" x14ac:dyDescent="0.25">
      <c r="A4109" s="62">
        <v>30222021</v>
      </c>
      <c r="B4109" s="63" t="s">
        <v>16282</v>
      </c>
    </row>
    <row r="4110" spans="1:2" x14ac:dyDescent="0.25">
      <c r="A4110" s="62">
        <v>30222022</v>
      </c>
      <c r="B4110" s="63" t="s">
        <v>8791</v>
      </c>
    </row>
    <row r="4111" spans="1:2" x14ac:dyDescent="0.25">
      <c r="A4111" s="62">
        <v>30222023</v>
      </c>
      <c r="B4111" s="63" t="s">
        <v>18572</v>
      </c>
    </row>
    <row r="4112" spans="1:2" x14ac:dyDescent="0.25">
      <c r="A4112" s="62">
        <v>30222024</v>
      </c>
      <c r="B4112" s="63" t="s">
        <v>6081</v>
      </c>
    </row>
    <row r="4113" spans="1:2" x14ac:dyDescent="0.25">
      <c r="A4113" s="62">
        <v>30222025</v>
      </c>
      <c r="B4113" s="63" t="s">
        <v>396</v>
      </c>
    </row>
    <row r="4114" spans="1:2" x14ac:dyDescent="0.25">
      <c r="A4114" s="62">
        <v>30222026</v>
      </c>
      <c r="B4114" s="63" t="s">
        <v>1203</v>
      </c>
    </row>
    <row r="4115" spans="1:2" x14ac:dyDescent="0.25">
      <c r="A4115" s="62">
        <v>30222027</v>
      </c>
      <c r="B4115" s="63" t="s">
        <v>13527</v>
      </c>
    </row>
    <row r="4116" spans="1:2" x14ac:dyDescent="0.25">
      <c r="A4116" s="62">
        <v>30222028</v>
      </c>
      <c r="B4116" s="63" t="s">
        <v>7899</v>
      </c>
    </row>
    <row r="4117" spans="1:2" x14ac:dyDescent="0.25">
      <c r="A4117" s="62">
        <v>30222029</v>
      </c>
      <c r="B4117" s="63" t="s">
        <v>7888</v>
      </c>
    </row>
    <row r="4118" spans="1:2" x14ac:dyDescent="0.25">
      <c r="A4118" s="62">
        <v>30222030</v>
      </c>
      <c r="B4118" s="63" t="s">
        <v>16022</v>
      </c>
    </row>
    <row r="4119" spans="1:2" x14ac:dyDescent="0.25">
      <c r="A4119" s="62">
        <v>30222031</v>
      </c>
      <c r="B4119" s="63" t="s">
        <v>6321</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11522</v>
      </c>
    </row>
    <row r="4124" spans="1:2" x14ac:dyDescent="0.25">
      <c r="A4124" s="62">
        <v>30222036</v>
      </c>
      <c r="B4124" s="63" t="s">
        <v>12670</v>
      </c>
    </row>
    <row r="4125" spans="1:2" x14ac:dyDescent="0.25">
      <c r="A4125" s="62">
        <v>30222037</v>
      </c>
      <c r="B4125" s="63" t="s">
        <v>17705</v>
      </c>
    </row>
    <row r="4126" spans="1:2" x14ac:dyDescent="0.25">
      <c r="A4126" s="62">
        <v>30222038</v>
      </c>
      <c r="B4126" s="63" t="s">
        <v>7582</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14260</v>
      </c>
    </row>
    <row r="4131" spans="1:2" x14ac:dyDescent="0.25">
      <c r="A4131" s="62">
        <v>30222043</v>
      </c>
      <c r="B4131" s="63" t="s">
        <v>14268</v>
      </c>
    </row>
    <row r="4132" spans="1:2" x14ac:dyDescent="0.25">
      <c r="A4132" s="62">
        <v>30222044</v>
      </c>
      <c r="B4132" s="63" t="s">
        <v>9826</v>
      </c>
    </row>
    <row r="4133" spans="1:2" x14ac:dyDescent="0.25">
      <c r="A4133" s="62">
        <v>30222045</v>
      </c>
      <c r="B4133" s="63" t="s">
        <v>4572</v>
      </c>
    </row>
    <row r="4134" spans="1:2" x14ac:dyDescent="0.25">
      <c r="A4134" s="62">
        <v>30222046</v>
      </c>
      <c r="B4134" s="63" t="s">
        <v>17744</v>
      </c>
    </row>
    <row r="4135" spans="1:2" x14ac:dyDescent="0.25">
      <c r="A4135" s="62">
        <v>30222047</v>
      </c>
      <c r="B4135" s="63" t="s">
        <v>3110</v>
      </c>
    </row>
    <row r="4136" spans="1:2" x14ac:dyDescent="0.25">
      <c r="A4136" s="62">
        <v>30222048</v>
      </c>
      <c r="B4136" s="63" t="s">
        <v>16571</v>
      </c>
    </row>
    <row r="4137" spans="1:2" x14ac:dyDescent="0.25">
      <c r="A4137" s="62">
        <v>30222049</v>
      </c>
      <c r="B4137" s="63" t="s">
        <v>18544</v>
      </c>
    </row>
    <row r="4138" spans="1:2" x14ac:dyDescent="0.25">
      <c r="A4138" s="62">
        <v>30222050</v>
      </c>
      <c r="B4138" s="63" t="s">
        <v>555</v>
      </c>
    </row>
    <row r="4139" spans="1:2" x14ac:dyDescent="0.25">
      <c r="A4139" s="62">
        <v>30222051</v>
      </c>
      <c r="B4139" s="63" t="s">
        <v>14328</v>
      </c>
    </row>
    <row r="4140" spans="1:2" x14ac:dyDescent="0.25">
      <c r="A4140" s="62">
        <v>30222052</v>
      </c>
      <c r="B4140" s="63" t="s">
        <v>11740</v>
      </c>
    </row>
    <row r="4141" spans="1:2" x14ac:dyDescent="0.25">
      <c r="A4141" s="62">
        <v>30222053</v>
      </c>
      <c r="B4141" s="63" t="s">
        <v>10676</v>
      </c>
    </row>
    <row r="4142" spans="1:2" x14ac:dyDescent="0.25">
      <c r="A4142" s="62">
        <v>30222054</v>
      </c>
      <c r="B4142" s="63" t="s">
        <v>10669</v>
      </c>
    </row>
    <row r="4143" spans="1:2" x14ac:dyDescent="0.25">
      <c r="A4143" s="62">
        <v>30222055</v>
      </c>
      <c r="B4143" s="63" t="s">
        <v>14046</v>
      </c>
    </row>
    <row r="4144" spans="1:2" x14ac:dyDescent="0.25">
      <c r="A4144" s="62">
        <v>30222056</v>
      </c>
      <c r="B4144" s="63" t="s">
        <v>14713</v>
      </c>
    </row>
    <row r="4145" spans="1:2" x14ac:dyDescent="0.25">
      <c r="A4145" s="62">
        <v>30222057</v>
      </c>
      <c r="B4145" s="63" t="s">
        <v>10171</v>
      </c>
    </row>
    <row r="4146" spans="1:2" x14ac:dyDescent="0.25">
      <c r="A4146" s="62">
        <v>30222058</v>
      </c>
      <c r="B4146" s="63" t="s">
        <v>12510</v>
      </c>
    </row>
    <row r="4147" spans="1:2" x14ac:dyDescent="0.25">
      <c r="A4147" s="62">
        <v>30222059</v>
      </c>
      <c r="B4147" s="63" t="s">
        <v>5071</v>
      </c>
    </row>
    <row r="4148" spans="1:2" x14ac:dyDescent="0.25">
      <c r="A4148" s="62">
        <v>30222060</v>
      </c>
      <c r="B4148" s="63" t="s">
        <v>15012</v>
      </c>
    </row>
    <row r="4149" spans="1:2" x14ac:dyDescent="0.25">
      <c r="A4149" s="62">
        <v>30222061</v>
      </c>
      <c r="B4149" s="63" t="s">
        <v>18671</v>
      </c>
    </row>
    <row r="4150" spans="1:2" x14ac:dyDescent="0.25">
      <c r="A4150" s="62">
        <v>30222063</v>
      </c>
      <c r="B4150" s="63" t="s">
        <v>5909</v>
      </c>
    </row>
    <row r="4151" spans="1:2" x14ac:dyDescent="0.25">
      <c r="A4151" s="62">
        <v>30222101</v>
      </c>
      <c r="B4151" s="63" t="s">
        <v>10630</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15319</v>
      </c>
    </row>
    <row r="4156" spans="1:2" x14ac:dyDescent="0.25">
      <c r="A4156" s="62">
        <v>30222106</v>
      </c>
      <c r="B4156" s="63" t="s">
        <v>12863</v>
      </c>
    </row>
    <row r="4157" spans="1:2" x14ac:dyDescent="0.25">
      <c r="A4157" s="62">
        <v>30222107</v>
      </c>
      <c r="B4157" s="63" t="s">
        <v>6462</v>
      </c>
    </row>
    <row r="4158" spans="1:2" x14ac:dyDescent="0.25">
      <c r="A4158" s="62">
        <v>30222108</v>
      </c>
      <c r="B4158" s="63" t="s">
        <v>5858</v>
      </c>
    </row>
    <row r="4159" spans="1:2" x14ac:dyDescent="0.25">
      <c r="A4159" s="62">
        <v>30222109</v>
      </c>
      <c r="B4159" s="63" t="s">
        <v>7099</v>
      </c>
    </row>
    <row r="4160" spans="1:2" x14ac:dyDescent="0.25">
      <c r="A4160" s="62">
        <v>30222110</v>
      </c>
      <c r="B4160" s="63" t="s">
        <v>9877</v>
      </c>
    </row>
    <row r="4161" spans="1:2" x14ac:dyDescent="0.25">
      <c r="A4161" s="62">
        <v>30222111</v>
      </c>
      <c r="B4161" s="63" t="s">
        <v>15408</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11742</v>
      </c>
    </row>
    <row r="4166" spans="1:2" x14ac:dyDescent="0.25">
      <c r="A4166" s="62">
        <v>30222116</v>
      </c>
      <c r="B4166" s="63" t="s">
        <v>5306</v>
      </c>
    </row>
    <row r="4167" spans="1:2" x14ac:dyDescent="0.25">
      <c r="A4167" s="62">
        <v>30222201</v>
      </c>
      <c r="B4167" s="63" t="s">
        <v>13117</v>
      </c>
    </row>
    <row r="4168" spans="1:2" x14ac:dyDescent="0.25">
      <c r="A4168" s="62">
        <v>30222202</v>
      </c>
      <c r="B4168" s="63" t="s">
        <v>18686</v>
      </c>
    </row>
    <row r="4169" spans="1:2" x14ac:dyDescent="0.25">
      <c r="A4169" s="62">
        <v>30222203</v>
      </c>
      <c r="B4169" s="63" t="s">
        <v>17352</v>
      </c>
    </row>
    <row r="4170" spans="1:2" x14ac:dyDescent="0.25">
      <c r="A4170" s="62">
        <v>30222204</v>
      </c>
      <c r="B4170" s="63" t="s">
        <v>11115</v>
      </c>
    </row>
    <row r="4171" spans="1:2" x14ac:dyDescent="0.25">
      <c r="A4171" s="62">
        <v>30222205</v>
      </c>
      <c r="B4171" s="63" t="s">
        <v>10842</v>
      </c>
    </row>
    <row r="4172" spans="1:2" x14ac:dyDescent="0.25">
      <c r="A4172" s="62">
        <v>30222206</v>
      </c>
      <c r="B4172" s="63" t="s">
        <v>14620</v>
      </c>
    </row>
    <row r="4173" spans="1:2" x14ac:dyDescent="0.25">
      <c r="A4173" s="62">
        <v>30222207</v>
      </c>
      <c r="B4173" s="63" t="s">
        <v>368</v>
      </c>
    </row>
    <row r="4174" spans="1:2" x14ac:dyDescent="0.25">
      <c r="A4174" s="62">
        <v>30222208</v>
      </c>
      <c r="B4174" s="63" t="s">
        <v>12292</v>
      </c>
    </row>
    <row r="4175" spans="1:2" x14ac:dyDescent="0.25">
      <c r="A4175" s="62">
        <v>30222301</v>
      </c>
      <c r="B4175" s="63" t="s">
        <v>98</v>
      </c>
    </row>
    <row r="4176" spans="1:2" x14ac:dyDescent="0.25">
      <c r="A4176" s="62">
        <v>30222302</v>
      </c>
      <c r="B4176" s="63" t="s">
        <v>9301</v>
      </c>
    </row>
    <row r="4177" spans="1:2" x14ac:dyDescent="0.25">
      <c r="A4177" s="62">
        <v>30222303</v>
      </c>
      <c r="B4177" s="63" t="s">
        <v>9814</v>
      </c>
    </row>
    <row r="4178" spans="1:2" x14ac:dyDescent="0.25">
      <c r="A4178" s="62">
        <v>30222304</v>
      </c>
      <c r="B4178" s="63" t="s">
        <v>11187</v>
      </c>
    </row>
    <row r="4179" spans="1:2" x14ac:dyDescent="0.25">
      <c r="A4179" s="62">
        <v>30222305</v>
      </c>
      <c r="B4179" s="63" t="s">
        <v>4361</v>
      </c>
    </row>
    <row r="4180" spans="1:2" x14ac:dyDescent="0.25">
      <c r="A4180" s="62">
        <v>30222306</v>
      </c>
      <c r="B4180" s="63" t="s">
        <v>12018</v>
      </c>
    </row>
    <row r="4181" spans="1:2" x14ac:dyDescent="0.25">
      <c r="A4181" s="62">
        <v>30222307</v>
      </c>
      <c r="B4181" s="63" t="s">
        <v>15841</v>
      </c>
    </row>
    <row r="4182" spans="1:2" x14ac:dyDescent="0.25">
      <c r="A4182" s="62">
        <v>30222308</v>
      </c>
      <c r="B4182" s="63" t="s">
        <v>2528</v>
      </c>
    </row>
    <row r="4183" spans="1:2" x14ac:dyDescent="0.25">
      <c r="A4183" s="62">
        <v>30222309</v>
      </c>
      <c r="B4183" s="63" t="s">
        <v>10035</v>
      </c>
    </row>
    <row r="4184" spans="1:2" x14ac:dyDescent="0.25">
      <c r="A4184" s="62">
        <v>30222401</v>
      </c>
      <c r="B4184" s="63" t="s">
        <v>7167</v>
      </c>
    </row>
    <row r="4185" spans="1:2" x14ac:dyDescent="0.25">
      <c r="A4185" s="62">
        <v>30222402</v>
      </c>
      <c r="B4185" s="63" t="s">
        <v>13247</v>
      </c>
    </row>
    <row r="4186" spans="1:2" x14ac:dyDescent="0.25">
      <c r="A4186" s="62">
        <v>30222403</v>
      </c>
      <c r="B4186" s="63" t="s">
        <v>13484</v>
      </c>
    </row>
    <row r="4187" spans="1:2" x14ac:dyDescent="0.25">
      <c r="A4187" s="62">
        <v>30222404</v>
      </c>
      <c r="B4187" s="63" t="s">
        <v>9921</v>
      </c>
    </row>
    <row r="4188" spans="1:2" x14ac:dyDescent="0.25">
      <c r="A4188" s="62">
        <v>30222405</v>
      </c>
      <c r="B4188" s="63" t="s">
        <v>1030</v>
      </c>
    </row>
    <row r="4189" spans="1:2" x14ac:dyDescent="0.25">
      <c r="A4189" s="62">
        <v>30222406</v>
      </c>
      <c r="B4189" s="63" t="s">
        <v>11360</v>
      </c>
    </row>
    <row r="4190" spans="1:2" x14ac:dyDescent="0.25">
      <c r="A4190" s="62">
        <v>30222407</v>
      </c>
      <c r="B4190" s="63" t="s">
        <v>306</v>
      </c>
    </row>
    <row r="4191" spans="1:2" x14ac:dyDescent="0.25">
      <c r="A4191" s="62">
        <v>30222408</v>
      </c>
      <c r="B4191" s="63" t="s">
        <v>936</v>
      </c>
    </row>
    <row r="4192" spans="1:2" x14ac:dyDescent="0.25">
      <c r="A4192" s="62">
        <v>30222409</v>
      </c>
      <c r="B4192" s="63" t="s">
        <v>9126</v>
      </c>
    </row>
    <row r="4193" spans="1:2" x14ac:dyDescent="0.25">
      <c r="A4193" s="62">
        <v>30222501</v>
      </c>
      <c r="B4193" s="63" t="s">
        <v>14941</v>
      </c>
    </row>
    <row r="4194" spans="1:2" x14ac:dyDescent="0.25">
      <c r="A4194" s="62">
        <v>30222502</v>
      </c>
      <c r="B4194" s="63" t="s">
        <v>18150</v>
      </c>
    </row>
    <row r="4195" spans="1:2" x14ac:dyDescent="0.25">
      <c r="A4195" s="62">
        <v>30222503</v>
      </c>
      <c r="B4195" s="63" t="s">
        <v>3540</v>
      </c>
    </row>
    <row r="4196" spans="1:2" x14ac:dyDescent="0.25">
      <c r="A4196" s="62">
        <v>30222504</v>
      </c>
      <c r="B4196" s="63" t="s">
        <v>18134</v>
      </c>
    </row>
    <row r="4197" spans="1:2" x14ac:dyDescent="0.25">
      <c r="A4197" s="62">
        <v>30222505</v>
      </c>
      <c r="B4197" s="63" t="s">
        <v>14113</v>
      </c>
    </row>
    <row r="4198" spans="1:2" x14ac:dyDescent="0.25">
      <c r="A4198" s="62">
        <v>30222506</v>
      </c>
      <c r="B4198" s="63" t="s">
        <v>8968</v>
      </c>
    </row>
    <row r="4199" spans="1:2" x14ac:dyDescent="0.25">
      <c r="A4199" s="62">
        <v>30222507</v>
      </c>
      <c r="B4199" s="63" t="s">
        <v>8104</v>
      </c>
    </row>
    <row r="4200" spans="1:2" x14ac:dyDescent="0.25">
      <c r="A4200" s="62">
        <v>30222601</v>
      </c>
      <c r="B4200" s="63" t="s">
        <v>14724</v>
      </c>
    </row>
    <row r="4201" spans="1:2" x14ac:dyDescent="0.25">
      <c r="A4201" s="62">
        <v>30222602</v>
      </c>
      <c r="B4201" s="63" t="s">
        <v>17470</v>
      </c>
    </row>
    <row r="4202" spans="1:2" x14ac:dyDescent="0.25">
      <c r="A4202" s="62">
        <v>30222603</v>
      </c>
      <c r="B4202" s="63" t="s">
        <v>2705</v>
      </c>
    </row>
    <row r="4203" spans="1:2" x14ac:dyDescent="0.25">
      <c r="A4203" s="62">
        <v>30222604</v>
      </c>
      <c r="B4203" s="63" t="s">
        <v>8124</v>
      </c>
    </row>
    <row r="4204" spans="1:2" x14ac:dyDescent="0.25">
      <c r="A4204" s="62">
        <v>30222605</v>
      </c>
      <c r="B4204" s="63" t="s">
        <v>14255</v>
      </c>
    </row>
    <row r="4205" spans="1:2" x14ac:dyDescent="0.25">
      <c r="A4205" s="62">
        <v>30222606</v>
      </c>
      <c r="B4205" s="63" t="s">
        <v>17074</v>
      </c>
    </row>
    <row r="4206" spans="1:2" x14ac:dyDescent="0.25">
      <c r="A4206" s="62">
        <v>30222607</v>
      </c>
      <c r="B4206" s="63" t="s">
        <v>25</v>
      </c>
    </row>
    <row r="4207" spans="1:2" x14ac:dyDescent="0.25">
      <c r="A4207" s="62">
        <v>30222608</v>
      </c>
      <c r="B4207" s="63" t="s">
        <v>812</v>
      </c>
    </row>
    <row r="4208" spans="1:2" x14ac:dyDescent="0.25">
      <c r="A4208" s="62">
        <v>30222701</v>
      </c>
      <c r="B4208" s="63" t="s">
        <v>8160</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7145</v>
      </c>
    </row>
    <row r="4214" spans="1:2" x14ac:dyDescent="0.25">
      <c r="A4214" s="62">
        <v>30222901</v>
      </c>
      <c r="B4214" s="63" t="s">
        <v>11342</v>
      </c>
    </row>
    <row r="4215" spans="1:2" x14ac:dyDescent="0.25">
      <c r="A4215" s="62">
        <v>30222902</v>
      </c>
      <c r="B4215" s="63" t="s">
        <v>16871</v>
      </c>
    </row>
    <row r="4216" spans="1:2" x14ac:dyDescent="0.25">
      <c r="A4216" s="62">
        <v>30222903</v>
      </c>
      <c r="B4216" s="63" t="s">
        <v>7057</v>
      </c>
    </row>
    <row r="4217" spans="1:2" x14ac:dyDescent="0.25">
      <c r="A4217" s="62">
        <v>30222904</v>
      </c>
      <c r="B4217" s="63" t="s">
        <v>13721</v>
      </c>
    </row>
    <row r="4218" spans="1:2" x14ac:dyDescent="0.25">
      <c r="A4218" s="62">
        <v>30223001</v>
      </c>
      <c r="B4218" s="63" t="s">
        <v>6153</v>
      </c>
    </row>
    <row r="4219" spans="1:2" x14ac:dyDescent="0.25">
      <c r="A4219" s="62">
        <v>30223002</v>
      </c>
      <c r="B4219" s="63" t="s">
        <v>13472</v>
      </c>
    </row>
    <row r="4220" spans="1:2" x14ac:dyDescent="0.25">
      <c r="A4220" s="62">
        <v>30223003</v>
      </c>
      <c r="B4220" s="63" t="s">
        <v>842</v>
      </c>
    </row>
    <row r="4221" spans="1:2" x14ac:dyDescent="0.25">
      <c r="A4221" s="62">
        <v>31101501</v>
      </c>
      <c r="B4221" s="63" t="s">
        <v>14935</v>
      </c>
    </row>
    <row r="4222" spans="1:2" x14ac:dyDescent="0.25">
      <c r="A4222" s="62">
        <v>31101502</v>
      </c>
      <c r="B4222" s="63" t="s">
        <v>13845</v>
      </c>
    </row>
    <row r="4223" spans="1:2" x14ac:dyDescent="0.25">
      <c r="A4223" s="62">
        <v>31101503</v>
      </c>
      <c r="B4223" s="63" t="s">
        <v>15738</v>
      </c>
    </row>
    <row r="4224" spans="1:2" x14ac:dyDescent="0.25">
      <c r="A4224" s="62">
        <v>31101504</v>
      </c>
      <c r="B4224" s="63" t="s">
        <v>6624</v>
      </c>
    </row>
    <row r="4225" spans="1:2" x14ac:dyDescent="0.25">
      <c r="A4225" s="62">
        <v>31101505</v>
      </c>
      <c r="B4225" s="63" t="s">
        <v>17759</v>
      </c>
    </row>
    <row r="4226" spans="1:2" x14ac:dyDescent="0.25">
      <c r="A4226" s="62">
        <v>31101506</v>
      </c>
      <c r="B4226" s="63" t="s">
        <v>11899</v>
      </c>
    </row>
    <row r="4227" spans="1:2" x14ac:dyDescent="0.25">
      <c r="A4227" s="62">
        <v>31101507</v>
      </c>
      <c r="B4227" s="63" t="s">
        <v>15112</v>
      </c>
    </row>
    <row r="4228" spans="1:2" x14ac:dyDescent="0.25">
      <c r="A4228" s="62">
        <v>31101508</v>
      </c>
      <c r="B4228" s="63" t="s">
        <v>10642</v>
      </c>
    </row>
    <row r="4229" spans="1:2" x14ac:dyDescent="0.25">
      <c r="A4229" s="62">
        <v>31101509</v>
      </c>
      <c r="B4229" s="63" t="s">
        <v>1843</v>
      </c>
    </row>
    <row r="4230" spans="1:2" x14ac:dyDescent="0.25">
      <c r="A4230" s="62">
        <v>31101510</v>
      </c>
      <c r="B4230" s="63" t="s">
        <v>14441</v>
      </c>
    </row>
    <row r="4231" spans="1:2" x14ac:dyDescent="0.25">
      <c r="A4231" s="62">
        <v>31101511</v>
      </c>
      <c r="B4231" s="63" t="s">
        <v>14667</v>
      </c>
    </row>
    <row r="4232" spans="1:2" x14ac:dyDescent="0.25">
      <c r="A4232" s="62">
        <v>31101512</v>
      </c>
      <c r="B4232" s="63" t="s">
        <v>15708</v>
      </c>
    </row>
    <row r="4233" spans="1:2" x14ac:dyDescent="0.25">
      <c r="A4233" s="62">
        <v>31101513</v>
      </c>
      <c r="B4233" s="63" t="s">
        <v>6074</v>
      </c>
    </row>
    <row r="4234" spans="1:2" x14ac:dyDescent="0.25">
      <c r="A4234" s="62">
        <v>31101514</v>
      </c>
      <c r="B4234" s="63" t="s">
        <v>9063</v>
      </c>
    </row>
    <row r="4235" spans="1:2" x14ac:dyDescent="0.25">
      <c r="A4235" s="62">
        <v>31101515</v>
      </c>
      <c r="B4235" s="63" t="s">
        <v>1064</v>
      </c>
    </row>
    <row r="4236" spans="1:2" x14ac:dyDescent="0.25">
      <c r="A4236" s="62">
        <v>31101516</v>
      </c>
      <c r="B4236" s="63" t="s">
        <v>16997</v>
      </c>
    </row>
    <row r="4237" spans="1:2" x14ac:dyDescent="0.25">
      <c r="A4237" s="62">
        <v>31101601</v>
      </c>
      <c r="B4237" s="63" t="s">
        <v>3621</v>
      </c>
    </row>
    <row r="4238" spans="1:2" x14ac:dyDescent="0.25">
      <c r="A4238" s="62">
        <v>31101602</v>
      </c>
      <c r="B4238" s="63" t="s">
        <v>364</v>
      </c>
    </row>
    <row r="4239" spans="1:2" x14ac:dyDescent="0.25">
      <c r="A4239" s="62">
        <v>31101603</v>
      </c>
      <c r="B4239" s="63" t="s">
        <v>17013</v>
      </c>
    </row>
    <row r="4240" spans="1:2" x14ac:dyDescent="0.25">
      <c r="A4240" s="62">
        <v>31101604</v>
      </c>
      <c r="B4240" s="63" t="s">
        <v>18422</v>
      </c>
    </row>
    <row r="4241" spans="1:2" x14ac:dyDescent="0.25">
      <c r="A4241" s="62">
        <v>31101605</v>
      </c>
      <c r="B4241" s="63" t="s">
        <v>12790</v>
      </c>
    </row>
    <row r="4242" spans="1:2" x14ac:dyDescent="0.25">
      <c r="A4242" s="62">
        <v>31101606</v>
      </c>
      <c r="B4242" s="63" t="s">
        <v>5702</v>
      </c>
    </row>
    <row r="4243" spans="1:2" x14ac:dyDescent="0.25">
      <c r="A4243" s="62">
        <v>31101607</v>
      </c>
      <c r="B4243" s="63" t="s">
        <v>8974</v>
      </c>
    </row>
    <row r="4244" spans="1:2" x14ac:dyDescent="0.25">
      <c r="A4244" s="62">
        <v>31101608</v>
      </c>
      <c r="B4244" s="63" t="s">
        <v>11802</v>
      </c>
    </row>
    <row r="4245" spans="1:2" x14ac:dyDescent="0.25">
      <c r="A4245" s="62">
        <v>31101609</v>
      </c>
      <c r="B4245" s="63" t="s">
        <v>11537</v>
      </c>
    </row>
    <row r="4246" spans="1:2" x14ac:dyDescent="0.25">
      <c r="A4246" s="62">
        <v>31101610</v>
      </c>
      <c r="B4246" s="63" t="s">
        <v>3367</v>
      </c>
    </row>
    <row r="4247" spans="1:2" x14ac:dyDescent="0.25">
      <c r="A4247" s="62">
        <v>31101611</v>
      </c>
      <c r="B4247" s="63" t="s">
        <v>7229</v>
      </c>
    </row>
    <row r="4248" spans="1:2" x14ac:dyDescent="0.25">
      <c r="A4248" s="62">
        <v>31101612</v>
      </c>
      <c r="B4248" s="63" t="s">
        <v>16801</v>
      </c>
    </row>
    <row r="4249" spans="1:2" x14ac:dyDescent="0.25">
      <c r="A4249" s="62">
        <v>31101613</v>
      </c>
      <c r="B4249" s="63" t="s">
        <v>12328</v>
      </c>
    </row>
    <row r="4250" spans="1:2" x14ac:dyDescent="0.25">
      <c r="A4250" s="62">
        <v>31101614</v>
      </c>
      <c r="B4250" s="63" t="s">
        <v>18708</v>
      </c>
    </row>
    <row r="4251" spans="1:2" x14ac:dyDescent="0.25">
      <c r="A4251" s="62">
        <v>31101615</v>
      </c>
      <c r="B4251" s="63" t="s">
        <v>10363</v>
      </c>
    </row>
    <row r="4252" spans="1:2" x14ac:dyDescent="0.25">
      <c r="A4252" s="62">
        <v>31101616</v>
      </c>
      <c r="B4252" s="63" t="s">
        <v>17425</v>
      </c>
    </row>
    <row r="4253" spans="1:2" x14ac:dyDescent="0.25">
      <c r="A4253" s="62">
        <v>31101701</v>
      </c>
      <c r="B4253" s="63" t="s">
        <v>18183</v>
      </c>
    </row>
    <row r="4254" spans="1:2" x14ac:dyDescent="0.25">
      <c r="A4254" s="62">
        <v>31101702</v>
      </c>
      <c r="B4254" s="63" t="s">
        <v>14765</v>
      </c>
    </row>
    <row r="4255" spans="1:2" x14ac:dyDescent="0.25">
      <c r="A4255" s="62">
        <v>31101703</v>
      </c>
      <c r="B4255" s="63" t="s">
        <v>11231</v>
      </c>
    </row>
    <row r="4256" spans="1:2" x14ac:dyDescent="0.25">
      <c r="A4256" s="62">
        <v>31101704</v>
      </c>
      <c r="B4256" s="63" t="s">
        <v>15556</v>
      </c>
    </row>
    <row r="4257" spans="1:2" x14ac:dyDescent="0.25">
      <c r="A4257" s="62">
        <v>31101705</v>
      </c>
      <c r="B4257" s="63" t="s">
        <v>3397</v>
      </c>
    </row>
    <row r="4258" spans="1:2" x14ac:dyDescent="0.25">
      <c r="A4258" s="62">
        <v>31101706</v>
      </c>
      <c r="B4258" s="63" t="s">
        <v>17166</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15078</v>
      </c>
    </row>
    <row r="4264" spans="1:2" x14ac:dyDescent="0.25">
      <c r="A4264" s="62">
        <v>31101712</v>
      </c>
      <c r="B4264" s="63" t="s">
        <v>10037</v>
      </c>
    </row>
    <row r="4265" spans="1:2" x14ac:dyDescent="0.25">
      <c r="A4265" s="62">
        <v>31101713</v>
      </c>
      <c r="B4265" s="63" t="s">
        <v>7693</v>
      </c>
    </row>
    <row r="4266" spans="1:2" x14ac:dyDescent="0.25">
      <c r="A4266" s="62">
        <v>31101714</v>
      </c>
      <c r="B4266" s="63" t="s">
        <v>5025</v>
      </c>
    </row>
    <row r="4267" spans="1:2" x14ac:dyDescent="0.25">
      <c r="A4267" s="62">
        <v>31101715</v>
      </c>
      <c r="B4267" s="63" t="s">
        <v>4237</v>
      </c>
    </row>
    <row r="4268" spans="1:2" x14ac:dyDescent="0.25">
      <c r="A4268" s="62">
        <v>31101716</v>
      </c>
      <c r="B4268" s="63" t="s">
        <v>9065</v>
      </c>
    </row>
    <row r="4269" spans="1:2" x14ac:dyDescent="0.25">
      <c r="A4269" s="62">
        <v>31101801</v>
      </c>
      <c r="B4269" s="63" t="s">
        <v>12782</v>
      </c>
    </row>
    <row r="4270" spans="1:2" x14ac:dyDescent="0.25">
      <c r="A4270" s="62">
        <v>31101802</v>
      </c>
      <c r="B4270" s="63" t="s">
        <v>6327</v>
      </c>
    </row>
    <row r="4271" spans="1:2" x14ac:dyDescent="0.25">
      <c r="A4271" s="62">
        <v>31101803</v>
      </c>
      <c r="B4271" s="63" t="s">
        <v>9925</v>
      </c>
    </row>
    <row r="4272" spans="1:2" x14ac:dyDescent="0.25">
      <c r="A4272" s="62">
        <v>31101804</v>
      </c>
      <c r="B4272" s="63" t="s">
        <v>11745</v>
      </c>
    </row>
    <row r="4273" spans="1:2" x14ac:dyDescent="0.25">
      <c r="A4273" s="62">
        <v>31101805</v>
      </c>
      <c r="B4273" s="63" t="s">
        <v>16883</v>
      </c>
    </row>
    <row r="4274" spans="1:2" x14ac:dyDescent="0.25">
      <c r="A4274" s="62">
        <v>31101806</v>
      </c>
      <c r="B4274" s="63" t="s">
        <v>14545</v>
      </c>
    </row>
    <row r="4275" spans="1:2" x14ac:dyDescent="0.25">
      <c r="A4275" s="62">
        <v>31101807</v>
      </c>
      <c r="B4275" s="63" t="s">
        <v>224</v>
      </c>
    </row>
    <row r="4276" spans="1:2" x14ac:dyDescent="0.25">
      <c r="A4276" s="62">
        <v>31101808</v>
      </c>
      <c r="B4276" s="63" t="s">
        <v>4281</v>
      </c>
    </row>
    <row r="4277" spans="1:2" x14ac:dyDescent="0.25">
      <c r="A4277" s="62">
        <v>31101809</v>
      </c>
      <c r="B4277" s="63" t="s">
        <v>14799</v>
      </c>
    </row>
    <row r="4278" spans="1:2" x14ac:dyDescent="0.25">
      <c r="A4278" s="62">
        <v>31101810</v>
      </c>
      <c r="B4278" s="63" t="s">
        <v>8599</v>
      </c>
    </row>
    <row r="4279" spans="1:2" x14ac:dyDescent="0.25">
      <c r="A4279" s="62">
        <v>31101811</v>
      </c>
      <c r="B4279" s="63" t="s">
        <v>13015</v>
      </c>
    </row>
    <row r="4280" spans="1:2" x14ac:dyDescent="0.25">
      <c r="A4280" s="62">
        <v>31101812</v>
      </c>
      <c r="B4280" s="63" t="s">
        <v>8741</v>
      </c>
    </row>
    <row r="4281" spans="1:2" x14ac:dyDescent="0.25">
      <c r="A4281" s="62">
        <v>31101813</v>
      </c>
      <c r="B4281" s="63" t="s">
        <v>7509</v>
      </c>
    </row>
    <row r="4282" spans="1:2" x14ac:dyDescent="0.25">
      <c r="A4282" s="62">
        <v>31101814</v>
      </c>
      <c r="B4282" s="63" t="s">
        <v>17873</v>
      </c>
    </row>
    <row r="4283" spans="1:2" x14ac:dyDescent="0.25">
      <c r="A4283" s="62">
        <v>31101815</v>
      </c>
      <c r="B4283" s="63" t="s">
        <v>13602</v>
      </c>
    </row>
    <row r="4284" spans="1:2" x14ac:dyDescent="0.25">
      <c r="A4284" s="62">
        <v>31101816</v>
      </c>
      <c r="B4284" s="63" t="s">
        <v>11347</v>
      </c>
    </row>
    <row r="4285" spans="1:2" x14ac:dyDescent="0.25">
      <c r="A4285" s="62">
        <v>31101901</v>
      </c>
      <c r="B4285" s="63" t="s">
        <v>344</v>
      </c>
    </row>
    <row r="4286" spans="1:2" x14ac:dyDescent="0.25">
      <c r="A4286" s="62">
        <v>31101902</v>
      </c>
      <c r="B4286" s="63" t="s">
        <v>3348</v>
      </c>
    </row>
    <row r="4287" spans="1:2" x14ac:dyDescent="0.25">
      <c r="A4287" s="62">
        <v>31101903</v>
      </c>
      <c r="B4287" s="63" t="s">
        <v>10024</v>
      </c>
    </row>
    <row r="4288" spans="1:2" x14ac:dyDescent="0.25">
      <c r="A4288" s="62">
        <v>31101904</v>
      </c>
      <c r="B4288" s="63" t="s">
        <v>13305</v>
      </c>
    </row>
    <row r="4289" spans="1:2" x14ac:dyDescent="0.25">
      <c r="A4289" s="62">
        <v>31101905</v>
      </c>
      <c r="B4289" s="63" t="s">
        <v>959</v>
      </c>
    </row>
    <row r="4290" spans="1:2" x14ac:dyDescent="0.25">
      <c r="A4290" s="62">
        <v>31101906</v>
      </c>
      <c r="B4290" s="63" t="s">
        <v>8692</v>
      </c>
    </row>
    <row r="4291" spans="1:2" x14ac:dyDescent="0.25">
      <c r="A4291" s="62">
        <v>31101907</v>
      </c>
      <c r="B4291" s="63" t="s">
        <v>17439</v>
      </c>
    </row>
    <row r="4292" spans="1:2" x14ac:dyDescent="0.25">
      <c r="A4292" s="62">
        <v>31101908</v>
      </c>
      <c r="B4292" s="63" t="s">
        <v>910</v>
      </c>
    </row>
    <row r="4293" spans="1:2" x14ac:dyDescent="0.25">
      <c r="A4293" s="62">
        <v>31101909</v>
      </c>
      <c r="B4293" s="63" t="s">
        <v>16162</v>
      </c>
    </row>
    <row r="4294" spans="1:2" x14ac:dyDescent="0.25">
      <c r="A4294" s="62">
        <v>31101910</v>
      </c>
      <c r="B4294" s="63" t="s">
        <v>13267</v>
      </c>
    </row>
    <row r="4295" spans="1:2" x14ac:dyDescent="0.25">
      <c r="A4295" s="62">
        <v>31101911</v>
      </c>
      <c r="B4295" s="63" t="s">
        <v>10413</v>
      </c>
    </row>
    <row r="4296" spans="1:2" x14ac:dyDescent="0.25">
      <c r="A4296" s="62">
        <v>31101912</v>
      </c>
      <c r="B4296" s="63" t="s">
        <v>11091</v>
      </c>
    </row>
    <row r="4297" spans="1:2" x14ac:dyDescent="0.25">
      <c r="A4297" s="62">
        <v>31102001</v>
      </c>
      <c r="B4297" s="63" t="s">
        <v>5414</v>
      </c>
    </row>
    <row r="4298" spans="1:2" x14ac:dyDescent="0.25">
      <c r="A4298" s="62">
        <v>31102002</v>
      </c>
      <c r="B4298" s="63" t="s">
        <v>8169</v>
      </c>
    </row>
    <row r="4299" spans="1:2" x14ac:dyDescent="0.25">
      <c r="A4299" s="62">
        <v>31102003</v>
      </c>
      <c r="B4299" s="63" t="s">
        <v>16160</v>
      </c>
    </row>
    <row r="4300" spans="1:2" x14ac:dyDescent="0.25">
      <c r="A4300" s="62">
        <v>31102004</v>
      </c>
      <c r="B4300" s="63" t="s">
        <v>9653</v>
      </c>
    </row>
    <row r="4301" spans="1:2" x14ac:dyDescent="0.25">
      <c r="A4301" s="62">
        <v>31102005</v>
      </c>
      <c r="B4301" s="63" t="s">
        <v>2253</v>
      </c>
    </row>
    <row r="4302" spans="1:2" x14ac:dyDescent="0.25">
      <c r="A4302" s="62">
        <v>31102006</v>
      </c>
      <c r="B4302" s="63" t="s">
        <v>1200</v>
      </c>
    </row>
    <row r="4303" spans="1:2" x14ac:dyDescent="0.25">
      <c r="A4303" s="62">
        <v>31102007</v>
      </c>
      <c r="B4303" s="63" t="s">
        <v>14219</v>
      </c>
    </row>
    <row r="4304" spans="1:2" x14ac:dyDescent="0.25">
      <c r="A4304" s="62">
        <v>31102008</v>
      </c>
      <c r="B4304" s="63" t="s">
        <v>16631</v>
      </c>
    </row>
    <row r="4305" spans="1:2" x14ac:dyDescent="0.25">
      <c r="A4305" s="62">
        <v>31102009</v>
      </c>
      <c r="B4305" s="63" t="s">
        <v>13167</v>
      </c>
    </row>
    <row r="4306" spans="1:2" x14ac:dyDescent="0.25">
      <c r="A4306" s="62">
        <v>31102010</v>
      </c>
      <c r="B4306" s="63" t="s">
        <v>1601</v>
      </c>
    </row>
    <row r="4307" spans="1:2" x14ac:dyDescent="0.25">
      <c r="A4307" s="62">
        <v>31102011</v>
      </c>
      <c r="B4307" s="63" t="s">
        <v>14530</v>
      </c>
    </row>
    <row r="4308" spans="1:2" x14ac:dyDescent="0.25">
      <c r="A4308" s="62">
        <v>31102012</v>
      </c>
      <c r="B4308" s="63" t="s">
        <v>13062</v>
      </c>
    </row>
    <row r="4309" spans="1:2" x14ac:dyDescent="0.25">
      <c r="A4309" s="62">
        <v>31102013</v>
      </c>
      <c r="B4309" s="63" t="s">
        <v>5337</v>
      </c>
    </row>
    <row r="4310" spans="1:2" x14ac:dyDescent="0.25">
      <c r="A4310" s="62">
        <v>31102014</v>
      </c>
      <c r="B4310" s="63" t="s">
        <v>7698</v>
      </c>
    </row>
    <row r="4311" spans="1:2" x14ac:dyDescent="0.25">
      <c r="A4311" s="62">
        <v>31102015</v>
      </c>
      <c r="B4311" s="63" t="s">
        <v>18595</v>
      </c>
    </row>
    <row r="4312" spans="1:2" x14ac:dyDescent="0.25">
      <c r="A4312" s="62">
        <v>31102016</v>
      </c>
      <c r="B4312" s="63" t="s">
        <v>3592</v>
      </c>
    </row>
    <row r="4313" spans="1:2" x14ac:dyDescent="0.25">
      <c r="A4313" s="62">
        <v>31102101</v>
      </c>
      <c r="B4313" s="63" t="s">
        <v>5075</v>
      </c>
    </row>
    <row r="4314" spans="1:2" x14ac:dyDescent="0.25">
      <c r="A4314" s="62">
        <v>31102102</v>
      </c>
      <c r="B4314" s="63" t="s">
        <v>15022</v>
      </c>
    </row>
    <row r="4315" spans="1:2" x14ac:dyDescent="0.25">
      <c r="A4315" s="62">
        <v>31102103</v>
      </c>
      <c r="B4315" s="63" t="s">
        <v>81</v>
      </c>
    </row>
    <row r="4316" spans="1:2" x14ac:dyDescent="0.25">
      <c r="A4316" s="62">
        <v>31102104</v>
      </c>
      <c r="B4316" s="63" t="s">
        <v>15147</v>
      </c>
    </row>
    <row r="4317" spans="1:2" x14ac:dyDescent="0.25">
      <c r="A4317" s="62">
        <v>31102105</v>
      </c>
      <c r="B4317" s="63" t="s">
        <v>5824</v>
      </c>
    </row>
    <row r="4318" spans="1:2" x14ac:dyDescent="0.25">
      <c r="A4318" s="62">
        <v>31102106</v>
      </c>
      <c r="B4318" s="63" t="s">
        <v>23</v>
      </c>
    </row>
    <row r="4319" spans="1:2" x14ac:dyDescent="0.25">
      <c r="A4319" s="62">
        <v>31102107</v>
      </c>
      <c r="B4319" s="63" t="s">
        <v>7672</v>
      </c>
    </row>
    <row r="4320" spans="1:2" x14ac:dyDescent="0.25">
      <c r="A4320" s="62">
        <v>31102108</v>
      </c>
      <c r="B4320" s="63" t="s">
        <v>14130</v>
      </c>
    </row>
    <row r="4321" spans="1:2" x14ac:dyDescent="0.25">
      <c r="A4321" s="62">
        <v>31102109</v>
      </c>
      <c r="B4321" s="63" t="s">
        <v>432</v>
      </c>
    </row>
    <row r="4322" spans="1:2" x14ac:dyDescent="0.25">
      <c r="A4322" s="62">
        <v>31102110</v>
      </c>
      <c r="B4322" s="63" t="s">
        <v>17137</v>
      </c>
    </row>
    <row r="4323" spans="1:2" x14ac:dyDescent="0.25">
      <c r="A4323" s="62">
        <v>31102111</v>
      </c>
      <c r="B4323" s="63" t="s">
        <v>11945</v>
      </c>
    </row>
    <row r="4324" spans="1:2" x14ac:dyDescent="0.25">
      <c r="A4324" s="62">
        <v>31102112</v>
      </c>
      <c r="B4324" s="63" t="s">
        <v>8546</v>
      </c>
    </row>
    <row r="4325" spans="1:2" x14ac:dyDescent="0.25">
      <c r="A4325" s="62">
        <v>31102113</v>
      </c>
      <c r="B4325" s="63" t="s">
        <v>17805</v>
      </c>
    </row>
    <row r="4326" spans="1:2" x14ac:dyDescent="0.25">
      <c r="A4326" s="62">
        <v>31102114</v>
      </c>
      <c r="B4326" s="63" t="s">
        <v>12152</v>
      </c>
    </row>
    <row r="4327" spans="1:2" x14ac:dyDescent="0.25">
      <c r="A4327" s="62">
        <v>31102115</v>
      </c>
      <c r="B4327" s="63" t="s">
        <v>9767</v>
      </c>
    </row>
    <row r="4328" spans="1:2" x14ac:dyDescent="0.25">
      <c r="A4328" s="62">
        <v>31102116</v>
      </c>
      <c r="B4328" s="63" t="s">
        <v>15338</v>
      </c>
    </row>
    <row r="4329" spans="1:2" x14ac:dyDescent="0.25">
      <c r="A4329" s="62">
        <v>31102201</v>
      </c>
      <c r="B4329" s="63" t="s">
        <v>12186</v>
      </c>
    </row>
    <row r="4330" spans="1:2" x14ac:dyDescent="0.25">
      <c r="A4330" s="62">
        <v>31102202</v>
      </c>
      <c r="B4330" s="63" t="s">
        <v>12110</v>
      </c>
    </row>
    <row r="4331" spans="1:2" x14ac:dyDescent="0.25">
      <c r="A4331" s="62">
        <v>31102203</v>
      </c>
      <c r="B4331" s="63" t="s">
        <v>6117</v>
      </c>
    </row>
    <row r="4332" spans="1:2" x14ac:dyDescent="0.25">
      <c r="A4332" s="62">
        <v>31102204</v>
      </c>
      <c r="B4332" s="63" t="s">
        <v>18571</v>
      </c>
    </row>
    <row r="4333" spans="1:2" x14ac:dyDescent="0.25">
      <c r="A4333" s="62">
        <v>31102205</v>
      </c>
      <c r="B4333" s="63" t="s">
        <v>16725</v>
      </c>
    </row>
    <row r="4334" spans="1:2" x14ac:dyDescent="0.25">
      <c r="A4334" s="62">
        <v>31102206</v>
      </c>
      <c r="B4334" s="63" t="s">
        <v>1937</v>
      </c>
    </row>
    <row r="4335" spans="1:2" x14ac:dyDescent="0.25">
      <c r="A4335" s="62">
        <v>31102207</v>
      </c>
      <c r="B4335" s="63" t="s">
        <v>6130</v>
      </c>
    </row>
    <row r="4336" spans="1:2" x14ac:dyDescent="0.25">
      <c r="A4336" s="62">
        <v>31102208</v>
      </c>
      <c r="B4336" s="63" t="s">
        <v>9542</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6571</v>
      </c>
    </row>
    <row r="4342" spans="1:2" x14ac:dyDescent="0.25">
      <c r="A4342" s="62">
        <v>31102214</v>
      </c>
      <c r="B4342" s="63" t="s">
        <v>17669</v>
      </c>
    </row>
    <row r="4343" spans="1:2" x14ac:dyDescent="0.25">
      <c r="A4343" s="62">
        <v>31102215</v>
      </c>
      <c r="B4343" s="63" t="s">
        <v>1226</v>
      </c>
    </row>
    <row r="4344" spans="1:2" x14ac:dyDescent="0.25">
      <c r="A4344" s="62">
        <v>31102216</v>
      </c>
      <c r="B4344" s="63" t="s">
        <v>6085</v>
      </c>
    </row>
    <row r="4345" spans="1:2" x14ac:dyDescent="0.25">
      <c r="A4345" s="62">
        <v>31102301</v>
      </c>
      <c r="B4345" s="63" t="s">
        <v>2230</v>
      </c>
    </row>
    <row r="4346" spans="1:2" x14ac:dyDescent="0.25">
      <c r="A4346" s="62">
        <v>31102302</v>
      </c>
      <c r="B4346" s="63" t="s">
        <v>5796</v>
      </c>
    </row>
    <row r="4347" spans="1:2" x14ac:dyDescent="0.25">
      <c r="A4347" s="62">
        <v>31102303</v>
      </c>
      <c r="B4347" s="63" t="s">
        <v>15515</v>
      </c>
    </row>
    <row r="4348" spans="1:2" x14ac:dyDescent="0.25">
      <c r="A4348" s="62">
        <v>31102304</v>
      </c>
      <c r="B4348" s="63" t="s">
        <v>14880</v>
      </c>
    </row>
    <row r="4349" spans="1:2" x14ac:dyDescent="0.25">
      <c r="A4349" s="62">
        <v>31102305</v>
      </c>
      <c r="B4349" s="63" t="s">
        <v>7830</v>
      </c>
    </row>
    <row r="4350" spans="1:2" x14ac:dyDescent="0.25">
      <c r="A4350" s="62">
        <v>31102306</v>
      </c>
      <c r="B4350" s="63" t="s">
        <v>1466</v>
      </c>
    </row>
    <row r="4351" spans="1:2" x14ac:dyDescent="0.25">
      <c r="A4351" s="62">
        <v>31102307</v>
      </c>
      <c r="B4351" s="63" t="s">
        <v>4883</v>
      </c>
    </row>
    <row r="4352" spans="1:2" x14ac:dyDescent="0.25">
      <c r="A4352" s="62">
        <v>31102308</v>
      </c>
      <c r="B4352" s="63" t="s">
        <v>7914</v>
      </c>
    </row>
    <row r="4353" spans="1:2" x14ac:dyDescent="0.25">
      <c r="A4353" s="62">
        <v>31102309</v>
      </c>
      <c r="B4353" s="63" t="s">
        <v>9699</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14206</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16945</v>
      </c>
    </row>
    <row r="4362" spans="1:2" x14ac:dyDescent="0.25">
      <c r="A4362" s="62">
        <v>31102402</v>
      </c>
      <c r="B4362" s="63" t="s">
        <v>5815</v>
      </c>
    </row>
    <row r="4363" spans="1:2" x14ac:dyDescent="0.25">
      <c r="A4363" s="62">
        <v>31102403</v>
      </c>
      <c r="B4363" s="63" t="s">
        <v>2959</v>
      </c>
    </row>
    <row r="4364" spans="1:2" x14ac:dyDescent="0.25">
      <c r="A4364" s="62">
        <v>31102404</v>
      </c>
      <c r="B4364" s="63" t="s">
        <v>8730</v>
      </c>
    </row>
    <row r="4365" spans="1:2" x14ac:dyDescent="0.25">
      <c r="A4365" s="62">
        <v>31102405</v>
      </c>
      <c r="B4365" s="63" t="s">
        <v>17038</v>
      </c>
    </row>
    <row r="4366" spans="1:2" x14ac:dyDescent="0.25">
      <c r="A4366" s="62">
        <v>31102406</v>
      </c>
      <c r="B4366" s="63" t="s">
        <v>14085</v>
      </c>
    </row>
    <row r="4367" spans="1:2" x14ac:dyDescent="0.25">
      <c r="A4367" s="62">
        <v>31102407</v>
      </c>
      <c r="B4367" s="63" t="s">
        <v>8320</v>
      </c>
    </row>
    <row r="4368" spans="1:2" x14ac:dyDescent="0.25">
      <c r="A4368" s="62">
        <v>31102408</v>
      </c>
      <c r="B4368" s="63" t="s">
        <v>17200</v>
      </c>
    </row>
    <row r="4369" spans="1:2" x14ac:dyDescent="0.25">
      <c r="A4369" s="62">
        <v>31102409</v>
      </c>
      <c r="B4369" s="63" t="s">
        <v>778</v>
      </c>
    </row>
    <row r="4370" spans="1:2" x14ac:dyDescent="0.25">
      <c r="A4370" s="62">
        <v>31102410</v>
      </c>
      <c r="B4370" s="63" t="s">
        <v>11946</v>
      </c>
    </row>
    <row r="4371" spans="1:2" x14ac:dyDescent="0.25">
      <c r="A4371" s="62">
        <v>31102411</v>
      </c>
      <c r="B4371" s="63" t="s">
        <v>6625</v>
      </c>
    </row>
    <row r="4372" spans="1:2" x14ac:dyDescent="0.25">
      <c r="A4372" s="62">
        <v>31102412</v>
      </c>
      <c r="B4372" s="63" t="s">
        <v>10775</v>
      </c>
    </row>
    <row r="4373" spans="1:2" x14ac:dyDescent="0.25">
      <c r="A4373" s="62">
        <v>31102413</v>
      </c>
      <c r="B4373" s="63" t="s">
        <v>18401</v>
      </c>
    </row>
    <row r="4374" spans="1:2" x14ac:dyDescent="0.25">
      <c r="A4374" s="62">
        <v>31102414</v>
      </c>
      <c r="B4374" s="63" t="s">
        <v>15152</v>
      </c>
    </row>
    <row r="4375" spans="1:2" x14ac:dyDescent="0.25">
      <c r="A4375" s="62">
        <v>31102415</v>
      </c>
      <c r="B4375" s="63" t="s">
        <v>9136</v>
      </c>
    </row>
    <row r="4376" spans="1:2" x14ac:dyDescent="0.25">
      <c r="A4376" s="62">
        <v>31102416</v>
      </c>
      <c r="B4376" s="63" t="s">
        <v>10675</v>
      </c>
    </row>
    <row r="4377" spans="1:2" x14ac:dyDescent="0.25">
      <c r="A4377" s="62">
        <v>31111501</v>
      </c>
      <c r="B4377" s="63" t="s">
        <v>12675</v>
      </c>
    </row>
    <row r="4378" spans="1:2" x14ac:dyDescent="0.25">
      <c r="A4378" s="62">
        <v>31111502</v>
      </c>
      <c r="B4378" s="63" t="s">
        <v>13120</v>
      </c>
    </row>
    <row r="4379" spans="1:2" x14ac:dyDescent="0.25">
      <c r="A4379" s="62">
        <v>31111503</v>
      </c>
      <c r="B4379" s="63" t="s">
        <v>17927</v>
      </c>
    </row>
    <row r="4380" spans="1:2" x14ac:dyDescent="0.25">
      <c r="A4380" s="62">
        <v>31111504</v>
      </c>
      <c r="B4380" s="63" t="s">
        <v>16682</v>
      </c>
    </row>
    <row r="4381" spans="1:2" x14ac:dyDescent="0.25">
      <c r="A4381" s="62">
        <v>31111505</v>
      </c>
      <c r="B4381" s="63" t="s">
        <v>11997</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7257</v>
      </c>
    </row>
    <row r="4388" spans="1:2" x14ac:dyDescent="0.25">
      <c r="A4388" s="62">
        <v>31111512</v>
      </c>
      <c r="B4388" s="63" t="s">
        <v>7477</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17431</v>
      </c>
    </row>
    <row r="4393" spans="1:2" x14ac:dyDescent="0.25">
      <c r="A4393" s="62">
        <v>31111517</v>
      </c>
      <c r="B4393" s="63" t="s">
        <v>7878</v>
      </c>
    </row>
    <row r="4394" spans="1:2" x14ac:dyDescent="0.25">
      <c r="A4394" s="62">
        <v>31111601</v>
      </c>
      <c r="B4394" s="63" t="s">
        <v>15962</v>
      </c>
    </row>
    <row r="4395" spans="1:2" x14ac:dyDescent="0.25">
      <c r="A4395" s="62">
        <v>31111602</v>
      </c>
      <c r="B4395" s="63" t="s">
        <v>6263</v>
      </c>
    </row>
    <row r="4396" spans="1:2" x14ac:dyDescent="0.25">
      <c r="A4396" s="62">
        <v>31111603</v>
      </c>
      <c r="B4396" s="63" t="s">
        <v>12885</v>
      </c>
    </row>
    <row r="4397" spans="1:2" x14ac:dyDescent="0.25">
      <c r="A4397" s="62">
        <v>31111604</v>
      </c>
      <c r="B4397" s="63" t="s">
        <v>3545</v>
      </c>
    </row>
    <row r="4398" spans="1:2" x14ac:dyDescent="0.25">
      <c r="A4398" s="62">
        <v>31111605</v>
      </c>
      <c r="B4398" s="63" t="s">
        <v>10652</v>
      </c>
    </row>
    <row r="4399" spans="1:2" x14ac:dyDescent="0.25">
      <c r="A4399" s="62">
        <v>31111606</v>
      </c>
      <c r="B4399" s="63" t="s">
        <v>17682</v>
      </c>
    </row>
    <row r="4400" spans="1:2" x14ac:dyDescent="0.25">
      <c r="A4400" s="62">
        <v>31111607</v>
      </c>
      <c r="B4400" s="63" t="s">
        <v>10582</v>
      </c>
    </row>
    <row r="4401" spans="1:2" x14ac:dyDescent="0.25">
      <c r="A4401" s="62">
        <v>31111608</v>
      </c>
      <c r="B4401" s="63" t="s">
        <v>18273</v>
      </c>
    </row>
    <row r="4402" spans="1:2" x14ac:dyDescent="0.25">
      <c r="A4402" s="62">
        <v>31111609</v>
      </c>
      <c r="B4402" s="63" t="s">
        <v>16547</v>
      </c>
    </row>
    <row r="4403" spans="1:2" x14ac:dyDescent="0.25">
      <c r="A4403" s="62">
        <v>31111610</v>
      </c>
      <c r="B4403" s="63" t="s">
        <v>2497</v>
      </c>
    </row>
    <row r="4404" spans="1:2" x14ac:dyDescent="0.25">
      <c r="A4404" s="62">
        <v>31111611</v>
      </c>
      <c r="B4404" s="63" t="s">
        <v>13075</v>
      </c>
    </row>
    <row r="4405" spans="1:2" x14ac:dyDescent="0.25">
      <c r="A4405" s="62">
        <v>31111612</v>
      </c>
      <c r="B4405" s="63" t="s">
        <v>11427</v>
      </c>
    </row>
    <row r="4406" spans="1:2" x14ac:dyDescent="0.25">
      <c r="A4406" s="62">
        <v>31111613</v>
      </c>
      <c r="B4406" s="63" t="s">
        <v>10302</v>
      </c>
    </row>
    <row r="4407" spans="1:2" x14ac:dyDescent="0.25">
      <c r="A4407" s="62">
        <v>31111614</v>
      </c>
      <c r="B4407" s="63" t="s">
        <v>5214</v>
      </c>
    </row>
    <row r="4408" spans="1:2" x14ac:dyDescent="0.25">
      <c r="A4408" s="62">
        <v>31111615</v>
      </c>
      <c r="B4408" s="63" t="s">
        <v>6758</v>
      </c>
    </row>
    <row r="4409" spans="1:2" x14ac:dyDescent="0.25">
      <c r="A4409" s="62">
        <v>31111616</v>
      </c>
      <c r="B4409" s="63" t="s">
        <v>3002</v>
      </c>
    </row>
    <row r="4410" spans="1:2" x14ac:dyDescent="0.25">
      <c r="A4410" s="62">
        <v>31111617</v>
      </c>
      <c r="B4410" s="63" t="s">
        <v>13232</v>
      </c>
    </row>
    <row r="4411" spans="1:2" x14ac:dyDescent="0.25">
      <c r="A4411" s="62">
        <v>31111701</v>
      </c>
      <c r="B4411" s="63" t="s">
        <v>15024</v>
      </c>
    </row>
    <row r="4412" spans="1:2" x14ac:dyDescent="0.25">
      <c r="A4412" s="62">
        <v>31111702</v>
      </c>
      <c r="B4412" s="63" t="s">
        <v>4802</v>
      </c>
    </row>
    <row r="4413" spans="1:2" x14ac:dyDescent="0.25">
      <c r="A4413" s="62">
        <v>31111703</v>
      </c>
      <c r="B4413" s="63" t="s">
        <v>11015</v>
      </c>
    </row>
    <row r="4414" spans="1:2" x14ac:dyDescent="0.25">
      <c r="A4414" s="62">
        <v>31111704</v>
      </c>
      <c r="B4414" s="63" t="s">
        <v>1354</v>
      </c>
    </row>
    <row r="4415" spans="1:2" x14ac:dyDescent="0.25">
      <c r="A4415" s="62">
        <v>31111705</v>
      </c>
      <c r="B4415" s="63" t="s">
        <v>13555</v>
      </c>
    </row>
    <row r="4416" spans="1:2" x14ac:dyDescent="0.25">
      <c r="A4416" s="62">
        <v>31111706</v>
      </c>
      <c r="B4416" s="63" t="s">
        <v>12322</v>
      </c>
    </row>
    <row r="4417" spans="1:2" x14ac:dyDescent="0.25">
      <c r="A4417" s="62">
        <v>31111707</v>
      </c>
      <c r="B4417" s="63" t="s">
        <v>15048</v>
      </c>
    </row>
    <row r="4418" spans="1:2" x14ac:dyDescent="0.25">
      <c r="A4418" s="62">
        <v>31111708</v>
      </c>
      <c r="B4418" s="63" t="s">
        <v>4238</v>
      </c>
    </row>
    <row r="4419" spans="1:2" x14ac:dyDescent="0.25">
      <c r="A4419" s="62">
        <v>31111709</v>
      </c>
      <c r="B4419" s="63" t="s">
        <v>4871</v>
      </c>
    </row>
    <row r="4420" spans="1:2" x14ac:dyDescent="0.25">
      <c r="A4420" s="62">
        <v>31111710</v>
      </c>
      <c r="B4420" s="63" t="s">
        <v>15455</v>
      </c>
    </row>
    <row r="4421" spans="1:2" x14ac:dyDescent="0.25">
      <c r="A4421" s="62">
        <v>31111711</v>
      </c>
      <c r="B4421" s="63" t="s">
        <v>14167</v>
      </c>
    </row>
    <row r="4422" spans="1:2" x14ac:dyDescent="0.25">
      <c r="A4422" s="62">
        <v>31111712</v>
      </c>
      <c r="B4422" s="63" t="s">
        <v>6823</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5596</v>
      </c>
    </row>
    <row r="4427" spans="1:2" x14ac:dyDescent="0.25">
      <c r="A4427" s="62">
        <v>31111717</v>
      </c>
      <c r="B4427" s="63" t="s">
        <v>17271</v>
      </c>
    </row>
    <row r="4428" spans="1:2" x14ac:dyDescent="0.25">
      <c r="A4428" s="62">
        <v>31121001</v>
      </c>
      <c r="B4428" s="63" t="s">
        <v>6813</v>
      </c>
    </row>
    <row r="4429" spans="1:2" x14ac:dyDescent="0.25">
      <c r="A4429" s="62">
        <v>31121002</v>
      </c>
      <c r="B4429" s="63" t="s">
        <v>5626</v>
      </c>
    </row>
    <row r="4430" spans="1:2" x14ac:dyDescent="0.25">
      <c r="A4430" s="62">
        <v>31121003</v>
      </c>
      <c r="B4430" s="63" t="s">
        <v>9229</v>
      </c>
    </row>
    <row r="4431" spans="1:2" x14ac:dyDescent="0.25">
      <c r="A4431" s="62">
        <v>31121004</v>
      </c>
      <c r="B4431" s="63" t="s">
        <v>12023</v>
      </c>
    </row>
    <row r="4432" spans="1:2" x14ac:dyDescent="0.25">
      <c r="A4432" s="62">
        <v>31121005</v>
      </c>
      <c r="B4432" s="63" t="s">
        <v>1551</v>
      </c>
    </row>
    <row r="4433" spans="1:2" x14ac:dyDescent="0.25">
      <c r="A4433" s="62">
        <v>31121006</v>
      </c>
      <c r="B4433" s="63" t="s">
        <v>7087</v>
      </c>
    </row>
    <row r="4434" spans="1:2" x14ac:dyDescent="0.25">
      <c r="A4434" s="62">
        <v>31121007</v>
      </c>
      <c r="B4434" s="63" t="s">
        <v>6341</v>
      </c>
    </row>
    <row r="4435" spans="1:2" x14ac:dyDescent="0.25">
      <c r="A4435" s="62">
        <v>31121008</v>
      </c>
      <c r="B4435" s="63" t="s">
        <v>11658</v>
      </c>
    </row>
    <row r="4436" spans="1:2" x14ac:dyDescent="0.25">
      <c r="A4436" s="62">
        <v>31121009</v>
      </c>
      <c r="B4436" s="63" t="s">
        <v>16698</v>
      </c>
    </row>
    <row r="4437" spans="1:2" x14ac:dyDescent="0.25">
      <c r="A4437" s="62">
        <v>31121010</v>
      </c>
      <c r="B4437" s="63" t="s">
        <v>7990</v>
      </c>
    </row>
    <row r="4438" spans="1:2" x14ac:dyDescent="0.25">
      <c r="A4438" s="62">
        <v>31121011</v>
      </c>
      <c r="B4438" s="63" t="s">
        <v>13787</v>
      </c>
    </row>
    <row r="4439" spans="1:2" x14ac:dyDescent="0.25">
      <c r="A4439" s="62">
        <v>31121012</v>
      </c>
      <c r="B4439" s="63" t="s">
        <v>15506</v>
      </c>
    </row>
    <row r="4440" spans="1:2" x14ac:dyDescent="0.25">
      <c r="A4440" s="62">
        <v>31121013</v>
      </c>
      <c r="B4440" s="63" t="s">
        <v>7665</v>
      </c>
    </row>
    <row r="4441" spans="1:2" x14ac:dyDescent="0.25">
      <c r="A4441" s="62">
        <v>31121014</v>
      </c>
      <c r="B4441" s="63" t="s">
        <v>12525</v>
      </c>
    </row>
    <row r="4442" spans="1:2" x14ac:dyDescent="0.25">
      <c r="A4442" s="62">
        <v>31121015</v>
      </c>
      <c r="B4442" s="63" t="s">
        <v>13677</v>
      </c>
    </row>
    <row r="4443" spans="1:2" x14ac:dyDescent="0.25">
      <c r="A4443" s="62">
        <v>31121016</v>
      </c>
      <c r="B4443" s="63" t="s">
        <v>13485</v>
      </c>
    </row>
    <row r="4444" spans="1:2" x14ac:dyDescent="0.25">
      <c r="A4444" s="62">
        <v>31121017</v>
      </c>
      <c r="B4444" s="63" t="s">
        <v>17574</v>
      </c>
    </row>
    <row r="4445" spans="1:2" x14ac:dyDescent="0.25">
      <c r="A4445" s="62">
        <v>31121018</v>
      </c>
      <c r="B4445" s="63" t="s">
        <v>16849</v>
      </c>
    </row>
    <row r="4446" spans="1:2" x14ac:dyDescent="0.25">
      <c r="A4446" s="62">
        <v>31121019</v>
      </c>
      <c r="B4446" s="63" t="s">
        <v>12350</v>
      </c>
    </row>
    <row r="4447" spans="1:2" x14ac:dyDescent="0.25">
      <c r="A4447" s="62">
        <v>31121101</v>
      </c>
      <c r="B4447" s="63" t="s">
        <v>17589</v>
      </c>
    </row>
    <row r="4448" spans="1:2" x14ac:dyDescent="0.25">
      <c r="A4448" s="62">
        <v>31121102</v>
      </c>
      <c r="B4448" s="63" t="s">
        <v>9375</v>
      </c>
    </row>
    <row r="4449" spans="1:2" x14ac:dyDescent="0.25">
      <c r="A4449" s="62">
        <v>31121103</v>
      </c>
      <c r="B4449" s="63" t="s">
        <v>17165</v>
      </c>
    </row>
    <row r="4450" spans="1:2" x14ac:dyDescent="0.25">
      <c r="A4450" s="62">
        <v>31121104</v>
      </c>
      <c r="B4450" s="63" t="s">
        <v>9876</v>
      </c>
    </row>
    <row r="4451" spans="1:2" x14ac:dyDescent="0.25">
      <c r="A4451" s="62">
        <v>31121105</v>
      </c>
      <c r="B4451" s="63" t="s">
        <v>7118</v>
      </c>
    </row>
    <row r="4452" spans="1:2" x14ac:dyDescent="0.25">
      <c r="A4452" s="62">
        <v>31121106</v>
      </c>
      <c r="B4452" s="63" t="s">
        <v>8062</v>
      </c>
    </row>
    <row r="4453" spans="1:2" x14ac:dyDescent="0.25">
      <c r="A4453" s="62">
        <v>31121107</v>
      </c>
      <c r="B4453" s="63" t="s">
        <v>11323</v>
      </c>
    </row>
    <row r="4454" spans="1:2" x14ac:dyDescent="0.25">
      <c r="A4454" s="62">
        <v>31121108</v>
      </c>
      <c r="B4454" s="63" t="s">
        <v>12876</v>
      </c>
    </row>
    <row r="4455" spans="1:2" x14ac:dyDescent="0.25">
      <c r="A4455" s="62">
        <v>31121109</v>
      </c>
      <c r="B4455" s="63" t="s">
        <v>2083</v>
      </c>
    </row>
    <row r="4456" spans="1:2" x14ac:dyDescent="0.25">
      <c r="A4456" s="62">
        <v>31121110</v>
      </c>
      <c r="B4456" s="63" t="s">
        <v>13296</v>
      </c>
    </row>
    <row r="4457" spans="1:2" x14ac:dyDescent="0.25">
      <c r="A4457" s="62">
        <v>31121111</v>
      </c>
      <c r="B4457" s="63" t="s">
        <v>7850</v>
      </c>
    </row>
    <row r="4458" spans="1:2" x14ac:dyDescent="0.25">
      <c r="A4458" s="62">
        <v>31121112</v>
      </c>
      <c r="B4458" s="63" t="s">
        <v>14565</v>
      </c>
    </row>
    <row r="4459" spans="1:2" x14ac:dyDescent="0.25">
      <c r="A4459" s="62">
        <v>31121113</v>
      </c>
      <c r="B4459" s="63" t="s">
        <v>17357</v>
      </c>
    </row>
    <row r="4460" spans="1:2" x14ac:dyDescent="0.25">
      <c r="A4460" s="62">
        <v>31121114</v>
      </c>
      <c r="B4460" s="63" t="s">
        <v>15472</v>
      </c>
    </row>
    <row r="4461" spans="1:2" x14ac:dyDescent="0.25">
      <c r="A4461" s="62">
        <v>31121115</v>
      </c>
      <c r="B4461" s="63" t="s">
        <v>8485</v>
      </c>
    </row>
    <row r="4462" spans="1:2" x14ac:dyDescent="0.25">
      <c r="A4462" s="62">
        <v>31121116</v>
      </c>
      <c r="B4462" s="63" t="s">
        <v>10909</v>
      </c>
    </row>
    <row r="4463" spans="1:2" x14ac:dyDescent="0.25">
      <c r="A4463" s="62">
        <v>31121117</v>
      </c>
      <c r="B4463" s="63" t="s">
        <v>4900</v>
      </c>
    </row>
    <row r="4464" spans="1:2" x14ac:dyDescent="0.25">
      <c r="A4464" s="62">
        <v>31121118</v>
      </c>
      <c r="B4464" s="63" t="s">
        <v>10740</v>
      </c>
    </row>
    <row r="4465" spans="1:2" x14ac:dyDescent="0.25">
      <c r="A4465" s="62">
        <v>31121119</v>
      </c>
      <c r="B4465" s="63" t="s">
        <v>17227</v>
      </c>
    </row>
    <row r="4466" spans="1:2" x14ac:dyDescent="0.25">
      <c r="A4466" s="62">
        <v>31121201</v>
      </c>
      <c r="B4466" s="63" t="s">
        <v>13900</v>
      </c>
    </row>
    <row r="4467" spans="1:2" x14ac:dyDescent="0.25">
      <c r="A4467" s="62">
        <v>31121202</v>
      </c>
      <c r="B4467" s="63" t="s">
        <v>12147</v>
      </c>
    </row>
    <row r="4468" spans="1:2" x14ac:dyDescent="0.25">
      <c r="A4468" s="62">
        <v>31121203</v>
      </c>
      <c r="B4468" s="63" t="s">
        <v>17092</v>
      </c>
    </row>
    <row r="4469" spans="1:2" x14ac:dyDescent="0.25">
      <c r="A4469" s="62">
        <v>31121204</v>
      </c>
      <c r="B4469" s="63" t="s">
        <v>16869</v>
      </c>
    </row>
    <row r="4470" spans="1:2" x14ac:dyDescent="0.25">
      <c r="A4470" s="62">
        <v>31121205</v>
      </c>
      <c r="B4470" s="63" t="s">
        <v>17777</v>
      </c>
    </row>
    <row r="4471" spans="1:2" x14ac:dyDescent="0.25">
      <c r="A4471" s="62">
        <v>31121206</v>
      </c>
      <c r="B4471" s="63" t="s">
        <v>18757</v>
      </c>
    </row>
    <row r="4472" spans="1:2" x14ac:dyDescent="0.25">
      <c r="A4472" s="62">
        <v>31121207</v>
      </c>
      <c r="B4472" s="63" t="s">
        <v>7511</v>
      </c>
    </row>
    <row r="4473" spans="1:2" x14ac:dyDescent="0.25">
      <c r="A4473" s="62">
        <v>31121208</v>
      </c>
      <c r="B4473" s="63" t="s">
        <v>2239</v>
      </c>
    </row>
    <row r="4474" spans="1:2" x14ac:dyDescent="0.25">
      <c r="A4474" s="62">
        <v>31121209</v>
      </c>
      <c r="B4474" s="63" t="s">
        <v>14712</v>
      </c>
    </row>
    <row r="4475" spans="1:2" x14ac:dyDescent="0.25">
      <c r="A4475" s="62">
        <v>31121210</v>
      </c>
      <c r="B4475" s="63" t="s">
        <v>7441</v>
      </c>
    </row>
    <row r="4476" spans="1:2" x14ac:dyDescent="0.25">
      <c r="A4476" s="62">
        <v>31121211</v>
      </c>
      <c r="B4476" s="63" t="s">
        <v>5281</v>
      </c>
    </row>
    <row r="4477" spans="1:2" x14ac:dyDescent="0.25">
      <c r="A4477" s="62">
        <v>31121212</v>
      </c>
      <c r="B4477" s="63" t="s">
        <v>1428</v>
      </c>
    </row>
    <row r="4478" spans="1:2" x14ac:dyDescent="0.25">
      <c r="A4478" s="62">
        <v>31121213</v>
      </c>
      <c r="B4478" s="63" t="s">
        <v>11536</v>
      </c>
    </row>
    <row r="4479" spans="1:2" x14ac:dyDescent="0.25">
      <c r="A4479" s="62">
        <v>31121214</v>
      </c>
      <c r="B4479" s="63" t="s">
        <v>18332</v>
      </c>
    </row>
    <row r="4480" spans="1:2" x14ac:dyDescent="0.25">
      <c r="A4480" s="62">
        <v>31121215</v>
      </c>
      <c r="B4480" s="63" t="s">
        <v>6260</v>
      </c>
    </row>
    <row r="4481" spans="1:2" x14ac:dyDescent="0.25">
      <c r="A4481" s="62">
        <v>31121216</v>
      </c>
      <c r="B4481" s="63" t="s">
        <v>2308</v>
      </c>
    </row>
    <row r="4482" spans="1:2" x14ac:dyDescent="0.25">
      <c r="A4482" s="62">
        <v>31121217</v>
      </c>
      <c r="B4482" s="63" t="s">
        <v>8083</v>
      </c>
    </row>
    <row r="4483" spans="1:2" x14ac:dyDescent="0.25">
      <c r="A4483" s="62">
        <v>31121218</v>
      </c>
      <c r="B4483" s="63" t="s">
        <v>6816</v>
      </c>
    </row>
    <row r="4484" spans="1:2" x14ac:dyDescent="0.25">
      <c r="A4484" s="62">
        <v>31121219</v>
      </c>
      <c r="B4484" s="63" t="s">
        <v>8583</v>
      </c>
    </row>
    <row r="4485" spans="1:2" x14ac:dyDescent="0.25">
      <c r="A4485" s="62">
        <v>31121301</v>
      </c>
      <c r="B4485" s="63" t="s">
        <v>5705</v>
      </c>
    </row>
    <row r="4486" spans="1:2" x14ac:dyDescent="0.25">
      <c r="A4486" s="62">
        <v>31121302</v>
      </c>
      <c r="B4486" s="63" t="s">
        <v>7028</v>
      </c>
    </row>
    <row r="4487" spans="1:2" x14ac:dyDescent="0.25">
      <c r="A4487" s="62">
        <v>31121303</v>
      </c>
      <c r="B4487" s="63" t="s">
        <v>5468</v>
      </c>
    </row>
    <row r="4488" spans="1:2" x14ac:dyDescent="0.25">
      <c r="A4488" s="62">
        <v>31121304</v>
      </c>
      <c r="B4488" s="63" t="s">
        <v>4777</v>
      </c>
    </row>
    <row r="4489" spans="1:2" x14ac:dyDescent="0.25">
      <c r="A4489" s="62">
        <v>31121305</v>
      </c>
      <c r="B4489" s="63" t="s">
        <v>18456</v>
      </c>
    </row>
    <row r="4490" spans="1:2" x14ac:dyDescent="0.25">
      <c r="A4490" s="62">
        <v>31121306</v>
      </c>
      <c r="B4490" s="63" t="s">
        <v>11408</v>
      </c>
    </row>
    <row r="4491" spans="1:2" x14ac:dyDescent="0.25">
      <c r="A4491" s="62">
        <v>31121307</v>
      </c>
      <c r="B4491" s="63" t="s">
        <v>8953</v>
      </c>
    </row>
    <row r="4492" spans="1:2" x14ac:dyDescent="0.25">
      <c r="A4492" s="62">
        <v>31121308</v>
      </c>
      <c r="B4492" s="63" t="s">
        <v>9418</v>
      </c>
    </row>
    <row r="4493" spans="1:2" x14ac:dyDescent="0.25">
      <c r="A4493" s="62">
        <v>31121309</v>
      </c>
      <c r="B4493" s="63" t="s">
        <v>14489</v>
      </c>
    </row>
    <row r="4494" spans="1:2" x14ac:dyDescent="0.25">
      <c r="A4494" s="62">
        <v>31121310</v>
      </c>
      <c r="B4494" s="63" t="s">
        <v>726</v>
      </c>
    </row>
    <row r="4495" spans="1:2" x14ac:dyDescent="0.25">
      <c r="A4495" s="62">
        <v>31121311</v>
      </c>
      <c r="B4495" s="63" t="s">
        <v>1372</v>
      </c>
    </row>
    <row r="4496" spans="1:2" x14ac:dyDescent="0.25">
      <c r="A4496" s="62">
        <v>31121312</v>
      </c>
      <c r="B4496" s="63" t="s">
        <v>5868</v>
      </c>
    </row>
    <row r="4497" spans="1:2" x14ac:dyDescent="0.25">
      <c r="A4497" s="62">
        <v>31121313</v>
      </c>
      <c r="B4497" s="63" t="s">
        <v>13126</v>
      </c>
    </row>
    <row r="4498" spans="1:2" x14ac:dyDescent="0.25">
      <c r="A4498" s="62">
        <v>31121314</v>
      </c>
      <c r="B4498" s="63" t="s">
        <v>3345</v>
      </c>
    </row>
    <row r="4499" spans="1:2" x14ac:dyDescent="0.25">
      <c r="A4499" s="62">
        <v>31121315</v>
      </c>
      <c r="B4499" s="63" t="s">
        <v>17101</v>
      </c>
    </row>
    <row r="4500" spans="1:2" x14ac:dyDescent="0.25">
      <c r="A4500" s="62">
        <v>31121316</v>
      </c>
      <c r="B4500" s="63" t="s">
        <v>10684</v>
      </c>
    </row>
    <row r="4501" spans="1:2" x14ac:dyDescent="0.25">
      <c r="A4501" s="62">
        <v>31121317</v>
      </c>
      <c r="B4501" s="63" t="s">
        <v>4827</v>
      </c>
    </row>
    <row r="4502" spans="1:2" x14ac:dyDescent="0.25">
      <c r="A4502" s="62">
        <v>31121318</v>
      </c>
      <c r="B4502" s="63" t="s">
        <v>13144</v>
      </c>
    </row>
    <row r="4503" spans="1:2" x14ac:dyDescent="0.25">
      <c r="A4503" s="62">
        <v>31121319</v>
      </c>
      <c r="B4503" s="63" t="s">
        <v>8029</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7836</v>
      </c>
    </row>
    <row r="4510" spans="1:2" x14ac:dyDescent="0.25">
      <c r="A4510" s="62">
        <v>31121407</v>
      </c>
      <c r="B4510" s="63" t="s">
        <v>1950</v>
      </c>
    </row>
    <row r="4511" spans="1:2" x14ac:dyDescent="0.25">
      <c r="A4511" s="62">
        <v>31121408</v>
      </c>
      <c r="B4511" s="63" t="s">
        <v>7352</v>
      </c>
    </row>
    <row r="4512" spans="1:2" x14ac:dyDescent="0.25">
      <c r="A4512" s="62">
        <v>31121409</v>
      </c>
      <c r="B4512" s="63" t="s">
        <v>17144</v>
      </c>
    </row>
    <row r="4513" spans="1:2" x14ac:dyDescent="0.25">
      <c r="A4513" s="62">
        <v>31121410</v>
      </c>
      <c r="B4513" s="63" t="s">
        <v>9791</v>
      </c>
    </row>
    <row r="4514" spans="1:2" x14ac:dyDescent="0.25">
      <c r="A4514" s="62">
        <v>31121411</v>
      </c>
      <c r="B4514" s="63" t="s">
        <v>3563</v>
      </c>
    </row>
    <row r="4515" spans="1:2" x14ac:dyDescent="0.25">
      <c r="A4515" s="62">
        <v>31121412</v>
      </c>
      <c r="B4515" s="63" t="s">
        <v>275</v>
      </c>
    </row>
    <row r="4516" spans="1:2" x14ac:dyDescent="0.25">
      <c r="A4516" s="62">
        <v>31121413</v>
      </c>
      <c r="B4516" s="63" t="s">
        <v>9015</v>
      </c>
    </row>
    <row r="4517" spans="1:2" x14ac:dyDescent="0.25">
      <c r="A4517" s="62">
        <v>31121414</v>
      </c>
      <c r="B4517" s="63" t="s">
        <v>10577</v>
      </c>
    </row>
    <row r="4518" spans="1:2" x14ac:dyDescent="0.25">
      <c r="A4518" s="62">
        <v>31121415</v>
      </c>
      <c r="B4518" s="63" t="s">
        <v>16648</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15347</v>
      </c>
    </row>
    <row r="4525" spans="1:2" x14ac:dyDescent="0.25">
      <c r="A4525" s="62">
        <v>31121503</v>
      </c>
      <c r="B4525" s="63" t="s">
        <v>16710</v>
      </c>
    </row>
    <row r="4526" spans="1:2" x14ac:dyDescent="0.25">
      <c r="A4526" s="62">
        <v>31121504</v>
      </c>
      <c r="B4526" s="63" t="s">
        <v>768</v>
      </c>
    </row>
    <row r="4527" spans="1:2" x14ac:dyDescent="0.25">
      <c r="A4527" s="62">
        <v>31121505</v>
      </c>
      <c r="B4527" s="63" t="s">
        <v>5837</v>
      </c>
    </row>
    <row r="4528" spans="1:2" x14ac:dyDescent="0.25">
      <c r="A4528" s="62">
        <v>31121506</v>
      </c>
      <c r="B4528" s="63" t="s">
        <v>14607</v>
      </c>
    </row>
    <row r="4529" spans="1:2" x14ac:dyDescent="0.25">
      <c r="A4529" s="62">
        <v>31121507</v>
      </c>
      <c r="B4529" s="63" t="s">
        <v>17923</v>
      </c>
    </row>
    <row r="4530" spans="1:2" x14ac:dyDescent="0.25">
      <c r="A4530" s="62">
        <v>31121508</v>
      </c>
      <c r="B4530" s="63" t="s">
        <v>5153</v>
      </c>
    </row>
    <row r="4531" spans="1:2" x14ac:dyDescent="0.25">
      <c r="A4531" s="62">
        <v>31121509</v>
      </c>
      <c r="B4531" s="63" t="s">
        <v>17002</v>
      </c>
    </row>
    <row r="4532" spans="1:2" x14ac:dyDescent="0.25">
      <c r="A4532" s="62">
        <v>31121510</v>
      </c>
      <c r="B4532" s="63" t="s">
        <v>9322</v>
      </c>
    </row>
    <row r="4533" spans="1:2" x14ac:dyDescent="0.25">
      <c r="A4533" s="62">
        <v>31121511</v>
      </c>
      <c r="B4533" s="63" t="s">
        <v>11490</v>
      </c>
    </row>
    <row r="4534" spans="1:2" x14ac:dyDescent="0.25">
      <c r="A4534" s="62">
        <v>31121512</v>
      </c>
      <c r="B4534" s="63" t="s">
        <v>13563</v>
      </c>
    </row>
    <row r="4535" spans="1:2" x14ac:dyDescent="0.25">
      <c r="A4535" s="62">
        <v>31121513</v>
      </c>
      <c r="B4535" s="63" t="s">
        <v>4427</v>
      </c>
    </row>
    <row r="4536" spans="1:2" x14ac:dyDescent="0.25">
      <c r="A4536" s="62">
        <v>31121514</v>
      </c>
      <c r="B4536" s="63" t="s">
        <v>17238</v>
      </c>
    </row>
    <row r="4537" spans="1:2" x14ac:dyDescent="0.25">
      <c r="A4537" s="62">
        <v>31121515</v>
      </c>
      <c r="B4537" s="63" t="s">
        <v>14194</v>
      </c>
    </row>
    <row r="4538" spans="1:2" x14ac:dyDescent="0.25">
      <c r="A4538" s="62">
        <v>31121516</v>
      </c>
      <c r="B4538" s="63" t="s">
        <v>10826</v>
      </c>
    </row>
    <row r="4539" spans="1:2" x14ac:dyDescent="0.25">
      <c r="A4539" s="62">
        <v>31121517</v>
      </c>
      <c r="B4539" s="63" t="s">
        <v>16267</v>
      </c>
    </row>
    <row r="4540" spans="1:2" x14ac:dyDescent="0.25">
      <c r="A4540" s="62">
        <v>31121518</v>
      </c>
      <c r="B4540" s="63" t="s">
        <v>16257</v>
      </c>
    </row>
    <row r="4541" spans="1:2" x14ac:dyDescent="0.25">
      <c r="A4541" s="62">
        <v>31121519</v>
      </c>
      <c r="B4541" s="63" t="s">
        <v>9152</v>
      </c>
    </row>
    <row r="4542" spans="1:2" x14ac:dyDescent="0.25">
      <c r="A4542" s="62">
        <v>31121601</v>
      </c>
      <c r="B4542" s="63" t="s">
        <v>10725</v>
      </c>
    </row>
    <row r="4543" spans="1:2" x14ac:dyDescent="0.25">
      <c r="A4543" s="62">
        <v>31121602</v>
      </c>
      <c r="B4543" s="63" t="s">
        <v>855</v>
      </c>
    </row>
    <row r="4544" spans="1:2" x14ac:dyDescent="0.25">
      <c r="A4544" s="62">
        <v>31121603</v>
      </c>
      <c r="B4544" s="63" t="s">
        <v>1782</v>
      </c>
    </row>
    <row r="4545" spans="1:2" x14ac:dyDescent="0.25">
      <c r="A4545" s="62">
        <v>31121604</v>
      </c>
      <c r="B4545" s="63" t="s">
        <v>14205</v>
      </c>
    </row>
    <row r="4546" spans="1:2" x14ac:dyDescent="0.25">
      <c r="A4546" s="62">
        <v>31121605</v>
      </c>
      <c r="B4546" s="63" t="s">
        <v>13101</v>
      </c>
    </row>
    <row r="4547" spans="1:2" x14ac:dyDescent="0.25">
      <c r="A4547" s="62">
        <v>31121606</v>
      </c>
      <c r="B4547" s="63" t="s">
        <v>2030</v>
      </c>
    </row>
    <row r="4548" spans="1:2" x14ac:dyDescent="0.25">
      <c r="A4548" s="62">
        <v>31121607</v>
      </c>
      <c r="B4548" s="63" t="s">
        <v>6084</v>
      </c>
    </row>
    <row r="4549" spans="1:2" x14ac:dyDescent="0.25">
      <c r="A4549" s="62">
        <v>31121608</v>
      </c>
      <c r="B4549" s="63" t="s">
        <v>9687</v>
      </c>
    </row>
    <row r="4550" spans="1:2" x14ac:dyDescent="0.25">
      <c r="A4550" s="62">
        <v>31121609</v>
      </c>
      <c r="B4550" s="63" t="s">
        <v>3800</v>
      </c>
    </row>
    <row r="4551" spans="1:2" x14ac:dyDescent="0.25">
      <c r="A4551" s="62">
        <v>31121610</v>
      </c>
      <c r="B4551" s="63" t="s">
        <v>14954</v>
      </c>
    </row>
    <row r="4552" spans="1:2" x14ac:dyDescent="0.25">
      <c r="A4552" s="62">
        <v>31121611</v>
      </c>
      <c r="B4552" s="63" t="s">
        <v>13073</v>
      </c>
    </row>
    <row r="4553" spans="1:2" x14ac:dyDescent="0.25">
      <c r="A4553" s="62">
        <v>31121612</v>
      </c>
      <c r="B4553" s="63" t="s">
        <v>9930</v>
      </c>
    </row>
    <row r="4554" spans="1:2" x14ac:dyDescent="0.25">
      <c r="A4554" s="62">
        <v>31121613</v>
      </c>
      <c r="B4554" s="63" t="s">
        <v>9913</v>
      </c>
    </row>
    <row r="4555" spans="1:2" x14ac:dyDescent="0.25">
      <c r="A4555" s="62">
        <v>31121614</v>
      </c>
      <c r="B4555" s="63" t="s">
        <v>743</v>
      </c>
    </row>
    <row r="4556" spans="1:2" x14ac:dyDescent="0.25">
      <c r="A4556" s="62">
        <v>31121615</v>
      </c>
      <c r="B4556" s="63" t="s">
        <v>10658</v>
      </c>
    </row>
    <row r="4557" spans="1:2" x14ac:dyDescent="0.25">
      <c r="A4557" s="62">
        <v>31121701</v>
      </c>
      <c r="B4557" s="63" t="s">
        <v>16660</v>
      </c>
    </row>
    <row r="4558" spans="1:2" x14ac:dyDescent="0.25">
      <c r="A4558" s="62">
        <v>31121702</v>
      </c>
      <c r="B4558" s="63" t="s">
        <v>5920</v>
      </c>
    </row>
    <row r="4559" spans="1:2" x14ac:dyDescent="0.25">
      <c r="A4559" s="62">
        <v>31121703</v>
      </c>
      <c r="B4559" s="63" t="s">
        <v>13380</v>
      </c>
    </row>
    <row r="4560" spans="1:2" x14ac:dyDescent="0.25">
      <c r="A4560" s="62">
        <v>31121704</v>
      </c>
      <c r="B4560" s="63" t="s">
        <v>14269</v>
      </c>
    </row>
    <row r="4561" spans="1:2" x14ac:dyDescent="0.25">
      <c r="A4561" s="62">
        <v>31121705</v>
      </c>
      <c r="B4561" s="63" t="s">
        <v>13127</v>
      </c>
    </row>
    <row r="4562" spans="1:2" x14ac:dyDescent="0.25">
      <c r="A4562" s="62">
        <v>31121706</v>
      </c>
      <c r="B4562" s="63" t="s">
        <v>14200</v>
      </c>
    </row>
    <row r="4563" spans="1:2" x14ac:dyDescent="0.25">
      <c r="A4563" s="62">
        <v>31121707</v>
      </c>
      <c r="B4563" s="63" t="s">
        <v>16604</v>
      </c>
    </row>
    <row r="4564" spans="1:2" x14ac:dyDescent="0.25">
      <c r="A4564" s="62">
        <v>31121708</v>
      </c>
      <c r="B4564" s="63" t="s">
        <v>16921</v>
      </c>
    </row>
    <row r="4565" spans="1:2" x14ac:dyDescent="0.25">
      <c r="A4565" s="62">
        <v>31121709</v>
      </c>
      <c r="B4565" s="63" t="s">
        <v>16517</v>
      </c>
    </row>
    <row r="4566" spans="1:2" x14ac:dyDescent="0.25">
      <c r="A4566" s="62">
        <v>31121710</v>
      </c>
      <c r="B4566" s="63" t="s">
        <v>216</v>
      </c>
    </row>
    <row r="4567" spans="1:2" x14ac:dyDescent="0.25">
      <c r="A4567" s="62">
        <v>31121711</v>
      </c>
      <c r="B4567" s="63" t="s">
        <v>12923</v>
      </c>
    </row>
    <row r="4568" spans="1:2" x14ac:dyDescent="0.25">
      <c r="A4568" s="62">
        <v>31121712</v>
      </c>
      <c r="B4568" s="63" t="s">
        <v>11420</v>
      </c>
    </row>
    <row r="4569" spans="1:2" x14ac:dyDescent="0.25">
      <c r="A4569" s="62">
        <v>31121713</v>
      </c>
      <c r="B4569" s="63" t="s">
        <v>1570</v>
      </c>
    </row>
    <row r="4570" spans="1:2" x14ac:dyDescent="0.25">
      <c r="A4570" s="62">
        <v>31121714</v>
      </c>
      <c r="B4570" s="63" t="s">
        <v>6059</v>
      </c>
    </row>
    <row r="4571" spans="1:2" x14ac:dyDescent="0.25">
      <c r="A4571" s="62">
        <v>31121715</v>
      </c>
      <c r="B4571" s="63" t="s">
        <v>1269</v>
      </c>
    </row>
    <row r="4572" spans="1:2" x14ac:dyDescent="0.25">
      <c r="A4572" s="62">
        <v>31121716</v>
      </c>
      <c r="B4572" s="63" t="s">
        <v>17840</v>
      </c>
    </row>
    <row r="4573" spans="1:2" x14ac:dyDescent="0.25">
      <c r="A4573" s="62">
        <v>31121717</v>
      </c>
      <c r="B4573" s="63" t="s">
        <v>9684</v>
      </c>
    </row>
    <row r="4574" spans="1:2" x14ac:dyDescent="0.25">
      <c r="A4574" s="62">
        <v>31121718</v>
      </c>
      <c r="B4574" s="63" t="s">
        <v>5622</v>
      </c>
    </row>
    <row r="4575" spans="1:2" x14ac:dyDescent="0.25">
      <c r="A4575" s="62">
        <v>31121719</v>
      </c>
      <c r="B4575" s="63" t="s">
        <v>3045</v>
      </c>
    </row>
    <row r="4576" spans="1:2" x14ac:dyDescent="0.25">
      <c r="A4576" s="62">
        <v>31121801</v>
      </c>
      <c r="B4576" s="63" t="s">
        <v>4548</v>
      </c>
    </row>
    <row r="4577" spans="1:2" x14ac:dyDescent="0.25">
      <c r="A4577" s="62">
        <v>31121802</v>
      </c>
      <c r="B4577" s="63" t="s">
        <v>9168</v>
      </c>
    </row>
    <row r="4578" spans="1:2" x14ac:dyDescent="0.25">
      <c r="A4578" s="62">
        <v>31121803</v>
      </c>
      <c r="B4578" s="63" t="s">
        <v>10069</v>
      </c>
    </row>
    <row r="4579" spans="1:2" x14ac:dyDescent="0.25">
      <c r="A4579" s="62">
        <v>31121804</v>
      </c>
      <c r="B4579" s="63" t="s">
        <v>12989</v>
      </c>
    </row>
    <row r="4580" spans="1:2" x14ac:dyDescent="0.25">
      <c r="A4580" s="62">
        <v>31121805</v>
      </c>
      <c r="B4580" s="63" t="s">
        <v>10654</v>
      </c>
    </row>
    <row r="4581" spans="1:2" x14ac:dyDescent="0.25">
      <c r="A4581" s="62">
        <v>31121806</v>
      </c>
      <c r="B4581" s="63" t="s">
        <v>6555</v>
      </c>
    </row>
    <row r="4582" spans="1:2" x14ac:dyDescent="0.25">
      <c r="A4582" s="62">
        <v>31121807</v>
      </c>
      <c r="B4582" s="63" t="s">
        <v>2999</v>
      </c>
    </row>
    <row r="4583" spans="1:2" x14ac:dyDescent="0.25">
      <c r="A4583" s="62">
        <v>31121808</v>
      </c>
      <c r="B4583" s="63" t="s">
        <v>5110</v>
      </c>
    </row>
    <row r="4584" spans="1:2" x14ac:dyDescent="0.25">
      <c r="A4584" s="62">
        <v>31121809</v>
      </c>
      <c r="B4584" s="63" t="s">
        <v>9442</v>
      </c>
    </row>
    <row r="4585" spans="1:2" x14ac:dyDescent="0.25">
      <c r="A4585" s="62">
        <v>31121810</v>
      </c>
      <c r="B4585" s="63" t="s">
        <v>16851</v>
      </c>
    </row>
    <row r="4586" spans="1:2" x14ac:dyDescent="0.25">
      <c r="A4586" s="62">
        <v>31121811</v>
      </c>
      <c r="B4586" s="63" t="s">
        <v>14218</v>
      </c>
    </row>
    <row r="4587" spans="1:2" x14ac:dyDescent="0.25">
      <c r="A4587" s="62">
        <v>31121812</v>
      </c>
      <c r="B4587" s="63" t="s">
        <v>374</v>
      </c>
    </row>
    <row r="4588" spans="1:2" x14ac:dyDescent="0.25">
      <c r="A4588" s="62">
        <v>31121813</v>
      </c>
      <c r="B4588" s="63" t="s">
        <v>18195</v>
      </c>
    </row>
    <row r="4589" spans="1:2" x14ac:dyDescent="0.25">
      <c r="A4589" s="62">
        <v>31121814</v>
      </c>
      <c r="B4589" s="63" t="s">
        <v>5983</v>
      </c>
    </row>
    <row r="4590" spans="1:2" x14ac:dyDescent="0.25">
      <c r="A4590" s="62">
        <v>31121815</v>
      </c>
      <c r="B4590" s="63" t="s">
        <v>666</v>
      </c>
    </row>
    <row r="4591" spans="1:2" x14ac:dyDescent="0.25">
      <c r="A4591" s="62">
        <v>31121816</v>
      </c>
      <c r="B4591" s="63" t="s">
        <v>10687</v>
      </c>
    </row>
    <row r="4592" spans="1:2" x14ac:dyDescent="0.25">
      <c r="A4592" s="62">
        <v>31121817</v>
      </c>
      <c r="B4592" s="63" t="s">
        <v>1662</v>
      </c>
    </row>
    <row r="4593" spans="1:2" x14ac:dyDescent="0.25">
      <c r="A4593" s="62">
        <v>31121818</v>
      </c>
      <c r="B4593" s="63" t="s">
        <v>3489</v>
      </c>
    </row>
    <row r="4594" spans="1:2" x14ac:dyDescent="0.25">
      <c r="A4594" s="62">
        <v>31121819</v>
      </c>
      <c r="B4594" s="63" t="s">
        <v>7992</v>
      </c>
    </row>
    <row r="4595" spans="1:2" x14ac:dyDescent="0.25">
      <c r="A4595" s="62">
        <v>31121901</v>
      </c>
      <c r="B4595" s="63" t="s">
        <v>9191</v>
      </c>
    </row>
    <row r="4596" spans="1:2" x14ac:dyDescent="0.25">
      <c r="A4596" s="62">
        <v>31121902</v>
      </c>
      <c r="B4596" s="63" t="s">
        <v>9612</v>
      </c>
    </row>
    <row r="4597" spans="1:2" x14ac:dyDescent="0.25">
      <c r="A4597" s="62">
        <v>31121903</v>
      </c>
      <c r="B4597" s="63" t="s">
        <v>1836</v>
      </c>
    </row>
    <row r="4598" spans="1:2" x14ac:dyDescent="0.25">
      <c r="A4598" s="62">
        <v>31121904</v>
      </c>
      <c r="B4598" s="63" t="s">
        <v>2944</v>
      </c>
    </row>
    <row r="4599" spans="1:2" x14ac:dyDescent="0.25">
      <c r="A4599" s="62">
        <v>31121905</v>
      </c>
      <c r="B4599" s="63" t="s">
        <v>11255</v>
      </c>
    </row>
    <row r="4600" spans="1:2" x14ac:dyDescent="0.25">
      <c r="A4600" s="62">
        <v>31121906</v>
      </c>
      <c r="B4600" s="63" t="s">
        <v>11150</v>
      </c>
    </row>
    <row r="4601" spans="1:2" x14ac:dyDescent="0.25">
      <c r="A4601" s="62">
        <v>31121907</v>
      </c>
      <c r="B4601" s="63" t="s">
        <v>11030</v>
      </c>
    </row>
    <row r="4602" spans="1:2" x14ac:dyDescent="0.25">
      <c r="A4602" s="62">
        <v>31121908</v>
      </c>
      <c r="B4602" s="63" t="s">
        <v>4861</v>
      </c>
    </row>
    <row r="4603" spans="1:2" x14ac:dyDescent="0.25">
      <c r="A4603" s="62">
        <v>31121909</v>
      </c>
      <c r="B4603" s="63" t="s">
        <v>15783</v>
      </c>
    </row>
    <row r="4604" spans="1:2" x14ac:dyDescent="0.25">
      <c r="A4604" s="62">
        <v>31121910</v>
      </c>
      <c r="B4604" s="63" t="s">
        <v>17887</v>
      </c>
    </row>
    <row r="4605" spans="1:2" x14ac:dyDescent="0.25">
      <c r="A4605" s="62">
        <v>31121911</v>
      </c>
      <c r="B4605" s="63" t="s">
        <v>12924</v>
      </c>
    </row>
    <row r="4606" spans="1:2" x14ac:dyDescent="0.25">
      <c r="A4606" s="62">
        <v>31121912</v>
      </c>
      <c r="B4606" s="63" t="s">
        <v>13284</v>
      </c>
    </row>
    <row r="4607" spans="1:2" x14ac:dyDescent="0.25">
      <c r="A4607" s="62">
        <v>31121913</v>
      </c>
      <c r="B4607" s="63" t="s">
        <v>16560</v>
      </c>
    </row>
    <row r="4608" spans="1:2" x14ac:dyDescent="0.25">
      <c r="A4608" s="62">
        <v>31121914</v>
      </c>
      <c r="B4608" s="63" t="s">
        <v>8677</v>
      </c>
    </row>
    <row r="4609" spans="1:2" x14ac:dyDescent="0.25">
      <c r="A4609" s="62">
        <v>31121915</v>
      </c>
      <c r="B4609" s="63" t="s">
        <v>7444</v>
      </c>
    </row>
    <row r="4610" spans="1:2" x14ac:dyDescent="0.25">
      <c r="A4610" s="62">
        <v>31121916</v>
      </c>
      <c r="B4610" s="63" t="s">
        <v>10029</v>
      </c>
    </row>
    <row r="4611" spans="1:2" x14ac:dyDescent="0.25">
      <c r="A4611" s="62">
        <v>31121917</v>
      </c>
      <c r="B4611" s="63" t="s">
        <v>2580</v>
      </c>
    </row>
    <row r="4612" spans="1:2" x14ac:dyDescent="0.25">
      <c r="A4612" s="62">
        <v>31121918</v>
      </c>
      <c r="B4612" s="63" t="s">
        <v>1845</v>
      </c>
    </row>
    <row r="4613" spans="1:2" x14ac:dyDescent="0.25">
      <c r="A4613" s="62">
        <v>31121919</v>
      </c>
      <c r="B4613" s="63" t="s">
        <v>6596</v>
      </c>
    </row>
    <row r="4614" spans="1:2" x14ac:dyDescent="0.25">
      <c r="A4614" s="62">
        <v>31131501</v>
      </c>
      <c r="B4614" s="63" t="s">
        <v>7214</v>
      </c>
    </row>
    <row r="4615" spans="1:2" x14ac:dyDescent="0.25">
      <c r="A4615" s="62">
        <v>31131502</v>
      </c>
      <c r="B4615" s="63" t="s">
        <v>728</v>
      </c>
    </row>
    <row r="4616" spans="1:2" x14ac:dyDescent="0.25">
      <c r="A4616" s="62">
        <v>31131503</v>
      </c>
      <c r="B4616" s="63" t="s">
        <v>12124</v>
      </c>
    </row>
    <row r="4617" spans="1:2" x14ac:dyDescent="0.25">
      <c r="A4617" s="62">
        <v>31131504</v>
      </c>
      <c r="B4617" s="63" t="s">
        <v>6174</v>
      </c>
    </row>
    <row r="4618" spans="1:2" x14ac:dyDescent="0.25">
      <c r="A4618" s="62">
        <v>31131505</v>
      </c>
      <c r="B4618" s="63" t="s">
        <v>14833</v>
      </c>
    </row>
    <row r="4619" spans="1:2" x14ac:dyDescent="0.25">
      <c r="A4619" s="62">
        <v>31131506</v>
      </c>
      <c r="B4619" s="63" t="s">
        <v>14199</v>
      </c>
    </row>
    <row r="4620" spans="1:2" x14ac:dyDescent="0.25">
      <c r="A4620" s="62">
        <v>31131507</v>
      </c>
      <c r="B4620" s="63" t="s">
        <v>12911</v>
      </c>
    </row>
    <row r="4621" spans="1:2" x14ac:dyDescent="0.25">
      <c r="A4621" s="62">
        <v>31131508</v>
      </c>
      <c r="B4621" s="63" t="s">
        <v>2953</v>
      </c>
    </row>
    <row r="4622" spans="1:2" x14ac:dyDescent="0.25">
      <c r="A4622" s="62">
        <v>31131509</v>
      </c>
      <c r="B4622" s="63" t="s">
        <v>6415</v>
      </c>
    </row>
    <row r="4623" spans="1:2" x14ac:dyDescent="0.25">
      <c r="A4623" s="62">
        <v>31131510</v>
      </c>
      <c r="B4623" s="63" t="s">
        <v>11308</v>
      </c>
    </row>
    <row r="4624" spans="1:2" x14ac:dyDescent="0.25">
      <c r="A4624" s="62">
        <v>31131511</v>
      </c>
      <c r="B4624" s="63" t="s">
        <v>7103</v>
      </c>
    </row>
    <row r="4625" spans="1:2" x14ac:dyDescent="0.25">
      <c r="A4625" s="62">
        <v>31131512</v>
      </c>
      <c r="B4625" s="63" t="s">
        <v>2636</v>
      </c>
    </row>
    <row r="4626" spans="1:2" x14ac:dyDescent="0.25">
      <c r="A4626" s="62">
        <v>31131513</v>
      </c>
      <c r="B4626" s="63" t="s">
        <v>6349</v>
      </c>
    </row>
    <row r="4627" spans="1:2" x14ac:dyDescent="0.25">
      <c r="A4627" s="62">
        <v>31131514</v>
      </c>
      <c r="B4627" s="63" t="s">
        <v>4805</v>
      </c>
    </row>
    <row r="4628" spans="1:2" x14ac:dyDescent="0.25">
      <c r="A4628" s="62">
        <v>31131515</v>
      </c>
      <c r="B4628" s="63" t="s">
        <v>10759</v>
      </c>
    </row>
    <row r="4629" spans="1:2" x14ac:dyDescent="0.25">
      <c r="A4629" s="62">
        <v>31131516</v>
      </c>
      <c r="B4629" s="63" t="s">
        <v>2160</v>
      </c>
    </row>
    <row r="4630" spans="1:2" x14ac:dyDescent="0.25">
      <c r="A4630" s="62">
        <v>31131601</v>
      </c>
      <c r="B4630" s="63" t="s">
        <v>3140</v>
      </c>
    </row>
    <row r="4631" spans="1:2" x14ac:dyDescent="0.25">
      <c r="A4631" s="62">
        <v>31131602</v>
      </c>
      <c r="B4631" s="63" t="s">
        <v>6969</v>
      </c>
    </row>
    <row r="4632" spans="1:2" x14ac:dyDescent="0.25">
      <c r="A4632" s="62">
        <v>31131603</v>
      </c>
      <c r="B4632" s="63" t="s">
        <v>2482</v>
      </c>
    </row>
    <row r="4633" spans="1:2" x14ac:dyDescent="0.25">
      <c r="A4633" s="62">
        <v>31131604</v>
      </c>
      <c r="B4633" s="63" t="s">
        <v>14052</v>
      </c>
    </row>
    <row r="4634" spans="1:2" x14ac:dyDescent="0.25">
      <c r="A4634" s="62">
        <v>31131605</v>
      </c>
      <c r="B4634" s="63" t="s">
        <v>11991</v>
      </c>
    </row>
    <row r="4635" spans="1:2" x14ac:dyDescent="0.25">
      <c r="A4635" s="62">
        <v>31131606</v>
      </c>
      <c r="B4635" s="63" t="s">
        <v>15592</v>
      </c>
    </row>
    <row r="4636" spans="1:2" x14ac:dyDescent="0.25">
      <c r="A4636" s="62">
        <v>31131607</v>
      </c>
      <c r="B4636" s="63" t="s">
        <v>5583</v>
      </c>
    </row>
    <row r="4637" spans="1:2" x14ac:dyDescent="0.25">
      <c r="A4637" s="62">
        <v>31131608</v>
      </c>
      <c r="B4637" s="63" t="s">
        <v>4088</v>
      </c>
    </row>
    <row r="4638" spans="1:2" x14ac:dyDescent="0.25">
      <c r="A4638" s="62">
        <v>31131609</v>
      </c>
      <c r="B4638" s="63" t="s">
        <v>13313</v>
      </c>
    </row>
    <row r="4639" spans="1:2" x14ac:dyDescent="0.25">
      <c r="A4639" s="62">
        <v>31131610</v>
      </c>
      <c r="B4639" s="63" t="s">
        <v>5171</v>
      </c>
    </row>
    <row r="4640" spans="1:2" x14ac:dyDescent="0.25">
      <c r="A4640" s="62">
        <v>31131611</v>
      </c>
      <c r="B4640" s="63" t="s">
        <v>11849</v>
      </c>
    </row>
    <row r="4641" spans="1:2" x14ac:dyDescent="0.25">
      <c r="A4641" s="62">
        <v>31131612</v>
      </c>
      <c r="B4641" s="63" t="s">
        <v>2602</v>
      </c>
    </row>
    <row r="4642" spans="1:2" x14ac:dyDescent="0.25">
      <c r="A4642" s="62">
        <v>31131613</v>
      </c>
      <c r="B4642" s="63" t="s">
        <v>5766</v>
      </c>
    </row>
    <row r="4643" spans="1:2" x14ac:dyDescent="0.25">
      <c r="A4643" s="62">
        <v>31131614</v>
      </c>
      <c r="B4643" s="63" t="s">
        <v>8816</v>
      </c>
    </row>
    <row r="4644" spans="1:2" x14ac:dyDescent="0.25">
      <c r="A4644" s="62">
        <v>31131615</v>
      </c>
      <c r="B4644" s="63" t="s">
        <v>5467</v>
      </c>
    </row>
    <row r="4645" spans="1:2" x14ac:dyDescent="0.25">
      <c r="A4645" s="62">
        <v>31131616</v>
      </c>
      <c r="B4645" s="63" t="s">
        <v>1966</v>
      </c>
    </row>
    <row r="4646" spans="1:2" x14ac:dyDescent="0.25">
      <c r="A4646" s="62">
        <v>31131701</v>
      </c>
      <c r="B4646" s="63" t="s">
        <v>5331</v>
      </c>
    </row>
    <row r="4647" spans="1:2" x14ac:dyDescent="0.25">
      <c r="A4647" s="62">
        <v>31131702</v>
      </c>
      <c r="B4647" s="63" t="s">
        <v>6229</v>
      </c>
    </row>
    <row r="4648" spans="1:2" x14ac:dyDescent="0.25">
      <c r="A4648" s="62">
        <v>31131703</v>
      </c>
      <c r="B4648" s="63" t="s">
        <v>806</v>
      </c>
    </row>
    <row r="4649" spans="1:2" x14ac:dyDescent="0.25">
      <c r="A4649" s="62">
        <v>31131704</v>
      </c>
      <c r="B4649" s="63" t="s">
        <v>18461</v>
      </c>
    </row>
    <row r="4650" spans="1:2" x14ac:dyDescent="0.25">
      <c r="A4650" s="62">
        <v>31131705</v>
      </c>
      <c r="B4650" s="63" t="s">
        <v>13771</v>
      </c>
    </row>
    <row r="4651" spans="1:2" x14ac:dyDescent="0.25">
      <c r="A4651" s="62">
        <v>31131706</v>
      </c>
      <c r="B4651" s="63" t="s">
        <v>10797</v>
      </c>
    </row>
    <row r="4652" spans="1:2" x14ac:dyDescent="0.25">
      <c r="A4652" s="62">
        <v>31131707</v>
      </c>
      <c r="B4652" s="63" t="s">
        <v>5672</v>
      </c>
    </row>
    <row r="4653" spans="1:2" x14ac:dyDescent="0.25">
      <c r="A4653" s="62">
        <v>31131708</v>
      </c>
      <c r="B4653" s="63" t="s">
        <v>17459</v>
      </c>
    </row>
    <row r="4654" spans="1:2" x14ac:dyDescent="0.25">
      <c r="A4654" s="62">
        <v>31131709</v>
      </c>
      <c r="B4654" s="63" t="s">
        <v>8786</v>
      </c>
    </row>
    <row r="4655" spans="1:2" x14ac:dyDescent="0.25">
      <c r="A4655" s="62">
        <v>31131710</v>
      </c>
      <c r="B4655" s="63" t="s">
        <v>16787</v>
      </c>
    </row>
    <row r="4656" spans="1:2" x14ac:dyDescent="0.25">
      <c r="A4656" s="62">
        <v>31131711</v>
      </c>
      <c r="B4656" s="63" t="s">
        <v>7166</v>
      </c>
    </row>
    <row r="4657" spans="1:2" x14ac:dyDescent="0.25">
      <c r="A4657" s="62">
        <v>31131712</v>
      </c>
      <c r="B4657" s="63" t="s">
        <v>16886</v>
      </c>
    </row>
    <row r="4658" spans="1:2" x14ac:dyDescent="0.25">
      <c r="A4658" s="62">
        <v>31131713</v>
      </c>
      <c r="B4658" s="63" t="s">
        <v>8691</v>
      </c>
    </row>
    <row r="4659" spans="1:2" x14ac:dyDescent="0.25">
      <c r="A4659" s="62">
        <v>31131714</v>
      </c>
      <c r="B4659" s="63" t="s">
        <v>14467</v>
      </c>
    </row>
    <row r="4660" spans="1:2" x14ac:dyDescent="0.25">
      <c r="A4660" s="62">
        <v>31131715</v>
      </c>
      <c r="B4660" s="63" t="s">
        <v>1510</v>
      </c>
    </row>
    <row r="4661" spans="1:2" x14ac:dyDescent="0.25">
      <c r="A4661" s="62">
        <v>31131716</v>
      </c>
      <c r="B4661" s="63" t="s">
        <v>11165</v>
      </c>
    </row>
    <row r="4662" spans="1:2" x14ac:dyDescent="0.25">
      <c r="A4662" s="62">
        <v>31131801</v>
      </c>
      <c r="B4662" s="63" t="s">
        <v>8093</v>
      </c>
    </row>
    <row r="4663" spans="1:2" x14ac:dyDescent="0.25">
      <c r="A4663" s="62">
        <v>31131802</v>
      </c>
      <c r="B4663" s="63" t="s">
        <v>808</v>
      </c>
    </row>
    <row r="4664" spans="1:2" x14ac:dyDescent="0.25">
      <c r="A4664" s="62">
        <v>31131803</v>
      </c>
      <c r="B4664" s="63" t="s">
        <v>6323</v>
      </c>
    </row>
    <row r="4665" spans="1:2" x14ac:dyDescent="0.25">
      <c r="A4665" s="62">
        <v>31131804</v>
      </c>
      <c r="B4665" s="63" t="s">
        <v>1123</v>
      </c>
    </row>
    <row r="4666" spans="1:2" x14ac:dyDescent="0.25">
      <c r="A4666" s="62">
        <v>31131805</v>
      </c>
      <c r="B4666" s="63" t="s">
        <v>11049</v>
      </c>
    </row>
    <row r="4667" spans="1:2" x14ac:dyDescent="0.25">
      <c r="A4667" s="62">
        <v>31131806</v>
      </c>
      <c r="B4667" s="63" t="s">
        <v>7628</v>
      </c>
    </row>
    <row r="4668" spans="1:2" x14ac:dyDescent="0.25">
      <c r="A4668" s="62">
        <v>31131807</v>
      </c>
      <c r="B4668" s="63" t="s">
        <v>16919</v>
      </c>
    </row>
    <row r="4669" spans="1:2" x14ac:dyDescent="0.25">
      <c r="A4669" s="62">
        <v>31131808</v>
      </c>
      <c r="B4669" s="63" t="s">
        <v>1910</v>
      </c>
    </row>
    <row r="4670" spans="1:2" x14ac:dyDescent="0.25">
      <c r="A4670" s="62">
        <v>31131809</v>
      </c>
      <c r="B4670" s="63" t="s">
        <v>6760</v>
      </c>
    </row>
    <row r="4671" spans="1:2" x14ac:dyDescent="0.25">
      <c r="A4671" s="62">
        <v>31131810</v>
      </c>
      <c r="B4671" s="63" t="s">
        <v>4023</v>
      </c>
    </row>
    <row r="4672" spans="1:2" x14ac:dyDescent="0.25">
      <c r="A4672" s="62">
        <v>31131811</v>
      </c>
      <c r="B4672" s="63" t="s">
        <v>12448</v>
      </c>
    </row>
    <row r="4673" spans="1:2" x14ac:dyDescent="0.25">
      <c r="A4673" s="62">
        <v>31131812</v>
      </c>
      <c r="B4673" s="63" t="s">
        <v>8210</v>
      </c>
    </row>
    <row r="4674" spans="1:2" x14ac:dyDescent="0.25">
      <c r="A4674" s="62">
        <v>31131813</v>
      </c>
      <c r="B4674" s="63" t="s">
        <v>13035</v>
      </c>
    </row>
    <row r="4675" spans="1:2" x14ac:dyDescent="0.25">
      <c r="A4675" s="62">
        <v>31131814</v>
      </c>
      <c r="B4675" s="63" t="s">
        <v>1294</v>
      </c>
    </row>
    <row r="4676" spans="1:2" x14ac:dyDescent="0.25">
      <c r="A4676" s="62">
        <v>31131815</v>
      </c>
      <c r="B4676" s="63" t="s">
        <v>1041</v>
      </c>
    </row>
    <row r="4677" spans="1:2" x14ac:dyDescent="0.25">
      <c r="A4677" s="62">
        <v>31131816</v>
      </c>
      <c r="B4677" s="63" t="s">
        <v>14100</v>
      </c>
    </row>
    <row r="4678" spans="1:2" x14ac:dyDescent="0.25">
      <c r="A4678" s="62">
        <v>31131817</v>
      </c>
      <c r="B4678" s="63" t="s">
        <v>13642</v>
      </c>
    </row>
    <row r="4679" spans="1:2" x14ac:dyDescent="0.25">
      <c r="A4679" s="62">
        <v>31131818</v>
      </c>
      <c r="B4679" s="63" t="s">
        <v>3859</v>
      </c>
    </row>
    <row r="4680" spans="1:2" x14ac:dyDescent="0.25">
      <c r="A4680" s="62">
        <v>31131901</v>
      </c>
      <c r="B4680" s="63" t="s">
        <v>1335</v>
      </c>
    </row>
    <row r="4681" spans="1:2" x14ac:dyDescent="0.25">
      <c r="A4681" s="62">
        <v>31131902</v>
      </c>
      <c r="B4681" s="63" t="s">
        <v>7677</v>
      </c>
    </row>
    <row r="4682" spans="1:2" x14ac:dyDescent="0.25">
      <c r="A4682" s="62">
        <v>31131903</v>
      </c>
      <c r="B4682" s="63" t="s">
        <v>5625</v>
      </c>
    </row>
    <row r="4683" spans="1:2" x14ac:dyDescent="0.25">
      <c r="A4683" s="62">
        <v>31131904</v>
      </c>
      <c r="B4683" s="63" t="s">
        <v>12743</v>
      </c>
    </row>
    <row r="4684" spans="1:2" x14ac:dyDescent="0.25">
      <c r="A4684" s="62">
        <v>31131905</v>
      </c>
      <c r="B4684" s="63" t="s">
        <v>10127</v>
      </c>
    </row>
    <row r="4685" spans="1:2" x14ac:dyDescent="0.25">
      <c r="A4685" s="62">
        <v>31131906</v>
      </c>
      <c r="B4685" s="63" t="s">
        <v>17418</v>
      </c>
    </row>
    <row r="4686" spans="1:2" x14ac:dyDescent="0.25">
      <c r="A4686" s="62">
        <v>31131907</v>
      </c>
      <c r="B4686" s="63" t="s">
        <v>4998</v>
      </c>
    </row>
    <row r="4687" spans="1:2" x14ac:dyDescent="0.25">
      <c r="A4687" s="62">
        <v>31131908</v>
      </c>
      <c r="B4687" s="63" t="s">
        <v>16266</v>
      </c>
    </row>
    <row r="4688" spans="1:2" x14ac:dyDescent="0.25">
      <c r="A4688" s="62">
        <v>31131909</v>
      </c>
      <c r="B4688" s="63" t="s">
        <v>8700</v>
      </c>
    </row>
    <row r="4689" spans="1:2" x14ac:dyDescent="0.25">
      <c r="A4689" s="62">
        <v>31131910</v>
      </c>
      <c r="B4689" s="63" t="s">
        <v>16549</v>
      </c>
    </row>
    <row r="4690" spans="1:2" x14ac:dyDescent="0.25">
      <c r="A4690" s="62">
        <v>31131911</v>
      </c>
      <c r="B4690" s="63" t="s">
        <v>9662</v>
      </c>
    </row>
    <row r="4691" spans="1:2" x14ac:dyDescent="0.25">
      <c r="A4691" s="62">
        <v>31131912</v>
      </c>
      <c r="B4691" s="63" t="s">
        <v>14947</v>
      </c>
    </row>
    <row r="4692" spans="1:2" x14ac:dyDescent="0.25">
      <c r="A4692" s="62">
        <v>31131913</v>
      </c>
      <c r="B4692" s="63" t="s">
        <v>11792</v>
      </c>
    </row>
    <row r="4693" spans="1:2" x14ac:dyDescent="0.25">
      <c r="A4693" s="62">
        <v>31131914</v>
      </c>
      <c r="B4693" s="63" t="s">
        <v>13044</v>
      </c>
    </row>
    <row r="4694" spans="1:2" x14ac:dyDescent="0.25">
      <c r="A4694" s="62">
        <v>31131915</v>
      </c>
      <c r="B4694" s="63" t="s">
        <v>10338</v>
      </c>
    </row>
    <row r="4695" spans="1:2" x14ac:dyDescent="0.25">
      <c r="A4695" s="62">
        <v>31131916</v>
      </c>
      <c r="B4695" s="63" t="s">
        <v>11151</v>
      </c>
    </row>
    <row r="4696" spans="1:2" x14ac:dyDescent="0.25">
      <c r="A4696" s="62">
        <v>31132001</v>
      </c>
      <c r="B4696" s="63" t="s">
        <v>15039</v>
      </c>
    </row>
    <row r="4697" spans="1:2" x14ac:dyDescent="0.25">
      <c r="A4697" s="62">
        <v>31132002</v>
      </c>
      <c r="B4697" s="63" t="s">
        <v>12318</v>
      </c>
    </row>
    <row r="4698" spans="1:2" x14ac:dyDescent="0.25">
      <c r="A4698" s="62">
        <v>31141501</v>
      </c>
      <c r="B4698" s="63" t="s">
        <v>13733</v>
      </c>
    </row>
    <row r="4699" spans="1:2" x14ac:dyDescent="0.25">
      <c r="A4699" s="62">
        <v>31141502</v>
      </c>
      <c r="B4699" s="63" t="s">
        <v>18761</v>
      </c>
    </row>
    <row r="4700" spans="1:2" x14ac:dyDescent="0.25">
      <c r="A4700" s="62">
        <v>31141503</v>
      </c>
      <c r="B4700" s="63" t="s">
        <v>11515</v>
      </c>
    </row>
    <row r="4701" spans="1:2" x14ac:dyDescent="0.25">
      <c r="A4701" s="62">
        <v>31141601</v>
      </c>
      <c r="B4701" s="63" t="s">
        <v>1798</v>
      </c>
    </row>
    <row r="4702" spans="1:2" x14ac:dyDescent="0.25">
      <c r="A4702" s="62">
        <v>31141602</v>
      </c>
      <c r="B4702" s="63" t="s">
        <v>11213</v>
      </c>
    </row>
    <row r="4703" spans="1:2" x14ac:dyDescent="0.25">
      <c r="A4703" s="62">
        <v>31141603</v>
      </c>
      <c r="B4703" s="63" t="s">
        <v>17750</v>
      </c>
    </row>
    <row r="4704" spans="1:2" x14ac:dyDescent="0.25">
      <c r="A4704" s="62">
        <v>31141701</v>
      </c>
      <c r="B4704" s="63" t="s">
        <v>1204</v>
      </c>
    </row>
    <row r="4705" spans="1:2" x14ac:dyDescent="0.25">
      <c r="A4705" s="62">
        <v>31141702</v>
      </c>
      <c r="B4705" s="63" t="s">
        <v>14274</v>
      </c>
    </row>
    <row r="4706" spans="1:2" x14ac:dyDescent="0.25">
      <c r="A4706" s="62">
        <v>31141801</v>
      </c>
      <c r="B4706" s="63" t="s">
        <v>11887</v>
      </c>
    </row>
    <row r="4707" spans="1:2" x14ac:dyDescent="0.25">
      <c r="A4707" s="62">
        <v>31141802</v>
      </c>
      <c r="B4707" s="63" t="s">
        <v>4689</v>
      </c>
    </row>
    <row r="4708" spans="1:2" x14ac:dyDescent="0.25">
      <c r="A4708" s="62">
        <v>31151501</v>
      </c>
      <c r="B4708" s="63" t="s">
        <v>16308</v>
      </c>
    </row>
    <row r="4709" spans="1:2" x14ac:dyDescent="0.25">
      <c r="A4709" s="62">
        <v>31151502</v>
      </c>
      <c r="B4709" s="63" t="s">
        <v>8417</v>
      </c>
    </row>
    <row r="4710" spans="1:2" x14ac:dyDescent="0.25">
      <c r="A4710" s="62">
        <v>31151503</v>
      </c>
      <c r="B4710" s="63" t="s">
        <v>7619</v>
      </c>
    </row>
    <row r="4711" spans="1:2" x14ac:dyDescent="0.25">
      <c r="A4711" s="62">
        <v>31151504</v>
      </c>
      <c r="B4711" s="63" t="s">
        <v>6213</v>
      </c>
    </row>
    <row r="4712" spans="1:2" x14ac:dyDescent="0.25">
      <c r="A4712" s="62">
        <v>31151505</v>
      </c>
      <c r="B4712" s="63" t="s">
        <v>7592</v>
      </c>
    </row>
    <row r="4713" spans="1:2" x14ac:dyDescent="0.25">
      <c r="A4713" s="62">
        <v>31151506</v>
      </c>
      <c r="B4713" s="63" t="s">
        <v>1196</v>
      </c>
    </row>
    <row r="4714" spans="1:2" x14ac:dyDescent="0.25">
      <c r="A4714" s="62">
        <v>31151507</v>
      </c>
      <c r="B4714" s="63" t="s">
        <v>15608</v>
      </c>
    </row>
    <row r="4715" spans="1:2" x14ac:dyDescent="0.25">
      <c r="A4715" s="62">
        <v>31151508</v>
      </c>
      <c r="B4715" s="63" t="s">
        <v>10924</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6660</v>
      </c>
    </row>
    <row r="4720" spans="1:2" x14ac:dyDescent="0.25">
      <c r="A4720" s="62">
        <v>31151605</v>
      </c>
      <c r="B4720" s="63" t="s">
        <v>15245</v>
      </c>
    </row>
    <row r="4721" spans="1:2" x14ac:dyDescent="0.25">
      <c r="A4721" s="62">
        <v>31151606</v>
      </c>
      <c r="B4721" s="63" t="s">
        <v>3119</v>
      </c>
    </row>
    <row r="4722" spans="1:2" x14ac:dyDescent="0.25">
      <c r="A4722" s="62">
        <v>31151607</v>
      </c>
      <c r="B4722" s="63" t="s">
        <v>11554</v>
      </c>
    </row>
    <row r="4723" spans="1:2" x14ac:dyDescent="0.25">
      <c r="A4723" s="62">
        <v>31151608</v>
      </c>
      <c r="B4723" s="63" t="s">
        <v>16857</v>
      </c>
    </row>
    <row r="4724" spans="1:2" x14ac:dyDescent="0.25">
      <c r="A4724" s="62">
        <v>31151609</v>
      </c>
      <c r="B4724" s="63" t="s">
        <v>14517</v>
      </c>
    </row>
    <row r="4725" spans="1:2" x14ac:dyDescent="0.25">
      <c r="A4725" s="62">
        <v>31151702</v>
      </c>
      <c r="B4725" s="63" t="s">
        <v>3779</v>
      </c>
    </row>
    <row r="4726" spans="1:2" x14ac:dyDescent="0.25">
      <c r="A4726" s="62">
        <v>31151703</v>
      </c>
      <c r="B4726" s="63" t="s">
        <v>5339</v>
      </c>
    </row>
    <row r="4727" spans="1:2" x14ac:dyDescent="0.25">
      <c r="A4727" s="62">
        <v>31151704</v>
      </c>
      <c r="B4727" s="63" t="s">
        <v>3770</v>
      </c>
    </row>
    <row r="4728" spans="1:2" x14ac:dyDescent="0.25">
      <c r="A4728" s="62">
        <v>31151705</v>
      </c>
      <c r="B4728" s="63" t="s">
        <v>260</v>
      </c>
    </row>
    <row r="4729" spans="1:2" x14ac:dyDescent="0.25">
      <c r="A4729" s="62">
        <v>31151706</v>
      </c>
      <c r="B4729" s="63" t="s">
        <v>12554</v>
      </c>
    </row>
    <row r="4730" spans="1:2" x14ac:dyDescent="0.25">
      <c r="A4730" s="62">
        <v>31151707</v>
      </c>
      <c r="B4730" s="63" t="s">
        <v>9620</v>
      </c>
    </row>
    <row r="4731" spans="1:2" x14ac:dyDescent="0.25">
      <c r="A4731" s="62">
        <v>31151803</v>
      </c>
      <c r="B4731" s="63" t="s">
        <v>3014</v>
      </c>
    </row>
    <row r="4732" spans="1:2" x14ac:dyDescent="0.25">
      <c r="A4732" s="62">
        <v>31151804</v>
      </c>
      <c r="B4732" s="63" t="s">
        <v>17099</v>
      </c>
    </row>
    <row r="4733" spans="1:2" x14ac:dyDescent="0.25">
      <c r="A4733" s="62">
        <v>31151901</v>
      </c>
      <c r="B4733" s="63" t="s">
        <v>8630</v>
      </c>
    </row>
    <row r="4734" spans="1:2" x14ac:dyDescent="0.25">
      <c r="A4734" s="62">
        <v>31151902</v>
      </c>
      <c r="B4734" s="63" t="s">
        <v>4806</v>
      </c>
    </row>
    <row r="4735" spans="1:2" x14ac:dyDescent="0.25">
      <c r="A4735" s="62">
        <v>31151903</v>
      </c>
      <c r="B4735" s="63" t="s">
        <v>15997</v>
      </c>
    </row>
    <row r="4736" spans="1:2" x14ac:dyDescent="0.25">
      <c r="A4736" s="62">
        <v>31151904</v>
      </c>
      <c r="B4736" s="63" t="s">
        <v>16865</v>
      </c>
    </row>
    <row r="4737" spans="1:2" x14ac:dyDescent="0.25">
      <c r="A4737" s="62">
        <v>31151905</v>
      </c>
      <c r="B4737" s="63" t="s">
        <v>18457</v>
      </c>
    </row>
    <row r="4738" spans="1:2" x14ac:dyDescent="0.25">
      <c r="A4738" s="62">
        <v>31152001</v>
      </c>
      <c r="B4738" s="63" t="s">
        <v>10938</v>
      </c>
    </row>
    <row r="4739" spans="1:2" x14ac:dyDescent="0.25">
      <c r="A4739" s="62">
        <v>31152002</v>
      </c>
      <c r="B4739" s="63" t="s">
        <v>45</v>
      </c>
    </row>
    <row r="4740" spans="1:2" x14ac:dyDescent="0.25">
      <c r="A4740" s="62">
        <v>31161501</v>
      </c>
      <c r="B4740" s="63" t="s">
        <v>1993</v>
      </c>
    </row>
    <row r="4741" spans="1:2" x14ac:dyDescent="0.25">
      <c r="A4741" s="62">
        <v>31161502</v>
      </c>
      <c r="B4741" s="63" t="s">
        <v>6406</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16281</v>
      </c>
    </row>
    <row r="4749" spans="1:2" x14ac:dyDescent="0.25">
      <c r="A4749" s="62">
        <v>31161510</v>
      </c>
      <c r="B4749" s="63" t="s">
        <v>18220</v>
      </c>
    </row>
    <row r="4750" spans="1:2" x14ac:dyDescent="0.25">
      <c r="A4750" s="62">
        <v>31161511</v>
      </c>
      <c r="B4750" s="63" t="s">
        <v>11545</v>
      </c>
    </row>
    <row r="4751" spans="1:2" x14ac:dyDescent="0.25">
      <c r="A4751" s="62">
        <v>31161512</v>
      </c>
      <c r="B4751" s="63" t="s">
        <v>12002</v>
      </c>
    </row>
    <row r="4752" spans="1:2" x14ac:dyDescent="0.25">
      <c r="A4752" s="62">
        <v>31161513</v>
      </c>
      <c r="B4752" s="63" t="s">
        <v>3323</v>
      </c>
    </row>
    <row r="4753" spans="1:2" x14ac:dyDescent="0.25">
      <c r="A4753" s="62">
        <v>31161514</v>
      </c>
      <c r="B4753" s="63" t="s">
        <v>13047</v>
      </c>
    </row>
    <row r="4754" spans="1:2" x14ac:dyDescent="0.25">
      <c r="A4754" s="62">
        <v>31161516</v>
      </c>
      <c r="B4754" s="63" t="s">
        <v>7708</v>
      </c>
    </row>
    <row r="4755" spans="1:2" x14ac:dyDescent="0.25">
      <c r="A4755" s="62">
        <v>31161517</v>
      </c>
      <c r="B4755" s="63" t="s">
        <v>14617</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15432</v>
      </c>
    </row>
    <row r="4760" spans="1:2" x14ac:dyDescent="0.25">
      <c r="A4760" s="62">
        <v>31161604</v>
      </c>
      <c r="B4760" s="63" t="s">
        <v>14245</v>
      </c>
    </row>
    <row r="4761" spans="1:2" x14ac:dyDescent="0.25">
      <c r="A4761" s="62">
        <v>31161605</v>
      </c>
      <c r="B4761" s="63" t="s">
        <v>11009</v>
      </c>
    </row>
    <row r="4762" spans="1:2" x14ac:dyDescent="0.25">
      <c r="A4762" s="62">
        <v>31161606</v>
      </c>
      <c r="B4762" s="63" t="s">
        <v>14940</v>
      </c>
    </row>
    <row r="4763" spans="1:2" x14ac:dyDescent="0.25">
      <c r="A4763" s="62">
        <v>31161607</v>
      </c>
      <c r="B4763" s="63" t="s">
        <v>2400</v>
      </c>
    </row>
    <row r="4764" spans="1:2" x14ac:dyDescent="0.25">
      <c r="A4764" s="62">
        <v>31161608</v>
      </c>
      <c r="B4764" s="63" t="s">
        <v>13659</v>
      </c>
    </row>
    <row r="4765" spans="1:2" x14ac:dyDescent="0.25">
      <c r="A4765" s="62">
        <v>31161609</v>
      </c>
      <c r="B4765" s="63" t="s">
        <v>9844</v>
      </c>
    </row>
    <row r="4766" spans="1:2" x14ac:dyDescent="0.25">
      <c r="A4766" s="62">
        <v>31161610</v>
      </c>
      <c r="B4766" s="63" t="s">
        <v>2642</v>
      </c>
    </row>
    <row r="4767" spans="1:2" x14ac:dyDescent="0.25">
      <c r="A4767" s="62">
        <v>31161611</v>
      </c>
      <c r="B4767" s="63" t="s">
        <v>10691</v>
      </c>
    </row>
    <row r="4768" spans="1:2" x14ac:dyDescent="0.25">
      <c r="A4768" s="62">
        <v>31161612</v>
      </c>
      <c r="B4768" s="63" t="s">
        <v>16848</v>
      </c>
    </row>
    <row r="4769" spans="1:2" x14ac:dyDescent="0.25">
      <c r="A4769" s="62">
        <v>31161613</v>
      </c>
      <c r="B4769" s="63" t="s">
        <v>4969</v>
      </c>
    </row>
    <row r="4770" spans="1:2" x14ac:dyDescent="0.25">
      <c r="A4770" s="62">
        <v>31161614</v>
      </c>
      <c r="B4770" s="63" t="s">
        <v>50</v>
      </c>
    </row>
    <row r="4771" spans="1:2" x14ac:dyDescent="0.25">
      <c r="A4771" s="62">
        <v>31161616</v>
      </c>
      <c r="B4771" s="63" t="s">
        <v>8560</v>
      </c>
    </row>
    <row r="4772" spans="1:2" x14ac:dyDescent="0.25">
      <c r="A4772" s="62">
        <v>31161617</v>
      </c>
      <c r="B4772" s="63" t="s">
        <v>7397</v>
      </c>
    </row>
    <row r="4773" spans="1:2" x14ac:dyDescent="0.25">
      <c r="A4773" s="62">
        <v>31161618</v>
      </c>
      <c r="B4773" s="63" t="s">
        <v>13748</v>
      </c>
    </row>
    <row r="4774" spans="1:2" x14ac:dyDescent="0.25">
      <c r="A4774" s="62">
        <v>31161619</v>
      </c>
      <c r="B4774" s="63" t="s">
        <v>16493</v>
      </c>
    </row>
    <row r="4775" spans="1:2" x14ac:dyDescent="0.25">
      <c r="A4775" s="62">
        <v>31161620</v>
      </c>
      <c r="B4775" s="63" t="s">
        <v>3452</v>
      </c>
    </row>
    <row r="4776" spans="1:2" x14ac:dyDescent="0.25">
      <c r="A4776" s="62">
        <v>31161621</v>
      </c>
      <c r="B4776" s="63" t="s">
        <v>5389</v>
      </c>
    </row>
    <row r="4777" spans="1:2" x14ac:dyDescent="0.25">
      <c r="A4777" s="62">
        <v>31161701</v>
      </c>
      <c r="B4777" s="63" t="s">
        <v>16145</v>
      </c>
    </row>
    <row r="4778" spans="1:2" x14ac:dyDescent="0.25">
      <c r="A4778" s="62">
        <v>31161702</v>
      </c>
      <c r="B4778" s="63" t="s">
        <v>8294</v>
      </c>
    </row>
    <row r="4779" spans="1:2" x14ac:dyDescent="0.25">
      <c r="A4779" s="62">
        <v>31161703</v>
      </c>
      <c r="B4779" s="63" t="s">
        <v>7883</v>
      </c>
    </row>
    <row r="4780" spans="1:2" x14ac:dyDescent="0.25">
      <c r="A4780" s="62">
        <v>31161704</v>
      </c>
      <c r="B4780" s="63" t="s">
        <v>13737</v>
      </c>
    </row>
    <row r="4781" spans="1:2" x14ac:dyDescent="0.25">
      <c r="A4781" s="62">
        <v>31161705</v>
      </c>
      <c r="B4781" s="63" t="s">
        <v>16312</v>
      </c>
    </row>
    <row r="4782" spans="1:2" x14ac:dyDescent="0.25">
      <c r="A4782" s="62">
        <v>31161706</v>
      </c>
      <c r="B4782" s="63" t="s">
        <v>15124</v>
      </c>
    </row>
    <row r="4783" spans="1:2" x14ac:dyDescent="0.25">
      <c r="A4783" s="62">
        <v>31161707</v>
      </c>
      <c r="B4783" s="63" t="s">
        <v>15201</v>
      </c>
    </row>
    <row r="4784" spans="1:2" x14ac:dyDescent="0.25">
      <c r="A4784" s="62">
        <v>31161708</v>
      </c>
      <c r="B4784" s="63" t="s">
        <v>7728</v>
      </c>
    </row>
    <row r="4785" spans="1:2" x14ac:dyDescent="0.25">
      <c r="A4785" s="62">
        <v>31161709</v>
      </c>
      <c r="B4785" s="63" t="s">
        <v>2201</v>
      </c>
    </row>
    <row r="4786" spans="1:2" x14ac:dyDescent="0.25">
      <c r="A4786" s="62">
        <v>31161710</v>
      </c>
      <c r="B4786" s="63" t="s">
        <v>7640</v>
      </c>
    </row>
    <row r="4787" spans="1:2" x14ac:dyDescent="0.25">
      <c r="A4787" s="62">
        <v>31161711</v>
      </c>
      <c r="B4787" s="63" t="s">
        <v>14877</v>
      </c>
    </row>
    <row r="4788" spans="1:2" x14ac:dyDescent="0.25">
      <c r="A4788" s="62">
        <v>31161712</v>
      </c>
      <c r="B4788" s="63" t="s">
        <v>7285</v>
      </c>
    </row>
    <row r="4789" spans="1:2" x14ac:dyDescent="0.25">
      <c r="A4789" s="62">
        <v>31161713</v>
      </c>
      <c r="B4789" s="63" t="s">
        <v>7270</v>
      </c>
    </row>
    <row r="4790" spans="1:2" x14ac:dyDescent="0.25">
      <c r="A4790" s="62">
        <v>31161714</v>
      </c>
      <c r="B4790" s="63" t="s">
        <v>5749</v>
      </c>
    </row>
    <row r="4791" spans="1:2" x14ac:dyDescent="0.25">
      <c r="A4791" s="62">
        <v>31161716</v>
      </c>
      <c r="B4791" s="63" t="s">
        <v>198</v>
      </c>
    </row>
    <row r="4792" spans="1:2" x14ac:dyDescent="0.25">
      <c r="A4792" s="62">
        <v>31161717</v>
      </c>
      <c r="B4792" s="63" t="s">
        <v>11465</v>
      </c>
    </row>
    <row r="4793" spans="1:2" x14ac:dyDescent="0.25">
      <c r="A4793" s="62">
        <v>31161718</v>
      </c>
      <c r="B4793" s="63" t="s">
        <v>5036</v>
      </c>
    </row>
    <row r="4794" spans="1:2" x14ac:dyDescent="0.25">
      <c r="A4794" s="62">
        <v>31161719</v>
      </c>
      <c r="B4794" s="63" t="s">
        <v>14862</v>
      </c>
    </row>
    <row r="4795" spans="1:2" x14ac:dyDescent="0.25">
      <c r="A4795" s="62">
        <v>31161720</v>
      </c>
      <c r="B4795" s="63" t="s">
        <v>7610</v>
      </c>
    </row>
    <row r="4796" spans="1:2" x14ac:dyDescent="0.25">
      <c r="A4796" s="62">
        <v>31161721</v>
      </c>
      <c r="B4796" s="63" t="s">
        <v>5095</v>
      </c>
    </row>
    <row r="4797" spans="1:2" x14ac:dyDescent="0.25">
      <c r="A4797" s="62">
        <v>31161722</v>
      </c>
      <c r="B4797" s="63" t="s">
        <v>9449</v>
      </c>
    </row>
    <row r="4798" spans="1:2" x14ac:dyDescent="0.25">
      <c r="A4798" s="62">
        <v>31161723</v>
      </c>
      <c r="B4798" s="63" t="s">
        <v>17024</v>
      </c>
    </row>
    <row r="4799" spans="1:2" x14ac:dyDescent="0.25">
      <c r="A4799" s="62">
        <v>31161724</v>
      </c>
      <c r="B4799" s="63" t="s">
        <v>14669</v>
      </c>
    </row>
    <row r="4800" spans="1:2" x14ac:dyDescent="0.25">
      <c r="A4800" s="62">
        <v>31161725</v>
      </c>
      <c r="B4800" s="63" t="s">
        <v>17652</v>
      </c>
    </row>
    <row r="4801" spans="1:2" x14ac:dyDescent="0.25">
      <c r="A4801" s="62">
        <v>31161726</v>
      </c>
      <c r="B4801" s="63" t="s">
        <v>10341</v>
      </c>
    </row>
    <row r="4802" spans="1:2" x14ac:dyDescent="0.25">
      <c r="A4802" s="62">
        <v>31161727</v>
      </c>
      <c r="B4802" s="63" t="s">
        <v>2981</v>
      </c>
    </row>
    <row r="4803" spans="1:2" x14ac:dyDescent="0.25">
      <c r="A4803" s="62">
        <v>31161728</v>
      </c>
      <c r="B4803" s="63" t="s">
        <v>9454</v>
      </c>
    </row>
    <row r="4804" spans="1:2" x14ac:dyDescent="0.25">
      <c r="A4804" s="62">
        <v>31161729</v>
      </c>
      <c r="B4804" s="63" t="s">
        <v>5426</v>
      </c>
    </row>
    <row r="4805" spans="1:2" x14ac:dyDescent="0.25">
      <c r="A4805" s="62">
        <v>31161730</v>
      </c>
      <c r="B4805" s="63" t="s">
        <v>17944</v>
      </c>
    </row>
    <row r="4806" spans="1:2" x14ac:dyDescent="0.25">
      <c r="A4806" s="62">
        <v>31161731</v>
      </c>
      <c r="B4806" s="63" t="s">
        <v>13923</v>
      </c>
    </row>
    <row r="4807" spans="1:2" x14ac:dyDescent="0.25">
      <c r="A4807" s="62">
        <v>31161801</v>
      </c>
      <c r="B4807" s="63" t="s">
        <v>8922</v>
      </c>
    </row>
    <row r="4808" spans="1:2" x14ac:dyDescent="0.25">
      <c r="A4808" s="62">
        <v>31161802</v>
      </c>
      <c r="B4808" s="63" t="s">
        <v>17306</v>
      </c>
    </row>
    <row r="4809" spans="1:2" x14ac:dyDescent="0.25">
      <c r="A4809" s="62">
        <v>31161803</v>
      </c>
      <c r="B4809" s="63" t="s">
        <v>310</v>
      </c>
    </row>
    <row r="4810" spans="1:2" x14ac:dyDescent="0.25">
      <c r="A4810" s="62">
        <v>31161804</v>
      </c>
      <c r="B4810" s="63" t="s">
        <v>7842</v>
      </c>
    </row>
    <row r="4811" spans="1:2" x14ac:dyDescent="0.25">
      <c r="A4811" s="62">
        <v>31161805</v>
      </c>
      <c r="B4811" s="63" t="s">
        <v>355</v>
      </c>
    </row>
    <row r="4812" spans="1:2" x14ac:dyDescent="0.25">
      <c r="A4812" s="62">
        <v>31161806</v>
      </c>
      <c r="B4812" s="63" t="s">
        <v>11818</v>
      </c>
    </row>
    <row r="4813" spans="1:2" x14ac:dyDescent="0.25">
      <c r="A4813" s="62">
        <v>31161807</v>
      </c>
      <c r="B4813" s="63" t="s">
        <v>4260</v>
      </c>
    </row>
    <row r="4814" spans="1:2" x14ac:dyDescent="0.25">
      <c r="A4814" s="62">
        <v>31161808</v>
      </c>
      <c r="B4814" s="63" t="s">
        <v>6504</v>
      </c>
    </row>
    <row r="4815" spans="1:2" x14ac:dyDescent="0.25">
      <c r="A4815" s="62">
        <v>31161809</v>
      </c>
      <c r="B4815" s="63" t="s">
        <v>7605</v>
      </c>
    </row>
    <row r="4816" spans="1:2" x14ac:dyDescent="0.25">
      <c r="A4816" s="62">
        <v>31161810</v>
      </c>
      <c r="B4816" s="63" t="s">
        <v>8196</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14636</v>
      </c>
    </row>
    <row r="4822" spans="1:2" x14ac:dyDescent="0.25">
      <c r="A4822" s="62">
        <v>31161816</v>
      </c>
      <c r="B4822" s="63" t="s">
        <v>8312</v>
      </c>
    </row>
    <row r="4823" spans="1:2" x14ac:dyDescent="0.25">
      <c r="A4823" s="62">
        <v>31161817</v>
      </c>
      <c r="B4823" s="63" t="s">
        <v>9335</v>
      </c>
    </row>
    <row r="4824" spans="1:2" x14ac:dyDescent="0.25">
      <c r="A4824" s="62">
        <v>31161818</v>
      </c>
      <c r="B4824" s="63" t="s">
        <v>18801</v>
      </c>
    </row>
    <row r="4825" spans="1:2" x14ac:dyDescent="0.25">
      <c r="A4825" s="62">
        <v>31161819</v>
      </c>
      <c r="B4825" s="63" t="s">
        <v>10768</v>
      </c>
    </row>
    <row r="4826" spans="1:2" x14ac:dyDescent="0.25">
      <c r="A4826" s="62">
        <v>31161820</v>
      </c>
      <c r="B4826" s="63" t="s">
        <v>4215</v>
      </c>
    </row>
    <row r="4827" spans="1:2" x14ac:dyDescent="0.25">
      <c r="A4827" s="62">
        <v>31161901</v>
      </c>
      <c r="B4827" s="63" t="s">
        <v>2916</v>
      </c>
    </row>
    <row r="4828" spans="1:2" x14ac:dyDescent="0.25">
      <c r="A4828" s="62">
        <v>31161902</v>
      </c>
      <c r="B4828" s="63" t="s">
        <v>12386</v>
      </c>
    </row>
    <row r="4829" spans="1:2" x14ac:dyDescent="0.25">
      <c r="A4829" s="62">
        <v>31161903</v>
      </c>
      <c r="B4829" s="63" t="s">
        <v>8581</v>
      </c>
    </row>
    <row r="4830" spans="1:2" x14ac:dyDescent="0.25">
      <c r="A4830" s="62">
        <v>31161904</v>
      </c>
      <c r="B4830" s="63" t="s">
        <v>8991</v>
      </c>
    </row>
    <row r="4831" spans="1:2" x14ac:dyDescent="0.25">
      <c r="A4831" s="62">
        <v>31161905</v>
      </c>
      <c r="B4831" s="63" t="s">
        <v>18591</v>
      </c>
    </row>
    <row r="4832" spans="1:2" x14ac:dyDescent="0.25">
      <c r="A4832" s="62">
        <v>31161906</v>
      </c>
      <c r="B4832" s="63" t="s">
        <v>2257</v>
      </c>
    </row>
    <row r="4833" spans="1:2" x14ac:dyDescent="0.25">
      <c r="A4833" s="62">
        <v>31161907</v>
      </c>
      <c r="B4833" s="63" t="s">
        <v>3229</v>
      </c>
    </row>
    <row r="4834" spans="1:2" x14ac:dyDescent="0.25">
      <c r="A4834" s="62">
        <v>31161908</v>
      </c>
      <c r="B4834" s="63" t="s">
        <v>13765</v>
      </c>
    </row>
    <row r="4835" spans="1:2" x14ac:dyDescent="0.25">
      <c r="A4835" s="62">
        <v>31162001</v>
      </c>
      <c r="B4835" s="63" t="s">
        <v>16960</v>
      </c>
    </row>
    <row r="4836" spans="1:2" x14ac:dyDescent="0.25">
      <c r="A4836" s="62">
        <v>31162002</v>
      </c>
      <c r="B4836" s="63" t="s">
        <v>2045</v>
      </c>
    </row>
    <row r="4837" spans="1:2" x14ac:dyDescent="0.25">
      <c r="A4837" s="62">
        <v>31162003</v>
      </c>
      <c r="B4837" s="63" t="s">
        <v>13838</v>
      </c>
    </row>
    <row r="4838" spans="1:2" x14ac:dyDescent="0.25">
      <c r="A4838" s="62">
        <v>31162004</v>
      </c>
      <c r="B4838" s="63" t="s">
        <v>6142</v>
      </c>
    </row>
    <row r="4839" spans="1:2" x14ac:dyDescent="0.25">
      <c r="A4839" s="62">
        <v>31162005</v>
      </c>
      <c r="B4839" s="63" t="s">
        <v>13096</v>
      </c>
    </row>
    <row r="4840" spans="1:2" x14ac:dyDescent="0.25">
      <c r="A4840" s="62">
        <v>31162006</v>
      </c>
      <c r="B4840" s="63" t="s">
        <v>16894</v>
      </c>
    </row>
    <row r="4841" spans="1:2" x14ac:dyDescent="0.25">
      <c r="A4841" s="62">
        <v>31162007</v>
      </c>
      <c r="B4841" s="63" t="s">
        <v>11770</v>
      </c>
    </row>
    <row r="4842" spans="1:2" x14ac:dyDescent="0.25">
      <c r="A4842" s="62">
        <v>31162008</v>
      </c>
      <c r="B4842" s="63" t="s">
        <v>10034</v>
      </c>
    </row>
    <row r="4843" spans="1:2" x14ac:dyDescent="0.25">
      <c r="A4843" s="62">
        <v>31162101</v>
      </c>
      <c r="B4843" s="63" t="s">
        <v>2750</v>
      </c>
    </row>
    <row r="4844" spans="1:2" x14ac:dyDescent="0.25">
      <c r="A4844" s="62">
        <v>31162102</v>
      </c>
      <c r="B4844" s="63" t="s">
        <v>6618</v>
      </c>
    </row>
    <row r="4845" spans="1:2" x14ac:dyDescent="0.25">
      <c r="A4845" s="62">
        <v>31162103</v>
      </c>
      <c r="B4845" s="63" t="s">
        <v>6072</v>
      </c>
    </row>
    <row r="4846" spans="1:2" x14ac:dyDescent="0.25">
      <c r="A4846" s="62">
        <v>31162104</v>
      </c>
      <c r="B4846" s="63" t="s">
        <v>15478</v>
      </c>
    </row>
    <row r="4847" spans="1:2" x14ac:dyDescent="0.25">
      <c r="A4847" s="62">
        <v>31162105</v>
      </c>
      <c r="B4847" s="63" t="s">
        <v>5823</v>
      </c>
    </row>
    <row r="4848" spans="1:2" x14ac:dyDescent="0.25">
      <c r="A4848" s="62">
        <v>31162106</v>
      </c>
      <c r="B4848" s="63" t="s">
        <v>1452</v>
      </c>
    </row>
    <row r="4849" spans="1:2" x14ac:dyDescent="0.25">
      <c r="A4849" s="62">
        <v>31162107</v>
      </c>
      <c r="B4849" s="63" t="s">
        <v>17960</v>
      </c>
    </row>
    <row r="4850" spans="1:2" x14ac:dyDescent="0.25">
      <c r="A4850" s="62">
        <v>31162108</v>
      </c>
      <c r="B4850" s="63" t="s">
        <v>7989</v>
      </c>
    </row>
    <row r="4851" spans="1:2" x14ac:dyDescent="0.25">
      <c r="A4851" s="62">
        <v>31162201</v>
      </c>
      <c r="B4851" s="63" t="s">
        <v>17801</v>
      </c>
    </row>
    <row r="4852" spans="1:2" x14ac:dyDescent="0.25">
      <c r="A4852" s="62">
        <v>31162202</v>
      </c>
      <c r="B4852" s="63" t="s">
        <v>10200</v>
      </c>
    </row>
    <row r="4853" spans="1:2" x14ac:dyDescent="0.25">
      <c r="A4853" s="62">
        <v>31162203</v>
      </c>
      <c r="B4853" s="63" t="s">
        <v>13477</v>
      </c>
    </row>
    <row r="4854" spans="1:2" x14ac:dyDescent="0.25">
      <c r="A4854" s="62">
        <v>31162204</v>
      </c>
      <c r="B4854" s="63" t="s">
        <v>14101</v>
      </c>
    </row>
    <row r="4855" spans="1:2" x14ac:dyDescent="0.25">
      <c r="A4855" s="62">
        <v>31162205</v>
      </c>
      <c r="B4855" s="63" t="s">
        <v>7210</v>
      </c>
    </row>
    <row r="4856" spans="1:2" x14ac:dyDescent="0.25">
      <c r="A4856" s="62">
        <v>31162206</v>
      </c>
      <c r="B4856" s="63" t="s">
        <v>16156</v>
      </c>
    </row>
    <row r="4857" spans="1:2" x14ac:dyDescent="0.25">
      <c r="A4857" s="62">
        <v>31162207</v>
      </c>
      <c r="B4857" s="63" t="s">
        <v>1581</v>
      </c>
    </row>
    <row r="4858" spans="1:2" x14ac:dyDescent="0.25">
      <c r="A4858" s="62">
        <v>31162208</v>
      </c>
      <c r="B4858" s="63" t="s">
        <v>18101</v>
      </c>
    </row>
    <row r="4859" spans="1:2" x14ac:dyDescent="0.25">
      <c r="A4859" s="62">
        <v>31162209</v>
      </c>
      <c r="B4859" s="63" t="s">
        <v>2871</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7981</v>
      </c>
    </row>
    <row r="4864" spans="1:2" x14ac:dyDescent="0.25">
      <c r="A4864" s="62">
        <v>31162305</v>
      </c>
      <c r="B4864" s="63" t="s">
        <v>8526</v>
      </c>
    </row>
    <row r="4865" spans="1:2" x14ac:dyDescent="0.25">
      <c r="A4865" s="62">
        <v>31162306</v>
      </c>
      <c r="B4865" s="63" t="s">
        <v>10508</v>
      </c>
    </row>
    <row r="4866" spans="1:2" x14ac:dyDescent="0.25">
      <c r="A4866" s="62">
        <v>31162307</v>
      </c>
      <c r="B4866" s="63" t="s">
        <v>10250</v>
      </c>
    </row>
    <row r="4867" spans="1:2" x14ac:dyDescent="0.25">
      <c r="A4867" s="62">
        <v>31162308</v>
      </c>
      <c r="B4867" s="63" t="s">
        <v>4071</v>
      </c>
    </row>
    <row r="4868" spans="1:2" x14ac:dyDescent="0.25">
      <c r="A4868" s="62">
        <v>31162309</v>
      </c>
      <c r="B4868" s="63" t="s">
        <v>7961</v>
      </c>
    </row>
    <row r="4869" spans="1:2" x14ac:dyDescent="0.25">
      <c r="A4869" s="62">
        <v>31162310</v>
      </c>
      <c r="B4869" s="63" t="s">
        <v>18027</v>
      </c>
    </row>
    <row r="4870" spans="1:2" x14ac:dyDescent="0.25">
      <c r="A4870" s="62">
        <v>31162311</v>
      </c>
      <c r="B4870" s="63" t="s">
        <v>12977</v>
      </c>
    </row>
    <row r="4871" spans="1:2" x14ac:dyDescent="0.25">
      <c r="A4871" s="62">
        <v>31162312</v>
      </c>
      <c r="B4871" s="63" t="s">
        <v>17757</v>
      </c>
    </row>
    <row r="4872" spans="1:2" x14ac:dyDescent="0.25">
      <c r="A4872" s="62">
        <v>31162313</v>
      </c>
      <c r="B4872" s="63" t="s">
        <v>15348</v>
      </c>
    </row>
    <row r="4873" spans="1:2" x14ac:dyDescent="0.25">
      <c r="A4873" s="62">
        <v>31162401</v>
      </c>
      <c r="B4873" s="63" t="s">
        <v>16264</v>
      </c>
    </row>
    <row r="4874" spans="1:2" x14ac:dyDescent="0.25">
      <c r="A4874" s="62">
        <v>31162402</v>
      </c>
      <c r="B4874" s="63" t="s">
        <v>10927</v>
      </c>
    </row>
    <row r="4875" spans="1:2" x14ac:dyDescent="0.25">
      <c r="A4875" s="62">
        <v>31162403</v>
      </c>
      <c r="B4875" s="63" t="s">
        <v>506</v>
      </c>
    </row>
    <row r="4876" spans="1:2" x14ac:dyDescent="0.25">
      <c r="A4876" s="62">
        <v>31162404</v>
      </c>
      <c r="B4876" s="63" t="s">
        <v>10096</v>
      </c>
    </row>
    <row r="4877" spans="1:2" x14ac:dyDescent="0.25">
      <c r="A4877" s="62">
        <v>31162405</v>
      </c>
      <c r="B4877" s="63" t="s">
        <v>13872</v>
      </c>
    </row>
    <row r="4878" spans="1:2" x14ac:dyDescent="0.25">
      <c r="A4878" s="62">
        <v>31162406</v>
      </c>
      <c r="B4878" s="63" t="s">
        <v>12532</v>
      </c>
    </row>
    <row r="4879" spans="1:2" x14ac:dyDescent="0.25">
      <c r="A4879" s="62">
        <v>31162407</v>
      </c>
      <c r="B4879" s="63" t="s">
        <v>14856</v>
      </c>
    </row>
    <row r="4880" spans="1:2" x14ac:dyDescent="0.25">
      <c r="A4880" s="62">
        <v>31162409</v>
      </c>
      <c r="B4880" s="63" t="s">
        <v>9885</v>
      </c>
    </row>
    <row r="4881" spans="1:2" x14ac:dyDescent="0.25">
      <c r="A4881" s="62">
        <v>31162410</v>
      </c>
      <c r="B4881" s="63" t="s">
        <v>5028</v>
      </c>
    </row>
    <row r="4882" spans="1:2" x14ac:dyDescent="0.25">
      <c r="A4882" s="62">
        <v>31162411</v>
      </c>
      <c r="B4882" s="63" t="s">
        <v>5434</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11610</v>
      </c>
    </row>
    <row r="4889" spans="1:2" x14ac:dyDescent="0.25">
      <c r="A4889" s="62">
        <v>31162418</v>
      </c>
      <c r="B4889" s="63" t="s">
        <v>14695</v>
      </c>
    </row>
    <row r="4890" spans="1:2" x14ac:dyDescent="0.25">
      <c r="A4890" s="62">
        <v>31162501</v>
      </c>
      <c r="B4890" s="63" t="s">
        <v>4702</v>
      </c>
    </row>
    <row r="4891" spans="1:2" x14ac:dyDescent="0.25">
      <c r="A4891" s="62">
        <v>31162502</v>
      </c>
      <c r="B4891" s="63" t="s">
        <v>5258</v>
      </c>
    </row>
    <row r="4892" spans="1:2" x14ac:dyDescent="0.25">
      <c r="A4892" s="62">
        <v>31162503</v>
      </c>
      <c r="B4892" s="63" t="s">
        <v>11141</v>
      </c>
    </row>
    <row r="4893" spans="1:2" x14ac:dyDescent="0.25">
      <c r="A4893" s="62">
        <v>31162504</v>
      </c>
      <c r="B4893" s="63" t="s">
        <v>15482</v>
      </c>
    </row>
    <row r="4894" spans="1:2" x14ac:dyDescent="0.25">
      <c r="A4894" s="62">
        <v>31162505</v>
      </c>
      <c r="B4894" s="63" t="s">
        <v>12569</v>
      </c>
    </row>
    <row r="4895" spans="1:2" x14ac:dyDescent="0.25">
      <c r="A4895" s="62">
        <v>31162506</v>
      </c>
      <c r="B4895" s="63" t="s">
        <v>8759</v>
      </c>
    </row>
    <row r="4896" spans="1:2" x14ac:dyDescent="0.25">
      <c r="A4896" s="62">
        <v>31162507</v>
      </c>
      <c r="B4896" s="63" t="s">
        <v>3857</v>
      </c>
    </row>
    <row r="4897" spans="1:2" x14ac:dyDescent="0.25">
      <c r="A4897" s="62">
        <v>31162601</v>
      </c>
      <c r="B4897" s="63" t="s">
        <v>6054</v>
      </c>
    </row>
    <row r="4898" spans="1:2" x14ac:dyDescent="0.25">
      <c r="A4898" s="62">
        <v>31162602</v>
      </c>
      <c r="B4898" s="63" t="s">
        <v>363</v>
      </c>
    </row>
    <row r="4899" spans="1:2" x14ac:dyDescent="0.25">
      <c r="A4899" s="62">
        <v>31162603</v>
      </c>
      <c r="B4899" s="63" t="s">
        <v>13208</v>
      </c>
    </row>
    <row r="4900" spans="1:2" x14ac:dyDescent="0.25">
      <c r="A4900" s="62">
        <v>31162604</v>
      </c>
      <c r="B4900" s="63" t="s">
        <v>2465</v>
      </c>
    </row>
    <row r="4901" spans="1:2" x14ac:dyDescent="0.25">
      <c r="A4901" s="62">
        <v>31162605</v>
      </c>
      <c r="B4901" s="63" t="s">
        <v>12887</v>
      </c>
    </row>
    <row r="4902" spans="1:2" x14ac:dyDescent="0.25">
      <c r="A4902" s="62">
        <v>31162606</v>
      </c>
      <c r="B4902" s="63" t="s">
        <v>18629</v>
      </c>
    </row>
    <row r="4903" spans="1:2" x14ac:dyDescent="0.25">
      <c r="A4903" s="62">
        <v>31162607</v>
      </c>
      <c r="B4903" s="63" t="s">
        <v>9839</v>
      </c>
    </row>
    <row r="4904" spans="1:2" x14ac:dyDescent="0.25">
      <c r="A4904" s="62">
        <v>31162608</v>
      </c>
      <c r="B4904" s="63" t="s">
        <v>10568</v>
      </c>
    </row>
    <row r="4905" spans="1:2" x14ac:dyDescent="0.25">
      <c r="A4905" s="62">
        <v>31162609</v>
      </c>
      <c r="B4905" s="63" t="s">
        <v>13404</v>
      </c>
    </row>
    <row r="4906" spans="1:2" x14ac:dyDescent="0.25">
      <c r="A4906" s="62">
        <v>31162610</v>
      </c>
      <c r="B4906" s="63" t="s">
        <v>13209</v>
      </c>
    </row>
    <row r="4907" spans="1:2" x14ac:dyDescent="0.25">
      <c r="A4907" s="62">
        <v>31162611</v>
      </c>
      <c r="B4907" s="63" t="s">
        <v>17699</v>
      </c>
    </row>
    <row r="4908" spans="1:2" x14ac:dyDescent="0.25">
      <c r="A4908" s="62">
        <v>31162701</v>
      </c>
      <c r="B4908" s="63" t="s">
        <v>8709</v>
      </c>
    </row>
    <row r="4909" spans="1:2" x14ac:dyDescent="0.25">
      <c r="A4909" s="62">
        <v>31162702</v>
      </c>
      <c r="B4909" s="63" t="s">
        <v>7055</v>
      </c>
    </row>
    <row r="4910" spans="1:2" x14ac:dyDescent="0.25">
      <c r="A4910" s="62">
        <v>31162703</v>
      </c>
      <c r="B4910" s="63" t="s">
        <v>11663</v>
      </c>
    </row>
    <row r="4911" spans="1:2" x14ac:dyDescent="0.25">
      <c r="A4911" s="62">
        <v>31162704</v>
      </c>
      <c r="B4911" s="63" t="s">
        <v>15304</v>
      </c>
    </row>
    <row r="4912" spans="1:2" x14ac:dyDescent="0.25">
      <c r="A4912" s="62">
        <v>31162801</v>
      </c>
      <c r="B4912" s="63" t="s">
        <v>18704</v>
      </c>
    </row>
    <row r="4913" spans="1:2" x14ac:dyDescent="0.25">
      <c r="A4913" s="62">
        <v>31162802</v>
      </c>
      <c r="B4913" s="63" t="s">
        <v>17236</v>
      </c>
    </row>
    <row r="4914" spans="1:2" x14ac:dyDescent="0.25">
      <c r="A4914" s="62">
        <v>31162803</v>
      </c>
      <c r="B4914" s="63" t="s">
        <v>13351</v>
      </c>
    </row>
    <row r="4915" spans="1:2" x14ac:dyDescent="0.25">
      <c r="A4915" s="62">
        <v>31162804</v>
      </c>
      <c r="B4915" s="63" t="s">
        <v>336</v>
      </c>
    </row>
    <row r="4916" spans="1:2" x14ac:dyDescent="0.25">
      <c r="A4916" s="62">
        <v>31162805</v>
      </c>
      <c r="B4916" s="63" t="s">
        <v>13651</v>
      </c>
    </row>
    <row r="4917" spans="1:2" x14ac:dyDescent="0.25">
      <c r="A4917" s="62">
        <v>31162806</v>
      </c>
      <c r="B4917" s="63" t="s">
        <v>3535</v>
      </c>
    </row>
    <row r="4918" spans="1:2" x14ac:dyDescent="0.25">
      <c r="A4918" s="62">
        <v>31162807</v>
      </c>
      <c r="B4918" s="63" t="s">
        <v>4391</v>
      </c>
    </row>
    <row r="4919" spans="1:2" x14ac:dyDescent="0.25">
      <c r="A4919" s="62">
        <v>31162808</v>
      </c>
      <c r="B4919" s="63" t="s">
        <v>7573</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8280</v>
      </c>
    </row>
    <row r="4924" spans="1:2" x14ac:dyDescent="0.25">
      <c r="A4924" s="62">
        <v>31162902</v>
      </c>
      <c r="B4924" s="63" t="s">
        <v>9938</v>
      </c>
    </row>
    <row r="4925" spans="1:2" x14ac:dyDescent="0.25">
      <c r="A4925" s="62">
        <v>31162903</v>
      </c>
      <c r="B4925" s="63" t="s">
        <v>14999</v>
      </c>
    </row>
    <row r="4926" spans="1:2" x14ac:dyDescent="0.25">
      <c r="A4926" s="62">
        <v>31162904</v>
      </c>
      <c r="B4926" s="63" t="s">
        <v>4595</v>
      </c>
    </row>
    <row r="4927" spans="1:2" x14ac:dyDescent="0.25">
      <c r="A4927" s="62">
        <v>31162905</v>
      </c>
      <c r="B4927" s="63" t="s">
        <v>17894</v>
      </c>
    </row>
    <row r="4928" spans="1:2" x14ac:dyDescent="0.25">
      <c r="A4928" s="62">
        <v>31162906</v>
      </c>
      <c r="B4928" s="63" t="s">
        <v>15671</v>
      </c>
    </row>
    <row r="4929" spans="1:2" x14ac:dyDescent="0.25">
      <c r="A4929" s="62">
        <v>31163001</v>
      </c>
      <c r="B4929" s="63" t="s">
        <v>11901</v>
      </c>
    </row>
    <row r="4930" spans="1:2" x14ac:dyDescent="0.25">
      <c r="A4930" s="62">
        <v>31163002</v>
      </c>
      <c r="B4930" s="63" t="s">
        <v>10049</v>
      </c>
    </row>
    <row r="4931" spans="1:2" x14ac:dyDescent="0.25">
      <c r="A4931" s="62">
        <v>31163003</v>
      </c>
      <c r="B4931" s="63" t="s">
        <v>702</v>
      </c>
    </row>
    <row r="4932" spans="1:2" x14ac:dyDescent="0.25">
      <c r="A4932" s="62">
        <v>31163004</v>
      </c>
      <c r="B4932" s="63" t="s">
        <v>8777</v>
      </c>
    </row>
    <row r="4933" spans="1:2" x14ac:dyDescent="0.25">
      <c r="A4933" s="62">
        <v>31163005</v>
      </c>
      <c r="B4933" s="63" t="s">
        <v>1279</v>
      </c>
    </row>
    <row r="4934" spans="1:2" x14ac:dyDescent="0.25">
      <c r="A4934" s="62">
        <v>31163101</v>
      </c>
      <c r="B4934" s="63" t="s">
        <v>3805</v>
      </c>
    </row>
    <row r="4935" spans="1:2" x14ac:dyDescent="0.25">
      <c r="A4935" s="62">
        <v>31163102</v>
      </c>
      <c r="B4935" s="63" t="s">
        <v>5321</v>
      </c>
    </row>
    <row r="4936" spans="1:2" x14ac:dyDescent="0.25">
      <c r="A4936" s="62">
        <v>31163103</v>
      </c>
      <c r="B4936" s="63" t="s">
        <v>6599</v>
      </c>
    </row>
    <row r="4937" spans="1:2" x14ac:dyDescent="0.25">
      <c r="A4937" s="62">
        <v>31163201</v>
      </c>
      <c r="B4937" s="63" t="s">
        <v>16197</v>
      </c>
    </row>
    <row r="4938" spans="1:2" x14ac:dyDescent="0.25">
      <c r="A4938" s="62">
        <v>31163202</v>
      </c>
      <c r="B4938" s="63" t="s">
        <v>16038</v>
      </c>
    </row>
    <row r="4939" spans="1:2" x14ac:dyDescent="0.25">
      <c r="A4939" s="62">
        <v>31163203</v>
      </c>
      <c r="B4939" s="63" t="s">
        <v>2835</v>
      </c>
    </row>
    <row r="4940" spans="1:2" x14ac:dyDescent="0.25">
      <c r="A4940" s="62">
        <v>31163204</v>
      </c>
      <c r="B4940" s="63" t="s">
        <v>9885</v>
      </c>
    </row>
    <row r="4941" spans="1:2" x14ac:dyDescent="0.25">
      <c r="A4941" s="62">
        <v>31163205</v>
      </c>
      <c r="B4941" s="63" t="s">
        <v>1134</v>
      </c>
    </row>
    <row r="4942" spans="1:2" x14ac:dyDescent="0.25">
      <c r="A4942" s="62">
        <v>31163207</v>
      </c>
      <c r="B4942" s="63" t="s">
        <v>5965</v>
      </c>
    </row>
    <row r="4943" spans="1:2" x14ac:dyDescent="0.25">
      <c r="A4943" s="62">
        <v>31163208</v>
      </c>
      <c r="B4943" s="63" t="s">
        <v>7866</v>
      </c>
    </row>
    <row r="4944" spans="1:2" x14ac:dyDescent="0.25">
      <c r="A4944" s="62">
        <v>31163209</v>
      </c>
      <c r="B4944" s="63" t="s">
        <v>12849</v>
      </c>
    </row>
    <row r="4945" spans="1:2" x14ac:dyDescent="0.25">
      <c r="A4945" s="62">
        <v>31163210</v>
      </c>
      <c r="B4945" s="63" t="s">
        <v>8825</v>
      </c>
    </row>
    <row r="4946" spans="1:2" x14ac:dyDescent="0.25">
      <c r="A4946" s="62">
        <v>31163211</v>
      </c>
      <c r="B4946" s="63" t="s">
        <v>5973</v>
      </c>
    </row>
    <row r="4947" spans="1:2" x14ac:dyDescent="0.25">
      <c r="A4947" s="62">
        <v>31163212</v>
      </c>
      <c r="B4947" s="63" t="s">
        <v>16368</v>
      </c>
    </row>
    <row r="4948" spans="1:2" x14ac:dyDescent="0.25">
      <c r="A4948" s="62">
        <v>31163213</v>
      </c>
      <c r="B4948" s="63" t="s">
        <v>11905</v>
      </c>
    </row>
    <row r="4949" spans="1:2" x14ac:dyDescent="0.25">
      <c r="A4949" s="62">
        <v>31163214</v>
      </c>
      <c r="B4949" s="63" t="s">
        <v>13183</v>
      </c>
    </row>
    <row r="4950" spans="1:2" x14ac:dyDescent="0.25">
      <c r="A4950" s="62">
        <v>31163215</v>
      </c>
      <c r="B4950" s="63" t="s">
        <v>5028</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7620</v>
      </c>
    </row>
    <row r="4955" spans="1:2" x14ac:dyDescent="0.25">
      <c r="A4955" s="62">
        <v>31171504</v>
      </c>
      <c r="B4955" s="63" t="s">
        <v>10794</v>
      </c>
    </row>
    <row r="4956" spans="1:2" x14ac:dyDescent="0.25">
      <c r="A4956" s="62">
        <v>31171505</v>
      </c>
      <c r="B4956" s="63" t="s">
        <v>6546</v>
      </c>
    </row>
    <row r="4957" spans="1:2" x14ac:dyDescent="0.25">
      <c r="A4957" s="62">
        <v>31171506</v>
      </c>
      <c r="B4957" s="63" t="s">
        <v>2771</v>
      </c>
    </row>
    <row r="4958" spans="1:2" x14ac:dyDescent="0.25">
      <c r="A4958" s="62">
        <v>31171507</v>
      </c>
      <c r="B4958" s="63" t="s">
        <v>6782</v>
      </c>
    </row>
    <row r="4959" spans="1:2" x14ac:dyDescent="0.25">
      <c r="A4959" s="62">
        <v>31171508</v>
      </c>
      <c r="B4959" s="63" t="s">
        <v>2059</v>
      </c>
    </row>
    <row r="4960" spans="1:2" x14ac:dyDescent="0.25">
      <c r="A4960" s="62">
        <v>31171509</v>
      </c>
      <c r="B4960" s="63" t="s">
        <v>10564</v>
      </c>
    </row>
    <row r="4961" spans="1:2" x14ac:dyDescent="0.25">
      <c r="A4961" s="62">
        <v>31171510</v>
      </c>
      <c r="B4961" s="63" t="s">
        <v>7428</v>
      </c>
    </row>
    <row r="4962" spans="1:2" x14ac:dyDescent="0.25">
      <c r="A4962" s="62">
        <v>31171511</v>
      </c>
      <c r="B4962" s="63" t="s">
        <v>12257</v>
      </c>
    </row>
    <row r="4963" spans="1:2" x14ac:dyDescent="0.25">
      <c r="A4963" s="62">
        <v>31171512</v>
      </c>
      <c r="B4963" s="63" t="s">
        <v>15867</v>
      </c>
    </row>
    <row r="4964" spans="1:2" x14ac:dyDescent="0.25">
      <c r="A4964" s="62">
        <v>31171513</v>
      </c>
      <c r="B4964" s="63" t="s">
        <v>14005</v>
      </c>
    </row>
    <row r="4965" spans="1:2" x14ac:dyDescent="0.25">
      <c r="A4965" s="62">
        <v>31171515</v>
      </c>
      <c r="B4965" s="63" t="s">
        <v>9422</v>
      </c>
    </row>
    <row r="4966" spans="1:2" x14ac:dyDescent="0.25">
      <c r="A4966" s="62">
        <v>31171516</v>
      </c>
      <c r="B4966" s="63" t="s">
        <v>9099</v>
      </c>
    </row>
    <row r="4967" spans="1:2" x14ac:dyDescent="0.25">
      <c r="A4967" s="62">
        <v>31171518</v>
      </c>
      <c r="B4967" s="63" t="s">
        <v>6345</v>
      </c>
    </row>
    <row r="4968" spans="1:2" x14ac:dyDescent="0.25">
      <c r="A4968" s="62">
        <v>31171519</v>
      </c>
      <c r="B4968" s="63" t="s">
        <v>2267</v>
      </c>
    </row>
    <row r="4969" spans="1:2" x14ac:dyDescent="0.25">
      <c r="A4969" s="62">
        <v>31171520</v>
      </c>
      <c r="B4969" s="63" t="s">
        <v>1878</v>
      </c>
    </row>
    <row r="4970" spans="1:2" x14ac:dyDescent="0.25">
      <c r="A4970" s="62">
        <v>31171521</v>
      </c>
      <c r="B4970" s="63" t="s">
        <v>9755</v>
      </c>
    </row>
    <row r="4971" spans="1:2" x14ac:dyDescent="0.25">
      <c r="A4971" s="62">
        <v>31171522</v>
      </c>
      <c r="B4971" s="63" t="s">
        <v>2252</v>
      </c>
    </row>
    <row r="4972" spans="1:2" x14ac:dyDescent="0.25">
      <c r="A4972" s="62">
        <v>31171523</v>
      </c>
      <c r="B4972" s="63" t="s">
        <v>13443</v>
      </c>
    </row>
    <row r="4973" spans="1:2" x14ac:dyDescent="0.25">
      <c r="A4973" s="62">
        <v>31171524</v>
      </c>
      <c r="B4973" s="63" t="s">
        <v>15270</v>
      </c>
    </row>
    <row r="4974" spans="1:2" x14ac:dyDescent="0.25">
      <c r="A4974" s="62">
        <v>31171525</v>
      </c>
      <c r="B4974" s="63" t="s">
        <v>16597</v>
      </c>
    </row>
    <row r="4975" spans="1:2" x14ac:dyDescent="0.25">
      <c r="A4975" s="62">
        <v>31171526</v>
      </c>
      <c r="B4975" s="63" t="s">
        <v>9905</v>
      </c>
    </row>
    <row r="4976" spans="1:2" x14ac:dyDescent="0.25">
      <c r="A4976" s="62">
        <v>31171527</v>
      </c>
      <c r="B4976" s="63" t="s">
        <v>2001</v>
      </c>
    </row>
    <row r="4977" spans="1:2" x14ac:dyDescent="0.25">
      <c r="A4977" s="62">
        <v>31171528</v>
      </c>
      <c r="B4977" s="63" t="s">
        <v>2800</v>
      </c>
    </row>
    <row r="4978" spans="1:2" x14ac:dyDescent="0.25">
      <c r="A4978" s="62">
        <v>31171529</v>
      </c>
      <c r="B4978" s="63" t="s">
        <v>13199</v>
      </c>
    </row>
    <row r="4979" spans="1:2" x14ac:dyDescent="0.25">
      <c r="A4979" s="62">
        <v>31171603</v>
      </c>
      <c r="B4979" s="63" t="s">
        <v>14001</v>
      </c>
    </row>
    <row r="4980" spans="1:2" x14ac:dyDescent="0.25">
      <c r="A4980" s="62">
        <v>31171604</v>
      </c>
      <c r="B4980" s="63" t="s">
        <v>809</v>
      </c>
    </row>
    <row r="4981" spans="1:2" x14ac:dyDescent="0.25">
      <c r="A4981" s="62">
        <v>31171605</v>
      </c>
      <c r="B4981" s="63" t="s">
        <v>10926</v>
      </c>
    </row>
    <row r="4982" spans="1:2" x14ac:dyDescent="0.25">
      <c r="A4982" s="62">
        <v>31171606</v>
      </c>
      <c r="B4982" s="63" t="s">
        <v>877</v>
      </c>
    </row>
    <row r="4983" spans="1:2" x14ac:dyDescent="0.25">
      <c r="A4983" s="62">
        <v>31171704</v>
      </c>
      <c r="B4983" s="63" t="s">
        <v>15844</v>
      </c>
    </row>
    <row r="4984" spans="1:2" x14ac:dyDescent="0.25">
      <c r="A4984" s="62">
        <v>31171706</v>
      </c>
      <c r="B4984" s="63" t="s">
        <v>15797</v>
      </c>
    </row>
    <row r="4985" spans="1:2" x14ac:dyDescent="0.25">
      <c r="A4985" s="62">
        <v>31171707</v>
      </c>
      <c r="B4985" s="63" t="s">
        <v>11780</v>
      </c>
    </row>
    <row r="4986" spans="1:2" x14ac:dyDescent="0.25">
      <c r="A4986" s="62">
        <v>31171708</v>
      </c>
      <c r="B4986" s="63" t="s">
        <v>3565</v>
      </c>
    </row>
    <row r="4987" spans="1:2" x14ac:dyDescent="0.25">
      <c r="A4987" s="62">
        <v>31171709</v>
      </c>
      <c r="B4987" s="63" t="s">
        <v>11565</v>
      </c>
    </row>
    <row r="4988" spans="1:2" x14ac:dyDescent="0.25">
      <c r="A4988" s="62">
        <v>31171710</v>
      </c>
      <c r="B4988" s="63" t="s">
        <v>10857</v>
      </c>
    </row>
    <row r="4989" spans="1:2" x14ac:dyDescent="0.25">
      <c r="A4989" s="62">
        <v>31171711</v>
      </c>
      <c r="B4989" s="63" t="s">
        <v>16470</v>
      </c>
    </row>
    <row r="4990" spans="1:2" x14ac:dyDescent="0.25">
      <c r="A4990" s="62">
        <v>31171712</v>
      </c>
      <c r="B4990" s="63" t="s">
        <v>18055</v>
      </c>
    </row>
    <row r="4991" spans="1:2" x14ac:dyDescent="0.25">
      <c r="A4991" s="62">
        <v>31171713</v>
      </c>
      <c r="B4991" s="63" t="s">
        <v>10170</v>
      </c>
    </row>
    <row r="4992" spans="1:2" x14ac:dyDescent="0.25">
      <c r="A4992" s="62">
        <v>31171714</v>
      </c>
      <c r="B4992" s="63" t="s">
        <v>8246</v>
      </c>
    </row>
    <row r="4993" spans="1:2" x14ac:dyDescent="0.25">
      <c r="A4993" s="62">
        <v>31171801</v>
      </c>
      <c r="B4993" s="63" t="s">
        <v>17792</v>
      </c>
    </row>
    <row r="4994" spans="1:2" x14ac:dyDescent="0.25">
      <c r="A4994" s="62">
        <v>31171802</v>
      </c>
      <c r="B4994" s="63" t="s">
        <v>7237</v>
      </c>
    </row>
    <row r="4995" spans="1:2" x14ac:dyDescent="0.25">
      <c r="A4995" s="62">
        <v>31171803</v>
      </c>
      <c r="B4995" s="63" t="s">
        <v>1024</v>
      </c>
    </row>
    <row r="4996" spans="1:2" x14ac:dyDescent="0.25">
      <c r="A4996" s="62">
        <v>31171804</v>
      </c>
      <c r="B4996" s="63" t="s">
        <v>9990</v>
      </c>
    </row>
    <row r="4997" spans="1:2" x14ac:dyDescent="0.25">
      <c r="A4997" s="62">
        <v>31171805</v>
      </c>
      <c r="B4997" s="63" t="s">
        <v>13624</v>
      </c>
    </row>
    <row r="4998" spans="1:2" x14ac:dyDescent="0.25">
      <c r="A4998" s="62">
        <v>31171806</v>
      </c>
      <c r="B4998" s="63" t="s">
        <v>4190</v>
      </c>
    </row>
    <row r="4999" spans="1:2" x14ac:dyDescent="0.25">
      <c r="A4999" s="62">
        <v>31171901</v>
      </c>
      <c r="B4999" s="63" t="s">
        <v>5838</v>
      </c>
    </row>
    <row r="5000" spans="1:2" x14ac:dyDescent="0.25">
      <c r="A5000" s="62">
        <v>31181501</v>
      </c>
      <c r="B5000" s="63" t="s">
        <v>9269</v>
      </c>
    </row>
    <row r="5001" spans="1:2" x14ac:dyDescent="0.25">
      <c r="A5001" s="62">
        <v>31181502</v>
      </c>
      <c r="B5001" s="63" t="s">
        <v>12543</v>
      </c>
    </row>
    <row r="5002" spans="1:2" x14ac:dyDescent="0.25">
      <c r="A5002" s="62">
        <v>31181503</v>
      </c>
      <c r="B5002" s="63" t="s">
        <v>7176</v>
      </c>
    </row>
    <row r="5003" spans="1:2" x14ac:dyDescent="0.25">
      <c r="A5003" s="62">
        <v>31181504</v>
      </c>
      <c r="B5003" s="63" t="s">
        <v>2436</v>
      </c>
    </row>
    <row r="5004" spans="1:2" x14ac:dyDescent="0.25">
      <c r="A5004" s="62">
        <v>31181505</v>
      </c>
      <c r="B5004" s="63" t="s">
        <v>6715</v>
      </c>
    </row>
    <row r="5005" spans="1:2" x14ac:dyDescent="0.25">
      <c r="A5005" s="62">
        <v>31181506</v>
      </c>
      <c r="B5005" s="63" t="s">
        <v>12342</v>
      </c>
    </row>
    <row r="5006" spans="1:2" x14ac:dyDescent="0.25">
      <c r="A5006" s="62">
        <v>31181507</v>
      </c>
      <c r="B5006" s="63" t="s">
        <v>5948</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11875</v>
      </c>
    </row>
    <row r="5011" spans="1:2" x14ac:dyDescent="0.25">
      <c r="A5011" s="62">
        <v>31181512</v>
      </c>
      <c r="B5011" s="63" t="s">
        <v>2187</v>
      </c>
    </row>
    <row r="5012" spans="1:2" x14ac:dyDescent="0.25">
      <c r="A5012" s="62">
        <v>31181601</v>
      </c>
      <c r="B5012" s="63" t="s">
        <v>8645</v>
      </c>
    </row>
    <row r="5013" spans="1:2" x14ac:dyDescent="0.25">
      <c r="A5013" s="62">
        <v>31181602</v>
      </c>
      <c r="B5013" s="63" t="s">
        <v>12656</v>
      </c>
    </row>
    <row r="5014" spans="1:2" x14ac:dyDescent="0.25">
      <c r="A5014" s="62">
        <v>31181603</v>
      </c>
      <c r="B5014" s="63" t="s">
        <v>7183</v>
      </c>
    </row>
    <row r="5015" spans="1:2" x14ac:dyDescent="0.25">
      <c r="A5015" s="62">
        <v>31181604</v>
      </c>
      <c r="B5015" s="63" t="s">
        <v>11662</v>
      </c>
    </row>
    <row r="5016" spans="1:2" x14ac:dyDescent="0.25">
      <c r="A5016" s="62">
        <v>31181605</v>
      </c>
      <c r="B5016" s="63" t="s">
        <v>15585</v>
      </c>
    </row>
    <row r="5017" spans="1:2" x14ac:dyDescent="0.25">
      <c r="A5017" s="62">
        <v>31181606</v>
      </c>
      <c r="B5017" s="63" t="s">
        <v>4014</v>
      </c>
    </row>
    <row r="5018" spans="1:2" x14ac:dyDescent="0.25">
      <c r="A5018" s="62">
        <v>31181607</v>
      </c>
      <c r="B5018" s="63" t="s">
        <v>14503</v>
      </c>
    </row>
    <row r="5019" spans="1:2" x14ac:dyDescent="0.25">
      <c r="A5019" s="62">
        <v>31181701</v>
      </c>
      <c r="B5019" s="63" t="s">
        <v>8051</v>
      </c>
    </row>
    <row r="5020" spans="1:2" x14ac:dyDescent="0.25">
      <c r="A5020" s="62">
        <v>31181702</v>
      </c>
      <c r="B5020" s="63" t="s">
        <v>6578</v>
      </c>
    </row>
    <row r="5021" spans="1:2" x14ac:dyDescent="0.25">
      <c r="A5021" s="62">
        <v>31181703</v>
      </c>
      <c r="B5021" s="63" t="s">
        <v>2072</v>
      </c>
    </row>
    <row r="5022" spans="1:2" x14ac:dyDescent="0.25">
      <c r="A5022" s="62">
        <v>31191501</v>
      </c>
      <c r="B5022" s="63" t="s">
        <v>2051</v>
      </c>
    </row>
    <row r="5023" spans="1:2" x14ac:dyDescent="0.25">
      <c r="A5023" s="62">
        <v>31191502</v>
      </c>
      <c r="B5023" s="63" t="s">
        <v>14908</v>
      </c>
    </row>
    <row r="5024" spans="1:2" x14ac:dyDescent="0.25">
      <c r="A5024" s="62">
        <v>31191504</v>
      </c>
      <c r="B5024" s="63" t="s">
        <v>11456</v>
      </c>
    </row>
    <row r="5025" spans="1:2" x14ac:dyDescent="0.25">
      <c r="A5025" s="62">
        <v>31191505</v>
      </c>
      <c r="B5025" s="63" t="s">
        <v>1138</v>
      </c>
    </row>
    <row r="5026" spans="1:2" x14ac:dyDescent="0.25">
      <c r="A5026" s="62">
        <v>31191506</v>
      </c>
      <c r="B5026" s="63" t="s">
        <v>1391</v>
      </c>
    </row>
    <row r="5027" spans="1:2" x14ac:dyDescent="0.25">
      <c r="A5027" s="62">
        <v>31191507</v>
      </c>
      <c r="B5027" s="63" t="s">
        <v>15779</v>
      </c>
    </row>
    <row r="5028" spans="1:2" x14ac:dyDescent="0.25">
      <c r="A5028" s="62">
        <v>31191508</v>
      </c>
      <c r="B5028" s="63" t="s">
        <v>7090</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11480</v>
      </c>
    </row>
    <row r="5033" spans="1:2" x14ac:dyDescent="0.25">
      <c r="A5033" s="62">
        <v>31191513</v>
      </c>
      <c r="B5033" s="63" t="s">
        <v>13274</v>
      </c>
    </row>
    <row r="5034" spans="1:2" x14ac:dyDescent="0.25">
      <c r="A5034" s="62">
        <v>31191514</v>
      </c>
      <c r="B5034" s="63" t="s">
        <v>12612</v>
      </c>
    </row>
    <row r="5035" spans="1:2" x14ac:dyDescent="0.25">
      <c r="A5035" s="62">
        <v>31191515</v>
      </c>
      <c r="B5035" s="63" t="s">
        <v>12713</v>
      </c>
    </row>
    <row r="5036" spans="1:2" x14ac:dyDescent="0.25">
      <c r="A5036" s="62">
        <v>31191516</v>
      </c>
      <c r="B5036" s="63" t="s">
        <v>2421</v>
      </c>
    </row>
    <row r="5037" spans="1:2" x14ac:dyDescent="0.25">
      <c r="A5037" s="62">
        <v>31191517</v>
      </c>
      <c r="B5037" s="63" t="s">
        <v>3071</v>
      </c>
    </row>
    <row r="5038" spans="1:2" x14ac:dyDescent="0.25">
      <c r="A5038" s="62">
        <v>31191518</v>
      </c>
      <c r="B5038" s="63" t="s">
        <v>8640</v>
      </c>
    </row>
    <row r="5039" spans="1:2" x14ac:dyDescent="0.25">
      <c r="A5039" s="62">
        <v>31191519</v>
      </c>
      <c r="B5039" s="63" t="s">
        <v>11778</v>
      </c>
    </row>
    <row r="5040" spans="1:2" x14ac:dyDescent="0.25">
      <c r="A5040" s="62">
        <v>31191601</v>
      </c>
      <c r="B5040" s="63" t="s">
        <v>6554</v>
      </c>
    </row>
    <row r="5041" spans="1:2" x14ac:dyDescent="0.25">
      <c r="A5041" s="62">
        <v>31191602</v>
      </c>
      <c r="B5041" s="63" t="s">
        <v>8436</v>
      </c>
    </row>
    <row r="5042" spans="1:2" x14ac:dyDescent="0.25">
      <c r="A5042" s="62">
        <v>31191603</v>
      </c>
      <c r="B5042" s="63" t="s">
        <v>2496</v>
      </c>
    </row>
    <row r="5043" spans="1:2" x14ac:dyDescent="0.25">
      <c r="A5043" s="62">
        <v>31201501</v>
      </c>
      <c r="B5043" s="63" t="s">
        <v>17518</v>
      </c>
    </row>
    <row r="5044" spans="1:2" x14ac:dyDescent="0.25">
      <c r="A5044" s="62">
        <v>31201502</v>
      </c>
      <c r="B5044" s="63" t="s">
        <v>12256</v>
      </c>
    </row>
    <row r="5045" spans="1:2" x14ac:dyDescent="0.25">
      <c r="A5045" s="62">
        <v>31201503</v>
      </c>
      <c r="B5045" s="63" t="s">
        <v>14992</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7908</v>
      </c>
    </row>
    <row r="5050" spans="1:2" x14ac:dyDescent="0.25">
      <c r="A5050" s="62">
        <v>31201508</v>
      </c>
      <c r="B5050" s="63" t="s">
        <v>14338</v>
      </c>
    </row>
    <row r="5051" spans="1:2" x14ac:dyDescent="0.25">
      <c r="A5051" s="62">
        <v>31201509</v>
      </c>
      <c r="B5051" s="63" t="s">
        <v>6017</v>
      </c>
    </row>
    <row r="5052" spans="1:2" x14ac:dyDescent="0.25">
      <c r="A5052" s="62">
        <v>31201510</v>
      </c>
      <c r="B5052" s="63" t="s">
        <v>14221</v>
      </c>
    </row>
    <row r="5053" spans="1:2" x14ac:dyDescent="0.25">
      <c r="A5053" s="62">
        <v>31201511</v>
      </c>
      <c r="B5053" s="63" t="s">
        <v>3575</v>
      </c>
    </row>
    <row r="5054" spans="1:2" x14ac:dyDescent="0.25">
      <c r="A5054" s="62">
        <v>31201512</v>
      </c>
      <c r="B5054" s="63" t="s">
        <v>2603</v>
      </c>
    </row>
    <row r="5055" spans="1:2" x14ac:dyDescent="0.25">
      <c r="A5055" s="62">
        <v>31201513</v>
      </c>
      <c r="B5055" s="63" t="s">
        <v>11409</v>
      </c>
    </row>
    <row r="5056" spans="1:2" x14ac:dyDescent="0.25">
      <c r="A5056" s="62">
        <v>31201514</v>
      </c>
      <c r="B5056" s="63" t="s">
        <v>6802</v>
      </c>
    </row>
    <row r="5057" spans="1:2" x14ac:dyDescent="0.25">
      <c r="A5057" s="62">
        <v>31201515</v>
      </c>
      <c r="B5057" s="63" t="s">
        <v>13390</v>
      </c>
    </row>
    <row r="5058" spans="1:2" x14ac:dyDescent="0.25">
      <c r="A5058" s="62">
        <v>31201516</v>
      </c>
      <c r="B5058" s="63" t="s">
        <v>10948</v>
      </c>
    </row>
    <row r="5059" spans="1:2" x14ac:dyDescent="0.25">
      <c r="A5059" s="62">
        <v>31201517</v>
      </c>
      <c r="B5059" s="63" t="s">
        <v>10737</v>
      </c>
    </row>
    <row r="5060" spans="1:2" x14ac:dyDescent="0.25">
      <c r="A5060" s="62">
        <v>31201518</v>
      </c>
      <c r="B5060" s="63" t="s">
        <v>7635</v>
      </c>
    </row>
    <row r="5061" spans="1:2" x14ac:dyDescent="0.25">
      <c r="A5061" s="62">
        <v>31201519</v>
      </c>
      <c r="B5061" s="63" t="s">
        <v>3106</v>
      </c>
    </row>
    <row r="5062" spans="1:2" x14ac:dyDescent="0.25">
      <c r="A5062" s="62">
        <v>31201520</v>
      </c>
      <c r="B5062" s="63" t="s">
        <v>16369</v>
      </c>
    </row>
    <row r="5063" spans="1:2" x14ac:dyDescent="0.25">
      <c r="A5063" s="62">
        <v>31201521</v>
      </c>
      <c r="B5063" s="63" t="s">
        <v>11495</v>
      </c>
    </row>
    <row r="5064" spans="1:2" x14ac:dyDescent="0.25">
      <c r="A5064" s="62">
        <v>31201522</v>
      </c>
      <c r="B5064" s="63" t="s">
        <v>10373</v>
      </c>
    </row>
    <row r="5065" spans="1:2" x14ac:dyDescent="0.25">
      <c r="A5065" s="62">
        <v>31201523</v>
      </c>
      <c r="B5065" s="63" t="s">
        <v>15264</v>
      </c>
    </row>
    <row r="5066" spans="1:2" x14ac:dyDescent="0.25">
      <c r="A5066" s="62">
        <v>31201524</v>
      </c>
      <c r="B5066" s="63" t="s">
        <v>4109</v>
      </c>
    </row>
    <row r="5067" spans="1:2" x14ac:dyDescent="0.25">
      <c r="A5067" s="62">
        <v>31201525</v>
      </c>
      <c r="B5067" s="63" t="s">
        <v>11767</v>
      </c>
    </row>
    <row r="5068" spans="1:2" x14ac:dyDescent="0.25">
      <c r="A5068" s="62">
        <v>31201526</v>
      </c>
      <c r="B5068" s="63" t="s">
        <v>3010</v>
      </c>
    </row>
    <row r="5069" spans="1:2" x14ac:dyDescent="0.25">
      <c r="A5069" s="62">
        <v>31201527</v>
      </c>
      <c r="B5069" s="63" t="s">
        <v>6535</v>
      </c>
    </row>
    <row r="5070" spans="1:2" x14ac:dyDescent="0.25">
      <c r="A5070" s="62">
        <v>31201528</v>
      </c>
      <c r="B5070" s="63" t="s">
        <v>16707</v>
      </c>
    </row>
    <row r="5071" spans="1:2" x14ac:dyDescent="0.25">
      <c r="A5071" s="62">
        <v>31201601</v>
      </c>
      <c r="B5071" s="63" t="s">
        <v>14095</v>
      </c>
    </row>
    <row r="5072" spans="1:2" x14ac:dyDescent="0.25">
      <c r="A5072" s="62">
        <v>31201602</v>
      </c>
      <c r="B5072" s="63" t="s">
        <v>17233</v>
      </c>
    </row>
    <row r="5073" spans="1:2" x14ac:dyDescent="0.25">
      <c r="A5073" s="62">
        <v>31201603</v>
      </c>
      <c r="B5073" s="63" t="s">
        <v>5458</v>
      </c>
    </row>
    <row r="5074" spans="1:2" x14ac:dyDescent="0.25">
      <c r="A5074" s="62">
        <v>31201604</v>
      </c>
      <c r="B5074" s="63" t="s">
        <v>12914</v>
      </c>
    </row>
    <row r="5075" spans="1:2" x14ac:dyDescent="0.25">
      <c r="A5075" s="62">
        <v>31201605</v>
      </c>
      <c r="B5075" s="63" t="s">
        <v>5265</v>
      </c>
    </row>
    <row r="5076" spans="1:2" x14ac:dyDescent="0.25">
      <c r="A5076" s="62">
        <v>31201606</v>
      </c>
      <c r="B5076" s="63" t="s">
        <v>9453</v>
      </c>
    </row>
    <row r="5077" spans="1:2" x14ac:dyDescent="0.25">
      <c r="A5077" s="62">
        <v>31201607</v>
      </c>
      <c r="B5077" s="63" t="s">
        <v>1406</v>
      </c>
    </row>
    <row r="5078" spans="1:2" x14ac:dyDescent="0.25">
      <c r="A5078" s="62">
        <v>31201608</v>
      </c>
      <c r="B5078" s="63" t="s">
        <v>7425</v>
      </c>
    </row>
    <row r="5079" spans="1:2" x14ac:dyDescent="0.25">
      <c r="A5079" s="62">
        <v>31201609</v>
      </c>
      <c r="B5079" s="63" t="s">
        <v>6419</v>
      </c>
    </row>
    <row r="5080" spans="1:2" x14ac:dyDescent="0.25">
      <c r="A5080" s="62">
        <v>31201610</v>
      </c>
      <c r="B5080" s="63" t="s">
        <v>7001</v>
      </c>
    </row>
    <row r="5081" spans="1:2" x14ac:dyDescent="0.25">
      <c r="A5081" s="62">
        <v>31201611</v>
      </c>
      <c r="B5081" s="63" t="s">
        <v>13493</v>
      </c>
    </row>
    <row r="5082" spans="1:2" x14ac:dyDescent="0.25">
      <c r="A5082" s="62">
        <v>31201612</v>
      </c>
      <c r="B5082" s="63" t="s">
        <v>10767</v>
      </c>
    </row>
    <row r="5083" spans="1:2" x14ac:dyDescent="0.25">
      <c r="A5083" s="62">
        <v>31201613</v>
      </c>
      <c r="B5083" s="63" t="s">
        <v>15136</v>
      </c>
    </row>
    <row r="5084" spans="1:2" x14ac:dyDescent="0.25">
      <c r="A5084" s="62">
        <v>31201614</v>
      </c>
      <c r="B5084" s="63" t="s">
        <v>1912</v>
      </c>
    </row>
    <row r="5085" spans="1:2" x14ac:dyDescent="0.25">
      <c r="A5085" s="62">
        <v>31201615</v>
      </c>
      <c r="B5085" s="63" t="s">
        <v>3733</v>
      </c>
    </row>
    <row r="5086" spans="1:2" x14ac:dyDescent="0.25">
      <c r="A5086" s="62">
        <v>31201616</v>
      </c>
      <c r="B5086" s="63" t="s">
        <v>10321</v>
      </c>
    </row>
    <row r="5087" spans="1:2" x14ac:dyDescent="0.25">
      <c r="A5087" s="62">
        <v>31201617</v>
      </c>
      <c r="B5087" s="63" t="s">
        <v>16386</v>
      </c>
    </row>
    <row r="5088" spans="1:2" x14ac:dyDescent="0.25">
      <c r="A5088" s="62">
        <v>31211501</v>
      </c>
      <c r="B5088" s="63" t="s">
        <v>11606</v>
      </c>
    </row>
    <row r="5089" spans="1:2" x14ac:dyDescent="0.25">
      <c r="A5089" s="62">
        <v>31211502</v>
      </c>
      <c r="B5089" s="63" t="s">
        <v>2247</v>
      </c>
    </row>
    <row r="5090" spans="1:2" x14ac:dyDescent="0.25">
      <c r="A5090" s="62">
        <v>31211503</v>
      </c>
      <c r="B5090" s="63" t="s">
        <v>11037</v>
      </c>
    </row>
    <row r="5091" spans="1:2" x14ac:dyDescent="0.25">
      <c r="A5091" s="62">
        <v>31211504</v>
      </c>
      <c r="B5091" s="63" t="s">
        <v>14247</v>
      </c>
    </row>
    <row r="5092" spans="1:2" x14ac:dyDescent="0.25">
      <c r="A5092" s="62">
        <v>31211505</v>
      </c>
      <c r="B5092" s="63" t="s">
        <v>4280</v>
      </c>
    </row>
    <row r="5093" spans="1:2" x14ac:dyDescent="0.25">
      <c r="A5093" s="62">
        <v>31211506</v>
      </c>
      <c r="B5093" s="63" t="s">
        <v>8856</v>
      </c>
    </row>
    <row r="5094" spans="1:2" x14ac:dyDescent="0.25">
      <c r="A5094" s="62">
        <v>31211507</v>
      </c>
      <c r="B5094" s="63" t="s">
        <v>4701</v>
      </c>
    </row>
    <row r="5095" spans="1:2" x14ac:dyDescent="0.25">
      <c r="A5095" s="62">
        <v>31211508</v>
      </c>
      <c r="B5095" s="63" t="s">
        <v>11173</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7239</v>
      </c>
    </row>
    <row r="5101" spans="1:2" x14ac:dyDescent="0.25">
      <c r="A5101" s="62">
        <v>31211602</v>
      </c>
      <c r="B5101" s="63" t="s">
        <v>7239</v>
      </c>
    </row>
    <row r="5102" spans="1:2" x14ac:dyDescent="0.25">
      <c r="A5102" s="62">
        <v>31211603</v>
      </c>
      <c r="B5102" s="63" t="s">
        <v>7</v>
      </c>
    </row>
    <row r="5103" spans="1:2" x14ac:dyDescent="0.25">
      <c r="A5103" s="62">
        <v>31211604</v>
      </c>
      <c r="B5103" s="63" t="s">
        <v>12829</v>
      </c>
    </row>
    <row r="5104" spans="1:2" x14ac:dyDescent="0.25">
      <c r="A5104" s="62">
        <v>31211605</v>
      </c>
      <c r="B5104" s="63" t="s">
        <v>5564</v>
      </c>
    </row>
    <row r="5105" spans="1:2" x14ac:dyDescent="0.25">
      <c r="A5105" s="62">
        <v>31211606</v>
      </c>
      <c r="B5105" s="63" t="s">
        <v>14563</v>
      </c>
    </row>
    <row r="5106" spans="1:2" x14ac:dyDescent="0.25">
      <c r="A5106" s="62">
        <v>31211701</v>
      </c>
      <c r="B5106" s="63" t="s">
        <v>11723</v>
      </c>
    </row>
    <row r="5107" spans="1:2" x14ac:dyDescent="0.25">
      <c r="A5107" s="62">
        <v>31211702</v>
      </c>
      <c r="B5107" s="63" t="s">
        <v>18673</v>
      </c>
    </row>
    <row r="5108" spans="1:2" x14ac:dyDescent="0.25">
      <c r="A5108" s="62">
        <v>31211703</v>
      </c>
      <c r="B5108" s="63" t="s">
        <v>11444</v>
      </c>
    </row>
    <row r="5109" spans="1:2" x14ac:dyDescent="0.25">
      <c r="A5109" s="62">
        <v>31211704</v>
      </c>
      <c r="B5109" s="63" t="s">
        <v>9547</v>
      </c>
    </row>
    <row r="5110" spans="1:2" x14ac:dyDescent="0.25">
      <c r="A5110" s="62">
        <v>31211705</v>
      </c>
      <c r="B5110" s="63" t="s">
        <v>15606</v>
      </c>
    </row>
    <row r="5111" spans="1:2" x14ac:dyDescent="0.25">
      <c r="A5111" s="62">
        <v>31211706</v>
      </c>
      <c r="B5111" s="63" t="s">
        <v>12053</v>
      </c>
    </row>
    <row r="5112" spans="1:2" x14ac:dyDescent="0.25">
      <c r="A5112" s="62">
        <v>31211707</v>
      </c>
      <c r="B5112" s="63" t="s">
        <v>11816</v>
      </c>
    </row>
    <row r="5113" spans="1:2" x14ac:dyDescent="0.25">
      <c r="A5113" s="62">
        <v>31211708</v>
      </c>
      <c r="B5113" s="63" t="s">
        <v>1927</v>
      </c>
    </row>
    <row r="5114" spans="1:2" x14ac:dyDescent="0.25">
      <c r="A5114" s="62">
        <v>31211801</v>
      </c>
      <c r="B5114" s="63" t="s">
        <v>5476</v>
      </c>
    </row>
    <row r="5115" spans="1:2" x14ac:dyDescent="0.25">
      <c r="A5115" s="62">
        <v>31211802</v>
      </c>
      <c r="B5115" s="63" t="s">
        <v>14307</v>
      </c>
    </row>
    <row r="5116" spans="1:2" x14ac:dyDescent="0.25">
      <c r="A5116" s="62">
        <v>31211803</v>
      </c>
      <c r="B5116" s="63" t="s">
        <v>13943</v>
      </c>
    </row>
    <row r="5117" spans="1:2" x14ac:dyDescent="0.25">
      <c r="A5117" s="62">
        <v>31211901</v>
      </c>
      <c r="B5117" s="63" t="s">
        <v>11403</v>
      </c>
    </row>
    <row r="5118" spans="1:2" x14ac:dyDescent="0.25">
      <c r="A5118" s="62">
        <v>31211902</v>
      </c>
      <c r="B5118" s="63" t="s">
        <v>9185</v>
      </c>
    </row>
    <row r="5119" spans="1:2" x14ac:dyDescent="0.25">
      <c r="A5119" s="62">
        <v>31211903</v>
      </c>
      <c r="B5119" s="63" t="s">
        <v>14014</v>
      </c>
    </row>
    <row r="5120" spans="1:2" x14ac:dyDescent="0.25">
      <c r="A5120" s="62">
        <v>31211904</v>
      </c>
      <c r="B5120" s="63" t="s">
        <v>16357</v>
      </c>
    </row>
    <row r="5121" spans="1:2" x14ac:dyDescent="0.25">
      <c r="A5121" s="62">
        <v>31211905</v>
      </c>
      <c r="B5121" s="63" t="s">
        <v>4266</v>
      </c>
    </row>
    <row r="5122" spans="1:2" x14ac:dyDescent="0.25">
      <c r="A5122" s="62">
        <v>31211906</v>
      </c>
      <c r="B5122" s="63" t="s">
        <v>10529</v>
      </c>
    </row>
    <row r="5123" spans="1:2" x14ac:dyDescent="0.25">
      <c r="A5123" s="62">
        <v>31211908</v>
      </c>
      <c r="B5123" s="63" t="s">
        <v>10735</v>
      </c>
    </row>
    <row r="5124" spans="1:2" x14ac:dyDescent="0.25">
      <c r="A5124" s="62">
        <v>31211909</v>
      </c>
      <c r="B5124" s="63" t="s">
        <v>6926</v>
      </c>
    </row>
    <row r="5125" spans="1:2" x14ac:dyDescent="0.25">
      <c r="A5125" s="62">
        <v>31211910</v>
      </c>
      <c r="B5125" s="63" t="s">
        <v>9247</v>
      </c>
    </row>
    <row r="5126" spans="1:2" x14ac:dyDescent="0.25">
      <c r="A5126" s="62">
        <v>31211912</v>
      </c>
      <c r="B5126" s="63" t="s">
        <v>15228</v>
      </c>
    </row>
    <row r="5127" spans="1:2" x14ac:dyDescent="0.25">
      <c r="A5127" s="62">
        <v>31211913</v>
      </c>
      <c r="B5127" s="63" t="s">
        <v>14910</v>
      </c>
    </row>
    <row r="5128" spans="1:2" x14ac:dyDescent="0.25">
      <c r="A5128" s="62">
        <v>31211914</v>
      </c>
      <c r="B5128" s="63" t="s">
        <v>1819</v>
      </c>
    </row>
    <row r="5129" spans="1:2" x14ac:dyDescent="0.25">
      <c r="A5129" s="62">
        <v>31211915</v>
      </c>
      <c r="B5129" s="63" t="s">
        <v>12007</v>
      </c>
    </row>
    <row r="5130" spans="1:2" x14ac:dyDescent="0.25">
      <c r="A5130" s="62">
        <v>31211916</v>
      </c>
      <c r="B5130" s="63" t="s">
        <v>15151</v>
      </c>
    </row>
    <row r="5131" spans="1:2" x14ac:dyDescent="0.25">
      <c r="A5131" s="62">
        <v>31211917</v>
      </c>
      <c r="B5131" s="63" t="s">
        <v>7498</v>
      </c>
    </row>
    <row r="5132" spans="1:2" x14ac:dyDescent="0.25">
      <c r="A5132" s="62">
        <v>31221601</v>
      </c>
      <c r="B5132" s="63" t="s">
        <v>18022</v>
      </c>
    </row>
    <row r="5133" spans="1:2" x14ac:dyDescent="0.25">
      <c r="A5133" s="62">
        <v>31221602</v>
      </c>
      <c r="B5133" s="63" t="s">
        <v>13730</v>
      </c>
    </row>
    <row r="5134" spans="1:2" x14ac:dyDescent="0.25">
      <c r="A5134" s="62">
        <v>31221603</v>
      </c>
      <c r="B5134" s="63" t="s">
        <v>6530</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2531</v>
      </c>
    </row>
    <row r="5139" spans="1:2" x14ac:dyDescent="0.25">
      <c r="A5139" s="62">
        <v>31231105</v>
      </c>
      <c r="B5139" s="63" t="s">
        <v>15294</v>
      </c>
    </row>
    <row r="5140" spans="1:2" x14ac:dyDescent="0.25">
      <c r="A5140" s="62">
        <v>31231106</v>
      </c>
      <c r="B5140" s="63" t="s">
        <v>4555</v>
      </c>
    </row>
    <row r="5141" spans="1:2" x14ac:dyDescent="0.25">
      <c r="A5141" s="62">
        <v>31231107</v>
      </c>
      <c r="B5141" s="63" t="s">
        <v>1341</v>
      </c>
    </row>
    <row r="5142" spans="1:2" x14ac:dyDescent="0.25">
      <c r="A5142" s="62">
        <v>31231108</v>
      </c>
      <c r="B5142" s="63" t="s">
        <v>16192</v>
      </c>
    </row>
    <row r="5143" spans="1:2" x14ac:dyDescent="0.25">
      <c r="A5143" s="62">
        <v>31231109</v>
      </c>
      <c r="B5143" s="63" t="s">
        <v>12725</v>
      </c>
    </row>
    <row r="5144" spans="1:2" x14ac:dyDescent="0.25">
      <c r="A5144" s="62">
        <v>31231110</v>
      </c>
      <c r="B5144" s="63" t="s">
        <v>18674</v>
      </c>
    </row>
    <row r="5145" spans="1:2" x14ac:dyDescent="0.25">
      <c r="A5145" s="62">
        <v>31231111</v>
      </c>
      <c r="B5145" s="63" t="s">
        <v>5472</v>
      </c>
    </row>
    <row r="5146" spans="1:2" x14ac:dyDescent="0.25">
      <c r="A5146" s="62">
        <v>31231112</v>
      </c>
      <c r="B5146" s="63" t="s">
        <v>12547</v>
      </c>
    </row>
    <row r="5147" spans="1:2" x14ac:dyDescent="0.25">
      <c r="A5147" s="62">
        <v>31231113</v>
      </c>
      <c r="B5147" s="63" t="s">
        <v>11880</v>
      </c>
    </row>
    <row r="5148" spans="1:2" x14ac:dyDescent="0.25">
      <c r="A5148" s="62">
        <v>31231114</v>
      </c>
      <c r="B5148" s="63" t="s">
        <v>7356</v>
      </c>
    </row>
    <row r="5149" spans="1:2" x14ac:dyDescent="0.25">
      <c r="A5149" s="62">
        <v>31231115</v>
      </c>
      <c r="B5149" s="63" t="s">
        <v>3538</v>
      </c>
    </row>
    <row r="5150" spans="1:2" x14ac:dyDescent="0.25">
      <c r="A5150" s="62">
        <v>31231116</v>
      </c>
      <c r="B5150" s="63" t="s">
        <v>1234</v>
      </c>
    </row>
    <row r="5151" spans="1:2" x14ac:dyDescent="0.25">
      <c r="A5151" s="62">
        <v>31231117</v>
      </c>
      <c r="B5151" s="63" t="s">
        <v>14216</v>
      </c>
    </row>
    <row r="5152" spans="1:2" x14ac:dyDescent="0.25">
      <c r="A5152" s="62">
        <v>31231118</v>
      </c>
      <c r="B5152" s="63" t="s">
        <v>12027</v>
      </c>
    </row>
    <row r="5153" spans="1:2" x14ac:dyDescent="0.25">
      <c r="A5153" s="62">
        <v>31231119</v>
      </c>
      <c r="B5153" s="63" t="s">
        <v>11737</v>
      </c>
    </row>
    <row r="5154" spans="1:2" x14ac:dyDescent="0.25">
      <c r="A5154" s="62">
        <v>31231201</v>
      </c>
      <c r="B5154" s="63" t="s">
        <v>3401</v>
      </c>
    </row>
    <row r="5155" spans="1:2" x14ac:dyDescent="0.25">
      <c r="A5155" s="62">
        <v>31231202</v>
      </c>
      <c r="B5155" s="63" t="s">
        <v>6466</v>
      </c>
    </row>
    <row r="5156" spans="1:2" x14ac:dyDescent="0.25">
      <c r="A5156" s="62">
        <v>31231203</v>
      </c>
      <c r="B5156" s="63" t="s">
        <v>3634</v>
      </c>
    </row>
    <row r="5157" spans="1:2" x14ac:dyDescent="0.25">
      <c r="A5157" s="62">
        <v>31231204</v>
      </c>
      <c r="B5157" s="63" t="s">
        <v>12538</v>
      </c>
    </row>
    <row r="5158" spans="1:2" x14ac:dyDescent="0.25">
      <c r="A5158" s="62">
        <v>31231205</v>
      </c>
      <c r="B5158" s="63" t="s">
        <v>338</v>
      </c>
    </row>
    <row r="5159" spans="1:2" x14ac:dyDescent="0.25">
      <c r="A5159" s="62">
        <v>31231206</v>
      </c>
      <c r="B5159" s="63" t="s">
        <v>14334</v>
      </c>
    </row>
    <row r="5160" spans="1:2" x14ac:dyDescent="0.25">
      <c r="A5160" s="62">
        <v>31231207</v>
      </c>
      <c r="B5160" s="63" t="s">
        <v>17526</v>
      </c>
    </row>
    <row r="5161" spans="1:2" x14ac:dyDescent="0.25">
      <c r="A5161" s="62">
        <v>31231208</v>
      </c>
      <c r="B5161" s="63" t="s">
        <v>5502</v>
      </c>
    </row>
    <row r="5162" spans="1:2" x14ac:dyDescent="0.25">
      <c r="A5162" s="62">
        <v>31231209</v>
      </c>
      <c r="B5162" s="63" t="s">
        <v>18266</v>
      </c>
    </row>
    <row r="5163" spans="1:2" x14ac:dyDescent="0.25">
      <c r="A5163" s="62">
        <v>31231210</v>
      </c>
      <c r="B5163" s="63" t="s">
        <v>14699</v>
      </c>
    </row>
    <row r="5164" spans="1:2" x14ac:dyDescent="0.25">
      <c r="A5164" s="62">
        <v>31231211</v>
      </c>
      <c r="B5164" s="63" t="s">
        <v>16341</v>
      </c>
    </row>
    <row r="5165" spans="1:2" x14ac:dyDescent="0.25">
      <c r="A5165" s="62">
        <v>31231212</v>
      </c>
      <c r="B5165" s="63" t="s">
        <v>13231</v>
      </c>
    </row>
    <row r="5166" spans="1:2" x14ac:dyDescent="0.25">
      <c r="A5166" s="62">
        <v>31231213</v>
      </c>
      <c r="B5166" s="63" t="s">
        <v>572</v>
      </c>
    </row>
    <row r="5167" spans="1:2" x14ac:dyDescent="0.25">
      <c r="A5167" s="62">
        <v>31231214</v>
      </c>
      <c r="B5167" s="63" t="s">
        <v>15716</v>
      </c>
    </row>
    <row r="5168" spans="1:2" x14ac:dyDescent="0.25">
      <c r="A5168" s="62">
        <v>31231215</v>
      </c>
      <c r="B5168" s="63" t="s">
        <v>16568</v>
      </c>
    </row>
    <row r="5169" spans="1:2" x14ac:dyDescent="0.25">
      <c r="A5169" s="62">
        <v>31231216</v>
      </c>
      <c r="B5169" s="63" t="s">
        <v>11916</v>
      </c>
    </row>
    <row r="5170" spans="1:2" x14ac:dyDescent="0.25">
      <c r="A5170" s="62">
        <v>31231217</v>
      </c>
      <c r="B5170" s="63" t="s">
        <v>13392</v>
      </c>
    </row>
    <row r="5171" spans="1:2" x14ac:dyDescent="0.25">
      <c r="A5171" s="62">
        <v>31231218</v>
      </c>
      <c r="B5171" s="63" t="s">
        <v>9197</v>
      </c>
    </row>
    <row r="5172" spans="1:2" x14ac:dyDescent="0.25">
      <c r="A5172" s="62">
        <v>31231219</v>
      </c>
      <c r="B5172" s="63" t="s">
        <v>3219</v>
      </c>
    </row>
    <row r="5173" spans="1:2" x14ac:dyDescent="0.25">
      <c r="A5173" s="62">
        <v>31231301</v>
      </c>
      <c r="B5173" s="63" t="s">
        <v>17330</v>
      </c>
    </row>
    <row r="5174" spans="1:2" x14ac:dyDescent="0.25">
      <c r="A5174" s="62">
        <v>31231302</v>
      </c>
      <c r="B5174" s="63" t="s">
        <v>11485</v>
      </c>
    </row>
    <row r="5175" spans="1:2" x14ac:dyDescent="0.25">
      <c r="A5175" s="62">
        <v>31231303</v>
      </c>
      <c r="B5175" s="63" t="s">
        <v>138</v>
      </c>
    </row>
    <row r="5176" spans="1:2" x14ac:dyDescent="0.25">
      <c r="A5176" s="62">
        <v>31231304</v>
      </c>
      <c r="B5176" s="63" t="s">
        <v>5399</v>
      </c>
    </row>
    <row r="5177" spans="1:2" x14ac:dyDescent="0.25">
      <c r="A5177" s="62">
        <v>31231305</v>
      </c>
      <c r="B5177" s="63" t="s">
        <v>13755</v>
      </c>
    </row>
    <row r="5178" spans="1:2" x14ac:dyDescent="0.25">
      <c r="A5178" s="62">
        <v>31231306</v>
      </c>
      <c r="B5178" s="63" t="s">
        <v>7655</v>
      </c>
    </row>
    <row r="5179" spans="1:2" x14ac:dyDescent="0.25">
      <c r="A5179" s="62">
        <v>31231307</v>
      </c>
      <c r="B5179" s="63" t="s">
        <v>7807</v>
      </c>
    </row>
    <row r="5180" spans="1:2" x14ac:dyDescent="0.25">
      <c r="A5180" s="62">
        <v>31231308</v>
      </c>
      <c r="B5180" s="63" t="s">
        <v>7853</v>
      </c>
    </row>
    <row r="5181" spans="1:2" x14ac:dyDescent="0.25">
      <c r="A5181" s="62">
        <v>31231309</v>
      </c>
      <c r="B5181" s="63" t="s">
        <v>14353</v>
      </c>
    </row>
    <row r="5182" spans="1:2" x14ac:dyDescent="0.25">
      <c r="A5182" s="62">
        <v>31231310</v>
      </c>
      <c r="B5182" s="63" t="s">
        <v>13452</v>
      </c>
    </row>
    <row r="5183" spans="1:2" x14ac:dyDescent="0.25">
      <c r="A5183" s="62">
        <v>31231311</v>
      </c>
      <c r="B5183" s="63" t="s">
        <v>3639</v>
      </c>
    </row>
    <row r="5184" spans="1:2" x14ac:dyDescent="0.25">
      <c r="A5184" s="62">
        <v>31231312</v>
      </c>
      <c r="B5184" s="63" t="s">
        <v>1888</v>
      </c>
    </row>
    <row r="5185" spans="1:2" x14ac:dyDescent="0.25">
      <c r="A5185" s="62">
        <v>31231313</v>
      </c>
      <c r="B5185" s="63" t="s">
        <v>8951</v>
      </c>
    </row>
    <row r="5186" spans="1:2" x14ac:dyDescent="0.25">
      <c r="A5186" s="62">
        <v>31231314</v>
      </c>
      <c r="B5186" s="63" t="s">
        <v>10018</v>
      </c>
    </row>
    <row r="5187" spans="1:2" x14ac:dyDescent="0.25">
      <c r="A5187" s="62">
        <v>31231315</v>
      </c>
      <c r="B5187" s="63" t="s">
        <v>15970</v>
      </c>
    </row>
    <row r="5188" spans="1:2" x14ac:dyDescent="0.25">
      <c r="A5188" s="62">
        <v>31231316</v>
      </c>
      <c r="B5188" s="63" t="s">
        <v>3874</v>
      </c>
    </row>
    <row r="5189" spans="1:2" x14ac:dyDescent="0.25">
      <c r="A5189" s="62">
        <v>31231317</v>
      </c>
      <c r="B5189" s="63" t="s">
        <v>15550</v>
      </c>
    </row>
    <row r="5190" spans="1:2" x14ac:dyDescent="0.25">
      <c r="A5190" s="62">
        <v>31231318</v>
      </c>
      <c r="B5190" s="63" t="s">
        <v>15252</v>
      </c>
    </row>
    <row r="5191" spans="1:2" x14ac:dyDescent="0.25">
      <c r="A5191" s="62">
        <v>31231319</v>
      </c>
      <c r="B5191" s="63" t="s">
        <v>17331</v>
      </c>
    </row>
    <row r="5192" spans="1:2" x14ac:dyDescent="0.25">
      <c r="A5192" s="62">
        <v>31231320</v>
      </c>
      <c r="B5192" s="63" t="s">
        <v>16199</v>
      </c>
    </row>
    <row r="5193" spans="1:2" x14ac:dyDescent="0.25">
      <c r="A5193" s="62">
        <v>31231321</v>
      </c>
      <c r="B5193" s="63" t="s">
        <v>7011</v>
      </c>
    </row>
    <row r="5194" spans="1:2" x14ac:dyDescent="0.25">
      <c r="A5194" s="62">
        <v>31231401</v>
      </c>
      <c r="B5194" s="63" t="s">
        <v>8926</v>
      </c>
    </row>
    <row r="5195" spans="1:2" x14ac:dyDescent="0.25">
      <c r="A5195" s="62">
        <v>31231402</v>
      </c>
      <c r="B5195" s="63" t="s">
        <v>14929</v>
      </c>
    </row>
    <row r="5196" spans="1:2" x14ac:dyDescent="0.25">
      <c r="A5196" s="62">
        <v>31231403</v>
      </c>
      <c r="B5196" s="63" t="s">
        <v>16177</v>
      </c>
    </row>
    <row r="5197" spans="1:2" x14ac:dyDescent="0.25">
      <c r="A5197" s="62">
        <v>31231404</v>
      </c>
      <c r="B5197" s="63" t="s">
        <v>2780</v>
      </c>
    </row>
    <row r="5198" spans="1:2" x14ac:dyDescent="0.25">
      <c r="A5198" s="62">
        <v>31231405</v>
      </c>
      <c r="B5198" s="63" t="s">
        <v>8518</v>
      </c>
    </row>
    <row r="5199" spans="1:2" x14ac:dyDescent="0.25">
      <c r="A5199" s="62">
        <v>31241501</v>
      </c>
      <c r="B5199" s="63" t="s">
        <v>11297</v>
      </c>
    </row>
    <row r="5200" spans="1:2" x14ac:dyDescent="0.25">
      <c r="A5200" s="62">
        <v>31241502</v>
      </c>
      <c r="B5200" s="63" t="s">
        <v>9849</v>
      </c>
    </row>
    <row r="5201" spans="1:2" x14ac:dyDescent="0.25">
      <c r="A5201" s="62">
        <v>31241601</v>
      </c>
      <c r="B5201" s="63" t="s">
        <v>6413</v>
      </c>
    </row>
    <row r="5202" spans="1:2" x14ac:dyDescent="0.25">
      <c r="A5202" s="62">
        <v>31241602</v>
      </c>
      <c r="B5202" s="63" t="s">
        <v>3256</v>
      </c>
    </row>
    <row r="5203" spans="1:2" x14ac:dyDescent="0.25">
      <c r="A5203" s="62">
        <v>31241603</v>
      </c>
      <c r="B5203" s="63" t="s">
        <v>8910</v>
      </c>
    </row>
    <row r="5204" spans="1:2" x14ac:dyDescent="0.25">
      <c r="A5204" s="62">
        <v>31241604</v>
      </c>
      <c r="B5204" s="63" t="s">
        <v>6170</v>
      </c>
    </row>
    <row r="5205" spans="1:2" x14ac:dyDescent="0.25">
      <c r="A5205" s="62">
        <v>31241605</v>
      </c>
      <c r="B5205" s="63" t="s">
        <v>4737</v>
      </c>
    </row>
    <row r="5206" spans="1:2" x14ac:dyDescent="0.25">
      <c r="A5206" s="62">
        <v>31241606</v>
      </c>
      <c r="B5206" s="63" t="s">
        <v>4121</v>
      </c>
    </row>
    <row r="5207" spans="1:2" x14ac:dyDescent="0.25">
      <c r="A5207" s="62">
        <v>31241607</v>
      </c>
      <c r="B5207" s="63" t="s">
        <v>11701</v>
      </c>
    </row>
    <row r="5208" spans="1:2" x14ac:dyDescent="0.25">
      <c r="A5208" s="62">
        <v>31241608</v>
      </c>
      <c r="B5208" s="63" t="s">
        <v>4029</v>
      </c>
    </row>
    <row r="5209" spans="1:2" x14ac:dyDescent="0.25">
      <c r="A5209" s="62">
        <v>31241609</v>
      </c>
      <c r="B5209" s="63" t="s">
        <v>12596</v>
      </c>
    </row>
    <row r="5210" spans="1:2" x14ac:dyDescent="0.25">
      <c r="A5210" s="62">
        <v>31241610</v>
      </c>
      <c r="B5210" s="63" t="s">
        <v>3692</v>
      </c>
    </row>
    <row r="5211" spans="1:2" x14ac:dyDescent="0.25">
      <c r="A5211" s="62">
        <v>31241701</v>
      </c>
      <c r="B5211" s="63" t="s">
        <v>18204</v>
      </c>
    </row>
    <row r="5212" spans="1:2" x14ac:dyDescent="0.25">
      <c r="A5212" s="62">
        <v>31241702</v>
      </c>
      <c r="B5212" s="63" t="s">
        <v>17152</v>
      </c>
    </row>
    <row r="5213" spans="1:2" x14ac:dyDescent="0.25">
      <c r="A5213" s="62">
        <v>31241703</v>
      </c>
      <c r="B5213" s="63" t="s">
        <v>13395</v>
      </c>
    </row>
    <row r="5214" spans="1:2" x14ac:dyDescent="0.25">
      <c r="A5214" s="62">
        <v>31241704</v>
      </c>
      <c r="B5214" s="63" t="s">
        <v>12083</v>
      </c>
    </row>
    <row r="5215" spans="1:2" x14ac:dyDescent="0.25">
      <c r="A5215" s="62">
        <v>31241705</v>
      </c>
      <c r="B5215" s="63" t="s">
        <v>18525</v>
      </c>
    </row>
    <row r="5216" spans="1:2" x14ac:dyDescent="0.25">
      <c r="A5216" s="62">
        <v>31241801</v>
      </c>
      <c r="B5216" s="63" t="s">
        <v>3176</v>
      </c>
    </row>
    <row r="5217" spans="1:2" x14ac:dyDescent="0.25">
      <c r="A5217" s="62">
        <v>31241802</v>
      </c>
      <c r="B5217" s="63" t="s">
        <v>13470</v>
      </c>
    </row>
    <row r="5218" spans="1:2" x14ac:dyDescent="0.25">
      <c r="A5218" s="62">
        <v>31241803</v>
      </c>
      <c r="B5218" s="63" t="s">
        <v>3507</v>
      </c>
    </row>
    <row r="5219" spans="1:2" x14ac:dyDescent="0.25">
      <c r="A5219" s="62">
        <v>31241804</v>
      </c>
      <c r="B5219" s="63" t="s">
        <v>5366</v>
      </c>
    </row>
    <row r="5220" spans="1:2" x14ac:dyDescent="0.25">
      <c r="A5220" s="62">
        <v>31241805</v>
      </c>
      <c r="B5220" s="63" t="s">
        <v>1902</v>
      </c>
    </row>
    <row r="5221" spans="1:2" x14ac:dyDescent="0.25">
      <c r="A5221" s="62">
        <v>31241806</v>
      </c>
      <c r="B5221" s="63" t="s">
        <v>6828</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5566</v>
      </c>
    </row>
    <row r="5226" spans="1:2" x14ac:dyDescent="0.25">
      <c r="A5226" s="62">
        <v>31241904</v>
      </c>
      <c r="B5226" s="63" t="s">
        <v>14165</v>
      </c>
    </row>
    <row r="5227" spans="1:2" x14ac:dyDescent="0.25">
      <c r="A5227" s="62">
        <v>31241905</v>
      </c>
      <c r="B5227" s="63" t="s">
        <v>5724</v>
      </c>
    </row>
    <row r="5228" spans="1:2" x14ac:dyDescent="0.25">
      <c r="A5228" s="62">
        <v>31241906</v>
      </c>
      <c r="B5228" s="63" t="s">
        <v>16335</v>
      </c>
    </row>
    <row r="5229" spans="1:2" x14ac:dyDescent="0.25">
      <c r="A5229" s="62">
        <v>31241907</v>
      </c>
      <c r="B5229" s="63" t="s">
        <v>8695</v>
      </c>
    </row>
    <row r="5230" spans="1:2" x14ac:dyDescent="0.25">
      <c r="A5230" s="62">
        <v>31241908</v>
      </c>
      <c r="B5230" s="63" t="s">
        <v>2595</v>
      </c>
    </row>
    <row r="5231" spans="1:2" x14ac:dyDescent="0.25">
      <c r="A5231" s="62">
        <v>31242001</v>
      </c>
      <c r="B5231" s="63" t="s">
        <v>17943</v>
      </c>
    </row>
    <row r="5232" spans="1:2" x14ac:dyDescent="0.25">
      <c r="A5232" s="62">
        <v>31242002</v>
      </c>
      <c r="B5232" s="63" t="s">
        <v>8043</v>
      </c>
    </row>
    <row r="5233" spans="1:2" x14ac:dyDescent="0.25">
      <c r="A5233" s="62">
        <v>31242003</v>
      </c>
      <c r="B5233" s="63" t="s">
        <v>12115</v>
      </c>
    </row>
    <row r="5234" spans="1:2" x14ac:dyDescent="0.25">
      <c r="A5234" s="62">
        <v>31242101</v>
      </c>
      <c r="B5234" s="63" t="s">
        <v>17821</v>
      </c>
    </row>
    <row r="5235" spans="1:2" x14ac:dyDescent="0.25">
      <c r="A5235" s="62">
        <v>31242103</v>
      </c>
      <c r="B5235" s="63" t="s">
        <v>10055</v>
      </c>
    </row>
    <row r="5236" spans="1:2" x14ac:dyDescent="0.25">
      <c r="A5236" s="62">
        <v>31242104</v>
      </c>
      <c r="B5236" s="63" t="s">
        <v>8948</v>
      </c>
    </row>
    <row r="5237" spans="1:2" x14ac:dyDescent="0.25">
      <c r="A5237" s="62">
        <v>31242105</v>
      </c>
      <c r="B5237" s="63" t="s">
        <v>8846</v>
      </c>
    </row>
    <row r="5238" spans="1:2" x14ac:dyDescent="0.25">
      <c r="A5238" s="62">
        <v>31242106</v>
      </c>
      <c r="B5238" s="63" t="s">
        <v>12665</v>
      </c>
    </row>
    <row r="5239" spans="1:2" x14ac:dyDescent="0.25">
      <c r="A5239" s="62">
        <v>31242201</v>
      </c>
      <c r="B5239" s="63" t="s">
        <v>1691</v>
      </c>
    </row>
    <row r="5240" spans="1:2" x14ac:dyDescent="0.25">
      <c r="A5240" s="62">
        <v>31242202</v>
      </c>
      <c r="B5240" s="63" t="s">
        <v>10168</v>
      </c>
    </row>
    <row r="5241" spans="1:2" x14ac:dyDescent="0.25">
      <c r="A5241" s="62">
        <v>31242203</v>
      </c>
      <c r="B5241" s="63" t="s">
        <v>18632</v>
      </c>
    </row>
    <row r="5242" spans="1:2" x14ac:dyDescent="0.25">
      <c r="A5242" s="62">
        <v>31242204</v>
      </c>
      <c r="B5242" s="63" t="s">
        <v>18245</v>
      </c>
    </row>
    <row r="5243" spans="1:2" x14ac:dyDescent="0.25">
      <c r="A5243" s="62">
        <v>31242205</v>
      </c>
      <c r="B5243" s="63" t="s">
        <v>9752</v>
      </c>
    </row>
    <row r="5244" spans="1:2" x14ac:dyDescent="0.25">
      <c r="A5244" s="62">
        <v>31242206</v>
      </c>
      <c r="B5244" s="63" t="s">
        <v>17611</v>
      </c>
    </row>
    <row r="5245" spans="1:2" x14ac:dyDescent="0.25">
      <c r="A5245" s="62">
        <v>31242207</v>
      </c>
      <c r="B5245" s="63" t="s">
        <v>14603</v>
      </c>
    </row>
    <row r="5246" spans="1:2" x14ac:dyDescent="0.25">
      <c r="A5246" s="62">
        <v>31242208</v>
      </c>
      <c r="B5246" s="63" t="s">
        <v>18009</v>
      </c>
    </row>
    <row r="5247" spans="1:2" x14ac:dyDescent="0.25">
      <c r="A5247" s="62">
        <v>31251501</v>
      </c>
      <c r="B5247" s="63" t="s">
        <v>6328</v>
      </c>
    </row>
    <row r="5248" spans="1:2" x14ac:dyDescent="0.25">
      <c r="A5248" s="62">
        <v>31251502</v>
      </c>
      <c r="B5248" s="63" t="s">
        <v>520</v>
      </c>
    </row>
    <row r="5249" spans="1:2" x14ac:dyDescent="0.25">
      <c r="A5249" s="62">
        <v>31251503</v>
      </c>
      <c r="B5249" s="63" t="s">
        <v>12658</v>
      </c>
    </row>
    <row r="5250" spans="1:2" x14ac:dyDescent="0.25">
      <c r="A5250" s="62">
        <v>31251504</v>
      </c>
      <c r="B5250" s="63" t="s">
        <v>15311</v>
      </c>
    </row>
    <row r="5251" spans="1:2" x14ac:dyDescent="0.25">
      <c r="A5251" s="62">
        <v>31251505</v>
      </c>
      <c r="B5251" s="63" t="s">
        <v>18668</v>
      </c>
    </row>
    <row r="5252" spans="1:2" x14ac:dyDescent="0.25">
      <c r="A5252" s="62">
        <v>31251506</v>
      </c>
      <c r="B5252" s="63" t="s">
        <v>4964</v>
      </c>
    </row>
    <row r="5253" spans="1:2" x14ac:dyDescent="0.25">
      <c r="A5253" s="62">
        <v>31251507</v>
      </c>
      <c r="B5253" s="63" t="s">
        <v>13783</v>
      </c>
    </row>
    <row r="5254" spans="1:2" x14ac:dyDescent="0.25">
      <c r="A5254" s="62">
        <v>31251508</v>
      </c>
      <c r="B5254" s="63" t="s">
        <v>12483</v>
      </c>
    </row>
    <row r="5255" spans="1:2" x14ac:dyDescent="0.25">
      <c r="A5255" s="62">
        <v>31251509</v>
      </c>
      <c r="B5255" s="63" t="s">
        <v>3233</v>
      </c>
    </row>
    <row r="5256" spans="1:2" x14ac:dyDescent="0.25">
      <c r="A5256" s="62">
        <v>31251510</v>
      </c>
      <c r="B5256" s="63" t="s">
        <v>10214</v>
      </c>
    </row>
    <row r="5257" spans="1:2" x14ac:dyDescent="0.25">
      <c r="A5257" s="62">
        <v>31251511</v>
      </c>
      <c r="B5257" s="63" t="s">
        <v>9292</v>
      </c>
    </row>
    <row r="5258" spans="1:2" x14ac:dyDescent="0.25">
      <c r="A5258" s="62">
        <v>31251601</v>
      </c>
      <c r="B5258" s="63" t="s">
        <v>8379</v>
      </c>
    </row>
    <row r="5259" spans="1:2" x14ac:dyDescent="0.25">
      <c r="A5259" s="62">
        <v>31261501</v>
      </c>
      <c r="B5259" s="63" t="s">
        <v>6607</v>
      </c>
    </row>
    <row r="5260" spans="1:2" x14ac:dyDescent="0.25">
      <c r="A5260" s="62">
        <v>31261502</v>
      </c>
      <c r="B5260" s="63" t="s">
        <v>8342</v>
      </c>
    </row>
    <row r="5261" spans="1:2" x14ac:dyDescent="0.25">
      <c r="A5261" s="62">
        <v>31261503</v>
      </c>
      <c r="B5261" s="63" t="s">
        <v>2360</v>
      </c>
    </row>
    <row r="5262" spans="1:2" x14ac:dyDescent="0.25">
      <c r="A5262" s="62">
        <v>31261504</v>
      </c>
      <c r="B5262" s="63" t="s">
        <v>9008</v>
      </c>
    </row>
    <row r="5263" spans="1:2" x14ac:dyDescent="0.25">
      <c r="A5263" s="62">
        <v>31261505</v>
      </c>
      <c r="B5263" s="63" t="s">
        <v>251</v>
      </c>
    </row>
    <row r="5264" spans="1:2" x14ac:dyDescent="0.25">
      <c r="A5264" s="62">
        <v>31261601</v>
      </c>
      <c r="B5264" s="63" t="s">
        <v>14797</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7841</v>
      </c>
    </row>
    <row r="5269" spans="1:2" x14ac:dyDescent="0.25">
      <c r="A5269" s="62">
        <v>31261703</v>
      </c>
      <c r="B5269" s="63" t="s">
        <v>9005</v>
      </c>
    </row>
    <row r="5270" spans="1:2" x14ac:dyDescent="0.25">
      <c r="A5270" s="62">
        <v>31261704</v>
      </c>
      <c r="B5270" s="63" t="s">
        <v>1299</v>
      </c>
    </row>
    <row r="5271" spans="1:2" x14ac:dyDescent="0.25">
      <c r="A5271" s="62">
        <v>31271601</v>
      </c>
      <c r="B5271" s="63" t="s">
        <v>5400</v>
      </c>
    </row>
    <row r="5272" spans="1:2" x14ac:dyDescent="0.25">
      <c r="A5272" s="62">
        <v>31271602</v>
      </c>
      <c r="B5272" s="63" t="s">
        <v>4362</v>
      </c>
    </row>
    <row r="5273" spans="1:2" x14ac:dyDescent="0.25">
      <c r="A5273" s="62">
        <v>31281502</v>
      </c>
      <c r="B5273" s="63" t="s">
        <v>10720</v>
      </c>
    </row>
    <row r="5274" spans="1:2" x14ac:dyDescent="0.25">
      <c r="A5274" s="62">
        <v>31281503</v>
      </c>
      <c r="B5274" s="63" t="s">
        <v>2939</v>
      </c>
    </row>
    <row r="5275" spans="1:2" x14ac:dyDescent="0.25">
      <c r="A5275" s="62">
        <v>31281504</v>
      </c>
      <c r="B5275" s="63" t="s">
        <v>12339</v>
      </c>
    </row>
    <row r="5276" spans="1:2" x14ac:dyDescent="0.25">
      <c r="A5276" s="62">
        <v>31281505</v>
      </c>
      <c r="B5276" s="63" t="s">
        <v>7609</v>
      </c>
    </row>
    <row r="5277" spans="1:2" x14ac:dyDescent="0.25">
      <c r="A5277" s="62">
        <v>31281506</v>
      </c>
      <c r="B5277" s="63" t="s">
        <v>116</v>
      </c>
    </row>
    <row r="5278" spans="1:2" x14ac:dyDescent="0.25">
      <c r="A5278" s="62">
        <v>31281507</v>
      </c>
      <c r="B5278" s="63" t="s">
        <v>7067</v>
      </c>
    </row>
    <row r="5279" spans="1:2" x14ac:dyDescent="0.25">
      <c r="A5279" s="62">
        <v>31281508</v>
      </c>
      <c r="B5279" s="63" t="s">
        <v>7052</v>
      </c>
    </row>
    <row r="5280" spans="1:2" x14ac:dyDescent="0.25">
      <c r="A5280" s="62">
        <v>31281509</v>
      </c>
      <c r="B5280" s="63" t="s">
        <v>13509</v>
      </c>
    </row>
    <row r="5281" spans="1:2" x14ac:dyDescent="0.25">
      <c r="A5281" s="62">
        <v>31281510</v>
      </c>
      <c r="B5281" s="63" t="s">
        <v>10869</v>
      </c>
    </row>
    <row r="5282" spans="1:2" x14ac:dyDescent="0.25">
      <c r="A5282" s="62">
        <v>31281511</v>
      </c>
      <c r="B5282" s="63" t="s">
        <v>12858</v>
      </c>
    </row>
    <row r="5283" spans="1:2" x14ac:dyDescent="0.25">
      <c r="A5283" s="62">
        <v>31281512</v>
      </c>
      <c r="B5283" s="63" t="s">
        <v>8170</v>
      </c>
    </row>
    <row r="5284" spans="1:2" x14ac:dyDescent="0.25">
      <c r="A5284" s="62">
        <v>31281513</v>
      </c>
      <c r="B5284" s="63" t="s">
        <v>15422</v>
      </c>
    </row>
    <row r="5285" spans="1:2" x14ac:dyDescent="0.25">
      <c r="A5285" s="62">
        <v>31281514</v>
      </c>
      <c r="B5285" s="63" t="s">
        <v>18249</v>
      </c>
    </row>
    <row r="5286" spans="1:2" x14ac:dyDescent="0.25">
      <c r="A5286" s="62">
        <v>31281515</v>
      </c>
      <c r="B5286" s="63" t="s">
        <v>11548</v>
      </c>
    </row>
    <row r="5287" spans="1:2" x14ac:dyDescent="0.25">
      <c r="A5287" s="62">
        <v>31281516</v>
      </c>
      <c r="B5287" s="63" t="s">
        <v>12951</v>
      </c>
    </row>
    <row r="5288" spans="1:2" x14ac:dyDescent="0.25">
      <c r="A5288" s="62">
        <v>31281517</v>
      </c>
      <c r="B5288" s="63" t="s">
        <v>5805</v>
      </c>
    </row>
    <row r="5289" spans="1:2" x14ac:dyDescent="0.25">
      <c r="A5289" s="62">
        <v>31281518</v>
      </c>
      <c r="B5289" s="63" t="s">
        <v>745</v>
      </c>
    </row>
    <row r="5290" spans="1:2" x14ac:dyDescent="0.25">
      <c r="A5290" s="62">
        <v>31281519</v>
      </c>
      <c r="B5290" s="63" t="s">
        <v>4733</v>
      </c>
    </row>
    <row r="5291" spans="1:2" x14ac:dyDescent="0.25">
      <c r="A5291" s="62">
        <v>31281520</v>
      </c>
      <c r="B5291" s="63" t="s">
        <v>10032</v>
      </c>
    </row>
    <row r="5292" spans="1:2" x14ac:dyDescent="0.25">
      <c r="A5292" s="62">
        <v>31281521</v>
      </c>
      <c r="B5292" s="63" t="s">
        <v>14916</v>
      </c>
    </row>
    <row r="5293" spans="1:2" x14ac:dyDescent="0.25">
      <c r="A5293" s="62">
        <v>31281701</v>
      </c>
      <c r="B5293" s="63" t="s">
        <v>18637</v>
      </c>
    </row>
    <row r="5294" spans="1:2" x14ac:dyDescent="0.25">
      <c r="A5294" s="62">
        <v>31281801</v>
      </c>
      <c r="B5294" s="63" t="s">
        <v>1381</v>
      </c>
    </row>
    <row r="5295" spans="1:2" x14ac:dyDescent="0.25">
      <c r="A5295" s="62">
        <v>31281802</v>
      </c>
      <c r="B5295" s="63" t="s">
        <v>16239</v>
      </c>
    </row>
    <row r="5296" spans="1:2" x14ac:dyDescent="0.25">
      <c r="A5296" s="62">
        <v>31281803</v>
      </c>
      <c r="B5296" s="63" t="s">
        <v>10528</v>
      </c>
    </row>
    <row r="5297" spans="1:2" x14ac:dyDescent="0.25">
      <c r="A5297" s="62">
        <v>31281804</v>
      </c>
      <c r="B5297" s="63" t="s">
        <v>8660</v>
      </c>
    </row>
    <row r="5298" spans="1:2" x14ac:dyDescent="0.25">
      <c r="A5298" s="62">
        <v>31281805</v>
      </c>
      <c r="B5298" s="63" t="s">
        <v>1745</v>
      </c>
    </row>
    <row r="5299" spans="1:2" x14ac:dyDescent="0.25">
      <c r="A5299" s="62">
        <v>31281806</v>
      </c>
      <c r="B5299" s="63" t="s">
        <v>8725</v>
      </c>
    </row>
    <row r="5300" spans="1:2" x14ac:dyDescent="0.25">
      <c r="A5300" s="62">
        <v>31281807</v>
      </c>
      <c r="B5300" s="63" t="s">
        <v>18238</v>
      </c>
    </row>
    <row r="5301" spans="1:2" x14ac:dyDescent="0.25">
      <c r="A5301" s="62">
        <v>31281808</v>
      </c>
      <c r="B5301" s="63" t="s">
        <v>3183</v>
      </c>
    </row>
    <row r="5302" spans="1:2" x14ac:dyDescent="0.25">
      <c r="A5302" s="62">
        <v>31281809</v>
      </c>
      <c r="B5302" s="63" t="s">
        <v>1179</v>
      </c>
    </row>
    <row r="5303" spans="1:2" x14ac:dyDescent="0.25">
      <c r="A5303" s="62">
        <v>31281810</v>
      </c>
      <c r="B5303" s="63" t="s">
        <v>15632</v>
      </c>
    </row>
    <row r="5304" spans="1:2" x14ac:dyDescent="0.25">
      <c r="A5304" s="62">
        <v>31281811</v>
      </c>
      <c r="B5304" s="63" t="s">
        <v>8752</v>
      </c>
    </row>
    <row r="5305" spans="1:2" x14ac:dyDescent="0.25">
      <c r="A5305" s="62">
        <v>31281812</v>
      </c>
      <c r="B5305" s="63" t="s">
        <v>2276</v>
      </c>
    </row>
    <row r="5306" spans="1:2" x14ac:dyDescent="0.25">
      <c r="A5306" s="62">
        <v>31281813</v>
      </c>
      <c r="B5306" s="63" t="s">
        <v>17364</v>
      </c>
    </row>
    <row r="5307" spans="1:2" x14ac:dyDescent="0.25">
      <c r="A5307" s="62">
        <v>31281814</v>
      </c>
      <c r="B5307" s="63" t="s">
        <v>5652</v>
      </c>
    </row>
    <row r="5308" spans="1:2" x14ac:dyDescent="0.25">
      <c r="A5308" s="62">
        <v>31281815</v>
      </c>
      <c r="B5308" s="63" t="s">
        <v>5479</v>
      </c>
    </row>
    <row r="5309" spans="1:2" x14ac:dyDescent="0.25">
      <c r="A5309" s="62">
        <v>31281816</v>
      </c>
      <c r="B5309" s="63" t="s">
        <v>11246</v>
      </c>
    </row>
    <row r="5310" spans="1:2" x14ac:dyDescent="0.25">
      <c r="A5310" s="62">
        <v>31281817</v>
      </c>
      <c r="B5310" s="63" t="s">
        <v>944</v>
      </c>
    </row>
    <row r="5311" spans="1:2" x14ac:dyDescent="0.25">
      <c r="A5311" s="62">
        <v>31281818</v>
      </c>
      <c r="B5311" s="63" t="s">
        <v>3313</v>
      </c>
    </row>
    <row r="5312" spans="1:2" x14ac:dyDescent="0.25">
      <c r="A5312" s="62">
        <v>31281819</v>
      </c>
      <c r="B5312" s="63" t="s">
        <v>6192</v>
      </c>
    </row>
    <row r="5313" spans="1:2" x14ac:dyDescent="0.25">
      <c r="A5313" s="62">
        <v>31281901</v>
      </c>
      <c r="B5313" s="63" t="s">
        <v>10780</v>
      </c>
    </row>
    <row r="5314" spans="1:2" x14ac:dyDescent="0.25">
      <c r="A5314" s="62">
        <v>31281902</v>
      </c>
      <c r="B5314" s="63" t="s">
        <v>5877</v>
      </c>
    </row>
    <row r="5315" spans="1:2" x14ac:dyDescent="0.25">
      <c r="A5315" s="62">
        <v>31281903</v>
      </c>
      <c r="B5315" s="63" t="s">
        <v>15199</v>
      </c>
    </row>
    <row r="5316" spans="1:2" x14ac:dyDescent="0.25">
      <c r="A5316" s="62">
        <v>31281904</v>
      </c>
      <c r="B5316" s="63" t="s">
        <v>3356</v>
      </c>
    </row>
    <row r="5317" spans="1:2" x14ac:dyDescent="0.25">
      <c r="A5317" s="62">
        <v>31281905</v>
      </c>
      <c r="B5317" s="63" t="s">
        <v>10813</v>
      </c>
    </row>
    <row r="5318" spans="1:2" x14ac:dyDescent="0.25">
      <c r="A5318" s="62">
        <v>31281906</v>
      </c>
      <c r="B5318" s="63" t="s">
        <v>15834</v>
      </c>
    </row>
    <row r="5319" spans="1:2" x14ac:dyDescent="0.25">
      <c r="A5319" s="62">
        <v>31281907</v>
      </c>
      <c r="B5319" s="63" t="s">
        <v>17830</v>
      </c>
    </row>
    <row r="5320" spans="1:2" x14ac:dyDescent="0.25">
      <c r="A5320" s="62">
        <v>31281908</v>
      </c>
      <c r="B5320" s="63" t="s">
        <v>2103</v>
      </c>
    </row>
    <row r="5321" spans="1:2" x14ac:dyDescent="0.25">
      <c r="A5321" s="62">
        <v>31281909</v>
      </c>
      <c r="B5321" s="63" t="s">
        <v>14282</v>
      </c>
    </row>
    <row r="5322" spans="1:2" x14ac:dyDescent="0.25">
      <c r="A5322" s="62">
        <v>31281910</v>
      </c>
      <c r="B5322" s="63" t="s">
        <v>13115</v>
      </c>
    </row>
    <row r="5323" spans="1:2" x14ac:dyDescent="0.25">
      <c r="A5323" s="62">
        <v>31281911</v>
      </c>
      <c r="B5323" s="63" t="s">
        <v>8099</v>
      </c>
    </row>
    <row r="5324" spans="1:2" x14ac:dyDescent="0.25">
      <c r="A5324" s="62">
        <v>31281912</v>
      </c>
      <c r="B5324" s="63" t="s">
        <v>7217</v>
      </c>
    </row>
    <row r="5325" spans="1:2" x14ac:dyDescent="0.25">
      <c r="A5325" s="62">
        <v>31281913</v>
      </c>
      <c r="B5325" s="63" t="s">
        <v>2957</v>
      </c>
    </row>
    <row r="5326" spans="1:2" x14ac:dyDescent="0.25">
      <c r="A5326" s="62">
        <v>31281914</v>
      </c>
      <c r="B5326" s="63" t="s">
        <v>7307</v>
      </c>
    </row>
    <row r="5327" spans="1:2" x14ac:dyDescent="0.25">
      <c r="A5327" s="62">
        <v>31281915</v>
      </c>
      <c r="B5327" s="63" t="s">
        <v>1898</v>
      </c>
    </row>
    <row r="5328" spans="1:2" x14ac:dyDescent="0.25">
      <c r="A5328" s="62">
        <v>31281916</v>
      </c>
      <c r="B5328" s="63" t="s">
        <v>9284</v>
      </c>
    </row>
    <row r="5329" spans="1:2" x14ac:dyDescent="0.25">
      <c r="A5329" s="62">
        <v>31281917</v>
      </c>
      <c r="B5329" s="63" t="s">
        <v>8177</v>
      </c>
    </row>
    <row r="5330" spans="1:2" x14ac:dyDescent="0.25">
      <c r="A5330" s="62">
        <v>31281918</v>
      </c>
      <c r="B5330" s="63" t="s">
        <v>8904</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13141</v>
      </c>
    </row>
    <row r="5335" spans="1:2" x14ac:dyDescent="0.25">
      <c r="A5335" s="62">
        <v>31282004</v>
      </c>
      <c r="B5335" s="63" t="s">
        <v>9372</v>
      </c>
    </row>
    <row r="5336" spans="1:2" x14ac:dyDescent="0.25">
      <c r="A5336" s="62">
        <v>31282005</v>
      </c>
      <c r="B5336" s="63" t="s">
        <v>7864</v>
      </c>
    </row>
    <row r="5337" spans="1:2" x14ac:dyDescent="0.25">
      <c r="A5337" s="62">
        <v>31282006</v>
      </c>
      <c r="B5337" s="63" t="s">
        <v>16956</v>
      </c>
    </row>
    <row r="5338" spans="1:2" x14ac:dyDescent="0.25">
      <c r="A5338" s="62">
        <v>31282007</v>
      </c>
      <c r="B5338" s="63" t="s">
        <v>8737</v>
      </c>
    </row>
    <row r="5339" spans="1:2" x14ac:dyDescent="0.25">
      <c r="A5339" s="62">
        <v>31282008</v>
      </c>
      <c r="B5339" s="63" t="s">
        <v>17596</v>
      </c>
    </row>
    <row r="5340" spans="1:2" x14ac:dyDescent="0.25">
      <c r="A5340" s="62">
        <v>31282009</v>
      </c>
      <c r="B5340" s="63" t="s">
        <v>5588</v>
      </c>
    </row>
    <row r="5341" spans="1:2" x14ac:dyDescent="0.25">
      <c r="A5341" s="62">
        <v>31282010</v>
      </c>
      <c r="B5341" s="63" t="s">
        <v>9045</v>
      </c>
    </row>
    <row r="5342" spans="1:2" x14ac:dyDescent="0.25">
      <c r="A5342" s="62">
        <v>31282011</v>
      </c>
      <c r="B5342" s="63" t="s">
        <v>9616</v>
      </c>
    </row>
    <row r="5343" spans="1:2" x14ac:dyDescent="0.25">
      <c r="A5343" s="62">
        <v>31282012</v>
      </c>
      <c r="B5343" s="63" t="s">
        <v>13343</v>
      </c>
    </row>
    <row r="5344" spans="1:2" x14ac:dyDescent="0.25">
      <c r="A5344" s="62">
        <v>31282013</v>
      </c>
      <c r="B5344" s="63" t="s">
        <v>8401</v>
      </c>
    </row>
    <row r="5345" spans="1:2" x14ac:dyDescent="0.25">
      <c r="A5345" s="62">
        <v>31282014</v>
      </c>
      <c r="B5345" s="63" t="s">
        <v>14139</v>
      </c>
    </row>
    <row r="5346" spans="1:2" x14ac:dyDescent="0.25">
      <c r="A5346" s="62">
        <v>31282015</v>
      </c>
      <c r="B5346" s="63" t="s">
        <v>9582</v>
      </c>
    </row>
    <row r="5347" spans="1:2" x14ac:dyDescent="0.25">
      <c r="A5347" s="62">
        <v>31282016</v>
      </c>
      <c r="B5347" s="63" t="s">
        <v>13841</v>
      </c>
    </row>
    <row r="5348" spans="1:2" x14ac:dyDescent="0.25">
      <c r="A5348" s="62">
        <v>31282017</v>
      </c>
      <c r="B5348" s="63" t="s">
        <v>9419</v>
      </c>
    </row>
    <row r="5349" spans="1:2" x14ac:dyDescent="0.25">
      <c r="A5349" s="62">
        <v>31282018</v>
      </c>
      <c r="B5349" s="63" t="s">
        <v>10600</v>
      </c>
    </row>
    <row r="5350" spans="1:2" x14ac:dyDescent="0.25">
      <c r="A5350" s="62">
        <v>31282019</v>
      </c>
      <c r="B5350" s="63" t="s">
        <v>14223</v>
      </c>
    </row>
    <row r="5351" spans="1:2" x14ac:dyDescent="0.25">
      <c r="A5351" s="62">
        <v>31282101</v>
      </c>
      <c r="B5351" s="63" t="s">
        <v>5010</v>
      </c>
    </row>
    <row r="5352" spans="1:2" x14ac:dyDescent="0.25">
      <c r="A5352" s="62">
        <v>31282102</v>
      </c>
      <c r="B5352" s="63" t="s">
        <v>14010</v>
      </c>
    </row>
    <row r="5353" spans="1:2" x14ac:dyDescent="0.25">
      <c r="A5353" s="62">
        <v>31282103</v>
      </c>
      <c r="B5353" s="63" t="s">
        <v>8833</v>
      </c>
    </row>
    <row r="5354" spans="1:2" x14ac:dyDescent="0.25">
      <c r="A5354" s="62">
        <v>31282104</v>
      </c>
      <c r="B5354" s="63" t="s">
        <v>12985</v>
      </c>
    </row>
    <row r="5355" spans="1:2" x14ac:dyDescent="0.25">
      <c r="A5355" s="62">
        <v>31282105</v>
      </c>
      <c r="B5355" s="63" t="s">
        <v>11896</v>
      </c>
    </row>
    <row r="5356" spans="1:2" x14ac:dyDescent="0.25">
      <c r="A5356" s="62">
        <v>31282106</v>
      </c>
      <c r="B5356" s="63" t="s">
        <v>7771</v>
      </c>
    </row>
    <row r="5357" spans="1:2" x14ac:dyDescent="0.25">
      <c r="A5357" s="62">
        <v>31282107</v>
      </c>
      <c r="B5357" s="63" t="s">
        <v>9798</v>
      </c>
    </row>
    <row r="5358" spans="1:2" x14ac:dyDescent="0.25">
      <c r="A5358" s="62">
        <v>31282108</v>
      </c>
      <c r="B5358" s="63" t="s">
        <v>12351</v>
      </c>
    </row>
    <row r="5359" spans="1:2" x14ac:dyDescent="0.25">
      <c r="A5359" s="62">
        <v>31282109</v>
      </c>
      <c r="B5359" s="63" t="s">
        <v>3409</v>
      </c>
    </row>
    <row r="5360" spans="1:2" x14ac:dyDescent="0.25">
      <c r="A5360" s="62">
        <v>31282110</v>
      </c>
      <c r="B5360" s="63" t="s">
        <v>14007</v>
      </c>
    </row>
    <row r="5361" spans="1:2" x14ac:dyDescent="0.25">
      <c r="A5361" s="62">
        <v>31282111</v>
      </c>
      <c r="B5361" s="63" t="s">
        <v>8959</v>
      </c>
    </row>
    <row r="5362" spans="1:2" x14ac:dyDescent="0.25">
      <c r="A5362" s="62">
        <v>31282112</v>
      </c>
      <c r="B5362" s="63" t="s">
        <v>13862</v>
      </c>
    </row>
    <row r="5363" spans="1:2" x14ac:dyDescent="0.25">
      <c r="A5363" s="62">
        <v>31282113</v>
      </c>
      <c r="B5363" s="63" t="s">
        <v>11897</v>
      </c>
    </row>
    <row r="5364" spans="1:2" x14ac:dyDescent="0.25">
      <c r="A5364" s="62">
        <v>31282114</v>
      </c>
      <c r="B5364" s="63" t="s">
        <v>14515</v>
      </c>
    </row>
    <row r="5365" spans="1:2" x14ac:dyDescent="0.25">
      <c r="A5365" s="62">
        <v>31282115</v>
      </c>
      <c r="B5365" s="63" t="s">
        <v>11595</v>
      </c>
    </row>
    <row r="5366" spans="1:2" x14ac:dyDescent="0.25">
      <c r="A5366" s="62">
        <v>31282116</v>
      </c>
      <c r="B5366" s="63" t="s">
        <v>2861</v>
      </c>
    </row>
    <row r="5367" spans="1:2" x14ac:dyDescent="0.25">
      <c r="A5367" s="62">
        <v>31282117</v>
      </c>
      <c r="B5367" s="63" t="s">
        <v>1348</v>
      </c>
    </row>
    <row r="5368" spans="1:2" x14ac:dyDescent="0.25">
      <c r="A5368" s="62">
        <v>31282118</v>
      </c>
      <c r="B5368" s="63" t="s">
        <v>11383</v>
      </c>
    </row>
    <row r="5369" spans="1:2" x14ac:dyDescent="0.25">
      <c r="A5369" s="62">
        <v>31282119</v>
      </c>
      <c r="B5369" s="63" t="s">
        <v>6627</v>
      </c>
    </row>
    <row r="5370" spans="1:2" x14ac:dyDescent="0.25">
      <c r="A5370" s="62">
        <v>31282201</v>
      </c>
      <c r="B5370" s="63" t="s">
        <v>10839</v>
      </c>
    </row>
    <row r="5371" spans="1:2" x14ac:dyDescent="0.25">
      <c r="A5371" s="62">
        <v>31282202</v>
      </c>
      <c r="B5371" s="63" t="s">
        <v>15272</v>
      </c>
    </row>
    <row r="5372" spans="1:2" x14ac:dyDescent="0.25">
      <c r="A5372" s="62">
        <v>31282203</v>
      </c>
      <c r="B5372" s="63" t="s">
        <v>12752</v>
      </c>
    </row>
    <row r="5373" spans="1:2" x14ac:dyDescent="0.25">
      <c r="A5373" s="62">
        <v>31282204</v>
      </c>
      <c r="B5373" s="63" t="s">
        <v>6331</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10269</v>
      </c>
    </row>
    <row r="5378" spans="1:2" x14ac:dyDescent="0.25">
      <c r="A5378" s="62">
        <v>31282209</v>
      </c>
      <c r="B5378" s="63" t="s">
        <v>18596</v>
      </c>
    </row>
    <row r="5379" spans="1:2" x14ac:dyDescent="0.25">
      <c r="A5379" s="62">
        <v>31282210</v>
      </c>
      <c r="B5379" s="63" t="s">
        <v>3096</v>
      </c>
    </row>
    <row r="5380" spans="1:2" x14ac:dyDescent="0.25">
      <c r="A5380" s="62">
        <v>31282211</v>
      </c>
      <c r="B5380" s="63" t="s">
        <v>3387</v>
      </c>
    </row>
    <row r="5381" spans="1:2" x14ac:dyDescent="0.25">
      <c r="A5381" s="62">
        <v>31282212</v>
      </c>
      <c r="B5381" s="63" t="s">
        <v>7293</v>
      </c>
    </row>
    <row r="5382" spans="1:2" x14ac:dyDescent="0.25">
      <c r="A5382" s="62">
        <v>31282213</v>
      </c>
      <c r="B5382" s="63" t="s">
        <v>16594</v>
      </c>
    </row>
    <row r="5383" spans="1:2" x14ac:dyDescent="0.25">
      <c r="A5383" s="62">
        <v>31282214</v>
      </c>
      <c r="B5383" s="63" t="s">
        <v>8123</v>
      </c>
    </row>
    <row r="5384" spans="1:2" x14ac:dyDescent="0.25">
      <c r="A5384" s="62">
        <v>31282215</v>
      </c>
      <c r="B5384" s="63" t="s">
        <v>10408</v>
      </c>
    </row>
    <row r="5385" spans="1:2" x14ac:dyDescent="0.25">
      <c r="A5385" s="62">
        <v>31282216</v>
      </c>
      <c r="B5385" s="63" t="s">
        <v>6864</v>
      </c>
    </row>
    <row r="5386" spans="1:2" x14ac:dyDescent="0.25">
      <c r="A5386" s="62">
        <v>31282217</v>
      </c>
      <c r="B5386" s="63" t="s">
        <v>9431</v>
      </c>
    </row>
    <row r="5387" spans="1:2" x14ac:dyDescent="0.25">
      <c r="A5387" s="62">
        <v>31282218</v>
      </c>
      <c r="B5387" s="63" t="s">
        <v>5761</v>
      </c>
    </row>
    <row r="5388" spans="1:2" x14ac:dyDescent="0.25">
      <c r="A5388" s="62">
        <v>31282219</v>
      </c>
      <c r="B5388" s="63" t="s">
        <v>3039</v>
      </c>
    </row>
    <row r="5389" spans="1:2" x14ac:dyDescent="0.25">
      <c r="A5389" s="62">
        <v>31282301</v>
      </c>
      <c r="B5389" s="63" t="s">
        <v>17515</v>
      </c>
    </row>
    <row r="5390" spans="1:2" x14ac:dyDescent="0.25">
      <c r="A5390" s="62">
        <v>31282302</v>
      </c>
      <c r="B5390" s="63" t="s">
        <v>8345</v>
      </c>
    </row>
    <row r="5391" spans="1:2" x14ac:dyDescent="0.25">
      <c r="A5391" s="62">
        <v>31282303</v>
      </c>
      <c r="B5391" s="63" t="s">
        <v>3175</v>
      </c>
    </row>
    <row r="5392" spans="1:2" x14ac:dyDescent="0.25">
      <c r="A5392" s="62">
        <v>31282304</v>
      </c>
      <c r="B5392" s="63" t="s">
        <v>250</v>
      </c>
    </row>
    <row r="5393" spans="1:2" x14ac:dyDescent="0.25">
      <c r="A5393" s="62">
        <v>31282305</v>
      </c>
      <c r="B5393" s="63" t="s">
        <v>6186</v>
      </c>
    </row>
    <row r="5394" spans="1:2" x14ac:dyDescent="0.25">
      <c r="A5394" s="62">
        <v>31282306</v>
      </c>
      <c r="B5394" s="63" t="s">
        <v>14004</v>
      </c>
    </row>
    <row r="5395" spans="1:2" x14ac:dyDescent="0.25">
      <c r="A5395" s="62">
        <v>31282307</v>
      </c>
      <c r="B5395" s="63" t="s">
        <v>14773</v>
      </c>
    </row>
    <row r="5396" spans="1:2" x14ac:dyDescent="0.25">
      <c r="A5396" s="62">
        <v>31282308</v>
      </c>
      <c r="B5396" s="63" t="s">
        <v>8738</v>
      </c>
    </row>
    <row r="5397" spans="1:2" x14ac:dyDescent="0.25">
      <c r="A5397" s="62">
        <v>31282309</v>
      </c>
      <c r="B5397" s="63" t="s">
        <v>9797</v>
      </c>
    </row>
    <row r="5398" spans="1:2" x14ac:dyDescent="0.25">
      <c r="A5398" s="62">
        <v>31282310</v>
      </c>
      <c r="B5398" s="63" t="s">
        <v>12976</v>
      </c>
    </row>
    <row r="5399" spans="1:2" x14ac:dyDescent="0.25">
      <c r="A5399" s="62">
        <v>31282311</v>
      </c>
      <c r="B5399" s="63" t="s">
        <v>4542</v>
      </c>
    </row>
    <row r="5400" spans="1:2" x14ac:dyDescent="0.25">
      <c r="A5400" s="62">
        <v>31282312</v>
      </c>
      <c r="B5400" s="63" t="s">
        <v>8467</v>
      </c>
    </row>
    <row r="5401" spans="1:2" x14ac:dyDescent="0.25">
      <c r="A5401" s="62">
        <v>31282313</v>
      </c>
      <c r="B5401" s="63" t="s">
        <v>8813</v>
      </c>
    </row>
    <row r="5402" spans="1:2" x14ac:dyDescent="0.25">
      <c r="A5402" s="62">
        <v>31282314</v>
      </c>
      <c r="B5402" s="63" t="s">
        <v>13590</v>
      </c>
    </row>
    <row r="5403" spans="1:2" x14ac:dyDescent="0.25">
      <c r="A5403" s="62">
        <v>31282315</v>
      </c>
      <c r="B5403" s="63" t="s">
        <v>16447</v>
      </c>
    </row>
    <row r="5404" spans="1:2" x14ac:dyDescent="0.25">
      <c r="A5404" s="62">
        <v>31282316</v>
      </c>
      <c r="B5404" s="63" t="s">
        <v>5021</v>
      </c>
    </row>
    <row r="5405" spans="1:2" x14ac:dyDescent="0.25">
      <c r="A5405" s="62">
        <v>31282317</v>
      </c>
      <c r="B5405" s="63" t="s">
        <v>13437</v>
      </c>
    </row>
    <row r="5406" spans="1:2" x14ac:dyDescent="0.25">
      <c r="A5406" s="62">
        <v>31282318</v>
      </c>
      <c r="B5406" s="63" t="s">
        <v>10601</v>
      </c>
    </row>
    <row r="5407" spans="1:2" x14ac:dyDescent="0.25">
      <c r="A5407" s="62">
        <v>31282319</v>
      </c>
      <c r="B5407" s="63" t="s">
        <v>9261</v>
      </c>
    </row>
    <row r="5408" spans="1:2" x14ac:dyDescent="0.25">
      <c r="A5408" s="62">
        <v>31282401</v>
      </c>
      <c r="B5408" s="63" t="s">
        <v>13757</v>
      </c>
    </row>
    <row r="5409" spans="1:2" x14ac:dyDescent="0.25">
      <c r="A5409" s="62">
        <v>31282402</v>
      </c>
      <c r="B5409" s="63" t="s">
        <v>10045</v>
      </c>
    </row>
    <row r="5410" spans="1:2" x14ac:dyDescent="0.25">
      <c r="A5410" s="62">
        <v>31282403</v>
      </c>
      <c r="B5410" s="63" t="s">
        <v>15528</v>
      </c>
    </row>
    <row r="5411" spans="1:2" x14ac:dyDescent="0.25">
      <c r="A5411" s="62">
        <v>31282404</v>
      </c>
      <c r="B5411" s="63" t="s">
        <v>6583</v>
      </c>
    </row>
    <row r="5412" spans="1:2" x14ac:dyDescent="0.25">
      <c r="A5412" s="62">
        <v>31282405</v>
      </c>
      <c r="B5412" s="63" t="s">
        <v>13613</v>
      </c>
    </row>
    <row r="5413" spans="1:2" x14ac:dyDescent="0.25">
      <c r="A5413" s="62">
        <v>31282406</v>
      </c>
      <c r="B5413" s="63" t="s">
        <v>11350</v>
      </c>
    </row>
    <row r="5414" spans="1:2" x14ac:dyDescent="0.25">
      <c r="A5414" s="62">
        <v>31282407</v>
      </c>
      <c r="B5414" s="63" t="s">
        <v>14832</v>
      </c>
    </row>
    <row r="5415" spans="1:2" x14ac:dyDescent="0.25">
      <c r="A5415" s="62">
        <v>31282408</v>
      </c>
      <c r="B5415" s="63" t="s">
        <v>5355</v>
      </c>
    </row>
    <row r="5416" spans="1:2" x14ac:dyDescent="0.25">
      <c r="A5416" s="62">
        <v>31282409</v>
      </c>
      <c r="B5416" s="63" t="s">
        <v>2524</v>
      </c>
    </row>
    <row r="5417" spans="1:2" x14ac:dyDescent="0.25">
      <c r="A5417" s="62">
        <v>31282410</v>
      </c>
      <c r="B5417" s="63" t="s">
        <v>11570</v>
      </c>
    </row>
    <row r="5418" spans="1:2" x14ac:dyDescent="0.25">
      <c r="A5418" s="62">
        <v>31282411</v>
      </c>
      <c r="B5418" s="63" t="s">
        <v>15639</v>
      </c>
    </row>
    <row r="5419" spans="1:2" x14ac:dyDescent="0.25">
      <c r="A5419" s="62">
        <v>31282412</v>
      </c>
      <c r="B5419" s="63" t="s">
        <v>2552</v>
      </c>
    </row>
    <row r="5420" spans="1:2" x14ac:dyDescent="0.25">
      <c r="A5420" s="62">
        <v>31282413</v>
      </c>
      <c r="B5420" s="63" t="s">
        <v>11959</v>
      </c>
    </row>
    <row r="5421" spans="1:2" x14ac:dyDescent="0.25">
      <c r="A5421" s="62">
        <v>31282414</v>
      </c>
      <c r="B5421" s="63" t="s">
        <v>7566</v>
      </c>
    </row>
    <row r="5422" spans="1:2" x14ac:dyDescent="0.25">
      <c r="A5422" s="62">
        <v>31282415</v>
      </c>
      <c r="B5422" s="63" t="s">
        <v>3276</v>
      </c>
    </row>
    <row r="5423" spans="1:2" x14ac:dyDescent="0.25">
      <c r="A5423" s="62">
        <v>31282416</v>
      </c>
      <c r="B5423" s="63" t="s">
        <v>4471</v>
      </c>
    </row>
    <row r="5424" spans="1:2" x14ac:dyDescent="0.25">
      <c r="A5424" s="62">
        <v>31282417</v>
      </c>
      <c r="B5424" s="63" t="s">
        <v>5370</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12301</v>
      </c>
    </row>
    <row r="5431" spans="1:2" x14ac:dyDescent="0.25">
      <c r="A5431" s="62">
        <v>31291105</v>
      </c>
      <c r="B5431" s="63" t="s">
        <v>13751</v>
      </c>
    </row>
    <row r="5432" spans="1:2" x14ac:dyDescent="0.25">
      <c r="A5432" s="62">
        <v>31291106</v>
      </c>
      <c r="B5432" s="63" t="s">
        <v>18064</v>
      </c>
    </row>
    <row r="5433" spans="1:2" x14ac:dyDescent="0.25">
      <c r="A5433" s="62">
        <v>31291107</v>
      </c>
      <c r="B5433" s="63" t="s">
        <v>15730</v>
      </c>
    </row>
    <row r="5434" spans="1:2" x14ac:dyDescent="0.25">
      <c r="A5434" s="62">
        <v>31291108</v>
      </c>
      <c r="B5434" s="63" t="s">
        <v>8402</v>
      </c>
    </row>
    <row r="5435" spans="1:2" x14ac:dyDescent="0.25">
      <c r="A5435" s="62">
        <v>31291109</v>
      </c>
      <c r="B5435" s="63" t="s">
        <v>2393</v>
      </c>
    </row>
    <row r="5436" spans="1:2" x14ac:dyDescent="0.25">
      <c r="A5436" s="62">
        <v>31291110</v>
      </c>
      <c r="B5436" s="63" t="s">
        <v>2018</v>
      </c>
    </row>
    <row r="5437" spans="1:2" x14ac:dyDescent="0.25">
      <c r="A5437" s="62">
        <v>31291111</v>
      </c>
      <c r="B5437" s="63" t="s">
        <v>11133</v>
      </c>
    </row>
    <row r="5438" spans="1:2" x14ac:dyDescent="0.25">
      <c r="A5438" s="62">
        <v>31291112</v>
      </c>
      <c r="B5438" s="63" t="s">
        <v>18554</v>
      </c>
    </row>
    <row r="5439" spans="1:2" x14ac:dyDescent="0.25">
      <c r="A5439" s="62">
        <v>31291113</v>
      </c>
      <c r="B5439" s="63" t="s">
        <v>12562</v>
      </c>
    </row>
    <row r="5440" spans="1:2" x14ac:dyDescent="0.25">
      <c r="A5440" s="62">
        <v>31291114</v>
      </c>
      <c r="B5440" s="63" t="s">
        <v>12233</v>
      </c>
    </row>
    <row r="5441" spans="1:2" x14ac:dyDescent="0.25">
      <c r="A5441" s="62">
        <v>31291115</v>
      </c>
      <c r="B5441" s="63" t="s">
        <v>15736</v>
      </c>
    </row>
    <row r="5442" spans="1:2" x14ac:dyDescent="0.25">
      <c r="A5442" s="62">
        <v>31291116</v>
      </c>
      <c r="B5442" s="63" t="s">
        <v>463</v>
      </c>
    </row>
    <row r="5443" spans="1:2" x14ac:dyDescent="0.25">
      <c r="A5443" s="62">
        <v>31291117</v>
      </c>
      <c r="B5443" s="63" t="s">
        <v>11497</v>
      </c>
    </row>
    <row r="5444" spans="1:2" x14ac:dyDescent="0.25">
      <c r="A5444" s="62">
        <v>31291118</v>
      </c>
      <c r="B5444" s="63" t="s">
        <v>15131</v>
      </c>
    </row>
    <row r="5445" spans="1:2" x14ac:dyDescent="0.25">
      <c r="A5445" s="62">
        <v>31291119</v>
      </c>
      <c r="B5445" s="63" t="s">
        <v>2893</v>
      </c>
    </row>
    <row r="5446" spans="1:2" x14ac:dyDescent="0.25">
      <c r="A5446" s="62">
        <v>31291120</v>
      </c>
      <c r="B5446" s="63" t="s">
        <v>13724</v>
      </c>
    </row>
    <row r="5447" spans="1:2" x14ac:dyDescent="0.25">
      <c r="A5447" s="62">
        <v>31291201</v>
      </c>
      <c r="B5447" s="63" t="s">
        <v>5991</v>
      </c>
    </row>
    <row r="5448" spans="1:2" x14ac:dyDescent="0.25">
      <c r="A5448" s="62">
        <v>31291202</v>
      </c>
      <c r="B5448" s="63" t="s">
        <v>18234</v>
      </c>
    </row>
    <row r="5449" spans="1:2" x14ac:dyDescent="0.25">
      <c r="A5449" s="62">
        <v>31291203</v>
      </c>
      <c r="B5449" s="63" t="s">
        <v>7614</v>
      </c>
    </row>
    <row r="5450" spans="1:2" x14ac:dyDescent="0.25">
      <c r="A5450" s="62">
        <v>31291204</v>
      </c>
      <c r="B5450" s="63" t="s">
        <v>12244</v>
      </c>
    </row>
    <row r="5451" spans="1:2" x14ac:dyDescent="0.25">
      <c r="A5451" s="62">
        <v>31291205</v>
      </c>
      <c r="B5451" s="63" t="s">
        <v>2517</v>
      </c>
    </row>
    <row r="5452" spans="1:2" x14ac:dyDescent="0.25">
      <c r="A5452" s="62">
        <v>31291206</v>
      </c>
      <c r="B5452" s="63" t="s">
        <v>9888</v>
      </c>
    </row>
    <row r="5453" spans="1:2" x14ac:dyDescent="0.25">
      <c r="A5453" s="62">
        <v>31291207</v>
      </c>
      <c r="B5453" s="63" t="s">
        <v>16846</v>
      </c>
    </row>
    <row r="5454" spans="1:2" x14ac:dyDescent="0.25">
      <c r="A5454" s="62">
        <v>31291208</v>
      </c>
      <c r="B5454" s="63" t="s">
        <v>14321</v>
      </c>
    </row>
    <row r="5455" spans="1:2" x14ac:dyDescent="0.25">
      <c r="A5455" s="62">
        <v>31291209</v>
      </c>
      <c r="B5455" s="63" t="s">
        <v>8337</v>
      </c>
    </row>
    <row r="5456" spans="1:2" x14ac:dyDescent="0.25">
      <c r="A5456" s="62">
        <v>31291210</v>
      </c>
      <c r="B5456" s="63" t="s">
        <v>17623</v>
      </c>
    </row>
    <row r="5457" spans="1:2" x14ac:dyDescent="0.25">
      <c r="A5457" s="62">
        <v>31291211</v>
      </c>
      <c r="B5457" s="63" t="s">
        <v>5129</v>
      </c>
    </row>
    <row r="5458" spans="1:2" x14ac:dyDescent="0.25">
      <c r="A5458" s="62">
        <v>31291212</v>
      </c>
      <c r="B5458" s="63" t="s">
        <v>7607</v>
      </c>
    </row>
    <row r="5459" spans="1:2" x14ac:dyDescent="0.25">
      <c r="A5459" s="62">
        <v>31291213</v>
      </c>
      <c r="B5459" s="63" t="s">
        <v>11824</v>
      </c>
    </row>
    <row r="5460" spans="1:2" x14ac:dyDescent="0.25">
      <c r="A5460" s="62">
        <v>31291214</v>
      </c>
      <c r="B5460" s="63" t="s">
        <v>103</v>
      </c>
    </row>
    <row r="5461" spans="1:2" x14ac:dyDescent="0.25">
      <c r="A5461" s="62">
        <v>31291215</v>
      </c>
      <c r="B5461" s="63" t="s">
        <v>9671</v>
      </c>
    </row>
    <row r="5462" spans="1:2" x14ac:dyDescent="0.25">
      <c r="A5462" s="62">
        <v>31291216</v>
      </c>
      <c r="B5462" s="63" t="s">
        <v>4232</v>
      </c>
    </row>
    <row r="5463" spans="1:2" x14ac:dyDescent="0.25">
      <c r="A5463" s="62">
        <v>31291217</v>
      </c>
      <c r="B5463" s="63" t="s">
        <v>6674</v>
      </c>
    </row>
    <row r="5464" spans="1:2" x14ac:dyDescent="0.25">
      <c r="A5464" s="62">
        <v>31291218</v>
      </c>
      <c r="B5464" s="63" t="s">
        <v>14698</v>
      </c>
    </row>
    <row r="5465" spans="1:2" x14ac:dyDescent="0.25">
      <c r="A5465" s="62">
        <v>31291219</v>
      </c>
      <c r="B5465" s="63" t="s">
        <v>12856</v>
      </c>
    </row>
    <row r="5466" spans="1:2" x14ac:dyDescent="0.25">
      <c r="A5466" s="62">
        <v>31291220</v>
      </c>
      <c r="B5466" s="63" t="s">
        <v>3837</v>
      </c>
    </row>
    <row r="5467" spans="1:2" x14ac:dyDescent="0.25">
      <c r="A5467" s="62">
        <v>31291301</v>
      </c>
      <c r="B5467" s="63" t="s">
        <v>16163</v>
      </c>
    </row>
    <row r="5468" spans="1:2" x14ac:dyDescent="0.25">
      <c r="A5468" s="62">
        <v>31291302</v>
      </c>
      <c r="B5468" s="63" t="s">
        <v>10970</v>
      </c>
    </row>
    <row r="5469" spans="1:2" x14ac:dyDescent="0.25">
      <c r="A5469" s="62">
        <v>31291303</v>
      </c>
      <c r="B5469" s="63" t="s">
        <v>6514</v>
      </c>
    </row>
    <row r="5470" spans="1:2" x14ac:dyDescent="0.25">
      <c r="A5470" s="62">
        <v>31291304</v>
      </c>
      <c r="B5470" s="63" t="s">
        <v>16633</v>
      </c>
    </row>
    <row r="5471" spans="1:2" x14ac:dyDescent="0.25">
      <c r="A5471" s="62">
        <v>31291305</v>
      </c>
      <c r="B5471" s="63" t="s">
        <v>2566</v>
      </c>
    </row>
    <row r="5472" spans="1:2" x14ac:dyDescent="0.25">
      <c r="A5472" s="62">
        <v>31291306</v>
      </c>
      <c r="B5472" s="63" t="s">
        <v>4961</v>
      </c>
    </row>
    <row r="5473" spans="1:2" x14ac:dyDescent="0.25">
      <c r="A5473" s="62">
        <v>31291307</v>
      </c>
      <c r="B5473" s="63" t="s">
        <v>13334</v>
      </c>
    </row>
    <row r="5474" spans="1:2" x14ac:dyDescent="0.25">
      <c r="A5474" s="62">
        <v>31291308</v>
      </c>
      <c r="B5474" s="63" t="s">
        <v>18611</v>
      </c>
    </row>
    <row r="5475" spans="1:2" x14ac:dyDescent="0.25">
      <c r="A5475" s="62">
        <v>31291309</v>
      </c>
      <c r="B5475" s="63" t="s">
        <v>2811</v>
      </c>
    </row>
    <row r="5476" spans="1:2" x14ac:dyDescent="0.25">
      <c r="A5476" s="62">
        <v>31291310</v>
      </c>
      <c r="B5476" s="63" t="s">
        <v>7343</v>
      </c>
    </row>
    <row r="5477" spans="1:2" x14ac:dyDescent="0.25">
      <c r="A5477" s="62">
        <v>31291311</v>
      </c>
      <c r="B5477" s="63" t="s">
        <v>5727</v>
      </c>
    </row>
    <row r="5478" spans="1:2" x14ac:dyDescent="0.25">
      <c r="A5478" s="62">
        <v>31291312</v>
      </c>
      <c r="B5478" s="63" t="s">
        <v>10266</v>
      </c>
    </row>
    <row r="5479" spans="1:2" x14ac:dyDescent="0.25">
      <c r="A5479" s="62">
        <v>31291313</v>
      </c>
      <c r="B5479" s="63" t="s">
        <v>3941</v>
      </c>
    </row>
    <row r="5480" spans="1:2" x14ac:dyDescent="0.25">
      <c r="A5480" s="62">
        <v>31291314</v>
      </c>
      <c r="B5480" s="63" t="s">
        <v>16746</v>
      </c>
    </row>
    <row r="5481" spans="1:2" x14ac:dyDescent="0.25">
      <c r="A5481" s="62">
        <v>31291315</v>
      </c>
      <c r="B5481" s="63" t="s">
        <v>10124</v>
      </c>
    </row>
    <row r="5482" spans="1:2" x14ac:dyDescent="0.25">
      <c r="A5482" s="62">
        <v>31291316</v>
      </c>
      <c r="B5482" s="63" t="s">
        <v>4842</v>
      </c>
    </row>
    <row r="5483" spans="1:2" x14ac:dyDescent="0.25">
      <c r="A5483" s="62">
        <v>31291317</v>
      </c>
      <c r="B5483" s="63" t="s">
        <v>16875</v>
      </c>
    </row>
    <row r="5484" spans="1:2" x14ac:dyDescent="0.25">
      <c r="A5484" s="62">
        <v>31291318</v>
      </c>
      <c r="B5484" s="63" t="s">
        <v>15030</v>
      </c>
    </row>
    <row r="5485" spans="1:2" x14ac:dyDescent="0.25">
      <c r="A5485" s="62">
        <v>31291319</v>
      </c>
      <c r="B5485" s="63" t="s">
        <v>4591</v>
      </c>
    </row>
    <row r="5486" spans="1:2" x14ac:dyDescent="0.25">
      <c r="A5486" s="62">
        <v>31291320</v>
      </c>
      <c r="B5486" s="63" t="s">
        <v>1716</v>
      </c>
    </row>
    <row r="5487" spans="1:2" x14ac:dyDescent="0.25">
      <c r="A5487" s="62">
        <v>31291401</v>
      </c>
      <c r="B5487" s="63" t="s">
        <v>9638</v>
      </c>
    </row>
    <row r="5488" spans="1:2" x14ac:dyDescent="0.25">
      <c r="A5488" s="62">
        <v>31291402</v>
      </c>
      <c r="B5488" s="63" t="s">
        <v>14704</v>
      </c>
    </row>
    <row r="5489" spans="1:2" x14ac:dyDescent="0.25">
      <c r="A5489" s="62">
        <v>31291403</v>
      </c>
      <c r="B5489" s="63" t="s">
        <v>9557</v>
      </c>
    </row>
    <row r="5490" spans="1:2" x14ac:dyDescent="0.25">
      <c r="A5490" s="62">
        <v>31291404</v>
      </c>
      <c r="B5490" s="63" t="s">
        <v>3122</v>
      </c>
    </row>
    <row r="5491" spans="1:2" x14ac:dyDescent="0.25">
      <c r="A5491" s="62">
        <v>31291405</v>
      </c>
      <c r="B5491" s="63" t="s">
        <v>8584</v>
      </c>
    </row>
    <row r="5492" spans="1:2" x14ac:dyDescent="0.25">
      <c r="A5492" s="62">
        <v>31291406</v>
      </c>
      <c r="B5492" s="63" t="s">
        <v>592</v>
      </c>
    </row>
    <row r="5493" spans="1:2" x14ac:dyDescent="0.25">
      <c r="A5493" s="62">
        <v>31291407</v>
      </c>
      <c r="B5493" s="63" t="s">
        <v>15653</v>
      </c>
    </row>
    <row r="5494" spans="1:2" x14ac:dyDescent="0.25">
      <c r="A5494" s="62">
        <v>31291408</v>
      </c>
      <c r="B5494" s="63" t="s">
        <v>13055</v>
      </c>
    </row>
    <row r="5495" spans="1:2" x14ac:dyDescent="0.25">
      <c r="A5495" s="62">
        <v>31291409</v>
      </c>
      <c r="B5495" s="63" t="s">
        <v>3201</v>
      </c>
    </row>
    <row r="5496" spans="1:2" x14ac:dyDescent="0.25">
      <c r="A5496" s="62">
        <v>31291410</v>
      </c>
      <c r="B5496" s="63" t="s">
        <v>17977</v>
      </c>
    </row>
    <row r="5497" spans="1:2" x14ac:dyDescent="0.25">
      <c r="A5497" s="62">
        <v>31291411</v>
      </c>
      <c r="B5497" s="63" t="s">
        <v>13761</v>
      </c>
    </row>
    <row r="5498" spans="1:2" x14ac:dyDescent="0.25">
      <c r="A5498" s="62">
        <v>31291412</v>
      </c>
      <c r="B5498" s="63" t="s">
        <v>14767</v>
      </c>
    </row>
    <row r="5499" spans="1:2" x14ac:dyDescent="0.25">
      <c r="A5499" s="62">
        <v>31291413</v>
      </c>
      <c r="B5499" s="63" t="s">
        <v>11939</v>
      </c>
    </row>
    <row r="5500" spans="1:2" x14ac:dyDescent="0.25">
      <c r="A5500" s="62">
        <v>31291414</v>
      </c>
      <c r="B5500" s="63" t="s">
        <v>14341</v>
      </c>
    </row>
    <row r="5501" spans="1:2" x14ac:dyDescent="0.25">
      <c r="A5501" s="62">
        <v>31291415</v>
      </c>
      <c r="B5501" s="63" t="s">
        <v>17437</v>
      </c>
    </row>
    <row r="5502" spans="1:2" x14ac:dyDescent="0.25">
      <c r="A5502" s="62">
        <v>31291416</v>
      </c>
      <c r="B5502" s="63" t="s">
        <v>14780</v>
      </c>
    </row>
    <row r="5503" spans="1:2" x14ac:dyDescent="0.25">
      <c r="A5503" s="62">
        <v>31291417</v>
      </c>
      <c r="B5503" s="63" t="s">
        <v>6889</v>
      </c>
    </row>
    <row r="5504" spans="1:2" x14ac:dyDescent="0.25">
      <c r="A5504" s="62">
        <v>31291418</v>
      </c>
      <c r="B5504" s="63" t="s">
        <v>9523</v>
      </c>
    </row>
    <row r="5505" spans="1:2" x14ac:dyDescent="0.25">
      <c r="A5505" s="62">
        <v>31291419</v>
      </c>
      <c r="B5505" s="63" t="s">
        <v>3352</v>
      </c>
    </row>
    <row r="5506" spans="1:2" x14ac:dyDescent="0.25">
      <c r="A5506" s="62">
        <v>31291420</v>
      </c>
      <c r="B5506" s="63" t="s">
        <v>14385</v>
      </c>
    </row>
    <row r="5507" spans="1:2" x14ac:dyDescent="0.25">
      <c r="A5507" s="62">
        <v>31301101</v>
      </c>
      <c r="B5507" s="63" t="s">
        <v>10782</v>
      </c>
    </row>
    <row r="5508" spans="1:2" x14ac:dyDescent="0.25">
      <c r="A5508" s="62">
        <v>31301102</v>
      </c>
      <c r="B5508" s="63" t="s">
        <v>10620</v>
      </c>
    </row>
    <row r="5509" spans="1:2" x14ac:dyDescent="0.25">
      <c r="A5509" s="62">
        <v>31301103</v>
      </c>
      <c r="B5509" s="63" t="s">
        <v>5457</v>
      </c>
    </row>
    <row r="5510" spans="1:2" x14ac:dyDescent="0.25">
      <c r="A5510" s="62">
        <v>31301104</v>
      </c>
      <c r="B5510" s="63" t="s">
        <v>311</v>
      </c>
    </row>
    <row r="5511" spans="1:2" x14ac:dyDescent="0.25">
      <c r="A5511" s="62">
        <v>31301105</v>
      </c>
      <c r="B5511" s="63" t="s">
        <v>11883</v>
      </c>
    </row>
    <row r="5512" spans="1:2" x14ac:dyDescent="0.25">
      <c r="A5512" s="62">
        <v>31301106</v>
      </c>
      <c r="B5512" s="63" t="s">
        <v>12673</v>
      </c>
    </row>
    <row r="5513" spans="1:2" x14ac:dyDescent="0.25">
      <c r="A5513" s="62">
        <v>31301107</v>
      </c>
      <c r="B5513" s="63" t="s">
        <v>8192</v>
      </c>
    </row>
    <row r="5514" spans="1:2" x14ac:dyDescent="0.25">
      <c r="A5514" s="62">
        <v>31301108</v>
      </c>
      <c r="B5514" s="63" t="s">
        <v>788</v>
      </c>
    </row>
    <row r="5515" spans="1:2" x14ac:dyDescent="0.25">
      <c r="A5515" s="62">
        <v>31301109</v>
      </c>
      <c r="B5515" s="63" t="s">
        <v>9618</v>
      </c>
    </row>
    <row r="5516" spans="1:2" x14ac:dyDescent="0.25">
      <c r="A5516" s="62">
        <v>31301110</v>
      </c>
      <c r="B5516" s="63" t="s">
        <v>7375</v>
      </c>
    </row>
    <row r="5517" spans="1:2" x14ac:dyDescent="0.25">
      <c r="A5517" s="62">
        <v>31301111</v>
      </c>
      <c r="B5517" s="63" t="s">
        <v>9735</v>
      </c>
    </row>
    <row r="5518" spans="1:2" x14ac:dyDescent="0.25">
      <c r="A5518" s="62">
        <v>31301112</v>
      </c>
      <c r="B5518" s="63" t="s">
        <v>6353</v>
      </c>
    </row>
    <row r="5519" spans="1:2" x14ac:dyDescent="0.25">
      <c r="A5519" s="62">
        <v>31301113</v>
      </c>
      <c r="B5519" s="63" t="s">
        <v>3876</v>
      </c>
    </row>
    <row r="5520" spans="1:2" x14ac:dyDescent="0.25">
      <c r="A5520" s="62">
        <v>31301114</v>
      </c>
      <c r="B5520" s="63" t="s">
        <v>893</v>
      </c>
    </row>
    <row r="5521" spans="1:2" x14ac:dyDescent="0.25">
      <c r="A5521" s="62">
        <v>31301115</v>
      </c>
      <c r="B5521" s="63" t="s">
        <v>10594</v>
      </c>
    </row>
    <row r="5522" spans="1:2" x14ac:dyDescent="0.25">
      <c r="A5522" s="62">
        <v>31301116</v>
      </c>
      <c r="B5522" s="63" t="s">
        <v>2242</v>
      </c>
    </row>
    <row r="5523" spans="1:2" x14ac:dyDescent="0.25">
      <c r="A5523" s="62">
        <v>31301117</v>
      </c>
      <c r="B5523" s="63" t="s">
        <v>13823</v>
      </c>
    </row>
    <row r="5524" spans="1:2" x14ac:dyDescent="0.25">
      <c r="A5524" s="62">
        <v>31301118</v>
      </c>
      <c r="B5524" s="63" t="s">
        <v>4450</v>
      </c>
    </row>
    <row r="5525" spans="1:2" x14ac:dyDescent="0.25">
      <c r="A5525" s="62">
        <v>31301119</v>
      </c>
      <c r="B5525" s="63" t="s">
        <v>13303</v>
      </c>
    </row>
    <row r="5526" spans="1:2" x14ac:dyDescent="0.25">
      <c r="A5526" s="62">
        <v>31301201</v>
      </c>
      <c r="B5526" s="63" t="s">
        <v>15257</v>
      </c>
    </row>
    <row r="5527" spans="1:2" x14ac:dyDescent="0.25">
      <c r="A5527" s="62">
        <v>31301202</v>
      </c>
      <c r="B5527" s="63" t="s">
        <v>9018</v>
      </c>
    </row>
    <row r="5528" spans="1:2" x14ac:dyDescent="0.25">
      <c r="A5528" s="62">
        <v>31301203</v>
      </c>
      <c r="B5528" s="63" t="s">
        <v>7506</v>
      </c>
    </row>
    <row r="5529" spans="1:2" x14ac:dyDescent="0.25">
      <c r="A5529" s="62">
        <v>31301204</v>
      </c>
      <c r="B5529" s="63" t="s">
        <v>1678</v>
      </c>
    </row>
    <row r="5530" spans="1:2" x14ac:dyDescent="0.25">
      <c r="A5530" s="62">
        <v>31301205</v>
      </c>
      <c r="B5530" s="63" t="s">
        <v>13475</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11486</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8701</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10349</v>
      </c>
    </row>
    <row r="5548" spans="1:2" x14ac:dyDescent="0.25">
      <c r="A5548" s="62">
        <v>31301304</v>
      </c>
      <c r="B5548" s="63" t="s">
        <v>17222</v>
      </c>
    </row>
    <row r="5549" spans="1:2" x14ac:dyDescent="0.25">
      <c r="A5549" s="62">
        <v>31301305</v>
      </c>
      <c r="B5549" s="63" t="s">
        <v>1476</v>
      </c>
    </row>
    <row r="5550" spans="1:2" x14ac:dyDescent="0.25">
      <c r="A5550" s="62">
        <v>31301306</v>
      </c>
      <c r="B5550" s="63" t="s">
        <v>14601</v>
      </c>
    </row>
    <row r="5551" spans="1:2" x14ac:dyDescent="0.25">
      <c r="A5551" s="62">
        <v>31301307</v>
      </c>
      <c r="B5551" s="63" t="s">
        <v>9201</v>
      </c>
    </row>
    <row r="5552" spans="1:2" x14ac:dyDescent="0.25">
      <c r="A5552" s="62">
        <v>31301308</v>
      </c>
      <c r="B5552" s="63" t="s">
        <v>18790</v>
      </c>
    </row>
    <row r="5553" spans="1:2" x14ac:dyDescent="0.25">
      <c r="A5553" s="62">
        <v>31301309</v>
      </c>
      <c r="B5553" s="63" t="s">
        <v>10210</v>
      </c>
    </row>
    <row r="5554" spans="1:2" x14ac:dyDescent="0.25">
      <c r="A5554" s="62">
        <v>31301310</v>
      </c>
      <c r="B5554" s="63" t="s">
        <v>13956</v>
      </c>
    </row>
    <row r="5555" spans="1:2" x14ac:dyDescent="0.25">
      <c r="A5555" s="62">
        <v>31301311</v>
      </c>
      <c r="B5555" s="63" t="s">
        <v>17262</v>
      </c>
    </row>
    <row r="5556" spans="1:2" x14ac:dyDescent="0.25">
      <c r="A5556" s="62">
        <v>31301312</v>
      </c>
      <c r="B5556" s="63" t="s">
        <v>18718</v>
      </c>
    </row>
    <row r="5557" spans="1:2" x14ac:dyDescent="0.25">
      <c r="A5557" s="62">
        <v>31301313</v>
      </c>
      <c r="B5557" s="63" t="s">
        <v>10193</v>
      </c>
    </row>
    <row r="5558" spans="1:2" x14ac:dyDescent="0.25">
      <c r="A5558" s="62">
        <v>31301314</v>
      </c>
      <c r="B5558" s="63" t="s">
        <v>1833</v>
      </c>
    </row>
    <row r="5559" spans="1:2" x14ac:dyDescent="0.25">
      <c r="A5559" s="62">
        <v>31301315</v>
      </c>
      <c r="B5559" s="63" t="s">
        <v>11188</v>
      </c>
    </row>
    <row r="5560" spans="1:2" x14ac:dyDescent="0.25">
      <c r="A5560" s="62">
        <v>31301316</v>
      </c>
      <c r="B5560" s="63" t="s">
        <v>699</v>
      </c>
    </row>
    <row r="5561" spans="1:2" x14ac:dyDescent="0.25">
      <c r="A5561" s="62">
        <v>31301317</v>
      </c>
      <c r="B5561" s="63" t="s">
        <v>12839</v>
      </c>
    </row>
    <row r="5562" spans="1:2" x14ac:dyDescent="0.25">
      <c r="A5562" s="62">
        <v>31301318</v>
      </c>
      <c r="B5562" s="63" t="s">
        <v>17195</v>
      </c>
    </row>
    <row r="5563" spans="1:2" x14ac:dyDescent="0.25">
      <c r="A5563" s="62">
        <v>31301319</v>
      </c>
      <c r="B5563" s="63" t="s">
        <v>12044</v>
      </c>
    </row>
    <row r="5564" spans="1:2" x14ac:dyDescent="0.25">
      <c r="A5564" s="62">
        <v>31301401</v>
      </c>
      <c r="B5564" s="63" t="s">
        <v>8530</v>
      </c>
    </row>
    <row r="5565" spans="1:2" x14ac:dyDescent="0.25">
      <c r="A5565" s="62">
        <v>31301402</v>
      </c>
      <c r="B5565" s="63" t="s">
        <v>127</v>
      </c>
    </row>
    <row r="5566" spans="1:2" x14ac:dyDescent="0.25">
      <c r="A5566" s="62">
        <v>31301403</v>
      </c>
      <c r="B5566" s="63" t="s">
        <v>16272</v>
      </c>
    </row>
    <row r="5567" spans="1:2" x14ac:dyDescent="0.25">
      <c r="A5567" s="62">
        <v>31301404</v>
      </c>
      <c r="B5567" s="63" t="s">
        <v>8940</v>
      </c>
    </row>
    <row r="5568" spans="1:2" x14ac:dyDescent="0.25">
      <c r="A5568" s="62">
        <v>31301405</v>
      </c>
      <c r="B5568" s="63" t="s">
        <v>11454</v>
      </c>
    </row>
    <row r="5569" spans="1:2" x14ac:dyDescent="0.25">
      <c r="A5569" s="62">
        <v>31301406</v>
      </c>
      <c r="B5569" s="63" t="s">
        <v>12771</v>
      </c>
    </row>
    <row r="5570" spans="1:2" x14ac:dyDescent="0.25">
      <c r="A5570" s="62">
        <v>31301407</v>
      </c>
      <c r="B5570" s="63" t="s">
        <v>2823</v>
      </c>
    </row>
    <row r="5571" spans="1:2" x14ac:dyDescent="0.25">
      <c r="A5571" s="62">
        <v>31301408</v>
      </c>
      <c r="B5571" s="63" t="s">
        <v>4753</v>
      </c>
    </row>
    <row r="5572" spans="1:2" x14ac:dyDescent="0.25">
      <c r="A5572" s="62">
        <v>31301409</v>
      </c>
      <c r="B5572" s="63" t="s">
        <v>17252</v>
      </c>
    </row>
    <row r="5573" spans="1:2" x14ac:dyDescent="0.25">
      <c r="A5573" s="62">
        <v>31301410</v>
      </c>
      <c r="B5573" s="63" t="s">
        <v>11228</v>
      </c>
    </row>
    <row r="5574" spans="1:2" x14ac:dyDescent="0.25">
      <c r="A5574" s="62">
        <v>31301411</v>
      </c>
      <c r="B5574" s="63" t="s">
        <v>6998</v>
      </c>
    </row>
    <row r="5575" spans="1:2" x14ac:dyDescent="0.25">
      <c r="A5575" s="62">
        <v>31301412</v>
      </c>
      <c r="B5575" s="63" t="s">
        <v>13986</v>
      </c>
    </row>
    <row r="5576" spans="1:2" x14ac:dyDescent="0.25">
      <c r="A5576" s="62">
        <v>31301413</v>
      </c>
      <c r="B5576" s="63" t="s">
        <v>1139</v>
      </c>
    </row>
    <row r="5577" spans="1:2" x14ac:dyDescent="0.25">
      <c r="A5577" s="62">
        <v>31301414</v>
      </c>
      <c r="B5577" s="63" t="s">
        <v>18329</v>
      </c>
    </row>
    <row r="5578" spans="1:2" x14ac:dyDescent="0.25">
      <c r="A5578" s="62">
        <v>31301415</v>
      </c>
      <c r="B5578" s="63" t="s">
        <v>6838</v>
      </c>
    </row>
    <row r="5579" spans="1:2" x14ac:dyDescent="0.25">
      <c r="A5579" s="62">
        <v>31301416</v>
      </c>
      <c r="B5579" s="63" t="s">
        <v>18037</v>
      </c>
    </row>
    <row r="5580" spans="1:2" x14ac:dyDescent="0.25">
      <c r="A5580" s="62">
        <v>31301417</v>
      </c>
      <c r="B5580" s="63" t="s">
        <v>8617</v>
      </c>
    </row>
    <row r="5581" spans="1:2" x14ac:dyDescent="0.25">
      <c r="A5581" s="62">
        <v>31301418</v>
      </c>
      <c r="B5581" s="63" t="s">
        <v>2383</v>
      </c>
    </row>
    <row r="5582" spans="1:2" x14ac:dyDescent="0.25">
      <c r="A5582" s="62">
        <v>31301419</v>
      </c>
      <c r="B5582" s="63" t="s">
        <v>11020</v>
      </c>
    </row>
    <row r="5583" spans="1:2" x14ac:dyDescent="0.25">
      <c r="A5583" s="62">
        <v>31301501</v>
      </c>
      <c r="B5583" s="63" t="s">
        <v>14209</v>
      </c>
    </row>
    <row r="5584" spans="1:2" x14ac:dyDescent="0.25">
      <c r="A5584" s="62">
        <v>31301502</v>
      </c>
      <c r="B5584" s="63" t="s">
        <v>14198</v>
      </c>
    </row>
    <row r="5585" spans="1:2" x14ac:dyDescent="0.25">
      <c r="A5585" s="62">
        <v>31301503</v>
      </c>
      <c r="B5585" s="63" t="s">
        <v>12135</v>
      </c>
    </row>
    <row r="5586" spans="1:2" x14ac:dyDescent="0.25">
      <c r="A5586" s="62">
        <v>31301504</v>
      </c>
      <c r="B5586" s="63" t="s">
        <v>9909</v>
      </c>
    </row>
    <row r="5587" spans="1:2" x14ac:dyDescent="0.25">
      <c r="A5587" s="62">
        <v>31301505</v>
      </c>
      <c r="B5587" s="63" t="s">
        <v>4934</v>
      </c>
    </row>
    <row r="5588" spans="1:2" x14ac:dyDescent="0.25">
      <c r="A5588" s="62">
        <v>31301506</v>
      </c>
      <c r="B5588" s="63" t="s">
        <v>3457</v>
      </c>
    </row>
    <row r="5589" spans="1:2" x14ac:dyDescent="0.25">
      <c r="A5589" s="62">
        <v>31301507</v>
      </c>
      <c r="B5589" s="63" t="s">
        <v>13309</v>
      </c>
    </row>
    <row r="5590" spans="1:2" x14ac:dyDescent="0.25">
      <c r="A5590" s="62">
        <v>31301508</v>
      </c>
      <c r="B5590" s="63" t="s">
        <v>8788</v>
      </c>
    </row>
    <row r="5591" spans="1:2" x14ac:dyDescent="0.25">
      <c r="A5591" s="62">
        <v>31301509</v>
      </c>
      <c r="B5591" s="63" t="s">
        <v>4325</v>
      </c>
    </row>
    <row r="5592" spans="1:2" x14ac:dyDescent="0.25">
      <c r="A5592" s="62">
        <v>31301510</v>
      </c>
      <c r="B5592" s="63" t="s">
        <v>4460</v>
      </c>
    </row>
    <row r="5593" spans="1:2" x14ac:dyDescent="0.25">
      <c r="A5593" s="62">
        <v>31301511</v>
      </c>
      <c r="B5593" s="63" t="s">
        <v>6933</v>
      </c>
    </row>
    <row r="5594" spans="1:2" x14ac:dyDescent="0.25">
      <c r="A5594" s="62">
        <v>31301512</v>
      </c>
      <c r="B5594" s="63" t="s">
        <v>491</v>
      </c>
    </row>
    <row r="5595" spans="1:2" x14ac:dyDescent="0.25">
      <c r="A5595" s="62">
        <v>31301513</v>
      </c>
      <c r="B5595" s="63" t="s">
        <v>9623</v>
      </c>
    </row>
    <row r="5596" spans="1:2" x14ac:dyDescent="0.25">
      <c r="A5596" s="62">
        <v>31301514</v>
      </c>
      <c r="B5596" s="63" t="s">
        <v>3530</v>
      </c>
    </row>
    <row r="5597" spans="1:2" x14ac:dyDescent="0.25">
      <c r="A5597" s="62">
        <v>31301515</v>
      </c>
      <c r="B5597" s="63" t="s">
        <v>12965</v>
      </c>
    </row>
    <row r="5598" spans="1:2" x14ac:dyDescent="0.25">
      <c r="A5598" s="62">
        <v>31301516</v>
      </c>
      <c r="B5598" s="63" t="s">
        <v>15801</v>
      </c>
    </row>
    <row r="5599" spans="1:2" x14ac:dyDescent="0.25">
      <c r="A5599" s="62">
        <v>31301517</v>
      </c>
      <c r="B5599" s="63" t="s">
        <v>1837</v>
      </c>
    </row>
    <row r="5600" spans="1:2" x14ac:dyDescent="0.25">
      <c r="A5600" s="62">
        <v>31301518</v>
      </c>
      <c r="B5600" s="63" t="s">
        <v>15861</v>
      </c>
    </row>
    <row r="5601" spans="1:2" x14ac:dyDescent="0.25">
      <c r="A5601" s="62">
        <v>31301519</v>
      </c>
      <c r="B5601" s="63" t="s">
        <v>9145</v>
      </c>
    </row>
    <row r="5602" spans="1:2" x14ac:dyDescent="0.25">
      <c r="A5602" s="62">
        <v>31311101</v>
      </c>
      <c r="B5602" s="63" t="s">
        <v>239</v>
      </c>
    </row>
    <row r="5603" spans="1:2" x14ac:dyDescent="0.25">
      <c r="A5603" s="62">
        <v>31311102</v>
      </c>
      <c r="B5603" s="63" t="s">
        <v>15261</v>
      </c>
    </row>
    <row r="5604" spans="1:2" x14ac:dyDescent="0.25">
      <c r="A5604" s="62">
        <v>31311103</v>
      </c>
      <c r="B5604" s="63" t="s">
        <v>516</v>
      </c>
    </row>
    <row r="5605" spans="1:2" x14ac:dyDescent="0.25">
      <c r="A5605" s="62">
        <v>31311104</v>
      </c>
      <c r="B5605" s="63" t="s">
        <v>14722</v>
      </c>
    </row>
    <row r="5606" spans="1:2" x14ac:dyDescent="0.25">
      <c r="A5606" s="62">
        <v>31311105</v>
      </c>
      <c r="B5606" s="63" t="s">
        <v>12867</v>
      </c>
    </row>
    <row r="5607" spans="1:2" x14ac:dyDescent="0.25">
      <c r="A5607" s="62">
        <v>31311106</v>
      </c>
      <c r="B5607" s="63" t="s">
        <v>7794</v>
      </c>
    </row>
    <row r="5608" spans="1:2" x14ac:dyDescent="0.25">
      <c r="A5608" s="62">
        <v>31311109</v>
      </c>
      <c r="B5608" s="63" t="s">
        <v>9716</v>
      </c>
    </row>
    <row r="5609" spans="1:2" x14ac:dyDescent="0.25">
      <c r="A5609" s="62">
        <v>31311110</v>
      </c>
      <c r="B5609" s="63" t="s">
        <v>6849</v>
      </c>
    </row>
    <row r="5610" spans="1:2" x14ac:dyDescent="0.25">
      <c r="A5610" s="62">
        <v>31311111</v>
      </c>
      <c r="B5610" s="63" t="s">
        <v>14779</v>
      </c>
    </row>
    <row r="5611" spans="1:2" x14ac:dyDescent="0.25">
      <c r="A5611" s="62">
        <v>31311112</v>
      </c>
      <c r="B5611" s="63" t="s">
        <v>832</v>
      </c>
    </row>
    <row r="5612" spans="1:2" x14ac:dyDescent="0.25">
      <c r="A5612" s="62">
        <v>31311113</v>
      </c>
      <c r="B5612" s="63" t="s">
        <v>18190</v>
      </c>
    </row>
    <row r="5613" spans="1:2" x14ac:dyDescent="0.25">
      <c r="A5613" s="62">
        <v>31311201</v>
      </c>
      <c r="B5613" s="63" t="s">
        <v>7891</v>
      </c>
    </row>
    <row r="5614" spans="1:2" x14ac:dyDescent="0.25">
      <c r="A5614" s="62">
        <v>31311202</v>
      </c>
      <c r="B5614" s="63" t="s">
        <v>11247</v>
      </c>
    </row>
    <row r="5615" spans="1:2" x14ac:dyDescent="0.25">
      <c r="A5615" s="62">
        <v>31311203</v>
      </c>
      <c r="B5615" s="63" t="s">
        <v>11075</v>
      </c>
    </row>
    <row r="5616" spans="1:2" x14ac:dyDescent="0.25">
      <c r="A5616" s="62">
        <v>31311204</v>
      </c>
      <c r="B5616" s="63" t="s">
        <v>17066</v>
      </c>
    </row>
    <row r="5617" spans="1:2" x14ac:dyDescent="0.25">
      <c r="A5617" s="62">
        <v>31311205</v>
      </c>
      <c r="B5617" s="63" t="s">
        <v>15919</v>
      </c>
    </row>
    <row r="5618" spans="1:2" x14ac:dyDescent="0.25">
      <c r="A5618" s="62">
        <v>31311206</v>
      </c>
      <c r="B5618" s="63" t="s">
        <v>10095</v>
      </c>
    </row>
    <row r="5619" spans="1:2" x14ac:dyDescent="0.25">
      <c r="A5619" s="62">
        <v>31311209</v>
      </c>
      <c r="B5619" s="63" t="s">
        <v>9896</v>
      </c>
    </row>
    <row r="5620" spans="1:2" x14ac:dyDescent="0.25">
      <c r="A5620" s="62">
        <v>31311210</v>
      </c>
      <c r="B5620" s="63" t="s">
        <v>1992</v>
      </c>
    </row>
    <row r="5621" spans="1:2" x14ac:dyDescent="0.25">
      <c r="A5621" s="62">
        <v>31311211</v>
      </c>
      <c r="B5621" s="63" t="s">
        <v>12578</v>
      </c>
    </row>
    <row r="5622" spans="1:2" x14ac:dyDescent="0.25">
      <c r="A5622" s="62">
        <v>31311212</v>
      </c>
      <c r="B5622" s="63" t="s">
        <v>10833</v>
      </c>
    </row>
    <row r="5623" spans="1:2" x14ac:dyDescent="0.25">
      <c r="A5623" s="62">
        <v>31311213</v>
      </c>
      <c r="B5623" s="63" t="s">
        <v>6547</v>
      </c>
    </row>
    <row r="5624" spans="1:2" x14ac:dyDescent="0.25">
      <c r="A5624" s="62">
        <v>31311301</v>
      </c>
      <c r="B5624" s="63" t="s">
        <v>12042</v>
      </c>
    </row>
    <row r="5625" spans="1:2" x14ac:dyDescent="0.25">
      <c r="A5625" s="62">
        <v>31311302</v>
      </c>
      <c r="B5625" s="63" t="s">
        <v>17549</v>
      </c>
    </row>
    <row r="5626" spans="1:2" x14ac:dyDescent="0.25">
      <c r="A5626" s="62">
        <v>31311303</v>
      </c>
      <c r="B5626" s="63" t="s">
        <v>10283</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3151</v>
      </c>
    </row>
    <row r="5631" spans="1:2" x14ac:dyDescent="0.25">
      <c r="A5631" s="62">
        <v>31311310</v>
      </c>
      <c r="B5631" s="63" t="s">
        <v>14959</v>
      </c>
    </row>
    <row r="5632" spans="1:2" x14ac:dyDescent="0.25">
      <c r="A5632" s="62">
        <v>31311311</v>
      </c>
      <c r="B5632" s="63" t="s">
        <v>12597</v>
      </c>
    </row>
    <row r="5633" spans="1:2" x14ac:dyDescent="0.25">
      <c r="A5633" s="62">
        <v>31311312</v>
      </c>
      <c r="B5633" s="63" t="s">
        <v>6439</v>
      </c>
    </row>
    <row r="5634" spans="1:2" x14ac:dyDescent="0.25">
      <c r="A5634" s="62">
        <v>31311313</v>
      </c>
      <c r="B5634" s="63" t="s">
        <v>16397</v>
      </c>
    </row>
    <row r="5635" spans="1:2" x14ac:dyDescent="0.25">
      <c r="A5635" s="62">
        <v>31311401</v>
      </c>
      <c r="B5635" s="63" t="s">
        <v>716</v>
      </c>
    </row>
    <row r="5636" spans="1:2" x14ac:dyDescent="0.25">
      <c r="A5636" s="62">
        <v>31311402</v>
      </c>
      <c r="B5636" s="63" t="s">
        <v>9812</v>
      </c>
    </row>
    <row r="5637" spans="1:2" x14ac:dyDescent="0.25">
      <c r="A5637" s="62">
        <v>31311403</v>
      </c>
      <c r="B5637" s="63" t="s">
        <v>9928</v>
      </c>
    </row>
    <row r="5638" spans="1:2" x14ac:dyDescent="0.25">
      <c r="A5638" s="62">
        <v>31311404</v>
      </c>
      <c r="B5638" s="63" t="s">
        <v>12693</v>
      </c>
    </row>
    <row r="5639" spans="1:2" x14ac:dyDescent="0.25">
      <c r="A5639" s="62">
        <v>31311405</v>
      </c>
      <c r="B5639" s="63" t="s">
        <v>12741</v>
      </c>
    </row>
    <row r="5640" spans="1:2" x14ac:dyDescent="0.25">
      <c r="A5640" s="62">
        <v>31311406</v>
      </c>
      <c r="B5640" s="63" t="s">
        <v>16129</v>
      </c>
    </row>
    <row r="5641" spans="1:2" x14ac:dyDescent="0.25">
      <c r="A5641" s="62">
        <v>31311409</v>
      </c>
      <c r="B5641" s="63" t="s">
        <v>3784</v>
      </c>
    </row>
    <row r="5642" spans="1:2" x14ac:dyDescent="0.25">
      <c r="A5642" s="62">
        <v>31311410</v>
      </c>
      <c r="B5642" s="63" t="s">
        <v>12934</v>
      </c>
    </row>
    <row r="5643" spans="1:2" x14ac:dyDescent="0.25">
      <c r="A5643" s="62">
        <v>31311411</v>
      </c>
      <c r="B5643" s="63" t="s">
        <v>4340</v>
      </c>
    </row>
    <row r="5644" spans="1:2" x14ac:dyDescent="0.25">
      <c r="A5644" s="62">
        <v>31311412</v>
      </c>
      <c r="B5644" s="63" t="s">
        <v>9729</v>
      </c>
    </row>
    <row r="5645" spans="1:2" x14ac:dyDescent="0.25">
      <c r="A5645" s="62">
        <v>31311413</v>
      </c>
      <c r="B5645" s="63" t="s">
        <v>17917</v>
      </c>
    </row>
    <row r="5646" spans="1:2" x14ac:dyDescent="0.25">
      <c r="A5646" s="62">
        <v>31311501</v>
      </c>
      <c r="B5646" s="63" t="s">
        <v>11583</v>
      </c>
    </row>
    <row r="5647" spans="1:2" x14ac:dyDescent="0.25">
      <c r="A5647" s="62">
        <v>31311502</v>
      </c>
      <c r="B5647" s="63" t="s">
        <v>9545</v>
      </c>
    </row>
    <row r="5648" spans="1:2" x14ac:dyDescent="0.25">
      <c r="A5648" s="62">
        <v>31311503</v>
      </c>
      <c r="B5648" s="63" t="s">
        <v>1443</v>
      </c>
    </row>
    <row r="5649" spans="1:2" x14ac:dyDescent="0.25">
      <c r="A5649" s="62">
        <v>31311504</v>
      </c>
      <c r="B5649" s="63" t="s">
        <v>5884</v>
      </c>
    </row>
    <row r="5650" spans="1:2" x14ac:dyDescent="0.25">
      <c r="A5650" s="62">
        <v>31311505</v>
      </c>
      <c r="B5650" s="63" t="s">
        <v>16661</v>
      </c>
    </row>
    <row r="5651" spans="1:2" x14ac:dyDescent="0.25">
      <c r="A5651" s="62">
        <v>31311506</v>
      </c>
      <c r="B5651" s="63" t="s">
        <v>12438</v>
      </c>
    </row>
    <row r="5652" spans="1:2" x14ac:dyDescent="0.25">
      <c r="A5652" s="62">
        <v>31311509</v>
      </c>
      <c r="B5652" s="63" t="s">
        <v>6585</v>
      </c>
    </row>
    <row r="5653" spans="1:2" x14ac:dyDescent="0.25">
      <c r="A5653" s="62">
        <v>31311510</v>
      </c>
      <c r="B5653" s="63" t="s">
        <v>16991</v>
      </c>
    </row>
    <row r="5654" spans="1:2" x14ac:dyDescent="0.25">
      <c r="A5654" s="62">
        <v>31311511</v>
      </c>
      <c r="B5654" s="63" t="s">
        <v>17259</v>
      </c>
    </row>
    <row r="5655" spans="1:2" x14ac:dyDescent="0.25">
      <c r="A5655" s="62">
        <v>31311512</v>
      </c>
      <c r="B5655" s="63" t="s">
        <v>10930</v>
      </c>
    </row>
    <row r="5656" spans="1:2" x14ac:dyDescent="0.25">
      <c r="A5656" s="62">
        <v>31311513</v>
      </c>
      <c r="B5656" s="63" t="s">
        <v>4981</v>
      </c>
    </row>
    <row r="5657" spans="1:2" x14ac:dyDescent="0.25">
      <c r="A5657" s="62">
        <v>31311601</v>
      </c>
      <c r="B5657" s="63" t="s">
        <v>13501</v>
      </c>
    </row>
    <row r="5658" spans="1:2" x14ac:dyDescent="0.25">
      <c r="A5658" s="62">
        <v>31311602</v>
      </c>
      <c r="B5658" s="63" t="s">
        <v>8859</v>
      </c>
    </row>
    <row r="5659" spans="1:2" x14ac:dyDescent="0.25">
      <c r="A5659" s="62">
        <v>31311603</v>
      </c>
      <c r="B5659" s="63" t="s">
        <v>13239</v>
      </c>
    </row>
    <row r="5660" spans="1:2" x14ac:dyDescent="0.25">
      <c r="A5660" s="62">
        <v>31311604</v>
      </c>
      <c r="B5660" s="63" t="s">
        <v>2471</v>
      </c>
    </row>
    <row r="5661" spans="1:2" x14ac:dyDescent="0.25">
      <c r="A5661" s="62">
        <v>31311605</v>
      </c>
      <c r="B5661" s="63" t="s">
        <v>13798</v>
      </c>
    </row>
    <row r="5662" spans="1:2" x14ac:dyDescent="0.25">
      <c r="A5662" s="62">
        <v>31311606</v>
      </c>
      <c r="B5662" s="63" t="s">
        <v>15733</v>
      </c>
    </row>
    <row r="5663" spans="1:2" x14ac:dyDescent="0.25">
      <c r="A5663" s="62">
        <v>31311609</v>
      </c>
      <c r="B5663" s="63" t="s">
        <v>7369</v>
      </c>
    </row>
    <row r="5664" spans="1:2" x14ac:dyDescent="0.25">
      <c r="A5664" s="62">
        <v>31311610</v>
      </c>
      <c r="B5664" s="63" t="s">
        <v>15507</v>
      </c>
    </row>
    <row r="5665" spans="1:2" x14ac:dyDescent="0.25">
      <c r="A5665" s="62">
        <v>31311611</v>
      </c>
      <c r="B5665" s="63" t="s">
        <v>10077</v>
      </c>
    </row>
    <row r="5666" spans="1:2" x14ac:dyDescent="0.25">
      <c r="A5666" s="62">
        <v>31311612</v>
      </c>
      <c r="B5666" s="63" t="s">
        <v>15582</v>
      </c>
    </row>
    <row r="5667" spans="1:2" x14ac:dyDescent="0.25">
      <c r="A5667" s="62">
        <v>31311613</v>
      </c>
      <c r="B5667" s="63" t="s">
        <v>11655</v>
      </c>
    </row>
    <row r="5668" spans="1:2" x14ac:dyDescent="0.25">
      <c r="A5668" s="62">
        <v>31311701</v>
      </c>
      <c r="B5668" s="63" t="s">
        <v>12575</v>
      </c>
    </row>
    <row r="5669" spans="1:2" x14ac:dyDescent="0.25">
      <c r="A5669" s="62">
        <v>31311702</v>
      </c>
      <c r="B5669" s="63" t="s">
        <v>15349</v>
      </c>
    </row>
    <row r="5670" spans="1:2" x14ac:dyDescent="0.25">
      <c r="A5670" s="62">
        <v>31311703</v>
      </c>
      <c r="B5670" s="63" t="s">
        <v>9424</v>
      </c>
    </row>
    <row r="5671" spans="1:2" x14ac:dyDescent="0.25">
      <c r="A5671" s="62">
        <v>31311704</v>
      </c>
      <c r="B5671" s="63" t="s">
        <v>6500</v>
      </c>
    </row>
    <row r="5672" spans="1:2" x14ac:dyDescent="0.25">
      <c r="A5672" s="62">
        <v>31311705</v>
      </c>
      <c r="B5672" s="63" t="s">
        <v>18061</v>
      </c>
    </row>
    <row r="5673" spans="1:2" x14ac:dyDescent="0.25">
      <c r="A5673" s="62">
        <v>31311706</v>
      </c>
      <c r="B5673" s="63" t="s">
        <v>5985</v>
      </c>
    </row>
    <row r="5674" spans="1:2" x14ac:dyDescent="0.25">
      <c r="A5674" s="62">
        <v>31311709</v>
      </c>
      <c r="B5674" s="63" t="s">
        <v>13576</v>
      </c>
    </row>
    <row r="5675" spans="1:2" x14ac:dyDescent="0.25">
      <c r="A5675" s="62">
        <v>31311710</v>
      </c>
      <c r="B5675" s="63" t="s">
        <v>6386</v>
      </c>
    </row>
    <row r="5676" spans="1:2" x14ac:dyDescent="0.25">
      <c r="A5676" s="62">
        <v>31311711</v>
      </c>
      <c r="B5676" s="63" t="s">
        <v>6102</v>
      </c>
    </row>
    <row r="5677" spans="1:2" x14ac:dyDescent="0.25">
      <c r="A5677" s="62">
        <v>31311712</v>
      </c>
      <c r="B5677" s="63" t="s">
        <v>5538</v>
      </c>
    </row>
    <row r="5678" spans="1:2" x14ac:dyDescent="0.25">
      <c r="A5678" s="62">
        <v>31311713</v>
      </c>
      <c r="B5678" s="63" t="s">
        <v>2672</v>
      </c>
    </row>
    <row r="5679" spans="1:2" x14ac:dyDescent="0.25">
      <c r="A5679" s="62">
        <v>31321101</v>
      </c>
      <c r="B5679" s="63" t="s">
        <v>9290</v>
      </c>
    </row>
    <row r="5680" spans="1:2" x14ac:dyDescent="0.25">
      <c r="A5680" s="62">
        <v>31321102</v>
      </c>
      <c r="B5680" s="63" t="s">
        <v>10180</v>
      </c>
    </row>
    <row r="5681" spans="1:2" x14ac:dyDescent="0.25">
      <c r="A5681" s="62">
        <v>31321103</v>
      </c>
      <c r="B5681" s="63" t="s">
        <v>7597</v>
      </c>
    </row>
    <row r="5682" spans="1:2" x14ac:dyDescent="0.25">
      <c r="A5682" s="62">
        <v>31321104</v>
      </c>
      <c r="B5682" s="63" t="s">
        <v>6814</v>
      </c>
    </row>
    <row r="5683" spans="1:2" x14ac:dyDescent="0.25">
      <c r="A5683" s="62">
        <v>31321105</v>
      </c>
      <c r="B5683" s="63" t="s">
        <v>14318</v>
      </c>
    </row>
    <row r="5684" spans="1:2" x14ac:dyDescent="0.25">
      <c r="A5684" s="62">
        <v>31321106</v>
      </c>
      <c r="B5684" s="63" t="s">
        <v>10959</v>
      </c>
    </row>
    <row r="5685" spans="1:2" x14ac:dyDescent="0.25">
      <c r="A5685" s="62">
        <v>31321109</v>
      </c>
      <c r="B5685" s="63" t="s">
        <v>18155</v>
      </c>
    </row>
    <row r="5686" spans="1:2" x14ac:dyDescent="0.25">
      <c r="A5686" s="62">
        <v>31321110</v>
      </c>
      <c r="B5686" s="63" t="s">
        <v>10978</v>
      </c>
    </row>
    <row r="5687" spans="1:2" x14ac:dyDescent="0.25">
      <c r="A5687" s="62">
        <v>31321111</v>
      </c>
      <c r="B5687" s="63" t="s">
        <v>10318</v>
      </c>
    </row>
    <row r="5688" spans="1:2" x14ac:dyDescent="0.25">
      <c r="A5688" s="62">
        <v>31321112</v>
      </c>
      <c r="B5688" s="63" t="s">
        <v>9532</v>
      </c>
    </row>
    <row r="5689" spans="1:2" x14ac:dyDescent="0.25">
      <c r="A5689" s="62">
        <v>31321113</v>
      </c>
      <c r="B5689" s="63" t="s">
        <v>13728</v>
      </c>
    </row>
    <row r="5690" spans="1:2" x14ac:dyDescent="0.25">
      <c r="A5690" s="62">
        <v>31321201</v>
      </c>
      <c r="B5690" s="63" t="s">
        <v>1879</v>
      </c>
    </row>
    <row r="5691" spans="1:2" x14ac:dyDescent="0.25">
      <c r="A5691" s="62">
        <v>31321202</v>
      </c>
      <c r="B5691" s="63" t="s">
        <v>4463</v>
      </c>
    </row>
    <row r="5692" spans="1:2" x14ac:dyDescent="0.25">
      <c r="A5692" s="62">
        <v>31321203</v>
      </c>
      <c r="B5692" s="63" t="s">
        <v>10118</v>
      </c>
    </row>
    <row r="5693" spans="1:2" x14ac:dyDescent="0.25">
      <c r="A5693" s="62">
        <v>31321204</v>
      </c>
      <c r="B5693" s="63" t="s">
        <v>5763</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15163</v>
      </c>
    </row>
    <row r="5698" spans="1:2" x14ac:dyDescent="0.25">
      <c r="A5698" s="62">
        <v>31321211</v>
      </c>
      <c r="B5698" s="63" t="s">
        <v>8269</v>
      </c>
    </row>
    <row r="5699" spans="1:2" x14ac:dyDescent="0.25">
      <c r="A5699" s="62">
        <v>31321212</v>
      </c>
      <c r="B5699" s="63" t="s">
        <v>7086</v>
      </c>
    </row>
    <row r="5700" spans="1:2" x14ac:dyDescent="0.25">
      <c r="A5700" s="62">
        <v>31321213</v>
      </c>
      <c r="B5700" s="63" t="s">
        <v>3685</v>
      </c>
    </row>
    <row r="5701" spans="1:2" x14ac:dyDescent="0.25">
      <c r="A5701" s="62">
        <v>31321301</v>
      </c>
      <c r="B5701" s="63" t="s">
        <v>3864</v>
      </c>
    </row>
    <row r="5702" spans="1:2" x14ac:dyDescent="0.25">
      <c r="A5702" s="62">
        <v>31321302</v>
      </c>
      <c r="B5702" s="63" t="s">
        <v>16130</v>
      </c>
    </row>
    <row r="5703" spans="1:2" x14ac:dyDescent="0.25">
      <c r="A5703" s="62">
        <v>31321303</v>
      </c>
      <c r="B5703" s="63" t="s">
        <v>2303</v>
      </c>
    </row>
    <row r="5704" spans="1:2" x14ac:dyDescent="0.25">
      <c r="A5704" s="62">
        <v>31321304</v>
      </c>
      <c r="B5704" s="63" t="s">
        <v>16262</v>
      </c>
    </row>
    <row r="5705" spans="1:2" x14ac:dyDescent="0.25">
      <c r="A5705" s="62">
        <v>31321305</v>
      </c>
      <c r="B5705" s="63" t="s">
        <v>5006</v>
      </c>
    </row>
    <row r="5706" spans="1:2" x14ac:dyDescent="0.25">
      <c r="A5706" s="62">
        <v>31321306</v>
      </c>
      <c r="B5706" s="63" t="s">
        <v>5048</v>
      </c>
    </row>
    <row r="5707" spans="1:2" x14ac:dyDescent="0.25">
      <c r="A5707" s="62">
        <v>31321309</v>
      </c>
      <c r="B5707" s="63" t="s">
        <v>17558</v>
      </c>
    </row>
    <row r="5708" spans="1:2" x14ac:dyDescent="0.25">
      <c r="A5708" s="62">
        <v>31321310</v>
      </c>
      <c r="B5708" s="63" t="s">
        <v>4546</v>
      </c>
    </row>
    <row r="5709" spans="1:2" x14ac:dyDescent="0.25">
      <c r="A5709" s="62">
        <v>31321311</v>
      </c>
      <c r="B5709" s="63" t="s">
        <v>12272</v>
      </c>
    </row>
    <row r="5710" spans="1:2" x14ac:dyDescent="0.25">
      <c r="A5710" s="62">
        <v>31321312</v>
      </c>
      <c r="B5710" s="63" t="s">
        <v>8282</v>
      </c>
    </row>
    <row r="5711" spans="1:2" x14ac:dyDescent="0.25">
      <c r="A5711" s="62">
        <v>31321313</v>
      </c>
      <c r="B5711" s="63" t="s">
        <v>7376</v>
      </c>
    </row>
    <row r="5712" spans="1:2" x14ac:dyDescent="0.25">
      <c r="A5712" s="62">
        <v>31321401</v>
      </c>
      <c r="B5712" s="63" t="s">
        <v>13248</v>
      </c>
    </row>
    <row r="5713" spans="1:2" x14ac:dyDescent="0.25">
      <c r="A5713" s="62">
        <v>31321402</v>
      </c>
      <c r="B5713" s="63" t="s">
        <v>2714</v>
      </c>
    </row>
    <row r="5714" spans="1:2" x14ac:dyDescent="0.25">
      <c r="A5714" s="62">
        <v>31321403</v>
      </c>
      <c r="B5714" s="63" t="s">
        <v>1862</v>
      </c>
    </row>
    <row r="5715" spans="1:2" x14ac:dyDescent="0.25">
      <c r="A5715" s="62">
        <v>31321404</v>
      </c>
      <c r="B5715" s="63" t="s">
        <v>10539</v>
      </c>
    </row>
    <row r="5716" spans="1:2" x14ac:dyDescent="0.25">
      <c r="A5716" s="62">
        <v>31321405</v>
      </c>
      <c r="B5716" s="63" t="s">
        <v>11046</v>
      </c>
    </row>
    <row r="5717" spans="1:2" x14ac:dyDescent="0.25">
      <c r="A5717" s="62">
        <v>31321406</v>
      </c>
      <c r="B5717" s="63" t="s">
        <v>12175</v>
      </c>
    </row>
    <row r="5718" spans="1:2" x14ac:dyDescent="0.25">
      <c r="A5718" s="62">
        <v>31321409</v>
      </c>
      <c r="B5718" s="63" t="s">
        <v>5013</v>
      </c>
    </row>
    <row r="5719" spans="1:2" x14ac:dyDescent="0.25">
      <c r="A5719" s="62">
        <v>31321410</v>
      </c>
      <c r="B5719" s="63" t="s">
        <v>8077</v>
      </c>
    </row>
    <row r="5720" spans="1:2" x14ac:dyDescent="0.25">
      <c r="A5720" s="62">
        <v>31321411</v>
      </c>
      <c r="B5720" s="63" t="s">
        <v>6532</v>
      </c>
    </row>
    <row r="5721" spans="1:2" x14ac:dyDescent="0.25">
      <c r="A5721" s="62">
        <v>31321412</v>
      </c>
      <c r="B5721" s="63" t="s">
        <v>12540</v>
      </c>
    </row>
    <row r="5722" spans="1:2" x14ac:dyDescent="0.25">
      <c r="A5722" s="62">
        <v>31321413</v>
      </c>
      <c r="B5722" s="63" t="s">
        <v>9294</v>
      </c>
    </row>
    <row r="5723" spans="1:2" x14ac:dyDescent="0.25">
      <c r="A5723" s="62">
        <v>31321501</v>
      </c>
      <c r="B5723" s="63" t="s">
        <v>2337</v>
      </c>
    </row>
    <row r="5724" spans="1:2" x14ac:dyDescent="0.25">
      <c r="A5724" s="62">
        <v>31321502</v>
      </c>
      <c r="B5724" s="63" t="s">
        <v>9730</v>
      </c>
    </row>
    <row r="5725" spans="1:2" x14ac:dyDescent="0.25">
      <c r="A5725" s="62">
        <v>31321503</v>
      </c>
      <c r="B5725" s="63" t="s">
        <v>2272</v>
      </c>
    </row>
    <row r="5726" spans="1:2" x14ac:dyDescent="0.25">
      <c r="A5726" s="62">
        <v>31321504</v>
      </c>
      <c r="B5726" s="63" t="s">
        <v>3904</v>
      </c>
    </row>
    <row r="5727" spans="1:2" x14ac:dyDescent="0.25">
      <c r="A5727" s="62">
        <v>31321505</v>
      </c>
      <c r="B5727" s="63" t="s">
        <v>8433</v>
      </c>
    </row>
    <row r="5728" spans="1:2" x14ac:dyDescent="0.25">
      <c r="A5728" s="62">
        <v>31321506</v>
      </c>
      <c r="B5728" s="63" t="s">
        <v>8569</v>
      </c>
    </row>
    <row r="5729" spans="1:2" x14ac:dyDescent="0.25">
      <c r="A5729" s="62">
        <v>31321509</v>
      </c>
      <c r="B5729" s="63" t="s">
        <v>17243</v>
      </c>
    </row>
    <row r="5730" spans="1:2" x14ac:dyDescent="0.25">
      <c r="A5730" s="62">
        <v>31321510</v>
      </c>
      <c r="B5730" s="63" t="s">
        <v>8597</v>
      </c>
    </row>
    <row r="5731" spans="1:2" x14ac:dyDescent="0.25">
      <c r="A5731" s="62">
        <v>31321511</v>
      </c>
      <c r="B5731" s="63" t="s">
        <v>624</v>
      </c>
    </row>
    <row r="5732" spans="1:2" x14ac:dyDescent="0.25">
      <c r="A5732" s="62">
        <v>31321512</v>
      </c>
      <c r="B5732" s="63" t="s">
        <v>16657</v>
      </c>
    </row>
    <row r="5733" spans="1:2" x14ac:dyDescent="0.25">
      <c r="A5733" s="62">
        <v>31321513</v>
      </c>
      <c r="B5733" s="63" t="s">
        <v>9948</v>
      </c>
    </row>
    <row r="5734" spans="1:2" x14ac:dyDescent="0.25">
      <c r="A5734" s="62">
        <v>31321601</v>
      </c>
      <c r="B5734" s="63" t="s">
        <v>5222</v>
      </c>
    </row>
    <row r="5735" spans="1:2" x14ac:dyDescent="0.25">
      <c r="A5735" s="62">
        <v>31321602</v>
      </c>
      <c r="B5735" s="63" t="s">
        <v>4051</v>
      </c>
    </row>
    <row r="5736" spans="1:2" x14ac:dyDescent="0.25">
      <c r="A5736" s="62">
        <v>31321603</v>
      </c>
      <c r="B5736" s="63" t="s">
        <v>16116</v>
      </c>
    </row>
    <row r="5737" spans="1:2" x14ac:dyDescent="0.25">
      <c r="A5737" s="62">
        <v>31321604</v>
      </c>
      <c r="B5737" s="63" t="s">
        <v>17694</v>
      </c>
    </row>
    <row r="5738" spans="1:2" x14ac:dyDescent="0.25">
      <c r="A5738" s="62">
        <v>31321605</v>
      </c>
      <c r="B5738" s="63" t="s">
        <v>8748</v>
      </c>
    </row>
    <row r="5739" spans="1:2" x14ac:dyDescent="0.25">
      <c r="A5739" s="62">
        <v>31321606</v>
      </c>
      <c r="B5739" s="63" t="s">
        <v>18196</v>
      </c>
    </row>
    <row r="5740" spans="1:2" x14ac:dyDescent="0.25">
      <c r="A5740" s="62">
        <v>31321609</v>
      </c>
      <c r="B5740" s="63" t="s">
        <v>1889</v>
      </c>
    </row>
    <row r="5741" spans="1:2" x14ac:dyDescent="0.25">
      <c r="A5741" s="62">
        <v>31321610</v>
      </c>
      <c r="B5741" s="63" t="s">
        <v>12419</v>
      </c>
    </row>
    <row r="5742" spans="1:2" x14ac:dyDescent="0.25">
      <c r="A5742" s="62">
        <v>31321611</v>
      </c>
      <c r="B5742" s="63" t="s">
        <v>4183</v>
      </c>
    </row>
    <row r="5743" spans="1:2" x14ac:dyDescent="0.25">
      <c r="A5743" s="62">
        <v>31321612</v>
      </c>
      <c r="B5743" s="63" t="s">
        <v>14776</v>
      </c>
    </row>
    <row r="5744" spans="1:2" x14ac:dyDescent="0.25">
      <c r="A5744" s="62">
        <v>31321613</v>
      </c>
      <c r="B5744" s="63" t="s">
        <v>10538</v>
      </c>
    </row>
    <row r="5745" spans="1:2" x14ac:dyDescent="0.25">
      <c r="A5745" s="62">
        <v>31321701</v>
      </c>
      <c r="B5745" s="63" t="s">
        <v>8100</v>
      </c>
    </row>
    <row r="5746" spans="1:2" x14ac:dyDescent="0.25">
      <c r="A5746" s="62">
        <v>31321702</v>
      </c>
      <c r="B5746" s="63" t="s">
        <v>17650</v>
      </c>
    </row>
    <row r="5747" spans="1:2" x14ac:dyDescent="0.25">
      <c r="A5747" s="62">
        <v>31321703</v>
      </c>
      <c r="B5747" s="63" t="s">
        <v>5589</v>
      </c>
    </row>
    <row r="5748" spans="1:2" x14ac:dyDescent="0.25">
      <c r="A5748" s="62">
        <v>31321704</v>
      </c>
      <c r="B5748" s="63" t="s">
        <v>11440</v>
      </c>
    </row>
    <row r="5749" spans="1:2" x14ac:dyDescent="0.25">
      <c r="A5749" s="62">
        <v>31321705</v>
      </c>
      <c r="B5749" s="63" t="s">
        <v>12177</v>
      </c>
    </row>
    <row r="5750" spans="1:2" x14ac:dyDescent="0.25">
      <c r="A5750" s="62">
        <v>31321706</v>
      </c>
      <c r="B5750" s="63" t="s">
        <v>12855</v>
      </c>
    </row>
    <row r="5751" spans="1:2" x14ac:dyDescent="0.25">
      <c r="A5751" s="62">
        <v>31321709</v>
      </c>
      <c r="B5751" s="63" t="s">
        <v>6904</v>
      </c>
    </row>
    <row r="5752" spans="1:2" x14ac:dyDescent="0.25">
      <c r="A5752" s="62">
        <v>31321710</v>
      </c>
      <c r="B5752" s="63" t="s">
        <v>7781</v>
      </c>
    </row>
    <row r="5753" spans="1:2" x14ac:dyDescent="0.25">
      <c r="A5753" s="62">
        <v>31321711</v>
      </c>
      <c r="B5753" s="63" t="s">
        <v>18760</v>
      </c>
    </row>
    <row r="5754" spans="1:2" x14ac:dyDescent="0.25">
      <c r="A5754" s="62">
        <v>31321712</v>
      </c>
      <c r="B5754" s="63" t="s">
        <v>1701</v>
      </c>
    </row>
    <row r="5755" spans="1:2" x14ac:dyDescent="0.25">
      <c r="A5755" s="62">
        <v>31321713</v>
      </c>
      <c r="B5755" s="63" t="s">
        <v>7255</v>
      </c>
    </row>
    <row r="5756" spans="1:2" x14ac:dyDescent="0.25">
      <c r="A5756" s="62">
        <v>31331101</v>
      </c>
      <c r="B5756" s="63" t="s">
        <v>2116</v>
      </c>
    </row>
    <row r="5757" spans="1:2" x14ac:dyDescent="0.25">
      <c r="A5757" s="62">
        <v>31331102</v>
      </c>
      <c r="B5757" s="63" t="s">
        <v>6135</v>
      </c>
    </row>
    <row r="5758" spans="1:2" x14ac:dyDescent="0.25">
      <c r="A5758" s="62">
        <v>31331103</v>
      </c>
      <c r="B5758" s="63" t="s">
        <v>13750</v>
      </c>
    </row>
    <row r="5759" spans="1:2" x14ac:dyDescent="0.25">
      <c r="A5759" s="62">
        <v>31331104</v>
      </c>
      <c r="B5759" s="63" t="s">
        <v>13863</v>
      </c>
    </row>
    <row r="5760" spans="1:2" x14ac:dyDescent="0.25">
      <c r="A5760" s="62">
        <v>31331105</v>
      </c>
      <c r="B5760" s="63" t="s">
        <v>11890</v>
      </c>
    </row>
    <row r="5761" spans="1:2" x14ac:dyDescent="0.25">
      <c r="A5761" s="62">
        <v>31331106</v>
      </c>
      <c r="B5761" s="63" t="s">
        <v>4153</v>
      </c>
    </row>
    <row r="5762" spans="1:2" x14ac:dyDescent="0.25">
      <c r="A5762" s="62">
        <v>31331109</v>
      </c>
      <c r="B5762" s="63" t="s">
        <v>8877</v>
      </c>
    </row>
    <row r="5763" spans="1:2" x14ac:dyDescent="0.25">
      <c r="A5763" s="62">
        <v>31331110</v>
      </c>
      <c r="B5763" s="63" t="s">
        <v>14719</v>
      </c>
    </row>
    <row r="5764" spans="1:2" x14ac:dyDescent="0.25">
      <c r="A5764" s="62">
        <v>31331111</v>
      </c>
      <c r="B5764" s="63" t="s">
        <v>2857</v>
      </c>
    </row>
    <row r="5765" spans="1:2" x14ac:dyDescent="0.25">
      <c r="A5765" s="62">
        <v>31331112</v>
      </c>
      <c r="B5765" s="63" t="s">
        <v>7528</v>
      </c>
    </row>
    <row r="5766" spans="1:2" x14ac:dyDescent="0.25">
      <c r="A5766" s="62">
        <v>31331113</v>
      </c>
      <c r="B5766" s="63" t="s">
        <v>4255</v>
      </c>
    </row>
    <row r="5767" spans="1:2" x14ac:dyDescent="0.25">
      <c r="A5767" s="62">
        <v>31331201</v>
      </c>
      <c r="B5767" s="63" t="s">
        <v>9368</v>
      </c>
    </row>
    <row r="5768" spans="1:2" x14ac:dyDescent="0.25">
      <c r="A5768" s="62">
        <v>31331202</v>
      </c>
      <c r="B5768" s="63" t="s">
        <v>9120</v>
      </c>
    </row>
    <row r="5769" spans="1:2" x14ac:dyDescent="0.25">
      <c r="A5769" s="62">
        <v>31331203</v>
      </c>
      <c r="B5769" s="63" t="s">
        <v>10091</v>
      </c>
    </row>
    <row r="5770" spans="1:2" x14ac:dyDescent="0.25">
      <c r="A5770" s="62">
        <v>31331204</v>
      </c>
      <c r="B5770" s="63" t="s">
        <v>4404</v>
      </c>
    </row>
    <row r="5771" spans="1:2" x14ac:dyDescent="0.25">
      <c r="A5771" s="62">
        <v>31331205</v>
      </c>
      <c r="B5771" s="63" t="s">
        <v>12259</v>
      </c>
    </row>
    <row r="5772" spans="1:2" x14ac:dyDescent="0.25">
      <c r="A5772" s="62">
        <v>31331206</v>
      </c>
      <c r="B5772" s="63" t="s">
        <v>10872</v>
      </c>
    </row>
    <row r="5773" spans="1:2" x14ac:dyDescent="0.25">
      <c r="A5773" s="62">
        <v>31331209</v>
      </c>
      <c r="B5773" s="63" t="s">
        <v>11786</v>
      </c>
    </row>
    <row r="5774" spans="1:2" x14ac:dyDescent="0.25">
      <c r="A5774" s="62">
        <v>31331210</v>
      </c>
      <c r="B5774" s="63" t="s">
        <v>15612</v>
      </c>
    </row>
    <row r="5775" spans="1:2" x14ac:dyDescent="0.25">
      <c r="A5775" s="62">
        <v>31331211</v>
      </c>
      <c r="B5775" s="63" t="s">
        <v>17231</v>
      </c>
    </row>
    <row r="5776" spans="1:2" x14ac:dyDescent="0.25">
      <c r="A5776" s="62">
        <v>31331212</v>
      </c>
      <c r="B5776" s="63" t="s">
        <v>16518</v>
      </c>
    </row>
    <row r="5777" spans="1:2" x14ac:dyDescent="0.25">
      <c r="A5777" s="62">
        <v>31331213</v>
      </c>
      <c r="B5777" s="63" t="s">
        <v>496</v>
      </c>
    </row>
    <row r="5778" spans="1:2" x14ac:dyDescent="0.25">
      <c r="A5778" s="62">
        <v>31331301</v>
      </c>
      <c r="B5778" s="63" t="s">
        <v>15197</v>
      </c>
    </row>
    <row r="5779" spans="1:2" x14ac:dyDescent="0.25">
      <c r="A5779" s="62">
        <v>31331302</v>
      </c>
      <c r="B5779" s="63" t="s">
        <v>10447</v>
      </c>
    </row>
    <row r="5780" spans="1:2" x14ac:dyDescent="0.25">
      <c r="A5780" s="62">
        <v>31331303</v>
      </c>
      <c r="B5780" s="63" t="s">
        <v>14883</v>
      </c>
    </row>
    <row r="5781" spans="1:2" x14ac:dyDescent="0.25">
      <c r="A5781" s="62">
        <v>31331304</v>
      </c>
      <c r="B5781" s="63" t="s">
        <v>11800</v>
      </c>
    </row>
    <row r="5782" spans="1:2" x14ac:dyDescent="0.25">
      <c r="A5782" s="62">
        <v>31331305</v>
      </c>
      <c r="B5782" s="63" t="s">
        <v>2641</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13217</v>
      </c>
    </row>
    <row r="5787" spans="1:2" x14ac:dyDescent="0.25">
      <c r="A5787" s="62">
        <v>31331312</v>
      </c>
      <c r="B5787" s="63" t="s">
        <v>2427</v>
      </c>
    </row>
    <row r="5788" spans="1:2" x14ac:dyDescent="0.25">
      <c r="A5788" s="62">
        <v>31331313</v>
      </c>
      <c r="B5788" s="63" t="s">
        <v>18802</v>
      </c>
    </row>
    <row r="5789" spans="1:2" x14ac:dyDescent="0.25">
      <c r="A5789" s="62">
        <v>31331401</v>
      </c>
      <c r="B5789" s="63" t="s">
        <v>12362</v>
      </c>
    </row>
    <row r="5790" spans="1:2" x14ac:dyDescent="0.25">
      <c r="A5790" s="62">
        <v>31331402</v>
      </c>
      <c r="B5790" s="63" t="s">
        <v>11329</v>
      </c>
    </row>
    <row r="5791" spans="1:2" x14ac:dyDescent="0.25">
      <c r="A5791" s="62">
        <v>31331403</v>
      </c>
      <c r="B5791" s="63" t="s">
        <v>11355</v>
      </c>
    </row>
    <row r="5792" spans="1:2" x14ac:dyDescent="0.25">
      <c r="A5792" s="62">
        <v>31331404</v>
      </c>
      <c r="B5792" s="63" t="s">
        <v>18812</v>
      </c>
    </row>
    <row r="5793" spans="1:2" x14ac:dyDescent="0.25">
      <c r="A5793" s="62">
        <v>31331405</v>
      </c>
      <c r="B5793" s="63" t="s">
        <v>2708</v>
      </c>
    </row>
    <row r="5794" spans="1:2" x14ac:dyDescent="0.25">
      <c r="A5794" s="62">
        <v>31331406</v>
      </c>
      <c r="B5794" s="63" t="s">
        <v>9854</v>
      </c>
    </row>
    <row r="5795" spans="1:2" x14ac:dyDescent="0.25">
      <c r="A5795" s="62">
        <v>31331409</v>
      </c>
      <c r="B5795" s="63" t="s">
        <v>12238</v>
      </c>
    </row>
    <row r="5796" spans="1:2" x14ac:dyDescent="0.25">
      <c r="A5796" s="62">
        <v>31331410</v>
      </c>
      <c r="B5796" s="63" t="s">
        <v>6922</v>
      </c>
    </row>
    <row r="5797" spans="1:2" x14ac:dyDescent="0.25">
      <c r="A5797" s="62">
        <v>31331411</v>
      </c>
      <c r="B5797" s="63" t="s">
        <v>15935</v>
      </c>
    </row>
    <row r="5798" spans="1:2" x14ac:dyDescent="0.25">
      <c r="A5798" s="62">
        <v>31331412</v>
      </c>
      <c r="B5798" s="63" t="s">
        <v>11516</v>
      </c>
    </row>
    <row r="5799" spans="1:2" x14ac:dyDescent="0.25">
      <c r="A5799" s="62">
        <v>31331413</v>
      </c>
      <c r="B5799" s="63" t="s">
        <v>3672</v>
      </c>
    </row>
    <row r="5800" spans="1:2" x14ac:dyDescent="0.25">
      <c r="A5800" s="62">
        <v>31331501</v>
      </c>
      <c r="B5800" s="63" t="s">
        <v>1775</v>
      </c>
    </row>
    <row r="5801" spans="1:2" x14ac:dyDescent="0.25">
      <c r="A5801" s="62">
        <v>31331502</v>
      </c>
      <c r="B5801" s="63" t="s">
        <v>14058</v>
      </c>
    </row>
    <row r="5802" spans="1:2" x14ac:dyDescent="0.25">
      <c r="A5802" s="62">
        <v>31331503</v>
      </c>
      <c r="B5802" s="63" t="s">
        <v>7731</v>
      </c>
    </row>
    <row r="5803" spans="1:2" x14ac:dyDescent="0.25">
      <c r="A5803" s="62">
        <v>31331504</v>
      </c>
      <c r="B5803" s="63" t="s">
        <v>17608</v>
      </c>
    </row>
    <row r="5804" spans="1:2" x14ac:dyDescent="0.25">
      <c r="A5804" s="62">
        <v>31331505</v>
      </c>
      <c r="B5804" s="63" t="s">
        <v>7828</v>
      </c>
    </row>
    <row r="5805" spans="1:2" x14ac:dyDescent="0.25">
      <c r="A5805" s="62">
        <v>31331506</v>
      </c>
      <c r="B5805" s="63" t="s">
        <v>6875</v>
      </c>
    </row>
    <row r="5806" spans="1:2" x14ac:dyDescent="0.25">
      <c r="A5806" s="62">
        <v>31331509</v>
      </c>
      <c r="B5806" s="63" t="s">
        <v>3604</v>
      </c>
    </row>
    <row r="5807" spans="1:2" x14ac:dyDescent="0.25">
      <c r="A5807" s="62">
        <v>31331510</v>
      </c>
      <c r="B5807" s="63" t="s">
        <v>4483</v>
      </c>
    </row>
    <row r="5808" spans="1:2" x14ac:dyDescent="0.25">
      <c r="A5808" s="62">
        <v>31331511</v>
      </c>
      <c r="B5808" s="63" t="s">
        <v>15161</v>
      </c>
    </row>
    <row r="5809" spans="1:2" x14ac:dyDescent="0.25">
      <c r="A5809" s="62">
        <v>31331512</v>
      </c>
      <c r="B5809" s="63" t="s">
        <v>17324</v>
      </c>
    </row>
    <row r="5810" spans="1:2" x14ac:dyDescent="0.25">
      <c r="A5810" s="62">
        <v>31331513</v>
      </c>
      <c r="B5810" s="63" t="s">
        <v>6188</v>
      </c>
    </row>
    <row r="5811" spans="1:2" x14ac:dyDescent="0.25">
      <c r="A5811" s="62">
        <v>31331601</v>
      </c>
      <c r="B5811" s="63" t="s">
        <v>2235</v>
      </c>
    </row>
    <row r="5812" spans="1:2" x14ac:dyDescent="0.25">
      <c r="A5812" s="62">
        <v>31331602</v>
      </c>
      <c r="B5812" s="63" t="s">
        <v>8078</v>
      </c>
    </row>
    <row r="5813" spans="1:2" x14ac:dyDescent="0.25">
      <c r="A5813" s="62">
        <v>31331603</v>
      </c>
      <c r="B5813" s="63" t="s">
        <v>13187</v>
      </c>
    </row>
    <row r="5814" spans="1:2" x14ac:dyDescent="0.25">
      <c r="A5814" s="62">
        <v>31331604</v>
      </c>
      <c r="B5814" s="63" t="s">
        <v>903</v>
      </c>
    </row>
    <row r="5815" spans="1:2" x14ac:dyDescent="0.25">
      <c r="A5815" s="62">
        <v>31331605</v>
      </c>
      <c r="B5815" s="63" t="s">
        <v>12469</v>
      </c>
    </row>
    <row r="5816" spans="1:2" x14ac:dyDescent="0.25">
      <c r="A5816" s="62">
        <v>31331606</v>
      </c>
      <c r="B5816" s="63" t="s">
        <v>9137</v>
      </c>
    </row>
    <row r="5817" spans="1:2" x14ac:dyDescent="0.25">
      <c r="A5817" s="62">
        <v>31331609</v>
      </c>
      <c r="B5817" s="63" t="s">
        <v>14082</v>
      </c>
    </row>
    <row r="5818" spans="1:2" x14ac:dyDescent="0.25">
      <c r="A5818" s="62">
        <v>31331610</v>
      </c>
      <c r="B5818" s="63" t="s">
        <v>7587</v>
      </c>
    </row>
    <row r="5819" spans="1:2" x14ac:dyDescent="0.25">
      <c r="A5819" s="62">
        <v>31331611</v>
      </c>
      <c r="B5819" s="63" t="s">
        <v>11598</v>
      </c>
    </row>
    <row r="5820" spans="1:2" x14ac:dyDescent="0.25">
      <c r="A5820" s="62">
        <v>31331612</v>
      </c>
      <c r="B5820" s="63" t="s">
        <v>13478</v>
      </c>
    </row>
    <row r="5821" spans="1:2" x14ac:dyDescent="0.25">
      <c r="A5821" s="62">
        <v>31331613</v>
      </c>
      <c r="B5821" s="63" t="s">
        <v>18346</v>
      </c>
    </row>
    <row r="5822" spans="1:2" x14ac:dyDescent="0.25">
      <c r="A5822" s="62">
        <v>31331701</v>
      </c>
      <c r="B5822" s="63" t="s">
        <v>14912</v>
      </c>
    </row>
    <row r="5823" spans="1:2" x14ac:dyDescent="0.25">
      <c r="A5823" s="62">
        <v>31331702</v>
      </c>
      <c r="B5823" s="63" t="s">
        <v>1419</v>
      </c>
    </row>
    <row r="5824" spans="1:2" x14ac:dyDescent="0.25">
      <c r="A5824" s="62">
        <v>31331703</v>
      </c>
      <c r="B5824" s="63" t="s">
        <v>16141</v>
      </c>
    </row>
    <row r="5825" spans="1:2" x14ac:dyDescent="0.25">
      <c r="A5825" s="62">
        <v>31331704</v>
      </c>
      <c r="B5825" s="63" t="s">
        <v>17655</v>
      </c>
    </row>
    <row r="5826" spans="1:2" x14ac:dyDescent="0.25">
      <c r="A5826" s="62">
        <v>31331705</v>
      </c>
      <c r="B5826" s="63" t="s">
        <v>18313</v>
      </c>
    </row>
    <row r="5827" spans="1:2" x14ac:dyDescent="0.25">
      <c r="A5827" s="62">
        <v>31331706</v>
      </c>
      <c r="B5827" s="63" t="s">
        <v>16967</v>
      </c>
    </row>
    <row r="5828" spans="1:2" x14ac:dyDescent="0.25">
      <c r="A5828" s="62">
        <v>31331709</v>
      </c>
      <c r="B5828" s="63" t="s">
        <v>9331</v>
      </c>
    </row>
    <row r="5829" spans="1:2" x14ac:dyDescent="0.25">
      <c r="A5829" s="62">
        <v>31331710</v>
      </c>
      <c r="B5829" s="63" t="s">
        <v>5420</v>
      </c>
    </row>
    <row r="5830" spans="1:2" x14ac:dyDescent="0.25">
      <c r="A5830" s="62">
        <v>31331711</v>
      </c>
      <c r="B5830" s="63" t="s">
        <v>2462</v>
      </c>
    </row>
    <row r="5831" spans="1:2" x14ac:dyDescent="0.25">
      <c r="A5831" s="62">
        <v>31331712</v>
      </c>
      <c r="B5831" s="63" t="s">
        <v>11148</v>
      </c>
    </row>
    <row r="5832" spans="1:2" x14ac:dyDescent="0.25">
      <c r="A5832" s="62">
        <v>31331713</v>
      </c>
      <c r="B5832" s="63" t="s">
        <v>12505</v>
      </c>
    </row>
    <row r="5833" spans="1:2" x14ac:dyDescent="0.25">
      <c r="A5833" s="62">
        <v>31341101</v>
      </c>
      <c r="B5833" s="63" t="s">
        <v>17354</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10762</v>
      </c>
    </row>
    <row r="5839" spans="1:2" x14ac:dyDescent="0.25">
      <c r="A5839" s="62">
        <v>31341109</v>
      </c>
      <c r="B5839" s="63" t="s">
        <v>6005</v>
      </c>
    </row>
    <row r="5840" spans="1:2" x14ac:dyDescent="0.25">
      <c r="A5840" s="62">
        <v>31341110</v>
      </c>
      <c r="B5840" s="63" t="s">
        <v>18019</v>
      </c>
    </row>
    <row r="5841" spans="1:2" x14ac:dyDescent="0.25">
      <c r="A5841" s="62">
        <v>31341111</v>
      </c>
      <c r="B5841" s="63" t="s">
        <v>4160</v>
      </c>
    </row>
    <row r="5842" spans="1:2" x14ac:dyDescent="0.25">
      <c r="A5842" s="62">
        <v>31341112</v>
      </c>
      <c r="B5842" s="63" t="s">
        <v>4834</v>
      </c>
    </row>
    <row r="5843" spans="1:2" x14ac:dyDescent="0.25">
      <c r="A5843" s="62">
        <v>31341113</v>
      </c>
      <c r="B5843" s="63" t="s">
        <v>12902</v>
      </c>
    </row>
    <row r="5844" spans="1:2" x14ac:dyDescent="0.25">
      <c r="A5844" s="62">
        <v>31341201</v>
      </c>
      <c r="B5844" s="63" t="s">
        <v>8156</v>
      </c>
    </row>
    <row r="5845" spans="1:2" x14ac:dyDescent="0.25">
      <c r="A5845" s="62">
        <v>31341202</v>
      </c>
      <c r="B5845" s="63" t="s">
        <v>1840</v>
      </c>
    </row>
    <row r="5846" spans="1:2" x14ac:dyDescent="0.25">
      <c r="A5846" s="62">
        <v>31341203</v>
      </c>
      <c r="B5846" s="63" t="s">
        <v>12708</v>
      </c>
    </row>
    <row r="5847" spans="1:2" x14ac:dyDescent="0.25">
      <c r="A5847" s="62">
        <v>31341204</v>
      </c>
      <c r="B5847" s="63" t="s">
        <v>8760</v>
      </c>
    </row>
    <row r="5848" spans="1:2" x14ac:dyDescent="0.25">
      <c r="A5848" s="62">
        <v>31341205</v>
      </c>
      <c r="B5848" s="63" t="s">
        <v>9059</v>
      </c>
    </row>
    <row r="5849" spans="1:2" x14ac:dyDescent="0.25">
      <c r="A5849" s="62">
        <v>31341206</v>
      </c>
      <c r="B5849" s="63" t="s">
        <v>7071</v>
      </c>
    </row>
    <row r="5850" spans="1:2" x14ac:dyDescent="0.25">
      <c r="A5850" s="62">
        <v>31341209</v>
      </c>
      <c r="B5850" s="63" t="s">
        <v>14526</v>
      </c>
    </row>
    <row r="5851" spans="1:2" x14ac:dyDescent="0.25">
      <c r="A5851" s="62">
        <v>31341210</v>
      </c>
      <c r="B5851" s="63" t="s">
        <v>14973</v>
      </c>
    </row>
    <row r="5852" spans="1:2" x14ac:dyDescent="0.25">
      <c r="A5852" s="62">
        <v>31341211</v>
      </c>
      <c r="B5852" s="63" t="s">
        <v>2163</v>
      </c>
    </row>
    <row r="5853" spans="1:2" x14ac:dyDescent="0.25">
      <c r="A5853" s="62">
        <v>31341212</v>
      </c>
      <c r="B5853" s="63" t="s">
        <v>5577</v>
      </c>
    </row>
    <row r="5854" spans="1:2" x14ac:dyDescent="0.25">
      <c r="A5854" s="62">
        <v>31341213</v>
      </c>
      <c r="B5854" s="63" t="s">
        <v>3586</v>
      </c>
    </row>
    <row r="5855" spans="1:2" x14ac:dyDescent="0.25">
      <c r="A5855" s="62">
        <v>31341301</v>
      </c>
      <c r="B5855" s="63" t="s">
        <v>12994</v>
      </c>
    </row>
    <row r="5856" spans="1:2" x14ac:dyDescent="0.25">
      <c r="A5856" s="62">
        <v>31341302</v>
      </c>
      <c r="B5856" s="63" t="s">
        <v>17125</v>
      </c>
    </row>
    <row r="5857" spans="1:2" x14ac:dyDescent="0.25">
      <c r="A5857" s="62">
        <v>31341303</v>
      </c>
      <c r="B5857" s="63" t="s">
        <v>11419</v>
      </c>
    </row>
    <row r="5858" spans="1:2" x14ac:dyDescent="0.25">
      <c r="A5858" s="62">
        <v>31341304</v>
      </c>
      <c r="B5858" s="63" t="s">
        <v>411</v>
      </c>
    </row>
    <row r="5859" spans="1:2" x14ac:dyDescent="0.25">
      <c r="A5859" s="62">
        <v>31341305</v>
      </c>
      <c r="B5859" s="63" t="s">
        <v>11539</v>
      </c>
    </row>
    <row r="5860" spans="1:2" x14ac:dyDescent="0.25">
      <c r="A5860" s="62">
        <v>31341306</v>
      </c>
      <c r="B5860" s="63" t="s">
        <v>15269</v>
      </c>
    </row>
    <row r="5861" spans="1:2" x14ac:dyDescent="0.25">
      <c r="A5861" s="62">
        <v>31341309</v>
      </c>
      <c r="B5861" s="63" t="s">
        <v>8084</v>
      </c>
    </row>
    <row r="5862" spans="1:2" x14ac:dyDescent="0.25">
      <c r="A5862" s="62">
        <v>31341310</v>
      </c>
      <c r="B5862" s="63" t="s">
        <v>15710</v>
      </c>
    </row>
    <row r="5863" spans="1:2" x14ac:dyDescent="0.25">
      <c r="A5863" s="62">
        <v>31341311</v>
      </c>
      <c r="B5863" s="63" t="s">
        <v>7014</v>
      </c>
    </row>
    <row r="5864" spans="1:2" x14ac:dyDescent="0.25">
      <c r="A5864" s="62">
        <v>31341312</v>
      </c>
      <c r="B5864" s="63" t="s">
        <v>7467</v>
      </c>
    </row>
    <row r="5865" spans="1:2" x14ac:dyDescent="0.25">
      <c r="A5865" s="62">
        <v>31341313</v>
      </c>
      <c r="B5865" s="63" t="s">
        <v>7815</v>
      </c>
    </row>
    <row r="5866" spans="1:2" x14ac:dyDescent="0.25">
      <c r="A5866" s="62">
        <v>31341401</v>
      </c>
      <c r="B5866" s="63" t="s">
        <v>13340</v>
      </c>
    </row>
    <row r="5867" spans="1:2" x14ac:dyDescent="0.25">
      <c r="A5867" s="62">
        <v>31341402</v>
      </c>
      <c r="B5867" s="63" t="s">
        <v>10786</v>
      </c>
    </row>
    <row r="5868" spans="1:2" x14ac:dyDescent="0.25">
      <c r="A5868" s="62">
        <v>31341403</v>
      </c>
      <c r="B5868" s="63" t="s">
        <v>15743</v>
      </c>
    </row>
    <row r="5869" spans="1:2" x14ac:dyDescent="0.25">
      <c r="A5869" s="62">
        <v>31341404</v>
      </c>
      <c r="B5869" s="63" t="s">
        <v>11679</v>
      </c>
    </row>
    <row r="5870" spans="1:2" x14ac:dyDescent="0.25">
      <c r="A5870" s="62">
        <v>31341405</v>
      </c>
      <c r="B5870" s="63" t="s">
        <v>10555</v>
      </c>
    </row>
    <row r="5871" spans="1:2" x14ac:dyDescent="0.25">
      <c r="A5871" s="62">
        <v>31341406</v>
      </c>
      <c r="B5871" s="63" t="s">
        <v>10626</v>
      </c>
    </row>
    <row r="5872" spans="1:2" x14ac:dyDescent="0.25">
      <c r="A5872" s="62">
        <v>31341409</v>
      </c>
      <c r="B5872" s="63" t="s">
        <v>13279</v>
      </c>
    </row>
    <row r="5873" spans="1:2" x14ac:dyDescent="0.25">
      <c r="A5873" s="62">
        <v>31341410</v>
      </c>
      <c r="B5873" s="63" t="s">
        <v>9670</v>
      </c>
    </row>
    <row r="5874" spans="1:2" x14ac:dyDescent="0.25">
      <c r="A5874" s="62">
        <v>31341411</v>
      </c>
      <c r="B5874" s="63" t="s">
        <v>7624</v>
      </c>
    </row>
    <row r="5875" spans="1:2" x14ac:dyDescent="0.25">
      <c r="A5875" s="62">
        <v>31341412</v>
      </c>
      <c r="B5875" s="63" t="s">
        <v>2711</v>
      </c>
    </row>
    <row r="5876" spans="1:2" x14ac:dyDescent="0.25">
      <c r="A5876" s="62">
        <v>31341413</v>
      </c>
      <c r="B5876" s="63" t="s">
        <v>17627</v>
      </c>
    </row>
    <row r="5877" spans="1:2" x14ac:dyDescent="0.25">
      <c r="A5877" s="62">
        <v>31341501</v>
      </c>
      <c r="B5877" s="63" t="s">
        <v>1413</v>
      </c>
    </row>
    <row r="5878" spans="1:2" x14ac:dyDescent="0.25">
      <c r="A5878" s="62">
        <v>31341502</v>
      </c>
      <c r="B5878" s="63" t="s">
        <v>5778</v>
      </c>
    </row>
    <row r="5879" spans="1:2" x14ac:dyDescent="0.25">
      <c r="A5879" s="62">
        <v>31341503</v>
      </c>
      <c r="B5879" s="63" t="s">
        <v>303</v>
      </c>
    </row>
    <row r="5880" spans="1:2" x14ac:dyDescent="0.25">
      <c r="A5880" s="62">
        <v>31341504</v>
      </c>
      <c r="B5880" s="63" t="s">
        <v>11949</v>
      </c>
    </row>
    <row r="5881" spans="1:2" x14ac:dyDescent="0.25">
      <c r="A5881" s="62">
        <v>31341505</v>
      </c>
      <c r="B5881" s="63" t="s">
        <v>17829</v>
      </c>
    </row>
    <row r="5882" spans="1:2" x14ac:dyDescent="0.25">
      <c r="A5882" s="62">
        <v>31341506</v>
      </c>
      <c r="B5882" s="63" t="s">
        <v>9503</v>
      </c>
    </row>
    <row r="5883" spans="1:2" x14ac:dyDescent="0.25">
      <c r="A5883" s="62">
        <v>31341509</v>
      </c>
      <c r="B5883" s="63" t="s">
        <v>11965</v>
      </c>
    </row>
    <row r="5884" spans="1:2" x14ac:dyDescent="0.25">
      <c r="A5884" s="62">
        <v>31341510</v>
      </c>
      <c r="B5884" s="63" t="s">
        <v>15278</v>
      </c>
    </row>
    <row r="5885" spans="1:2" x14ac:dyDescent="0.25">
      <c r="A5885" s="62">
        <v>31341511</v>
      </c>
      <c r="B5885" s="63" t="s">
        <v>13105</v>
      </c>
    </row>
    <row r="5886" spans="1:2" x14ac:dyDescent="0.25">
      <c r="A5886" s="62">
        <v>31341512</v>
      </c>
      <c r="B5886" s="63" t="s">
        <v>10657</v>
      </c>
    </row>
    <row r="5887" spans="1:2" x14ac:dyDescent="0.25">
      <c r="A5887" s="62">
        <v>31341513</v>
      </c>
      <c r="B5887" s="63" t="s">
        <v>658</v>
      </c>
    </row>
    <row r="5888" spans="1:2" x14ac:dyDescent="0.25">
      <c r="A5888" s="62">
        <v>31341601</v>
      </c>
      <c r="B5888" s="63" t="s">
        <v>18675</v>
      </c>
    </row>
    <row r="5889" spans="1:2" x14ac:dyDescent="0.25">
      <c r="A5889" s="62">
        <v>31341602</v>
      </c>
      <c r="B5889" s="63" t="s">
        <v>6694</v>
      </c>
    </row>
    <row r="5890" spans="1:2" x14ac:dyDescent="0.25">
      <c r="A5890" s="62">
        <v>31341603</v>
      </c>
      <c r="B5890" s="63" t="s">
        <v>13536</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7450</v>
      </c>
    </row>
    <row r="5895" spans="1:2" x14ac:dyDescent="0.25">
      <c r="A5895" s="62">
        <v>31341610</v>
      </c>
      <c r="B5895" s="63" t="s">
        <v>16840</v>
      </c>
    </row>
    <row r="5896" spans="1:2" x14ac:dyDescent="0.25">
      <c r="A5896" s="62">
        <v>31341611</v>
      </c>
      <c r="B5896" s="63" t="s">
        <v>4856</v>
      </c>
    </row>
    <row r="5897" spans="1:2" x14ac:dyDescent="0.25">
      <c r="A5897" s="62">
        <v>31341612</v>
      </c>
      <c r="B5897" s="63" t="s">
        <v>10450</v>
      </c>
    </row>
    <row r="5898" spans="1:2" x14ac:dyDescent="0.25">
      <c r="A5898" s="62">
        <v>31341613</v>
      </c>
      <c r="B5898" s="63" t="s">
        <v>9082</v>
      </c>
    </row>
    <row r="5899" spans="1:2" x14ac:dyDescent="0.25">
      <c r="A5899" s="62">
        <v>31341701</v>
      </c>
      <c r="B5899" s="63" t="s">
        <v>6879</v>
      </c>
    </row>
    <row r="5900" spans="1:2" x14ac:dyDescent="0.25">
      <c r="A5900" s="62">
        <v>31341702</v>
      </c>
      <c r="B5900" s="63" t="s">
        <v>6580</v>
      </c>
    </row>
    <row r="5901" spans="1:2" x14ac:dyDescent="0.25">
      <c r="A5901" s="62">
        <v>31341703</v>
      </c>
      <c r="B5901" s="63" t="s">
        <v>18773</v>
      </c>
    </row>
    <row r="5902" spans="1:2" x14ac:dyDescent="0.25">
      <c r="A5902" s="62">
        <v>31341704</v>
      </c>
      <c r="B5902" s="63" t="s">
        <v>14119</v>
      </c>
    </row>
    <row r="5903" spans="1:2" x14ac:dyDescent="0.25">
      <c r="A5903" s="62">
        <v>31341705</v>
      </c>
      <c r="B5903" s="63" t="s">
        <v>17461</v>
      </c>
    </row>
    <row r="5904" spans="1:2" x14ac:dyDescent="0.25">
      <c r="A5904" s="62">
        <v>31341706</v>
      </c>
      <c r="B5904" s="63" t="s">
        <v>2080</v>
      </c>
    </row>
    <row r="5905" spans="1:2" x14ac:dyDescent="0.25">
      <c r="A5905" s="62">
        <v>31341709</v>
      </c>
      <c r="B5905" s="63" t="s">
        <v>14036</v>
      </c>
    </row>
    <row r="5906" spans="1:2" x14ac:dyDescent="0.25">
      <c r="A5906" s="62">
        <v>31341710</v>
      </c>
      <c r="B5906" s="63" t="s">
        <v>4628</v>
      </c>
    </row>
    <row r="5907" spans="1:2" x14ac:dyDescent="0.25">
      <c r="A5907" s="62">
        <v>31341711</v>
      </c>
      <c r="B5907" s="63" t="s">
        <v>16876</v>
      </c>
    </row>
    <row r="5908" spans="1:2" x14ac:dyDescent="0.25">
      <c r="A5908" s="62">
        <v>31341712</v>
      </c>
      <c r="B5908" s="63" t="s">
        <v>6266</v>
      </c>
    </row>
    <row r="5909" spans="1:2" x14ac:dyDescent="0.25">
      <c r="A5909" s="62">
        <v>31341713</v>
      </c>
      <c r="B5909" s="63" t="s">
        <v>17793</v>
      </c>
    </row>
    <row r="5910" spans="1:2" x14ac:dyDescent="0.25">
      <c r="A5910" s="62">
        <v>31351101</v>
      </c>
      <c r="B5910" s="63" t="s">
        <v>2590</v>
      </c>
    </row>
    <row r="5911" spans="1:2" x14ac:dyDescent="0.25">
      <c r="A5911" s="62">
        <v>31351102</v>
      </c>
      <c r="B5911" s="63" t="s">
        <v>2826</v>
      </c>
    </row>
    <row r="5912" spans="1:2" x14ac:dyDescent="0.25">
      <c r="A5912" s="62">
        <v>31351103</v>
      </c>
      <c r="B5912" s="63" t="s">
        <v>1275</v>
      </c>
    </row>
    <row r="5913" spans="1:2" x14ac:dyDescent="0.25">
      <c r="A5913" s="62">
        <v>31351104</v>
      </c>
      <c r="B5913" s="63" t="s">
        <v>6925</v>
      </c>
    </row>
    <row r="5914" spans="1:2" x14ac:dyDescent="0.25">
      <c r="A5914" s="62">
        <v>31351105</v>
      </c>
      <c r="B5914" s="63" t="s">
        <v>578</v>
      </c>
    </row>
    <row r="5915" spans="1:2" x14ac:dyDescent="0.25">
      <c r="A5915" s="62">
        <v>31351106</v>
      </c>
      <c r="B5915" s="63" t="s">
        <v>14596</v>
      </c>
    </row>
    <row r="5916" spans="1:2" x14ac:dyDescent="0.25">
      <c r="A5916" s="62">
        <v>31351109</v>
      </c>
      <c r="B5916" s="63" t="s">
        <v>9130</v>
      </c>
    </row>
    <row r="5917" spans="1:2" x14ac:dyDescent="0.25">
      <c r="A5917" s="62">
        <v>31351110</v>
      </c>
      <c r="B5917" s="63" t="s">
        <v>14250</v>
      </c>
    </row>
    <row r="5918" spans="1:2" x14ac:dyDescent="0.25">
      <c r="A5918" s="62">
        <v>31351111</v>
      </c>
      <c r="B5918" s="63" t="s">
        <v>14884</v>
      </c>
    </row>
    <row r="5919" spans="1:2" x14ac:dyDescent="0.25">
      <c r="A5919" s="62">
        <v>31351112</v>
      </c>
      <c r="B5919" s="63" t="s">
        <v>5532</v>
      </c>
    </row>
    <row r="5920" spans="1:2" x14ac:dyDescent="0.25">
      <c r="A5920" s="62">
        <v>31351113</v>
      </c>
      <c r="B5920" s="63" t="s">
        <v>8059</v>
      </c>
    </row>
    <row r="5921" spans="1:2" x14ac:dyDescent="0.25">
      <c r="A5921" s="62">
        <v>31351201</v>
      </c>
      <c r="B5921" s="63" t="s">
        <v>1995</v>
      </c>
    </row>
    <row r="5922" spans="1:2" x14ac:dyDescent="0.25">
      <c r="A5922" s="62">
        <v>31351202</v>
      </c>
      <c r="B5922" s="63" t="s">
        <v>11393</v>
      </c>
    </row>
    <row r="5923" spans="1:2" x14ac:dyDescent="0.25">
      <c r="A5923" s="62">
        <v>31351203</v>
      </c>
      <c r="B5923" s="63" t="s">
        <v>13671</v>
      </c>
    </row>
    <row r="5924" spans="1:2" x14ac:dyDescent="0.25">
      <c r="A5924" s="62">
        <v>31351204</v>
      </c>
      <c r="B5924" s="63" t="s">
        <v>7127</v>
      </c>
    </row>
    <row r="5925" spans="1:2" x14ac:dyDescent="0.25">
      <c r="A5925" s="62">
        <v>31351205</v>
      </c>
      <c r="B5925" s="63" t="s">
        <v>16874</v>
      </c>
    </row>
    <row r="5926" spans="1:2" x14ac:dyDescent="0.25">
      <c r="A5926" s="62">
        <v>31351206</v>
      </c>
      <c r="B5926" s="63" t="s">
        <v>7907</v>
      </c>
    </row>
    <row r="5927" spans="1:2" x14ac:dyDescent="0.25">
      <c r="A5927" s="62">
        <v>31351209</v>
      </c>
      <c r="B5927" s="63" t="s">
        <v>11385</v>
      </c>
    </row>
    <row r="5928" spans="1:2" x14ac:dyDescent="0.25">
      <c r="A5928" s="62">
        <v>31351210</v>
      </c>
      <c r="B5928" s="63" t="s">
        <v>12777</v>
      </c>
    </row>
    <row r="5929" spans="1:2" x14ac:dyDescent="0.25">
      <c r="A5929" s="62">
        <v>31351211</v>
      </c>
      <c r="B5929" s="63" t="s">
        <v>16113</v>
      </c>
    </row>
    <row r="5930" spans="1:2" x14ac:dyDescent="0.25">
      <c r="A5930" s="62">
        <v>31351212</v>
      </c>
      <c r="B5930" s="63" t="s">
        <v>6559</v>
      </c>
    </row>
    <row r="5931" spans="1:2" x14ac:dyDescent="0.25">
      <c r="A5931" s="62">
        <v>31351213</v>
      </c>
      <c r="B5931" s="63" t="s">
        <v>14781</v>
      </c>
    </row>
    <row r="5932" spans="1:2" x14ac:dyDescent="0.25">
      <c r="A5932" s="62">
        <v>31351301</v>
      </c>
      <c r="B5932" s="63" t="s">
        <v>675</v>
      </c>
    </row>
    <row r="5933" spans="1:2" x14ac:dyDescent="0.25">
      <c r="A5933" s="62">
        <v>31351302</v>
      </c>
      <c r="B5933" s="63" t="s">
        <v>18292</v>
      </c>
    </row>
    <row r="5934" spans="1:2" x14ac:dyDescent="0.25">
      <c r="A5934" s="62">
        <v>31351303</v>
      </c>
      <c r="B5934" s="63" t="s">
        <v>6421</v>
      </c>
    </row>
    <row r="5935" spans="1:2" x14ac:dyDescent="0.25">
      <c r="A5935" s="62">
        <v>31351304</v>
      </c>
      <c r="B5935" s="63" t="s">
        <v>6249</v>
      </c>
    </row>
    <row r="5936" spans="1:2" x14ac:dyDescent="0.25">
      <c r="A5936" s="62">
        <v>31351305</v>
      </c>
      <c r="B5936" s="63" t="s">
        <v>7885</v>
      </c>
    </row>
    <row r="5937" spans="1:2" x14ac:dyDescent="0.25">
      <c r="A5937" s="62">
        <v>31351306</v>
      </c>
      <c r="B5937" s="63" t="s">
        <v>11006</v>
      </c>
    </row>
    <row r="5938" spans="1:2" x14ac:dyDescent="0.25">
      <c r="A5938" s="62">
        <v>31351309</v>
      </c>
      <c r="B5938" s="63" t="s">
        <v>14795</v>
      </c>
    </row>
    <row r="5939" spans="1:2" x14ac:dyDescent="0.25">
      <c r="A5939" s="62">
        <v>31351310</v>
      </c>
      <c r="B5939" s="63" t="s">
        <v>3990</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5385</v>
      </c>
    </row>
    <row r="5944" spans="1:2" x14ac:dyDescent="0.25">
      <c r="A5944" s="62">
        <v>31351402</v>
      </c>
      <c r="B5944" s="63" t="s">
        <v>7448</v>
      </c>
    </row>
    <row r="5945" spans="1:2" x14ac:dyDescent="0.25">
      <c r="A5945" s="62">
        <v>31351403</v>
      </c>
      <c r="B5945" s="63" t="s">
        <v>604</v>
      </c>
    </row>
    <row r="5946" spans="1:2" x14ac:dyDescent="0.25">
      <c r="A5946" s="62">
        <v>31351404</v>
      </c>
      <c r="B5946" s="63" t="s">
        <v>4933</v>
      </c>
    </row>
    <row r="5947" spans="1:2" x14ac:dyDescent="0.25">
      <c r="A5947" s="62">
        <v>31351405</v>
      </c>
      <c r="B5947" s="63" t="s">
        <v>7550</v>
      </c>
    </row>
    <row r="5948" spans="1:2" x14ac:dyDescent="0.25">
      <c r="A5948" s="62">
        <v>31351406</v>
      </c>
      <c r="B5948" s="63" t="s">
        <v>530</v>
      </c>
    </row>
    <row r="5949" spans="1:2" x14ac:dyDescent="0.25">
      <c r="A5949" s="62">
        <v>31351409</v>
      </c>
      <c r="B5949" s="63" t="s">
        <v>13277</v>
      </c>
    </row>
    <row r="5950" spans="1:2" x14ac:dyDescent="0.25">
      <c r="A5950" s="62">
        <v>31351410</v>
      </c>
      <c r="B5950" s="63" t="s">
        <v>6468</v>
      </c>
    </row>
    <row r="5951" spans="1:2" x14ac:dyDescent="0.25">
      <c r="A5951" s="62">
        <v>31351411</v>
      </c>
      <c r="B5951" s="63" t="s">
        <v>3788</v>
      </c>
    </row>
    <row r="5952" spans="1:2" x14ac:dyDescent="0.25">
      <c r="A5952" s="62">
        <v>31351412</v>
      </c>
      <c r="B5952" s="63" t="s">
        <v>772</v>
      </c>
    </row>
    <row r="5953" spans="1:2" x14ac:dyDescent="0.25">
      <c r="A5953" s="62">
        <v>31351413</v>
      </c>
      <c r="B5953" s="63" t="s">
        <v>5268</v>
      </c>
    </row>
    <row r="5954" spans="1:2" x14ac:dyDescent="0.25">
      <c r="A5954" s="62">
        <v>31351501</v>
      </c>
      <c r="B5954" s="63" t="s">
        <v>15492</v>
      </c>
    </row>
    <row r="5955" spans="1:2" x14ac:dyDescent="0.25">
      <c r="A5955" s="62">
        <v>31351502</v>
      </c>
      <c r="B5955" s="63" t="s">
        <v>4497</v>
      </c>
    </row>
    <row r="5956" spans="1:2" x14ac:dyDescent="0.25">
      <c r="A5956" s="62">
        <v>31351503</v>
      </c>
      <c r="B5956" s="63" t="s">
        <v>11073</v>
      </c>
    </row>
    <row r="5957" spans="1:2" x14ac:dyDescent="0.25">
      <c r="A5957" s="62">
        <v>31351504</v>
      </c>
      <c r="B5957" s="63" t="s">
        <v>1617</v>
      </c>
    </row>
    <row r="5958" spans="1:2" x14ac:dyDescent="0.25">
      <c r="A5958" s="62">
        <v>31351505</v>
      </c>
      <c r="B5958" s="63" t="s">
        <v>13436</v>
      </c>
    </row>
    <row r="5959" spans="1:2" x14ac:dyDescent="0.25">
      <c r="A5959" s="62">
        <v>31351506</v>
      </c>
      <c r="B5959" s="63" t="s">
        <v>16423</v>
      </c>
    </row>
    <row r="5960" spans="1:2" x14ac:dyDescent="0.25">
      <c r="A5960" s="62">
        <v>31351509</v>
      </c>
      <c r="B5960" s="63" t="s">
        <v>13405</v>
      </c>
    </row>
    <row r="5961" spans="1:2" x14ac:dyDescent="0.25">
      <c r="A5961" s="62">
        <v>31351510</v>
      </c>
      <c r="B5961" s="63" t="s">
        <v>328</v>
      </c>
    </row>
    <row r="5962" spans="1:2" x14ac:dyDescent="0.25">
      <c r="A5962" s="62">
        <v>31351511</v>
      </c>
      <c r="B5962" s="63" t="s">
        <v>11205</v>
      </c>
    </row>
    <row r="5963" spans="1:2" x14ac:dyDescent="0.25">
      <c r="A5963" s="62">
        <v>31351512</v>
      </c>
      <c r="B5963" s="63" t="s">
        <v>7712</v>
      </c>
    </row>
    <row r="5964" spans="1:2" x14ac:dyDescent="0.25">
      <c r="A5964" s="62">
        <v>31351513</v>
      </c>
      <c r="B5964" s="63" t="s">
        <v>6065</v>
      </c>
    </row>
    <row r="5965" spans="1:2" x14ac:dyDescent="0.25">
      <c r="A5965" s="62">
        <v>31351601</v>
      </c>
      <c r="B5965" s="63" t="s">
        <v>1611</v>
      </c>
    </row>
    <row r="5966" spans="1:2" x14ac:dyDescent="0.25">
      <c r="A5966" s="62">
        <v>31351602</v>
      </c>
      <c r="B5966" s="63" t="s">
        <v>5510</v>
      </c>
    </row>
    <row r="5967" spans="1:2" x14ac:dyDescent="0.25">
      <c r="A5967" s="62">
        <v>31351603</v>
      </c>
      <c r="B5967" s="63" t="s">
        <v>17810</v>
      </c>
    </row>
    <row r="5968" spans="1:2" x14ac:dyDescent="0.25">
      <c r="A5968" s="62">
        <v>31351604</v>
      </c>
      <c r="B5968" s="63" t="s">
        <v>12299</v>
      </c>
    </row>
    <row r="5969" spans="1:2" x14ac:dyDescent="0.25">
      <c r="A5969" s="62">
        <v>31351605</v>
      </c>
      <c r="B5969" s="63" t="s">
        <v>15198</v>
      </c>
    </row>
    <row r="5970" spans="1:2" x14ac:dyDescent="0.25">
      <c r="A5970" s="62">
        <v>31351606</v>
      </c>
      <c r="B5970" s="63" t="s">
        <v>10128</v>
      </c>
    </row>
    <row r="5971" spans="1:2" x14ac:dyDescent="0.25">
      <c r="A5971" s="62">
        <v>31351609</v>
      </c>
      <c r="B5971" s="63" t="s">
        <v>9232</v>
      </c>
    </row>
    <row r="5972" spans="1:2" x14ac:dyDescent="0.25">
      <c r="A5972" s="62">
        <v>31351610</v>
      </c>
      <c r="B5972" s="63" t="s">
        <v>1967</v>
      </c>
    </row>
    <row r="5973" spans="1:2" x14ac:dyDescent="0.25">
      <c r="A5973" s="62">
        <v>31351611</v>
      </c>
      <c r="B5973" s="63" t="s">
        <v>10592</v>
      </c>
    </row>
    <row r="5974" spans="1:2" x14ac:dyDescent="0.25">
      <c r="A5974" s="62">
        <v>31351612</v>
      </c>
      <c r="B5974" s="63" t="s">
        <v>8103</v>
      </c>
    </row>
    <row r="5975" spans="1:2" x14ac:dyDescent="0.25">
      <c r="A5975" s="62">
        <v>31351613</v>
      </c>
      <c r="B5975" s="63" t="s">
        <v>13620</v>
      </c>
    </row>
    <row r="5976" spans="1:2" x14ac:dyDescent="0.25">
      <c r="A5976" s="62">
        <v>31351701</v>
      </c>
      <c r="B5976" s="63" t="s">
        <v>1865</v>
      </c>
    </row>
    <row r="5977" spans="1:2" x14ac:dyDescent="0.25">
      <c r="A5977" s="62">
        <v>31351702</v>
      </c>
      <c r="B5977" s="63" t="s">
        <v>2415</v>
      </c>
    </row>
    <row r="5978" spans="1:2" x14ac:dyDescent="0.25">
      <c r="A5978" s="62">
        <v>31351703</v>
      </c>
      <c r="B5978" s="63" t="s">
        <v>3087</v>
      </c>
    </row>
    <row r="5979" spans="1:2" x14ac:dyDescent="0.25">
      <c r="A5979" s="62">
        <v>31351704</v>
      </c>
      <c r="B5979" s="63" t="s">
        <v>12760</v>
      </c>
    </row>
    <row r="5980" spans="1:2" x14ac:dyDescent="0.25">
      <c r="A5980" s="62">
        <v>31351705</v>
      </c>
      <c r="B5980" s="63" t="s">
        <v>7946</v>
      </c>
    </row>
    <row r="5981" spans="1:2" x14ac:dyDescent="0.25">
      <c r="A5981" s="62">
        <v>31351706</v>
      </c>
      <c r="B5981" s="63" t="s">
        <v>14297</v>
      </c>
    </row>
    <row r="5982" spans="1:2" x14ac:dyDescent="0.25">
      <c r="A5982" s="62">
        <v>31351709</v>
      </c>
      <c r="B5982" s="63" t="s">
        <v>8520</v>
      </c>
    </row>
    <row r="5983" spans="1:2" x14ac:dyDescent="0.25">
      <c r="A5983" s="62">
        <v>31351710</v>
      </c>
      <c r="B5983" s="63" t="s">
        <v>9991</v>
      </c>
    </row>
    <row r="5984" spans="1:2" x14ac:dyDescent="0.25">
      <c r="A5984" s="62">
        <v>31351711</v>
      </c>
      <c r="B5984" s="63" t="s">
        <v>18379</v>
      </c>
    </row>
    <row r="5985" spans="1:2" x14ac:dyDescent="0.25">
      <c r="A5985" s="62">
        <v>31351712</v>
      </c>
      <c r="B5985" s="63" t="s">
        <v>93</v>
      </c>
    </row>
    <row r="5986" spans="1:2" x14ac:dyDescent="0.25">
      <c r="A5986" s="62">
        <v>31351713</v>
      </c>
      <c r="B5986" s="63" t="s">
        <v>11950</v>
      </c>
    </row>
    <row r="5987" spans="1:2" x14ac:dyDescent="0.25">
      <c r="A5987" s="62">
        <v>31361101</v>
      </c>
      <c r="B5987" s="63" t="s">
        <v>7462</v>
      </c>
    </row>
    <row r="5988" spans="1:2" x14ac:dyDescent="0.25">
      <c r="A5988" s="62">
        <v>31361102</v>
      </c>
      <c r="B5988" s="63" t="s">
        <v>2852</v>
      </c>
    </row>
    <row r="5989" spans="1:2" x14ac:dyDescent="0.25">
      <c r="A5989" s="62">
        <v>31361103</v>
      </c>
      <c r="B5989" s="63" t="s">
        <v>151</v>
      </c>
    </row>
    <row r="5990" spans="1:2" x14ac:dyDescent="0.25">
      <c r="A5990" s="62">
        <v>31361104</v>
      </c>
      <c r="B5990" s="63" t="s">
        <v>10351</v>
      </c>
    </row>
    <row r="5991" spans="1:2" x14ac:dyDescent="0.25">
      <c r="A5991" s="62">
        <v>31361105</v>
      </c>
      <c r="B5991" s="63" t="s">
        <v>14533</v>
      </c>
    </row>
    <row r="5992" spans="1:2" x14ac:dyDescent="0.25">
      <c r="A5992" s="62">
        <v>31361106</v>
      </c>
      <c r="B5992" s="63" t="s">
        <v>6403</v>
      </c>
    </row>
    <row r="5993" spans="1:2" x14ac:dyDescent="0.25">
      <c r="A5993" s="62">
        <v>31361109</v>
      </c>
      <c r="B5993" s="63" t="s">
        <v>3709</v>
      </c>
    </row>
    <row r="5994" spans="1:2" x14ac:dyDescent="0.25">
      <c r="A5994" s="62">
        <v>31361110</v>
      </c>
      <c r="B5994" s="63" t="s">
        <v>1086</v>
      </c>
    </row>
    <row r="5995" spans="1:2" x14ac:dyDescent="0.25">
      <c r="A5995" s="62">
        <v>31361111</v>
      </c>
      <c r="B5995" s="63" t="s">
        <v>16858</v>
      </c>
    </row>
    <row r="5996" spans="1:2" x14ac:dyDescent="0.25">
      <c r="A5996" s="62">
        <v>31361112</v>
      </c>
      <c r="B5996" s="63" t="s">
        <v>3200</v>
      </c>
    </row>
    <row r="5997" spans="1:2" x14ac:dyDescent="0.25">
      <c r="A5997" s="62">
        <v>31361113</v>
      </c>
      <c r="B5997" s="63" t="s">
        <v>9634</v>
      </c>
    </row>
    <row r="5998" spans="1:2" x14ac:dyDescent="0.25">
      <c r="A5998" s="62">
        <v>31361201</v>
      </c>
      <c r="B5998" s="63" t="s">
        <v>12006</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16189</v>
      </c>
    </row>
    <row r="6003" spans="1:2" x14ac:dyDescent="0.25">
      <c r="A6003" s="62">
        <v>31361206</v>
      </c>
      <c r="B6003" s="63" t="s">
        <v>15874</v>
      </c>
    </row>
    <row r="6004" spans="1:2" x14ac:dyDescent="0.25">
      <c r="A6004" s="62">
        <v>31361209</v>
      </c>
      <c r="B6004" s="63" t="s">
        <v>11886</v>
      </c>
    </row>
    <row r="6005" spans="1:2" x14ac:dyDescent="0.25">
      <c r="A6005" s="62">
        <v>31361210</v>
      </c>
      <c r="B6005" s="63" t="s">
        <v>17707</v>
      </c>
    </row>
    <row r="6006" spans="1:2" x14ac:dyDescent="0.25">
      <c r="A6006" s="62">
        <v>31361211</v>
      </c>
      <c r="B6006" s="63" t="s">
        <v>3292</v>
      </c>
    </row>
    <row r="6007" spans="1:2" x14ac:dyDescent="0.25">
      <c r="A6007" s="62">
        <v>31361212</v>
      </c>
      <c r="B6007" s="63" t="s">
        <v>1039</v>
      </c>
    </row>
    <row r="6008" spans="1:2" x14ac:dyDescent="0.25">
      <c r="A6008" s="62">
        <v>31361213</v>
      </c>
      <c r="B6008" s="63" t="s">
        <v>13589</v>
      </c>
    </row>
    <row r="6009" spans="1:2" x14ac:dyDescent="0.25">
      <c r="A6009" s="62">
        <v>31361301</v>
      </c>
      <c r="B6009" s="63" t="s">
        <v>13245</v>
      </c>
    </row>
    <row r="6010" spans="1:2" x14ac:dyDescent="0.25">
      <c r="A6010" s="62">
        <v>31361302</v>
      </c>
      <c r="B6010" s="63" t="s">
        <v>16247</v>
      </c>
    </row>
    <row r="6011" spans="1:2" x14ac:dyDescent="0.25">
      <c r="A6011" s="62">
        <v>31361303</v>
      </c>
      <c r="B6011" s="63" t="s">
        <v>6717</v>
      </c>
    </row>
    <row r="6012" spans="1:2" x14ac:dyDescent="0.25">
      <c r="A6012" s="62">
        <v>31361304</v>
      </c>
      <c r="B6012" s="63" t="s">
        <v>5185</v>
      </c>
    </row>
    <row r="6013" spans="1:2" x14ac:dyDescent="0.25">
      <c r="A6013" s="62">
        <v>31361305</v>
      </c>
      <c r="B6013" s="63" t="s">
        <v>2154</v>
      </c>
    </row>
    <row r="6014" spans="1:2" x14ac:dyDescent="0.25">
      <c r="A6014" s="62">
        <v>31361306</v>
      </c>
      <c r="B6014" s="63" t="s">
        <v>8354</v>
      </c>
    </row>
    <row r="6015" spans="1:2" x14ac:dyDescent="0.25">
      <c r="A6015" s="62">
        <v>31361309</v>
      </c>
      <c r="B6015" s="63" t="s">
        <v>14410</v>
      </c>
    </row>
    <row r="6016" spans="1:2" x14ac:dyDescent="0.25">
      <c r="A6016" s="62">
        <v>31361310</v>
      </c>
      <c r="B6016" s="63" t="s">
        <v>10563</v>
      </c>
    </row>
    <row r="6017" spans="1:2" x14ac:dyDescent="0.25">
      <c r="A6017" s="62">
        <v>31361311</v>
      </c>
      <c r="B6017" s="63" t="s">
        <v>14047</v>
      </c>
    </row>
    <row r="6018" spans="1:2" x14ac:dyDescent="0.25">
      <c r="A6018" s="62">
        <v>31361312</v>
      </c>
      <c r="B6018" s="63" t="s">
        <v>17604</v>
      </c>
    </row>
    <row r="6019" spans="1:2" x14ac:dyDescent="0.25">
      <c r="A6019" s="62">
        <v>31361313</v>
      </c>
      <c r="B6019" s="63" t="s">
        <v>16426</v>
      </c>
    </row>
    <row r="6020" spans="1:2" x14ac:dyDescent="0.25">
      <c r="A6020" s="62">
        <v>31361401</v>
      </c>
      <c r="B6020" s="63" t="s">
        <v>7569</v>
      </c>
    </row>
    <row r="6021" spans="1:2" x14ac:dyDescent="0.25">
      <c r="A6021" s="62">
        <v>31361402</v>
      </c>
      <c r="B6021" s="63" t="s">
        <v>742</v>
      </c>
    </row>
    <row r="6022" spans="1:2" x14ac:dyDescent="0.25">
      <c r="A6022" s="62">
        <v>31361403</v>
      </c>
      <c r="B6022" s="63" t="s">
        <v>17205</v>
      </c>
    </row>
    <row r="6023" spans="1:2" x14ac:dyDescent="0.25">
      <c r="A6023" s="62">
        <v>31361404</v>
      </c>
      <c r="B6023" s="63" t="s">
        <v>2221</v>
      </c>
    </row>
    <row r="6024" spans="1:2" x14ac:dyDescent="0.25">
      <c r="A6024" s="62">
        <v>31361405</v>
      </c>
      <c r="B6024" s="63" t="s">
        <v>12414</v>
      </c>
    </row>
    <row r="6025" spans="1:2" x14ac:dyDescent="0.25">
      <c r="A6025" s="62">
        <v>31361406</v>
      </c>
      <c r="B6025" s="63" t="s">
        <v>8226</v>
      </c>
    </row>
    <row r="6026" spans="1:2" x14ac:dyDescent="0.25">
      <c r="A6026" s="62">
        <v>31361409</v>
      </c>
      <c r="B6026" s="63" t="s">
        <v>14146</v>
      </c>
    </row>
    <row r="6027" spans="1:2" x14ac:dyDescent="0.25">
      <c r="A6027" s="62">
        <v>31361410</v>
      </c>
      <c r="B6027" s="63" t="s">
        <v>13079</v>
      </c>
    </row>
    <row r="6028" spans="1:2" x14ac:dyDescent="0.25">
      <c r="A6028" s="62">
        <v>31361411</v>
      </c>
      <c r="B6028" s="63" t="s">
        <v>7181</v>
      </c>
    </row>
    <row r="6029" spans="1:2" x14ac:dyDescent="0.25">
      <c r="A6029" s="62">
        <v>31361412</v>
      </c>
      <c r="B6029" s="63" t="s">
        <v>10308</v>
      </c>
    </row>
    <row r="6030" spans="1:2" x14ac:dyDescent="0.25">
      <c r="A6030" s="62">
        <v>31361413</v>
      </c>
      <c r="B6030" s="63" t="s">
        <v>10267</v>
      </c>
    </row>
    <row r="6031" spans="1:2" x14ac:dyDescent="0.25">
      <c r="A6031" s="62">
        <v>31361501</v>
      </c>
      <c r="B6031" s="63" t="s">
        <v>6359</v>
      </c>
    </row>
    <row r="6032" spans="1:2" x14ac:dyDescent="0.25">
      <c r="A6032" s="62">
        <v>31361502</v>
      </c>
      <c r="B6032" s="63" t="s">
        <v>11761</v>
      </c>
    </row>
    <row r="6033" spans="1:2" x14ac:dyDescent="0.25">
      <c r="A6033" s="62">
        <v>31361503</v>
      </c>
      <c r="B6033" s="63" t="s">
        <v>10957</v>
      </c>
    </row>
    <row r="6034" spans="1:2" x14ac:dyDescent="0.25">
      <c r="A6034" s="62">
        <v>31361504</v>
      </c>
      <c r="B6034" s="63" t="s">
        <v>5320</v>
      </c>
    </row>
    <row r="6035" spans="1:2" x14ac:dyDescent="0.25">
      <c r="A6035" s="62">
        <v>31361505</v>
      </c>
      <c r="B6035" s="63" t="s">
        <v>10260</v>
      </c>
    </row>
    <row r="6036" spans="1:2" x14ac:dyDescent="0.25">
      <c r="A6036" s="62">
        <v>31361506</v>
      </c>
      <c r="B6036" s="63" t="s">
        <v>10815</v>
      </c>
    </row>
    <row r="6037" spans="1:2" x14ac:dyDescent="0.25">
      <c r="A6037" s="62">
        <v>31361509</v>
      </c>
      <c r="B6037" s="63" t="s">
        <v>18724</v>
      </c>
    </row>
    <row r="6038" spans="1:2" x14ac:dyDescent="0.25">
      <c r="A6038" s="62">
        <v>31361510</v>
      </c>
      <c r="B6038" s="63" t="s">
        <v>6237</v>
      </c>
    </row>
    <row r="6039" spans="1:2" x14ac:dyDescent="0.25">
      <c r="A6039" s="62">
        <v>31361511</v>
      </c>
      <c r="B6039" s="63" t="s">
        <v>18546</v>
      </c>
    </row>
    <row r="6040" spans="1:2" x14ac:dyDescent="0.25">
      <c r="A6040" s="62">
        <v>31361512</v>
      </c>
      <c r="B6040" s="63" t="s">
        <v>5240</v>
      </c>
    </row>
    <row r="6041" spans="1:2" x14ac:dyDescent="0.25">
      <c r="A6041" s="62">
        <v>31361513</v>
      </c>
      <c r="B6041" s="63" t="s">
        <v>6824</v>
      </c>
    </row>
    <row r="6042" spans="1:2" x14ac:dyDescent="0.25">
      <c r="A6042" s="62">
        <v>31361601</v>
      </c>
      <c r="B6042" s="63" t="s">
        <v>6474</v>
      </c>
    </row>
    <row r="6043" spans="1:2" x14ac:dyDescent="0.25">
      <c r="A6043" s="62">
        <v>31361602</v>
      </c>
      <c r="B6043" s="63" t="s">
        <v>14539</v>
      </c>
    </row>
    <row r="6044" spans="1:2" x14ac:dyDescent="0.25">
      <c r="A6044" s="62">
        <v>31361603</v>
      </c>
      <c r="B6044" s="63" t="s">
        <v>9470</v>
      </c>
    </row>
    <row r="6045" spans="1:2" x14ac:dyDescent="0.25">
      <c r="A6045" s="62">
        <v>31361604</v>
      </c>
      <c r="B6045" s="63" t="s">
        <v>6629</v>
      </c>
    </row>
    <row r="6046" spans="1:2" x14ac:dyDescent="0.25">
      <c r="A6046" s="62">
        <v>31361605</v>
      </c>
      <c r="B6046" s="63" t="s">
        <v>11156</v>
      </c>
    </row>
    <row r="6047" spans="1:2" x14ac:dyDescent="0.25">
      <c r="A6047" s="62">
        <v>31361606</v>
      </c>
      <c r="B6047" s="63" t="s">
        <v>285</v>
      </c>
    </row>
    <row r="6048" spans="1:2" x14ac:dyDescent="0.25">
      <c r="A6048" s="62">
        <v>31361609</v>
      </c>
      <c r="B6048" s="63" t="s">
        <v>3439</v>
      </c>
    </row>
    <row r="6049" spans="1:2" x14ac:dyDescent="0.25">
      <c r="A6049" s="62">
        <v>31361610</v>
      </c>
      <c r="B6049" s="63" t="s">
        <v>16887</v>
      </c>
    </row>
    <row r="6050" spans="1:2" x14ac:dyDescent="0.25">
      <c r="A6050" s="62">
        <v>31361611</v>
      </c>
      <c r="B6050" s="63" t="s">
        <v>6901</v>
      </c>
    </row>
    <row r="6051" spans="1:2" x14ac:dyDescent="0.25">
      <c r="A6051" s="62">
        <v>31361612</v>
      </c>
      <c r="B6051" s="63" t="s">
        <v>14315</v>
      </c>
    </row>
    <row r="6052" spans="1:2" x14ac:dyDescent="0.25">
      <c r="A6052" s="62">
        <v>31361613</v>
      </c>
      <c r="B6052" s="63" t="s">
        <v>9760</v>
      </c>
    </row>
    <row r="6053" spans="1:2" x14ac:dyDescent="0.25">
      <c r="A6053" s="62">
        <v>31361701</v>
      </c>
      <c r="B6053" s="63" t="s">
        <v>15548</v>
      </c>
    </row>
    <row r="6054" spans="1:2" x14ac:dyDescent="0.25">
      <c r="A6054" s="62">
        <v>31361702</v>
      </c>
      <c r="B6054" s="63" t="s">
        <v>10822</v>
      </c>
    </row>
    <row r="6055" spans="1:2" x14ac:dyDescent="0.25">
      <c r="A6055" s="62">
        <v>31361703</v>
      </c>
      <c r="B6055" s="63" t="s">
        <v>17076</v>
      </c>
    </row>
    <row r="6056" spans="1:2" x14ac:dyDescent="0.25">
      <c r="A6056" s="62">
        <v>31361704</v>
      </c>
      <c r="B6056" s="63" t="s">
        <v>7919</v>
      </c>
    </row>
    <row r="6057" spans="1:2" x14ac:dyDescent="0.25">
      <c r="A6057" s="62">
        <v>31361705</v>
      </c>
      <c r="B6057" s="63" t="s">
        <v>404</v>
      </c>
    </row>
    <row r="6058" spans="1:2" x14ac:dyDescent="0.25">
      <c r="A6058" s="62">
        <v>31361706</v>
      </c>
      <c r="B6058" s="63" t="s">
        <v>424</v>
      </c>
    </row>
    <row r="6059" spans="1:2" x14ac:dyDescent="0.25">
      <c r="A6059" s="62">
        <v>31361709</v>
      </c>
      <c r="B6059" s="63" t="s">
        <v>16621</v>
      </c>
    </row>
    <row r="6060" spans="1:2" x14ac:dyDescent="0.25">
      <c r="A6060" s="62">
        <v>31361710</v>
      </c>
      <c r="B6060" s="63" t="s">
        <v>2388</v>
      </c>
    </row>
    <row r="6061" spans="1:2" x14ac:dyDescent="0.25">
      <c r="A6061" s="62">
        <v>31361711</v>
      </c>
      <c r="B6061" s="63" t="s">
        <v>7710</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11879</v>
      </c>
    </row>
    <row r="6066" spans="1:2" x14ac:dyDescent="0.25">
      <c r="A6066" s="62">
        <v>31371003</v>
      </c>
      <c r="B6066" s="63" t="s">
        <v>9174</v>
      </c>
    </row>
    <row r="6067" spans="1:2" x14ac:dyDescent="0.25">
      <c r="A6067" s="62">
        <v>31371101</v>
      </c>
      <c r="B6067" s="63" t="s">
        <v>7216</v>
      </c>
    </row>
    <row r="6068" spans="1:2" x14ac:dyDescent="0.25">
      <c r="A6068" s="62">
        <v>31371102</v>
      </c>
      <c r="B6068" s="63" t="s">
        <v>5905</v>
      </c>
    </row>
    <row r="6069" spans="1:2" x14ac:dyDescent="0.25">
      <c r="A6069" s="62">
        <v>31371103</v>
      </c>
      <c r="B6069" s="63" t="s">
        <v>9980</v>
      </c>
    </row>
    <row r="6070" spans="1:2" x14ac:dyDescent="0.25">
      <c r="A6070" s="62">
        <v>31371104</v>
      </c>
      <c r="B6070" s="63" t="s">
        <v>18206</v>
      </c>
    </row>
    <row r="6071" spans="1:2" x14ac:dyDescent="0.25">
      <c r="A6071" s="62">
        <v>31371105</v>
      </c>
      <c r="B6071" s="63" t="s">
        <v>14878</v>
      </c>
    </row>
    <row r="6072" spans="1:2" x14ac:dyDescent="0.25">
      <c r="A6072" s="62">
        <v>31371106</v>
      </c>
      <c r="B6072" s="63" t="s">
        <v>884</v>
      </c>
    </row>
    <row r="6073" spans="1:2" x14ac:dyDescent="0.25">
      <c r="A6073" s="62">
        <v>31371107</v>
      </c>
      <c r="B6073" s="63" t="s">
        <v>13406</v>
      </c>
    </row>
    <row r="6074" spans="1:2" x14ac:dyDescent="0.25">
      <c r="A6074" s="62">
        <v>31371201</v>
      </c>
      <c r="B6074" s="63" t="s">
        <v>10223</v>
      </c>
    </row>
    <row r="6075" spans="1:2" x14ac:dyDescent="0.25">
      <c r="A6075" s="62">
        <v>31371202</v>
      </c>
      <c r="B6075" s="63" t="s">
        <v>18588</v>
      </c>
    </row>
    <row r="6076" spans="1:2" x14ac:dyDescent="0.25">
      <c r="A6076" s="62">
        <v>31371203</v>
      </c>
      <c r="B6076" s="63" t="s">
        <v>18089</v>
      </c>
    </row>
    <row r="6077" spans="1:2" x14ac:dyDescent="0.25">
      <c r="A6077" s="62">
        <v>31371204</v>
      </c>
      <c r="B6077" s="63" t="s">
        <v>7868</v>
      </c>
    </row>
    <row r="6078" spans="1:2" x14ac:dyDescent="0.25">
      <c r="A6078" s="62">
        <v>31371205</v>
      </c>
      <c r="B6078" s="63" t="s">
        <v>13017</v>
      </c>
    </row>
    <row r="6079" spans="1:2" x14ac:dyDescent="0.25">
      <c r="A6079" s="62">
        <v>31371206</v>
      </c>
      <c r="B6079" s="63" t="s">
        <v>6344</v>
      </c>
    </row>
    <row r="6080" spans="1:2" x14ac:dyDescent="0.25">
      <c r="A6080" s="62">
        <v>31371207</v>
      </c>
      <c r="B6080" s="63" t="s">
        <v>654</v>
      </c>
    </row>
    <row r="6081" spans="1:2" x14ac:dyDescent="0.25">
      <c r="A6081" s="62">
        <v>31371208</v>
      </c>
      <c r="B6081" s="63" t="s">
        <v>5470</v>
      </c>
    </row>
    <row r="6082" spans="1:2" x14ac:dyDescent="0.25">
      <c r="A6082" s="62">
        <v>31371209</v>
      </c>
      <c r="B6082" s="63" t="s">
        <v>15637</v>
      </c>
    </row>
    <row r="6083" spans="1:2" x14ac:dyDescent="0.25">
      <c r="A6083" s="62">
        <v>31371301</v>
      </c>
      <c r="B6083" s="63" t="s">
        <v>5545</v>
      </c>
    </row>
    <row r="6084" spans="1:2" x14ac:dyDescent="0.25">
      <c r="A6084" s="62">
        <v>31371302</v>
      </c>
      <c r="B6084" s="63" t="s">
        <v>4372</v>
      </c>
    </row>
    <row r="6085" spans="1:2" x14ac:dyDescent="0.25">
      <c r="A6085" s="62">
        <v>31371401</v>
      </c>
      <c r="B6085" s="63" t="s">
        <v>6537</v>
      </c>
    </row>
    <row r="6086" spans="1:2" x14ac:dyDescent="0.25">
      <c r="A6086" s="62">
        <v>31381001</v>
      </c>
      <c r="B6086" s="63" t="s">
        <v>10864</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16889</v>
      </c>
    </row>
    <row r="6092" spans="1:2" x14ac:dyDescent="0.25">
      <c r="A6092" s="62">
        <v>32101503</v>
      </c>
      <c r="B6092" s="63" t="s">
        <v>18449</v>
      </c>
    </row>
    <row r="6093" spans="1:2" x14ac:dyDescent="0.25">
      <c r="A6093" s="62">
        <v>32101504</v>
      </c>
      <c r="B6093" s="63" t="s">
        <v>4374</v>
      </c>
    </row>
    <row r="6094" spans="1:2" x14ac:dyDescent="0.25">
      <c r="A6094" s="62">
        <v>32101505</v>
      </c>
      <c r="B6094" s="63" t="s">
        <v>9761</v>
      </c>
    </row>
    <row r="6095" spans="1:2" x14ac:dyDescent="0.25">
      <c r="A6095" s="62">
        <v>32101506</v>
      </c>
      <c r="B6095" s="63" t="s">
        <v>15019</v>
      </c>
    </row>
    <row r="6096" spans="1:2" x14ac:dyDescent="0.25">
      <c r="A6096" s="62">
        <v>32101507</v>
      </c>
      <c r="B6096" s="63" t="s">
        <v>7370</v>
      </c>
    </row>
    <row r="6097" spans="1:2" x14ac:dyDescent="0.25">
      <c r="A6097" s="62">
        <v>32101508</v>
      </c>
      <c r="B6097" s="63" t="s">
        <v>5004</v>
      </c>
    </row>
    <row r="6098" spans="1:2" x14ac:dyDescent="0.25">
      <c r="A6098" s="62">
        <v>32101509</v>
      </c>
      <c r="B6098" s="63" t="s">
        <v>8107</v>
      </c>
    </row>
    <row r="6099" spans="1:2" x14ac:dyDescent="0.25">
      <c r="A6099" s="62">
        <v>32101510</v>
      </c>
      <c r="B6099" s="63" t="s">
        <v>365</v>
      </c>
    </row>
    <row r="6100" spans="1:2" x14ac:dyDescent="0.25">
      <c r="A6100" s="62">
        <v>32101512</v>
      </c>
      <c r="B6100" s="63" t="s">
        <v>16062</v>
      </c>
    </row>
    <row r="6101" spans="1:2" x14ac:dyDescent="0.25">
      <c r="A6101" s="62">
        <v>32101513</v>
      </c>
      <c r="B6101" s="63" t="s">
        <v>11525</v>
      </c>
    </row>
    <row r="6102" spans="1:2" x14ac:dyDescent="0.25">
      <c r="A6102" s="62">
        <v>32101514</v>
      </c>
      <c r="B6102" s="63" t="s">
        <v>18501</v>
      </c>
    </row>
    <row r="6103" spans="1:2" x14ac:dyDescent="0.25">
      <c r="A6103" s="62">
        <v>32101515</v>
      </c>
      <c r="B6103" s="63" t="s">
        <v>5898</v>
      </c>
    </row>
    <row r="6104" spans="1:2" x14ac:dyDescent="0.25">
      <c r="A6104" s="62">
        <v>32101516</v>
      </c>
      <c r="B6104" s="63" t="s">
        <v>6355</v>
      </c>
    </row>
    <row r="6105" spans="1:2" x14ac:dyDescent="0.25">
      <c r="A6105" s="62">
        <v>32101517</v>
      </c>
      <c r="B6105" s="63" t="s">
        <v>10121</v>
      </c>
    </row>
    <row r="6106" spans="1:2" x14ac:dyDescent="0.25">
      <c r="A6106" s="62">
        <v>32101518</v>
      </c>
      <c r="B6106" s="63" t="s">
        <v>15368</v>
      </c>
    </row>
    <row r="6107" spans="1:2" x14ac:dyDescent="0.25">
      <c r="A6107" s="62">
        <v>32101519</v>
      </c>
      <c r="B6107" s="63" t="s">
        <v>18223</v>
      </c>
    </row>
    <row r="6108" spans="1:2" x14ac:dyDescent="0.25">
      <c r="A6108" s="62">
        <v>32101520</v>
      </c>
      <c r="B6108" s="63" t="s">
        <v>11442</v>
      </c>
    </row>
    <row r="6109" spans="1:2" x14ac:dyDescent="0.25">
      <c r="A6109" s="62">
        <v>32101521</v>
      </c>
      <c r="B6109" s="63" t="s">
        <v>6181</v>
      </c>
    </row>
    <row r="6110" spans="1:2" x14ac:dyDescent="0.25">
      <c r="A6110" s="62">
        <v>32101522</v>
      </c>
      <c r="B6110" s="63" t="s">
        <v>15933</v>
      </c>
    </row>
    <row r="6111" spans="1:2" x14ac:dyDescent="0.25">
      <c r="A6111" s="62">
        <v>32101523</v>
      </c>
      <c r="B6111" s="63" t="s">
        <v>15357</v>
      </c>
    </row>
    <row r="6112" spans="1:2" x14ac:dyDescent="0.25">
      <c r="A6112" s="62">
        <v>32101524</v>
      </c>
      <c r="B6112" s="63" t="s">
        <v>18609</v>
      </c>
    </row>
    <row r="6113" spans="1:2" x14ac:dyDescent="0.25">
      <c r="A6113" s="62">
        <v>32101525</v>
      </c>
      <c r="B6113" s="63" t="s">
        <v>2821</v>
      </c>
    </row>
    <row r="6114" spans="1:2" x14ac:dyDescent="0.25">
      <c r="A6114" s="62">
        <v>32101526</v>
      </c>
      <c r="B6114" s="63" t="s">
        <v>14604</v>
      </c>
    </row>
    <row r="6115" spans="1:2" x14ac:dyDescent="0.25">
      <c r="A6115" s="62">
        <v>32101527</v>
      </c>
      <c r="B6115" s="63" t="s">
        <v>6313</v>
      </c>
    </row>
    <row r="6116" spans="1:2" x14ac:dyDescent="0.25">
      <c r="A6116" s="62">
        <v>32101528</v>
      </c>
      <c r="B6116" s="63" t="s">
        <v>16667</v>
      </c>
    </row>
    <row r="6117" spans="1:2" x14ac:dyDescent="0.25">
      <c r="A6117" s="62">
        <v>32101601</v>
      </c>
      <c r="B6117" s="63" t="s">
        <v>8122</v>
      </c>
    </row>
    <row r="6118" spans="1:2" x14ac:dyDescent="0.25">
      <c r="A6118" s="62">
        <v>32101602</v>
      </c>
      <c r="B6118" s="63" t="s">
        <v>9683</v>
      </c>
    </row>
    <row r="6119" spans="1:2" x14ac:dyDescent="0.25">
      <c r="A6119" s="62">
        <v>32101603</v>
      </c>
      <c r="B6119" s="63" t="s">
        <v>14920</v>
      </c>
    </row>
    <row r="6120" spans="1:2" x14ac:dyDescent="0.25">
      <c r="A6120" s="62">
        <v>32101604</v>
      </c>
      <c r="B6120" s="63" t="s">
        <v>10162</v>
      </c>
    </row>
    <row r="6121" spans="1:2" x14ac:dyDescent="0.25">
      <c r="A6121" s="62">
        <v>32101605</v>
      </c>
      <c r="B6121" s="63" t="s">
        <v>1598</v>
      </c>
    </row>
    <row r="6122" spans="1:2" x14ac:dyDescent="0.25">
      <c r="A6122" s="62">
        <v>32101606</v>
      </c>
      <c r="B6122" s="63" t="s">
        <v>18608</v>
      </c>
    </row>
    <row r="6123" spans="1:2" x14ac:dyDescent="0.25">
      <c r="A6123" s="62">
        <v>32101607</v>
      </c>
      <c r="B6123" s="63" t="s">
        <v>2500</v>
      </c>
    </row>
    <row r="6124" spans="1:2" x14ac:dyDescent="0.25">
      <c r="A6124" s="62">
        <v>32101608</v>
      </c>
      <c r="B6124" s="63" t="s">
        <v>11086</v>
      </c>
    </row>
    <row r="6125" spans="1:2" x14ac:dyDescent="0.25">
      <c r="A6125" s="62">
        <v>32101609</v>
      </c>
      <c r="B6125" s="63" t="s">
        <v>4456</v>
      </c>
    </row>
    <row r="6126" spans="1:2" x14ac:dyDescent="0.25">
      <c r="A6126" s="62">
        <v>32101611</v>
      </c>
      <c r="B6126" s="63" t="s">
        <v>8267</v>
      </c>
    </row>
    <row r="6127" spans="1:2" x14ac:dyDescent="0.25">
      <c r="A6127" s="62">
        <v>32101612</v>
      </c>
      <c r="B6127" s="63" t="s">
        <v>9382</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8962</v>
      </c>
    </row>
    <row r="6132" spans="1:2" x14ac:dyDescent="0.25">
      <c r="A6132" s="62">
        <v>32101617</v>
      </c>
      <c r="B6132" s="63" t="s">
        <v>8400</v>
      </c>
    </row>
    <row r="6133" spans="1:2" x14ac:dyDescent="0.25">
      <c r="A6133" s="62">
        <v>32101618</v>
      </c>
      <c r="B6133" s="63" t="s">
        <v>12314</v>
      </c>
    </row>
    <row r="6134" spans="1:2" x14ac:dyDescent="0.25">
      <c r="A6134" s="62">
        <v>32101619</v>
      </c>
      <c r="B6134" s="63" t="s">
        <v>17454</v>
      </c>
    </row>
    <row r="6135" spans="1:2" x14ac:dyDescent="0.25">
      <c r="A6135" s="62">
        <v>32101620</v>
      </c>
      <c r="B6135" s="63" t="s">
        <v>6234</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12906</v>
      </c>
    </row>
    <row r="6140" spans="1:2" x14ac:dyDescent="0.25">
      <c r="A6140" s="62">
        <v>32101625</v>
      </c>
      <c r="B6140" s="63" t="s">
        <v>15787</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14141</v>
      </c>
    </row>
    <row r="6145" spans="1:2" x14ac:dyDescent="0.25">
      <c r="A6145" s="62">
        <v>32101630</v>
      </c>
      <c r="B6145" s="63" t="s">
        <v>15843</v>
      </c>
    </row>
    <row r="6146" spans="1:2" x14ac:dyDescent="0.25">
      <c r="A6146" s="62">
        <v>32101631</v>
      </c>
      <c r="B6146" s="63" t="s">
        <v>14374</v>
      </c>
    </row>
    <row r="6147" spans="1:2" x14ac:dyDescent="0.25">
      <c r="A6147" s="62">
        <v>32101632</v>
      </c>
      <c r="B6147" s="63" t="s">
        <v>17969</v>
      </c>
    </row>
    <row r="6148" spans="1:2" x14ac:dyDescent="0.25">
      <c r="A6148" s="62">
        <v>32101633</v>
      </c>
      <c r="B6148" s="63" t="s">
        <v>17850</v>
      </c>
    </row>
    <row r="6149" spans="1:2" x14ac:dyDescent="0.25">
      <c r="A6149" s="62">
        <v>32101634</v>
      </c>
      <c r="B6149" s="63" t="s">
        <v>9443</v>
      </c>
    </row>
    <row r="6150" spans="1:2" x14ac:dyDescent="0.25">
      <c r="A6150" s="62">
        <v>32101635</v>
      </c>
      <c r="B6150" s="63" t="s">
        <v>15401</v>
      </c>
    </row>
    <row r="6151" spans="1:2" x14ac:dyDescent="0.25">
      <c r="A6151" s="62">
        <v>32101636</v>
      </c>
      <c r="B6151" s="63" t="s">
        <v>3399</v>
      </c>
    </row>
    <row r="6152" spans="1:2" x14ac:dyDescent="0.25">
      <c r="A6152" s="62">
        <v>32101637</v>
      </c>
      <c r="B6152" s="63" t="s">
        <v>5536</v>
      </c>
    </row>
    <row r="6153" spans="1:2" x14ac:dyDescent="0.25">
      <c r="A6153" s="62">
        <v>32111501</v>
      </c>
      <c r="B6153" s="63" t="s">
        <v>14392</v>
      </c>
    </row>
    <row r="6154" spans="1:2" x14ac:dyDescent="0.25">
      <c r="A6154" s="62">
        <v>32111502</v>
      </c>
      <c r="B6154" s="63" t="s">
        <v>6863</v>
      </c>
    </row>
    <row r="6155" spans="1:2" x14ac:dyDescent="0.25">
      <c r="A6155" s="62">
        <v>32111503</v>
      </c>
      <c r="B6155" s="63" t="s">
        <v>9006</v>
      </c>
    </row>
    <row r="6156" spans="1:2" x14ac:dyDescent="0.25">
      <c r="A6156" s="62">
        <v>32111504</v>
      </c>
      <c r="B6156" s="63" t="s">
        <v>6711</v>
      </c>
    </row>
    <row r="6157" spans="1:2" x14ac:dyDescent="0.25">
      <c r="A6157" s="62">
        <v>32111505</v>
      </c>
      <c r="B6157" s="63" t="s">
        <v>11683</v>
      </c>
    </row>
    <row r="6158" spans="1:2" x14ac:dyDescent="0.25">
      <c r="A6158" s="62">
        <v>32111506</v>
      </c>
      <c r="B6158" s="63" t="s">
        <v>2034</v>
      </c>
    </row>
    <row r="6159" spans="1:2" x14ac:dyDescent="0.25">
      <c r="A6159" s="62">
        <v>32111507</v>
      </c>
      <c r="B6159" s="63" t="s">
        <v>3734</v>
      </c>
    </row>
    <row r="6160" spans="1:2" x14ac:dyDescent="0.25">
      <c r="A6160" s="62">
        <v>32111508</v>
      </c>
      <c r="B6160" s="63" t="s">
        <v>17912</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6304</v>
      </c>
    </row>
    <row r="6166" spans="1:2" x14ac:dyDescent="0.25">
      <c r="A6166" s="62">
        <v>32111602</v>
      </c>
      <c r="B6166" s="63" t="s">
        <v>14241</v>
      </c>
    </row>
    <row r="6167" spans="1:2" x14ac:dyDescent="0.25">
      <c r="A6167" s="62">
        <v>32111603</v>
      </c>
      <c r="B6167" s="63" t="s">
        <v>9732</v>
      </c>
    </row>
    <row r="6168" spans="1:2" x14ac:dyDescent="0.25">
      <c r="A6168" s="62">
        <v>32111604</v>
      </c>
      <c r="B6168" s="63" t="s">
        <v>5568</v>
      </c>
    </row>
    <row r="6169" spans="1:2" x14ac:dyDescent="0.25">
      <c r="A6169" s="62">
        <v>32111607</v>
      </c>
      <c r="B6169" s="63" t="s">
        <v>5576</v>
      </c>
    </row>
    <row r="6170" spans="1:2" x14ac:dyDescent="0.25">
      <c r="A6170" s="62">
        <v>32111608</v>
      </c>
      <c r="B6170" s="63" t="s">
        <v>3905</v>
      </c>
    </row>
    <row r="6171" spans="1:2" x14ac:dyDescent="0.25">
      <c r="A6171" s="62">
        <v>32111609</v>
      </c>
      <c r="B6171" s="63" t="s">
        <v>1070</v>
      </c>
    </row>
    <row r="6172" spans="1:2" x14ac:dyDescent="0.25">
      <c r="A6172" s="62">
        <v>32111610</v>
      </c>
      <c r="B6172" s="63" t="s">
        <v>7317</v>
      </c>
    </row>
    <row r="6173" spans="1:2" x14ac:dyDescent="0.25">
      <c r="A6173" s="62">
        <v>32111611</v>
      </c>
      <c r="B6173" s="63" t="s">
        <v>2889</v>
      </c>
    </row>
    <row r="6174" spans="1:2" x14ac:dyDescent="0.25">
      <c r="A6174" s="62">
        <v>32111701</v>
      </c>
      <c r="B6174" s="63" t="s">
        <v>2577</v>
      </c>
    </row>
    <row r="6175" spans="1:2" x14ac:dyDescent="0.25">
      <c r="A6175" s="62">
        <v>32111702</v>
      </c>
      <c r="B6175" s="63" t="s">
        <v>15602</v>
      </c>
    </row>
    <row r="6176" spans="1:2" x14ac:dyDescent="0.25">
      <c r="A6176" s="62">
        <v>32111703</v>
      </c>
      <c r="B6176" s="63" t="s">
        <v>6720</v>
      </c>
    </row>
    <row r="6177" spans="1:2" x14ac:dyDescent="0.25">
      <c r="A6177" s="62">
        <v>32111704</v>
      </c>
      <c r="B6177" s="63" t="s">
        <v>9860</v>
      </c>
    </row>
    <row r="6178" spans="1:2" x14ac:dyDescent="0.25">
      <c r="A6178" s="62">
        <v>32111705</v>
      </c>
      <c r="B6178" s="63" t="s">
        <v>519</v>
      </c>
    </row>
    <row r="6179" spans="1:2" x14ac:dyDescent="0.25">
      <c r="A6179" s="62">
        <v>32111706</v>
      </c>
      <c r="B6179" s="63" t="s">
        <v>14798</v>
      </c>
    </row>
    <row r="6180" spans="1:2" x14ac:dyDescent="0.25">
      <c r="A6180" s="62">
        <v>32121501</v>
      </c>
      <c r="B6180" s="63" t="s">
        <v>4251</v>
      </c>
    </row>
    <row r="6181" spans="1:2" x14ac:dyDescent="0.25">
      <c r="A6181" s="62">
        <v>32121502</v>
      </c>
      <c r="B6181" s="63" t="s">
        <v>8593</v>
      </c>
    </row>
    <row r="6182" spans="1:2" x14ac:dyDescent="0.25">
      <c r="A6182" s="62">
        <v>32121503</v>
      </c>
      <c r="B6182" s="63" t="s">
        <v>13399</v>
      </c>
    </row>
    <row r="6183" spans="1:2" x14ac:dyDescent="0.25">
      <c r="A6183" s="62">
        <v>32121504</v>
      </c>
      <c r="B6183" s="63" t="s">
        <v>13071</v>
      </c>
    </row>
    <row r="6184" spans="1:2" x14ac:dyDescent="0.25">
      <c r="A6184" s="62">
        <v>32121602</v>
      </c>
      <c r="B6184" s="63" t="s">
        <v>18033</v>
      </c>
    </row>
    <row r="6185" spans="1:2" x14ac:dyDescent="0.25">
      <c r="A6185" s="62">
        <v>32121603</v>
      </c>
      <c r="B6185" s="63" t="s">
        <v>540</v>
      </c>
    </row>
    <row r="6186" spans="1:2" x14ac:dyDescent="0.25">
      <c r="A6186" s="62">
        <v>32121607</v>
      </c>
      <c r="B6186" s="63" t="s">
        <v>10115</v>
      </c>
    </row>
    <row r="6187" spans="1:2" x14ac:dyDescent="0.25">
      <c r="A6187" s="62">
        <v>32121609</v>
      </c>
      <c r="B6187" s="63" t="s">
        <v>8184</v>
      </c>
    </row>
    <row r="6188" spans="1:2" x14ac:dyDescent="0.25">
      <c r="A6188" s="62">
        <v>32121701</v>
      </c>
      <c r="B6188" s="63" t="s">
        <v>4817</v>
      </c>
    </row>
    <row r="6189" spans="1:2" x14ac:dyDescent="0.25">
      <c r="A6189" s="62">
        <v>32121702</v>
      </c>
      <c r="B6189" s="63" t="s">
        <v>13772</v>
      </c>
    </row>
    <row r="6190" spans="1:2" x14ac:dyDescent="0.25">
      <c r="A6190" s="62">
        <v>32121703</v>
      </c>
      <c r="B6190" s="63" t="s">
        <v>16283</v>
      </c>
    </row>
    <row r="6191" spans="1:2" x14ac:dyDescent="0.25">
      <c r="A6191" s="62">
        <v>32121704</v>
      </c>
      <c r="B6191" s="63" t="s">
        <v>13628</v>
      </c>
    </row>
    <row r="6192" spans="1:2" x14ac:dyDescent="0.25">
      <c r="A6192" s="62">
        <v>32121705</v>
      </c>
      <c r="B6192" s="63" t="s">
        <v>8229</v>
      </c>
    </row>
    <row r="6193" spans="1:2" x14ac:dyDescent="0.25">
      <c r="A6193" s="62">
        <v>32121706</v>
      </c>
      <c r="B6193" s="63" t="s">
        <v>7666</v>
      </c>
    </row>
    <row r="6194" spans="1:2" x14ac:dyDescent="0.25">
      <c r="A6194" s="62">
        <v>32131001</v>
      </c>
      <c r="B6194" s="63" t="s">
        <v>4356</v>
      </c>
    </row>
    <row r="6195" spans="1:2" x14ac:dyDescent="0.25">
      <c r="A6195" s="62">
        <v>32131002</v>
      </c>
      <c r="B6195" s="63" t="s">
        <v>14153</v>
      </c>
    </row>
    <row r="6196" spans="1:2" x14ac:dyDescent="0.25">
      <c r="A6196" s="62">
        <v>32131003</v>
      </c>
      <c r="B6196" s="63" t="s">
        <v>15115</v>
      </c>
    </row>
    <row r="6197" spans="1:2" x14ac:dyDescent="0.25">
      <c r="A6197" s="62">
        <v>32131005</v>
      </c>
      <c r="B6197" s="63" t="s">
        <v>7064</v>
      </c>
    </row>
    <row r="6198" spans="1:2" x14ac:dyDescent="0.25">
      <c r="A6198" s="62">
        <v>32131006</v>
      </c>
      <c r="B6198" s="63" t="s">
        <v>18540</v>
      </c>
    </row>
    <row r="6199" spans="1:2" x14ac:dyDescent="0.25">
      <c r="A6199" s="62">
        <v>32131007</v>
      </c>
      <c r="B6199" s="63" t="s">
        <v>4313</v>
      </c>
    </row>
    <row r="6200" spans="1:2" x14ac:dyDescent="0.25">
      <c r="A6200" s="62">
        <v>32131008</v>
      </c>
      <c r="B6200" s="63" t="s">
        <v>16929</v>
      </c>
    </row>
    <row r="6201" spans="1:2" x14ac:dyDescent="0.25">
      <c r="A6201" s="62">
        <v>32131009</v>
      </c>
      <c r="B6201" s="63" t="s">
        <v>1653</v>
      </c>
    </row>
    <row r="6202" spans="1:2" x14ac:dyDescent="0.25">
      <c r="A6202" s="62">
        <v>32131010</v>
      </c>
      <c r="B6202" s="63" t="s">
        <v>9688</v>
      </c>
    </row>
    <row r="6203" spans="1:2" x14ac:dyDescent="0.25">
      <c r="A6203" s="62">
        <v>32131011</v>
      </c>
      <c r="B6203" s="63" t="s">
        <v>11259</v>
      </c>
    </row>
    <row r="6204" spans="1:2" x14ac:dyDescent="0.25">
      <c r="A6204" s="62">
        <v>32131012</v>
      </c>
      <c r="B6204" s="63" t="s">
        <v>9255</v>
      </c>
    </row>
    <row r="6205" spans="1:2" x14ac:dyDescent="0.25">
      <c r="A6205" s="62">
        <v>32141001</v>
      </c>
      <c r="B6205" s="63" t="s">
        <v>16094</v>
      </c>
    </row>
    <row r="6206" spans="1:2" x14ac:dyDescent="0.25">
      <c r="A6206" s="62">
        <v>32141002</v>
      </c>
      <c r="B6206" s="63" t="s">
        <v>9236</v>
      </c>
    </row>
    <row r="6207" spans="1:2" x14ac:dyDescent="0.25">
      <c r="A6207" s="62">
        <v>32141003</v>
      </c>
      <c r="B6207" s="63" t="s">
        <v>9077</v>
      </c>
    </row>
    <row r="6208" spans="1:2" x14ac:dyDescent="0.25">
      <c r="A6208" s="62">
        <v>32141004</v>
      </c>
      <c r="B6208" s="63" t="s">
        <v>9363</v>
      </c>
    </row>
    <row r="6209" spans="1:2" x14ac:dyDescent="0.25">
      <c r="A6209" s="62">
        <v>32141005</v>
      </c>
      <c r="B6209" s="63" t="s">
        <v>16068</v>
      </c>
    </row>
    <row r="6210" spans="1:2" x14ac:dyDescent="0.25">
      <c r="A6210" s="62">
        <v>32141006</v>
      </c>
      <c r="B6210" s="63" t="s">
        <v>7340</v>
      </c>
    </row>
    <row r="6211" spans="1:2" x14ac:dyDescent="0.25">
      <c r="A6211" s="62">
        <v>32141007</v>
      </c>
      <c r="B6211" s="63" t="s">
        <v>4717</v>
      </c>
    </row>
    <row r="6212" spans="1:2" x14ac:dyDescent="0.25">
      <c r="A6212" s="62">
        <v>32141008</v>
      </c>
      <c r="B6212" s="63" t="s">
        <v>18032</v>
      </c>
    </row>
    <row r="6213" spans="1:2" x14ac:dyDescent="0.25">
      <c r="A6213" s="62">
        <v>32141009</v>
      </c>
      <c r="B6213" s="63" t="s">
        <v>13192</v>
      </c>
    </row>
    <row r="6214" spans="1:2" x14ac:dyDescent="0.25">
      <c r="A6214" s="62">
        <v>32141010</v>
      </c>
      <c r="B6214" s="63" t="s">
        <v>11523</v>
      </c>
    </row>
    <row r="6215" spans="1:2" x14ac:dyDescent="0.25">
      <c r="A6215" s="62">
        <v>32141011</v>
      </c>
      <c r="B6215" s="63" t="s">
        <v>799</v>
      </c>
    </row>
    <row r="6216" spans="1:2" x14ac:dyDescent="0.25">
      <c r="A6216" s="62">
        <v>32141012</v>
      </c>
      <c r="B6216" s="63" t="s">
        <v>15099</v>
      </c>
    </row>
    <row r="6217" spans="1:2" x14ac:dyDescent="0.25">
      <c r="A6217" s="62">
        <v>32141013</v>
      </c>
      <c r="B6217" s="63" t="s">
        <v>10131</v>
      </c>
    </row>
    <row r="6218" spans="1:2" x14ac:dyDescent="0.25">
      <c r="A6218" s="62">
        <v>32141014</v>
      </c>
      <c r="B6218" s="63" t="s">
        <v>11174</v>
      </c>
    </row>
    <row r="6219" spans="1:2" x14ac:dyDescent="0.25">
      <c r="A6219" s="62">
        <v>32141015</v>
      </c>
      <c r="B6219" s="63" t="s">
        <v>6245</v>
      </c>
    </row>
    <row r="6220" spans="1:2" x14ac:dyDescent="0.25">
      <c r="A6220" s="62">
        <v>32141016</v>
      </c>
      <c r="B6220" s="63" t="s">
        <v>11998</v>
      </c>
    </row>
    <row r="6221" spans="1:2" x14ac:dyDescent="0.25">
      <c r="A6221" s="62">
        <v>32141101</v>
      </c>
      <c r="B6221" s="63" t="s">
        <v>3098</v>
      </c>
    </row>
    <row r="6222" spans="1:2" x14ac:dyDescent="0.25">
      <c r="A6222" s="62">
        <v>32141102</v>
      </c>
      <c r="B6222" s="63" t="s">
        <v>2132</v>
      </c>
    </row>
    <row r="6223" spans="1:2" x14ac:dyDescent="0.25">
      <c r="A6223" s="62">
        <v>32141103</v>
      </c>
      <c r="B6223" s="63" t="s">
        <v>10286</v>
      </c>
    </row>
    <row r="6224" spans="1:2" x14ac:dyDescent="0.25">
      <c r="A6224" s="62">
        <v>32141104</v>
      </c>
      <c r="B6224" s="63" t="s">
        <v>17240</v>
      </c>
    </row>
    <row r="6225" spans="1:2" x14ac:dyDescent="0.25">
      <c r="A6225" s="62">
        <v>32141105</v>
      </c>
      <c r="B6225" s="63" t="s">
        <v>16740</v>
      </c>
    </row>
    <row r="6226" spans="1:2" x14ac:dyDescent="0.25">
      <c r="A6226" s="62">
        <v>32141106</v>
      </c>
      <c r="B6226" s="63" t="s">
        <v>9178</v>
      </c>
    </row>
    <row r="6227" spans="1:2" x14ac:dyDescent="0.25">
      <c r="A6227" s="62">
        <v>32141107</v>
      </c>
      <c r="B6227" s="63" t="s">
        <v>17905</v>
      </c>
    </row>
    <row r="6228" spans="1:2" x14ac:dyDescent="0.25">
      <c r="A6228" s="62">
        <v>32141108</v>
      </c>
      <c r="B6228" s="63" t="s">
        <v>3678</v>
      </c>
    </row>
    <row r="6229" spans="1:2" x14ac:dyDescent="0.25">
      <c r="A6229" s="62">
        <v>32141109</v>
      </c>
      <c r="B6229" s="63" t="s">
        <v>15784</v>
      </c>
    </row>
    <row r="6230" spans="1:2" x14ac:dyDescent="0.25">
      <c r="A6230" s="62">
        <v>39101601</v>
      </c>
      <c r="B6230" s="63" t="s">
        <v>2686</v>
      </c>
    </row>
    <row r="6231" spans="1:2" x14ac:dyDescent="0.25">
      <c r="A6231" s="62">
        <v>39101602</v>
      </c>
      <c r="B6231" s="63" t="s">
        <v>7945</v>
      </c>
    </row>
    <row r="6232" spans="1:2" x14ac:dyDescent="0.25">
      <c r="A6232" s="62">
        <v>39101603</v>
      </c>
      <c r="B6232" s="63" t="s">
        <v>228</v>
      </c>
    </row>
    <row r="6233" spans="1:2" x14ac:dyDescent="0.25">
      <c r="A6233" s="62">
        <v>39101604</v>
      </c>
      <c r="B6233" s="63" t="s">
        <v>8666</v>
      </c>
    </row>
    <row r="6234" spans="1:2" x14ac:dyDescent="0.25">
      <c r="A6234" s="62">
        <v>39101605</v>
      </c>
      <c r="B6234" s="63" t="s">
        <v>5825</v>
      </c>
    </row>
    <row r="6235" spans="1:2" x14ac:dyDescent="0.25">
      <c r="A6235" s="62">
        <v>39101606</v>
      </c>
      <c r="B6235" s="63" t="s">
        <v>1591</v>
      </c>
    </row>
    <row r="6236" spans="1:2" x14ac:dyDescent="0.25">
      <c r="A6236" s="62">
        <v>39101608</v>
      </c>
      <c r="B6236" s="63" t="s">
        <v>6790</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12634</v>
      </c>
    </row>
    <row r="6242" spans="1:2" x14ac:dyDescent="0.25">
      <c r="A6242" s="62">
        <v>39101615</v>
      </c>
      <c r="B6242" s="63" t="s">
        <v>16789</v>
      </c>
    </row>
    <row r="6243" spans="1:2" x14ac:dyDescent="0.25">
      <c r="A6243" s="62">
        <v>39101616</v>
      </c>
      <c r="B6243" s="63" t="s">
        <v>11478</v>
      </c>
    </row>
    <row r="6244" spans="1:2" x14ac:dyDescent="0.25">
      <c r="A6244" s="62">
        <v>39101617</v>
      </c>
      <c r="B6244" s="63" t="s">
        <v>11059</v>
      </c>
    </row>
    <row r="6245" spans="1:2" x14ac:dyDescent="0.25">
      <c r="A6245" s="62">
        <v>39101618</v>
      </c>
      <c r="B6245" s="63" t="s">
        <v>7650</v>
      </c>
    </row>
    <row r="6246" spans="1:2" x14ac:dyDescent="0.25">
      <c r="A6246" s="62">
        <v>39101701</v>
      </c>
      <c r="B6246" s="63" t="s">
        <v>3213</v>
      </c>
    </row>
    <row r="6247" spans="1:2" x14ac:dyDescent="0.25">
      <c r="A6247" s="62">
        <v>39101801</v>
      </c>
      <c r="B6247" s="63" t="s">
        <v>18132</v>
      </c>
    </row>
    <row r="6248" spans="1:2" x14ac:dyDescent="0.25">
      <c r="A6248" s="62">
        <v>39111501</v>
      </c>
      <c r="B6248" s="63" t="s">
        <v>1544</v>
      </c>
    </row>
    <row r="6249" spans="1:2" x14ac:dyDescent="0.25">
      <c r="A6249" s="62">
        <v>39111503</v>
      </c>
      <c r="B6249" s="63" t="s">
        <v>8874</v>
      </c>
    </row>
    <row r="6250" spans="1:2" x14ac:dyDescent="0.25">
      <c r="A6250" s="62">
        <v>39111504</v>
      </c>
      <c r="B6250" s="63" t="s">
        <v>7869</v>
      </c>
    </row>
    <row r="6251" spans="1:2" x14ac:dyDescent="0.25">
      <c r="A6251" s="62">
        <v>39111505</v>
      </c>
      <c r="B6251" s="63" t="s">
        <v>15758</v>
      </c>
    </row>
    <row r="6252" spans="1:2" x14ac:dyDescent="0.25">
      <c r="A6252" s="62">
        <v>39111506</v>
      </c>
      <c r="B6252" s="63" t="s">
        <v>5197</v>
      </c>
    </row>
    <row r="6253" spans="1:2" x14ac:dyDescent="0.25">
      <c r="A6253" s="62">
        <v>39111507</v>
      </c>
      <c r="B6253" s="63" t="s">
        <v>17311</v>
      </c>
    </row>
    <row r="6254" spans="1:2" x14ac:dyDescent="0.25">
      <c r="A6254" s="62">
        <v>39111508</v>
      </c>
      <c r="B6254" s="63" t="s">
        <v>2380</v>
      </c>
    </row>
    <row r="6255" spans="1:2" x14ac:dyDescent="0.25">
      <c r="A6255" s="62">
        <v>39111509</v>
      </c>
      <c r="B6255" s="63" t="s">
        <v>15454</v>
      </c>
    </row>
    <row r="6256" spans="1:2" x14ac:dyDescent="0.25">
      <c r="A6256" s="62">
        <v>39111510</v>
      </c>
      <c r="B6256" s="63" t="s">
        <v>8239</v>
      </c>
    </row>
    <row r="6257" spans="1:2" x14ac:dyDescent="0.25">
      <c r="A6257" s="62">
        <v>39111512</v>
      </c>
      <c r="B6257" s="63" t="s">
        <v>13519</v>
      </c>
    </row>
    <row r="6258" spans="1:2" x14ac:dyDescent="0.25">
      <c r="A6258" s="62">
        <v>39111513</v>
      </c>
      <c r="B6258" s="63" t="s">
        <v>9344</v>
      </c>
    </row>
    <row r="6259" spans="1:2" x14ac:dyDescent="0.25">
      <c r="A6259" s="62">
        <v>39111514</v>
      </c>
      <c r="B6259" s="63" t="s">
        <v>14756</v>
      </c>
    </row>
    <row r="6260" spans="1:2" x14ac:dyDescent="0.25">
      <c r="A6260" s="62">
        <v>39111515</v>
      </c>
      <c r="B6260" s="63" t="s">
        <v>7427</v>
      </c>
    </row>
    <row r="6261" spans="1:2" x14ac:dyDescent="0.25">
      <c r="A6261" s="62">
        <v>39111516</v>
      </c>
      <c r="B6261" s="63" t="s">
        <v>9207</v>
      </c>
    </row>
    <row r="6262" spans="1:2" x14ac:dyDescent="0.25">
      <c r="A6262" s="62">
        <v>39111517</v>
      </c>
      <c r="B6262" s="63" t="s">
        <v>1823</v>
      </c>
    </row>
    <row r="6263" spans="1:2" x14ac:dyDescent="0.25">
      <c r="A6263" s="62">
        <v>39111518</v>
      </c>
      <c r="B6263" s="63" t="s">
        <v>1088</v>
      </c>
    </row>
    <row r="6264" spans="1:2" x14ac:dyDescent="0.25">
      <c r="A6264" s="62">
        <v>39111519</v>
      </c>
      <c r="B6264" s="63" t="s">
        <v>16592</v>
      </c>
    </row>
    <row r="6265" spans="1:2" x14ac:dyDescent="0.25">
      <c r="A6265" s="62">
        <v>39111520</v>
      </c>
      <c r="B6265" s="63" t="s">
        <v>1002</v>
      </c>
    </row>
    <row r="6266" spans="1:2" x14ac:dyDescent="0.25">
      <c r="A6266" s="62">
        <v>39111521</v>
      </c>
      <c r="B6266" s="63" t="s">
        <v>17678</v>
      </c>
    </row>
    <row r="6267" spans="1:2" x14ac:dyDescent="0.25">
      <c r="A6267" s="62">
        <v>39111603</v>
      </c>
      <c r="B6267" s="63" t="s">
        <v>13688</v>
      </c>
    </row>
    <row r="6268" spans="1:2" x14ac:dyDescent="0.25">
      <c r="A6268" s="62">
        <v>39111605</v>
      </c>
      <c r="B6268" s="63" t="s">
        <v>18792</v>
      </c>
    </row>
    <row r="6269" spans="1:2" x14ac:dyDescent="0.25">
      <c r="A6269" s="62">
        <v>39111606</v>
      </c>
      <c r="B6269" s="63" t="s">
        <v>3008</v>
      </c>
    </row>
    <row r="6270" spans="1:2" x14ac:dyDescent="0.25">
      <c r="A6270" s="62">
        <v>39111608</v>
      </c>
      <c r="B6270" s="63" t="s">
        <v>9064</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13218</v>
      </c>
    </row>
    <row r="6275" spans="1:2" x14ac:dyDescent="0.25">
      <c r="A6275" s="62">
        <v>39111705</v>
      </c>
      <c r="B6275" s="63" t="s">
        <v>17784</v>
      </c>
    </row>
    <row r="6276" spans="1:2" x14ac:dyDescent="0.25">
      <c r="A6276" s="62">
        <v>39111706</v>
      </c>
      <c r="B6276" s="63" t="s">
        <v>5989</v>
      </c>
    </row>
    <row r="6277" spans="1:2" x14ac:dyDescent="0.25">
      <c r="A6277" s="62">
        <v>39111801</v>
      </c>
      <c r="B6277" s="63" t="s">
        <v>13166</v>
      </c>
    </row>
    <row r="6278" spans="1:2" x14ac:dyDescent="0.25">
      <c r="A6278" s="62">
        <v>39111802</v>
      </c>
      <c r="B6278" s="63" t="s">
        <v>15066</v>
      </c>
    </row>
    <row r="6279" spans="1:2" x14ac:dyDescent="0.25">
      <c r="A6279" s="62">
        <v>39111803</v>
      </c>
      <c r="B6279" s="63" t="s">
        <v>13893</v>
      </c>
    </row>
    <row r="6280" spans="1:2" x14ac:dyDescent="0.25">
      <c r="A6280" s="62">
        <v>39111804</v>
      </c>
      <c r="B6280" s="63" t="s">
        <v>17727</v>
      </c>
    </row>
    <row r="6281" spans="1:2" x14ac:dyDescent="0.25">
      <c r="A6281" s="62">
        <v>39111806</v>
      </c>
      <c r="B6281" s="63" t="s">
        <v>8482</v>
      </c>
    </row>
    <row r="6282" spans="1:2" x14ac:dyDescent="0.25">
      <c r="A6282" s="62">
        <v>39111808</v>
      </c>
      <c r="B6282" s="63" t="s">
        <v>8960</v>
      </c>
    </row>
    <row r="6283" spans="1:2" x14ac:dyDescent="0.25">
      <c r="A6283" s="62">
        <v>39111809</v>
      </c>
      <c r="B6283" s="63" t="s">
        <v>3811</v>
      </c>
    </row>
    <row r="6284" spans="1:2" x14ac:dyDescent="0.25">
      <c r="A6284" s="62">
        <v>39111810</v>
      </c>
      <c r="B6284" s="63" t="s">
        <v>5257</v>
      </c>
    </row>
    <row r="6285" spans="1:2" x14ac:dyDescent="0.25">
      <c r="A6285" s="62">
        <v>39111811</v>
      </c>
      <c r="B6285" s="63" t="s">
        <v>3422</v>
      </c>
    </row>
    <row r="6286" spans="1:2" x14ac:dyDescent="0.25">
      <c r="A6286" s="62">
        <v>39111812</v>
      </c>
      <c r="B6286" s="63" t="s">
        <v>497</v>
      </c>
    </row>
    <row r="6287" spans="1:2" x14ac:dyDescent="0.25">
      <c r="A6287" s="62">
        <v>39111813</v>
      </c>
      <c r="B6287" s="63" t="s">
        <v>2803</v>
      </c>
    </row>
    <row r="6288" spans="1:2" x14ac:dyDescent="0.25">
      <c r="A6288" s="62">
        <v>39111901</v>
      </c>
      <c r="B6288" s="63" t="s">
        <v>5612</v>
      </c>
    </row>
    <row r="6289" spans="1:2" x14ac:dyDescent="0.25">
      <c r="A6289" s="62">
        <v>39111902</v>
      </c>
      <c r="B6289" s="63" t="s">
        <v>4787</v>
      </c>
    </row>
    <row r="6290" spans="1:2" x14ac:dyDescent="0.25">
      <c r="A6290" s="62">
        <v>39112001</v>
      </c>
      <c r="B6290" s="63" t="s">
        <v>14217</v>
      </c>
    </row>
    <row r="6291" spans="1:2" x14ac:dyDescent="0.25">
      <c r="A6291" s="62">
        <v>39112002</v>
      </c>
      <c r="B6291" s="63" t="s">
        <v>9413</v>
      </c>
    </row>
    <row r="6292" spans="1:2" x14ac:dyDescent="0.25">
      <c r="A6292" s="62">
        <v>39112003</v>
      </c>
      <c r="B6292" s="63" t="s">
        <v>11687</v>
      </c>
    </row>
    <row r="6293" spans="1:2" x14ac:dyDescent="0.25">
      <c r="A6293" s="62">
        <v>39121001</v>
      </c>
      <c r="B6293" s="63" t="s">
        <v>5156</v>
      </c>
    </row>
    <row r="6294" spans="1:2" x14ac:dyDescent="0.25">
      <c r="A6294" s="62">
        <v>39121002</v>
      </c>
      <c r="B6294" s="63" t="s">
        <v>16905</v>
      </c>
    </row>
    <row r="6295" spans="1:2" x14ac:dyDescent="0.25">
      <c r="A6295" s="62">
        <v>39121003</v>
      </c>
      <c r="B6295" s="63" t="s">
        <v>14508</v>
      </c>
    </row>
    <row r="6296" spans="1:2" x14ac:dyDescent="0.25">
      <c r="A6296" s="62">
        <v>39121004</v>
      </c>
      <c r="B6296" s="63" t="s">
        <v>1607</v>
      </c>
    </row>
    <row r="6297" spans="1:2" x14ac:dyDescent="0.25">
      <c r="A6297" s="62">
        <v>39121006</v>
      </c>
      <c r="B6297" s="63" t="s">
        <v>18059</v>
      </c>
    </row>
    <row r="6298" spans="1:2" x14ac:dyDescent="0.25">
      <c r="A6298" s="62">
        <v>39121007</v>
      </c>
      <c r="B6298" s="63" t="s">
        <v>2533</v>
      </c>
    </row>
    <row r="6299" spans="1:2" x14ac:dyDescent="0.25">
      <c r="A6299" s="62">
        <v>39121008</v>
      </c>
      <c r="B6299" s="63" t="s">
        <v>15513</v>
      </c>
    </row>
    <row r="6300" spans="1:2" x14ac:dyDescent="0.25">
      <c r="A6300" s="62">
        <v>39121009</v>
      </c>
      <c r="B6300" s="63" t="s">
        <v>5689</v>
      </c>
    </row>
    <row r="6301" spans="1:2" x14ac:dyDescent="0.25">
      <c r="A6301" s="62">
        <v>39121010</v>
      </c>
      <c r="B6301" s="63" t="s">
        <v>13722</v>
      </c>
    </row>
    <row r="6302" spans="1:2" x14ac:dyDescent="0.25">
      <c r="A6302" s="62">
        <v>39121011</v>
      </c>
      <c r="B6302" s="63" t="s">
        <v>10102</v>
      </c>
    </row>
    <row r="6303" spans="1:2" x14ac:dyDescent="0.25">
      <c r="A6303" s="62">
        <v>39121012</v>
      </c>
      <c r="B6303" s="63" t="s">
        <v>10439</v>
      </c>
    </row>
    <row r="6304" spans="1:2" x14ac:dyDescent="0.25">
      <c r="A6304" s="62">
        <v>39121013</v>
      </c>
      <c r="B6304" s="63" t="s">
        <v>8727</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10988</v>
      </c>
    </row>
    <row r="6309" spans="1:2" x14ac:dyDescent="0.25">
      <c r="A6309" s="62">
        <v>39121018</v>
      </c>
      <c r="B6309" s="63" t="s">
        <v>8863</v>
      </c>
    </row>
    <row r="6310" spans="1:2" x14ac:dyDescent="0.25">
      <c r="A6310" s="62">
        <v>39121019</v>
      </c>
      <c r="B6310" s="63" t="s">
        <v>11930</v>
      </c>
    </row>
    <row r="6311" spans="1:2" x14ac:dyDescent="0.25">
      <c r="A6311" s="62">
        <v>39121020</v>
      </c>
      <c r="B6311" s="63" t="s">
        <v>15644</v>
      </c>
    </row>
    <row r="6312" spans="1:2" x14ac:dyDescent="0.25">
      <c r="A6312" s="62">
        <v>39121101</v>
      </c>
      <c r="B6312" s="63" t="s">
        <v>13483</v>
      </c>
    </row>
    <row r="6313" spans="1:2" x14ac:dyDescent="0.25">
      <c r="A6313" s="62">
        <v>39121102</v>
      </c>
      <c r="B6313" s="63" t="s">
        <v>15248</v>
      </c>
    </row>
    <row r="6314" spans="1:2" x14ac:dyDescent="0.25">
      <c r="A6314" s="62">
        <v>39121103</v>
      </c>
      <c r="B6314" s="63" t="s">
        <v>6217</v>
      </c>
    </row>
    <row r="6315" spans="1:2" x14ac:dyDescent="0.25">
      <c r="A6315" s="62">
        <v>39121104</v>
      </c>
      <c r="B6315" s="63" t="s">
        <v>5831</v>
      </c>
    </row>
    <row r="6316" spans="1:2" x14ac:dyDescent="0.25">
      <c r="A6316" s="62">
        <v>39121105</v>
      </c>
      <c r="B6316" s="63" t="s">
        <v>598</v>
      </c>
    </row>
    <row r="6317" spans="1:2" x14ac:dyDescent="0.25">
      <c r="A6317" s="62">
        <v>39121106</v>
      </c>
      <c r="B6317" s="63" t="s">
        <v>9587</v>
      </c>
    </row>
    <row r="6318" spans="1:2" x14ac:dyDescent="0.25">
      <c r="A6318" s="62">
        <v>39121107</v>
      </c>
      <c r="B6318" s="63" t="s">
        <v>16514</v>
      </c>
    </row>
    <row r="6319" spans="1:2" x14ac:dyDescent="0.25">
      <c r="A6319" s="62">
        <v>39121108</v>
      </c>
      <c r="B6319" s="63" t="s">
        <v>12239</v>
      </c>
    </row>
    <row r="6320" spans="1:2" x14ac:dyDescent="0.25">
      <c r="A6320" s="62">
        <v>39121109</v>
      </c>
      <c r="B6320" s="63" t="s">
        <v>13874</v>
      </c>
    </row>
    <row r="6321" spans="1:2" x14ac:dyDescent="0.25">
      <c r="A6321" s="62">
        <v>39121201</v>
      </c>
      <c r="B6321" s="63" t="s">
        <v>13626</v>
      </c>
    </row>
    <row r="6322" spans="1:2" x14ac:dyDescent="0.25">
      <c r="A6322" s="62">
        <v>39121202</v>
      </c>
      <c r="B6322" s="63" t="s">
        <v>10804</v>
      </c>
    </row>
    <row r="6323" spans="1:2" x14ac:dyDescent="0.25">
      <c r="A6323" s="62">
        <v>39121203</v>
      </c>
      <c r="B6323" s="63" t="s">
        <v>2572</v>
      </c>
    </row>
    <row r="6324" spans="1:2" x14ac:dyDescent="0.25">
      <c r="A6324" s="62">
        <v>39121204</v>
      </c>
      <c r="B6324" s="63" t="s">
        <v>4286</v>
      </c>
    </row>
    <row r="6325" spans="1:2" x14ac:dyDescent="0.25">
      <c r="A6325" s="62">
        <v>39121205</v>
      </c>
      <c r="B6325" s="63" t="s">
        <v>1609</v>
      </c>
    </row>
    <row r="6326" spans="1:2" x14ac:dyDescent="0.25">
      <c r="A6326" s="62">
        <v>39121206</v>
      </c>
      <c r="B6326" s="63" t="s">
        <v>15293</v>
      </c>
    </row>
    <row r="6327" spans="1:2" x14ac:dyDescent="0.25">
      <c r="A6327" s="62">
        <v>39121207</v>
      </c>
      <c r="B6327" s="63" t="s">
        <v>11725</v>
      </c>
    </row>
    <row r="6328" spans="1:2" x14ac:dyDescent="0.25">
      <c r="A6328" s="62">
        <v>39121301</v>
      </c>
      <c r="B6328" s="63" t="s">
        <v>9316</v>
      </c>
    </row>
    <row r="6329" spans="1:2" x14ac:dyDescent="0.25">
      <c r="A6329" s="62">
        <v>39121302</v>
      </c>
      <c r="B6329" s="63" t="s">
        <v>1097</v>
      </c>
    </row>
    <row r="6330" spans="1:2" x14ac:dyDescent="0.25">
      <c r="A6330" s="62">
        <v>39121303</v>
      </c>
      <c r="B6330" s="63" t="s">
        <v>18236</v>
      </c>
    </row>
    <row r="6331" spans="1:2" x14ac:dyDescent="0.25">
      <c r="A6331" s="62">
        <v>39121304</v>
      </c>
      <c r="B6331" s="63" t="s">
        <v>10058</v>
      </c>
    </row>
    <row r="6332" spans="1:2" x14ac:dyDescent="0.25">
      <c r="A6332" s="62">
        <v>39121305</v>
      </c>
      <c r="B6332" s="63" t="s">
        <v>7313</v>
      </c>
    </row>
    <row r="6333" spans="1:2" x14ac:dyDescent="0.25">
      <c r="A6333" s="62">
        <v>39121306</v>
      </c>
      <c r="B6333" s="63" t="s">
        <v>2213</v>
      </c>
    </row>
    <row r="6334" spans="1:2" x14ac:dyDescent="0.25">
      <c r="A6334" s="62">
        <v>39121307</v>
      </c>
      <c r="B6334" s="63" t="s">
        <v>12646</v>
      </c>
    </row>
    <row r="6335" spans="1:2" x14ac:dyDescent="0.25">
      <c r="A6335" s="62">
        <v>39121308</v>
      </c>
      <c r="B6335" s="63" t="s">
        <v>2217</v>
      </c>
    </row>
    <row r="6336" spans="1:2" x14ac:dyDescent="0.25">
      <c r="A6336" s="62">
        <v>39121309</v>
      </c>
      <c r="B6336" s="63" t="s">
        <v>14732</v>
      </c>
    </row>
    <row r="6337" spans="1:2" x14ac:dyDescent="0.25">
      <c r="A6337" s="62">
        <v>39121310</v>
      </c>
      <c r="B6337" s="63" t="s">
        <v>17004</v>
      </c>
    </row>
    <row r="6338" spans="1:2" x14ac:dyDescent="0.25">
      <c r="A6338" s="62">
        <v>39121311</v>
      </c>
      <c r="B6338" s="63" t="s">
        <v>12269</v>
      </c>
    </row>
    <row r="6339" spans="1:2" x14ac:dyDescent="0.25">
      <c r="A6339" s="62">
        <v>39121312</v>
      </c>
      <c r="B6339" s="63" t="s">
        <v>15760</v>
      </c>
    </row>
    <row r="6340" spans="1:2" x14ac:dyDescent="0.25">
      <c r="A6340" s="62">
        <v>39121313</v>
      </c>
      <c r="B6340" s="63" t="s">
        <v>14355</v>
      </c>
    </row>
    <row r="6341" spans="1:2" x14ac:dyDescent="0.25">
      <c r="A6341" s="62">
        <v>39121402</v>
      </c>
      <c r="B6341" s="63" t="s">
        <v>1565</v>
      </c>
    </row>
    <row r="6342" spans="1:2" x14ac:dyDescent="0.25">
      <c r="A6342" s="62">
        <v>39121403</v>
      </c>
      <c r="B6342" s="63" t="s">
        <v>8487</v>
      </c>
    </row>
    <row r="6343" spans="1:2" x14ac:dyDescent="0.25">
      <c r="A6343" s="62">
        <v>39121404</v>
      </c>
      <c r="B6343" s="63" t="s">
        <v>11755</v>
      </c>
    </row>
    <row r="6344" spans="1:2" x14ac:dyDescent="0.25">
      <c r="A6344" s="62">
        <v>39121405</v>
      </c>
      <c r="B6344" s="63" t="s">
        <v>17769</v>
      </c>
    </row>
    <row r="6345" spans="1:2" x14ac:dyDescent="0.25">
      <c r="A6345" s="62">
        <v>39121406</v>
      </c>
      <c r="B6345" s="63" t="s">
        <v>4659</v>
      </c>
    </row>
    <row r="6346" spans="1:2" x14ac:dyDescent="0.25">
      <c r="A6346" s="62">
        <v>39121407</v>
      </c>
      <c r="B6346" s="63" t="s">
        <v>8300</v>
      </c>
    </row>
    <row r="6347" spans="1:2" x14ac:dyDescent="0.25">
      <c r="A6347" s="62">
        <v>39121408</v>
      </c>
      <c r="B6347" s="63" t="s">
        <v>8614</v>
      </c>
    </row>
    <row r="6348" spans="1:2" x14ac:dyDescent="0.25">
      <c r="A6348" s="62">
        <v>39121409</v>
      </c>
      <c r="B6348" s="63" t="s">
        <v>9263</v>
      </c>
    </row>
    <row r="6349" spans="1:2" x14ac:dyDescent="0.25">
      <c r="A6349" s="62">
        <v>39121410</v>
      </c>
      <c r="B6349" s="63" t="s">
        <v>456</v>
      </c>
    </row>
    <row r="6350" spans="1:2" x14ac:dyDescent="0.25">
      <c r="A6350" s="62">
        <v>39121411</v>
      </c>
      <c r="B6350" s="63" t="s">
        <v>6834</v>
      </c>
    </row>
    <row r="6351" spans="1:2" x14ac:dyDescent="0.25">
      <c r="A6351" s="62">
        <v>39121412</v>
      </c>
      <c r="B6351" s="63" t="s">
        <v>1001</v>
      </c>
    </row>
    <row r="6352" spans="1:2" x14ac:dyDescent="0.25">
      <c r="A6352" s="62">
        <v>39121413</v>
      </c>
      <c r="B6352" s="63" t="s">
        <v>2728</v>
      </c>
    </row>
    <row r="6353" spans="1:2" x14ac:dyDescent="0.25">
      <c r="A6353" s="62">
        <v>39121414</v>
      </c>
      <c r="B6353" s="63" t="s">
        <v>2653</v>
      </c>
    </row>
    <row r="6354" spans="1:2" x14ac:dyDescent="0.25">
      <c r="A6354" s="62">
        <v>39121415</v>
      </c>
      <c r="B6354" s="63" t="s">
        <v>6369</v>
      </c>
    </row>
    <row r="6355" spans="1:2" x14ac:dyDescent="0.25">
      <c r="A6355" s="62">
        <v>39121416</v>
      </c>
      <c r="B6355" s="63" t="s">
        <v>5906</v>
      </c>
    </row>
    <row r="6356" spans="1:2" x14ac:dyDescent="0.25">
      <c r="A6356" s="62">
        <v>39121419</v>
      </c>
      <c r="B6356" s="63" t="s">
        <v>11774</v>
      </c>
    </row>
    <row r="6357" spans="1:2" x14ac:dyDescent="0.25">
      <c r="A6357" s="62">
        <v>39121420</v>
      </c>
      <c r="B6357" s="63" t="s">
        <v>2973</v>
      </c>
    </row>
    <row r="6358" spans="1:2" x14ac:dyDescent="0.25">
      <c r="A6358" s="62">
        <v>39121421</v>
      </c>
      <c r="B6358" s="63" t="s">
        <v>8564</v>
      </c>
    </row>
    <row r="6359" spans="1:2" x14ac:dyDescent="0.25">
      <c r="A6359" s="62">
        <v>39121422</v>
      </c>
      <c r="B6359" s="63" t="s">
        <v>16248</v>
      </c>
    </row>
    <row r="6360" spans="1:2" x14ac:dyDescent="0.25">
      <c r="A6360" s="62">
        <v>39121423</v>
      </c>
      <c r="B6360" s="63" t="s">
        <v>17482</v>
      </c>
    </row>
    <row r="6361" spans="1:2" x14ac:dyDescent="0.25">
      <c r="A6361" s="62">
        <v>39121424</v>
      </c>
      <c r="B6361" s="63" t="s">
        <v>9824</v>
      </c>
    </row>
    <row r="6362" spans="1:2" x14ac:dyDescent="0.25">
      <c r="A6362" s="62">
        <v>39121425</v>
      </c>
      <c r="B6362" s="63" t="s">
        <v>2049</v>
      </c>
    </row>
    <row r="6363" spans="1:2" x14ac:dyDescent="0.25">
      <c r="A6363" s="62">
        <v>39121426</v>
      </c>
      <c r="B6363" s="63" t="s">
        <v>16109</v>
      </c>
    </row>
    <row r="6364" spans="1:2" x14ac:dyDescent="0.25">
      <c r="A6364" s="62">
        <v>39121427</v>
      </c>
      <c r="B6364" s="63" t="s">
        <v>5330</v>
      </c>
    </row>
    <row r="6365" spans="1:2" x14ac:dyDescent="0.25">
      <c r="A6365" s="62">
        <v>39121428</v>
      </c>
      <c r="B6365" s="63" t="s">
        <v>3044</v>
      </c>
    </row>
    <row r="6366" spans="1:2" x14ac:dyDescent="0.25">
      <c r="A6366" s="62">
        <v>39121429</v>
      </c>
      <c r="B6366" s="63" t="s">
        <v>4657</v>
      </c>
    </row>
    <row r="6367" spans="1:2" x14ac:dyDescent="0.25">
      <c r="A6367" s="62">
        <v>39121430</v>
      </c>
      <c r="B6367" s="63" t="s">
        <v>2662</v>
      </c>
    </row>
    <row r="6368" spans="1:2" x14ac:dyDescent="0.25">
      <c r="A6368" s="62">
        <v>39121431</v>
      </c>
      <c r="B6368" s="63" t="s">
        <v>6682</v>
      </c>
    </row>
    <row r="6369" spans="1:2" x14ac:dyDescent="0.25">
      <c r="A6369" s="62">
        <v>39121432</v>
      </c>
      <c r="B6369" s="63" t="s">
        <v>14026</v>
      </c>
    </row>
    <row r="6370" spans="1:2" x14ac:dyDescent="0.25">
      <c r="A6370" s="62">
        <v>39121433</v>
      </c>
      <c r="B6370" s="63" t="s">
        <v>12440</v>
      </c>
    </row>
    <row r="6371" spans="1:2" x14ac:dyDescent="0.25">
      <c r="A6371" s="62">
        <v>39121434</v>
      </c>
      <c r="B6371" s="63" t="s">
        <v>6428</v>
      </c>
    </row>
    <row r="6372" spans="1:2" x14ac:dyDescent="0.25">
      <c r="A6372" s="62">
        <v>39121435</v>
      </c>
      <c r="B6372" s="63" t="s">
        <v>2473</v>
      </c>
    </row>
    <row r="6373" spans="1:2" x14ac:dyDescent="0.25">
      <c r="A6373" s="62">
        <v>39121436</v>
      </c>
      <c r="B6373" s="63" t="s">
        <v>16930</v>
      </c>
    </row>
    <row r="6374" spans="1:2" x14ac:dyDescent="0.25">
      <c r="A6374" s="62">
        <v>39121437</v>
      </c>
      <c r="B6374" s="63" t="s">
        <v>16398</v>
      </c>
    </row>
    <row r="6375" spans="1:2" x14ac:dyDescent="0.25">
      <c r="A6375" s="62">
        <v>39121501</v>
      </c>
      <c r="B6375" s="63" t="s">
        <v>17095</v>
      </c>
    </row>
    <row r="6376" spans="1:2" x14ac:dyDescent="0.25">
      <c r="A6376" s="62">
        <v>39121502</v>
      </c>
      <c r="B6376" s="63" t="s">
        <v>4993</v>
      </c>
    </row>
    <row r="6377" spans="1:2" x14ac:dyDescent="0.25">
      <c r="A6377" s="62">
        <v>39121503</v>
      </c>
      <c r="B6377" s="63" t="s">
        <v>17458</v>
      </c>
    </row>
    <row r="6378" spans="1:2" x14ac:dyDescent="0.25">
      <c r="A6378" s="62">
        <v>39121504</v>
      </c>
      <c r="B6378" s="63" t="s">
        <v>15480</v>
      </c>
    </row>
    <row r="6379" spans="1:2" x14ac:dyDescent="0.25">
      <c r="A6379" s="62">
        <v>39121505</v>
      </c>
      <c r="B6379" s="63" t="s">
        <v>17517</v>
      </c>
    </row>
    <row r="6380" spans="1:2" x14ac:dyDescent="0.25">
      <c r="A6380" s="62">
        <v>39121506</v>
      </c>
      <c r="B6380" s="63" t="s">
        <v>9051</v>
      </c>
    </row>
    <row r="6381" spans="1:2" x14ac:dyDescent="0.25">
      <c r="A6381" s="62">
        <v>39121507</v>
      </c>
      <c r="B6381" s="63" t="s">
        <v>6401</v>
      </c>
    </row>
    <row r="6382" spans="1:2" x14ac:dyDescent="0.25">
      <c r="A6382" s="62">
        <v>39121508</v>
      </c>
      <c r="B6382" s="63" t="s">
        <v>9242</v>
      </c>
    </row>
    <row r="6383" spans="1:2" x14ac:dyDescent="0.25">
      <c r="A6383" s="62">
        <v>39121509</v>
      </c>
      <c r="B6383" s="63" t="s">
        <v>13802</v>
      </c>
    </row>
    <row r="6384" spans="1:2" x14ac:dyDescent="0.25">
      <c r="A6384" s="62">
        <v>39121510</v>
      </c>
      <c r="B6384" s="63" t="s">
        <v>15443</v>
      </c>
    </row>
    <row r="6385" spans="1:2" x14ac:dyDescent="0.25">
      <c r="A6385" s="62">
        <v>39121511</v>
      </c>
      <c r="B6385" s="63" t="s">
        <v>15386</v>
      </c>
    </row>
    <row r="6386" spans="1:2" x14ac:dyDescent="0.25">
      <c r="A6386" s="62">
        <v>39121512</v>
      </c>
      <c r="B6386" s="63" t="s">
        <v>6392</v>
      </c>
    </row>
    <row r="6387" spans="1:2" x14ac:dyDescent="0.25">
      <c r="A6387" s="62">
        <v>39121513</v>
      </c>
      <c r="B6387" s="63" t="s">
        <v>5314</v>
      </c>
    </row>
    <row r="6388" spans="1:2" x14ac:dyDescent="0.25">
      <c r="A6388" s="62">
        <v>39121514</v>
      </c>
      <c r="B6388" s="63" t="s">
        <v>4712</v>
      </c>
    </row>
    <row r="6389" spans="1:2" x14ac:dyDescent="0.25">
      <c r="A6389" s="62">
        <v>39121515</v>
      </c>
      <c r="B6389" s="63" t="s">
        <v>11084</v>
      </c>
    </row>
    <row r="6390" spans="1:2" x14ac:dyDescent="0.25">
      <c r="A6390" s="62">
        <v>39121516</v>
      </c>
      <c r="B6390" s="63" t="s">
        <v>13403</v>
      </c>
    </row>
    <row r="6391" spans="1:2" x14ac:dyDescent="0.25">
      <c r="A6391" s="62">
        <v>39121517</v>
      </c>
      <c r="B6391" s="63" t="s">
        <v>9220</v>
      </c>
    </row>
    <row r="6392" spans="1:2" x14ac:dyDescent="0.25">
      <c r="A6392" s="62">
        <v>39121518</v>
      </c>
      <c r="B6392" s="63" t="s">
        <v>2948</v>
      </c>
    </row>
    <row r="6393" spans="1:2" x14ac:dyDescent="0.25">
      <c r="A6393" s="62">
        <v>39121519</v>
      </c>
      <c r="B6393" s="63" t="s">
        <v>10695</v>
      </c>
    </row>
    <row r="6394" spans="1:2" x14ac:dyDescent="0.25">
      <c r="A6394" s="62">
        <v>39121520</v>
      </c>
      <c r="B6394" s="63" t="s">
        <v>15538</v>
      </c>
    </row>
    <row r="6395" spans="1:2" x14ac:dyDescent="0.25">
      <c r="A6395" s="62">
        <v>39121521</v>
      </c>
      <c r="B6395" s="63" t="s">
        <v>9519</v>
      </c>
    </row>
    <row r="6396" spans="1:2" x14ac:dyDescent="0.25">
      <c r="A6396" s="62">
        <v>39121522</v>
      </c>
      <c r="B6396" s="63" t="s">
        <v>13989</v>
      </c>
    </row>
    <row r="6397" spans="1:2" x14ac:dyDescent="0.25">
      <c r="A6397" s="62">
        <v>39121523</v>
      </c>
      <c r="B6397" s="63" t="s">
        <v>11053</v>
      </c>
    </row>
    <row r="6398" spans="1:2" x14ac:dyDescent="0.25">
      <c r="A6398" s="62">
        <v>39121524</v>
      </c>
      <c r="B6398" s="63" t="s">
        <v>18740</v>
      </c>
    </row>
    <row r="6399" spans="1:2" x14ac:dyDescent="0.25">
      <c r="A6399" s="62">
        <v>39121525</v>
      </c>
      <c r="B6399" s="63" t="s">
        <v>3589</v>
      </c>
    </row>
    <row r="6400" spans="1:2" x14ac:dyDescent="0.25">
      <c r="A6400" s="62">
        <v>39121527</v>
      </c>
      <c r="B6400" s="63" t="s">
        <v>8130</v>
      </c>
    </row>
    <row r="6401" spans="1:2" x14ac:dyDescent="0.25">
      <c r="A6401" s="62">
        <v>39121528</v>
      </c>
      <c r="B6401" s="63" t="s">
        <v>7126</v>
      </c>
    </row>
    <row r="6402" spans="1:2" x14ac:dyDescent="0.25">
      <c r="A6402" s="62">
        <v>39121529</v>
      </c>
      <c r="B6402" s="63" t="s">
        <v>16911</v>
      </c>
    </row>
    <row r="6403" spans="1:2" x14ac:dyDescent="0.25">
      <c r="A6403" s="62">
        <v>39121531</v>
      </c>
      <c r="B6403" s="63" t="s">
        <v>12075</v>
      </c>
    </row>
    <row r="6404" spans="1:2" x14ac:dyDescent="0.25">
      <c r="A6404" s="62">
        <v>39121532</v>
      </c>
      <c r="B6404" s="63" t="s">
        <v>7491</v>
      </c>
    </row>
    <row r="6405" spans="1:2" x14ac:dyDescent="0.25">
      <c r="A6405" s="62">
        <v>39121533</v>
      </c>
      <c r="B6405" s="63" t="s">
        <v>9447</v>
      </c>
    </row>
    <row r="6406" spans="1:2" x14ac:dyDescent="0.25">
      <c r="A6406" s="62">
        <v>39121534</v>
      </c>
      <c r="B6406" s="63" t="s">
        <v>15096</v>
      </c>
    </row>
    <row r="6407" spans="1:2" x14ac:dyDescent="0.25">
      <c r="A6407" s="62">
        <v>39121535</v>
      </c>
      <c r="B6407" s="63" t="s">
        <v>266</v>
      </c>
    </row>
    <row r="6408" spans="1:2" x14ac:dyDescent="0.25">
      <c r="A6408" s="62">
        <v>39121536</v>
      </c>
      <c r="B6408" s="63" t="s">
        <v>17173</v>
      </c>
    </row>
    <row r="6409" spans="1:2" x14ac:dyDescent="0.25">
      <c r="A6409" s="62">
        <v>39121537</v>
      </c>
      <c r="B6409" s="63" t="s">
        <v>8817</v>
      </c>
    </row>
    <row r="6410" spans="1:2" x14ac:dyDescent="0.25">
      <c r="A6410" s="62">
        <v>39121538</v>
      </c>
      <c r="B6410" s="63" t="s">
        <v>3702</v>
      </c>
    </row>
    <row r="6411" spans="1:2" x14ac:dyDescent="0.25">
      <c r="A6411" s="62">
        <v>39121539</v>
      </c>
      <c r="B6411" s="63" t="s">
        <v>5353</v>
      </c>
    </row>
    <row r="6412" spans="1:2" x14ac:dyDescent="0.25">
      <c r="A6412" s="62">
        <v>39121540</v>
      </c>
      <c r="B6412" s="63" t="s">
        <v>11550</v>
      </c>
    </row>
    <row r="6413" spans="1:2" x14ac:dyDescent="0.25">
      <c r="A6413" s="62">
        <v>39121541</v>
      </c>
      <c r="B6413" s="63" t="s">
        <v>15687</v>
      </c>
    </row>
    <row r="6414" spans="1:2" x14ac:dyDescent="0.25">
      <c r="A6414" s="62">
        <v>39121542</v>
      </c>
      <c r="B6414" s="63" t="s">
        <v>12947</v>
      </c>
    </row>
    <row r="6415" spans="1:2" x14ac:dyDescent="0.25">
      <c r="A6415" s="62">
        <v>39121543</v>
      </c>
      <c r="B6415" s="63" t="s">
        <v>16184</v>
      </c>
    </row>
    <row r="6416" spans="1:2" x14ac:dyDescent="0.25">
      <c r="A6416" s="62">
        <v>39121544</v>
      </c>
      <c r="B6416" s="63" t="s">
        <v>14586</v>
      </c>
    </row>
    <row r="6417" spans="1:2" x14ac:dyDescent="0.25">
      <c r="A6417" s="62">
        <v>39121545</v>
      </c>
      <c r="B6417" s="63" t="s">
        <v>2829</v>
      </c>
    </row>
    <row r="6418" spans="1:2" x14ac:dyDescent="0.25">
      <c r="A6418" s="62">
        <v>39121546</v>
      </c>
      <c r="B6418" s="63" t="s">
        <v>9936</v>
      </c>
    </row>
    <row r="6419" spans="1:2" x14ac:dyDescent="0.25">
      <c r="A6419" s="62">
        <v>39121547</v>
      </c>
      <c r="B6419" s="63" t="s">
        <v>8201</v>
      </c>
    </row>
    <row r="6420" spans="1:2" x14ac:dyDescent="0.25">
      <c r="A6420" s="62">
        <v>39121548</v>
      </c>
      <c r="B6420" s="63" t="s">
        <v>762</v>
      </c>
    </row>
    <row r="6421" spans="1:2" x14ac:dyDescent="0.25">
      <c r="A6421" s="62">
        <v>39121549</v>
      </c>
      <c r="B6421" s="63" t="s">
        <v>1249</v>
      </c>
    </row>
    <row r="6422" spans="1:2" x14ac:dyDescent="0.25">
      <c r="A6422" s="62">
        <v>39121550</v>
      </c>
      <c r="B6422" s="63" t="s">
        <v>7718</v>
      </c>
    </row>
    <row r="6423" spans="1:2" x14ac:dyDescent="0.25">
      <c r="A6423" s="62">
        <v>39121551</v>
      </c>
      <c r="B6423" s="63" t="s">
        <v>10692</v>
      </c>
    </row>
    <row r="6424" spans="1:2" x14ac:dyDescent="0.25">
      <c r="A6424" s="62">
        <v>39121601</v>
      </c>
      <c r="B6424" s="63" t="s">
        <v>991</v>
      </c>
    </row>
    <row r="6425" spans="1:2" x14ac:dyDescent="0.25">
      <c r="A6425" s="62">
        <v>39121602</v>
      </c>
      <c r="B6425" s="63" t="s">
        <v>16570</v>
      </c>
    </row>
    <row r="6426" spans="1:2" x14ac:dyDescent="0.25">
      <c r="A6426" s="62">
        <v>39121603</v>
      </c>
      <c r="B6426" s="63" t="s">
        <v>9463</v>
      </c>
    </row>
    <row r="6427" spans="1:2" x14ac:dyDescent="0.25">
      <c r="A6427" s="62">
        <v>39121604</v>
      </c>
      <c r="B6427" s="63" t="s">
        <v>12472</v>
      </c>
    </row>
    <row r="6428" spans="1:2" x14ac:dyDescent="0.25">
      <c r="A6428" s="62">
        <v>39121605</v>
      </c>
      <c r="B6428" s="63" t="s">
        <v>11948</v>
      </c>
    </row>
    <row r="6429" spans="1:2" x14ac:dyDescent="0.25">
      <c r="A6429" s="62">
        <v>39121606</v>
      </c>
      <c r="B6429" s="63" t="s">
        <v>7833</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5177</v>
      </c>
    </row>
    <row r="6434" spans="1:2" x14ac:dyDescent="0.25">
      <c r="A6434" s="62">
        <v>39121611</v>
      </c>
      <c r="B6434" s="63" t="s">
        <v>5713</v>
      </c>
    </row>
    <row r="6435" spans="1:2" x14ac:dyDescent="0.25">
      <c r="A6435" s="62">
        <v>39121612</v>
      </c>
      <c r="B6435" s="63" t="s">
        <v>17371</v>
      </c>
    </row>
    <row r="6436" spans="1:2" x14ac:dyDescent="0.25">
      <c r="A6436" s="62">
        <v>39121613</v>
      </c>
      <c r="B6436" s="63" t="s">
        <v>16343</v>
      </c>
    </row>
    <row r="6437" spans="1:2" x14ac:dyDescent="0.25">
      <c r="A6437" s="62">
        <v>39121614</v>
      </c>
      <c r="B6437" s="63" t="s">
        <v>16576</v>
      </c>
    </row>
    <row r="6438" spans="1:2" x14ac:dyDescent="0.25">
      <c r="A6438" s="62">
        <v>39121615</v>
      </c>
      <c r="B6438" s="63" t="s">
        <v>647</v>
      </c>
    </row>
    <row r="6439" spans="1:2" x14ac:dyDescent="0.25">
      <c r="A6439" s="62">
        <v>39121616</v>
      </c>
      <c r="B6439" s="63" t="s">
        <v>17957</v>
      </c>
    </row>
    <row r="6440" spans="1:2" x14ac:dyDescent="0.25">
      <c r="A6440" s="62">
        <v>39121617</v>
      </c>
      <c r="B6440" s="63" t="s">
        <v>7603</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12352</v>
      </c>
    </row>
    <row r="6446" spans="1:2" x14ac:dyDescent="0.25">
      <c r="A6446" s="62">
        <v>39121704</v>
      </c>
      <c r="B6446" s="63" t="s">
        <v>12802</v>
      </c>
    </row>
    <row r="6447" spans="1:2" x14ac:dyDescent="0.25">
      <c r="A6447" s="62">
        <v>39121705</v>
      </c>
      <c r="B6447" s="63" t="s">
        <v>10428</v>
      </c>
    </row>
    <row r="6448" spans="1:2" x14ac:dyDescent="0.25">
      <c r="A6448" s="62">
        <v>39121706</v>
      </c>
      <c r="B6448" s="63" t="s">
        <v>8609</v>
      </c>
    </row>
    <row r="6449" spans="1:2" x14ac:dyDescent="0.25">
      <c r="A6449" s="62">
        <v>39121707</v>
      </c>
      <c r="B6449" s="63" t="s">
        <v>1532</v>
      </c>
    </row>
    <row r="6450" spans="1:2" x14ac:dyDescent="0.25">
      <c r="A6450" s="62">
        <v>39121708</v>
      </c>
      <c r="B6450" s="63" t="s">
        <v>10109</v>
      </c>
    </row>
    <row r="6451" spans="1:2" x14ac:dyDescent="0.25">
      <c r="A6451" s="62">
        <v>39121709</v>
      </c>
      <c r="B6451" s="63" t="s">
        <v>3307</v>
      </c>
    </row>
    <row r="6452" spans="1:2" x14ac:dyDescent="0.25">
      <c r="A6452" s="62">
        <v>39121710</v>
      </c>
      <c r="B6452" s="63" t="s">
        <v>3136</v>
      </c>
    </row>
    <row r="6453" spans="1:2" x14ac:dyDescent="0.25">
      <c r="A6453" s="62">
        <v>39121711</v>
      </c>
      <c r="B6453" s="63" t="s">
        <v>13275</v>
      </c>
    </row>
    <row r="6454" spans="1:2" x14ac:dyDescent="0.25">
      <c r="A6454" s="62">
        <v>39121712</v>
      </c>
      <c r="B6454" s="63" t="s">
        <v>12767</v>
      </c>
    </row>
    <row r="6455" spans="1:2" x14ac:dyDescent="0.25">
      <c r="A6455" s="62">
        <v>39121713</v>
      </c>
      <c r="B6455" s="63" t="s">
        <v>12768</v>
      </c>
    </row>
    <row r="6456" spans="1:2" x14ac:dyDescent="0.25">
      <c r="A6456" s="62">
        <v>39121714</v>
      </c>
      <c r="B6456" s="63" t="s">
        <v>17269</v>
      </c>
    </row>
    <row r="6457" spans="1:2" x14ac:dyDescent="0.25">
      <c r="A6457" s="62">
        <v>39121715</v>
      </c>
      <c r="B6457" s="63" t="s">
        <v>7944</v>
      </c>
    </row>
    <row r="6458" spans="1:2" x14ac:dyDescent="0.25">
      <c r="A6458" s="62">
        <v>39121716</v>
      </c>
      <c r="B6458" s="63" t="s">
        <v>697</v>
      </c>
    </row>
    <row r="6459" spans="1:2" x14ac:dyDescent="0.25">
      <c r="A6459" s="62">
        <v>39121717</v>
      </c>
      <c r="B6459" s="63" t="s">
        <v>579</v>
      </c>
    </row>
    <row r="6460" spans="1:2" x14ac:dyDescent="0.25">
      <c r="A6460" s="62">
        <v>39121718</v>
      </c>
      <c r="B6460" s="63" t="s">
        <v>17132</v>
      </c>
    </row>
    <row r="6461" spans="1:2" x14ac:dyDescent="0.25">
      <c r="A6461" s="62">
        <v>39121719</v>
      </c>
      <c r="B6461" s="63" t="s">
        <v>5655</v>
      </c>
    </row>
    <row r="6462" spans="1:2" x14ac:dyDescent="0.25">
      <c r="A6462" s="62">
        <v>39121720</v>
      </c>
      <c r="B6462" s="63" t="s">
        <v>16169</v>
      </c>
    </row>
    <row r="6463" spans="1:2" x14ac:dyDescent="0.25">
      <c r="A6463" s="62">
        <v>39121721</v>
      </c>
      <c r="B6463" s="63" t="s">
        <v>16246</v>
      </c>
    </row>
    <row r="6464" spans="1:2" x14ac:dyDescent="0.25">
      <c r="A6464" s="62">
        <v>40101501</v>
      </c>
      <c r="B6464" s="63" t="s">
        <v>18192</v>
      </c>
    </row>
    <row r="6465" spans="1:2" x14ac:dyDescent="0.25">
      <c r="A6465" s="62">
        <v>40101502</v>
      </c>
      <c r="B6465" s="63" t="s">
        <v>10912</v>
      </c>
    </row>
    <row r="6466" spans="1:2" x14ac:dyDescent="0.25">
      <c r="A6466" s="62">
        <v>40101503</v>
      </c>
      <c r="B6466" s="63" t="s">
        <v>15231</v>
      </c>
    </row>
    <row r="6467" spans="1:2" x14ac:dyDescent="0.25">
      <c r="A6467" s="62">
        <v>40101504</v>
      </c>
      <c r="B6467" s="63" t="s">
        <v>17702</v>
      </c>
    </row>
    <row r="6468" spans="1:2" x14ac:dyDescent="0.25">
      <c r="A6468" s="62">
        <v>40101505</v>
      </c>
      <c r="B6468" s="63" t="s">
        <v>11131</v>
      </c>
    </row>
    <row r="6469" spans="1:2" x14ac:dyDescent="0.25">
      <c r="A6469" s="62">
        <v>40101506</v>
      </c>
      <c r="B6469" s="63" t="s">
        <v>9379</v>
      </c>
    </row>
    <row r="6470" spans="1:2" x14ac:dyDescent="0.25">
      <c r="A6470" s="62">
        <v>40101601</v>
      </c>
      <c r="B6470" s="63" t="s">
        <v>13155</v>
      </c>
    </row>
    <row r="6471" spans="1:2" x14ac:dyDescent="0.25">
      <c r="A6471" s="62">
        <v>40101602</v>
      </c>
      <c r="B6471" s="63" t="s">
        <v>4278</v>
      </c>
    </row>
    <row r="6472" spans="1:2" x14ac:dyDescent="0.25">
      <c r="A6472" s="62">
        <v>40101603</v>
      </c>
      <c r="B6472" s="63" t="s">
        <v>12380</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1968</v>
      </c>
    </row>
    <row r="6477" spans="1:2" x14ac:dyDescent="0.25">
      <c r="A6477" s="62">
        <v>40101703</v>
      </c>
      <c r="B6477" s="63" t="s">
        <v>17027</v>
      </c>
    </row>
    <row r="6478" spans="1:2" x14ac:dyDescent="0.25">
      <c r="A6478" s="62">
        <v>40101704</v>
      </c>
      <c r="B6478" s="63" t="s">
        <v>10734</v>
      </c>
    </row>
    <row r="6479" spans="1:2" x14ac:dyDescent="0.25">
      <c r="A6479" s="62">
        <v>40101705</v>
      </c>
      <c r="B6479" s="63" t="s">
        <v>10477</v>
      </c>
    </row>
    <row r="6480" spans="1:2" x14ac:dyDescent="0.25">
      <c r="A6480" s="62">
        <v>40101706</v>
      </c>
      <c r="B6480" s="63" t="s">
        <v>6015</v>
      </c>
    </row>
    <row r="6481" spans="1:2" x14ac:dyDescent="0.25">
      <c r="A6481" s="62">
        <v>40101707</v>
      </c>
      <c r="B6481" s="63" t="s">
        <v>12617</v>
      </c>
    </row>
    <row r="6482" spans="1:2" x14ac:dyDescent="0.25">
      <c r="A6482" s="62">
        <v>40101801</v>
      </c>
      <c r="B6482" s="63" t="s">
        <v>10375</v>
      </c>
    </row>
    <row r="6483" spans="1:2" x14ac:dyDescent="0.25">
      <c r="A6483" s="62">
        <v>40101802</v>
      </c>
      <c r="B6483" s="63" t="s">
        <v>3315</v>
      </c>
    </row>
    <row r="6484" spans="1:2" x14ac:dyDescent="0.25">
      <c r="A6484" s="62">
        <v>40101803</v>
      </c>
      <c r="B6484" s="63" t="s">
        <v>13816</v>
      </c>
    </row>
    <row r="6485" spans="1:2" x14ac:dyDescent="0.25">
      <c r="A6485" s="62">
        <v>40101805</v>
      </c>
      <c r="B6485" s="63" t="s">
        <v>8514</v>
      </c>
    </row>
    <row r="6486" spans="1:2" x14ac:dyDescent="0.25">
      <c r="A6486" s="62">
        <v>40101806</v>
      </c>
      <c r="B6486" s="63" t="s">
        <v>17072</v>
      </c>
    </row>
    <row r="6487" spans="1:2" x14ac:dyDescent="0.25">
      <c r="A6487" s="62">
        <v>40101807</v>
      </c>
      <c r="B6487" s="63" t="s">
        <v>7636</v>
      </c>
    </row>
    <row r="6488" spans="1:2" x14ac:dyDescent="0.25">
      <c r="A6488" s="62">
        <v>40101808</v>
      </c>
      <c r="B6488" s="63" t="s">
        <v>5234</v>
      </c>
    </row>
    <row r="6489" spans="1:2" x14ac:dyDescent="0.25">
      <c r="A6489" s="62">
        <v>40101809</v>
      </c>
      <c r="B6489" s="63" t="s">
        <v>5358</v>
      </c>
    </row>
    <row r="6490" spans="1:2" x14ac:dyDescent="0.25">
      <c r="A6490" s="62">
        <v>40101810</v>
      </c>
      <c r="B6490" s="63" t="s">
        <v>4073</v>
      </c>
    </row>
    <row r="6491" spans="1:2" x14ac:dyDescent="0.25">
      <c r="A6491" s="62">
        <v>40101811</v>
      </c>
      <c r="B6491" s="63" t="s">
        <v>13438</v>
      </c>
    </row>
    <row r="6492" spans="1:2" x14ac:dyDescent="0.25">
      <c r="A6492" s="62">
        <v>40101812</v>
      </c>
      <c r="B6492" s="63" t="s">
        <v>4341</v>
      </c>
    </row>
    <row r="6493" spans="1:2" x14ac:dyDescent="0.25">
      <c r="A6493" s="62">
        <v>40101813</v>
      </c>
      <c r="B6493" s="63" t="s">
        <v>470</v>
      </c>
    </row>
    <row r="6494" spans="1:2" x14ac:dyDescent="0.25">
      <c r="A6494" s="62">
        <v>40101814</v>
      </c>
      <c r="B6494" s="63" t="s">
        <v>5695</v>
      </c>
    </row>
    <row r="6495" spans="1:2" x14ac:dyDescent="0.25">
      <c r="A6495" s="62">
        <v>40101815</v>
      </c>
      <c r="B6495" s="63" t="s">
        <v>5671</v>
      </c>
    </row>
    <row r="6496" spans="1:2" x14ac:dyDescent="0.25">
      <c r="A6496" s="62">
        <v>40101816</v>
      </c>
      <c r="B6496" s="63" t="s">
        <v>7200</v>
      </c>
    </row>
    <row r="6497" spans="1:2" x14ac:dyDescent="0.25">
      <c r="A6497" s="62">
        <v>40101817</v>
      </c>
      <c r="B6497" s="63" t="s">
        <v>7054</v>
      </c>
    </row>
    <row r="6498" spans="1:2" x14ac:dyDescent="0.25">
      <c r="A6498" s="62">
        <v>40101818</v>
      </c>
      <c r="B6498" s="63" t="s">
        <v>7378</v>
      </c>
    </row>
    <row r="6499" spans="1:2" x14ac:dyDescent="0.25">
      <c r="A6499" s="62">
        <v>40101819</v>
      </c>
      <c r="B6499" s="63" t="s">
        <v>3115</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13229</v>
      </c>
    </row>
    <row r="6504" spans="1:2" x14ac:dyDescent="0.25">
      <c r="A6504" s="62">
        <v>40101824</v>
      </c>
      <c r="B6504" s="63" t="s">
        <v>17120</v>
      </c>
    </row>
    <row r="6505" spans="1:2" x14ac:dyDescent="0.25">
      <c r="A6505" s="62">
        <v>40101825</v>
      </c>
      <c r="B6505" s="63" t="s">
        <v>4188</v>
      </c>
    </row>
    <row r="6506" spans="1:2" x14ac:dyDescent="0.25">
      <c r="A6506" s="62">
        <v>40101826</v>
      </c>
      <c r="B6506" s="63" t="s">
        <v>14041</v>
      </c>
    </row>
    <row r="6507" spans="1:2" x14ac:dyDescent="0.25">
      <c r="A6507" s="62">
        <v>40101827</v>
      </c>
      <c r="B6507" s="63" t="s">
        <v>384</v>
      </c>
    </row>
    <row r="6508" spans="1:2" x14ac:dyDescent="0.25">
      <c r="A6508" s="62">
        <v>40101828</v>
      </c>
      <c r="B6508" s="63" t="s">
        <v>5821</v>
      </c>
    </row>
    <row r="6509" spans="1:2" x14ac:dyDescent="0.25">
      <c r="A6509" s="62">
        <v>40101829</v>
      </c>
      <c r="B6509" s="63" t="s">
        <v>4135</v>
      </c>
    </row>
    <row r="6510" spans="1:2" x14ac:dyDescent="0.25">
      <c r="A6510" s="62">
        <v>40101830</v>
      </c>
      <c r="B6510" s="63" t="s">
        <v>16256</v>
      </c>
    </row>
    <row r="6511" spans="1:2" x14ac:dyDescent="0.25">
      <c r="A6511" s="62">
        <v>40101831</v>
      </c>
      <c r="B6511" s="63" t="s">
        <v>6894</v>
      </c>
    </row>
    <row r="6512" spans="1:2" x14ac:dyDescent="0.25">
      <c r="A6512" s="62">
        <v>40101832</v>
      </c>
      <c r="B6512" s="63" t="s">
        <v>1689</v>
      </c>
    </row>
    <row r="6513" spans="1:2" x14ac:dyDescent="0.25">
      <c r="A6513" s="62">
        <v>40101833</v>
      </c>
      <c r="B6513" s="63" t="s">
        <v>5166</v>
      </c>
    </row>
    <row r="6514" spans="1:2" x14ac:dyDescent="0.25">
      <c r="A6514" s="62">
        <v>40101834</v>
      </c>
      <c r="B6514" s="63" t="s">
        <v>8372</v>
      </c>
    </row>
    <row r="6515" spans="1:2" x14ac:dyDescent="0.25">
      <c r="A6515" s="62">
        <v>40101901</v>
      </c>
      <c r="B6515" s="63" t="s">
        <v>2558</v>
      </c>
    </row>
    <row r="6516" spans="1:2" x14ac:dyDescent="0.25">
      <c r="A6516" s="62">
        <v>40101902</v>
      </c>
      <c r="B6516" s="63" t="s">
        <v>11626</v>
      </c>
    </row>
    <row r="6517" spans="1:2" x14ac:dyDescent="0.25">
      <c r="A6517" s="62">
        <v>40101903</v>
      </c>
      <c r="B6517" s="63" t="s">
        <v>16692</v>
      </c>
    </row>
    <row r="6518" spans="1:2" x14ac:dyDescent="0.25">
      <c r="A6518" s="62">
        <v>40102001</v>
      </c>
      <c r="B6518" s="63" t="s">
        <v>843</v>
      </c>
    </row>
    <row r="6519" spans="1:2" x14ac:dyDescent="0.25">
      <c r="A6519" s="62">
        <v>40102002</v>
      </c>
      <c r="B6519" s="63" t="s">
        <v>4434</v>
      </c>
    </row>
    <row r="6520" spans="1:2" x14ac:dyDescent="0.25">
      <c r="A6520" s="62">
        <v>40102003</v>
      </c>
      <c r="B6520" s="63" t="s">
        <v>2899</v>
      </c>
    </row>
    <row r="6521" spans="1:2" x14ac:dyDescent="0.25">
      <c r="A6521" s="62">
        <v>40102004</v>
      </c>
      <c r="B6521" s="63" t="s">
        <v>13981</v>
      </c>
    </row>
    <row r="6522" spans="1:2" x14ac:dyDescent="0.25">
      <c r="A6522" s="62">
        <v>40102005</v>
      </c>
      <c r="B6522" s="63" t="s">
        <v>1324</v>
      </c>
    </row>
    <row r="6523" spans="1:2" x14ac:dyDescent="0.25">
      <c r="A6523" s="62">
        <v>40141602</v>
      </c>
      <c r="B6523" s="63" t="s">
        <v>12490</v>
      </c>
    </row>
    <row r="6524" spans="1:2" x14ac:dyDescent="0.25">
      <c r="A6524" s="62">
        <v>40141603</v>
      </c>
      <c r="B6524" s="63" t="s">
        <v>6765</v>
      </c>
    </row>
    <row r="6525" spans="1:2" x14ac:dyDescent="0.25">
      <c r="A6525" s="62">
        <v>40141604</v>
      </c>
      <c r="B6525" s="63" t="s">
        <v>12557</v>
      </c>
    </row>
    <row r="6526" spans="1:2" x14ac:dyDescent="0.25">
      <c r="A6526" s="62">
        <v>40141605</v>
      </c>
      <c r="B6526" s="63" t="s">
        <v>1326</v>
      </c>
    </row>
    <row r="6527" spans="1:2" x14ac:dyDescent="0.25">
      <c r="A6527" s="62">
        <v>40141606</v>
      </c>
      <c r="B6527" s="63" t="s">
        <v>16092</v>
      </c>
    </row>
    <row r="6528" spans="1:2" x14ac:dyDescent="0.25">
      <c r="A6528" s="62">
        <v>40141607</v>
      </c>
      <c r="B6528" s="63" t="s">
        <v>758</v>
      </c>
    </row>
    <row r="6529" spans="1:2" x14ac:dyDescent="0.25">
      <c r="A6529" s="62">
        <v>40141608</v>
      </c>
      <c r="B6529" s="63" t="s">
        <v>7300</v>
      </c>
    </row>
    <row r="6530" spans="1:2" x14ac:dyDescent="0.25">
      <c r="A6530" s="62">
        <v>40141609</v>
      </c>
      <c r="B6530" s="63" t="s">
        <v>17656</v>
      </c>
    </row>
    <row r="6531" spans="1:2" x14ac:dyDescent="0.25">
      <c r="A6531" s="62">
        <v>40141610</v>
      </c>
      <c r="B6531" s="63" t="s">
        <v>15256</v>
      </c>
    </row>
    <row r="6532" spans="1:2" x14ac:dyDescent="0.25">
      <c r="A6532" s="62">
        <v>40141611</v>
      </c>
      <c r="B6532" s="63" t="s">
        <v>3243</v>
      </c>
    </row>
    <row r="6533" spans="1:2" x14ac:dyDescent="0.25">
      <c r="A6533" s="62">
        <v>40141612</v>
      </c>
      <c r="B6533" s="63" t="s">
        <v>16671</v>
      </c>
    </row>
    <row r="6534" spans="1:2" x14ac:dyDescent="0.25">
      <c r="A6534" s="62">
        <v>40141613</v>
      </c>
      <c r="B6534" s="63" t="s">
        <v>3673</v>
      </c>
    </row>
    <row r="6535" spans="1:2" x14ac:dyDescent="0.25">
      <c r="A6535" s="62">
        <v>40141615</v>
      </c>
      <c r="B6535" s="63" t="s">
        <v>11401</v>
      </c>
    </row>
    <row r="6536" spans="1:2" x14ac:dyDescent="0.25">
      <c r="A6536" s="62">
        <v>40141616</v>
      </c>
      <c r="B6536" s="63" t="s">
        <v>1454</v>
      </c>
    </row>
    <row r="6537" spans="1:2" x14ac:dyDescent="0.25">
      <c r="A6537" s="62">
        <v>40141617</v>
      </c>
      <c r="B6537" s="63" t="s">
        <v>10176</v>
      </c>
    </row>
    <row r="6538" spans="1:2" x14ac:dyDescent="0.25">
      <c r="A6538" s="62">
        <v>40141618</v>
      </c>
      <c r="B6538" s="63" t="s">
        <v>1178</v>
      </c>
    </row>
    <row r="6539" spans="1:2" x14ac:dyDescent="0.25">
      <c r="A6539" s="62">
        <v>40141619</v>
      </c>
      <c r="B6539" s="63" t="s">
        <v>8374</v>
      </c>
    </row>
    <row r="6540" spans="1:2" x14ac:dyDescent="0.25">
      <c r="A6540" s="62">
        <v>40141620</v>
      </c>
      <c r="B6540" s="63" t="s">
        <v>3819</v>
      </c>
    </row>
    <row r="6541" spans="1:2" x14ac:dyDescent="0.25">
      <c r="A6541" s="62">
        <v>40141621</v>
      </c>
      <c r="B6541" s="63" t="s">
        <v>4139</v>
      </c>
    </row>
    <row r="6542" spans="1:2" x14ac:dyDescent="0.25">
      <c r="A6542" s="62">
        <v>40141622</v>
      </c>
      <c r="B6542" s="63" t="s">
        <v>18056</v>
      </c>
    </row>
    <row r="6543" spans="1:2" x14ac:dyDescent="0.25">
      <c r="A6543" s="62">
        <v>40141623</v>
      </c>
      <c r="B6543" s="63" t="s">
        <v>2582</v>
      </c>
    </row>
    <row r="6544" spans="1:2" x14ac:dyDescent="0.25">
      <c r="A6544" s="62">
        <v>40141624</v>
      </c>
      <c r="B6544" s="63" t="s">
        <v>16596</v>
      </c>
    </row>
    <row r="6545" spans="1:2" x14ac:dyDescent="0.25">
      <c r="A6545" s="62">
        <v>40141625</v>
      </c>
      <c r="B6545" s="63" t="s">
        <v>5873</v>
      </c>
    </row>
    <row r="6546" spans="1:2" x14ac:dyDescent="0.25">
      <c r="A6546" s="62">
        <v>40141626</v>
      </c>
      <c r="B6546" s="63" t="s">
        <v>11208</v>
      </c>
    </row>
    <row r="6547" spans="1:2" x14ac:dyDescent="0.25">
      <c r="A6547" s="62">
        <v>40141627</v>
      </c>
      <c r="B6547" s="63" t="s">
        <v>1605</v>
      </c>
    </row>
    <row r="6548" spans="1:2" x14ac:dyDescent="0.25">
      <c r="A6548" s="62">
        <v>40141628</v>
      </c>
      <c r="B6548" s="63" t="s">
        <v>14263</v>
      </c>
    </row>
    <row r="6549" spans="1:2" x14ac:dyDescent="0.25">
      <c r="A6549" s="62">
        <v>40141629</v>
      </c>
      <c r="B6549" s="63" t="s">
        <v>15749</v>
      </c>
    </row>
    <row r="6550" spans="1:2" x14ac:dyDescent="0.25">
      <c r="A6550" s="62">
        <v>40141630</v>
      </c>
      <c r="B6550" s="63" t="s">
        <v>10499</v>
      </c>
    </row>
    <row r="6551" spans="1:2" x14ac:dyDescent="0.25">
      <c r="A6551" s="62">
        <v>40141631</v>
      </c>
      <c r="B6551" s="63" t="s">
        <v>1201</v>
      </c>
    </row>
    <row r="6552" spans="1:2" x14ac:dyDescent="0.25">
      <c r="A6552" s="62">
        <v>40141632</v>
      </c>
      <c r="B6552" s="63" t="s">
        <v>123</v>
      </c>
    </row>
    <row r="6553" spans="1:2" x14ac:dyDescent="0.25">
      <c r="A6553" s="62">
        <v>40141633</v>
      </c>
      <c r="B6553" s="63" t="s">
        <v>12310</v>
      </c>
    </row>
    <row r="6554" spans="1:2" x14ac:dyDescent="0.25">
      <c r="A6554" s="62">
        <v>40141634</v>
      </c>
      <c r="B6554" s="63" t="s">
        <v>349</v>
      </c>
    </row>
    <row r="6555" spans="1:2" x14ac:dyDescent="0.25">
      <c r="A6555" s="62">
        <v>40141635</v>
      </c>
      <c r="B6555" s="63" t="s">
        <v>1931</v>
      </c>
    </row>
    <row r="6556" spans="1:2" x14ac:dyDescent="0.25">
      <c r="A6556" s="62">
        <v>40141636</v>
      </c>
      <c r="B6556" s="63" t="s">
        <v>9276</v>
      </c>
    </row>
    <row r="6557" spans="1:2" x14ac:dyDescent="0.25">
      <c r="A6557" s="62">
        <v>40141637</v>
      </c>
      <c r="B6557" s="63" t="s">
        <v>18506</v>
      </c>
    </row>
    <row r="6558" spans="1:2" x14ac:dyDescent="0.25">
      <c r="A6558" s="62">
        <v>40141638</v>
      </c>
      <c r="B6558" s="63" t="s">
        <v>18771</v>
      </c>
    </row>
    <row r="6559" spans="1:2" x14ac:dyDescent="0.25">
      <c r="A6559" s="62">
        <v>40141701</v>
      </c>
      <c r="B6559" s="63" t="s">
        <v>10856</v>
      </c>
    </row>
    <row r="6560" spans="1:2" x14ac:dyDescent="0.25">
      <c r="A6560" s="62">
        <v>40141702</v>
      </c>
      <c r="B6560" s="63" t="s">
        <v>7125</v>
      </c>
    </row>
    <row r="6561" spans="1:2" x14ac:dyDescent="0.25">
      <c r="A6561" s="62">
        <v>40141703</v>
      </c>
      <c r="B6561" s="63" t="s">
        <v>2509</v>
      </c>
    </row>
    <row r="6562" spans="1:2" x14ac:dyDescent="0.25">
      <c r="A6562" s="62">
        <v>40141704</v>
      </c>
      <c r="B6562" s="63" t="s">
        <v>16049</v>
      </c>
    </row>
    <row r="6563" spans="1:2" x14ac:dyDescent="0.25">
      <c r="A6563" s="62">
        <v>40141705</v>
      </c>
      <c r="B6563" s="63" t="s">
        <v>13962</v>
      </c>
    </row>
    <row r="6564" spans="1:2" x14ac:dyDescent="0.25">
      <c r="A6564" s="62">
        <v>40141716</v>
      </c>
      <c r="B6564" s="63" t="s">
        <v>7848</v>
      </c>
    </row>
    <row r="6565" spans="1:2" x14ac:dyDescent="0.25">
      <c r="A6565" s="62">
        <v>40141719</v>
      </c>
      <c r="B6565" s="63" t="s">
        <v>985</v>
      </c>
    </row>
    <row r="6566" spans="1:2" x14ac:dyDescent="0.25">
      <c r="A6566" s="62">
        <v>40141720</v>
      </c>
      <c r="B6566" s="63" t="s">
        <v>16531</v>
      </c>
    </row>
    <row r="6567" spans="1:2" x14ac:dyDescent="0.25">
      <c r="A6567" s="62">
        <v>40141725</v>
      </c>
      <c r="B6567" s="63" t="s">
        <v>4950</v>
      </c>
    </row>
    <row r="6568" spans="1:2" x14ac:dyDescent="0.25">
      <c r="A6568" s="62">
        <v>40141726</v>
      </c>
      <c r="B6568" s="63" t="s">
        <v>10516</v>
      </c>
    </row>
    <row r="6569" spans="1:2" x14ac:dyDescent="0.25">
      <c r="A6569" s="62">
        <v>40141727</v>
      </c>
      <c r="B6569" s="63" t="s">
        <v>6859</v>
      </c>
    </row>
    <row r="6570" spans="1:2" x14ac:dyDescent="0.25">
      <c r="A6570" s="62">
        <v>40141731</v>
      </c>
      <c r="B6570" s="63" t="s">
        <v>17223</v>
      </c>
    </row>
    <row r="6571" spans="1:2" x14ac:dyDescent="0.25">
      <c r="A6571" s="62">
        <v>40141732</v>
      </c>
      <c r="B6571" s="63" t="s">
        <v>12461</v>
      </c>
    </row>
    <row r="6572" spans="1:2" x14ac:dyDescent="0.25">
      <c r="A6572" s="62">
        <v>40141734</v>
      </c>
      <c r="B6572" s="63" t="s">
        <v>1639</v>
      </c>
    </row>
    <row r="6573" spans="1:2" x14ac:dyDescent="0.25">
      <c r="A6573" s="62">
        <v>40141735</v>
      </c>
      <c r="B6573" s="63" t="s">
        <v>16708</v>
      </c>
    </row>
    <row r="6574" spans="1:2" x14ac:dyDescent="0.25">
      <c r="A6574" s="62">
        <v>40141736</v>
      </c>
      <c r="B6574" s="63" t="s">
        <v>170</v>
      </c>
    </row>
    <row r="6575" spans="1:2" x14ac:dyDescent="0.25">
      <c r="A6575" s="62">
        <v>40141737</v>
      </c>
      <c r="B6575" s="63" t="s">
        <v>7358</v>
      </c>
    </row>
    <row r="6576" spans="1:2" x14ac:dyDescent="0.25">
      <c r="A6576" s="62">
        <v>40141738</v>
      </c>
      <c r="B6576" s="63" t="s">
        <v>6388</v>
      </c>
    </row>
    <row r="6577" spans="1:2" x14ac:dyDescent="0.25">
      <c r="A6577" s="62">
        <v>40141739</v>
      </c>
      <c r="B6577" s="63" t="s">
        <v>662</v>
      </c>
    </row>
    <row r="6578" spans="1:2" x14ac:dyDescent="0.25">
      <c r="A6578" s="62">
        <v>40141740</v>
      </c>
      <c r="B6578" s="63" t="s">
        <v>13851</v>
      </c>
    </row>
    <row r="6579" spans="1:2" x14ac:dyDescent="0.25">
      <c r="A6579" s="62">
        <v>40141741</v>
      </c>
      <c r="B6579" s="63" t="s">
        <v>972</v>
      </c>
    </row>
    <row r="6580" spans="1:2" x14ac:dyDescent="0.25">
      <c r="A6580" s="62">
        <v>40141742</v>
      </c>
      <c r="B6580" s="63" t="s">
        <v>6390</v>
      </c>
    </row>
    <row r="6581" spans="1:2" x14ac:dyDescent="0.25">
      <c r="A6581" s="62">
        <v>40141743</v>
      </c>
      <c r="B6581" s="63" t="s">
        <v>2515</v>
      </c>
    </row>
    <row r="6582" spans="1:2" x14ac:dyDescent="0.25">
      <c r="A6582" s="62">
        <v>40141744</v>
      </c>
      <c r="B6582" s="63" t="s">
        <v>1285</v>
      </c>
    </row>
    <row r="6583" spans="1:2" x14ac:dyDescent="0.25">
      <c r="A6583" s="62">
        <v>40141745</v>
      </c>
      <c r="B6583" s="63" t="s">
        <v>14555</v>
      </c>
    </row>
    <row r="6584" spans="1:2" x14ac:dyDescent="0.25">
      <c r="A6584" s="62">
        <v>40141746</v>
      </c>
      <c r="B6584" s="63" t="s">
        <v>5651</v>
      </c>
    </row>
    <row r="6585" spans="1:2" x14ac:dyDescent="0.25">
      <c r="A6585" s="62">
        <v>40141901</v>
      </c>
      <c r="B6585" s="63" t="s">
        <v>15314</v>
      </c>
    </row>
    <row r="6586" spans="1:2" x14ac:dyDescent="0.25">
      <c r="A6586" s="62">
        <v>40141902</v>
      </c>
      <c r="B6586" s="63" t="s">
        <v>9543</v>
      </c>
    </row>
    <row r="6587" spans="1:2" x14ac:dyDescent="0.25">
      <c r="A6587" s="62">
        <v>40141903</v>
      </c>
      <c r="B6587" s="63" t="s">
        <v>10075</v>
      </c>
    </row>
    <row r="6588" spans="1:2" x14ac:dyDescent="0.25">
      <c r="A6588" s="62">
        <v>40141904</v>
      </c>
      <c r="B6588" s="63" t="s">
        <v>13116</v>
      </c>
    </row>
    <row r="6589" spans="1:2" x14ac:dyDescent="0.25">
      <c r="A6589" s="62">
        <v>40141905</v>
      </c>
      <c r="B6589" s="63" t="s">
        <v>4851</v>
      </c>
    </row>
    <row r="6590" spans="1:2" x14ac:dyDescent="0.25">
      <c r="A6590" s="62">
        <v>40141906</v>
      </c>
      <c r="B6590" s="63" t="s">
        <v>10249</v>
      </c>
    </row>
    <row r="6591" spans="1:2" x14ac:dyDescent="0.25">
      <c r="A6591" s="62">
        <v>40141907</v>
      </c>
      <c r="B6591" s="63" t="s">
        <v>10249</v>
      </c>
    </row>
    <row r="6592" spans="1:2" x14ac:dyDescent="0.25">
      <c r="A6592" s="62">
        <v>40141908</v>
      </c>
      <c r="B6592" s="63" t="s">
        <v>16794</v>
      </c>
    </row>
    <row r="6593" spans="1:2" x14ac:dyDescent="0.25">
      <c r="A6593" s="62">
        <v>40141909</v>
      </c>
      <c r="B6593" s="63" t="s">
        <v>12832</v>
      </c>
    </row>
    <row r="6594" spans="1:2" x14ac:dyDescent="0.25">
      <c r="A6594" s="62">
        <v>40141910</v>
      </c>
      <c r="B6594" s="63" t="s">
        <v>17294</v>
      </c>
    </row>
    <row r="6595" spans="1:2" x14ac:dyDescent="0.25">
      <c r="A6595" s="62">
        <v>40141911</v>
      </c>
      <c r="B6595" s="63" t="s">
        <v>17117</v>
      </c>
    </row>
    <row r="6596" spans="1:2" x14ac:dyDescent="0.25">
      <c r="A6596" s="62">
        <v>40141912</v>
      </c>
      <c r="B6596" s="63" t="s">
        <v>2261</v>
      </c>
    </row>
    <row r="6597" spans="1:2" x14ac:dyDescent="0.25">
      <c r="A6597" s="62">
        <v>40141913</v>
      </c>
      <c r="B6597" s="63" t="s">
        <v>12479</v>
      </c>
    </row>
    <row r="6598" spans="1:2" x14ac:dyDescent="0.25">
      <c r="A6598" s="62">
        <v>40141914</v>
      </c>
      <c r="B6598" s="63" t="s">
        <v>6218</v>
      </c>
    </row>
    <row r="6599" spans="1:2" x14ac:dyDescent="0.25">
      <c r="A6599" s="62">
        <v>40141915</v>
      </c>
      <c r="B6599" s="63" t="s">
        <v>4004</v>
      </c>
    </row>
    <row r="6600" spans="1:2" x14ac:dyDescent="0.25">
      <c r="A6600" s="62">
        <v>40141916</v>
      </c>
      <c r="B6600" s="63" t="s">
        <v>885</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17118</v>
      </c>
    </row>
    <row r="6605" spans="1:2" x14ac:dyDescent="0.25">
      <c r="A6605" s="62">
        <v>40141921</v>
      </c>
      <c r="B6605" s="63" t="s">
        <v>12764</v>
      </c>
    </row>
    <row r="6606" spans="1:2" x14ac:dyDescent="0.25">
      <c r="A6606" s="62">
        <v>40141922</v>
      </c>
      <c r="B6606" s="63" t="s">
        <v>3072</v>
      </c>
    </row>
    <row r="6607" spans="1:2" x14ac:dyDescent="0.25">
      <c r="A6607" s="62">
        <v>40142001</v>
      </c>
      <c r="B6607" s="63" t="s">
        <v>8762</v>
      </c>
    </row>
    <row r="6608" spans="1:2" x14ac:dyDescent="0.25">
      <c r="A6608" s="62">
        <v>40142002</v>
      </c>
      <c r="B6608" s="63" t="s">
        <v>12234</v>
      </c>
    </row>
    <row r="6609" spans="1:2" x14ac:dyDescent="0.25">
      <c r="A6609" s="62">
        <v>40142003</v>
      </c>
      <c r="B6609" s="63" t="s">
        <v>8367</v>
      </c>
    </row>
    <row r="6610" spans="1:2" x14ac:dyDescent="0.25">
      <c r="A6610" s="62">
        <v>40142004</v>
      </c>
      <c r="B6610" s="63" t="s">
        <v>13804</v>
      </c>
    </row>
    <row r="6611" spans="1:2" x14ac:dyDescent="0.25">
      <c r="A6611" s="62">
        <v>40142005</v>
      </c>
      <c r="B6611" s="63" t="s">
        <v>3247</v>
      </c>
    </row>
    <row r="6612" spans="1:2" x14ac:dyDescent="0.25">
      <c r="A6612" s="62">
        <v>40142006</v>
      </c>
      <c r="B6612" s="63" t="s">
        <v>10542</v>
      </c>
    </row>
    <row r="6613" spans="1:2" x14ac:dyDescent="0.25">
      <c r="A6613" s="62">
        <v>40142007</v>
      </c>
      <c r="B6613" s="63" t="s">
        <v>9066</v>
      </c>
    </row>
    <row r="6614" spans="1:2" x14ac:dyDescent="0.25">
      <c r="A6614" s="62">
        <v>40142008</v>
      </c>
      <c r="B6614" s="63" t="s">
        <v>13074</v>
      </c>
    </row>
    <row r="6615" spans="1:2" x14ac:dyDescent="0.25">
      <c r="A6615" s="62">
        <v>40142009</v>
      </c>
      <c r="B6615" s="63" t="s">
        <v>18171</v>
      </c>
    </row>
    <row r="6616" spans="1:2" x14ac:dyDescent="0.25">
      <c r="A6616" s="62">
        <v>40142010</v>
      </c>
      <c r="B6616" s="63" t="s">
        <v>14853</v>
      </c>
    </row>
    <row r="6617" spans="1:2" x14ac:dyDescent="0.25">
      <c r="A6617" s="62">
        <v>40142101</v>
      </c>
      <c r="B6617" s="63" t="s">
        <v>7542</v>
      </c>
    </row>
    <row r="6618" spans="1:2" x14ac:dyDescent="0.25">
      <c r="A6618" s="62">
        <v>40142102</v>
      </c>
      <c r="B6618" s="63" t="s">
        <v>1126</v>
      </c>
    </row>
    <row r="6619" spans="1:2" x14ac:dyDescent="0.25">
      <c r="A6619" s="62">
        <v>40142103</v>
      </c>
      <c r="B6619" s="63" t="s">
        <v>17954</v>
      </c>
    </row>
    <row r="6620" spans="1:2" x14ac:dyDescent="0.25">
      <c r="A6620" s="62">
        <v>40142104</v>
      </c>
      <c r="B6620" s="63" t="s">
        <v>7409</v>
      </c>
    </row>
    <row r="6621" spans="1:2" x14ac:dyDescent="0.25">
      <c r="A6621" s="62">
        <v>40142105</v>
      </c>
      <c r="B6621" s="63" t="s">
        <v>17330</v>
      </c>
    </row>
    <row r="6622" spans="1:2" x14ac:dyDescent="0.25">
      <c r="A6622" s="62">
        <v>40142106</v>
      </c>
      <c r="B6622" s="63" t="s">
        <v>15252</v>
      </c>
    </row>
    <row r="6623" spans="1:2" x14ac:dyDescent="0.25">
      <c r="A6623" s="62">
        <v>40142107</v>
      </c>
      <c r="B6623" s="63" t="s">
        <v>7655</v>
      </c>
    </row>
    <row r="6624" spans="1:2" x14ac:dyDescent="0.25">
      <c r="A6624" s="62">
        <v>40142108</v>
      </c>
      <c r="B6624" s="63" t="s">
        <v>7853</v>
      </c>
    </row>
    <row r="6625" spans="1:2" x14ac:dyDescent="0.25">
      <c r="A6625" s="62">
        <v>40142109</v>
      </c>
      <c r="B6625" s="63" t="s">
        <v>18701</v>
      </c>
    </row>
    <row r="6626" spans="1:2" x14ac:dyDescent="0.25">
      <c r="A6626" s="62">
        <v>40142110</v>
      </c>
      <c r="B6626" s="63" t="s">
        <v>11485</v>
      </c>
    </row>
    <row r="6627" spans="1:2" x14ac:dyDescent="0.25">
      <c r="A6627" s="62">
        <v>40142111</v>
      </c>
      <c r="B6627" s="63" t="s">
        <v>9188</v>
      </c>
    </row>
    <row r="6628" spans="1:2" x14ac:dyDescent="0.25">
      <c r="A6628" s="62">
        <v>40142112</v>
      </c>
      <c r="B6628" s="63" t="s">
        <v>7807</v>
      </c>
    </row>
    <row r="6629" spans="1:2" x14ac:dyDescent="0.25">
      <c r="A6629" s="62">
        <v>40142113</v>
      </c>
      <c r="B6629" s="63" t="s">
        <v>5399</v>
      </c>
    </row>
    <row r="6630" spans="1:2" x14ac:dyDescent="0.25">
      <c r="A6630" s="62">
        <v>40142114</v>
      </c>
      <c r="B6630" s="63" t="s">
        <v>13282</v>
      </c>
    </row>
    <row r="6631" spans="1:2" x14ac:dyDescent="0.25">
      <c r="A6631" s="62">
        <v>40142115</v>
      </c>
      <c r="B6631" s="63" t="s">
        <v>8951</v>
      </c>
    </row>
    <row r="6632" spans="1:2" x14ac:dyDescent="0.25">
      <c r="A6632" s="62">
        <v>40142116</v>
      </c>
      <c r="B6632" s="63" t="s">
        <v>10018</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9434</v>
      </c>
    </row>
    <row r="6638" spans="1:2" x14ac:dyDescent="0.25">
      <c r="A6638" s="62">
        <v>40142122</v>
      </c>
      <c r="B6638" s="63" t="s">
        <v>6819</v>
      </c>
    </row>
    <row r="6639" spans="1:2" x14ac:dyDescent="0.25">
      <c r="A6639" s="62">
        <v>40142201</v>
      </c>
      <c r="B6639" s="63" t="s">
        <v>3355</v>
      </c>
    </row>
    <row r="6640" spans="1:2" x14ac:dyDescent="0.25">
      <c r="A6640" s="62">
        <v>40142202</v>
      </c>
      <c r="B6640" s="63" t="s">
        <v>6761</v>
      </c>
    </row>
    <row r="6641" spans="1:2" x14ac:dyDescent="0.25">
      <c r="A6641" s="62">
        <v>40142203</v>
      </c>
      <c r="B6641" s="63" t="s">
        <v>5869</v>
      </c>
    </row>
    <row r="6642" spans="1:2" x14ac:dyDescent="0.25">
      <c r="A6642" s="62">
        <v>40142301</v>
      </c>
      <c r="B6642" s="63" t="s">
        <v>2860</v>
      </c>
    </row>
    <row r="6643" spans="1:2" x14ac:dyDescent="0.25">
      <c r="A6643" s="62">
        <v>40142302</v>
      </c>
      <c r="B6643" s="63" t="s">
        <v>15082</v>
      </c>
    </row>
    <row r="6644" spans="1:2" x14ac:dyDescent="0.25">
      <c r="A6644" s="62">
        <v>40142303</v>
      </c>
      <c r="B6644" s="63" t="s">
        <v>12624</v>
      </c>
    </row>
    <row r="6645" spans="1:2" x14ac:dyDescent="0.25">
      <c r="A6645" s="62">
        <v>40142304</v>
      </c>
      <c r="B6645" s="63" t="s">
        <v>2339</v>
      </c>
    </row>
    <row r="6646" spans="1:2" x14ac:dyDescent="0.25">
      <c r="A6646" s="62">
        <v>40142305</v>
      </c>
      <c r="B6646" s="63" t="s">
        <v>8250</v>
      </c>
    </row>
    <row r="6647" spans="1:2" x14ac:dyDescent="0.25">
      <c r="A6647" s="62">
        <v>40142306</v>
      </c>
      <c r="B6647" s="63" t="s">
        <v>9219</v>
      </c>
    </row>
    <row r="6648" spans="1:2" x14ac:dyDescent="0.25">
      <c r="A6648" s="62">
        <v>40142307</v>
      </c>
      <c r="B6648" s="63" t="s">
        <v>4384</v>
      </c>
    </row>
    <row r="6649" spans="1:2" x14ac:dyDescent="0.25">
      <c r="A6649" s="62">
        <v>40142308</v>
      </c>
      <c r="B6649" s="63" t="s">
        <v>14086</v>
      </c>
    </row>
    <row r="6650" spans="1:2" x14ac:dyDescent="0.25">
      <c r="A6650" s="62">
        <v>40142309</v>
      </c>
      <c r="B6650" s="63" t="s">
        <v>8726</v>
      </c>
    </row>
    <row r="6651" spans="1:2" x14ac:dyDescent="0.25">
      <c r="A6651" s="62">
        <v>40142310</v>
      </c>
      <c r="B6651" s="63" t="s">
        <v>9830</v>
      </c>
    </row>
    <row r="6652" spans="1:2" x14ac:dyDescent="0.25">
      <c r="A6652" s="62">
        <v>40142311</v>
      </c>
      <c r="B6652" s="63" t="s">
        <v>9278</v>
      </c>
    </row>
    <row r="6653" spans="1:2" x14ac:dyDescent="0.25">
      <c r="A6653" s="62">
        <v>40142312</v>
      </c>
      <c r="B6653" s="63" t="s">
        <v>13299</v>
      </c>
    </row>
    <row r="6654" spans="1:2" x14ac:dyDescent="0.25">
      <c r="A6654" s="62">
        <v>40142313</v>
      </c>
      <c r="B6654" s="63" t="s">
        <v>6280</v>
      </c>
    </row>
    <row r="6655" spans="1:2" x14ac:dyDescent="0.25">
      <c r="A6655" s="62">
        <v>40142314</v>
      </c>
      <c r="B6655" s="63" t="s">
        <v>1504</v>
      </c>
    </row>
    <row r="6656" spans="1:2" x14ac:dyDescent="0.25">
      <c r="A6656" s="62">
        <v>40142315</v>
      </c>
      <c r="B6656" s="63" t="s">
        <v>12561</v>
      </c>
    </row>
    <row r="6657" spans="1:2" x14ac:dyDescent="0.25">
      <c r="A6657" s="62">
        <v>40142316</v>
      </c>
      <c r="B6657" s="63" t="s">
        <v>9153</v>
      </c>
    </row>
    <row r="6658" spans="1:2" x14ac:dyDescent="0.25">
      <c r="A6658" s="62">
        <v>40142317</v>
      </c>
      <c r="B6658" s="63" t="s">
        <v>8770</v>
      </c>
    </row>
    <row r="6659" spans="1:2" x14ac:dyDescent="0.25">
      <c r="A6659" s="62">
        <v>40142318</v>
      </c>
      <c r="B6659" s="63" t="s">
        <v>3445</v>
      </c>
    </row>
    <row r="6660" spans="1:2" x14ac:dyDescent="0.25">
      <c r="A6660" s="62">
        <v>40142319</v>
      </c>
      <c r="B6660" s="63" t="s">
        <v>2339</v>
      </c>
    </row>
    <row r="6661" spans="1:2" x14ac:dyDescent="0.25">
      <c r="A6661" s="62">
        <v>40142320</v>
      </c>
      <c r="B6661" s="63" t="s">
        <v>18353</v>
      </c>
    </row>
    <row r="6662" spans="1:2" x14ac:dyDescent="0.25">
      <c r="A6662" s="62">
        <v>40142321</v>
      </c>
      <c r="B6662" s="63" t="s">
        <v>3005</v>
      </c>
    </row>
    <row r="6663" spans="1:2" x14ac:dyDescent="0.25">
      <c r="A6663" s="62">
        <v>40142322</v>
      </c>
      <c r="B6663" s="63" t="s">
        <v>9851</v>
      </c>
    </row>
    <row r="6664" spans="1:2" x14ac:dyDescent="0.25">
      <c r="A6664" s="62">
        <v>40142323</v>
      </c>
      <c r="B6664" s="63" t="s">
        <v>8575</v>
      </c>
    </row>
    <row r="6665" spans="1:2" x14ac:dyDescent="0.25">
      <c r="A6665" s="62">
        <v>40142324</v>
      </c>
      <c r="B6665" s="63" t="s">
        <v>5343</v>
      </c>
    </row>
    <row r="6666" spans="1:2" x14ac:dyDescent="0.25">
      <c r="A6666" s="62">
        <v>40142325</v>
      </c>
      <c r="B6666" s="63" t="s">
        <v>4093</v>
      </c>
    </row>
    <row r="6667" spans="1:2" x14ac:dyDescent="0.25">
      <c r="A6667" s="62">
        <v>40142326</v>
      </c>
      <c r="B6667" s="63" t="s">
        <v>4567</v>
      </c>
    </row>
    <row r="6668" spans="1:2" x14ac:dyDescent="0.25">
      <c r="A6668" s="62">
        <v>40142327</v>
      </c>
      <c r="B6668" s="63" t="s">
        <v>5895</v>
      </c>
    </row>
    <row r="6669" spans="1:2" x14ac:dyDescent="0.25">
      <c r="A6669" s="62">
        <v>40142401</v>
      </c>
      <c r="B6669" s="63" t="s">
        <v>10810</v>
      </c>
    </row>
    <row r="6670" spans="1:2" x14ac:dyDescent="0.25">
      <c r="A6670" s="62">
        <v>40142402</v>
      </c>
      <c r="B6670" s="63" t="s">
        <v>12209</v>
      </c>
    </row>
    <row r="6671" spans="1:2" x14ac:dyDescent="0.25">
      <c r="A6671" s="62">
        <v>40142403</v>
      </c>
      <c r="B6671" s="63" t="s">
        <v>8259</v>
      </c>
    </row>
    <row r="6672" spans="1:2" x14ac:dyDescent="0.25">
      <c r="A6672" s="62">
        <v>40142404</v>
      </c>
      <c r="B6672" s="63" t="s">
        <v>9783</v>
      </c>
    </row>
    <row r="6673" spans="1:2" x14ac:dyDescent="0.25">
      <c r="A6673" s="62">
        <v>40142405</v>
      </c>
      <c r="B6673" s="63" t="s">
        <v>5654</v>
      </c>
    </row>
    <row r="6674" spans="1:2" x14ac:dyDescent="0.25">
      <c r="A6674" s="62">
        <v>40142406</v>
      </c>
      <c r="B6674" s="63" t="s">
        <v>11417</v>
      </c>
    </row>
    <row r="6675" spans="1:2" x14ac:dyDescent="0.25">
      <c r="A6675" s="62">
        <v>40142407</v>
      </c>
      <c r="B6675" s="63" t="s">
        <v>8168</v>
      </c>
    </row>
    <row r="6676" spans="1:2" x14ac:dyDescent="0.25">
      <c r="A6676" s="62">
        <v>40142408</v>
      </c>
      <c r="B6676" s="63" t="s">
        <v>8088</v>
      </c>
    </row>
    <row r="6677" spans="1:2" x14ac:dyDescent="0.25">
      <c r="A6677" s="62">
        <v>40142409</v>
      </c>
      <c r="B6677" s="63" t="s">
        <v>2689</v>
      </c>
    </row>
    <row r="6678" spans="1:2" x14ac:dyDescent="0.25">
      <c r="A6678" s="62">
        <v>40142410</v>
      </c>
      <c r="B6678" s="63" t="s">
        <v>9116</v>
      </c>
    </row>
    <row r="6679" spans="1:2" x14ac:dyDescent="0.25">
      <c r="A6679" s="62">
        <v>40142411</v>
      </c>
      <c r="B6679" s="63" t="s">
        <v>10191</v>
      </c>
    </row>
    <row r="6680" spans="1:2" x14ac:dyDescent="0.25">
      <c r="A6680" s="62">
        <v>40142412</v>
      </c>
      <c r="B6680" s="63" t="s">
        <v>427</v>
      </c>
    </row>
    <row r="6681" spans="1:2" x14ac:dyDescent="0.25">
      <c r="A6681" s="62">
        <v>40142413</v>
      </c>
      <c r="B6681" s="63" t="s">
        <v>12010</v>
      </c>
    </row>
    <row r="6682" spans="1:2" x14ac:dyDescent="0.25">
      <c r="A6682" s="62">
        <v>40142414</v>
      </c>
      <c r="B6682" s="63" t="s">
        <v>17379</v>
      </c>
    </row>
    <row r="6683" spans="1:2" x14ac:dyDescent="0.25">
      <c r="A6683" s="62">
        <v>40142501</v>
      </c>
      <c r="B6683" s="63" t="s">
        <v>5739</v>
      </c>
    </row>
    <row r="6684" spans="1:2" x14ac:dyDescent="0.25">
      <c r="A6684" s="62">
        <v>40142502</v>
      </c>
      <c r="B6684" s="63" t="s">
        <v>12726</v>
      </c>
    </row>
    <row r="6685" spans="1:2" x14ac:dyDescent="0.25">
      <c r="A6685" s="62">
        <v>40142503</v>
      </c>
      <c r="B6685" s="63" t="s">
        <v>6656</v>
      </c>
    </row>
    <row r="6686" spans="1:2" x14ac:dyDescent="0.25">
      <c r="A6686" s="62">
        <v>40142504</v>
      </c>
      <c r="B6686" s="63" t="s">
        <v>12441</v>
      </c>
    </row>
    <row r="6687" spans="1:2" x14ac:dyDescent="0.25">
      <c r="A6687" s="62">
        <v>40142604</v>
      </c>
      <c r="B6687" s="63" t="s">
        <v>5060</v>
      </c>
    </row>
    <row r="6688" spans="1:2" x14ac:dyDescent="0.25">
      <c r="A6688" s="62">
        <v>40142605</v>
      </c>
      <c r="B6688" s="63" t="s">
        <v>12857</v>
      </c>
    </row>
    <row r="6689" spans="1:2" x14ac:dyDescent="0.25">
      <c r="A6689" s="62">
        <v>40142606</v>
      </c>
      <c r="B6689" s="63" t="s">
        <v>8332</v>
      </c>
    </row>
    <row r="6690" spans="1:2" x14ac:dyDescent="0.25">
      <c r="A6690" s="62">
        <v>40142607</v>
      </c>
      <c r="B6690" s="63" t="s">
        <v>13612</v>
      </c>
    </row>
    <row r="6691" spans="1:2" x14ac:dyDescent="0.25">
      <c r="A6691" s="62">
        <v>40142608</v>
      </c>
      <c r="B6691" s="63" t="s">
        <v>10041</v>
      </c>
    </row>
    <row r="6692" spans="1:2" x14ac:dyDescent="0.25">
      <c r="A6692" s="62">
        <v>40142609</v>
      </c>
      <c r="B6692" s="63" t="s">
        <v>7887</v>
      </c>
    </row>
    <row r="6693" spans="1:2" x14ac:dyDescent="0.25">
      <c r="A6693" s="62">
        <v>40142610</v>
      </c>
      <c r="B6693" s="63" t="s">
        <v>14963</v>
      </c>
    </row>
    <row r="6694" spans="1:2" x14ac:dyDescent="0.25">
      <c r="A6694" s="62">
        <v>40142611</v>
      </c>
      <c r="B6694" s="63" t="s">
        <v>15812</v>
      </c>
    </row>
    <row r="6695" spans="1:2" x14ac:dyDescent="0.25">
      <c r="A6695" s="62">
        <v>40142612</v>
      </c>
      <c r="B6695" s="63" t="s">
        <v>14306</v>
      </c>
    </row>
    <row r="6696" spans="1:2" x14ac:dyDescent="0.25">
      <c r="A6696" s="62">
        <v>40142613</v>
      </c>
      <c r="B6696" s="63" t="s">
        <v>12313</v>
      </c>
    </row>
    <row r="6697" spans="1:2" x14ac:dyDescent="0.25">
      <c r="A6697" s="62">
        <v>40142614</v>
      </c>
      <c r="B6697" s="63" t="s">
        <v>3935</v>
      </c>
    </row>
    <row r="6698" spans="1:2" x14ac:dyDescent="0.25">
      <c r="A6698" s="62">
        <v>40142615</v>
      </c>
      <c r="B6698" s="63" t="s">
        <v>10934</v>
      </c>
    </row>
    <row r="6699" spans="1:2" x14ac:dyDescent="0.25">
      <c r="A6699" s="62">
        <v>40151501</v>
      </c>
      <c r="B6699" s="63" t="s">
        <v>12836</v>
      </c>
    </row>
    <row r="6700" spans="1:2" x14ac:dyDescent="0.25">
      <c r="A6700" s="62">
        <v>40151502</v>
      </c>
      <c r="B6700" s="63" t="s">
        <v>4738</v>
      </c>
    </row>
    <row r="6701" spans="1:2" x14ac:dyDescent="0.25">
      <c r="A6701" s="62">
        <v>40151503</v>
      </c>
      <c r="B6701" s="63" t="s">
        <v>15715</v>
      </c>
    </row>
    <row r="6702" spans="1:2" x14ac:dyDescent="0.25">
      <c r="A6702" s="62">
        <v>40151504</v>
      </c>
      <c r="B6702" s="63" t="s">
        <v>15505</v>
      </c>
    </row>
    <row r="6703" spans="1:2" x14ac:dyDescent="0.25">
      <c r="A6703" s="62">
        <v>40151505</v>
      </c>
      <c r="B6703" s="63" t="s">
        <v>3986</v>
      </c>
    </row>
    <row r="6704" spans="1:2" x14ac:dyDescent="0.25">
      <c r="A6704" s="62">
        <v>40151506</v>
      </c>
      <c r="B6704" s="63" t="s">
        <v>3889</v>
      </c>
    </row>
    <row r="6705" spans="1:2" x14ac:dyDescent="0.25">
      <c r="A6705" s="62">
        <v>40151507</v>
      </c>
      <c r="B6705" s="63" t="s">
        <v>14899</v>
      </c>
    </row>
    <row r="6706" spans="1:2" x14ac:dyDescent="0.25">
      <c r="A6706" s="62">
        <v>40151508</v>
      </c>
      <c r="B6706" s="63" t="s">
        <v>10236</v>
      </c>
    </row>
    <row r="6707" spans="1:2" x14ac:dyDescent="0.25">
      <c r="A6707" s="62">
        <v>40151509</v>
      </c>
      <c r="B6707" s="63" t="s">
        <v>16722</v>
      </c>
    </row>
    <row r="6708" spans="1:2" x14ac:dyDescent="0.25">
      <c r="A6708" s="62">
        <v>40151510</v>
      </c>
      <c r="B6708" s="63" t="s">
        <v>1751</v>
      </c>
    </row>
    <row r="6709" spans="1:2" x14ac:dyDescent="0.25">
      <c r="A6709" s="62">
        <v>40151511</v>
      </c>
      <c r="B6709" s="63" t="s">
        <v>908</v>
      </c>
    </row>
    <row r="6710" spans="1:2" x14ac:dyDescent="0.25">
      <c r="A6710" s="62">
        <v>40151512</v>
      </c>
      <c r="B6710" s="63" t="s">
        <v>6009</v>
      </c>
    </row>
    <row r="6711" spans="1:2" x14ac:dyDescent="0.25">
      <c r="A6711" s="62">
        <v>40151513</v>
      </c>
      <c r="B6711" s="63" t="s">
        <v>9500</v>
      </c>
    </row>
    <row r="6712" spans="1:2" x14ac:dyDescent="0.25">
      <c r="A6712" s="62">
        <v>40151514</v>
      </c>
      <c r="B6712" s="63" t="s">
        <v>18468</v>
      </c>
    </row>
    <row r="6713" spans="1:2" x14ac:dyDescent="0.25">
      <c r="A6713" s="62">
        <v>40151515</v>
      </c>
      <c r="B6713" s="63" t="s">
        <v>12963</v>
      </c>
    </row>
    <row r="6714" spans="1:2" x14ac:dyDescent="0.25">
      <c r="A6714" s="62">
        <v>40151516</v>
      </c>
      <c r="B6714" s="63" t="s">
        <v>11394</v>
      </c>
    </row>
    <row r="6715" spans="1:2" x14ac:dyDescent="0.25">
      <c r="A6715" s="62">
        <v>40151517</v>
      </c>
      <c r="B6715" s="63" t="s">
        <v>16031</v>
      </c>
    </row>
    <row r="6716" spans="1:2" x14ac:dyDescent="0.25">
      <c r="A6716" s="62">
        <v>40151518</v>
      </c>
      <c r="B6716" s="63" t="s">
        <v>15262</v>
      </c>
    </row>
    <row r="6717" spans="1:2" x14ac:dyDescent="0.25">
      <c r="A6717" s="62">
        <v>40151519</v>
      </c>
      <c r="B6717" s="63" t="s">
        <v>8174</v>
      </c>
    </row>
    <row r="6718" spans="1:2" x14ac:dyDescent="0.25">
      <c r="A6718" s="62">
        <v>40151520</v>
      </c>
      <c r="B6718" s="63" t="s">
        <v>1399</v>
      </c>
    </row>
    <row r="6719" spans="1:2" x14ac:dyDescent="0.25">
      <c r="A6719" s="62">
        <v>40151521</v>
      </c>
      <c r="B6719" s="63" t="s">
        <v>11851</v>
      </c>
    </row>
    <row r="6720" spans="1:2" x14ac:dyDescent="0.25">
      <c r="A6720" s="62">
        <v>40151522</v>
      </c>
      <c r="B6720" s="63" t="s">
        <v>7743</v>
      </c>
    </row>
    <row r="6721" spans="1:2" x14ac:dyDescent="0.25">
      <c r="A6721" s="62">
        <v>40151523</v>
      </c>
      <c r="B6721" s="63" t="s">
        <v>16305</v>
      </c>
    </row>
    <row r="6722" spans="1:2" x14ac:dyDescent="0.25">
      <c r="A6722" s="62">
        <v>40151524</v>
      </c>
      <c r="B6722" s="63" t="s">
        <v>6658</v>
      </c>
    </row>
    <row r="6723" spans="1:2" x14ac:dyDescent="0.25">
      <c r="A6723" s="62">
        <v>40151525</v>
      </c>
      <c r="B6723" s="63" t="s">
        <v>12078</v>
      </c>
    </row>
    <row r="6724" spans="1:2" x14ac:dyDescent="0.25">
      <c r="A6724" s="62">
        <v>40151526</v>
      </c>
      <c r="B6724" s="63" t="s">
        <v>8366</v>
      </c>
    </row>
    <row r="6725" spans="1:2" x14ac:dyDescent="0.25">
      <c r="A6725" s="62">
        <v>40151527</v>
      </c>
      <c r="B6725" s="63" t="s">
        <v>3182</v>
      </c>
    </row>
    <row r="6726" spans="1:2" x14ac:dyDescent="0.25">
      <c r="A6726" s="62">
        <v>40151528</v>
      </c>
      <c r="B6726" s="63" t="s">
        <v>11821</v>
      </c>
    </row>
    <row r="6727" spans="1:2" x14ac:dyDescent="0.25">
      <c r="A6727" s="62">
        <v>40151529</v>
      </c>
      <c r="B6727" s="63" t="s">
        <v>6708</v>
      </c>
    </row>
    <row r="6728" spans="1:2" x14ac:dyDescent="0.25">
      <c r="A6728" s="62">
        <v>40151530</v>
      </c>
      <c r="B6728" s="63" t="s">
        <v>12784</v>
      </c>
    </row>
    <row r="6729" spans="1:2" x14ac:dyDescent="0.25">
      <c r="A6729" s="62">
        <v>40151531</v>
      </c>
      <c r="B6729" s="63" t="s">
        <v>8415</v>
      </c>
    </row>
    <row r="6730" spans="1:2" x14ac:dyDescent="0.25">
      <c r="A6730" s="62">
        <v>40151532</v>
      </c>
      <c r="B6730" s="63" t="s">
        <v>17928</v>
      </c>
    </row>
    <row r="6731" spans="1:2" x14ac:dyDescent="0.25">
      <c r="A6731" s="62">
        <v>40151533</v>
      </c>
      <c r="B6731" s="63" t="s">
        <v>1280</v>
      </c>
    </row>
    <row r="6732" spans="1:2" x14ac:dyDescent="0.25">
      <c r="A6732" s="62">
        <v>40151534</v>
      </c>
      <c r="B6732" s="63" t="s">
        <v>6972</v>
      </c>
    </row>
    <row r="6733" spans="1:2" x14ac:dyDescent="0.25">
      <c r="A6733" s="62">
        <v>40151546</v>
      </c>
      <c r="B6733" s="63" t="s">
        <v>15208</v>
      </c>
    </row>
    <row r="6734" spans="1:2" x14ac:dyDescent="0.25">
      <c r="A6734" s="62">
        <v>40151547</v>
      </c>
      <c r="B6734" s="63" t="s">
        <v>10730</v>
      </c>
    </row>
    <row r="6735" spans="1:2" x14ac:dyDescent="0.25">
      <c r="A6735" s="62">
        <v>40151548</v>
      </c>
      <c r="B6735" s="63" t="s">
        <v>60</v>
      </c>
    </row>
    <row r="6736" spans="1:2" x14ac:dyDescent="0.25">
      <c r="A6736" s="62">
        <v>40151549</v>
      </c>
      <c r="B6736" s="63" t="s">
        <v>2827</v>
      </c>
    </row>
    <row r="6737" spans="1:2" x14ac:dyDescent="0.25">
      <c r="A6737" s="62">
        <v>40151550</v>
      </c>
      <c r="B6737" s="63" t="s">
        <v>4696</v>
      </c>
    </row>
    <row r="6738" spans="1:2" x14ac:dyDescent="0.25">
      <c r="A6738" s="62">
        <v>40151551</v>
      </c>
      <c r="B6738" s="63" t="s">
        <v>18647</v>
      </c>
    </row>
    <row r="6739" spans="1:2" x14ac:dyDescent="0.25">
      <c r="A6739" s="62">
        <v>40151552</v>
      </c>
      <c r="B6739" s="63" t="s">
        <v>12583</v>
      </c>
    </row>
    <row r="6740" spans="1:2" x14ac:dyDescent="0.25">
      <c r="A6740" s="62">
        <v>40151553</v>
      </c>
      <c r="B6740" s="63" t="s">
        <v>11832</v>
      </c>
    </row>
    <row r="6741" spans="1:2" x14ac:dyDescent="0.25">
      <c r="A6741" s="62">
        <v>40151554</v>
      </c>
      <c r="B6741" s="63" t="s">
        <v>15588</v>
      </c>
    </row>
    <row r="6742" spans="1:2" x14ac:dyDescent="0.25">
      <c r="A6742" s="62">
        <v>40151555</v>
      </c>
      <c r="B6742" s="63" t="s">
        <v>15371</v>
      </c>
    </row>
    <row r="6743" spans="1:2" x14ac:dyDescent="0.25">
      <c r="A6743" s="62">
        <v>40151556</v>
      </c>
      <c r="B6743" s="63" t="s">
        <v>10234</v>
      </c>
    </row>
    <row r="6744" spans="1:2" x14ac:dyDescent="0.25">
      <c r="A6744" s="62">
        <v>40151557</v>
      </c>
      <c r="B6744" s="63" t="s">
        <v>10819</v>
      </c>
    </row>
    <row r="6745" spans="1:2" x14ac:dyDescent="0.25">
      <c r="A6745" s="62">
        <v>40151558</v>
      </c>
      <c r="B6745" s="63" t="s">
        <v>9935</v>
      </c>
    </row>
    <row r="6746" spans="1:2" x14ac:dyDescent="0.25">
      <c r="A6746" s="62">
        <v>40151559</v>
      </c>
      <c r="B6746" s="63" t="s">
        <v>4687</v>
      </c>
    </row>
    <row r="6747" spans="1:2" x14ac:dyDescent="0.25">
      <c r="A6747" s="62">
        <v>40151560</v>
      </c>
      <c r="B6747" s="63" t="s">
        <v>15035</v>
      </c>
    </row>
    <row r="6748" spans="1:2" x14ac:dyDescent="0.25">
      <c r="A6748" s="62">
        <v>40151561</v>
      </c>
      <c r="B6748" s="63" t="s">
        <v>13810</v>
      </c>
    </row>
    <row r="6749" spans="1:2" x14ac:dyDescent="0.25">
      <c r="A6749" s="62">
        <v>40151562</v>
      </c>
      <c r="B6749" s="63" t="s">
        <v>6151</v>
      </c>
    </row>
    <row r="6750" spans="1:2" x14ac:dyDescent="0.25">
      <c r="A6750" s="62">
        <v>40151563</v>
      </c>
      <c r="B6750" s="63" t="s">
        <v>14475</v>
      </c>
    </row>
    <row r="6751" spans="1:2" x14ac:dyDescent="0.25">
      <c r="A6751" s="62">
        <v>40151564</v>
      </c>
      <c r="B6751" s="63" t="s">
        <v>4111</v>
      </c>
    </row>
    <row r="6752" spans="1:2" x14ac:dyDescent="0.25">
      <c r="A6752" s="62">
        <v>40151601</v>
      </c>
      <c r="B6752" s="63" t="s">
        <v>11424</v>
      </c>
    </row>
    <row r="6753" spans="1:2" x14ac:dyDescent="0.25">
      <c r="A6753" s="62">
        <v>40151602</v>
      </c>
      <c r="B6753" s="63" t="s">
        <v>8600</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3009</v>
      </c>
    </row>
    <row r="6759" spans="1:2" x14ac:dyDescent="0.25">
      <c r="A6759" s="62">
        <v>40151608</v>
      </c>
      <c r="B6759" s="63" t="s">
        <v>459</v>
      </c>
    </row>
    <row r="6760" spans="1:2" x14ac:dyDescent="0.25">
      <c r="A6760" s="62">
        <v>40151609</v>
      </c>
      <c r="B6760" s="63" t="s">
        <v>1908</v>
      </c>
    </row>
    <row r="6761" spans="1:2" x14ac:dyDescent="0.25">
      <c r="A6761" s="62">
        <v>40151610</v>
      </c>
      <c r="B6761" s="63" t="s">
        <v>14556</v>
      </c>
    </row>
    <row r="6762" spans="1:2" x14ac:dyDescent="0.25">
      <c r="A6762" s="62">
        <v>40151611</v>
      </c>
      <c r="B6762" s="63" t="s">
        <v>9057</v>
      </c>
    </row>
    <row r="6763" spans="1:2" x14ac:dyDescent="0.25">
      <c r="A6763" s="62">
        <v>40151612</v>
      </c>
      <c r="B6763" s="63" t="s">
        <v>8069</v>
      </c>
    </row>
    <row r="6764" spans="1:2" x14ac:dyDescent="0.25">
      <c r="A6764" s="62">
        <v>40151613</v>
      </c>
      <c r="B6764" s="63" t="s">
        <v>2231</v>
      </c>
    </row>
    <row r="6765" spans="1:2" x14ac:dyDescent="0.25">
      <c r="A6765" s="62">
        <v>40151614</v>
      </c>
      <c r="B6765" s="63" t="s">
        <v>15764</v>
      </c>
    </row>
    <row r="6766" spans="1:2" x14ac:dyDescent="0.25">
      <c r="A6766" s="62">
        <v>40151615</v>
      </c>
      <c r="B6766" s="63" t="s">
        <v>10067</v>
      </c>
    </row>
    <row r="6767" spans="1:2" x14ac:dyDescent="0.25">
      <c r="A6767" s="62">
        <v>40151616</v>
      </c>
      <c r="B6767" s="63" t="s">
        <v>16208</v>
      </c>
    </row>
    <row r="6768" spans="1:2" x14ac:dyDescent="0.25">
      <c r="A6768" s="62">
        <v>40151701</v>
      </c>
      <c r="B6768" s="63" t="s">
        <v>2136</v>
      </c>
    </row>
    <row r="6769" spans="1:2" x14ac:dyDescent="0.25">
      <c r="A6769" s="62">
        <v>40151712</v>
      </c>
      <c r="B6769" s="63" t="s">
        <v>5243</v>
      </c>
    </row>
    <row r="6770" spans="1:2" x14ac:dyDescent="0.25">
      <c r="A6770" s="62">
        <v>40151713</v>
      </c>
      <c r="B6770" s="63" t="s">
        <v>7546</v>
      </c>
    </row>
    <row r="6771" spans="1:2" x14ac:dyDescent="0.25">
      <c r="A6771" s="62">
        <v>40151714</v>
      </c>
      <c r="B6771" s="63" t="s">
        <v>9601</v>
      </c>
    </row>
    <row r="6772" spans="1:2" x14ac:dyDescent="0.25">
      <c r="A6772" s="62">
        <v>40151715</v>
      </c>
      <c r="B6772" s="63" t="s">
        <v>6831</v>
      </c>
    </row>
    <row r="6773" spans="1:2" x14ac:dyDescent="0.25">
      <c r="A6773" s="62">
        <v>40151716</v>
      </c>
      <c r="B6773" s="63" t="s">
        <v>15032</v>
      </c>
    </row>
    <row r="6774" spans="1:2" x14ac:dyDescent="0.25">
      <c r="A6774" s="62">
        <v>40151717</v>
      </c>
      <c r="B6774" s="63" t="s">
        <v>1494</v>
      </c>
    </row>
    <row r="6775" spans="1:2" x14ac:dyDescent="0.25">
      <c r="A6775" s="62">
        <v>40151718</v>
      </c>
      <c r="B6775" s="63" t="s">
        <v>17575</v>
      </c>
    </row>
    <row r="6776" spans="1:2" x14ac:dyDescent="0.25">
      <c r="A6776" s="62">
        <v>40151719</v>
      </c>
      <c r="B6776" s="63" t="s">
        <v>12251</v>
      </c>
    </row>
    <row r="6777" spans="1:2" x14ac:dyDescent="0.25">
      <c r="A6777" s="62">
        <v>40151720</v>
      </c>
      <c r="B6777" s="63" t="s">
        <v>12319</v>
      </c>
    </row>
    <row r="6778" spans="1:2" x14ac:dyDescent="0.25">
      <c r="A6778" s="62">
        <v>40151721</v>
      </c>
      <c r="B6778" s="63" t="s">
        <v>9240</v>
      </c>
    </row>
    <row r="6779" spans="1:2" x14ac:dyDescent="0.25">
      <c r="A6779" s="62">
        <v>40151722</v>
      </c>
      <c r="B6779" s="63" t="s">
        <v>17639</v>
      </c>
    </row>
    <row r="6780" spans="1:2" x14ac:dyDescent="0.25">
      <c r="A6780" s="62">
        <v>40151723</v>
      </c>
      <c r="B6780" s="63" t="s">
        <v>10009</v>
      </c>
    </row>
    <row r="6781" spans="1:2" x14ac:dyDescent="0.25">
      <c r="A6781" s="62">
        <v>40151724</v>
      </c>
      <c r="B6781" s="63" t="s">
        <v>2806</v>
      </c>
    </row>
    <row r="6782" spans="1:2" x14ac:dyDescent="0.25">
      <c r="A6782" s="62">
        <v>40151725</v>
      </c>
      <c r="B6782" s="63" t="s">
        <v>771</v>
      </c>
    </row>
    <row r="6783" spans="1:2" x14ac:dyDescent="0.25">
      <c r="A6783" s="62">
        <v>40151726</v>
      </c>
      <c r="B6783" s="63" t="s">
        <v>12692</v>
      </c>
    </row>
    <row r="6784" spans="1:2" x14ac:dyDescent="0.25">
      <c r="A6784" s="62">
        <v>40151727</v>
      </c>
      <c r="B6784" s="63" t="s">
        <v>1807</v>
      </c>
    </row>
    <row r="6785" spans="1:2" x14ac:dyDescent="0.25">
      <c r="A6785" s="62">
        <v>40151728</v>
      </c>
      <c r="B6785" s="63" t="s">
        <v>14550</v>
      </c>
    </row>
    <row r="6786" spans="1:2" x14ac:dyDescent="0.25">
      <c r="A6786" s="62">
        <v>40161501</v>
      </c>
      <c r="B6786" s="63" t="s">
        <v>13013</v>
      </c>
    </row>
    <row r="6787" spans="1:2" x14ac:dyDescent="0.25">
      <c r="A6787" s="62">
        <v>40161502</v>
      </c>
      <c r="B6787" s="63" t="s">
        <v>12359</v>
      </c>
    </row>
    <row r="6788" spans="1:2" x14ac:dyDescent="0.25">
      <c r="A6788" s="62">
        <v>40161503</v>
      </c>
      <c r="B6788" s="63" t="s">
        <v>14594</v>
      </c>
    </row>
    <row r="6789" spans="1:2" x14ac:dyDescent="0.25">
      <c r="A6789" s="62">
        <v>40161504</v>
      </c>
      <c r="B6789" s="63" t="s">
        <v>4169</v>
      </c>
    </row>
    <row r="6790" spans="1:2" x14ac:dyDescent="0.25">
      <c r="A6790" s="62">
        <v>40161505</v>
      </c>
      <c r="B6790" s="63" t="s">
        <v>16924</v>
      </c>
    </row>
    <row r="6791" spans="1:2" x14ac:dyDescent="0.25">
      <c r="A6791" s="62">
        <v>40161506</v>
      </c>
      <c r="B6791" s="63" t="s">
        <v>9089</v>
      </c>
    </row>
    <row r="6792" spans="1:2" x14ac:dyDescent="0.25">
      <c r="A6792" s="62">
        <v>40161507</v>
      </c>
      <c r="B6792" s="63" t="s">
        <v>9579</v>
      </c>
    </row>
    <row r="6793" spans="1:2" x14ac:dyDescent="0.25">
      <c r="A6793" s="62">
        <v>40161508</v>
      </c>
      <c r="B6793" s="63" t="s">
        <v>8678</v>
      </c>
    </row>
    <row r="6794" spans="1:2" x14ac:dyDescent="0.25">
      <c r="A6794" s="62">
        <v>40161509</v>
      </c>
      <c r="B6794" s="63" t="s">
        <v>18300</v>
      </c>
    </row>
    <row r="6795" spans="1:2" x14ac:dyDescent="0.25">
      <c r="A6795" s="62">
        <v>40161511</v>
      </c>
      <c r="B6795" s="63" t="s">
        <v>828</v>
      </c>
    </row>
    <row r="6796" spans="1:2" x14ac:dyDescent="0.25">
      <c r="A6796" s="62">
        <v>40161512</v>
      </c>
      <c r="B6796" s="63" t="s">
        <v>16260</v>
      </c>
    </row>
    <row r="6797" spans="1:2" x14ac:dyDescent="0.25">
      <c r="A6797" s="62">
        <v>40161513</v>
      </c>
      <c r="B6797" s="63" t="s">
        <v>6092</v>
      </c>
    </row>
    <row r="6798" spans="1:2" x14ac:dyDescent="0.25">
      <c r="A6798" s="62">
        <v>40161514</v>
      </c>
      <c r="B6798" s="63" t="s">
        <v>4049</v>
      </c>
    </row>
    <row r="6799" spans="1:2" x14ac:dyDescent="0.25">
      <c r="A6799" s="62">
        <v>40161515</v>
      </c>
      <c r="B6799" s="63" t="s">
        <v>13582</v>
      </c>
    </row>
    <row r="6800" spans="1:2" x14ac:dyDescent="0.25">
      <c r="A6800" s="62">
        <v>40161516</v>
      </c>
      <c r="B6800" s="63" t="s">
        <v>16112</v>
      </c>
    </row>
    <row r="6801" spans="1:2" x14ac:dyDescent="0.25">
      <c r="A6801" s="62">
        <v>40161517</v>
      </c>
      <c r="B6801" s="63" t="s">
        <v>16164</v>
      </c>
    </row>
    <row r="6802" spans="1:2" x14ac:dyDescent="0.25">
      <c r="A6802" s="62">
        <v>40161518</v>
      </c>
      <c r="B6802" s="63" t="s">
        <v>199</v>
      </c>
    </row>
    <row r="6803" spans="1:2" x14ac:dyDescent="0.25">
      <c r="A6803" s="62">
        <v>40161519</v>
      </c>
      <c r="B6803" s="63" t="s">
        <v>5292</v>
      </c>
    </row>
    <row r="6804" spans="1:2" x14ac:dyDescent="0.25">
      <c r="A6804" s="62">
        <v>40161520</v>
      </c>
      <c r="B6804" s="63" t="s">
        <v>7419</v>
      </c>
    </row>
    <row r="6805" spans="1:2" x14ac:dyDescent="0.25">
      <c r="A6805" s="62">
        <v>40161521</v>
      </c>
      <c r="B6805" s="63" t="s">
        <v>17832</v>
      </c>
    </row>
    <row r="6806" spans="1:2" x14ac:dyDescent="0.25">
      <c r="A6806" s="62">
        <v>40161522</v>
      </c>
      <c r="B6806" s="63" t="s">
        <v>13532</v>
      </c>
    </row>
    <row r="6807" spans="1:2" x14ac:dyDescent="0.25">
      <c r="A6807" s="62">
        <v>40161524</v>
      </c>
      <c r="B6807" s="63" t="s">
        <v>9845</v>
      </c>
    </row>
    <row r="6808" spans="1:2" x14ac:dyDescent="0.25">
      <c r="A6808" s="62">
        <v>40161525</v>
      </c>
      <c r="B6808" s="63" t="s">
        <v>730</v>
      </c>
    </row>
    <row r="6809" spans="1:2" x14ac:dyDescent="0.25">
      <c r="A6809" s="62">
        <v>40161526</v>
      </c>
      <c r="B6809" s="63" t="s">
        <v>11568</v>
      </c>
    </row>
    <row r="6810" spans="1:2" x14ac:dyDescent="0.25">
      <c r="A6810" s="62">
        <v>40161527</v>
      </c>
      <c r="B6810" s="63" t="s">
        <v>10834</v>
      </c>
    </row>
    <row r="6811" spans="1:2" x14ac:dyDescent="0.25">
      <c r="A6811" s="62">
        <v>40161601</v>
      </c>
      <c r="B6811" s="63" t="s">
        <v>14265</v>
      </c>
    </row>
    <row r="6812" spans="1:2" x14ac:dyDescent="0.25">
      <c r="A6812" s="62">
        <v>40161602</v>
      </c>
      <c r="B6812" s="63" t="s">
        <v>1631</v>
      </c>
    </row>
    <row r="6813" spans="1:2" x14ac:dyDescent="0.25">
      <c r="A6813" s="62">
        <v>40161701</v>
      </c>
      <c r="B6813" s="63" t="s">
        <v>8731</v>
      </c>
    </row>
    <row r="6814" spans="1:2" x14ac:dyDescent="0.25">
      <c r="A6814" s="62">
        <v>40161702</v>
      </c>
      <c r="B6814" s="63" t="s">
        <v>5341</v>
      </c>
    </row>
    <row r="6815" spans="1:2" x14ac:dyDescent="0.25">
      <c r="A6815" s="62">
        <v>40161703</v>
      </c>
      <c r="B6815" s="63" t="s">
        <v>12026</v>
      </c>
    </row>
    <row r="6816" spans="1:2" x14ac:dyDescent="0.25">
      <c r="A6816" s="62">
        <v>40161704</v>
      </c>
      <c r="B6816" s="63" t="s">
        <v>13559</v>
      </c>
    </row>
    <row r="6817" spans="1:2" x14ac:dyDescent="0.25">
      <c r="A6817" s="62">
        <v>40161801</v>
      </c>
      <c r="B6817" s="63" t="s">
        <v>20</v>
      </c>
    </row>
    <row r="6818" spans="1:2" x14ac:dyDescent="0.25">
      <c r="A6818" s="62">
        <v>40161802</v>
      </c>
      <c r="B6818" s="63" t="s">
        <v>10672</v>
      </c>
    </row>
    <row r="6819" spans="1:2" x14ac:dyDescent="0.25">
      <c r="A6819" s="62">
        <v>40161803</v>
      </c>
      <c r="B6819" s="63" t="s">
        <v>12418</v>
      </c>
    </row>
    <row r="6820" spans="1:2" x14ac:dyDescent="0.25">
      <c r="A6820" s="62">
        <v>40161804</v>
      </c>
      <c r="B6820" s="63" t="s">
        <v>5452</v>
      </c>
    </row>
    <row r="6821" spans="1:2" x14ac:dyDescent="0.25">
      <c r="A6821" s="62">
        <v>40161805</v>
      </c>
      <c r="B6821" s="63" t="s">
        <v>2619</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14164</v>
      </c>
    </row>
    <row r="6826" spans="1:2" x14ac:dyDescent="0.25">
      <c r="A6826" s="62">
        <v>41101505</v>
      </c>
      <c r="B6826" s="63" t="s">
        <v>6853</v>
      </c>
    </row>
    <row r="6827" spans="1:2" x14ac:dyDescent="0.25">
      <c r="A6827" s="62">
        <v>41101515</v>
      </c>
      <c r="B6827" s="63" t="s">
        <v>8629</v>
      </c>
    </row>
    <row r="6828" spans="1:2" x14ac:dyDescent="0.25">
      <c r="A6828" s="62">
        <v>41101516</v>
      </c>
      <c r="B6828" s="63" t="s">
        <v>13932</v>
      </c>
    </row>
    <row r="6829" spans="1:2" x14ac:dyDescent="0.25">
      <c r="A6829" s="62">
        <v>41101518</v>
      </c>
      <c r="B6829" s="63" t="s">
        <v>17981</v>
      </c>
    </row>
    <row r="6830" spans="1:2" x14ac:dyDescent="0.25">
      <c r="A6830" s="62">
        <v>41101701</v>
      </c>
      <c r="B6830" s="63" t="s">
        <v>13948</v>
      </c>
    </row>
    <row r="6831" spans="1:2" x14ac:dyDescent="0.25">
      <c r="A6831" s="62">
        <v>41101702</v>
      </c>
      <c r="B6831" s="63" t="s">
        <v>8562</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14575</v>
      </c>
    </row>
    <row r="6836" spans="1:2" x14ac:dyDescent="0.25">
      <c r="A6836" s="62">
        <v>41101801</v>
      </c>
      <c r="B6836" s="63" t="s">
        <v>7384</v>
      </c>
    </row>
    <row r="6837" spans="1:2" x14ac:dyDescent="0.25">
      <c r="A6837" s="62">
        <v>41101802</v>
      </c>
      <c r="B6837" s="63" t="s">
        <v>1872</v>
      </c>
    </row>
    <row r="6838" spans="1:2" x14ac:dyDescent="0.25">
      <c r="A6838" s="62">
        <v>41101803</v>
      </c>
      <c r="B6838" s="63" t="s">
        <v>18078</v>
      </c>
    </row>
    <row r="6839" spans="1:2" x14ac:dyDescent="0.25">
      <c r="A6839" s="62">
        <v>41101804</v>
      </c>
      <c r="B6839" s="63" t="s">
        <v>16370</v>
      </c>
    </row>
    <row r="6840" spans="1:2" x14ac:dyDescent="0.25">
      <c r="A6840" s="62">
        <v>41101805</v>
      </c>
      <c r="B6840" s="63" t="s">
        <v>6695</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6594</v>
      </c>
    </row>
    <row r="6845" spans="1:2" x14ac:dyDescent="0.25">
      <c r="A6845" s="62">
        <v>41101810</v>
      </c>
      <c r="B6845" s="63" t="s">
        <v>14579</v>
      </c>
    </row>
    <row r="6846" spans="1:2" x14ac:dyDescent="0.25">
      <c r="A6846" s="62">
        <v>41101901</v>
      </c>
      <c r="B6846" s="63" t="s">
        <v>8048</v>
      </c>
    </row>
    <row r="6847" spans="1:2" x14ac:dyDescent="0.25">
      <c r="A6847" s="62">
        <v>41101902</v>
      </c>
      <c r="B6847" s="63" t="s">
        <v>13473</v>
      </c>
    </row>
    <row r="6848" spans="1:2" x14ac:dyDescent="0.25">
      <c r="A6848" s="62">
        <v>41101903</v>
      </c>
      <c r="B6848" s="63" t="s">
        <v>9831</v>
      </c>
    </row>
    <row r="6849" spans="1:2" x14ac:dyDescent="0.25">
      <c r="A6849" s="62">
        <v>41102401</v>
      </c>
      <c r="B6849" s="63" t="s">
        <v>16603</v>
      </c>
    </row>
    <row r="6850" spans="1:2" x14ac:dyDescent="0.25">
      <c r="A6850" s="62">
        <v>41102402</v>
      </c>
      <c r="B6850" s="63" t="s">
        <v>18602</v>
      </c>
    </row>
    <row r="6851" spans="1:2" x14ac:dyDescent="0.25">
      <c r="A6851" s="62">
        <v>41102403</v>
      </c>
      <c r="B6851" s="63" t="s">
        <v>14501</v>
      </c>
    </row>
    <row r="6852" spans="1:2" x14ac:dyDescent="0.25">
      <c r="A6852" s="62">
        <v>41102404</v>
      </c>
      <c r="B6852" s="63" t="s">
        <v>9380</v>
      </c>
    </row>
    <row r="6853" spans="1:2" x14ac:dyDescent="0.25">
      <c r="A6853" s="62">
        <v>41102405</v>
      </c>
      <c r="B6853" s="63" t="s">
        <v>13269</v>
      </c>
    </row>
    <row r="6854" spans="1:2" x14ac:dyDescent="0.25">
      <c r="A6854" s="62">
        <v>41102406</v>
      </c>
      <c r="B6854" s="63" t="s">
        <v>5956</v>
      </c>
    </row>
    <row r="6855" spans="1:2" x14ac:dyDescent="0.25">
      <c r="A6855" s="62">
        <v>41102407</v>
      </c>
      <c r="B6855" s="63" t="s">
        <v>16790</v>
      </c>
    </row>
    <row r="6856" spans="1:2" x14ac:dyDescent="0.25">
      <c r="A6856" s="62">
        <v>41102410</v>
      </c>
      <c r="B6856" s="63" t="s">
        <v>17512</v>
      </c>
    </row>
    <row r="6857" spans="1:2" x14ac:dyDescent="0.25">
      <c r="A6857" s="62">
        <v>41102412</v>
      </c>
      <c r="B6857" s="63" t="s">
        <v>14066</v>
      </c>
    </row>
    <row r="6858" spans="1:2" x14ac:dyDescent="0.25">
      <c r="A6858" s="62">
        <v>41102421</v>
      </c>
      <c r="B6858" s="63" t="s">
        <v>17522</v>
      </c>
    </row>
    <row r="6859" spans="1:2" x14ac:dyDescent="0.25">
      <c r="A6859" s="62">
        <v>41102422</v>
      </c>
      <c r="B6859" s="63" t="s">
        <v>7799</v>
      </c>
    </row>
    <row r="6860" spans="1:2" x14ac:dyDescent="0.25">
      <c r="A6860" s="62">
        <v>41102423</v>
      </c>
      <c r="B6860" s="63" t="s">
        <v>1876</v>
      </c>
    </row>
    <row r="6861" spans="1:2" x14ac:dyDescent="0.25">
      <c r="A6861" s="62">
        <v>41102424</v>
      </c>
      <c r="B6861" s="63" t="s">
        <v>14389</v>
      </c>
    </row>
    <row r="6862" spans="1:2" x14ac:dyDescent="0.25">
      <c r="A6862" s="62">
        <v>41102425</v>
      </c>
      <c r="B6862" s="63" t="s">
        <v>15601</v>
      </c>
    </row>
    <row r="6863" spans="1:2" x14ac:dyDescent="0.25">
      <c r="A6863" s="62">
        <v>41102426</v>
      </c>
      <c r="B6863" s="63" t="s">
        <v>13170</v>
      </c>
    </row>
    <row r="6864" spans="1:2" x14ac:dyDescent="0.25">
      <c r="A6864" s="62">
        <v>41102501</v>
      </c>
      <c r="B6864" s="63" t="s">
        <v>11198</v>
      </c>
    </row>
    <row r="6865" spans="1:2" x14ac:dyDescent="0.25">
      <c r="A6865" s="62">
        <v>41102502</v>
      </c>
      <c r="B6865" s="63" t="s">
        <v>17297</v>
      </c>
    </row>
    <row r="6866" spans="1:2" x14ac:dyDescent="0.25">
      <c r="A6866" s="62">
        <v>41102503</v>
      </c>
      <c r="B6866" s="63" t="s">
        <v>16755</v>
      </c>
    </row>
    <row r="6867" spans="1:2" x14ac:dyDescent="0.25">
      <c r="A6867" s="62">
        <v>41102504</v>
      </c>
      <c r="B6867" s="63" t="s">
        <v>14693</v>
      </c>
    </row>
    <row r="6868" spans="1:2" x14ac:dyDescent="0.25">
      <c r="A6868" s="62">
        <v>41102505</v>
      </c>
      <c r="B6868" s="63" t="s">
        <v>7905</v>
      </c>
    </row>
    <row r="6869" spans="1:2" x14ac:dyDescent="0.25">
      <c r="A6869" s="62">
        <v>41102506</v>
      </c>
      <c r="B6869" s="63" t="s">
        <v>8064</v>
      </c>
    </row>
    <row r="6870" spans="1:2" x14ac:dyDescent="0.25">
      <c r="A6870" s="62">
        <v>41102507</v>
      </c>
      <c r="B6870" s="63" t="s">
        <v>7390</v>
      </c>
    </row>
    <row r="6871" spans="1:2" x14ac:dyDescent="0.25">
      <c r="A6871" s="62">
        <v>41102508</v>
      </c>
      <c r="B6871" s="63" t="s">
        <v>2862</v>
      </c>
    </row>
    <row r="6872" spans="1:2" x14ac:dyDescent="0.25">
      <c r="A6872" s="62">
        <v>41102509</v>
      </c>
      <c r="B6872" s="63" t="s">
        <v>3574</v>
      </c>
    </row>
    <row r="6873" spans="1:2" x14ac:dyDescent="0.25">
      <c r="A6873" s="62">
        <v>41102510</v>
      </c>
      <c r="B6873" s="63" t="s">
        <v>421</v>
      </c>
    </row>
    <row r="6874" spans="1:2" x14ac:dyDescent="0.25">
      <c r="A6874" s="62">
        <v>41102511</v>
      </c>
      <c r="B6874" s="63" t="s">
        <v>5730</v>
      </c>
    </row>
    <row r="6875" spans="1:2" x14ac:dyDescent="0.25">
      <c r="A6875" s="62">
        <v>41102512</v>
      </c>
      <c r="B6875" s="63" t="s">
        <v>8895</v>
      </c>
    </row>
    <row r="6876" spans="1:2" x14ac:dyDescent="0.25">
      <c r="A6876" s="62">
        <v>41102513</v>
      </c>
      <c r="B6876" s="63" t="s">
        <v>8761</v>
      </c>
    </row>
    <row r="6877" spans="1:2" x14ac:dyDescent="0.25">
      <c r="A6877" s="62">
        <v>41102601</v>
      </c>
      <c r="B6877" s="63" t="s">
        <v>15062</v>
      </c>
    </row>
    <row r="6878" spans="1:2" x14ac:dyDescent="0.25">
      <c r="A6878" s="62">
        <v>41102602</v>
      </c>
      <c r="B6878" s="63" t="s">
        <v>12222</v>
      </c>
    </row>
    <row r="6879" spans="1:2" x14ac:dyDescent="0.25">
      <c r="A6879" s="62">
        <v>41102603</v>
      </c>
      <c r="B6879" s="63" t="s">
        <v>5367</v>
      </c>
    </row>
    <row r="6880" spans="1:2" x14ac:dyDescent="0.25">
      <c r="A6880" s="62">
        <v>41102604</v>
      </c>
      <c r="B6880" s="63" t="s">
        <v>16236</v>
      </c>
    </row>
    <row r="6881" spans="1:2" x14ac:dyDescent="0.25">
      <c r="A6881" s="62">
        <v>41102605</v>
      </c>
      <c r="B6881" s="63" t="s">
        <v>8141</v>
      </c>
    </row>
    <row r="6882" spans="1:2" x14ac:dyDescent="0.25">
      <c r="A6882" s="62">
        <v>41102606</v>
      </c>
      <c r="B6882" s="63" t="s">
        <v>12988</v>
      </c>
    </row>
    <row r="6883" spans="1:2" x14ac:dyDescent="0.25">
      <c r="A6883" s="62">
        <v>41102607</v>
      </c>
      <c r="B6883" s="63" t="s">
        <v>10061</v>
      </c>
    </row>
    <row r="6884" spans="1:2" x14ac:dyDescent="0.25">
      <c r="A6884" s="62">
        <v>41102608</v>
      </c>
      <c r="B6884" s="63" t="s">
        <v>15238</v>
      </c>
    </row>
    <row r="6885" spans="1:2" x14ac:dyDescent="0.25">
      <c r="A6885" s="62">
        <v>41102701</v>
      </c>
      <c r="B6885" s="63" t="s">
        <v>16622</v>
      </c>
    </row>
    <row r="6886" spans="1:2" x14ac:dyDescent="0.25">
      <c r="A6886" s="62">
        <v>41102702</v>
      </c>
      <c r="B6886" s="63" t="s">
        <v>11474</v>
      </c>
    </row>
    <row r="6887" spans="1:2" x14ac:dyDescent="0.25">
      <c r="A6887" s="62">
        <v>41102703</v>
      </c>
      <c r="B6887" s="63" t="s">
        <v>7519</v>
      </c>
    </row>
    <row r="6888" spans="1:2" x14ac:dyDescent="0.25">
      <c r="A6888" s="62">
        <v>41102704</v>
      </c>
      <c r="B6888" s="63" t="s">
        <v>14140</v>
      </c>
    </row>
    <row r="6889" spans="1:2" x14ac:dyDescent="0.25">
      <c r="A6889" s="62">
        <v>41102705</v>
      </c>
      <c r="B6889" s="63" t="s">
        <v>6950</v>
      </c>
    </row>
    <row r="6890" spans="1:2" x14ac:dyDescent="0.25">
      <c r="A6890" s="62">
        <v>41102706</v>
      </c>
      <c r="B6890" s="63" t="s">
        <v>12384</v>
      </c>
    </row>
    <row r="6891" spans="1:2" x14ac:dyDescent="0.25">
      <c r="A6891" s="62">
        <v>41102901</v>
      </c>
      <c r="B6891" s="63" t="s">
        <v>6704</v>
      </c>
    </row>
    <row r="6892" spans="1:2" x14ac:dyDescent="0.25">
      <c r="A6892" s="62">
        <v>41102902</v>
      </c>
      <c r="B6892" s="63" t="s">
        <v>6076</v>
      </c>
    </row>
    <row r="6893" spans="1:2" x14ac:dyDescent="0.25">
      <c r="A6893" s="62">
        <v>41102903</v>
      </c>
      <c r="B6893" s="63" t="s">
        <v>17546</v>
      </c>
    </row>
    <row r="6894" spans="1:2" x14ac:dyDescent="0.25">
      <c r="A6894" s="62">
        <v>41102904</v>
      </c>
      <c r="B6894" s="63" t="s">
        <v>426</v>
      </c>
    </row>
    <row r="6895" spans="1:2" x14ac:dyDescent="0.25">
      <c r="A6895" s="62">
        <v>41102905</v>
      </c>
      <c r="B6895" s="63" t="s">
        <v>8240</v>
      </c>
    </row>
    <row r="6896" spans="1:2" x14ac:dyDescent="0.25">
      <c r="A6896" s="62">
        <v>41102909</v>
      </c>
      <c r="B6896" s="63" t="s">
        <v>9230</v>
      </c>
    </row>
    <row r="6897" spans="1:2" x14ac:dyDescent="0.25">
      <c r="A6897" s="62">
        <v>41102910</v>
      </c>
      <c r="B6897" s="63" t="s">
        <v>10016</v>
      </c>
    </row>
    <row r="6898" spans="1:2" x14ac:dyDescent="0.25">
      <c r="A6898" s="62">
        <v>41102911</v>
      </c>
      <c r="B6898" s="63" t="s">
        <v>9614</v>
      </c>
    </row>
    <row r="6899" spans="1:2" x14ac:dyDescent="0.25">
      <c r="A6899" s="62">
        <v>41102912</v>
      </c>
      <c r="B6899" s="63" t="s">
        <v>12805</v>
      </c>
    </row>
    <row r="6900" spans="1:2" x14ac:dyDescent="0.25">
      <c r="A6900" s="62">
        <v>41102913</v>
      </c>
      <c r="B6900" s="63" t="s">
        <v>15150</v>
      </c>
    </row>
    <row r="6901" spans="1:2" x14ac:dyDescent="0.25">
      <c r="A6901" s="62">
        <v>41102914</v>
      </c>
      <c r="B6901" s="63" t="s">
        <v>3226</v>
      </c>
    </row>
    <row r="6902" spans="1:2" x14ac:dyDescent="0.25">
      <c r="A6902" s="62">
        <v>41102915</v>
      </c>
      <c r="B6902" s="63" t="s">
        <v>16839</v>
      </c>
    </row>
    <row r="6903" spans="1:2" x14ac:dyDescent="0.25">
      <c r="A6903" s="62">
        <v>41102916</v>
      </c>
      <c r="B6903" s="63" t="s">
        <v>4886</v>
      </c>
    </row>
    <row r="6904" spans="1:2" x14ac:dyDescent="0.25">
      <c r="A6904" s="62">
        <v>41102917</v>
      </c>
      <c r="B6904" s="63" t="s">
        <v>9467</v>
      </c>
    </row>
    <row r="6905" spans="1:2" x14ac:dyDescent="0.25">
      <c r="A6905" s="62">
        <v>41102918</v>
      </c>
      <c r="B6905" s="63" t="s">
        <v>9165</v>
      </c>
    </row>
    <row r="6906" spans="1:2" x14ac:dyDescent="0.25">
      <c r="A6906" s="62">
        <v>41102919</v>
      </c>
      <c r="B6906" s="63" t="s">
        <v>15549</v>
      </c>
    </row>
    <row r="6907" spans="1:2" x14ac:dyDescent="0.25">
      <c r="A6907" s="62">
        <v>41102920</v>
      </c>
      <c r="B6907" s="63" t="s">
        <v>16233</v>
      </c>
    </row>
    <row r="6908" spans="1:2" x14ac:dyDescent="0.25">
      <c r="A6908" s="62">
        <v>41102921</v>
      </c>
      <c r="B6908" s="63" t="s">
        <v>9746</v>
      </c>
    </row>
    <row r="6909" spans="1:2" x14ac:dyDescent="0.25">
      <c r="A6909" s="62">
        <v>41102922</v>
      </c>
      <c r="B6909" s="63" t="s">
        <v>3296</v>
      </c>
    </row>
    <row r="6910" spans="1:2" x14ac:dyDescent="0.25">
      <c r="A6910" s="62">
        <v>41103001</v>
      </c>
      <c r="B6910" s="63" t="s">
        <v>4485</v>
      </c>
    </row>
    <row r="6911" spans="1:2" x14ac:dyDescent="0.25">
      <c r="A6911" s="62">
        <v>41103003</v>
      </c>
      <c r="B6911" s="63" t="s">
        <v>11336</v>
      </c>
    </row>
    <row r="6912" spans="1:2" x14ac:dyDescent="0.25">
      <c r="A6912" s="62">
        <v>41103004</v>
      </c>
      <c r="B6912" s="63" t="s">
        <v>4719</v>
      </c>
    </row>
    <row r="6913" spans="1:2" x14ac:dyDescent="0.25">
      <c r="A6913" s="62">
        <v>41103005</v>
      </c>
      <c r="B6913" s="63" t="s">
        <v>3375</v>
      </c>
    </row>
    <row r="6914" spans="1:2" x14ac:dyDescent="0.25">
      <c r="A6914" s="62">
        <v>41103006</v>
      </c>
      <c r="B6914" s="63" t="s">
        <v>14898</v>
      </c>
    </row>
    <row r="6915" spans="1:2" x14ac:dyDescent="0.25">
      <c r="A6915" s="62">
        <v>41103007</v>
      </c>
      <c r="B6915" s="63" t="s">
        <v>4223</v>
      </c>
    </row>
    <row r="6916" spans="1:2" x14ac:dyDescent="0.25">
      <c r="A6916" s="62">
        <v>41103008</v>
      </c>
      <c r="B6916" s="63" t="s">
        <v>10161</v>
      </c>
    </row>
    <row r="6917" spans="1:2" x14ac:dyDescent="0.25">
      <c r="A6917" s="62">
        <v>41103010</v>
      </c>
      <c r="B6917" s="63" t="s">
        <v>11903</v>
      </c>
    </row>
    <row r="6918" spans="1:2" x14ac:dyDescent="0.25">
      <c r="A6918" s="62">
        <v>41103011</v>
      </c>
      <c r="B6918" s="63" t="s">
        <v>10273</v>
      </c>
    </row>
    <row r="6919" spans="1:2" x14ac:dyDescent="0.25">
      <c r="A6919" s="62">
        <v>41103012</v>
      </c>
      <c r="B6919" s="63" t="s">
        <v>3542</v>
      </c>
    </row>
    <row r="6920" spans="1:2" x14ac:dyDescent="0.25">
      <c r="A6920" s="62">
        <v>41103013</v>
      </c>
      <c r="B6920" s="63" t="s">
        <v>5250</v>
      </c>
    </row>
    <row r="6921" spans="1:2" x14ac:dyDescent="0.25">
      <c r="A6921" s="62">
        <v>41103014</v>
      </c>
      <c r="B6921" s="63" t="s">
        <v>3436</v>
      </c>
    </row>
    <row r="6922" spans="1:2" x14ac:dyDescent="0.25">
      <c r="A6922" s="62">
        <v>41103015</v>
      </c>
      <c r="B6922" s="63" t="s">
        <v>9161</v>
      </c>
    </row>
    <row r="6923" spans="1:2" x14ac:dyDescent="0.25">
      <c r="A6923" s="62">
        <v>41103017</v>
      </c>
      <c r="B6923" s="63" t="s">
        <v>5205</v>
      </c>
    </row>
    <row r="6924" spans="1:2" x14ac:dyDescent="0.25">
      <c r="A6924" s="62">
        <v>41103019</v>
      </c>
      <c r="B6924" s="63" t="s">
        <v>17081</v>
      </c>
    </row>
    <row r="6925" spans="1:2" x14ac:dyDescent="0.25">
      <c r="A6925" s="62">
        <v>41103020</v>
      </c>
      <c r="B6925" s="63" t="s">
        <v>4192</v>
      </c>
    </row>
    <row r="6926" spans="1:2" x14ac:dyDescent="0.25">
      <c r="A6926" s="62">
        <v>41103021</v>
      </c>
      <c r="B6926" s="63" t="s">
        <v>11065</v>
      </c>
    </row>
    <row r="6927" spans="1:2" x14ac:dyDescent="0.25">
      <c r="A6927" s="62">
        <v>41103022</v>
      </c>
      <c r="B6927" s="63" t="s">
        <v>13954</v>
      </c>
    </row>
    <row r="6928" spans="1:2" x14ac:dyDescent="0.25">
      <c r="A6928" s="62">
        <v>41103023</v>
      </c>
      <c r="B6928" s="63" t="s">
        <v>1037</v>
      </c>
    </row>
    <row r="6929" spans="1:2" x14ac:dyDescent="0.25">
      <c r="A6929" s="62">
        <v>41103024</v>
      </c>
      <c r="B6929" s="63" t="s">
        <v>18758</v>
      </c>
    </row>
    <row r="6930" spans="1:2" x14ac:dyDescent="0.25">
      <c r="A6930" s="62">
        <v>41103025</v>
      </c>
      <c r="B6930" s="63" t="s">
        <v>5792</v>
      </c>
    </row>
    <row r="6931" spans="1:2" x14ac:dyDescent="0.25">
      <c r="A6931" s="62">
        <v>41103201</v>
      </c>
      <c r="B6931" s="63" t="s">
        <v>15706</v>
      </c>
    </row>
    <row r="6932" spans="1:2" x14ac:dyDescent="0.25">
      <c r="A6932" s="62">
        <v>41103202</v>
      </c>
      <c r="B6932" s="63" t="s">
        <v>6024</v>
      </c>
    </row>
    <row r="6933" spans="1:2" x14ac:dyDescent="0.25">
      <c r="A6933" s="62">
        <v>41103203</v>
      </c>
      <c r="B6933" s="63" t="s">
        <v>16841</v>
      </c>
    </row>
    <row r="6934" spans="1:2" x14ac:dyDescent="0.25">
      <c r="A6934" s="62">
        <v>41103205</v>
      </c>
      <c r="B6934" s="63" t="s">
        <v>6195</v>
      </c>
    </row>
    <row r="6935" spans="1:2" x14ac:dyDescent="0.25">
      <c r="A6935" s="62">
        <v>41103206</v>
      </c>
      <c r="B6935" s="63" t="s">
        <v>17149</v>
      </c>
    </row>
    <row r="6936" spans="1:2" x14ac:dyDescent="0.25">
      <c r="A6936" s="62">
        <v>41103207</v>
      </c>
      <c r="B6936" s="63" t="s">
        <v>12521</v>
      </c>
    </row>
    <row r="6937" spans="1:2" x14ac:dyDescent="0.25">
      <c r="A6937" s="62">
        <v>41103208</v>
      </c>
      <c r="B6937" s="63" t="s">
        <v>6254</v>
      </c>
    </row>
    <row r="6938" spans="1:2" x14ac:dyDescent="0.25">
      <c r="A6938" s="62">
        <v>41103209</v>
      </c>
      <c r="B6938" s="63" t="s">
        <v>2574</v>
      </c>
    </row>
    <row r="6939" spans="1:2" x14ac:dyDescent="0.25">
      <c r="A6939" s="62">
        <v>41103210</v>
      </c>
      <c r="B6939" s="63" t="s">
        <v>6332</v>
      </c>
    </row>
    <row r="6940" spans="1:2" x14ac:dyDescent="0.25">
      <c r="A6940" s="62">
        <v>41103301</v>
      </c>
      <c r="B6940" s="63" t="s">
        <v>1566</v>
      </c>
    </row>
    <row r="6941" spans="1:2" x14ac:dyDescent="0.25">
      <c r="A6941" s="62">
        <v>41103302</v>
      </c>
      <c r="B6941" s="63" t="s">
        <v>4300</v>
      </c>
    </row>
    <row r="6942" spans="1:2" x14ac:dyDescent="0.25">
      <c r="A6942" s="62">
        <v>41103303</v>
      </c>
      <c r="B6942" s="63" t="s">
        <v>10312</v>
      </c>
    </row>
    <row r="6943" spans="1:2" x14ac:dyDescent="0.25">
      <c r="A6943" s="62">
        <v>41103305</v>
      </c>
      <c r="B6943" s="63" t="s">
        <v>3985</v>
      </c>
    </row>
    <row r="6944" spans="1:2" x14ac:dyDescent="0.25">
      <c r="A6944" s="62">
        <v>41103306</v>
      </c>
      <c r="B6944" s="63" t="s">
        <v>14149</v>
      </c>
    </row>
    <row r="6945" spans="1:2" x14ac:dyDescent="0.25">
      <c r="A6945" s="62">
        <v>41103307</v>
      </c>
      <c r="B6945" s="63" t="s">
        <v>11917</v>
      </c>
    </row>
    <row r="6946" spans="1:2" x14ac:dyDescent="0.25">
      <c r="A6946" s="62">
        <v>41103308</v>
      </c>
      <c r="B6946" s="63" t="s">
        <v>12029</v>
      </c>
    </row>
    <row r="6947" spans="1:2" x14ac:dyDescent="0.25">
      <c r="A6947" s="62">
        <v>41103309</v>
      </c>
      <c r="B6947" s="63" t="s">
        <v>15774</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11801</v>
      </c>
    </row>
    <row r="6952" spans="1:2" x14ac:dyDescent="0.25">
      <c r="A6952" s="62">
        <v>41103314</v>
      </c>
      <c r="B6952" s="63" t="s">
        <v>901</v>
      </c>
    </row>
    <row r="6953" spans="1:2" x14ac:dyDescent="0.25">
      <c r="A6953" s="62">
        <v>41103315</v>
      </c>
      <c r="B6953" s="63" t="s">
        <v>8528</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14822</v>
      </c>
    </row>
    <row r="6958" spans="1:2" x14ac:dyDescent="0.25">
      <c r="A6958" s="62">
        <v>41103403</v>
      </c>
      <c r="B6958" s="63" t="s">
        <v>8648</v>
      </c>
    </row>
    <row r="6959" spans="1:2" x14ac:dyDescent="0.25">
      <c r="A6959" s="62">
        <v>41103406</v>
      </c>
      <c r="B6959" s="63" t="s">
        <v>16453</v>
      </c>
    </row>
    <row r="6960" spans="1:2" x14ac:dyDescent="0.25">
      <c r="A6960" s="62">
        <v>41103407</v>
      </c>
      <c r="B6960" s="63" t="s">
        <v>3371</v>
      </c>
    </row>
    <row r="6961" spans="1:2" x14ac:dyDescent="0.25">
      <c r="A6961" s="62">
        <v>41103408</v>
      </c>
      <c r="B6961" s="63" t="s">
        <v>2245</v>
      </c>
    </row>
    <row r="6962" spans="1:2" x14ac:dyDescent="0.25">
      <c r="A6962" s="62">
        <v>41103409</v>
      </c>
      <c r="B6962" s="63" t="s">
        <v>5427</v>
      </c>
    </row>
    <row r="6963" spans="1:2" x14ac:dyDescent="0.25">
      <c r="A6963" s="62">
        <v>41103410</v>
      </c>
      <c r="B6963" s="63" t="s">
        <v>5300</v>
      </c>
    </row>
    <row r="6964" spans="1:2" x14ac:dyDescent="0.25">
      <c r="A6964" s="62">
        <v>41103411</v>
      </c>
      <c r="B6964" s="63" t="s">
        <v>16741</v>
      </c>
    </row>
    <row r="6965" spans="1:2" x14ac:dyDescent="0.25">
      <c r="A6965" s="62">
        <v>41103412</v>
      </c>
      <c r="B6965" s="63" t="s">
        <v>18641</v>
      </c>
    </row>
    <row r="6966" spans="1:2" x14ac:dyDescent="0.25">
      <c r="A6966" s="62">
        <v>41103413</v>
      </c>
      <c r="B6966" s="63" t="s">
        <v>8793</v>
      </c>
    </row>
    <row r="6967" spans="1:2" x14ac:dyDescent="0.25">
      <c r="A6967" s="62">
        <v>41103414</v>
      </c>
      <c r="B6967" s="63" t="s">
        <v>1472</v>
      </c>
    </row>
    <row r="6968" spans="1:2" x14ac:dyDescent="0.25">
      <c r="A6968" s="62">
        <v>41103415</v>
      </c>
      <c r="B6968" s="63" t="s">
        <v>14751</v>
      </c>
    </row>
    <row r="6969" spans="1:2" x14ac:dyDescent="0.25">
      <c r="A6969" s="62">
        <v>41103501</v>
      </c>
      <c r="B6969" s="63" t="s">
        <v>417</v>
      </c>
    </row>
    <row r="6970" spans="1:2" x14ac:dyDescent="0.25">
      <c r="A6970" s="62">
        <v>41103502</v>
      </c>
      <c r="B6970" s="63" t="s">
        <v>5902</v>
      </c>
    </row>
    <row r="6971" spans="1:2" x14ac:dyDescent="0.25">
      <c r="A6971" s="62">
        <v>41103504</v>
      </c>
      <c r="B6971" s="63" t="s">
        <v>2996</v>
      </c>
    </row>
    <row r="6972" spans="1:2" x14ac:dyDescent="0.25">
      <c r="A6972" s="62">
        <v>41103506</v>
      </c>
      <c r="B6972" s="63" t="s">
        <v>2118</v>
      </c>
    </row>
    <row r="6973" spans="1:2" x14ac:dyDescent="0.25">
      <c r="A6973" s="62">
        <v>41103507</v>
      </c>
      <c r="B6973" s="63" t="s">
        <v>16908</v>
      </c>
    </row>
    <row r="6974" spans="1:2" x14ac:dyDescent="0.25">
      <c r="A6974" s="62">
        <v>41103508</v>
      </c>
      <c r="B6974" s="63" t="s">
        <v>7276</v>
      </c>
    </row>
    <row r="6975" spans="1:2" x14ac:dyDescent="0.25">
      <c r="A6975" s="62">
        <v>41103509</v>
      </c>
      <c r="B6975" s="63" t="s">
        <v>6329</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6168</v>
      </c>
    </row>
    <row r="6980" spans="1:2" x14ac:dyDescent="0.25">
      <c r="A6980" s="62">
        <v>41103701</v>
      </c>
      <c r="B6980" s="63" t="s">
        <v>2669</v>
      </c>
    </row>
    <row r="6981" spans="1:2" x14ac:dyDescent="0.25">
      <c r="A6981" s="62">
        <v>41103702</v>
      </c>
      <c r="B6981" s="63" t="s">
        <v>11258</v>
      </c>
    </row>
    <row r="6982" spans="1:2" x14ac:dyDescent="0.25">
      <c r="A6982" s="62">
        <v>41103703</v>
      </c>
      <c r="B6982" s="63" t="s">
        <v>4989</v>
      </c>
    </row>
    <row r="6983" spans="1:2" x14ac:dyDescent="0.25">
      <c r="A6983" s="62">
        <v>41103704</v>
      </c>
      <c r="B6983" s="63" t="s">
        <v>15594</v>
      </c>
    </row>
    <row r="6984" spans="1:2" x14ac:dyDescent="0.25">
      <c r="A6984" s="62">
        <v>41103705</v>
      </c>
      <c r="B6984" s="63" t="s">
        <v>16390</v>
      </c>
    </row>
    <row r="6985" spans="1:2" x14ac:dyDescent="0.25">
      <c r="A6985" s="62">
        <v>41103706</v>
      </c>
      <c r="B6985" s="63" t="s">
        <v>7213</v>
      </c>
    </row>
    <row r="6986" spans="1:2" x14ac:dyDescent="0.25">
      <c r="A6986" s="62">
        <v>41103707</v>
      </c>
      <c r="B6986" s="63" t="s">
        <v>12599</v>
      </c>
    </row>
    <row r="6987" spans="1:2" x14ac:dyDescent="0.25">
      <c r="A6987" s="62">
        <v>41103708</v>
      </c>
      <c r="B6987" s="63" t="s">
        <v>7212</v>
      </c>
    </row>
    <row r="6988" spans="1:2" x14ac:dyDescent="0.25">
      <c r="A6988" s="62">
        <v>41103709</v>
      </c>
      <c r="B6988" s="63" t="s">
        <v>1297</v>
      </c>
    </row>
    <row r="6989" spans="1:2" x14ac:dyDescent="0.25">
      <c r="A6989" s="62">
        <v>41103710</v>
      </c>
      <c r="B6989" s="63" t="s">
        <v>7626</v>
      </c>
    </row>
    <row r="6990" spans="1:2" x14ac:dyDescent="0.25">
      <c r="A6990" s="62">
        <v>41103711</v>
      </c>
      <c r="B6990" s="63" t="s">
        <v>12494</v>
      </c>
    </row>
    <row r="6991" spans="1:2" x14ac:dyDescent="0.25">
      <c r="A6991" s="62">
        <v>41103712</v>
      </c>
      <c r="B6991" s="63" t="s">
        <v>8055</v>
      </c>
    </row>
    <row r="6992" spans="1:2" x14ac:dyDescent="0.25">
      <c r="A6992" s="62">
        <v>41103713</v>
      </c>
      <c r="B6992" s="63" t="s">
        <v>14273</v>
      </c>
    </row>
    <row r="6993" spans="1:2" x14ac:dyDescent="0.25">
      <c r="A6993" s="62">
        <v>41103714</v>
      </c>
      <c r="B6993" s="63" t="s">
        <v>11328</v>
      </c>
    </row>
    <row r="6994" spans="1:2" x14ac:dyDescent="0.25">
      <c r="A6994" s="62">
        <v>41103715</v>
      </c>
      <c r="B6994" s="63" t="s">
        <v>10403</v>
      </c>
    </row>
    <row r="6995" spans="1:2" x14ac:dyDescent="0.25">
      <c r="A6995" s="62">
        <v>41103801</v>
      </c>
      <c r="B6995" s="63" t="s">
        <v>7426</v>
      </c>
    </row>
    <row r="6996" spans="1:2" x14ac:dyDescent="0.25">
      <c r="A6996" s="62">
        <v>41103802</v>
      </c>
      <c r="B6996" s="63" t="s">
        <v>3711</v>
      </c>
    </row>
    <row r="6997" spans="1:2" x14ac:dyDescent="0.25">
      <c r="A6997" s="62">
        <v>41103803</v>
      </c>
      <c r="B6997" s="63" t="s">
        <v>8868</v>
      </c>
    </row>
    <row r="6998" spans="1:2" x14ac:dyDescent="0.25">
      <c r="A6998" s="62">
        <v>41103804</v>
      </c>
      <c r="B6998" s="63" t="s">
        <v>16535</v>
      </c>
    </row>
    <row r="6999" spans="1:2" x14ac:dyDescent="0.25">
      <c r="A6999" s="62">
        <v>41103805</v>
      </c>
      <c r="B6999" s="63" t="s">
        <v>3606</v>
      </c>
    </row>
    <row r="7000" spans="1:2" x14ac:dyDescent="0.25">
      <c r="A7000" s="62">
        <v>41103806</v>
      </c>
      <c r="B7000" s="63" t="s">
        <v>7733</v>
      </c>
    </row>
    <row r="7001" spans="1:2" x14ac:dyDescent="0.25">
      <c r="A7001" s="62">
        <v>41103807</v>
      </c>
      <c r="B7001" s="63" t="s">
        <v>3063</v>
      </c>
    </row>
    <row r="7002" spans="1:2" x14ac:dyDescent="0.25">
      <c r="A7002" s="62">
        <v>41103808</v>
      </c>
      <c r="B7002" s="63" t="s">
        <v>12794</v>
      </c>
    </row>
    <row r="7003" spans="1:2" x14ac:dyDescent="0.25">
      <c r="A7003" s="62">
        <v>41103809</v>
      </c>
      <c r="B7003" s="63" t="s">
        <v>16124</v>
      </c>
    </row>
    <row r="7004" spans="1:2" x14ac:dyDescent="0.25">
      <c r="A7004" s="62">
        <v>41103810</v>
      </c>
      <c r="B7004" s="63" t="s">
        <v>11252</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12223</v>
      </c>
    </row>
    <row r="7012" spans="1:2" x14ac:dyDescent="0.25">
      <c r="A7012" s="62">
        <v>41103902</v>
      </c>
      <c r="B7012" s="63" t="s">
        <v>7070</v>
      </c>
    </row>
    <row r="7013" spans="1:2" x14ac:dyDescent="0.25">
      <c r="A7013" s="62">
        <v>41103903</v>
      </c>
      <c r="B7013" s="63" t="s">
        <v>3447</v>
      </c>
    </row>
    <row r="7014" spans="1:2" x14ac:dyDescent="0.25">
      <c r="A7014" s="62">
        <v>41103904</v>
      </c>
      <c r="B7014" s="63" t="s">
        <v>16046</v>
      </c>
    </row>
    <row r="7015" spans="1:2" x14ac:dyDescent="0.25">
      <c r="A7015" s="62">
        <v>41103905</v>
      </c>
      <c r="B7015" s="63" t="s">
        <v>6460</v>
      </c>
    </row>
    <row r="7016" spans="1:2" x14ac:dyDescent="0.25">
      <c r="A7016" s="62">
        <v>41103906</v>
      </c>
      <c r="B7016" s="63" t="s">
        <v>10963</v>
      </c>
    </row>
    <row r="7017" spans="1:2" x14ac:dyDescent="0.25">
      <c r="A7017" s="62">
        <v>41103907</v>
      </c>
      <c r="B7017" s="63" t="s">
        <v>6400</v>
      </c>
    </row>
    <row r="7018" spans="1:2" x14ac:dyDescent="0.25">
      <c r="A7018" s="62">
        <v>41103908</v>
      </c>
      <c r="B7018" s="63" t="s">
        <v>10311</v>
      </c>
    </row>
    <row r="7019" spans="1:2" x14ac:dyDescent="0.25">
      <c r="A7019" s="62">
        <v>41103909</v>
      </c>
      <c r="B7019" s="63" t="s">
        <v>8073</v>
      </c>
    </row>
    <row r="7020" spans="1:2" x14ac:dyDescent="0.25">
      <c r="A7020" s="62">
        <v>41103910</v>
      </c>
      <c r="B7020" s="63" t="s">
        <v>8494</v>
      </c>
    </row>
    <row r="7021" spans="1:2" x14ac:dyDescent="0.25">
      <c r="A7021" s="62">
        <v>41103911</v>
      </c>
      <c r="B7021" s="63" t="s">
        <v>4268</v>
      </c>
    </row>
    <row r="7022" spans="1:2" x14ac:dyDescent="0.25">
      <c r="A7022" s="62">
        <v>41103912</v>
      </c>
      <c r="B7022" s="63" t="s">
        <v>18594</v>
      </c>
    </row>
    <row r="7023" spans="1:2" x14ac:dyDescent="0.25">
      <c r="A7023" s="62">
        <v>41103913</v>
      </c>
      <c r="B7023" s="63" t="s">
        <v>7304</v>
      </c>
    </row>
    <row r="7024" spans="1:2" x14ac:dyDescent="0.25">
      <c r="A7024" s="62">
        <v>41104001</v>
      </c>
      <c r="B7024" s="63" t="s">
        <v>10647</v>
      </c>
    </row>
    <row r="7025" spans="1:2" x14ac:dyDescent="0.25">
      <c r="A7025" s="62">
        <v>41104002</v>
      </c>
      <c r="B7025" s="63" t="s">
        <v>15275</v>
      </c>
    </row>
    <row r="7026" spans="1:2" x14ac:dyDescent="0.25">
      <c r="A7026" s="62">
        <v>41104003</v>
      </c>
      <c r="B7026" s="63" t="s">
        <v>6387</v>
      </c>
    </row>
    <row r="7027" spans="1:2" x14ac:dyDescent="0.25">
      <c r="A7027" s="62">
        <v>41104004</v>
      </c>
      <c r="B7027" s="63" t="s">
        <v>11484</v>
      </c>
    </row>
    <row r="7028" spans="1:2" x14ac:dyDescent="0.25">
      <c r="A7028" s="62">
        <v>41104005</v>
      </c>
      <c r="B7028" s="63" t="s">
        <v>4496</v>
      </c>
    </row>
    <row r="7029" spans="1:2" x14ac:dyDescent="0.25">
      <c r="A7029" s="62">
        <v>41104006</v>
      </c>
      <c r="B7029" s="63" t="s">
        <v>8742</v>
      </c>
    </row>
    <row r="7030" spans="1:2" x14ac:dyDescent="0.25">
      <c r="A7030" s="62">
        <v>41104007</v>
      </c>
      <c r="B7030" s="63" t="s">
        <v>13840</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8744</v>
      </c>
    </row>
    <row r="7037" spans="1:2" x14ac:dyDescent="0.25">
      <c r="A7037" s="62">
        <v>41104014</v>
      </c>
      <c r="B7037" s="63" t="s">
        <v>15828</v>
      </c>
    </row>
    <row r="7038" spans="1:2" x14ac:dyDescent="0.25">
      <c r="A7038" s="62">
        <v>41104015</v>
      </c>
      <c r="B7038" s="63" t="s">
        <v>13573</v>
      </c>
    </row>
    <row r="7039" spans="1:2" x14ac:dyDescent="0.25">
      <c r="A7039" s="62">
        <v>41104016</v>
      </c>
      <c r="B7039" s="63" t="s">
        <v>9448</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13206</v>
      </c>
    </row>
    <row r="7044" spans="1:2" x14ac:dyDescent="0.25">
      <c r="A7044" s="62">
        <v>41104101</v>
      </c>
      <c r="B7044" s="63" t="s">
        <v>11938</v>
      </c>
    </row>
    <row r="7045" spans="1:2" x14ac:dyDescent="0.25">
      <c r="A7045" s="62">
        <v>41104102</v>
      </c>
      <c r="B7045" s="63" t="s">
        <v>6742</v>
      </c>
    </row>
    <row r="7046" spans="1:2" x14ac:dyDescent="0.25">
      <c r="A7046" s="62">
        <v>41104103</v>
      </c>
      <c r="B7046" s="63" t="s">
        <v>14677</v>
      </c>
    </row>
    <row r="7047" spans="1:2" x14ac:dyDescent="0.25">
      <c r="A7047" s="62">
        <v>41104104</v>
      </c>
      <c r="B7047" s="63" t="s">
        <v>16461</v>
      </c>
    </row>
    <row r="7048" spans="1:2" x14ac:dyDescent="0.25">
      <c r="A7048" s="62">
        <v>41104105</v>
      </c>
      <c r="B7048" s="63" t="s">
        <v>4635</v>
      </c>
    </row>
    <row r="7049" spans="1:2" x14ac:dyDescent="0.25">
      <c r="A7049" s="62">
        <v>41104106</v>
      </c>
      <c r="B7049" s="63" t="s">
        <v>15902</v>
      </c>
    </row>
    <row r="7050" spans="1:2" x14ac:dyDescent="0.25">
      <c r="A7050" s="62">
        <v>41104107</v>
      </c>
      <c r="B7050" s="63" t="s">
        <v>11048</v>
      </c>
    </row>
    <row r="7051" spans="1:2" x14ac:dyDescent="0.25">
      <c r="A7051" s="62">
        <v>41104108</v>
      </c>
      <c r="B7051" s="63" t="s">
        <v>9414</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4816</v>
      </c>
    </row>
    <row r="7056" spans="1:2" x14ac:dyDescent="0.25">
      <c r="A7056" s="62">
        <v>41104114</v>
      </c>
      <c r="B7056" s="63" t="s">
        <v>10274</v>
      </c>
    </row>
    <row r="7057" spans="1:2" x14ac:dyDescent="0.25">
      <c r="A7057" s="62">
        <v>41104115</v>
      </c>
      <c r="B7057" s="63" t="s">
        <v>16229</v>
      </c>
    </row>
    <row r="7058" spans="1:2" x14ac:dyDescent="0.25">
      <c r="A7058" s="62">
        <v>41104116</v>
      </c>
      <c r="B7058" s="63" t="s">
        <v>14105</v>
      </c>
    </row>
    <row r="7059" spans="1:2" x14ac:dyDescent="0.25">
      <c r="A7059" s="62">
        <v>41104117</v>
      </c>
      <c r="B7059" s="63" t="s">
        <v>13656</v>
      </c>
    </row>
    <row r="7060" spans="1:2" x14ac:dyDescent="0.25">
      <c r="A7060" s="62">
        <v>41104118</v>
      </c>
      <c r="B7060" s="63" t="s">
        <v>1116</v>
      </c>
    </row>
    <row r="7061" spans="1:2" x14ac:dyDescent="0.25">
      <c r="A7061" s="62">
        <v>41104119</v>
      </c>
      <c r="B7061" s="63" t="s">
        <v>2304</v>
      </c>
    </row>
    <row r="7062" spans="1:2" x14ac:dyDescent="0.25">
      <c r="A7062" s="62">
        <v>41104120</v>
      </c>
      <c r="B7062" s="63" t="s">
        <v>7496</v>
      </c>
    </row>
    <row r="7063" spans="1:2" x14ac:dyDescent="0.25">
      <c r="A7063" s="62">
        <v>41104121</v>
      </c>
      <c r="B7063" s="63" t="s">
        <v>1584</v>
      </c>
    </row>
    <row r="7064" spans="1:2" x14ac:dyDescent="0.25">
      <c r="A7064" s="62">
        <v>41104122</v>
      </c>
      <c r="B7064" s="63" t="s">
        <v>725</v>
      </c>
    </row>
    <row r="7065" spans="1:2" x14ac:dyDescent="0.25">
      <c r="A7065" s="62">
        <v>41104123</v>
      </c>
      <c r="B7065" s="63" t="s">
        <v>7948</v>
      </c>
    </row>
    <row r="7066" spans="1:2" x14ac:dyDescent="0.25">
      <c r="A7066" s="62">
        <v>41104124</v>
      </c>
      <c r="B7066" s="63" t="s">
        <v>17770</v>
      </c>
    </row>
    <row r="7067" spans="1:2" x14ac:dyDescent="0.25">
      <c r="A7067" s="62">
        <v>41104201</v>
      </c>
      <c r="B7067" s="63" t="s">
        <v>17489</v>
      </c>
    </row>
    <row r="7068" spans="1:2" x14ac:dyDescent="0.25">
      <c r="A7068" s="62">
        <v>41104202</v>
      </c>
      <c r="B7068" s="63" t="s">
        <v>11932</v>
      </c>
    </row>
    <row r="7069" spans="1:2" x14ac:dyDescent="0.25">
      <c r="A7069" s="62">
        <v>41104203</v>
      </c>
      <c r="B7069" s="63" t="s">
        <v>1040</v>
      </c>
    </row>
    <row r="7070" spans="1:2" x14ac:dyDescent="0.25">
      <c r="A7070" s="62">
        <v>41104204</v>
      </c>
      <c r="B7070" s="63" t="s">
        <v>7184</v>
      </c>
    </row>
    <row r="7071" spans="1:2" x14ac:dyDescent="0.25">
      <c r="A7071" s="62">
        <v>41104205</v>
      </c>
      <c r="B7071" s="63" t="s">
        <v>1640</v>
      </c>
    </row>
    <row r="7072" spans="1:2" x14ac:dyDescent="0.25">
      <c r="A7072" s="62">
        <v>41104206</v>
      </c>
      <c r="B7072" s="63" t="s">
        <v>1681</v>
      </c>
    </row>
    <row r="7073" spans="1:2" x14ac:dyDescent="0.25">
      <c r="A7073" s="62">
        <v>41104207</v>
      </c>
      <c r="B7073" s="63" t="s">
        <v>12264</v>
      </c>
    </row>
    <row r="7074" spans="1:2" x14ac:dyDescent="0.25">
      <c r="A7074" s="62">
        <v>41104208</v>
      </c>
      <c r="B7074" s="63" t="s">
        <v>18347</v>
      </c>
    </row>
    <row r="7075" spans="1:2" x14ac:dyDescent="0.25">
      <c r="A7075" s="62">
        <v>41104209</v>
      </c>
      <c r="B7075" s="63" t="s">
        <v>8636</v>
      </c>
    </row>
    <row r="7076" spans="1:2" x14ac:dyDescent="0.25">
      <c r="A7076" s="62">
        <v>41104210</v>
      </c>
      <c r="B7076" s="63" t="s">
        <v>6728</v>
      </c>
    </row>
    <row r="7077" spans="1:2" x14ac:dyDescent="0.25">
      <c r="A7077" s="62">
        <v>41104211</v>
      </c>
      <c r="B7077" s="63" t="s">
        <v>4133</v>
      </c>
    </row>
    <row r="7078" spans="1:2" x14ac:dyDescent="0.25">
      <c r="A7078" s="62">
        <v>41104212</v>
      </c>
      <c r="B7078" s="63" t="s">
        <v>11667</v>
      </c>
    </row>
    <row r="7079" spans="1:2" x14ac:dyDescent="0.25">
      <c r="A7079" s="62">
        <v>41104301</v>
      </c>
      <c r="B7079" s="63" t="s">
        <v>259</v>
      </c>
    </row>
    <row r="7080" spans="1:2" x14ac:dyDescent="0.25">
      <c r="A7080" s="62">
        <v>41104302</v>
      </c>
      <c r="B7080" s="63" t="s">
        <v>16198</v>
      </c>
    </row>
    <row r="7081" spans="1:2" x14ac:dyDescent="0.25">
      <c r="A7081" s="62">
        <v>41104303</v>
      </c>
      <c r="B7081" s="63" t="s">
        <v>7391</v>
      </c>
    </row>
    <row r="7082" spans="1:2" x14ac:dyDescent="0.25">
      <c r="A7082" s="62">
        <v>41104304</v>
      </c>
      <c r="B7082" s="63" t="s">
        <v>552</v>
      </c>
    </row>
    <row r="7083" spans="1:2" x14ac:dyDescent="0.25">
      <c r="A7083" s="62">
        <v>41104305</v>
      </c>
      <c r="B7083" s="63" t="s">
        <v>597</v>
      </c>
    </row>
    <row r="7084" spans="1:2" x14ac:dyDescent="0.25">
      <c r="A7084" s="62">
        <v>41104306</v>
      </c>
      <c r="B7084" s="63" t="s">
        <v>10097</v>
      </c>
    </row>
    <row r="7085" spans="1:2" x14ac:dyDescent="0.25">
      <c r="A7085" s="62">
        <v>41104307</v>
      </c>
      <c r="B7085" s="63" t="s">
        <v>8903</v>
      </c>
    </row>
    <row r="7086" spans="1:2" x14ac:dyDescent="0.25">
      <c r="A7086" s="62">
        <v>41104308</v>
      </c>
      <c r="B7086" s="63" t="s">
        <v>8303</v>
      </c>
    </row>
    <row r="7087" spans="1:2" x14ac:dyDescent="0.25">
      <c r="A7087" s="62">
        <v>41104401</v>
      </c>
      <c r="B7087" s="63" t="s">
        <v>9177</v>
      </c>
    </row>
    <row r="7088" spans="1:2" x14ac:dyDescent="0.25">
      <c r="A7088" s="62">
        <v>41104402</v>
      </c>
      <c r="B7088" s="63" t="s">
        <v>783</v>
      </c>
    </row>
    <row r="7089" spans="1:2" x14ac:dyDescent="0.25">
      <c r="A7089" s="62">
        <v>41104403</v>
      </c>
      <c r="B7089" s="63" t="s">
        <v>11921</v>
      </c>
    </row>
    <row r="7090" spans="1:2" x14ac:dyDescent="0.25">
      <c r="A7090" s="62">
        <v>41104404</v>
      </c>
      <c r="B7090" s="63" t="s">
        <v>2322</v>
      </c>
    </row>
    <row r="7091" spans="1:2" x14ac:dyDescent="0.25">
      <c r="A7091" s="62">
        <v>41104405</v>
      </c>
      <c r="B7091" s="63" t="s">
        <v>1891</v>
      </c>
    </row>
    <row r="7092" spans="1:2" x14ac:dyDescent="0.25">
      <c r="A7092" s="62">
        <v>41104406</v>
      </c>
      <c r="B7092" s="63" t="s">
        <v>6256</v>
      </c>
    </row>
    <row r="7093" spans="1:2" x14ac:dyDescent="0.25">
      <c r="A7093" s="62">
        <v>41104407</v>
      </c>
      <c r="B7093" s="63" t="s">
        <v>12925</v>
      </c>
    </row>
    <row r="7094" spans="1:2" x14ac:dyDescent="0.25">
      <c r="A7094" s="62">
        <v>41104408</v>
      </c>
      <c r="B7094" s="63" t="s">
        <v>17399</v>
      </c>
    </row>
    <row r="7095" spans="1:2" x14ac:dyDescent="0.25">
      <c r="A7095" s="62">
        <v>41104409</v>
      </c>
      <c r="B7095" s="63" t="s">
        <v>17537</v>
      </c>
    </row>
    <row r="7096" spans="1:2" x14ac:dyDescent="0.25">
      <c r="A7096" s="62">
        <v>41104410</v>
      </c>
      <c r="B7096" s="63" t="s">
        <v>15981</v>
      </c>
    </row>
    <row r="7097" spans="1:2" x14ac:dyDescent="0.25">
      <c r="A7097" s="62">
        <v>41104411</v>
      </c>
      <c r="B7097" s="63" t="s">
        <v>18631</v>
      </c>
    </row>
    <row r="7098" spans="1:2" x14ac:dyDescent="0.25">
      <c r="A7098" s="62">
        <v>41104412</v>
      </c>
      <c r="B7098" s="63" t="s">
        <v>7658</v>
      </c>
    </row>
    <row r="7099" spans="1:2" x14ac:dyDescent="0.25">
      <c r="A7099" s="62">
        <v>41104413</v>
      </c>
      <c r="B7099" s="63" t="s">
        <v>4253</v>
      </c>
    </row>
    <row r="7100" spans="1:2" x14ac:dyDescent="0.25">
      <c r="A7100" s="62">
        <v>41104414</v>
      </c>
      <c r="B7100" s="63" t="s">
        <v>5368</v>
      </c>
    </row>
    <row r="7101" spans="1:2" x14ac:dyDescent="0.25">
      <c r="A7101" s="62">
        <v>41104415</v>
      </c>
      <c r="B7101" s="63" t="s">
        <v>14196</v>
      </c>
    </row>
    <row r="7102" spans="1:2" x14ac:dyDescent="0.25">
      <c r="A7102" s="62">
        <v>41104416</v>
      </c>
      <c r="B7102" s="63" t="s">
        <v>4125</v>
      </c>
    </row>
    <row r="7103" spans="1:2" x14ac:dyDescent="0.25">
      <c r="A7103" s="62">
        <v>41104417</v>
      </c>
      <c r="B7103" s="63" t="s">
        <v>8956</v>
      </c>
    </row>
    <row r="7104" spans="1:2" x14ac:dyDescent="0.25">
      <c r="A7104" s="62">
        <v>41104418</v>
      </c>
      <c r="B7104" s="63" t="s">
        <v>6685</v>
      </c>
    </row>
    <row r="7105" spans="1:2" x14ac:dyDescent="0.25">
      <c r="A7105" s="62">
        <v>41104419</v>
      </c>
      <c r="B7105" s="63" t="s">
        <v>16427</v>
      </c>
    </row>
    <row r="7106" spans="1:2" x14ac:dyDescent="0.25">
      <c r="A7106" s="62">
        <v>41104420</v>
      </c>
      <c r="B7106" s="63" t="s">
        <v>13202</v>
      </c>
    </row>
    <row r="7107" spans="1:2" x14ac:dyDescent="0.25">
      <c r="A7107" s="62">
        <v>41104421</v>
      </c>
      <c r="B7107" s="63" t="s">
        <v>10879</v>
      </c>
    </row>
    <row r="7108" spans="1:2" x14ac:dyDescent="0.25">
      <c r="A7108" s="62">
        <v>41104422</v>
      </c>
      <c r="B7108" s="63" t="s">
        <v>15336</v>
      </c>
    </row>
    <row r="7109" spans="1:2" x14ac:dyDescent="0.25">
      <c r="A7109" s="62">
        <v>41104423</v>
      </c>
      <c r="B7109" s="63" t="s">
        <v>12048</v>
      </c>
    </row>
    <row r="7110" spans="1:2" x14ac:dyDescent="0.25">
      <c r="A7110" s="62">
        <v>41104424</v>
      </c>
      <c r="B7110" s="63" t="s">
        <v>8211</v>
      </c>
    </row>
    <row r="7111" spans="1:2" x14ac:dyDescent="0.25">
      <c r="A7111" s="62">
        <v>41104501</v>
      </c>
      <c r="B7111" s="63" t="s">
        <v>17800</v>
      </c>
    </row>
    <row r="7112" spans="1:2" x14ac:dyDescent="0.25">
      <c r="A7112" s="62">
        <v>41104502</v>
      </c>
      <c r="B7112" s="63" t="s">
        <v>31</v>
      </c>
    </row>
    <row r="7113" spans="1:2" x14ac:dyDescent="0.25">
      <c r="A7113" s="62">
        <v>41104503</v>
      </c>
      <c r="B7113" s="63" t="s">
        <v>8411</v>
      </c>
    </row>
    <row r="7114" spans="1:2" x14ac:dyDescent="0.25">
      <c r="A7114" s="62">
        <v>41104504</v>
      </c>
      <c r="B7114" s="63" t="s">
        <v>11476</v>
      </c>
    </row>
    <row r="7115" spans="1:2" x14ac:dyDescent="0.25">
      <c r="A7115" s="62">
        <v>41104505</v>
      </c>
      <c r="B7115" s="63" t="s">
        <v>11194</v>
      </c>
    </row>
    <row r="7116" spans="1:2" x14ac:dyDescent="0.25">
      <c r="A7116" s="62">
        <v>41104506</v>
      </c>
      <c r="B7116" s="63" t="s">
        <v>5663</v>
      </c>
    </row>
    <row r="7117" spans="1:2" x14ac:dyDescent="0.25">
      <c r="A7117" s="62">
        <v>41104507</v>
      </c>
      <c r="B7117" s="63" t="s">
        <v>9129</v>
      </c>
    </row>
    <row r="7118" spans="1:2" x14ac:dyDescent="0.25">
      <c r="A7118" s="62">
        <v>41104508</v>
      </c>
      <c r="B7118" s="63" t="s">
        <v>10974</v>
      </c>
    </row>
    <row r="7119" spans="1:2" x14ac:dyDescent="0.25">
      <c r="A7119" s="62">
        <v>41104509</v>
      </c>
      <c r="B7119" s="63" t="s">
        <v>9024</v>
      </c>
    </row>
    <row r="7120" spans="1:2" x14ac:dyDescent="0.25">
      <c r="A7120" s="62">
        <v>41104510</v>
      </c>
      <c r="B7120" s="63" t="s">
        <v>1748</v>
      </c>
    </row>
    <row r="7121" spans="1:2" x14ac:dyDescent="0.25">
      <c r="A7121" s="62">
        <v>41104511</v>
      </c>
      <c r="B7121" s="63" t="s">
        <v>10956</v>
      </c>
    </row>
    <row r="7122" spans="1:2" x14ac:dyDescent="0.25">
      <c r="A7122" s="62">
        <v>41104512</v>
      </c>
      <c r="B7122" s="63" t="s">
        <v>15535</v>
      </c>
    </row>
    <row r="7123" spans="1:2" x14ac:dyDescent="0.25">
      <c r="A7123" s="62">
        <v>41104601</v>
      </c>
      <c r="B7123" s="63" t="s">
        <v>11460</v>
      </c>
    </row>
    <row r="7124" spans="1:2" x14ac:dyDescent="0.25">
      <c r="A7124" s="62">
        <v>41104602</v>
      </c>
      <c r="B7124" s="63" t="s">
        <v>608</v>
      </c>
    </row>
    <row r="7125" spans="1:2" x14ac:dyDescent="0.25">
      <c r="A7125" s="62">
        <v>41104603</v>
      </c>
      <c r="B7125" s="63" t="s">
        <v>949</v>
      </c>
    </row>
    <row r="7126" spans="1:2" x14ac:dyDescent="0.25">
      <c r="A7126" s="62">
        <v>41104604</v>
      </c>
      <c r="B7126" s="63" t="s">
        <v>8751</v>
      </c>
    </row>
    <row r="7127" spans="1:2" x14ac:dyDescent="0.25">
      <c r="A7127" s="62">
        <v>41104605</v>
      </c>
      <c r="B7127" s="63" t="s">
        <v>10017</v>
      </c>
    </row>
    <row r="7128" spans="1:2" x14ac:dyDescent="0.25">
      <c r="A7128" s="62">
        <v>41104606</v>
      </c>
      <c r="B7128" s="63" t="s">
        <v>5144</v>
      </c>
    </row>
    <row r="7129" spans="1:2" x14ac:dyDescent="0.25">
      <c r="A7129" s="62">
        <v>41104607</v>
      </c>
      <c r="B7129" s="63" t="s">
        <v>6309</v>
      </c>
    </row>
    <row r="7130" spans="1:2" x14ac:dyDescent="0.25">
      <c r="A7130" s="62">
        <v>41104608</v>
      </c>
      <c r="B7130" s="63" t="s">
        <v>11709</v>
      </c>
    </row>
    <row r="7131" spans="1:2" x14ac:dyDescent="0.25">
      <c r="A7131" s="62">
        <v>41104609</v>
      </c>
      <c r="B7131" s="63" t="s">
        <v>16435</v>
      </c>
    </row>
    <row r="7132" spans="1:2" x14ac:dyDescent="0.25">
      <c r="A7132" s="62">
        <v>41104610</v>
      </c>
      <c r="B7132" s="63" t="s">
        <v>17044</v>
      </c>
    </row>
    <row r="7133" spans="1:2" x14ac:dyDescent="0.25">
      <c r="A7133" s="62">
        <v>41104611</v>
      </c>
      <c r="B7133" s="63" t="s">
        <v>3018</v>
      </c>
    </row>
    <row r="7134" spans="1:2" x14ac:dyDescent="0.25">
      <c r="A7134" s="62">
        <v>41104612</v>
      </c>
      <c r="B7134" s="63" t="s">
        <v>9947</v>
      </c>
    </row>
    <row r="7135" spans="1:2" x14ac:dyDescent="0.25">
      <c r="A7135" s="62">
        <v>41104701</v>
      </c>
      <c r="B7135" s="63" t="s">
        <v>13204</v>
      </c>
    </row>
    <row r="7136" spans="1:2" x14ac:dyDescent="0.25">
      <c r="A7136" s="62">
        <v>41104702</v>
      </c>
      <c r="B7136" s="63" t="s">
        <v>10080</v>
      </c>
    </row>
    <row r="7137" spans="1:2" x14ac:dyDescent="0.25">
      <c r="A7137" s="62">
        <v>41104703</v>
      </c>
      <c r="B7137" s="63" t="s">
        <v>13867</v>
      </c>
    </row>
    <row r="7138" spans="1:2" x14ac:dyDescent="0.25">
      <c r="A7138" s="62">
        <v>41104704</v>
      </c>
      <c r="B7138" s="63" t="s">
        <v>8110</v>
      </c>
    </row>
    <row r="7139" spans="1:2" x14ac:dyDescent="0.25">
      <c r="A7139" s="62">
        <v>41104801</v>
      </c>
      <c r="B7139" s="63" t="s">
        <v>6116</v>
      </c>
    </row>
    <row r="7140" spans="1:2" x14ac:dyDescent="0.25">
      <c r="A7140" s="62">
        <v>41104802</v>
      </c>
      <c r="B7140" s="63" t="s">
        <v>465</v>
      </c>
    </row>
    <row r="7141" spans="1:2" x14ac:dyDescent="0.25">
      <c r="A7141" s="62">
        <v>41104803</v>
      </c>
      <c r="B7141" s="63" t="s">
        <v>12001</v>
      </c>
    </row>
    <row r="7142" spans="1:2" x14ac:dyDescent="0.25">
      <c r="A7142" s="62">
        <v>41104804</v>
      </c>
      <c r="B7142" s="63" t="s">
        <v>8498</v>
      </c>
    </row>
    <row r="7143" spans="1:2" x14ac:dyDescent="0.25">
      <c r="A7143" s="62">
        <v>41104805</v>
      </c>
      <c r="B7143" s="63" t="s">
        <v>14895</v>
      </c>
    </row>
    <row r="7144" spans="1:2" x14ac:dyDescent="0.25">
      <c r="A7144" s="62">
        <v>41104806</v>
      </c>
      <c r="B7144" s="63" t="s">
        <v>9397</v>
      </c>
    </row>
    <row r="7145" spans="1:2" x14ac:dyDescent="0.25">
      <c r="A7145" s="62">
        <v>41104807</v>
      </c>
      <c r="B7145" s="63" t="s">
        <v>272</v>
      </c>
    </row>
    <row r="7146" spans="1:2" x14ac:dyDescent="0.25">
      <c r="A7146" s="62">
        <v>41104808</v>
      </c>
      <c r="B7146" s="63" t="s">
        <v>11388</v>
      </c>
    </row>
    <row r="7147" spans="1:2" x14ac:dyDescent="0.25">
      <c r="A7147" s="62">
        <v>41104809</v>
      </c>
      <c r="B7147" s="63" t="s">
        <v>6425</v>
      </c>
    </row>
    <row r="7148" spans="1:2" x14ac:dyDescent="0.25">
      <c r="A7148" s="62">
        <v>41104810</v>
      </c>
      <c r="B7148" s="63" t="s">
        <v>12533</v>
      </c>
    </row>
    <row r="7149" spans="1:2" x14ac:dyDescent="0.25">
      <c r="A7149" s="62">
        <v>41104811</v>
      </c>
      <c r="B7149" s="63" t="s">
        <v>5024</v>
      </c>
    </row>
    <row r="7150" spans="1:2" x14ac:dyDescent="0.25">
      <c r="A7150" s="62">
        <v>41104812</v>
      </c>
      <c r="B7150" s="63" t="s">
        <v>7159</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6574</v>
      </c>
    </row>
    <row r="7155" spans="1:2" x14ac:dyDescent="0.25">
      <c r="A7155" s="62">
        <v>41104817</v>
      </c>
      <c r="B7155" s="63" t="s">
        <v>10092</v>
      </c>
    </row>
    <row r="7156" spans="1:2" x14ac:dyDescent="0.25">
      <c r="A7156" s="62">
        <v>41104901</v>
      </c>
      <c r="B7156" s="63" t="s">
        <v>10190</v>
      </c>
    </row>
    <row r="7157" spans="1:2" x14ac:dyDescent="0.25">
      <c r="A7157" s="62">
        <v>41104902</v>
      </c>
      <c r="B7157" s="63" t="s">
        <v>17634</v>
      </c>
    </row>
    <row r="7158" spans="1:2" x14ac:dyDescent="0.25">
      <c r="A7158" s="62">
        <v>41104903</v>
      </c>
      <c r="B7158" s="63" t="s">
        <v>2294</v>
      </c>
    </row>
    <row r="7159" spans="1:2" x14ac:dyDescent="0.25">
      <c r="A7159" s="62">
        <v>41104904</v>
      </c>
      <c r="B7159" s="63" t="s">
        <v>10861</v>
      </c>
    </row>
    <row r="7160" spans="1:2" x14ac:dyDescent="0.25">
      <c r="A7160" s="62">
        <v>41104905</v>
      </c>
      <c r="B7160" s="63" t="s">
        <v>9256</v>
      </c>
    </row>
    <row r="7161" spans="1:2" x14ac:dyDescent="0.25">
      <c r="A7161" s="62">
        <v>41104906</v>
      </c>
      <c r="B7161" s="63" t="s">
        <v>6588</v>
      </c>
    </row>
    <row r="7162" spans="1:2" x14ac:dyDescent="0.25">
      <c r="A7162" s="62">
        <v>41104907</v>
      </c>
      <c r="B7162" s="63" t="s">
        <v>4636</v>
      </c>
    </row>
    <row r="7163" spans="1:2" x14ac:dyDescent="0.25">
      <c r="A7163" s="62">
        <v>41104908</v>
      </c>
      <c r="B7163" s="63" t="s">
        <v>3042</v>
      </c>
    </row>
    <row r="7164" spans="1:2" x14ac:dyDescent="0.25">
      <c r="A7164" s="62">
        <v>41104909</v>
      </c>
      <c r="B7164" s="63" t="s">
        <v>7195</v>
      </c>
    </row>
    <row r="7165" spans="1:2" x14ac:dyDescent="0.25">
      <c r="A7165" s="62">
        <v>41104910</v>
      </c>
      <c r="B7165" s="63" t="s">
        <v>16206</v>
      </c>
    </row>
    <row r="7166" spans="1:2" x14ac:dyDescent="0.25">
      <c r="A7166" s="62">
        <v>41104911</v>
      </c>
      <c r="B7166" s="63" t="s">
        <v>17051</v>
      </c>
    </row>
    <row r="7167" spans="1:2" x14ac:dyDescent="0.25">
      <c r="A7167" s="62">
        <v>41104912</v>
      </c>
      <c r="B7167" s="63" t="s">
        <v>17586</v>
      </c>
    </row>
    <row r="7168" spans="1:2" x14ac:dyDescent="0.25">
      <c r="A7168" s="62">
        <v>41104913</v>
      </c>
      <c r="B7168" s="63" t="s">
        <v>1831</v>
      </c>
    </row>
    <row r="7169" spans="1:2" x14ac:dyDescent="0.25">
      <c r="A7169" s="62">
        <v>41104914</v>
      </c>
      <c r="B7169" s="63" t="s">
        <v>16699</v>
      </c>
    </row>
    <row r="7170" spans="1:2" x14ac:dyDescent="0.25">
      <c r="A7170" s="62">
        <v>41104915</v>
      </c>
      <c r="B7170" s="63" t="s">
        <v>10729</v>
      </c>
    </row>
    <row r="7171" spans="1:2" x14ac:dyDescent="0.25">
      <c r="A7171" s="62">
        <v>41104916</v>
      </c>
      <c r="B7171" s="63" t="s">
        <v>7284</v>
      </c>
    </row>
    <row r="7172" spans="1:2" x14ac:dyDescent="0.25">
      <c r="A7172" s="62">
        <v>41104917</v>
      </c>
      <c r="B7172" s="63" t="s">
        <v>10263</v>
      </c>
    </row>
    <row r="7173" spans="1:2" x14ac:dyDescent="0.25">
      <c r="A7173" s="62">
        <v>41104918</v>
      </c>
      <c r="B7173" s="63" t="s">
        <v>2966</v>
      </c>
    </row>
    <row r="7174" spans="1:2" x14ac:dyDescent="0.25">
      <c r="A7174" s="62">
        <v>41104919</v>
      </c>
      <c r="B7174" s="63" t="s">
        <v>16019</v>
      </c>
    </row>
    <row r="7175" spans="1:2" x14ac:dyDescent="0.25">
      <c r="A7175" s="62">
        <v>41104920</v>
      </c>
      <c r="B7175" s="63" t="s">
        <v>6657</v>
      </c>
    </row>
    <row r="7176" spans="1:2" x14ac:dyDescent="0.25">
      <c r="A7176" s="62">
        <v>41104921</v>
      </c>
      <c r="B7176" s="63" t="s">
        <v>8804</v>
      </c>
    </row>
    <row r="7177" spans="1:2" x14ac:dyDescent="0.25">
      <c r="A7177" s="62">
        <v>41104922</v>
      </c>
      <c r="B7177" s="63" t="s">
        <v>16510</v>
      </c>
    </row>
    <row r="7178" spans="1:2" x14ac:dyDescent="0.25">
      <c r="A7178" s="62">
        <v>41104923</v>
      </c>
      <c r="B7178" s="63" t="s">
        <v>3036</v>
      </c>
    </row>
    <row r="7179" spans="1:2" x14ac:dyDescent="0.25">
      <c r="A7179" s="62">
        <v>41104924</v>
      </c>
      <c r="B7179" s="63" t="s">
        <v>3006</v>
      </c>
    </row>
    <row r="7180" spans="1:2" x14ac:dyDescent="0.25">
      <c r="A7180" s="62">
        <v>41104925</v>
      </c>
      <c r="B7180" s="63" t="s">
        <v>308</v>
      </c>
    </row>
    <row r="7181" spans="1:2" x14ac:dyDescent="0.25">
      <c r="A7181" s="62">
        <v>41104926</v>
      </c>
      <c r="B7181" s="63" t="s">
        <v>13753</v>
      </c>
    </row>
    <row r="7182" spans="1:2" x14ac:dyDescent="0.25">
      <c r="A7182" s="62">
        <v>41104927</v>
      </c>
      <c r="B7182" s="63" t="s">
        <v>15501</v>
      </c>
    </row>
    <row r="7183" spans="1:2" x14ac:dyDescent="0.25">
      <c r="A7183" s="62">
        <v>41104928</v>
      </c>
      <c r="B7183" s="63" t="s">
        <v>18071</v>
      </c>
    </row>
    <row r="7184" spans="1:2" x14ac:dyDescent="0.25">
      <c r="A7184" s="62">
        <v>41104929</v>
      </c>
      <c r="B7184" s="63" t="s">
        <v>15654</v>
      </c>
    </row>
    <row r="7185" spans="1:2" x14ac:dyDescent="0.25">
      <c r="A7185" s="62">
        <v>41105001</v>
      </c>
      <c r="B7185" s="63" t="s">
        <v>2035</v>
      </c>
    </row>
    <row r="7186" spans="1:2" x14ac:dyDescent="0.25">
      <c r="A7186" s="62">
        <v>41105002</v>
      </c>
      <c r="B7186" s="63" t="s">
        <v>7219</v>
      </c>
    </row>
    <row r="7187" spans="1:2" x14ac:dyDescent="0.25">
      <c r="A7187" s="62">
        <v>41105003</v>
      </c>
      <c r="B7187" s="63" t="s">
        <v>15246</v>
      </c>
    </row>
    <row r="7188" spans="1:2" x14ac:dyDescent="0.25">
      <c r="A7188" s="62">
        <v>41105101</v>
      </c>
      <c r="B7188" s="63" t="s">
        <v>11543</v>
      </c>
    </row>
    <row r="7189" spans="1:2" x14ac:dyDescent="0.25">
      <c r="A7189" s="62">
        <v>41105102</v>
      </c>
      <c r="B7189" s="63" t="s">
        <v>929</v>
      </c>
    </row>
    <row r="7190" spans="1:2" x14ac:dyDescent="0.25">
      <c r="A7190" s="62">
        <v>41105103</v>
      </c>
      <c r="B7190" s="63" t="s">
        <v>17645</v>
      </c>
    </row>
    <row r="7191" spans="1:2" x14ac:dyDescent="0.25">
      <c r="A7191" s="62">
        <v>41105104</v>
      </c>
      <c r="B7191" s="63" t="s">
        <v>3836</v>
      </c>
    </row>
    <row r="7192" spans="1:2" x14ac:dyDescent="0.25">
      <c r="A7192" s="62">
        <v>41105105</v>
      </c>
      <c r="B7192" s="63" t="s">
        <v>15410</v>
      </c>
    </row>
    <row r="7193" spans="1:2" x14ac:dyDescent="0.25">
      <c r="A7193" s="62">
        <v>41105106</v>
      </c>
      <c r="B7193" s="63" t="s">
        <v>12143</v>
      </c>
    </row>
    <row r="7194" spans="1:2" x14ac:dyDescent="0.25">
      <c r="A7194" s="62">
        <v>41105107</v>
      </c>
      <c r="B7194" s="63" t="s">
        <v>15055</v>
      </c>
    </row>
    <row r="7195" spans="1:2" x14ac:dyDescent="0.25">
      <c r="A7195" s="62">
        <v>41105108</v>
      </c>
      <c r="B7195" s="63" t="s">
        <v>1284</v>
      </c>
    </row>
    <row r="7196" spans="1:2" x14ac:dyDescent="0.25">
      <c r="A7196" s="62">
        <v>41105109</v>
      </c>
      <c r="B7196" s="63" t="s">
        <v>3083</v>
      </c>
    </row>
    <row r="7197" spans="1:2" x14ac:dyDescent="0.25">
      <c r="A7197" s="62">
        <v>41105201</v>
      </c>
      <c r="B7197" s="63" t="s">
        <v>18688</v>
      </c>
    </row>
    <row r="7198" spans="1:2" x14ac:dyDescent="0.25">
      <c r="A7198" s="62">
        <v>41105202</v>
      </c>
      <c r="B7198" s="63" t="s">
        <v>9950</v>
      </c>
    </row>
    <row r="7199" spans="1:2" x14ac:dyDescent="0.25">
      <c r="A7199" s="62">
        <v>41105203</v>
      </c>
      <c r="B7199" s="63" t="s">
        <v>3118</v>
      </c>
    </row>
    <row r="7200" spans="1:2" x14ac:dyDescent="0.25">
      <c r="A7200" s="62">
        <v>41105204</v>
      </c>
      <c r="B7200" s="63" t="s">
        <v>17519</v>
      </c>
    </row>
    <row r="7201" spans="1:2" x14ac:dyDescent="0.25">
      <c r="A7201" s="62">
        <v>41105205</v>
      </c>
      <c r="B7201" s="63" t="s">
        <v>4921</v>
      </c>
    </row>
    <row r="7202" spans="1:2" x14ac:dyDescent="0.25">
      <c r="A7202" s="62">
        <v>41105301</v>
      </c>
      <c r="B7202" s="63" t="s">
        <v>11145</v>
      </c>
    </row>
    <row r="7203" spans="1:2" x14ac:dyDescent="0.25">
      <c r="A7203" s="62">
        <v>41105302</v>
      </c>
      <c r="B7203" s="63" t="s">
        <v>16151</v>
      </c>
    </row>
    <row r="7204" spans="1:2" x14ac:dyDescent="0.25">
      <c r="A7204" s="62">
        <v>41105303</v>
      </c>
      <c r="B7204" s="63" t="s">
        <v>17990</v>
      </c>
    </row>
    <row r="7205" spans="1:2" x14ac:dyDescent="0.25">
      <c r="A7205" s="62">
        <v>41105304</v>
      </c>
      <c r="B7205" s="63" t="s">
        <v>446</v>
      </c>
    </row>
    <row r="7206" spans="1:2" x14ac:dyDescent="0.25">
      <c r="A7206" s="62">
        <v>41105305</v>
      </c>
      <c r="B7206" s="63" t="s">
        <v>16220</v>
      </c>
    </row>
    <row r="7207" spans="1:2" x14ac:dyDescent="0.25">
      <c r="A7207" s="62">
        <v>41105307</v>
      </c>
      <c r="B7207" s="63" t="s">
        <v>7312</v>
      </c>
    </row>
    <row r="7208" spans="1:2" x14ac:dyDescent="0.25">
      <c r="A7208" s="62">
        <v>41105308</v>
      </c>
      <c r="B7208" s="63" t="s">
        <v>8468</v>
      </c>
    </row>
    <row r="7209" spans="1:2" x14ac:dyDescent="0.25">
      <c r="A7209" s="62">
        <v>41105309</v>
      </c>
      <c r="B7209" s="63" t="s">
        <v>7812</v>
      </c>
    </row>
    <row r="7210" spans="1:2" x14ac:dyDescent="0.25">
      <c r="A7210" s="62">
        <v>41105310</v>
      </c>
      <c r="B7210" s="63" t="s">
        <v>14812</v>
      </c>
    </row>
    <row r="7211" spans="1:2" x14ac:dyDescent="0.25">
      <c r="A7211" s="62">
        <v>41105311</v>
      </c>
      <c r="B7211" s="63" t="s">
        <v>12945</v>
      </c>
    </row>
    <row r="7212" spans="1:2" x14ac:dyDescent="0.25">
      <c r="A7212" s="62">
        <v>41105312</v>
      </c>
      <c r="B7212" s="63" t="s">
        <v>5158</v>
      </c>
    </row>
    <row r="7213" spans="1:2" x14ac:dyDescent="0.25">
      <c r="A7213" s="62">
        <v>41105313</v>
      </c>
      <c r="B7213" s="63" t="s">
        <v>3222</v>
      </c>
    </row>
    <row r="7214" spans="1:2" x14ac:dyDescent="0.25">
      <c r="A7214" s="62">
        <v>41105314</v>
      </c>
      <c r="B7214" s="63" t="s">
        <v>13914</v>
      </c>
    </row>
    <row r="7215" spans="1:2" x14ac:dyDescent="0.25">
      <c r="A7215" s="62">
        <v>41105315</v>
      </c>
      <c r="B7215" s="63" t="s">
        <v>8072</v>
      </c>
    </row>
    <row r="7216" spans="1:2" x14ac:dyDescent="0.25">
      <c r="A7216" s="62">
        <v>41105316</v>
      </c>
      <c r="B7216" s="63" t="s">
        <v>15922</v>
      </c>
    </row>
    <row r="7217" spans="1:2" x14ac:dyDescent="0.25">
      <c r="A7217" s="62">
        <v>41105317</v>
      </c>
      <c r="B7217" s="63" t="s">
        <v>5274</v>
      </c>
    </row>
    <row r="7218" spans="1:2" x14ac:dyDescent="0.25">
      <c r="A7218" s="62">
        <v>41105318</v>
      </c>
      <c r="B7218" s="63" t="s">
        <v>16421</v>
      </c>
    </row>
    <row r="7219" spans="1:2" x14ac:dyDescent="0.25">
      <c r="A7219" s="62">
        <v>41105319</v>
      </c>
      <c r="B7219" s="63" t="s">
        <v>16458</v>
      </c>
    </row>
    <row r="7220" spans="1:2" x14ac:dyDescent="0.25">
      <c r="A7220" s="62">
        <v>41105320</v>
      </c>
      <c r="B7220" s="63" t="s">
        <v>7995</v>
      </c>
    </row>
    <row r="7221" spans="1:2" x14ac:dyDescent="0.25">
      <c r="A7221" s="62">
        <v>41105321</v>
      </c>
      <c r="B7221" s="63" t="s">
        <v>2378</v>
      </c>
    </row>
    <row r="7222" spans="1:2" x14ac:dyDescent="0.25">
      <c r="A7222" s="62">
        <v>41105322</v>
      </c>
      <c r="B7222" s="63" t="s">
        <v>213</v>
      </c>
    </row>
    <row r="7223" spans="1:2" x14ac:dyDescent="0.25">
      <c r="A7223" s="62">
        <v>41105323</v>
      </c>
      <c r="B7223" s="63" t="s">
        <v>16265</v>
      </c>
    </row>
    <row r="7224" spans="1:2" x14ac:dyDescent="0.25">
      <c r="A7224" s="62">
        <v>41105324</v>
      </c>
      <c r="B7224" s="63" t="s">
        <v>3503</v>
      </c>
    </row>
    <row r="7225" spans="1:2" x14ac:dyDescent="0.25">
      <c r="A7225" s="62">
        <v>41105325</v>
      </c>
      <c r="B7225" s="63" t="s">
        <v>289</v>
      </c>
    </row>
    <row r="7226" spans="1:2" x14ac:dyDescent="0.25">
      <c r="A7226" s="62">
        <v>41105326</v>
      </c>
      <c r="B7226" s="63" t="s">
        <v>11172</v>
      </c>
    </row>
    <row r="7227" spans="1:2" x14ac:dyDescent="0.25">
      <c r="A7227" s="62">
        <v>41105327</v>
      </c>
      <c r="B7227" s="63" t="s">
        <v>4415</v>
      </c>
    </row>
    <row r="7228" spans="1:2" x14ac:dyDescent="0.25">
      <c r="A7228" s="62">
        <v>41105328</v>
      </c>
      <c r="B7228" s="63" t="s">
        <v>12182</v>
      </c>
    </row>
    <row r="7229" spans="1:2" x14ac:dyDescent="0.25">
      <c r="A7229" s="62">
        <v>41105329</v>
      </c>
      <c r="B7229" s="63" t="s">
        <v>2330</v>
      </c>
    </row>
    <row r="7230" spans="1:2" x14ac:dyDescent="0.25">
      <c r="A7230" s="62">
        <v>41105330</v>
      </c>
      <c r="B7230" s="63" t="s">
        <v>8913</v>
      </c>
    </row>
    <row r="7231" spans="1:2" x14ac:dyDescent="0.25">
      <c r="A7231" s="62">
        <v>41105331</v>
      </c>
      <c r="B7231" s="63" t="s">
        <v>2270</v>
      </c>
    </row>
    <row r="7232" spans="1:2" x14ac:dyDescent="0.25">
      <c r="A7232" s="62">
        <v>41105332</v>
      </c>
      <c r="B7232" s="63" t="s">
        <v>11632</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12084</v>
      </c>
    </row>
    <row r="7237" spans="1:2" x14ac:dyDescent="0.25">
      <c r="A7237" s="62">
        <v>41105337</v>
      </c>
      <c r="B7237" s="63" t="s">
        <v>6589</v>
      </c>
    </row>
    <row r="7238" spans="1:2" x14ac:dyDescent="0.25">
      <c r="A7238" s="62">
        <v>41105338</v>
      </c>
      <c r="B7238" s="63" t="s">
        <v>18156</v>
      </c>
    </row>
    <row r="7239" spans="1:2" x14ac:dyDescent="0.25">
      <c r="A7239" s="62">
        <v>41105339</v>
      </c>
      <c r="B7239" s="63" t="s">
        <v>1552</v>
      </c>
    </row>
    <row r="7240" spans="1:2" x14ac:dyDescent="0.25">
      <c r="A7240" s="62">
        <v>41105501</v>
      </c>
      <c r="B7240" s="63" t="s">
        <v>15276</v>
      </c>
    </row>
    <row r="7241" spans="1:2" x14ac:dyDescent="0.25">
      <c r="A7241" s="62">
        <v>41105502</v>
      </c>
      <c r="B7241" s="63" t="s">
        <v>5541</v>
      </c>
    </row>
    <row r="7242" spans="1:2" x14ac:dyDescent="0.25">
      <c r="A7242" s="62">
        <v>41105503</v>
      </c>
      <c r="B7242" s="63" t="s">
        <v>10028</v>
      </c>
    </row>
    <row r="7243" spans="1:2" x14ac:dyDescent="0.25">
      <c r="A7243" s="62">
        <v>41105504</v>
      </c>
      <c r="B7243" s="63" t="s">
        <v>8780</v>
      </c>
    </row>
    <row r="7244" spans="1:2" x14ac:dyDescent="0.25">
      <c r="A7244" s="62">
        <v>41105505</v>
      </c>
      <c r="B7244" s="63" t="s">
        <v>16097</v>
      </c>
    </row>
    <row r="7245" spans="1:2" x14ac:dyDescent="0.25">
      <c r="A7245" s="62">
        <v>41105506</v>
      </c>
      <c r="B7245" s="63" t="s">
        <v>11625</v>
      </c>
    </row>
    <row r="7246" spans="1:2" x14ac:dyDescent="0.25">
      <c r="A7246" s="62">
        <v>41105507</v>
      </c>
      <c r="B7246" s="63" t="s">
        <v>1860</v>
      </c>
    </row>
    <row r="7247" spans="1:2" x14ac:dyDescent="0.25">
      <c r="A7247" s="62">
        <v>41105508</v>
      </c>
      <c r="B7247" s="63" t="s">
        <v>10309</v>
      </c>
    </row>
    <row r="7248" spans="1:2" x14ac:dyDescent="0.25">
      <c r="A7248" s="62">
        <v>41105509</v>
      </c>
      <c r="B7248" s="63" t="s">
        <v>7296</v>
      </c>
    </row>
    <row r="7249" spans="1:2" x14ac:dyDescent="0.25">
      <c r="A7249" s="62">
        <v>41105510</v>
      </c>
      <c r="B7249" s="63" t="s">
        <v>1587</v>
      </c>
    </row>
    <row r="7250" spans="1:2" x14ac:dyDescent="0.25">
      <c r="A7250" s="62">
        <v>41105511</v>
      </c>
      <c r="B7250" s="63" t="s">
        <v>1555</v>
      </c>
    </row>
    <row r="7251" spans="1:2" x14ac:dyDescent="0.25">
      <c r="A7251" s="62">
        <v>41105512</v>
      </c>
      <c r="B7251" s="63" t="s">
        <v>17148</v>
      </c>
    </row>
    <row r="7252" spans="1:2" x14ac:dyDescent="0.25">
      <c r="A7252" s="62">
        <v>41105513</v>
      </c>
      <c r="B7252" s="63" t="s">
        <v>11407</v>
      </c>
    </row>
    <row r="7253" spans="1:2" x14ac:dyDescent="0.25">
      <c r="A7253" s="62">
        <v>41105514</v>
      </c>
      <c r="B7253" s="63" t="s">
        <v>5800</v>
      </c>
    </row>
    <row r="7254" spans="1:2" x14ac:dyDescent="0.25">
      <c r="A7254" s="62">
        <v>41105515</v>
      </c>
      <c r="B7254" s="63" t="s">
        <v>7959</v>
      </c>
    </row>
    <row r="7255" spans="1:2" x14ac:dyDescent="0.25">
      <c r="A7255" s="62">
        <v>41105516</v>
      </c>
      <c r="B7255" s="63" t="s">
        <v>9668</v>
      </c>
    </row>
    <row r="7256" spans="1:2" x14ac:dyDescent="0.25">
      <c r="A7256" s="62">
        <v>41105517</v>
      </c>
      <c r="B7256" s="63" t="s">
        <v>2731</v>
      </c>
    </row>
    <row r="7257" spans="1:2" x14ac:dyDescent="0.25">
      <c r="A7257" s="62">
        <v>41105518</v>
      </c>
      <c r="B7257" s="63" t="s">
        <v>6673</v>
      </c>
    </row>
    <row r="7258" spans="1:2" x14ac:dyDescent="0.25">
      <c r="A7258" s="62">
        <v>41105519</v>
      </c>
      <c r="B7258" s="63" t="s">
        <v>1112</v>
      </c>
    </row>
    <row r="7259" spans="1:2" x14ac:dyDescent="0.25">
      <c r="A7259" s="62">
        <v>41105520</v>
      </c>
      <c r="B7259" s="63" t="s">
        <v>4833</v>
      </c>
    </row>
    <row r="7260" spans="1:2" x14ac:dyDescent="0.25">
      <c r="A7260" s="62">
        <v>41105601</v>
      </c>
      <c r="B7260" s="63" t="s">
        <v>16827</v>
      </c>
    </row>
    <row r="7261" spans="1:2" x14ac:dyDescent="0.25">
      <c r="A7261" s="62">
        <v>41105701</v>
      </c>
      <c r="B7261" s="63" t="s">
        <v>17483</v>
      </c>
    </row>
    <row r="7262" spans="1:2" x14ac:dyDescent="0.25">
      <c r="A7262" s="62">
        <v>41105801</v>
      </c>
      <c r="B7262" s="63" t="s">
        <v>5474</v>
      </c>
    </row>
    <row r="7263" spans="1:2" x14ac:dyDescent="0.25">
      <c r="A7263" s="62">
        <v>41105802</v>
      </c>
      <c r="B7263" s="63" t="s">
        <v>4364</v>
      </c>
    </row>
    <row r="7264" spans="1:2" x14ac:dyDescent="0.25">
      <c r="A7264" s="62">
        <v>41105803</v>
      </c>
      <c r="B7264" s="63" t="s">
        <v>11891</v>
      </c>
    </row>
    <row r="7265" spans="1:2" x14ac:dyDescent="0.25">
      <c r="A7265" s="62">
        <v>41105804</v>
      </c>
      <c r="B7265" s="63" t="s">
        <v>8479</v>
      </c>
    </row>
    <row r="7266" spans="1:2" x14ac:dyDescent="0.25">
      <c r="A7266" s="62">
        <v>41105901</v>
      </c>
      <c r="B7266" s="63" t="s">
        <v>438</v>
      </c>
    </row>
    <row r="7267" spans="1:2" x14ac:dyDescent="0.25">
      <c r="A7267" s="62">
        <v>41105902</v>
      </c>
      <c r="B7267" s="63" t="s">
        <v>12580</v>
      </c>
    </row>
    <row r="7268" spans="1:2" x14ac:dyDescent="0.25">
      <c r="A7268" s="62">
        <v>41105903</v>
      </c>
      <c r="B7268" s="63" t="s">
        <v>8007</v>
      </c>
    </row>
    <row r="7269" spans="1:2" x14ac:dyDescent="0.25">
      <c r="A7269" s="62">
        <v>41105904</v>
      </c>
      <c r="B7269" s="63" t="s">
        <v>3635</v>
      </c>
    </row>
    <row r="7270" spans="1:2" x14ac:dyDescent="0.25">
      <c r="A7270" s="62">
        <v>41105905</v>
      </c>
      <c r="B7270" s="63" t="s">
        <v>14841</v>
      </c>
    </row>
    <row r="7271" spans="1:2" x14ac:dyDescent="0.25">
      <c r="A7271" s="62">
        <v>41105906</v>
      </c>
      <c r="B7271" s="63" t="s">
        <v>9457</v>
      </c>
    </row>
    <row r="7272" spans="1:2" x14ac:dyDescent="0.25">
      <c r="A7272" s="62">
        <v>41105907</v>
      </c>
      <c r="B7272" s="63" t="s">
        <v>15361</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15891</v>
      </c>
    </row>
    <row r="7277" spans="1:2" x14ac:dyDescent="0.25">
      <c r="A7277" s="62">
        <v>41106004</v>
      </c>
      <c r="B7277" s="63" t="s">
        <v>12739</v>
      </c>
    </row>
    <row r="7278" spans="1:2" x14ac:dyDescent="0.25">
      <c r="A7278" s="62">
        <v>41106005</v>
      </c>
      <c r="B7278" s="63" t="s">
        <v>8684</v>
      </c>
    </row>
    <row r="7279" spans="1:2" x14ac:dyDescent="0.25">
      <c r="A7279" s="62">
        <v>41106006</v>
      </c>
      <c r="B7279" s="63" t="s">
        <v>3950</v>
      </c>
    </row>
    <row r="7280" spans="1:2" x14ac:dyDescent="0.25">
      <c r="A7280" s="62">
        <v>41106101</v>
      </c>
      <c r="B7280" s="63" t="s">
        <v>15531</v>
      </c>
    </row>
    <row r="7281" spans="1:2" x14ac:dyDescent="0.25">
      <c r="A7281" s="62">
        <v>41106102</v>
      </c>
      <c r="B7281" s="63" t="s">
        <v>9310</v>
      </c>
    </row>
    <row r="7282" spans="1:2" x14ac:dyDescent="0.25">
      <c r="A7282" s="62">
        <v>41106103</v>
      </c>
      <c r="B7282" s="63" t="s">
        <v>14301</v>
      </c>
    </row>
    <row r="7283" spans="1:2" x14ac:dyDescent="0.25">
      <c r="A7283" s="62">
        <v>41106104</v>
      </c>
      <c r="B7283" s="63" t="s">
        <v>16522</v>
      </c>
    </row>
    <row r="7284" spans="1:2" x14ac:dyDescent="0.25">
      <c r="A7284" s="62">
        <v>41106201</v>
      </c>
      <c r="B7284" s="63" t="s">
        <v>8898</v>
      </c>
    </row>
    <row r="7285" spans="1:2" x14ac:dyDescent="0.25">
      <c r="A7285" s="62">
        <v>41106202</v>
      </c>
      <c r="B7285" s="63" t="s">
        <v>11857</v>
      </c>
    </row>
    <row r="7286" spans="1:2" x14ac:dyDescent="0.25">
      <c r="A7286" s="62">
        <v>41106203</v>
      </c>
      <c r="B7286" s="63" t="s">
        <v>6809</v>
      </c>
    </row>
    <row r="7287" spans="1:2" x14ac:dyDescent="0.25">
      <c r="A7287" s="62">
        <v>41106204</v>
      </c>
      <c r="B7287" s="63" t="s">
        <v>11299</v>
      </c>
    </row>
    <row r="7288" spans="1:2" x14ac:dyDescent="0.25">
      <c r="A7288" s="62">
        <v>41106205</v>
      </c>
      <c r="B7288" s="63" t="s">
        <v>10256</v>
      </c>
    </row>
    <row r="7289" spans="1:2" x14ac:dyDescent="0.25">
      <c r="A7289" s="62">
        <v>41106206</v>
      </c>
      <c r="B7289" s="63" t="s">
        <v>15224</v>
      </c>
    </row>
    <row r="7290" spans="1:2" x14ac:dyDescent="0.25">
      <c r="A7290" s="62">
        <v>41106207</v>
      </c>
      <c r="B7290" s="63" t="s">
        <v>689</v>
      </c>
    </row>
    <row r="7291" spans="1:2" x14ac:dyDescent="0.25">
      <c r="A7291" s="62">
        <v>41106208</v>
      </c>
      <c r="B7291" s="63" t="s">
        <v>16652</v>
      </c>
    </row>
    <row r="7292" spans="1:2" x14ac:dyDescent="0.25">
      <c r="A7292" s="62">
        <v>41106209</v>
      </c>
      <c r="B7292" s="63" t="s">
        <v>3290</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16412</v>
      </c>
    </row>
    <row r="7297" spans="1:2" x14ac:dyDescent="0.25">
      <c r="A7297" s="62">
        <v>41106214</v>
      </c>
      <c r="B7297" s="63" t="s">
        <v>4006</v>
      </c>
    </row>
    <row r="7298" spans="1:2" x14ac:dyDescent="0.25">
      <c r="A7298" s="62">
        <v>41106215</v>
      </c>
      <c r="B7298" s="63" t="s">
        <v>4954</v>
      </c>
    </row>
    <row r="7299" spans="1:2" x14ac:dyDescent="0.25">
      <c r="A7299" s="62">
        <v>41106216</v>
      </c>
      <c r="B7299" s="63" t="s">
        <v>2849</v>
      </c>
    </row>
    <row r="7300" spans="1:2" x14ac:dyDescent="0.25">
      <c r="A7300" s="62">
        <v>41106217</v>
      </c>
      <c r="B7300" s="63" t="s">
        <v>11546</v>
      </c>
    </row>
    <row r="7301" spans="1:2" x14ac:dyDescent="0.25">
      <c r="A7301" s="62">
        <v>41106218</v>
      </c>
      <c r="B7301" s="63" t="s">
        <v>2928</v>
      </c>
    </row>
    <row r="7302" spans="1:2" x14ac:dyDescent="0.25">
      <c r="A7302" s="62">
        <v>41106219</v>
      </c>
      <c r="B7302" s="63" t="s">
        <v>14998</v>
      </c>
    </row>
    <row r="7303" spans="1:2" x14ac:dyDescent="0.25">
      <c r="A7303" s="62">
        <v>41106220</v>
      </c>
      <c r="B7303" s="63" t="s">
        <v>16278</v>
      </c>
    </row>
    <row r="7304" spans="1:2" x14ac:dyDescent="0.25">
      <c r="A7304" s="62">
        <v>41106221</v>
      </c>
      <c r="B7304" s="63" t="s">
        <v>12956</v>
      </c>
    </row>
    <row r="7305" spans="1:2" x14ac:dyDescent="0.25">
      <c r="A7305" s="62">
        <v>41106222</v>
      </c>
      <c r="B7305" s="63" t="s">
        <v>4000</v>
      </c>
    </row>
    <row r="7306" spans="1:2" x14ac:dyDescent="0.25">
      <c r="A7306" s="62">
        <v>41106223</v>
      </c>
      <c r="B7306" s="63" t="s">
        <v>7247</v>
      </c>
    </row>
    <row r="7307" spans="1:2" x14ac:dyDescent="0.25">
      <c r="A7307" s="62">
        <v>41106301</v>
      </c>
      <c r="B7307" s="63" t="s">
        <v>12179</v>
      </c>
    </row>
    <row r="7308" spans="1:2" x14ac:dyDescent="0.25">
      <c r="A7308" s="62">
        <v>41106302</v>
      </c>
      <c r="B7308" s="63" t="s">
        <v>15243</v>
      </c>
    </row>
    <row r="7309" spans="1:2" x14ac:dyDescent="0.25">
      <c r="A7309" s="62">
        <v>41106303</v>
      </c>
      <c r="B7309" s="63" t="s">
        <v>6476</v>
      </c>
    </row>
    <row r="7310" spans="1:2" x14ac:dyDescent="0.25">
      <c r="A7310" s="62">
        <v>41106304</v>
      </c>
      <c r="B7310" s="63" t="s">
        <v>9295</v>
      </c>
    </row>
    <row r="7311" spans="1:2" x14ac:dyDescent="0.25">
      <c r="A7311" s="62">
        <v>41106305</v>
      </c>
      <c r="B7311" s="63" t="s">
        <v>7747</v>
      </c>
    </row>
    <row r="7312" spans="1:2" x14ac:dyDescent="0.25">
      <c r="A7312" s="62">
        <v>41106306</v>
      </c>
      <c r="B7312" s="63" t="s">
        <v>18472</v>
      </c>
    </row>
    <row r="7313" spans="1:2" x14ac:dyDescent="0.25">
      <c r="A7313" s="62">
        <v>41106307</v>
      </c>
      <c r="B7313" s="63" t="s">
        <v>12909</v>
      </c>
    </row>
    <row r="7314" spans="1:2" x14ac:dyDescent="0.25">
      <c r="A7314" s="62">
        <v>41106308</v>
      </c>
      <c r="B7314" s="63" t="s">
        <v>10971</v>
      </c>
    </row>
    <row r="7315" spans="1:2" x14ac:dyDescent="0.25">
      <c r="A7315" s="62">
        <v>41106309</v>
      </c>
      <c r="B7315" s="63" t="s">
        <v>2278</v>
      </c>
    </row>
    <row r="7316" spans="1:2" x14ac:dyDescent="0.25">
      <c r="A7316" s="62">
        <v>41106310</v>
      </c>
      <c r="B7316" s="63" t="s">
        <v>2594</v>
      </c>
    </row>
    <row r="7317" spans="1:2" x14ac:dyDescent="0.25">
      <c r="A7317" s="62">
        <v>41106311</v>
      </c>
      <c r="B7317" s="63" t="s">
        <v>14072</v>
      </c>
    </row>
    <row r="7318" spans="1:2" x14ac:dyDescent="0.25">
      <c r="A7318" s="62">
        <v>41106312</v>
      </c>
      <c r="B7318" s="63" t="s">
        <v>4069</v>
      </c>
    </row>
    <row r="7319" spans="1:2" x14ac:dyDescent="0.25">
      <c r="A7319" s="62">
        <v>41106313</v>
      </c>
      <c r="B7319" s="63" t="s">
        <v>12907</v>
      </c>
    </row>
    <row r="7320" spans="1:2" x14ac:dyDescent="0.25">
      <c r="A7320" s="62">
        <v>41106314</v>
      </c>
      <c r="B7320" s="63" t="s">
        <v>16650</v>
      </c>
    </row>
    <row r="7321" spans="1:2" x14ac:dyDescent="0.25">
      <c r="A7321" s="62">
        <v>41106401</v>
      </c>
      <c r="B7321" s="63" t="s">
        <v>2943</v>
      </c>
    </row>
    <row r="7322" spans="1:2" x14ac:dyDescent="0.25">
      <c r="A7322" s="62">
        <v>41106402</v>
      </c>
      <c r="B7322" s="63" t="s">
        <v>5659</v>
      </c>
    </row>
    <row r="7323" spans="1:2" x14ac:dyDescent="0.25">
      <c r="A7323" s="62">
        <v>41106403</v>
      </c>
      <c r="B7323" s="63" t="s">
        <v>1980</v>
      </c>
    </row>
    <row r="7324" spans="1:2" x14ac:dyDescent="0.25">
      <c r="A7324" s="62">
        <v>41106501</v>
      </c>
      <c r="B7324" s="63" t="s">
        <v>9506</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14889</v>
      </c>
    </row>
    <row r="7329" spans="1:2" x14ac:dyDescent="0.25">
      <c r="A7329" s="62">
        <v>41106506</v>
      </c>
      <c r="B7329" s="63" t="s">
        <v>9193</v>
      </c>
    </row>
    <row r="7330" spans="1:2" x14ac:dyDescent="0.25">
      <c r="A7330" s="62">
        <v>41106507</v>
      </c>
      <c r="B7330" s="63" t="s">
        <v>16855</v>
      </c>
    </row>
    <row r="7331" spans="1:2" x14ac:dyDescent="0.25">
      <c r="A7331" s="62">
        <v>41106508</v>
      </c>
      <c r="B7331" s="63" t="s">
        <v>7971</v>
      </c>
    </row>
    <row r="7332" spans="1:2" x14ac:dyDescent="0.25">
      <c r="A7332" s="62">
        <v>41106509</v>
      </c>
      <c r="B7332" s="63" t="s">
        <v>5395</v>
      </c>
    </row>
    <row r="7333" spans="1:2" x14ac:dyDescent="0.25">
      <c r="A7333" s="62">
        <v>41106510</v>
      </c>
      <c r="B7333" s="63" t="s">
        <v>7648</v>
      </c>
    </row>
    <row r="7334" spans="1:2" x14ac:dyDescent="0.25">
      <c r="A7334" s="62">
        <v>41106511</v>
      </c>
      <c r="B7334" s="63" t="s">
        <v>12176</v>
      </c>
    </row>
    <row r="7335" spans="1:2" x14ac:dyDescent="0.25">
      <c r="A7335" s="62">
        <v>41106512</v>
      </c>
      <c r="B7335" s="63" t="s">
        <v>6938</v>
      </c>
    </row>
    <row r="7336" spans="1:2" x14ac:dyDescent="0.25">
      <c r="A7336" s="62">
        <v>41106513</v>
      </c>
      <c r="B7336" s="63" t="s">
        <v>9205</v>
      </c>
    </row>
    <row r="7337" spans="1:2" x14ac:dyDescent="0.25">
      <c r="A7337" s="62">
        <v>41106514</v>
      </c>
      <c r="B7337" s="63" t="s">
        <v>8328</v>
      </c>
    </row>
    <row r="7338" spans="1:2" x14ac:dyDescent="0.25">
      <c r="A7338" s="62">
        <v>41106515</v>
      </c>
      <c r="B7338" s="63" t="s">
        <v>18556</v>
      </c>
    </row>
    <row r="7339" spans="1:2" x14ac:dyDescent="0.25">
      <c r="A7339" s="62">
        <v>41106601</v>
      </c>
      <c r="B7339" s="63" t="s">
        <v>9010</v>
      </c>
    </row>
    <row r="7340" spans="1:2" x14ac:dyDescent="0.25">
      <c r="A7340" s="62">
        <v>41106602</v>
      </c>
      <c r="B7340" s="63" t="s">
        <v>8702</v>
      </c>
    </row>
    <row r="7341" spans="1:2" x14ac:dyDescent="0.25">
      <c r="A7341" s="62">
        <v>41106603</v>
      </c>
      <c r="B7341" s="63" t="s">
        <v>11025</v>
      </c>
    </row>
    <row r="7342" spans="1:2" x14ac:dyDescent="0.25">
      <c r="A7342" s="62">
        <v>41106604</v>
      </c>
      <c r="B7342" s="63" t="s">
        <v>12158</v>
      </c>
    </row>
    <row r="7343" spans="1:2" x14ac:dyDescent="0.25">
      <c r="A7343" s="62">
        <v>41106605</v>
      </c>
      <c r="B7343" s="63" t="s">
        <v>12488</v>
      </c>
    </row>
    <row r="7344" spans="1:2" x14ac:dyDescent="0.25">
      <c r="A7344" s="62">
        <v>41106606</v>
      </c>
      <c r="B7344" s="63" t="s">
        <v>13059</v>
      </c>
    </row>
    <row r="7345" spans="1:2" x14ac:dyDescent="0.25">
      <c r="A7345" s="62">
        <v>41106607</v>
      </c>
      <c r="B7345" s="63" t="s">
        <v>15656</v>
      </c>
    </row>
    <row r="7346" spans="1:2" x14ac:dyDescent="0.25">
      <c r="A7346" s="62">
        <v>41106608</v>
      </c>
      <c r="B7346" s="63" t="s">
        <v>16993</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16697</v>
      </c>
    </row>
    <row r="7351" spans="1:2" x14ac:dyDescent="0.25">
      <c r="A7351" s="62">
        <v>41106613</v>
      </c>
      <c r="B7351" s="63" t="s">
        <v>5338</v>
      </c>
    </row>
    <row r="7352" spans="1:2" x14ac:dyDescent="0.25">
      <c r="A7352" s="62">
        <v>41106614</v>
      </c>
      <c r="B7352" s="63" t="s">
        <v>9328</v>
      </c>
    </row>
    <row r="7353" spans="1:2" x14ac:dyDescent="0.25">
      <c r="A7353" s="62">
        <v>41106615</v>
      </c>
      <c r="B7353" s="63" t="s">
        <v>7149</v>
      </c>
    </row>
    <row r="7354" spans="1:2" x14ac:dyDescent="0.25">
      <c r="A7354" s="62">
        <v>41106616</v>
      </c>
      <c r="B7354" s="63" t="s">
        <v>6885</v>
      </c>
    </row>
    <row r="7355" spans="1:2" x14ac:dyDescent="0.25">
      <c r="A7355" s="62">
        <v>41106617</v>
      </c>
      <c r="B7355" s="63" t="s">
        <v>617</v>
      </c>
    </row>
    <row r="7356" spans="1:2" x14ac:dyDescent="0.25">
      <c r="A7356" s="62">
        <v>41106618</v>
      </c>
      <c r="B7356" s="63" t="s">
        <v>12795</v>
      </c>
    </row>
    <row r="7357" spans="1:2" x14ac:dyDescent="0.25">
      <c r="A7357" s="62">
        <v>41106619</v>
      </c>
      <c r="B7357" s="63" t="s">
        <v>12789</v>
      </c>
    </row>
    <row r="7358" spans="1:2" x14ac:dyDescent="0.25">
      <c r="A7358" s="62">
        <v>41106620</v>
      </c>
      <c r="B7358" s="63" t="s">
        <v>16546</v>
      </c>
    </row>
    <row r="7359" spans="1:2" x14ac:dyDescent="0.25">
      <c r="A7359" s="62">
        <v>41106621</v>
      </c>
      <c r="B7359" s="63" t="s">
        <v>5042</v>
      </c>
    </row>
    <row r="7360" spans="1:2" x14ac:dyDescent="0.25">
      <c r="A7360" s="62">
        <v>41106622</v>
      </c>
      <c r="B7360" s="63" t="s">
        <v>12120</v>
      </c>
    </row>
    <row r="7361" spans="1:2" x14ac:dyDescent="0.25">
      <c r="A7361" s="62">
        <v>41111501</v>
      </c>
      <c r="B7361" s="63" t="s">
        <v>1096</v>
      </c>
    </row>
    <row r="7362" spans="1:2" x14ac:dyDescent="0.25">
      <c r="A7362" s="62">
        <v>41111502</v>
      </c>
      <c r="B7362" s="63" t="s">
        <v>13243</v>
      </c>
    </row>
    <row r="7363" spans="1:2" x14ac:dyDescent="0.25">
      <c r="A7363" s="62">
        <v>41111503</v>
      </c>
      <c r="B7363" s="63" t="s">
        <v>11738</v>
      </c>
    </row>
    <row r="7364" spans="1:2" x14ac:dyDescent="0.25">
      <c r="A7364" s="62">
        <v>41111504</v>
      </c>
      <c r="B7364" s="63" t="s">
        <v>171</v>
      </c>
    </row>
    <row r="7365" spans="1:2" x14ac:dyDescent="0.25">
      <c r="A7365" s="62">
        <v>41111505</v>
      </c>
      <c r="B7365" s="63" t="s">
        <v>7571</v>
      </c>
    </row>
    <row r="7366" spans="1:2" x14ac:dyDescent="0.25">
      <c r="A7366" s="62">
        <v>41111506</v>
      </c>
      <c r="B7366" s="63" t="s">
        <v>16623</v>
      </c>
    </row>
    <row r="7367" spans="1:2" x14ac:dyDescent="0.25">
      <c r="A7367" s="62">
        <v>41111507</v>
      </c>
      <c r="B7367" s="63" t="s">
        <v>37</v>
      </c>
    </row>
    <row r="7368" spans="1:2" x14ac:dyDescent="0.25">
      <c r="A7368" s="62">
        <v>41111508</v>
      </c>
      <c r="B7368" s="63" t="s">
        <v>15541</v>
      </c>
    </row>
    <row r="7369" spans="1:2" x14ac:dyDescent="0.25">
      <c r="A7369" s="62">
        <v>41111509</v>
      </c>
      <c r="B7369" s="63" t="s">
        <v>2617</v>
      </c>
    </row>
    <row r="7370" spans="1:2" x14ac:dyDescent="0.25">
      <c r="A7370" s="62">
        <v>41111510</v>
      </c>
      <c r="B7370" s="63" t="s">
        <v>8432</v>
      </c>
    </row>
    <row r="7371" spans="1:2" x14ac:dyDescent="0.25">
      <c r="A7371" s="62">
        <v>41111511</v>
      </c>
      <c r="B7371" s="63" t="s">
        <v>5054</v>
      </c>
    </row>
    <row r="7372" spans="1:2" x14ac:dyDescent="0.25">
      <c r="A7372" s="62">
        <v>41111512</v>
      </c>
      <c r="B7372" s="63" t="s">
        <v>17609</v>
      </c>
    </row>
    <row r="7373" spans="1:2" x14ac:dyDescent="0.25">
      <c r="A7373" s="62">
        <v>41111513</v>
      </c>
      <c r="B7373" s="63" t="s">
        <v>15385</v>
      </c>
    </row>
    <row r="7374" spans="1:2" x14ac:dyDescent="0.25">
      <c r="A7374" s="62">
        <v>41111515</v>
      </c>
      <c r="B7374" s="63" t="s">
        <v>7353</v>
      </c>
    </row>
    <row r="7375" spans="1:2" x14ac:dyDescent="0.25">
      <c r="A7375" s="62">
        <v>41111516</v>
      </c>
      <c r="B7375" s="63" t="s">
        <v>17745</v>
      </c>
    </row>
    <row r="7376" spans="1:2" x14ac:dyDescent="0.25">
      <c r="A7376" s="62">
        <v>41111517</v>
      </c>
      <c r="B7376" s="63" t="s">
        <v>2997</v>
      </c>
    </row>
    <row r="7377" spans="1:2" x14ac:dyDescent="0.25">
      <c r="A7377" s="62">
        <v>41111601</v>
      </c>
      <c r="B7377" s="63" t="s">
        <v>18251</v>
      </c>
    </row>
    <row r="7378" spans="1:2" x14ac:dyDescent="0.25">
      <c r="A7378" s="62">
        <v>41111602</v>
      </c>
      <c r="B7378" s="63" t="s">
        <v>7594</v>
      </c>
    </row>
    <row r="7379" spans="1:2" x14ac:dyDescent="0.25">
      <c r="A7379" s="62">
        <v>41111603</v>
      </c>
      <c r="B7379" s="63" t="s">
        <v>8577</v>
      </c>
    </row>
    <row r="7380" spans="1:2" x14ac:dyDescent="0.25">
      <c r="A7380" s="62">
        <v>41111604</v>
      </c>
      <c r="B7380" s="63" t="s">
        <v>16214</v>
      </c>
    </row>
    <row r="7381" spans="1:2" x14ac:dyDescent="0.25">
      <c r="A7381" s="62">
        <v>41111605</v>
      </c>
      <c r="B7381" s="63" t="s">
        <v>8715</v>
      </c>
    </row>
    <row r="7382" spans="1:2" x14ac:dyDescent="0.25">
      <c r="A7382" s="62">
        <v>41111606</v>
      </c>
      <c r="B7382" s="63" t="s">
        <v>2156</v>
      </c>
    </row>
    <row r="7383" spans="1:2" x14ac:dyDescent="0.25">
      <c r="A7383" s="62">
        <v>41111607</v>
      </c>
      <c r="B7383" s="63" t="s">
        <v>13619</v>
      </c>
    </row>
    <row r="7384" spans="1:2" x14ac:dyDescent="0.25">
      <c r="A7384" s="62">
        <v>41111613</v>
      </c>
      <c r="B7384" s="63" t="s">
        <v>13572</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8046</v>
      </c>
    </row>
    <row r="7389" spans="1:2" x14ac:dyDescent="0.25">
      <c r="A7389" s="62">
        <v>41111618</v>
      </c>
      <c r="B7389" s="63" t="s">
        <v>12071</v>
      </c>
    </row>
    <row r="7390" spans="1:2" x14ac:dyDescent="0.25">
      <c r="A7390" s="62">
        <v>41111619</v>
      </c>
      <c r="B7390" s="63" t="s">
        <v>13621</v>
      </c>
    </row>
    <row r="7391" spans="1:2" x14ac:dyDescent="0.25">
      <c r="A7391" s="62">
        <v>41111620</v>
      </c>
      <c r="B7391" s="63" t="s">
        <v>10870</v>
      </c>
    </row>
    <row r="7392" spans="1:2" x14ac:dyDescent="0.25">
      <c r="A7392" s="62">
        <v>41111621</v>
      </c>
      <c r="B7392" s="63" t="s">
        <v>18255</v>
      </c>
    </row>
    <row r="7393" spans="1:2" x14ac:dyDescent="0.25">
      <c r="A7393" s="62">
        <v>41111622</v>
      </c>
      <c r="B7393" s="63" t="s">
        <v>3324</v>
      </c>
    </row>
    <row r="7394" spans="1:2" x14ac:dyDescent="0.25">
      <c r="A7394" s="62">
        <v>41111623</v>
      </c>
      <c r="B7394" s="63" t="s">
        <v>16372</v>
      </c>
    </row>
    <row r="7395" spans="1:2" x14ac:dyDescent="0.25">
      <c r="A7395" s="62">
        <v>41111701</v>
      </c>
      <c r="B7395" s="63" t="s">
        <v>13336</v>
      </c>
    </row>
    <row r="7396" spans="1:2" x14ac:dyDescent="0.25">
      <c r="A7396" s="62">
        <v>41111702</v>
      </c>
      <c r="B7396" s="63" t="s">
        <v>8561</v>
      </c>
    </row>
    <row r="7397" spans="1:2" x14ac:dyDescent="0.25">
      <c r="A7397" s="62">
        <v>41111703</v>
      </c>
      <c r="B7397" s="63" t="s">
        <v>10500</v>
      </c>
    </row>
    <row r="7398" spans="1:2" x14ac:dyDescent="0.25">
      <c r="A7398" s="62">
        <v>41111704</v>
      </c>
      <c r="B7398" s="63" t="s">
        <v>2149</v>
      </c>
    </row>
    <row r="7399" spans="1:2" x14ac:dyDescent="0.25">
      <c r="A7399" s="62">
        <v>41111705</v>
      </c>
      <c r="B7399" s="63" t="s">
        <v>15287</v>
      </c>
    </row>
    <row r="7400" spans="1:2" x14ac:dyDescent="0.25">
      <c r="A7400" s="62">
        <v>41111706</v>
      </c>
      <c r="B7400" s="63" t="s">
        <v>1670</v>
      </c>
    </row>
    <row r="7401" spans="1:2" x14ac:dyDescent="0.25">
      <c r="A7401" s="62">
        <v>41111707</v>
      </c>
      <c r="B7401" s="63" t="s">
        <v>5742</v>
      </c>
    </row>
    <row r="7402" spans="1:2" x14ac:dyDescent="0.25">
      <c r="A7402" s="62">
        <v>41111708</v>
      </c>
      <c r="B7402" s="63" t="s">
        <v>6486</v>
      </c>
    </row>
    <row r="7403" spans="1:2" x14ac:dyDescent="0.25">
      <c r="A7403" s="62">
        <v>41111709</v>
      </c>
      <c r="B7403" s="63" t="s">
        <v>208</v>
      </c>
    </row>
    <row r="7404" spans="1:2" x14ac:dyDescent="0.25">
      <c r="A7404" s="62">
        <v>41111710</v>
      </c>
      <c r="B7404" s="63" t="s">
        <v>10919</v>
      </c>
    </row>
    <row r="7405" spans="1:2" x14ac:dyDescent="0.25">
      <c r="A7405" s="62">
        <v>41111711</v>
      </c>
      <c r="B7405" s="63" t="s">
        <v>6947</v>
      </c>
    </row>
    <row r="7406" spans="1:2" x14ac:dyDescent="0.25">
      <c r="A7406" s="62">
        <v>41111712</v>
      </c>
      <c r="B7406" s="63" t="s">
        <v>14022</v>
      </c>
    </row>
    <row r="7407" spans="1:2" x14ac:dyDescent="0.25">
      <c r="A7407" s="62">
        <v>41111713</v>
      </c>
      <c r="B7407" s="63" t="s">
        <v>6842</v>
      </c>
    </row>
    <row r="7408" spans="1:2" x14ac:dyDescent="0.25">
      <c r="A7408" s="62">
        <v>41111714</v>
      </c>
      <c r="B7408" s="63" t="s">
        <v>4621</v>
      </c>
    </row>
    <row r="7409" spans="1:2" x14ac:dyDescent="0.25">
      <c r="A7409" s="62">
        <v>41111715</v>
      </c>
      <c r="B7409" s="63" t="s">
        <v>17122</v>
      </c>
    </row>
    <row r="7410" spans="1:2" x14ac:dyDescent="0.25">
      <c r="A7410" s="62">
        <v>41111716</v>
      </c>
      <c r="B7410" s="63" t="s">
        <v>2734</v>
      </c>
    </row>
    <row r="7411" spans="1:2" x14ac:dyDescent="0.25">
      <c r="A7411" s="62">
        <v>41111717</v>
      </c>
      <c r="B7411" s="63" t="s">
        <v>16640</v>
      </c>
    </row>
    <row r="7412" spans="1:2" x14ac:dyDescent="0.25">
      <c r="A7412" s="62">
        <v>41111718</v>
      </c>
      <c r="B7412" s="63" t="s">
        <v>7875</v>
      </c>
    </row>
    <row r="7413" spans="1:2" x14ac:dyDescent="0.25">
      <c r="A7413" s="62">
        <v>41111719</v>
      </c>
      <c r="B7413" s="63" t="s">
        <v>17055</v>
      </c>
    </row>
    <row r="7414" spans="1:2" x14ac:dyDescent="0.25">
      <c r="A7414" s="62">
        <v>41111720</v>
      </c>
      <c r="B7414" s="63" t="s">
        <v>6699</v>
      </c>
    </row>
    <row r="7415" spans="1:2" x14ac:dyDescent="0.25">
      <c r="A7415" s="62">
        <v>41111721</v>
      </c>
      <c r="B7415" s="63" t="s">
        <v>15709</v>
      </c>
    </row>
    <row r="7416" spans="1:2" x14ac:dyDescent="0.25">
      <c r="A7416" s="62">
        <v>41111722</v>
      </c>
      <c r="B7416" s="63" t="s">
        <v>6002</v>
      </c>
    </row>
    <row r="7417" spans="1:2" x14ac:dyDescent="0.25">
      <c r="A7417" s="62">
        <v>41111723</v>
      </c>
      <c r="B7417" s="63" t="s">
        <v>10446</v>
      </c>
    </row>
    <row r="7418" spans="1:2" x14ac:dyDescent="0.25">
      <c r="A7418" s="62">
        <v>41111724</v>
      </c>
      <c r="B7418" s="63" t="s">
        <v>13498</v>
      </c>
    </row>
    <row r="7419" spans="1:2" x14ac:dyDescent="0.25">
      <c r="A7419" s="62">
        <v>41111725</v>
      </c>
      <c r="B7419" s="63" t="s">
        <v>18081</v>
      </c>
    </row>
    <row r="7420" spans="1:2" x14ac:dyDescent="0.25">
      <c r="A7420" s="62">
        <v>41111726</v>
      </c>
      <c r="B7420" s="63" t="s">
        <v>12745</v>
      </c>
    </row>
    <row r="7421" spans="1:2" x14ac:dyDescent="0.25">
      <c r="A7421" s="62">
        <v>41111727</v>
      </c>
      <c r="B7421" s="63" t="s">
        <v>4775</v>
      </c>
    </row>
    <row r="7422" spans="1:2" x14ac:dyDescent="0.25">
      <c r="A7422" s="62">
        <v>41111728</v>
      </c>
      <c r="B7422" s="63" t="s">
        <v>5139</v>
      </c>
    </row>
    <row r="7423" spans="1:2" x14ac:dyDescent="0.25">
      <c r="A7423" s="62">
        <v>41111729</v>
      </c>
      <c r="B7423" s="63" t="s">
        <v>17968</v>
      </c>
    </row>
    <row r="7424" spans="1:2" x14ac:dyDescent="0.25">
      <c r="A7424" s="62">
        <v>41111730</v>
      </c>
      <c r="B7424" s="63" t="s">
        <v>3302</v>
      </c>
    </row>
    <row r="7425" spans="1:2" x14ac:dyDescent="0.25">
      <c r="A7425" s="62">
        <v>41111731</v>
      </c>
      <c r="B7425" s="63" t="s">
        <v>13355</v>
      </c>
    </row>
    <row r="7426" spans="1:2" x14ac:dyDescent="0.25">
      <c r="A7426" s="62">
        <v>41111733</v>
      </c>
      <c r="B7426" s="63" t="s">
        <v>13168</v>
      </c>
    </row>
    <row r="7427" spans="1:2" x14ac:dyDescent="0.25">
      <c r="A7427" s="62">
        <v>41111734</v>
      </c>
      <c r="B7427" s="63" t="s">
        <v>6088</v>
      </c>
    </row>
    <row r="7428" spans="1:2" x14ac:dyDescent="0.25">
      <c r="A7428" s="62">
        <v>41111735</v>
      </c>
      <c r="B7428" s="63" t="s">
        <v>17409</v>
      </c>
    </row>
    <row r="7429" spans="1:2" x14ac:dyDescent="0.25">
      <c r="A7429" s="62">
        <v>41111736</v>
      </c>
      <c r="B7429" s="63" t="s">
        <v>642</v>
      </c>
    </row>
    <row r="7430" spans="1:2" x14ac:dyDescent="0.25">
      <c r="A7430" s="62">
        <v>41111737</v>
      </c>
      <c r="B7430" s="63" t="s">
        <v>9565</v>
      </c>
    </row>
    <row r="7431" spans="1:2" x14ac:dyDescent="0.25">
      <c r="A7431" s="62">
        <v>41111738</v>
      </c>
      <c r="B7431" s="63" t="s">
        <v>7702</v>
      </c>
    </row>
    <row r="7432" spans="1:2" x14ac:dyDescent="0.25">
      <c r="A7432" s="62">
        <v>41111739</v>
      </c>
      <c r="B7432" s="63" t="s">
        <v>5255</v>
      </c>
    </row>
    <row r="7433" spans="1:2" x14ac:dyDescent="0.25">
      <c r="A7433" s="62">
        <v>41111801</v>
      </c>
      <c r="B7433" s="63" t="s">
        <v>6943</v>
      </c>
    </row>
    <row r="7434" spans="1:2" x14ac:dyDescent="0.25">
      <c r="A7434" s="62">
        <v>41111802</v>
      </c>
      <c r="B7434" s="63" t="s">
        <v>44</v>
      </c>
    </row>
    <row r="7435" spans="1:2" x14ac:dyDescent="0.25">
      <c r="A7435" s="62">
        <v>41111803</v>
      </c>
      <c r="B7435" s="63" t="s">
        <v>3578</v>
      </c>
    </row>
    <row r="7436" spans="1:2" x14ac:dyDescent="0.25">
      <c r="A7436" s="62">
        <v>41111804</v>
      </c>
      <c r="B7436" s="63" t="s">
        <v>16051</v>
      </c>
    </row>
    <row r="7437" spans="1:2" x14ac:dyDescent="0.25">
      <c r="A7437" s="62">
        <v>41111805</v>
      </c>
      <c r="B7437" s="63" t="s">
        <v>6650</v>
      </c>
    </row>
    <row r="7438" spans="1:2" x14ac:dyDescent="0.25">
      <c r="A7438" s="62">
        <v>41111806</v>
      </c>
      <c r="B7438" s="63" t="s">
        <v>1747</v>
      </c>
    </row>
    <row r="7439" spans="1:2" x14ac:dyDescent="0.25">
      <c r="A7439" s="62">
        <v>41111807</v>
      </c>
      <c r="B7439" s="63" t="s">
        <v>1542</v>
      </c>
    </row>
    <row r="7440" spans="1:2" x14ac:dyDescent="0.25">
      <c r="A7440" s="62">
        <v>41111808</v>
      </c>
      <c r="B7440" s="63" t="s">
        <v>10154</v>
      </c>
    </row>
    <row r="7441" spans="1:2" x14ac:dyDescent="0.25">
      <c r="A7441" s="62">
        <v>41111809</v>
      </c>
      <c r="B7441" s="63" t="s">
        <v>14405</v>
      </c>
    </row>
    <row r="7442" spans="1:2" x14ac:dyDescent="0.25">
      <c r="A7442" s="62">
        <v>41111901</v>
      </c>
      <c r="B7442" s="63" t="s">
        <v>4641</v>
      </c>
    </row>
    <row r="7443" spans="1:2" x14ac:dyDescent="0.25">
      <c r="A7443" s="62">
        <v>41111902</v>
      </c>
      <c r="B7443" s="63" t="s">
        <v>7555</v>
      </c>
    </row>
    <row r="7444" spans="1:2" x14ac:dyDescent="0.25">
      <c r="A7444" s="62">
        <v>41111903</v>
      </c>
      <c r="B7444" s="63" t="s">
        <v>4352</v>
      </c>
    </row>
    <row r="7445" spans="1:2" x14ac:dyDescent="0.25">
      <c r="A7445" s="62">
        <v>41111904</v>
      </c>
      <c r="B7445" s="63" t="s">
        <v>14242</v>
      </c>
    </row>
    <row r="7446" spans="1:2" x14ac:dyDescent="0.25">
      <c r="A7446" s="62">
        <v>41111905</v>
      </c>
      <c r="B7446" s="63" t="s">
        <v>510</v>
      </c>
    </row>
    <row r="7447" spans="1:2" x14ac:dyDescent="0.25">
      <c r="A7447" s="62">
        <v>41111906</v>
      </c>
      <c r="B7447" s="63" t="s">
        <v>15011</v>
      </c>
    </row>
    <row r="7448" spans="1:2" x14ac:dyDescent="0.25">
      <c r="A7448" s="62">
        <v>41111907</v>
      </c>
      <c r="B7448" s="63" t="s">
        <v>6358</v>
      </c>
    </row>
    <row r="7449" spans="1:2" x14ac:dyDescent="0.25">
      <c r="A7449" s="62">
        <v>41111908</v>
      </c>
      <c r="B7449" s="63" t="s">
        <v>2226</v>
      </c>
    </row>
    <row r="7450" spans="1:2" x14ac:dyDescent="0.25">
      <c r="A7450" s="62">
        <v>41111909</v>
      </c>
      <c r="B7450" s="63" t="s">
        <v>14288</v>
      </c>
    </row>
    <row r="7451" spans="1:2" x14ac:dyDescent="0.25">
      <c r="A7451" s="62">
        <v>41111910</v>
      </c>
      <c r="B7451" s="63" t="s">
        <v>8205</v>
      </c>
    </row>
    <row r="7452" spans="1:2" x14ac:dyDescent="0.25">
      <c r="A7452" s="62">
        <v>41111911</v>
      </c>
      <c r="B7452" s="63" t="s">
        <v>14571</v>
      </c>
    </row>
    <row r="7453" spans="1:2" x14ac:dyDescent="0.25">
      <c r="A7453" s="62">
        <v>41111912</v>
      </c>
      <c r="B7453" s="63" t="s">
        <v>2718</v>
      </c>
    </row>
    <row r="7454" spans="1:2" x14ac:dyDescent="0.25">
      <c r="A7454" s="62">
        <v>41111913</v>
      </c>
      <c r="B7454" s="63" t="s">
        <v>5756</v>
      </c>
    </row>
    <row r="7455" spans="1:2" x14ac:dyDescent="0.25">
      <c r="A7455" s="62">
        <v>41111914</v>
      </c>
      <c r="B7455" s="63" t="s">
        <v>15365</v>
      </c>
    </row>
    <row r="7456" spans="1:2" x14ac:dyDescent="0.25">
      <c r="A7456" s="62">
        <v>41111915</v>
      </c>
      <c r="B7456" s="63" t="s">
        <v>16084</v>
      </c>
    </row>
    <row r="7457" spans="1:2" x14ac:dyDescent="0.25">
      <c r="A7457" s="62">
        <v>41111916</v>
      </c>
      <c r="B7457" s="63" t="s">
        <v>13031</v>
      </c>
    </row>
    <row r="7458" spans="1:2" x14ac:dyDescent="0.25">
      <c r="A7458" s="62">
        <v>41111917</v>
      </c>
      <c r="B7458" s="63" t="s">
        <v>7970</v>
      </c>
    </row>
    <row r="7459" spans="1:2" x14ac:dyDescent="0.25">
      <c r="A7459" s="62">
        <v>41111918</v>
      </c>
      <c r="B7459" s="63" t="s">
        <v>16418</v>
      </c>
    </row>
    <row r="7460" spans="1:2" x14ac:dyDescent="0.25">
      <c r="A7460" s="62">
        <v>41111919</v>
      </c>
      <c r="B7460" s="63" t="s">
        <v>7091</v>
      </c>
    </row>
    <row r="7461" spans="1:2" x14ac:dyDescent="0.25">
      <c r="A7461" s="62">
        <v>41111920</v>
      </c>
      <c r="B7461" s="63" t="s">
        <v>14888</v>
      </c>
    </row>
    <row r="7462" spans="1:2" x14ac:dyDescent="0.25">
      <c r="A7462" s="62">
        <v>41111921</v>
      </c>
      <c r="B7462" s="63" t="s">
        <v>5947</v>
      </c>
    </row>
    <row r="7463" spans="1:2" x14ac:dyDescent="0.25">
      <c r="A7463" s="62">
        <v>41111922</v>
      </c>
      <c r="B7463" s="63" t="s">
        <v>17648</v>
      </c>
    </row>
    <row r="7464" spans="1:2" x14ac:dyDescent="0.25">
      <c r="A7464" s="62">
        <v>41111923</v>
      </c>
      <c r="B7464" s="63" t="s">
        <v>10526</v>
      </c>
    </row>
    <row r="7465" spans="1:2" x14ac:dyDescent="0.25">
      <c r="A7465" s="62">
        <v>41111924</v>
      </c>
      <c r="B7465" s="63" t="s">
        <v>5378</v>
      </c>
    </row>
    <row r="7466" spans="1:2" x14ac:dyDescent="0.25">
      <c r="A7466" s="62">
        <v>41111926</v>
      </c>
      <c r="B7466" s="63" t="s">
        <v>8144</v>
      </c>
    </row>
    <row r="7467" spans="1:2" x14ac:dyDescent="0.25">
      <c r="A7467" s="62">
        <v>41111927</v>
      </c>
      <c r="B7467" s="63" t="s">
        <v>6183</v>
      </c>
    </row>
    <row r="7468" spans="1:2" x14ac:dyDescent="0.25">
      <c r="A7468" s="62">
        <v>41111928</v>
      </c>
      <c r="B7468" s="63" t="s">
        <v>3862</v>
      </c>
    </row>
    <row r="7469" spans="1:2" x14ac:dyDescent="0.25">
      <c r="A7469" s="62">
        <v>41111929</v>
      </c>
      <c r="B7469" s="63" t="s">
        <v>9954</v>
      </c>
    </row>
    <row r="7470" spans="1:2" x14ac:dyDescent="0.25">
      <c r="A7470" s="62">
        <v>41111930</v>
      </c>
      <c r="B7470" s="63" t="s">
        <v>7977</v>
      </c>
    </row>
    <row r="7471" spans="1:2" x14ac:dyDescent="0.25">
      <c r="A7471" s="62">
        <v>41111931</v>
      </c>
      <c r="B7471" s="63" t="s">
        <v>15682</v>
      </c>
    </row>
    <row r="7472" spans="1:2" x14ac:dyDescent="0.25">
      <c r="A7472" s="62">
        <v>41111932</v>
      </c>
      <c r="B7472" s="63" t="s">
        <v>3969</v>
      </c>
    </row>
    <row r="7473" spans="1:2" x14ac:dyDescent="0.25">
      <c r="A7473" s="62">
        <v>41111933</v>
      </c>
      <c r="B7473" s="63" t="s">
        <v>7688</v>
      </c>
    </row>
    <row r="7474" spans="1:2" x14ac:dyDescent="0.25">
      <c r="A7474" s="62">
        <v>41111934</v>
      </c>
      <c r="B7474" s="63" t="s">
        <v>7078</v>
      </c>
    </row>
    <row r="7475" spans="1:2" x14ac:dyDescent="0.25">
      <c r="A7475" s="62">
        <v>41111935</v>
      </c>
      <c r="B7475" s="63" t="s">
        <v>4338</v>
      </c>
    </row>
    <row r="7476" spans="1:2" x14ac:dyDescent="0.25">
      <c r="A7476" s="62">
        <v>41111936</v>
      </c>
      <c r="B7476" s="63" t="s">
        <v>17874</v>
      </c>
    </row>
    <row r="7477" spans="1:2" x14ac:dyDescent="0.25">
      <c r="A7477" s="62">
        <v>41111937</v>
      </c>
      <c r="B7477" s="63" t="s">
        <v>14709</v>
      </c>
    </row>
    <row r="7478" spans="1:2" x14ac:dyDescent="0.25">
      <c r="A7478" s="62">
        <v>41111938</v>
      </c>
      <c r="B7478" s="63" t="s">
        <v>17835</v>
      </c>
    </row>
    <row r="7479" spans="1:2" x14ac:dyDescent="0.25">
      <c r="A7479" s="62">
        <v>41111939</v>
      </c>
      <c r="B7479" s="63" t="s">
        <v>16972</v>
      </c>
    </row>
    <row r="7480" spans="1:2" x14ac:dyDescent="0.25">
      <c r="A7480" s="62">
        <v>41111940</v>
      </c>
      <c r="B7480" s="63" t="s">
        <v>18720</v>
      </c>
    </row>
    <row r="7481" spans="1:2" x14ac:dyDescent="0.25">
      <c r="A7481" s="62">
        <v>41111941</v>
      </c>
      <c r="B7481" s="63" t="s">
        <v>3204</v>
      </c>
    </row>
    <row r="7482" spans="1:2" x14ac:dyDescent="0.25">
      <c r="A7482" s="62">
        <v>41111942</v>
      </c>
      <c r="B7482" s="63" t="s">
        <v>3751</v>
      </c>
    </row>
    <row r="7483" spans="1:2" x14ac:dyDescent="0.25">
      <c r="A7483" s="62">
        <v>41111943</v>
      </c>
      <c r="B7483" s="63" t="s">
        <v>12878</v>
      </c>
    </row>
    <row r="7484" spans="1:2" x14ac:dyDescent="0.25">
      <c r="A7484" s="62">
        <v>41111944</v>
      </c>
      <c r="B7484" s="63" t="s">
        <v>5550</v>
      </c>
    </row>
    <row r="7485" spans="1:2" x14ac:dyDescent="0.25">
      <c r="A7485" s="62">
        <v>41111945</v>
      </c>
      <c r="B7485" s="63" t="s">
        <v>10282</v>
      </c>
    </row>
    <row r="7486" spans="1:2" x14ac:dyDescent="0.25">
      <c r="A7486" s="62">
        <v>41111946</v>
      </c>
      <c r="B7486" s="63" t="s">
        <v>8923</v>
      </c>
    </row>
    <row r="7487" spans="1:2" x14ac:dyDescent="0.25">
      <c r="A7487" s="62">
        <v>41111947</v>
      </c>
      <c r="B7487" s="63" t="s">
        <v>17191</v>
      </c>
    </row>
    <row r="7488" spans="1:2" x14ac:dyDescent="0.25">
      <c r="A7488" s="62">
        <v>41111948</v>
      </c>
      <c r="B7488" s="63" t="s">
        <v>9225</v>
      </c>
    </row>
    <row r="7489" spans="1:2" x14ac:dyDescent="0.25">
      <c r="A7489" s="62">
        <v>41112101</v>
      </c>
      <c r="B7489" s="63" t="s">
        <v>9399</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13344</v>
      </c>
    </row>
    <row r="7494" spans="1:2" x14ac:dyDescent="0.25">
      <c r="A7494" s="62">
        <v>41112107</v>
      </c>
      <c r="B7494" s="63" t="s">
        <v>6930</v>
      </c>
    </row>
    <row r="7495" spans="1:2" x14ac:dyDescent="0.25">
      <c r="A7495" s="62">
        <v>41112108</v>
      </c>
      <c r="B7495" s="63" t="s">
        <v>14356</v>
      </c>
    </row>
    <row r="7496" spans="1:2" x14ac:dyDescent="0.25">
      <c r="A7496" s="62">
        <v>41112201</v>
      </c>
      <c r="B7496" s="63" t="s">
        <v>2296</v>
      </c>
    </row>
    <row r="7497" spans="1:2" x14ac:dyDescent="0.25">
      <c r="A7497" s="62">
        <v>41112202</v>
      </c>
      <c r="B7497" s="63" t="s">
        <v>7072</v>
      </c>
    </row>
    <row r="7498" spans="1:2" x14ac:dyDescent="0.25">
      <c r="A7498" s="62">
        <v>41112203</v>
      </c>
      <c r="B7498" s="63" t="s">
        <v>11978</v>
      </c>
    </row>
    <row r="7499" spans="1:2" x14ac:dyDescent="0.25">
      <c r="A7499" s="62">
        <v>41112204</v>
      </c>
      <c r="B7499" s="63" t="s">
        <v>6741</v>
      </c>
    </row>
    <row r="7500" spans="1:2" x14ac:dyDescent="0.25">
      <c r="A7500" s="62">
        <v>41112205</v>
      </c>
      <c r="B7500" s="63" t="s">
        <v>5586</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12241</v>
      </c>
    </row>
    <row r="7505" spans="1:2" x14ac:dyDescent="0.25">
      <c r="A7505" s="62">
        <v>41112211</v>
      </c>
      <c r="B7505" s="63" t="s">
        <v>798</v>
      </c>
    </row>
    <row r="7506" spans="1:2" x14ac:dyDescent="0.25">
      <c r="A7506" s="62">
        <v>41112212</v>
      </c>
      <c r="B7506" s="63" t="s">
        <v>9163</v>
      </c>
    </row>
    <row r="7507" spans="1:2" x14ac:dyDescent="0.25">
      <c r="A7507" s="62">
        <v>41112213</v>
      </c>
      <c r="B7507" s="63" t="s">
        <v>166</v>
      </c>
    </row>
    <row r="7508" spans="1:2" x14ac:dyDescent="0.25">
      <c r="A7508" s="62">
        <v>41112214</v>
      </c>
      <c r="B7508" s="63" t="s">
        <v>15865</v>
      </c>
    </row>
    <row r="7509" spans="1:2" x14ac:dyDescent="0.25">
      <c r="A7509" s="62">
        <v>41112215</v>
      </c>
      <c r="B7509" s="63" t="s">
        <v>2935</v>
      </c>
    </row>
    <row r="7510" spans="1:2" x14ac:dyDescent="0.25">
      <c r="A7510" s="62">
        <v>41112216</v>
      </c>
      <c r="B7510" s="63" t="s">
        <v>686</v>
      </c>
    </row>
    <row r="7511" spans="1:2" x14ac:dyDescent="0.25">
      <c r="A7511" s="62">
        <v>41112217</v>
      </c>
      <c r="B7511" s="63" t="s">
        <v>14319</v>
      </c>
    </row>
    <row r="7512" spans="1:2" x14ac:dyDescent="0.25">
      <c r="A7512" s="62">
        <v>41112218</v>
      </c>
      <c r="B7512" s="63" t="s">
        <v>14964</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17032</v>
      </c>
    </row>
    <row r="7518" spans="1:2" x14ac:dyDescent="0.25">
      <c r="A7518" s="62">
        <v>41112303</v>
      </c>
      <c r="B7518" s="63" t="s">
        <v>206</v>
      </c>
    </row>
    <row r="7519" spans="1:2" x14ac:dyDescent="0.25">
      <c r="A7519" s="62">
        <v>41112304</v>
      </c>
      <c r="B7519" s="63" t="s">
        <v>13618</v>
      </c>
    </row>
    <row r="7520" spans="1:2" x14ac:dyDescent="0.25">
      <c r="A7520" s="62">
        <v>41112401</v>
      </c>
      <c r="B7520" s="63" t="s">
        <v>11801</v>
      </c>
    </row>
    <row r="7521" spans="1:2" x14ac:dyDescent="0.25">
      <c r="A7521" s="62">
        <v>41112402</v>
      </c>
      <c r="B7521" s="63" t="s">
        <v>2575</v>
      </c>
    </row>
    <row r="7522" spans="1:2" x14ac:dyDescent="0.25">
      <c r="A7522" s="62">
        <v>41112403</v>
      </c>
      <c r="B7522" s="63" t="s">
        <v>17453</v>
      </c>
    </row>
    <row r="7523" spans="1:2" x14ac:dyDescent="0.25">
      <c r="A7523" s="62">
        <v>41112404</v>
      </c>
      <c r="B7523" s="63" t="s">
        <v>1804</v>
      </c>
    </row>
    <row r="7524" spans="1:2" x14ac:dyDescent="0.25">
      <c r="A7524" s="62">
        <v>41112405</v>
      </c>
      <c r="B7524" s="63" t="s">
        <v>7508</v>
      </c>
    </row>
    <row r="7525" spans="1:2" x14ac:dyDescent="0.25">
      <c r="A7525" s="62">
        <v>41112406</v>
      </c>
      <c r="B7525" s="63" t="s">
        <v>10281</v>
      </c>
    </row>
    <row r="7526" spans="1:2" x14ac:dyDescent="0.25">
      <c r="A7526" s="62">
        <v>41112407</v>
      </c>
      <c r="B7526" s="63" t="s">
        <v>5107</v>
      </c>
    </row>
    <row r="7527" spans="1:2" x14ac:dyDescent="0.25">
      <c r="A7527" s="62">
        <v>41112408</v>
      </c>
      <c r="B7527" s="63" t="s">
        <v>1010</v>
      </c>
    </row>
    <row r="7528" spans="1:2" x14ac:dyDescent="0.25">
      <c r="A7528" s="62">
        <v>41112409</v>
      </c>
      <c r="B7528" s="63" t="s">
        <v>17048</v>
      </c>
    </row>
    <row r="7529" spans="1:2" x14ac:dyDescent="0.25">
      <c r="A7529" s="62">
        <v>41112410</v>
      </c>
      <c r="B7529" s="63" t="s">
        <v>8384</v>
      </c>
    </row>
    <row r="7530" spans="1:2" x14ac:dyDescent="0.25">
      <c r="A7530" s="62">
        <v>41112411</v>
      </c>
      <c r="B7530" s="63" t="s">
        <v>6591</v>
      </c>
    </row>
    <row r="7531" spans="1:2" x14ac:dyDescent="0.25">
      <c r="A7531" s="62">
        <v>41112501</v>
      </c>
      <c r="B7531" s="63" t="s">
        <v>6695</v>
      </c>
    </row>
    <row r="7532" spans="1:2" x14ac:dyDescent="0.25">
      <c r="A7532" s="62">
        <v>41112502</v>
      </c>
      <c r="B7532" s="63" t="s">
        <v>3412</v>
      </c>
    </row>
    <row r="7533" spans="1:2" x14ac:dyDescent="0.25">
      <c r="A7533" s="62">
        <v>41112503</v>
      </c>
      <c r="B7533" s="63" t="s">
        <v>10788</v>
      </c>
    </row>
    <row r="7534" spans="1:2" x14ac:dyDescent="0.25">
      <c r="A7534" s="62">
        <v>41112504</v>
      </c>
      <c r="B7534" s="63" t="s">
        <v>5691</v>
      </c>
    </row>
    <row r="7535" spans="1:2" x14ac:dyDescent="0.25">
      <c r="A7535" s="62">
        <v>41112505</v>
      </c>
      <c r="B7535" s="63" t="s">
        <v>15170</v>
      </c>
    </row>
    <row r="7536" spans="1:2" x14ac:dyDescent="0.25">
      <c r="A7536" s="62">
        <v>41112506</v>
      </c>
      <c r="B7536" s="63" t="s">
        <v>13960</v>
      </c>
    </row>
    <row r="7537" spans="1:2" x14ac:dyDescent="0.25">
      <c r="A7537" s="62">
        <v>41112508</v>
      </c>
      <c r="B7537" s="63" t="s">
        <v>17976</v>
      </c>
    </row>
    <row r="7538" spans="1:2" x14ac:dyDescent="0.25">
      <c r="A7538" s="62">
        <v>41112509</v>
      </c>
      <c r="B7538" s="63" t="s">
        <v>2887</v>
      </c>
    </row>
    <row r="7539" spans="1:2" x14ac:dyDescent="0.25">
      <c r="A7539" s="62">
        <v>41112510</v>
      </c>
      <c r="B7539" s="63" t="s">
        <v>18615</v>
      </c>
    </row>
    <row r="7540" spans="1:2" x14ac:dyDescent="0.25">
      <c r="A7540" s="62">
        <v>41112511</v>
      </c>
      <c r="B7540" s="63" t="s">
        <v>495</v>
      </c>
    </row>
    <row r="7541" spans="1:2" x14ac:dyDescent="0.25">
      <c r="A7541" s="62">
        <v>41112512</v>
      </c>
      <c r="B7541" s="63" t="s">
        <v>13797</v>
      </c>
    </row>
    <row r="7542" spans="1:2" x14ac:dyDescent="0.25">
      <c r="A7542" s="62">
        <v>41112513</v>
      </c>
      <c r="B7542" s="63" t="s">
        <v>1137</v>
      </c>
    </row>
    <row r="7543" spans="1:2" x14ac:dyDescent="0.25">
      <c r="A7543" s="62">
        <v>41112514</v>
      </c>
      <c r="B7543" s="63" t="s">
        <v>573</v>
      </c>
    </row>
    <row r="7544" spans="1:2" x14ac:dyDescent="0.25">
      <c r="A7544" s="62">
        <v>41112516</v>
      </c>
      <c r="B7544" s="63" t="s">
        <v>16245</v>
      </c>
    </row>
    <row r="7545" spans="1:2" x14ac:dyDescent="0.25">
      <c r="A7545" s="62">
        <v>41112601</v>
      </c>
      <c r="B7545" s="63" t="s">
        <v>17415</v>
      </c>
    </row>
    <row r="7546" spans="1:2" x14ac:dyDescent="0.25">
      <c r="A7546" s="62">
        <v>41112602</v>
      </c>
      <c r="B7546" s="63" t="s">
        <v>65</v>
      </c>
    </row>
    <row r="7547" spans="1:2" x14ac:dyDescent="0.25">
      <c r="A7547" s="62">
        <v>41112701</v>
      </c>
      <c r="B7547" s="63" t="s">
        <v>12399</v>
      </c>
    </row>
    <row r="7548" spans="1:2" x14ac:dyDescent="0.25">
      <c r="A7548" s="62">
        <v>41112702</v>
      </c>
      <c r="B7548" s="63" t="s">
        <v>15191</v>
      </c>
    </row>
    <row r="7549" spans="1:2" x14ac:dyDescent="0.25">
      <c r="A7549" s="62">
        <v>41112704</v>
      </c>
      <c r="B7549" s="63" t="s">
        <v>14024</v>
      </c>
    </row>
    <row r="7550" spans="1:2" x14ac:dyDescent="0.25">
      <c r="A7550" s="62">
        <v>41112801</v>
      </c>
      <c r="B7550" s="63" t="s">
        <v>14882</v>
      </c>
    </row>
    <row r="7551" spans="1:2" x14ac:dyDescent="0.25">
      <c r="A7551" s="62">
        <v>41112802</v>
      </c>
      <c r="B7551" s="63" t="s">
        <v>2962</v>
      </c>
    </row>
    <row r="7552" spans="1:2" x14ac:dyDescent="0.25">
      <c r="A7552" s="62">
        <v>41112803</v>
      </c>
      <c r="B7552" s="63" t="s">
        <v>17328</v>
      </c>
    </row>
    <row r="7553" spans="1:2" x14ac:dyDescent="0.25">
      <c r="A7553" s="62">
        <v>41112901</v>
      </c>
      <c r="B7553" s="63" t="s">
        <v>13268</v>
      </c>
    </row>
    <row r="7554" spans="1:2" x14ac:dyDescent="0.25">
      <c r="A7554" s="62">
        <v>41112902</v>
      </c>
      <c r="B7554" s="63" t="s">
        <v>10789</v>
      </c>
    </row>
    <row r="7555" spans="1:2" x14ac:dyDescent="0.25">
      <c r="A7555" s="62">
        <v>41112903</v>
      </c>
      <c r="B7555" s="63" t="s">
        <v>1467</v>
      </c>
    </row>
    <row r="7556" spans="1:2" x14ac:dyDescent="0.25">
      <c r="A7556" s="62">
        <v>41112904</v>
      </c>
      <c r="B7556" s="63" t="s">
        <v>12465</v>
      </c>
    </row>
    <row r="7557" spans="1:2" x14ac:dyDescent="0.25">
      <c r="A7557" s="62">
        <v>41113001</v>
      </c>
      <c r="B7557" s="63" t="s">
        <v>13574</v>
      </c>
    </row>
    <row r="7558" spans="1:2" x14ac:dyDescent="0.25">
      <c r="A7558" s="62">
        <v>41113002</v>
      </c>
      <c r="B7558" s="63" t="s">
        <v>2228</v>
      </c>
    </row>
    <row r="7559" spans="1:2" x14ac:dyDescent="0.25">
      <c r="A7559" s="62">
        <v>41113003</v>
      </c>
      <c r="B7559" s="63" t="s">
        <v>6064</v>
      </c>
    </row>
    <row r="7560" spans="1:2" x14ac:dyDescent="0.25">
      <c r="A7560" s="62">
        <v>41113004</v>
      </c>
      <c r="B7560" s="63" t="s">
        <v>11600</v>
      </c>
    </row>
    <row r="7561" spans="1:2" x14ac:dyDescent="0.25">
      <c r="A7561" s="62">
        <v>41113005</v>
      </c>
      <c r="B7561" s="63" t="s">
        <v>2234</v>
      </c>
    </row>
    <row r="7562" spans="1:2" x14ac:dyDescent="0.25">
      <c r="A7562" s="62">
        <v>41113006</v>
      </c>
      <c r="B7562" s="63" t="s">
        <v>9561</v>
      </c>
    </row>
    <row r="7563" spans="1:2" x14ac:dyDescent="0.25">
      <c r="A7563" s="62">
        <v>41113007</v>
      </c>
      <c r="B7563" s="63" t="s">
        <v>9058</v>
      </c>
    </row>
    <row r="7564" spans="1:2" x14ac:dyDescent="0.25">
      <c r="A7564" s="62">
        <v>41113008</v>
      </c>
      <c r="B7564" s="63" t="s">
        <v>14532</v>
      </c>
    </row>
    <row r="7565" spans="1:2" x14ac:dyDescent="0.25">
      <c r="A7565" s="62">
        <v>41113009</v>
      </c>
      <c r="B7565" s="63" t="s">
        <v>15188</v>
      </c>
    </row>
    <row r="7566" spans="1:2" x14ac:dyDescent="0.25">
      <c r="A7566" s="62">
        <v>41113010</v>
      </c>
      <c r="B7566" s="63" t="s">
        <v>17731</v>
      </c>
    </row>
    <row r="7567" spans="1:2" x14ac:dyDescent="0.25">
      <c r="A7567" s="62">
        <v>41113023</v>
      </c>
      <c r="B7567" s="63" t="s">
        <v>10952</v>
      </c>
    </row>
    <row r="7568" spans="1:2" x14ac:dyDescent="0.25">
      <c r="A7568" s="62">
        <v>41113024</v>
      </c>
      <c r="B7568" s="63" t="s">
        <v>11285</v>
      </c>
    </row>
    <row r="7569" spans="1:2" x14ac:dyDescent="0.25">
      <c r="A7569" s="62">
        <v>41113025</v>
      </c>
      <c r="B7569" s="63" t="s">
        <v>8276</v>
      </c>
    </row>
    <row r="7570" spans="1:2" x14ac:dyDescent="0.25">
      <c r="A7570" s="62">
        <v>41113026</v>
      </c>
      <c r="B7570" s="63" t="s">
        <v>2162</v>
      </c>
    </row>
    <row r="7571" spans="1:2" x14ac:dyDescent="0.25">
      <c r="A7571" s="62">
        <v>41113027</v>
      </c>
      <c r="B7571" s="63" t="s">
        <v>13149</v>
      </c>
    </row>
    <row r="7572" spans="1:2" x14ac:dyDescent="0.25">
      <c r="A7572" s="62">
        <v>41113029</v>
      </c>
      <c r="B7572" s="63" t="s">
        <v>15563</v>
      </c>
    </row>
    <row r="7573" spans="1:2" x14ac:dyDescent="0.25">
      <c r="A7573" s="62">
        <v>41113030</v>
      </c>
      <c r="B7573" s="63" t="s">
        <v>18620</v>
      </c>
    </row>
    <row r="7574" spans="1:2" x14ac:dyDescent="0.25">
      <c r="A7574" s="62">
        <v>41113031</v>
      </c>
      <c r="B7574" s="63" t="s">
        <v>16637</v>
      </c>
    </row>
    <row r="7575" spans="1:2" x14ac:dyDescent="0.25">
      <c r="A7575" s="62">
        <v>41113033</v>
      </c>
      <c r="B7575" s="63" t="s">
        <v>14923</v>
      </c>
    </row>
    <row r="7576" spans="1:2" x14ac:dyDescent="0.25">
      <c r="A7576" s="62">
        <v>41113034</v>
      </c>
      <c r="B7576" s="63" t="s">
        <v>18396</v>
      </c>
    </row>
    <row r="7577" spans="1:2" x14ac:dyDescent="0.25">
      <c r="A7577" s="62">
        <v>41113035</v>
      </c>
      <c r="B7577" s="63" t="s">
        <v>11680</v>
      </c>
    </row>
    <row r="7578" spans="1:2" x14ac:dyDescent="0.25">
      <c r="A7578" s="62">
        <v>41113036</v>
      </c>
      <c r="B7578" s="63" t="s">
        <v>16430</v>
      </c>
    </row>
    <row r="7579" spans="1:2" x14ac:dyDescent="0.25">
      <c r="A7579" s="62">
        <v>41113037</v>
      </c>
      <c r="B7579" s="63" t="s">
        <v>8233</v>
      </c>
    </row>
    <row r="7580" spans="1:2" x14ac:dyDescent="0.25">
      <c r="A7580" s="62">
        <v>41113101</v>
      </c>
      <c r="B7580" s="63" t="s">
        <v>4193</v>
      </c>
    </row>
    <row r="7581" spans="1:2" x14ac:dyDescent="0.25">
      <c r="A7581" s="62">
        <v>41113102</v>
      </c>
      <c r="B7581" s="63" t="s">
        <v>700</v>
      </c>
    </row>
    <row r="7582" spans="1:2" x14ac:dyDescent="0.25">
      <c r="A7582" s="62">
        <v>41113103</v>
      </c>
      <c r="B7582" s="63" t="s">
        <v>13191</v>
      </c>
    </row>
    <row r="7583" spans="1:2" x14ac:dyDescent="0.25">
      <c r="A7583" s="62">
        <v>41113104</v>
      </c>
      <c r="B7583" s="63" t="s">
        <v>7035</v>
      </c>
    </row>
    <row r="7584" spans="1:2" x14ac:dyDescent="0.25">
      <c r="A7584" s="62">
        <v>41113105</v>
      </c>
      <c r="B7584" s="63" t="s">
        <v>1724</v>
      </c>
    </row>
    <row r="7585" spans="1:2" x14ac:dyDescent="0.25">
      <c r="A7585" s="62">
        <v>41113106</v>
      </c>
      <c r="B7585" s="63" t="s">
        <v>6148</v>
      </c>
    </row>
    <row r="7586" spans="1:2" x14ac:dyDescent="0.25">
      <c r="A7586" s="62">
        <v>41113107</v>
      </c>
      <c r="B7586" s="63" t="s">
        <v>16296</v>
      </c>
    </row>
    <row r="7587" spans="1:2" x14ac:dyDescent="0.25">
      <c r="A7587" s="62">
        <v>41113108</v>
      </c>
      <c r="B7587" s="63" t="s">
        <v>7303</v>
      </c>
    </row>
    <row r="7588" spans="1:2" x14ac:dyDescent="0.25">
      <c r="A7588" s="62">
        <v>41113109</v>
      </c>
      <c r="B7588" s="63" t="s">
        <v>12908</v>
      </c>
    </row>
    <row r="7589" spans="1:2" x14ac:dyDescent="0.25">
      <c r="A7589" s="62">
        <v>41113110</v>
      </c>
      <c r="B7589" s="63" t="s">
        <v>5336</v>
      </c>
    </row>
    <row r="7590" spans="1:2" x14ac:dyDescent="0.25">
      <c r="A7590" s="62">
        <v>41113111</v>
      </c>
      <c r="B7590" s="63" t="s">
        <v>11018</v>
      </c>
    </row>
    <row r="7591" spans="1:2" x14ac:dyDescent="0.25">
      <c r="A7591" s="62">
        <v>41113112</v>
      </c>
      <c r="B7591" s="63" t="s">
        <v>13188</v>
      </c>
    </row>
    <row r="7592" spans="1:2" x14ac:dyDescent="0.25">
      <c r="A7592" s="62">
        <v>41113113</v>
      </c>
      <c r="B7592" s="63" t="s">
        <v>15790</v>
      </c>
    </row>
    <row r="7593" spans="1:2" x14ac:dyDescent="0.25">
      <c r="A7593" s="62">
        <v>41113114</v>
      </c>
      <c r="B7593" s="63" t="s">
        <v>17935</v>
      </c>
    </row>
    <row r="7594" spans="1:2" x14ac:dyDescent="0.25">
      <c r="A7594" s="62">
        <v>41113115</v>
      </c>
      <c r="B7594" s="63" t="s">
        <v>13507</v>
      </c>
    </row>
    <row r="7595" spans="1:2" x14ac:dyDescent="0.25">
      <c r="A7595" s="62">
        <v>41113116</v>
      </c>
      <c r="B7595" s="63" t="s">
        <v>6384</v>
      </c>
    </row>
    <row r="7596" spans="1:2" x14ac:dyDescent="0.25">
      <c r="A7596" s="62">
        <v>41113117</v>
      </c>
      <c r="B7596" s="63" t="s">
        <v>4332</v>
      </c>
    </row>
    <row r="7597" spans="1:2" x14ac:dyDescent="0.25">
      <c r="A7597" s="62">
        <v>41113118</v>
      </c>
      <c r="B7597" s="63" t="s">
        <v>7302</v>
      </c>
    </row>
    <row r="7598" spans="1:2" x14ac:dyDescent="0.25">
      <c r="A7598" s="62">
        <v>41113119</v>
      </c>
      <c r="B7598" s="63" t="s">
        <v>502</v>
      </c>
    </row>
    <row r="7599" spans="1:2" x14ac:dyDescent="0.25">
      <c r="A7599" s="62">
        <v>41113301</v>
      </c>
      <c r="B7599" s="63" t="s">
        <v>10153</v>
      </c>
    </row>
    <row r="7600" spans="1:2" x14ac:dyDescent="0.25">
      <c r="A7600" s="62">
        <v>41113302</v>
      </c>
      <c r="B7600" s="63" t="s">
        <v>8492</v>
      </c>
    </row>
    <row r="7601" spans="1:2" x14ac:dyDescent="0.25">
      <c r="A7601" s="62">
        <v>41113304</v>
      </c>
      <c r="B7601" s="63" t="s">
        <v>14412</v>
      </c>
    </row>
    <row r="7602" spans="1:2" x14ac:dyDescent="0.25">
      <c r="A7602" s="62">
        <v>41113305</v>
      </c>
      <c r="B7602" s="63" t="s">
        <v>9685</v>
      </c>
    </row>
    <row r="7603" spans="1:2" x14ac:dyDescent="0.25">
      <c r="A7603" s="62">
        <v>41113306</v>
      </c>
      <c r="B7603" s="63" t="s">
        <v>5116</v>
      </c>
    </row>
    <row r="7604" spans="1:2" x14ac:dyDescent="0.25">
      <c r="A7604" s="62">
        <v>41113308</v>
      </c>
      <c r="B7604" s="63" t="s">
        <v>3425</v>
      </c>
    </row>
    <row r="7605" spans="1:2" x14ac:dyDescent="0.25">
      <c r="A7605" s="62">
        <v>41113309</v>
      </c>
      <c r="B7605" s="63" t="s">
        <v>17006</v>
      </c>
    </row>
    <row r="7606" spans="1:2" x14ac:dyDescent="0.25">
      <c r="A7606" s="62">
        <v>41113310</v>
      </c>
      <c r="B7606" s="63" t="s">
        <v>9859</v>
      </c>
    </row>
    <row r="7607" spans="1:2" x14ac:dyDescent="0.25">
      <c r="A7607" s="62">
        <v>41113311</v>
      </c>
      <c r="B7607" s="63" t="s">
        <v>16625</v>
      </c>
    </row>
    <row r="7608" spans="1:2" x14ac:dyDescent="0.25">
      <c r="A7608" s="62">
        <v>41113312</v>
      </c>
      <c r="B7608" s="63" t="s">
        <v>12277</v>
      </c>
    </row>
    <row r="7609" spans="1:2" x14ac:dyDescent="0.25">
      <c r="A7609" s="62">
        <v>41113313</v>
      </c>
      <c r="B7609" s="63" t="s">
        <v>6200</v>
      </c>
    </row>
    <row r="7610" spans="1:2" x14ac:dyDescent="0.25">
      <c r="A7610" s="62">
        <v>41113314</v>
      </c>
      <c r="B7610" s="63" t="s">
        <v>4411</v>
      </c>
    </row>
    <row r="7611" spans="1:2" x14ac:dyDescent="0.25">
      <c r="A7611" s="62">
        <v>41113315</v>
      </c>
      <c r="B7611" s="63" t="s">
        <v>7110</v>
      </c>
    </row>
    <row r="7612" spans="1:2" x14ac:dyDescent="0.25">
      <c r="A7612" s="62">
        <v>41113316</v>
      </c>
      <c r="B7612" s="63" t="s">
        <v>16992</v>
      </c>
    </row>
    <row r="7613" spans="1:2" x14ac:dyDescent="0.25">
      <c r="A7613" s="62">
        <v>41113318</v>
      </c>
      <c r="B7613" s="63" t="s">
        <v>14270</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6893</v>
      </c>
    </row>
    <row r="7619" spans="1:2" x14ac:dyDescent="0.25">
      <c r="A7619" s="62">
        <v>41113401</v>
      </c>
      <c r="B7619" s="63" t="s">
        <v>1874</v>
      </c>
    </row>
    <row r="7620" spans="1:2" x14ac:dyDescent="0.25">
      <c r="A7620" s="62">
        <v>41113402</v>
      </c>
      <c r="B7620" s="63" t="s">
        <v>17043</v>
      </c>
    </row>
    <row r="7621" spans="1:2" x14ac:dyDescent="0.25">
      <c r="A7621" s="62">
        <v>41113403</v>
      </c>
      <c r="B7621" s="63" t="s">
        <v>11264</v>
      </c>
    </row>
    <row r="7622" spans="1:2" x14ac:dyDescent="0.25">
      <c r="A7622" s="62">
        <v>41113404</v>
      </c>
      <c r="B7622" s="63" t="s">
        <v>6836</v>
      </c>
    </row>
    <row r="7623" spans="1:2" x14ac:dyDescent="0.25">
      <c r="A7623" s="62">
        <v>41113405</v>
      </c>
      <c r="B7623" s="63" t="s">
        <v>18584</v>
      </c>
    </row>
    <row r="7624" spans="1:2" x14ac:dyDescent="0.25">
      <c r="A7624" s="62">
        <v>41113406</v>
      </c>
      <c r="B7624" s="63" t="s">
        <v>1887</v>
      </c>
    </row>
    <row r="7625" spans="1:2" x14ac:dyDescent="0.25">
      <c r="A7625" s="62">
        <v>41113407</v>
      </c>
      <c r="B7625" s="63" t="s">
        <v>5429</v>
      </c>
    </row>
    <row r="7626" spans="1:2" x14ac:dyDescent="0.25">
      <c r="A7626" s="62">
        <v>41113601</v>
      </c>
      <c r="B7626" s="63" t="s">
        <v>15491</v>
      </c>
    </row>
    <row r="7627" spans="1:2" x14ac:dyDescent="0.25">
      <c r="A7627" s="62">
        <v>41113602</v>
      </c>
      <c r="B7627" s="63" t="s">
        <v>6566</v>
      </c>
    </row>
    <row r="7628" spans="1:2" x14ac:dyDescent="0.25">
      <c r="A7628" s="62">
        <v>41113603</v>
      </c>
      <c r="B7628" s="63" t="s">
        <v>7008</v>
      </c>
    </row>
    <row r="7629" spans="1:2" x14ac:dyDescent="0.25">
      <c r="A7629" s="62">
        <v>41113604</v>
      </c>
      <c r="B7629" s="63" t="s">
        <v>13583</v>
      </c>
    </row>
    <row r="7630" spans="1:2" x14ac:dyDescent="0.25">
      <c r="A7630" s="62">
        <v>41113605</v>
      </c>
      <c r="B7630" s="63" t="s">
        <v>5946</v>
      </c>
    </row>
    <row r="7631" spans="1:2" x14ac:dyDescent="0.25">
      <c r="A7631" s="62">
        <v>41113606</v>
      </c>
      <c r="B7631" s="63" t="s">
        <v>784</v>
      </c>
    </row>
    <row r="7632" spans="1:2" x14ac:dyDescent="0.25">
      <c r="A7632" s="62">
        <v>41113607</v>
      </c>
      <c r="B7632" s="63" t="s">
        <v>5785</v>
      </c>
    </row>
    <row r="7633" spans="1:2" x14ac:dyDescent="0.25">
      <c r="A7633" s="62">
        <v>41113608</v>
      </c>
      <c r="B7633" s="63" t="s">
        <v>10378</v>
      </c>
    </row>
    <row r="7634" spans="1:2" x14ac:dyDescent="0.25">
      <c r="A7634" s="62">
        <v>41113611</v>
      </c>
      <c r="B7634" s="63" t="s">
        <v>12442</v>
      </c>
    </row>
    <row r="7635" spans="1:2" x14ac:dyDescent="0.25">
      <c r="A7635" s="62">
        <v>41113612</v>
      </c>
      <c r="B7635" s="63" t="s">
        <v>9366</v>
      </c>
    </row>
    <row r="7636" spans="1:2" x14ac:dyDescent="0.25">
      <c r="A7636" s="62">
        <v>41113613</v>
      </c>
      <c r="B7636" s="63" t="s">
        <v>894</v>
      </c>
    </row>
    <row r="7637" spans="1:2" x14ac:dyDescent="0.25">
      <c r="A7637" s="62">
        <v>41113614</v>
      </c>
      <c r="B7637" s="63" t="s">
        <v>14081</v>
      </c>
    </row>
    <row r="7638" spans="1:2" x14ac:dyDescent="0.25">
      <c r="A7638" s="62">
        <v>41113615</v>
      </c>
      <c r="B7638" s="63" t="s">
        <v>3047</v>
      </c>
    </row>
    <row r="7639" spans="1:2" x14ac:dyDescent="0.25">
      <c r="A7639" s="62">
        <v>41113616</v>
      </c>
      <c r="B7639" s="63" t="s">
        <v>8102</v>
      </c>
    </row>
    <row r="7640" spans="1:2" x14ac:dyDescent="0.25">
      <c r="A7640" s="62">
        <v>41113617</v>
      </c>
      <c r="B7640" s="63" t="s">
        <v>7751</v>
      </c>
    </row>
    <row r="7641" spans="1:2" x14ac:dyDescent="0.25">
      <c r="A7641" s="62">
        <v>41113618</v>
      </c>
      <c r="B7641" s="63" t="s">
        <v>14163</v>
      </c>
    </row>
    <row r="7642" spans="1:2" x14ac:dyDescent="0.25">
      <c r="A7642" s="62">
        <v>41113619</v>
      </c>
      <c r="B7642" s="63" t="s">
        <v>449</v>
      </c>
    </row>
    <row r="7643" spans="1:2" x14ac:dyDescent="0.25">
      <c r="A7643" s="62">
        <v>41113620</v>
      </c>
      <c r="B7643" s="63" t="s">
        <v>9504</v>
      </c>
    </row>
    <row r="7644" spans="1:2" x14ac:dyDescent="0.25">
      <c r="A7644" s="62">
        <v>41113621</v>
      </c>
      <c r="B7644" s="63" t="s">
        <v>4647</v>
      </c>
    </row>
    <row r="7645" spans="1:2" x14ac:dyDescent="0.25">
      <c r="A7645" s="62">
        <v>41113622</v>
      </c>
      <c r="B7645" s="63" t="s">
        <v>16410</v>
      </c>
    </row>
    <row r="7646" spans="1:2" x14ac:dyDescent="0.25">
      <c r="A7646" s="62">
        <v>41113623</v>
      </c>
      <c r="B7646" s="63" t="s">
        <v>17138</v>
      </c>
    </row>
    <row r="7647" spans="1:2" x14ac:dyDescent="0.25">
      <c r="A7647" s="62">
        <v>41113624</v>
      </c>
      <c r="B7647" s="63" t="s">
        <v>10275</v>
      </c>
    </row>
    <row r="7648" spans="1:2" x14ac:dyDescent="0.25">
      <c r="A7648" s="62">
        <v>41113625</v>
      </c>
      <c r="B7648" s="63" t="s">
        <v>16673</v>
      </c>
    </row>
    <row r="7649" spans="1:2" x14ac:dyDescent="0.25">
      <c r="A7649" s="62">
        <v>41113626</v>
      </c>
      <c r="B7649" s="63" t="s">
        <v>9850</v>
      </c>
    </row>
    <row r="7650" spans="1:2" x14ac:dyDescent="0.25">
      <c r="A7650" s="62">
        <v>41113627</v>
      </c>
      <c r="B7650" s="63" t="s">
        <v>6970</v>
      </c>
    </row>
    <row r="7651" spans="1:2" x14ac:dyDescent="0.25">
      <c r="A7651" s="62">
        <v>41113628</v>
      </c>
      <c r="B7651" s="63" t="s">
        <v>10178</v>
      </c>
    </row>
    <row r="7652" spans="1:2" x14ac:dyDescent="0.25">
      <c r="A7652" s="62">
        <v>41113629</v>
      </c>
      <c r="B7652" s="63" t="s">
        <v>3316</v>
      </c>
    </row>
    <row r="7653" spans="1:2" x14ac:dyDescent="0.25">
      <c r="A7653" s="62">
        <v>41113630</v>
      </c>
      <c r="B7653" s="63" t="s">
        <v>3821</v>
      </c>
    </row>
    <row r="7654" spans="1:2" x14ac:dyDescent="0.25">
      <c r="A7654" s="62">
        <v>41113631</v>
      </c>
      <c r="B7654" s="63" t="s">
        <v>10940</v>
      </c>
    </row>
    <row r="7655" spans="1:2" x14ac:dyDescent="0.25">
      <c r="A7655" s="62">
        <v>41113632</v>
      </c>
      <c r="B7655" s="63" t="s">
        <v>14466</v>
      </c>
    </row>
    <row r="7656" spans="1:2" x14ac:dyDescent="0.25">
      <c r="A7656" s="62">
        <v>41113633</v>
      </c>
      <c r="B7656" s="63" t="s">
        <v>1079</v>
      </c>
    </row>
    <row r="7657" spans="1:2" x14ac:dyDescent="0.25">
      <c r="A7657" s="62">
        <v>41113634</v>
      </c>
      <c r="B7657" s="63" t="s">
        <v>16374</v>
      </c>
    </row>
    <row r="7658" spans="1:2" x14ac:dyDescent="0.25">
      <c r="A7658" s="62">
        <v>41113635</v>
      </c>
      <c r="B7658" s="63" t="s">
        <v>18644</v>
      </c>
    </row>
    <row r="7659" spans="1:2" x14ac:dyDescent="0.25">
      <c r="A7659" s="62">
        <v>41113636</v>
      </c>
      <c r="B7659" s="63" t="s">
        <v>11358</v>
      </c>
    </row>
    <row r="7660" spans="1:2" x14ac:dyDescent="0.25">
      <c r="A7660" s="62">
        <v>41113637</v>
      </c>
      <c r="B7660" s="63" t="s">
        <v>5733</v>
      </c>
    </row>
    <row r="7661" spans="1:2" x14ac:dyDescent="0.25">
      <c r="A7661" s="62">
        <v>41113638</v>
      </c>
      <c r="B7661" s="63" t="s">
        <v>18211</v>
      </c>
    </row>
    <row r="7662" spans="1:2" x14ac:dyDescent="0.25">
      <c r="A7662" s="62">
        <v>41113639</v>
      </c>
      <c r="B7662" s="63" t="s">
        <v>5675</v>
      </c>
    </row>
    <row r="7663" spans="1:2" x14ac:dyDescent="0.25">
      <c r="A7663" s="62">
        <v>41113640</v>
      </c>
      <c r="B7663" s="63" t="s">
        <v>10253</v>
      </c>
    </row>
    <row r="7664" spans="1:2" x14ac:dyDescent="0.25">
      <c r="A7664" s="62">
        <v>41113641</v>
      </c>
      <c r="B7664" s="63" t="s">
        <v>14188</v>
      </c>
    </row>
    <row r="7665" spans="1:2" x14ac:dyDescent="0.25">
      <c r="A7665" s="62">
        <v>41113642</v>
      </c>
      <c r="B7665" s="63" t="s">
        <v>1470</v>
      </c>
    </row>
    <row r="7666" spans="1:2" x14ac:dyDescent="0.25">
      <c r="A7666" s="62">
        <v>41113643</v>
      </c>
      <c r="B7666" s="63" t="s">
        <v>3826</v>
      </c>
    </row>
    <row r="7667" spans="1:2" x14ac:dyDescent="0.25">
      <c r="A7667" s="62">
        <v>41113644</v>
      </c>
      <c r="B7667" s="63" t="s">
        <v>17196</v>
      </c>
    </row>
    <row r="7668" spans="1:2" x14ac:dyDescent="0.25">
      <c r="A7668" s="62">
        <v>41113645</v>
      </c>
      <c r="B7668" s="63" t="s">
        <v>5239</v>
      </c>
    </row>
    <row r="7669" spans="1:2" x14ac:dyDescent="0.25">
      <c r="A7669" s="62">
        <v>41113646</v>
      </c>
      <c r="B7669" s="63" t="s">
        <v>13551</v>
      </c>
    </row>
    <row r="7670" spans="1:2" x14ac:dyDescent="0.25">
      <c r="A7670" s="62">
        <v>41113647</v>
      </c>
      <c r="B7670" s="63" t="s">
        <v>11292</v>
      </c>
    </row>
    <row r="7671" spans="1:2" x14ac:dyDescent="0.25">
      <c r="A7671" s="62">
        <v>41113648</v>
      </c>
      <c r="B7671" s="63" t="s">
        <v>14369</v>
      </c>
    </row>
    <row r="7672" spans="1:2" x14ac:dyDescent="0.25">
      <c r="A7672" s="62">
        <v>41113701</v>
      </c>
      <c r="B7672" s="63" t="s">
        <v>1050</v>
      </c>
    </row>
    <row r="7673" spans="1:2" x14ac:dyDescent="0.25">
      <c r="A7673" s="62">
        <v>41113702</v>
      </c>
      <c r="B7673" s="63" t="s">
        <v>15675</v>
      </c>
    </row>
    <row r="7674" spans="1:2" x14ac:dyDescent="0.25">
      <c r="A7674" s="62">
        <v>41113703</v>
      </c>
      <c r="B7674" s="63" t="s">
        <v>8999</v>
      </c>
    </row>
    <row r="7675" spans="1:2" x14ac:dyDescent="0.25">
      <c r="A7675" s="62">
        <v>41113704</v>
      </c>
      <c r="B7675" s="63" t="s">
        <v>9955</v>
      </c>
    </row>
    <row r="7676" spans="1:2" x14ac:dyDescent="0.25">
      <c r="A7676" s="62">
        <v>41113705</v>
      </c>
      <c r="B7676" s="63" t="s">
        <v>8021</v>
      </c>
    </row>
    <row r="7677" spans="1:2" x14ac:dyDescent="0.25">
      <c r="A7677" s="62">
        <v>41113706</v>
      </c>
      <c r="B7677" s="63" t="s">
        <v>1065</v>
      </c>
    </row>
    <row r="7678" spans="1:2" x14ac:dyDescent="0.25">
      <c r="A7678" s="62">
        <v>41113707</v>
      </c>
      <c r="B7678" s="63" t="s">
        <v>18811</v>
      </c>
    </row>
    <row r="7679" spans="1:2" x14ac:dyDescent="0.25">
      <c r="A7679" s="62">
        <v>41113708</v>
      </c>
      <c r="B7679" s="63" t="s">
        <v>11094</v>
      </c>
    </row>
    <row r="7680" spans="1:2" x14ac:dyDescent="0.25">
      <c r="A7680" s="62">
        <v>41113709</v>
      </c>
      <c r="B7680" s="63" t="s">
        <v>1848</v>
      </c>
    </row>
    <row r="7681" spans="1:2" x14ac:dyDescent="0.25">
      <c r="A7681" s="62">
        <v>41113710</v>
      </c>
      <c r="B7681" s="63" t="s">
        <v>14424</v>
      </c>
    </row>
    <row r="7682" spans="1:2" x14ac:dyDescent="0.25">
      <c r="A7682" s="62">
        <v>41113711</v>
      </c>
      <c r="B7682" s="63" t="s">
        <v>11622</v>
      </c>
    </row>
    <row r="7683" spans="1:2" x14ac:dyDescent="0.25">
      <c r="A7683" s="62">
        <v>41113712</v>
      </c>
      <c r="B7683" s="63" t="s">
        <v>17172</v>
      </c>
    </row>
    <row r="7684" spans="1:2" x14ac:dyDescent="0.25">
      <c r="A7684" s="62">
        <v>41113713</v>
      </c>
      <c r="B7684" s="63" t="s">
        <v>11315</v>
      </c>
    </row>
    <row r="7685" spans="1:2" x14ac:dyDescent="0.25">
      <c r="A7685" s="62">
        <v>41113714</v>
      </c>
      <c r="B7685" s="63" t="s">
        <v>4924</v>
      </c>
    </row>
    <row r="7686" spans="1:2" x14ac:dyDescent="0.25">
      <c r="A7686" s="62">
        <v>41113715</v>
      </c>
      <c r="B7686" s="63" t="s">
        <v>1386</v>
      </c>
    </row>
    <row r="7687" spans="1:2" x14ac:dyDescent="0.25">
      <c r="A7687" s="62">
        <v>41113716</v>
      </c>
      <c r="B7687" s="63" t="s">
        <v>17370</v>
      </c>
    </row>
    <row r="7688" spans="1:2" x14ac:dyDescent="0.25">
      <c r="A7688" s="62">
        <v>41113717</v>
      </c>
      <c r="B7688" s="63" t="s">
        <v>9603</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6707</v>
      </c>
    </row>
    <row r="7694" spans="1:2" x14ac:dyDescent="0.25">
      <c r="A7694" s="62">
        <v>41113805</v>
      </c>
      <c r="B7694" s="63" t="s">
        <v>4610</v>
      </c>
    </row>
    <row r="7695" spans="1:2" x14ac:dyDescent="0.25">
      <c r="A7695" s="62">
        <v>41113806</v>
      </c>
      <c r="B7695" s="63" t="s">
        <v>9100</v>
      </c>
    </row>
    <row r="7696" spans="1:2" x14ac:dyDescent="0.25">
      <c r="A7696" s="62">
        <v>41113807</v>
      </c>
      <c r="B7696" s="63" t="s">
        <v>10231</v>
      </c>
    </row>
    <row r="7697" spans="1:2" x14ac:dyDescent="0.25">
      <c r="A7697" s="62">
        <v>41113808</v>
      </c>
      <c r="B7697" s="63" t="s">
        <v>14337</v>
      </c>
    </row>
    <row r="7698" spans="1:2" x14ac:dyDescent="0.25">
      <c r="A7698" s="62">
        <v>41113901</v>
      </c>
      <c r="B7698" s="63" t="s">
        <v>10809</v>
      </c>
    </row>
    <row r="7699" spans="1:2" x14ac:dyDescent="0.25">
      <c r="A7699" s="62">
        <v>41113902</v>
      </c>
      <c r="B7699" s="63" t="s">
        <v>9170</v>
      </c>
    </row>
    <row r="7700" spans="1:2" x14ac:dyDescent="0.25">
      <c r="A7700" s="62">
        <v>41113903</v>
      </c>
      <c r="B7700" s="63" t="s">
        <v>5495</v>
      </c>
    </row>
    <row r="7701" spans="1:2" x14ac:dyDescent="0.25">
      <c r="A7701" s="62">
        <v>41113904</v>
      </c>
      <c r="B7701" s="63" t="s">
        <v>5813</v>
      </c>
    </row>
    <row r="7702" spans="1:2" x14ac:dyDescent="0.25">
      <c r="A7702" s="62">
        <v>41113905</v>
      </c>
      <c r="B7702" s="63" t="s">
        <v>17657</v>
      </c>
    </row>
    <row r="7703" spans="1:2" x14ac:dyDescent="0.25">
      <c r="A7703" s="62">
        <v>41113906</v>
      </c>
      <c r="B7703" s="63" t="s">
        <v>9071</v>
      </c>
    </row>
    <row r="7704" spans="1:2" x14ac:dyDescent="0.25">
      <c r="A7704" s="62">
        <v>41113907</v>
      </c>
      <c r="B7704" s="63" t="s">
        <v>2912</v>
      </c>
    </row>
    <row r="7705" spans="1:2" x14ac:dyDescent="0.25">
      <c r="A7705" s="62">
        <v>41113908</v>
      </c>
      <c r="B7705" s="63" t="s">
        <v>17695</v>
      </c>
    </row>
    <row r="7706" spans="1:2" x14ac:dyDescent="0.25">
      <c r="A7706" s="62">
        <v>41113909</v>
      </c>
      <c r="B7706" s="63" t="s">
        <v>7447</v>
      </c>
    </row>
    <row r="7707" spans="1:2" x14ac:dyDescent="0.25">
      <c r="A7707" s="62">
        <v>41113910</v>
      </c>
      <c r="B7707" s="63" t="s">
        <v>13308</v>
      </c>
    </row>
    <row r="7708" spans="1:2" x14ac:dyDescent="0.25">
      <c r="A7708" s="62">
        <v>41114001</v>
      </c>
      <c r="B7708" s="63" t="s">
        <v>10518</v>
      </c>
    </row>
    <row r="7709" spans="1:2" x14ac:dyDescent="0.25">
      <c r="A7709" s="62">
        <v>41114102</v>
      </c>
      <c r="B7709" s="63" t="s">
        <v>4669</v>
      </c>
    </row>
    <row r="7710" spans="1:2" x14ac:dyDescent="0.25">
      <c r="A7710" s="62">
        <v>41114103</v>
      </c>
      <c r="B7710" s="63" t="s">
        <v>14124</v>
      </c>
    </row>
    <row r="7711" spans="1:2" x14ac:dyDescent="0.25">
      <c r="A7711" s="62">
        <v>41114104</v>
      </c>
      <c r="B7711" s="63" t="s">
        <v>8198</v>
      </c>
    </row>
    <row r="7712" spans="1:2" x14ac:dyDescent="0.25">
      <c r="A7712" s="62">
        <v>41114105</v>
      </c>
      <c r="B7712" s="63" t="s">
        <v>5921</v>
      </c>
    </row>
    <row r="7713" spans="1:2" x14ac:dyDescent="0.25">
      <c r="A7713" s="62">
        <v>41114106</v>
      </c>
      <c r="B7713" s="63" t="s">
        <v>14595</v>
      </c>
    </row>
    <row r="7714" spans="1:2" x14ac:dyDescent="0.25">
      <c r="A7714" s="62">
        <v>41114107</v>
      </c>
      <c r="B7714" s="63" t="s">
        <v>3104</v>
      </c>
    </row>
    <row r="7715" spans="1:2" x14ac:dyDescent="0.25">
      <c r="A7715" s="62">
        <v>41114108</v>
      </c>
      <c r="B7715" s="63" t="s">
        <v>17339</v>
      </c>
    </row>
    <row r="7716" spans="1:2" x14ac:dyDescent="0.25">
      <c r="A7716" s="62">
        <v>41114201</v>
      </c>
      <c r="B7716" s="63" t="s">
        <v>8293</v>
      </c>
    </row>
    <row r="7717" spans="1:2" x14ac:dyDescent="0.25">
      <c r="A7717" s="62">
        <v>41114202</v>
      </c>
      <c r="B7717" s="63" t="s">
        <v>18218</v>
      </c>
    </row>
    <row r="7718" spans="1:2" x14ac:dyDescent="0.25">
      <c r="A7718" s="62">
        <v>41114203</v>
      </c>
      <c r="B7718" s="63" t="s">
        <v>2529</v>
      </c>
    </row>
    <row r="7719" spans="1:2" x14ac:dyDescent="0.25">
      <c r="A7719" s="62">
        <v>41114204</v>
      </c>
      <c r="B7719" s="63" t="s">
        <v>3085</v>
      </c>
    </row>
    <row r="7720" spans="1:2" x14ac:dyDescent="0.25">
      <c r="A7720" s="62">
        <v>41114205</v>
      </c>
      <c r="B7720" s="63" t="s">
        <v>8591</v>
      </c>
    </row>
    <row r="7721" spans="1:2" x14ac:dyDescent="0.25">
      <c r="A7721" s="62">
        <v>41114206</v>
      </c>
      <c r="B7721" s="63" t="s">
        <v>11623</v>
      </c>
    </row>
    <row r="7722" spans="1:2" x14ac:dyDescent="0.25">
      <c r="A7722" s="62">
        <v>41114301</v>
      </c>
      <c r="B7722" s="63" t="s">
        <v>4210</v>
      </c>
    </row>
    <row r="7723" spans="1:2" x14ac:dyDescent="0.25">
      <c r="A7723" s="62">
        <v>41114302</v>
      </c>
      <c r="B7723" s="63" t="s">
        <v>17424</v>
      </c>
    </row>
    <row r="7724" spans="1:2" x14ac:dyDescent="0.25">
      <c r="A7724" s="62">
        <v>41114303</v>
      </c>
      <c r="B7724" s="63" t="s">
        <v>15569</v>
      </c>
    </row>
    <row r="7725" spans="1:2" x14ac:dyDescent="0.25">
      <c r="A7725" s="62">
        <v>41114401</v>
      </c>
      <c r="B7725" s="63" t="s">
        <v>10980</v>
      </c>
    </row>
    <row r="7726" spans="1:2" x14ac:dyDescent="0.25">
      <c r="A7726" s="62">
        <v>41114402</v>
      </c>
      <c r="B7726" s="63" t="s">
        <v>14806</v>
      </c>
    </row>
    <row r="7727" spans="1:2" x14ac:dyDescent="0.25">
      <c r="A7727" s="62">
        <v>41114403</v>
      </c>
      <c r="B7727" s="63" t="s">
        <v>15625</v>
      </c>
    </row>
    <row r="7728" spans="1:2" x14ac:dyDescent="0.25">
      <c r="A7728" s="62">
        <v>41114404</v>
      </c>
      <c r="B7728" s="63" t="s">
        <v>226</v>
      </c>
    </row>
    <row r="7729" spans="1:2" x14ac:dyDescent="0.25">
      <c r="A7729" s="62">
        <v>41114405</v>
      </c>
      <c r="B7729" s="63" t="s">
        <v>9172</v>
      </c>
    </row>
    <row r="7730" spans="1:2" x14ac:dyDescent="0.25">
      <c r="A7730" s="62">
        <v>41114406</v>
      </c>
      <c r="B7730" s="63" t="s">
        <v>16166</v>
      </c>
    </row>
    <row r="7731" spans="1:2" x14ac:dyDescent="0.25">
      <c r="A7731" s="62">
        <v>41114407</v>
      </c>
      <c r="B7731" s="63" t="s">
        <v>12520</v>
      </c>
    </row>
    <row r="7732" spans="1:2" x14ac:dyDescent="0.25">
      <c r="A7732" s="62">
        <v>41114408</v>
      </c>
      <c r="B7732" s="63" t="s">
        <v>15494</v>
      </c>
    </row>
    <row r="7733" spans="1:2" x14ac:dyDescent="0.25">
      <c r="A7733" s="62">
        <v>41114409</v>
      </c>
      <c r="B7733" s="63" t="s">
        <v>1612</v>
      </c>
    </row>
    <row r="7734" spans="1:2" x14ac:dyDescent="0.25">
      <c r="A7734" s="62">
        <v>41114410</v>
      </c>
      <c r="B7734" s="63" t="s">
        <v>2528</v>
      </c>
    </row>
    <row r="7735" spans="1:2" x14ac:dyDescent="0.25">
      <c r="A7735" s="62">
        <v>41114411</v>
      </c>
      <c r="B7735" s="63" t="s">
        <v>8823</v>
      </c>
    </row>
    <row r="7736" spans="1:2" x14ac:dyDescent="0.25">
      <c r="A7736" s="62">
        <v>41114501</v>
      </c>
      <c r="B7736" s="63" t="s">
        <v>13711</v>
      </c>
    </row>
    <row r="7737" spans="1:2" x14ac:dyDescent="0.25">
      <c r="A7737" s="62">
        <v>41114502</v>
      </c>
      <c r="B7737" s="63" t="s">
        <v>16926</v>
      </c>
    </row>
    <row r="7738" spans="1:2" x14ac:dyDescent="0.25">
      <c r="A7738" s="62">
        <v>41114503</v>
      </c>
      <c r="B7738" s="63" t="s">
        <v>1735</v>
      </c>
    </row>
    <row r="7739" spans="1:2" x14ac:dyDescent="0.25">
      <c r="A7739" s="62">
        <v>41114504</v>
      </c>
      <c r="B7739" s="63" t="s">
        <v>15973</v>
      </c>
    </row>
    <row r="7740" spans="1:2" x14ac:dyDescent="0.25">
      <c r="A7740" s="62">
        <v>41114505</v>
      </c>
      <c r="B7740" s="63" t="s">
        <v>11854</v>
      </c>
    </row>
    <row r="7741" spans="1:2" x14ac:dyDescent="0.25">
      <c r="A7741" s="62">
        <v>41114506</v>
      </c>
      <c r="B7741" s="63" t="s">
        <v>4691</v>
      </c>
    </row>
    <row r="7742" spans="1:2" x14ac:dyDescent="0.25">
      <c r="A7742" s="62">
        <v>41114507</v>
      </c>
      <c r="B7742" s="63" t="s">
        <v>18779</v>
      </c>
    </row>
    <row r="7743" spans="1:2" x14ac:dyDescent="0.25">
      <c r="A7743" s="62">
        <v>41114508</v>
      </c>
      <c r="B7743" s="63" t="s">
        <v>8092</v>
      </c>
    </row>
    <row r="7744" spans="1:2" x14ac:dyDescent="0.25">
      <c r="A7744" s="62">
        <v>41114509</v>
      </c>
      <c r="B7744" s="63" t="s">
        <v>6145</v>
      </c>
    </row>
    <row r="7745" spans="1:2" x14ac:dyDescent="0.25">
      <c r="A7745" s="62">
        <v>41114510</v>
      </c>
      <c r="B7745" s="63" t="s">
        <v>7130</v>
      </c>
    </row>
    <row r="7746" spans="1:2" x14ac:dyDescent="0.25">
      <c r="A7746" s="62">
        <v>41114601</v>
      </c>
      <c r="B7746" s="63" t="s">
        <v>764</v>
      </c>
    </row>
    <row r="7747" spans="1:2" x14ac:dyDescent="0.25">
      <c r="A7747" s="62">
        <v>41114602</v>
      </c>
      <c r="B7747" s="63" t="s">
        <v>10374</v>
      </c>
    </row>
    <row r="7748" spans="1:2" x14ac:dyDescent="0.25">
      <c r="A7748" s="62">
        <v>41114603</v>
      </c>
      <c r="B7748" s="63" t="s">
        <v>4358</v>
      </c>
    </row>
    <row r="7749" spans="1:2" x14ac:dyDescent="0.25">
      <c r="A7749" s="62">
        <v>41114604</v>
      </c>
      <c r="B7749" s="63" t="s">
        <v>11616</v>
      </c>
    </row>
    <row r="7750" spans="1:2" x14ac:dyDescent="0.25">
      <c r="A7750" s="62">
        <v>41114605</v>
      </c>
      <c r="B7750" s="63" t="s">
        <v>5863</v>
      </c>
    </row>
    <row r="7751" spans="1:2" x14ac:dyDescent="0.25">
      <c r="A7751" s="62">
        <v>41114606</v>
      </c>
      <c r="B7751" s="63" t="s">
        <v>1626</v>
      </c>
    </row>
    <row r="7752" spans="1:2" x14ac:dyDescent="0.25">
      <c r="A7752" s="62">
        <v>41114607</v>
      </c>
      <c r="B7752" s="63" t="s">
        <v>9181</v>
      </c>
    </row>
    <row r="7753" spans="1:2" x14ac:dyDescent="0.25">
      <c r="A7753" s="62">
        <v>41114608</v>
      </c>
      <c r="B7753" s="63" t="s">
        <v>11795</v>
      </c>
    </row>
    <row r="7754" spans="1:2" x14ac:dyDescent="0.25">
      <c r="A7754" s="62">
        <v>41114609</v>
      </c>
      <c r="B7754" s="63" t="s">
        <v>5630</v>
      </c>
    </row>
    <row r="7755" spans="1:2" x14ac:dyDescent="0.25">
      <c r="A7755" s="62">
        <v>41114610</v>
      </c>
      <c r="B7755" s="63" t="s">
        <v>10496</v>
      </c>
    </row>
    <row r="7756" spans="1:2" x14ac:dyDescent="0.25">
      <c r="A7756" s="62">
        <v>41114611</v>
      </c>
      <c r="B7756" s="63" t="s">
        <v>11434</v>
      </c>
    </row>
    <row r="7757" spans="1:2" x14ac:dyDescent="0.25">
      <c r="A7757" s="62">
        <v>41114612</v>
      </c>
      <c r="B7757" s="63" t="s">
        <v>16756</v>
      </c>
    </row>
    <row r="7758" spans="1:2" x14ac:dyDescent="0.25">
      <c r="A7758" s="62">
        <v>41114613</v>
      </c>
      <c r="B7758" s="63" t="s">
        <v>2438</v>
      </c>
    </row>
    <row r="7759" spans="1:2" x14ac:dyDescent="0.25">
      <c r="A7759" s="62">
        <v>41114614</v>
      </c>
      <c r="B7759" s="63" t="s">
        <v>5653</v>
      </c>
    </row>
    <row r="7760" spans="1:2" x14ac:dyDescent="0.25">
      <c r="A7760" s="62">
        <v>41114615</v>
      </c>
      <c r="B7760" s="63" t="s">
        <v>14800</v>
      </c>
    </row>
    <row r="7761" spans="1:2" x14ac:dyDescent="0.25">
      <c r="A7761" s="62">
        <v>41114616</v>
      </c>
      <c r="B7761" s="63" t="s">
        <v>8537</v>
      </c>
    </row>
    <row r="7762" spans="1:2" x14ac:dyDescent="0.25">
      <c r="A7762" s="62">
        <v>41114617</v>
      </c>
      <c r="B7762" s="63" t="s">
        <v>5650</v>
      </c>
    </row>
    <row r="7763" spans="1:2" x14ac:dyDescent="0.25">
      <c r="A7763" s="62">
        <v>41114618</v>
      </c>
      <c r="B7763" s="63" t="s">
        <v>11501</v>
      </c>
    </row>
    <row r="7764" spans="1:2" x14ac:dyDescent="0.25">
      <c r="A7764" s="62">
        <v>41114619</v>
      </c>
      <c r="B7764" s="63" t="s">
        <v>16768</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10352</v>
      </c>
    </row>
    <row r="7770" spans="1:2" x14ac:dyDescent="0.25">
      <c r="A7770" s="62">
        <v>41114625</v>
      </c>
      <c r="B7770" s="63" t="s">
        <v>9870</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2739</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14951</v>
      </c>
    </row>
    <row r="7781" spans="1:2" x14ac:dyDescent="0.25">
      <c r="A7781" s="62">
        <v>41115101</v>
      </c>
      <c r="B7781" s="63" t="s">
        <v>10183</v>
      </c>
    </row>
    <row r="7782" spans="1:2" x14ac:dyDescent="0.25">
      <c r="A7782" s="62">
        <v>41115201</v>
      </c>
      <c r="B7782" s="63" t="s">
        <v>4024</v>
      </c>
    </row>
    <row r="7783" spans="1:2" x14ac:dyDescent="0.25">
      <c r="A7783" s="62">
        <v>41115202</v>
      </c>
      <c r="B7783" s="63" t="s">
        <v>870</v>
      </c>
    </row>
    <row r="7784" spans="1:2" x14ac:dyDescent="0.25">
      <c r="A7784" s="62">
        <v>41115301</v>
      </c>
      <c r="B7784" s="63" t="s">
        <v>9559</v>
      </c>
    </row>
    <row r="7785" spans="1:2" x14ac:dyDescent="0.25">
      <c r="A7785" s="62">
        <v>41115302</v>
      </c>
      <c r="B7785" s="63" t="s">
        <v>12990</v>
      </c>
    </row>
    <row r="7786" spans="1:2" x14ac:dyDescent="0.25">
      <c r="A7786" s="62">
        <v>41115303</v>
      </c>
      <c r="B7786" s="63" t="s">
        <v>13672</v>
      </c>
    </row>
    <row r="7787" spans="1:2" x14ac:dyDescent="0.25">
      <c r="A7787" s="62">
        <v>41115304</v>
      </c>
      <c r="B7787" s="63" t="s">
        <v>18570</v>
      </c>
    </row>
    <row r="7788" spans="1:2" x14ac:dyDescent="0.25">
      <c r="A7788" s="62">
        <v>41115305</v>
      </c>
      <c r="B7788" s="63" t="s">
        <v>17499</v>
      </c>
    </row>
    <row r="7789" spans="1:2" x14ac:dyDescent="0.25">
      <c r="A7789" s="62">
        <v>41115306</v>
      </c>
      <c r="B7789" s="63" t="s">
        <v>4783</v>
      </c>
    </row>
    <row r="7790" spans="1:2" x14ac:dyDescent="0.25">
      <c r="A7790" s="62">
        <v>41115307</v>
      </c>
      <c r="B7790" s="63" t="s">
        <v>11741</v>
      </c>
    </row>
    <row r="7791" spans="1:2" x14ac:dyDescent="0.25">
      <c r="A7791" s="62">
        <v>41115308</v>
      </c>
      <c r="B7791" s="63" t="s">
        <v>5629</v>
      </c>
    </row>
    <row r="7792" spans="1:2" x14ac:dyDescent="0.25">
      <c r="A7792" s="62">
        <v>41115309</v>
      </c>
      <c r="B7792" s="63" t="s">
        <v>11785</v>
      </c>
    </row>
    <row r="7793" spans="1:2" x14ac:dyDescent="0.25">
      <c r="A7793" s="62">
        <v>41115310</v>
      </c>
      <c r="B7793" s="63" t="s">
        <v>6818</v>
      </c>
    </row>
    <row r="7794" spans="1:2" x14ac:dyDescent="0.25">
      <c r="A7794" s="62">
        <v>41115311</v>
      </c>
      <c r="B7794" s="63" t="s">
        <v>13969</v>
      </c>
    </row>
    <row r="7795" spans="1:2" x14ac:dyDescent="0.25">
      <c r="A7795" s="62">
        <v>41115312</v>
      </c>
      <c r="B7795" s="63" t="s">
        <v>14838</v>
      </c>
    </row>
    <row r="7796" spans="1:2" x14ac:dyDescent="0.25">
      <c r="A7796" s="62">
        <v>41115313</v>
      </c>
      <c r="B7796" s="63" t="s">
        <v>1129</v>
      </c>
    </row>
    <row r="7797" spans="1:2" x14ac:dyDescent="0.25">
      <c r="A7797" s="62">
        <v>41115314</v>
      </c>
      <c r="B7797" s="63" t="s">
        <v>2842</v>
      </c>
    </row>
    <row r="7798" spans="1:2" x14ac:dyDescent="0.25">
      <c r="A7798" s="62">
        <v>41115315</v>
      </c>
      <c r="B7798" s="63" t="s">
        <v>14491</v>
      </c>
    </row>
    <row r="7799" spans="1:2" x14ac:dyDescent="0.25">
      <c r="A7799" s="62">
        <v>41115316</v>
      </c>
      <c r="B7799" s="63" t="s">
        <v>11024</v>
      </c>
    </row>
    <row r="7800" spans="1:2" x14ac:dyDescent="0.25">
      <c r="A7800" s="62">
        <v>41115317</v>
      </c>
      <c r="B7800" s="63" t="s">
        <v>9097</v>
      </c>
    </row>
    <row r="7801" spans="1:2" x14ac:dyDescent="0.25">
      <c r="A7801" s="62">
        <v>41115318</v>
      </c>
      <c r="B7801" s="63" t="s">
        <v>11267</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11200</v>
      </c>
    </row>
    <row r="7806" spans="1:2" x14ac:dyDescent="0.25">
      <c r="A7806" s="62">
        <v>41115401</v>
      </c>
      <c r="B7806" s="63" t="s">
        <v>15836</v>
      </c>
    </row>
    <row r="7807" spans="1:2" x14ac:dyDescent="0.25">
      <c r="A7807" s="62">
        <v>41115402</v>
      </c>
      <c r="B7807" s="63" t="s">
        <v>15358</v>
      </c>
    </row>
    <row r="7808" spans="1:2" x14ac:dyDescent="0.25">
      <c r="A7808" s="62">
        <v>41115403</v>
      </c>
      <c r="B7808" s="63" t="s">
        <v>18152</v>
      </c>
    </row>
    <row r="7809" spans="1:2" x14ac:dyDescent="0.25">
      <c r="A7809" s="62">
        <v>41115404</v>
      </c>
      <c r="B7809" s="63" t="s">
        <v>18378</v>
      </c>
    </row>
    <row r="7810" spans="1:2" x14ac:dyDescent="0.25">
      <c r="A7810" s="62">
        <v>41115405</v>
      </c>
      <c r="B7810" s="63" t="s">
        <v>14658</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12013</v>
      </c>
    </row>
    <row r="7816" spans="1:2" x14ac:dyDescent="0.25">
      <c r="A7816" s="62">
        <v>41115411</v>
      </c>
      <c r="B7816" s="63" t="s">
        <v>18098</v>
      </c>
    </row>
    <row r="7817" spans="1:2" x14ac:dyDescent="0.25">
      <c r="A7817" s="62">
        <v>41115501</v>
      </c>
      <c r="B7817" s="63" t="s">
        <v>11675</v>
      </c>
    </row>
    <row r="7818" spans="1:2" x14ac:dyDescent="0.25">
      <c r="A7818" s="62">
        <v>41115502</v>
      </c>
      <c r="B7818" s="63" t="s">
        <v>9897</v>
      </c>
    </row>
    <row r="7819" spans="1:2" x14ac:dyDescent="0.25">
      <c r="A7819" s="62">
        <v>41115503</v>
      </c>
      <c r="B7819" s="63" t="s">
        <v>17679</v>
      </c>
    </row>
    <row r="7820" spans="1:2" x14ac:dyDescent="0.25">
      <c r="A7820" s="62">
        <v>41115504</v>
      </c>
      <c r="B7820" s="63" t="s">
        <v>6900</v>
      </c>
    </row>
    <row r="7821" spans="1:2" x14ac:dyDescent="0.25">
      <c r="A7821" s="62">
        <v>41115505</v>
      </c>
      <c r="B7821" s="63" t="s">
        <v>12820</v>
      </c>
    </row>
    <row r="7822" spans="1:2" x14ac:dyDescent="0.25">
      <c r="A7822" s="62">
        <v>41115601</v>
      </c>
      <c r="B7822" s="63" t="s">
        <v>10272</v>
      </c>
    </row>
    <row r="7823" spans="1:2" x14ac:dyDescent="0.25">
      <c r="A7823" s="62">
        <v>41115602</v>
      </c>
      <c r="B7823" s="63" t="s">
        <v>7252</v>
      </c>
    </row>
    <row r="7824" spans="1:2" x14ac:dyDescent="0.25">
      <c r="A7824" s="62">
        <v>41115603</v>
      </c>
      <c r="B7824" s="63" t="s">
        <v>3210</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11630</v>
      </c>
    </row>
    <row r="7830" spans="1:2" x14ac:dyDescent="0.25">
      <c r="A7830" s="62">
        <v>41115609</v>
      </c>
      <c r="B7830" s="63" t="s">
        <v>13743</v>
      </c>
    </row>
    <row r="7831" spans="1:2" x14ac:dyDescent="0.25">
      <c r="A7831" s="62">
        <v>41115610</v>
      </c>
      <c r="B7831" s="63" t="s">
        <v>12987</v>
      </c>
    </row>
    <row r="7832" spans="1:2" x14ac:dyDescent="0.25">
      <c r="A7832" s="62">
        <v>41115611</v>
      </c>
      <c r="B7832" s="63" t="s">
        <v>13812</v>
      </c>
    </row>
    <row r="7833" spans="1:2" x14ac:dyDescent="0.25">
      <c r="A7833" s="62">
        <v>41115612</v>
      </c>
      <c r="B7833" s="63" t="s">
        <v>88</v>
      </c>
    </row>
    <row r="7834" spans="1:2" x14ac:dyDescent="0.25">
      <c r="A7834" s="62">
        <v>41115613</v>
      </c>
      <c r="B7834" s="63" t="s">
        <v>10155</v>
      </c>
    </row>
    <row r="7835" spans="1:2" x14ac:dyDescent="0.25">
      <c r="A7835" s="62">
        <v>41115614</v>
      </c>
      <c r="B7835" s="63" t="s">
        <v>8331</v>
      </c>
    </row>
    <row r="7836" spans="1:2" x14ac:dyDescent="0.25">
      <c r="A7836" s="62">
        <v>41115701</v>
      </c>
      <c r="B7836" s="63" t="s">
        <v>2661</v>
      </c>
    </row>
    <row r="7837" spans="1:2" x14ac:dyDescent="0.25">
      <c r="A7837" s="62">
        <v>41115702</v>
      </c>
      <c r="B7837" s="63" t="s">
        <v>2741</v>
      </c>
    </row>
    <row r="7838" spans="1:2" x14ac:dyDescent="0.25">
      <c r="A7838" s="62">
        <v>41115703</v>
      </c>
      <c r="B7838" s="63" t="s">
        <v>11374</v>
      </c>
    </row>
    <row r="7839" spans="1:2" x14ac:dyDescent="0.25">
      <c r="A7839" s="62">
        <v>41115704</v>
      </c>
      <c r="B7839" s="63" t="s">
        <v>8646</v>
      </c>
    </row>
    <row r="7840" spans="1:2" x14ac:dyDescent="0.25">
      <c r="A7840" s="62">
        <v>41115705</v>
      </c>
      <c r="B7840" s="63" t="s">
        <v>6630</v>
      </c>
    </row>
    <row r="7841" spans="1:2" x14ac:dyDescent="0.25">
      <c r="A7841" s="62">
        <v>41115706</v>
      </c>
      <c r="B7841" s="63" t="s">
        <v>243</v>
      </c>
    </row>
    <row r="7842" spans="1:2" x14ac:dyDescent="0.25">
      <c r="A7842" s="62">
        <v>41115707</v>
      </c>
      <c r="B7842" s="63" t="s">
        <v>6258</v>
      </c>
    </row>
    <row r="7843" spans="1:2" x14ac:dyDescent="0.25">
      <c r="A7843" s="62">
        <v>41115708</v>
      </c>
      <c r="B7843" s="63" t="s">
        <v>4937</v>
      </c>
    </row>
    <row r="7844" spans="1:2" x14ac:dyDescent="0.25">
      <c r="A7844" s="62">
        <v>41115709</v>
      </c>
      <c r="B7844" s="63" t="s">
        <v>2263</v>
      </c>
    </row>
    <row r="7845" spans="1:2" x14ac:dyDescent="0.25">
      <c r="A7845" s="62">
        <v>41115710</v>
      </c>
      <c r="B7845" s="63" t="s">
        <v>10922</v>
      </c>
    </row>
    <row r="7846" spans="1:2" x14ac:dyDescent="0.25">
      <c r="A7846" s="62">
        <v>41115711</v>
      </c>
      <c r="B7846" s="63" t="s">
        <v>5496</v>
      </c>
    </row>
    <row r="7847" spans="1:2" x14ac:dyDescent="0.25">
      <c r="A7847" s="62">
        <v>41115712</v>
      </c>
      <c r="B7847" s="63" t="s">
        <v>16739</v>
      </c>
    </row>
    <row r="7848" spans="1:2" x14ac:dyDescent="0.25">
      <c r="A7848" s="62">
        <v>41115713</v>
      </c>
      <c r="B7848" s="63" t="s">
        <v>5310</v>
      </c>
    </row>
    <row r="7849" spans="1:2" x14ac:dyDescent="0.25">
      <c r="A7849" s="62">
        <v>41115714</v>
      </c>
      <c r="B7849" s="63" t="s">
        <v>5833</v>
      </c>
    </row>
    <row r="7850" spans="1:2" x14ac:dyDescent="0.25">
      <c r="A7850" s="62">
        <v>41115715</v>
      </c>
      <c r="B7850" s="63" t="s">
        <v>2894</v>
      </c>
    </row>
    <row r="7851" spans="1:2" x14ac:dyDescent="0.25">
      <c r="A7851" s="62">
        <v>41115716</v>
      </c>
      <c r="B7851" s="63" t="s">
        <v>8703</v>
      </c>
    </row>
    <row r="7852" spans="1:2" x14ac:dyDescent="0.25">
      <c r="A7852" s="62">
        <v>41115717</v>
      </c>
      <c r="B7852" s="63" t="s">
        <v>4773</v>
      </c>
    </row>
    <row r="7853" spans="1:2" x14ac:dyDescent="0.25">
      <c r="A7853" s="62">
        <v>41115718</v>
      </c>
      <c r="B7853" s="63" t="s">
        <v>8302</v>
      </c>
    </row>
    <row r="7854" spans="1:2" x14ac:dyDescent="0.25">
      <c r="A7854" s="62">
        <v>41115719</v>
      </c>
      <c r="B7854" s="63" t="s">
        <v>5712</v>
      </c>
    </row>
    <row r="7855" spans="1:2" x14ac:dyDescent="0.25">
      <c r="A7855" s="62">
        <v>41115720</v>
      </c>
      <c r="B7855" s="63" t="s">
        <v>3543</v>
      </c>
    </row>
    <row r="7856" spans="1:2" x14ac:dyDescent="0.25">
      <c r="A7856" s="62">
        <v>41115801</v>
      </c>
      <c r="B7856" s="63" t="s">
        <v>12565</v>
      </c>
    </row>
    <row r="7857" spans="1:2" x14ac:dyDescent="0.25">
      <c r="A7857" s="62">
        <v>41115802</v>
      </c>
      <c r="B7857" s="63" t="s">
        <v>14275</v>
      </c>
    </row>
    <row r="7858" spans="1:2" x14ac:dyDescent="0.25">
      <c r="A7858" s="62">
        <v>41115803</v>
      </c>
      <c r="B7858" s="63" t="s">
        <v>15830</v>
      </c>
    </row>
    <row r="7859" spans="1:2" x14ac:dyDescent="0.25">
      <c r="A7859" s="62">
        <v>41115804</v>
      </c>
      <c r="B7859" s="63" t="s">
        <v>16664</v>
      </c>
    </row>
    <row r="7860" spans="1:2" x14ac:dyDescent="0.25">
      <c r="A7860" s="62">
        <v>41115805</v>
      </c>
      <c r="B7860" s="63" t="s">
        <v>3652</v>
      </c>
    </row>
    <row r="7861" spans="1:2" x14ac:dyDescent="0.25">
      <c r="A7861" s="62">
        <v>41115806</v>
      </c>
      <c r="B7861" s="63" t="s">
        <v>1208</v>
      </c>
    </row>
    <row r="7862" spans="1:2" x14ac:dyDescent="0.25">
      <c r="A7862" s="62">
        <v>41115807</v>
      </c>
      <c r="B7862" s="63" t="s">
        <v>11241</v>
      </c>
    </row>
    <row r="7863" spans="1:2" x14ac:dyDescent="0.25">
      <c r="A7863" s="62">
        <v>41115808</v>
      </c>
      <c r="B7863" s="63" t="s">
        <v>8983</v>
      </c>
    </row>
    <row r="7864" spans="1:2" x14ac:dyDescent="0.25">
      <c r="A7864" s="62">
        <v>41115809</v>
      </c>
      <c r="B7864" s="63" t="s">
        <v>15397</v>
      </c>
    </row>
    <row r="7865" spans="1:2" x14ac:dyDescent="0.25">
      <c r="A7865" s="62">
        <v>41115810</v>
      </c>
      <c r="B7865" s="63" t="s">
        <v>5165</v>
      </c>
    </row>
    <row r="7866" spans="1:2" x14ac:dyDescent="0.25">
      <c r="A7866" s="62">
        <v>41115811</v>
      </c>
      <c r="B7866" s="63" t="s">
        <v>6796</v>
      </c>
    </row>
    <row r="7867" spans="1:2" x14ac:dyDescent="0.25">
      <c r="A7867" s="62">
        <v>41115812</v>
      </c>
      <c r="B7867" s="63" t="s">
        <v>5386</v>
      </c>
    </row>
    <row r="7868" spans="1:2" x14ac:dyDescent="0.25">
      <c r="A7868" s="62">
        <v>41115813</v>
      </c>
      <c r="B7868" s="63" t="s">
        <v>13093</v>
      </c>
    </row>
    <row r="7869" spans="1:2" x14ac:dyDescent="0.25">
      <c r="A7869" s="62">
        <v>41115814</v>
      </c>
      <c r="B7869" s="63" t="s">
        <v>11724</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2556</v>
      </c>
    </row>
    <row r="7874" spans="1:2" x14ac:dyDescent="0.25">
      <c r="A7874" s="62">
        <v>41115819</v>
      </c>
      <c r="B7874" s="63" t="s">
        <v>16928</v>
      </c>
    </row>
    <row r="7875" spans="1:2" x14ac:dyDescent="0.25">
      <c r="A7875" s="62">
        <v>41115820</v>
      </c>
      <c r="B7875" s="63" t="s">
        <v>18322</v>
      </c>
    </row>
    <row r="7876" spans="1:2" x14ac:dyDescent="0.25">
      <c r="A7876" s="62">
        <v>41115821</v>
      </c>
      <c r="B7876" s="63" t="s">
        <v>5740</v>
      </c>
    </row>
    <row r="7877" spans="1:2" x14ac:dyDescent="0.25">
      <c r="A7877" s="62">
        <v>41115822</v>
      </c>
      <c r="B7877" s="63" t="s">
        <v>10108</v>
      </c>
    </row>
    <row r="7878" spans="1:2" x14ac:dyDescent="0.25">
      <c r="A7878" s="62">
        <v>41115823</v>
      </c>
      <c r="B7878" s="63" t="s">
        <v>14689</v>
      </c>
    </row>
    <row r="7879" spans="1:2" x14ac:dyDescent="0.25">
      <c r="A7879" s="62">
        <v>41115824</v>
      </c>
      <c r="B7879" s="63" t="s">
        <v>16792</v>
      </c>
    </row>
    <row r="7880" spans="1:2" x14ac:dyDescent="0.25">
      <c r="A7880" s="62">
        <v>41115825</v>
      </c>
      <c r="B7880" s="63" t="s">
        <v>12667</v>
      </c>
    </row>
    <row r="7881" spans="1:2" x14ac:dyDescent="0.25">
      <c r="A7881" s="62">
        <v>41115826</v>
      </c>
      <c r="B7881" s="63" t="s">
        <v>11660</v>
      </c>
    </row>
    <row r="7882" spans="1:2" x14ac:dyDescent="0.25">
      <c r="A7882" s="62">
        <v>41115827</v>
      </c>
      <c r="B7882" s="63" t="s">
        <v>13283</v>
      </c>
    </row>
    <row r="7883" spans="1:2" x14ac:dyDescent="0.25">
      <c r="A7883" s="62">
        <v>41115828</v>
      </c>
      <c r="B7883" s="63" t="s">
        <v>13128</v>
      </c>
    </row>
    <row r="7884" spans="1:2" x14ac:dyDescent="0.25">
      <c r="A7884" s="62">
        <v>41115829</v>
      </c>
      <c r="B7884" s="63" t="s">
        <v>12076</v>
      </c>
    </row>
    <row r="7885" spans="1:2" x14ac:dyDescent="0.25">
      <c r="A7885" s="62">
        <v>41115830</v>
      </c>
      <c r="B7885" s="63" t="s">
        <v>8443</v>
      </c>
    </row>
    <row r="7886" spans="1:2" x14ac:dyDescent="0.25">
      <c r="A7886" s="62">
        <v>41116001</v>
      </c>
      <c r="B7886" s="63" t="s">
        <v>612</v>
      </c>
    </row>
    <row r="7887" spans="1:2" x14ac:dyDescent="0.25">
      <c r="A7887" s="62">
        <v>41116002</v>
      </c>
      <c r="B7887" s="63" t="s">
        <v>9721</v>
      </c>
    </row>
    <row r="7888" spans="1:2" x14ac:dyDescent="0.25">
      <c r="A7888" s="62">
        <v>41116003</v>
      </c>
      <c r="B7888" s="63" t="s">
        <v>6655</v>
      </c>
    </row>
    <row r="7889" spans="1:2" x14ac:dyDescent="0.25">
      <c r="A7889" s="62">
        <v>41116004</v>
      </c>
      <c r="B7889" s="63" t="s">
        <v>718</v>
      </c>
    </row>
    <row r="7890" spans="1:2" x14ac:dyDescent="0.25">
      <c r="A7890" s="62">
        <v>41116005</v>
      </c>
      <c r="B7890" s="63" t="s">
        <v>9858</v>
      </c>
    </row>
    <row r="7891" spans="1:2" x14ac:dyDescent="0.25">
      <c r="A7891" s="62">
        <v>41116006</v>
      </c>
      <c r="B7891" s="63" t="s">
        <v>12432</v>
      </c>
    </row>
    <row r="7892" spans="1:2" x14ac:dyDescent="0.25">
      <c r="A7892" s="62">
        <v>41116007</v>
      </c>
      <c r="B7892" s="63" t="s">
        <v>18130</v>
      </c>
    </row>
    <row r="7893" spans="1:2" x14ac:dyDescent="0.25">
      <c r="A7893" s="62">
        <v>41116008</v>
      </c>
      <c r="B7893" s="63" t="s">
        <v>16753</v>
      </c>
    </row>
    <row r="7894" spans="1:2" x14ac:dyDescent="0.25">
      <c r="A7894" s="62">
        <v>41116009</v>
      </c>
      <c r="B7894" s="63" t="s">
        <v>12853</v>
      </c>
    </row>
    <row r="7895" spans="1:2" x14ac:dyDescent="0.25">
      <c r="A7895" s="62">
        <v>41116010</v>
      </c>
      <c r="B7895" s="63" t="s">
        <v>14160</v>
      </c>
    </row>
    <row r="7896" spans="1:2" x14ac:dyDescent="0.25">
      <c r="A7896" s="62">
        <v>41116011</v>
      </c>
      <c r="B7896" s="63" t="s">
        <v>8310</v>
      </c>
    </row>
    <row r="7897" spans="1:2" x14ac:dyDescent="0.25">
      <c r="A7897" s="62">
        <v>41116012</v>
      </c>
      <c r="B7897" s="63" t="s">
        <v>8053</v>
      </c>
    </row>
    <row r="7898" spans="1:2" x14ac:dyDescent="0.25">
      <c r="A7898" s="62">
        <v>41116013</v>
      </c>
      <c r="B7898" s="63" t="s">
        <v>17124</v>
      </c>
    </row>
    <row r="7899" spans="1:2" x14ac:dyDescent="0.25">
      <c r="A7899" s="62">
        <v>41116014</v>
      </c>
      <c r="B7899" s="63" t="s">
        <v>4991</v>
      </c>
    </row>
    <row r="7900" spans="1:2" x14ac:dyDescent="0.25">
      <c r="A7900" s="62">
        <v>41116015</v>
      </c>
      <c r="B7900" s="63" t="s">
        <v>8306</v>
      </c>
    </row>
    <row r="7901" spans="1:2" x14ac:dyDescent="0.25">
      <c r="A7901" s="62">
        <v>41116101</v>
      </c>
      <c r="B7901" s="63" t="s">
        <v>14729</v>
      </c>
    </row>
    <row r="7902" spans="1:2" x14ac:dyDescent="0.25">
      <c r="A7902" s="62">
        <v>41116102</v>
      </c>
      <c r="B7902" s="63" t="s">
        <v>8625</v>
      </c>
    </row>
    <row r="7903" spans="1:2" x14ac:dyDescent="0.25">
      <c r="A7903" s="62">
        <v>41116103</v>
      </c>
      <c r="B7903" s="63" t="s">
        <v>10825</v>
      </c>
    </row>
    <row r="7904" spans="1:2" x14ac:dyDescent="0.25">
      <c r="A7904" s="62">
        <v>41116104</v>
      </c>
      <c r="B7904" s="63" t="s">
        <v>12798</v>
      </c>
    </row>
    <row r="7905" spans="1:2" x14ac:dyDescent="0.25">
      <c r="A7905" s="62">
        <v>41116105</v>
      </c>
      <c r="B7905" s="63" t="s">
        <v>4295</v>
      </c>
    </row>
    <row r="7906" spans="1:2" x14ac:dyDescent="0.25">
      <c r="A7906" s="62">
        <v>41116106</v>
      </c>
      <c r="B7906" s="63" t="s">
        <v>13130</v>
      </c>
    </row>
    <row r="7907" spans="1:2" x14ac:dyDescent="0.25">
      <c r="A7907" s="62">
        <v>41116107</v>
      </c>
      <c r="B7907" s="63" t="s">
        <v>14957</v>
      </c>
    </row>
    <row r="7908" spans="1:2" x14ac:dyDescent="0.25">
      <c r="A7908" s="62">
        <v>41116108</v>
      </c>
      <c r="B7908" s="63" t="s">
        <v>7882</v>
      </c>
    </row>
    <row r="7909" spans="1:2" x14ac:dyDescent="0.25">
      <c r="A7909" s="62">
        <v>41116109</v>
      </c>
      <c r="B7909" s="63" t="s">
        <v>1642</v>
      </c>
    </row>
    <row r="7910" spans="1:2" x14ac:dyDescent="0.25">
      <c r="A7910" s="62">
        <v>41116110</v>
      </c>
      <c r="B7910" s="63" t="s">
        <v>7692</v>
      </c>
    </row>
    <row r="7911" spans="1:2" x14ac:dyDescent="0.25">
      <c r="A7911" s="62">
        <v>41116111</v>
      </c>
      <c r="B7911" s="63" t="s">
        <v>15584</v>
      </c>
    </row>
    <row r="7912" spans="1:2" x14ac:dyDescent="0.25">
      <c r="A7912" s="62">
        <v>41116112</v>
      </c>
      <c r="B7912" s="63" t="s">
        <v>15026</v>
      </c>
    </row>
    <row r="7913" spans="1:2" x14ac:dyDescent="0.25">
      <c r="A7913" s="62">
        <v>41116113</v>
      </c>
      <c r="B7913" s="63" t="s">
        <v>9690</v>
      </c>
    </row>
    <row r="7914" spans="1:2" x14ac:dyDescent="0.25">
      <c r="A7914" s="62">
        <v>41116116</v>
      </c>
      <c r="B7914" s="63" t="s">
        <v>16387</v>
      </c>
    </row>
    <row r="7915" spans="1:2" x14ac:dyDescent="0.25">
      <c r="A7915" s="62">
        <v>41116117</v>
      </c>
      <c r="B7915" s="63" t="s">
        <v>2264</v>
      </c>
    </row>
    <row r="7916" spans="1:2" x14ac:dyDescent="0.25">
      <c r="A7916" s="62">
        <v>41116118</v>
      </c>
      <c r="B7916" s="63" t="s">
        <v>16507</v>
      </c>
    </row>
    <row r="7917" spans="1:2" x14ac:dyDescent="0.25">
      <c r="A7917" s="62">
        <v>41116119</v>
      </c>
      <c r="B7917" s="63" t="s">
        <v>15816</v>
      </c>
    </row>
    <row r="7918" spans="1:2" x14ac:dyDescent="0.25">
      <c r="A7918" s="62">
        <v>41116120</v>
      </c>
      <c r="B7918" s="63" t="s">
        <v>18460</v>
      </c>
    </row>
    <row r="7919" spans="1:2" x14ac:dyDescent="0.25">
      <c r="A7919" s="62">
        <v>41116121</v>
      </c>
      <c r="B7919" s="63" t="s">
        <v>5369</v>
      </c>
    </row>
    <row r="7920" spans="1:2" x14ac:dyDescent="0.25">
      <c r="A7920" s="62">
        <v>41116122</v>
      </c>
      <c r="B7920" s="63" t="s">
        <v>6565</v>
      </c>
    </row>
    <row r="7921" spans="1:2" x14ac:dyDescent="0.25">
      <c r="A7921" s="62">
        <v>41116123</v>
      </c>
      <c r="B7921" s="63" t="s">
        <v>13489</v>
      </c>
    </row>
    <row r="7922" spans="1:2" x14ac:dyDescent="0.25">
      <c r="A7922" s="62">
        <v>41116124</v>
      </c>
      <c r="B7922" s="63" t="s">
        <v>18548</v>
      </c>
    </row>
    <row r="7923" spans="1:2" x14ac:dyDescent="0.25">
      <c r="A7923" s="62">
        <v>41116125</v>
      </c>
      <c r="B7923" s="63" t="s">
        <v>4381</v>
      </c>
    </row>
    <row r="7924" spans="1:2" x14ac:dyDescent="0.25">
      <c r="A7924" s="62">
        <v>41116126</v>
      </c>
      <c r="B7924" s="63" t="s">
        <v>14407</v>
      </c>
    </row>
    <row r="7925" spans="1:2" x14ac:dyDescent="0.25">
      <c r="A7925" s="62">
        <v>41116127</v>
      </c>
      <c r="B7925" s="63" t="s">
        <v>12315</v>
      </c>
    </row>
    <row r="7926" spans="1:2" x14ac:dyDescent="0.25">
      <c r="A7926" s="62">
        <v>41116128</v>
      </c>
      <c r="B7926" s="63" t="s">
        <v>15519</v>
      </c>
    </row>
    <row r="7927" spans="1:2" x14ac:dyDescent="0.25">
      <c r="A7927" s="62">
        <v>41116129</v>
      </c>
      <c r="B7927" s="63" t="s">
        <v>9194</v>
      </c>
    </row>
    <row r="7928" spans="1:2" x14ac:dyDescent="0.25">
      <c r="A7928" s="62">
        <v>41116130</v>
      </c>
      <c r="B7928" s="63" t="s">
        <v>13788</v>
      </c>
    </row>
    <row r="7929" spans="1:2" x14ac:dyDescent="0.25">
      <c r="A7929" s="62">
        <v>41116131</v>
      </c>
      <c r="B7929" s="63" t="s">
        <v>15734</v>
      </c>
    </row>
    <row r="7930" spans="1:2" x14ac:dyDescent="0.25">
      <c r="A7930" s="62">
        <v>41116132</v>
      </c>
      <c r="B7930" s="63" t="s">
        <v>3929</v>
      </c>
    </row>
    <row r="7931" spans="1:2" x14ac:dyDescent="0.25">
      <c r="A7931" s="62">
        <v>41116133</v>
      </c>
      <c r="B7931" s="63" t="s">
        <v>14394</v>
      </c>
    </row>
    <row r="7932" spans="1:2" x14ac:dyDescent="0.25">
      <c r="A7932" s="62">
        <v>41116134</v>
      </c>
      <c r="B7932" s="63" t="s">
        <v>1176</v>
      </c>
    </row>
    <row r="7933" spans="1:2" x14ac:dyDescent="0.25">
      <c r="A7933" s="62">
        <v>41116135</v>
      </c>
      <c r="B7933" s="63" t="s">
        <v>4642</v>
      </c>
    </row>
    <row r="7934" spans="1:2" x14ac:dyDescent="0.25">
      <c r="A7934" s="62">
        <v>41116136</v>
      </c>
      <c r="B7934" s="63" t="s">
        <v>5394</v>
      </c>
    </row>
    <row r="7935" spans="1:2" x14ac:dyDescent="0.25">
      <c r="A7935" s="62">
        <v>41116137</v>
      </c>
      <c r="B7935" s="63" t="s">
        <v>10384</v>
      </c>
    </row>
    <row r="7936" spans="1:2" x14ac:dyDescent="0.25">
      <c r="A7936" s="62">
        <v>41116138</v>
      </c>
      <c r="B7936" s="63" t="s">
        <v>11885</v>
      </c>
    </row>
    <row r="7937" spans="1:2" x14ac:dyDescent="0.25">
      <c r="A7937" s="62">
        <v>41116139</v>
      </c>
      <c r="B7937" s="63" t="s">
        <v>2883</v>
      </c>
    </row>
    <row r="7938" spans="1:2" x14ac:dyDescent="0.25">
      <c r="A7938" s="62">
        <v>41116140</v>
      </c>
      <c r="B7938" s="63" t="s">
        <v>15018</v>
      </c>
    </row>
    <row r="7939" spans="1:2" x14ac:dyDescent="0.25">
      <c r="A7939" s="62">
        <v>41116141</v>
      </c>
      <c r="B7939" s="63" t="s">
        <v>12148</v>
      </c>
    </row>
    <row r="7940" spans="1:2" x14ac:dyDescent="0.25">
      <c r="A7940" s="62">
        <v>41116142</v>
      </c>
      <c r="B7940" s="63" t="s">
        <v>3817</v>
      </c>
    </row>
    <row r="7941" spans="1:2" x14ac:dyDescent="0.25">
      <c r="A7941" s="62">
        <v>41116143</v>
      </c>
      <c r="B7941" s="63" t="s">
        <v>3633</v>
      </c>
    </row>
    <row r="7942" spans="1:2" x14ac:dyDescent="0.25">
      <c r="A7942" s="62">
        <v>41116144</v>
      </c>
      <c r="B7942" s="63" t="s">
        <v>15083</v>
      </c>
    </row>
    <row r="7943" spans="1:2" x14ac:dyDescent="0.25">
      <c r="A7943" s="62">
        <v>41116145</v>
      </c>
      <c r="B7943" s="63" t="s">
        <v>9715</v>
      </c>
    </row>
    <row r="7944" spans="1:2" x14ac:dyDescent="0.25">
      <c r="A7944" s="62">
        <v>41116146</v>
      </c>
      <c r="B7944" s="63" t="s">
        <v>190</v>
      </c>
    </row>
    <row r="7945" spans="1:2" x14ac:dyDescent="0.25">
      <c r="A7945" s="62">
        <v>41116147</v>
      </c>
      <c r="B7945" s="63" t="s">
        <v>3595</v>
      </c>
    </row>
    <row r="7946" spans="1:2" x14ac:dyDescent="0.25">
      <c r="A7946" s="62">
        <v>41116148</v>
      </c>
      <c r="B7946" s="63" t="s">
        <v>14890</v>
      </c>
    </row>
    <row r="7947" spans="1:2" x14ac:dyDescent="0.25">
      <c r="A7947" s="62">
        <v>41116201</v>
      </c>
      <c r="B7947" s="63" t="s">
        <v>11586</v>
      </c>
    </row>
    <row r="7948" spans="1:2" x14ac:dyDescent="0.25">
      <c r="A7948" s="62">
        <v>41116202</v>
      </c>
      <c r="B7948" s="63" t="s">
        <v>922</v>
      </c>
    </row>
    <row r="7949" spans="1:2" x14ac:dyDescent="0.25">
      <c r="A7949" s="62">
        <v>41116203</v>
      </c>
      <c r="B7949" s="63" t="s">
        <v>14386</v>
      </c>
    </row>
    <row r="7950" spans="1:2" x14ac:dyDescent="0.25">
      <c r="A7950" s="62">
        <v>41116205</v>
      </c>
      <c r="B7950" s="63" t="s">
        <v>15273</v>
      </c>
    </row>
    <row r="7951" spans="1:2" x14ac:dyDescent="0.25">
      <c r="A7951" s="62">
        <v>41116301</v>
      </c>
      <c r="B7951" s="63" t="s">
        <v>1385</v>
      </c>
    </row>
    <row r="7952" spans="1:2" x14ac:dyDescent="0.25">
      <c r="A7952" s="62">
        <v>41116401</v>
      </c>
      <c r="B7952" s="63" t="s">
        <v>9583</v>
      </c>
    </row>
    <row r="7953" spans="1:2" x14ac:dyDescent="0.25">
      <c r="A7953" s="62">
        <v>41116501</v>
      </c>
      <c r="B7953" s="63" t="s">
        <v>18606</v>
      </c>
    </row>
    <row r="7954" spans="1:2" x14ac:dyDescent="0.25">
      <c r="A7954" s="62">
        <v>41121501</v>
      </c>
      <c r="B7954" s="63" t="s">
        <v>6786</v>
      </c>
    </row>
    <row r="7955" spans="1:2" x14ac:dyDescent="0.25">
      <c r="A7955" s="62">
        <v>41121502</v>
      </c>
      <c r="B7955" s="63" t="s">
        <v>3469</v>
      </c>
    </row>
    <row r="7956" spans="1:2" x14ac:dyDescent="0.25">
      <c r="A7956" s="62">
        <v>41121503</v>
      </c>
      <c r="B7956" s="63" t="s">
        <v>17869</v>
      </c>
    </row>
    <row r="7957" spans="1:2" x14ac:dyDescent="0.25">
      <c r="A7957" s="62">
        <v>41121504</v>
      </c>
      <c r="B7957" s="63" t="s">
        <v>7772</v>
      </c>
    </row>
    <row r="7958" spans="1:2" x14ac:dyDescent="0.25">
      <c r="A7958" s="62">
        <v>41121505</v>
      </c>
      <c r="B7958" s="63" t="s">
        <v>11868</v>
      </c>
    </row>
    <row r="7959" spans="1:2" x14ac:dyDescent="0.25">
      <c r="A7959" s="62">
        <v>41121506</v>
      </c>
      <c r="B7959" s="63" t="s">
        <v>11466</v>
      </c>
    </row>
    <row r="7960" spans="1:2" x14ac:dyDescent="0.25">
      <c r="A7960" s="62">
        <v>41121507</v>
      </c>
      <c r="B7960" s="63" t="s">
        <v>7240</v>
      </c>
    </row>
    <row r="7961" spans="1:2" x14ac:dyDescent="0.25">
      <c r="A7961" s="62">
        <v>41121508</v>
      </c>
      <c r="B7961" s="63" t="s">
        <v>14035</v>
      </c>
    </row>
    <row r="7962" spans="1:2" x14ac:dyDescent="0.25">
      <c r="A7962" s="62">
        <v>41121509</v>
      </c>
      <c r="B7962" s="63" t="s">
        <v>5372</v>
      </c>
    </row>
    <row r="7963" spans="1:2" x14ac:dyDescent="0.25">
      <c r="A7963" s="62">
        <v>41121510</v>
      </c>
      <c r="B7963" s="63" t="s">
        <v>14190</v>
      </c>
    </row>
    <row r="7964" spans="1:2" x14ac:dyDescent="0.25">
      <c r="A7964" s="62">
        <v>41121511</v>
      </c>
      <c r="B7964" s="63" t="s">
        <v>425</v>
      </c>
    </row>
    <row r="7965" spans="1:2" x14ac:dyDescent="0.25">
      <c r="A7965" s="62">
        <v>41121513</v>
      </c>
      <c r="B7965" s="63" t="s">
        <v>12991</v>
      </c>
    </row>
    <row r="7966" spans="1:2" x14ac:dyDescent="0.25">
      <c r="A7966" s="62">
        <v>41121514</v>
      </c>
      <c r="B7966" s="63" t="s">
        <v>18285</v>
      </c>
    </row>
    <row r="7967" spans="1:2" x14ac:dyDescent="0.25">
      <c r="A7967" s="62">
        <v>41121515</v>
      </c>
      <c r="B7967" s="63" t="s">
        <v>7395</v>
      </c>
    </row>
    <row r="7968" spans="1:2" x14ac:dyDescent="0.25">
      <c r="A7968" s="62">
        <v>41121516</v>
      </c>
      <c r="B7968" s="63" t="s">
        <v>6628</v>
      </c>
    </row>
    <row r="7969" spans="1:2" x14ac:dyDescent="0.25">
      <c r="A7969" s="62">
        <v>41121517</v>
      </c>
      <c r="B7969" s="63" t="s">
        <v>17570</v>
      </c>
    </row>
    <row r="7970" spans="1:2" x14ac:dyDescent="0.25">
      <c r="A7970" s="62">
        <v>41121601</v>
      </c>
      <c r="B7970" s="63" t="s">
        <v>9548</v>
      </c>
    </row>
    <row r="7971" spans="1:2" x14ac:dyDescent="0.25">
      <c r="A7971" s="62">
        <v>41121602</v>
      </c>
      <c r="B7971" s="63" t="s">
        <v>4117</v>
      </c>
    </row>
    <row r="7972" spans="1:2" x14ac:dyDescent="0.25">
      <c r="A7972" s="62">
        <v>41121603</v>
      </c>
      <c r="B7972" s="63" t="s">
        <v>503</v>
      </c>
    </row>
    <row r="7973" spans="1:2" x14ac:dyDescent="0.25">
      <c r="A7973" s="62">
        <v>41121604</v>
      </c>
      <c r="B7973" s="63" t="s">
        <v>15910</v>
      </c>
    </row>
    <row r="7974" spans="1:2" x14ac:dyDescent="0.25">
      <c r="A7974" s="62">
        <v>41121605</v>
      </c>
      <c r="B7974" s="63" t="s">
        <v>1524</v>
      </c>
    </row>
    <row r="7975" spans="1:2" x14ac:dyDescent="0.25">
      <c r="A7975" s="62">
        <v>41121606</v>
      </c>
      <c r="B7975" s="63" t="s">
        <v>6727</v>
      </c>
    </row>
    <row r="7976" spans="1:2" x14ac:dyDescent="0.25">
      <c r="A7976" s="62">
        <v>41121607</v>
      </c>
      <c r="B7976" s="63" t="s">
        <v>17194</v>
      </c>
    </row>
    <row r="7977" spans="1:2" x14ac:dyDescent="0.25">
      <c r="A7977" s="62">
        <v>41121608</v>
      </c>
      <c r="B7977" s="63" t="s">
        <v>15741</v>
      </c>
    </row>
    <row r="7978" spans="1:2" x14ac:dyDescent="0.25">
      <c r="A7978" s="62">
        <v>41121609</v>
      </c>
      <c r="B7978" s="63" t="s">
        <v>10664</v>
      </c>
    </row>
    <row r="7979" spans="1:2" x14ac:dyDescent="0.25">
      <c r="A7979" s="62">
        <v>41121701</v>
      </c>
      <c r="B7979" s="63" t="s">
        <v>3852</v>
      </c>
    </row>
    <row r="7980" spans="1:2" x14ac:dyDescent="0.25">
      <c r="A7980" s="62">
        <v>41121702</v>
      </c>
      <c r="B7980" s="63" t="s">
        <v>7669</v>
      </c>
    </row>
    <row r="7981" spans="1:2" x14ac:dyDescent="0.25">
      <c r="A7981" s="62">
        <v>41121703</v>
      </c>
      <c r="B7981" s="63" t="s">
        <v>10679</v>
      </c>
    </row>
    <row r="7982" spans="1:2" x14ac:dyDescent="0.25">
      <c r="A7982" s="62">
        <v>41121704</v>
      </c>
      <c r="B7982" s="63" t="s">
        <v>8022</v>
      </c>
    </row>
    <row r="7983" spans="1:2" x14ac:dyDescent="0.25">
      <c r="A7983" s="62">
        <v>41121705</v>
      </c>
      <c r="B7983" s="63" t="s">
        <v>16642</v>
      </c>
    </row>
    <row r="7984" spans="1:2" x14ac:dyDescent="0.25">
      <c r="A7984" s="62">
        <v>41121706</v>
      </c>
      <c r="B7984" s="63" t="s">
        <v>1393</v>
      </c>
    </row>
    <row r="7985" spans="1:2" x14ac:dyDescent="0.25">
      <c r="A7985" s="62">
        <v>41121707</v>
      </c>
      <c r="B7985" s="63" t="s">
        <v>2925</v>
      </c>
    </row>
    <row r="7986" spans="1:2" x14ac:dyDescent="0.25">
      <c r="A7986" s="62">
        <v>41121708</v>
      </c>
      <c r="B7986" s="63" t="s">
        <v>4302</v>
      </c>
    </row>
    <row r="7987" spans="1:2" x14ac:dyDescent="0.25">
      <c r="A7987" s="62">
        <v>41121709</v>
      </c>
      <c r="B7987" s="63" t="s">
        <v>3029</v>
      </c>
    </row>
    <row r="7988" spans="1:2" x14ac:dyDescent="0.25">
      <c r="A7988" s="62">
        <v>41121710</v>
      </c>
      <c r="B7988" s="63" t="s">
        <v>8256</v>
      </c>
    </row>
    <row r="7989" spans="1:2" x14ac:dyDescent="0.25">
      <c r="A7989" s="62">
        <v>41121711</v>
      </c>
      <c r="B7989" s="63" t="s">
        <v>1734</v>
      </c>
    </row>
    <row r="7990" spans="1:2" x14ac:dyDescent="0.25">
      <c r="A7990" s="62">
        <v>41121801</v>
      </c>
      <c r="B7990" s="63" t="s">
        <v>10243</v>
      </c>
    </row>
    <row r="7991" spans="1:2" x14ac:dyDescent="0.25">
      <c r="A7991" s="62">
        <v>41121802</v>
      </c>
      <c r="B7991" s="63" t="s">
        <v>15676</v>
      </c>
    </row>
    <row r="7992" spans="1:2" x14ac:dyDescent="0.25">
      <c r="A7992" s="62">
        <v>41121803</v>
      </c>
      <c r="B7992" s="63" t="s">
        <v>10005</v>
      </c>
    </row>
    <row r="7993" spans="1:2" x14ac:dyDescent="0.25">
      <c r="A7993" s="62">
        <v>41121804</v>
      </c>
      <c r="B7993" s="63" t="s">
        <v>11510</v>
      </c>
    </row>
    <row r="7994" spans="1:2" x14ac:dyDescent="0.25">
      <c r="A7994" s="62">
        <v>41121805</v>
      </c>
      <c r="B7994" s="63" t="s">
        <v>2324</v>
      </c>
    </row>
    <row r="7995" spans="1:2" x14ac:dyDescent="0.25">
      <c r="A7995" s="62">
        <v>41121806</v>
      </c>
      <c r="B7995" s="63" t="s">
        <v>3764</v>
      </c>
    </row>
    <row r="7996" spans="1:2" x14ac:dyDescent="0.25">
      <c r="A7996" s="62">
        <v>41121807</v>
      </c>
      <c r="B7996" s="63" t="s">
        <v>15009</v>
      </c>
    </row>
    <row r="7997" spans="1:2" x14ac:dyDescent="0.25">
      <c r="A7997" s="62">
        <v>41121808</v>
      </c>
      <c r="B7997" s="63" t="s">
        <v>1803</v>
      </c>
    </row>
    <row r="7998" spans="1:2" x14ac:dyDescent="0.25">
      <c r="A7998" s="62">
        <v>41121809</v>
      </c>
      <c r="B7998" s="63" t="s">
        <v>2416</v>
      </c>
    </row>
    <row r="7999" spans="1:2" x14ac:dyDescent="0.25">
      <c r="A7999" s="62">
        <v>41121810</v>
      </c>
      <c r="B7999" s="63" t="s">
        <v>7274</v>
      </c>
    </row>
    <row r="8000" spans="1:2" x14ac:dyDescent="0.25">
      <c r="A8000" s="62">
        <v>41121811</v>
      </c>
      <c r="B8000" s="63" t="s">
        <v>26</v>
      </c>
    </row>
    <row r="8001" spans="1:2" x14ac:dyDescent="0.25">
      <c r="A8001" s="62">
        <v>41121812</v>
      </c>
      <c r="B8001" s="63" t="s">
        <v>6672</v>
      </c>
    </row>
    <row r="8002" spans="1:2" x14ac:dyDescent="0.25">
      <c r="A8002" s="62">
        <v>41121813</v>
      </c>
      <c r="B8002" s="63" t="s">
        <v>11054</v>
      </c>
    </row>
    <row r="8003" spans="1:2" x14ac:dyDescent="0.25">
      <c r="A8003" s="62">
        <v>41121814</v>
      </c>
      <c r="B8003" s="63" t="s">
        <v>8461</v>
      </c>
    </row>
    <row r="8004" spans="1:2" x14ac:dyDescent="0.25">
      <c r="A8004" s="62">
        <v>41121815</v>
      </c>
      <c r="B8004" s="63" t="s">
        <v>1917</v>
      </c>
    </row>
    <row r="8005" spans="1:2" x14ac:dyDescent="0.25">
      <c r="A8005" s="62">
        <v>41122001</v>
      </c>
      <c r="B8005" s="63" t="s">
        <v>17090</v>
      </c>
    </row>
    <row r="8006" spans="1:2" x14ac:dyDescent="0.25">
      <c r="A8006" s="62">
        <v>41122002</v>
      </c>
      <c r="B8006" s="63" t="s">
        <v>17756</v>
      </c>
    </row>
    <row r="8007" spans="1:2" x14ac:dyDescent="0.25">
      <c r="A8007" s="62">
        <v>41122003</v>
      </c>
      <c r="B8007" s="63" t="s">
        <v>13376</v>
      </c>
    </row>
    <row r="8008" spans="1:2" x14ac:dyDescent="0.25">
      <c r="A8008" s="62">
        <v>41122004</v>
      </c>
      <c r="B8008" s="63" t="s">
        <v>12149</v>
      </c>
    </row>
    <row r="8009" spans="1:2" x14ac:dyDescent="0.25">
      <c r="A8009" s="62">
        <v>41122101</v>
      </c>
      <c r="B8009" s="63" t="s">
        <v>15178</v>
      </c>
    </row>
    <row r="8010" spans="1:2" x14ac:dyDescent="0.25">
      <c r="A8010" s="62">
        <v>41122102</v>
      </c>
      <c r="B8010" s="63" t="s">
        <v>1133</v>
      </c>
    </row>
    <row r="8011" spans="1:2" x14ac:dyDescent="0.25">
      <c r="A8011" s="62">
        <v>41122103</v>
      </c>
      <c r="B8011" s="63" t="s">
        <v>8165</v>
      </c>
    </row>
    <row r="8012" spans="1:2" x14ac:dyDescent="0.25">
      <c r="A8012" s="62">
        <v>41122104</v>
      </c>
      <c r="B8012" s="63" t="s">
        <v>9722</v>
      </c>
    </row>
    <row r="8013" spans="1:2" x14ac:dyDescent="0.25">
      <c r="A8013" s="62">
        <v>41122105</v>
      </c>
      <c r="B8013" s="63" t="s">
        <v>14876</v>
      </c>
    </row>
    <row r="8014" spans="1:2" x14ac:dyDescent="0.25">
      <c r="A8014" s="62">
        <v>41122106</v>
      </c>
      <c r="B8014" s="63" t="s">
        <v>11286</v>
      </c>
    </row>
    <row r="8015" spans="1:2" x14ac:dyDescent="0.25">
      <c r="A8015" s="62">
        <v>41122107</v>
      </c>
      <c r="B8015" s="63" t="s">
        <v>6447</v>
      </c>
    </row>
    <row r="8016" spans="1:2" x14ac:dyDescent="0.25">
      <c r="A8016" s="62">
        <v>41122108</v>
      </c>
      <c r="B8016" s="63" t="s">
        <v>17423</v>
      </c>
    </row>
    <row r="8017" spans="1:2" x14ac:dyDescent="0.25">
      <c r="A8017" s="62">
        <v>41122109</v>
      </c>
      <c r="B8017" s="63" t="s">
        <v>7208</v>
      </c>
    </row>
    <row r="8018" spans="1:2" x14ac:dyDescent="0.25">
      <c r="A8018" s="62">
        <v>41122110</v>
      </c>
      <c r="B8018" s="63" t="s">
        <v>6177</v>
      </c>
    </row>
    <row r="8019" spans="1:2" x14ac:dyDescent="0.25">
      <c r="A8019" s="62">
        <v>41122201</v>
      </c>
      <c r="B8019" s="63" t="s">
        <v>16008</v>
      </c>
    </row>
    <row r="8020" spans="1:2" x14ac:dyDescent="0.25">
      <c r="A8020" s="62">
        <v>41122202</v>
      </c>
      <c r="B8020" s="63" t="s">
        <v>15031</v>
      </c>
    </row>
    <row r="8021" spans="1:2" x14ac:dyDescent="0.25">
      <c r="A8021" s="62">
        <v>41122203</v>
      </c>
      <c r="B8021" s="63" t="s">
        <v>10459</v>
      </c>
    </row>
    <row r="8022" spans="1:2" x14ac:dyDescent="0.25">
      <c r="A8022" s="62">
        <v>41122301</v>
      </c>
      <c r="B8022" s="63" t="s">
        <v>5932</v>
      </c>
    </row>
    <row r="8023" spans="1:2" x14ac:dyDescent="0.25">
      <c r="A8023" s="62">
        <v>41122401</v>
      </c>
      <c r="B8023" s="63" t="s">
        <v>248</v>
      </c>
    </row>
    <row r="8024" spans="1:2" x14ac:dyDescent="0.25">
      <c r="A8024" s="62">
        <v>41122402</v>
      </c>
      <c r="B8024" s="63" t="s">
        <v>3623</v>
      </c>
    </row>
    <row r="8025" spans="1:2" x14ac:dyDescent="0.25">
      <c r="A8025" s="62">
        <v>41122403</v>
      </c>
      <c r="B8025" s="63" t="s">
        <v>14663</v>
      </c>
    </row>
    <row r="8026" spans="1:2" x14ac:dyDescent="0.25">
      <c r="A8026" s="62">
        <v>41122404</v>
      </c>
      <c r="B8026" s="63" t="s">
        <v>14614</v>
      </c>
    </row>
    <row r="8027" spans="1:2" x14ac:dyDescent="0.25">
      <c r="A8027" s="62">
        <v>41122405</v>
      </c>
      <c r="B8027" s="63" t="s">
        <v>10831</v>
      </c>
    </row>
    <row r="8028" spans="1:2" x14ac:dyDescent="0.25">
      <c r="A8028" s="62">
        <v>41122406</v>
      </c>
      <c r="B8028" s="63" t="s">
        <v>4721</v>
      </c>
    </row>
    <row r="8029" spans="1:2" x14ac:dyDescent="0.25">
      <c r="A8029" s="62">
        <v>41122407</v>
      </c>
      <c r="B8029" s="63" t="s">
        <v>15370</v>
      </c>
    </row>
    <row r="8030" spans="1:2" x14ac:dyDescent="0.25">
      <c r="A8030" s="62">
        <v>41122408</v>
      </c>
      <c r="B8030" s="63" t="s">
        <v>3553</v>
      </c>
    </row>
    <row r="8031" spans="1:2" x14ac:dyDescent="0.25">
      <c r="A8031" s="62">
        <v>41122409</v>
      </c>
      <c r="B8031" s="63" t="s">
        <v>10344</v>
      </c>
    </row>
    <row r="8032" spans="1:2" x14ac:dyDescent="0.25">
      <c r="A8032" s="62">
        <v>41122410</v>
      </c>
      <c r="B8032" s="63" t="s">
        <v>14507</v>
      </c>
    </row>
    <row r="8033" spans="1:2" x14ac:dyDescent="0.25">
      <c r="A8033" s="62">
        <v>41122411</v>
      </c>
      <c r="B8033" s="63" t="s">
        <v>15568</v>
      </c>
    </row>
    <row r="8034" spans="1:2" x14ac:dyDescent="0.25">
      <c r="A8034" s="62">
        <v>41122412</v>
      </c>
      <c r="B8034" s="63" t="s">
        <v>204</v>
      </c>
    </row>
    <row r="8035" spans="1:2" x14ac:dyDescent="0.25">
      <c r="A8035" s="62">
        <v>41122413</v>
      </c>
      <c r="B8035" s="63" t="s">
        <v>3291</v>
      </c>
    </row>
    <row r="8036" spans="1:2" x14ac:dyDescent="0.25">
      <c r="A8036" s="62">
        <v>41122501</v>
      </c>
      <c r="B8036" s="63" t="s">
        <v>8722</v>
      </c>
    </row>
    <row r="8037" spans="1:2" x14ac:dyDescent="0.25">
      <c r="A8037" s="62">
        <v>41122502</v>
      </c>
      <c r="B8037" s="63" t="s">
        <v>3948</v>
      </c>
    </row>
    <row r="8038" spans="1:2" x14ac:dyDescent="0.25">
      <c r="A8038" s="62">
        <v>41122503</v>
      </c>
      <c r="B8038" s="63" t="s">
        <v>14354</v>
      </c>
    </row>
    <row r="8039" spans="1:2" x14ac:dyDescent="0.25">
      <c r="A8039" s="62">
        <v>41122601</v>
      </c>
      <c r="B8039" s="63" t="s">
        <v>5762</v>
      </c>
    </row>
    <row r="8040" spans="1:2" x14ac:dyDescent="0.25">
      <c r="A8040" s="62">
        <v>41122602</v>
      </c>
      <c r="B8040" s="63" t="s">
        <v>15860</v>
      </c>
    </row>
    <row r="8041" spans="1:2" x14ac:dyDescent="0.25">
      <c r="A8041" s="62">
        <v>41122603</v>
      </c>
      <c r="B8041" s="63" t="s">
        <v>2562</v>
      </c>
    </row>
    <row r="8042" spans="1:2" x14ac:dyDescent="0.25">
      <c r="A8042" s="62">
        <v>41122604</v>
      </c>
      <c r="B8042" s="63" t="s">
        <v>8671</v>
      </c>
    </row>
    <row r="8043" spans="1:2" x14ac:dyDescent="0.25">
      <c r="A8043" s="62">
        <v>41122605</v>
      </c>
      <c r="B8043" s="63" t="s">
        <v>14092</v>
      </c>
    </row>
    <row r="8044" spans="1:2" x14ac:dyDescent="0.25">
      <c r="A8044" s="62">
        <v>41122606</v>
      </c>
      <c r="B8044" s="63" t="s">
        <v>4444</v>
      </c>
    </row>
    <row r="8045" spans="1:2" x14ac:dyDescent="0.25">
      <c r="A8045" s="62">
        <v>41122701</v>
      </c>
      <c r="B8045" s="63" t="s">
        <v>8535</v>
      </c>
    </row>
    <row r="8046" spans="1:2" x14ac:dyDescent="0.25">
      <c r="A8046" s="62">
        <v>41122702</v>
      </c>
      <c r="B8046" s="63" t="s">
        <v>13643</v>
      </c>
    </row>
    <row r="8047" spans="1:2" x14ac:dyDescent="0.25">
      <c r="A8047" s="62">
        <v>41122703</v>
      </c>
      <c r="B8047" s="63" t="s">
        <v>8421</v>
      </c>
    </row>
    <row r="8048" spans="1:2" x14ac:dyDescent="0.25">
      <c r="A8048" s="62">
        <v>41122704</v>
      </c>
      <c r="B8048" s="63" t="s">
        <v>6026</v>
      </c>
    </row>
    <row r="8049" spans="1:2" x14ac:dyDescent="0.25">
      <c r="A8049" s="62">
        <v>41122801</v>
      </c>
      <c r="B8049" s="63" t="s">
        <v>12766</v>
      </c>
    </row>
    <row r="8050" spans="1:2" x14ac:dyDescent="0.25">
      <c r="A8050" s="62">
        <v>41122802</v>
      </c>
      <c r="B8050" s="63" t="s">
        <v>1060</v>
      </c>
    </row>
    <row r="8051" spans="1:2" x14ac:dyDescent="0.25">
      <c r="A8051" s="62">
        <v>41122803</v>
      </c>
      <c r="B8051" s="63" t="s">
        <v>8361</v>
      </c>
    </row>
    <row r="8052" spans="1:2" x14ac:dyDescent="0.25">
      <c r="A8052" s="62">
        <v>41122804</v>
      </c>
      <c r="B8052" s="63" t="s">
        <v>12327</v>
      </c>
    </row>
    <row r="8053" spans="1:2" x14ac:dyDescent="0.25">
      <c r="A8053" s="62">
        <v>41122805</v>
      </c>
      <c r="B8053" s="63" t="s">
        <v>9804</v>
      </c>
    </row>
    <row r="8054" spans="1:2" x14ac:dyDescent="0.25">
      <c r="A8054" s="62">
        <v>41122806</v>
      </c>
      <c r="B8054" s="63" t="s">
        <v>8252</v>
      </c>
    </row>
    <row r="8055" spans="1:2" x14ac:dyDescent="0.25">
      <c r="A8055" s="62">
        <v>41122807</v>
      </c>
      <c r="B8055" s="63" t="s">
        <v>17012</v>
      </c>
    </row>
    <row r="8056" spans="1:2" x14ac:dyDescent="0.25">
      <c r="A8056" s="62">
        <v>41122808</v>
      </c>
      <c r="B8056" s="63" t="s">
        <v>17031</v>
      </c>
    </row>
    <row r="8057" spans="1:2" x14ac:dyDescent="0.25">
      <c r="A8057" s="62">
        <v>41122809</v>
      </c>
      <c r="B8057" s="63" t="s">
        <v>16880</v>
      </c>
    </row>
    <row r="8058" spans="1:2" x14ac:dyDescent="0.25">
      <c r="A8058" s="62">
        <v>41123001</v>
      </c>
      <c r="B8058" s="63" t="s">
        <v>3554</v>
      </c>
    </row>
    <row r="8059" spans="1:2" x14ac:dyDescent="0.25">
      <c r="A8059" s="62">
        <v>41123002</v>
      </c>
      <c r="B8059" s="63" t="s">
        <v>17288</v>
      </c>
    </row>
    <row r="8060" spans="1:2" x14ac:dyDescent="0.25">
      <c r="A8060" s="62">
        <v>41123003</v>
      </c>
      <c r="B8060" s="63" t="s">
        <v>15146</v>
      </c>
    </row>
    <row r="8061" spans="1:2" x14ac:dyDescent="0.25">
      <c r="A8061" s="62">
        <v>41123004</v>
      </c>
      <c r="B8061" s="63" t="s">
        <v>12305</v>
      </c>
    </row>
    <row r="8062" spans="1:2" x14ac:dyDescent="0.25">
      <c r="A8062" s="62">
        <v>41123101</v>
      </c>
      <c r="B8062" s="63" t="s">
        <v>2364</v>
      </c>
    </row>
    <row r="8063" spans="1:2" x14ac:dyDescent="0.25">
      <c r="A8063" s="62">
        <v>41123102</v>
      </c>
      <c r="B8063" s="63" t="s">
        <v>2606</v>
      </c>
    </row>
    <row r="8064" spans="1:2" x14ac:dyDescent="0.25">
      <c r="A8064" s="62">
        <v>41123201</v>
      </c>
      <c r="B8064" s="63" t="s">
        <v>6211</v>
      </c>
    </row>
    <row r="8065" spans="1:2" x14ac:dyDescent="0.25">
      <c r="A8065" s="62">
        <v>41123202</v>
      </c>
      <c r="B8065" s="63" t="s">
        <v>12343</v>
      </c>
    </row>
    <row r="8066" spans="1:2" x14ac:dyDescent="0.25">
      <c r="A8066" s="62">
        <v>41123302</v>
      </c>
      <c r="B8066" s="63" t="s">
        <v>18409</v>
      </c>
    </row>
    <row r="8067" spans="1:2" x14ac:dyDescent="0.25">
      <c r="A8067" s="62">
        <v>41123303</v>
      </c>
      <c r="B8067" s="63" t="s">
        <v>8680</v>
      </c>
    </row>
    <row r="8068" spans="1:2" x14ac:dyDescent="0.25">
      <c r="A8068" s="62">
        <v>41123304</v>
      </c>
      <c r="B8068" s="63" t="s">
        <v>8034</v>
      </c>
    </row>
    <row r="8069" spans="1:2" x14ac:dyDescent="0.25">
      <c r="A8069" s="62">
        <v>41123305</v>
      </c>
      <c r="B8069" s="63" t="s">
        <v>15963</v>
      </c>
    </row>
    <row r="8070" spans="1:2" x14ac:dyDescent="0.25">
      <c r="A8070" s="62">
        <v>41123401</v>
      </c>
      <c r="B8070" s="63" t="s">
        <v>7929</v>
      </c>
    </row>
    <row r="8071" spans="1:2" x14ac:dyDescent="0.25">
      <c r="A8071" s="62">
        <v>41123402</v>
      </c>
      <c r="B8071" s="63" t="s">
        <v>7399</v>
      </c>
    </row>
    <row r="8072" spans="1:2" x14ac:dyDescent="0.25">
      <c r="A8072" s="62">
        <v>41123403</v>
      </c>
      <c r="B8072" s="63" t="s">
        <v>1869</v>
      </c>
    </row>
    <row r="8073" spans="1:2" x14ac:dyDescent="0.25">
      <c r="A8073" s="62">
        <v>42121501</v>
      </c>
      <c r="B8073" s="63" t="s">
        <v>9228</v>
      </c>
    </row>
    <row r="8074" spans="1:2" x14ac:dyDescent="0.25">
      <c r="A8074" s="62">
        <v>42121502</v>
      </c>
      <c r="B8074" s="63" t="s">
        <v>9956</v>
      </c>
    </row>
    <row r="8075" spans="1:2" x14ac:dyDescent="0.25">
      <c r="A8075" s="62">
        <v>42121503</v>
      </c>
      <c r="B8075" s="63" t="s">
        <v>9908</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6803</v>
      </c>
    </row>
    <row r="8080" spans="1:2" x14ac:dyDescent="0.25">
      <c r="A8080" s="62">
        <v>42121508</v>
      </c>
      <c r="B8080" s="63" t="s">
        <v>12420</v>
      </c>
    </row>
    <row r="8081" spans="1:2" x14ac:dyDescent="0.25">
      <c r="A8081" s="62">
        <v>42121509</v>
      </c>
      <c r="B8081" s="63" t="s">
        <v>8639</v>
      </c>
    </row>
    <row r="8082" spans="1:2" x14ac:dyDescent="0.25">
      <c r="A8082" s="62">
        <v>42121510</v>
      </c>
      <c r="B8082" s="63" t="s">
        <v>13213</v>
      </c>
    </row>
    <row r="8083" spans="1:2" x14ac:dyDescent="0.25">
      <c r="A8083" s="62">
        <v>42121511</v>
      </c>
      <c r="B8083" s="63" t="s">
        <v>6753</v>
      </c>
    </row>
    <row r="8084" spans="1:2" x14ac:dyDescent="0.25">
      <c r="A8084" s="62">
        <v>42121512</v>
      </c>
      <c r="B8084" s="63" t="s">
        <v>1363</v>
      </c>
    </row>
    <row r="8085" spans="1:2" x14ac:dyDescent="0.25">
      <c r="A8085" s="62">
        <v>42121513</v>
      </c>
      <c r="B8085" s="63" t="s">
        <v>14246</v>
      </c>
    </row>
    <row r="8086" spans="1:2" x14ac:dyDescent="0.25">
      <c r="A8086" s="62">
        <v>42121514</v>
      </c>
      <c r="B8086" s="63" t="s">
        <v>2506</v>
      </c>
    </row>
    <row r="8087" spans="1:2" x14ac:dyDescent="0.25">
      <c r="A8087" s="62">
        <v>42121515</v>
      </c>
      <c r="B8087" s="63" t="s">
        <v>3978</v>
      </c>
    </row>
    <row r="8088" spans="1:2" x14ac:dyDescent="0.25">
      <c r="A8088" s="62">
        <v>42121601</v>
      </c>
      <c r="B8088" s="63" t="s">
        <v>5814</v>
      </c>
    </row>
    <row r="8089" spans="1:2" x14ac:dyDescent="0.25">
      <c r="A8089" s="62">
        <v>42121602</v>
      </c>
      <c r="B8089" s="63" t="s">
        <v>7202</v>
      </c>
    </row>
    <row r="8090" spans="1:2" x14ac:dyDescent="0.25">
      <c r="A8090" s="62">
        <v>42121603</v>
      </c>
      <c r="B8090" s="63" t="s">
        <v>137</v>
      </c>
    </row>
    <row r="8091" spans="1:2" x14ac:dyDescent="0.25">
      <c r="A8091" s="62">
        <v>42121604</v>
      </c>
      <c r="B8091" s="63" t="s">
        <v>7774</v>
      </c>
    </row>
    <row r="8092" spans="1:2" x14ac:dyDescent="0.25">
      <c r="A8092" s="62">
        <v>42121605</v>
      </c>
      <c r="B8092" s="63" t="s">
        <v>14796</v>
      </c>
    </row>
    <row r="8093" spans="1:2" x14ac:dyDescent="0.25">
      <c r="A8093" s="62">
        <v>42121606</v>
      </c>
      <c r="B8093" s="63" t="s">
        <v>9023</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15751</v>
      </c>
    </row>
    <row r="8098" spans="1:2" x14ac:dyDescent="0.25">
      <c r="A8098" s="62">
        <v>42131501</v>
      </c>
      <c r="B8098" s="63" t="s">
        <v>10379</v>
      </c>
    </row>
    <row r="8099" spans="1:2" x14ac:dyDescent="0.25">
      <c r="A8099" s="62">
        <v>42131502</v>
      </c>
      <c r="B8099" s="63" t="s">
        <v>16479</v>
      </c>
    </row>
    <row r="8100" spans="1:2" x14ac:dyDescent="0.25">
      <c r="A8100" s="62">
        <v>42131503</v>
      </c>
      <c r="B8100" s="63" t="s">
        <v>5701</v>
      </c>
    </row>
    <row r="8101" spans="1:2" x14ac:dyDescent="0.25">
      <c r="A8101" s="62">
        <v>42131504</v>
      </c>
      <c r="B8101" s="63" t="s">
        <v>16537</v>
      </c>
    </row>
    <row r="8102" spans="1:2" x14ac:dyDescent="0.25">
      <c r="A8102" s="62">
        <v>42131505</v>
      </c>
      <c r="B8102" s="63" t="s">
        <v>1633</v>
      </c>
    </row>
    <row r="8103" spans="1:2" x14ac:dyDescent="0.25">
      <c r="A8103" s="62">
        <v>42131506</v>
      </c>
      <c r="B8103" s="63" t="s">
        <v>9748</v>
      </c>
    </row>
    <row r="8104" spans="1:2" x14ac:dyDescent="0.25">
      <c r="A8104" s="62">
        <v>42131507</v>
      </c>
      <c r="B8104" s="63" t="s">
        <v>16005</v>
      </c>
    </row>
    <row r="8105" spans="1:2" x14ac:dyDescent="0.25">
      <c r="A8105" s="62">
        <v>42131508</v>
      </c>
      <c r="B8105" s="63" t="s">
        <v>11245</v>
      </c>
    </row>
    <row r="8106" spans="1:2" x14ac:dyDescent="0.25">
      <c r="A8106" s="62">
        <v>42131509</v>
      </c>
      <c r="B8106" s="63" t="s">
        <v>5383</v>
      </c>
    </row>
    <row r="8107" spans="1:2" x14ac:dyDescent="0.25">
      <c r="A8107" s="62">
        <v>42131510</v>
      </c>
      <c r="B8107" s="63" t="s">
        <v>4680</v>
      </c>
    </row>
    <row r="8108" spans="1:2" x14ac:dyDescent="0.25">
      <c r="A8108" s="62">
        <v>42131601</v>
      </c>
      <c r="B8108" s="63" t="s">
        <v>7238</v>
      </c>
    </row>
    <row r="8109" spans="1:2" x14ac:dyDescent="0.25">
      <c r="A8109" s="62">
        <v>42131602</v>
      </c>
      <c r="B8109" s="63" t="s">
        <v>13504</v>
      </c>
    </row>
    <row r="8110" spans="1:2" x14ac:dyDescent="0.25">
      <c r="A8110" s="62">
        <v>42131603</v>
      </c>
      <c r="B8110" s="63" t="s">
        <v>16149</v>
      </c>
    </row>
    <row r="8111" spans="1:2" x14ac:dyDescent="0.25">
      <c r="A8111" s="62">
        <v>42131604</v>
      </c>
      <c r="B8111" s="63" t="s">
        <v>2993</v>
      </c>
    </row>
    <row r="8112" spans="1:2" x14ac:dyDescent="0.25">
      <c r="A8112" s="62">
        <v>42131605</v>
      </c>
      <c r="B8112" s="63" t="s">
        <v>18561</v>
      </c>
    </row>
    <row r="8113" spans="1:2" x14ac:dyDescent="0.25">
      <c r="A8113" s="62">
        <v>42131606</v>
      </c>
      <c r="B8113" s="63" t="s">
        <v>5521</v>
      </c>
    </row>
    <row r="8114" spans="1:2" x14ac:dyDescent="0.25">
      <c r="A8114" s="62">
        <v>42131607</v>
      </c>
      <c r="B8114" s="63" t="s">
        <v>11089</v>
      </c>
    </row>
    <row r="8115" spans="1:2" x14ac:dyDescent="0.25">
      <c r="A8115" s="62">
        <v>42131608</v>
      </c>
      <c r="B8115" s="63" t="s">
        <v>4814</v>
      </c>
    </row>
    <row r="8116" spans="1:2" x14ac:dyDescent="0.25">
      <c r="A8116" s="62">
        <v>42131609</v>
      </c>
      <c r="B8116" s="63" t="s">
        <v>12756</v>
      </c>
    </row>
    <row r="8117" spans="1:2" x14ac:dyDescent="0.25">
      <c r="A8117" s="62">
        <v>42131610</v>
      </c>
      <c r="B8117" s="63" t="s">
        <v>2096</v>
      </c>
    </row>
    <row r="8118" spans="1:2" x14ac:dyDescent="0.25">
      <c r="A8118" s="62">
        <v>42131611</v>
      </c>
      <c r="B8118" s="63" t="s">
        <v>9816</v>
      </c>
    </row>
    <row r="8119" spans="1:2" x14ac:dyDescent="0.25">
      <c r="A8119" s="62">
        <v>42131612</v>
      </c>
      <c r="B8119" s="63" t="s">
        <v>17510</v>
      </c>
    </row>
    <row r="8120" spans="1:2" x14ac:dyDescent="0.25">
      <c r="A8120" s="62">
        <v>42131613</v>
      </c>
      <c r="B8120" s="63" t="s">
        <v>17619</v>
      </c>
    </row>
    <row r="8121" spans="1:2" x14ac:dyDescent="0.25">
      <c r="A8121" s="62">
        <v>42131701</v>
      </c>
      <c r="B8121" s="63" t="s">
        <v>9807</v>
      </c>
    </row>
    <row r="8122" spans="1:2" x14ac:dyDescent="0.25">
      <c r="A8122" s="62">
        <v>42131702</v>
      </c>
      <c r="B8122" s="63" t="s">
        <v>6952</v>
      </c>
    </row>
    <row r="8123" spans="1:2" x14ac:dyDescent="0.25">
      <c r="A8123" s="62">
        <v>42131703</v>
      </c>
      <c r="B8123" s="63" t="s">
        <v>2280</v>
      </c>
    </row>
    <row r="8124" spans="1:2" x14ac:dyDescent="0.25">
      <c r="A8124" s="62">
        <v>42131704</v>
      </c>
      <c r="B8124" s="63" t="s">
        <v>12833</v>
      </c>
    </row>
    <row r="8125" spans="1:2" x14ac:dyDescent="0.25">
      <c r="A8125" s="62">
        <v>42131705</v>
      </c>
      <c r="B8125" s="63" t="s">
        <v>4284</v>
      </c>
    </row>
    <row r="8126" spans="1:2" x14ac:dyDescent="0.25">
      <c r="A8126" s="62">
        <v>42131706</v>
      </c>
      <c r="B8126" s="63" t="s">
        <v>16859</v>
      </c>
    </row>
    <row r="8127" spans="1:2" x14ac:dyDescent="0.25">
      <c r="A8127" s="62">
        <v>42131707</v>
      </c>
      <c r="B8127" s="63" t="s">
        <v>6010</v>
      </c>
    </row>
    <row r="8128" spans="1:2" x14ac:dyDescent="0.25">
      <c r="A8128" s="62">
        <v>42132101</v>
      </c>
      <c r="B8128" s="63" t="s">
        <v>7004</v>
      </c>
    </row>
    <row r="8129" spans="1:2" x14ac:dyDescent="0.25">
      <c r="A8129" s="62">
        <v>42132102</v>
      </c>
      <c r="B8129" s="63" t="s">
        <v>10686</v>
      </c>
    </row>
    <row r="8130" spans="1:2" x14ac:dyDescent="0.25">
      <c r="A8130" s="62">
        <v>42132103</v>
      </c>
      <c r="B8130" s="63" t="s">
        <v>13702</v>
      </c>
    </row>
    <row r="8131" spans="1:2" x14ac:dyDescent="0.25">
      <c r="A8131" s="62">
        <v>42132104</v>
      </c>
      <c r="B8131" s="63" t="s">
        <v>7310</v>
      </c>
    </row>
    <row r="8132" spans="1:2" x14ac:dyDescent="0.25">
      <c r="A8132" s="62">
        <v>42132105</v>
      </c>
      <c r="B8132" s="63" t="s">
        <v>14253</v>
      </c>
    </row>
    <row r="8133" spans="1:2" x14ac:dyDescent="0.25">
      <c r="A8133" s="62">
        <v>42132106</v>
      </c>
      <c r="B8133" s="63" t="s">
        <v>3477</v>
      </c>
    </row>
    <row r="8134" spans="1:2" x14ac:dyDescent="0.25">
      <c r="A8134" s="62">
        <v>42132107</v>
      </c>
      <c r="B8134" s="63" t="s">
        <v>15073</v>
      </c>
    </row>
    <row r="8135" spans="1:2" x14ac:dyDescent="0.25">
      <c r="A8135" s="62">
        <v>42132108</v>
      </c>
      <c r="B8135" s="63" t="s">
        <v>2406</v>
      </c>
    </row>
    <row r="8136" spans="1:2" x14ac:dyDescent="0.25">
      <c r="A8136" s="62">
        <v>42132201</v>
      </c>
      <c r="B8136" s="63" t="s">
        <v>18560</v>
      </c>
    </row>
    <row r="8137" spans="1:2" x14ac:dyDescent="0.25">
      <c r="A8137" s="62">
        <v>42132202</v>
      </c>
      <c r="B8137" s="63" t="s">
        <v>6522</v>
      </c>
    </row>
    <row r="8138" spans="1:2" x14ac:dyDescent="0.25">
      <c r="A8138" s="62">
        <v>42132203</v>
      </c>
      <c r="B8138" s="63" t="s">
        <v>17361</v>
      </c>
    </row>
    <row r="8139" spans="1:2" x14ac:dyDescent="0.25">
      <c r="A8139" s="62">
        <v>42132204</v>
      </c>
      <c r="B8139" s="63" t="s">
        <v>1787</v>
      </c>
    </row>
    <row r="8140" spans="1:2" x14ac:dyDescent="0.25">
      <c r="A8140" s="62">
        <v>42132205</v>
      </c>
      <c r="B8140" s="63" t="s">
        <v>11192</v>
      </c>
    </row>
    <row r="8141" spans="1:2" x14ac:dyDescent="0.25">
      <c r="A8141" s="62">
        <v>42141501</v>
      </c>
      <c r="B8141" s="63" t="s">
        <v>17766</v>
      </c>
    </row>
    <row r="8142" spans="1:2" x14ac:dyDescent="0.25">
      <c r="A8142" s="62">
        <v>42141502</v>
      </c>
      <c r="B8142" s="63" t="s">
        <v>5876</v>
      </c>
    </row>
    <row r="8143" spans="1:2" x14ac:dyDescent="0.25">
      <c r="A8143" s="62">
        <v>42141503</v>
      </c>
      <c r="B8143" s="63" t="s">
        <v>15154</v>
      </c>
    </row>
    <row r="8144" spans="1:2" x14ac:dyDescent="0.25">
      <c r="A8144" s="62">
        <v>42141504</v>
      </c>
      <c r="B8144" s="63" t="s">
        <v>543</v>
      </c>
    </row>
    <row r="8145" spans="1:2" x14ac:dyDescent="0.25">
      <c r="A8145" s="62">
        <v>42141601</v>
      </c>
      <c r="B8145" s="63" t="s">
        <v>5776</v>
      </c>
    </row>
    <row r="8146" spans="1:2" x14ac:dyDescent="0.25">
      <c r="A8146" s="62">
        <v>42141602</v>
      </c>
      <c r="B8146" s="63" t="s">
        <v>2816</v>
      </c>
    </row>
    <row r="8147" spans="1:2" x14ac:dyDescent="0.25">
      <c r="A8147" s="62">
        <v>42141603</v>
      </c>
      <c r="B8147" s="63" t="s">
        <v>8204</v>
      </c>
    </row>
    <row r="8148" spans="1:2" x14ac:dyDescent="0.25">
      <c r="A8148" s="62">
        <v>42141604</v>
      </c>
      <c r="B8148" s="63" t="s">
        <v>13878</v>
      </c>
    </row>
    <row r="8149" spans="1:2" x14ac:dyDescent="0.25">
      <c r="A8149" s="62">
        <v>42141605</v>
      </c>
      <c r="B8149" s="63" t="s">
        <v>18304</v>
      </c>
    </row>
    <row r="8150" spans="1:2" x14ac:dyDescent="0.25">
      <c r="A8150" s="62">
        <v>42141606</v>
      </c>
      <c r="B8150" s="63" t="s">
        <v>6335</v>
      </c>
    </row>
    <row r="8151" spans="1:2" x14ac:dyDescent="0.25">
      <c r="A8151" s="62">
        <v>42141607</v>
      </c>
      <c r="B8151" s="63" t="s">
        <v>3013</v>
      </c>
    </row>
    <row r="8152" spans="1:2" x14ac:dyDescent="0.25">
      <c r="A8152" s="62">
        <v>42141701</v>
      </c>
      <c r="B8152" s="63" t="s">
        <v>13397</v>
      </c>
    </row>
    <row r="8153" spans="1:2" x14ac:dyDescent="0.25">
      <c r="A8153" s="62">
        <v>42141702</v>
      </c>
      <c r="B8153" s="63" t="s">
        <v>5897</v>
      </c>
    </row>
    <row r="8154" spans="1:2" x14ac:dyDescent="0.25">
      <c r="A8154" s="62">
        <v>42141703</v>
      </c>
      <c r="B8154" s="63" t="s">
        <v>18175</v>
      </c>
    </row>
    <row r="8155" spans="1:2" x14ac:dyDescent="0.25">
      <c r="A8155" s="62">
        <v>42141704</v>
      </c>
      <c r="B8155" s="63" t="s">
        <v>17722</v>
      </c>
    </row>
    <row r="8156" spans="1:2" x14ac:dyDescent="0.25">
      <c r="A8156" s="62">
        <v>42141705</v>
      </c>
      <c r="B8156" s="63" t="s">
        <v>13251</v>
      </c>
    </row>
    <row r="8157" spans="1:2" x14ac:dyDescent="0.25">
      <c r="A8157" s="62">
        <v>42141801</v>
      </c>
      <c r="B8157" s="63" t="s">
        <v>3774</v>
      </c>
    </row>
    <row r="8158" spans="1:2" x14ac:dyDescent="0.25">
      <c r="A8158" s="62">
        <v>42141802</v>
      </c>
      <c r="B8158" s="63" t="s">
        <v>1310</v>
      </c>
    </row>
    <row r="8159" spans="1:2" x14ac:dyDescent="0.25">
      <c r="A8159" s="62">
        <v>42141803</v>
      </c>
      <c r="B8159" s="63" t="s">
        <v>6373</v>
      </c>
    </row>
    <row r="8160" spans="1:2" x14ac:dyDescent="0.25">
      <c r="A8160" s="62">
        <v>42141804</v>
      </c>
      <c r="B8160" s="63" t="s">
        <v>7600</v>
      </c>
    </row>
    <row r="8161" spans="1:2" x14ac:dyDescent="0.25">
      <c r="A8161" s="62">
        <v>42141805</v>
      </c>
      <c r="B8161" s="63" t="s">
        <v>6167</v>
      </c>
    </row>
    <row r="8162" spans="1:2" x14ac:dyDescent="0.25">
      <c r="A8162" s="62">
        <v>42141806</v>
      </c>
      <c r="B8162" s="63" t="s">
        <v>8622</v>
      </c>
    </row>
    <row r="8163" spans="1:2" x14ac:dyDescent="0.25">
      <c r="A8163" s="62">
        <v>42141807</v>
      </c>
      <c r="B8163" s="63" t="s">
        <v>14913</v>
      </c>
    </row>
    <row r="8164" spans="1:2" x14ac:dyDescent="0.25">
      <c r="A8164" s="62">
        <v>42141808</v>
      </c>
      <c r="B8164" s="63" t="s">
        <v>7826</v>
      </c>
    </row>
    <row r="8165" spans="1:2" x14ac:dyDescent="0.25">
      <c r="A8165" s="62">
        <v>42141809</v>
      </c>
      <c r="B8165" s="63" t="s">
        <v>1237</v>
      </c>
    </row>
    <row r="8166" spans="1:2" x14ac:dyDescent="0.25">
      <c r="A8166" s="62">
        <v>42141901</v>
      </c>
      <c r="B8166" s="63" t="s">
        <v>10463</v>
      </c>
    </row>
    <row r="8167" spans="1:2" x14ac:dyDescent="0.25">
      <c r="A8167" s="62">
        <v>42141902</v>
      </c>
      <c r="B8167" s="63" t="s">
        <v>7790</v>
      </c>
    </row>
    <row r="8168" spans="1:2" x14ac:dyDescent="0.25">
      <c r="A8168" s="62">
        <v>42141903</v>
      </c>
      <c r="B8168" s="63" t="s">
        <v>13354</v>
      </c>
    </row>
    <row r="8169" spans="1:2" x14ac:dyDescent="0.25">
      <c r="A8169" s="62">
        <v>42141904</v>
      </c>
      <c r="B8169" s="63" t="s">
        <v>13556</v>
      </c>
    </row>
    <row r="8170" spans="1:2" x14ac:dyDescent="0.25">
      <c r="A8170" s="62">
        <v>42141905</v>
      </c>
      <c r="B8170" s="63" t="s">
        <v>12307</v>
      </c>
    </row>
    <row r="8171" spans="1:2" x14ac:dyDescent="0.25">
      <c r="A8171" s="62">
        <v>42142001</v>
      </c>
      <c r="B8171" s="63" t="s">
        <v>15499</v>
      </c>
    </row>
    <row r="8172" spans="1:2" x14ac:dyDescent="0.25">
      <c r="A8172" s="62">
        <v>42142002</v>
      </c>
      <c r="B8172" s="63" t="s">
        <v>12447</v>
      </c>
    </row>
    <row r="8173" spans="1:2" x14ac:dyDescent="0.25">
      <c r="A8173" s="62">
        <v>42142003</v>
      </c>
      <c r="B8173" s="63" t="s">
        <v>15610</v>
      </c>
    </row>
    <row r="8174" spans="1:2" x14ac:dyDescent="0.25">
      <c r="A8174" s="62">
        <v>42142004</v>
      </c>
      <c r="B8174" s="63" t="s">
        <v>10059</v>
      </c>
    </row>
    <row r="8175" spans="1:2" x14ac:dyDescent="0.25">
      <c r="A8175" s="62">
        <v>42142005</v>
      </c>
      <c r="B8175" s="63" t="s">
        <v>2183</v>
      </c>
    </row>
    <row r="8176" spans="1:2" x14ac:dyDescent="0.25">
      <c r="A8176" s="62">
        <v>42142006</v>
      </c>
      <c r="B8176" s="63" t="s">
        <v>9675</v>
      </c>
    </row>
    <row r="8177" spans="1:2" x14ac:dyDescent="0.25">
      <c r="A8177" s="62">
        <v>42142007</v>
      </c>
      <c r="B8177" s="63" t="s">
        <v>10955</v>
      </c>
    </row>
    <row r="8178" spans="1:2" x14ac:dyDescent="0.25">
      <c r="A8178" s="62">
        <v>42142101</v>
      </c>
      <c r="B8178" s="63" t="s">
        <v>3728</v>
      </c>
    </row>
    <row r="8179" spans="1:2" x14ac:dyDescent="0.25">
      <c r="A8179" s="62">
        <v>42142102</v>
      </c>
      <c r="B8179" s="63" t="s">
        <v>2727</v>
      </c>
    </row>
    <row r="8180" spans="1:2" x14ac:dyDescent="0.25">
      <c r="A8180" s="62">
        <v>42142103</v>
      </c>
      <c r="B8180" s="63" t="s">
        <v>12250</v>
      </c>
    </row>
    <row r="8181" spans="1:2" x14ac:dyDescent="0.25">
      <c r="A8181" s="62">
        <v>42142104</v>
      </c>
      <c r="B8181" s="63" t="s">
        <v>8231</v>
      </c>
    </row>
    <row r="8182" spans="1:2" x14ac:dyDescent="0.25">
      <c r="A8182" s="62">
        <v>42142105</v>
      </c>
      <c r="B8182" s="63" t="s">
        <v>9927</v>
      </c>
    </row>
    <row r="8183" spans="1:2" x14ac:dyDescent="0.25">
      <c r="A8183" s="62">
        <v>42142106</v>
      </c>
      <c r="B8183" s="63" t="s">
        <v>16675</v>
      </c>
    </row>
    <row r="8184" spans="1:2" x14ac:dyDescent="0.25">
      <c r="A8184" s="62">
        <v>42142107</v>
      </c>
      <c r="B8184" s="63" t="s">
        <v>9303</v>
      </c>
    </row>
    <row r="8185" spans="1:2" x14ac:dyDescent="0.25">
      <c r="A8185" s="62">
        <v>42142108</v>
      </c>
      <c r="B8185" s="63" t="s">
        <v>12941</v>
      </c>
    </row>
    <row r="8186" spans="1:2" x14ac:dyDescent="0.25">
      <c r="A8186" s="62">
        <v>42142109</v>
      </c>
      <c r="B8186" s="63" t="s">
        <v>100</v>
      </c>
    </row>
    <row r="8187" spans="1:2" x14ac:dyDescent="0.25">
      <c r="A8187" s="62">
        <v>42142110</v>
      </c>
      <c r="B8187" s="63" t="s">
        <v>12236</v>
      </c>
    </row>
    <row r="8188" spans="1:2" x14ac:dyDescent="0.25">
      <c r="A8188" s="62">
        <v>42142111</v>
      </c>
      <c r="B8188" s="63" t="s">
        <v>4931</v>
      </c>
    </row>
    <row r="8189" spans="1:2" x14ac:dyDescent="0.25">
      <c r="A8189" s="62">
        <v>42142112</v>
      </c>
      <c r="B8189" s="63" t="s">
        <v>6983</v>
      </c>
    </row>
    <row r="8190" spans="1:2" x14ac:dyDescent="0.25">
      <c r="A8190" s="62">
        <v>42142113</v>
      </c>
      <c r="B8190" s="63" t="s">
        <v>10721</v>
      </c>
    </row>
    <row r="8191" spans="1:2" x14ac:dyDescent="0.25">
      <c r="A8191" s="62">
        <v>42142114</v>
      </c>
      <c r="B8191" s="63" t="s">
        <v>1796</v>
      </c>
    </row>
    <row r="8192" spans="1:2" x14ac:dyDescent="0.25">
      <c r="A8192" s="62">
        <v>42142119</v>
      </c>
      <c r="B8192" s="63" t="s">
        <v>4282</v>
      </c>
    </row>
    <row r="8193" spans="1:2" x14ac:dyDescent="0.25">
      <c r="A8193" s="62">
        <v>42142201</v>
      </c>
      <c r="B8193" s="63" t="s">
        <v>15485</v>
      </c>
    </row>
    <row r="8194" spans="1:2" x14ac:dyDescent="0.25">
      <c r="A8194" s="62">
        <v>42142202</v>
      </c>
      <c r="B8194" s="63" t="s">
        <v>5584</v>
      </c>
    </row>
    <row r="8195" spans="1:2" x14ac:dyDescent="0.25">
      <c r="A8195" s="62">
        <v>42142203</v>
      </c>
      <c r="B8195" s="63" t="s">
        <v>14486</v>
      </c>
    </row>
    <row r="8196" spans="1:2" x14ac:dyDescent="0.25">
      <c r="A8196" s="62">
        <v>42142204</v>
      </c>
      <c r="B8196" s="63" t="s">
        <v>6749</v>
      </c>
    </row>
    <row r="8197" spans="1:2" x14ac:dyDescent="0.25">
      <c r="A8197" s="62">
        <v>42142301</v>
      </c>
      <c r="B8197" s="63" t="s">
        <v>3081</v>
      </c>
    </row>
    <row r="8198" spans="1:2" x14ac:dyDescent="0.25">
      <c r="A8198" s="62">
        <v>42142302</v>
      </c>
      <c r="B8198" s="63" t="s">
        <v>17958</v>
      </c>
    </row>
    <row r="8199" spans="1:2" x14ac:dyDescent="0.25">
      <c r="A8199" s="62">
        <v>42142303</v>
      </c>
      <c r="B8199" s="63" t="s">
        <v>13665</v>
      </c>
    </row>
    <row r="8200" spans="1:2" x14ac:dyDescent="0.25">
      <c r="A8200" s="62">
        <v>42142401</v>
      </c>
      <c r="B8200" s="63" t="s">
        <v>15291</v>
      </c>
    </row>
    <row r="8201" spans="1:2" x14ac:dyDescent="0.25">
      <c r="A8201" s="62">
        <v>42142402</v>
      </c>
      <c r="B8201" s="63" t="s">
        <v>17257</v>
      </c>
    </row>
    <row r="8202" spans="1:2" x14ac:dyDescent="0.25">
      <c r="A8202" s="62">
        <v>42142403</v>
      </c>
      <c r="B8202" s="63" t="s">
        <v>11398</v>
      </c>
    </row>
    <row r="8203" spans="1:2" x14ac:dyDescent="0.25">
      <c r="A8203" s="62">
        <v>42142404</v>
      </c>
      <c r="B8203" s="63" t="s">
        <v>16643</v>
      </c>
    </row>
    <row r="8204" spans="1:2" x14ac:dyDescent="0.25">
      <c r="A8204" s="62">
        <v>42142405</v>
      </c>
      <c r="B8204" s="63" t="s">
        <v>8056</v>
      </c>
    </row>
    <row r="8205" spans="1:2" x14ac:dyDescent="0.25">
      <c r="A8205" s="62">
        <v>42142406</v>
      </c>
      <c r="B8205" s="63" t="s">
        <v>5334</v>
      </c>
    </row>
    <row r="8206" spans="1:2" x14ac:dyDescent="0.25">
      <c r="A8206" s="62">
        <v>42142407</v>
      </c>
      <c r="B8206" s="63" t="s">
        <v>16332</v>
      </c>
    </row>
    <row r="8207" spans="1:2" x14ac:dyDescent="0.25">
      <c r="A8207" s="62">
        <v>42142501</v>
      </c>
      <c r="B8207" s="63" t="s">
        <v>14542</v>
      </c>
    </row>
    <row r="8208" spans="1:2" x14ac:dyDescent="0.25">
      <c r="A8208" s="62">
        <v>42142502</v>
      </c>
      <c r="B8208" s="63" t="s">
        <v>10873</v>
      </c>
    </row>
    <row r="8209" spans="1:2" x14ac:dyDescent="0.25">
      <c r="A8209" s="62">
        <v>42142503</v>
      </c>
      <c r="B8209" s="63" t="s">
        <v>15025</v>
      </c>
    </row>
    <row r="8210" spans="1:2" x14ac:dyDescent="0.25">
      <c r="A8210" s="62">
        <v>42142504</v>
      </c>
      <c r="B8210" s="63" t="s">
        <v>7518</v>
      </c>
    </row>
    <row r="8211" spans="1:2" x14ac:dyDescent="0.25">
      <c r="A8211" s="62">
        <v>42142505</v>
      </c>
      <c r="B8211" s="63" t="s">
        <v>14706</v>
      </c>
    </row>
    <row r="8212" spans="1:2" x14ac:dyDescent="0.25">
      <c r="A8212" s="62">
        <v>42142506</v>
      </c>
      <c r="B8212" s="63" t="s">
        <v>17292</v>
      </c>
    </row>
    <row r="8213" spans="1:2" x14ac:dyDescent="0.25">
      <c r="A8213" s="62">
        <v>42142507</v>
      </c>
      <c r="B8213" s="63" t="s">
        <v>17704</v>
      </c>
    </row>
    <row r="8214" spans="1:2" x14ac:dyDescent="0.25">
      <c r="A8214" s="62">
        <v>42142509</v>
      </c>
      <c r="B8214" s="63" t="s">
        <v>17064</v>
      </c>
    </row>
    <row r="8215" spans="1:2" x14ac:dyDescent="0.25">
      <c r="A8215" s="62">
        <v>42142510</v>
      </c>
      <c r="B8215" s="63" t="s">
        <v>8873</v>
      </c>
    </row>
    <row r="8216" spans="1:2" x14ac:dyDescent="0.25">
      <c r="A8216" s="62">
        <v>42142511</v>
      </c>
      <c r="B8216" s="63" t="s">
        <v>3285</v>
      </c>
    </row>
    <row r="8217" spans="1:2" x14ac:dyDescent="0.25">
      <c r="A8217" s="62">
        <v>42142512</v>
      </c>
      <c r="B8217" s="63" t="s">
        <v>7579</v>
      </c>
    </row>
    <row r="8218" spans="1:2" x14ac:dyDescent="0.25">
      <c r="A8218" s="62">
        <v>42142513</v>
      </c>
      <c r="B8218" s="63" t="s">
        <v>12655</v>
      </c>
    </row>
    <row r="8219" spans="1:2" x14ac:dyDescent="0.25">
      <c r="A8219" s="62">
        <v>42142514</v>
      </c>
      <c r="B8219" s="63" t="s">
        <v>7588</v>
      </c>
    </row>
    <row r="8220" spans="1:2" x14ac:dyDescent="0.25">
      <c r="A8220" s="62">
        <v>42142515</v>
      </c>
      <c r="B8220" s="63" t="s">
        <v>18580</v>
      </c>
    </row>
    <row r="8221" spans="1:2" x14ac:dyDescent="0.25">
      <c r="A8221" s="62">
        <v>42142516</v>
      </c>
      <c r="B8221" s="63" t="s">
        <v>8508</v>
      </c>
    </row>
    <row r="8222" spans="1:2" x14ac:dyDescent="0.25">
      <c r="A8222" s="62">
        <v>42142517</v>
      </c>
      <c r="B8222" s="63" t="s">
        <v>6484</v>
      </c>
    </row>
    <row r="8223" spans="1:2" x14ac:dyDescent="0.25">
      <c r="A8223" s="62">
        <v>42142518</v>
      </c>
      <c r="B8223" s="63" t="s">
        <v>2271</v>
      </c>
    </row>
    <row r="8224" spans="1:2" x14ac:dyDescent="0.25">
      <c r="A8224" s="62">
        <v>42142519</v>
      </c>
      <c r="B8224" s="63" t="s">
        <v>16679</v>
      </c>
    </row>
    <row r="8225" spans="1:2" x14ac:dyDescent="0.25">
      <c r="A8225" s="62">
        <v>42142520</v>
      </c>
      <c r="B8225" s="63" t="s">
        <v>2801</v>
      </c>
    </row>
    <row r="8226" spans="1:2" x14ac:dyDescent="0.25">
      <c r="A8226" s="62">
        <v>42142521</v>
      </c>
      <c r="B8226" s="63" t="s">
        <v>12824</v>
      </c>
    </row>
    <row r="8227" spans="1:2" x14ac:dyDescent="0.25">
      <c r="A8227" s="62">
        <v>42142522</v>
      </c>
      <c r="B8227" s="63" t="s">
        <v>11580</v>
      </c>
    </row>
    <row r="8228" spans="1:2" x14ac:dyDescent="0.25">
      <c r="A8228" s="62">
        <v>42142523</v>
      </c>
      <c r="B8228" s="63" t="s">
        <v>14938</v>
      </c>
    </row>
    <row r="8229" spans="1:2" x14ac:dyDescent="0.25">
      <c r="A8229" s="62">
        <v>42142524</v>
      </c>
      <c r="B8229" s="63" t="s">
        <v>9802</v>
      </c>
    </row>
    <row r="8230" spans="1:2" x14ac:dyDescent="0.25">
      <c r="A8230" s="62">
        <v>42142525</v>
      </c>
      <c r="B8230" s="63" t="s">
        <v>6686</v>
      </c>
    </row>
    <row r="8231" spans="1:2" x14ac:dyDescent="0.25">
      <c r="A8231" s="62">
        <v>42142526</v>
      </c>
      <c r="B8231" s="63" t="s">
        <v>10436</v>
      </c>
    </row>
    <row r="8232" spans="1:2" x14ac:dyDescent="0.25">
      <c r="A8232" s="62">
        <v>42142527</v>
      </c>
      <c r="B8232" s="63" t="s">
        <v>5720</v>
      </c>
    </row>
    <row r="8233" spans="1:2" x14ac:dyDescent="0.25">
      <c r="A8233" s="62">
        <v>42142528</v>
      </c>
      <c r="B8233" s="63" t="s">
        <v>16221</v>
      </c>
    </row>
    <row r="8234" spans="1:2" x14ac:dyDescent="0.25">
      <c r="A8234" s="62">
        <v>42142529</v>
      </c>
      <c r="B8234" s="63" t="s">
        <v>5277</v>
      </c>
    </row>
    <row r="8235" spans="1:2" x14ac:dyDescent="0.25">
      <c r="A8235" s="62">
        <v>42142530</v>
      </c>
      <c r="B8235" s="63" t="s">
        <v>11170</v>
      </c>
    </row>
    <row r="8236" spans="1:2" x14ac:dyDescent="0.25">
      <c r="A8236" s="62">
        <v>42142531</v>
      </c>
      <c r="B8236" s="63" t="s">
        <v>7802</v>
      </c>
    </row>
    <row r="8237" spans="1:2" x14ac:dyDescent="0.25">
      <c r="A8237" s="62">
        <v>42142532</v>
      </c>
      <c r="B8237" s="63" t="s">
        <v>13393</v>
      </c>
    </row>
    <row r="8238" spans="1:2" x14ac:dyDescent="0.25">
      <c r="A8238" s="62">
        <v>42142601</v>
      </c>
      <c r="B8238" s="63" t="s">
        <v>6057</v>
      </c>
    </row>
    <row r="8239" spans="1:2" x14ac:dyDescent="0.25">
      <c r="A8239" s="62">
        <v>42142602</v>
      </c>
      <c r="B8239" s="63" t="s">
        <v>12019</v>
      </c>
    </row>
    <row r="8240" spans="1:2" x14ac:dyDescent="0.25">
      <c r="A8240" s="62">
        <v>42142603</v>
      </c>
      <c r="B8240" s="63" t="s">
        <v>1409</v>
      </c>
    </row>
    <row r="8241" spans="1:2" x14ac:dyDescent="0.25">
      <c r="A8241" s="62">
        <v>42142604</v>
      </c>
      <c r="B8241" s="63" t="s">
        <v>2219</v>
      </c>
    </row>
    <row r="8242" spans="1:2" x14ac:dyDescent="0.25">
      <c r="A8242" s="62">
        <v>42142605</v>
      </c>
      <c r="B8242" s="63" t="s">
        <v>12874</v>
      </c>
    </row>
    <row r="8243" spans="1:2" x14ac:dyDescent="0.25">
      <c r="A8243" s="62">
        <v>42142606</v>
      </c>
      <c r="B8243" s="63" t="s">
        <v>6878</v>
      </c>
    </row>
    <row r="8244" spans="1:2" x14ac:dyDescent="0.25">
      <c r="A8244" s="62">
        <v>42142607</v>
      </c>
      <c r="B8244" s="63" t="s">
        <v>8557</v>
      </c>
    </row>
    <row r="8245" spans="1:2" x14ac:dyDescent="0.25">
      <c r="A8245" s="62">
        <v>42142608</v>
      </c>
      <c r="B8245" s="63" t="s">
        <v>9539</v>
      </c>
    </row>
    <row r="8246" spans="1:2" x14ac:dyDescent="0.25">
      <c r="A8246" s="62">
        <v>42142609</v>
      </c>
      <c r="B8246" s="63" t="s">
        <v>7993</v>
      </c>
    </row>
    <row r="8247" spans="1:2" x14ac:dyDescent="0.25">
      <c r="A8247" s="62">
        <v>42142610</v>
      </c>
      <c r="B8247" s="63" t="s">
        <v>2578</v>
      </c>
    </row>
    <row r="8248" spans="1:2" x14ac:dyDescent="0.25">
      <c r="A8248" s="62">
        <v>42142611</v>
      </c>
      <c r="B8248" s="63" t="s">
        <v>8314</v>
      </c>
    </row>
    <row r="8249" spans="1:2" x14ac:dyDescent="0.25">
      <c r="A8249" s="62">
        <v>42142612</v>
      </c>
      <c r="B8249" s="63" t="s">
        <v>12642</v>
      </c>
    </row>
    <row r="8250" spans="1:2" x14ac:dyDescent="0.25">
      <c r="A8250" s="62">
        <v>42142613</v>
      </c>
      <c r="B8250" s="63" t="s">
        <v>4056</v>
      </c>
    </row>
    <row r="8251" spans="1:2" x14ac:dyDescent="0.25">
      <c r="A8251" s="62">
        <v>42142614</v>
      </c>
      <c r="B8251" s="63" t="s">
        <v>18182</v>
      </c>
    </row>
    <row r="8252" spans="1:2" x14ac:dyDescent="0.25">
      <c r="A8252" s="62">
        <v>42142615</v>
      </c>
      <c r="B8252" s="63" t="s">
        <v>16409</v>
      </c>
    </row>
    <row r="8253" spans="1:2" x14ac:dyDescent="0.25">
      <c r="A8253" s="62">
        <v>42142616</v>
      </c>
      <c r="B8253" s="63" t="s">
        <v>838</v>
      </c>
    </row>
    <row r="8254" spans="1:2" x14ac:dyDescent="0.25">
      <c r="A8254" s="62">
        <v>42142617</v>
      </c>
      <c r="B8254" s="63" t="s">
        <v>15880</v>
      </c>
    </row>
    <row r="8255" spans="1:2" x14ac:dyDescent="0.25">
      <c r="A8255" s="62">
        <v>42142618</v>
      </c>
      <c r="B8255" s="63" t="s">
        <v>1817</v>
      </c>
    </row>
    <row r="8256" spans="1:2" x14ac:dyDescent="0.25">
      <c r="A8256" s="62">
        <v>42142701</v>
      </c>
      <c r="B8256" s="63" t="s">
        <v>1754</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16901</v>
      </c>
    </row>
    <row r="8261" spans="1:2" x14ac:dyDescent="0.25">
      <c r="A8261" s="62">
        <v>42142706</v>
      </c>
      <c r="B8261" s="63" t="s">
        <v>1159</v>
      </c>
    </row>
    <row r="8262" spans="1:2" x14ac:dyDescent="0.25">
      <c r="A8262" s="62">
        <v>42142707</v>
      </c>
      <c r="B8262" s="63" t="s">
        <v>2921</v>
      </c>
    </row>
    <row r="8263" spans="1:2" x14ac:dyDescent="0.25">
      <c r="A8263" s="62">
        <v>42142708</v>
      </c>
      <c r="B8263" s="63" t="s">
        <v>17416</v>
      </c>
    </row>
    <row r="8264" spans="1:2" x14ac:dyDescent="0.25">
      <c r="A8264" s="62">
        <v>42142709</v>
      </c>
      <c r="B8264" s="63" t="s">
        <v>6507</v>
      </c>
    </row>
    <row r="8265" spans="1:2" x14ac:dyDescent="0.25">
      <c r="A8265" s="62">
        <v>42142710</v>
      </c>
      <c r="B8265" s="63" t="s">
        <v>10722</v>
      </c>
    </row>
    <row r="8266" spans="1:2" x14ac:dyDescent="0.25">
      <c r="A8266" s="62">
        <v>42142711</v>
      </c>
      <c r="B8266" s="63" t="s">
        <v>15957</v>
      </c>
    </row>
    <row r="8267" spans="1:2" x14ac:dyDescent="0.25">
      <c r="A8267" s="62">
        <v>42142712</v>
      </c>
      <c r="B8267" s="63" t="s">
        <v>11389</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5456</v>
      </c>
    </row>
    <row r="8273" spans="1:2" x14ac:dyDescent="0.25">
      <c r="A8273" s="62">
        <v>42142802</v>
      </c>
      <c r="B8273" s="63" t="s">
        <v>4920</v>
      </c>
    </row>
    <row r="8274" spans="1:2" x14ac:dyDescent="0.25">
      <c r="A8274" s="62">
        <v>42142901</v>
      </c>
      <c r="B8274" s="63" t="s">
        <v>7503</v>
      </c>
    </row>
    <row r="8275" spans="1:2" x14ac:dyDescent="0.25">
      <c r="A8275" s="62">
        <v>42142902</v>
      </c>
      <c r="B8275" s="63" t="s">
        <v>10548</v>
      </c>
    </row>
    <row r="8276" spans="1:2" x14ac:dyDescent="0.25">
      <c r="A8276" s="62">
        <v>42142903</v>
      </c>
      <c r="B8276" s="63" t="s">
        <v>17380</v>
      </c>
    </row>
    <row r="8277" spans="1:2" x14ac:dyDescent="0.25">
      <c r="A8277" s="62">
        <v>42142904</v>
      </c>
      <c r="B8277" s="63" t="s">
        <v>603</v>
      </c>
    </row>
    <row r="8278" spans="1:2" x14ac:dyDescent="0.25">
      <c r="A8278" s="62">
        <v>42142905</v>
      </c>
      <c r="B8278" s="63" t="s">
        <v>7185</v>
      </c>
    </row>
    <row r="8279" spans="1:2" x14ac:dyDescent="0.25">
      <c r="A8279" s="62">
        <v>42142906</v>
      </c>
      <c r="B8279" s="63" t="s">
        <v>6787</v>
      </c>
    </row>
    <row r="8280" spans="1:2" x14ac:dyDescent="0.25">
      <c r="A8280" s="62">
        <v>42142907</v>
      </c>
      <c r="B8280" s="63" t="s">
        <v>6981</v>
      </c>
    </row>
    <row r="8281" spans="1:2" x14ac:dyDescent="0.25">
      <c r="A8281" s="62">
        <v>42142908</v>
      </c>
      <c r="B8281" s="63" t="s">
        <v>5600</v>
      </c>
    </row>
    <row r="8282" spans="1:2" x14ac:dyDescent="0.25">
      <c r="A8282" s="62">
        <v>42142909</v>
      </c>
      <c r="B8282" s="63" t="s">
        <v>2238</v>
      </c>
    </row>
    <row r="8283" spans="1:2" x14ac:dyDescent="0.25">
      <c r="A8283" s="62">
        <v>42142910</v>
      </c>
      <c r="B8283" s="63" t="s">
        <v>15340</v>
      </c>
    </row>
    <row r="8284" spans="1:2" x14ac:dyDescent="0.25">
      <c r="A8284" s="62">
        <v>42142911</v>
      </c>
      <c r="B8284" s="63" t="s">
        <v>3082</v>
      </c>
    </row>
    <row r="8285" spans="1:2" x14ac:dyDescent="0.25">
      <c r="A8285" s="62">
        <v>42142912</v>
      </c>
      <c r="B8285" s="63" t="s">
        <v>14330</v>
      </c>
    </row>
    <row r="8286" spans="1:2" x14ac:dyDescent="0.25">
      <c r="A8286" s="62">
        <v>42142913</v>
      </c>
      <c r="B8286" s="63" t="s">
        <v>3782</v>
      </c>
    </row>
    <row r="8287" spans="1:2" x14ac:dyDescent="0.25">
      <c r="A8287" s="62">
        <v>42143101</v>
      </c>
      <c r="B8287" s="63" t="s">
        <v>7433</v>
      </c>
    </row>
    <row r="8288" spans="1:2" x14ac:dyDescent="0.25">
      <c r="A8288" s="62">
        <v>42143102</v>
      </c>
      <c r="B8288" s="63" t="s">
        <v>8708</v>
      </c>
    </row>
    <row r="8289" spans="1:2" x14ac:dyDescent="0.25">
      <c r="A8289" s="62">
        <v>42143103</v>
      </c>
      <c r="B8289" s="63" t="s">
        <v>15403</v>
      </c>
    </row>
    <row r="8290" spans="1:2" x14ac:dyDescent="0.25">
      <c r="A8290" s="62">
        <v>42143104</v>
      </c>
      <c r="B8290" s="63" t="s">
        <v>90</v>
      </c>
    </row>
    <row r="8291" spans="1:2" x14ac:dyDescent="0.25">
      <c r="A8291" s="62">
        <v>42143105</v>
      </c>
      <c r="B8291" s="63" t="s">
        <v>2293</v>
      </c>
    </row>
    <row r="8292" spans="1:2" x14ac:dyDescent="0.25">
      <c r="A8292" s="62">
        <v>42143106</v>
      </c>
      <c r="B8292" s="63" t="s">
        <v>8815</v>
      </c>
    </row>
    <row r="8293" spans="1:2" x14ac:dyDescent="0.25">
      <c r="A8293" s="62">
        <v>42143201</v>
      </c>
      <c r="B8293" s="63" t="s">
        <v>14969</v>
      </c>
    </row>
    <row r="8294" spans="1:2" x14ac:dyDescent="0.25">
      <c r="A8294" s="62">
        <v>42143202</v>
      </c>
      <c r="B8294" s="63" t="s">
        <v>3974</v>
      </c>
    </row>
    <row r="8295" spans="1:2" x14ac:dyDescent="0.25">
      <c r="A8295" s="62">
        <v>42143301</v>
      </c>
      <c r="B8295" s="63" t="s">
        <v>17475</v>
      </c>
    </row>
    <row r="8296" spans="1:2" x14ac:dyDescent="0.25">
      <c r="A8296" s="62">
        <v>42143401</v>
      </c>
      <c r="B8296" s="63" t="s">
        <v>6100</v>
      </c>
    </row>
    <row r="8297" spans="1:2" x14ac:dyDescent="0.25">
      <c r="A8297" s="62">
        <v>42143501</v>
      </c>
      <c r="B8297" s="63" t="s">
        <v>71</v>
      </c>
    </row>
    <row r="8298" spans="1:2" x14ac:dyDescent="0.25">
      <c r="A8298" s="62">
        <v>42143502</v>
      </c>
      <c r="B8298" s="63" t="s">
        <v>15180</v>
      </c>
    </row>
    <row r="8299" spans="1:2" x14ac:dyDescent="0.25">
      <c r="A8299" s="62">
        <v>42143503</v>
      </c>
      <c r="B8299" s="63" t="s">
        <v>2623</v>
      </c>
    </row>
    <row r="8300" spans="1:2" x14ac:dyDescent="0.25">
      <c r="A8300" s="62">
        <v>42143504</v>
      </c>
      <c r="B8300" s="63" t="s">
        <v>10070</v>
      </c>
    </row>
    <row r="8301" spans="1:2" x14ac:dyDescent="0.25">
      <c r="A8301" s="62">
        <v>42143505</v>
      </c>
      <c r="B8301" s="63" t="s">
        <v>11235</v>
      </c>
    </row>
    <row r="8302" spans="1:2" x14ac:dyDescent="0.25">
      <c r="A8302" s="62">
        <v>42143506</v>
      </c>
      <c r="B8302" s="63" t="s">
        <v>3588</v>
      </c>
    </row>
    <row r="8303" spans="1:2" x14ac:dyDescent="0.25">
      <c r="A8303" s="62">
        <v>42143507</v>
      </c>
      <c r="B8303" s="63" t="s">
        <v>12069</v>
      </c>
    </row>
    <row r="8304" spans="1:2" x14ac:dyDescent="0.25">
      <c r="A8304" s="62">
        <v>42143508</v>
      </c>
      <c r="B8304" s="63" t="s">
        <v>10886</v>
      </c>
    </row>
    <row r="8305" spans="1:2" x14ac:dyDescent="0.25">
      <c r="A8305" s="62">
        <v>42143509</v>
      </c>
      <c r="B8305" s="63" t="s">
        <v>11083</v>
      </c>
    </row>
    <row r="8306" spans="1:2" x14ac:dyDescent="0.25">
      <c r="A8306" s="62">
        <v>42143510</v>
      </c>
      <c r="B8306" s="63" t="s">
        <v>14717</v>
      </c>
    </row>
    <row r="8307" spans="1:2" x14ac:dyDescent="0.25">
      <c r="A8307" s="62">
        <v>42143511</v>
      </c>
      <c r="B8307" s="63" t="s">
        <v>3544</v>
      </c>
    </row>
    <row r="8308" spans="1:2" x14ac:dyDescent="0.25">
      <c r="A8308" s="62">
        <v>42143512</v>
      </c>
      <c r="B8308" s="63" t="s">
        <v>18755</v>
      </c>
    </row>
    <row r="8309" spans="1:2" x14ac:dyDescent="0.25">
      <c r="A8309" s="62">
        <v>42143513</v>
      </c>
      <c r="B8309" s="63" t="s">
        <v>4469</v>
      </c>
    </row>
    <row r="8310" spans="1:2" x14ac:dyDescent="0.25">
      <c r="A8310" s="62">
        <v>42143601</v>
      </c>
      <c r="B8310" s="63" t="s">
        <v>15936</v>
      </c>
    </row>
    <row r="8311" spans="1:2" x14ac:dyDescent="0.25">
      <c r="A8311" s="62">
        <v>42143602</v>
      </c>
      <c r="B8311" s="63" t="s">
        <v>1624</v>
      </c>
    </row>
    <row r="8312" spans="1:2" x14ac:dyDescent="0.25">
      <c r="A8312" s="62">
        <v>42143603</v>
      </c>
      <c r="B8312" s="63" t="s">
        <v>13911</v>
      </c>
    </row>
    <row r="8313" spans="1:2" x14ac:dyDescent="0.25">
      <c r="A8313" s="62">
        <v>42143604</v>
      </c>
      <c r="B8313" s="63" t="s">
        <v>13104</v>
      </c>
    </row>
    <row r="8314" spans="1:2" x14ac:dyDescent="0.25">
      <c r="A8314" s="62">
        <v>42143605</v>
      </c>
      <c r="B8314" s="63" t="s">
        <v>4936</v>
      </c>
    </row>
    <row r="8315" spans="1:2" x14ac:dyDescent="0.25">
      <c r="A8315" s="62">
        <v>42143606</v>
      </c>
      <c r="B8315" s="63" t="s">
        <v>994</v>
      </c>
    </row>
    <row r="8316" spans="1:2" x14ac:dyDescent="0.25">
      <c r="A8316" s="62">
        <v>42143607</v>
      </c>
      <c r="B8316" s="63" t="s">
        <v>15621</v>
      </c>
    </row>
    <row r="8317" spans="1:2" x14ac:dyDescent="0.25">
      <c r="A8317" s="62">
        <v>42143608</v>
      </c>
      <c r="B8317" s="63" t="s">
        <v>16377</v>
      </c>
    </row>
    <row r="8318" spans="1:2" x14ac:dyDescent="0.25">
      <c r="A8318" s="62">
        <v>42151501</v>
      </c>
      <c r="B8318" s="63" t="s">
        <v>14027</v>
      </c>
    </row>
    <row r="8319" spans="1:2" x14ac:dyDescent="0.25">
      <c r="A8319" s="62">
        <v>42151502</v>
      </c>
      <c r="B8319" s="63" t="s">
        <v>12593</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6478</v>
      </c>
    </row>
    <row r="8324" spans="1:2" x14ac:dyDescent="0.25">
      <c r="A8324" s="62">
        <v>42151507</v>
      </c>
      <c r="B8324" s="63" t="s">
        <v>10093</v>
      </c>
    </row>
    <row r="8325" spans="1:2" x14ac:dyDescent="0.25">
      <c r="A8325" s="62">
        <v>42151601</v>
      </c>
      <c r="B8325" s="63" t="s">
        <v>1725</v>
      </c>
    </row>
    <row r="8326" spans="1:2" x14ac:dyDescent="0.25">
      <c r="A8326" s="62">
        <v>42151602</v>
      </c>
      <c r="B8326" s="63" t="s">
        <v>16553</v>
      </c>
    </row>
    <row r="8327" spans="1:2" x14ac:dyDescent="0.25">
      <c r="A8327" s="62">
        <v>42151603</v>
      </c>
      <c r="B8327" s="63" t="s">
        <v>12628</v>
      </c>
    </row>
    <row r="8328" spans="1:2" x14ac:dyDescent="0.25">
      <c r="A8328" s="62">
        <v>42151604</v>
      </c>
      <c r="B8328" s="63" t="s">
        <v>8774</v>
      </c>
    </row>
    <row r="8329" spans="1:2" x14ac:dyDescent="0.25">
      <c r="A8329" s="62">
        <v>42151605</v>
      </c>
      <c r="B8329" s="63" t="s">
        <v>13891</v>
      </c>
    </row>
    <row r="8330" spans="1:2" x14ac:dyDescent="0.25">
      <c r="A8330" s="62">
        <v>42151606</v>
      </c>
      <c r="B8330" s="63" t="s">
        <v>6573</v>
      </c>
    </row>
    <row r="8331" spans="1:2" x14ac:dyDescent="0.25">
      <c r="A8331" s="62">
        <v>42151607</v>
      </c>
      <c r="B8331" s="63" t="s">
        <v>1972</v>
      </c>
    </row>
    <row r="8332" spans="1:2" x14ac:dyDescent="0.25">
      <c r="A8332" s="62">
        <v>42151608</v>
      </c>
      <c r="B8332" s="63" t="s">
        <v>11746</v>
      </c>
    </row>
    <row r="8333" spans="1:2" x14ac:dyDescent="0.25">
      <c r="A8333" s="62">
        <v>42151609</v>
      </c>
      <c r="B8333" s="63" t="s">
        <v>14570</v>
      </c>
    </row>
    <row r="8334" spans="1:2" x14ac:dyDescent="0.25">
      <c r="A8334" s="62">
        <v>42151610</v>
      </c>
      <c r="B8334" s="63" t="s">
        <v>6609</v>
      </c>
    </row>
    <row r="8335" spans="1:2" x14ac:dyDescent="0.25">
      <c r="A8335" s="62">
        <v>42151611</v>
      </c>
      <c r="B8335" s="63" t="s">
        <v>9607</v>
      </c>
    </row>
    <row r="8336" spans="1:2" x14ac:dyDescent="0.25">
      <c r="A8336" s="62">
        <v>42151612</v>
      </c>
      <c r="B8336" s="63" t="s">
        <v>7531</v>
      </c>
    </row>
    <row r="8337" spans="1:2" x14ac:dyDescent="0.25">
      <c r="A8337" s="62">
        <v>42151613</v>
      </c>
      <c r="B8337" s="63" t="s">
        <v>18436</v>
      </c>
    </row>
    <row r="8338" spans="1:2" x14ac:dyDescent="0.25">
      <c r="A8338" s="62">
        <v>42151614</v>
      </c>
      <c r="B8338" s="63" t="s">
        <v>795</v>
      </c>
    </row>
    <row r="8339" spans="1:2" x14ac:dyDescent="0.25">
      <c r="A8339" s="62">
        <v>42151615</v>
      </c>
      <c r="B8339" s="63" t="s">
        <v>16941</v>
      </c>
    </row>
    <row r="8340" spans="1:2" x14ac:dyDescent="0.25">
      <c r="A8340" s="62">
        <v>42151616</v>
      </c>
      <c r="B8340" s="63" t="s">
        <v>7031</v>
      </c>
    </row>
    <row r="8341" spans="1:2" x14ac:dyDescent="0.25">
      <c r="A8341" s="62">
        <v>42151617</v>
      </c>
      <c r="B8341" s="63" t="s">
        <v>1895</v>
      </c>
    </row>
    <row r="8342" spans="1:2" x14ac:dyDescent="0.25">
      <c r="A8342" s="62">
        <v>42151618</v>
      </c>
      <c r="B8342" s="63" t="s">
        <v>1645</v>
      </c>
    </row>
    <row r="8343" spans="1:2" x14ac:dyDescent="0.25">
      <c r="A8343" s="62">
        <v>42151619</v>
      </c>
      <c r="B8343" s="63" t="s">
        <v>8143</v>
      </c>
    </row>
    <row r="8344" spans="1:2" x14ac:dyDescent="0.25">
      <c r="A8344" s="62">
        <v>42151620</v>
      </c>
      <c r="B8344" s="63" t="s">
        <v>17466</v>
      </c>
    </row>
    <row r="8345" spans="1:2" x14ac:dyDescent="0.25">
      <c r="A8345" s="62">
        <v>42151621</v>
      </c>
      <c r="B8345" s="63" t="s">
        <v>6295</v>
      </c>
    </row>
    <row r="8346" spans="1:2" x14ac:dyDescent="0.25">
      <c r="A8346" s="62">
        <v>42151622</v>
      </c>
      <c r="B8346" s="63" t="s">
        <v>13010</v>
      </c>
    </row>
    <row r="8347" spans="1:2" x14ac:dyDescent="0.25">
      <c r="A8347" s="62">
        <v>42151623</v>
      </c>
      <c r="B8347" s="63" t="s">
        <v>6680</v>
      </c>
    </row>
    <row r="8348" spans="1:2" x14ac:dyDescent="0.25">
      <c r="A8348" s="62">
        <v>42151624</v>
      </c>
      <c r="B8348" s="63" t="s">
        <v>18539</v>
      </c>
    </row>
    <row r="8349" spans="1:2" x14ac:dyDescent="0.25">
      <c r="A8349" s="62">
        <v>42151625</v>
      </c>
      <c r="B8349" s="63" t="s">
        <v>656</v>
      </c>
    </row>
    <row r="8350" spans="1:2" x14ac:dyDescent="0.25">
      <c r="A8350" s="62">
        <v>42151626</v>
      </c>
      <c r="B8350" s="63" t="s">
        <v>16003</v>
      </c>
    </row>
    <row r="8351" spans="1:2" x14ac:dyDescent="0.25">
      <c r="A8351" s="62">
        <v>42151627</v>
      </c>
      <c r="B8351" s="63" t="s">
        <v>13148</v>
      </c>
    </row>
    <row r="8352" spans="1:2" x14ac:dyDescent="0.25">
      <c r="A8352" s="62">
        <v>42151628</v>
      </c>
      <c r="B8352" s="63" t="s">
        <v>8281</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15614</v>
      </c>
    </row>
    <row r="8360" spans="1:2" x14ac:dyDescent="0.25">
      <c r="A8360" s="62">
        <v>42151636</v>
      </c>
      <c r="B8360" s="63" t="s">
        <v>12162</v>
      </c>
    </row>
    <row r="8361" spans="1:2" x14ac:dyDescent="0.25">
      <c r="A8361" s="62">
        <v>42151637</v>
      </c>
      <c r="B8361" s="63" t="s">
        <v>15420</v>
      </c>
    </row>
    <row r="8362" spans="1:2" x14ac:dyDescent="0.25">
      <c r="A8362" s="62">
        <v>42151638</v>
      </c>
      <c r="B8362" s="63" t="s">
        <v>10863</v>
      </c>
    </row>
    <row r="8363" spans="1:2" x14ac:dyDescent="0.25">
      <c r="A8363" s="62">
        <v>42151639</v>
      </c>
      <c r="B8363" s="63" t="s">
        <v>9541</v>
      </c>
    </row>
    <row r="8364" spans="1:2" x14ac:dyDescent="0.25">
      <c r="A8364" s="62">
        <v>42151640</v>
      </c>
      <c r="B8364" s="63" t="s">
        <v>17235</v>
      </c>
    </row>
    <row r="8365" spans="1:2" x14ac:dyDescent="0.25">
      <c r="A8365" s="62">
        <v>42151641</v>
      </c>
      <c r="B8365" s="63" t="s">
        <v>15318</v>
      </c>
    </row>
    <row r="8366" spans="1:2" x14ac:dyDescent="0.25">
      <c r="A8366" s="62">
        <v>42151642</v>
      </c>
      <c r="B8366" s="63" t="s">
        <v>1292</v>
      </c>
    </row>
    <row r="8367" spans="1:2" x14ac:dyDescent="0.25">
      <c r="A8367" s="62">
        <v>42151643</v>
      </c>
      <c r="B8367" s="63" t="s">
        <v>11576</v>
      </c>
    </row>
    <row r="8368" spans="1:2" x14ac:dyDescent="0.25">
      <c r="A8368" s="62">
        <v>42151644</v>
      </c>
      <c r="B8368" s="63" t="s">
        <v>14316</v>
      </c>
    </row>
    <row r="8369" spans="1:2" x14ac:dyDescent="0.25">
      <c r="A8369" s="62">
        <v>42151645</v>
      </c>
      <c r="B8369" s="63" t="s">
        <v>1425</v>
      </c>
    </row>
    <row r="8370" spans="1:2" x14ac:dyDescent="0.25">
      <c r="A8370" s="62">
        <v>42151646</v>
      </c>
      <c r="B8370" s="63" t="s">
        <v>1651</v>
      </c>
    </row>
    <row r="8371" spans="1:2" x14ac:dyDescent="0.25">
      <c r="A8371" s="62">
        <v>42151647</v>
      </c>
      <c r="B8371" s="63" t="s">
        <v>12614</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12971</v>
      </c>
    </row>
    <row r="8376" spans="1:2" x14ac:dyDescent="0.25">
      <c r="A8376" s="62">
        <v>42151653</v>
      </c>
      <c r="B8376" s="63" t="s">
        <v>14161</v>
      </c>
    </row>
    <row r="8377" spans="1:2" x14ac:dyDescent="0.25">
      <c r="A8377" s="62">
        <v>42151654</v>
      </c>
      <c r="B8377" s="63" t="s">
        <v>2202</v>
      </c>
    </row>
    <row r="8378" spans="1:2" x14ac:dyDescent="0.25">
      <c r="A8378" s="62">
        <v>42151655</v>
      </c>
      <c r="B8378" s="63" t="s">
        <v>14627</v>
      </c>
    </row>
    <row r="8379" spans="1:2" x14ac:dyDescent="0.25">
      <c r="A8379" s="62">
        <v>42151656</v>
      </c>
      <c r="B8379" s="63" t="s">
        <v>5993</v>
      </c>
    </row>
    <row r="8380" spans="1:2" x14ac:dyDescent="0.25">
      <c r="A8380" s="62">
        <v>42151657</v>
      </c>
      <c r="B8380" s="63" t="s">
        <v>17326</v>
      </c>
    </row>
    <row r="8381" spans="1:2" x14ac:dyDescent="0.25">
      <c r="A8381" s="62">
        <v>42151658</v>
      </c>
      <c r="B8381" s="63" t="s">
        <v>6576</v>
      </c>
    </row>
    <row r="8382" spans="1:2" x14ac:dyDescent="0.25">
      <c r="A8382" s="62">
        <v>42151659</v>
      </c>
      <c r="B8382" s="63" t="s">
        <v>15835</v>
      </c>
    </row>
    <row r="8383" spans="1:2" x14ac:dyDescent="0.25">
      <c r="A8383" s="62">
        <v>42151660</v>
      </c>
      <c r="B8383" s="63" t="s">
        <v>15126</v>
      </c>
    </row>
    <row r="8384" spans="1:2" x14ac:dyDescent="0.25">
      <c r="A8384" s="62">
        <v>42151661</v>
      </c>
      <c r="B8384" s="63" t="s">
        <v>10325</v>
      </c>
    </row>
    <row r="8385" spans="1:2" x14ac:dyDescent="0.25">
      <c r="A8385" s="62">
        <v>42151662</v>
      </c>
      <c r="B8385" s="63" t="s">
        <v>10764</v>
      </c>
    </row>
    <row r="8386" spans="1:2" x14ac:dyDescent="0.25">
      <c r="A8386" s="62">
        <v>42151663</v>
      </c>
      <c r="B8386" s="63" t="s">
        <v>13639</v>
      </c>
    </row>
    <row r="8387" spans="1:2" x14ac:dyDescent="0.25">
      <c r="A8387" s="62">
        <v>42151664</v>
      </c>
      <c r="B8387" s="63" t="s">
        <v>3825</v>
      </c>
    </row>
    <row r="8388" spans="1:2" x14ac:dyDescent="0.25">
      <c r="A8388" s="62">
        <v>42151665</v>
      </c>
      <c r="B8388" s="63" t="s">
        <v>5183</v>
      </c>
    </row>
    <row r="8389" spans="1:2" x14ac:dyDescent="0.25">
      <c r="A8389" s="62">
        <v>42151666</v>
      </c>
      <c r="B8389" s="63" t="s">
        <v>11827</v>
      </c>
    </row>
    <row r="8390" spans="1:2" x14ac:dyDescent="0.25">
      <c r="A8390" s="62">
        <v>42151667</v>
      </c>
      <c r="B8390" s="63" t="s">
        <v>6750</v>
      </c>
    </row>
    <row r="8391" spans="1:2" x14ac:dyDescent="0.25">
      <c r="A8391" s="62">
        <v>42151668</v>
      </c>
      <c r="B8391" s="63" t="s">
        <v>5402</v>
      </c>
    </row>
    <row r="8392" spans="1:2" x14ac:dyDescent="0.25">
      <c r="A8392" s="62">
        <v>42151669</v>
      </c>
      <c r="B8392" s="63" t="s">
        <v>9411</v>
      </c>
    </row>
    <row r="8393" spans="1:2" x14ac:dyDescent="0.25">
      <c r="A8393" s="62">
        <v>42151670</v>
      </c>
      <c r="B8393" s="63" t="s">
        <v>14448</v>
      </c>
    </row>
    <row r="8394" spans="1:2" x14ac:dyDescent="0.25">
      <c r="A8394" s="62">
        <v>42151671</v>
      </c>
      <c r="B8394" s="63" t="s">
        <v>9911</v>
      </c>
    </row>
    <row r="8395" spans="1:2" x14ac:dyDescent="0.25">
      <c r="A8395" s="62">
        <v>42151672</v>
      </c>
      <c r="B8395" s="63" t="s">
        <v>2898</v>
      </c>
    </row>
    <row r="8396" spans="1:2" x14ac:dyDescent="0.25">
      <c r="A8396" s="62">
        <v>42151673</v>
      </c>
      <c r="B8396" s="63" t="s">
        <v>11313</v>
      </c>
    </row>
    <row r="8397" spans="1:2" x14ac:dyDescent="0.25">
      <c r="A8397" s="62">
        <v>42151674</v>
      </c>
      <c r="B8397" s="63" t="s">
        <v>15987</v>
      </c>
    </row>
    <row r="8398" spans="1:2" x14ac:dyDescent="0.25">
      <c r="A8398" s="62">
        <v>42151675</v>
      </c>
      <c r="B8398" s="63" t="s">
        <v>4307</v>
      </c>
    </row>
    <row r="8399" spans="1:2" x14ac:dyDescent="0.25">
      <c r="A8399" s="62">
        <v>42151676</v>
      </c>
      <c r="B8399" s="63" t="s">
        <v>13964</v>
      </c>
    </row>
    <row r="8400" spans="1:2" x14ac:dyDescent="0.25">
      <c r="A8400" s="62">
        <v>42151677</v>
      </c>
      <c r="B8400" s="63" t="s">
        <v>8734</v>
      </c>
    </row>
    <row r="8401" spans="1:2" x14ac:dyDescent="0.25">
      <c r="A8401" s="62">
        <v>42151678</v>
      </c>
      <c r="B8401" s="63" t="s">
        <v>3643</v>
      </c>
    </row>
    <row r="8402" spans="1:2" x14ac:dyDescent="0.25">
      <c r="A8402" s="62">
        <v>42151679</v>
      </c>
      <c r="B8402" s="63" t="s">
        <v>11203</v>
      </c>
    </row>
    <row r="8403" spans="1:2" x14ac:dyDescent="0.25">
      <c r="A8403" s="62">
        <v>42151680</v>
      </c>
      <c r="B8403" s="63" t="s">
        <v>17765</v>
      </c>
    </row>
    <row r="8404" spans="1:2" x14ac:dyDescent="0.25">
      <c r="A8404" s="62">
        <v>42151681</v>
      </c>
      <c r="B8404" s="63" t="s">
        <v>16689</v>
      </c>
    </row>
    <row r="8405" spans="1:2" x14ac:dyDescent="0.25">
      <c r="A8405" s="62">
        <v>42151701</v>
      </c>
      <c r="B8405" s="63" t="s">
        <v>1814</v>
      </c>
    </row>
    <row r="8406" spans="1:2" x14ac:dyDescent="0.25">
      <c r="A8406" s="62">
        <v>42151702</v>
      </c>
      <c r="B8406" s="63" t="s">
        <v>14977</v>
      </c>
    </row>
    <row r="8407" spans="1:2" x14ac:dyDescent="0.25">
      <c r="A8407" s="62">
        <v>42151703</v>
      </c>
      <c r="B8407" s="63" t="s">
        <v>18578</v>
      </c>
    </row>
    <row r="8408" spans="1:2" x14ac:dyDescent="0.25">
      <c r="A8408" s="62">
        <v>42151704</v>
      </c>
      <c r="B8408" s="63" t="s">
        <v>3792</v>
      </c>
    </row>
    <row r="8409" spans="1:2" x14ac:dyDescent="0.25">
      <c r="A8409" s="62">
        <v>42151705</v>
      </c>
      <c r="B8409" s="63" t="s">
        <v>16115</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16833</v>
      </c>
    </row>
    <row r="8414" spans="1:2" x14ac:dyDescent="0.25">
      <c r="A8414" s="62">
        <v>42151805</v>
      </c>
      <c r="B8414" s="63" t="s">
        <v>9975</v>
      </c>
    </row>
    <row r="8415" spans="1:2" x14ac:dyDescent="0.25">
      <c r="A8415" s="62">
        <v>42151806</v>
      </c>
      <c r="B8415" s="63" t="s">
        <v>10288</v>
      </c>
    </row>
    <row r="8416" spans="1:2" x14ac:dyDescent="0.25">
      <c r="A8416" s="62">
        <v>42151807</v>
      </c>
      <c r="B8416" s="63" t="s">
        <v>9636</v>
      </c>
    </row>
    <row r="8417" spans="1:2" x14ac:dyDescent="0.25">
      <c r="A8417" s="62">
        <v>42151808</v>
      </c>
      <c r="B8417" s="63" t="s">
        <v>8326</v>
      </c>
    </row>
    <row r="8418" spans="1:2" x14ac:dyDescent="0.25">
      <c r="A8418" s="62">
        <v>42151809</v>
      </c>
      <c r="B8418" s="63" t="s">
        <v>12047</v>
      </c>
    </row>
    <row r="8419" spans="1:2" x14ac:dyDescent="0.25">
      <c r="A8419" s="62">
        <v>42151810</v>
      </c>
      <c r="B8419" s="63" t="s">
        <v>837</v>
      </c>
    </row>
    <row r="8420" spans="1:2" x14ac:dyDescent="0.25">
      <c r="A8420" s="62">
        <v>42151811</v>
      </c>
      <c r="B8420" s="63" t="s">
        <v>12170</v>
      </c>
    </row>
    <row r="8421" spans="1:2" x14ac:dyDescent="0.25">
      <c r="A8421" s="62">
        <v>42151812</v>
      </c>
      <c r="B8421" s="63" t="s">
        <v>11124</v>
      </c>
    </row>
    <row r="8422" spans="1:2" x14ac:dyDescent="0.25">
      <c r="A8422" s="62">
        <v>42151813</v>
      </c>
      <c r="B8422" s="63" t="s">
        <v>2241</v>
      </c>
    </row>
    <row r="8423" spans="1:2" x14ac:dyDescent="0.25">
      <c r="A8423" s="62">
        <v>42151814</v>
      </c>
      <c r="B8423" s="63" t="s">
        <v>7289</v>
      </c>
    </row>
    <row r="8424" spans="1:2" x14ac:dyDescent="0.25">
      <c r="A8424" s="62">
        <v>42151815</v>
      </c>
      <c r="B8424" s="63" t="s">
        <v>7522</v>
      </c>
    </row>
    <row r="8425" spans="1:2" x14ac:dyDescent="0.25">
      <c r="A8425" s="62">
        <v>42151816</v>
      </c>
      <c r="B8425" s="63" t="s">
        <v>5957</v>
      </c>
    </row>
    <row r="8426" spans="1:2" x14ac:dyDescent="0.25">
      <c r="A8426" s="62">
        <v>42151901</v>
      </c>
      <c r="B8426" s="63" t="s">
        <v>7819</v>
      </c>
    </row>
    <row r="8427" spans="1:2" x14ac:dyDescent="0.25">
      <c r="A8427" s="62">
        <v>42151902</v>
      </c>
      <c r="B8427" s="63" t="s">
        <v>6417</v>
      </c>
    </row>
    <row r="8428" spans="1:2" x14ac:dyDescent="0.25">
      <c r="A8428" s="62">
        <v>42151903</v>
      </c>
      <c r="B8428" s="63" t="s">
        <v>1236</v>
      </c>
    </row>
    <row r="8429" spans="1:2" x14ac:dyDescent="0.25">
      <c r="A8429" s="62">
        <v>42151904</v>
      </c>
      <c r="B8429" s="63" t="s">
        <v>2451</v>
      </c>
    </row>
    <row r="8430" spans="1:2" x14ac:dyDescent="0.25">
      <c r="A8430" s="62">
        <v>42151905</v>
      </c>
      <c r="B8430" s="63" t="s">
        <v>10561</v>
      </c>
    </row>
    <row r="8431" spans="1:2" x14ac:dyDescent="0.25">
      <c r="A8431" s="62">
        <v>42151906</v>
      </c>
      <c r="B8431" s="63" t="s">
        <v>5082</v>
      </c>
    </row>
    <row r="8432" spans="1:2" x14ac:dyDescent="0.25">
      <c r="A8432" s="62">
        <v>42151907</v>
      </c>
      <c r="B8432" s="63" t="s">
        <v>12838</v>
      </c>
    </row>
    <row r="8433" spans="1:2" x14ac:dyDescent="0.25">
      <c r="A8433" s="62">
        <v>42151908</v>
      </c>
      <c r="B8433" s="63" t="s">
        <v>1672</v>
      </c>
    </row>
    <row r="8434" spans="1:2" x14ac:dyDescent="0.25">
      <c r="A8434" s="62">
        <v>42151909</v>
      </c>
      <c r="B8434" s="63" t="s">
        <v>11779</v>
      </c>
    </row>
    <row r="8435" spans="1:2" x14ac:dyDescent="0.25">
      <c r="A8435" s="62">
        <v>42151910</v>
      </c>
      <c r="B8435" s="63" t="s">
        <v>11356</v>
      </c>
    </row>
    <row r="8436" spans="1:2" x14ac:dyDescent="0.25">
      <c r="A8436" s="62">
        <v>42151911</v>
      </c>
      <c r="B8436" s="63" t="s">
        <v>14497</v>
      </c>
    </row>
    <row r="8437" spans="1:2" x14ac:dyDescent="0.25">
      <c r="A8437" s="62">
        <v>42151912</v>
      </c>
      <c r="B8437" s="63" t="s">
        <v>15206</v>
      </c>
    </row>
    <row r="8438" spans="1:2" x14ac:dyDescent="0.25">
      <c r="A8438" s="62">
        <v>42152001</v>
      </c>
      <c r="B8438" s="63" t="s">
        <v>17419</v>
      </c>
    </row>
    <row r="8439" spans="1:2" x14ac:dyDescent="0.25">
      <c r="A8439" s="62">
        <v>42152002</v>
      </c>
      <c r="B8439" s="63" t="s">
        <v>4755</v>
      </c>
    </row>
    <row r="8440" spans="1:2" x14ac:dyDescent="0.25">
      <c r="A8440" s="62">
        <v>42152003</v>
      </c>
      <c r="B8440" s="63" t="s">
        <v>15430</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13974</v>
      </c>
    </row>
    <row r="8445" spans="1:2" x14ac:dyDescent="0.25">
      <c r="A8445" s="62">
        <v>42152008</v>
      </c>
      <c r="B8445" s="63" t="s">
        <v>10020</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13080</v>
      </c>
    </row>
    <row r="8452" spans="1:2" x14ac:dyDescent="0.25">
      <c r="A8452" s="62">
        <v>42152101</v>
      </c>
      <c r="B8452" s="63" t="s">
        <v>12255</v>
      </c>
    </row>
    <row r="8453" spans="1:2" x14ac:dyDescent="0.25">
      <c r="A8453" s="62">
        <v>42152102</v>
      </c>
      <c r="B8453" s="63" t="s">
        <v>1209</v>
      </c>
    </row>
    <row r="8454" spans="1:2" x14ac:dyDescent="0.25">
      <c r="A8454" s="62">
        <v>42152103</v>
      </c>
      <c r="B8454" s="63" t="s">
        <v>16087</v>
      </c>
    </row>
    <row r="8455" spans="1:2" x14ac:dyDescent="0.25">
      <c r="A8455" s="62">
        <v>42152104</v>
      </c>
      <c r="B8455" s="63" t="s">
        <v>7980</v>
      </c>
    </row>
    <row r="8456" spans="1:2" x14ac:dyDescent="0.25">
      <c r="A8456" s="62">
        <v>42152105</v>
      </c>
      <c r="B8456" s="63" t="s">
        <v>13492</v>
      </c>
    </row>
    <row r="8457" spans="1:2" x14ac:dyDescent="0.25">
      <c r="A8457" s="62">
        <v>42152106</v>
      </c>
      <c r="B8457" s="63" t="s">
        <v>3789</v>
      </c>
    </row>
    <row r="8458" spans="1:2" x14ac:dyDescent="0.25">
      <c r="A8458" s="62">
        <v>42152107</v>
      </c>
      <c r="B8458" s="63" t="s">
        <v>7497</v>
      </c>
    </row>
    <row r="8459" spans="1:2" x14ac:dyDescent="0.25">
      <c r="A8459" s="62">
        <v>42152108</v>
      </c>
      <c r="B8459" s="63" t="s">
        <v>2526</v>
      </c>
    </row>
    <row r="8460" spans="1:2" x14ac:dyDescent="0.25">
      <c r="A8460" s="62">
        <v>42152109</v>
      </c>
      <c r="B8460" s="63" t="s">
        <v>4303</v>
      </c>
    </row>
    <row r="8461" spans="1:2" x14ac:dyDescent="0.25">
      <c r="A8461" s="62">
        <v>42152110</v>
      </c>
      <c r="B8461" s="63" t="s">
        <v>3297</v>
      </c>
    </row>
    <row r="8462" spans="1:2" x14ac:dyDescent="0.25">
      <c r="A8462" s="62">
        <v>42152111</v>
      </c>
      <c r="B8462" s="63" t="s">
        <v>18067</v>
      </c>
    </row>
    <row r="8463" spans="1:2" x14ac:dyDescent="0.25">
      <c r="A8463" s="62">
        <v>42152112</v>
      </c>
      <c r="B8463" s="63" t="s">
        <v>14506</v>
      </c>
    </row>
    <row r="8464" spans="1:2" x14ac:dyDescent="0.25">
      <c r="A8464" s="62">
        <v>42152113</v>
      </c>
      <c r="B8464" s="63" t="s">
        <v>10763</v>
      </c>
    </row>
    <row r="8465" spans="1:2" x14ac:dyDescent="0.25">
      <c r="A8465" s="62">
        <v>42152114</v>
      </c>
      <c r="B8465" s="63" t="s">
        <v>2723</v>
      </c>
    </row>
    <row r="8466" spans="1:2" x14ac:dyDescent="0.25">
      <c r="A8466" s="62">
        <v>42152115</v>
      </c>
      <c r="B8466" s="63" t="s">
        <v>15076</v>
      </c>
    </row>
    <row r="8467" spans="1:2" x14ac:dyDescent="0.25">
      <c r="A8467" s="62">
        <v>42152201</v>
      </c>
      <c r="B8467" s="63" t="s">
        <v>16040</v>
      </c>
    </row>
    <row r="8468" spans="1:2" x14ac:dyDescent="0.25">
      <c r="A8468" s="62">
        <v>42152202</v>
      </c>
      <c r="B8468" s="63" t="s">
        <v>5593</v>
      </c>
    </row>
    <row r="8469" spans="1:2" x14ac:dyDescent="0.25">
      <c r="A8469" s="62">
        <v>42152203</v>
      </c>
      <c r="B8469" s="63" t="s">
        <v>12935</v>
      </c>
    </row>
    <row r="8470" spans="1:2" x14ac:dyDescent="0.25">
      <c r="A8470" s="62">
        <v>42152204</v>
      </c>
      <c r="B8470" s="63" t="s">
        <v>12546</v>
      </c>
    </row>
    <row r="8471" spans="1:2" x14ac:dyDescent="0.25">
      <c r="A8471" s="62">
        <v>42152205</v>
      </c>
      <c r="B8471" s="63" t="s">
        <v>18549</v>
      </c>
    </row>
    <row r="8472" spans="1:2" x14ac:dyDescent="0.25">
      <c r="A8472" s="62">
        <v>42152206</v>
      </c>
      <c r="B8472" s="63" t="s">
        <v>10754</v>
      </c>
    </row>
    <row r="8473" spans="1:2" x14ac:dyDescent="0.25">
      <c r="A8473" s="62">
        <v>42152207</v>
      </c>
      <c r="B8473" s="63" t="s">
        <v>4782</v>
      </c>
    </row>
    <row r="8474" spans="1:2" x14ac:dyDescent="0.25">
      <c r="A8474" s="62">
        <v>42152208</v>
      </c>
      <c r="B8474" s="63" t="s">
        <v>14996</v>
      </c>
    </row>
    <row r="8475" spans="1:2" x14ac:dyDescent="0.25">
      <c r="A8475" s="62">
        <v>42152209</v>
      </c>
      <c r="B8475" s="63" t="s">
        <v>14863</v>
      </c>
    </row>
    <row r="8476" spans="1:2" x14ac:dyDescent="0.25">
      <c r="A8476" s="62">
        <v>42152210</v>
      </c>
      <c r="B8476" s="63" t="s">
        <v>11696</v>
      </c>
    </row>
    <row r="8477" spans="1:2" x14ac:dyDescent="0.25">
      <c r="A8477" s="62">
        <v>42152211</v>
      </c>
      <c r="B8477" s="63" t="s">
        <v>16340</v>
      </c>
    </row>
    <row r="8478" spans="1:2" x14ac:dyDescent="0.25">
      <c r="A8478" s="62">
        <v>42152212</v>
      </c>
      <c r="B8478" s="63" t="s">
        <v>17534</v>
      </c>
    </row>
    <row r="8479" spans="1:2" x14ac:dyDescent="0.25">
      <c r="A8479" s="62">
        <v>42152213</v>
      </c>
      <c r="B8479" s="63" t="s">
        <v>11666</v>
      </c>
    </row>
    <row r="8480" spans="1:2" x14ac:dyDescent="0.25">
      <c r="A8480" s="62">
        <v>42152214</v>
      </c>
      <c r="B8480" s="63" t="s">
        <v>18500</v>
      </c>
    </row>
    <row r="8481" spans="1:2" x14ac:dyDescent="0.25">
      <c r="A8481" s="62">
        <v>42152215</v>
      </c>
      <c r="B8481" s="63" t="s">
        <v>13310</v>
      </c>
    </row>
    <row r="8482" spans="1:2" x14ac:dyDescent="0.25">
      <c r="A8482" s="62">
        <v>42152216</v>
      </c>
      <c r="B8482" s="63" t="s">
        <v>1082</v>
      </c>
    </row>
    <row r="8483" spans="1:2" x14ac:dyDescent="0.25">
      <c r="A8483" s="62">
        <v>42152217</v>
      </c>
      <c r="B8483" s="63" t="s">
        <v>12840</v>
      </c>
    </row>
    <row r="8484" spans="1:2" x14ac:dyDescent="0.25">
      <c r="A8484" s="62">
        <v>42152218</v>
      </c>
      <c r="B8484" s="63" t="s">
        <v>9171</v>
      </c>
    </row>
    <row r="8485" spans="1:2" x14ac:dyDescent="0.25">
      <c r="A8485" s="62">
        <v>42152219</v>
      </c>
      <c r="B8485" s="63" t="s">
        <v>13060</v>
      </c>
    </row>
    <row r="8486" spans="1:2" x14ac:dyDescent="0.25">
      <c r="A8486" s="62">
        <v>42152220</v>
      </c>
      <c r="B8486" s="63" t="s">
        <v>12428</v>
      </c>
    </row>
    <row r="8487" spans="1:2" x14ac:dyDescent="0.25">
      <c r="A8487" s="62">
        <v>42152221</v>
      </c>
      <c r="B8487" s="63" t="s">
        <v>16647</v>
      </c>
    </row>
    <row r="8488" spans="1:2" x14ac:dyDescent="0.25">
      <c r="A8488" s="62">
        <v>42152222</v>
      </c>
      <c r="B8488" s="63" t="s">
        <v>13725</v>
      </c>
    </row>
    <row r="8489" spans="1:2" x14ac:dyDescent="0.25">
      <c r="A8489" s="62">
        <v>42152223</v>
      </c>
      <c r="B8489" s="63" t="s">
        <v>18221</v>
      </c>
    </row>
    <row r="8490" spans="1:2" x14ac:dyDescent="0.25">
      <c r="A8490" s="62">
        <v>42152224</v>
      </c>
      <c r="B8490" s="63" t="s">
        <v>7739</v>
      </c>
    </row>
    <row r="8491" spans="1:2" x14ac:dyDescent="0.25">
      <c r="A8491" s="62">
        <v>42152301</v>
      </c>
      <c r="B8491" s="63" t="s">
        <v>2182</v>
      </c>
    </row>
    <row r="8492" spans="1:2" x14ac:dyDescent="0.25">
      <c r="A8492" s="62">
        <v>42152302</v>
      </c>
      <c r="B8492" s="63" t="s">
        <v>12733</v>
      </c>
    </row>
    <row r="8493" spans="1:2" x14ac:dyDescent="0.25">
      <c r="A8493" s="62">
        <v>42152303</v>
      </c>
      <c r="B8493" s="63" t="s">
        <v>11512</v>
      </c>
    </row>
    <row r="8494" spans="1:2" x14ac:dyDescent="0.25">
      <c r="A8494" s="62">
        <v>42152304</v>
      </c>
      <c r="B8494" s="63" t="s">
        <v>11111</v>
      </c>
    </row>
    <row r="8495" spans="1:2" x14ac:dyDescent="0.25">
      <c r="A8495" s="62">
        <v>42152305</v>
      </c>
      <c r="B8495" s="63" t="s">
        <v>18295</v>
      </c>
    </row>
    <row r="8496" spans="1:2" x14ac:dyDescent="0.25">
      <c r="A8496" s="62">
        <v>42152306</v>
      </c>
      <c r="B8496" s="63" t="s">
        <v>18364</v>
      </c>
    </row>
    <row r="8497" spans="1:2" x14ac:dyDescent="0.25">
      <c r="A8497" s="62">
        <v>42152307</v>
      </c>
      <c r="B8497" s="63" t="s">
        <v>10853</v>
      </c>
    </row>
    <row r="8498" spans="1:2" x14ac:dyDescent="0.25">
      <c r="A8498" s="62">
        <v>42152401</v>
      </c>
      <c r="B8498" s="63" t="s">
        <v>2687</v>
      </c>
    </row>
    <row r="8499" spans="1:2" x14ac:dyDescent="0.25">
      <c r="A8499" s="62">
        <v>42152402</v>
      </c>
      <c r="B8499" s="63" t="s">
        <v>5940</v>
      </c>
    </row>
    <row r="8500" spans="1:2" x14ac:dyDescent="0.25">
      <c r="A8500" s="62">
        <v>42152403</v>
      </c>
      <c r="B8500" s="63" t="s">
        <v>18451</v>
      </c>
    </row>
    <row r="8501" spans="1:2" x14ac:dyDescent="0.25">
      <c r="A8501" s="62">
        <v>42152404</v>
      </c>
      <c r="B8501" s="63" t="s">
        <v>10007</v>
      </c>
    </row>
    <row r="8502" spans="1:2" x14ac:dyDescent="0.25">
      <c r="A8502" s="62">
        <v>42152405</v>
      </c>
      <c r="B8502" s="63" t="s">
        <v>8146</v>
      </c>
    </row>
    <row r="8503" spans="1:2" x14ac:dyDescent="0.25">
      <c r="A8503" s="62">
        <v>42152406</v>
      </c>
      <c r="B8503" s="63" t="s">
        <v>2038</v>
      </c>
    </row>
    <row r="8504" spans="1:2" x14ac:dyDescent="0.25">
      <c r="A8504" s="62">
        <v>42152407</v>
      </c>
      <c r="B8504" s="63" t="s">
        <v>14671</v>
      </c>
    </row>
    <row r="8505" spans="1:2" x14ac:dyDescent="0.25">
      <c r="A8505" s="62">
        <v>42152408</v>
      </c>
      <c r="B8505" s="63" t="s">
        <v>5714</v>
      </c>
    </row>
    <row r="8506" spans="1:2" x14ac:dyDescent="0.25">
      <c r="A8506" s="62">
        <v>42152409</v>
      </c>
      <c r="B8506" s="63" t="s">
        <v>7541</v>
      </c>
    </row>
    <row r="8507" spans="1:2" x14ac:dyDescent="0.25">
      <c r="A8507" s="62">
        <v>42152410</v>
      </c>
      <c r="B8507" s="63" t="s">
        <v>8915</v>
      </c>
    </row>
    <row r="8508" spans="1:2" x14ac:dyDescent="0.25">
      <c r="A8508" s="62">
        <v>42152411</v>
      </c>
      <c r="B8508" s="63" t="s">
        <v>15226</v>
      </c>
    </row>
    <row r="8509" spans="1:2" x14ac:dyDescent="0.25">
      <c r="A8509" s="62">
        <v>42152412</v>
      </c>
      <c r="B8509" s="63" t="s">
        <v>10285</v>
      </c>
    </row>
    <row r="8510" spans="1:2" x14ac:dyDescent="0.25">
      <c r="A8510" s="62">
        <v>42152413</v>
      </c>
      <c r="B8510" s="63" t="s">
        <v>982</v>
      </c>
    </row>
    <row r="8511" spans="1:2" x14ac:dyDescent="0.25">
      <c r="A8511" s="62">
        <v>42152414</v>
      </c>
      <c r="B8511" s="63" t="s">
        <v>9677</v>
      </c>
    </row>
    <row r="8512" spans="1:2" x14ac:dyDescent="0.25">
      <c r="A8512" s="62">
        <v>42152415</v>
      </c>
      <c r="B8512" s="63" t="s">
        <v>18268</v>
      </c>
    </row>
    <row r="8513" spans="1:2" x14ac:dyDescent="0.25">
      <c r="A8513" s="62">
        <v>42152416</v>
      </c>
      <c r="B8513" s="63" t="s">
        <v>11888</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6146</v>
      </c>
    </row>
    <row r="8518" spans="1:2" x14ac:dyDescent="0.25">
      <c r="A8518" s="62">
        <v>42152421</v>
      </c>
      <c r="B8518" s="63" t="s">
        <v>17145</v>
      </c>
    </row>
    <row r="8519" spans="1:2" x14ac:dyDescent="0.25">
      <c r="A8519" s="62">
        <v>42152422</v>
      </c>
      <c r="B8519" s="63" t="s">
        <v>11592</v>
      </c>
    </row>
    <row r="8520" spans="1:2" x14ac:dyDescent="0.25">
      <c r="A8520" s="62">
        <v>42152423</v>
      </c>
      <c r="B8520" s="63" t="s">
        <v>3040</v>
      </c>
    </row>
    <row r="8521" spans="1:2" x14ac:dyDescent="0.25">
      <c r="A8521" s="62">
        <v>42152424</v>
      </c>
      <c r="B8521" s="63" t="s">
        <v>13169</v>
      </c>
    </row>
    <row r="8522" spans="1:2" x14ac:dyDescent="0.25">
      <c r="A8522" s="62">
        <v>42152425</v>
      </c>
      <c r="B8522" s="63" t="s">
        <v>3984</v>
      </c>
    </row>
    <row r="8523" spans="1:2" x14ac:dyDescent="0.25">
      <c r="A8523" s="62">
        <v>42152426</v>
      </c>
      <c r="B8523" s="63" t="s">
        <v>329</v>
      </c>
    </row>
    <row r="8524" spans="1:2" x14ac:dyDescent="0.25">
      <c r="A8524" s="62">
        <v>42152427</v>
      </c>
      <c r="B8524" s="63" t="s">
        <v>9383</v>
      </c>
    </row>
    <row r="8525" spans="1:2" x14ac:dyDescent="0.25">
      <c r="A8525" s="62">
        <v>42152428</v>
      </c>
      <c r="B8525" s="63" t="s">
        <v>15546</v>
      </c>
    </row>
    <row r="8526" spans="1:2" x14ac:dyDescent="0.25">
      <c r="A8526" s="62">
        <v>42152429</v>
      </c>
      <c r="B8526" s="63" t="s">
        <v>2286</v>
      </c>
    </row>
    <row r="8527" spans="1:2" x14ac:dyDescent="0.25">
      <c r="A8527" s="62">
        <v>42152430</v>
      </c>
      <c r="B8527" s="63" t="s">
        <v>5851</v>
      </c>
    </row>
    <row r="8528" spans="1:2" x14ac:dyDescent="0.25">
      <c r="A8528" s="62">
        <v>42152431</v>
      </c>
      <c r="B8528" s="63" t="s">
        <v>2699</v>
      </c>
    </row>
    <row r="8529" spans="1:2" x14ac:dyDescent="0.25">
      <c r="A8529" s="62">
        <v>42152432</v>
      </c>
      <c r="B8529" s="63" t="s">
        <v>919</v>
      </c>
    </row>
    <row r="8530" spans="1:2" x14ac:dyDescent="0.25">
      <c r="A8530" s="62">
        <v>42152433</v>
      </c>
      <c r="B8530" s="63" t="s">
        <v>6488</v>
      </c>
    </row>
    <row r="8531" spans="1:2" x14ac:dyDescent="0.25">
      <c r="A8531" s="62">
        <v>42152434</v>
      </c>
      <c r="B8531" s="63" t="s">
        <v>6036</v>
      </c>
    </row>
    <row r="8532" spans="1:2" x14ac:dyDescent="0.25">
      <c r="A8532" s="62">
        <v>42152435</v>
      </c>
      <c r="B8532" s="63" t="s">
        <v>7960</v>
      </c>
    </row>
    <row r="8533" spans="1:2" x14ac:dyDescent="0.25">
      <c r="A8533" s="62">
        <v>42152436</v>
      </c>
      <c r="B8533" s="63" t="s">
        <v>4994</v>
      </c>
    </row>
    <row r="8534" spans="1:2" x14ac:dyDescent="0.25">
      <c r="A8534" s="62">
        <v>42152437</v>
      </c>
      <c r="B8534" s="63" t="s">
        <v>13562</v>
      </c>
    </row>
    <row r="8535" spans="1:2" x14ac:dyDescent="0.25">
      <c r="A8535" s="62">
        <v>42152438</v>
      </c>
      <c r="B8535" s="63" t="s">
        <v>7482</v>
      </c>
    </row>
    <row r="8536" spans="1:2" x14ac:dyDescent="0.25">
      <c r="A8536" s="62">
        <v>42152439</v>
      </c>
      <c r="B8536" s="63" t="s">
        <v>366</v>
      </c>
    </row>
    <row r="8537" spans="1:2" x14ac:dyDescent="0.25">
      <c r="A8537" s="62">
        <v>42152440</v>
      </c>
      <c r="B8537" s="63" t="s">
        <v>7657</v>
      </c>
    </row>
    <row r="8538" spans="1:2" x14ac:dyDescent="0.25">
      <c r="A8538" s="62">
        <v>42152441</v>
      </c>
      <c r="B8538" s="63" t="s">
        <v>17098</v>
      </c>
    </row>
    <row r="8539" spans="1:2" x14ac:dyDescent="0.25">
      <c r="A8539" s="62">
        <v>42152442</v>
      </c>
      <c r="B8539" s="63" t="s">
        <v>173</v>
      </c>
    </row>
    <row r="8540" spans="1:2" x14ac:dyDescent="0.25">
      <c r="A8540" s="62">
        <v>42152443</v>
      </c>
      <c r="B8540" s="63" t="s">
        <v>17299</v>
      </c>
    </row>
    <row r="8541" spans="1:2" x14ac:dyDescent="0.25">
      <c r="A8541" s="62">
        <v>42152444</v>
      </c>
      <c r="B8541" s="63" t="s">
        <v>13649</v>
      </c>
    </row>
    <row r="8542" spans="1:2" x14ac:dyDescent="0.25">
      <c r="A8542" s="62">
        <v>42152445</v>
      </c>
      <c r="B8542" s="63" t="s">
        <v>15453</v>
      </c>
    </row>
    <row r="8543" spans="1:2" x14ac:dyDescent="0.25">
      <c r="A8543" s="62">
        <v>42152446</v>
      </c>
      <c r="B8543" s="63" t="s">
        <v>14211</v>
      </c>
    </row>
    <row r="8544" spans="1:2" x14ac:dyDescent="0.25">
      <c r="A8544" s="62">
        <v>42152447</v>
      </c>
      <c r="B8544" s="63" t="s">
        <v>11290</v>
      </c>
    </row>
    <row r="8545" spans="1:2" x14ac:dyDescent="0.25">
      <c r="A8545" s="62">
        <v>42152449</v>
      </c>
      <c r="B8545" s="63" t="s">
        <v>10380</v>
      </c>
    </row>
    <row r="8546" spans="1:2" x14ac:dyDescent="0.25">
      <c r="A8546" s="62">
        <v>42152450</v>
      </c>
      <c r="B8546" s="63" t="s">
        <v>6405</v>
      </c>
    </row>
    <row r="8547" spans="1:2" x14ac:dyDescent="0.25">
      <c r="A8547" s="62">
        <v>42152451</v>
      </c>
      <c r="B8547" s="63" t="s">
        <v>3333</v>
      </c>
    </row>
    <row r="8548" spans="1:2" x14ac:dyDescent="0.25">
      <c r="A8548" s="62">
        <v>42152452</v>
      </c>
      <c r="B8548" s="63" t="s">
        <v>5843</v>
      </c>
    </row>
    <row r="8549" spans="1:2" x14ac:dyDescent="0.25">
      <c r="A8549" s="62">
        <v>42152453</v>
      </c>
      <c r="B8549" s="63" t="s">
        <v>14054</v>
      </c>
    </row>
    <row r="8550" spans="1:2" x14ac:dyDescent="0.25">
      <c r="A8550" s="62">
        <v>42152454</v>
      </c>
      <c r="B8550" s="63" t="s">
        <v>15441</v>
      </c>
    </row>
    <row r="8551" spans="1:2" x14ac:dyDescent="0.25">
      <c r="A8551" s="62">
        <v>42152455</v>
      </c>
      <c r="B8551" s="63" t="s">
        <v>13740</v>
      </c>
    </row>
    <row r="8552" spans="1:2" x14ac:dyDescent="0.25">
      <c r="A8552" s="62">
        <v>42152456</v>
      </c>
      <c r="B8552" s="63" t="s">
        <v>16385</v>
      </c>
    </row>
    <row r="8553" spans="1:2" x14ac:dyDescent="0.25">
      <c r="A8553" s="62">
        <v>42152457</v>
      </c>
      <c r="B8553" s="63" t="s">
        <v>15383</v>
      </c>
    </row>
    <row r="8554" spans="1:2" x14ac:dyDescent="0.25">
      <c r="A8554" s="62">
        <v>42152458</v>
      </c>
      <c r="B8554" s="63" t="s">
        <v>11867</v>
      </c>
    </row>
    <row r="8555" spans="1:2" x14ac:dyDescent="0.25">
      <c r="A8555" s="62">
        <v>42152459</v>
      </c>
      <c r="B8555" s="63" t="s">
        <v>2334</v>
      </c>
    </row>
    <row r="8556" spans="1:2" x14ac:dyDescent="0.25">
      <c r="A8556" s="62">
        <v>42152460</v>
      </c>
      <c r="B8556" s="63" t="s">
        <v>8920</v>
      </c>
    </row>
    <row r="8557" spans="1:2" x14ac:dyDescent="0.25">
      <c r="A8557" s="62">
        <v>42152461</v>
      </c>
      <c r="B8557" s="63" t="s">
        <v>15713</v>
      </c>
    </row>
    <row r="8558" spans="1:2" x14ac:dyDescent="0.25">
      <c r="A8558" s="62">
        <v>42152462</v>
      </c>
      <c r="B8558" s="63" t="s">
        <v>16676</v>
      </c>
    </row>
    <row r="8559" spans="1:2" x14ac:dyDescent="0.25">
      <c r="A8559" s="62">
        <v>42152463</v>
      </c>
      <c r="B8559" s="63" t="s">
        <v>16829</v>
      </c>
    </row>
    <row r="8560" spans="1:2" x14ac:dyDescent="0.25">
      <c r="A8560" s="62">
        <v>42152464</v>
      </c>
      <c r="B8560" s="63" t="s">
        <v>2530</v>
      </c>
    </row>
    <row r="8561" spans="1:2" x14ac:dyDescent="0.25">
      <c r="A8561" s="62">
        <v>42152465</v>
      </c>
      <c r="B8561" s="63" t="s">
        <v>7568</v>
      </c>
    </row>
    <row r="8562" spans="1:2" x14ac:dyDescent="0.25">
      <c r="A8562" s="62">
        <v>42152501</v>
      </c>
      <c r="B8562" s="63" t="s">
        <v>10122</v>
      </c>
    </row>
    <row r="8563" spans="1:2" x14ac:dyDescent="0.25">
      <c r="A8563" s="62">
        <v>42152502</v>
      </c>
      <c r="B8563" s="63" t="s">
        <v>10181</v>
      </c>
    </row>
    <row r="8564" spans="1:2" x14ac:dyDescent="0.25">
      <c r="A8564" s="62">
        <v>42152503</v>
      </c>
      <c r="B8564" s="63" t="s">
        <v>8308</v>
      </c>
    </row>
    <row r="8565" spans="1:2" x14ac:dyDescent="0.25">
      <c r="A8565" s="62">
        <v>42152504</v>
      </c>
      <c r="B8565" s="63" t="s">
        <v>17808</v>
      </c>
    </row>
    <row r="8566" spans="1:2" x14ac:dyDescent="0.25">
      <c r="A8566" s="62">
        <v>42152505</v>
      </c>
      <c r="B8566" s="63" t="s">
        <v>17383</v>
      </c>
    </row>
    <row r="8567" spans="1:2" x14ac:dyDescent="0.25">
      <c r="A8567" s="62">
        <v>42152506</v>
      </c>
      <c r="B8567" s="63" t="s">
        <v>3417</v>
      </c>
    </row>
    <row r="8568" spans="1:2" x14ac:dyDescent="0.25">
      <c r="A8568" s="62">
        <v>42152507</v>
      </c>
      <c r="B8568" s="63" t="s">
        <v>2002</v>
      </c>
    </row>
    <row r="8569" spans="1:2" x14ac:dyDescent="0.25">
      <c r="A8569" s="62">
        <v>42152508</v>
      </c>
      <c r="B8569" s="63" t="s">
        <v>8363</v>
      </c>
    </row>
    <row r="8570" spans="1:2" x14ac:dyDescent="0.25">
      <c r="A8570" s="62">
        <v>42152509</v>
      </c>
      <c r="B8570" s="63" t="s">
        <v>10355</v>
      </c>
    </row>
    <row r="8571" spans="1:2" x14ac:dyDescent="0.25">
      <c r="A8571" s="62">
        <v>42152510</v>
      </c>
      <c r="B8571" s="63" t="s">
        <v>10209</v>
      </c>
    </row>
    <row r="8572" spans="1:2" x14ac:dyDescent="0.25">
      <c r="A8572" s="62">
        <v>42152511</v>
      </c>
      <c r="B8572" s="63" t="s">
        <v>1979</v>
      </c>
    </row>
    <row r="8573" spans="1:2" x14ac:dyDescent="0.25">
      <c r="A8573" s="62">
        <v>42152512</v>
      </c>
      <c r="B8573" s="63" t="s">
        <v>8994</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9879</v>
      </c>
    </row>
    <row r="8579" spans="1:2" x14ac:dyDescent="0.25">
      <c r="A8579" s="62">
        <v>42152519</v>
      </c>
      <c r="B8579" s="63" t="s">
        <v>6492</v>
      </c>
    </row>
    <row r="8580" spans="1:2" x14ac:dyDescent="0.25">
      <c r="A8580" s="62">
        <v>42152520</v>
      </c>
      <c r="B8580" s="63" t="s">
        <v>9689</v>
      </c>
    </row>
    <row r="8581" spans="1:2" x14ac:dyDescent="0.25">
      <c r="A8581" s="62">
        <v>42152601</v>
      </c>
      <c r="B8581" s="63" t="s">
        <v>16371</v>
      </c>
    </row>
    <row r="8582" spans="1:2" x14ac:dyDescent="0.25">
      <c r="A8582" s="62">
        <v>42152602</v>
      </c>
      <c r="B8582" s="63" t="s">
        <v>17884</v>
      </c>
    </row>
    <row r="8583" spans="1:2" x14ac:dyDescent="0.25">
      <c r="A8583" s="62">
        <v>42152603</v>
      </c>
      <c r="B8583" s="63" t="s">
        <v>13578</v>
      </c>
    </row>
    <row r="8584" spans="1:2" x14ac:dyDescent="0.25">
      <c r="A8584" s="62">
        <v>42152604</v>
      </c>
      <c r="B8584" s="63" t="s">
        <v>16299</v>
      </c>
    </row>
    <row r="8585" spans="1:2" x14ac:dyDescent="0.25">
      <c r="A8585" s="62">
        <v>42152605</v>
      </c>
      <c r="B8585" s="63" t="s">
        <v>13491</v>
      </c>
    </row>
    <row r="8586" spans="1:2" x14ac:dyDescent="0.25">
      <c r="A8586" s="62">
        <v>42152606</v>
      </c>
      <c r="B8586" s="63" t="s">
        <v>16242</v>
      </c>
    </row>
    <row r="8587" spans="1:2" x14ac:dyDescent="0.25">
      <c r="A8587" s="62">
        <v>42152607</v>
      </c>
      <c r="B8587" s="63" t="s">
        <v>2466</v>
      </c>
    </row>
    <row r="8588" spans="1:2" x14ac:dyDescent="0.25">
      <c r="A8588" s="62">
        <v>42152608</v>
      </c>
      <c r="B8588" s="63" t="s">
        <v>14752</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3027</v>
      </c>
    </row>
    <row r="8593" spans="1:2" x14ac:dyDescent="0.25">
      <c r="A8593" s="62">
        <v>42152705</v>
      </c>
      <c r="B8593" s="63" t="s">
        <v>954</v>
      </c>
    </row>
    <row r="8594" spans="1:2" x14ac:dyDescent="0.25">
      <c r="A8594" s="62">
        <v>42152706</v>
      </c>
      <c r="B8594" s="63" t="s">
        <v>10323</v>
      </c>
    </row>
    <row r="8595" spans="1:2" x14ac:dyDescent="0.25">
      <c r="A8595" s="62">
        <v>42152707</v>
      </c>
      <c r="B8595" s="63" t="s">
        <v>2600</v>
      </c>
    </row>
    <row r="8596" spans="1:2" x14ac:dyDescent="0.25">
      <c r="A8596" s="62">
        <v>42152708</v>
      </c>
      <c r="B8596" s="63" t="s">
        <v>5089</v>
      </c>
    </row>
    <row r="8597" spans="1:2" x14ac:dyDescent="0.25">
      <c r="A8597" s="62">
        <v>42152709</v>
      </c>
      <c r="B8597" s="63" t="s">
        <v>15431</v>
      </c>
    </row>
    <row r="8598" spans="1:2" x14ac:dyDescent="0.25">
      <c r="A8598" s="62">
        <v>42152710</v>
      </c>
      <c r="B8598" s="63" t="s">
        <v>18623</v>
      </c>
    </row>
    <row r="8599" spans="1:2" x14ac:dyDescent="0.25">
      <c r="A8599" s="62">
        <v>42152711</v>
      </c>
      <c r="B8599" s="63" t="s">
        <v>1223</v>
      </c>
    </row>
    <row r="8600" spans="1:2" x14ac:dyDescent="0.25">
      <c r="A8600" s="62">
        <v>42152712</v>
      </c>
      <c r="B8600" s="63" t="s">
        <v>15856</v>
      </c>
    </row>
    <row r="8601" spans="1:2" x14ac:dyDescent="0.25">
      <c r="A8601" s="62">
        <v>42152713</v>
      </c>
      <c r="B8601" s="63" t="s">
        <v>16666</v>
      </c>
    </row>
    <row r="8602" spans="1:2" x14ac:dyDescent="0.25">
      <c r="A8602" s="62">
        <v>42152714</v>
      </c>
      <c r="B8602" s="63" t="s">
        <v>7271</v>
      </c>
    </row>
    <row r="8603" spans="1:2" x14ac:dyDescent="0.25">
      <c r="A8603" s="62">
        <v>42152715</v>
      </c>
      <c r="B8603" s="63" t="s">
        <v>15400</v>
      </c>
    </row>
    <row r="8604" spans="1:2" x14ac:dyDescent="0.25">
      <c r="A8604" s="62">
        <v>42152716</v>
      </c>
      <c r="B8604" s="63" t="s">
        <v>2325</v>
      </c>
    </row>
    <row r="8605" spans="1:2" x14ac:dyDescent="0.25">
      <c r="A8605" s="62">
        <v>42152801</v>
      </c>
      <c r="B8605" s="63" t="s">
        <v>17078</v>
      </c>
    </row>
    <row r="8606" spans="1:2" x14ac:dyDescent="0.25">
      <c r="A8606" s="62">
        <v>42152802</v>
      </c>
      <c r="B8606" s="63" t="s">
        <v>12011</v>
      </c>
    </row>
    <row r="8607" spans="1:2" x14ac:dyDescent="0.25">
      <c r="A8607" s="62">
        <v>42152803</v>
      </c>
      <c r="B8607" s="63" t="s">
        <v>4482</v>
      </c>
    </row>
    <row r="8608" spans="1:2" x14ac:dyDescent="0.25">
      <c r="A8608" s="62">
        <v>42152804</v>
      </c>
      <c r="B8608" s="63" t="s">
        <v>10849</v>
      </c>
    </row>
    <row r="8609" spans="1:2" x14ac:dyDescent="0.25">
      <c r="A8609" s="62">
        <v>42152805</v>
      </c>
      <c r="B8609" s="63" t="s">
        <v>4846</v>
      </c>
    </row>
    <row r="8610" spans="1:2" x14ac:dyDescent="0.25">
      <c r="A8610" s="62">
        <v>42152806</v>
      </c>
      <c r="B8610" s="63" t="s">
        <v>5466</v>
      </c>
    </row>
    <row r="8611" spans="1:2" x14ac:dyDescent="0.25">
      <c r="A8611" s="62">
        <v>42152807</v>
      </c>
      <c r="B8611" s="63" t="s">
        <v>16803</v>
      </c>
    </row>
    <row r="8612" spans="1:2" x14ac:dyDescent="0.25">
      <c r="A8612" s="62">
        <v>42152808</v>
      </c>
      <c r="B8612" s="63" t="s">
        <v>11283</v>
      </c>
    </row>
    <row r="8613" spans="1:2" x14ac:dyDescent="0.25">
      <c r="A8613" s="62">
        <v>42152809</v>
      </c>
      <c r="B8613" s="63" t="s">
        <v>11707</v>
      </c>
    </row>
    <row r="8614" spans="1:2" x14ac:dyDescent="0.25">
      <c r="A8614" s="62">
        <v>42152810</v>
      </c>
      <c r="B8614" s="63" t="s">
        <v>7719</v>
      </c>
    </row>
    <row r="8615" spans="1:2" x14ac:dyDescent="0.25">
      <c r="A8615" s="62">
        <v>42161501</v>
      </c>
      <c r="B8615" s="63" t="s">
        <v>15344</v>
      </c>
    </row>
    <row r="8616" spans="1:2" x14ac:dyDescent="0.25">
      <c r="A8616" s="62">
        <v>42161502</v>
      </c>
      <c r="B8616" s="63" t="s">
        <v>14873</v>
      </c>
    </row>
    <row r="8617" spans="1:2" x14ac:dyDescent="0.25">
      <c r="A8617" s="62">
        <v>42161503</v>
      </c>
      <c r="B8617" s="63" t="s">
        <v>9409</v>
      </c>
    </row>
    <row r="8618" spans="1:2" x14ac:dyDescent="0.25">
      <c r="A8618" s="62">
        <v>42161504</v>
      </c>
      <c r="B8618" s="63" t="s">
        <v>9915</v>
      </c>
    </row>
    <row r="8619" spans="1:2" x14ac:dyDescent="0.25">
      <c r="A8619" s="62">
        <v>42161505</v>
      </c>
      <c r="B8619" s="63" t="s">
        <v>11728</v>
      </c>
    </row>
    <row r="8620" spans="1:2" x14ac:dyDescent="0.25">
      <c r="A8620" s="62">
        <v>42161506</v>
      </c>
      <c r="B8620" s="63" t="s">
        <v>3596</v>
      </c>
    </row>
    <row r="8621" spans="1:2" x14ac:dyDescent="0.25">
      <c r="A8621" s="62">
        <v>42161507</v>
      </c>
      <c r="B8621" s="63" t="s">
        <v>15271</v>
      </c>
    </row>
    <row r="8622" spans="1:2" x14ac:dyDescent="0.25">
      <c r="A8622" s="62">
        <v>42161508</v>
      </c>
      <c r="B8622" s="63" t="s">
        <v>11799</v>
      </c>
    </row>
    <row r="8623" spans="1:2" x14ac:dyDescent="0.25">
      <c r="A8623" s="62">
        <v>42161509</v>
      </c>
      <c r="B8623" s="63" t="s">
        <v>5857</v>
      </c>
    </row>
    <row r="8624" spans="1:2" x14ac:dyDescent="0.25">
      <c r="A8624" s="62">
        <v>42161510</v>
      </c>
      <c r="B8624" s="63" t="s">
        <v>5454</v>
      </c>
    </row>
    <row r="8625" spans="1:2" x14ac:dyDescent="0.25">
      <c r="A8625" s="62">
        <v>42161601</v>
      </c>
      <c r="B8625" s="63" t="s">
        <v>3257</v>
      </c>
    </row>
    <row r="8626" spans="1:2" x14ac:dyDescent="0.25">
      <c r="A8626" s="62">
        <v>42161602</v>
      </c>
      <c r="B8626" s="63" t="s">
        <v>16818</v>
      </c>
    </row>
    <row r="8627" spans="1:2" x14ac:dyDescent="0.25">
      <c r="A8627" s="62">
        <v>42161603</v>
      </c>
      <c r="B8627" s="63" t="s">
        <v>900</v>
      </c>
    </row>
    <row r="8628" spans="1:2" x14ac:dyDescent="0.25">
      <c r="A8628" s="62">
        <v>42161604</v>
      </c>
      <c r="B8628" s="63" t="s">
        <v>11955</v>
      </c>
    </row>
    <row r="8629" spans="1:2" x14ac:dyDescent="0.25">
      <c r="A8629" s="62">
        <v>42161605</v>
      </c>
      <c r="B8629" s="63" t="s">
        <v>931</v>
      </c>
    </row>
    <row r="8630" spans="1:2" x14ac:dyDescent="0.25">
      <c r="A8630" s="62">
        <v>42161606</v>
      </c>
      <c r="B8630" s="63" t="s">
        <v>17448</v>
      </c>
    </row>
    <row r="8631" spans="1:2" x14ac:dyDescent="0.25">
      <c r="A8631" s="62">
        <v>42161607</v>
      </c>
      <c r="B8631" s="63" t="s">
        <v>16760</v>
      </c>
    </row>
    <row r="8632" spans="1:2" x14ac:dyDescent="0.25">
      <c r="A8632" s="62">
        <v>42161608</v>
      </c>
      <c r="B8632" s="63" t="s">
        <v>16927</v>
      </c>
    </row>
    <row r="8633" spans="1:2" x14ac:dyDescent="0.25">
      <c r="A8633" s="62">
        <v>42161609</v>
      </c>
      <c r="B8633" s="63" t="s">
        <v>1027</v>
      </c>
    </row>
    <row r="8634" spans="1:2" x14ac:dyDescent="0.25">
      <c r="A8634" s="62">
        <v>42161610</v>
      </c>
      <c r="B8634" s="63" t="s">
        <v>17653</v>
      </c>
    </row>
    <row r="8635" spans="1:2" x14ac:dyDescent="0.25">
      <c r="A8635" s="62">
        <v>42161611</v>
      </c>
      <c r="B8635" s="63" t="s">
        <v>6636</v>
      </c>
    </row>
    <row r="8636" spans="1:2" x14ac:dyDescent="0.25">
      <c r="A8636" s="62">
        <v>42161612</v>
      </c>
      <c r="B8636" s="63" t="s">
        <v>14680</v>
      </c>
    </row>
    <row r="8637" spans="1:2" x14ac:dyDescent="0.25">
      <c r="A8637" s="62">
        <v>42161613</v>
      </c>
      <c r="B8637" s="63" t="s">
        <v>7939</v>
      </c>
    </row>
    <row r="8638" spans="1:2" x14ac:dyDescent="0.25">
      <c r="A8638" s="62">
        <v>42161614</v>
      </c>
      <c r="B8638" s="63" t="s">
        <v>13450</v>
      </c>
    </row>
    <row r="8639" spans="1:2" x14ac:dyDescent="0.25">
      <c r="A8639" s="62">
        <v>42161615</v>
      </c>
      <c r="B8639" s="63" t="s">
        <v>886</v>
      </c>
    </row>
    <row r="8640" spans="1:2" x14ac:dyDescent="0.25">
      <c r="A8640" s="62">
        <v>42161616</v>
      </c>
      <c r="B8640" s="63" t="s">
        <v>1762</v>
      </c>
    </row>
    <row r="8641" spans="1:2" x14ac:dyDescent="0.25">
      <c r="A8641" s="62">
        <v>42161617</v>
      </c>
      <c r="B8641" s="63" t="s">
        <v>8806</v>
      </c>
    </row>
    <row r="8642" spans="1:2" x14ac:dyDescent="0.25">
      <c r="A8642" s="62">
        <v>42161618</v>
      </c>
      <c r="B8642" s="63" t="s">
        <v>16757</v>
      </c>
    </row>
    <row r="8643" spans="1:2" x14ac:dyDescent="0.25">
      <c r="A8643" s="62">
        <v>42161619</v>
      </c>
      <c r="B8643" s="63" t="s">
        <v>3824</v>
      </c>
    </row>
    <row r="8644" spans="1:2" x14ac:dyDescent="0.25">
      <c r="A8644" s="62">
        <v>42161620</v>
      </c>
      <c r="B8644" s="63" t="s">
        <v>9268</v>
      </c>
    </row>
    <row r="8645" spans="1:2" x14ac:dyDescent="0.25">
      <c r="A8645" s="62">
        <v>42161621</v>
      </c>
      <c r="B8645" s="63" t="s">
        <v>12195</v>
      </c>
    </row>
    <row r="8646" spans="1:2" x14ac:dyDescent="0.25">
      <c r="A8646" s="62">
        <v>42161622</v>
      </c>
      <c r="B8646" s="63" t="s">
        <v>8145</v>
      </c>
    </row>
    <row r="8647" spans="1:2" x14ac:dyDescent="0.25">
      <c r="A8647" s="62">
        <v>42161623</v>
      </c>
      <c r="B8647" s="63" t="s">
        <v>5307</v>
      </c>
    </row>
    <row r="8648" spans="1:2" x14ac:dyDescent="0.25">
      <c r="A8648" s="62">
        <v>42161624</v>
      </c>
      <c r="B8648" s="63" t="s">
        <v>8188</v>
      </c>
    </row>
    <row r="8649" spans="1:2" x14ac:dyDescent="0.25">
      <c r="A8649" s="62">
        <v>42161625</v>
      </c>
      <c r="B8649" s="63" t="s">
        <v>12055</v>
      </c>
    </row>
    <row r="8650" spans="1:2" x14ac:dyDescent="0.25">
      <c r="A8650" s="62">
        <v>42161626</v>
      </c>
      <c r="B8650" s="63" t="s">
        <v>7479</v>
      </c>
    </row>
    <row r="8651" spans="1:2" x14ac:dyDescent="0.25">
      <c r="A8651" s="62">
        <v>42161627</v>
      </c>
      <c r="B8651" s="63" t="s">
        <v>13712</v>
      </c>
    </row>
    <row r="8652" spans="1:2" x14ac:dyDescent="0.25">
      <c r="A8652" s="62">
        <v>42161628</v>
      </c>
      <c r="B8652" s="63" t="s">
        <v>11014</v>
      </c>
    </row>
    <row r="8653" spans="1:2" x14ac:dyDescent="0.25">
      <c r="A8653" s="62">
        <v>42161629</v>
      </c>
      <c r="B8653" s="63" t="s">
        <v>16906</v>
      </c>
    </row>
    <row r="8654" spans="1:2" x14ac:dyDescent="0.25">
      <c r="A8654" s="62">
        <v>42161630</v>
      </c>
      <c r="B8654" s="63" t="s">
        <v>4520</v>
      </c>
    </row>
    <row r="8655" spans="1:2" x14ac:dyDescent="0.25">
      <c r="A8655" s="62">
        <v>42161631</v>
      </c>
      <c r="B8655" s="63" t="s">
        <v>9926</v>
      </c>
    </row>
    <row r="8656" spans="1:2" x14ac:dyDescent="0.25">
      <c r="A8656" s="62">
        <v>42161632</v>
      </c>
      <c r="B8656" s="63" t="s">
        <v>6133</v>
      </c>
    </row>
    <row r="8657" spans="1:2" x14ac:dyDescent="0.25">
      <c r="A8657" s="62">
        <v>42161633</v>
      </c>
      <c r="B8657" s="63" t="s">
        <v>4890</v>
      </c>
    </row>
    <row r="8658" spans="1:2" x14ac:dyDescent="0.25">
      <c r="A8658" s="62">
        <v>42161634</v>
      </c>
      <c r="B8658" s="63" t="s">
        <v>361</v>
      </c>
    </row>
    <row r="8659" spans="1:2" x14ac:dyDescent="0.25">
      <c r="A8659" s="62">
        <v>42161635</v>
      </c>
      <c r="B8659" s="63" t="s">
        <v>8127</v>
      </c>
    </row>
    <row r="8660" spans="1:2" x14ac:dyDescent="0.25">
      <c r="A8660" s="62">
        <v>42161701</v>
      </c>
      <c r="B8660" s="63" t="s">
        <v>6652</v>
      </c>
    </row>
    <row r="8661" spans="1:2" x14ac:dyDescent="0.25">
      <c r="A8661" s="62">
        <v>42161702</v>
      </c>
      <c r="B8661" s="63" t="s">
        <v>10205</v>
      </c>
    </row>
    <row r="8662" spans="1:2" x14ac:dyDescent="0.25">
      <c r="A8662" s="62">
        <v>42161703</v>
      </c>
      <c r="B8662" s="63" t="s">
        <v>18535</v>
      </c>
    </row>
    <row r="8663" spans="1:2" x14ac:dyDescent="0.25">
      <c r="A8663" s="62">
        <v>42161704</v>
      </c>
      <c r="B8663" s="63" t="s">
        <v>3598</v>
      </c>
    </row>
    <row r="8664" spans="1:2" x14ac:dyDescent="0.25">
      <c r="A8664" s="62">
        <v>42161801</v>
      </c>
      <c r="B8664" s="63" t="s">
        <v>16307</v>
      </c>
    </row>
    <row r="8665" spans="1:2" x14ac:dyDescent="0.25">
      <c r="A8665" s="62">
        <v>42161802</v>
      </c>
      <c r="B8665" s="63" t="s">
        <v>11027</v>
      </c>
    </row>
    <row r="8666" spans="1:2" x14ac:dyDescent="0.25">
      <c r="A8666" s="62">
        <v>42161803</v>
      </c>
      <c r="B8666" s="63" t="s">
        <v>18450</v>
      </c>
    </row>
    <row r="8667" spans="1:2" x14ac:dyDescent="0.25">
      <c r="A8667" s="62">
        <v>42161804</v>
      </c>
      <c r="B8667" s="63" t="s">
        <v>16010</v>
      </c>
    </row>
    <row r="8668" spans="1:2" x14ac:dyDescent="0.25">
      <c r="A8668" s="62">
        <v>42171501</v>
      </c>
      <c r="B8668" s="63" t="s">
        <v>8266</v>
      </c>
    </row>
    <row r="8669" spans="1:2" x14ac:dyDescent="0.25">
      <c r="A8669" s="62">
        <v>42171502</v>
      </c>
      <c r="B8669" s="63" t="s">
        <v>14994</v>
      </c>
    </row>
    <row r="8670" spans="1:2" x14ac:dyDescent="0.25">
      <c r="A8670" s="62">
        <v>42171601</v>
      </c>
      <c r="B8670" s="63" t="s">
        <v>15343</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13457</v>
      </c>
    </row>
    <row r="8676" spans="1:2" x14ac:dyDescent="0.25">
      <c r="A8676" s="62">
        <v>42171607</v>
      </c>
      <c r="B8676" s="63" t="s">
        <v>11838</v>
      </c>
    </row>
    <row r="8677" spans="1:2" x14ac:dyDescent="0.25">
      <c r="A8677" s="62">
        <v>42171608</v>
      </c>
      <c r="B8677" s="63" t="s">
        <v>5910</v>
      </c>
    </row>
    <row r="8678" spans="1:2" x14ac:dyDescent="0.25">
      <c r="A8678" s="62">
        <v>42171609</v>
      </c>
      <c r="B8678" s="63" t="s">
        <v>12278</v>
      </c>
    </row>
    <row r="8679" spans="1:2" x14ac:dyDescent="0.25">
      <c r="A8679" s="62">
        <v>42171610</v>
      </c>
      <c r="B8679" s="63" t="s">
        <v>18065</v>
      </c>
    </row>
    <row r="8680" spans="1:2" x14ac:dyDescent="0.25">
      <c r="A8680" s="62">
        <v>42171611</v>
      </c>
      <c r="B8680" s="63" t="s">
        <v>3416</v>
      </c>
    </row>
    <row r="8681" spans="1:2" x14ac:dyDescent="0.25">
      <c r="A8681" s="62">
        <v>42171612</v>
      </c>
      <c r="B8681" s="63" t="s">
        <v>8119</v>
      </c>
    </row>
    <row r="8682" spans="1:2" x14ac:dyDescent="0.25">
      <c r="A8682" s="62">
        <v>42171613</v>
      </c>
      <c r="B8682" s="63" t="s">
        <v>2753</v>
      </c>
    </row>
    <row r="8683" spans="1:2" x14ac:dyDescent="0.25">
      <c r="A8683" s="62">
        <v>42171614</v>
      </c>
      <c r="B8683" s="63" t="s">
        <v>13690</v>
      </c>
    </row>
    <row r="8684" spans="1:2" x14ac:dyDescent="0.25">
      <c r="A8684" s="62">
        <v>42171701</v>
      </c>
      <c r="B8684" s="63" t="s">
        <v>5743</v>
      </c>
    </row>
    <row r="8685" spans="1:2" x14ac:dyDescent="0.25">
      <c r="A8685" s="62">
        <v>42171702</v>
      </c>
      <c r="B8685" s="63" t="s">
        <v>413</v>
      </c>
    </row>
    <row r="8686" spans="1:2" x14ac:dyDescent="0.25">
      <c r="A8686" s="62">
        <v>42171703</v>
      </c>
      <c r="B8686" s="63" t="s">
        <v>12799</v>
      </c>
    </row>
    <row r="8687" spans="1:2" x14ac:dyDescent="0.25">
      <c r="A8687" s="62">
        <v>42171704</v>
      </c>
      <c r="B8687" s="63" t="s">
        <v>2690</v>
      </c>
    </row>
    <row r="8688" spans="1:2" x14ac:dyDescent="0.25">
      <c r="A8688" s="62">
        <v>42171801</v>
      </c>
      <c r="B8688" s="63" t="s">
        <v>17878</v>
      </c>
    </row>
    <row r="8689" spans="1:2" x14ac:dyDescent="0.25">
      <c r="A8689" s="62">
        <v>42171802</v>
      </c>
      <c r="B8689" s="63" t="s">
        <v>2474</v>
      </c>
    </row>
    <row r="8690" spans="1:2" x14ac:dyDescent="0.25">
      <c r="A8690" s="62">
        <v>42171803</v>
      </c>
      <c r="B8690" s="63" t="s">
        <v>6037</v>
      </c>
    </row>
    <row r="8691" spans="1:2" x14ac:dyDescent="0.25">
      <c r="A8691" s="62">
        <v>42171804</v>
      </c>
      <c r="B8691" s="63" t="s">
        <v>14168</v>
      </c>
    </row>
    <row r="8692" spans="1:2" x14ac:dyDescent="0.25">
      <c r="A8692" s="62">
        <v>42171805</v>
      </c>
      <c r="B8692" s="63" t="s">
        <v>2022</v>
      </c>
    </row>
    <row r="8693" spans="1:2" x14ac:dyDescent="0.25">
      <c r="A8693" s="62">
        <v>42171806</v>
      </c>
      <c r="B8693" s="63" t="s">
        <v>12550</v>
      </c>
    </row>
    <row r="8694" spans="1:2" x14ac:dyDescent="0.25">
      <c r="A8694" s="62">
        <v>42171901</v>
      </c>
      <c r="B8694" s="63" t="s">
        <v>7012</v>
      </c>
    </row>
    <row r="8695" spans="1:2" x14ac:dyDescent="0.25">
      <c r="A8695" s="62">
        <v>42171902</v>
      </c>
      <c r="B8695" s="63" t="s">
        <v>18388</v>
      </c>
    </row>
    <row r="8696" spans="1:2" x14ac:dyDescent="0.25">
      <c r="A8696" s="62">
        <v>42171903</v>
      </c>
      <c r="B8696" s="63" t="s">
        <v>2626</v>
      </c>
    </row>
    <row r="8697" spans="1:2" x14ac:dyDescent="0.25">
      <c r="A8697" s="62">
        <v>42171904</v>
      </c>
      <c r="B8697" s="63" t="s">
        <v>14541</v>
      </c>
    </row>
    <row r="8698" spans="1:2" x14ac:dyDescent="0.25">
      <c r="A8698" s="62">
        <v>42171905</v>
      </c>
      <c r="B8698" s="63" t="s">
        <v>11067</v>
      </c>
    </row>
    <row r="8699" spans="1:2" x14ac:dyDescent="0.25">
      <c r="A8699" s="62">
        <v>42171906</v>
      </c>
      <c r="B8699" s="63" t="s">
        <v>9385</v>
      </c>
    </row>
    <row r="8700" spans="1:2" x14ac:dyDescent="0.25">
      <c r="A8700" s="62">
        <v>42171907</v>
      </c>
      <c r="B8700" s="63" t="s">
        <v>5641</v>
      </c>
    </row>
    <row r="8701" spans="1:2" x14ac:dyDescent="0.25">
      <c r="A8701" s="62">
        <v>42171908</v>
      </c>
      <c r="B8701" s="63" t="s">
        <v>12185</v>
      </c>
    </row>
    <row r="8702" spans="1:2" x14ac:dyDescent="0.25">
      <c r="A8702" s="62">
        <v>42171909</v>
      </c>
      <c r="B8702" s="63" t="s">
        <v>18415</v>
      </c>
    </row>
    <row r="8703" spans="1:2" x14ac:dyDescent="0.25">
      <c r="A8703" s="62">
        <v>42171910</v>
      </c>
      <c r="B8703" s="63" t="s">
        <v>13977</v>
      </c>
    </row>
    <row r="8704" spans="1:2" x14ac:dyDescent="0.25">
      <c r="A8704" s="62">
        <v>42171911</v>
      </c>
      <c r="B8704" s="63" t="s">
        <v>15298</v>
      </c>
    </row>
    <row r="8705" spans="1:2" x14ac:dyDescent="0.25">
      <c r="A8705" s="62">
        <v>42171912</v>
      </c>
      <c r="B8705" s="63" t="s">
        <v>15831</v>
      </c>
    </row>
    <row r="8706" spans="1:2" x14ac:dyDescent="0.25">
      <c r="A8706" s="62">
        <v>42171913</v>
      </c>
      <c r="B8706" s="63" t="s">
        <v>1397</v>
      </c>
    </row>
    <row r="8707" spans="1:2" x14ac:dyDescent="0.25">
      <c r="A8707" s="62">
        <v>42171914</v>
      </c>
      <c r="B8707" s="63" t="s">
        <v>16047</v>
      </c>
    </row>
    <row r="8708" spans="1:2" x14ac:dyDescent="0.25">
      <c r="A8708" s="62">
        <v>42171915</v>
      </c>
      <c r="B8708" s="63" t="s">
        <v>12159</v>
      </c>
    </row>
    <row r="8709" spans="1:2" x14ac:dyDescent="0.25">
      <c r="A8709" s="62">
        <v>42171916</v>
      </c>
      <c r="B8709" s="63" t="s">
        <v>7115</v>
      </c>
    </row>
    <row r="8710" spans="1:2" x14ac:dyDescent="0.25">
      <c r="A8710" s="62">
        <v>42171917</v>
      </c>
      <c r="B8710" s="63" t="s">
        <v>12425</v>
      </c>
    </row>
    <row r="8711" spans="1:2" x14ac:dyDescent="0.25">
      <c r="A8711" s="62">
        <v>42171918</v>
      </c>
      <c r="B8711" s="63" t="s">
        <v>6884</v>
      </c>
    </row>
    <row r="8712" spans="1:2" x14ac:dyDescent="0.25">
      <c r="A8712" s="62">
        <v>42171919</v>
      </c>
      <c r="B8712" s="63" t="s">
        <v>17813</v>
      </c>
    </row>
    <row r="8713" spans="1:2" x14ac:dyDescent="0.25">
      <c r="A8713" s="62">
        <v>42171920</v>
      </c>
      <c r="B8713" s="63" t="s">
        <v>15509</v>
      </c>
    </row>
    <row r="8714" spans="1:2" x14ac:dyDescent="0.25">
      <c r="A8714" s="62">
        <v>42172001</v>
      </c>
      <c r="B8714" s="63" t="s">
        <v>5262</v>
      </c>
    </row>
    <row r="8715" spans="1:2" x14ac:dyDescent="0.25">
      <c r="A8715" s="62">
        <v>42172002</v>
      </c>
      <c r="B8715" s="63" t="s">
        <v>7058</v>
      </c>
    </row>
    <row r="8716" spans="1:2" x14ac:dyDescent="0.25">
      <c r="A8716" s="62">
        <v>42172003</v>
      </c>
      <c r="B8716" s="63" t="s">
        <v>3894</v>
      </c>
    </row>
    <row r="8717" spans="1:2" x14ac:dyDescent="0.25">
      <c r="A8717" s="62">
        <v>42172004</v>
      </c>
      <c r="B8717" s="63" t="s">
        <v>12481</v>
      </c>
    </row>
    <row r="8718" spans="1:2" x14ac:dyDescent="0.25">
      <c r="A8718" s="62">
        <v>42172005</v>
      </c>
      <c r="B8718" s="63" t="s">
        <v>6510</v>
      </c>
    </row>
    <row r="8719" spans="1:2" x14ac:dyDescent="0.25">
      <c r="A8719" s="62">
        <v>42172006</v>
      </c>
      <c r="B8719" s="63" t="s">
        <v>947</v>
      </c>
    </row>
    <row r="8720" spans="1:2" x14ac:dyDescent="0.25">
      <c r="A8720" s="62">
        <v>42172007</v>
      </c>
      <c r="B8720" s="63" t="s">
        <v>11369</v>
      </c>
    </row>
    <row r="8721" spans="1:2" x14ac:dyDescent="0.25">
      <c r="A8721" s="62">
        <v>42172008</v>
      </c>
      <c r="B8721" s="63" t="s">
        <v>17889</v>
      </c>
    </row>
    <row r="8722" spans="1:2" x14ac:dyDescent="0.25">
      <c r="A8722" s="62">
        <v>42172009</v>
      </c>
      <c r="B8722" s="63" t="s">
        <v>9811</v>
      </c>
    </row>
    <row r="8723" spans="1:2" x14ac:dyDescent="0.25">
      <c r="A8723" s="62">
        <v>42172010</v>
      </c>
      <c r="B8723" s="63" t="s">
        <v>16705</v>
      </c>
    </row>
    <row r="8724" spans="1:2" x14ac:dyDescent="0.25">
      <c r="A8724" s="62">
        <v>42172011</v>
      </c>
      <c r="B8724" s="63" t="s">
        <v>18574</v>
      </c>
    </row>
    <row r="8725" spans="1:2" x14ac:dyDescent="0.25">
      <c r="A8725" s="62">
        <v>42172012</v>
      </c>
      <c r="B8725" s="63" t="s">
        <v>13941</v>
      </c>
    </row>
    <row r="8726" spans="1:2" x14ac:dyDescent="0.25">
      <c r="A8726" s="62">
        <v>42172013</v>
      </c>
      <c r="B8726" s="63" t="s">
        <v>9338</v>
      </c>
    </row>
    <row r="8727" spans="1:2" x14ac:dyDescent="0.25">
      <c r="A8727" s="62">
        <v>42172014</v>
      </c>
      <c r="B8727" s="63" t="s">
        <v>11216</v>
      </c>
    </row>
    <row r="8728" spans="1:2" x14ac:dyDescent="0.25">
      <c r="A8728" s="62">
        <v>42172015</v>
      </c>
      <c r="B8728" s="63" t="s">
        <v>9000</v>
      </c>
    </row>
    <row r="8729" spans="1:2" x14ac:dyDescent="0.25">
      <c r="A8729" s="62">
        <v>42172016</v>
      </c>
      <c r="B8729" s="63" t="s">
        <v>15313</v>
      </c>
    </row>
    <row r="8730" spans="1:2" x14ac:dyDescent="0.25">
      <c r="A8730" s="62">
        <v>42172017</v>
      </c>
      <c r="B8730" s="63" t="s">
        <v>6730</v>
      </c>
    </row>
    <row r="8731" spans="1:2" x14ac:dyDescent="0.25">
      <c r="A8731" s="62">
        <v>42172101</v>
      </c>
      <c r="B8731" s="63" t="s">
        <v>4370</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2450</v>
      </c>
    </row>
    <row r="8736" spans="1:2" x14ac:dyDescent="0.25">
      <c r="A8736" s="62">
        <v>42181502</v>
      </c>
      <c r="B8736" s="63" t="s">
        <v>7500</v>
      </c>
    </row>
    <row r="8737" spans="1:2" x14ac:dyDescent="0.25">
      <c r="A8737" s="62">
        <v>42181503</v>
      </c>
      <c r="B8737" s="63" t="s">
        <v>11085</v>
      </c>
    </row>
    <row r="8738" spans="1:2" x14ac:dyDescent="0.25">
      <c r="A8738" s="62">
        <v>42181504</v>
      </c>
      <c r="B8738" s="63" t="s">
        <v>11162</v>
      </c>
    </row>
    <row r="8739" spans="1:2" x14ac:dyDescent="0.25">
      <c r="A8739" s="62">
        <v>42181505</v>
      </c>
      <c r="B8739" s="63" t="s">
        <v>13547</v>
      </c>
    </row>
    <row r="8740" spans="1:2" x14ac:dyDescent="0.25">
      <c r="A8740" s="62">
        <v>42181506</v>
      </c>
      <c r="B8740" s="63" t="s">
        <v>6833</v>
      </c>
    </row>
    <row r="8741" spans="1:2" x14ac:dyDescent="0.25">
      <c r="A8741" s="62">
        <v>42181507</v>
      </c>
      <c r="B8741" s="63" t="s">
        <v>13214</v>
      </c>
    </row>
    <row r="8742" spans="1:2" x14ac:dyDescent="0.25">
      <c r="A8742" s="62">
        <v>42181508</v>
      </c>
      <c r="B8742" s="63" t="s">
        <v>8939</v>
      </c>
    </row>
    <row r="8743" spans="1:2" x14ac:dyDescent="0.25">
      <c r="A8743" s="62">
        <v>42181509</v>
      </c>
      <c r="B8743" s="63" t="s">
        <v>258</v>
      </c>
    </row>
    <row r="8744" spans="1:2" x14ac:dyDescent="0.25">
      <c r="A8744" s="62">
        <v>42181510</v>
      </c>
      <c r="B8744" s="63" t="s">
        <v>4156</v>
      </c>
    </row>
    <row r="8745" spans="1:2" x14ac:dyDescent="0.25">
      <c r="A8745" s="62">
        <v>42181511</v>
      </c>
      <c r="B8745" s="63" t="s">
        <v>15572</v>
      </c>
    </row>
    <row r="8746" spans="1:2" x14ac:dyDescent="0.25">
      <c r="A8746" s="62">
        <v>42181512</v>
      </c>
      <c r="B8746" s="63" t="s">
        <v>17664</v>
      </c>
    </row>
    <row r="8747" spans="1:2" x14ac:dyDescent="0.25">
      <c r="A8747" s="62">
        <v>42181513</v>
      </c>
      <c r="B8747" s="63" t="s">
        <v>4410</v>
      </c>
    </row>
    <row r="8748" spans="1:2" x14ac:dyDescent="0.25">
      <c r="A8748" s="62">
        <v>42181514</v>
      </c>
      <c r="B8748" s="63" t="s">
        <v>5280</v>
      </c>
    </row>
    <row r="8749" spans="1:2" x14ac:dyDescent="0.25">
      <c r="A8749" s="62">
        <v>42181515</v>
      </c>
      <c r="B8749" s="63" t="s">
        <v>3438</v>
      </c>
    </row>
    <row r="8750" spans="1:2" x14ac:dyDescent="0.25">
      <c r="A8750" s="62">
        <v>42181516</v>
      </c>
      <c r="B8750" s="63" t="s">
        <v>13940</v>
      </c>
    </row>
    <row r="8751" spans="1:2" x14ac:dyDescent="0.25">
      <c r="A8751" s="62">
        <v>42181517</v>
      </c>
      <c r="B8751" s="63" t="s">
        <v>2544</v>
      </c>
    </row>
    <row r="8752" spans="1:2" x14ac:dyDescent="0.25">
      <c r="A8752" s="62">
        <v>42181601</v>
      </c>
      <c r="B8752" s="63" t="s">
        <v>12458</v>
      </c>
    </row>
    <row r="8753" spans="1:2" x14ac:dyDescent="0.25">
      <c r="A8753" s="62">
        <v>42181602</v>
      </c>
      <c r="B8753" s="63" t="s">
        <v>10961</v>
      </c>
    </row>
    <row r="8754" spans="1:2" x14ac:dyDescent="0.25">
      <c r="A8754" s="62">
        <v>42181603</v>
      </c>
      <c r="B8754" s="63" t="s">
        <v>14457</v>
      </c>
    </row>
    <row r="8755" spans="1:2" x14ac:dyDescent="0.25">
      <c r="A8755" s="62">
        <v>42181604</v>
      </c>
      <c r="B8755" s="63" t="s">
        <v>1007</v>
      </c>
    </row>
    <row r="8756" spans="1:2" x14ac:dyDescent="0.25">
      <c r="A8756" s="62">
        <v>42181605</v>
      </c>
      <c r="B8756" s="63" t="s">
        <v>2141</v>
      </c>
    </row>
    <row r="8757" spans="1:2" x14ac:dyDescent="0.25">
      <c r="A8757" s="62">
        <v>42181606</v>
      </c>
      <c r="B8757" s="63" t="s">
        <v>15192</v>
      </c>
    </row>
    <row r="8758" spans="1:2" x14ac:dyDescent="0.25">
      <c r="A8758" s="62">
        <v>42181607</v>
      </c>
      <c r="B8758" s="63" t="s">
        <v>17212</v>
      </c>
    </row>
    <row r="8759" spans="1:2" x14ac:dyDescent="0.25">
      <c r="A8759" s="62">
        <v>42181608</v>
      </c>
      <c r="B8759" s="63" t="s">
        <v>5443</v>
      </c>
    </row>
    <row r="8760" spans="1:2" x14ac:dyDescent="0.25">
      <c r="A8760" s="62">
        <v>42181609</v>
      </c>
      <c r="B8760" s="63" t="s">
        <v>8321</v>
      </c>
    </row>
    <row r="8761" spans="1:2" x14ac:dyDescent="0.25">
      <c r="A8761" s="62">
        <v>42181610</v>
      </c>
      <c r="B8761" s="63" t="s">
        <v>3395</v>
      </c>
    </row>
    <row r="8762" spans="1:2" x14ac:dyDescent="0.25">
      <c r="A8762" s="62">
        <v>42181701</v>
      </c>
      <c r="B8762" s="63" t="s">
        <v>10240</v>
      </c>
    </row>
    <row r="8763" spans="1:2" x14ac:dyDescent="0.25">
      <c r="A8763" s="62">
        <v>42181702</v>
      </c>
      <c r="B8763" s="63" t="s">
        <v>18645</v>
      </c>
    </row>
    <row r="8764" spans="1:2" x14ac:dyDescent="0.25">
      <c r="A8764" s="62">
        <v>42181703</v>
      </c>
      <c r="B8764" s="63" t="s">
        <v>14778</v>
      </c>
    </row>
    <row r="8765" spans="1:2" x14ac:dyDescent="0.25">
      <c r="A8765" s="62">
        <v>42181704</v>
      </c>
      <c r="B8765" s="63" t="s">
        <v>15847</v>
      </c>
    </row>
    <row r="8766" spans="1:2" x14ac:dyDescent="0.25">
      <c r="A8766" s="62">
        <v>42181705</v>
      </c>
      <c r="B8766" s="63" t="s">
        <v>13240</v>
      </c>
    </row>
    <row r="8767" spans="1:2" x14ac:dyDescent="0.25">
      <c r="A8767" s="62">
        <v>42181706</v>
      </c>
      <c r="B8767" s="63" t="s">
        <v>12631</v>
      </c>
    </row>
    <row r="8768" spans="1:2" x14ac:dyDescent="0.25">
      <c r="A8768" s="62">
        <v>42181707</v>
      </c>
      <c r="B8768" s="63" t="s">
        <v>9258</v>
      </c>
    </row>
    <row r="8769" spans="1:2" x14ac:dyDescent="0.25">
      <c r="A8769" s="62">
        <v>42181708</v>
      </c>
      <c r="B8769" s="63" t="s">
        <v>15341</v>
      </c>
    </row>
    <row r="8770" spans="1:2" x14ac:dyDescent="0.25">
      <c r="A8770" s="62">
        <v>42181709</v>
      </c>
      <c r="B8770" s="63" t="s">
        <v>5282</v>
      </c>
    </row>
    <row r="8771" spans="1:2" x14ac:dyDescent="0.25">
      <c r="A8771" s="62">
        <v>42181710</v>
      </c>
      <c r="B8771" s="63" t="s">
        <v>1636</v>
      </c>
    </row>
    <row r="8772" spans="1:2" x14ac:dyDescent="0.25">
      <c r="A8772" s="62">
        <v>42181711</v>
      </c>
      <c r="B8772" s="63" t="s">
        <v>10791</v>
      </c>
    </row>
    <row r="8773" spans="1:2" x14ac:dyDescent="0.25">
      <c r="A8773" s="62">
        <v>42181712</v>
      </c>
      <c r="B8773" s="63" t="s">
        <v>13212</v>
      </c>
    </row>
    <row r="8774" spans="1:2" x14ac:dyDescent="0.25">
      <c r="A8774" s="62">
        <v>42181713</v>
      </c>
      <c r="B8774" s="63" t="s">
        <v>4380</v>
      </c>
    </row>
    <row r="8775" spans="1:2" x14ac:dyDescent="0.25">
      <c r="A8775" s="62">
        <v>42181714</v>
      </c>
      <c r="B8775" s="63" t="s">
        <v>6141</v>
      </c>
    </row>
    <row r="8776" spans="1:2" x14ac:dyDescent="0.25">
      <c r="A8776" s="62">
        <v>42181715</v>
      </c>
      <c r="B8776" s="63" t="s">
        <v>7097</v>
      </c>
    </row>
    <row r="8777" spans="1:2" x14ac:dyDescent="0.25">
      <c r="A8777" s="62">
        <v>42181716</v>
      </c>
      <c r="B8777" s="63" t="s">
        <v>10438</v>
      </c>
    </row>
    <row r="8778" spans="1:2" x14ac:dyDescent="0.25">
      <c r="A8778" s="62">
        <v>42181717</v>
      </c>
      <c r="B8778" s="63" t="s">
        <v>1296</v>
      </c>
    </row>
    <row r="8779" spans="1:2" x14ac:dyDescent="0.25">
      <c r="A8779" s="62">
        <v>42181718</v>
      </c>
      <c r="B8779" s="63" t="s">
        <v>16541</v>
      </c>
    </row>
    <row r="8780" spans="1:2" x14ac:dyDescent="0.25">
      <c r="A8780" s="62">
        <v>42181719</v>
      </c>
      <c r="B8780" s="63" t="s">
        <v>6777</v>
      </c>
    </row>
    <row r="8781" spans="1:2" x14ac:dyDescent="0.25">
      <c r="A8781" s="62">
        <v>42181801</v>
      </c>
      <c r="B8781" s="63" t="s">
        <v>2489</v>
      </c>
    </row>
    <row r="8782" spans="1:2" x14ac:dyDescent="0.25">
      <c r="A8782" s="62">
        <v>42181802</v>
      </c>
      <c r="B8782" s="63" t="s">
        <v>11202</v>
      </c>
    </row>
    <row r="8783" spans="1:2" x14ac:dyDescent="0.25">
      <c r="A8783" s="62">
        <v>42181803</v>
      </c>
      <c r="B8783" s="63" t="s">
        <v>9776</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9123</v>
      </c>
    </row>
    <row r="8790" spans="1:2" x14ac:dyDescent="0.25">
      <c r="A8790" s="62">
        <v>42181905</v>
      </c>
      <c r="B8790" s="63" t="s">
        <v>1243</v>
      </c>
    </row>
    <row r="8791" spans="1:2" x14ac:dyDescent="0.25">
      <c r="A8791" s="62">
        <v>42181906</v>
      </c>
      <c r="B8791" s="63" t="s">
        <v>11628</v>
      </c>
    </row>
    <row r="8792" spans="1:2" x14ac:dyDescent="0.25">
      <c r="A8792" s="62">
        <v>42181907</v>
      </c>
      <c r="B8792" s="63" t="s">
        <v>11462</v>
      </c>
    </row>
    <row r="8793" spans="1:2" x14ac:dyDescent="0.25">
      <c r="A8793" s="62">
        <v>42181908</v>
      </c>
      <c r="B8793" s="63" t="s">
        <v>13925</v>
      </c>
    </row>
    <row r="8794" spans="1:2" x14ac:dyDescent="0.25">
      <c r="A8794" s="62">
        <v>42181909</v>
      </c>
      <c r="B8794" s="63" t="s">
        <v>2399</v>
      </c>
    </row>
    <row r="8795" spans="1:2" x14ac:dyDescent="0.25">
      <c r="A8795" s="62">
        <v>42181910</v>
      </c>
      <c r="B8795" s="63" t="s">
        <v>429</v>
      </c>
    </row>
    <row r="8796" spans="1:2" x14ac:dyDescent="0.25">
      <c r="A8796" s="62">
        <v>42181911</v>
      </c>
      <c r="B8796" s="63" t="s">
        <v>7476</v>
      </c>
    </row>
    <row r="8797" spans="1:2" x14ac:dyDescent="0.25">
      <c r="A8797" s="62">
        <v>42182001</v>
      </c>
      <c r="B8797" s="63" t="s">
        <v>11972</v>
      </c>
    </row>
    <row r="8798" spans="1:2" x14ac:dyDescent="0.25">
      <c r="A8798" s="62">
        <v>42182002</v>
      </c>
      <c r="B8798" s="63" t="s">
        <v>1906</v>
      </c>
    </row>
    <row r="8799" spans="1:2" x14ac:dyDescent="0.25">
      <c r="A8799" s="62">
        <v>42182003</v>
      </c>
      <c r="B8799" s="63" t="s">
        <v>3139</v>
      </c>
    </row>
    <row r="8800" spans="1:2" x14ac:dyDescent="0.25">
      <c r="A8800" s="62">
        <v>42182004</v>
      </c>
      <c r="B8800" s="63" t="s">
        <v>13033</v>
      </c>
    </row>
    <row r="8801" spans="1:2" x14ac:dyDescent="0.25">
      <c r="A8801" s="62">
        <v>42182005</v>
      </c>
      <c r="B8801" s="63" t="s">
        <v>5266</v>
      </c>
    </row>
    <row r="8802" spans="1:2" x14ac:dyDescent="0.25">
      <c r="A8802" s="62">
        <v>42182006</v>
      </c>
      <c r="B8802" s="63" t="s">
        <v>10212</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5433</v>
      </c>
    </row>
    <row r="8807" spans="1:2" x14ac:dyDescent="0.25">
      <c r="A8807" s="62">
        <v>42182011</v>
      </c>
      <c r="B8807" s="63" t="s">
        <v>1440</v>
      </c>
    </row>
    <row r="8808" spans="1:2" x14ac:dyDescent="0.25">
      <c r="A8808" s="62">
        <v>42182012</v>
      </c>
      <c r="B8808" s="63" t="s">
        <v>18189</v>
      </c>
    </row>
    <row r="8809" spans="1:2" x14ac:dyDescent="0.25">
      <c r="A8809" s="62">
        <v>42182013</v>
      </c>
      <c r="B8809" s="63" t="s">
        <v>5194</v>
      </c>
    </row>
    <row r="8810" spans="1:2" x14ac:dyDescent="0.25">
      <c r="A8810" s="62">
        <v>42182014</v>
      </c>
      <c r="B8810" s="63" t="s">
        <v>7022</v>
      </c>
    </row>
    <row r="8811" spans="1:2" x14ac:dyDescent="0.25">
      <c r="A8811" s="62">
        <v>42182015</v>
      </c>
      <c r="B8811" s="63" t="s">
        <v>11549</v>
      </c>
    </row>
    <row r="8812" spans="1:2" x14ac:dyDescent="0.25">
      <c r="A8812" s="62">
        <v>42182016</v>
      </c>
      <c r="B8812" s="63" t="s">
        <v>17982</v>
      </c>
    </row>
    <row r="8813" spans="1:2" x14ac:dyDescent="0.25">
      <c r="A8813" s="62">
        <v>42182017</v>
      </c>
      <c r="B8813" s="63" t="s">
        <v>10251</v>
      </c>
    </row>
    <row r="8814" spans="1:2" x14ac:dyDescent="0.25">
      <c r="A8814" s="62">
        <v>42182018</v>
      </c>
      <c r="B8814" s="63" t="s">
        <v>8225</v>
      </c>
    </row>
    <row r="8815" spans="1:2" x14ac:dyDescent="0.25">
      <c r="A8815" s="62">
        <v>42182019</v>
      </c>
      <c r="B8815" s="63" t="s">
        <v>182</v>
      </c>
    </row>
    <row r="8816" spans="1:2" x14ac:dyDescent="0.25">
      <c r="A8816" s="62">
        <v>42182020</v>
      </c>
      <c r="B8816" s="63" t="s">
        <v>6497</v>
      </c>
    </row>
    <row r="8817" spans="1:2" x14ac:dyDescent="0.25">
      <c r="A8817" s="62">
        <v>42182101</v>
      </c>
      <c r="B8817" s="63" t="s">
        <v>17105</v>
      </c>
    </row>
    <row r="8818" spans="1:2" x14ac:dyDescent="0.25">
      <c r="A8818" s="62">
        <v>42182102</v>
      </c>
      <c r="B8818" s="63" t="s">
        <v>6612</v>
      </c>
    </row>
    <row r="8819" spans="1:2" x14ac:dyDescent="0.25">
      <c r="A8819" s="62">
        <v>42182103</v>
      </c>
      <c r="B8819" s="63" t="s">
        <v>12891</v>
      </c>
    </row>
    <row r="8820" spans="1:2" x14ac:dyDescent="0.25">
      <c r="A8820" s="62">
        <v>42182104</v>
      </c>
      <c r="B8820" s="63" t="s">
        <v>3937</v>
      </c>
    </row>
    <row r="8821" spans="1:2" x14ac:dyDescent="0.25">
      <c r="A8821" s="62">
        <v>42182105</v>
      </c>
      <c r="B8821" s="63" t="s">
        <v>13145</v>
      </c>
    </row>
    <row r="8822" spans="1:2" x14ac:dyDescent="0.25">
      <c r="A8822" s="62">
        <v>42182106</v>
      </c>
      <c r="B8822" s="63" t="s">
        <v>4368</v>
      </c>
    </row>
    <row r="8823" spans="1:2" x14ac:dyDescent="0.25">
      <c r="A8823" s="62">
        <v>42182107</v>
      </c>
      <c r="B8823" s="63" t="s">
        <v>13837</v>
      </c>
    </row>
    <row r="8824" spans="1:2" x14ac:dyDescent="0.25">
      <c r="A8824" s="62">
        <v>42182108</v>
      </c>
      <c r="B8824" s="63" t="s">
        <v>8990</v>
      </c>
    </row>
    <row r="8825" spans="1:2" x14ac:dyDescent="0.25">
      <c r="A8825" s="62">
        <v>42182201</v>
      </c>
      <c r="B8825" s="63" t="s">
        <v>16590</v>
      </c>
    </row>
    <row r="8826" spans="1:2" x14ac:dyDescent="0.25">
      <c r="A8826" s="62">
        <v>42182202</v>
      </c>
      <c r="B8826" s="63" t="s">
        <v>2978</v>
      </c>
    </row>
    <row r="8827" spans="1:2" x14ac:dyDescent="0.25">
      <c r="A8827" s="62">
        <v>42182203</v>
      </c>
      <c r="B8827" s="63" t="s">
        <v>5260</v>
      </c>
    </row>
    <row r="8828" spans="1:2" x14ac:dyDescent="0.25">
      <c r="A8828" s="62">
        <v>42182204</v>
      </c>
      <c r="B8828" s="63" t="s">
        <v>15117</v>
      </c>
    </row>
    <row r="8829" spans="1:2" x14ac:dyDescent="0.25">
      <c r="A8829" s="62">
        <v>42182205</v>
      </c>
      <c r="B8829" s="63" t="s">
        <v>372</v>
      </c>
    </row>
    <row r="8830" spans="1:2" x14ac:dyDescent="0.25">
      <c r="A8830" s="62">
        <v>42182206</v>
      </c>
      <c r="B8830" s="63" t="s">
        <v>16684</v>
      </c>
    </row>
    <row r="8831" spans="1:2" x14ac:dyDescent="0.25">
      <c r="A8831" s="62">
        <v>42182207</v>
      </c>
      <c r="B8831" s="63" t="s">
        <v>17430</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2814</v>
      </c>
    </row>
    <row r="8836" spans="1:2" x14ac:dyDescent="0.25">
      <c r="A8836" s="62">
        <v>42182303</v>
      </c>
      <c r="B8836" s="63" t="s">
        <v>15899</v>
      </c>
    </row>
    <row r="8837" spans="1:2" x14ac:dyDescent="0.25">
      <c r="A8837" s="62">
        <v>42182304</v>
      </c>
      <c r="B8837" s="63" t="s">
        <v>1945</v>
      </c>
    </row>
    <row r="8838" spans="1:2" x14ac:dyDescent="0.25">
      <c r="A8838" s="62">
        <v>42182305</v>
      </c>
      <c r="B8838" s="63" t="s">
        <v>12334</v>
      </c>
    </row>
    <row r="8839" spans="1:2" x14ac:dyDescent="0.25">
      <c r="A8839" s="62">
        <v>42182306</v>
      </c>
      <c r="B8839" s="63" t="s">
        <v>15593</v>
      </c>
    </row>
    <row r="8840" spans="1:2" x14ac:dyDescent="0.25">
      <c r="A8840" s="62">
        <v>42182307</v>
      </c>
      <c r="B8840" s="63" t="s">
        <v>3895</v>
      </c>
    </row>
    <row r="8841" spans="1:2" x14ac:dyDescent="0.25">
      <c r="A8841" s="62">
        <v>42182308</v>
      </c>
      <c r="B8841" s="63" t="s">
        <v>5174</v>
      </c>
    </row>
    <row r="8842" spans="1:2" x14ac:dyDescent="0.25">
      <c r="A8842" s="62">
        <v>42182309</v>
      </c>
      <c r="B8842" s="63" t="s">
        <v>11986</v>
      </c>
    </row>
    <row r="8843" spans="1:2" x14ac:dyDescent="0.25">
      <c r="A8843" s="62">
        <v>42182310</v>
      </c>
      <c r="B8843" s="63" t="s">
        <v>836</v>
      </c>
    </row>
    <row r="8844" spans="1:2" x14ac:dyDescent="0.25">
      <c r="A8844" s="62">
        <v>42182311</v>
      </c>
      <c r="B8844" s="63" t="s">
        <v>14837</v>
      </c>
    </row>
    <row r="8845" spans="1:2" x14ac:dyDescent="0.25">
      <c r="A8845" s="62">
        <v>42182312</v>
      </c>
      <c r="B8845" s="63" t="s">
        <v>12137</v>
      </c>
    </row>
    <row r="8846" spans="1:2" x14ac:dyDescent="0.25">
      <c r="A8846" s="62">
        <v>42182313</v>
      </c>
      <c r="B8846" s="63" t="s">
        <v>17211</v>
      </c>
    </row>
    <row r="8847" spans="1:2" x14ac:dyDescent="0.25">
      <c r="A8847" s="62">
        <v>42182314</v>
      </c>
      <c r="B8847" s="63" t="s">
        <v>7872</v>
      </c>
    </row>
    <row r="8848" spans="1:2" x14ac:dyDescent="0.25">
      <c r="A8848" s="62">
        <v>42182401</v>
      </c>
      <c r="B8848" s="63" t="s">
        <v>12372</v>
      </c>
    </row>
    <row r="8849" spans="1:2" x14ac:dyDescent="0.25">
      <c r="A8849" s="62">
        <v>42182402</v>
      </c>
      <c r="B8849" s="63" t="s">
        <v>6890</v>
      </c>
    </row>
    <row r="8850" spans="1:2" x14ac:dyDescent="0.25">
      <c r="A8850" s="62">
        <v>42182403</v>
      </c>
      <c r="B8850" s="63" t="s">
        <v>9703</v>
      </c>
    </row>
    <row r="8851" spans="1:2" x14ac:dyDescent="0.25">
      <c r="A8851" s="62">
        <v>42182404</v>
      </c>
      <c r="B8851" s="63" t="s">
        <v>14649</v>
      </c>
    </row>
    <row r="8852" spans="1:2" x14ac:dyDescent="0.25">
      <c r="A8852" s="62">
        <v>42182405</v>
      </c>
      <c r="B8852" s="63" t="s">
        <v>8854</v>
      </c>
    </row>
    <row r="8853" spans="1:2" x14ac:dyDescent="0.25">
      <c r="A8853" s="62">
        <v>42182406</v>
      </c>
      <c r="B8853" s="63" t="s">
        <v>4465</v>
      </c>
    </row>
    <row r="8854" spans="1:2" x14ac:dyDescent="0.25">
      <c r="A8854" s="62">
        <v>42182407</v>
      </c>
      <c r="B8854" s="63" t="s">
        <v>2970</v>
      </c>
    </row>
    <row r="8855" spans="1:2" x14ac:dyDescent="0.25">
      <c r="A8855" s="62">
        <v>42182408</v>
      </c>
      <c r="B8855" s="63" t="s">
        <v>3638</v>
      </c>
    </row>
    <row r="8856" spans="1:2" x14ac:dyDescent="0.25">
      <c r="A8856" s="62">
        <v>42182409</v>
      </c>
      <c r="B8856" s="63" t="s">
        <v>2554</v>
      </c>
    </row>
    <row r="8857" spans="1:2" x14ac:dyDescent="0.25">
      <c r="A8857" s="62">
        <v>42182410</v>
      </c>
      <c r="B8857" s="63" t="s">
        <v>14351</v>
      </c>
    </row>
    <row r="8858" spans="1:2" x14ac:dyDescent="0.25">
      <c r="A8858" s="62">
        <v>42182411</v>
      </c>
      <c r="B8858" s="63" t="s">
        <v>13883</v>
      </c>
    </row>
    <row r="8859" spans="1:2" x14ac:dyDescent="0.25">
      <c r="A8859" s="62">
        <v>42182412</v>
      </c>
      <c r="B8859" s="63" t="s">
        <v>5922</v>
      </c>
    </row>
    <row r="8860" spans="1:2" x14ac:dyDescent="0.25">
      <c r="A8860" s="62">
        <v>42182413</v>
      </c>
      <c r="B8860" s="63" t="s">
        <v>8608</v>
      </c>
    </row>
    <row r="8861" spans="1:2" x14ac:dyDescent="0.25">
      <c r="A8861" s="62">
        <v>42182414</v>
      </c>
      <c r="B8861" s="63" t="s">
        <v>9499</v>
      </c>
    </row>
    <row r="8862" spans="1:2" x14ac:dyDescent="0.25">
      <c r="A8862" s="62">
        <v>42182415</v>
      </c>
      <c r="B8862" s="63" t="s">
        <v>7222</v>
      </c>
    </row>
    <row r="8863" spans="1:2" x14ac:dyDescent="0.25">
      <c r="A8863" s="62">
        <v>42182416</v>
      </c>
      <c r="B8863" s="63" t="s">
        <v>6322</v>
      </c>
    </row>
    <row r="8864" spans="1:2" x14ac:dyDescent="0.25">
      <c r="A8864" s="62">
        <v>42182417</v>
      </c>
      <c r="B8864" s="63" t="s">
        <v>7840</v>
      </c>
    </row>
    <row r="8865" spans="1:2" x14ac:dyDescent="0.25">
      <c r="A8865" s="62">
        <v>42182418</v>
      </c>
      <c r="B8865" s="63" t="s">
        <v>930</v>
      </c>
    </row>
    <row r="8866" spans="1:2" x14ac:dyDescent="0.25">
      <c r="A8866" s="62">
        <v>42182419</v>
      </c>
      <c r="B8866" s="63" t="s">
        <v>14628</v>
      </c>
    </row>
    <row r="8867" spans="1:2" x14ac:dyDescent="0.25">
      <c r="A8867" s="62">
        <v>42182420</v>
      </c>
      <c r="B8867" s="63" t="s">
        <v>17871</v>
      </c>
    </row>
    <row r="8868" spans="1:2" x14ac:dyDescent="0.25">
      <c r="A8868" s="62">
        <v>42182421</v>
      </c>
      <c r="B8868" s="63" t="s">
        <v>12724</v>
      </c>
    </row>
    <row r="8869" spans="1:2" x14ac:dyDescent="0.25">
      <c r="A8869" s="62">
        <v>42182422</v>
      </c>
      <c r="B8869" s="63" t="s">
        <v>696</v>
      </c>
    </row>
    <row r="8870" spans="1:2" x14ac:dyDescent="0.25">
      <c r="A8870" s="62">
        <v>42182501</v>
      </c>
      <c r="B8870" s="63" t="s">
        <v>3613</v>
      </c>
    </row>
    <row r="8871" spans="1:2" x14ac:dyDescent="0.25">
      <c r="A8871" s="62">
        <v>42182502</v>
      </c>
      <c r="B8871" s="63" t="s">
        <v>6032</v>
      </c>
    </row>
    <row r="8872" spans="1:2" x14ac:dyDescent="0.25">
      <c r="A8872" s="62">
        <v>42182601</v>
      </c>
      <c r="B8872" s="63" t="s">
        <v>16688</v>
      </c>
    </row>
    <row r="8873" spans="1:2" x14ac:dyDescent="0.25">
      <c r="A8873" s="62">
        <v>42182602</v>
      </c>
      <c r="B8873" s="63" t="s">
        <v>5579</v>
      </c>
    </row>
    <row r="8874" spans="1:2" x14ac:dyDescent="0.25">
      <c r="A8874" s="62">
        <v>42182603</v>
      </c>
      <c r="B8874" s="63" t="s">
        <v>15966</v>
      </c>
    </row>
    <row r="8875" spans="1:2" x14ac:dyDescent="0.25">
      <c r="A8875" s="62">
        <v>42182604</v>
      </c>
      <c r="B8875" s="63" t="s">
        <v>16519</v>
      </c>
    </row>
    <row r="8876" spans="1:2" x14ac:dyDescent="0.25">
      <c r="A8876" s="62">
        <v>42182701</v>
      </c>
      <c r="B8876" s="63" t="s">
        <v>9862</v>
      </c>
    </row>
    <row r="8877" spans="1:2" x14ac:dyDescent="0.25">
      <c r="A8877" s="62">
        <v>42182702</v>
      </c>
      <c r="B8877" s="63" t="s">
        <v>3791</v>
      </c>
    </row>
    <row r="8878" spans="1:2" x14ac:dyDescent="0.25">
      <c r="A8878" s="62">
        <v>42182703</v>
      </c>
      <c r="B8878" s="63" t="s">
        <v>4240</v>
      </c>
    </row>
    <row r="8879" spans="1:2" x14ac:dyDescent="0.25">
      <c r="A8879" s="62">
        <v>42182704</v>
      </c>
      <c r="B8879" s="63" t="s">
        <v>7351</v>
      </c>
    </row>
    <row r="8880" spans="1:2" x14ac:dyDescent="0.25">
      <c r="A8880" s="62">
        <v>42182801</v>
      </c>
      <c r="B8880" s="63" t="s">
        <v>4585</v>
      </c>
    </row>
    <row r="8881" spans="1:2" x14ac:dyDescent="0.25">
      <c r="A8881" s="62">
        <v>42182802</v>
      </c>
      <c r="B8881" s="63" t="s">
        <v>14037</v>
      </c>
    </row>
    <row r="8882" spans="1:2" x14ac:dyDescent="0.25">
      <c r="A8882" s="62">
        <v>42182803</v>
      </c>
      <c r="B8882" s="63" t="s">
        <v>16796</v>
      </c>
    </row>
    <row r="8883" spans="1:2" x14ac:dyDescent="0.25">
      <c r="A8883" s="62">
        <v>42182804</v>
      </c>
      <c r="B8883" s="63" t="s">
        <v>8230</v>
      </c>
    </row>
    <row r="8884" spans="1:2" x14ac:dyDescent="0.25">
      <c r="A8884" s="62">
        <v>42182805</v>
      </c>
      <c r="B8884" s="63" t="s">
        <v>14710</v>
      </c>
    </row>
    <row r="8885" spans="1:2" x14ac:dyDescent="0.25">
      <c r="A8885" s="62">
        <v>42182806</v>
      </c>
      <c r="B8885" s="63" t="s">
        <v>16663</v>
      </c>
    </row>
    <row r="8886" spans="1:2" x14ac:dyDescent="0.25">
      <c r="A8886" s="62">
        <v>42182807</v>
      </c>
      <c r="B8886" s="63" t="s">
        <v>5195</v>
      </c>
    </row>
    <row r="8887" spans="1:2" x14ac:dyDescent="0.25">
      <c r="A8887" s="62">
        <v>42182808</v>
      </c>
      <c r="B8887" s="63" t="s">
        <v>9768</v>
      </c>
    </row>
    <row r="8888" spans="1:2" x14ac:dyDescent="0.25">
      <c r="A8888" s="62">
        <v>42182901</v>
      </c>
      <c r="B8888" s="63" t="s">
        <v>3253</v>
      </c>
    </row>
    <row r="8889" spans="1:2" x14ac:dyDescent="0.25">
      <c r="A8889" s="62">
        <v>42182902</v>
      </c>
      <c r="B8889" s="63" t="s">
        <v>3534</v>
      </c>
    </row>
    <row r="8890" spans="1:2" x14ac:dyDescent="0.25">
      <c r="A8890" s="62">
        <v>42182903</v>
      </c>
      <c r="B8890" s="63" t="s">
        <v>9919</v>
      </c>
    </row>
    <row r="8891" spans="1:2" x14ac:dyDescent="0.25">
      <c r="A8891" s="62">
        <v>42182904</v>
      </c>
      <c r="B8891" s="63" t="s">
        <v>11287</v>
      </c>
    </row>
    <row r="8892" spans="1:2" x14ac:dyDescent="0.25">
      <c r="A8892" s="62">
        <v>42183001</v>
      </c>
      <c r="B8892" s="63" t="s">
        <v>15337</v>
      </c>
    </row>
    <row r="8893" spans="1:2" x14ac:dyDescent="0.25">
      <c r="A8893" s="62">
        <v>42183002</v>
      </c>
      <c r="B8893" s="63" t="s">
        <v>4493</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18816</v>
      </c>
    </row>
    <row r="8898" spans="1:2" x14ac:dyDescent="0.25">
      <c r="A8898" s="62">
        <v>42183007</v>
      </c>
      <c r="B8898" s="63" t="s">
        <v>3075</v>
      </c>
    </row>
    <row r="8899" spans="1:2" x14ac:dyDescent="0.25">
      <c r="A8899" s="62">
        <v>42183008</v>
      </c>
      <c r="B8899" s="63" t="s">
        <v>1076</v>
      </c>
    </row>
    <row r="8900" spans="1:2" x14ac:dyDescent="0.25">
      <c r="A8900" s="62">
        <v>42183009</v>
      </c>
      <c r="B8900" s="63" t="s">
        <v>12358</v>
      </c>
    </row>
    <row r="8901" spans="1:2" x14ac:dyDescent="0.25">
      <c r="A8901" s="62">
        <v>42183010</v>
      </c>
      <c r="B8901" s="63" t="s">
        <v>11594</v>
      </c>
    </row>
    <row r="8902" spans="1:2" x14ac:dyDescent="0.25">
      <c r="A8902" s="62">
        <v>42183011</v>
      </c>
      <c r="B8902" s="63" t="s">
        <v>18323</v>
      </c>
    </row>
    <row r="8903" spans="1:2" x14ac:dyDescent="0.25">
      <c r="A8903" s="62">
        <v>42183012</v>
      </c>
      <c r="B8903" s="63" t="s">
        <v>10430</v>
      </c>
    </row>
    <row r="8904" spans="1:2" x14ac:dyDescent="0.25">
      <c r="A8904" s="62">
        <v>42183013</v>
      </c>
      <c r="B8904" s="63" t="s">
        <v>1849</v>
      </c>
    </row>
    <row r="8905" spans="1:2" x14ac:dyDescent="0.25">
      <c r="A8905" s="62">
        <v>42183014</v>
      </c>
      <c r="B8905" s="63" t="s">
        <v>13963</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14368</v>
      </c>
    </row>
    <row r="8911" spans="1:2" x14ac:dyDescent="0.25">
      <c r="A8911" s="62">
        <v>42183020</v>
      </c>
      <c r="B8911" s="63" t="s">
        <v>5736</v>
      </c>
    </row>
    <row r="8912" spans="1:2" x14ac:dyDescent="0.25">
      <c r="A8912" s="62">
        <v>42183021</v>
      </c>
      <c r="B8912" s="63" t="s">
        <v>3152</v>
      </c>
    </row>
    <row r="8913" spans="1:2" x14ac:dyDescent="0.25">
      <c r="A8913" s="62">
        <v>42183022</v>
      </c>
      <c r="B8913" s="63" t="s">
        <v>565</v>
      </c>
    </row>
    <row r="8914" spans="1:2" x14ac:dyDescent="0.25">
      <c r="A8914" s="62">
        <v>42183023</v>
      </c>
      <c r="B8914" s="63" t="s">
        <v>11542</v>
      </c>
    </row>
    <row r="8915" spans="1:2" x14ac:dyDescent="0.25">
      <c r="A8915" s="62">
        <v>42183024</v>
      </c>
      <c r="B8915" s="63" t="s">
        <v>6414</v>
      </c>
    </row>
    <row r="8916" spans="1:2" x14ac:dyDescent="0.25">
      <c r="A8916" s="62">
        <v>42183025</v>
      </c>
      <c r="B8916" s="63" t="s">
        <v>16521</v>
      </c>
    </row>
    <row r="8917" spans="1:2" x14ac:dyDescent="0.25">
      <c r="A8917" s="62">
        <v>42183026</v>
      </c>
      <c r="B8917" s="63" t="s">
        <v>12484</v>
      </c>
    </row>
    <row r="8918" spans="1:2" x14ac:dyDescent="0.25">
      <c r="A8918" s="62">
        <v>42183027</v>
      </c>
      <c r="B8918" s="63" t="s">
        <v>14073</v>
      </c>
    </row>
    <row r="8919" spans="1:2" x14ac:dyDescent="0.25">
      <c r="A8919" s="62">
        <v>42183028</v>
      </c>
      <c r="B8919" s="63" t="s">
        <v>7870</v>
      </c>
    </row>
    <row r="8920" spans="1:2" x14ac:dyDescent="0.25">
      <c r="A8920" s="62">
        <v>42183029</v>
      </c>
      <c r="B8920" s="63" t="s">
        <v>4790</v>
      </c>
    </row>
    <row r="8921" spans="1:2" x14ac:dyDescent="0.25">
      <c r="A8921" s="62">
        <v>42183030</v>
      </c>
      <c r="B8921" s="63" t="s">
        <v>16690</v>
      </c>
    </row>
    <row r="8922" spans="1:2" x14ac:dyDescent="0.25">
      <c r="A8922" s="62">
        <v>42183031</v>
      </c>
      <c r="B8922" s="63" t="s">
        <v>12776</v>
      </c>
    </row>
    <row r="8923" spans="1:2" x14ac:dyDescent="0.25">
      <c r="A8923" s="62">
        <v>42183032</v>
      </c>
      <c r="B8923" s="63" t="s">
        <v>18243</v>
      </c>
    </row>
    <row r="8924" spans="1:2" x14ac:dyDescent="0.25">
      <c r="A8924" s="62">
        <v>42183033</v>
      </c>
      <c r="B8924" s="63" t="s">
        <v>14362</v>
      </c>
    </row>
    <row r="8925" spans="1:2" x14ac:dyDescent="0.25">
      <c r="A8925" s="62">
        <v>42183034</v>
      </c>
      <c r="B8925" s="63" t="s">
        <v>11717</v>
      </c>
    </row>
    <row r="8926" spans="1:2" x14ac:dyDescent="0.25">
      <c r="A8926" s="62">
        <v>42183035</v>
      </c>
      <c r="B8926" s="63" t="s">
        <v>12082</v>
      </c>
    </row>
    <row r="8927" spans="1:2" x14ac:dyDescent="0.25">
      <c r="A8927" s="62">
        <v>42183036</v>
      </c>
      <c r="B8927" s="63" t="s">
        <v>14329</v>
      </c>
    </row>
    <row r="8928" spans="1:2" x14ac:dyDescent="0.25">
      <c r="A8928" s="62">
        <v>42183037</v>
      </c>
      <c r="B8928" s="63" t="s">
        <v>15993</v>
      </c>
    </row>
    <row r="8929" spans="1:2" x14ac:dyDescent="0.25">
      <c r="A8929" s="62">
        <v>42183038</v>
      </c>
      <c r="B8929" s="63" t="s">
        <v>10416</v>
      </c>
    </row>
    <row r="8930" spans="1:2" x14ac:dyDescent="0.25">
      <c r="A8930" s="62">
        <v>42183039</v>
      </c>
      <c r="B8930" s="63" t="s">
        <v>9200</v>
      </c>
    </row>
    <row r="8931" spans="1:2" x14ac:dyDescent="0.25">
      <c r="A8931" s="62">
        <v>42183040</v>
      </c>
      <c r="B8931" s="63" t="s">
        <v>13861</v>
      </c>
    </row>
    <row r="8932" spans="1:2" x14ac:dyDescent="0.25">
      <c r="A8932" s="62">
        <v>42183041</v>
      </c>
      <c r="B8932" s="63" t="s">
        <v>2445</v>
      </c>
    </row>
    <row r="8933" spans="1:2" x14ac:dyDescent="0.25">
      <c r="A8933" s="62">
        <v>42183042</v>
      </c>
      <c r="B8933" s="63" t="s">
        <v>1084</v>
      </c>
    </row>
    <row r="8934" spans="1:2" x14ac:dyDescent="0.25">
      <c r="A8934" s="62">
        <v>42183043</v>
      </c>
      <c r="B8934" s="63" t="s">
        <v>3392</v>
      </c>
    </row>
    <row r="8935" spans="1:2" x14ac:dyDescent="0.25">
      <c r="A8935" s="62">
        <v>42183044</v>
      </c>
      <c r="B8935" s="63" t="s">
        <v>11712</v>
      </c>
    </row>
    <row r="8936" spans="1:2" x14ac:dyDescent="0.25">
      <c r="A8936" s="62">
        <v>42183045</v>
      </c>
      <c r="B8936" s="63" t="s">
        <v>4142</v>
      </c>
    </row>
    <row r="8937" spans="1:2" x14ac:dyDescent="0.25">
      <c r="A8937" s="62">
        <v>42183046</v>
      </c>
      <c r="B8937" s="63" t="s">
        <v>5015</v>
      </c>
    </row>
    <row r="8938" spans="1:2" x14ac:dyDescent="0.25">
      <c r="A8938" s="62">
        <v>42183047</v>
      </c>
      <c r="B8938" s="63" t="s">
        <v>8152</v>
      </c>
    </row>
    <row r="8939" spans="1:2" x14ac:dyDescent="0.25">
      <c r="A8939" s="62">
        <v>42183048</v>
      </c>
      <c r="B8939" s="63" t="s">
        <v>17264</v>
      </c>
    </row>
    <row r="8940" spans="1:2" x14ac:dyDescent="0.25">
      <c r="A8940" s="62">
        <v>42183101</v>
      </c>
      <c r="B8940" s="63" t="s">
        <v>13285</v>
      </c>
    </row>
    <row r="8941" spans="1:2" x14ac:dyDescent="0.25">
      <c r="A8941" s="62">
        <v>42183201</v>
      </c>
      <c r="B8941" s="63" t="s">
        <v>18042</v>
      </c>
    </row>
    <row r="8942" spans="1:2" x14ac:dyDescent="0.25">
      <c r="A8942" s="62">
        <v>42183301</v>
      </c>
      <c r="B8942" s="63" t="s">
        <v>313</v>
      </c>
    </row>
    <row r="8943" spans="1:2" x14ac:dyDescent="0.25">
      <c r="A8943" s="62">
        <v>42191501</v>
      </c>
      <c r="B8943" s="63" t="s">
        <v>6516</v>
      </c>
    </row>
    <row r="8944" spans="1:2" x14ac:dyDescent="0.25">
      <c r="A8944" s="62">
        <v>42191502</v>
      </c>
      <c r="B8944" s="63" t="s">
        <v>10146</v>
      </c>
    </row>
    <row r="8945" spans="1:2" x14ac:dyDescent="0.25">
      <c r="A8945" s="62">
        <v>42191601</v>
      </c>
      <c r="B8945" s="63" t="s">
        <v>17824</v>
      </c>
    </row>
    <row r="8946" spans="1:2" x14ac:dyDescent="0.25">
      <c r="A8946" s="62">
        <v>42191602</v>
      </c>
      <c r="B8946" s="63" t="s">
        <v>4795</v>
      </c>
    </row>
    <row r="8947" spans="1:2" x14ac:dyDescent="0.25">
      <c r="A8947" s="62">
        <v>42191603</v>
      </c>
      <c r="B8947" s="63" t="s">
        <v>389</v>
      </c>
    </row>
    <row r="8948" spans="1:2" x14ac:dyDescent="0.25">
      <c r="A8948" s="62">
        <v>42191604</v>
      </c>
      <c r="B8948" s="63" t="s">
        <v>11082</v>
      </c>
    </row>
    <row r="8949" spans="1:2" x14ac:dyDescent="0.25">
      <c r="A8949" s="62">
        <v>42191605</v>
      </c>
      <c r="B8949" s="63" t="s">
        <v>18014</v>
      </c>
    </row>
    <row r="8950" spans="1:2" x14ac:dyDescent="0.25">
      <c r="A8950" s="62">
        <v>42191606</v>
      </c>
      <c r="B8950" s="63" t="s">
        <v>11081</v>
      </c>
    </row>
    <row r="8951" spans="1:2" x14ac:dyDescent="0.25">
      <c r="A8951" s="62">
        <v>42191607</v>
      </c>
      <c r="B8951" s="63" t="s">
        <v>7726</v>
      </c>
    </row>
    <row r="8952" spans="1:2" x14ac:dyDescent="0.25">
      <c r="A8952" s="62">
        <v>42191608</v>
      </c>
      <c r="B8952" s="63" t="s">
        <v>2401</v>
      </c>
    </row>
    <row r="8953" spans="1:2" x14ac:dyDescent="0.25">
      <c r="A8953" s="62">
        <v>42191609</v>
      </c>
      <c r="B8953" s="63" t="s">
        <v>16090</v>
      </c>
    </row>
    <row r="8954" spans="1:2" x14ac:dyDescent="0.25">
      <c r="A8954" s="62">
        <v>42191610</v>
      </c>
      <c r="B8954" s="63" t="s">
        <v>15059</v>
      </c>
    </row>
    <row r="8955" spans="1:2" x14ac:dyDescent="0.25">
      <c r="A8955" s="62">
        <v>42191611</v>
      </c>
      <c r="B8955" s="63" t="s">
        <v>2137</v>
      </c>
    </row>
    <row r="8956" spans="1:2" x14ac:dyDescent="0.25">
      <c r="A8956" s="62">
        <v>42191612</v>
      </c>
      <c r="B8956" s="63" t="s">
        <v>17143</v>
      </c>
    </row>
    <row r="8957" spans="1:2" x14ac:dyDescent="0.25">
      <c r="A8957" s="62">
        <v>42191701</v>
      </c>
      <c r="B8957" s="63" t="s">
        <v>13414</v>
      </c>
    </row>
    <row r="8958" spans="1:2" x14ac:dyDescent="0.25">
      <c r="A8958" s="62">
        <v>42191702</v>
      </c>
      <c r="B8958" s="63" t="s">
        <v>864</v>
      </c>
    </row>
    <row r="8959" spans="1:2" x14ac:dyDescent="0.25">
      <c r="A8959" s="62">
        <v>42191703</v>
      </c>
      <c r="B8959" s="63" t="s">
        <v>7623</v>
      </c>
    </row>
    <row r="8960" spans="1:2" x14ac:dyDescent="0.25">
      <c r="A8960" s="62">
        <v>42191704</v>
      </c>
      <c r="B8960" s="63" t="s">
        <v>10192</v>
      </c>
    </row>
    <row r="8961" spans="1:2" x14ac:dyDescent="0.25">
      <c r="A8961" s="62">
        <v>42191705</v>
      </c>
      <c r="B8961" s="63" t="s">
        <v>7165</v>
      </c>
    </row>
    <row r="8962" spans="1:2" x14ac:dyDescent="0.25">
      <c r="A8962" s="62">
        <v>42191706</v>
      </c>
      <c r="B8962" s="63" t="s">
        <v>13110</v>
      </c>
    </row>
    <row r="8963" spans="1:2" x14ac:dyDescent="0.25">
      <c r="A8963" s="62">
        <v>42191707</v>
      </c>
      <c r="B8963" s="63" t="s">
        <v>13400</v>
      </c>
    </row>
    <row r="8964" spans="1:2" x14ac:dyDescent="0.25">
      <c r="A8964" s="62">
        <v>42191708</v>
      </c>
      <c r="B8964" s="63" t="s">
        <v>12089</v>
      </c>
    </row>
    <row r="8965" spans="1:2" x14ac:dyDescent="0.25">
      <c r="A8965" s="62">
        <v>42191709</v>
      </c>
      <c r="B8965" s="63" t="s">
        <v>7867</v>
      </c>
    </row>
    <row r="8966" spans="1:2" x14ac:dyDescent="0.25">
      <c r="A8966" s="62">
        <v>42191710</v>
      </c>
      <c r="B8966" s="63" t="s">
        <v>18768</v>
      </c>
    </row>
    <row r="8967" spans="1:2" x14ac:dyDescent="0.25">
      <c r="A8967" s="62">
        <v>42191711</v>
      </c>
      <c r="B8967" s="63" t="s">
        <v>3516</v>
      </c>
    </row>
    <row r="8968" spans="1:2" x14ac:dyDescent="0.25">
      <c r="A8968" s="62">
        <v>42191801</v>
      </c>
      <c r="B8968" s="63" t="s">
        <v>3317</v>
      </c>
    </row>
    <row r="8969" spans="1:2" x14ac:dyDescent="0.25">
      <c r="A8969" s="62">
        <v>42191802</v>
      </c>
      <c r="B8969" s="63" t="s">
        <v>10977</v>
      </c>
    </row>
    <row r="8970" spans="1:2" x14ac:dyDescent="0.25">
      <c r="A8970" s="62">
        <v>42191803</v>
      </c>
      <c r="B8970" s="63" t="s">
        <v>11147</v>
      </c>
    </row>
    <row r="8971" spans="1:2" x14ac:dyDescent="0.25">
      <c r="A8971" s="62">
        <v>42191804</v>
      </c>
      <c r="B8971" s="63" t="s">
        <v>12661</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13292</v>
      </c>
    </row>
    <row r="8976" spans="1:2" x14ac:dyDescent="0.25">
      <c r="A8976" s="62">
        <v>42191809</v>
      </c>
      <c r="B8976" s="63" t="s">
        <v>11482</v>
      </c>
    </row>
    <row r="8977" spans="1:2" x14ac:dyDescent="0.25">
      <c r="A8977" s="62">
        <v>42191810</v>
      </c>
      <c r="B8977" s="63" t="s">
        <v>4003</v>
      </c>
    </row>
    <row r="8978" spans="1:2" x14ac:dyDescent="0.25">
      <c r="A8978" s="62">
        <v>42191811</v>
      </c>
      <c r="B8978" s="63" t="s">
        <v>15398</v>
      </c>
    </row>
    <row r="8979" spans="1:2" x14ac:dyDescent="0.25">
      <c r="A8979" s="62">
        <v>42191812</v>
      </c>
      <c r="B8979" s="63" t="s">
        <v>10668</v>
      </c>
    </row>
    <row r="8980" spans="1:2" x14ac:dyDescent="0.25">
      <c r="A8980" s="62">
        <v>42191813</v>
      </c>
      <c r="B8980" s="63" t="s">
        <v>9891</v>
      </c>
    </row>
    <row r="8981" spans="1:2" x14ac:dyDescent="0.25">
      <c r="A8981" s="62">
        <v>42191814</v>
      </c>
      <c r="B8981" s="63" t="s">
        <v>5435</v>
      </c>
    </row>
    <row r="8982" spans="1:2" x14ac:dyDescent="0.25">
      <c r="A8982" s="62">
        <v>42191901</v>
      </c>
      <c r="B8982" s="63" t="s">
        <v>588</v>
      </c>
    </row>
    <row r="8983" spans="1:2" x14ac:dyDescent="0.25">
      <c r="A8983" s="62">
        <v>42191902</v>
      </c>
      <c r="B8983" s="63" t="s">
        <v>16742</v>
      </c>
    </row>
    <row r="8984" spans="1:2" x14ac:dyDescent="0.25">
      <c r="A8984" s="62">
        <v>42191903</v>
      </c>
      <c r="B8984" s="63" t="s">
        <v>11505</v>
      </c>
    </row>
    <row r="8985" spans="1:2" x14ac:dyDescent="0.25">
      <c r="A8985" s="62">
        <v>42191904</v>
      </c>
      <c r="B8985" s="63" t="s">
        <v>16558</v>
      </c>
    </row>
    <row r="8986" spans="1:2" x14ac:dyDescent="0.25">
      <c r="A8986" s="62">
        <v>42191905</v>
      </c>
      <c r="B8986" s="63" t="s">
        <v>6294</v>
      </c>
    </row>
    <row r="8987" spans="1:2" x14ac:dyDescent="0.25">
      <c r="A8987" s="62">
        <v>42191906</v>
      </c>
      <c r="B8987" s="63" t="s">
        <v>18351</v>
      </c>
    </row>
    <row r="8988" spans="1:2" x14ac:dyDescent="0.25">
      <c r="A8988" s="62">
        <v>42191907</v>
      </c>
      <c r="B8988" s="63" t="s">
        <v>4106</v>
      </c>
    </row>
    <row r="8989" spans="1:2" x14ac:dyDescent="0.25">
      <c r="A8989" s="62">
        <v>42192001</v>
      </c>
      <c r="B8989" s="63" t="s">
        <v>8735</v>
      </c>
    </row>
    <row r="8990" spans="1:2" x14ac:dyDescent="0.25">
      <c r="A8990" s="62">
        <v>42192002</v>
      </c>
      <c r="B8990" s="63" t="s">
        <v>10921</v>
      </c>
    </row>
    <row r="8991" spans="1:2" x14ac:dyDescent="0.25">
      <c r="A8991" s="62">
        <v>42192101</v>
      </c>
      <c r="B8991" s="63" t="s">
        <v>16009</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6354</v>
      </c>
    </row>
    <row r="8996" spans="1:2" x14ac:dyDescent="0.25">
      <c r="A8996" s="62">
        <v>42192107</v>
      </c>
      <c r="B8996" s="63" t="s">
        <v>5459</v>
      </c>
    </row>
    <row r="8997" spans="1:2" x14ac:dyDescent="0.25">
      <c r="A8997" s="62">
        <v>42192201</v>
      </c>
      <c r="B8997" s="63" t="s">
        <v>7484</v>
      </c>
    </row>
    <row r="8998" spans="1:2" x14ac:dyDescent="0.25">
      <c r="A8998" s="62">
        <v>42192202</v>
      </c>
      <c r="B8998" s="63" t="s">
        <v>12476</v>
      </c>
    </row>
    <row r="8999" spans="1:2" x14ac:dyDescent="0.25">
      <c r="A8999" s="62">
        <v>42192203</v>
      </c>
      <c r="B8999" s="63" t="s">
        <v>18421</v>
      </c>
    </row>
    <row r="9000" spans="1:2" x14ac:dyDescent="0.25">
      <c r="A9000" s="62">
        <v>42192204</v>
      </c>
      <c r="B9000" s="63" t="s">
        <v>13051</v>
      </c>
    </row>
    <row r="9001" spans="1:2" x14ac:dyDescent="0.25">
      <c r="A9001" s="62">
        <v>42192205</v>
      </c>
      <c r="B9001" s="63" t="s">
        <v>18430</v>
      </c>
    </row>
    <row r="9002" spans="1:2" x14ac:dyDescent="0.25">
      <c r="A9002" s="62">
        <v>42192206</v>
      </c>
      <c r="B9002" s="63" t="s">
        <v>10167</v>
      </c>
    </row>
    <row r="9003" spans="1:2" x14ac:dyDescent="0.25">
      <c r="A9003" s="62">
        <v>42192207</v>
      </c>
      <c r="B9003" s="63" t="s">
        <v>5806</v>
      </c>
    </row>
    <row r="9004" spans="1:2" x14ac:dyDescent="0.25">
      <c r="A9004" s="62">
        <v>42192208</v>
      </c>
      <c r="B9004" s="63" t="s">
        <v>12811</v>
      </c>
    </row>
    <row r="9005" spans="1:2" x14ac:dyDescent="0.25">
      <c r="A9005" s="62">
        <v>42192209</v>
      </c>
      <c r="B9005" s="63" t="s">
        <v>1679</v>
      </c>
    </row>
    <row r="9006" spans="1:2" x14ac:dyDescent="0.25">
      <c r="A9006" s="62">
        <v>42192210</v>
      </c>
      <c r="B9006" s="63" t="s">
        <v>15127</v>
      </c>
    </row>
    <row r="9007" spans="1:2" x14ac:dyDescent="0.25">
      <c r="A9007" s="62">
        <v>42192211</v>
      </c>
      <c r="B9007" s="63" t="s">
        <v>16434</v>
      </c>
    </row>
    <row r="9008" spans="1:2" x14ac:dyDescent="0.25">
      <c r="A9008" s="62">
        <v>42192212</v>
      </c>
      <c r="B9008" s="63" t="s">
        <v>3502</v>
      </c>
    </row>
    <row r="9009" spans="1:2" x14ac:dyDescent="0.25">
      <c r="A9009" s="62">
        <v>42192213</v>
      </c>
      <c r="B9009" s="63" t="s">
        <v>3925</v>
      </c>
    </row>
    <row r="9010" spans="1:2" x14ac:dyDescent="0.25">
      <c r="A9010" s="62">
        <v>42192301</v>
      </c>
      <c r="B9010" s="63" t="s">
        <v>9432</v>
      </c>
    </row>
    <row r="9011" spans="1:2" x14ac:dyDescent="0.25">
      <c r="A9011" s="62">
        <v>42192302</v>
      </c>
      <c r="B9011" s="63" t="s">
        <v>17920</v>
      </c>
    </row>
    <row r="9012" spans="1:2" x14ac:dyDescent="0.25">
      <c r="A9012" s="62">
        <v>42192303</v>
      </c>
      <c r="B9012" s="63" t="s">
        <v>6967</v>
      </c>
    </row>
    <row r="9013" spans="1:2" x14ac:dyDescent="0.25">
      <c r="A9013" s="62">
        <v>42192304</v>
      </c>
      <c r="B9013" s="63" t="s">
        <v>13265</v>
      </c>
    </row>
    <row r="9014" spans="1:2" x14ac:dyDescent="0.25">
      <c r="A9014" s="62">
        <v>42192305</v>
      </c>
      <c r="B9014" s="63" t="s">
        <v>1049</v>
      </c>
    </row>
    <row r="9015" spans="1:2" x14ac:dyDescent="0.25">
      <c r="A9015" s="62">
        <v>42192401</v>
      </c>
      <c r="B9015" s="63" t="s">
        <v>12025</v>
      </c>
    </row>
    <row r="9016" spans="1:2" x14ac:dyDescent="0.25">
      <c r="A9016" s="62">
        <v>42192402</v>
      </c>
      <c r="B9016" s="63" t="s">
        <v>18617</v>
      </c>
    </row>
    <row r="9017" spans="1:2" x14ac:dyDescent="0.25">
      <c r="A9017" s="62">
        <v>42192403</v>
      </c>
      <c r="B9017" s="63" t="s">
        <v>407</v>
      </c>
    </row>
    <row r="9018" spans="1:2" x14ac:dyDescent="0.25">
      <c r="A9018" s="62">
        <v>42192404</v>
      </c>
      <c r="B9018" s="63" t="s">
        <v>11925</v>
      </c>
    </row>
    <row r="9019" spans="1:2" x14ac:dyDescent="0.25">
      <c r="A9019" s="62">
        <v>42192405</v>
      </c>
      <c r="B9019" s="63" t="s">
        <v>17710</v>
      </c>
    </row>
    <row r="9020" spans="1:2" x14ac:dyDescent="0.25">
      <c r="A9020" s="62">
        <v>42192406</v>
      </c>
      <c r="B9020" s="63" t="s">
        <v>4267</v>
      </c>
    </row>
    <row r="9021" spans="1:2" x14ac:dyDescent="0.25">
      <c r="A9021" s="62">
        <v>42192501</v>
      </c>
      <c r="B9021" s="63" t="s">
        <v>15742</v>
      </c>
    </row>
    <row r="9022" spans="1:2" x14ac:dyDescent="0.25">
      <c r="A9022" s="62">
        <v>42192502</v>
      </c>
      <c r="B9022" s="63" t="s">
        <v>10505</v>
      </c>
    </row>
    <row r="9023" spans="1:2" x14ac:dyDescent="0.25">
      <c r="A9023" s="62">
        <v>42192601</v>
      </c>
      <c r="B9023" s="63" t="s">
        <v>8647</v>
      </c>
    </row>
    <row r="9024" spans="1:2" x14ac:dyDescent="0.25">
      <c r="A9024" s="62">
        <v>42192602</v>
      </c>
      <c r="B9024" s="63" t="s">
        <v>8338</v>
      </c>
    </row>
    <row r="9025" spans="1:2" x14ac:dyDescent="0.25">
      <c r="A9025" s="62">
        <v>42192603</v>
      </c>
      <c r="B9025" s="63" t="s">
        <v>8315</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8426</v>
      </c>
    </row>
    <row r="9030" spans="1:2" x14ac:dyDescent="0.25">
      <c r="A9030" s="62">
        <v>42201503</v>
      </c>
      <c r="B9030" s="63" t="s">
        <v>6829</v>
      </c>
    </row>
    <row r="9031" spans="1:2" x14ac:dyDescent="0.25">
      <c r="A9031" s="62">
        <v>42201504</v>
      </c>
      <c r="B9031" s="63" t="s">
        <v>4836</v>
      </c>
    </row>
    <row r="9032" spans="1:2" x14ac:dyDescent="0.25">
      <c r="A9032" s="62">
        <v>42201505</v>
      </c>
      <c r="B9032" s="63" t="s">
        <v>13341</v>
      </c>
    </row>
    <row r="9033" spans="1:2" x14ac:dyDescent="0.25">
      <c r="A9033" s="62">
        <v>42201506</v>
      </c>
      <c r="B9033" s="63" t="s">
        <v>1162</v>
      </c>
    </row>
    <row r="9034" spans="1:2" x14ac:dyDescent="0.25">
      <c r="A9034" s="62">
        <v>42201507</v>
      </c>
      <c r="B9034" s="63" t="s">
        <v>3283</v>
      </c>
    </row>
    <row r="9035" spans="1:2" x14ac:dyDescent="0.25">
      <c r="A9035" s="62">
        <v>42201508</v>
      </c>
      <c r="B9035" s="63" t="s">
        <v>6458</v>
      </c>
    </row>
    <row r="9036" spans="1:2" x14ac:dyDescent="0.25">
      <c r="A9036" s="62">
        <v>42201509</v>
      </c>
      <c r="B9036" s="63" t="s">
        <v>8723</v>
      </c>
    </row>
    <row r="9037" spans="1:2" x14ac:dyDescent="0.25">
      <c r="A9037" s="62">
        <v>42201510</v>
      </c>
      <c r="B9037" s="63" t="s">
        <v>15565</v>
      </c>
    </row>
    <row r="9038" spans="1:2" x14ac:dyDescent="0.25">
      <c r="A9038" s="62">
        <v>42201511</v>
      </c>
      <c r="B9038" s="63" t="s">
        <v>6159</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14415</v>
      </c>
    </row>
    <row r="9043" spans="1:2" x14ac:dyDescent="0.25">
      <c r="A9043" s="62">
        <v>42201603</v>
      </c>
      <c r="B9043" s="63" t="s">
        <v>5356</v>
      </c>
    </row>
    <row r="9044" spans="1:2" x14ac:dyDescent="0.25">
      <c r="A9044" s="62">
        <v>42201604</v>
      </c>
      <c r="B9044" s="63" t="s">
        <v>6543</v>
      </c>
    </row>
    <row r="9045" spans="1:2" x14ac:dyDescent="0.25">
      <c r="A9045" s="62">
        <v>42201605</v>
      </c>
      <c r="B9045" s="63" t="s">
        <v>11457</v>
      </c>
    </row>
    <row r="9046" spans="1:2" x14ac:dyDescent="0.25">
      <c r="A9046" s="62">
        <v>42201606</v>
      </c>
      <c r="B9046" s="63" t="s">
        <v>16772</v>
      </c>
    </row>
    <row r="9047" spans="1:2" x14ac:dyDescent="0.25">
      <c r="A9047" s="62">
        <v>42201607</v>
      </c>
      <c r="B9047" s="63" t="s">
        <v>9513</v>
      </c>
    </row>
    <row r="9048" spans="1:2" x14ac:dyDescent="0.25">
      <c r="A9048" s="62">
        <v>42201608</v>
      </c>
      <c r="B9048" s="63" t="s">
        <v>13596</v>
      </c>
    </row>
    <row r="9049" spans="1:2" x14ac:dyDescent="0.25">
      <c r="A9049" s="62">
        <v>42201609</v>
      </c>
      <c r="B9049" s="63" t="s">
        <v>5943</v>
      </c>
    </row>
    <row r="9050" spans="1:2" x14ac:dyDescent="0.25">
      <c r="A9050" s="62">
        <v>42201610</v>
      </c>
      <c r="B9050" s="63" t="s">
        <v>7226</v>
      </c>
    </row>
    <row r="9051" spans="1:2" x14ac:dyDescent="0.25">
      <c r="A9051" s="62">
        <v>42201611</v>
      </c>
      <c r="B9051" s="63" t="s">
        <v>11874</v>
      </c>
    </row>
    <row r="9052" spans="1:2" x14ac:dyDescent="0.25">
      <c r="A9052" s="62">
        <v>42201701</v>
      </c>
      <c r="B9052" s="63" t="s">
        <v>9526</v>
      </c>
    </row>
    <row r="9053" spans="1:2" x14ac:dyDescent="0.25">
      <c r="A9053" s="62">
        <v>42201702</v>
      </c>
      <c r="B9053" s="63" t="s">
        <v>1266</v>
      </c>
    </row>
    <row r="9054" spans="1:2" x14ac:dyDescent="0.25">
      <c r="A9054" s="62">
        <v>42201703</v>
      </c>
      <c r="B9054" s="63" t="s">
        <v>5619</v>
      </c>
    </row>
    <row r="9055" spans="1:2" x14ac:dyDescent="0.25">
      <c r="A9055" s="62">
        <v>42201704</v>
      </c>
      <c r="B9055" s="63" t="s">
        <v>8151</v>
      </c>
    </row>
    <row r="9056" spans="1:2" x14ac:dyDescent="0.25">
      <c r="A9056" s="62">
        <v>42201705</v>
      </c>
      <c r="B9056" s="63" t="s">
        <v>15845</v>
      </c>
    </row>
    <row r="9057" spans="1:2" x14ac:dyDescent="0.25">
      <c r="A9057" s="62">
        <v>42201706</v>
      </c>
      <c r="B9057" s="63" t="s">
        <v>2386</v>
      </c>
    </row>
    <row r="9058" spans="1:2" x14ac:dyDescent="0.25">
      <c r="A9058" s="62">
        <v>42201707</v>
      </c>
      <c r="B9058" s="63" t="s">
        <v>6042</v>
      </c>
    </row>
    <row r="9059" spans="1:2" x14ac:dyDescent="0.25">
      <c r="A9059" s="62">
        <v>42201708</v>
      </c>
      <c r="B9059" s="63" t="s">
        <v>10472</v>
      </c>
    </row>
    <row r="9060" spans="1:2" x14ac:dyDescent="0.25">
      <c r="A9060" s="62">
        <v>42201709</v>
      </c>
      <c r="B9060" s="63" t="s">
        <v>4821</v>
      </c>
    </row>
    <row r="9061" spans="1:2" x14ac:dyDescent="0.25">
      <c r="A9061" s="62">
        <v>42201710</v>
      </c>
      <c r="B9061" s="63" t="s">
        <v>8325</v>
      </c>
    </row>
    <row r="9062" spans="1:2" x14ac:dyDescent="0.25">
      <c r="A9062" s="62">
        <v>42201711</v>
      </c>
      <c r="B9062" s="63" t="s">
        <v>11633</v>
      </c>
    </row>
    <row r="9063" spans="1:2" x14ac:dyDescent="0.25">
      <c r="A9063" s="62">
        <v>42201712</v>
      </c>
      <c r="B9063" s="63" t="s">
        <v>1970</v>
      </c>
    </row>
    <row r="9064" spans="1:2" x14ac:dyDescent="0.25">
      <c r="A9064" s="62">
        <v>42201713</v>
      </c>
      <c r="B9064" s="63" t="s">
        <v>13302</v>
      </c>
    </row>
    <row r="9065" spans="1:2" x14ac:dyDescent="0.25">
      <c r="A9065" s="62">
        <v>42201714</v>
      </c>
      <c r="B9065" s="63" t="s">
        <v>6145</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2507</v>
      </c>
    </row>
    <row r="9070" spans="1:2" x14ac:dyDescent="0.25">
      <c r="A9070" s="62">
        <v>42201719</v>
      </c>
      <c r="B9070" s="63" t="s">
        <v>8865</v>
      </c>
    </row>
    <row r="9071" spans="1:2" x14ac:dyDescent="0.25">
      <c r="A9071" s="62">
        <v>42201801</v>
      </c>
      <c r="B9071" s="63" t="s">
        <v>4157</v>
      </c>
    </row>
    <row r="9072" spans="1:2" x14ac:dyDescent="0.25">
      <c r="A9072" s="62">
        <v>42201802</v>
      </c>
      <c r="B9072" s="63" t="s">
        <v>3665</v>
      </c>
    </row>
    <row r="9073" spans="1:2" x14ac:dyDescent="0.25">
      <c r="A9073" s="62">
        <v>42201803</v>
      </c>
      <c r="B9073" s="63" t="s">
        <v>15753</v>
      </c>
    </row>
    <row r="9074" spans="1:2" x14ac:dyDescent="0.25">
      <c r="A9074" s="62">
        <v>42201804</v>
      </c>
      <c r="B9074" s="63" t="s">
        <v>15684</v>
      </c>
    </row>
    <row r="9075" spans="1:2" x14ac:dyDescent="0.25">
      <c r="A9075" s="62">
        <v>42201805</v>
      </c>
      <c r="B9075" s="63" t="s">
        <v>12421</v>
      </c>
    </row>
    <row r="9076" spans="1:2" x14ac:dyDescent="0.25">
      <c r="A9076" s="62">
        <v>42201806</v>
      </c>
      <c r="B9076" s="63" t="s">
        <v>9384</v>
      </c>
    </row>
    <row r="9077" spans="1:2" x14ac:dyDescent="0.25">
      <c r="A9077" s="62">
        <v>42201807</v>
      </c>
      <c r="B9077" s="63" t="s">
        <v>9140</v>
      </c>
    </row>
    <row r="9078" spans="1:2" x14ac:dyDescent="0.25">
      <c r="A9078" s="62">
        <v>42201808</v>
      </c>
      <c r="B9078" s="63" t="s">
        <v>2730</v>
      </c>
    </row>
    <row r="9079" spans="1:2" x14ac:dyDescent="0.25">
      <c r="A9079" s="62">
        <v>42201809</v>
      </c>
      <c r="B9079" s="63" t="s">
        <v>12728</v>
      </c>
    </row>
    <row r="9080" spans="1:2" x14ac:dyDescent="0.25">
      <c r="A9080" s="62">
        <v>42201810</v>
      </c>
      <c r="B9080" s="63" t="s">
        <v>10001</v>
      </c>
    </row>
    <row r="9081" spans="1:2" x14ac:dyDescent="0.25">
      <c r="A9081" s="62">
        <v>42201811</v>
      </c>
      <c r="B9081" s="63" t="s">
        <v>16584</v>
      </c>
    </row>
    <row r="9082" spans="1:2" x14ac:dyDescent="0.25">
      <c r="A9082" s="62">
        <v>42201812</v>
      </c>
      <c r="B9082" s="63" t="s">
        <v>16548</v>
      </c>
    </row>
    <row r="9083" spans="1:2" x14ac:dyDescent="0.25">
      <c r="A9083" s="62">
        <v>42201813</v>
      </c>
      <c r="B9083" s="63" t="s">
        <v>16095</v>
      </c>
    </row>
    <row r="9084" spans="1:2" x14ac:dyDescent="0.25">
      <c r="A9084" s="62">
        <v>42201814</v>
      </c>
      <c r="B9084" s="63" t="s">
        <v>16202</v>
      </c>
    </row>
    <row r="9085" spans="1:2" x14ac:dyDescent="0.25">
      <c r="A9085" s="62">
        <v>42201815</v>
      </c>
      <c r="B9085" s="63" t="s">
        <v>9166</v>
      </c>
    </row>
    <row r="9086" spans="1:2" x14ac:dyDescent="0.25">
      <c r="A9086" s="62">
        <v>42201816</v>
      </c>
      <c r="B9086" s="63" t="s">
        <v>7265</v>
      </c>
    </row>
    <row r="9087" spans="1:2" x14ac:dyDescent="0.25">
      <c r="A9087" s="62">
        <v>42201817</v>
      </c>
      <c r="B9087" s="63" t="s">
        <v>3007</v>
      </c>
    </row>
    <row r="9088" spans="1:2" x14ac:dyDescent="0.25">
      <c r="A9088" s="62">
        <v>42201818</v>
      </c>
      <c r="B9088" s="63" t="s">
        <v>1974</v>
      </c>
    </row>
    <row r="9089" spans="1:2" x14ac:dyDescent="0.25">
      <c r="A9089" s="62">
        <v>42201819</v>
      </c>
      <c r="B9089" s="63" t="s">
        <v>6128</v>
      </c>
    </row>
    <row r="9090" spans="1:2" x14ac:dyDescent="0.25">
      <c r="A9090" s="62">
        <v>42201820</v>
      </c>
      <c r="B9090" s="63" t="s">
        <v>16812</v>
      </c>
    </row>
    <row r="9091" spans="1:2" x14ac:dyDescent="0.25">
      <c r="A9091" s="62">
        <v>42201821</v>
      </c>
      <c r="B9091" s="63" t="s">
        <v>17500</v>
      </c>
    </row>
    <row r="9092" spans="1:2" x14ac:dyDescent="0.25">
      <c r="A9092" s="62">
        <v>42201822</v>
      </c>
      <c r="B9092" s="63" t="s">
        <v>5549</v>
      </c>
    </row>
    <row r="9093" spans="1:2" x14ac:dyDescent="0.25">
      <c r="A9093" s="62">
        <v>42201823</v>
      </c>
      <c r="B9093" s="63" t="s">
        <v>17686</v>
      </c>
    </row>
    <row r="9094" spans="1:2" x14ac:dyDescent="0.25">
      <c r="A9094" s="62">
        <v>42201824</v>
      </c>
      <c r="B9094" s="63" t="s">
        <v>11607</v>
      </c>
    </row>
    <row r="9095" spans="1:2" x14ac:dyDescent="0.25">
      <c r="A9095" s="62">
        <v>42201825</v>
      </c>
      <c r="B9095" s="63" t="s">
        <v>12430</v>
      </c>
    </row>
    <row r="9096" spans="1:2" x14ac:dyDescent="0.25">
      <c r="A9096" s="62">
        <v>42201826</v>
      </c>
      <c r="B9096" s="63" t="s">
        <v>1634</v>
      </c>
    </row>
    <row r="9097" spans="1:2" x14ac:dyDescent="0.25">
      <c r="A9097" s="62">
        <v>42201827</v>
      </c>
      <c r="B9097" s="63" t="s">
        <v>8749</v>
      </c>
    </row>
    <row r="9098" spans="1:2" x14ac:dyDescent="0.25">
      <c r="A9098" s="62">
        <v>42201828</v>
      </c>
      <c r="B9098" s="63" t="s">
        <v>17761</v>
      </c>
    </row>
    <row r="9099" spans="1:2" x14ac:dyDescent="0.25">
      <c r="A9099" s="62">
        <v>42201829</v>
      </c>
      <c r="B9099" s="63" t="s">
        <v>10110</v>
      </c>
    </row>
    <row r="9100" spans="1:2" x14ac:dyDescent="0.25">
      <c r="A9100" s="62">
        <v>42201830</v>
      </c>
      <c r="B9100" s="63" t="s">
        <v>7567</v>
      </c>
    </row>
    <row r="9101" spans="1:2" x14ac:dyDescent="0.25">
      <c r="A9101" s="62">
        <v>42201831</v>
      </c>
      <c r="B9101" s="63" t="s">
        <v>11601</v>
      </c>
    </row>
    <row r="9102" spans="1:2" x14ac:dyDescent="0.25">
      <c r="A9102" s="62">
        <v>42201832</v>
      </c>
      <c r="B9102" s="63" t="s">
        <v>18477</v>
      </c>
    </row>
    <row r="9103" spans="1:2" x14ac:dyDescent="0.25">
      <c r="A9103" s="62">
        <v>42201833</v>
      </c>
      <c r="B9103" s="63" t="s">
        <v>9575</v>
      </c>
    </row>
    <row r="9104" spans="1:2" x14ac:dyDescent="0.25">
      <c r="A9104" s="62">
        <v>42201834</v>
      </c>
      <c r="B9104" s="63" t="s">
        <v>10042</v>
      </c>
    </row>
    <row r="9105" spans="1:2" x14ac:dyDescent="0.25">
      <c r="A9105" s="62">
        <v>42201835</v>
      </c>
      <c r="B9105" s="63" t="s">
        <v>9237</v>
      </c>
    </row>
    <row r="9106" spans="1:2" x14ac:dyDescent="0.25">
      <c r="A9106" s="62">
        <v>42201836</v>
      </c>
      <c r="B9106" s="63" t="s">
        <v>13366</v>
      </c>
    </row>
    <row r="9107" spans="1:2" x14ac:dyDescent="0.25">
      <c r="A9107" s="62">
        <v>42201837</v>
      </c>
      <c r="B9107" s="63" t="s">
        <v>13801</v>
      </c>
    </row>
    <row r="9108" spans="1:2" x14ac:dyDescent="0.25">
      <c r="A9108" s="62">
        <v>42201838</v>
      </c>
      <c r="B9108" s="63" t="s">
        <v>5676</v>
      </c>
    </row>
    <row r="9109" spans="1:2" x14ac:dyDescent="0.25">
      <c r="A9109" s="62">
        <v>42201839</v>
      </c>
      <c r="B9109" s="63" t="s">
        <v>6062</v>
      </c>
    </row>
    <row r="9110" spans="1:2" x14ac:dyDescent="0.25">
      <c r="A9110" s="62">
        <v>42201840</v>
      </c>
      <c r="B9110" s="63" t="s">
        <v>18558</v>
      </c>
    </row>
    <row r="9111" spans="1:2" x14ac:dyDescent="0.25">
      <c r="A9111" s="62">
        <v>42201841</v>
      </c>
      <c r="B9111" s="63" t="s">
        <v>3590</v>
      </c>
    </row>
    <row r="9112" spans="1:2" x14ac:dyDescent="0.25">
      <c r="A9112" s="62">
        <v>42201901</v>
      </c>
      <c r="B9112" s="63" t="s">
        <v>7153</v>
      </c>
    </row>
    <row r="9113" spans="1:2" x14ac:dyDescent="0.25">
      <c r="A9113" s="62">
        <v>42201902</v>
      </c>
      <c r="B9113" s="63" t="s">
        <v>4663</v>
      </c>
    </row>
    <row r="9114" spans="1:2" x14ac:dyDescent="0.25">
      <c r="A9114" s="62">
        <v>42201903</v>
      </c>
      <c r="B9114" s="63" t="s">
        <v>11033</v>
      </c>
    </row>
    <row r="9115" spans="1:2" x14ac:dyDescent="0.25">
      <c r="A9115" s="62">
        <v>42201904</v>
      </c>
      <c r="B9115" s="63" t="s">
        <v>12536</v>
      </c>
    </row>
    <row r="9116" spans="1:2" x14ac:dyDescent="0.25">
      <c r="A9116" s="62">
        <v>42201905</v>
      </c>
      <c r="B9116" s="63" t="s">
        <v>7530</v>
      </c>
    </row>
    <row r="9117" spans="1:2" x14ac:dyDescent="0.25">
      <c r="A9117" s="62">
        <v>42201906</v>
      </c>
      <c r="B9117" s="63" t="s">
        <v>12813</v>
      </c>
    </row>
    <row r="9118" spans="1:2" x14ac:dyDescent="0.25">
      <c r="A9118" s="62">
        <v>42201907</v>
      </c>
      <c r="B9118" s="63" t="s">
        <v>3834</v>
      </c>
    </row>
    <row r="9119" spans="1:2" x14ac:dyDescent="0.25">
      <c r="A9119" s="62">
        <v>42201908</v>
      </c>
      <c r="B9119" s="63" t="s">
        <v>5581</v>
      </c>
    </row>
    <row r="9120" spans="1:2" x14ac:dyDescent="0.25">
      <c r="A9120" s="62">
        <v>42202001</v>
      </c>
      <c r="B9120" s="63" t="s">
        <v>7829</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16275</v>
      </c>
    </row>
    <row r="9125" spans="1:2" x14ac:dyDescent="0.25">
      <c r="A9125" s="62">
        <v>42202101</v>
      </c>
      <c r="B9125" s="63" t="s">
        <v>14055</v>
      </c>
    </row>
    <row r="9126" spans="1:2" x14ac:dyDescent="0.25">
      <c r="A9126" s="62">
        <v>42202102</v>
      </c>
      <c r="B9126" s="63" t="s">
        <v>10423</v>
      </c>
    </row>
    <row r="9127" spans="1:2" x14ac:dyDescent="0.25">
      <c r="A9127" s="62">
        <v>42202103</v>
      </c>
      <c r="B9127" s="63" t="s">
        <v>7966</v>
      </c>
    </row>
    <row r="9128" spans="1:2" x14ac:dyDescent="0.25">
      <c r="A9128" s="62">
        <v>42202104</v>
      </c>
      <c r="B9128" s="63" t="s">
        <v>10177</v>
      </c>
    </row>
    <row r="9129" spans="1:2" x14ac:dyDescent="0.25">
      <c r="A9129" s="62">
        <v>42202105</v>
      </c>
      <c r="B9129" s="63" t="s">
        <v>7991</v>
      </c>
    </row>
    <row r="9130" spans="1:2" x14ac:dyDescent="0.25">
      <c r="A9130" s="62">
        <v>42202201</v>
      </c>
      <c r="B9130" s="63" t="s">
        <v>4261</v>
      </c>
    </row>
    <row r="9131" spans="1:2" x14ac:dyDescent="0.25">
      <c r="A9131" s="62">
        <v>42202202</v>
      </c>
      <c r="B9131" s="63" t="s">
        <v>15544</v>
      </c>
    </row>
    <row r="9132" spans="1:2" x14ac:dyDescent="0.25">
      <c r="A9132" s="62">
        <v>42202203</v>
      </c>
      <c r="B9132" s="63" t="s">
        <v>4136</v>
      </c>
    </row>
    <row r="9133" spans="1:2" x14ac:dyDescent="0.25">
      <c r="A9133" s="62">
        <v>42202301</v>
      </c>
      <c r="B9133" s="63" t="s">
        <v>16436</v>
      </c>
    </row>
    <row r="9134" spans="1:2" x14ac:dyDescent="0.25">
      <c r="A9134" s="62">
        <v>42202302</v>
      </c>
      <c r="B9134" s="63" t="s">
        <v>924</v>
      </c>
    </row>
    <row r="9135" spans="1:2" x14ac:dyDescent="0.25">
      <c r="A9135" s="62">
        <v>42202303</v>
      </c>
      <c r="B9135" s="63" t="s">
        <v>11858</v>
      </c>
    </row>
    <row r="9136" spans="1:2" x14ac:dyDescent="0.25">
      <c r="A9136" s="62">
        <v>42202401</v>
      </c>
      <c r="B9136" s="63" t="s">
        <v>16327</v>
      </c>
    </row>
    <row r="9137" spans="1:2" x14ac:dyDescent="0.25">
      <c r="A9137" s="62">
        <v>42202501</v>
      </c>
      <c r="B9137" s="63" t="s">
        <v>17551</v>
      </c>
    </row>
    <row r="9138" spans="1:2" x14ac:dyDescent="0.25">
      <c r="A9138" s="62">
        <v>42202601</v>
      </c>
      <c r="B9138" s="63" t="s">
        <v>17693</v>
      </c>
    </row>
    <row r="9139" spans="1:2" x14ac:dyDescent="0.25">
      <c r="A9139" s="62">
        <v>42202602</v>
      </c>
      <c r="B9139" s="63" t="s">
        <v>6363</v>
      </c>
    </row>
    <row r="9140" spans="1:2" x14ac:dyDescent="0.25">
      <c r="A9140" s="62">
        <v>42202701</v>
      </c>
      <c r="B9140" s="63" t="s">
        <v>7514</v>
      </c>
    </row>
    <row r="9141" spans="1:2" x14ac:dyDescent="0.25">
      <c r="A9141" s="62">
        <v>42202702</v>
      </c>
      <c r="B9141" s="63" t="s">
        <v>18553</v>
      </c>
    </row>
    <row r="9142" spans="1:2" x14ac:dyDescent="0.25">
      <c r="A9142" s="62">
        <v>42202703</v>
      </c>
      <c r="B9142" s="63" t="s">
        <v>9893</v>
      </c>
    </row>
    <row r="9143" spans="1:2" x14ac:dyDescent="0.25">
      <c r="A9143" s="62">
        <v>42202704</v>
      </c>
      <c r="B9143" s="63" t="s">
        <v>14349</v>
      </c>
    </row>
    <row r="9144" spans="1:2" x14ac:dyDescent="0.25">
      <c r="A9144" s="62">
        <v>42202801</v>
      </c>
      <c r="B9144" s="63" t="s">
        <v>3380</v>
      </c>
    </row>
    <row r="9145" spans="1:2" x14ac:dyDescent="0.25">
      <c r="A9145" s="62">
        <v>42202802</v>
      </c>
      <c r="B9145" s="63" t="s">
        <v>13644</v>
      </c>
    </row>
    <row r="9146" spans="1:2" x14ac:dyDescent="0.25">
      <c r="A9146" s="62">
        <v>42202901</v>
      </c>
      <c r="B9146" s="63" t="s">
        <v>468</v>
      </c>
    </row>
    <row r="9147" spans="1:2" x14ac:dyDescent="0.25">
      <c r="A9147" s="62">
        <v>42203001</v>
      </c>
      <c r="B9147" s="63" t="s">
        <v>15630</v>
      </c>
    </row>
    <row r="9148" spans="1:2" x14ac:dyDescent="0.25">
      <c r="A9148" s="62">
        <v>42203101</v>
      </c>
      <c r="B9148" s="63" t="s">
        <v>8984</v>
      </c>
    </row>
    <row r="9149" spans="1:2" x14ac:dyDescent="0.25">
      <c r="A9149" s="62">
        <v>42203201</v>
      </c>
      <c r="B9149" s="63" t="s">
        <v>9643</v>
      </c>
    </row>
    <row r="9150" spans="1:2" x14ac:dyDescent="0.25">
      <c r="A9150" s="62">
        <v>42203202</v>
      </c>
      <c r="B9150" s="63" t="s">
        <v>12206</v>
      </c>
    </row>
    <row r="9151" spans="1:2" x14ac:dyDescent="0.25">
      <c r="A9151" s="62">
        <v>42203301</v>
      </c>
      <c r="B9151" s="63" t="s">
        <v>6028</v>
      </c>
    </row>
    <row r="9152" spans="1:2" x14ac:dyDescent="0.25">
      <c r="A9152" s="62">
        <v>42203302</v>
      </c>
      <c r="B9152" s="63" t="s">
        <v>271</v>
      </c>
    </row>
    <row r="9153" spans="1:2" x14ac:dyDescent="0.25">
      <c r="A9153" s="62">
        <v>42203303</v>
      </c>
      <c r="B9153" s="63" t="s">
        <v>6051</v>
      </c>
    </row>
    <row r="9154" spans="1:2" x14ac:dyDescent="0.25">
      <c r="A9154" s="62">
        <v>42203401</v>
      </c>
      <c r="B9154" s="63" t="s">
        <v>8219</v>
      </c>
    </row>
    <row r="9155" spans="1:2" x14ac:dyDescent="0.25">
      <c r="A9155" s="62">
        <v>42203402</v>
      </c>
      <c r="B9155" s="63" t="s">
        <v>8207</v>
      </c>
    </row>
    <row r="9156" spans="1:2" x14ac:dyDescent="0.25">
      <c r="A9156" s="62">
        <v>42203403</v>
      </c>
      <c r="B9156" s="63" t="s">
        <v>10696</v>
      </c>
    </row>
    <row r="9157" spans="1:2" x14ac:dyDescent="0.25">
      <c r="A9157" s="62">
        <v>42203404</v>
      </c>
      <c r="B9157" s="63" t="s">
        <v>6114</v>
      </c>
    </row>
    <row r="9158" spans="1:2" x14ac:dyDescent="0.25">
      <c r="A9158" s="62">
        <v>42203405</v>
      </c>
      <c r="B9158" s="63" t="s">
        <v>14753</v>
      </c>
    </row>
    <row r="9159" spans="1:2" x14ac:dyDescent="0.25">
      <c r="A9159" s="62">
        <v>42203406</v>
      </c>
      <c r="B9159" s="63" t="s">
        <v>13246</v>
      </c>
    </row>
    <row r="9160" spans="1:2" x14ac:dyDescent="0.25">
      <c r="A9160" s="62">
        <v>42203407</v>
      </c>
      <c r="B9160" s="63" t="s">
        <v>8471</v>
      </c>
    </row>
    <row r="9161" spans="1:2" x14ac:dyDescent="0.25">
      <c r="A9161" s="62">
        <v>42203408</v>
      </c>
      <c r="B9161" s="63" t="s">
        <v>1015</v>
      </c>
    </row>
    <row r="9162" spans="1:2" x14ac:dyDescent="0.25">
      <c r="A9162" s="62">
        <v>42203409</v>
      </c>
      <c r="B9162" s="63" t="s">
        <v>12385</v>
      </c>
    </row>
    <row r="9163" spans="1:2" x14ac:dyDescent="0.25">
      <c r="A9163" s="62">
        <v>42203410</v>
      </c>
      <c r="B9163" s="63" t="s">
        <v>3480</v>
      </c>
    </row>
    <row r="9164" spans="1:2" x14ac:dyDescent="0.25">
      <c r="A9164" s="62">
        <v>42203411</v>
      </c>
      <c r="B9164" s="63" t="s">
        <v>17776</v>
      </c>
    </row>
    <row r="9165" spans="1:2" x14ac:dyDescent="0.25">
      <c r="A9165" s="62">
        <v>42203412</v>
      </c>
      <c r="B9165" s="63" t="s">
        <v>8704</v>
      </c>
    </row>
    <row r="9166" spans="1:2" x14ac:dyDescent="0.25">
      <c r="A9166" s="62">
        <v>42203501</v>
      </c>
      <c r="B9166" s="63" t="s">
        <v>12125</v>
      </c>
    </row>
    <row r="9167" spans="1:2" x14ac:dyDescent="0.25">
      <c r="A9167" s="62">
        <v>42203502</v>
      </c>
      <c r="B9167" s="63" t="s">
        <v>9113</v>
      </c>
    </row>
    <row r="9168" spans="1:2" x14ac:dyDescent="0.25">
      <c r="A9168" s="62">
        <v>42203503</v>
      </c>
      <c r="B9168" s="63" t="s">
        <v>13597</v>
      </c>
    </row>
    <row r="9169" spans="1:2" x14ac:dyDescent="0.25">
      <c r="A9169" s="62">
        <v>42203504</v>
      </c>
      <c r="B9169" s="63" t="s">
        <v>6385</v>
      </c>
    </row>
    <row r="9170" spans="1:2" x14ac:dyDescent="0.25">
      <c r="A9170" s="62">
        <v>42203601</v>
      </c>
      <c r="B9170" s="63" t="s">
        <v>15581</v>
      </c>
    </row>
    <row r="9171" spans="1:2" x14ac:dyDescent="0.25">
      <c r="A9171" s="62">
        <v>42203602</v>
      </c>
      <c r="B9171" s="63" t="s">
        <v>6572</v>
      </c>
    </row>
    <row r="9172" spans="1:2" x14ac:dyDescent="0.25">
      <c r="A9172" s="62">
        <v>42203603</v>
      </c>
      <c r="B9172" s="63" t="s">
        <v>1989</v>
      </c>
    </row>
    <row r="9173" spans="1:2" x14ac:dyDescent="0.25">
      <c r="A9173" s="62">
        <v>42203604</v>
      </c>
      <c r="B9173" s="63" t="s">
        <v>3744</v>
      </c>
    </row>
    <row r="9174" spans="1:2" x14ac:dyDescent="0.25">
      <c r="A9174" s="62">
        <v>42203605</v>
      </c>
      <c r="B9174" s="63" t="s">
        <v>12903</v>
      </c>
    </row>
    <row r="9175" spans="1:2" x14ac:dyDescent="0.25">
      <c r="A9175" s="62">
        <v>42203701</v>
      </c>
      <c r="B9175" s="63" t="s">
        <v>2502</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13142</v>
      </c>
    </row>
    <row r="9181" spans="1:2" x14ac:dyDescent="0.25">
      <c r="A9181" s="62">
        <v>42203707</v>
      </c>
      <c r="B9181" s="63" t="s">
        <v>2878</v>
      </c>
    </row>
    <row r="9182" spans="1:2" x14ac:dyDescent="0.25">
      <c r="A9182" s="62">
        <v>42203708</v>
      </c>
      <c r="B9182" s="63" t="s">
        <v>10172</v>
      </c>
    </row>
    <row r="9183" spans="1:2" x14ac:dyDescent="0.25">
      <c r="A9183" s="62">
        <v>42203709</v>
      </c>
      <c r="B9183" s="63" t="s">
        <v>6931</v>
      </c>
    </row>
    <row r="9184" spans="1:2" x14ac:dyDescent="0.25">
      <c r="A9184" s="62">
        <v>42203710</v>
      </c>
      <c r="B9184" s="63" t="s">
        <v>9350</v>
      </c>
    </row>
    <row r="9185" spans="1:2" x14ac:dyDescent="0.25">
      <c r="A9185" s="62">
        <v>42203801</v>
      </c>
      <c r="B9185" s="63" t="s">
        <v>3051</v>
      </c>
    </row>
    <row r="9186" spans="1:2" x14ac:dyDescent="0.25">
      <c r="A9186" s="62">
        <v>42203802</v>
      </c>
      <c r="B9186" s="63" t="s">
        <v>11760</v>
      </c>
    </row>
    <row r="9187" spans="1:2" x14ac:dyDescent="0.25">
      <c r="A9187" s="62">
        <v>42203803</v>
      </c>
      <c r="B9187" s="63" t="s">
        <v>13648</v>
      </c>
    </row>
    <row r="9188" spans="1:2" x14ac:dyDescent="0.25">
      <c r="A9188" s="62">
        <v>42203901</v>
      </c>
      <c r="B9188" s="63" t="s">
        <v>3998</v>
      </c>
    </row>
    <row r="9189" spans="1:2" x14ac:dyDescent="0.25">
      <c r="A9189" s="62">
        <v>42203902</v>
      </c>
      <c r="B9189" s="63" t="s">
        <v>8958</v>
      </c>
    </row>
    <row r="9190" spans="1:2" x14ac:dyDescent="0.25">
      <c r="A9190" s="62">
        <v>42204001</v>
      </c>
      <c r="B9190" s="63" t="s">
        <v>481</v>
      </c>
    </row>
    <row r="9191" spans="1:2" x14ac:dyDescent="0.25">
      <c r="A9191" s="62">
        <v>42204002</v>
      </c>
      <c r="B9191" s="63" t="s">
        <v>14602</v>
      </c>
    </row>
    <row r="9192" spans="1:2" x14ac:dyDescent="0.25">
      <c r="A9192" s="62">
        <v>42204003</v>
      </c>
      <c r="B9192" s="63" t="s">
        <v>14635</v>
      </c>
    </row>
    <row r="9193" spans="1:2" x14ac:dyDescent="0.25">
      <c r="A9193" s="62">
        <v>42204004</v>
      </c>
      <c r="B9193" s="63" t="s">
        <v>17462</v>
      </c>
    </row>
    <row r="9194" spans="1:2" x14ac:dyDescent="0.25">
      <c r="A9194" s="62">
        <v>42204005</v>
      </c>
      <c r="B9194" s="63" t="s">
        <v>2352</v>
      </c>
    </row>
    <row r="9195" spans="1:2" x14ac:dyDescent="0.25">
      <c r="A9195" s="62">
        <v>42204006</v>
      </c>
      <c r="B9195" s="63" t="s">
        <v>10709</v>
      </c>
    </row>
    <row r="9196" spans="1:2" x14ac:dyDescent="0.25">
      <c r="A9196" s="62">
        <v>42204007</v>
      </c>
      <c r="B9196" s="63" t="s">
        <v>17947</v>
      </c>
    </row>
    <row r="9197" spans="1:2" x14ac:dyDescent="0.25">
      <c r="A9197" s="62">
        <v>42204008</v>
      </c>
      <c r="B9197" s="63" t="s">
        <v>11364</v>
      </c>
    </row>
    <row r="9198" spans="1:2" x14ac:dyDescent="0.25">
      <c r="A9198" s="62">
        <v>42211501</v>
      </c>
      <c r="B9198" s="63" t="s">
        <v>17053</v>
      </c>
    </row>
    <row r="9199" spans="1:2" x14ac:dyDescent="0.25">
      <c r="A9199" s="62">
        <v>42211502</v>
      </c>
      <c r="B9199" s="63" t="s">
        <v>5787</v>
      </c>
    </row>
    <row r="9200" spans="1:2" x14ac:dyDescent="0.25">
      <c r="A9200" s="62">
        <v>42211503</v>
      </c>
      <c r="B9200" s="63" t="s">
        <v>11984</v>
      </c>
    </row>
    <row r="9201" spans="1:2" x14ac:dyDescent="0.25">
      <c r="A9201" s="62">
        <v>42211504</v>
      </c>
      <c r="B9201" s="63" t="s">
        <v>1362</v>
      </c>
    </row>
    <row r="9202" spans="1:2" x14ac:dyDescent="0.25">
      <c r="A9202" s="62">
        <v>42211505</v>
      </c>
      <c r="B9202" s="63" t="s">
        <v>9073</v>
      </c>
    </row>
    <row r="9203" spans="1:2" x14ac:dyDescent="0.25">
      <c r="A9203" s="62">
        <v>42211506</v>
      </c>
      <c r="B9203" s="63" t="s">
        <v>15613</v>
      </c>
    </row>
    <row r="9204" spans="1:2" x14ac:dyDescent="0.25">
      <c r="A9204" s="62">
        <v>42211507</v>
      </c>
      <c r="B9204" s="63" t="s">
        <v>11787</v>
      </c>
    </row>
    <row r="9205" spans="1:2" x14ac:dyDescent="0.25">
      <c r="A9205" s="62">
        <v>42211508</v>
      </c>
      <c r="B9205" s="63" t="s">
        <v>18021</v>
      </c>
    </row>
    <row r="9206" spans="1:2" x14ac:dyDescent="0.25">
      <c r="A9206" s="62">
        <v>42211509</v>
      </c>
      <c r="B9206" s="63" t="s">
        <v>4958</v>
      </c>
    </row>
    <row r="9207" spans="1:2" x14ac:dyDescent="0.25">
      <c r="A9207" s="62">
        <v>42211601</v>
      </c>
      <c r="B9207" s="63" t="s">
        <v>14076</v>
      </c>
    </row>
    <row r="9208" spans="1:2" x14ac:dyDescent="0.25">
      <c r="A9208" s="62">
        <v>42211602</v>
      </c>
      <c r="B9208" s="63" t="s">
        <v>3244</v>
      </c>
    </row>
    <row r="9209" spans="1:2" x14ac:dyDescent="0.25">
      <c r="A9209" s="62">
        <v>42211603</v>
      </c>
      <c r="B9209" s="63" t="s">
        <v>15109</v>
      </c>
    </row>
    <row r="9210" spans="1:2" x14ac:dyDescent="0.25">
      <c r="A9210" s="62">
        <v>42211604</v>
      </c>
      <c r="B9210" s="63" t="s">
        <v>17374</v>
      </c>
    </row>
    <row r="9211" spans="1:2" x14ac:dyDescent="0.25">
      <c r="A9211" s="62">
        <v>42211605</v>
      </c>
      <c r="B9211" s="63" t="s">
        <v>10486</v>
      </c>
    </row>
    <row r="9212" spans="1:2" x14ac:dyDescent="0.25">
      <c r="A9212" s="62">
        <v>42211606</v>
      </c>
      <c r="B9212" s="63" t="s">
        <v>14591</v>
      </c>
    </row>
    <row r="9213" spans="1:2" x14ac:dyDescent="0.25">
      <c r="A9213" s="62">
        <v>42211607</v>
      </c>
      <c r="B9213" s="63" t="s">
        <v>10678</v>
      </c>
    </row>
    <row r="9214" spans="1:2" x14ac:dyDescent="0.25">
      <c r="A9214" s="62">
        <v>42211608</v>
      </c>
      <c r="B9214" s="63" t="s">
        <v>13567</v>
      </c>
    </row>
    <row r="9215" spans="1:2" x14ac:dyDescent="0.25">
      <c r="A9215" s="62">
        <v>42211609</v>
      </c>
      <c r="B9215" s="63" t="s">
        <v>9428</v>
      </c>
    </row>
    <row r="9216" spans="1:2" x14ac:dyDescent="0.25">
      <c r="A9216" s="62">
        <v>42211610</v>
      </c>
      <c r="B9216" s="63" t="s">
        <v>14997</v>
      </c>
    </row>
    <row r="9217" spans="1:2" x14ac:dyDescent="0.25">
      <c r="A9217" s="62">
        <v>42211611</v>
      </c>
      <c r="B9217" s="63" t="s">
        <v>4290</v>
      </c>
    </row>
    <row r="9218" spans="1:2" x14ac:dyDescent="0.25">
      <c r="A9218" s="62">
        <v>42211612</v>
      </c>
      <c r="B9218" s="63" t="s">
        <v>12722</v>
      </c>
    </row>
    <row r="9219" spans="1:2" x14ac:dyDescent="0.25">
      <c r="A9219" s="62">
        <v>42211613</v>
      </c>
      <c r="B9219" s="63" t="s">
        <v>5553</v>
      </c>
    </row>
    <row r="9220" spans="1:2" x14ac:dyDescent="0.25">
      <c r="A9220" s="62">
        <v>42211614</v>
      </c>
      <c r="B9220" s="63" t="s">
        <v>13348</v>
      </c>
    </row>
    <row r="9221" spans="1:2" x14ac:dyDescent="0.25">
      <c r="A9221" s="62">
        <v>42211615</v>
      </c>
      <c r="B9221" s="63" t="s">
        <v>7363</v>
      </c>
    </row>
    <row r="9222" spans="1:2" x14ac:dyDescent="0.25">
      <c r="A9222" s="62">
        <v>42211616</v>
      </c>
      <c r="B9222" s="63" t="s">
        <v>890</v>
      </c>
    </row>
    <row r="9223" spans="1:2" x14ac:dyDescent="0.25">
      <c r="A9223" s="62">
        <v>42211617</v>
      </c>
      <c r="B9223" s="63" t="s">
        <v>14566</v>
      </c>
    </row>
    <row r="9224" spans="1:2" x14ac:dyDescent="0.25">
      <c r="A9224" s="62">
        <v>42211618</v>
      </c>
      <c r="B9224" s="63" t="s">
        <v>18489</v>
      </c>
    </row>
    <row r="9225" spans="1:2" x14ac:dyDescent="0.25">
      <c r="A9225" s="62">
        <v>42211701</v>
      </c>
      <c r="B9225" s="63" t="s">
        <v>7120</v>
      </c>
    </row>
    <row r="9226" spans="1:2" x14ac:dyDescent="0.25">
      <c r="A9226" s="62">
        <v>42211702</v>
      </c>
      <c r="B9226" s="63" t="s">
        <v>13610</v>
      </c>
    </row>
    <row r="9227" spans="1:2" x14ac:dyDescent="0.25">
      <c r="A9227" s="62">
        <v>42211703</v>
      </c>
      <c r="B9227" s="63" t="s">
        <v>17054</v>
      </c>
    </row>
    <row r="9228" spans="1:2" x14ac:dyDescent="0.25">
      <c r="A9228" s="62">
        <v>42211704</v>
      </c>
      <c r="B9228" s="63" t="s">
        <v>4581</v>
      </c>
    </row>
    <row r="9229" spans="1:2" x14ac:dyDescent="0.25">
      <c r="A9229" s="62">
        <v>42211705</v>
      </c>
      <c r="B9229" s="63" t="s">
        <v>4896</v>
      </c>
    </row>
    <row r="9230" spans="1:2" x14ac:dyDescent="0.25">
      <c r="A9230" s="62">
        <v>42211706</v>
      </c>
      <c r="B9230" s="63" t="s">
        <v>16201</v>
      </c>
    </row>
    <row r="9231" spans="1:2" x14ac:dyDescent="0.25">
      <c r="A9231" s="62">
        <v>42211707</v>
      </c>
      <c r="B9231" s="63" t="s">
        <v>14018</v>
      </c>
    </row>
    <row r="9232" spans="1:2" x14ac:dyDescent="0.25">
      <c r="A9232" s="62">
        <v>42211708</v>
      </c>
      <c r="B9232" s="63" t="s">
        <v>18178</v>
      </c>
    </row>
    <row r="9233" spans="1:2" x14ac:dyDescent="0.25">
      <c r="A9233" s="62">
        <v>42211709</v>
      </c>
      <c r="B9233" s="63" t="s">
        <v>13352</v>
      </c>
    </row>
    <row r="9234" spans="1:2" x14ac:dyDescent="0.25">
      <c r="A9234" s="62">
        <v>42211710</v>
      </c>
      <c r="B9234" s="63" t="s">
        <v>15101</v>
      </c>
    </row>
    <row r="9235" spans="1:2" x14ac:dyDescent="0.25">
      <c r="A9235" s="62">
        <v>42211711</v>
      </c>
      <c r="B9235" s="63" t="s">
        <v>5181</v>
      </c>
    </row>
    <row r="9236" spans="1:2" x14ac:dyDescent="0.25">
      <c r="A9236" s="62">
        <v>42211712</v>
      </c>
      <c r="B9236" s="63" t="s">
        <v>14849</v>
      </c>
    </row>
    <row r="9237" spans="1:2" x14ac:dyDescent="0.25">
      <c r="A9237" s="62">
        <v>42211801</v>
      </c>
      <c r="B9237" s="63" t="s">
        <v>2612</v>
      </c>
    </row>
    <row r="9238" spans="1:2" x14ac:dyDescent="0.25">
      <c r="A9238" s="62">
        <v>42211802</v>
      </c>
      <c r="B9238" s="63" t="s">
        <v>419</v>
      </c>
    </row>
    <row r="9239" spans="1:2" x14ac:dyDescent="0.25">
      <c r="A9239" s="62">
        <v>42211803</v>
      </c>
      <c r="B9239" s="63" t="s">
        <v>4926</v>
      </c>
    </row>
    <row r="9240" spans="1:2" x14ac:dyDescent="0.25">
      <c r="A9240" s="62">
        <v>42211804</v>
      </c>
      <c r="B9240" s="63" t="s">
        <v>12598</v>
      </c>
    </row>
    <row r="9241" spans="1:2" x14ac:dyDescent="0.25">
      <c r="A9241" s="62">
        <v>42211805</v>
      </c>
      <c r="B9241" s="63" t="s">
        <v>6508</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5241</v>
      </c>
    </row>
    <row r="9246" spans="1:2" x14ac:dyDescent="0.25">
      <c r="A9246" s="62">
        <v>42211810</v>
      </c>
      <c r="B9246" s="63" t="s">
        <v>18052</v>
      </c>
    </row>
    <row r="9247" spans="1:2" x14ac:dyDescent="0.25">
      <c r="A9247" s="62">
        <v>42211811</v>
      </c>
      <c r="B9247" s="63" t="s">
        <v>14790</v>
      </c>
    </row>
    <row r="9248" spans="1:2" x14ac:dyDescent="0.25">
      <c r="A9248" s="62">
        <v>42211812</v>
      </c>
      <c r="B9248" s="63" t="s">
        <v>7758</v>
      </c>
    </row>
    <row r="9249" spans="1:2" x14ac:dyDescent="0.25">
      <c r="A9249" s="62">
        <v>42211813</v>
      </c>
      <c r="B9249" s="63" t="s">
        <v>12079</v>
      </c>
    </row>
    <row r="9250" spans="1:2" x14ac:dyDescent="0.25">
      <c r="A9250" s="62">
        <v>42211901</v>
      </c>
      <c r="B9250" s="63" t="s">
        <v>16983</v>
      </c>
    </row>
    <row r="9251" spans="1:2" x14ac:dyDescent="0.25">
      <c r="A9251" s="62">
        <v>42211902</v>
      </c>
      <c r="B9251" s="63" t="s">
        <v>8513</v>
      </c>
    </row>
    <row r="9252" spans="1:2" x14ac:dyDescent="0.25">
      <c r="A9252" s="62">
        <v>42211903</v>
      </c>
      <c r="B9252" s="63" t="s">
        <v>5704</v>
      </c>
    </row>
    <row r="9253" spans="1:2" x14ac:dyDescent="0.25">
      <c r="A9253" s="62">
        <v>42211904</v>
      </c>
      <c r="B9253" s="63" t="s">
        <v>6165</v>
      </c>
    </row>
    <row r="9254" spans="1:2" x14ac:dyDescent="0.25">
      <c r="A9254" s="62">
        <v>42211905</v>
      </c>
      <c r="B9254" s="63" t="s">
        <v>5892</v>
      </c>
    </row>
    <row r="9255" spans="1:2" x14ac:dyDescent="0.25">
      <c r="A9255" s="62">
        <v>42211906</v>
      </c>
      <c r="B9255" s="63" t="s">
        <v>16809</v>
      </c>
    </row>
    <row r="9256" spans="1:2" x14ac:dyDescent="0.25">
      <c r="A9256" s="62">
        <v>42211907</v>
      </c>
      <c r="B9256" s="63" t="s">
        <v>9074</v>
      </c>
    </row>
    <row r="9257" spans="1:2" x14ac:dyDescent="0.25">
      <c r="A9257" s="62">
        <v>42211908</v>
      </c>
      <c r="B9257" s="63" t="s">
        <v>16137</v>
      </c>
    </row>
    <row r="9258" spans="1:2" x14ac:dyDescent="0.25">
      <c r="A9258" s="62">
        <v>42211909</v>
      </c>
      <c r="B9258" s="63" t="s">
        <v>14040</v>
      </c>
    </row>
    <row r="9259" spans="1:2" x14ac:dyDescent="0.25">
      <c r="A9259" s="62">
        <v>42211910</v>
      </c>
      <c r="B9259" s="63" t="s">
        <v>18023</v>
      </c>
    </row>
    <row r="9260" spans="1:2" x14ac:dyDescent="0.25">
      <c r="A9260" s="62">
        <v>42211911</v>
      </c>
      <c r="B9260" s="63" t="s">
        <v>1006</v>
      </c>
    </row>
    <row r="9261" spans="1:2" x14ac:dyDescent="0.25">
      <c r="A9261" s="62">
        <v>42211912</v>
      </c>
      <c r="B9261" s="63" t="s">
        <v>8028</v>
      </c>
    </row>
    <row r="9262" spans="1:2" x14ac:dyDescent="0.25">
      <c r="A9262" s="62">
        <v>42211913</v>
      </c>
      <c r="B9262" s="63" t="s">
        <v>8538</v>
      </c>
    </row>
    <row r="9263" spans="1:2" x14ac:dyDescent="0.25">
      <c r="A9263" s="62">
        <v>42211914</v>
      </c>
      <c r="B9263" s="63" t="s">
        <v>16338</v>
      </c>
    </row>
    <row r="9264" spans="1:2" x14ac:dyDescent="0.25">
      <c r="A9264" s="62">
        <v>42211915</v>
      </c>
      <c r="B9264" s="63" t="s">
        <v>5245</v>
      </c>
    </row>
    <row r="9265" spans="1:2" x14ac:dyDescent="0.25">
      <c r="A9265" s="62">
        <v>42211916</v>
      </c>
      <c r="B9265" s="63" t="s">
        <v>10683</v>
      </c>
    </row>
    <row r="9266" spans="1:2" x14ac:dyDescent="0.25">
      <c r="A9266" s="62">
        <v>42211917</v>
      </c>
      <c r="B9266" s="63" t="s">
        <v>3184</v>
      </c>
    </row>
    <row r="9267" spans="1:2" x14ac:dyDescent="0.25">
      <c r="A9267" s="62">
        <v>42211918</v>
      </c>
      <c r="B9267" s="63" t="s">
        <v>15179</v>
      </c>
    </row>
    <row r="9268" spans="1:2" x14ac:dyDescent="0.25">
      <c r="A9268" s="62">
        <v>42212001</v>
      </c>
      <c r="B9268" s="63" t="s">
        <v>5186</v>
      </c>
    </row>
    <row r="9269" spans="1:2" x14ac:dyDescent="0.25">
      <c r="A9269" s="62">
        <v>42212002</v>
      </c>
      <c r="B9269" s="63" t="s">
        <v>11477</v>
      </c>
    </row>
    <row r="9270" spans="1:2" x14ac:dyDescent="0.25">
      <c r="A9270" s="62">
        <v>42212003</v>
      </c>
      <c r="B9270" s="63" t="s">
        <v>7096</v>
      </c>
    </row>
    <row r="9271" spans="1:2" x14ac:dyDescent="0.25">
      <c r="A9271" s="62">
        <v>42212004</v>
      </c>
      <c r="B9271" s="63" t="s">
        <v>2983</v>
      </c>
    </row>
    <row r="9272" spans="1:2" x14ac:dyDescent="0.25">
      <c r="A9272" s="62">
        <v>42212005</v>
      </c>
      <c r="B9272" s="63" t="s">
        <v>15651</v>
      </c>
    </row>
    <row r="9273" spans="1:2" x14ac:dyDescent="0.25">
      <c r="A9273" s="62">
        <v>42212006</v>
      </c>
      <c r="B9273" s="63" t="s">
        <v>8347</v>
      </c>
    </row>
    <row r="9274" spans="1:2" x14ac:dyDescent="0.25">
      <c r="A9274" s="62">
        <v>42212007</v>
      </c>
      <c r="B9274" s="63" t="s">
        <v>12928</v>
      </c>
    </row>
    <row r="9275" spans="1:2" x14ac:dyDescent="0.25">
      <c r="A9275" s="62">
        <v>42212101</v>
      </c>
      <c r="B9275" s="63" t="s">
        <v>10484</v>
      </c>
    </row>
    <row r="9276" spans="1:2" x14ac:dyDescent="0.25">
      <c r="A9276" s="62">
        <v>42212102</v>
      </c>
      <c r="B9276" s="63" t="s">
        <v>1087</v>
      </c>
    </row>
    <row r="9277" spans="1:2" x14ac:dyDescent="0.25">
      <c r="A9277" s="62">
        <v>42212103</v>
      </c>
      <c r="B9277" s="63" t="s">
        <v>10890</v>
      </c>
    </row>
    <row r="9278" spans="1:2" x14ac:dyDescent="0.25">
      <c r="A9278" s="62">
        <v>42212104</v>
      </c>
      <c r="B9278" s="63" t="s">
        <v>16501</v>
      </c>
    </row>
    <row r="9279" spans="1:2" x14ac:dyDescent="0.25">
      <c r="A9279" s="62">
        <v>42212105</v>
      </c>
      <c r="B9279" s="63" t="s">
        <v>10746</v>
      </c>
    </row>
    <row r="9280" spans="1:2" x14ac:dyDescent="0.25">
      <c r="A9280" s="62">
        <v>42212106</v>
      </c>
      <c r="B9280" s="63" t="s">
        <v>18118</v>
      </c>
    </row>
    <row r="9281" spans="1:2" x14ac:dyDescent="0.25">
      <c r="A9281" s="62">
        <v>42212107</v>
      </c>
      <c r="B9281" s="63" t="s">
        <v>15379</v>
      </c>
    </row>
    <row r="9282" spans="1:2" x14ac:dyDescent="0.25">
      <c r="A9282" s="62">
        <v>42212108</v>
      </c>
      <c r="B9282" s="63" t="s">
        <v>13154</v>
      </c>
    </row>
    <row r="9283" spans="1:2" x14ac:dyDescent="0.25">
      <c r="A9283" s="62">
        <v>42212109</v>
      </c>
      <c r="B9283" s="63" t="s">
        <v>15303</v>
      </c>
    </row>
    <row r="9284" spans="1:2" x14ac:dyDescent="0.25">
      <c r="A9284" s="62">
        <v>42212110</v>
      </c>
      <c r="B9284" s="63" t="s">
        <v>10064</v>
      </c>
    </row>
    <row r="9285" spans="1:2" x14ac:dyDescent="0.25">
      <c r="A9285" s="62">
        <v>42212111</v>
      </c>
      <c r="B9285" s="63" t="s">
        <v>17214</v>
      </c>
    </row>
    <row r="9286" spans="1:2" x14ac:dyDescent="0.25">
      <c r="A9286" s="62">
        <v>42212112</v>
      </c>
      <c r="B9286" s="63" t="s">
        <v>12229</v>
      </c>
    </row>
    <row r="9287" spans="1:2" x14ac:dyDescent="0.25">
      <c r="A9287" s="62">
        <v>42212113</v>
      </c>
      <c r="B9287" s="63" t="s">
        <v>7589</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8213</v>
      </c>
    </row>
    <row r="9292" spans="1:2" x14ac:dyDescent="0.25">
      <c r="A9292" s="62">
        <v>42212301</v>
      </c>
      <c r="B9292" s="63" t="s">
        <v>2354</v>
      </c>
    </row>
    <row r="9293" spans="1:2" x14ac:dyDescent="0.25">
      <c r="A9293" s="62">
        <v>42212302</v>
      </c>
      <c r="B9293" s="63" t="s">
        <v>2609</v>
      </c>
    </row>
    <row r="9294" spans="1:2" x14ac:dyDescent="0.25">
      <c r="A9294" s="62">
        <v>42212303</v>
      </c>
      <c r="B9294" s="63" t="s">
        <v>2413</v>
      </c>
    </row>
    <row r="9295" spans="1:2" x14ac:dyDescent="0.25">
      <c r="A9295" s="62">
        <v>42212304</v>
      </c>
      <c r="B9295" s="63" t="s">
        <v>8000</v>
      </c>
    </row>
    <row r="9296" spans="1:2" x14ac:dyDescent="0.25">
      <c r="A9296" s="62">
        <v>42221501</v>
      </c>
      <c r="B9296" s="63" t="s">
        <v>16523</v>
      </c>
    </row>
    <row r="9297" spans="1:2" x14ac:dyDescent="0.25">
      <c r="A9297" s="62">
        <v>42221502</v>
      </c>
      <c r="B9297" s="63" t="s">
        <v>5847</v>
      </c>
    </row>
    <row r="9298" spans="1:2" x14ac:dyDescent="0.25">
      <c r="A9298" s="62">
        <v>42221503</v>
      </c>
      <c r="B9298" s="63" t="s">
        <v>15128</v>
      </c>
    </row>
    <row r="9299" spans="1:2" x14ac:dyDescent="0.25">
      <c r="A9299" s="62">
        <v>42221504</v>
      </c>
      <c r="B9299" s="63" t="s">
        <v>7361</v>
      </c>
    </row>
    <row r="9300" spans="1:2" x14ac:dyDescent="0.25">
      <c r="A9300" s="62">
        <v>42221505</v>
      </c>
      <c r="B9300" s="63" t="s">
        <v>1100</v>
      </c>
    </row>
    <row r="9301" spans="1:2" x14ac:dyDescent="0.25">
      <c r="A9301" s="62">
        <v>42221506</v>
      </c>
      <c r="B9301" s="63" t="s">
        <v>16121</v>
      </c>
    </row>
    <row r="9302" spans="1:2" x14ac:dyDescent="0.25">
      <c r="A9302" s="62">
        <v>42221507</v>
      </c>
      <c r="B9302" s="63" t="s">
        <v>5999</v>
      </c>
    </row>
    <row r="9303" spans="1:2" x14ac:dyDescent="0.25">
      <c r="A9303" s="62">
        <v>42221508</v>
      </c>
      <c r="B9303" s="63" t="s">
        <v>13108</v>
      </c>
    </row>
    <row r="9304" spans="1:2" x14ac:dyDescent="0.25">
      <c r="A9304" s="62">
        <v>42221509</v>
      </c>
      <c r="B9304" s="63" t="s">
        <v>8556</v>
      </c>
    </row>
    <row r="9305" spans="1:2" x14ac:dyDescent="0.25">
      <c r="A9305" s="62">
        <v>42221512</v>
      </c>
      <c r="B9305" s="63" t="s">
        <v>6356</v>
      </c>
    </row>
    <row r="9306" spans="1:2" x14ac:dyDescent="0.25">
      <c r="A9306" s="62">
        <v>42221513</v>
      </c>
      <c r="B9306" s="63" t="s">
        <v>16534</v>
      </c>
    </row>
    <row r="9307" spans="1:2" x14ac:dyDescent="0.25">
      <c r="A9307" s="62">
        <v>42221601</v>
      </c>
      <c r="B9307" s="63" t="s">
        <v>9154</v>
      </c>
    </row>
    <row r="9308" spans="1:2" x14ac:dyDescent="0.25">
      <c r="A9308" s="62">
        <v>42221602</v>
      </c>
      <c r="B9308" s="63" t="s">
        <v>7855</v>
      </c>
    </row>
    <row r="9309" spans="1:2" x14ac:dyDescent="0.25">
      <c r="A9309" s="62">
        <v>42221603</v>
      </c>
      <c r="B9309" s="63" t="s">
        <v>17093</v>
      </c>
    </row>
    <row r="9310" spans="1:2" x14ac:dyDescent="0.25">
      <c r="A9310" s="62">
        <v>42221604</v>
      </c>
      <c r="B9310" s="63" t="s">
        <v>4740</v>
      </c>
    </row>
    <row r="9311" spans="1:2" x14ac:dyDescent="0.25">
      <c r="A9311" s="62">
        <v>42221605</v>
      </c>
      <c r="B9311" s="63" t="s">
        <v>15323</v>
      </c>
    </row>
    <row r="9312" spans="1:2" x14ac:dyDescent="0.25">
      <c r="A9312" s="62">
        <v>42221606</v>
      </c>
      <c r="B9312" s="63" t="s">
        <v>14567</v>
      </c>
    </row>
    <row r="9313" spans="1:2" x14ac:dyDescent="0.25">
      <c r="A9313" s="62">
        <v>42221607</v>
      </c>
      <c r="B9313" s="63" t="s">
        <v>3114</v>
      </c>
    </row>
    <row r="9314" spans="1:2" x14ac:dyDescent="0.25">
      <c r="A9314" s="62">
        <v>42221608</v>
      </c>
      <c r="B9314" s="63" t="s">
        <v>8180</v>
      </c>
    </row>
    <row r="9315" spans="1:2" x14ac:dyDescent="0.25">
      <c r="A9315" s="62">
        <v>42221609</v>
      </c>
      <c r="B9315" s="63" t="s">
        <v>17941</v>
      </c>
    </row>
    <row r="9316" spans="1:2" x14ac:dyDescent="0.25">
      <c r="A9316" s="62">
        <v>42221610</v>
      </c>
      <c r="B9316" s="63" t="s">
        <v>9780</v>
      </c>
    </row>
    <row r="9317" spans="1:2" x14ac:dyDescent="0.25">
      <c r="A9317" s="62">
        <v>42221611</v>
      </c>
      <c r="B9317" s="63" t="s">
        <v>13022</v>
      </c>
    </row>
    <row r="9318" spans="1:2" x14ac:dyDescent="0.25">
      <c r="A9318" s="62">
        <v>42221612</v>
      </c>
      <c r="B9318" s="63" t="s">
        <v>70</v>
      </c>
    </row>
    <row r="9319" spans="1:2" x14ac:dyDescent="0.25">
      <c r="A9319" s="62">
        <v>42221613</v>
      </c>
      <c r="B9319" s="63" t="s">
        <v>2512</v>
      </c>
    </row>
    <row r="9320" spans="1:2" x14ac:dyDescent="0.25">
      <c r="A9320" s="62">
        <v>42221614</v>
      </c>
      <c r="B9320" s="63" t="s">
        <v>7227</v>
      </c>
    </row>
    <row r="9321" spans="1:2" x14ac:dyDescent="0.25">
      <c r="A9321" s="62">
        <v>42221615</v>
      </c>
      <c r="B9321" s="63" t="s">
        <v>10238</v>
      </c>
    </row>
    <row r="9322" spans="1:2" x14ac:dyDescent="0.25">
      <c r="A9322" s="62">
        <v>42221616</v>
      </c>
      <c r="B9322" s="63" t="s">
        <v>8330</v>
      </c>
    </row>
    <row r="9323" spans="1:2" x14ac:dyDescent="0.25">
      <c r="A9323" s="62">
        <v>42221617</v>
      </c>
      <c r="B9323" s="63" t="s">
        <v>9586</v>
      </c>
    </row>
    <row r="9324" spans="1:2" x14ac:dyDescent="0.25">
      <c r="A9324" s="62">
        <v>42221618</v>
      </c>
      <c r="B9324" s="63" t="s">
        <v>10099</v>
      </c>
    </row>
    <row r="9325" spans="1:2" x14ac:dyDescent="0.25">
      <c r="A9325" s="62">
        <v>42221701</v>
      </c>
      <c r="B9325" s="63" t="s">
        <v>5019</v>
      </c>
    </row>
    <row r="9326" spans="1:2" x14ac:dyDescent="0.25">
      <c r="A9326" s="62">
        <v>42221702</v>
      </c>
      <c r="B9326" s="63" t="s">
        <v>7857</v>
      </c>
    </row>
    <row r="9327" spans="1:2" x14ac:dyDescent="0.25">
      <c r="A9327" s="62">
        <v>42221703</v>
      </c>
      <c r="B9327" s="63" t="s">
        <v>4678</v>
      </c>
    </row>
    <row r="9328" spans="1:2" x14ac:dyDescent="0.25">
      <c r="A9328" s="62">
        <v>42221704</v>
      </c>
      <c r="B9328" s="63" t="s">
        <v>10812</v>
      </c>
    </row>
    <row r="9329" spans="1:2" x14ac:dyDescent="0.25">
      <c r="A9329" s="62">
        <v>42221705</v>
      </c>
      <c r="B9329" s="63" t="s">
        <v>9661</v>
      </c>
    </row>
    <row r="9330" spans="1:2" x14ac:dyDescent="0.25">
      <c r="A9330" s="62">
        <v>42221706</v>
      </c>
      <c r="B9330" s="63" t="s">
        <v>17312</v>
      </c>
    </row>
    <row r="9331" spans="1:2" x14ac:dyDescent="0.25">
      <c r="A9331" s="62">
        <v>42221707</v>
      </c>
      <c r="B9331" s="63" t="s">
        <v>13789</v>
      </c>
    </row>
    <row r="9332" spans="1:2" x14ac:dyDescent="0.25">
      <c r="A9332" s="62">
        <v>42221801</v>
      </c>
      <c r="B9332" s="63" t="s">
        <v>11348</v>
      </c>
    </row>
    <row r="9333" spans="1:2" x14ac:dyDescent="0.25">
      <c r="A9333" s="62">
        <v>42221802</v>
      </c>
      <c r="B9333" s="63" t="s">
        <v>2266</v>
      </c>
    </row>
    <row r="9334" spans="1:2" x14ac:dyDescent="0.25">
      <c r="A9334" s="62">
        <v>42221803</v>
      </c>
      <c r="B9334" s="63" t="s">
        <v>18552</v>
      </c>
    </row>
    <row r="9335" spans="1:2" x14ac:dyDescent="0.25">
      <c r="A9335" s="62">
        <v>42221901</v>
      </c>
      <c r="B9335" s="63" t="s">
        <v>16104</v>
      </c>
    </row>
    <row r="9336" spans="1:2" x14ac:dyDescent="0.25">
      <c r="A9336" s="62">
        <v>42221902</v>
      </c>
      <c r="B9336" s="63" t="s">
        <v>14295</v>
      </c>
    </row>
    <row r="9337" spans="1:2" x14ac:dyDescent="0.25">
      <c r="A9337" s="62">
        <v>42221903</v>
      </c>
      <c r="B9337" s="63" t="s">
        <v>11488</v>
      </c>
    </row>
    <row r="9338" spans="1:2" x14ac:dyDescent="0.25">
      <c r="A9338" s="62">
        <v>42222001</v>
      </c>
      <c r="B9338" s="63" t="s">
        <v>10908</v>
      </c>
    </row>
    <row r="9339" spans="1:2" x14ac:dyDescent="0.25">
      <c r="A9339" s="62">
        <v>42222002</v>
      </c>
      <c r="B9339" s="63" t="s">
        <v>17931</v>
      </c>
    </row>
    <row r="9340" spans="1:2" x14ac:dyDescent="0.25">
      <c r="A9340" s="62">
        <v>42222003</v>
      </c>
      <c r="B9340" s="63" t="s">
        <v>16004</v>
      </c>
    </row>
    <row r="9341" spans="1:2" x14ac:dyDescent="0.25">
      <c r="A9341" s="62">
        <v>42222004</v>
      </c>
      <c r="B9341" s="63" t="s">
        <v>14523</v>
      </c>
    </row>
    <row r="9342" spans="1:2" x14ac:dyDescent="0.25">
      <c r="A9342" s="62">
        <v>42222005</v>
      </c>
      <c r="B9342" s="63" t="s">
        <v>5950</v>
      </c>
    </row>
    <row r="9343" spans="1:2" x14ac:dyDescent="0.25">
      <c r="A9343" s="62">
        <v>42222006</v>
      </c>
      <c r="B9343" s="63" t="s">
        <v>995</v>
      </c>
    </row>
    <row r="9344" spans="1:2" x14ac:dyDescent="0.25">
      <c r="A9344" s="62">
        <v>42222007</v>
      </c>
      <c r="B9344" s="63" t="s">
        <v>14281</v>
      </c>
    </row>
    <row r="9345" spans="1:2" x14ac:dyDescent="0.25">
      <c r="A9345" s="62">
        <v>42222008</v>
      </c>
      <c r="B9345" s="63" t="s">
        <v>4944</v>
      </c>
    </row>
    <row r="9346" spans="1:2" x14ac:dyDescent="0.25">
      <c r="A9346" s="62">
        <v>42222101</v>
      </c>
      <c r="B9346" s="63" t="s">
        <v>7738</v>
      </c>
    </row>
    <row r="9347" spans="1:2" x14ac:dyDescent="0.25">
      <c r="A9347" s="62">
        <v>42222102</v>
      </c>
      <c r="B9347" s="63" t="s">
        <v>4797</v>
      </c>
    </row>
    <row r="9348" spans="1:2" x14ac:dyDescent="0.25">
      <c r="A9348" s="62">
        <v>42222103</v>
      </c>
      <c r="B9348" s="63" t="s">
        <v>15889</v>
      </c>
    </row>
    <row r="9349" spans="1:2" x14ac:dyDescent="0.25">
      <c r="A9349" s="62">
        <v>42222104</v>
      </c>
      <c r="B9349" s="63" t="s">
        <v>15321</v>
      </c>
    </row>
    <row r="9350" spans="1:2" x14ac:dyDescent="0.25">
      <c r="A9350" s="62">
        <v>42222201</v>
      </c>
      <c r="B9350" s="63" t="s">
        <v>15898</v>
      </c>
    </row>
    <row r="9351" spans="1:2" x14ac:dyDescent="0.25">
      <c r="A9351" s="62">
        <v>42222202</v>
      </c>
      <c r="B9351" s="63" t="s">
        <v>16030</v>
      </c>
    </row>
    <row r="9352" spans="1:2" x14ac:dyDescent="0.25">
      <c r="A9352" s="62">
        <v>42222301</v>
      </c>
      <c r="B9352" s="63" t="s">
        <v>15440</v>
      </c>
    </row>
    <row r="9353" spans="1:2" x14ac:dyDescent="0.25">
      <c r="A9353" s="62">
        <v>42222302</v>
      </c>
      <c r="B9353" s="63" t="s">
        <v>6408</v>
      </c>
    </row>
    <row r="9354" spans="1:2" x14ac:dyDescent="0.25">
      <c r="A9354" s="62">
        <v>42222303</v>
      </c>
      <c r="B9354" s="63" t="s">
        <v>6531</v>
      </c>
    </row>
    <row r="9355" spans="1:2" x14ac:dyDescent="0.25">
      <c r="A9355" s="62">
        <v>42222304</v>
      </c>
      <c r="B9355" s="63" t="s">
        <v>17666</v>
      </c>
    </row>
    <row r="9356" spans="1:2" x14ac:dyDescent="0.25">
      <c r="A9356" s="62">
        <v>42222305</v>
      </c>
      <c r="B9356" s="63" t="s">
        <v>11127</v>
      </c>
    </row>
    <row r="9357" spans="1:2" x14ac:dyDescent="0.25">
      <c r="A9357" s="62">
        <v>42222306</v>
      </c>
      <c r="B9357" s="63" t="s">
        <v>8503</v>
      </c>
    </row>
    <row r="9358" spans="1:2" x14ac:dyDescent="0.25">
      <c r="A9358" s="62">
        <v>42222307</v>
      </c>
      <c r="B9358" s="63" t="s">
        <v>10368</v>
      </c>
    </row>
    <row r="9359" spans="1:2" x14ac:dyDescent="0.25">
      <c r="A9359" s="62">
        <v>42222308</v>
      </c>
      <c r="B9359" s="63" t="s">
        <v>18143</v>
      </c>
    </row>
    <row r="9360" spans="1:2" x14ac:dyDescent="0.25">
      <c r="A9360" s="62">
        <v>42222309</v>
      </c>
      <c r="B9360" s="63" t="s">
        <v>8626</v>
      </c>
    </row>
    <row r="9361" spans="1:2" x14ac:dyDescent="0.25">
      <c r="A9361" s="62">
        <v>42231501</v>
      </c>
      <c r="B9361" s="63" t="s">
        <v>18028</v>
      </c>
    </row>
    <row r="9362" spans="1:2" x14ac:dyDescent="0.25">
      <c r="A9362" s="62">
        <v>42231502</v>
      </c>
      <c r="B9362" s="63" t="s">
        <v>8697</v>
      </c>
    </row>
    <row r="9363" spans="1:2" x14ac:dyDescent="0.25">
      <c r="A9363" s="62">
        <v>42231503</v>
      </c>
      <c r="B9363" s="63" t="s">
        <v>1717</v>
      </c>
    </row>
    <row r="9364" spans="1:2" x14ac:dyDescent="0.25">
      <c r="A9364" s="62">
        <v>42231504</v>
      </c>
      <c r="B9364" s="63" t="s">
        <v>13106</v>
      </c>
    </row>
    <row r="9365" spans="1:2" x14ac:dyDescent="0.25">
      <c r="A9365" s="62">
        <v>42231505</v>
      </c>
      <c r="B9365" s="63" t="s">
        <v>17272</v>
      </c>
    </row>
    <row r="9366" spans="1:2" x14ac:dyDescent="0.25">
      <c r="A9366" s="62">
        <v>42231506</v>
      </c>
      <c r="B9366" s="63" t="s">
        <v>10532</v>
      </c>
    </row>
    <row r="9367" spans="1:2" x14ac:dyDescent="0.25">
      <c r="A9367" s="62">
        <v>42231507</v>
      </c>
      <c r="B9367" s="63" t="s">
        <v>17394</v>
      </c>
    </row>
    <row r="9368" spans="1:2" x14ac:dyDescent="0.25">
      <c r="A9368" s="62">
        <v>42231508</v>
      </c>
      <c r="B9368" s="63" t="s">
        <v>9696</v>
      </c>
    </row>
    <row r="9369" spans="1:2" x14ac:dyDescent="0.25">
      <c r="A9369" s="62">
        <v>42231509</v>
      </c>
      <c r="B9369" s="63" t="s">
        <v>2919</v>
      </c>
    </row>
    <row r="9370" spans="1:2" x14ac:dyDescent="0.25">
      <c r="A9370" s="62">
        <v>42231510</v>
      </c>
      <c r="B9370" s="63" t="s">
        <v>7910</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2777</v>
      </c>
    </row>
    <row r="9376" spans="1:2" x14ac:dyDescent="0.25">
      <c r="A9376" s="62">
        <v>42231606</v>
      </c>
      <c r="B9376" s="63" t="s">
        <v>2954</v>
      </c>
    </row>
    <row r="9377" spans="1:2" x14ac:dyDescent="0.25">
      <c r="A9377" s="62">
        <v>42231608</v>
      </c>
      <c r="B9377" s="63" t="s">
        <v>14345</v>
      </c>
    </row>
    <row r="9378" spans="1:2" x14ac:dyDescent="0.25">
      <c r="A9378" s="62">
        <v>42231609</v>
      </c>
      <c r="B9378" s="63" t="s">
        <v>6525</v>
      </c>
    </row>
    <row r="9379" spans="1:2" x14ac:dyDescent="0.25">
      <c r="A9379" s="62">
        <v>42231701</v>
      </c>
      <c r="B9379" s="63" t="s">
        <v>18227</v>
      </c>
    </row>
    <row r="9380" spans="1:2" x14ac:dyDescent="0.25">
      <c r="A9380" s="62">
        <v>42231702</v>
      </c>
      <c r="B9380" s="63" t="s">
        <v>1713</v>
      </c>
    </row>
    <row r="9381" spans="1:2" x14ac:dyDescent="0.25">
      <c r="A9381" s="62">
        <v>42231703</v>
      </c>
      <c r="B9381" s="63" t="s">
        <v>13521</v>
      </c>
    </row>
    <row r="9382" spans="1:2" x14ac:dyDescent="0.25">
      <c r="A9382" s="62">
        <v>42231704</v>
      </c>
      <c r="B9382" s="63" t="s">
        <v>18208</v>
      </c>
    </row>
    <row r="9383" spans="1:2" x14ac:dyDescent="0.25">
      <c r="A9383" s="62">
        <v>42231705</v>
      </c>
      <c r="B9383" s="63" t="s">
        <v>2900</v>
      </c>
    </row>
    <row r="9384" spans="1:2" x14ac:dyDescent="0.25">
      <c r="A9384" s="62">
        <v>42231801</v>
      </c>
      <c r="B9384" s="63" t="s">
        <v>7435</v>
      </c>
    </row>
    <row r="9385" spans="1:2" x14ac:dyDescent="0.25">
      <c r="A9385" s="62">
        <v>42231802</v>
      </c>
      <c r="B9385" s="63" t="s">
        <v>7861</v>
      </c>
    </row>
    <row r="9386" spans="1:2" x14ac:dyDescent="0.25">
      <c r="A9386" s="62">
        <v>42231803</v>
      </c>
      <c r="B9386" s="63" t="s">
        <v>10006</v>
      </c>
    </row>
    <row r="9387" spans="1:2" x14ac:dyDescent="0.25">
      <c r="A9387" s="62">
        <v>42231804</v>
      </c>
      <c r="B9387" s="63" t="s">
        <v>16751</v>
      </c>
    </row>
    <row r="9388" spans="1:2" x14ac:dyDescent="0.25">
      <c r="A9388" s="62">
        <v>42231805</v>
      </c>
      <c r="B9388" s="63" t="s">
        <v>14127</v>
      </c>
    </row>
    <row r="9389" spans="1:2" x14ac:dyDescent="0.25">
      <c r="A9389" s="62">
        <v>42231806</v>
      </c>
      <c r="B9389" s="63" t="s">
        <v>3249</v>
      </c>
    </row>
    <row r="9390" spans="1:2" x14ac:dyDescent="0.25">
      <c r="A9390" s="62">
        <v>42231807</v>
      </c>
      <c r="B9390" s="63" t="s">
        <v>8091</v>
      </c>
    </row>
    <row r="9391" spans="1:2" x14ac:dyDescent="0.25">
      <c r="A9391" s="62">
        <v>42231901</v>
      </c>
      <c r="B9391" s="63" t="s">
        <v>9370</v>
      </c>
    </row>
    <row r="9392" spans="1:2" x14ac:dyDescent="0.25">
      <c r="A9392" s="62">
        <v>42231902</v>
      </c>
      <c r="B9392" s="63" t="s">
        <v>6255</v>
      </c>
    </row>
    <row r="9393" spans="1:2" x14ac:dyDescent="0.25">
      <c r="A9393" s="62">
        <v>42231903</v>
      </c>
      <c r="B9393" s="63" t="s">
        <v>10781</v>
      </c>
    </row>
    <row r="9394" spans="1:2" x14ac:dyDescent="0.25">
      <c r="A9394" s="62">
        <v>42232001</v>
      </c>
      <c r="B9394" s="63" t="s">
        <v>3304</v>
      </c>
    </row>
    <row r="9395" spans="1:2" x14ac:dyDescent="0.25">
      <c r="A9395" s="62">
        <v>42232002</v>
      </c>
      <c r="B9395" s="63" t="s">
        <v>16486</v>
      </c>
    </row>
    <row r="9396" spans="1:2" x14ac:dyDescent="0.25">
      <c r="A9396" s="62">
        <v>42232003</v>
      </c>
      <c r="B9396" s="63" t="s">
        <v>1232</v>
      </c>
    </row>
    <row r="9397" spans="1:2" x14ac:dyDescent="0.25">
      <c r="A9397" s="62">
        <v>42241501</v>
      </c>
      <c r="B9397" s="63" t="s">
        <v>9573</v>
      </c>
    </row>
    <row r="9398" spans="1:2" x14ac:dyDescent="0.25">
      <c r="A9398" s="62">
        <v>42241502</v>
      </c>
      <c r="B9398" s="63" t="s">
        <v>17056</v>
      </c>
    </row>
    <row r="9399" spans="1:2" x14ac:dyDescent="0.25">
      <c r="A9399" s="62">
        <v>42241503</v>
      </c>
      <c r="B9399" s="63" t="s">
        <v>16774</v>
      </c>
    </row>
    <row r="9400" spans="1:2" x14ac:dyDescent="0.25">
      <c r="A9400" s="62">
        <v>42241504</v>
      </c>
      <c r="B9400" s="63" t="s">
        <v>118</v>
      </c>
    </row>
    <row r="9401" spans="1:2" x14ac:dyDescent="0.25">
      <c r="A9401" s="62">
        <v>42241505</v>
      </c>
      <c r="B9401" s="63" t="s">
        <v>5007</v>
      </c>
    </row>
    <row r="9402" spans="1:2" x14ac:dyDescent="0.25">
      <c r="A9402" s="62">
        <v>42241506</v>
      </c>
      <c r="B9402" s="63" t="s">
        <v>6164</v>
      </c>
    </row>
    <row r="9403" spans="1:2" x14ac:dyDescent="0.25">
      <c r="A9403" s="62">
        <v>42241507</v>
      </c>
      <c r="B9403" s="63" t="s">
        <v>17797</v>
      </c>
    </row>
    <row r="9404" spans="1:2" x14ac:dyDescent="0.25">
      <c r="A9404" s="62">
        <v>42241509</v>
      </c>
      <c r="B9404" s="63" t="s">
        <v>6731</v>
      </c>
    </row>
    <row r="9405" spans="1:2" x14ac:dyDescent="0.25">
      <c r="A9405" s="62">
        <v>42241510</v>
      </c>
      <c r="B9405" s="63" t="s">
        <v>7294</v>
      </c>
    </row>
    <row r="9406" spans="1:2" x14ac:dyDescent="0.25">
      <c r="A9406" s="62">
        <v>42241511</v>
      </c>
      <c r="B9406" s="63" t="s">
        <v>11479</v>
      </c>
    </row>
    <row r="9407" spans="1:2" x14ac:dyDescent="0.25">
      <c r="A9407" s="62">
        <v>42241512</v>
      </c>
      <c r="B9407" s="63" t="s">
        <v>15056</v>
      </c>
    </row>
    <row r="9408" spans="1:2" x14ac:dyDescent="0.25">
      <c r="A9408" s="62">
        <v>42241513</v>
      </c>
      <c r="B9408" s="63" t="s">
        <v>4217</v>
      </c>
    </row>
    <row r="9409" spans="1:2" x14ac:dyDescent="0.25">
      <c r="A9409" s="62">
        <v>42241514</v>
      </c>
      <c r="B9409" s="63" t="s">
        <v>16641</v>
      </c>
    </row>
    <row r="9410" spans="1:2" x14ac:dyDescent="0.25">
      <c r="A9410" s="62">
        <v>42241515</v>
      </c>
      <c r="B9410" s="63" t="s">
        <v>17242</v>
      </c>
    </row>
    <row r="9411" spans="1:2" x14ac:dyDescent="0.25">
      <c r="A9411" s="62">
        <v>42241601</v>
      </c>
      <c r="B9411" s="63" t="s">
        <v>8819</v>
      </c>
    </row>
    <row r="9412" spans="1:2" x14ac:dyDescent="0.25">
      <c r="A9412" s="62">
        <v>42241602</v>
      </c>
      <c r="B9412" s="63" t="s">
        <v>6669</v>
      </c>
    </row>
    <row r="9413" spans="1:2" x14ac:dyDescent="0.25">
      <c r="A9413" s="62">
        <v>42241603</v>
      </c>
      <c r="B9413" s="63" t="s">
        <v>18084</v>
      </c>
    </row>
    <row r="9414" spans="1:2" x14ac:dyDescent="0.25">
      <c r="A9414" s="62">
        <v>42241604</v>
      </c>
      <c r="B9414" s="63" t="s">
        <v>18663</v>
      </c>
    </row>
    <row r="9415" spans="1:2" x14ac:dyDescent="0.25">
      <c r="A9415" s="62">
        <v>42241606</v>
      </c>
      <c r="B9415" s="63" t="s">
        <v>15609</v>
      </c>
    </row>
    <row r="9416" spans="1:2" x14ac:dyDescent="0.25">
      <c r="A9416" s="62">
        <v>42241607</v>
      </c>
      <c r="B9416" s="63" t="s">
        <v>3023</v>
      </c>
    </row>
    <row r="9417" spans="1:2" x14ac:dyDescent="0.25">
      <c r="A9417" s="62">
        <v>42241701</v>
      </c>
      <c r="B9417" s="63" t="s">
        <v>7101</v>
      </c>
    </row>
    <row r="9418" spans="1:2" x14ac:dyDescent="0.25">
      <c r="A9418" s="62">
        <v>42241702</v>
      </c>
      <c r="B9418" s="63" t="s">
        <v>1996</v>
      </c>
    </row>
    <row r="9419" spans="1:2" x14ac:dyDescent="0.25">
      <c r="A9419" s="62">
        <v>42241703</v>
      </c>
      <c r="B9419" s="63" t="s">
        <v>11123</v>
      </c>
    </row>
    <row r="9420" spans="1:2" x14ac:dyDescent="0.25">
      <c r="A9420" s="62">
        <v>42241704</v>
      </c>
      <c r="B9420" s="63" t="s">
        <v>2365</v>
      </c>
    </row>
    <row r="9421" spans="1:2" x14ac:dyDescent="0.25">
      <c r="A9421" s="62">
        <v>42241705</v>
      </c>
      <c r="B9421" s="63" t="s">
        <v>16360</v>
      </c>
    </row>
    <row r="9422" spans="1:2" x14ac:dyDescent="0.25">
      <c r="A9422" s="62">
        <v>42241706</v>
      </c>
      <c r="B9422" s="63" t="s">
        <v>16237</v>
      </c>
    </row>
    <row r="9423" spans="1:2" x14ac:dyDescent="0.25">
      <c r="A9423" s="62">
        <v>42241707</v>
      </c>
      <c r="B9423" s="63" t="s">
        <v>14520</v>
      </c>
    </row>
    <row r="9424" spans="1:2" x14ac:dyDescent="0.25">
      <c r="A9424" s="62">
        <v>42241708</v>
      </c>
      <c r="B9424" s="63" t="s">
        <v>15373</v>
      </c>
    </row>
    <row r="9425" spans="1:2" x14ac:dyDescent="0.25">
      <c r="A9425" s="62">
        <v>42241801</v>
      </c>
      <c r="B9425" s="63" t="s">
        <v>5754</v>
      </c>
    </row>
    <row r="9426" spans="1:2" x14ac:dyDescent="0.25">
      <c r="A9426" s="62">
        <v>42241802</v>
      </c>
      <c r="B9426" s="63" t="s">
        <v>16504</v>
      </c>
    </row>
    <row r="9427" spans="1:2" x14ac:dyDescent="0.25">
      <c r="A9427" s="62">
        <v>42241803</v>
      </c>
      <c r="B9427" s="63" t="s">
        <v>3149</v>
      </c>
    </row>
    <row r="9428" spans="1:2" x14ac:dyDescent="0.25">
      <c r="A9428" s="62">
        <v>42241804</v>
      </c>
      <c r="B9428" s="63" t="s">
        <v>8548</v>
      </c>
    </row>
    <row r="9429" spans="1:2" x14ac:dyDescent="0.25">
      <c r="A9429" s="62">
        <v>42241805</v>
      </c>
      <c r="B9429" s="63" t="s">
        <v>9697</v>
      </c>
    </row>
    <row r="9430" spans="1:2" x14ac:dyDescent="0.25">
      <c r="A9430" s="62">
        <v>42241806</v>
      </c>
      <c r="B9430" s="63" t="s">
        <v>18780</v>
      </c>
    </row>
    <row r="9431" spans="1:2" x14ac:dyDescent="0.25">
      <c r="A9431" s="62">
        <v>42241807</v>
      </c>
      <c r="B9431" s="63" t="s">
        <v>11873</v>
      </c>
    </row>
    <row r="9432" spans="1:2" x14ac:dyDescent="0.25">
      <c r="A9432" s="62">
        <v>42241808</v>
      </c>
      <c r="B9432" s="63" t="s">
        <v>8386</v>
      </c>
    </row>
    <row r="9433" spans="1:2" x14ac:dyDescent="0.25">
      <c r="A9433" s="62">
        <v>42241809</v>
      </c>
      <c r="B9433" s="63" t="s">
        <v>8218</v>
      </c>
    </row>
    <row r="9434" spans="1:2" x14ac:dyDescent="0.25">
      <c r="A9434" s="62">
        <v>42241810</v>
      </c>
      <c r="B9434" s="63" t="s">
        <v>10638</v>
      </c>
    </row>
    <row r="9435" spans="1:2" x14ac:dyDescent="0.25">
      <c r="A9435" s="62">
        <v>42241811</v>
      </c>
      <c r="B9435" s="63" t="s">
        <v>12482</v>
      </c>
    </row>
    <row r="9436" spans="1:2" x14ac:dyDescent="0.25">
      <c r="A9436" s="62">
        <v>42241901</v>
      </c>
      <c r="B9436" s="63" t="s">
        <v>17691</v>
      </c>
    </row>
    <row r="9437" spans="1:2" x14ac:dyDescent="0.25">
      <c r="A9437" s="62">
        <v>42241902</v>
      </c>
      <c r="B9437" s="63" t="s">
        <v>3676</v>
      </c>
    </row>
    <row r="9438" spans="1:2" x14ac:dyDescent="0.25">
      <c r="A9438" s="62">
        <v>42242001</v>
      </c>
      <c r="B9438" s="63" t="s">
        <v>12884</v>
      </c>
    </row>
    <row r="9439" spans="1:2" x14ac:dyDescent="0.25">
      <c r="A9439" s="62">
        <v>42242002</v>
      </c>
      <c r="B9439" s="63" t="s">
        <v>7952</v>
      </c>
    </row>
    <row r="9440" spans="1:2" x14ac:dyDescent="0.25">
      <c r="A9440" s="62">
        <v>42242003</v>
      </c>
      <c r="B9440" s="63" t="s">
        <v>14958</v>
      </c>
    </row>
    <row r="9441" spans="1:2" x14ac:dyDescent="0.25">
      <c r="A9441" s="62">
        <v>42242004</v>
      </c>
      <c r="B9441" s="63" t="s">
        <v>16234</v>
      </c>
    </row>
    <row r="9442" spans="1:2" x14ac:dyDescent="0.25">
      <c r="A9442" s="62">
        <v>42242101</v>
      </c>
      <c r="B9442" s="63" t="s">
        <v>16782</v>
      </c>
    </row>
    <row r="9443" spans="1:2" x14ac:dyDescent="0.25">
      <c r="A9443" s="62">
        <v>42242102</v>
      </c>
      <c r="B9443" s="63" t="s">
        <v>904</v>
      </c>
    </row>
    <row r="9444" spans="1:2" x14ac:dyDescent="0.25">
      <c r="A9444" s="62">
        <v>42242103</v>
      </c>
      <c r="B9444" s="63" t="s">
        <v>13136</v>
      </c>
    </row>
    <row r="9445" spans="1:2" x14ac:dyDescent="0.25">
      <c r="A9445" s="62">
        <v>42242104</v>
      </c>
      <c r="B9445" s="63" t="s">
        <v>18788</v>
      </c>
    </row>
    <row r="9446" spans="1:2" x14ac:dyDescent="0.25">
      <c r="A9446" s="62">
        <v>42242105</v>
      </c>
      <c r="B9446" s="63" t="s">
        <v>9049</v>
      </c>
    </row>
    <row r="9447" spans="1:2" x14ac:dyDescent="0.25">
      <c r="A9447" s="62">
        <v>42242106</v>
      </c>
      <c r="B9447" s="63" t="s">
        <v>11473</v>
      </c>
    </row>
    <row r="9448" spans="1:2" x14ac:dyDescent="0.25">
      <c r="A9448" s="62">
        <v>42242107</v>
      </c>
      <c r="B9448" s="63" t="s">
        <v>5208</v>
      </c>
    </row>
    <row r="9449" spans="1:2" x14ac:dyDescent="0.25">
      <c r="A9449" s="62">
        <v>42242108</v>
      </c>
      <c r="B9449" s="63" t="s">
        <v>17146</v>
      </c>
    </row>
    <row r="9450" spans="1:2" x14ac:dyDescent="0.25">
      <c r="A9450" s="62">
        <v>42242109</v>
      </c>
      <c r="B9450" s="63" t="s">
        <v>7926</v>
      </c>
    </row>
    <row r="9451" spans="1:2" x14ac:dyDescent="0.25">
      <c r="A9451" s="62">
        <v>42242301</v>
      </c>
      <c r="B9451" s="63" t="s">
        <v>7049</v>
      </c>
    </row>
    <row r="9452" spans="1:2" x14ac:dyDescent="0.25">
      <c r="A9452" s="62">
        <v>42242302</v>
      </c>
      <c r="B9452" s="63" t="s">
        <v>5123</v>
      </c>
    </row>
    <row r="9453" spans="1:2" x14ac:dyDescent="0.25">
      <c r="A9453" s="62">
        <v>42251501</v>
      </c>
      <c r="B9453" s="63" t="s">
        <v>17114</v>
      </c>
    </row>
    <row r="9454" spans="1:2" x14ac:dyDescent="0.25">
      <c r="A9454" s="62">
        <v>42251502</v>
      </c>
      <c r="B9454" s="63" t="s">
        <v>6989</v>
      </c>
    </row>
    <row r="9455" spans="1:2" x14ac:dyDescent="0.25">
      <c r="A9455" s="62">
        <v>42251503</v>
      </c>
      <c r="B9455" s="63" t="s">
        <v>16723</v>
      </c>
    </row>
    <row r="9456" spans="1:2" x14ac:dyDescent="0.25">
      <c r="A9456" s="62">
        <v>42251504</v>
      </c>
      <c r="B9456" s="63" t="s">
        <v>8578</v>
      </c>
    </row>
    <row r="9457" spans="1:2" x14ac:dyDescent="0.25">
      <c r="A9457" s="62">
        <v>42251505</v>
      </c>
      <c r="B9457" s="63" t="s">
        <v>5836</v>
      </c>
    </row>
    <row r="9458" spans="1:2" x14ac:dyDescent="0.25">
      <c r="A9458" s="62">
        <v>42251506</v>
      </c>
      <c r="B9458" s="63" t="s">
        <v>10619</v>
      </c>
    </row>
    <row r="9459" spans="1:2" x14ac:dyDescent="0.25">
      <c r="A9459" s="62">
        <v>42251601</v>
      </c>
      <c r="B9459" s="63" t="s">
        <v>8208</v>
      </c>
    </row>
    <row r="9460" spans="1:2" x14ac:dyDescent="0.25">
      <c r="A9460" s="62">
        <v>42251602</v>
      </c>
      <c r="B9460" s="63" t="s">
        <v>13325</v>
      </c>
    </row>
    <row r="9461" spans="1:2" x14ac:dyDescent="0.25">
      <c r="A9461" s="62">
        <v>42251603</v>
      </c>
      <c r="B9461" s="63" t="s">
        <v>17234</v>
      </c>
    </row>
    <row r="9462" spans="1:2" x14ac:dyDescent="0.25">
      <c r="A9462" s="62">
        <v>42251604</v>
      </c>
      <c r="B9462" s="63" t="s">
        <v>14408</v>
      </c>
    </row>
    <row r="9463" spans="1:2" x14ac:dyDescent="0.25">
      <c r="A9463" s="62">
        <v>42251605</v>
      </c>
      <c r="B9463" s="63" t="s">
        <v>431</v>
      </c>
    </row>
    <row r="9464" spans="1:2" x14ac:dyDescent="0.25">
      <c r="A9464" s="62">
        <v>42251606</v>
      </c>
      <c r="B9464" s="63" t="s">
        <v>17528</v>
      </c>
    </row>
    <row r="9465" spans="1:2" x14ac:dyDescent="0.25">
      <c r="A9465" s="62">
        <v>42251607</v>
      </c>
      <c r="B9465" s="63" t="s">
        <v>8316</v>
      </c>
    </row>
    <row r="9466" spans="1:2" x14ac:dyDescent="0.25">
      <c r="A9466" s="62">
        <v>42251608</v>
      </c>
      <c r="B9466" s="63" t="s">
        <v>12354</v>
      </c>
    </row>
    <row r="9467" spans="1:2" x14ac:dyDescent="0.25">
      <c r="A9467" s="62">
        <v>42251609</v>
      </c>
      <c r="B9467" s="63" t="s">
        <v>17763</v>
      </c>
    </row>
    <row r="9468" spans="1:2" x14ac:dyDescent="0.25">
      <c r="A9468" s="62">
        <v>42251610</v>
      </c>
      <c r="B9468" s="63" t="s">
        <v>13769</v>
      </c>
    </row>
    <row r="9469" spans="1:2" x14ac:dyDescent="0.25">
      <c r="A9469" s="62">
        <v>42251611</v>
      </c>
      <c r="B9469" s="63" t="s">
        <v>12338</v>
      </c>
    </row>
    <row r="9470" spans="1:2" x14ac:dyDescent="0.25">
      <c r="A9470" s="62">
        <v>42251612</v>
      </c>
      <c r="B9470" s="63" t="s">
        <v>5885</v>
      </c>
    </row>
    <row r="9471" spans="1:2" x14ac:dyDescent="0.25">
      <c r="A9471" s="62">
        <v>42251613</v>
      </c>
      <c r="B9471" s="63" t="s">
        <v>7745</v>
      </c>
    </row>
    <row r="9472" spans="1:2" x14ac:dyDescent="0.25">
      <c r="A9472" s="62">
        <v>42251614</v>
      </c>
      <c r="B9472" s="63" t="s">
        <v>6770</v>
      </c>
    </row>
    <row r="9473" spans="1:2" x14ac:dyDescent="0.25">
      <c r="A9473" s="62">
        <v>42251615</v>
      </c>
      <c r="B9473" s="63" t="s">
        <v>10188</v>
      </c>
    </row>
    <row r="9474" spans="1:2" x14ac:dyDescent="0.25">
      <c r="A9474" s="62">
        <v>42251616</v>
      </c>
      <c r="B9474" s="63" t="s">
        <v>6515</v>
      </c>
    </row>
    <row r="9475" spans="1:2" x14ac:dyDescent="0.25">
      <c r="A9475" s="62">
        <v>42251617</v>
      </c>
      <c r="B9475" s="63" t="s">
        <v>10597</v>
      </c>
    </row>
    <row r="9476" spans="1:2" x14ac:dyDescent="0.25">
      <c r="A9476" s="62">
        <v>42251618</v>
      </c>
      <c r="B9476" s="63" t="s">
        <v>13165</v>
      </c>
    </row>
    <row r="9477" spans="1:2" x14ac:dyDescent="0.25">
      <c r="A9477" s="62">
        <v>42251619</v>
      </c>
      <c r="B9477" s="63" t="s">
        <v>2746</v>
      </c>
    </row>
    <row r="9478" spans="1:2" x14ac:dyDescent="0.25">
      <c r="A9478" s="62">
        <v>42251620</v>
      </c>
      <c r="B9478" s="63" t="s">
        <v>8719</v>
      </c>
    </row>
    <row r="9479" spans="1:2" x14ac:dyDescent="0.25">
      <c r="A9479" s="62">
        <v>42251621</v>
      </c>
      <c r="B9479" s="63" t="s">
        <v>15064</v>
      </c>
    </row>
    <row r="9480" spans="1:2" x14ac:dyDescent="0.25">
      <c r="A9480" s="62">
        <v>42251622</v>
      </c>
      <c r="B9480" s="63" t="s">
        <v>7469</v>
      </c>
    </row>
    <row r="9481" spans="1:2" x14ac:dyDescent="0.25">
      <c r="A9481" s="62">
        <v>42251623</v>
      </c>
      <c r="B9481" s="63" t="s">
        <v>58</v>
      </c>
    </row>
    <row r="9482" spans="1:2" x14ac:dyDescent="0.25">
      <c r="A9482" s="62">
        <v>42251624</v>
      </c>
      <c r="B9482" s="63" t="s">
        <v>13698</v>
      </c>
    </row>
    <row r="9483" spans="1:2" x14ac:dyDescent="0.25">
      <c r="A9483" s="62">
        <v>42251701</v>
      </c>
      <c r="B9483" s="63" t="s">
        <v>15125</v>
      </c>
    </row>
    <row r="9484" spans="1:2" x14ac:dyDescent="0.25">
      <c r="A9484" s="62">
        <v>42251702</v>
      </c>
      <c r="B9484" s="63" t="s">
        <v>8133</v>
      </c>
    </row>
    <row r="9485" spans="1:2" x14ac:dyDescent="0.25">
      <c r="A9485" s="62">
        <v>42251703</v>
      </c>
      <c r="B9485" s="63" t="s">
        <v>8287</v>
      </c>
    </row>
    <row r="9486" spans="1:2" x14ac:dyDescent="0.25">
      <c r="A9486" s="62">
        <v>42251704</v>
      </c>
      <c r="B9486" s="63" t="s">
        <v>12585</v>
      </c>
    </row>
    <row r="9487" spans="1:2" x14ac:dyDescent="0.25">
      <c r="A9487" s="62">
        <v>42251705</v>
      </c>
      <c r="B9487" s="63" t="s">
        <v>12751</v>
      </c>
    </row>
    <row r="9488" spans="1:2" x14ac:dyDescent="0.25">
      <c r="A9488" s="62">
        <v>42251706</v>
      </c>
      <c r="B9488" s="63" t="s">
        <v>13701</v>
      </c>
    </row>
    <row r="9489" spans="1:2" x14ac:dyDescent="0.25">
      <c r="A9489" s="62">
        <v>42251801</v>
      </c>
      <c r="B9489" s="63" t="s">
        <v>15302</v>
      </c>
    </row>
    <row r="9490" spans="1:2" x14ac:dyDescent="0.25">
      <c r="A9490" s="62">
        <v>42251802</v>
      </c>
      <c r="B9490" s="63" t="s">
        <v>7473</v>
      </c>
    </row>
    <row r="9491" spans="1:2" x14ac:dyDescent="0.25">
      <c r="A9491" s="62">
        <v>42251803</v>
      </c>
      <c r="B9491" s="63" t="s">
        <v>17989</v>
      </c>
    </row>
    <row r="9492" spans="1:2" x14ac:dyDescent="0.25">
      <c r="A9492" s="62">
        <v>42251804</v>
      </c>
      <c r="B9492" s="63" t="s">
        <v>12687</v>
      </c>
    </row>
    <row r="9493" spans="1:2" x14ac:dyDescent="0.25">
      <c r="A9493" s="62">
        <v>42251805</v>
      </c>
      <c r="B9493" s="63" t="s">
        <v>12067</v>
      </c>
    </row>
    <row r="9494" spans="1:2" x14ac:dyDescent="0.25">
      <c r="A9494" s="62">
        <v>42261501</v>
      </c>
      <c r="B9494" s="63" t="s">
        <v>2713</v>
      </c>
    </row>
    <row r="9495" spans="1:2" x14ac:dyDescent="0.25">
      <c r="A9495" s="62">
        <v>42261502</v>
      </c>
      <c r="B9495" s="63" t="s">
        <v>3263</v>
      </c>
    </row>
    <row r="9496" spans="1:2" x14ac:dyDescent="0.25">
      <c r="A9496" s="62">
        <v>42261503</v>
      </c>
      <c r="B9496" s="63" t="s">
        <v>6905</v>
      </c>
    </row>
    <row r="9497" spans="1:2" x14ac:dyDescent="0.25">
      <c r="A9497" s="62">
        <v>42261504</v>
      </c>
      <c r="B9497" s="63" t="s">
        <v>12731</v>
      </c>
    </row>
    <row r="9498" spans="1:2" x14ac:dyDescent="0.25">
      <c r="A9498" s="62">
        <v>42261505</v>
      </c>
      <c r="B9498" s="63" t="s">
        <v>7280</v>
      </c>
    </row>
    <row r="9499" spans="1:2" x14ac:dyDescent="0.25">
      <c r="A9499" s="62">
        <v>42261506</v>
      </c>
      <c r="B9499" s="63" t="s">
        <v>13708</v>
      </c>
    </row>
    <row r="9500" spans="1:2" x14ac:dyDescent="0.25">
      <c r="A9500" s="62">
        <v>42261507</v>
      </c>
      <c r="B9500" s="63" t="s">
        <v>3814</v>
      </c>
    </row>
    <row r="9501" spans="1:2" x14ac:dyDescent="0.25">
      <c r="A9501" s="62">
        <v>42261508</v>
      </c>
      <c r="B9501" s="63" t="s">
        <v>12610</v>
      </c>
    </row>
    <row r="9502" spans="1:2" x14ac:dyDescent="0.25">
      <c r="A9502" s="62">
        <v>42261509</v>
      </c>
      <c r="B9502" s="63" t="s">
        <v>84</v>
      </c>
    </row>
    <row r="9503" spans="1:2" x14ac:dyDescent="0.25">
      <c r="A9503" s="62">
        <v>42261510</v>
      </c>
      <c r="B9503" s="63" t="s">
        <v>17955</v>
      </c>
    </row>
    <row r="9504" spans="1:2" x14ac:dyDescent="0.25">
      <c r="A9504" s="62">
        <v>42261511</v>
      </c>
      <c r="B9504" s="63" t="s">
        <v>8650</v>
      </c>
    </row>
    <row r="9505" spans="1:2" x14ac:dyDescent="0.25">
      <c r="A9505" s="62">
        <v>42261512</v>
      </c>
      <c r="B9505" s="63" t="s">
        <v>11031</v>
      </c>
    </row>
    <row r="9506" spans="1:2" x14ac:dyDescent="0.25">
      <c r="A9506" s="62">
        <v>42261513</v>
      </c>
      <c r="B9506" s="63" t="s">
        <v>12480</v>
      </c>
    </row>
    <row r="9507" spans="1:2" x14ac:dyDescent="0.25">
      <c r="A9507" s="62">
        <v>42261514</v>
      </c>
      <c r="B9507" s="63" t="s">
        <v>5709</v>
      </c>
    </row>
    <row r="9508" spans="1:2" x14ac:dyDescent="0.25">
      <c r="A9508" s="62">
        <v>42261515</v>
      </c>
      <c r="B9508" s="63" t="s">
        <v>18677</v>
      </c>
    </row>
    <row r="9509" spans="1:2" x14ac:dyDescent="0.25">
      <c r="A9509" s="62">
        <v>42261516</v>
      </c>
      <c r="B9509" s="63" t="s">
        <v>5988</v>
      </c>
    </row>
    <row r="9510" spans="1:2" x14ac:dyDescent="0.25">
      <c r="A9510" s="62">
        <v>42261601</v>
      </c>
      <c r="B9510" s="63" t="s">
        <v>18007</v>
      </c>
    </row>
    <row r="9511" spans="1:2" x14ac:dyDescent="0.25">
      <c r="A9511" s="62">
        <v>42261602</v>
      </c>
      <c r="B9511" s="63" t="s">
        <v>8532</v>
      </c>
    </row>
    <row r="9512" spans="1:2" x14ac:dyDescent="0.25">
      <c r="A9512" s="62">
        <v>42261603</v>
      </c>
      <c r="B9512" s="63" t="s">
        <v>3448</v>
      </c>
    </row>
    <row r="9513" spans="1:2" x14ac:dyDescent="0.25">
      <c r="A9513" s="62">
        <v>42261604</v>
      </c>
      <c r="B9513" s="63" t="s">
        <v>1822</v>
      </c>
    </row>
    <row r="9514" spans="1:2" x14ac:dyDescent="0.25">
      <c r="A9514" s="62">
        <v>42261605</v>
      </c>
      <c r="B9514" s="63" t="s">
        <v>10229</v>
      </c>
    </row>
    <row r="9515" spans="1:2" x14ac:dyDescent="0.25">
      <c r="A9515" s="62">
        <v>42261606</v>
      </c>
      <c r="B9515" s="63" t="s">
        <v>17659</v>
      </c>
    </row>
    <row r="9516" spans="1:2" x14ac:dyDescent="0.25">
      <c r="A9516" s="62">
        <v>42261607</v>
      </c>
      <c r="B9516" s="63" t="s">
        <v>3753</v>
      </c>
    </row>
    <row r="9517" spans="1:2" x14ac:dyDescent="0.25">
      <c r="A9517" s="62">
        <v>42261608</v>
      </c>
      <c r="B9517" s="63" t="s">
        <v>876</v>
      </c>
    </row>
    <row r="9518" spans="1:2" x14ac:dyDescent="0.25">
      <c r="A9518" s="62">
        <v>42261609</v>
      </c>
      <c r="B9518" s="63" t="s">
        <v>9781</v>
      </c>
    </row>
    <row r="9519" spans="1:2" x14ac:dyDescent="0.25">
      <c r="A9519" s="62">
        <v>42261610</v>
      </c>
      <c r="B9519" s="63" t="s">
        <v>13579</v>
      </c>
    </row>
    <row r="9520" spans="1:2" x14ac:dyDescent="0.25">
      <c r="A9520" s="62">
        <v>42261611</v>
      </c>
      <c r="B9520" s="63" t="s">
        <v>688</v>
      </c>
    </row>
    <row r="9521" spans="1:2" x14ac:dyDescent="0.25">
      <c r="A9521" s="62">
        <v>42261612</v>
      </c>
      <c r="B9521" s="63" t="s">
        <v>15712</v>
      </c>
    </row>
    <row r="9522" spans="1:2" x14ac:dyDescent="0.25">
      <c r="A9522" s="62">
        <v>42261613</v>
      </c>
      <c r="B9522" s="63" t="s">
        <v>5064</v>
      </c>
    </row>
    <row r="9523" spans="1:2" x14ac:dyDescent="0.25">
      <c r="A9523" s="62">
        <v>42261701</v>
      </c>
      <c r="B9523" s="63" t="s">
        <v>18470</v>
      </c>
    </row>
    <row r="9524" spans="1:2" x14ac:dyDescent="0.25">
      <c r="A9524" s="62">
        <v>42261702</v>
      </c>
      <c r="B9524" s="63" t="s">
        <v>6171</v>
      </c>
    </row>
    <row r="9525" spans="1:2" x14ac:dyDescent="0.25">
      <c r="A9525" s="62">
        <v>42261703</v>
      </c>
      <c r="B9525" s="63" t="s">
        <v>12197</v>
      </c>
    </row>
    <row r="9526" spans="1:2" x14ac:dyDescent="0.25">
      <c r="A9526" s="62">
        <v>42261704</v>
      </c>
      <c r="B9526" s="63" t="s">
        <v>10119</v>
      </c>
    </row>
    <row r="9527" spans="1:2" x14ac:dyDescent="0.25">
      <c r="A9527" s="62">
        <v>42261705</v>
      </c>
      <c r="B9527" s="63" t="s">
        <v>1767</v>
      </c>
    </row>
    <row r="9528" spans="1:2" x14ac:dyDescent="0.25">
      <c r="A9528" s="62">
        <v>42261706</v>
      </c>
      <c r="B9528" s="63" t="s">
        <v>7483</v>
      </c>
    </row>
    <row r="9529" spans="1:2" x14ac:dyDescent="0.25">
      <c r="A9529" s="62">
        <v>42261707</v>
      </c>
      <c r="B9529" s="63" t="s">
        <v>15921</v>
      </c>
    </row>
    <row r="9530" spans="1:2" x14ac:dyDescent="0.25">
      <c r="A9530" s="62">
        <v>42261801</v>
      </c>
      <c r="B9530" s="63" t="s">
        <v>13381</v>
      </c>
    </row>
    <row r="9531" spans="1:2" x14ac:dyDescent="0.25">
      <c r="A9531" s="62">
        <v>42261802</v>
      </c>
      <c r="B9531" s="63" t="s">
        <v>17671</v>
      </c>
    </row>
    <row r="9532" spans="1:2" x14ac:dyDescent="0.25">
      <c r="A9532" s="62">
        <v>42261803</v>
      </c>
      <c r="B9532" s="63" t="s">
        <v>17251</v>
      </c>
    </row>
    <row r="9533" spans="1:2" x14ac:dyDescent="0.25">
      <c r="A9533" s="62">
        <v>42261804</v>
      </c>
      <c r="B9533" s="63" t="s">
        <v>5016</v>
      </c>
    </row>
    <row r="9534" spans="1:2" x14ac:dyDescent="0.25">
      <c r="A9534" s="62">
        <v>42261805</v>
      </c>
      <c r="B9534" s="63" t="s">
        <v>13543</v>
      </c>
    </row>
    <row r="9535" spans="1:2" x14ac:dyDescent="0.25">
      <c r="A9535" s="62">
        <v>42261806</v>
      </c>
      <c r="B9535" s="63" t="s">
        <v>11345</v>
      </c>
    </row>
    <row r="9536" spans="1:2" x14ac:dyDescent="0.25">
      <c r="A9536" s="62">
        <v>42261807</v>
      </c>
      <c r="B9536" s="63" t="s">
        <v>3032</v>
      </c>
    </row>
    <row r="9537" spans="1:2" x14ac:dyDescent="0.25">
      <c r="A9537" s="62">
        <v>42261808</v>
      </c>
      <c r="B9537" s="63" t="s">
        <v>6224</v>
      </c>
    </row>
    <row r="9538" spans="1:2" x14ac:dyDescent="0.25">
      <c r="A9538" s="62">
        <v>42261809</v>
      </c>
      <c r="B9538" s="63" t="s">
        <v>11942</v>
      </c>
    </row>
    <row r="9539" spans="1:2" x14ac:dyDescent="0.25">
      <c r="A9539" s="62">
        <v>42261810</v>
      </c>
      <c r="B9539" s="63" t="s">
        <v>11609</v>
      </c>
    </row>
    <row r="9540" spans="1:2" x14ac:dyDescent="0.25">
      <c r="A9540" s="62">
        <v>42261901</v>
      </c>
      <c r="B9540" s="63" t="s">
        <v>5508</v>
      </c>
    </row>
    <row r="9541" spans="1:2" x14ac:dyDescent="0.25">
      <c r="A9541" s="62">
        <v>42261902</v>
      </c>
      <c r="B9541" s="63" t="s">
        <v>17050</v>
      </c>
    </row>
    <row r="9542" spans="1:2" x14ac:dyDescent="0.25">
      <c r="A9542" s="62">
        <v>42261903</v>
      </c>
      <c r="B9542" s="63" t="s">
        <v>5558</v>
      </c>
    </row>
    <row r="9543" spans="1:2" x14ac:dyDescent="0.25">
      <c r="A9543" s="62">
        <v>42261904</v>
      </c>
      <c r="B9543" s="63" t="s">
        <v>12654</v>
      </c>
    </row>
    <row r="9544" spans="1:2" x14ac:dyDescent="0.25">
      <c r="A9544" s="62">
        <v>42262001</v>
      </c>
      <c r="B9544" s="63" t="s">
        <v>8732</v>
      </c>
    </row>
    <row r="9545" spans="1:2" x14ac:dyDescent="0.25">
      <c r="A9545" s="62">
        <v>42262002</v>
      </c>
      <c r="B9545" s="63" t="s">
        <v>10026</v>
      </c>
    </row>
    <row r="9546" spans="1:2" x14ac:dyDescent="0.25">
      <c r="A9546" s="62">
        <v>42262003</v>
      </c>
      <c r="B9546" s="63" t="s">
        <v>16762</v>
      </c>
    </row>
    <row r="9547" spans="1:2" x14ac:dyDescent="0.25">
      <c r="A9547" s="62">
        <v>42262004</v>
      </c>
      <c r="B9547" s="63" t="s">
        <v>15444</v>
      </c>
    </row>
    <row r="9548" spans="1:2" x14ac:dyDescent="0.25">
      <c r="A9548" s="62">
        <v>42262005</v>
      </c>
      <c r="B9548" s="63" t="s">
        <v>7818</v>
      </c>
    </row>
    <row r="9549" spans="1:2" x14ac:dyDescent="0.25">
      <c r="A9549" s="62">
        <v>42262006</v>
      </c>
      <c r="B9549" s="63" t="s">
        <v>15406</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11981</v>
      </c>
    </row>
    <row r="9554" spans="1:2" x14ac:dyDescent="0.25">
      <c r="A9554" s="62">
        <v>42262103</v>
      </c>
      <c r="B9554" s="63" t="s">
        <v>1618</v>
      </c>
    </row>
    <row r="9555" spans="1:2" x14ac:dyDescent="0.25">
      <c r="A9555" s="62">
        <v>42262104</v>
      </c>
      <c r="B9555" s="63" t="s">
        <v>12464</v>
      </c>
    </row>
    <row r="9556" spans="1:2" x14ac:dyDescent="0.25">
      <c r="A9556" s="62">
        <v>42262105</v>
      </c>
      <c r="B9556" s="63" t="s">
        <v>3757</v>
      </c>
    </row>
    <row r="9557" spans="1:2" x14ac:dyDescent="0.25">
      <c r="A9557" s="62">
        <v>42271501</v>
      </c>
      <c r="B9557" s="63" t="s">
        <v>16185</v>
      </c>
    </row>
    <row r="9558" spans="1:2" x14ac:dyDescent="0.25">
      <c r="A9558" s="62">
        <v>42271502</v>
      </c>
      <c r="B9558" s="63" t="s">
        <v>17514</v>
      </c>
    </row>
    <row r="9559" spans="1:2" x14ac:dyDescent="0.25">
      <c r="A9559" s="62">
        <v>42271503</v>
      </c>
      <c r="B9559" s="63" t="s">
        <v>8834</v>
      </c>
    </row>
    <row r="9560" spans="1:2" x14ac:dyDescent="0.25">
      <c r="A9560" s="62">
        <v>42271504</v>
      </c>
      <c r="B9560" s="63" t="s">
        <v>17476</v>
      </c>
    </row>
    <row r="9561" spans="1:2" x14ac:dyDescent="0.25">
      <c r="A9561" s="62">
        <v>42271505</v>
      </c>
      <c r="B9561" s="63" t="s">
        <v>3456</v>
      </c>
    </row>
    <row r="9562" spans="1:2" x14ac:dyDescent="0.25">
      <c r="A9562" s="62">
        <v>42271506</v>
      </c>
      <c r="B9562" s="63" t="s">
        <v>10112</v>
      </c>
    </row>
    <row r="9563" spans="1:2" x14ac:dyDescent="0.25">
      <c r="A9563" s="62">
        <v>42271601</v>
      </c>
      <c r="B9563" s="63" t="s">
        <v>9157</v>
      </c>
    </row>
    <row r="9564" spans="1:2" x14ac:dyDescent="0.25">
      <c r="A9564" s="62">
        <v>42271602</v>
      </c>
      <c r="B9564" s="63" t="s">
        <v>485</v>
      </c>
    </row>
    <row r="9565" spans="1:2" x14ac:dyDescent="0.25">
      <c r="A9565" s="62">
        <v>42271603</v>
      </c>
      <c r="B9565" s="63" t="s">
        <v>547</v>
      </c>
    </row>
    <row r="9566" spans="1:2" x14ac:dyDescent="0.25">
      <c r="A9566" s="62">
        <v>42271604</v>
      </c>
      <c r="B9566" s="63" t="s">
        <v>13658</v>
      </c>
    </row>
    <row r="9567" spans="1:2" x14ac:dyDescent="0.25">
      <c r="A9567" s="62">
        <v>42271605</v>
      </c>
      <c r="B9567" s="63" t="s">
        <v>11061</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15033</v>
      </c>
    </row>
    <row r="9573" spans="1:2" x14ac:dyDescent="0.25">
      <c r="A9573" s="62">
        <v>42271611</v>
      </c>
      <c r="B9573" s="63" t="s">
        <v>11753</v>
      </c>
    </row>
    <row r="9574" spans="1:2" x14ac:dyDescent="0.25">
      <c r="A9574" s="62">
        <v>42271612</v>
      </c>
      <c r="B9574" s="63" t="s">
        <v>16966</v>
      </c>
    </row>
    <row r="9575" spans="1:2" x14ac:dyDescent="0.25">
      <c r="A9575" s="62">
        <v>42271613</v>
      </c>
      <c r="B9575" s="63" t="s">
        <v>13687</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10742</v>
      </c>
    </row>
    <row r="9580" spans="1:2" x14ac:dyDescent="0.25">
      <c r="A9580" s="62">
        <v>42271618</v>
      </c>
      <c r="B9580" s="63" t="s">
        <v>4274</v>
      </c>
    </row>
    <row r="9581" spans="1:2" x14ac:dyDescent="0.25">
      <c r="A9581" s="62">
        <v>42271701</v>
      </c>
      <c r="B9581" s="63" t="s">
        <v>6336</v>
      </c>
    </row>
    <row r="9582" spans="1:2" x14ac:dyDescent="0.25">
      <c r="A9582" s="62">
        <v>42271702</v>
      </c>
      <c r="B9582" s="63" t="s">
        <v>34</v>
      </c>
    </row>
    <row r="9583" spans="1:2" x14ac:dyDescent="0.25">
      <c r="A9583" s="62">
        <v>42271703</v>
      </c>
      <c r="B9583" s="63" t="s">
        <v>11578</v>
      </c>
    </row>
    <row r="9584" spans="1:2" x14ac:dyDescent="0.25">
      <c r="A9584" s="62">
        <v>42271704</v>
      </c>
      <c r="B9584" s="63" t="s">
        <v>12391</v>
      </c>
    </row>
    <row r="9585" spans="1:2" x14ac:dyDescent="0.25">
      <c r="A9585" s="62">
        <v>42271705</v>
      </c>
      <c r="B9585" s="63" t="s">
        <v>9033</v>
      </c>
    </row>
    <row r="9586" spans="1:2" x14ac:dyDescent="0.25">
      <c r="A9586" s="62">
        <v>42271706</v>
      </c>
      <c r="B9586" s="63" t="s">
        <v>10649</v>
      </c>
    </row>
    <row r="9587" spans="1:2" x14ac:dyDescent="0.25">
      <c r="A9587" s="62">
        <v>42271707</v>
      </c>
      <c r="B9587" s="63" t="s">
        <v>16811</v>
      </c>
    </row>
    <row r="9588" spans="1:2" x14ac:dyDescent="0.25">
      <c r="A9588" s="62">
        <v>42271708</v>
      </c>
      <c r="B9588" s="63" t="s">
        <v>2797</v>
      </c>
    </row>
    <row r="9589" spans="1:2" x14ac:dyDescent="0.25">
      <c r="A9589" s="62">
        <v>42271709</v>
      </c>
      <c r="B9589" s="63" t="s">
        <v>11605</v>
      </c>
    </row>
    <row r="9590" spans="1:2" x14ac:dyDescent="0.25">
      <c r="A9590" s="62">
        <v>42271710</v>
      </c>
      <c r="B9590" s="63" t="s">
        <v>11627</v>
      </c>
    </row>
    <row r="9591" spans="1:2" x14ac:dyDescent="0.25">
      <c r="A9591" s="62">
        <v>42271711</v>
      </c>
      <c r="B9591" s="63" t="s">
        <v>6067</v>
      </c>
    </row>
    <row r="9592" spans="1:2" x14ac:dyDescent="0.25">
      <c r="A9592" s="62">
        <v>42271712</v>
      </c>
      <c r="B9592" s="63" t="s">
        <v>16737</v>
      </c>
    </row>
    <row r="9593" spans="1:2" x14ac:dyDescent="0.25">
      <c r="A9593" s="62">
        <v>42271713</v>
      </c>
      <c r="B9593" s="63" t="s">
        <v>12392</v>
      </c>
    </row>
    <row r="9594" spans="1:2" x14ac:dyDescent="0.25">
      <c r="A9594" s="62">
        <v>42271714</v>
      </c>
      <c r="B9594" s="63" t="s">
        <v>1638</v>
      </c>
    </row>
    <row r="9595" spans="1:2" x14ac:dyDescent="0.25">
      <c r="A9595" s="62">
        <v>42271715</v>
      </c>
      <c r="B9595" s="63" t="s">
        <v>1867</v>
      </c>
    </row>
    <row r="9596" spans="1:2" x14ac:dyDescent="0.25">
      <c r="A9596" s="62">
        <v>42271716</v>
      </c>
      <c r="B9596" s="63" t="s">
        <v>7987</v>
      </c>
    </row>
    <row r="9597" spans="1:2" x14ac:dyDescent="0.25">
      <c r="A9597" s="62">
        <v>42271717</v>
      </c>
      <c r="B9597" s="63" t="s">
        <v>1355</v>
      </c>
    </row>
    <row r="9598" spans="1:2" x14ac:dyDescent="0.25">
      <c r="A9598" s="62">
        <v>42271718</v>
      </c>
      <c r="B9598" s="63" t="s">
        <v>7984</v>
      </c>
    </row>
    <row r="9599" spans="1:2" x14ac:dyDescent="0.25">
      <c r="A9599" s="62">
        <v>42271719</v>
      </c>
      <c r="B9599" s="63" t="s">
        <v>2789</v>
      </c>
    </row>
    <row r="9600" spans="1:2" x14ac:dyDescent="0.25">
      <c r="A9600" s="62">
        <v>42271720</v>
      </c>
      <c r="B9600" s="63" t="s">
        <v>11809</v>
      </c>
    </row>
    <row r="9601" spans="1:2" x14ac:dyDescent="0.25">
      <c r="A9601" s="62">
        <v>42271721</v>
      </c>
      <c r="B9601" s="63" t="s">
        <v>14332</v>
      </c>
    </row>
    <row r="9602" spans="1:2" x14ac:dyDescent="0.25">
      <c r="A9602" s="62">
        <v>42271801</v>
      </c>
      <c r="B9602" s="63" t="s">
        <v>15698</v>
      </c>
    </row>
    <row r="9603" spans="1:2" x14ac:dyDescent="0.25">
      <c r="A9603" s="62">
        <v>42271802</v>
      </c>
      <c r="B9603" s="63" t="s">
        <v>6638</v>
      </c>
    </row>
    <row r="9604" spans="1:2" x14ac:dyDescent="0.25">
      <c r="A9604" s="62">
        <v>42271803</v>
      </c>
      <c r="B9604" s="63" t="s">
        <v>15850</v>
      </c>
    </row>
    <row r="9605" spans="1:2" x14ac:dyDescent="0.25">
      <c r="A9605" s="62">
        <v>42271901</v>
      </c>
      <c r="B9605" s="63" t="s">
        <v>4128</v>
      </c>
    </row>
    <row r="9606" spans="1:2" x14ac:dyDescent="0.25">
      <c r="A9606" s="62">
        <v>42271902</v>
      </c>
      <c r="B9606" s="63" t="s">
        <v>6977</v>
      </c>
    </row>
    <row r="9607" spans="1:2" x14ac:dyDescent="0.25">
      <c r="A9607" s="62">
        <v>42271903</v>
      </c>
      <c r="B9607" s="63" t="s">
        <v>9102</v>
      </c>
    </row>
    <row r="9608" spans="1:2" x14ac:dyDescent="0.25">
      <c r="A9608" s="62">
        <v>42271904</v>
      </c>
      <c r="B9608" s="63" t="s">
        <v>6334</v>
      </c>
    </row>
    <row r="9609" spans="1:2" x14ac:dyDescent="0.25">
      <c r="A9609" s="62">
        <v>42271905</v>
      </c>
      <c r="B9609" s="63" t="s">
        <v>16502</v>
      </c>
    </row>
    <row r="9610" spans="1:2" x14ac:dyDescent="0.25">
      <c r="A9610" s="62">
        <v>42271906</v>
      </c>
      <c r="B9610" s="63" t="s">
        <v>16326</v>
      </c>
    </row>
    <row r="9611" spans="1:2" x14ac:dyDescent="0.25">
      <c r="A9611" s="62">
        <v>42271907</v>
      </c>
      <c r="B9611" s="63" t="s">
        <v>12346</v>
      </c>
    </row>
    <row r="9612" spans="1:2" x14ac:dyDescent="0.25">
      <c r="A9612" s="62">
        <v>42271908</v>
      </c>
      <c r="B9612" s="63" t="s">
        <v>3994</v>
      </c>
    </row>
    <row r="9613" spans="1:2" x14ac:dyDescent="0.25">
      <c r="A9613" s="62">
        <v>42271909</v>
      </c>
      <c r="B9613" s="63" t="s">
        <v>5301</v>
      </c>
    </row>
    <row r="9614" spans="1:2" x14ac:dyDescent="0.25">
      <c r="A9614" s="62">
        <v>42271910</v>
      </c>
      <c r="B9614" s="63" t="s">
        <v>2345</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15945</v>
      </c>
    </row>
    <row r="9619" spans="1:2" x14ac:dyDescent="0.25">
      <c r="A9619" s="62">
        <v>42271915</v>
      </c>
      <c r="B9619" s="63" t="s">
        <v>12041</v>
      </c>
    </row>
    <row r="9620" spans="1:2" x14ac:dyDescent="0.25">
      <c r="A9620" s="62">
        <v>42272001</v>
      </c>
      <c r="B9620" s="63" t="s">
        <v>3092</v>
      </c>
    </row>
    <row r="9621" spans="1:2" x14ac:dyDescent="0.25">
      <c r="A9621" s="62">
        <v>42272002</v>
      </c>
      <c r="B9621" s="63" t="s">
        <v>1770</v>
      </c>
    </row>
    <row r="9622" spans="1:2" x14ac:dyDescent="0.25">
      <c r="A9622" s="62">
        <v>42272003</v>
      </c>
      <c r="B9622" s="63" t="s">
        <v>15461</v>
      </c>
    </row>
    <row r="9623" spans="1:2" x14ac:dyDescent="0.25">
      <c r="A9623" s="62">
        <v>42272004</v>
      </c>
      <c r="B9623" s="63" t="s">
        <v>4145</v>
      </c>
    </row>
    <row r="9624" spans="1:2" x14ac:dyDescent="0.25">
      <c r="A9624" s="62">
        <v>42272005</v>
      </c>
      <c r="B9624" s="63" t="s">
        <v>14905</v>
      </c>
    </row>
    <row r="9625" spans="1:2" x14ac:dyDescent="0.25">
      <c r="A9625" s="62">
        <v>42272006</v>
      </c>
      <c r="B9625" s="63" t="s">
        <v>5191</v>
      </c>
    </row>
    <row r="9626" spans="1:2" x14ac:dyDescent="0.25">
      <c r="A9626" s="62">
        <v>42272007</v>
      </c>
      <c r="B9626" s="63" t="s">
        <v>717</v>
      </c>
    </row>
    <row r="9627" spans="1:2" x14ac:dyDescent="0.25">
      <c r="A9627" s="62">
        <v>42272008</v>
      </c>
      <c r="B9627" s="63" t="s">
        <v>9437</v>
      </c>
    </row>
    <row r="9628" spans="1:2" x14ac:dyDescent="0.25">
      <c r="A9628" s="62">
        <v>42272009</v>
      </c>
      <c r="B9628" s="63" t="s">
        <v>1599</v>
      </c>
    </row>
    <row r="9629" spans="1:2" x14ac:dyDescent="0.25">
      <c r="A9629" s="62">
        <v>42272010</v>
      </c>
      <c r="B9629" s="63" t="s">
        <v>9365</v>
      </c>
    </row>
    <row r="9630" spans="1:2" x14ac:dyDescent="0.25">
      <c r="A9630" s="62">
        <v>42272011</v>
      </c>
      <c r="B9630" s="63" t="s">
        <v>11692</v>
      </c>
    </row>
    <row r="9631" spans="1:2" x14ac:dyDescent="0.25">
      <c r="A9631" s="62">
        <v>42272012</v>
      </c>
      <c r="B9631" s="63" t="s">
        <v>18722</v>
      </c>
    </row>
    <row r="9632" spans="1:2" x14ac:dyDescent="0.25">
      <c r="A9632" s="62">
        <v>42272013</v>
      </c>
      <c r="B9632" s="63" t="s">
        <v>9392</v>
      </c>
    </row>
    <row r="9633" spans="1:2" x14ac:dyDescent="0.25">
      <c r="A9633" s="62">
        <v>42272014</v>
      </c>
      <c r="B9633" s="63" t="s">
        <v>284</v>
      </c>
    </row>
    <row r="9634" spans="1:2" x14ac:dyDescent="0.25">
      <c r="A9634" s="62">
        <v>42272015</v>
      </c>
      <c r="B9634" s="63" t="s">
        <v>13877</v>
      </c>
    </row>
    <row r="9635" spans="1:2" x14ac:dyDescent="0.25">
      <c r="A9635" s="62">
        <v>42272016</v>
      </c>
      <c r="B9635" s="63" t="s">
        <v>16695</v>
      </c>
    </row>
    <row r="9636" spans="1:2" x14ac:dyDescent="0.25">
      <c r="A9636" s="62">
        <v>42272017</v>
      </c>
      <c r="B9636" s="63" t="s">
        <v>15052</v>
      </c>
    </row>
    <row r="9637" spans="1:2" x14ac:dyDescent="0.25">
      <c r="A9637" s="62">
        <v>42272101</v>
      </c>
      <c r="B9637" s="63" t="s">
        <v>10832</v>
      </c>
    </row>
    <row r="9638" spans="1:2" x14ac:dyDescent="0.25">
      <c r="A9638" s="62">
        <v>42272102</v>
      </c>
      <c r="B9638" s="63" t="s">
        <v>14021</v>
      </c>
    </row>
    <row r="9639" spans="1:2" x14ac:dyDescent="0.25">
      <c r="A9639" s="62">
        <v>42272201</v>
      </c>
      <c r="B9639" s="63" t="s">
        <v>6887</v>
      </c>
    </row>
    <row r="9640" spans="1:2" x14ac:dyDescent="0.25">
      <c r="A9640" s="62">
        <v>42272202</v>
      </c>
      <c r="B9640" s="63" t="s">
        <v>8355</v>
      </c>
    </row>
    <row r="9641" spans="1:2" x14ac:dyDescent="0.25">
      <c r="A9641" s="62">
        <v>42272203</v>
      </c>
      <c r="B9641" s="63" t="s">
        <v>18670</v>
      </c>
    </row>
    <row r="9642" spans="1:2" x14ac:dyDescent="0.25">
      <c r="A9642" s="62">
        <v>42272204</v>
      </c>
      <c r="B9642" s="63" t="s">
        <v>5668</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15014</v>
      </c>
    </row>
    <row r="9647" spans="1:2" x14ac:dyDescent="0.25">
      <c r="A9647" s="62">
        <v>42272209</v>
      </c>
      <c r="B9647" s="63" t="s">
        <v>14697</v>
      </c>
    </row>
    <row r="9648" spans="1:2" x14ac:dyDescent="0.25">
      <c r="A9648" s="62">
        <v>42272210</v>
      </c>
      <c r="B9648" s="63" t="s">
        <v>4524</v>
      </c>
    </row>
    <row r="9649" spans="1:2" x14ac:dyDescent="0.25">
      <c r="A9649" s="62">
        <v>42272211</v>
      </c>
      <c r="B9649" s="63" t="s">
        <v>30</v>
      </c>
    </row>
    <row r="9650" spans="1:2" x14ac:dyDescent="0.25">
      <c r="A9650" s="62">
        <v>42272212</v>
      </c>
      <c r="B9650" s="63" t="s">
        <v>16630</v>
      </c>
    </row>
    <row r="9651" spans="1:2" x14ac:dyDescent="0.25">
      <c r="A9651" s="62">
        <v>42272213</v>
      </c>
      <c r="B9651" s="63" t="s">
        <v>16823</v>
      </c>
    </row>
    <row r="9652" spans="1:2" x14ac:dyDescent="0.25">
      <c r="A9652" s="62">
        <v>42272214</v>
      </c>
      <c r="B9652" s="63" t="s">
        <v>1707</v>
      </c>
    </row>
    <row r="9653" spans="1:2" x14ac:dyDescent="0.25">
      <c r="A9653" s="62">
        <v>42272215</v>
      </c>
      <c r="B9653" s="63" t="s">
        <v>17812</v>
      </c>
    </row>
    <row r="9654" spans="1:2" x14ac:dyDescent="0.25">
      <c r="A9654" s="62">
        <v>42272216</v>
      </c>
      <c r="B9654" s="63" t="s">
        <v>16754</v>
      </c>
    </row>
    <row r="9655" spans="1:2" x14ac:dyDescent="0.25">
      <c r="A9655" s="62">
        <v>42272217</v>
      </c>
      <c r="B9655" s="63" t="s">
        <v>3696</v>
      </c>
    </row>
    <row r="9656" spans="1:2" x14ac:dyDescent="0.25">
      <c r="A9656" s="62">
        <v>42272218</v>
      </c>
      <c r="B9656" s="63" t="s">
        <v>7138</v>
      </c>
    </row>
    <row r="9657" spans="1:2" x14ac:dyDescent="0.25">
      <c r="A9657" s="62">
        <v>42272219</v>
      </c>
      <c r="B9657" s="63" t="s">
        <v>16788</v>
      </c>
    </row>
    <row r="9658" spans="1:2" x14ac:dyDescent="0.25">
      <c r="A9658" s="62">
        <v>42272220</v>
      </c>
      <c r="B9658" s="63" t="s">
        <v>3559</v>
      </c>
    </row>
    <row r="9659" spans="1:2" x14ac:dyDescent="0.25">
      <c r="A9659" s="62">
        <v>42272221</v>
      </c>
      <c r="B9659" s="63" t="s">
        <v>14449</v>
      </c>
    </row>
    <row r="9660" spans="1:2" x14ac:dyDescent="0.25">
      <c r="A9660" s="62">
        <v>42272222</v>
      </c>
      <c r="B9660" s="63" t="s">
        <v>13480</v>
      </c>
    </row>
    <row r="9661" spans="1:2" x14ac:dyDescent="0.25">
      <c r="A9661" s="62">
        <v>42272223</v>
      </c>
      <c r="B9661" s="63" t="s">
        <v>18241</v>
      </c>
    </row>
    <row r="9662" spans="1:2" x14ac:dyDescent="0.25">
      <c r="A9662" s="62">
        <v>42272224</v>
      </c>
      <c r="B9662" s="63" t="s">
        <v>17402</v>
      </c>
    </row>
    <row r="9663" spans="1:2" x14ac:dyDescent="0.25">
      <c r="A9663" s="62">
        <v>42272225</v>
      </c>
      <c r="B9663" s="63" t="s">
        <v>2937</v>
      </c>
    </row>
    <row r="9664" spans="1:2" x14ac:dyDescent="0.25">
      <c r="A9664" s="62">
        <v>42272301</v>
      </c>
      <c r="B9664" s="63" t="s">
        <v>11589</v>
      </c>
    </row>
    <row r="9665" spans="1:2" x14ac:dyDescent="0.25">
      <c r="A9665" s="62">
        <v>42272302</v>
      </c>
      <c r="B9665" s="63" t="s">
        <v>9369</v>
      </c>
    </row>
    <row r="9666" spans="1:2" x14ac:dyDescent="0.25">
      <c r="A9666" s="62">
        <v>42272303</v>
      </c>
      <c r="B9666" s="63" t="s">
        <v>12524</v>
      </c>
    </row>
    <row r="9667" spans="1:2" x14ac:dyDescent="0.25">
      <c r="A9667" s="62">
        <v>42272304</v>
      </c>
      <c r="B9667" s="63" t="s">
        <v>3659</v>
      </c>
    </row>
    <row r="9668" spans="1:2" x14ac:dyDescent="0.25">
      <c r="A9668" s="62">
        <v>42272305</v>
      </c>
      <c r="B9668" s="63" t="s">
        <v>3167</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7490</v>
      </c>
    </row>
    <row r="9673" spans="1:2" x14ac:dyDescent="0.25">
      <c r="A9673" s="62">
        <v>42272403</v>
      </c>
      <c r="B9673" s="63" t="s">
        <v>3735</v>
      </c>
    </row>
    <row r="9674" spans="1:2" x14ac:dyDescent="0.25">
      <c r="A9674" s="62">
        <v>42272404</v>
      </c>
      <c r="B9674" s="63" t="s">
        <v>14801</v>
      </c>
    </row>
    <row r="9675" spans="1:2" x14ac:dyDescent="0.25">
      <c r="A9675" s="62">
        <v>42272501</v>
      </c>
      <c r="B9675" s="63" t="s">
        <v>9143</v>
      </c>
    </row>
    <row r="9676" spans="1:2" x14ac:dyDescent="0.25">
      <c r="A9676" s="62">
        <v>42272502</v>
      </c>
      <c r="B9676" s="63" t="s">
        <v>16378</v>
      </c>
    </row>
    <row r="9677" spans="1:2" x14ac:dyDescent="0.25">
      <c r="A9677" s="62">
        <v>42272503</v>
      </c>
      <c r="B9677" s="63" t="s">
        <v>2315</v>
      </c>
    </row>
    <row r="9678" spans="1:2" x14ac:dyDescent="0.25">
      <c r="A9678" s="62">
        <v>42272504</v>
      </c>
      <c r="B9678" s="63" t="s">
        <v>568</v>
      </c>
    </row>
    <row r="9679" spans="1:2" x14ac:dyDescent="0.25">
      <c r="A9679" s="62">
        <v>42272505</v>
      </c>
      <c r="B9679" s="63" t="s">
        <v>5937</v>
      </c>
    </row>
    <row r="9680" spans="1:2" x14ac:dyDescent="0.25">
      <c r="A9680" s="62">
        <v>42272506</v>
      </c>
      <c r="B9680" s="63" t="s">
        <v>7177</v>
      </c>
    </row>
    <row r="9681" spans="1:2" x14ac:dyDescent="0.25">
      <c r="A9681" s="62">
        <v>42272507</v>
      </c>
      <c r="B9681" s="63" t="s">
        <v>1557</v>
      </c>
    </row>
    <row r="9682" spans="1:2" x14ac:dyDescent="0.25">
      <c r="A9682" s="62">
        <v>42272508</v>
      </c>
      <c r="B9682" s="63" t="s">
        <v>13848</v>
      </c>
    </row>
    <row r="9683" spans="1:2" x14ac:dyDescent="0.25">
      <c r="A9683" s="62">
        <v>42281501</v>
      </c>
      <c r="B9683" s="63" t="s">
        <v>2579</v>
      </c>
    </row>
    <row r="9684" spans="1:2" x14ac:dyDescent="0.25">
      <c r="A9684" s="62">
        <v>42281502</v>
      </c>
      <c r="B9684" s="63" t="s">
        <v>1477</v>
      </c>
    </row>
    <row r="9685" spans="1:2" x14ac:dyDescent="0.25">
      <c r="A9685" s="62">
        <v>42281503</v>
      </c>
      <c r="B9685" s="63" t="s">
        <v>4990</v>
      </c>
    </row>
    <row r="9686" spans="1:2" x14ac:dyDescent="0.25">
      <c r="A9686" s="62">
        <v>42281504</v>
      </c>
      <c r="B9686" s="63" t="s">
        <v>9462</v>
      </c>
    </row>
    <row r="9687" spans="1:2" x14ac:dyDescent="0.25">
      <c r="A9687" s="62">
        <v>42281505</v>
      </c>
      <c r="B9687" s="63" t="s">
        <v>1792</v>
      </c>
    </row>
    <row r="9688" spans="1:2" x14ac:dyDescent="0.25">
      <c r="A9688" s="62">
        <v>42281506</v>
      </c>
      <c r="B9688" s="63" t="s">
        <v>3038</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10814</v>
      </c>
    </row>
    <row r="9693" spans="1:2" x14ac:dyDescent="0.25">
      <c r="A9693" s="62">
        <v>42281511</v>
      </c>
      <c r="B9693" s="63" t="s">
        <v>9496</v>
      </c>
    </row>
    <row r="9694" spans="1:2" x14ac:dyDescent="0.25">
      <c r="A9694" s="62">
        <v>42281512</v>
      </c>
      <c r="B9694" s="63" t="s">
        <v>11242</v>
      </c>
    </row>
    <row r="9695" spans="1:2" x14ac:dyDescent="0.25">
      <c r="A9695" s="62">
        <v>42281513</v>
      </c>
      <c r="B9695" s="63" t="s">
        <v>18614</v>
      </c>
    </row>
    <row r="9696" spans="1:2" x14ac:dyDescent="0.25">
      <c r="A9696" s="62">
        <v>42281514</v>
      </c>
      <c r="B9696" s="63" t="s">
        <v>9493</v>
      </c>
    </row>
    <row r="9697" spans="1:2" x14ac:dyDescent="0.25">
      <c r="A9697" s="62">
        <v>42281515</v>
      </c>
      <c r="B9697" s="63" t="s">
        <v>16328</v>
      </c>
    </row>
    <row r="9698" spans="1:2" x14ac:dyDescent="0.25">
      <c r="A9698" s="62">
        <v>42281516</v>
      </c>
      <c r="B9698" s="63" t="s">
        <v>849</v>
      </c>
    </row>
    <row r="9699" spans="1:2" x14ac:dyDescent="0.25">
      <c r="A9699" s="62">
        <v>42281517</v>
      </c>
      <c r="B9699" s="63" t="s">
        <v>7580</v>
      </c>
    </row>
    <row r="9700" spans="1:2" x14ac:dyDescent="0.25">
      <c r="A9700" s="62">
        <v>42281518</v>
      </c>
      <c r="B9700" s="63" t="s">
        <v>16353</v>
      </c>
    </row>
    <row r="9701" spans="1:2" x14ac:dyDescent="0.25">
      <c r="A9701" s="62">
        <v>42281519</v>
      </c>
      <c r="B9701" s="63" t="s">
        <v>15234</v>
      </c>
    </row>
    <row r="9702" spans="1:2" x14ac:dyDescent="0.25">
      <c r="A9702" s="62">
        <v>42281520</v>
      </c>
      <c r="B9702" s="63" t="s">
        <v>9882</v>
      </c>
    </row>
    <row r="9703" spans="1:2" x14ac:dyDescent="0.25">
      <c r="A9703" s="62">
        <v>42281521</v>
      </c>
      <c r="B9703" s="63" t="s">
        <v>16442</v>
      </c>
    </row>
    <row r="9704" spans="1:2" x14ac:dyDescent="0.25">
      <c r="A9704" s="62">
        <v>42281522</v>
      </c>
      <c r="B9704" s="63" t="s">
        <v>3360</v>
      </c>
    </row>
    <row r="9705" spans="1:2" x14ac:dyDescent="0.25">
      <c r="A9705" s="62">
        <v>42281523</v>
      </c>
      <c r="B9705" s="63" t="s">
        <v>422</v>
      </c>
    </row>
    <row r="9706" spans="1:2" x14ac:dyDescent="0.25">
      <c r="A9706" s="62">
        <v>42281524</v>
      </c>
      <c r="B9706" s="63" t="s">
        <v>16915</v>
      </c>
    </row>
    <row r="9707" spans="1:2" x14ac:dyDescent="0.25">
      <c r="A9707" s="62">
        <v>42281601</v>
      </c>
      <c r="B9707" s="63" t="s">
        <v>18748</v>
      </c>
    </row>
    <row r="9708" spans="1:2" x14ac:dyDescent="0.25">
      <c r="A9708" s="62">
        <v>42281602</v>
      </c>
      <c r="B9708" s="63" t="s">
        <v>14512</v>
      </c>
    </row>
    <row r="9709" spans="1:2" x14ac:dyDescent="0.25">
      <c r="A9709" s="62">
        <v>42281603</v>
      </c>
      <c r="B9709" s="63" t="s">
        <v>18729</v>
      </c>
    </row>
    <row r="9710" spans="1:2" x14ac:dyDescent="0.25">
      <c r="A9710" s="62">
        <v>42281604</v>
      </c>
      <c r="B9710" s="63" t="s">
        <v>7756</v>
      </c>
    </row>
    <row r="9711" spans="1:2" x14ac:dyDescent="0.25">
      <c r="A9711" s="62">
        <v>42281605</v>
      </c>
      <c r="B9711" s="63" t="s">
        <v>62</v>
      </c>
    </row>
    <row r="9712" spans="1:2" x14ac:dyDescent="0.25">
      <c r="A9712" s="62">
        <v>42281606</v>
      </c>
      <c r="B9712" s="63" t="s">
        <v>12613</v>
      </c>
    </row>
    <row r="9713" spans="1:2" x14ac:dyDescent="0.25">
      <c r="A9713" s="62">
        <v>42281701</v>
      </c>
      <c r="B9713" s="63" t="s">
        <v>17350</v>
      </c>
    </row>
    <row r="9714" spans="1:2" x14ac:dyDescent="0.25">
      <c r="A9714" s="62">
        <v>42281702</v>
      </c>
      <c r="B9714" s="63" t="s">
        <v>12678</v>
      </c>
    </row>
    <row r="9715" spans="1:2" x14ac:dyDescent="0.25">
      <c r="A9715" s="62">
        <v>42281703</v>
      </c>
      <c r="B9715" s="63" t="s">
        <v>12486</v>
      </c>
    </row>
    <row r="9716" spans="1:2" x14ac:dyDescent="0.25">
      <c r="A9716" s="62">
        <v>42281704</v>
      </c>
      <c r="B9716" s="63" t="s">
        <v>15553</v>
      </c>
    </row>
    <row r="9717" spans="1:2" x14ac:dyDescent="0.25">
      <c r="A9717" s="62">
        <v>42281705</v>
      </c>
      <c r="B9717" s="63" t="s">
        <v>10299</v>
      </c>
    </row>
    <row r="9718" spans="1:2" x14ac:dyDescent="0.25">
      <c r="A9718" s="62">
        <v>42281706</v>
      </c>
      <c r="B9718" s="63" t="s">
        <v>8195</v>
      </c>
    </row>
    <row r="9719" spans="1:2" x14ac:dyDescent="0.25">
      <c r="A9719" s="62">
        <v>42281707</v>
      </c>
      <c r="B9719" s="63" t="s">
        <v>4176</v>
      </c>
    </row>
    <row r="9720" spans="1:2" x14ac:dyDescent="0.25">
      <c r="A9720" s="62">
        <v>42281708</v>
      </c>
      <c r="B9720" s="63" t="s">
        <v>3033</v>
      </c>
    </row>
    <row r="9721" spans="1:2" x14ac:dyDescent="0.25">
      <c r="A9721" s="62">
        <v>42281709</v>
      </c>
      <c r="B9721" s="63" t="s">
        <v>996</v>
      </c>
    </row>
    <row r="9722" spans="1:2" x14ac:dyDescent="0.25">
      <c r="A9722" s="62">
        <v>42281710</v>
      </c>
      <c r="B9722" s="63" t="s">
        <v>5592</v>
      </c>
    </row>
    <row r="9723" spans="1:2" x14ac:dyDescent="0.25">
      <c r="A9723" s="62">
        <v>42281711</v>
      </c>
      <c r="B9723" s="63" t="s">
        <v>9594</v>
      </c>
    </row>
    <row r="9724" spans="1:2" x14ac:dyDescent="0.25">
      <c r="A9724" s="62">
        <v>42281712</v>
      </c>
      <c r="B9724" s="63" t="s">
        <v>9289</v>
      </c>
    </row>
    <row r="9725" spans="1:2" x14ac:dyDescent="0.25">
      <c r="A9725" s="62">
        <v>42281713</v>
      </c>
      <c r="B9725" s="63" t="s">
        <v>2640</v>
      </c>
    </row>
    <row r="9726" spans="1:2" x14ac:dyDescent="0.25">
      <c r="A9726" s="62">
        <v>42281801</v>
      </c>
      <c r="B9726" s="63" t="s">
        <v>10986</v>
      </c>
    </row>
    <row r="9727" spans="1:2" x14ac:dyDescent="0.25">
      <c r="A9727" s="62">
        <v>42281802</v>
      </c>
      <c r="B9727" s="63" t="s">
        <v>2082</v>
      </c>
    </row>
    <row r="9728" spans="1:2" x14ac:dyDescent="0.25">
      <c r="A9728" s="62">
        <v>42281803</v>
      </c>
      <c r="B9728" s="63" t="s">
        <v>8798</v>
      </c>
    </row>
    <row r="9729" spans="1:2" x14ac:dyDescent="0.25">
      <c r="A9729" s="62">
        <v>42281804</v>
      </c>
      <c r="B9729" s="63" t="s">
        <v>7017</v>
      </c>
    </row>
    <row r="9730" spans="1:2" x14ac:dyDescent="0.25">
      <c r="A9730" s="62">
        <v>42281805</v>
      </c>
      <c r="B9730" s="63" t="s">
        <v>16949</v>
      </c>
    </row>
    <row r="9731" spans="1:2" x14ac:dyDescent="0.25">
      <c r="A9731" s="62">
        <v>42281806</v>
      </c>
      <c r="B9731" s="63" t="s">
        <v>1231</v>
      </c>
    </row>
    <row r="9732" spans="1:2" x14ac:dyDescent="0.25">
      <c r="A9732" s="62">
        <v>42281807</v>
      </c>
      <c r="B9732" s="63" t="s">
        <v>10261</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9934</v>
      </c>
    </row>
    <row r="9741" spans="1:2" x14ac:dyDescent="0.25">
      <c r="A9741" s="62">
        <v>42281906</v>
      </c>
      <c r="B9741" s="63" t="s">
        <v>4670</v>
      </c>
    </row>
    <row r="9742" spans="1:2" x14ac:dyDescent="0.25">
      <c r="A9742" s="62">
        <v>42281907</v>
      </c>
      <c r="B9742" s="63" t="s">
        <v>9491</v>
      </c>
    </row>
    <row r="9743" spans="1:2" x14ac:dyDescent="0.25">
      <c r="A9743" s="62">
        <v>42281908</v>
      </c>
      <c r="B9743" s="63" t="s">
        <v>3188</v>
      </c>
    </row>
    <row r="9744" spans="1:2" x14ac:dyDescent="0.25">
      <c r="A9744" s="62">
        <v>42281909</v>
      </c>
      <c r="B9744" s="63" t="s">
        <v>787</v>
      </c>
    </row>
    <row r="9745" spans="1:2" x14ac:dyDescent="0.25">
      <c r="A9745" s="62">
        <v>42281912</v>
      </c>
      <c r="B9745" s="63" t="s">
        <v>12243</v>
      </c>
    </row>
    <row r="9746" spans="1:2" x14ac:dyDescent="0.25">
      <c r="A9746" s="62">
        <v>42281913</v>
      </c>
      <c r="B9746" s="63" t="s">
        <v>1578</v>
      </c>
    </row>
    <row r="9747" spans="1:2" x14ac:dyDescent="0.25">
      <c r="A9747" s="62">
        <v>42281914</v>
      </c>
      <c r="B9747" s="63" t="s">
        <v>11804</v>
      </c>
    </row>
    <row r="9748" spans="1:2" x14ac:dyDescent="0.25">
      <c r="A9748" s="62">
        <v>42281915</v>
      </c>
      <c r="B9748" s="63" t="s">
        <v>16170</v>
      </c>
    </row>
    <row r="9749" spans="1:2" x14ac:dyDescent="0.25">
      <c r="A9749" s="62">
        <v>42281916</v>
      </c>
      <c r="B9749" s="63" t="s">
        <v>12508</v>
      </c>
    </row>
    <row r="9750" spans="1:2" x14ac:dyDescent="0.25">
      <c r="A9750" s="62">
        <v>42291501</v>
      </c>
      <c r="B9750" s="63" t="s">
        <v>12806</v>
      </c>
    </row>
    <row r="9751" spans="1:2" x14ac:dyDescent="0.25">
      <c r="A9751" s="62">
        <v>42291502</v>
      </c>
      <c r="B9751" s="63" t="s">
        <v>13860</v>
      </c>
    </row>
    <row r="9752" spans="1:2" x14ac:dyDescent="0.25">
      <c r="A9752" s="62">
        <v>42291601</v>
      </c>
      <c r="B9752" s="63" t="s">
        <v>12466</v>
      </c>
    </row>
    <row r="9753" spans="1:2" x14ac:dyDescent="0.25">
      <c r="A9753" s="62">
        <v>42291602</v>
      </c>
      <c r="B9753" s="63" t="s">
        <v>1930</v>
      </c>
    </row>
    <row r="9754" spans="1:2" x14ac:dyDescent="0.25">
      <c r="A9754" s="62">
        <v>42291603</v>
      </c>
      <c r="B9754" s="63" t="s">
        <v>5978</v>
      </c>
    </row>
    <row r="9755" spans="1:2" x14ac:dyDescent="0.25">
      <c r="A9755" s="62">
        <v>42291604</v>
      </c>
      <c r="B9755" s="63" t="s">
        <v>15402</v>
      </c>
    </row>
    <row r="9756" spans="1:2" x14ac:dyDescent="0.25">
      <c r="A9756" s="62">
        <v>42291605</v>
      </c>
      <c r="B9756" s="63" t="s">
        <v>6021</v>
      </c>
    </row>
    <row r="9757" spans="1:2" x14ac:dyDescent="0.25">
      <c r="A9757" s="62">
        <v>42291606</v>
      </c>
      <c r="B9757" s="63" t="s">
        <v>6299</v>
      </c>
    </row>
    <row r="9758" spans="1:2" x14ac:dyDescent="0.25">
      <c r="A9758" s="62">
        <v>42291607</v>
      </c>
      <c r="B9758" s="63" t="s">
        <v>17717</v>
      </c>
    </row>
    <row r="9759" spans="1:2" x14ac:dyDescent="0.25">
      <c r="A9759" s="62">
        <v>42291608</v>
      </c>
      <c r="B9759" s="63" t="s">
        <v>15599</v>
      </c>
    </row>
    <row r="9760" spans="1:2" x14ac:dyDescent="0.25">
      <c r="A9760" s="62">
        <v>42291609</v>
      </c>
      <c r="B9760" s="63" t="s">
        <v>5900</v>
      </c>
    </row>
    <row r="9761" spans="1:2" x14ac:dyDescent="0.25">
      <c r="A9761" s="62">
        <v>42291610</v>
      </c>
      <c r="B9761" s="63" t="s">
        <v>4094</v>
      </c>
    </row>
    <row r="9762" spans="1:2" x14ac:dyDescent="0.25">
      <c r="A9762" s="62">
        <v>42291611</v>
      </c>
      <c r="B9762" s="63" t="s">
        <v>12443</v>
      </c>
    </row>
    <row r="9763" spans="1:2" x14ac:dyDescent="0.25">
      <c r="A9763" s="62">
        <v>42291612</v>
      </c>
      <c r="B9763" s="63" t="s">
        <v>11895</v>
      </c>
    </row>
    <row r="9764" spans="1:2" x14ac:dyDescent="0.25">
      <c r="A9764" s="62">
        <v>42291613</v>
      </c>
      <c r="B9764" s="63" t="s">
        <v>8070</v>
      </c>
    </row>
    <row r="9765" spans="1:2" x14ac:dyDescent="0.25">
      <c r="A9765" s="62">
        <v>42291614</v>
      </c>
      <c r="B9765" s="63" t="s">
        <v>18787</v>
      </c>
    </row>
    <row r="9766" spans="1:2" x14ac:dyDescent="0.25">
      <c r="A9766" s="62">
        <v>42291615</v>
      </c>
      <c r="B9766" s="63" t="s">
        <v>18787</v>
      </c>
    </row>
    <row r="9767" spans="1:2" x14ac:dyDescent="0.25">
      <c r="A9767" s="62">
        <v>42291616</v>
      </c>
      <c r="B9767" s="63" t="s">
        <v>15759</v>
      </c>
    </row>
    <row r="9768" spans="1:2" x14ac:dyDescent="0.25">
      <c r="A9768" s="62">
        <v>42291617</v>
      </c>
      <c r="B9768" s="63" t="s">
        <v>7714</v>
      </c>
    </row>
    <row r="9769" spans="1:2" x14ac:dyDescent="0.25">
      <c r="A9769" s="62">
        <v>42291619</v>
      </c>
      <c r="B9769" s="63" t="s">
        <v>4216</v>
      </c>
    </row>
    <row r="9770" spans="1:2" x14ac:dyDescent="0.25">
      <c r="A9770" s="62">
        <v>42291620</v>
      </c>
      <c r="B9770" s="63" t="s">
        <v>14619</v>
      </c>
    </row>
    <row r="9771" spans="1:2" x14ac:dyDescent="0.25">
      <c r="A9771" s="62">
        <v>42291621</v>
      </c>
      <c r="B9771" s="63" t="s">
        <v>13912</v>
      </c>
    </row>
    <row r="9772" spans="1:2" x14ac:dyDescent="0.25">
      <c r="A9772" s="62">
        <v>42291622</v>
      </c>
      <c r="B9772" s="63" t="s">
        <v>17767</v>
      </c>
    </row>
    <row r="9773" spans="1:2" x14ac:dyDescent="0.25">
      <c r="A9773" s="62">
        <v>42291623</v>
      </c>
      <c r="B9773" s="63" t="s">
        <v>10584</v>
      </c>
    </row>
    <row r="9774" spans="1:2" x14ac:dyDescent="0.25">
      <c r="A9774" s="62">
        <v>42291624</v>
      </c>
      <c r="B9774" s="63" t="s">
        <v>668</v>
      </c>
    </row>
    <row r="9775" spans="1:2" x14ac:dyDescent="0.25">
      <c r="A9775" s="62">
        <v>42291625</v>
      </c>
      <c r="B9775" s="63" t="s">
        <v>6050</v>
      </c>
    </row>
    <row r="9776" spans="1:2" x14ac:dyDescent="0.25">
      <c r="A9776" s="62">
        <v>42291701</v>
      </c>
      <c r="B9776" s="63" t="s">
        <v>18803</v>
      </c>
    </row>
    <row r="9777" spans="1:2" x14ac:dyDescent="0.25">
      <c r="A9777" s="62">
        <v>42291702</v>
      </c>
      <c r="B9777" s="63" t="s">
        <v>2754</v>
      </c>
    </row>
    <row r="9778" spans="1:2" x14ac:dyDescent="0.25">
      <c r="A9778" s="62">
        <v>42291703</v>
      </c>
      <c r="B9778" s="63" t="s">
        <v>6722</v>
      </c>
    </row>
    <row r="9779" spans="1:2" x14ac:dyDescent="0.25">
      <c r="A9779" s="62">
        <v>42291704</v>
      </c>
      <c r="B9779" s="63" t="s">
        <v>9288</v>
      </c>
    </row>
    <row r="9780" spans="1:2" x14ac:dyDescent="0.25">
      <c r="A9780" s="62">
        <v>42291705</v>
      </c>
      <c r="B9780" s="63" t="s">
        <v>6060</v>
      </c>
    </row>
    <row r="9781" spans="1:2" x14ac:dyDescent="0.25">
      <c r="A9781" s="62">
        <v>42291706</v>
      </c>
      <c r="B9781" s="63" t="s">
        <v>9362</v>
      </c>
    </row>
    <row r="9782" spans="1:2" x14ac:dyDescent="0.25">
      <c r="A9782" s="62">
        <v>42291707</v>
      </c>
      <c r="B9782" s="63" t="s">
        <v>10935</v>
      </c>
    </row>
    <row r="9783" spans="1:2" x14ac:dyDescent="0.25">
      <c r="A9783" s="62">
        <v>42291708</v>
      </c>
      <c r="B9783" s="63" t="s">
        <v>15824</v>
      </c>
    </row>
    <row r="9784" spans="1:2" x14ac:dyDescent="0.25">
      <c r="A9784" s="62">
        <v>42291709</v>
      </c>
      <c r="B9784" s="63" t="s">
        <v>13775</v>
      </c>
    </row>
    <row r="9785" spans="1:2" x14ac:dyDescent="0.25">
      <c r="A9785" s="62">
        <v>42291801</v>
      </c>
      <c r="B9785" s="63" t="s">
        <v>10331</v>
      </c>
    </row>
    <row r="9786" spans="1:2" x14ac:dyDescent="0.25">
      <c r="A9786" s="62">
        <v>42291802</v>
      </c>
      <c r="B9786" s="63" t="s">
        <v>11596</v>
      </c>
    </row>
    <row r="9787" spans="1:2" x14ac:dyDescent="0.25">
      <c r="A9787" s="62">
        <v>42291803</v>
      </c>
      <c r="B9787" s="63" t="s">
        <v>14460</v>
      </c>
    </row>
    <row r="9788" spans="1:2" x14ac:dyDescent="0.25">
      <c r="A9788" s="62">
        <v>42291901</v>
      </c>
      <c r="B9788" s="63" t="s">
        <v>1212</v>
      </c>
    </row>
    <row r="9789" spans="1:2" x14ac:dyDescent="0.25">
      <c r="A9789" s="62">
        <v>42291902</v>
      </c>
      <c r="B9789" s="63" t="s">
        <v>5944</v>
      </c>
    </row>
    <row r="9790" spans="1:2" x14ac:dyDescent="0.25">
      <c r="A9790" s="62">
        <v>42292001</v>
      </c>
      <c r="B9790" s="63" t="s">
        <v>16315</v>
      </c>
    </row>
    <row r="9791" spans="1:2" x14ac:dyDescent="0.25">
      <c r="A9791" s="62">
        <v>42292101</v>
      </c>
      <c r="B9791" s="63" t="s">
        <v>2240</v>
      </c>
    </row>
    <row r="9792" spans="1:2" x14ac:dyDescent="0.25">
      <c r="A9792" s="62">
        <v>42292102</v>
      </c>
      <c r="B9792" s="63" t="s">
        <v>16358</v>
      </c>
    </row>
    <row r="9793" spans="1:2" x14ac:dyDescent="0.25">
      <c r="A9793" s="62">
        <v>42292103</v>
      </c>
      <c r="B9793" s="63" t="s">
        <v>11987</v>
      </c>
    </row>
    <row r="9794" spans="1:2" x14ac:dyDescent="0.25">
      <c r="A9794" s="62">
        <v>42292201</v>
      </c>
      <c r="B9794" s="63" t="s">
        <v>2622</v>
      </c>
    </row>
    <row r="9795" spans="1:2" x14ac:dyDescent="0.25">
      <c r="A9795" s="62">
        <v>42292202</v>
      </c>
      <c r="B9795" s="63" t="s">
        <v>7009</v>
      </c>
    </row>
    <row r="9796" spans="1:2" x14ac:dyDescent="0.25">
      <c r="A9796" s="62">
        <v>42292203</v>
      </c>
      <c r="B9796" s="63" t="s">
        <v>2191</v>
      </c>
    </row>
    <row r="9797" spans="1:2" x14ac:dyDescent="0.25">
      <c r="A9797" s="62">
        <v>42292301</v>
      </c>
      <c r="B9797" s="63" t="s">
        <v>17970</v>
      </c>
    </row>
    <row r="9798" spans="1:2" x14ac:dyDescent="0.25">
      <c r="A9798" s="62">
        <v>42292302</v>
      </c>
      <c r="B9798" s="63" t="s">
        <v>14524</v>
      </c>
    </row>
    <row r="9799" spans="1:2" x14ac:dyDescent="0.25">
      <c r="A9799" s="62">
        <v>42292303</v>
      </c>
      <c r="B9799" s="63" t="s">
        <v>16424</v>
      </c>
    </row>
    <row r="9800" spans="1:2" x14ac:dyDescent="0.25">
      <c r="A9800" s="62">
        <v>42292304</v>
      </c>
      <c r="B9800" s="63" t="s">
        <v>6377</v>
      </c>
    </row>
    <row r="9801" spans="1:2" x14ac:dyDescent="0.25">
      <c r="A9801" s="62">
        <v>42292305</v>
      </c>
      <c r="B9801" s="63" t="s">
        <v>273</v>
      </c>
    </row>
    <row r="9802" spans="1:2" x14ac:dyDescent="0.25">
      <c r="A9802" s="62">
        <v>42292306</v>
      </c>
      <c r="B9802" s="63" t="s">
        <v>2931</v>
      </c>
    </row>
    <row r="9803" spans="1:2" x14ac:dyDescent="0.25">
      <c r="A9803" s="62">
        <v>42292307</v>
      </c>
      <c r="B9803" s="63" t="s">
        <v>10990</v>
      </c>
    </row>
    <row r="9804" spans="1:2" x14ac:dyDescent="0.25">
      <c r="A9804" s="62">
        <v>42292401</v>
      </c>
      <c r="B9804" s="63" t="s">
        <v>14438</v>
      </c>
    </row>
    <row r="9805" spans="1:2" x14ac:dyDescent="0.25">
      <c r="A9805" s="62">
        <v>42292402</v>
      </c>
      <c r="B9805" s="63" t="s">
        <v>3376</v>
      </c>
    </row>
    <row r="9806" spans="1:2" x14ac:dyDescent="0.25">
      <c r="A9806" s="62">
        <v>42292403</v>
      </c>
      <c r="B9806" s="63" t="s">
        <v>625</v>
      </c>
    </row>
    <row r="9807" spans="1:2" x14ac:dyDescent="0.25">
      <c r="A9807" s="62">
        <v>42292501</v>
      </c>
      <c r="B9807" s="63" t="s">
        <v>13081</v>
      </c>
    </row>
    <row r="9808" spans="1:2" x14ac:dyDescent="0.25">
      <c r="A9808" s="62">
        <v>42292502</v>
      </c>
      <c r="B9808" s="63" t="s">
        <v>12046</v>
      </c>
    </row>
    <row r="9809" spans="1:2" x14ac:dyDescent="0.25">
      <c r="A9809" s="62">
        <v>42292503</v>
      </c>
      <c r="B9809" s="63" t="s">
        <v>8642</v>
      </c>
    </row>
    <row r="9810" spans="1:2" x14ac:dyDescent="0.25">
      <c r="A9810" s="62">
        <v>42292504</v>
      </c>
      <c r="B9810" s="63" t="s">
        <v>10923</v>
      </c>
    </row>
    <row r="9811" spans="1:2" x14ac:dyDescent="0.25">
      <c r="A9811" s="62">
        <v>42292505</v>
      </c>
      <c r="B9811" s="63" t="s">
        <v>11443</v>
      </c>
    </row>
    <row r="9812" spans="1:2" x14ac:dyDescent="0.25">
      <c r="A9812" s="62">
        <v>42292601</v>
      </c>
      <c r="B9812" s="63" t="s">
        <v>6810</v>
      </c>
    </row>
    <row r="9813" spans="1:2" x14ac:dyDescent="0.25">
      <c r="A9813" s="62">
        <v>42292602</v>
      </c>
      <c r="B9813" s="63" t="s">
        <v>17647</v>
      </c>
    </row>
    <row r="9814" spans="1:2" x14ac:dyDescent="0.25">
      <c r="A9814" s="62">
        <v>42292603</v>
      </c>
      <c r="B9814" s="63" t="s">
        <v>15158</v>
      </c>
    </row>
    <row r="9815" spans="1:2" x14ac:dyDescent="0.25">
      <c r="A9815" s="62">
        <v>42292701</v>
      </c>
      <c r="B9815" s="63" t="s">
        <v>10882</v>
      </c>
    </row>
    <row r="9816" spans="1:2" x14ac:dyDescent="0.25">
      <c r="A9816" s="62">
        <v>42292702</v>
      </c>
      <c r="B9816" s="63" t="s">
        <v>18770</v>
      </c>
    </row>
    <row r="9817" spans="1:2" x14ac:dyDescent="0.25">
      <c r="A9817" s="62">
        <v>42292703</v>
      </c>
      <c r="B9817" s="63" t="s">
        <v>11507</v>
      </c>
    </row>
    <row r="9818" spans="1:2" x14ac:dyDescent="0.25">
      <c r="A9818" s="62">
        <v>42292704</v>
      </c>
      <c r="B9818" s="63" t="s">
        <v>12892</v>
      </c>
    </row>
    <row r="9819" spans="1:2" x14ac:dyDescent="0.25">
      <c r="A9819" s="62">
        <v>42292801</v>
      </c>
      <c r="B9819" s="63" t="s">
        <v>17751</v>
      </c>
    </row>
    <row r="9820" spans="1:2" x14ac:dyDescent="0.25">
      <c r="A9820" s="62">
        <v>42292802</v>
      </c>
      <c r="B9820" s="63" t="s">
        <v>769</v>
      </c>
    </row>
    <row r="9821" spans="1:2" x14ac:dyDescent="0.25">
      <c r="A9821" s="62">
        <v>42292901</v>
      </c>
      <c r="B9821" s="63" t="s">
        <v>7253</v>
      </c>
    </row>
    <row r="9822" spans="1:2" x14ac:dyDescent="0.25">
      <c r="A9822" s="62">
        <v>42292902</v>
      </c>
      <c r="B9822" s="63" t="s">
        <v>12396</v>
      </c>
    </row>
    <row r="9823" spans="1:2" x14ac:dyDescent="0.25">
      <c r="A9823" s="62">
        <v>42292903</v>
      </c>
      <c r="B9823" s="63" t="s">
        <v>10596</v>
      </c>
    </row>
    <row r="9824" spans="1:2" x14ac:dyDescent="0.25">
      <c r="A9824" s="62">
        <v>42292904</v>
      </c>
      <c r="B9824" s="63" t="s">
        <v>18692</v>
      </c>
    </row>
    <row r="9825" spans="1:2" x14ac:dyDescent="0.25">
      <c r="A9825" s="62">
        <v>42292907</v>
      </c>
      <c r="B9825" s="63" t="s">
        <v>9615</v>
      </c>
    </row>
    <row r="9826" spans="1:2" x14ac:dyDescent="0.25">
      <c r="A9826" s="62">
        <v>42292908</v>
      </c>
      <c r="B9826" s="63" t="s">
        <v>3796</v>
      </c>
    </row>
    <row r="9827" spans="1:2" x14ac:dyDescent="0.25">
      <c r="A9827" s="62">
        <v>42293001</v>
      </c>
      <c r="B9827" s="63" t="s">
        <v>12609</v>
      </c>
    </row>
    <row r="9828" spans="1:2" x14ac:dyDescent="0.25">
      <c r="A9828" s="62">
        <v>42293002</v>
      </c>
      <c r="B9828" s="63" t="s">
        <v>11268</v>
      </c>
    </row>
    <row r="9829" spans="1:2" x14ac:dyDescent="0.25">
      <c r="A9829" s="62">
        <v>42293003</v>
      </c>
      <c r="B9829" s="63" t="s">
        <v>2215</v>
      </c>
    </row>
    <row r="9830" spans="1:2" x14ac:dyDescent="0.25">
      <c r="A9830" s="62">
        <v>42293004</v>
      </c>
      <c r="B9830" s="63" t="s">
        <v>3483</v>
      </c>
    </row>
    <row r="9831" spans="1:2" x14ac:dyDescent="0.25">
      <c r="A9831" s="62">
        <v>42293005</v>
      </c>
      <c r="B9831" s="63" t="s">
        <v>6314</v>
      </c>
    </row>
    <row r="9832" spans="1:2" x14ac:dyDescent="0.25">
      <c r="A9832" s="62">
        <v>42293006</v>
      </c>
      <c r="B9832" s="63" t="s">
        <v>5646</v>
      </c>
    </row>
    <row r="9833" spans="1:2" x14ac:dyDescent="0.25">
      <c r="A9833" s="62">
        <v>42293101</v>
      </c>
      <c r="B9833" s="63" t="s">
        <v>10925</v>
      </c>
    </row>
    <row r="9834" spans="1:2" x14ac:dyDescent="0.25">
      <c r="A9834" s="62">
        <v>42293102</v>
      </c>
      <c r="B9834" s="63" t="s">
        <v>4970</v>
      </c>
    </row>
    <row r="9835" spans="1:2" x14ac:dyDescent="0.25">
      <c r="A9835" s="62">
        <v>42293103</v>
      </c>
      <c r="B9835" s="63" t="s">
        <v>4386</v>
      </c>
    </row>
    <row r="9836" spans="1:2" x14ac:dyDescent="0.25">
      <c r="A9836" s="62">
        <v>42293104</v>
      </c>
      <c r="B9836" s="63" t="s">
        <v>17863</v>
      </c>
    </row>
    <row r="9837" spans="1:2" x14ac:dyDescent="0.25">
      <c r="A9837" s="62">
        <v>42293105</v>
      </c>
      <c r="B9837" s="63" t="s">
        <v>11999</v>
      </c>
    </row>
    <row r="9838" spans="1:2" x14ac:dyDescent="0.25">
      <c r="A9838" s="62">
        <v>42293106</v>
      </c>
      <c r="B9838" s="63" t="s">
        <v>18510</v>
      </c>
    </row>
    <row r="9839" spans="1:2" x14ac:dyDescent="0.25">
      <c r="A9839" s="62">
        <v>42293107</v>
      </c>
      <c r="B9839" s="63" t="s">
        <v>6239</v>
      </c>
    </row>
    <row r="9840" spans="1:2" x14ac:dyDescent="0.25">
      <c r="A9840" s="62">
        <v>42293108</v>
      </c>
      <c r="B9840" s="63" t="s">
        <v>6961</v>
      </c>
    </row>
    <row r="9841" spans="1:2" x14ac:dyDescent="0.25">
      <c r="A9841" s="62">
        <v>42293109</v>
      </c>
      <c r="B9841" s="63" t="s">
        <v>5575</v>
      </c>
    </row>
    <row r="9842" spans="1:2" x14ac:dyDescent="0.25">
      <c r="A9842" s="62">
        <v>42293110</v>
      </c>
      <c r="B9842" s="63" t="s">
        <v>9700</v>
      </c>
    </row>
    <row r="9843" spans="1:2" x14ac:dyDescent="0.25">
      <c r="A9843" s="62">
        <v>42293111</v>
      </c>
      <c r="B9843" s="63" t="s">
        <v>2129</v>
      </c>
    </row>
    <row r="9844" spans="1:2" x14ac:dyDescent="0.25">
      <c r="A9844" s="62">
        <v>42293112</v>
      </c>
      <c r="B9844" s="63" t="s">
        <v>4598</v>
      </c>
    </row>
    <row r="9845" spans="1:2" x14ac:dyDescent="0.25">
      <c r="A9845" s="62">
        <v>42293113</v>
      </c>
      <c r="B9845" s="63" t="s">
        <v>6448</v>
      </c>
    </row>
    <row r="9846" spans="1:2" x14ac:dyDescent="0.25">
      <c r="A9846" s="62">
        <v>42293114</v>
      </c>
      <c r="B9846" s="63" t="s">
        <v>11678</v>
      </c>
    </row>
    <row r="9847" spans="1:2" x14ac:dyDescent="0.25">
      <c r="A9847" s="62">
        <v>42293115</v>
      </c>
      <c r="B9847" s="63" t="s">
        <v>3629</v>
      </c>
    </row>
    <row r="9848" spans="1:2" x14ac:dyDescent="0.25">
      <c r="A9848" s="62">
        <v>42293116</v>
      </c>
      <c r="B9848" s="63" t="s">
        <v>11584</v>
      </c>
    </row>
    <row r="9849" spans="1:2" x14ac:dyDescent="0.25">
      <c r="A9849" s="62">
        <v>42293117</v>
      </c>
      <c r="B9849" s="63" t="s">
        <v>12796</v>
      </c>
    </row>
    <row r="9850" spans="1:2" x14ac:dyDescent="0.25">
      <c r="A9850" s="62">
        <v>42293118</v>
      </c>
      <c r="B9850" s="63" t="s">
        <v>17789</v>
      </c>
    </row>
    <row r="9851" spans="1:2" x14ac:dyDescent="0.25">
      <c r="A9851" s="62">
        <v>42293119</v>
      </c>
      <c r="B9851" s="63" t="s">
        <v>4873</v>
      </c>
    </row>
    <row r="9852" spans="1:2" x14ac:dyDescent="0.25">
      <c r="A9852" s="62">
        <v>42293120</v>
      </c>
      <c r="B9852" s="63" t="s">
        <v>12130</v>
      </c>
    </row>
    <row r="9853" spans="1:2" x14ac:dyDescent="0.25">
      <c r="A9853" s="62">
        <v>42293121</v>
      </c>
      <c r="B9853" s="63" t="s">
        <v>2207</v>
      </c>
    </row>
    <row r="9854" spans="1:2" x14ac:dyDescent="0.25">
      <c r="A9854" s="62">
        <v>42293122</v>
      </c>
      <c r="B9854" s="63" t="s">
        <v>8792</v>
      </c>
    </row>
    <row r="9855" spans="1:2" x14ac:dyDescent="0.25">
      <c r="A9855" s="62">
        <v>42293123</v>
      </c>
      <c r="B9855" s="63" t="s">
        <v>13544</v>
      </c>
    </row>
    <row r="9856" spans="1:2" x14ac:dyDescent="0.25">
      <c r="A9856" s="62">
        <v>42293124</v>
      </c>
      <c r="B9856" s="63" t="s">
        <v>15448</v>
      </c>
    </row>
    <row r="9857" spans="1:2" x14ac:dyDescent="0.25">
      <c r="A9857" s="62">
        <v>42293125</v>
      </c>
      <c r="B9857" s="63" t="s">
        <v>9528</v>
      </c>
    </row>
    <row r="9858" spans="1:2" x14ac:dyDescent="0.25">
      <c r="A9858" s="62">
        <v>42293126</v>
      </c>
      <c r="B9858" s="63" t="s">
        <v>3954</v>
      </c>
    </row>
    <row r="9859" spans="1:2" x14ac:dyDescent="0.25">
      <c r="A9859" s="62">
        <v>42293127</v>
      </c>
      <c r="B9859" s="63" t="s">
        <v>9529</v>
      </c>
    </row>
    <row r="9860" spans="1:2" x14ac:dyDescent="0.25">
      <c r="A9860" s="62">
        <v>42293128</v>
      </c>
      <c r="B9860" s="63" t="s">
        <v>10527</v>
      </c>
    </row>
    <row r="9861" spans="1:2" x14ac:dyDescent="0.25">
      <c r="A9861" s="62">
        <v>42293129</v>
      </c>
      <c r="B9861" s="63" t="s">
        <v>16259</v>
      </c>
    </row>
    <row r="9862" spans="1:2" x14ac:dyDescent="0.25">
      <c r="A9862" s="62">
        <v>42293130</v>
      </c>
      <c r="B9862" s="63" t="s">
        <v>6845</v>
      </c>
    </row>
    <row r="9863" spans="1:2" x14ac:dyDescent="0.25">
      <c r="A9863" s="62">
        <v>42293131</v>
      </c>
      <c r="B9863" s="63" t="s">
        <v>10784</v>
      </c>
    </row>
    <row r="9864" spans="1:2" x14ac:dyDescent="0.25">
      <c r="A9864" s="62">
        <v>42293132</v>
      </c>
      <c r="B9864" s="63" t="s">
        <v>5867</v>
      </c>
    </row>
    <row r="9865" spans="1:2" x14ac:dyDescent="0.25">
      <c r="A9865" s="62">
        <v>42293133</v>
      </c>
      <c r="B9865" s="63" t="s">
        <v>4734</v>
      </c>
    </row>
    <row r="9866" spans="1:2" x14ac:dyDescent="0.25">
      <c r="A9866" s="62">
        <v>42293134</v>
      </c>
      <c r="B9866" s="63" t="s">
        <v>7275</v>
      </c>
    </row>
    <row r="9867" spans="1:2" x14ac:dyDescent="0.25">
      <c r="A9867" s="62">
        <v>42293135</v>
      </c>
      <c r="B9867" s="63" t="s">
        <v>15086</v>
      </c>
    </row>
    <row r="9868" spans="1:2" x14ac:dyDescent="0.25">
      <c r="A9868" s="62">
        <v>42293136</v>
      </c>
      <c r="B9868" s="63" t="s">
        <v>6962</v>
      </c>
    </row>
    <row r="9869" spans="1:2" x14ac:dyDescent="0.25">
      <c r="A9869" s="62">
        <v>42293137</v>
      </c>
      <c r="B9869" s="63" t="s">
        <v>11196</v>
      </c>
    </row>
    <row r="9870" spans="1:2" x14ac:dyDescent="0.25">
      <c r="A9870" s="62">
        <v>42293138</v>
      </c>
      <c r="B9870" s="63" t="s">
        <v>14770</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11171</v>
      </c>
    </row>
    <row r="9876" spans="1:2" x14ac:dyDescent="0.25">
      <c r="A9876" s="62">
        <v>42293304</v>
      </c>
      <c r="B9876" s="63" t="s">
        <v>11848</v>
      </c>
    </row>
    <row r="9877" spans="1:2" x14ac:dyDescent="0.25">
      <c r="A9877" s="62">
        <v>42293401</v>
      </c>
      <c r="B9877" s="63" t="s">
        <v>8445</v>
      </c>
    </row>
    <row r="9878" spans="1:2" x14ac:dyDescent="0.25">
      <c r="A9878" s="62">
        <v>42293403</v>
      </c>
      <c r="B9878" s="63" t="s">
        <v>16209</v>
      </c>
    </row>
    <row r="9879" spans="1:2" x14ac:dyDescent="0.25">
      <c r="A9879" s="62">
        <v>42293404</v>
      </c>
      <c r="B9879" s="63" t="s">
        <v>10982</v>
      </c>
    </row>
    <row r="9880" spans="1:2" x14ac:dyDescent="0.25">
      <c r="A9880" s="62">
        <v>42293405</v>
      </c>
      <c r="B9880" s="63" t="s">
        <v>10000</v>
      </c>
    </row>
    <row r="9881" spans="1:2" x14ac:dyDescent="0.25">
      <c r="A9881" s="62">
        <v>42293406</v>
      </c>
      <c r="B9881" s="63" t="s">
        <v>9142</v>
      </c>
    </row>
    <row r="9882" spans="1:2" x14ac:dyDescent="0.25">
      <c r="A9882" s="62">
        <v>42293407</v>
      </c>
      <c r="B9882" s="63" t="s">
        <v>12357</v>
      </c>
    </row>
    <row r="9883" spans="1:2" x14ac:dyDescent="0.25">
      <c r="A9883" s="62">
        <v>42293501</v>
      </c>
      <c r="B9883" s="63" t="s">
        <v>4061</v>
      </c>
    </row>
    <row r="9884" spans="1:2" x14ac:dyDescent="0.25">
      <c r="A9884" s="62">
        <v>42293502</v>
      </c>
      <c r="B9884" s="63" t="s">
        <v>8679</v>
      </c>
    </row>
    <row r="9885" spans="1:2" x14ac:dyDescent="0.25">
      <c r="A9885" s="62">
        <v>42293503</v>
      </c>
      <c r="B9885" s="63" t="s">
        <v>12818</v>
      </c>
    </row>
    <row r="9886" spans="1:2" x14ac:dyDescent="0.25">
      <c r="A9886" s="62">
        <v>42293504</v>
      </c>
      <c r="B9886" s="63" t="s">
        <v>14132</v>
      </c>
    </row>
    <row r="9887" spans="1:2" x14ac:dyDescent="0.25">
      <c r="A9887" s="62">
        <v>42293505</v>
      </c>
      <c r="B9887" s="63" t="s">
        <v>17188</v>
      </c>
    </row>
    <row r="9888" spans="1:2" x14ac:dyDescent="0.25">
      <c r="A9888" s="62">
        <v>42293506</v>
      </c>
      <c r="B9888" s="63" t="s">
        <v>8014</v>
      </c>
    </row>
    <row r="9889" spans="1:2" x14ac:dyDescent="0.25">
      <c r="A9889" s="62">
        <v>42293507</v>
      </c>
      <c r="B9889" s="63" t="s">
        <v>240</v>
      </c>
    </row>
    <row r="9890" spans="1:2" x14ac:dyDescent="0.25">
      <c r="A9890" s="62">
        <v>42293508</v>
      </c>
      <c r="B9890" s="63" t="s">
        <v>5969</v>
      </c>
    </row>
    <row r="9891" spans="1:2" x14ac:dyDescent="0.25">
      <c r="A9891" s="62">
        <v>42293509</v>
      </c>
      <c r="B9891" s="63" t="s">
        <v>9044</v>
      </c>
    </row>
    <row r="9892" spans="1:2" x14ac:dyDescent="0.25">
      <c r="A9892" s="62">
        <v>42293601</v>
      </c>
      <c r="B9892" s="63" t="s">
        <v>8589</v>
      </c>
    </row>
    <row r="9893" spans="1:2" x14ac:dyDescent="0.25">
      <c r="A9893" s="62">
        <v>42293602</v>
      </c>
      <c r="B9893" s="63" t="s">
        <v>17000</v>
      </c>
    </row>
    <row r="9894" spans="1:2" x14ac:dyDescent="0.25">
      <c r="A9894" s="62">
        <v>42293603</v>
      </c>
      <c r="B9894" s="63" t="s">
        <v>5855</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14193</v>
      </c>
    </row>
    <row r="9901" spans="1:2" x14ac:dyDescent="0.25">
      <c r="A9901" s="62">
        <v>42293804</v>
      </c>
      <c r="B9901" s="63" t="s">
        <v>866</v>
      </c>
    </row>
    <row r="9902" spans="1:2" x14ac:dyDescent="0.25">
      <c r="A9902" s="62">
        <v>42293901</v>
      </c>
      <c r="B9902" s="63" t="s">
        <v>15906</v>
      </c>
    </row>
    <row r="9903" spans="1:2" x14ac:dyDescent="0.25">
      <c r="A9903" s="62">
        <v>42293902</v>
      </c>
      <c r="B9903" s="63" t="s">
        <v>410</v>
      </c>
    </row>
    <row r="9904" spans="1:2" x14ac:dyDescent="0.25">
      <c r="A9904" s="62">
        <v>42294001</v>
      </c>
      <c r="B9904" s="63" t="s">
        <v>15746</v>
      </c>
    </row>
    <row r="9905" spans="1:2" x14ac:dyDescent="0.25">
      <c r="A9905" s="62">
        <v>42294002</v>
      </c>
      <c r="B9905" s="63" t="s">
        <v>9633</v>
      </c>
    </row>
    <row r="9906" spans="1:2" x14ac:dyDescent="0.25">
      <c r="A9906" s="62">
        <v>42294003</v>
      </c>
      <c r="B9906" s="63" t="s">
        <v>10607</v>
      </c>
    </row>
    <row r="9907" spans="1:2" x14ac:dyDescent="0.25">
      <c r="A9907" s="62">
        <v>42294101</v>
      </c>
      <c r="B9907" s="63" t="s">
        <v>6283</v>
      </c>
    </row>
    <row r="9908" spans="1:2" x14ac:dyDescent="0.25">
      <c r="A9908" s="62">
        <v>42294102</v>
      </c>
      <c r="B9908" s="63" t="s">
        <v>11864</v>
      </c>
    </row>
    <row r="9909" spans="1:2" x14ac:dyDescent="0.25">
      <c r="A9909" s="62">
        <v>42294103</v>
      </c>
      <c r="B9909" s="63" t="s">
        <v>2063</v>
      </c>
    </row>
    <row r="9910" spans="1:2" x14ac:dyDescent="0.25">
      <c r="A9910" s="62">
        <v>42294201</v>
      </c>
      <c r="B9910" s="63" t="s">
        <v>7374</v>
      </c>
    </row>
    <row r="9911" spans="1:2" x14ac:dyDescent="0.25">
      <c r="A9911" s="62">
        <v>42294202</v>
      </c>
      <c r="B9911" s="63" t="s">
        <v>7839</v>
      </c>
    </row>
    <row r="9912" spans="1:2" x14ac:dyDescent="0.25">
      <c r="A9912" s="62">
        <v>42294203</v>
      </c>
      <c r="B9912" s="63" t="s">
        <v>4046</v>
      </c>
    </row>
    <row r="9913" spans="1:2" x14ac:dyDescent="0.25">
      <c r="A9913" s="62">
        <v>42294204</v>
      </c>
      <c r="B9913" s="63" t="s">
        <v>4845</v>
      </c>
    </row>
    <row r="9914" spans="1:2" x14ac:dyDescent="0.25">
      <c r="A9914" s="62">
        <v>42294205</v>
      </c>
      <c r="B9914" s="63" t="s">
        <v>17936</v>
      </c>
    </row>
    <row r="9915" spans="1:2" x14ac:dyDescent="0.25">
      <c r="A9915" s="62">
        <v>42294206</v>
      </c>
      <c r="B9915" s="63" t="s">
        <v>11789</v>
      </c>
    </row>
    <row r="9916" spans="1:2" x14ac:dyDescent="0.25">
      <c r="A9916" s="62">
        <v>42294207</v>
      </c>
      <c r="B9916" s="63" t="s">
        <v>16294</v>
      </c>
    </row>
    <row r="9917" spans="1:2" x14ac:dyDescent="0.25">
      <c r="A9917" s="62">
        <v>42294208</v>
      </c>
      <c r="B9917" s="63" t="s">
        <v>16691</v>
      </c>
    </row>
    <row r="9918" spans="1:2" x14ac:dyDescent="0.25">
      <c r="A9918" s="62">
        <v>42294209</v>
      </c>
      <c r="B9918" s="63" t="s">
        <v>10369</v>
      </c>
    </row>
    <row r="9919" spans="1:2" x14ac:dyDescent="0.25">
      <c r="A9919" s="62">
        <v>42294210</v>
      </c>
      <c r="B9919" s="63" t="s">
        <v>17429</v>
      </c>
    </row>
    <row r="9920" spans="1:2" x14ac:dyDescent="0.25">
      <c r="A9920" s="62">
        <v>42294211</v>
      </c>
      <c r="B9920" s="63" t="s">
        <v>3366</v>
      </c>
    </row>
    <row r="9921" spans="1:2" x14ac:dyDescent="0.25">
      <c r="A9921" s="62">
        <v>42294212</v>
      </c>
      <c r="B9921" s="63" t="s">
        <v>13570</v>
      </c>
    </row>
    <row r="9922" spans="1:2" x14ac:dyDescent="0.25">
      <c r="A9922" s="62">
        <v>42294213</v>
      </c>
      <c r="B9922" s="63" t="s">
        <v>13448</v>
      </c>
    </row>
    <row r="9923" spans="1:2" x14ac:dyDescent="0.25">
      <c r="A9923" s="62">
        <v>42294214</v>
      </c>
      <c r="B9923" s="63" t="s">
        <v>2759</v>
      </c>
    </row>
    <row r="9924" spans="1:2" x14ac:dyDescent="0.25">
      <c r="A9924" s="62">
        <v>42294215</v>
      </c>
      <c r="B9924" s="63" t="s">
        <v>18345</v>
      </c>
    </row>
    <row r="9925" spans="1:2" x14ac:dyDescent="0.25">
      <c r="A9925" s="62">
        <v>42294216</v>
      </c>
      <c r="B9925" s="63" t="s">
        <v>2909</v>
      </c>
    </row>
    <row r="9926" spans="1:2" x14ac:dyDescent="0.25">
      <c r="A9926" s="62">
        <v>42294217</v>
      </c>
      <c r="B9926" s="63" t="s">
        <v>14870</v>
      </c>
    </row>
    <row r="9927" spans="1:2" x14ac:dyDescent="0.25">
      <c r="A9927" s="62">
        <v>42294218</v>
      </c>
      <c r="B9927" s="63" t="s">
        <v>18047</v>
      </c>
    </row>
    <row r="9928" spans="1:2" x14ac:dyDescent="0.25">
      <c r="A9928" s="62">
        <v>42294219</v>
      </c>
      <c r="B9928" s="63" t="s">
        <v>8365</v>
      </c>
    </row>
    <row r="9929" spans="1:2" x14ac:dyDescent="0.25">
      <c r="A9929" s="62">
        <v>42294220</v>
      </c>
      <c r="B9929" s="63" t="s">
        <v>5783</v>
      </c>
    </row>
    <row r="9930" spans="1:2" x14ac:dyDescent="0.25">
      <c r="A9930" s="62">
        <v>42294301</v>
      </c>
      <c r="B9930" s="63" t="s">
        <v>11706</v>
      </c>
    </row>
    <row r="9931" spans="1:2" x14ac:dyDescent="0.25">
      <c r="A9931" s="62">
        <v>42294302</v>
      </c>
      <c r="B9931" s="63" t="s">
        <v>15274</v>
      </c>
    </row>
    <row r="9932" spans="1:2" x14ac:dyDescent="0.25">
      <c r="A9932" s="62">
        <v>42294303</v>
      </c>
      <c r="B9932" s="63" t="s">
        <v>191</v>
      </c>
    </row>
    <row r="9933" spans="1:2" x14ac:dyDescent="0.25">
      <c r="A9933" s="62">
        <v>42294304</v>
      </c>
      <c r="B9933" s="63" t="s">
        <v>500</v>
      </c>
    </row>
    <row r="9934" spans="1:2" x14ac:dyDescent="0.25">
      <c r="A9934" s="62">
        <v>42294305</v>
      </c>
      <c r="B9934" s="63" t="s">
        <v>3024</v>
      </c>
    </row>
    <row r="9935" spans="1:2" x14ac:dyDescent="0.25">
      <c r="A9935" s="62">
        <v>42294306</v>
      </c>
      <c r="B9935" s="63" t="s">
        <v>17834</v>
      </c>
    </row>
    <row r="9936" spans="1:2" x14ac:dyDescent="0.25">
      <c r="A9936" s="62">
        <v>42294401</v>
      </c>
      <c r="B9936" s="63" t="s">
        <v>7298</v>
      </c>
    </row>
    <row r="9937" spans="1:2" x14ac:dyDescent="0.25">
      <c r="A9937" s="62">
        <v>42294402</v>
      </c>
      <c r="B9937" s="63" t="s">
        <v>13185</v>
      </c>
    </row>
    <row r="9938" spans="1:2" x14ac:dyDescent="0.25">
      <c r="A9938" s="62">
        <v>42294501</v>
      </c>
      <c r="B9938" s="63" t="s">
        <v>6124</v>
      </c>
    </row>
    <row r="9939" spans="1:2" x14ac:dyDescent="0.25">
      <c r="A9939" s="62">
        <v>42294502</v>
      </c>
      <c r="B9939" s="63" t="s">
        <v>5804</v>
      </c>
    </row>
    <row r="9940" spans="1:2" x14ac:dyDescent="0.25">
      <c r="A9940" s="62">
        <v>42294503</v>
      </c>
      <c r="B9940" s="63" t="s">
        <v>8285</v>
      </c>
    </row>
    <row r="9941" spans="1:2" x14ac:dyDescent="0.25">
      <c r="A9941" s="62">
        <v>42294504</v>
      </c>
      <c r="B9941" s="63" t="s">
        <v>6549</v>
      </c>
    </row>
    <row r="9942" spans="1:2" x14ac:dyDescent="0.25">
      <c r="A9942" s="62">
        <v>42294505</v>
      </c>
      <c r="B9942" s="63" t="s">
        <v>12828</v>
      </c>
    </row>
    <row r="9943" spans="1:2" x14ac:dyDescent="0.25">
      <c r="A9943" s="62">
        <v>42294506</v>
      </c>
      <c r="B9943" s="63" t="s">
        <v>452</v>
      </c>
    </row>
    <row r="9944" spans="1:2" x14ac:dyDescent="0.25">
      <c r="A9944" s="62">
        <v>42294507</v>
      </c>
      <c r="B9944" s="63" t="s">
        <v>18015</v>
      </c>
    </row>
    <row r="9945" spans="1:2" x14ac:dyDescent="0.25">
      <c r="A9945" s="62">
        <v>42294508</v>
      </c>
      <c r="B9945" s="63" t="s">
        <v>13225</v>
      </c>
    </row>
    <row r="9946" spans="1:2" x14ac:dyDescent="0.25">
      <c r="A9946" s="62">
        <v>42294509</v>
      </c>
      <c r="B9946" s="63" t="s">
        <v>4898</v>
      </c>
    </row>
    <row r="9947" spans="1:2" x14ac:dyDescent="0.25">
      <c r="A9947" s="62">
        <v>42294510</v>
      </c>
      <c r="B9947" s="63" t="s">
        <v>8453</v>
      </c>
    </row>
    <row r="9948" spans="1:2" x14ac:dyDescent="0.25">
      <c r="A9948" s="62">
        <v>42294511</v>
      </c>
      <c r="B9948" s="63" t="s">
        <v>15564</v>
      </c>
    </row>
    <row r="9949" spans="1:2" x14ac:dyDescent="0.25">
      <c r="A9949" s="62">
        <v>42294512</v>
      </c>
      <c r="B9949" s="63" t="s">
        <v>4336</v>
      </c>
    </row>
    <row r="9950" spans="1:2" x14ac:dyDescent="0.25">
      <c r="A9950" s="62">
        <v>42294513</v>
      </c>
      <c r="B9950" s="63" t="s">
        <v>12187</v>
      </c>
    </row>
    <row r="9951" spans="1:2" x14ac:dyDescent="0.25">
      <c r="A9951" s="62">
        <v>42294514</v>
      </c>
      <c r="B9951" s="63" t="s">
        <v>11763</v>
      </c>
    </row>
    <row r="9952" spans="1:2" x14ac:dyDescent="0.25">
      <c r="A9952" s="62">
        <v>42294515</v>
      </c>
      <c r="B9952" s="63" t="s">
        <v>11558</v>
      </c>
    </row>
    <row r="9953" spans="1:2" x14ac:dyDescent="0.25">
      <c r="A9953" s="62">
        <v>42294516</v>
      </c>
      <c r="B9953" s="63" t="s">
        <v>6126</v>
      </c>
    </row>
    <row r="9954" spans="1:2" x14ac:dyDescent="0.25">
      <c r="A9954" s="62">
        <v>42294517</v>
      </c>
      <c r="B9954" s="63" t="s">
        <v>8157</v>
      </c>
    </row>
    <row r="9955" spans="1:2" x14ac:dyDescent="0.25">
      <c r="A9955" s="62">
        <v>42294518</v>
      </c>
      <c r="B9955" s="63" t="s">
        <v>7729</v>
      </c>
    </row>
    <row r="9956" spans="1:2" x14ac:dyDescent="0.25">
      <c r="A9956" s="62">
        <v>42294519</v>
      </c>
      <c r="B9956" s="63" t="s">
        <v>2693</v>
      </c>
    </row>
    <row r="9957" spans="1:2" x14ac:dyDescent="0.25">
      <c r="A9957" s="62">
        <v>42294520</v>
      </c>
      <c r="B9957" s="63" t="s">
        <v>9799</v>
      </c>
    </row>
    <row r="9958" spans="1:2" x14ac:dyDescent="0.25">
      <c r="A9958" s="62">
        <v>42294521</v>
      </c>
      <c r="B9958" s="63" t="s">
        <v>8311</v>
      </c>
    </row>
    <row r="9959" spans="1:2" x14ac:dyDescent="0.25">
      <c r="A9959" s="62">
        <v>42294522</v>
      </c>
      <c r="B9959" s="63" t="s">
        <v>16254</v>
      </c>
    </row>
    <row r="9960" spans="1:2" x14ac:dyDescent="0.25">
      <c r="A9960" s="62">
        <v>42294523</v>
      </c>
      <c r="B9960" s="63" t="s">
        <v>9898</v>
      </c>
    </row>
    <row r="9961" spans="1:2" x14ac:dyDescent="0.25">
      <c r="A9961" s="62">
        <v>42294524</v>
      </c>
      <c r="B9961" s="63" t="s">
        <v>10224</v>
      </c>
    </row>
    <row r="9962" spans="1:2" x14ac:dyDescent="0.25">
      <c r="A9962" s="62">
        <v>42294525</v>
      </c>
      <c r="B9962" s="63" t="s">
        <v>5547</v>
      </c>
    </row>
    <row r="9963" spans="1:2" x14ac:dyDescent="0.25">
      <c r="A9963" s="62">
        <v>42294526</v>
      </c>
      <c r="B9963" s="63" t="s">
        <v>6871</v>
      </c>
    </row>
    <row r="9964" spans="1:2" x14ac:dyDescent="0.25">
      <c r="A9964" s="62">
        <v>42294601</v>
      </c>
      <c r="B9964" s="63" t="s">
        <v>8542</v>
      </c>
    </row>
    <row r="9965" spans="1:2" x14ac:dyDescent="0.25">
      <c r="A9965" s="62">
        <v>42294602</v>
      </c>
      <c r="B9965" s="63" t="s">
        <v>9976</v>
      </c>
    </row>
    <row r="9966" spans="1:2" x14ac:dyDescent="0.25">
      <c r="A9966" s="62">
        <v>42294603</v>
      </c>
      <c r="B9966" s="63" t="s">
        <v>9549</v>
      </c>
    </row>
    <row r="9967" spans="1:2" x14ac:dyDescent="0.25">
      <c r="A9967" s="62">
        <v>42294604</v>
      </c>
      <c r="B9967" s="63" t="s">
        <v>6642</v>
      </c>
    </row>
    <row r="9968" spans="1:2" x14ac:dyDescent="0.25">
      <c r="A9968" s="62">
        <v>42294605</v>
      </c>
      <c r="B9968" s="63" t="s">
        <v>8809</v>
      </c>
    </row>
    <row r="9969" spans="1:2" x14ac:dyDescent="0.25">
      <c r="A9969" s="62">
        <v>42294606</v>
      </c>
      <c r="B9969" s="63" t="s">
        <v>1430</v>
      </c>
    </row>
    <row r="9970" spans="1:2" x14ac:dyDescent="0.25">
      <c r="A9970" s="62">
        <v>42294607</v>
      </c>
      <c r="B9970" s="63" t="s">
        <v>8880</v>
      </c>
    </row>
    <row r="9971" spans="1:2" x14ac:dyDescent="0.25">
      <c r="A9971" s="62">
        <v>42294701</v>
      </c>
      <c r="B9971" s="63" t="s">
        <v>16394</v>
      </c>
    </row>
    <row r="9972" spans="1:2" x14ac:dyDescent="0.25">
      <c r="A9972" s="62">
        <v>42294702</v>
      </c>
      <c r="B9972" s="63" t="s">
        <v>11563</v>
      </c>
    </row>
    <row r="9973" spans="1:2" x14ac:dyDescent="0.25">
      <c r="A9973" s="62">
        <v>42294703</v>
      </c>
      <c r="B9973" s="63" t="s">
        <v>10979</v>
      </c>
    </row>
    <row r="9974" spans="1:2" x14ac:dyDescent="0.25">
      <c r="A9974" s="62">
        <v>42294704</v>
      </c>
      <c r="B9974" s="63" t="s">
        <v>2391</v>
      </c>
    </row>
    <row r="9975" spans="1:2" x14ac:dyDescent="0.25">
      <c r="A9975" s="62">
        <v>42294705</v>
      </c>
      <c r="B9975" s="63" t="s">
        <v>13379</v>
      </c>
    </row>
    <row r="9976" spans="1:2" x14ac:dyDescent="0.25">
      <c r="A9976" s="62">
        <v>42294706</v>
      </c>
      <c r="B9976" s="63" t="s">
        <v>4470</v>
      </c>
    </row>
    <row r="9977" spans="1:2" x14ac:dyDescent="0.25">
      <c r="A9977" s="62">
        <v>42294707</v>
      </c>
      <c r="B9977" s="63" t="s">
        <v>13882</v>
      </c>
    </row>
    <row r="9978" spans="1:2" x14ac:dyDescent="0.25">
      <c r="A9978" s="62">
        <v>42294708</v>
      </c>
      <c r="B9978" s="63" t="s">
        <v>15315</v>
      </c>
    </row>
    <row r="9979" spans="1:2" x14ac:dyDescent="0.25">
      <c r="A9979" s="62">
        <v>42294709</v>
      </c>
      <c r="B9979" s="63" t="s">
        <v>18511</v>
      </c>
    </row>
    <row r="9980" spans="1:2" x14ac:dyDescent="0.25">
      <c r="A9980" s="62">
        <v>42294710</v>
      </c>
      <c r="B9980" s="63" t="s">
        <v>6848</v>
      </c>
    </row>
    <row r="9981" spans="1:2" x14ac:dyDescent="0.25">
      <c r="A9981" s="62">
        <v>42294711</v>
      </c>
      <c r="B9981" s="63" t="s">
        <v>16350</v>
      </c>
    </row>
    <row r="9982" spans="1:2" x14ac:dyDescent="0.25">
      <c r="A9982" s="62">
        <v>42294712</v>
      </c>
      <c r="B9982" s="63" t="s">
        <v>4927</v>
      </c>
    </row>
    <row r="9983" spans="1:2" x14ac:dyDescent="0.25">
      <c r="A9983" s="62">
        <v>42294713</v>
      </c>
      <c r="B9983" s="63" t="s">
        <v>7024</v>
      </c>
    </row>
    <row r="9984" spans="1:2" x14ac:dyDescent="0.25">
      <c r="A9984" s="62">
        <v>42294714</v>
      </c>
      <c r="B9984" s="63" t="s">
        <v>10716</v>
      </c>
    </row>
    <row r="9985" spans="1:2" x14ac:dyDescent="0.25">
      <c r="A9985" s="62">
        <v>42294715</v>
      </c>
      <c r="B9985" s="63" t="s">
        <v>15883</v>
      </c>
    </row>
    <row r="9986" spans="1:2" x14ac:dyDescent="0.25">
      <c r="A9986" s="62">
        <v>42294716</v>
      </c>
      <c r="B9986" s="63" t="s">
        <v>14336</v>
      </c>
    </row>
    <row r="9987" spans="1:2" x14ac:dyDescent="0.25">
      <c r="A9987" s="62">
        <v>42294717</v>
      </c>
      <c r="B9987" s="63" t="s">
        <v>5439</v>
      </c>
    </row>
    <row r="9988" spans="1:2" x14ac:dyDescent="0.25">
      <c r="A9988" s="62">
        <v>42294718</v>
      </c>
      <c r="B9988" s="63" t="s">
        <v>3386</v>
      </c>
    </row>
    <row r="9989" spans="1:2" x14ac:dyDescent="0.25">
      <c r="A9989" s="62">
        <v>42294719</v>
      </c>
      <c r="B9989" s="63" t="s">
        <v>1271</v>
      </c>
    </row>
    <row r="9990" spans="1:2" x14ac:dyDescent="0.25">
      <c r="A9990" s="62">
        <v>42294720</v>
      </c>
      <c r="B9990" s="63" t="s">
        <v>10854</v>
      </c>
    </row>
    <row r="9991" spans="1:2" x14ac:dyDescent="0.25">
      <c r="A9991" s="62">
        <v>42294721</v>
      </c>
      <c r="B9991" s="63" t="s">
        <v>9563</v>
      </c>
    </row>
    <row r="9992" spans="1:2" x14ac:dyDescent="0.25">
      <c r="A9992" s="62">
        <v>42294722</v>
      </c>
      <c r="B9992" s="63" t="s">
        <v>2172</v>
      </c>
    </row>
    <row r="9993" spans="1:2" x14ac:dyDescent="0.25">
      <c r="A9993" s="62">
        <v>42294801</v>
      </c>
      <c r="B9993" s="63" t="s">
        <v>3109</v>
      </c>
    </row>
    <row r="9994" spans="1:2" x14ac:dyDescent="0.25">
      <c r="A9994" s="62">
        <v>42294802</v>
      </c>
      <c r="B9994" s="63" t="s">
        <v>7764</v>
      </c>
    </row>
    <row r="9995" spans="1:2" x14ac:dyDescent="0.25">
      <c r="A9995" s="62">
        <v>42294803</v>
      </c>
      <c r="B9995" s="63" t="s">
        <v>17618</v>
      </c>
    </row>
    <row r="9996" spans="1:2" x14ac:dyDescent="0.25">
      <c r="A9996" s="62">
        <v>42294804</v>
      </c>
      <c r="B9996" s="63" t="s">
        <v>15251</v>
      </c>
    </row>
    <row r="9997" spans="1:2" x14ac:dyDescent="0.25">
      <c r="A9997" s="62">
        <v>42294805</v>
      </c>
      <c r="B9997" s="63" t="s">
        <v>8992</v>
      </c>
    </row>
    <row r="9998" spans="1:2" x14ac:dyDescent="0.25">
      <c r="A9998" s="62">
        <v>42294806</v>
      </c>
      <c r="B9998" s="63" t="s">
        <v>7805</v>
      </c>
    </row>
    <row r="9999" spans="1:2" x14ac:dyDescent="0.25">
      <c r="A9999" s="62">
        <v>42294807</v>
      </c>
      <c r="B9999" s="63" t="s">
        <v>4579</v>
      </c>
    </row>
    <row r="10000" spans="1:2" x14ac:dyDescent="0.25">
      <c r="A10000" s="62">
        <v>42294808</v>
      </c>
      <c r="B10000" s="63" t="s">
        <v>9079</v>
      </c>
    </row>
    <row r="10001" spans="1:2" x14ac:dyDescent="0.25">
      <c r="A10001" s="62">
        <v>42294901</v>
      </c>
      <c r="B10001" s="63" t="s">
        <v>12497</v>
      </c>
    </row>
    <row r="10002" spans="1:2" x14ac:dyDescent="0.25">
      <c r="A10002" s="62">
        <v>42294902</v>
      </c>
      <c r="B10002" s="63" t="s">
        <v>8427</v>
      </c>
    </row>
    <row r="10003" spans="1:2" x14ac:dyDescent="0.25">
      <c r="A10003" s="62">
        <v>42294903</v>
      </c>
      <c r="B10003" s="63" t="s">
        <v>3654</v>
      </c>
    </row>
    <row r="10004" spans="1:2" x14ac:dyDescent="0.25">
      <c r="A10004" s="62">
        <v>42294904</v>
      </c>
      <c r="B10004" s="63" t="s">
        <v>6343</v>
      </c>
    </row>
    <row r="10005" spans="1:2" x14ac:dyDescent="0.25">
      <c r="A10005" s="62">
        <v>42294905</v>
      </c>
      <c r="B10005" s="63" t="s">
        <v>14094</v>
      </c>
    </row>
    <row r="10006" spans="1:2" x14ac:dyDescent="0.25">
      <c r="A10006" s="62">
        <v>42294906</v>
      </c>
      <c r="B10006" s="63" t="s">
        <v>17967</v>
      </c>
    </row>
    <row r="10007" spans="1:2" x14ac:dyDescent="0.25">
      <c r="A10007" s="62">
        <v>42294907</v>
      </c>
      <c r="B10007" s="63" t="s">
        <v>8688</v>
      </c>
    </row>
    <row r="10008" spans="1:2" x14ac:dyDescent="0.25">
      <c r="A10008" s="62">
        <v>42294908</v>
      </c>
      <c r="B10008" s="63" t="s">
        <v>6452</v>
      </c>
    </row>
    <row r="10009" spans="1:2" x14ac:dyDescent="0.25">
      <c r="A10009" s="62">
        <v>42294909</v>
      </c>
      <c r="B10009" s="63" t="s">
        <v>13517</v>
      </c>
    </row>
    <row r="10010" spans="1:2" x14ac:dyDescent="0.25">
      <c r="A10010" s="62">
        <v>42294910</v>
      </c>
      <c r="B10010" s="63" t="s">
        <v>11238</v>
      </c>
    </row>
    <row r="10011" spans="1:2" x14ac:dyDescent="0.25">
      <c r="A10011" s="62">
        <v>42294911</v>
      </c>
      <c r="B10011" s="63" t="s">
        <v>3627</v>
      </c>
    </row>
    <row r="10012" spans="1:2" x14ac:dyDescent="0.25">
      <c r="A10012" s="62">
        <v>42294912</v>
      </c>
      <c r="B10012" s="63" t="s">
        <v>7006</v>
      </c>
    </row>
    <row r="10013" spans="1:2" x14ac:dyDescent="0.25">
      <c r="A10013" s="62">
        <v>42294913</v>
      </c>
      <c r="B10013" s="63" t="s">
        <v>6049</v>
      </c>
    </row>
    <row r="10014" spans="1:2" x14ac:dyDescent="0.25">
      <c r="A10014" s="62">
        <v>42294914</v>
      </c>
      <c r="B10014" s="63" t="s">
        <v>9305</v>
      </c>
    </row>
    <row r="10015" spans="1:2" x14ac:dyDescent="0.25">
      <c r="A10015" s="62">
        <v>42294915</v>
      </c>
      <c r="B10015" s="63" t="s">
        <v>2058</v>
      </c>
    </row>
    <row r="10016" spans="1:2" x14ac:dyDescent="0.25">
      <c r="A10016" s="62">
        <v>42294916</v>
      </c>
      <c r="B10016" s="63" t="s">
        <v>9</v>
      </c>
    </row>
    <row r="10017" spans="1:2" x14ac:dyDescent="0.25">
      <c r="A10017" s="62">
        <v>42294917</v>
      </c>
      <c r="B10017" s="63" t="s">
        <v>11296</v>
      </c>
    </row>
    <row r="10018" spans="1:2" x14ac:dyDescent="0.25">
      <c r="A10018" s="62">
        <v>42294918</v>
      </c>
      <c r="B10018" s="63" t="s">
        <v>8605</v>
      </c>
    </row>
    <row r="10019" spans="1:2" x14ac:dyDescent="0.25">
      <c r="A10019" s="62">
        <v>42294919</v>
      </c>
      <c r="B10019" s="63" t="s">
        <v>1221</v>
      </c>
    </row>
    <row r="10020" spans="1:2" x14ac:dyDescent="0.25">
      <c r="A10020" s="62">
        <v>42294920</v>
      </c>
      <c r="B10020" s="63" t="s">
        <v>9736</v>
      </c>
    </row>
    <row r="10021" spans="1:2" x14ac:dyDescent="0.25">
      <c r="A10021" s="62">
        <v>42294921</v>
      </c>
      <c r="B10021" s="63" t="s">
        <v>14226</v>
      </c>
    </row>
    <row r="10022" spans="1:2" x14ac:dyDescent="0.25">
      <c r="A10022" s="62">
        <v>42294922</v>
      </c>
      <c r="B10022" s="63" t="s">
        <v>8663</v>
      </c>
    </row>
    <row r="10023" spans="1:2" x14ac:dyDescent="0.25">
      <c r="A10023" s="62">
        <v>42294923</v>
      </c>
      <c r="B10023" s="63" t="s">
        <v>14239</v>
      </c>
    </row>
    <row r="10024" spans="1:2" x14ac:dyDescent="0.25">
      <c r="A10024" s="62">
        <v>42294924</v>
      </c>
      <c r="B10024" s="63" t="s">
        <v>9801</v>
      </c>
    </row>
    <row r="10025" spans="1:2" x14ac:dyDescent="0.25">
      <c r="A10025" s="62">
        <v>42294925</v>
      </c>
      <c r="B10025" s="63" t="s">
        <v>10892</v>
      </c>
    </row>
    <row r="10026" spans="1:2" x14ac:dyDescent="0.25">
      <c r="A10026" s="62">
        <v>42294926</v>
      </c>
      <c r="B10026" s="63" t="s">
        <v>13997</v>
      </c>
    </row>
    <row r="10027" spans="1:2" x14ac:dyDescent="0.25">
      <c r="A10027" s="62">
        <v>42294927</v>
      </c>
      <c r="B10027" s="63" t="s">
        <v>10917</v>
      </c>
    </row>
    <row r="10028" spans="1:2" x14ac:dyDescent="0.25">
      <c r="A10028" s="62">
        <v>42294928</v>
      </c>
      <c r="B10028" s="63" t="s">
        <v>9946</v>
      </c>
    </row>
    <row r="10029" spans="1:2" x14ac:dyDescent="0.25">
      <c r="A10029" s="62">
        <v>42294929</v>
      </c>
      <c r="B10029" s="63" t="s">
        <v>6729</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11920</v>
      </c>
    </row>
    <row r="10033" spans="1:2" x14ac:dyDescent="0.25">
      <c r="A10033" s="62">
        <v>42294933</v>
      </c>
      <c r="B10033" s="63" t="s">
        <v>9323</v>
      </c>
    </row>
    <row r="10034" spans="1:2" x14ac:dyDescent="0.25">
      <c r="A10034" s="62">
        <v>42294934</v>
      </c>
      <c r="B10034" s="63" t="s">
        <v>15925</v>
      </c>
    </row>
    <row r="10035" spans="1:2" x14ac:dyDescent="0.25">
      <c r="A10035" s="62">
        <v>42294935</v>
      </c>
      <c r="B10035" s="63" t="s">
        <v>3722</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9332</v>
      </c>
    </row>
    <row r="10039" spans="1:2" x14ac:dyDescent="0.25">
      <c r="A10039" s="62">
        <v>42294939</v>
      </c>
      <c r="B10039" s="63" t="s">
        <v>12786</v>
      </c>
    </row>
    <row r="10040" spans="1:2" x14ac:dyDescent="0.25">
      <c r="A10040" s="62">
        <v>42294940</v>
      </c>
      <c r="B10040" s="63" t="s">
        <v>15339</v>
      </c>
    </row>
    <row r="10041" spans="1:2" x14ac:dyDescent="0.25">
      <c r="A10041" s="62">
        <v>42294941</v>
      </c>
      <c r="B10041" s="63" t="s">
        <v>7767</v>
      </c>
    </row>
    <row r="10042" spans="1:2" x14ac:dyDescent="0.25">
      <c r="A10042" s="62">
        <v>42294942</v>
      </c>
      <c r="B10042" s="63" t="s">
        <v>15085</v>
      </c>
    </row>
    <row r="10043" spans="1:2" x14ac:dyDescent="0.25">
      <c r="A10043" s="62">
        <v>42294943</v>
      </c>
      <c r="B10043" s="63" t="s">
        <v>6839</v>
      </c>
    </row>
    <row r="10044" spans="1:2" x14ac:dyDescent="0.25">
      <c r="A10044" s="62">
        <v>42294944</v>
      </c>
      <c r="B10044" s="63" t="s">
        <v>5750</v>
      </c>
    </row>
    <row r="10045" spans="1:2" x14ac:dyDescent="0.25">
      <c r="A10045" s="62">
        <v>42294945</v>
      </c>
      <c r="B10045" s="63" t="s">
        <v>17460</v>
      </c>
    </row>
    <row r="10046" spans="1:2" x14ac:dyDescent="0.25">
      <c r="A10046" s="62">
        <v>42294946</v>
      </c>
      <c r="B10046" s="63" t="s">
        <v>17109</v>
      </c>
    </row>
    <row r="10047" spans="1:2" x14ac:dyDescent="0.25">
      <c r="A10047" s="62">
        <v>42294947</v>
      </c>
      <c r="B10047" s="63" t="s">
        <v>10855</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11325</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14481</v>
      </c>
    </row>
    <row r="10054" spans="1:2" x14ac:dyDescent="0.25">
      <c r="A10054" s="62">
        <v>42294954</v>
      </c>
      <c r="B10054" s="63" t="s">
        <v>18017</v>
      </c>
    </row>
    <row r="10055" spans="1:2" x14ac:dyDescent="0.25">
      <c r="A10055" s="62">
        <v>42294955</v>
      </c>
      <c r="B10055" s="63" t="s">
        <v>10454</v>
      </c>
    </row>
    <row r="10056" spans="1:2" x14ac:dyDescent="0.25">
      <c r="A10056" s="62">
        <v>42294956</v>
      </c>
      <c r="B10056" s="63" t="s">
        <v>9317</v>
      </c>
    </row>
    <row r="10057" spans="1:2" x14ac:dyDescent="0.25">
      <c r="A10057" s="62">
        <v>42295001</v>
      </c>
      <c r="B10057" s="63" t="s">
        <v>12295</v>
      </c>
    </row>
    <row r="10058" spans="1:2" x14ac:dyDescent="0.25">
      <c r="A10058" s="62">
        <v>42295002</v>
      </c>
      <c r="B10058" s="63" t="s">
        <v>2681</v>
      </c>
    </row>
    <row r="10059" spans="1:2" x14ac:dyDescent="0.25">
      <c r="A10059" s="62">
        <v>42295003</v>
      </c>
      <c r="B10059" s="63" t="s">
        <v>2198</v>
      </c>
    </row>
    <row r="10060" spans="1:2" x14ac:dyDescent="0.25">
      <c r="A10060" s="62">
        <v>42295004</v>
      </c>
      <c r="B10060" s="63" t="s">
        <v>11619</v>
      </c>
    </row>
    <row r="10061" spans="1:2" x14ac:dyDescent="0.25">
      <c r="A10061" s="62">
        <v>42295005</v>
      </c>
      <c r="B10061" s="63" t="s">
        <v>15004</v>
      </c>
    </row>
    <row r="10062" spans="1:2" x14ac:dyDescent="0.25">
      <c r="A10062" s="62">
        <v>42295006</v>
      </c>
      <c r="B10062" s="63" t="s">
        <v>967</v>
      </c>
    </row>
    <row r="10063" spans="1:2" x14ac:dyDescent="0.25">
      <c r="A10063" s="62">
        <v>42295007</v>
      </c>
      <c r="B10063" s="63" t="s">
        <v>5982</v>
      </c>
    </row>
    <row r="10064" spans="1:2" x14ac:dyDescent="0.25">
      <c r="A10064" s="62">
        <v>42295008</v>
      </c>
      <c r="B10064" s="63" t="s">
        <v>16595</v>
      </c>
    </row>
    <row r="10065" spans="1:2" x14ac:dyDescent="0.25">
      <c r="A10065" s="62">
        <v>42295009</v>
      </c>
      <c r="B10065" s="63" t="s">
        <v>12100</v>
      </c>
    </row>
    <row r="10066" spans="1:2" x14ac:dyDescent="0.25">
      <c r="A10066" s="62">
        <v>42295010</v>
      </c>
      <c r="B10066" s="63" t="s">
        <v>11</v>
      </c>
    </row>
    <row r="10067" spans="1:2" x14ac:dyDescent="0.25">
      <c r="A10067" s="62">
        <v>42295011</v>
      </c>
      <c r="B10067" s="63" t="s">
        <v>5643</v>
      </c>
    </row>
    <row r="10068" spans="1:2" x14ac:dyDescent="0.25">
      <c r="A10068" s="62">
        <v>42295012</v>
      </c>
      <c r="B10068" s="63" t="s">
        <v>511</v>
      </c>
    </row>
    <row r="10069" spans="1:2" x14ac:dyDescent="0.25">
      <c r="A10069" s="62">
        <v>42295013</v>
      </c>
      <c r="B10069" s="63" t="s">
        <v>7766</v>
      </c>
    </row>
    <row r="10070" spans="1:2" x14ac:dyDescent="0.25">
      <c r="A10070" s="62">
        <v>42295014</v>
      </c>
      <c r="B10070" s="63" t="s">
        <v>5871</v>
      </c>
    </row>
    <row r="10071" spans="1:2" x14ac:dyDescent="0.25">
      <c r="A10071" s="62">
        <v>42295015</v>
      </c>
      <c r="B10071" s="63" t="s">
        <v>12216</v>
      </c>
    </row>
    <row r="10072" spans="1:2" x14ac:dyDescent="0.25">
      <c r="A10072" s="62">
        <v>42295101</v>
      </c>
      <c r="B10072" s="63" t="s">
        <v>15660</v>
      </c>
    </row>
    <row r="10073" spans="1:2" x14ac:dyDescent="0.25">
      <c r="A10073" s="62">
        <v>42295102</v>
      </c>
      <c r="B10073" s="63" t="s">
        <v>11316</v>
      </c>
    </row>
    <row r="10074" spans="1:2" x14ac:dyDescent="0.25">
      <c r="A10074" s="62">
        <v>42295103</v>
      </c>
      <c r="B10074" s="63" t="s">
        <v>18095</v>
      </c>
    </row>
    <row r="10075" spans="1:2" x14ac:dyDescent="0.25">
      <c r="A10075" s="62">
        <v>42295104</v>
      </c>
      <c r="B10075" s="63" t="s">
        <v>8406</v>
      </c>
    </row>
    <row r="10076" spans="1:2" x14ac:dyDescent="0.25">
      <c r="A10076" s="62">
        <v>42295105</v>
      </c>
      <c r="B10076" s="63" t="s">
        <v>10365</v>
      </c>
    </row>
    <row r="10077" spans="1:2" x14ac:dyDescent="0.25">
      <c r="A10077" s="62">
        <v>42295106</v>
      </c>
      <c r="B10077" s="63" t="s">
        <v>9556</v>
      </c>
    </row>
    <row r="10078" spans="1:2" x14ac:dyDescent="0.25">
      <c r="A10078" s="62">
        <v>42295107</v>
      </c>
      <c r="B10078" s="63" t="s">
        <v>18260</v>
      </c>
    </row>
    <row r="10079" spans="1:2" x14ac:dyDescent="0.25">
      <c r="A10079" s="62">
        <v>42295108</v>
      </c>
      <c r="B10079" s="63" t="s">
        <v>15503</v>
      </c>
    </row>
    <row r="10080" spans="1:2" x14ac:dyDescent="0.25">
      <c r="A10080" s="62">
        <v>42295109</v>
      </c>
      <c r="B10080" s="63" t="s">
        <v>7898</v>
      </c>
    </row>
    <row r="10081" spans="1:2" x14ac:dyDescent="0.25">
      <c r="A10081" s="62">
        <v>42295110</v>
      </c>
      <c r="B10081" s="63" t="s">
        <v>13220</v>
      </c>
    </row>
    <row r="10082" spans="1:2" x14ac:dyDescent="0.25">
      <c r="A10082" s="62">
        <v>42295111</v>
      </c>
      <c r="B10082" s="63" t="s">
        <v>12822</v>
      </c>
    </row>
    <row r="10083" spans="1:2" x14ac:dyDescent="0.25">
      <c r="A10083" s="62">
        <v>42295112</v>
      </c>
      <c r="B10083" s="63" t="s">
        <v>15617</v>
      </c>
    </row>
    <row r="10084" spans="1:2" x14ac:dyDescent="0.25">
      <c r="A10084" s="62">
        <v>42295113</v>
      </c>
      <c r="B10084" s="63" t="s">
        <v>16974</v>
      </c>
    </row>
    <row r="10085" spans="1:2" x14ac:dyDescent="0.25">
      <c r="A10085" s="62">
        <v>42295114</v>
      </c>
      <c r="B10085" s="63" t="s">
        <v>11982</v>
      </c>
    </row>
    <row r="10086" spans="1:2" x14ac:dyDescent="0.25">
      <c r="A10086" s="62">
        <v>42295115</v>
      </c>
      <c r="B10086" s="63" t="s">
        <v>11060</v>
      </c>
    </row>
    <row r="10087" spans="1:2" x14ac:dyDescent="0.25">
      <c r="A10087" s="62">
        <v>42295116</v>
      </c>
      <c r="B10087" s="63" t="s">
        <v>6756</v>
      </c>
    </row>
    <row r="10088" spans="1:2" x14ac:dyDescent="0.25">
      <c r="A10088" s="62">
        <v>42295117</v>
      </c>
      <c r="B10088" s="63" t="s">
        <v>11234</v>
      </c>
    </row>
    <row r="10089" spans="1:2" x14ac:dyDescent="0.25">
      <c r="A10089" s="62">
        <v>42295118</v>
      </c>
      <c r="B10089" s="63" t="s">
        <v>391</v>
      </c>
    </row>
    <row r="10090" spans="1:2" x14ac:dyDescent="0.25">
      <c r="A10090" s="62">
        <v>42295119</v>
      </c>
      <c r="B10090" s="63" t="s">
        <v>2866</v>
      </c>
    </row>
    <row r="10091" spans="1:2" x14ac:dyDescent="0.25">
      <c r="A10091" s="62">
        <v>42295120</v>
      </c>
      <c r="B10091" s="63" t="s">
        <v>5114</v>
      </c>
    </row>
    <row r="10092" spans="1:2" x14ac:dyDescent="0.25">
      <c r="A10092" s="62">
        <v>42295121</v>
      </c>
      <c r="B10092" s="63" t="s">
        <v>10551</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7936</v>
      </c>
    </row>
    <row r="10096" spans="1:2" x14ac:dyDescent="0.25">
      <c r="A10096" s="62">
        <v>42295125</v>
      </c>
      <c r="B10096" s="63" t="s">
        <v>17842</v>
      </c>
    </row>
    <row r="10097" spans="1:2" x14ac:dyDescent="0.25">
      <c r="A10097" s="62">
        <v>42295126</v>
      </c>
      <c r="B10097" s="63" t="s">
        <v>8089</v>
      </c>
    </row>
    <row r="10098" spans="1:2" x14ac:dyDescent="0.25">
      <c r="A10098" s="62">
        <v>42295127</v>
      </c>
      <c r="B10098" s="63" t="s">
        <v>9028</v>
      </c>
    </row>
    <row r="10099" spans="1:2" x14ac:dyDescent="0.25">
      <c r="A10099" s="62">
        <v>42295128</v>
      </c>
      <c r="B10099" s="63" t="s">
        <v>4220</v>
      </c>
    </row>
    <row r="10100" spans="1:2" x14ac:dyDescent="0.25">
      <c r="A10100" s="62">
        <v>42295129</v>
      </c>
      <c r="B10100" s="63" t="s">
        <v>5680</v>
      </c>
    </row>
    <row r="10101" spans="1:2" x14ac:dyDescent="0.25">
      <c r="A10101" s="62">
        <v>42295130</v>
      </c>
      <c r="B10101" s="63" t="s">
        <v>14872</v>
      </c>
    </row>
    <row r="10102" spans="1:2" x14ac:dyDescent="0.25">
      <c r="A10102" s="62">
        <v>42295131</v>
      </c>
      <c r="B10102" s="63" t="s">
        <v>4599</v>
      </c>
    </row>
    <row r="10103" spans="1:2" x14ac:dyDescent="0.25">
      <c r="A10103" s="62">
        <v>42295132</v>
      </c>
      <c r="B10103" s="63" t="s">
        <v>15046</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12890</v>
      </c>
    </row>
    <row r="10108" spans="1:2" x14ac:dyDescent="0.25">
      <c r="A10108" s="62">
        <v>42295137</v>
      </c>
      <c r="B10108" s="63" t="s">
        <v>2790</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11119</v>
      </c>
    </row>
    <row r="10113" spans="1:2" x14ac:dyDescent="0.25">
      <c r="A10113" s="62">
        <v>42295202</v>
      </c>
      <c r="B10113" s="63" t="s">
        <v>6980</v>
      </c>
    </row>
    <row r="10114" spans="1:2" x14ac:dyDescent="0.25">
      <c r="A10114" s="62">
        <v>42295203</v>
      </c>
      <c r="B10114" s="63" t="s">
        <v>8493</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2644</v>
      </c>
    </row>
    <row r="10118" spans="1:2" x14ac:dyDescent="0.25">
      <c r="A10118" s="62">
        <v>42295301</v>
      </c>
      <c r="B10118" s="63" t="s">
        <v>4918</v>
      </c>
    </row>
    <row r="10119" spans="1:2" x14ac:dyDescent="0.25">
      <c r="A10119" s="62">
        <v>42295302</v>
      </c>
      <c r="B10119" s="63" t="s">
        <v>16854</v>
      </c>
    </row>
    <row r="10120" spans="1:2" x14ac:dyDescent="0.25">
      <c r="A10120" s="62">
        <v>42295303</v>
      </c>
      <c r="B10120" s="63" t="s">
        <v>12715</v>
      </c>
    </row>
    <row r="10121" spans="1:2" x14ac:dyDescent="0.25">
      <c r="A10121" s="62">
        <v>42295304</v>
      </c>
      <c r="B10121" s="63" t="s">
        <v>5091</v>
      </c>
    </row>
    <row r="10122" spans="1:2" x14ac:dyDescent="0.25">
      <c r="A10122" s="62">
        <v>42295305</v>
      </c>
      <c r="B10122" s="63" t="s">
        <v>6282</v>
      </c>
    </row>
    <row r="10123" spans="1:2" x14ac:dyDescent="0.25">
      <c r="A10123" s="62">
        <v>42295306</v>
      </c>
      <c r="B10123" s="63" t="s">
        <v>16577</v>
      </c>
    </row>
    <row r="10124" spans="1:2" x14ac:dyDescent="0.25">
      <c r="A10124" s="62">
        <v>42295307</v>
      </c>
      <c r="B10124" s="63" t="s">
        <v>6288</v>
      </c>
    </row>
    <row r="10125" spans="1:2" x14ac:dyDescent="0.25">
      <c r="A10125" s="62">
        <v>42295308</v>
      </c>
      <c r="B10125" s="63" t="s">
        <v>5475</v>
      </c>
    </row>
    <row r="10126" spans="1:2" x14ac:dyDescent="0.25">
      <c r="A10126" s="62">
        <v>42295401</v>
      </c>
      <c r="B10126" s="63" t="s">
        <v>10733</v>
      </c>
    </row>
    <row r="10127" spans="1:2" x14ac:dyDescent="0.25">
      <c r="A10127" s="62">
        <v>42295402</v>
      </c>
      <c r="B10127" s="63" t="s">
        <v>5212</v>
      </c>
    </row>
    <row r="10128" spans="1:2" x14ac:dyDescent="0.25">
      <c r="A10128" s="62">
        <v>42295403</v>
      </c>
      <c r="B10128" s="63" t="s">
        <v>16367</v>
      </c>
    </row>
    <row r="10129" spans="1:2" x14ac:dyDescent="0.25">
      <c r="A10129" s="62">
        <v>42295404</v>
      </c>
      <c r="B10129" s="63" t="s">
        <v>11693</v>
      </c>
    </row>
    <row r="10130" spans="1:2" x14ac:dyDescent="0.25">
      <c r="A10130" s="62">
        <v>42295405</v>
      </c>
      <c r="B10130" s="63" t="s">
        <v>13594</v>
      </c>
    </row>
    <row r="10131" spans="1:2" x14ac:dyDescent="0.25">
      <c r="A10131" s="62">
        <v>42295406</v>
      </c>
      <c r="B10131" s="63" t="s">
        <v>2744</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10636</v>
      </c>
    </row>
    <row r="10135" spans="1:2" x14ac:dyDescent="0.25">
      <c r="A10135" s="62">
        <v>42295410</v>
      </c>
      <c r="B10135" s="63" t="s">
        <v>12704</v>
      </c>
    </row>
    <row r="10136" spans="1:2" x14ac:dyDescent="0.25">
      <c r="A10136" s="62">
        <v>42295411</v>
      </c>
      <c r="B10136" s="63" t="s">
        <v>1825</v>
      </c>
    </row>
    <row r="10137" spans="1:2" x14ac:dyDescent="0.25">
      <c r="A10137" s="62">
        <v>42295412</v>
      </c>
      <c r="B10137" s="63" t="s">
        <v>15634</v>
      </c>
    </row>
    <row r="10138" spans="1:2" x14ac:dyDescent="0.25">
      <c r="A10138" s="62">
        <v>42295413</v>
      </c>
      <c r="B10138" s="63" t="s">
        <v>11039</v>
      </c>
    </row>
    <row r="10139" spans="1:2" x14ac:dyDescent="0.25">
      <c r="A10139" s="62">
        <v>42295414</v>
      </c>
      <c r="B10139" s="63" t="s">
        <v>1536</v>
      </c>
    </row>
    <row r="10140" spans="1:2" x14ac:dyDescent="0.25">
      <c r="A10140" s="62">
        <v>42295415</v>
      </c>
      <c r="B10140" s="63" t="s">
        <v>2990</v>
      </c>
    </row>
    <row r="10141" spans="1:2" x14ac:dyDescent="0.25">
      <c r="A10141" s="62">
        <v>42295416</v>
      </c>
      <c r="B10141" s="63" t="s">
        <v>3601</v>
      </c>
    </row>
    <row r="10142" spans="1:2" x14ac:dyDescent="0.25">
      <c r="A10142" s="62">
        <v>42295417</v>
      </c>
      <c r="B10142" s="63" t="s">
        <v>10887</v>
      </c>
    </row>
    <row r="10143" spans="1:2" x14ac:dyDescent="0.25">
      <c r="A10143" s="62">
        <v>42295418</v>
      </c>
      <c r="B10143" s="63" t="s">
        <v>14559</v>
      </c>
    </row>
    <row r="10144" spans="1:2" x14ac:dyDescent="0.25">
      <c r="A10144" s="62">
        <v>42295419</v>
      </c>
      <c r="B10144" s="63" t="s">
        <v>3743</v>
      </c>
    </row>
    <row r="10145" spans="1:2" x14ac:dyDescent="0.25">
      <c r="A10145" s="62">
        <v>42295420</v>
      </c>
      <c r="B10145" s="63" t="s">
        <v>5445</v>
      </c>
    </row>
    <row r="10146" spans="1:2" x14ac:dyDescent="0.25">
      <c r="A10146" s="62">
        <v>42295421</v>
      </c>
      <c r="B10146" s="63" t="s">
        <v>450</v>
      </c>
    </row>
    <row r="10147" spans="1:2" x14ac:dyDescent="0.25">
      <c r="A10147" s="62">
        <v>42295422</v>
      </c>
      <c r="B10147" s="63" t="s">
        <v>11967</v>
      </c>
    </row>
    <row r="10148" spans="1:2" x14ac:dyDescent="0.25">
      <c r="A10148" s="62">
        <v>42295423</v>
      </c>
      <c r="B10148" s="63" t="s">
        <v>1106</v>
      </c>
    </row>
    <row r="10149" spans="1:2" x14ac:dyDescent="0.25">
      <c r="A10149" s="62">
        <v>42295424</v>
      </c>
      <c r="B10149" s="63" t="s">
        <v>13227</v>
      </c>
    </row>
    <row r="10150" spans="1:2" x14ac:dyDescent="0.25">
      <c r="A10150" s="62">
        <v>42295425</v>
      </c>
      <c r="B10150" s="63" t="s">
        <v>7323</v>
      </c>
    </row>
    <row r="10151" spans="1:2" x14ac:dyDescent="0.25">
      <c r="A10151" s="62">
        <v>42295426</v>
      </c>
      <c r="B10151" s="63" t="s">
        <v>2710</v>
      </c>
    </row>
    <row r="10152" spans="1:2" x14ac:dyDescent="0.25">
      <c r="A10152" s="62">
        <v>42295427</v>
      </c>
      <c r="B10152" s="63" t="s">
        <v>10479</v>
      </c>
    </row>
    <row r="10153" spans="1:2" x14ac:dyDescent="0.25">
      <c r="A10153" s="62">
        <v>42295428</v>
      </c>
      <c r="B10153" s="63" t="s">
        <v>6553</v>
      </c>
    </row>
    <row r="10154" spans="1:2" x14ac:dyDescent="0.25">
      <c r="A10154" s="62">
        <v>42295429</v>
      </c>
      <c r="B10154" s="63" t="s">
        <v>17683</v>
      </c>
    </row>
    <row r="10155" spans="1:2" x14ac:dyDescent="0.25">
      <c r="A10155" s="62">
        <v>42295430</v>
      </c>
      <c r="B10155" s="63" t="s">
        <v>6693</v>
      </c>
    </row>
    <row r="10156" spans="1:2" x14ac:dyDescent="0.25">
      <c r="A10156" s="62">
        <v>42295431</v>
      </c>
      <c r="B10156" s="63" t="s">
        <v>16107</v>
      </c>
    </row>
    <row r="10157" spans="1:2" x14ac:dyDescent="0.25">
      <c r="A10157" s="62">
        <v>42295432</v>
      </c>
      <c r="B10157" s="63" t="s">
        <v>12841</v>
      </c>
    </row>
    <row r="10158" spans="1:2" x14ac:dyDescent="0.25">
      <c r="A10158" s="62">
        <v>42295433</v>
      </c>
      <c r="B10158" s="63" t="s">
        <v>10010</v>
      </c>
    </row>
    <row r="10159" spans="1:2" x14ac:dyDescent="0.25">
      <c r="A10159" s="62">
        <v>42295434</v>
      </c>
      <c r="B10159" s="63" t="s">
        <v>16310</v>
      </c>
    </row>
    <row r="10160" spans="1:2" x14ac:dyDescent="0.25">
      <c r="A10160" s="62">
        <v>42295435</v>
      </c>
      <c r="B10160" s="63" t="s">
        <v>6520</v>
      </c>
    </row>
    <row r="10161" spans="1:2" x14ac:dyDescent="0.25">
      <c r="A10161" s="62">
        <v>42295436</v>
      </c>
      <c r="B10161" s="63" t="s">
        <v>6426</v>
      </c>
    </row>
    <row r="10162" spans="1:2" x14ac:dyDescent="0.25">
      <c r="A10162" s="62">
        <v>42295437</v>
      </c>
      <c r="B10162" s="63" t="s">
        <v>9708</v>
      </c>
    </row>
    <row r="10163" spans="1:2" x14ac:dyDescent="0.25">
      <c r="A10163" s="62">
        <v>42295439</v>
      </c>
      <c r="B10163" s="63" t="s">
        <v>17798</v>
      </c>
    </row>
    <row r="10164" spans="1:2" x14ac:dyDescent="0.25">
      <c r="A10164" s="62">
        <v>42295440</v>
      </c>
      <c r="B10164" s="63" t="s">
        <v>3133</v>
      </c>
    </row>
    <row r="10165" spans="1:2" x14ac:dyDescent="0.25">
      <c r="A10165" s="62">
        <v>42295441</v>
      </c>
      <c r="B10165" s="63" t="s">
        <v>14002</v>
      </c>
    </row>
    <row r="10166" spans="1:2" x14ac:dyDescent="0.25">
      <c r="A10166" s="62">
        <v>42295445</v>
      </c>
      <c r="B10166" s="63" t="s">
        <v>15156</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3775</v>
      </c>
    </row>
    <row r="10170" spans="1:2" x14ac:dyDescent="0.25">
      <c r="A10170" s="62">
        <v>42295451</v>
      </c>
      <c r="B10170" s="63" t="s">
        <v>12621</v>
      </c>
    </row>
    <row r="10171" spans="1:2" x14ac:dyDescent="0.25">
      <c r="A10171" s="62">
        <v>42295452</v>
      </c>
      <c r="B10171" s="63" t="s">
        <v>13807</v>
      </c>
    </row>
    <row r="10172" spans="1:2" x14ac:dyDescent="0.25">
      <c r="A10172" s="62">
        <v>42295453</v>
      </c>
      <c r="B10172" s="63" t="s">
        <v>6364</v>
      </c>
    </row>
    <row r="10173" spans="1:2" x14ac:dyDescent="0.25">
      <c r="A10173" s="62">
        <v>42295454</v>
      </c>
      <c r="B10173" s="63" t="s">
        <v>9433</v>
      </c>
    </row>
    <row r="10174" spans="1:2" x14ac:dyDescent="0.25">
      <c r="A10174" s="62">
        <v>42295455</v>
      </c>
      <c r="B10174" s="63" t="s">
        <v>3715</v>
      </c>
    </row>
    <row r="10175" spans="1:2" x14ac:dyDescent="0.25">
      <c r="A10175" s="62">
        <v>42295456</v>
      </c>
      <c r="B10175" s="63" t="s">
        <v>8114</v>
      </c>
    </row>
    <row r="10176" spans="1:2" x14ac:dyDescent="0.25">
      <c r="A10176" s="62">
        <v>42295457</v>
      </c>
      <c r="B10176" s="63" t="s">
        <v>7085</v>
      </c>
    </row>
    <row r="10177" spans="1:2" x14ac:dyDescent="0.25">
      <c r="A10177" s="62">
        <v>42295458</v>
      </c>
      <c r="B10177" s="63" t="s">
        <v>9155</v>
      </c>
    </row>
    <row r="10178" spans="1:2" x14ac:dyDescent="0.25">
      <c r="A10178" s="62">
        <v>42295459</v>
      </c>
      <c r="B10178" s="63" t="s">
        <v>17067</v>
      </c>
    </row>
    <row r="10179" spans="1:2" x14ac:dyDescent="0.25">
      <c r="A10179" s="62">
        <v>42295460</v>
      </c>
      <c r="B10179" s="63" t="s">
        <v>11491</v>
      </c>
    </row>
    <row r="10180" spans="1:2" x14ac:dyDescent="0.25">
      <c r="A10180" s="62">
        <v>42295461</v>
      </c>
      <c r="B10180" s="63" t="s">
        <v>4119</v>
      </c>
    </row>
    <row r="10181" spans="1:2" x14ac:dyDescent="0.25">
      <c r="A10181" s="62">
        <v>42295462</v>
      </c>
      <c r="B10181" s="63" t="s">
        <v>15694</v>
      </c>
    </row>
    <row r="10182" spans="1:2" x14ac:dyDescent="0.25">
      <c r="A10182" s="62">
        <v>42295463</v>
      </c>
      <c r="B10182" s="63" t="s">
        <v>3683</v>
      </c>
    </row>
    <row r="10183" spans="1:2" x14ac:dyDescent="0.25">
      <c r="A10183" s="62">
        <v>42295501</v>
      </c>
      <c r="B10183" s="63" t="s">
        <v>13173</v>
      </c>
    </row>
    <row r="10184" spans="1:2" x14ac:dyDescent="0.25">
      <c r="A10184" s="62">
        <v>42295502</v>
      </c>
      <c r="B10184" s="63" t="s">
        <v>12324</v>
      </c>
    </row>
    <row r="10185" spans="1:2" x14ac:dyDescent="0.25">
      <c r="A10185" s="62">
        <v>42295503</v>
      </c>
      <c r="B10185" s="63" t="s">
        <v>6233</v>
      </c>
    </row>
    <row r="10186" spans="1:2" x14ac:dyDescent="0.25">
      <c r="A10186" s="62">
        <v>42295504</v>
      </c>
      <c r="B10186" s="63" t="s">
        <v>16093</v>
      </c>
    </row>
    <row r="10187" spans="1:2" x14ac:dyDescent="0.25">
      <c r="A10187" s="62">
        <v>42295505</v>
      </c>
      <c r="B10187" s="63" t="s">
        <v>8351</v>
      </c>
    </row>
    <row r="10188" spans="1:2" x14ac:dyDescent="0.25">
      <c r="A10188" s="62">
        <v>42295506</v>
      </c>
      <c r="B10188" s="63" t="s">
        <v>12289</v>
      </c>
    </row>
    <row r="10189" spans="1:2" x14ac:dyDescent="0.25">
      <c r="A10189" s="62">
        <v>42295507</v>
      </c>
      <c r="B10189" s="63" t="s">
        <v>473</v>
      </c>
    </row>
    <row r="10190" spans="1:2" x14ac:dyDescent="0.25">
      <c r="A10190" s="62">
        <v>42295508</v>
      </c>
      <c r="B10190" s="63" t="s">
        <v>13549</v>
      </c>
    </row>
    <row r="10191" spans="1:2" x14ac:dyDescent="0.25">
      <c r="A10191" s="62">
        <v>42295509</v>
      </c>
      <c r="B10191" s="63" t="s">
        <v>11149</v>
      </c>
    </row>
    <row r="10192" spans="1:2" x14ac:dyDescent="0.25">
      <c r="A10192" s="62">
        <v>42295510</v>
      </c>
      <c r="B10192" s="63" t="s">
        <v>16935</v>
      </c>
    </row>
    <row r="10193" spans="1:2" x14ac:dyDescent="0.25">
      <c r="A10193" s="62">
        <v>42295511</v>
      </c>
      <c r="B10193" s="63" t="s">
        <v>16079</v>
      </c>
    </row>
    <row r="10194" spans="1:2" x14ac:dyDescent="0.25">
      <c r="A10194" s="62">
        <v>42295512</v>
      </c>
      <c r="B10194" s="63" t="s">
        <v>8223</v>
      </c>
    </row>
    <row r="10195" spans="1:2" x14ac:dyDescent="0.25">
      <c r="A10195" s="62">
        <v>42295513</v>
      </c>
      <c r="B10195" s="63" t="s">
        <v>5188</v>
      </c>
    </row>
    <row r="10196" spans="1:2" x14ac:dyDescent="0.25">
      <c r="A10196" s="62">
        <v>42295514</v>
      </c>
      <c r="B10196" s="63" t="s">
        <v>12092</v>
      </c>
    </row>
    <row r="10197" spans="1:2" x14ac:dyDescent="0.25">
      <c r="A10197" s="62">
        <v>42295515</v>
      </c>
      <c r="B10197" s="63" t="s">
        <v>14440</v>
      </c>
    </row>
    <row r="10198" spans="1:2" x14ac:dyDescent="0.25">
      <c r="A10198" s="62">
        <v>42295516</v>
      </c>
      <c r="B10198" s="63" t="s">
        <v>6832</v>
      </c>
    </row>
    <row r="10199" spans="1:2" x14ac:dyDescent="0.25">
      <c r="A10199" s="62">
        <v>42295517</v>
      </c>
      <c r="B10199" s="63" t="s">
        <v>14768</v>
      </c>
    </row>
    <row r="10200" spans="1:2" x14ac:dyDescent="0.25">
      <c r="A10200" s="62">
        <v>42295518</v>
      </c>
      <c r="B10200" s="63" t="s">
        <v>143</v>
      </c>
    </row>
    <row r="10201" spans="1:2" x14ac:dyDescent="0.25">
      <c r="A10201" s="62">
        <v>42301501</v>
      </c>
      <c r="B10201" s="63" t="s">
        <v>10405</v>
      </c>
    </row>
    <row r="10202" spans="1:2" x14ac:dyDescent="0.25">
      <c r="A10202" s="62">
        <v>42301502</v>
      </c>
      <c r="B10202" s="63" t="s">
        <v>5055</v>
      </c>
    </row>
    <row r="10203" spans="1:2" x14ac:dyDescent="0.25">
      <c r="A10203" s="62">
        <v>42301503</v>
      </c>
      <c r="B10203" s="63" t="s">
        <v>14885</v>
      </c>
    </row>
    <row r="10204" spans="1:2" x14ac:dyDescent="0.25">
      <c r="A10204" s="62">
        <v>42301504</v>
      </c>
      <c r="B10204" s="63" t="s">
        <v>12592</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2908</v>
      </c>
    </row>
    <row r="10209" spans="1:2" x14ac:dyDescent="0.25">
      <c r="A10209" s="62">
        <v>42311501</v>
      </c>
      <c r="B10209" s="63" t="s">
        <v>6700</v>
      </c>
    </row>
    <row r="10210" spans="1:2" x14ac:dyDescent="0.25">
      <c r="A10210" s="62">
        <v>42311502</v>
      </c>
      <c r="B10210" s="63" t="s">
        <v>3160</v>
      </c>
    </row>
    <row r="10211" spans="1:2" x14ac:dyDescent="0.25">
      <c r="A10211" s="62">
        <v>42311503</v>
      </c>
      <c r="B10211" s="63" t="s">
        <v>8612</v>
      </c>
    </row>
    <row r="10212" spans="1:2" x14ac:dyDescent="0.25">
      <c r="A10212" s="62">
        <v>42311504</v>
      </c>
      <c r="B10212" s="63" t="s">
        <v>15882</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7344</v>
      </c>
    </row>
    <row r="10216" spans="1:2" x14ac:dyDescent="0.25">
      <c r="A10216" s="62">
        <v>42311508</v>
      </c>
      <c r="B10216" s="63" t="s">
        <v>7954</v>
      </c>
    </row>
    <row r="10217" spans="1:2" x14ac:dyDescent="0.25">
      <c r="A10217" s="62">
        <v>42311509</v>
      </c>
      <c r="B10217" s="63" t="s">
        <v>5856</v>
      </c>
    </row>
    <row r="10218" spans="1:2" x14ac:dyDescent="0.25">
      <c r="A10218" s="62">
        <v>42311510</v>
      </c>
      <c r="B10218" s="63" t="s">
        <v>10629</v>
      </c>
    </row>
    <row r="10219" spans="1:2" x14ac:dyDescent="0.25">
      <c r="A10219" s="62">
        <v>42311511</v>
      </c>
      <c r="B10219" s="63" t="s">
        <v>10186</v>
      </c>
    </row>
    <row r="10220" spans="1:2" x14ac:dyDescent="0.25">
      <c r="A10220" s="62">
        <v>42311512</v>
      </c>
      <c r="B10220" s="63" t="s">
        <v>7262</v>
      </c>
    </row>
    <row r="10221" spans="1:2" x14ac:dyDescent="0.25">
      <c r="A10221" s="62">
        <v>42311513</v>
      </c>
      <c r="B10221" s="63" t="s">
        <v>8242</v>
      </c>
    </row>
    <row r="10222" spans="1:2" x14ac:dyDescent="0.25">
      <c r="A10222" s="62">
        <v>42311514</v>
      </c>
      <c r="B10222" s="63" t="s">
        <v>1987</v>
      </c>
    </row>
    <row r="10223" spans="1:2" x14ac:dyDescent="0.25">
      <c r="A10223" s="62">
        <v>42311515</v>
      </c>
      <c r="B10223" s="63" t="s">
        <v>8944</v>
      </c>
    </row>
    <row r="10224" spans="1:2" x14ac:dyDescent="0.25">
      <c r="A10224" s="62">
        <v>42311516</v>
      </c>
      <c r="B10224" s="63" t="s">
        <v>570</v>
      </c>
    </row>
    <row r="10225" spans="1:2" x14ac:dyDescent="0.25">
      <c r="A10225" s="62">
        <v>42311517</v>
      </c>
      <c r="B10225" s="63" t="s">
        <v>9595</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2764</v>
      </c>
    </row>
    <row r="10231" spans="1:2" x14ac:dyDescent="0.25">
      <c r="A10231" s="62">
        <v>42311523</v>
      </c>
      <c r="B10231" s="63" t="s">
        <v>3127</v>
      </c>
    </row>
    <row r="10232" spans="1:2" x14ac:dyDescent="0.25">
      <c r="A10232" s="62">
        <v>42311524</v>
      </c>
      <c r="B10232" s="63" t="s">
        <v>12128</v>
      </c>
    </row>
    <row r="10233" spans="1:2" x14ac:dyDescent="0.25">
      <c r="A10233" s="62">
        <v>42311525</v>
      </c>
      <c r="B10233" s="63" t="s">
        <v>13971</v>
      </c>
    </row>
    <row r="10234" spans="1:2" x14ac:dyDescent="0.25">
      <c r="A10234" s="62">
        <v>42311526</v>
      </c>
      <c r="B10234" s="63" t="s">
        <v>17516</v>
      </c>
    </row>
    <row r="10235" spans="1:2" x14ac:dyDescent="0.25">
      <c r="A10235" s="62">
        <v>42311527</v>
      </c>
      <c r="B10235" s="63" t="s">
        <v>6835</v>
      </c>
    </row>
    <row r="10236" spans="1:2" x14ac:dyDescent="0.25">
      <c r="A10236" s="62">
        <v>42311528</v>
      </c>
      <c r="B10236" s="63" t="s">
        <v>3803</v>
      </c>
    </row>
    <row r="10237" spans="1:2" x14ac:dyDescent="0.25">
      <c r="A10237" s="62">
        <v>42311531</v>
      </c>
      <c r="B10237" s="63" t="s">
        <v>15992</v>
      </c>
    </row>
    <row r="10238" spans="1:2" x14ac:dyDescent="0.25">
      <c r="A10238" s="62">
        <v>42311532</v>
      </c>
      <c r="B10238" s="63" t="s">
        <v>12191</v>
      </c>
    </row>
    <row r="10239" spans="1:2" x14ac:dyDescent="0.25">
      <c r="A10239" s="62">
        <v>42311537</v>
      </c>
      <c r="B10239" s="63" t="s">
        <v>13540</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9128</v>
      </c>
    </row>
    <row r="10243" spans="1:2" x14ac:dyDescent="0.25">
      <c r="A10243" s="62">
        <v>42311602</v>
      </c>
      <c r="B10243" s="63" t="s">
        <v>14948</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7454</v>
      </c>
    </row>
    <row r="10247" spans="1:2" x14ac:dyDescent="0.25">
      <c r="A10247" s="62">
        <v>42311703</v>
      </c>
      <c r="B10247" s="63" t="s">
        <v>15459</v>
      </c>
    </row>
    <row r="10248" spans="1:2" x14ac:dyDescent="0.25">
      <c r="A10248" s="62">
        <v>42311704</v>
      </c>
      <c r="B10248" s="63" t="s">
        <v>4614</v>
      </c>
    </row>
    <row r="10249" spans="1:2" x14ac:dyDescent="0.25">
      <c r="A10249" s="62">
        <v>42311705</v>
      </c>
      <c r="B10249" s="63" t="s">
        <v>12560</v>
      </c>
    </row>
    <row r="10250" spans="1:2" x14ac:dyDescent="0.25">
      <c r="A10250" s="62">
        <v>42311707</v>
      </c>
      <c r="B10250" s="63" t="s">
        <v>17075</v>
      </c>
    </row>
    <row r="10251" spans="1:2" x14ac:dyDescent="0.25">
      <c r="A10251" s="62">
        <v>42311708</v>
      </c>
      <c r="B10251" s="63" t="s">
        <v>15088</v>
      </c>
    </row>
    <row r="10252" spans="1:2" x14ac:dyDescent="0.25">
      <c r="A10252" s="62">
        <v>42311901</v>
      </c>
      <c r="B10252" s="63" t="s">
        <v>8398</v>
      </c>
    </row>
    <row r="10253" spans="1:2" x14ac:dyDescent="0.25">
      <c r="A10253" s="62">
        <v>42311902</v>
      </c>
      <c r="B10253" s="63" t="s">
        <v>14158</v>
      </c>
    </row>
    <row r="10254" spans="1:2" x14ac:dyDescent="0.25">
      <c r="A10254" s="62">
        <v>42311903</v>
      </c>
      <c r="B10254" s="63" t="s">
        <v>7780</v>
      </c>
    </row>
    <row r="10255" spans="1:2" x14ac:dyDescent="0.25">
      <c r="A10255" s="62">
        <v>42312001</v>
      </c>
      <c r="B10255" s="63" t="s">
        <v>10211</v>
      </c>
    </row>
    <row r="10256" spans="1:2" x14ac:dyDescent="0.25">
      <c r="A10256" s="62">
        <v>42312002</v>
      </c>
      <c r="B10256" s="63" t="s">
        <v>12178</v>
      </c>
    </row>
    <row r="10257" spans="1:2" x14ac:dyDescent="0.25">
      <c r="A10257" s="62">
        <v>42312003</v>
      </c>
      <c r="B10257" s="63" t="s">
        <v>16971</v>
      </c>
    </row>
    <row r="10258" spans="1:2" x14ac:dyDescent="0.25">
      <c r="A10258" s="62">
        <v>42312004</v>
      </c>
      <c r="B10258" s="63" t="s">
        <v>5790</v>
      </c>
    </row>
    <row r="10259" spans="1:2" x14ac:dyDescent="0.25">
      <c r="A10259" s="62">
        <v>42312005</v>
      </c>
      <c r="B10259" s="63" t="s">
        <v>5074</v>
      </c>
    </row>
    <row r="10260" spans="1:2" x14ac:dyDescent="0.25">
      <c r="A10260" s="62">
        <v>42312006</v>
      </c>
      <c r="B10260" s="63" t="s">
        <v>10605</v>
      </c>
    </row>
    <row r="10261" spans="1:2" x14ac:dyDescent="0.25">
      <c r="A10261" s="62">
        <v>42312007</v>
      </c>
      <c r="B10261" s="63" t="s">
        <v>7515</v>
      </c>
    </row>
    <row r="10262" spans="1:2" x14ac:dyDescent="0.25">
      <c r="A10262" s="62">
        <v>42312008</v>
      </c>
      <c r="B10262" s="63" t="s">
        <v>16393</v>
      </c>
    </row>
    <row r="10263" spans="1:2" x14ac:dyDescent="0.25">
      <c r="A10263" s="62">
        <v>42312009</v>
      </c>
      <c r="B10263" s="63" t="s">
        <v>11577</v>
      </c>
    </row>
    <row r="10264" spans="1:2" x14ac:dyDescent="0.25">
      <c r="A10264" s="62">
        <v>42312010</v>
      </c>
      <c r="B10264" s="63" t="s">
        <v>10175</v>
      </c>
    </row>
    <row r="10265" spans="1:2" x14ac:dyDescent="0.25">
      <c r="A10265" s="62">
        <v>42312011</v>
      </c>
      <c r="B10265" s="63" t="s">
        <v>9093</v>
      </c>
    </row>
    <row r="10266" spans="1:2" x14ac:dyDescent="0.25">
      <c r="A10266" s="62">
        <v>42312012</v>
      </c>
      <c r="B10266" s="63" t="s">
        <v>3620</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2892</v>
      </c>
    </row>
    <row r="10270" spans="1:2" x14ac:dyDescent="0.25">
      <c r="A10270" s="62">
        <v>42312103</v>
      </c>
      <c r="B10270" s="63" t="s">
        <v>5201</v>
      </c>
    </row>
    <row r="10271" spans="1:2" x14ac:dyDescent="0.25">
      <c r="A10271" s="62">
        <v>42312104</v>
      </c>
      <c r="B10271" s="63" t="s">
        <v>9117</v>
      </c>
    </row>
    <row r="10272" spans="1:2" x14ac:dyDescent="0.25">
      <c r="A10272" s="62">
        <v>42312105</v>
      </c>
      <c r="B10272" s="63" t="s">
        <v>16902</v>
      </c>
    </row>
    <row r="10273" spans="1:2" x14ac:dyDescent="0.25">
      <c r="A10273" s="62">
        <v>42312106</v>
      </c>
      <c r="B10273" s="63" t="s">
        <v>13785</v>
      </c>
    </row>
    <row r="10274" spans="1:2" x14ac:dyDescent="0.25">
      <c r="A10274" s="62">
        <v>42312107</v>
      </c>
      <c r="B10274" s="63" t="s">
        <v>10962</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3238</v>
      </c>
    </row>
    <row r="10278" spans="1:2" x14ac:dyDescent="0.25">
      <c r="A10278" s="62">
        <v>42312111</v>
      </c>
      <c r="B10278" s="63" t="s">
        <v>11853</v>
      </c>
    </row>
    <row r="10279" spans="1:2" x14ac:dyDescent="0.25">
      <c r="A10279" s="62">
        <v>42312112</v>
      </c>
      <c r="B10279" s="63" t="s">
        <v>2370</v>
      </c>
    </row>
    <row r="10280" spans="1:2" x14ac:dyDescent="0.25">
      <c r="A10280" s="62">
        <v>42312113</v>
      </c>
      <c r="B10280" s="63" t="s">
        <v>10386</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14835</v>
      </c>
    </row>
    <row r="10284" spans="1:2" x14ac:dyDescent="0.25">
      <c r="A10284" s="62">
        <v>42312202</v>
      </c>
      <c r="B10284" s="63" t="s">
        <v>6382</v>
      </c>
    </row>
    <row r="10285" spans="1:2" x14ac:dyDescent="0.25">
      <c r="A10285" s="62">
        <v>42312203</v>
      </c>
      <c r="B10285" s="63" t="s">
        <v>9150</v>
      </c>
    </row>
    <row r="10286" spans="1:2" x14ac:dyDescent="0.25">
      <c r="A10286" s="62">
        <v>42312204</v>
      </c>
      <c r="B10286" s="63" t="s">
        <v>6219</v>
      </c>
    </row>
    <row r="10287" spans="1:2" x14ac:dyDescent="0.25">
      <c r="A10287" s="62">
        <v>42312205</v>
      </c>
      <c r="B10287" s="63" t="s">
        <v>6436</v>
      </c>
    </row>
    <row r="10288" spans="1:2" x14ac:dyDescent="0.25">
      <c r="A10288" s="62">
        <v>42312206</v>
      </c>
      <c r="B10288" s="63" t="s">
        <v>18240</v>
      </c>
    </row>
    <row r="10289" spans="1:2" x14ac:dyDescent="0.25">
      <c r="A10289" s="62">
        <v>42312207</v>
      </c>
      <c r="B10289" s="63" t="s">
        <v>12709</v>
      </c>
    </row>
    <row r="10290" spans="1:2" x14ac:dyDescent="0.25">
      <c r="A10290" s="62">
        <v>42312208</v>
      </c>
      <c r="B10290" s="63" t="s">
        <v>3069</v>
      </c>
    </row>
    <row r="10291" spans="1:2" x14ac:dyDescent="0.25">
      <c r="A10291" s="62">
        <v>42312301</v>
      </c>
      <c r="B10291" s="63" t="s">
        <v>4184</v>
      </c>
    </row>
    <row r="10292" spans="1:2" x14ac:dyDescent="0.25">
      <c r="A10292" s="62">
        <v>42312302</v>
      </c>
      <c r="B10292" s="63" t="s">
        <v>10606</v>
      </c>
    </row>
    <row r="10293" spans="1:2" x14ac:dyDescent="0.25">
      <c r="A10293" s="62">
        <v>42312303</v>
      </c>
      <c r="B10293" s="63" t="s">
        <v>8714</v>
      </c>
    </row>
    <row r="10294" spans="1:2" x14ac:dyDescent="0.25">
      <c r="A10294" s="62">
        <v>42312304</v>
      </c>
      <c r="B10294" s="63" t="s">
        <v>5554</v>
      </c>
    </row>
    <row r="10295" spans="1:2" x14ac:dyDescent="0.25">
      <c r="A10295" s="62">
        <v>42312305</v>
      </c>
      <c r="B10295" s="63" t="s">
        <v>5329</v>
      </c>
    </row>
    <row r="10296" spans="1:2" x14ac:dyDescent="0.25">
      <c r="A10296" s="62">
        <v>42312306</v>
      </c>
      <c r="B10296" s="63" t="s">
        <v>16222</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5413</v>
      </c>
    </row>
    <row r="10300" spans="1:2" x14ac:dyDescent="0.25">
      <c r="A10300" s="62">
        <v>42312311</v>
      </c>
      <c r="B10300" s="63" t="s">
        <v>9386</v>
      </c>
    </row>
    <row r="10301" spans="1:2" x14ac:dyDescent="0.25">
      <c r="A10301" s="62">
        <v>42312312</v>
      </c>
      <c r="B10301" s="63" t="s">
        <v>4854</v>
      </c>
    </row>
    <row r="10302" spans="1:2" x14ac:dyDescent="0.25">
      <c r="A10302" s="62">
        <v>42312313</v>
      </c>
      <c r="B10302" s="63" t="s">
        <v>17964</v>
      </c>
    </row>
    <row r="10303" spans="1:2" x14ac:dyDescent="0.25">
      <c r="A10303" s="62">
        <v>42312401</v>
      </c>
      <c r="B10303" s="63" t="s">
        <v>8918</v>
      </c>
    </row>
    <row r="10304" spans="1:2" x14ac:dyDescent="0.25">
      <c r="A10304" s="62">
        <v>42312402</v>
      </c>
      <c r="B10304" s="63" t="s">
        <v>2975</v>
      </c>
    </row>
    <row r="10305" spans="1:2" x14ac:dyDescent="0.25">
      <c r="A10305" s="62">
        <v>42312403</v>
      </c>
      <c r="B10305" s="63" t="s">
        <v>14204</v>
      </c>
    </row>
    <row r="10306" spans="1:2" x14ac:dyDescent="0.25">
      <c r="A10306" s="62">
        <v>42312501</v>
      </c>
      <c r="B10306" s="63" t="s">
        <v>8036</v>
      </c>
    </row>
    <row r="10307" spans="1:2" x14ac:dyDescent="0.25">
      <c r="A10307" s="62">
        <v>42312502</v>
      </c>
      <c r="B10307" s="63" t="s">
        <v>3679</v>
      </c>
    </row>
    <row r="10308" spans="1:2" x14ac:dyDescent="0.25">
      <c r="A10308" s="62">
        <v>42312503</v>
      </c>
      <c r="B10308" s="63" t="s">
        <v>8161</v>
      </c>
    </row>
    <row r="10309" spans="1:2" x14ac:dyDescent="0.25">
      <c r="A10309" s="62">
        <v>43191501</v>
      </c>
      <c r="B10309" s="63" t="s">
        <v>10056</v>
      </c>
    </row>
    <row r="10310" spans="1:2" x14ac:dyDescent="0.25">
      <c r="A10310" s="62">
        <v>43191502</v>
      </c>
      <c r="B10310" s="63" t="s">
        <v>9536</v>
      </c>
    </row>
    <row r="10311" spans="1:2" x14ac:dyDescent="0.25">
      <c r="A10311" s="62">
        <v>43191503</v>
      </c>
      <c r="B10311" s="63" t="s">
        <v>9164</v>
      </c>
    </row>
    <row r="10312" spans="1:2" x14ac:dyDescent="0.25">
      <c r="A10312" s="62">
        <v>43191504</v>
      </c>
      <c r="B10312" s="63" t="s">
        <v>16158</v>
      </c>
    </row>
    <row r="10313" spans="1:2" x14ac:dyDescent="0.25">
      <c r="A10313" s="62">
        <v>43191505</v>
      </c>
      <c r="B10313" s="63" t="s">
        <v>18</v>
      </c>
    </row>
    <row r="10314" spans="1:2" x14ac:dyDescent="0.25">
      <c r="A10314" s="62">
        <v>43191507</v>
      </c>
      <c r="B10314" s="63" t="s">
        <v>13756</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13641</v>
      </c>
    </row>
    <row r="10319" spans="1:2" x14ac:dyDescent="0.25">
      <c r="A10319" s="62">
        <v>43191602</v>
      </c>
      <c r="B10319" s="63" t="s">
        <v>17762</v>
      </c>
    </row>
    <row r="10320" spans="1:2" x14ac:dyDescent="0.25">
      <c r="A10320" s="62">
        <v>43191603</v>
      </c>
      <c r="B10320" s="63" t="s">
        <v>10897</v>
      </c>
    </row>
    <row r="10321" spans="1:2" x14ac:dyDescent="0.25">
      <c r="A10321" s="62">
        <v>43191604</v>
      </c>
      <c r="B10321" s="63" t="s">
        <v>15646</v>
      </c>
    </row>
    <row r="10322" spans="1:2" x14ac:dyDescent="0.25">
      <c r="A10322" s="62">
        <v>43191605</v>
      </c>
      <c r="B10322" s="63" t="s">
        <v>1658</v>
      </c>
    </row>
    <row r="10323" spans="1:2" x14ac:dyDescent="0.25">
      <c r="A10323" s="62">
        <v>43191606</v>
      </c>
      <c r="B10323" s="63" t="s">
        <v>15405</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5572</v>
      </c>
    </row>
    <row r="10327" spans="1:2" x14ac:dyDescent="0.25">
      <c r="A10327" s="62">
        <v>43191610</v>
      </c>
      <c r="B10327" s="63" t="s">
        <v>193</v>
      </c>
    </row>
    <row r="10328" spans="1:2" x14ac:dyDescent="0.25">
      <c r="A10328" s="62">
        <v>43191611</v>
      </c>
      <c r="B10328" s="63" t="s">
        <v>8619</v>
      </c>
    </row>
    <row r="10329" spans="1:2" x14ac:dyDescent="0.25">
      <c r="A10329" s="62">
        <v>43191612</v>
      </c>
      <c r="B10329" s="63" t="s">
        <v>11057</v>
      </c>
    </row>
    <row r="10330" spans="1:2" x14ac:dyDescent="0.25">
      <c r="A10330" s="62">
        <v>43191614</v>
      </c>
      <c r="B10330" s="63" t="s">
        <v>12605</v>
      </c>
    </row>
    <row r="10331" spans="1:2" x14ac:dyDescent="0.25">
      <c r="A10331" s="62">
        <v>43191615</v>
      </c>
      <c r="B10331" s="63" t="s">
        <v>4348</v>
      </c>
    </row>
    <row r="10332" spans="1:2" x14ac:dyDescent="0.25">
      <c r="A10332" s="62">
        <v>43191616</v>
      </c>
      <c r="B10332" s="63" t="s">
        <v>11518</v>
      </c>
    </row>
    <row r="10333" spans="1:2" x14ac:dyDescent="0.25">
      <c r="A10333" s="62">
        <v>43191618</v>
      </c>
      <c r="B10333" s="63" t="s">
        <v>1048</v>
      </c>
    </row>
    <row r="10334" spans="1:2" x14ac:dyDescent="0.25">
      <c r="A10334" s="62">
        <v>43191619</v>
      </c>
      <c r="B10334" s="63" t="s">
        <v>2762</v>
      </c>
    </row>
    <row r="10335" spans="1:2" x14ac:dyDescent="0.25">
      <c r="A10335" s="62">
        <v>43191621</v>
      </c>
      <c r="B10335" s="63" t="s">
        <v>2274</v>
      </c>
    </row>
    <row r="10336" spans="1:2" x14ac:dyDescent="0.25">
      <c r="A10336" s="62">
        <v>43191622</v>
      </c>
      <c r="B10336" s="63" t="s">
        <v>9669</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16354</v>
      </c>
    </row>
    <row r="10340" spans="1:2" x14ac:dyDescent="0.25">
      <c r="A10340" s="62">
        <v>43191626</v>
      </c>
      <c r="B10340" s="63" t="s">
        <v>8081</v>
      </c>
    </row>
    <row r="10341" spans="1:2" x14ac:dyDescent="0.25">
      <c r="A10341" s="62">
        <v>43191627</v>
      </c>
      <c r="B10341" s="63" t="s">
        <v>1383</v>
      </c>
    </row>
    <row r="10342" spans="1:2" x14ac:dyDescent="0.25">
      <c r="A10342" s="62">
        <v>43191628</v>
      </c>
      <c r="B10342" s="63" t="s">
        <v>9227</v>
      </c>
    </row>
    <row r="10343" spans="1:2" x14ac:dyDescent="0.25">
      <c r="A10343" s="62">
        <v>43191629</v>
      </c>
      <c r="B10343" s="63" t="s">
        <v>17755</v>
      </c>
    </row>
    <row r="10344" spans="1:2" x14ac:dyDescent="0.25">
      <c r="A10344" s="62">
        <v>43191630</v>
      </c>
      <c r="B10344" s="63" t="s">
        <v>6087</v>
      </c>
    </row>
    <row r="10345" spans="1:2" x14ac:dyDescent="0.25">
      <c r="A10345" s="62">
        <v>43201401</v>
      </c>
      <c r="B10345" s="63" t="s">
        <v>13846</v>
      </c>
    </row>
    <row r="10346" spans="1:2" x14ac:dyDescent="0.25">
      <c r="A10346" s="62">
        <v>43201402</v>
      </c>
      <c r="B10346" s="63" t="s">
        <v>6932</v>
      </c>
    </row>
    <row r="10347" spans="1:2" x14ac:dyDescent="0.25">
      <c r="A10347" s="62">
        <v>43201403</v>
      </c>
      <c r="B10347" s="63" t="s">
        <v>16899</v>
      </c>
    </row>
    <row r="10348" spans="1:2" x14ac:dyDescent="0.25">
      <c r="A10348" s="62">
        <v>43201404</v>
      </c>
      <c r="B10348" s="63" t="s">
        <v>11739</v>
      </c>
    </row>
    <row r="10349" spans="1:2" x14ac:dyDescent="0.25">
      <c r="A10349" s="62">
        <v>43201405</v>
      </c>
      <c r="B10349" s="63" t="s">
        <v>15065</v>
      </c>
    </row>
    <row r="10350" spans="1:2" x14ac:dyDescent="0.25">
      <c r="A10350" s="62">
        <v>43201406</v>
      </c>
      <c r="B10350" s="63" t="s">
        <v>953</v>
      </c>
    </row>
    <row r="10351" spans="1:2" x14ac:dyDescent="0.25">
      <c r="A10351" s="62">
        <v>43201407</v>
      </c>
      <c r="B10351" s="63" t="s">
        <v>13172</v>
      </c>
    </row>
    <row r="10352" spans="1:2" x14ac:dyDescent="0.25">
      <c r="A10352" s="62">
        <v>43201408</v>
      </c>
      <c r="B10352" s="63" t="s">
        <v>2651</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2523</v>
      </c>
    </row>
    <row r="10356" spans="1:2" x14ac:dyDescent="0.25">
      <c r="A10356" s="62">
        <v>43201502</v>
      </c>
      <c r="B10356" s="63" t="s">
        <v>10998</v>
      </c>
    </row>
    <row r="10357" spans="1:2" x14ac:dyDescent="0.25">
      <c r="A10357" s="62">
        <v>43201503</v>
      </c>
      <c r="B10357" s="63" t="s">
        <v>10631</v>
      </c>
    </row>
    <row r="10358" spans="1:2" x14ac:dyDescent="0.25">
      <c r="A10358" s="62">
        <v>43201507</v>
      </c>
      <c r="B10358" s="63" t="s">
        <v>4344</v>
      </c>
    </row>
    <row r="10359" spans="1:2" x14ac:dyDescent="0.25">
      <c r="A10359" s="62">
        <v>43201508</v>
      </c>
      <c r="B10359" s="63" t="s">
        <v>10490</v>
      </c>
    </row>
    <row r="10360" spans="1:2" x14ac:dyDescent="0.25">
      <c r="A10360" s="62">
        <v>43201509</v>
      </c>
      <c r="B10360" s="63" t="s">
        <v>11892</v>
      </c>
    </row>
    <row r="10361" spans="1:2" x14ac:dyDescent="0.25">
      <c r="A10361" s="62">
        <v>43201513</v>
      </c>
      <c r="B10361" s="63" t="s">
        <v>14839</v>
      </c>
    </row>
    <row r="10362" spans="1:2" x14ac:dyDescent="0.25">
      <c r="A10362" s="62">
        <v>43201522</v>
      </c>
      <c r="B10362" s="63" t="s">
        <v>4705</v>
      </c>
    </row>
    <row r="10363" spans="1:2" x14ac:dyDescent="0.25">
      <c r="A10363" s="62">
        <v>43201531</v>
      </c>
      <c r="B10363" s="63" t="s">
        <v>16285</v>
      </c>
    </row>
    <row r="10364" spans="1:2" x14ac:dyDescent="0.25">
      <c r="A10364" s="62">
        <v>43201533</v>
      </c>
      <c r="B10364" s="63" t="s">
        <v>6179</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6226</v>
      </c>
    </row>
    <row r="10372" spans="1:2" x14ac:dyDescent="0.25">
      <c r="A10372" s="62">
        <v>43201542</v>
      </c>
      <c r="B10372" s="63" t="s">
        <v>15110</v>
      </c>
    </row>
    <row r="10373" spans="1:2" x14ac:dyDescent="0.25">
      <c r="A10373" s="62">
        <v>43201543</v>
      </c>
      <c r="B10373" s="63" t="s">
        <v>11260</v>
      </c>
    </row>
    <row r="10374" spans="1:2" x14ac:dyDescent="0.25">
      <c r="A10374" s="62">
        <v>43201544</v>
      </c>
      <c r="B10374" s="63" t="s">
        <v>12058</v>
      </c>
    </row>
    <row r="10375" spans="1:2" x14ac:dyDescent="0.25">
      <c r="A10375" s="62">
        <v>43201545</v>
      </c>
      <c r="B10375" s="63" t="s">
        <v>17042</v>
      </c>
    </row>
    <row r="10376" spans="1:2" x14ac:dyDescent="0.25">
      <c r="A10376" s="62">
        <v>43201546</v>
      </c>
      <c r="B10376" s="63" t="s">
        <v>10255</v>
      </c>
    </row>
    <row r="10377" spans="1:2" x14ac:dyDescent="0.25">
      <c r="A10377" s="62">
        <v>43201547</v>
      </c>
      <c r="B10377" s="63" t="s">
        <v>8090</v>
      </c>
    </row>
    <row r="10378" spans="1:2" x14ac:dyDescent="0.25">
      <c r="A10378" s="62">
        <v>43201549</v>
      </c>
      <c r="B10378" s="63" t="s">
        <v>14723</v>
      </c>
    </row>
    <row r="10379" spans="1:2" x14ac:dyDescent="0.25">
      <c r="A10379" s="62">
        <v>43201550</v>
      </c>
      <c r="B10379" s="63" t="s">
        <v>6956</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15804</v>
      </c>
    </row>
    <row r="10383" spans="1:2" x14ac:dyDescent="0.25">
      <c r="A10383" s="62">
        <v>43201602</v>
      </c>
      <c r="B10383" s="63" t="s">
        <v>3584</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6455</v>
      </c>
    </row>
    <row r="10388" spans="1:2" x14ac:dyDescent="0.25">
      <c r="A10388" s="62">
        <v>43201609</v>
      </c>
      <c r="B10388" s="63" t="s">
        <v>16100</v>
      </c>
    </row>
    <row r="10389" spans="1:2" x14ac:dyDescent="0.25">
      <c r="A10389" s="62">
        <v>43201610</v>
      </c>
      <c r="B10389" s="63" t="s">
        <v>11376</v>
      </c>
    </row>
    <row r="10390" spans="1:2" x14ac:dyDescent="0.25">
      <c r="A10390" s="62">
        <v>43201611</v>
      </c>
      <c r="B10390" s="63" t="s">
        <v>9963</v>
      </c>
    </row>
    <row r="10391" spans="1:2" x14ac:dyDescent="0.25">
      <c r="A10391" s="62">
        <v>43201612</v>
      </c>
      <c r="B10391" s="63" t="s">
        <v>3388</v>
      </c>
    </row>
    <row r="10392" spans="1:2" x14ac:dyDescent="0.25">
      <c r="A10392" s="62">
        <v>43201614</v>
      </c>
      <c r="B10392" s="63" t="s">
        <v>13715</v>
      </c>
    </row>
    <row r="10393" spans="1:2" x14ac:dyDescent="0.25">
      <c r="A10393" s="62">
        <v>43201615</v>
      </c>
      <c r="B10393" s="63" t="s">
        <v>4101</v>
      </c>
    </row>
    <row r="10394" spans="1:2" x14ac:dyDescent="0.25">
      <c r="A10394" s="62">
        <v>43201616</v>
      </c>
      <c r="B10394" s="63" t="s">
        <v>10371</v>
      </c>
    </row>
    <row r="10395" spans="1:2" x14ac:dyDescent="0.25">
      <c r="A10395" s="62">
        <v>43201801</v>
      </c>
      <c r="B10395" s="63" t="s">
        <v>3977</v>
      </c>
    </row>
    <row r="10396" spans="1:2" x14ac:dyDescent="0.25">
      <c r="A10396" s="62">
        <v>43201802</v>
      </c>
      <c r="B10396" s="63" t="s">
        <v>16943</v>
      </c>
    </row>
    <row r="10397" spans="1:2" x14ac:dyDescent="0.25">
      <c r="A10397" s="62">
        <v>43201803</v>
      </c>
      <c r="B10397" s="63" t="s">
        <v>16813</v>
      </c>
    </row>
    <row r="10398" spans="1:2" x14ac:dyDescent="0.25">
      <c r="A10398" s="62">
        <v>43201806</v>
      </c>
      <c r="B10398" s="63" t="s">
        <v>7788</v>
      </c>
    </row>
    <row r="10399" spans="1:2" x14ac:dyDescent="0.25">
      <c r="A10399" s="62">
        <v>43201807</v>
      </c>
      <c r="B10399" s="63" t="s">
        <v>6564</v>
      </c>
    </row>
    <row r="10400" spans="1:2" x14ac:dyDescent="0.25">
      <c r="A10400" s="62">
        <v>43201808</v>
      </c>
      <c r="B10400" s="63" t="s">
        <v>4186</v>
      </c>
    </row>
    <row r="10401" spans="1:2" x14ac:dyDescent="0.25">
      <c r="A10401" s="62">
        <v>43201809</v>
      </c>
      <c r="B10401" s="63" t="s">
        <v>9637</v>
      </c>
    </row>
    <row r="10402" spans="1:2" x14ac:dyDescent="0.25">
      <c r="A10402" s="62">
        <v>43201810</v>
      </c>
      <c r="B10402" s="63" t="s">
        <v>4148</v>
      </c>
    </row>
    <row r="10403" spans="1:2" x14ac:dyDescent="0.25">
      <c r="A10403" s="62">
        <v>43201811</v>
      </c>
      <c r="B10403" s="63" t="s">
        <v>13307</v>
      </c>
    </row>
    <row r="10404" spans="1:2" x14ac:dyDescent="0.25">
      <c r="A10404" s="62">
        <v>43201812</v>
      </c>
      <c r="B10404" s="63" t="s">
        <v>3057</v>
      </c>
    </row>
    <row r="10405" spans="1:2" x14ac:dyDescent="0.25">
      <c r="A10405" s="62">
        <v>43201813</v>
      </c>
      <c r="B10405" s="63" t="s">
        <v>18374</v>
      </c>
    </row>
    <row r="10406" spans="1:2" x14ac:dyDescent="0.25">
      <c r="A10406" s="62">
        <v>43201814</v>
      </c>
      <c r="B10406" s="63" t="s">
        <v>2770</v>
      </c>
    </row>
    <row r="10407" spans="1:2" x14ac:dyDescent="0.25">
      <c r="A10407" s="62">
        <v>43201815</v>
      </c>
      <c r="B10407" s="63" t="s">
        <v>13311</v>
      </c>
    </row>
    <row r="10408" spans="1:2" x14ac:dyDescent="0.25">
      <c r="A10408" s="62">
        <v>43201902</v>
      </c>
      <c r="B10408" s="63" t="s">
        <v>8933</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9710</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16599</v>
      </c>
    </row>
    <row r="10415" spans="1:2" x14ac:dyDescent="0.25">
      <c r="A10415" s="62">
        <v>43202101</v>
      </c>
      <c r="B10415" s="63" t="s">
        <v>8490</v>
      </c>
    </row>
    <row r="10416" spans="1:2" x14ac:dyDescent="0.25">
      <c r="A10416" s="62">
        <v>43202102</v>
      </c>
      <c r="B10416" s="63" t="s">
        <v>4421</v>
      </c>
    </row>
    <row r="10417" spans="1:2" x14ac:dyDescent="0.25">
      <c r="A10417" s="62">
        <v>43202103</v>
      </c>
      <c r="B10417" s="63" t="s">
        <v>15305</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14578</v>
      </c>
    </row>
    <row r="10421" spans="1:2" x14ac:dyDescent="0.25">
      <c r="A10421" s="62">
        <v>43202202</v>
      </c>
      <c r="B10421" s="63" t="s">
        <v>7191</v>
      </c>
    </row>
    <row r="10422" spans="1:2" x14ac:dyDescent="0.25">
      <c r="A10422" s="62">
        <v>43202204</v>
      </c>
      <c r="B10422" s="63" t="s">
        <v>619</v>
      </c>
    </row>
    <row r="10423" spans="1:2" x14ac:dyDescent="0.25">
      <c r="A10423" s="62">
        <v>43202205</v>
      </c>
      <c r="B10423" s="63" t="s">
        <v>14197</v>
      </c>
    </row>
    <row r="10424" spans="1:2" x14ac:dyDescent="0.25">
      <c r="A10424" s="62">
        <v>43202206</v>
      </c>
      <c r="B10424" s="63" t="s">
        <v>5520</v>
      </c>
    </row>
    <row r="10425" spans="1:2" x14ac:dyDescent="0.25">
      <c r="A10425" s="62">
        <v>43202207</v>
      </c>
      <c r="B10425" s="63" t="s">
        <v>1352</v>
      </c>
    </row>
    <row r="10426" spans="1:2" x14ac:dyDescent="0.25">
      <c r="A10426" s="62">
        <v>43202208</v>
      </c>
      <c r="B10426" s="63" t="s">
        <v>12167</v>
      </c>
    </row>
    <row r="10427" spans="1:2" x14ac:dyDescent="0.25">
      <c r="A10427" s="62">
        <v>43202209</v>
      </c>
      <c r="B10427" s="63" t="s">
        <v>7837</v>
      </c>
    </row>
    <row r="10428" spans="1:2" x14ac:dyDescent="0.25">
      <c r="A10428" s="62">
        <v>43202210</v>
      </c>
      <c r="B10428" s="63" t="s">
        <v>4310</v>
      </c>
    </row>
    <row r="10429" spans="1:2" x14ac:dyDescent="0.25">
      <c r="A10429" s="62">
        <v>43202211</v>
      </c>
      <c r="B10429" s="63" t="s">
        <v>12506</v>
      </c>
    </row>
    <row r="10430" spans="1:2" x14ac:dyDescent="0.25">
      <c r="A10430" s="62">
        <v>43202212</v>
      </c>
      <c r="B10430" s="63" t="s">
        <v>4882</v>
      </c>
    </row>
    <row r="10431" spans="1:2" x14ac:dyDescent="0.25">
      <c r="A10431" s="62">
        <v>43202213</v>
      </c>
      <c r="B10431" s="63" t="s">
        <v>9248</v>
      </c>
    </row>
    <row r="10432" spans="1:2" x14ac:dyDescent="0.25">
      <c r="A10432" s="62">
        <v>43202214</v>
      </c>
      <c r="B10432" s="63" t="s">
        <v>18664</v>
      </c>
    </row>
    <row r="10433" spans="1:2" x14ac:dyDescent="0.25">
      <c r="A10433" s="62">
        <v>43211501</v>
      </c>
      <c r="B10433" s="63" t="s">
        <v>15985</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15693</v>
      </c>
    </row>
    <row r="10437" spans="1:2" x14ac:dyDescent="0.25">
      <c r="A10437" s="62">
        <v>43211505</v>
      </c>
      <c r="B10437" s="63" t="s">
        <v>790</v>
      </c>
    </row>
    <row r="10438" spans="1:2" x14ac:dyDescent="0.25">
      <c r="A10438" s="62">
        <v>43211506</v>
      </c>
      <c r="B10438" s="63" t="s">
        <v>9196</v>
      </c>
    </row>
    <row r="10439" spans="1:2" x14ac:dyDescent="0.25">
      <c r="A10439" s="62">
        <v>43211507</v>
      </c>
      <c r="B10439" s="63" t="s">
        <v>210</v>
      </c>
    </row>
    <row r="10440" spans="1:2" x14ac:dyDescent="0.25">
      <c r="A10440" s="62">
        <v>43211508</v>
      </c>
      <c r="B10440" s="63" t="s">
        <v>7220</v>
      </c>
    </row>
    <row r="10441" spans="1:2" x14ac:dyDescent="0.25">
      <c r="A10441" s="62">
        <v>43211509</v>
      </c>
      <c r="B10441" s="63" t="s">
        <v>7761</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11900</v>
      </c>
    </row>
    <row r="10445" spans="1:2" x14ac:dyDescent="0.25">
      <c r="A10445" s="62">
        <v>43211601</v>
      </c>
      <c r="B10445" s="63" t="s">
        <v>4902</v>
      </c>
    </row>
    <row r="10446" spans="1:2" x14ac:dyDescent="0.25">
      <c r="A10446" s="62">
        <v>43211602</v>
      </c>
      <c r="B10446" s="63" t="s">
        <v>11936</v>
      </c>
    </row>
    <row r="10447" spans="1:2" x14ac:dyDescent="0.25">
      <c r="A10447" s="62">
        <v>43211603</v>
      </c>
      <c r="B10447" s="63" t="s">
        <v>13415</v>
      </c>
    </row>
    <row r="10448" spans="1:2" x14ac:dyDescent="0.25">
      <c r="A10448" s="62">
        <v>43211604</v>
      </c>
      <c r="B10448" s="63" t="s">
        <v>18437</v>
      </c>
    </row>
    <row r="10449" spans="1:2" x14ac:dyDescent="0.25">
      <c r="A10449" s="62">
        <v>43211605</v>
      </c>
      <c r="B10449" s="63" t="s">
        <v>16525</v>
      </c>
    </row>
    <row r="10450" spans="1:2" x14ac:dyDescent="0.25">
      <c r="A10450" s="62">
        <v>43211606</v>
      </c>
      <c r="B10450" s="63" t="s">
        <v>5637</v>
      </c>
    </row>
    <row r="10451" spans="1:2" x14ac:dyDescent="0.25">
      <c r="A10451" s="62">
        <v>43211607</v>
      </c>
      <c r="B10451" s="63" t="s">
        <v>9259</v>
      </c>
    </row>
    <row r="10452" spans="1:2" x14ac:dyDescent="0.25">
      <c r="A10452" s="62">
        <v>43211608</v>
      </c>
      <c r="B10452" s="63" t="s">
        <v>12398</v>
      </c>
    </row>
    <row r="10453" spans="1:2" x14ac:dyDescent="0.25">
      <c r="A10453" s="62">
        <v>43211609</v>
      </c>
      <c r="B10453" s="63" t="s">
        <v>13763</v>
      </c>
    </row>
    <row r="10454" spans="1:2" x14ac:dyDescent="0.25">
      <c r="A10454" s="62">
        <v>43211701</v>
      </c>
      <c r="B10454" s="63" t="s">
        <v>4149</v>
      </c>
    </row>
    <row r="10455" spans="1:2" x14ac:dyDescent="0.25">
      <c r="A10455" s="62">
        <v>43211702</v>
      </c>
      <c r="B10455" s="63" t="s">
        <v>9602</v>
      </c>
    </row>
    <row r="10456" spans="1:2" x14ac:dyDescent="0.25">
      <c r="A10456" s="62">
        <v>43211704</v>
      </c>
      <c r="B10456" s="63" t="s">
        <v>10346</v>
      </c>
    </row>
    <row r="10457" spans="1:2" x14ac:dyDescent="0.25">
      <c r="A10457" s="62">
        <v>43211705</v>
      </c>
      <c r="B10457" s="63" t="s">
        <v>2924</v>
      </c>
    </row>
    <row r="10458" spans="1:2" x14ac:dyDescent="0.25">
      <c r="A10458" s="62">
        <v>43211706</v>
      </c>
      <c r="B10458" s="63" t="s">
        <v>5594</v>
      </c>
    </row>
    <row r="10459" spans="1:2" x14ac:dyDescent="0.25">
      <c r="A10459" s="62">
        <v>43211707</v>
      </c>
      <c r="B10459" s="63" t="s">
        <v>12544</v>
      </c>
    </row>
    <row r="10460" spans="1:2" x14ac:dyDescent="0.25">
      <c r="A10460" s="62">
        <v>43211708</v>
      </c>
      <c r="B10460" s="63" t="s">
        <v>3778</v>
      </c>
    </row>
    <row r="10461" spans="1:2" x14ac:dyDescent="0.25">
      <c r="A10461" s="62">
        <v>43211709</v>
      </c>
      <c r="B10461" s="63" t="s">
        <v>15330</v>
      </c>
    </row>
    <row r="10462" spans="1:2" x14ac:dyDescent="0.25">
      <c r="A10462" s="62">
        <v>43211710</v>
      </c>
      <c r="B10462" s="63" t="s">
        <v>7315</v>
      </c>
    </row>
    <row r="10463" spans="1:2" x14ac:dyDescent="0.25">
      <c r="A10463" s="62">
        <v>43211711</v>
      </c>
      <c r="B10463" s="63" t="s">
        <v>11312</v>
      </c>
    </row>
    <row r="10464" spans="1:2" x14ac:dyDescent="0.25">
      <c r="A10464" s="62">
        <v>43211712</v>
      </c>
      <c r="B10464" s="63" t="s">
        <v>3091</v>
      </c>
    </row>
    <row r="10465" spans="1:2" x14ac:dyDescent="0.25">
      <c r="A10465" s="62">
        <v>43211713</v>
      </c>
      <c r="B10465" s="63" t="s">
        <v>18145</v>
      </c>
    </row>
    <row r="10466" spans="1:2" x14ac:dyDescent="0.25">
      <c r="A10466" s="62">
        <v>43211714</v>
      </c>
      <c r="B10466" s="63" t="s">
        <v>16178</v>
      </c>
    </row>
    <row r="10467" spans="1:2" x14ac:dyDescent="0.25">
      <c r="A10467" s="62">
        <v>43211715</v>
      </c>
      <c r="B10467" s="63" t="s">
        <v>10738</v>
      </c>
    </row>
    <row r="10468" spans="1:2" x14ac:dyDescent="0.25">
      <c r="A10468" s="62">
        <v>43211717</v>
      </c>
      <c r="B10468" s="63" t="s">
        <v>16687</v>
      </c>
    </row>
    <row r="10469" spans="1:2" x14ac:dyDescent="0.25">
      <c r="A10469" s="62">
        <v>43211718</v>
      </c>
      <c r="B10469" s="63" t="s">
        <v>16963</v>
      </c>
    </row>
    <row r="10470" spans="1:2" x14ac:dyDescent="0.25">
      <c r="A10470" s="62">
        <v>43211719</v>
      </c>
      <c r="B10470" s="63" t="s">
        <v>6587</v>
      </c>
    </row>
    <row r="10471" spans="1:2" x14ac:dyDescent="0.25">
      <c r="A10471" s="62">
        <v>43211720</v>
      </c>
      <c r="B10471" s="63" t="s">
        <v>8317</v>
      </c>
    </row>
    <row r="10472" spans="1:2" x14ac:dyDescent="0.25">
      <c r="A10472" s="62">
        <v>43211721</v>
      </c>
      <c r="B10472" s="63" t="s">
        <v>3682</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15868</v>
      </c>
    </row>
    <row r="10476" spans="1:2" x14ac:dyDescent="0.25">
      <c r="A10476" s="62">
        <v>43211804</v>
      </c>
      <c r="B10476" s="63" t="s">
        <v>779</v>
      </c>
    </row>
    <row r="10477" spans="1:2" x14ac:dyDescent="0.25">
      <c r="A10477" s="62">
        <v>43211805</v>
      </c>
      <c r="B10477" s="63" t="s">
        <v>8149</v>
      </c>
    </row>
    <row r="10478" spans="1:2" x14ac:dyDescent="0.25">
      <c r="A10478" s="62">
        <v>43211901</v>
      </c>
      <c r="B10478" s="63" t="s">
        <v>3955</v>
      </c>
    </row>
    <row r="10479" spans="1:2" x14ac:dyDescent="0.25">
      <c r="A10479" s="62">
        <v>43211902</v>
      </c>
      <c r="B10479" s="63" t="s">
        <v>16694</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16195</v>
      </c>
    </row>
    <row r="10484" spans="1:2" x14ac:dyDescent="0.25">
      <c r="A10484" s="62">
        <v>43212002</v>
      </c>
      <c r="B10484" s="63" t="s">
        <v>8896</v>
      </c>
    </row>
    <row r="10485" spans="1:2" x14ac:dyDescent="0.25">
      <c r="A10485" s="62">
        <v>43212101</v>
      </c>
      <c r="B10485" s="63" t="s">
        <v>16896</v>
      </c>
    </row>
    <row r="10486" spans="1:2" x14ac:dyDescent="0.25">
      <c r="A10486" s="62">
        <v>43212102</v>
      </c>
      <c r="B10486" s="63" t="s">
        <v>13180</v>
      </c>
    </row>
    <row r="10487" spans="1:2" x14ac:dyDescent="0.25">
      <c r="A10487" s="62">
        <v>43212103</v>
      </c>
      <c r="B10487" s="63" t="s">
        <v>14023</v>
      </c>
    </row>
    <row r="10488" spans="1:2" x14ac:dyDescent="0.25">
      <c r="A10488" s="62">
        <v>43212104</v>
      </c>
      <c r="B10488" s="63" t="s">
        <v>1911</v>
      </c>
    </row>
    <row r="10489" spans="1:2" x14ac:dyDescent="0.25">
      <c r="A10489" s="62">
        <v>43212105</v>
      </c>
      <c r="B10489" s="63" t="s">
        <v>11766</v>
      </c>
    </row>
    <row r="10490" spans="1:2" x14ac:dyDescent="0.25">
      <c r="A10490" s="62">
        <v>43212106</v>
      </c>
      <c r="B10490" s="63" t="s">
        <v>5444</v>
      </c>
    </row>
    <row r="10491" spans="1:2" x14ac:dyDescent="0.25">
      <c r="A10491" s="62">
        <v>43212107</v>
      </c>
      <c r="B10491" s="63" t="s">
        <v>8551</v>
      </c>
    </row>
    <row r="10492" spans="1:2" x14ac:dyDescent="0.25">
      <c r="A10492" s="62">
        <v>43212108</v>
      </c>
      <c r="B10492" s="63" t="s">
        <v>18464</v>
      </c>
    </row>
    <row r="10493" spans="1:2" x14ac:dyDescent="0.25">
      <c r="A10493" s="62">
        <v>43212109</v>
      </c>
      <c r="B10493" s="63" t="s">
        <v>16877</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15814</v>
      </c>
    </row>
    <row r="10497" spans="1:2" x14ac:dyDescent="0.25">
      <c r="A10497" s="62">
        <v>43212113</v>
      </c>
      <c r="B10497" s="63" t="s">
        <v>13241</v>
      </c>
    </row>
    <row r="10498" spans="1:2" x14ac:dyDescent="0.25">
      <c r="A10498" s="62">
        <v>43212114</v>
      </c>
      <c r="B10498" s="63" t="s">
        <v>2485</v>
      </c>
    </row>
    <row r="10499" spans="1:2" x14ac:dyDescent="0.25">
      <c r="A10499" s="62">
        <v>43221501</v>
      </c>
      <c r="B10499" s="63" t="s">
        <v>14819</v>
      </c>
    </row>
    <row r="10500" spans="1:2" x14ac:dyDescent="0.25">
      <c r="A10500" s="62">
        <v>43221502</v>
      </c>
      <c r="B10500" s="63" t="s">
        <v>16662</v>
      </c>
    </row>
    <row r="10501" spans="1:2" x14ac:dyDescent="0.25">
      <c r="A10501" s="62">
        <v>43221503</v>
      </c>
      <c r="B10501" s="63" t="s">
        <v>17625</v>
      </c>
    </row>
    <row r="10502" spans="1:2" x14ac:dyDescent="0.25">
      <c r="A10502" s="62">
        <v>43221504</v>
      </c>
      <c r="B10502" s="63" t="s">
        <v>13704</v>
      </c>
    </row>
    <row r="10503" spans="1:2" x14ac:dyDescent="0.25">
      <c r="A10503" s="62">
        <v>43221505</v>
      </c>
      <c r="B10503" s="63" t="s">
        <v>314</v>
      </c>
    </row>
    <row r="10504" spans="1:2" x14ac:dyDescent="0.25">
      <c r="A10504" s="62">
        <v>43221506</v>
      </c>
      <c r="B10504" s="63" t="s">
        <v>12757</v>
      </c>
    </row>
    <row r="10505" spans="1:2" x14ac:dyDescent="0.25">
      <c r="A10505" s="62">
        <v>43221507</v>
      </c>
      <c r="B10505" s="63" t="s">
        <v>9693</v>
      </c>
    </row>
    <row r="10506" spans="1:2" x14ac:dyDescent="0.25">
      <c r="A10506" s="62">
        <v>43221508</v>
      </c>
      <c r="B10506" s="63" t="s">
        <v>15045</v>
      </c>
    </row>
    <row r="10507" spans="1:2" x14ac:dyDescent="0.25">
      <c r="A10507" s="62">
        <v>43221509</v>
      </c>
      <c r="B10507" s="63" t="s">
        <v>3510</v>
      </c>
    </row>
    <row r="10508" spans="1:2" x14ac:dyDescent="0.25">
      <c r="A10508" s="62">
        <v>43221510</v>
      </c>
      <c r="B10508" s="63" t="s">
        <v>9744</v>
      </c>
    </row>
    <row r="10509" spans="1:2" x14ac:dyDescent="0.25">
      <c r="A10509" s="62">
        <v>43221513</v>
      </c>
      <c r="B10509" s="63" t="s">
        <v>5812</v>
      </c>
    </row>
    <row r="10510" spans="1:2" x14ac:dyDescent="0.25">
      <c r="A10510" s="62">
        <v>43221514</v>
      </c>
      <c r="B10510" s="63" t="s">
        <v>6648</v>
      </c>
    </row>
    <row r="10511" spans="1:2" x14ac:dyDescent="0.25">
      <c r="A10511" s="62">
        <v>43221515</v>
      </c>
      <c r="B10511" s="63" t="s">
        <v>8140</v>
      </c>
    </row>
    <row r="10512" spans="1:2" x14ac:dyDescent="0.25">
      <c r="A10512" s="62">
        <v>43221516</v>
      </c>
      <c r="B10512" s="63" t="s">
        <v>13385</v>
      </c>
    </row>
    <row r="10513" spans="1:2" x14ac:dyDescent="0.25">
      <c r="A10513" s="62">
        <v>43221517</v>
      </c>
      <c r="B10513" s="63" t="s">
        <v>539</v>
      </c>
    </row>
    <row r="10514" spans="1:2" x14ac:dyDescent="0.25">
      <c r="A10514" s="62">
        <v>43221518</v>
      </c>
      <c r="B10514" s="63" t="s">
        <v>15038</v>
      </c>
    </row>
    <row r="10515" spans="1:2" x14ac:dyDescent="0.25">
      <c r="A10515" s="62">
        <v>43221519</v>
      </c>
      <c r="B10515" s="63" t="s">
        <v>10983</v>
      </c>
    </row>
    <row r="10516" spans="1:2" x14ac:dyDescent="0.25">
      <c r="A10516" s="62">
        <v>43221520</v>
      </c>
      <c r="B10516" s="63" t="s">
        <v>13440</v>
      </c>
    </row>
    <row r="10517" spans="1:2" x14ac:dyDescent="0.25">
      <c r="A10517" s="62">
        <v>43221521</v>
      </c>
      <c r="B10517" s="63" t="s">
        <v>7876</v>
      </c>
    </row>
    <row r="10518" spans="1:2" x14ac:dyDescent="0.25">
      <c r="A10518" s="62">
        <v>43221522</v>
      </c>
      <c r="B10518" s="63" t="s">
        <v>3750</v>
      </c>
    </row>
    <row r="10519" spans="1:2" x14ac:dyDescent="0.25">
      <c r="A10519" s="62">
        <v>43221523</v>
      </c>
      <c r="B10519" s="63" t="s">
        <v>9286</v>
      </c>
    </row>
    <row r="10520" spans="1:2" x14ac:dyDescent="0.25">
      <c r="A10520" s="62">
        <v>43221524</v>
      </c>
      <c r="B10520" s="63" t="s">
        <v>6310</v>
      </c>
    </row>
    <row r="10521" spans="1:2" x14ac:dyDescent="0.25">
      <c r="A10521" s="62">
        <v>43221525</v>
      </c>
      <c r="B10521" s="63" t="s">
        <v>18159</v>
      </c>
    </row>
    <row r="10522" spans="1:2" x14ac:dyDescent="0.25">
      <c r="A10522" s="62">
        <v>43221526</v>
      </c>
      <c r="B10522" s="63" t="s">
        <v>11056</v>
      </c>
    </row>
    <row r="10523" spans="1:2" x14ac:dyDescent="0.25">
      <c r="A10523" s="62">
        <v>43221601</v>
      </c>
      <c r="B10523" s="63" t="s">
        <v>14626</v>
      </c>
    </row>
    <row r="10524" spans="1:2" x14ac:dyDescent="0.25">
      <c r="A10524" s="62">
        <v>43221602</v>
      </c>
      <c r="B10524" s="63" t="s">
        <v>6362</v>
      </c>
    </row>
    <row r="10525" spans="1:2" x14ac:dyDescent="0.25">
      <c r="A10525" s="62">
        <v>43221603</v>
      </c>
      <c r="B10525" s="63" t="s">
        <v>10821</v>
      </c>
    </row>
    <row r="10526" spans="1:2" x14ac:dyDescent="0.25">
      <c r="A10526" s="62">
        <v>43221701</v>
      </c>
      <c r="B10526" s="63" t="s">
        <v>12615</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8858</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11072</v>
      </c>
    </row>
    <row r="10533" spans="1:2" x14ac:dyDescent="0.25">
      <c r="A10533" s="62">
        <v>43221708</v>
      </c>
      <c r="B10533" s="63" t="s">
        <v>12333</v>
      </c>
    </row>
    <row r="10534" spans="1:2" x14ac:dyDescent="0.25">
      <c r="A10534" s="62">
        <v>43221709</v>
      </c>
      <c r="B10534" s="63" t="s">
        <v>3640</v>
      </c>
    </row>
    <row r="10535" spans="1:2" x14ac:dyDescent="0.25">
      <c r="A10535" s="62">
        <v>43221710</v>
      </c>
      <c r="B10535" s="63" t="s">
        <v>15473</v>
      </c>
    </row>
    <row r="10536" spans="1:2" x14ac:dyDescent="0.25">
      <c r="A10536" s="62">
        <v>43221711</v>
      </c>
      <c r="B10536" s="63" t="s">
        <v>13972</v>
      </c>
    </row>
    <row r="10537" spans="1:2" x14ac:dyDescent="0.25">
      <c r="A10537" s="62">
        <v>43221712</v>
      </c>
      <c r="B10537" s="63" t="s">
        <v>1155</v>
      </c>
    </row>
    <row r="10538" spans="1:2" x14ac:dyDescent="0.25">
      <c r="A10538" s="62">
        <v>43221713</v>
      </c>
      <c r="B10538" s="63" t="s">
        <v>13356</v>
      </c>
    </row>
    <row r="10539" spans="1:2" x14ac:dyDescent="0.25">
      <c r="A10539" s="62">
        <v>43221714</v>
      </c>
      <c r="B10539" s="63" t="s">
        <v>7182</v>
      </c>
    </row>
    <row r="10540" spans="1:2" x14ac:dyDescent="0.25">
      <c r="A10540" s="62">
        <v>43221715</v>
      </c>
      <c r="B10540" s="63" t="s">
        <v>8186</v>
      </c>
    </row>
    <row r="10541" spans="1:2" x14ac:dyDescent="0.25">
      <c r="A10541" s="62">
        <v>43221716</v>
      </c>
      <c r="B10541" s="63" t="s">
        <v>8919</v>
      </c>
    </row>
    <row r="10542" spans="1:2" x14ac:dyDescent="0.25">
      <c r="A10542" s="62">
        <v>43221717</v>
      </c>
      <c r="B10542" s="63" t="s">
        <v>9538</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8357</v>
      </c>
    </row>
    <row r="10546" spans="1:2" x14ac:dyDescent="0.25">
      <c r="A10546" s="62">
        <v>43221721</v>
      </c>
      <c r="B10546" s="63" t="s">
        <v>17209</v>
      </c>
    </row>
    <row r="10547" spans="1:2" x14ac:dyDescent="0.25">
      <c r="A10547" s="62">
        <v>43221801</v>
      </c>
      <c r="B10547" s="63" t="s">
        <v>6691</v>
      </c>
    </row>
    <row r="10548" spans="1:2" x14ac:dyDescent="0.25">
      <c r="A10548" s="62">
        <v>43221802</v>
      </c>
      <c r="B10548" s="63" t="s">
        <v>14016</v>
      </c>
    </row>
    <row r="10549" spans="1:2" x14ac:dyDescent="0.25">
      <c r="A10549" s="62">
        <v>43221803</v>
      </c>
      <c r="B10549" s="63" t="s">
        <v>13346</v>
      </c>
    </row>
    <row r="10550" spans="1:2" x14ac:dyDescent="0.25">
      <c r="A10550" s="62">
        <v>43221804</v>
      </c>
      <c r="B10550" s="63" t="s">
        <v>9553</v>
      </c>
    </row>
    <row r="10551" spans="1:2" x14ac:dyDescent="0.25">
      <c r="A10551" s="62">
        <v>43221805</v>
      </c>
      <c r="B10551" s="63" t="s">
        <v>11176</v>
      </c>
    </row>
    <row r="10552" spans="1:2" x14ac:dyDescent="0.25">
      <c r="A10552" s="62">
        <v>43221806</v>
      </c>
      <c r="B10552" s="63" t="s">
        <v>18412</v>
      </c>
    </row>
    <row r="10553" spans="1:2" x14ac:dyDescent="0.25">
      <c r="A10553" s="62">
        <v>43221807</v>
      </c>
      <c r="B10553" s="63" t="s">
        <v>12273</v>
      </c>
    </row>
    <row r="10554" spans="1:2" x14ac:dyDescent="0.25">
      <c r="A10554" s="62">
        <v>43221808</v>
      </c>
      <c r="B10554" s="63" t="s">
        <v>15944</v>
      </c>
    </row>
    <row r="10555" spans="1:2" x14ac:dyDescent="0.25">
      <c r="A10555" s="62">
        <v>43222501</v>
      </c>
      <c r="B10555" s="63" t="s">
        <v>9139</v>
      </c>
    </row>
    <row r="10556" spans="1:2" x14ac:dyDescent="0.25">
      <c r="A10556" s="62">
        <v>43222502</v>
      </c>
      <c r="B10556" s="63" t="s">
        <v>17877</v>
      </c>
    </row>
    <row r="10557" spans="1:2" x14ac:dyDescent="0.25">
      <c r="A10557" s="62">
        <v>43222503</v>
      </c>
      <c r="B10557" s="63" t="s">
        <v>3716</v>
      </c>
    </row>
    <row r="10558" spans="1:2" x14ac:dyDescent="0.25">
      <c r="A10558" s="62">
        <v>43222602</v>
      </c>
      <c r="B10558" s="63" t="s">
        <v>10019</v>
      </c>
    </row>
    <row r="10559" spans="1:2" x14ac:dyDescent="0.25">
      <c r="A10559" s="62">
        <v>43222604</v>
      </c>
      <c r="B10559" s="63" t="s">
        <v>8997</v>
      </c>
    </row>
    <row r="10560" spans="1:2" x14ac:dyDescent="0.25">
      <c r="A10560" s="62">
        <v>43222605</v>
      </c>
      <c r="B10560" s="63" t="s">
        <v>1247</v>
      </c>
    </row>
    <row r="10561" spans="1:2" x14ac:dyDescent="0.25">
      <c r="A10561" s="62">
        <v>43222606</v>
      </c>
      <c r="B10561" s="63" t="s">
        <v>11448</v>
      </c>
    </row>
    <row r="10562" spans="1:2" x14ac:dyDescent="0.25">
      <c r="A10562" s="62">
        <v>43222607</v>
      </c>
      <c r="B10562" s="63" t="s">
        <v>4956</v>
      </c>
    </row>
    <row r="10563" spans="1:2" x14ac:dyDescent="0.25">
      <c r="A10563" s="62">
        <v>43222608</v>
      </c>
      <c r="B10563" s="63" t="s">
        <v>8567</v>
      </c>
    </row>
    <row r="10564" spans="1:2" x14ac:dyDescent="0.25">
      <c r="A10564" s="62">
        <v>43222609</v>
      </c>
      <c r="B10564" s="63" t="s">
        <v>14484</v>
      </c>
    </row>
    <row r="10565" spans="1:2" x14ac:dyDescent="0.25">
      <c r="A10565" s="62">
        <v>43222610</v>
      </c>
      <c r="B10565" s="63" t="s">
        <v>4037</v>
      </c>
    </row>
    <row r="10566" spans="1:2" x14ac:dyDescent="0.25">
      <c r="A10566" s="62">
        <v>43222611</v>
      </c>
      <c r="B10566" s="63" t="s">
        <v>17180</v>
      </c>
    </row>
    <row r="10567" spans="1:2" x14ac:dyDescent="0.25">
      <c r="A10567" s="62">
        <v>43222612</v>
      </c>
      <c r="B10567" s="63" t="s">
        <v>16779</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4839</v>
      </c>
    </row>
    <row r="10572" spans="1:2" x14ac:dyDescent="0.25">
      <c r="A10572" s="62">
        <v>43222622</v>
      </c>
      <c r="B10572" s="63" t="s">
        <v>9967</v>
      </c>
    </row>
    <row r="10573" spans="1:2" x14ac:dyDescent="0.25">
      <c r="A10573" s="62">
        <v>43222623</v>
      </c>
      <c r="B10573" s="63" t="s">
        <v>18113</v>
      </c>
    </row>
    <row r="10574" spans="1:2" x14ac:dyDescent="0.25">
      <c r="A10574" s="62">
        <v>43222624</v>
      </c>
      <c r="B10574" s="63" t="s">
        <v>16885</v>
      </c>
    </row>
    <row r="10575" spans="1:2" x14ac:dyDescent="0.25">
      <c r="A10575" s="62">
        <v>43222625</v>
      </c>
      <c r="B10575" s="63" t="s">
        <v>611</v>
      </c>
    </row>
    <row r="10576" spans="1:2" x14ac:dyDescent="0.25">
      <c r="A10576" s="62">
        <v>43222626</v>
      </c>
      <c r="B10576" s="63" t="s">
        <v>6641</v>
      </c>
    </row>
    <row r="10577" spans="1:2" x14ac:dyDescent="0.25">
      <c r="A10577" s="62">
        <v>43222627</v>
      </c>
      <c r="B10577" s="63" t="s">
        <v>18226</v>
      </c>
    </row>
    <row r="10578" spans="1:2" x14ac:dyDescent="0.25">
      <c r="A10578" s="62">
        <v>43222628</v>
      </c>
      <c r="B10578" s="63" t="s">
        <v>11349</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18585</v>
      </c>
    </row>
    <row r="10582" spans="1:2" x14ac:dyDescent="0.25">
      <c r="A10582" s="62">
        <v>43222632</v>
      </c>
      <c r="B10582" s="63" t="s">
        <v>12644</v>
      </c>
    </row>
    <row r="10583" spans="1:2" x14ac:dyDescent="0.25">
      <c r="A10583" s="62">
        <v>43222701</v>
      </c>
      <c r="B10583" s="63" t="s">
        <v>12742</v>
      </c>
    </row>
    <row r="10584" spans="1:2" x14ac:dyDescent="0.25">
      <c r="A10584" s="62">
        <v>43222702</v>
      </c>
      <c r="B10584" s="63" t="s">
        <v>15460</v>
      </c>
    </row>
    <row r="10585" spans="1:2" x14ac:dyDescent="0.25">
      <c r="A10585" s="62">
        <v>43222703</v>
      </c>
      <c r="B10585" s="63" t="s">
        <v>7547</v>
      </c>
    </row>
    <row r="10586" spans="1:2" x14ac:dyDescent="0.25">
      <c r="A10586" s="62">
        <v>43222801</v>
      </c>
      <c r="B10586" s="63" t="s">
        <v>3142</v>
      </c>
    </row>
    <row r="10587" spans="1:2" x14ac:dyDescent="0.25">
      <c r="A10587" s="62">
        <v>43222802</v>
      </c>
      <c r="B10587" s="63" t="s">
        <v>12252</v>
      </c>
    </row>
    <row r="10588" spans="1:2" x14ac:dyDescent="0.25">
      <c r="A10588" s="62">
        <v>43222803</v>
      </c>
      <c r="B10588" s="63" t="s">
        <v>11314</v>
      </c>
    </row>
    <row r="10589" spans="1:2" x14ac:dyDescent="0.25">
      <c r="A10589" s="62">
        <v>43222805</v>
      </c>
      <c r="B10589" s="63" t="s">
        <v>2659</v>
      </c>
    </row>
    <row r="10590" spans="1:2" x14ac:dyDescent="0.25">
      <c r="A10590" s="62">
        <v>43222806</v>
      </c>
      <c r="B10590" s="63" t="s">
        <v>8041</v>
      </c>
    </row>
    <row r="10591" spans="1:2" x14ac:dyDescent="0.25">
      <c r="A10591" s="62">
        <v>43222811</v>
      </c>
      <c r="B10591" s="63" t="s">
        <v>347</v>
      </c>
    </row>
    <row r="10592" spans="1:2" x14ac:dyDescent="0.25">
      <c r="A10592" s="62">
        <v>43222813</v>
      </c>
      <c r="B10592" s="63" t="s">
        <v>15036</v>
      </c>
    </row>
    <row r="10593" spans="1:2" x14ac:dyDescent="0.25">
      <c r="A10593" s="62">
        <v>43222814</v>
      </c>
      <c r="B10593" s="63" t="s">
        <v>5694</v>
      </c>
    </row>
    <row r="10594" spans="1:2" x14ac:dyDescent="0.25">
      <c r="A10594" s="62">
        <v>43222815</v>
      </c>
      <c r="B10594" s="63" t="s">
        <v>6330</v>
      </c>
    </row>
    <row r="10595" spans="1:2" x14ac:dyDescent="0.25">
      <c r="A10595" s="62">
        <v>43222816</v>
      </c>
      <c r="B10595" s="63" t="s">
        <v>9937</v>
      </c>
    </row>
    <row r="10596" spans="1:2" x14ac:dyDescent="0.25">
      <c r="A10596" s="62">
        <v>43222817</v>
      </c>
      <c r="B10596" s="63" t="s">
        <v>6941</v>
      </c>
    </row>
    <row r="10597" spans="1:2" x14ac:dyDescent="0.25">
      <c r="A10597" s="62">
        <v>43222818</v>
      </c>
      <c r="B10597" s="63" t="s">
        <v>5316</v>
      </c>
    </row>
    <row r="10598" spans="1:2" x14ac:dyDescent="0.25">
      <c r="A10598" s="62">
        <v>43222819</v>
      </c>
      <c r="B10598" s="63" t="s">
        <v>7416</v>
      </c>
    </row>
    <row r="10599" spans="1:2" x14ac:dyDescent="0.25">
      <c r="A10599" s="62">
        <v>43222820</v>
      </c>
      <c r="B10599" s="63" t="s">
        <v>16232</v>
      </c>
    </row>
    <row r="10600" spans="1:2" x14ac:dyDescent="0.25">
      <c r="A10600" s="62">
        <v>43222821</v>
      </c>
      <c r="B10600" s="63" t="s">
        <v>16986</v>
      </c>
    </row>
    <row r="10601" spans="1:2" x14ac:dyDescent="0.25">
      <c r="A10601" s="62">
        <v>43222822</v>
      </c>
      <c r="B10601" s="63" t="s">
        <v>748</v>
      </c>
    </row>
    <row r="10602" spans="1:2" x14ac:dyDescent="0.25">
      <c r="A10602" s="62">
        <v>43222823</v>
      </c>
      <c r="B10602" s="63" t="s">
        <v>13938</v>
      </c>
    </row>
    <row r="10603" spans="1:2" x14ac:dyDescent="0.25">
      <c r="A10603" s="62">
        <v>43222824</v>
      </c>
      <c r="B10603" s="63" t="s">
        <v>16897</v>
      </c>
    </row>
    <row r="10604" spans="1:2" x14ac:dyDescent="0.25">
      <c r="A10604" s="62">
        <v>43222825</v>
      </c>
      <c r="B10604" s="63" t="s">
        <v>11186</v>
      </c>
    </row>
    <row r="10605" spans="1:2" x14ac:dyDescent="0.25">
      <c r="A10605" s="62">
        <v>43222901</v>
      </c>
      <c r="B10605" s="63" t="s">
        <v>13979</v>
      </c>
    </row>
    <row r="10606" spans="1:2" x14ac:dyDescent="0.25">
      <c r="A10606" s="62">
        <v>43222902</v>
      </c>
      <c r="B10606" s="63" t="s">
        <v>12545</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13291</v>
      </c>
    </row>
    <row r="10610" spans="1:2" x14ac:dyDescent="0.25">
      <c r="A10610" s="62">
        <v>43223103</v>
      </c>
      <c r="B10610" s="63" t="s">
        <v>14615</v>
      </c>
    </row>
    <row r="10611" spans="1:2" x14ac:dyDescent="0.25">
      <c r="A10611" s="62">
        <v>43223104</v>
      </c>
      <c r="B10611" s="63" t="s">
        <v>12982</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2608</v>
      </c>
    </row>
    <row r="10615" spans="1:2" x14ac:dyDescent="0.25">
      <c r="A10615" s="62">
        <v>43223108</v>
      </c>
      <c r="B10615" s="63" t="s">
        <v>14930</v>
      </c>
    </row>
    <row r="10616" spans="1:2" x14ac:dyDescent="0.25">
      <c r="A10616" s="62">
        <v>43223109</v>
      </c>
      <c r="B10616" s="63" t="s">
        <v>17113</v>
      </c>
    </row>
    <row r="10617" spans="1:2" x14ac:dyDescent="0.25">
      <c r="A10617" s="62">
        <v>43223110</v>
      </c>
      <c r="B10617" s="63" t="s">
        <v>11274</v>
      </c>
    </row>
    <row r="10618" spans="1:2" x14ac:dyDescent="0.25">
      <c r="A10618" s="62">
        <v>43223111</v>
      </c>
      <c r="B10618" s="63" t="s">
        <v>10060</v>
      </c>
    </row>
    <row r="10619" spans="1:2" x14ac:dyDescent="0.25">
      <c r="A10619" s="62">
        <v>43223112</v>
      </c>
      <c r="B10619" s="63" t="s">
        <v>11615</v>
      </c>
    </row>
    <row r="10620" spans="1:2" x14ac:dyDescent="0.25">
      <c r="A10620" s="62">
        <v>43223113</v>
      </c>
      <c r="B10620" s="63" t="s">
        <v>2208</v>
      </c>
    </row>
    <row r="10621" spans="1:2" x14ac:dyDescent="0.25">
      <c r="A10621" s="62">
        <v>43223201</v>
      </c>
      <c r="B10621" s="63" t="s">
        <v>14548</v>
      </c>
    </row>
    <row r="10622" spans="1:2" x14ac:dyDescent="0.25">
      <c r="A10622" s="62">
        <v>43223202</v>
      </c>
      <c r="B10622" s="63" t="s">
        <v>16213</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8844</v>
      </c>
    </row>
    <row r="10626" spans="1:2" x14ac:dyDescent="0.25">
      <c r="A10626" s="62">
        <v>43223206</v>
      </c>
      <c r="B10626" s="63" t="s">
        <v>1940</v>
      </c>
    </row>
    <row r="10627" spans="1:2" x14ac:dyDescent="0.25">
      <c r="A10627" s="62">
        <v>43223207</v>
      </c>
      <c r="B10627" s="63" t="s">
        <v>13234</v>
      </c>
    </row>
    <row r="10628" spans="1:2" x14ac:dyDescent="0.25">
      <c r="A10628" s="62">
        <v>43223208</v>
      </c>
      <c r="B10628" s="63" t="s">
        <v>2989</v>
      </c>
    </row>
    <row r="10629" spans="1:2" x14ac:dyDescent="0.25">
      <c r="A10629" s="62">
        <v>43223209</v>
      </c>
      <c r="B10629" s="63" t="s">
        <v>4245</v>
      </c>
    </row>
    <row r="10630" spans="1:2" x14ac:dyDescent="0.25">
      <c r="A10630" s="62">
        <v>43223210</v>
      </c>
      <c r="B10630" s="63" t="s">
        <v>13119</v>
      </c>
    </row>
    <row r="10631" spans="1:2" x14ac:dyDescent="0.25">
      <c r="A10631" s="62">
        <v>43223211</v>
      </c>
      <c r="B10631" s="63" t="s">
        <v>8772</v>
      </c>
    </row>
    <row r="10632" spans="1:2" x14ac:dyDescent="0.25">
      <c r="A10632" s="62">
        <v>43223212</v>
      </c>
      <c r="B10632" s="63" t="s">
        <v>7947</v>
      </c>
    </row>
    <row r="10633" spans="1:2" x14ac:dyDescent="0.25">
      <c r="A10633" s="62">
        <v>43231501</v>
      </c>
      <c r="B10633" s="63" t="s">
        <v>1586</v>
      </c>
    </row>
    <row r="10634" spans="1:2" x14ac:dyDescent="0.25">
      <c r="A10634" s="62">
        <v>43231503</v>
      </c>
      <c r="B10634" s="63" t="s">
        <v>6287</v>
      </c>
    </row>
    <row r="10635" spans="1:2" x14ac:dyDescent="0.25">
      <c r="A10635" s="62">
        <v>43231505</v>
      </c>
      <c r="B10635" s="63" t="s">
        <v>14348</v>
      </c>
    </row>
    <row r="10636" spans="1:2" x14ac:dyDescent="0.25">
      <c r="A10636" s="62">
        <v>43231506</v>
      </c>
      <c r="B10636" s="63" t="s">
        <v>3854</v>
      </c>
    </row>
    <row r="10637" spans="1:2" x14ac:dyDescent="0.25">
      <c r="A10637" s="62">
        <v>43231507</v>
      </c>
      <c r="B10637" s="63" t="s">
        <v>14792</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8566</v>
      </c>
    </row>
    <row r="10641" spans="1:2" x14ac:dyDescent="0.25">
      <c r="A10641" s="62">
        <v>43231511</v>
      </c>
      <c r="B10641" s="63" t="s">
        <v>2779</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10485</v>
      </c>
    </row>
    <row r="10646" spans="1:2" x14ac:dyDescent="0.25">
      <c r="A10646" s="62">
        <v>43231603</v>
      </c>
      <c r="B10646" s="63" t="s">
        <v>4095</v>
      </c>
    </row>
    <row r="10647" spans="1:2" x14ac:dyDescent="0.25">
      <c r="A10647" s="62">
        <v>43231604</v>
      </c>
      <c r="B10647" s="63" t="s">
        <v>13171</v>
      </c>
    </row>
    <row r="10648" spans="1:2" x14ac:dyDescent="0.25">
      <c r="A10648" s="62">
        <v>43231605</v>
      </c>
      <c r="B10648" s="63" t="s">
        <v>5504</v>
      </c>
    </row>
    <row r="10649" spans="1:2" x14ac:dyDescent="0.25">
      <c r="A10649" s="62">
        <v>43232001</v>
      </c>
      <c r="B10649" s="63" t="s">
        <v>9325</v>
      </c>
    </row>
    <row r="10650" spans="1:2" x14ac:dyDescent="0.25">
      <c r="A10650" s="62">
        <v>43232002</v>
      </c>
      <c r="B10650" s="63" t="s">
        <v>15345</v>
      </c>
    </row>
    <row r="10651" spans="1:2" x14ac:dyDescent="0.25">
      <c r="A10651" s="62">
        <v>43232003</v>
      </c>
      <c r="B10651" s="63" t="s">
        <v>7967</v>
      </c>
    </row>
    <row r="10652" spans="1:2" x14ac:dyDescent="0.25">
      <c r="A10652" s="62">
        <v>43232004</v>
      </c>
      <c r="B10652" s="63" t="s">
        <v>14311</v>
      </c>
    </row>
    <row r="10653" spans="1:2" x14ac:dyDescent="0.25">
      <c r="A10653" s="62">
        <v>43232005</v>
      </c>
      <c r="B10653" s="63" t="s">
        <v>6860</v>
      </c>
    </row>
    <row r="10654" spans="1:2" x14ac:dyDescent="0.25">
      <c r="A10654" s="62">
        <v>43232101</v>
      </c>
      <c r="B10654" s="63" t="s">
        <v>14513</v>
      </c>
    </row>
    <row r="10655" spans="1:2" x14ac:dyDescent="0.25">
      <c r="A10655" s="62">
        <v>43232102</v>
      </c>
      <c r="B10655" s="63" t="s">
        <v>11697</v>
      </c>
    </row>
    <row r="10656" spans="1:2" x14ac:dyDescent="0.25">
      <c r="A10656" s="62">
        <v>43232103</v>
      </c>
      <c r="B10656" s="63" t="s">
        <v>12032</v>
      </c>
    </row>
    <row r="10657" spans="1:2" x14ac:dyDescent="0.25">
      <c r="A10657" s="62">
        <v>43232104</v>
      </c>
      <c r="B10657" s="63" t="s">
        <v>2093</v>
      </c>
    </row>
    <row r="10658" spans="1:2" x14ac:dyDescent="0.25">
      <c r="A10658" s="62">
        <v>43232105</v>
      </c>
      <c r="B10658" s="63" t="s">
        <v>11022</v>
      </c>
    </row>
    <row r="10659" spans="1:2" x14ac:dyDescent="0.25">
      <c r="A10659" s="62">
        <v>43232106</v>
      </c>
      <c r="B10659" s="63" t="s">
        <v>2527</v>
      </c>
    </row>
    <row r="10660" spans="1:2" x14ac:dyDescent="0.25">
      <c r="A10660" s="62">
        <v>43232107</v>
      </c>
      <c r="B10660" s="63" t="s">
        <v>16820</v>
      </c>
    </row>
    <row r="10661" spans="1:2" x14ac:dyDescent="0.25">
      <c r="A10661" s="62">
        <v>43232108</v>
      </c>
      <c r="B10661" s="63" t="s">
        <v>1144</v>
      </c>
    </row>
    <row r="10662" spans="1:2" x14ac:dyDescent="0.25">
      <c r="A10662" s="62">
        <v>43232110</v>
      </c>
      <c r="B10662" s="63" t="s">
        <v>13506</v>
      </c>
    </row>
    <row r="10663" spans="1:2" x14ac:dyDescent="0.25">
      <c r="A10663" s="62">
        <v>43232111</v>
      </c>
      <c r="B10663" s="63" t="s">
        <v>16235</v>
      </c>
    </row>
    <row r="10664" spans="1:2" x14ac:dyDescent="0.25">
      <c r="A10664" s="62">
        <v>43232112</v>
      </c>
      <c r="B10664" s="63" t="s">
        <v>1630</v>
      </c>
    </row>
    <row r="10665" spans="1:2" x14ac:dyDescent="0.25">
      <c r="A10665" s="62">
        <v>43232201</v>
      </c>
      <c r="B10665" s="63" t="s">
        <v>7434</v>
      </c>
    </row>
    <row r="10666" spans="1:2" x14ac:dyDescent="0.25">
      <c r="A10666" s="62">
        <v>43232202</v>
      </c>
      <c r="B10666" s="63" t="s">
        <v>7394</v>
      </c>
    </row>
    <row r="10667" spans="1:2" x14ac:dyDescent="0.25">
      <c r="A10667" s="62">
        <v>43232203</v>
      </c>
      <c r="B10667" s="63" t="s">
        <v>4476</v>
      </c>
    </row>
    <row r="10668" spans="1:2" x14ac:dyDescent="0.25">
      <c r="A10668" s="62">
        <v>43232301</v>
      </c>
      <c r="B10668" s="63" t="s">
        <v>3347</v>
      </c>
    </row>
    <row r="10669" spans="1:2" x14ac:dyDescent="0.25">
      <c r="A10669" s="62">
        <v>43232302</v>
      </c>
      <c r="B10669" s="63" t="s">
        <v>17921</v>
      </c>
    </row>
    <row r="10670" spans="1:2" x14ac:dyDescent="0.25">
      <c r="A10670" s="62">
        <v>43232303</v>
      </c>
      <c r="B10670" s="63" t="s">
        <v>16414</v>
      </c>
    </row>
    <row r="10671" spans="1:2" x14ac:dyDescent="0.25">
      <c r="A10671" s="62">
        <v>43232304</v>
      </c>
      <c r="B10671" s="63" t="s">
        <v>11338</v>
      </c>
    </row>
    <row r="10672" spans="1:2" x14ac:dyDescent="0.25">
      <c r="A10672" s="62">
        <v>43232305</v>
      </c>
      <c r="B10672" s="63" t="s">
        <v>6908</v>
      </c>
    </row>
    <row r="10673" spans="1:2" x14ac:dyDescent="0.25">
      <c r="A10673" s="62">
        <v>43232306</v>
      </c>
      <c r="B10673" s="63" t="s">
        <v>12957</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9483</v>
      </c>
    </row>
    <row r="10679" spans="1:2" x14ac:dyDescent="0.25">
      <c r="A10679" s="62">
        <v>43232313</v>
      </c>
      <c r="B10679" s="63" t="s">
        <v>1000</v>
      </c>
    </row>
    <row r="10680" spans="1:2" x14ac:dyDescent="0.25">
      <c r="A10680" s="62">
        <v>43232401</v>
      </c>
      <c r="B10680" s="63" t="s">
        <v>12954</v>
      </c>
    </row>
    <row r="10681" spans="1:2" x14ac:dyDescent="0.25">
      <c r="A10681" s="62">
        <v>43232402</v>
      </c>
      <c r="B10681" s="63" t="s">
        <v>9078</v>
      </c>
    </row>
    <row r="10682" spans="1:2" x14ac:dyDescent="0.25">
      <c r="A10682" s="62">
        <v>43232403</v>
      </c>
      <c r="B10682" s="63" t="s">
        <v>2559</v>
      </c>
    </row>
    <row r="10683" spans="1:2" x14ac:dyDescent="0.25">
      <c r="A10683" s="62">
        <v>43232404</v>
      </c>
      <c r="B10683" s="63" t="s">
        <v>10048</v>
      </c>
    </row>
    <row r="10684" spans="1:2" x14ac:dyDescent="0.25">
      <c r="A10684" s="62">
        <v>43232405</v>
      </c>
      <c r="B10684" s="63" t="s">
        <v>12905</v>
      </c>
    </row>
    <row r="10685" spans="1:2" x14ac:dyDescent="0.25">
      <c r="A10685" s="62">
        <v>43232406</v>
      </c>
      <c r="B10685" s="63" t="s">
        <v>3090</v>
      </c>
    </row>
    <row r="10686" spans="1:2" x14ac:dyDescent="0.25">
      <c r="A10686" s="62">
        <v>43232407</v>
      </c>
      <c r="B10686" s="63" t="s">
        <v>5404</v>
      </c>
    </row>
    <row r="10687" spans="1:2" x14ac:dyDescent="0.25">
      <c r="A10687" s="62">
        <v>43232408</v>
      </c>
      <c r="B10687" s="63" t="s">
        <v>16273</v>
      </c>
    </row>
    <row r="10688" spans="1:2" x14ac:dyDescent="0.25">
      <c r="A10688" s="62">
        <v>43232409</v>
      </c>
      <c r="B10688" s="63" t="s">
        <v>7706</v>
      </c>
    </row>
    <row r="10689" spans="1:2" x14ac:dyDescent="0.25">
      <c r="A10689" s="62">
        <v>43232501</v>
      </c>
      <c r="B10689" s="63" t="s">
        <v>17578</v>
      </c>
    </row>
    <row r="10690" spans="1:2" x14ac:dyDescent="0.25">
      <c r="A10690" s="62">
        <v>43232502</v>
      </c>
      <c r="B10690" s="63" t="s">
        <v>5506</v>
      </c>
    </row>
    <row r="10691" spans="1:2" x14ac:dyDescent="0.25">
      <c r="A10691" s="62">
        <v>43232503</v>
      </c>
      <c r="B10691" s="63" t="s">
        <v>3608</v>
      </c>
    </row>
    <row r="10692" spans="1:2" x14ac:dyDescent="0.25">
      <c r="A10692" s="62">
        <v>43232504</v>
      </c>
      <c r="B10692" s="63" t="s">
        <v>11962</v>
      </c>
    </row>
    <row r="10693" spans="1:2" x14ac:dyDescent="0.25">
      <c r="A10693" s="62">
        <v>43232601</v>
      </c>
      <c r="B10693" s="63" t="s">
        <v>6457</v>
      </c>
    </row>
    <row r="10694" spans="1:2" x14ac:dyDescent="0.25">
      <c r="A10694" s="62">
        <v>43232602</v>
      </c>
      <c r="B10694" s="63" t="s">
        <v>1627</v>
      </c>
    </row>
    <row r="10695" spans="1:2" x14ac:dyDescent="0.25">
      <c r="A10695" s="62">
        <v>43232603</v>
      </c>
      <c r="B10695" s="63" t="s">
        <v>11702</v>
      </c>
    </row>
    <row r="10696" spans="1:2" x14ac:dyDescent="0.25">
      <c r="A10696" s="62">
        <v>43232604</v>
      </c>
      <c r="B10696" s="63" t="s">
        <v>15858</v>
      </c>
    </row>
    <row r="10697" spans="1:2" x14ac:dyDescent="0.25">
      <c r="A10697" s="62">
        <v>43232605</v>
      </c>
      <c r="B10697" s="63" t="s">
        <v>17058</v>
      </c>
    </row>
    <row r="10698" spans="1:2" x14ac:dyDescent="0.25">
      <c r="A10698" s="62">
        <v>43232606</v>
      </c>
      <c r="B10698" s="63" t="s">
        <v>12382</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4367</v>
      </c>
    </row>
    <row r="10702" spans="1:2" x14ac:dyDescent="0.25">
      <c r="A10702" s="62">
        <v>43232610</v>
      </c>
      <c r="B10702" s="63" t="s">
        <v>2963</v>
      </c>
    </row>
    <row r="10703" spans="1:2" x14ac:dyDescent="0.25">
      <c r="A10703" s="62">
        <v>43232611</v>
      </c>
      <c r="B10703" s="63" t="s">
        <v>12323</v>
      </c>
    </row>
    <row r="10704" spans="1:2" x14ac:dyDescent="0.25">
      <c r="A10704" s="62">
        <v>43232612</v>
      </c>
      <c r="B10704" s="63" t="s">
        <v>2374</v>
      </c>
    </row>
    <row r="10705" spans="1:2" x14ac:dyDescent="0.25">
      <c r="A10705" s="62">
        <v>43232701</v>
      </c>
      <c r="B10705" s="63" t="s">
        <v>11319</v>
      </c>
    </row>
    <row r="10706" spans="1:2" x14ac:dyDescent="0.25">
      <c r="A10706" s="62">
        <v>43232702</v>
      </c>
      <c r="B10706" s="63" t="s">
        <v>17065</v>
      </c>
    </row>
    <row r="10707" spans="1:2" x14ac:dyDescent="0.25">
      <c r="A10707" s="62">
        <v>43232703</v>
      </c>
      <c r="B10707" s="63" t="s">
        <v>16083</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8460</v>
      </c>
    </row>
    <row r="10712" spans="1:2" x14ac:dyDescent="0.25">
      <c r="A10712" s="62">
        <v>43232803</v>
      </c>
      <c r="B10712" s="63" t="s">
        <v>1225</v>
      </c>
    </row>
    <row r="10713" spans="1:2" x14ac:dyDescent="0.25">
      <c r="A10713" s="62">
        <v>43232804</v>
      </c>
      <c r="B10713" s="63" t="s">
        <v>8474</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10585</v>
      </c>
    </row>
    <row r="10718" spans="1:2" x14ac:dyDescent="0.25">
      <c r="A10718" s="62">
        <v>43232905</v>
      </c>
      <c r="B10718" s="63" t="s">
        <v>10553</v>
      </c>
    </row>
    <row r="10719" spans="1:2" x14ac:dyDescent="0.25">
      <c r="A10719" s="62">
        <v>43232906</v>
      </c>
      <c r="B10719" s="63" t="s">
        <v>2656</v>
      </c>
    </row>
    <row r="10720" spans="1:2" x14ac:dyDescent="0.25">
      <c r="A10720" s="62">
        <v>43232907</v>
      </c>
      <c r="B10720" s="63" t="s">
        <v>6509</v>
      </c>
    </row>
    <row r="10721" spans="1:2" x14ac:dyDescent="0.25">
      <c r="A10721" s="62">
        <v>43232908</v>
      </c>
      <c r="B10721" s="63" t="s">
        <v>18392</v>
      </c>
    </row>
    <row r="10722" spans="1:2" x14ac:dyDescent="0.25">
      <c r="A10722" s="62">
        <v>43232909</v>
      </c>
      <c r="B10722" s="63" t="s">
        <v>6539</v>
      </c>
    </row>
    <row r="10723" spans="1:2" x14ac:dyDescent="0.25">
      <c r="A10723" s="62">
        <v>43232910</v>
      </c>
      <c r="B10723" s="63" t="s">
        <v>9009</v>
      </c>
    </row>
    <row r="10724" spans="1:2" x14ac:dyDescent="0.25">
      <c r="A10724" s="62">
        <v>43232911</v>
      </c>
      <c r="B10724" s="63" t="s">
        <v>3299</v>
      </c>
    </row>
    <row r="10725" spans="1:2" x14ac:dyDescent="0.25">
      <c r="A10725" s="62">
        <v>43232912</v>
      </c>
      <c r="B10725" s="63" t="s">
        <v>2618</v>
      </c>
    </row>
    <row r="10726" spans="1:2" x14ac:dyDescent="0.25">
      <c r="A10726" s="62">
        <v>43232913</v>
      </c>
      <c r="B10726" s="63" t="s">
        <v>3762</v>
      </c>
    </row>
    <row r="10727" spans="1:2" x14ac:dyDescent="0.25">
      <c r="A10727" s="62">
        <v>43232914</v>
      </c>
      <c r="B10727" s="63" t="s">
        <v>8781</v>
      </c>
    </row>
    <row r="10728" spans="1:2" x14ac:dyDescent="0.25">
      <c r="A10728" s="62">
        <v>43232915</v>
      </c>
      <c r="B10728" s="63" t="s">
        <v>17406</v>
      </c>
    </row>
    <row r="10729" spans="1:2" x14ac:dyDescent="0.25">
      <c r="A10729" s="62">
        <v>43233001</v>
      </c>
      <c r="B10729" s="63" t="s">
        <v>7342</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3102</v>
      </c>
    </row>
    <row r="10733" spans="1:2" x14ac:dyDescent="0.25">
      <c r="A10733" s="62">
        <v>43233203</v>
      </c>
      <c r="B10733" s="63" t="s">
        <v>13700</v>
      </c>
    </row>
    <row r="10734" spans="1:2" x14ac:dyDescent="0.25">
      <c r="A10734" s="62">
        <v>43233204</v>
      </c>
      <c r="B10734" s="63" t="s">
        <v>307</v>
      </c>
    </row>
    <row r="10735" spans="1:2" x14ac:dyDescent="0.25">
      <c r="A10735" s="62">
        <v>43233205</v>
      </c>
      <c r="B10735" s="63" t="s">
        <v>16674</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7173</v>
      </c>
    </row>
    <row r="10739" spans="1:2" x14ac:dyDescent="0.25">
      <c r="A10739" s="62">
        <v>43233404</v>
      </c>
      <c r="B10739" s="63" t="s">
        <v>10569</v>
      </c>
    </row>
    <row r="10740" spans="1:2" x14ac:dyDescent="0.25">
      <c r="A10740" s="62">
        <v>43233405</v>
      </c>
      <c r="B10740" s="63" t="s">
        <v>13156</v>
      </c>
    </row>
    <row r="10741" spans="1:2" x14ac:dyDescent="0.25">
      <c r="A10741" s="62">
        <v>43233406</v>
      </c>
      <c r="B10741" s="63" t="s">
        <v>14143</v>
      </c>
    </row>
    <row r="10742" spans="1:2" x14ac:dyDescent="0.25">
      <c r="A10742" s="62">
        <v>43233407</v>
      </c>
      <c r="B10742" s="63" t="s">
        <v>11159</v>
      </c>
    </row>
    <row r="10743" spans="1:2" x14ac:dyDescent="0.25">
      <c r="A10743" s="62">
        <v>43233410</v>
      </c>
      <c r="B10743" s="63" t="s">
        <v>5769</v>
      </c>
    </row>
    <row r="10744" spans="1:2" x14ac:dyDescent="0.25">
      <c r="A10744" s="62">
        <v>43233411</v>
      </c>
      <c r="B10744" s="63" t="s">
        <v>13197</v>
      </c>
    </row>
    <row r="10745" spans="1:2" x14ac:dyDescent="0.25">
      <c r="A10745" s="62">
        <v>43233413</v>
      </c>
      <c r="B10745" s="63" t="s">
        <v>17442</v>
      </c>
    </row>
    <row r="10746" spans="1:2" x14ac:dyDescent="0.25">
      <c r="A10746" s="62">
        <v>43233414</v>
      </c>
      <c r="B10746" s="63" t="s">
        <v>12793</v>
      </c>
    </row>
    <row r="10747" spans="1:2" x14ac:dyDescent="0.25">
      <c r="A10747" s="62">
        <v>43233415</v>
      </c>
      <c r="B10747" s="63" t="s">
        <v>7724</v>
      </c>
    </row>
    <row r="10748" spans="1:2" x14ac:dyDescent="0.25">
      <c r="A10748" s="62">
        <v>43233501</v>
      </c>
      <c r="B10748" s="63" t="s">
        <v>6215</v>
      </c>
    </row>
    <row r="10749" spans="1:2" x14ac:dyDescent="0.25">
      <c r="A10749" s="62">
        <v>43233502</v>
      </c>
      <c r="B10749" s="63" t="s">
        <v>1388</v>
      </c>
    </row>
    <row r="10750" spans="1:2" x14ac:dyDescent="0.25">
      <c r="A10750" s="62">
        <v>43233503</v>
      </c>
      <c r="B10750" s="63" t="s">
        <v>16895</v>
      </c>
    </row>
    <row r="10751" spans="1:2" x14ac:dyDescent="0.25">
      <c r="A10751" s="62">
        <v>43233504</v>
      </c>
      <c r="B10751" s="63" t="s">
        <v>3265</v>
      </c>
    </row>
    <row r="10752" spans="1:2" x14ac:dyDescent="0.25">
      <c r="A10752" s="62">
        <v>43233505</v>
      </c>
      <c r="B10752" s="63" t="s">
        <v>16334</v>
      </c>
    </row>
    <row r="10753" spans="1:2" x14ac:dyDescent="0.25">
      <c r="A10753" s="62">
        <v>43233506</v>
      </c>
      <c r="B10753" s="63" t="s">
        <v>11381</v>
      </c>
    </row>
    <row r="10754" spans="1:2" x14ac:dyDescent="0.25">
      <c r="A10754" s="62">
        <v>43233507</v>
      </c>
      <c r="B10754" s="63" t="s">
        <v>2279</v>
      </c>
    </row>
    <row r="10755" spans="1:2" x14ac:dyDescent="0.25">
      <c r="A10755" s="62">
        <v>43233508</v>
      </c>
      <c r="B10755" s="63" t="s">
        <v>2567</v>
      </c>
    </row>
    <row r="10756" spans="1:2" x14ac:dyDescent="0.25">
      <c r="A10756" s="62">
        <v>43233509</v>
      </c>
      <c r="B10756" s="63" t="s">
        <v>10111</v>
      </c>
    </row>
    <row r="10757" spans="1:2" x14ac:dyDescent="0.25">
      <c r="A10757" s="62">
        <v>43233510</v>
      </c>
      <c r="B10757" s="63" t="s">
        <v>10150</v>
      </c>
    </row>
    <row r="10758" spans="1:2" x14ac:dyDescent="0.25">
      <c r="A10758" s="62">
        <v>43233511</v>
      </c>
      <c r="B10758" s="63" t="s">
        <v>7996</v>
      </c>
    </row>
    <row r="10759" spans="1:2" x14ac:dyDescent="0.25">
      <c r="A10759" s="62">
        <v>44101501</v>
      </c>
      <c r="B10759" s="63" t="s">
        <v>7533</v>
      </c>
    </row>
    <row r="10760" spans="1:2" x14ac:dyDescent="0.25">
      <c r="A10760" s="62">
        <v>44101502</v>
      </c>
      <c r="B10760" s="63" t="s">
        <v>6058</v>
      </c>
    </row>
    <row r="10761" spans="1:2" x14ac:dyDescent="0.25">
      <c r="A10761" s="62">
        <v>44101503</v>
      </c>
      <c r="B10761" s="63" t="s">
        <v>18742</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12211</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11876</v>
      </c>
    </row>
    <row r="10768" spans="1:2" x14ac:dyDescent="0.25">
      <c r="A10768" s="62">
        <v>44101604</v>
      </c>
      <c r="B10768" s="63" t="s">
        <v>4824</v>
      </c>
    </row>
    <row r="10769" spans="1:2" x14ac:dyDescent="0.25">
      <c r="A10769" s="62">
        <v>44101605</v>
      </c>
      <c r="B10769" s="63" t="s">
        <v>2743</v>
      </c>
    </row>
    <row r="10770" spans="1:2" x14ac:dyDescent="0.25">
      <c r="A10770" s="62">
        <v>44101606</v>
      </c>
      <c r="B10770" s="63" t="s">
        <v>15396</v>
      </c>
    </row>
    <row r="10771" spans="1:2" x14ac:dyDescent="0.25">
      <c r="A10771" s="62">
        <v>44101701</v>
      </c>
      <c r="B10771" s="63" t="s">
        <v>13298</v>
      </c>
    </row>
    <row r="10772" spans="1:2" x14ac:dyDescent="0.25">
      <c r="A10772" s="62">
        <v>44101702</v>
      </c>
      <c r="B10772" s="63" t="s">
        <v>508</v>
      </c>
    </row>
    <row r="10773" spans="1:2" x14ac:dyDescent="0.25">
      <c r="A10773" s="62">
        <v>44101703</v>
      </c>
      <c r="B10773" s="63" t="s">
        <v>10135</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16567</v>
      </c>
    </row>
    <row r="10777" spans="1:2" x14ac:dyDescent="0.25">
      <c r="A10777" s="62">
        <v>44101707</v>
      </c>
      <c r="B10777" s="63" t="s">
        <v>18133</v>
      </c>
    </row>
    <row r="10778" spans="1:2" x14ac:dyDescent="0.25">
      <c r="A10778" s="62">
        <v>44101708</v>
      </c>
      <c r="B10778" s="63" t="s">
        <v>8158</v>
      </c>
    </row>
    <row r="10779" spans="1:2" x14ac:dyDescent="0.25">
      <c r="A10779" s="62">
        <v>44101709</v>
      </c>
      <c r="B10779" s="63" t="s">
        <v>4819</v>
      </c>
    </row>
    <row r="10780" spans="1:2" x14ac:dyDescent="0.25">
      <c r="A10780" s="62">
        <v>44101710</v>
      </c>
      <c r="B10780" s="63" t="s">
        <v>13978</v>
      </c>
    </row>
    <row r="10781" spans="1:2" x14ac:dyDescent="0.25">
      <c r="A10781" s="62">
        <v>44101711</v>
      </c>
      <c r="B10781" s="63" t="s">
        <v>12341</v>
      </c>
    </row>
    <row r="10782" spans="1:2" x14ac:dyDescent="0.25">
      <c r="A10782" s="62">
        <v>44101712</v>
      </c>
      <c r="B10782" s="63" t="s">
        <v>16646</v>
      </c>
    </row>
    <row r="10783" spans="1:2" x14ac:dyDescent="0.25">
      <c r="A10783" s="62">
        <v>44101713</v>
      </c>
      <c r="B10783" s="63" t="s">
        <v>15118</v>
      </c>
    </row>
    <row r="10784" spans="1:2" x14ac:dyDescent="0.25">
      <c r="A10784" s="62">
        <v>44101714</v>
      </c>
      <c r="B10784" s="63" t="s">
        <v>1211</v>
      </c>
    </row>
    <row r="10785" spans="1:2" x14ac:dyDescent="0.25">
      <c r="A10785" s="62">
        <v>44101715</v>
      </c>
      <c r="B10785" s="63" t="s">
        <v>5942</v>
      </c>
    </row>
    <row r="10786" spans="1:2" x14ac:dyDescent="0.25">
      <c r="A10786" s="62">
        <v>44101716</v>
      </c>
      <c r="B10786" s="63" t="s">
        <v>16034</v>
      </c>
    </row>
    <row r="10787" spans="1:2" x14ac:dyDescent="0.25">
      <c r="A10787" s="62">
        <v>44101718</v>
      </c>
      <c r="B10787" s="63" t="s">
        <v>6608</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11931</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9311</v>
      </c>
    </row>
    <row r="10796" spans="1:2" x14ac:dyDescent="0.25">
      <c r="A10796" s="62">
        <v>44101727</v>
      </c>
      <c r="B10796" s="63" t="s">
        <v>14320</v>
      </c>
    </row>
    <row r="10797" spans="1:2" x14ac:dyDescent="0.25">
      <c r="A10797" s="62">
        <v>44101728</v>
      </c>
      <c r="B10797" s="63" t="s">
        <v>708</v>
      </c>
    </row>
    <row r="10798" spans="1:2" x14ac:dyDescent="0.25">
      <c r="A10798" s="62">
        <v>44101729</v>
      </c>
      <c r="B10798" s="63" t="s">
        <v>8399</v>
      </c>
    </row>
    <row r="10799" spans="1:2" x14ac:dyDescent="0.25">
      <c r="A10799" s="62">
        <v>44101801</v>
      </c>
      <c r="B10799" s="63" t="s">
        <v>16784</v>
      </c>
    </row>
    <row r="10800" spans="1:2" x14ac:dyDescent="0.25">
      <c r="A10800" s="62">
        <v>44101802</v>
      </c>
      <c r="B10800" s="63" t="s">
        <v>14420</v>
      </c>
    </row>
    <row r="10801" spans="1:2" x14ac:dyDescent="0.25">
      <c r="A10801" s="62">
        <v>44101803</v>
      </c>
      <c r="B10801" s="63" t="s">
        <v>2945</v>
      </c>
    </row>
    <row r="10802" spans="1:2" x14ac:dyDescent="0.25">
      <c r="A10802" s="62">
        <v>44101804</v>
      </c>
      <c r="B10802" s="63" t="s">
        <v>1004</v>
      </c>
    </row>
    <row r="10803" spans="1:2" x14ac:dyDescent="0.25">
      <c r="A10803" s="62">
        <v>44101805</v>
      </c>
      <c r="B10803" s="63" t="s">
        <v>8501</v>
      </c>
    </row>
    <row r="10804" spans="1:2" x14ac:dyDescent="0.25">
      <c r="A10804" s="62">
        <v>44101806</v>
      </c>
      <c r="B10804" s="63" t="s">
        <v>18105</v>
      </c>
    </row>
    <row r="10805" spans="1:2" x14ac:dyDescent="0.25">
      <c r="A10805" s="62">
        <v>44101901</v>
      </c>
      <c r="B10805" s="63" t="s">
        <v>16455</v>
      </c>
    </row>
    <row r="10806" spans="1:2" x14ac:dyDescent="0.25">
      <c r="A10806" s="62">
        <v>44101902</v>
      </c>
      <c r="B10806" s="63" t="s">
        <v>18136</v>
      </c>
    </row>
    <row r="10807" spans="1:2" x14ac:dyDescent="0.25">
      <c r="A10807" s="62">
        <v>44102001</v>
      </c>
      <c r="B10807" s="63" t="s">
        <v>14608</v>
      </c>
    </row>
    <row r="10808" spans="1:2" x14ac:dyDescent="0.25">
      <c r="A10808" s="62">
        <v>44102002</v>
      </c>
      <c r="B10808" s="63" t="s">
        <v>11823</v>
      </c>
    </row>
    <row r="10809" spans="1:2" x14ac:dyDescent="0.25">
      <c r="A10809" s="62">
        <v>44102003</v>
      </c>
      <c r="B10809" s="63" t="s">
        <v>1501</v>
      </c>
    </row>
    <row r="10810" spans="1:2" x14ac:dyDescent="0.25">
      <c r="A10810" s="62">
        <v>44102004</v>
      </c>
      <c r="B10810" s="63" t="s">
        <v>7495</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11964</v>
      </c>
    </row>
    <row r="10814" spans="1:2" x14ac:dyDescent="0.25">
      <c r="A10814" s="62">
        <v>44102104</v>
      </c>
      <c r="B10814" s="63" t="s">
        <v>4161</v>
      </c>
    </row>
    <row r="10815" spans="1:2" x14ac:dyDescent="0.25">
      <c r="A10815" s="62">
        <v>44102105</v>
      </c>
      <c r="B10815" s="63" t="s">
        <v>16433</v>
      </c>
    </row>
    <row r="10816" spans="1:2" x14ac:dyDescent="0.25">
      <c r="A10816" s="62">
        <v>44102106</v>
      </c>
      <c r="B10816" s="63" t="s">
        <v>2105</v>
      </c>
    </row>
    <row r="10817" spans="1:2" x14ac:dyDescent="0.25">
      <c r="A10817" s="62">
        <v>44102107</v>
      </c>
      <c r="B10817" s="63" t="s">
        <v>12165</v>
      </c>
    </row>
    <row r="10818" spans="1:2" x14ac:dyDescent="0.25">
      <c r="A10818" s="62">
        <v>44102108</v>
      </c>
      <c r="B10818" s="63" t="s">
        <v>13224</v>
      </c>
    </row>
    <row r="10819" spans="1:2" x14ac:dyDescent="0.25">
      <c r="A10819" s="62">
        <v>44102201</v>
      </c>
      <c r="B10819" s="63" t="s">
        <v>7205</v>
      </c>
    </row>
    <row r="10820" spans="1:2" x14ac:dyDescent="0.25">
      <c r="A10820" s="62">
        <v>44102202</v>
      </c>
      <c r="B10820" s="63" t="s">
        <v>15074</v>
      </c>
    </row>
    <row r="10821" spans="1:2" x14ac:dyDescent="0.25">
      <c r="A10821" s="62">
        <v>44102203</v>
      </c>
      <c r="B10821" s="63" t="s">
        <v>5552</v>
      </c>
    </row>
    <row r="10822" spans="1:2" x14ac:dyDescent="0.25">
      <c r="A10822" s="62">
        <v>44102301</v>
      </c>
      <c r="B10822" s="63" t="s">
        <v>11098</v>
      </c>
    </row>
    <row r="10823" spans="1:2" x14ac:dyDescent="0.25">
      <c r="A10823" s="62">
        <v>44102302</v>
      </c>
      <c r="B10823" s="63" t="s">
        <v>15334</v>
      </c>
    </row>
    <row r="10824" spans="1:2" x14ac:dyDescent="0.25">
      <c r="A10824" s="62">
        <v>44102303</v>
      </c>
      <c r="B10824" s="63" t="s">
        <v>17495</v>
      </c>
    </row>
    <row r="10825" spans="1:2" x14ac:dyDescent="0.25">
      <c r="A10825" s="62">
        <v>44102304</v>
      </c>
      <c r="B10825" s="63" t="s">
        <v>16958</v>
      </c>
    </row>
    <row r="10826" spans="1:2" x14ac:dyDescent="0.25">
      <c r="A10826" s="62">
        <v>44102305</v>
      </c>
      <c r="B10826" s="63" t="s">
        <v>5698</v>
      </c>
    </row>
    <row r="10827" spans="1:2" x14ac:dyDescent="0.25">
      <c r="A10827" s="62">
        <v>44102306</v>
      </c>
      <c r="B10827" s="63" t="s">
        <v>11309</v>
      </c>
    </row>
    <row r="10828" spans="1:2" x14ac:dyDescent="0.25">
      <c r="A10828" s="62">
        <v>44102307</v>
      </c>
      <c r="B10828" s="63" t="s">
        <v>14979</v>
      </c>
    </row>
    <row r="10829" spans="1:2" x14ac:dyDescent="0.25">
      <c r="A10829" s="62">
        <v>44102402</v>
      </c>
      <c r="B10829" s="63" t="s">
        <v>7148</v>
      </c>
    </row>
    <row r="10830" spans="1:2" x14ac:dyDescent="0.25">
      <c r="A10830" s="62">
        <v>44102403</v>
      </c>
      <c r="B10830" s="63" t="s">
        <v>5236</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5666</v>
      </c>
    </row>
    <row r="10834" spans="1:2" x14ac:dyDescent="0.25">
      <c r="A10834" s="62">
        <v>44102407</v>
      </c>
      <c r="B10834" s="63" t="s">
        <v>13732</v>
      </c>
    </row>
    <row r="10835" spans="1:2" x14ac:dyDescent="0.25">
      <c r="A10835" s="62">
        <v>44102408</v>
      </c>
      <c r="B10835" s="63" t="s">
        <v>18102</v>
      </c>
    </row>
    <row r="10836" spans="1:2" x14ac:dyDescent="0.25">
      <c r="A10836" s="62">
        <v>44102409</v>
      </c>
      <c r="B10836" s="63" t="s">
        <v>15142</v>
      </c>
    </row>
    <row r="10837" spans="1:2" x14ac:dyDescent="0.25">
      <c r="A10837" s="62">
        <v>44102411</v>
      </c>
      <c r="B10837" s="63" t="s">
        <v>3674</v>
      </c>
    </row>
    <row r="10838" spans="1:2" x14ac:dyDescent="0.25">
      <c r="A10838" s="62">
        <v>44102412</v>
      </c>
      <c r="B10838" s="63" t="s">
        <v>13703</v>
      </c>
    </row>
    <row r="10839" spans="1:2" x14ac:dyDescent="0.25">
      <c r="A10839" s="62">
        <v>44102501</v>
      </c>
      <c r="B10839" s="63" t="s">
        <v>10850</v>
      </c>
    </row>
    <row r="10840" spans="1:2" x14ac:dyDescent="0.25">
      <c r="A10840" s="62">
        <v>44102502</v>
      </c>
      <c r="B10840" s="63" t="s">
        <v>12968</v>
      </c>
    </row>
    <row r="10841" spans="1:2" x14ac:dyDescent="0.25">
      <c r="A10841" s="62">
        <v>44102503</v>
      </c>
      <c r="B10841" s="63" t="s">
        <v>15959</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16404</v>
      </c>
    </row>
    <row r="10845" spans="1:2" x14ac:dyDescent="0.25">
      <c r="A10845" s="62">
        <v>44102605</v>
      </c>
      <c r="B10845" s="63" t="s">
        <v>3086</v>
      </c>
    </row>
    <row r="10846" spans="1:2" x14ac:dyDescent="0.25">
      <c r="A10846" s="62">
        <v>44102606</v>
      </c>
      <c r="B10846" s="63" t="s">
        <v>12321</v>
      </c>
    </row>
    <row r="10847" spans="1:2" x14ac:dyDescent="0.25">
      <c r="A10847" s="62">
        <v>44102607</v>
      </c>
      <c r="B10847" s="63" t="s">
        <v>18010</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6712</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1456</v>
      </c>
    </row>
    <row r="10856" spans="1:2" x14ac:dyDescent="0.25">
      <c r="A10856" s="62">
        <v>44102905</v>
      </c>
      <c r="B10856" s="63" t="s">
        <v>2967</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13114</v>
      </c>
    </row>
    <row r="10860" spans="1:2" x14ac:dyDescent="0.25">
      <c r="A10860" s="62">
        <v>44102909</v>
      </c>
      <c r="B10860" s="63" t="s">
        <v>2194</v>
      </c>
    </row>
    <row r="10861" spans="1:2" x14ac:dyDescent="0.25">
      <c r="A10861" s="62">
        <v>44102910</v>
      </c>
      <c r="B10861" s="63" t="s">
        <v>10185</v>
      </c>
    </row>
    <row r="10862" spans="1:2" x14ac:dyDescent="0.25">
      <c r="A10862" s="62">
        <v>44102911</v>
      </c>
      <c r="B10862" s="63" t="s">
        <v>402</v>
      </c>
    </row>
    <row r="10863" spans="1:2" x14ac:dyDescent="0.25">
      <c r="A10863" s="62">
        <v>44102912</v>
      </c>
      <c r="B10863" s="63" t="s">
        <v>9657</v>
      </c>
    </row>
    <row r="10864" spans="1:2" x14ac:dyDescent="0.25">
      <c r="A10864" s="62">
        <v>44102913</v>
      </c>
      <c r="B10864" s="63" t="s">
        <v>11291</v>
      </c>
    </row>
    <row r="10865" spans="1:2" x14ac:dyDescent="0.25">
      <c r="A10865" s="62">
        <v>44103001</v>
      </c>
      <c r="B10865" s="63" t="s">
        <v>7150</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7475</v>
      </c>
    </row>
    <row r="10869" spans="1:2" x14ac:dyDescent="0.25">
      <c r="A10869" s="62">
        <v>44103005</v>
      </c>
      <c r="B10869" s="63" t="s">
        <v>9148</v>
      </c>
    </row>
    <row r="10870" spans="1:2" x14ac:dyDescent="0.25">
      <c r="A10870" s="62">
        <v>44103101</v>
      </c>
      <c r="B10870" s="63" t="s">
        <v>16036</v>
      </c>
    </row>
    <row r="10871" spans="1:2" x14ac:dyDescent="0.25">
      <c r="A10871" s="62">
        <v>44103103</v>
      </c>
      <c r="B10871" s="63" t="s">
        <v>15237</v>
      </c>
    </row>
    <row r="10872" spans="1:2" x14ac:dyDescent="0.25">
      <c r="A10872" s="62">
        <v>44103104</v>
      </c>
      <c r="B10872" s="63" t="s">
        <v>11908</v>
      </c>
    </row>
    <row r="10873" spans="1:2" x14ac:dyDescent="0.25">
      <c r="A10873" s="62">
        <v>44103105</v>
      </c>
      <c r="B10873" s="63" t="s">
        <v>2624</v>
      </c>
    </row>
    <row r="10874" spans="1:2" x14ac:dyDescent="0.25">
      <c r="A10874" s="62">
        <v>44103106</v>
      </c>
      <c r="B10874" s="63" t="s">
        <v>18630</v>
      </c>
    </row>
    <row r="10875" spans="1:2" x14ac:dyDescent="0.25">
      <c r="A10875" s="62">
        <v>44103107</v>
      </c>
      <c r="B10875" s="63" t="s">
        <v>9832</v>
      </c>
    </row>
    <row r="10876" spans="1:2" x14ac:dyDescent="0.25">
      <c r="A10876" s="62">
        <v>44103108</v>
      </c>
      <c r="B10876" s="63" t="s">
        <v>13946</v>
      </c>
    </row>
    <row r="10877" spans="1:2" x14ac:dyDescent="0.25">
      <c r="A10877" s="62">
        <v>44103109</v>
      </c>
      <c r="B10877" s="63" t="s">
        <v>12174</v>
      </c>
    </row>
    <row r="10878" spans="1:2" x14ac:dyDescent="0.25">
      <c r="A10878" s="62">
        <v>44103110</v>
      </c>
      <c r="B10878" s="63" t="s">
        <v>11029</v>
      </c>
    </row>
    <row r="10879" spans="1:2" x14ac:dyDescent="0.25">
      <c r="A10879" s="62">
        <v>44103111</v>
      </c>
      <c r="B10879" s="63" t="s">
        <v>18073</v>
      </c>
    </row>
    <row r="10880" spans="1:2" x14ac:dyDescent="0.25">
      <c r="A10880" s="62">
        <v>44103112</v>
      </c>
      <c r="B10880" s="63" t="s">
        <v>3441</v>
      </c>
    </row>
    <row r="10881" spans="1:2" x14ac:dyDescent="0.25">
      <c r="A10881" s="62">
        <v>44103113</v>
      </c>
      <c r="B10881" s="63" t="s">
        <v>11281</v>
      </c>
    </row>
    <row r="10882" spans="1:2" x14ac:dyDescent="0.25">
      <c r="A10882" s="62">
        <v>44103114</v>
      </c>
      <c r="B10882" s="63" t="s">
        <v>12953</v>
      </c>
    </row>
    <row r="10883" spans="1:2" x14ac:dyDescent="0.25">
      <c r="A10883" s="62">
        <v>44103116</v>
      </c>
      <c r="B10883" s="63" t="s">
        <v>6268</v>
      </c>
    </row>
    <row r="10884" spans="1:2" x14ac:dyDescent="0.25">
      <c r="A10884" s="62">
        <v>44103117</v>
      </c>
      <c r="B10884" s="63" t="s">
        <v>987</v>
      </c>
    </row>
    <row r="10885" spans="1:2" x14ac:dyDescent="0.25">
      <c r="A10885" s="62">
        <v>44103118</v>
      </c>
      <c r="B10885" s="63" t="s">
        <v>2664</v>
      </c>
    </row>
    <row r="10886" spans="1:2" x14ac:dyDescent="0.25">
      <c r="A10886" s="62">
        <v>44103119</v>
      </c>
      <c r="B10886" s="63" t="s">
        <v>13372</v>
      </c>
    </row>
    <row r="10887" spans="1:2" x14ac:dyDescent="0.25">
      <c r="A10887" s="62">
        <v>44103120</v>
      </c>
      <c r="B10887" s="63" t="s">
        <v>4638</v>
      </c>
    </row>
    <row r="10888" spans="1:2" x14ac:dyDescent="0.25">
      <c r="A10888" s="62">
        <v>44103121</v>
      </c>
      <c r="B10888" s="63" t="s">
        <v>8020</v>
      </c>
    </row>
    <row r="10889" spans="1:2" x14ac:dyDescent="0.25">
      <c r="A10889" s="62">
        <v>44103122</v>
      </c>
      <c r="B10889" s="63" t="s">
        <v>2840</v>
      </c>
    </row>
    <row r="10890" spans="1:2" x14ac:dyDescent="0.25">
      <c r="A10890" s="62">
        <v>44103201</v>
      </c>
      <c r="B10890" s="63" t="s">
        <v>7923</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5237</v>
      </c>
    </row>
    <row r="10896" spans="1:2" x14ac:dyDescent="0.25">
      <c r="A10896" s="62">
        <v>44103503</v>
      </c>
      <c r="B10896" s="63" t="s">
        <v>15366</v>
      </c>
    </row>
    <row r="10897" spans="1:2" x14ac:dyDescent="0.25">
      <c r="A10897" s="62">
        <v>44103504</v>
      </c>
      <c r="B10897" s="63" t="s">
        <v>8828</v>
      </c>
    </row>
    <row r="10898" spans="1:2" x14ac:dyDescent="0.25">
      <c r="A10898" s="62">
        <v>44103505</v>
      </c>
      <c r="B10898" s="63" t="s">
        <v>472</v>
      </c>
    </row>
    <row r="10899" spans="1:2" x14ac:dyDescent="0.25">
      <c r="A10899" s="62">
        <v>44103506</v>
      </c>
      <c r="B10899" s="63" t="s">
        <v>14975</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3077</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10013</v>
      </c>
    </row>
    <row r="10907" spans="1:2" x14ac:dyDescent="0.25">
      <c r="A10907" s="62">
        <v>44111509</v>
      </c>
      <c r="B10907" s="63" t="s">
        <v>12330</v>
      </c>
    </row>
    <row r="10908" spans="1:2" x14ac:dyDescent="0.25">
      <c r="A10908" s="62">
        <v>44111510</v>
      </c>
      <c r="B10908" s="63" t="s">
        <v>12736</v>
      </c>
    </row>
    <row r="10909" spans="1:2" x14ac:dyDescent="0.25">
      <c r="A10909" s="62">
        <v>44111511</v>
      </c>
      <c r="B10909" s="63" t="s">
        <v>3108</v>
      </c>
    </row>
    <row r="10910" spans="1:2" x14ac:dyDescent="0.25">
      <c r="A10910" s="62">
        <v>44111512</v>
      </c>
      <c r="B10910" s="63" t="s">
        <v>9096</v>
      </c>
    </row>
    <row r="10911" spans="1:2" x14ac:dyDescent="0.25">
      <c r="A10911" s="62">
        <v>44111513</v>
      </c>
      <c r="B10911" s="63" t="s">
        <v>11070</v>
      </c>
    </row>
    <row r="10912" spans="1:2" x14ac:dyDescent="0.25">
      <c r="A10912" s="62">
        <v>44111514</v>
      </c>
      <c r="B10912" s="63" t="s">
        <v>13833</v>
      </c>
    </row>
    <row r="10913" spans="1:2" x14ac:dyDescent="0.25">
      <c r="A10913" s="62">
        <v>44111515</v>
      </c>
      <c r="B10913" s="63" t="s">
        <v>13210</v>
      </c>
    </row>
    <row r="10914" spans="1:2" x14ac:dyDescent="0.25">
      <c r="A10914" s="62">
        <v>44111516</v>
      </c>
      <c r="B10914" s="63" t="s">
        <v>8278</v>
      </c>
    </row>
    <row r="10915" spans="1:2" x14ac:dyDescent="0.25">
      <c r="A10915" s="62">
        <v>44111517</v>
      </c>
      <c r="B10915" s="63" t="s">
        <v>8220</v>
      </c>
    </row>
    <row r="10916" spans="1:2" x14ac:dyDescent="0.25">
      <c r="A10916" s="62">
        <v>44111518</v>
      </c>
      <c r="B10916" s="63" t="s">
        <v>5574</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5221</v>
      </c>
    </row>
    <row r="10920" spans="1:2" x14ac:dyDescent="0.25">
      <c r="A10920" s="62">
        <v>44111601</v>
      </c>
      <c r="B10920" s="63" t="s">
        <v>12204</v>
      </c>
    </row>
    <row r="10921" spans="1:2" x14ac:dyDescent="0.25">
      <c r="A10921" s="62">
        <v>44111603</v>
      </c>
      <c r="B10921" s="63" t="s">
        <v>13107</v>
      </c>
    </row>
    <row r="10922" spans="1:2" x14ac:dyDescent="0.25">
      <c r="A10922" s="62">
        <v>44111604</v>
      </c>
      <c r="B10922" s="63" t="s">
        <v>15067</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16618</v>
      </c>
    </row>
    <row r="10926" spans="1:2" x14ac:dyDescent="0.25">
      <c r="A10926" s="62">
        <v>44111608</v>
      </c>
      <c r="B10926" s="63" t="s">
        <v>825</v>
      </c>
    </row>
    <row r="10927" spans="1:2" x14ac:dyDescent="0.25">
      <c r="A10927" s="62">
        <v>44111609</v>
      </c>
      <c r="B10927" s="63" t="s">
        <v>14155</v>
      </c>
    </row>
    <row r="10928" spans="1:2" x14ac:dyDescent="0.25">
      <c r="A10928" s="62">
        <v>44111610</v>
      </c>
      <c r="B10928" s="63" t="s">
        <v>15941</v>
      </c>
    </row>
    <row r="10929" spans="1:2" x14ac:dyDescent="0.25">
      <c r="A10929" s="62">
        <v>44111611</v>
      </c>
      <c r="B10929" s="63" t="s">
        <v>6068</v>
      </c>
    </row>
    <row r="10930" spans="1:2" x14ac:dyDescent="0.25">
      <c r="A10930" s="62">
        <v>44111612</v>
      </c>
      <c r="B10930" s="63" t="s">
        <v>4707</v>
      </c>
    </row>
    <row r="10931" spans="1:2" x14ac:dyDescent="0.25">
      <c r="A10931" s="62">
        <v>44111613</v>
      </c>
      <c r="B10931" s="63" t="s">
        <v>9566</v>
      </c>
    </row>
    <row r="10932" spans="1:2" x14ac:dyDescent="0.25">
      <c r="A10932" s="62">
        <v>44111614</v>
      </c>
      <c r="B10932" s="63" t="s">
        <v>15104</v>
      </c>
    </row>
    <row r="10933" spans="1:2" x14ac:dyDescent="0.25">
      <c r="A10933" s="62">
        <v>44111615</v>
      </c>
      <c r="B10933" s="63" t="s">
        <v>605</v>
      </c>
    </row>
    <row r="10934" spans="1:2" x14ac:dyDescent="0.25">
      <c r="A10934" s="62">
        <v>44111616</v>
      </c>
      <c r="B10934" s="63" t="s">
        <v>11279</v>
      </c>
    </row>
    <row r="10935" spans="1:2" x14ac:dyDescent="0.25">
      <c r="A10935" s="62">
        <v>44111801</v>
      </c>
      <c r="B10935" s="63" t="s">
        <v>5423</v>
      </c>
    </row>
    <row r="10936" spans="1:2" x14ac:dyDescent="0.25">
      <c r="A10936" s="62">
        <v>44111802</v>
      </c>
      <c r="B10936" s="63" t="s">
        <v>651</v>
      </c>
    </row>
    <row r="10937" spans="1:2" x14ac:dyDescent="0.25">
      <c r="A10937" s="62">
        <v>44111803</v>
      </c>
      <c r="B10937" s="63" t="s">
        <v>5660</v>
      </c>
    </row>
    <row r="10938" spans="1:2" x14ac:dyDescent="0.25">
      <c r="A10938" s="62">
        <v>44111804</v>
      </c>
      <c r="B10938" s="63" t="s">
        <v>9631</v>
      </c>
    </row>
    <row r="10939" spans="1:2" x14ac:dyDescent="0.25">
      <c r="A10939" s="62">
        <v>44111805</v>
      </c>
      <c r="B10939" s="63" t="s">
        <v>7671</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15214</v>
      </c>
    </row>
    <row r="10943" spans="1:2" x14ac:dyDescent="0.25">
      <c r="A10943" s="62">
        <v>44111809</v>
      </c>
      <c r="B10943" s="63" t="s">
        <v>13667</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6653</v>
      </c>
    </row>
    <row r="10947" spans="1:2" x14ac:dyDescent="0.25">
      <c r="A10947" s="62">
        <v>44111814</v>
      </c>
      <c r="B10947" s="63" t="s">
        <v>5324</v>
      </c>
    </row>
    <row r="10948" spans="1:2" x14ac:dyDescent="0.25">
      <c r="A10948" s="62">
        <v>44111815</v>
      </c>
      <c r="B10948" s="63" t="s">
        <v>11143</v>
      </c>
    </row>
    <row r="10949" spans="1:2" x14ac:dyDescent="0.25">
      <c r="A10949" s="62">
        <v>44111901</v>
      </c>
      <c r="B10949" s="63" t="s">
        <v>274</v>
      </c>
    </row>
    <row r="10950" spans="1:2" x14ac:dyDescent="0.25">
      <c r="A10950" s="62">
        <v>44111902</v>
      </c>
      <c r="B10950" s="63" t="s">
        <v>17057</v>
      </c>
    </row>
    <row r="10951" spans="1:2" x14ac:dyDescent="0.25">
      <c r="A10951" s="62">
        <v>44111903</v>
      </c>
      <c r="B10951" s="63" t="s">
        <v>12127</v>
      </c>
    </row>
    <row r="10952" spans="1:2" x14ac:dyDescent="0.25">
      <c r="A10952" s="62">
        <v>44111904</v>
      </c>
      <c r="B10952" s="63" t="s">
        <v>12452</v>
      </c>
    </row>
    <row r="10953" spans="1:2" x14ac:dyDescent="0.25">
      <c r="A10953" s="62">
        <v>44111905</v>
      </c>
      <c r="B10953" s="63" t="s">
        <v>9726</v>
      </c>
    </row>
    <row r="10954" spans="1:2" x14ac:dyDescent="0.25">
      <c r="A10954" s="62">
        <v>44111906</v>
      </c>
      <c r="B10954" s="63" t="s">
        <v>15999</v>
      </c>
    </row>
    <row r="10955" spans="1:2" x14ac:dyDescent="0.25">
      <c r="A10955" s="62">
        <v>44111907</v>
      </c>
      <c r="B10955" s="63" t="s">
        <v>10943</v>
      </c>
    </row>
    <row r="10956" spans="1:2" x14ac:dyDescent="0.25">
      <c r="A10956" s="62">
        <v>44111908</v>
      </c>
      <c r="B10956" s="63" t="s">
        <v>4296</v>
      </c>
    </row>
    <row r="10957" spans="1:2" x14ac:dyDescent="0.25">
      <c r="A10957" s="62">
        <v>44111909</v>
      </c>
      <c r="B10957" s="63" t="s">
        <v>12636</v>
      </c>
    </row>
    <row r="10958" spans="1:2" x14ac:dyDescent="0.25">
      <c r="A10958" s="62">
        <v>44111910</v>
      </c>
      <c r="B10958" s="63" t="s">
        <v>16173</v>
      </c>
    </row>
    <row r="10959" spans="1:2" x14ac:dyDescent="0.25">
      <c r="A10959" s="62">
        <v>44111911</v>
      </c>
      <c r="B10959" s="63" t="s">
        <v>11461</v>
      </c>
    </row>
    <row r="10960" spans="1:2" x14ac:dyDescent="0.25">
      <c r="A10960" s="62">
        <v>44112001</v>
      </c>
      <c r="B10960" s="63" t="s">
        <v>12276</v>
      </c>
    </row>
    <row r="10961" spans="1:2" x14ac:dyDescent="0.25">
      <c r="A10961" s="62">
        <v>44112002</v>
      </c>
      <c r="B10961" s="63" t="s">
        <v>13445</v>
      </c>
    </row>
    <row r="10962" spans="1:2" x14ac:dyDescent="0.25">
      <c r="A10962" s="62">
        <v>44112004</v>
      </c>
      <c r="B10962" s="63" t="s">
        <v>9757</v>
      </c>
    </row>
    <row r="10963" spans="1:2" x14ac:dyDescent="0.25">
      <c r="A10963" s="62">
        <v>44112005</v>
      </c>
      <c r="B10963" s="63" t="s">
        <v>10949</v>
      </c>
    </row>
    <row r="10964" spans="1:2" x14ac:dyDescent="0.25">
      <c r="A10964" s="62">
        <v>44112006</v>
      </c>
      <c r="B10964" s="63" t="s">
        <v>7100</v>
      </c>
    </row>
    <row r="10965" spans="1:2" x14ac:dyDescent="0.25">
      <c r="A10965" s="62">
        <v>44112007</v>
      </c>
      <c r="B10965" s="63" t="s">
        <v>9452</v>
      </c>
    </row>
    <row r="10966" spans="1:2" x14ac:dyDescent="0.25">
      <c r="A10966" s="62">
        <v>44112008</v>
      </c>
      <c r="B10966" s="63" t="s">
        <v>6552</v>
      </c>
    </row>
    <row r="10967" spans="1:2" x14ac:dyDescent="0.25">
      <c r="A10967" s="62">
        <v>44121501</v>
      </c>
      <c r="B10967" s="63" t="s">
        <v>857</v>
      </c>
    </row>
    <row r="10968" spans="1:2" x14ac:dyDescent="0.25">
      <c r="A10968" s="62">
        <v>44121503</v>
      </c>
      <c r="B10968" s="63" t="s">
        <v>15458</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9222</v>
      </c>
    </row>
    <row r="10972" spans="1:2" x14ac:dyDescent="0.25">
      <c r="A10972" s="62">
        <v>44121507</v>
      </c>
      <c r="B10972" s="63" t="s">
        <v>12526</v>
      </c>
    </row>
    <row r="10973" spans="1:2" x14ac:dyDescent="0.25">
      <c r="A10973" s="62">
        <v>44121508</v>
      </c>
      <c r="B10973" s="63" t="s">
        <v>12541</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15335</v>
      </c>
    </row>
    <row r="10978" spans="1:2" x14ac:dyDescent="0.25">
      <c r="A10978" s="62">
        <v>44121604</v>
      </c>
      <c r="B10978" s="63" t="s">
        <v>3723</v>
      </c>
    </row>
    <row r="10979" spans="1:2" x14ac:dyDescent="0.25">
      <c r="A10979" s="62">
        <v>44121605</v>
      </c>
      <c r="B10979" s="63" t="s">
        <v>9604</v>
      </c>
    </row>
    <row r="10980" spans="1:2" x14ac:dyDescent="0.25">
      <c r="A10980" s="62">
        <v>44121611</v>
      </c>
      <c r="B10980" s="63" t="s">
        <v>128</v>
      </c>
    </row>
    <row r="10981" spans="1:2" x14ac:dyDescent="0.25">
      <c r="A10981" s="62">
        <v>44121612</v>
      </c>
      <c r="B10981" s="63" t="s">
        <v>14287</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12308</v>
      </c>
    </row>
    <row r="10986" spans="1:2" x14ac:dyDescent="0.25">
      <c r="A10986" s="62">
        <v>44121618</v>
      </c>
      <c r="B10986" s="63" t="s">
        <v>5927</v>
      </c>
    </row>
    <row r="10987" spans="1:2" x14ac:dyDescent="0.25">
      <c r="A10987" s="62">
        <v>44121619</v>
      </c>
      <c r="B10987" s="63" t="s">
        <v>7046</v>
      </c>
    </row>
    <row r="10988" spans="1:2" x14ac:dyDescent="0.25">
      <c r="A10988" s="62">
        <v>44121620</v>
      </c>
      <c r="B10988" s="63" t="s">
        <v>926</v>
      </c>
    </row>
    <row r="10989" spans="1:2" x14ac:dyDescent="0.25">
      <c r="A10989" s="62">
        <v>44121621</v>
      </c>
      <c r="B10989" s="63" t="s">
        <v>12534</v>
      </c>
    </row>
    <row r="10990" spans="1:2" x14ac:dyDescent="0.25">
      <c r="A10990" s="62">
        <v>44121622</v>
      </c>
      <c r="B10990" s="63" t="s">
        <v>16692</v>
      </c>
    </row>
    <row r="10991" spans="1:2" x14ac:dyDescent="0.25">
      <c r="A10991" s="62">
        <v>44121623</v>
      </c>
      <c r="B10991" s="63" t="s">
        <v>2461</v>
      </c>
    </row>
    <row r="10992" spans="1:2" x14ac:dyDescent="0.25">
      <c r="A10992" s="62">
        <v>44121624</v>
      </c>
      <c r="B10992" s="63" t="s">
        <v>16665</v>
      </c>
    </row>
    <row r="10993" spans="1:2" x14ac:dyDescent="0.25">
      <c r="A10993" s="62">
        <v>44121625</v>
      </c>
      <c r="B10993" s="63" t="s">
        <v>10388</v>
      </c>
    </row>
    <row r="10994" spans="1:2" x14ac:dyDescent="0.25">
      <c r="A10994" s="62">
        <v>44121626</v>
      </c>
      <c r="B10994" s="63" t="s">
        <v>3973</v>
      </c>
    </row>
    <row r="10995" spans="1:2" x14ac:dyDescent="0.25">
      <c r="A10995" s="62">
        <v>44121627</v>
      </c>
      <c r="B10995" s="63" t="s">
        <v>8164</v>
      </c>
    </row>
    <row r="10996" spans="1:2" x14ac:dyDescent="0.25">
      <c r="A10996" s="62">
        <v>44121628</v>
      </c>
      <c r="B10996" s="63" t="s">
        <v>3267</v>
      </c>
    </row>
    <row r="10997" spans="1:2" x14ac:dyDescent="0.25">
      <c r="A10997" s="62">
        <v>44121630</v>
      </c>
      <c r="B10997" s="63" t="s">
        <v>8383</v>
      </c>
    </row>
    <row r="10998" spans="1:2" x14ac:dyDescent="0.25">
      <c r="A10998" s="62">
        <v>44121631</v>
      </c>
      <c r="B10998" s="63" t="s">
        <v>4013</v>
      </c>
    </row>
    <row r="10999" spans="1:2" x14ac:dyDescent="0.25">
      <c r="A10999" s="62">
        <v>44121632</v>
      </c>
      <c r="B10999" s="63" t="s">
        <v>13262</v>
      </c>
    </row>
    <row r="11000" spans="1:2" x14ac:dyDescent="0.25">
      <c r="A11000" s="62">
        <v>44121633</v>
      </c>
      <c r="B11000" s="63" t="s">
        <v>8814</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6994</v>
      </c>
    </row>
    <row r="11004" spans="1:2" x14ac:dyDescent="0.25">
      <c r="A11004" s="62">
        <v>44121702</v>
      </c>
      <c r="B11004" s="63" t="s">
        <v>613</v>
      </c>
    </row>
    <row r="11005" spans="1:2" x14ac:dyDescent="0.25">
      <c r="A11005" s="62">
        <v>44121703</v>
      </c>
      <c r="B11005" s="63" t="s">
        <v>13988</v>
      </c>
    </row>
    <row r="11006" spans="1:2" x14ac:dyDescent="0.25">
      <c r="A11006" s="62">
        <v>44121704</v>
      </c>
      <c r="B11006" s="63" t="s">
        <v>729</v>
      </c>
    </row>
    <row r="11007" spans="1:2" x14ac:dyDescent="0.25">
      <c r="A11007" s="62">
        <v>44121705</v>
      </c>
      <c r="B11007" s="63" t="s">
        <v>11224</v>
      </c>
    </row>
    <row r="11008" spans="1:2" x14ac:dyDescent="0.25">
      <c r="A11008" s="62">
        <v>44121706</v>
      </c>
      <c r="B11008" s="63" t="s">
        <v>2541</v>
      </c>
    </row>
    <row r="11009" spans="1:2" x14ac:dyDescent="0.25">
      <c r="A11009" s="62">
        <v>44121707</v>
      </c>
      <c r="B11009" s="63" t="s">
        <v>9986</v>
      </c>
    </row>
    <row r="11010" spans="1:2" x14ac:dyDescent="0.25">
      <c r="A11010" s="62">
        <v>44121708</v>
      </c>
      <c r="B11010" s="63" t="s">
        <v>13770</v>
      </c>
    </row>
    <row r="11011" spans="1:2" x14ac:dyDescent="0.25">
      <c r="A11011" s="62">
        <v>44121709</v>
      </c>
      <c r="B11011" s="63" t="s">
        <v>4506</v>
      </c>
    </row>
    <row r="11012" spans="1:2" x14ac:dyDescent="0.25">
      <c r="A11012" s="62">
        <v>44121710</v>
      </c>
      <c r="B11012" s="63" t="s">
        <v>9360</v>
      </c>
    </row>
    <row r="11013" spans="1:2" x14ac:dyDescent="0.25">
      <c r="A11013" s="62">
        <v>44121711</v>
      </c>
      <c r="B11013" s="63" t="s">
        <v>11233</v>
      </c>
    </row>
    <row r="11014" spans="1:2" x14ac:dyDescent="0.25">
      <c r="A11014" s="62">
        <v>44121712</v>
      </c>
      <c r="B11014" s="63" t="s">
        <v>14817</v>
      </c>
    </row>
    <row r="11015" spans="1:2" x14ac:dyDescent="0.25">
      <c r="A11015" s="62">
        <v>44121713</v>
      </c>
      <c r="B11015" s="63" t="s">
        <v>8929</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16978</v>
      </c>
    </row>
    <row r="11022" spans="1:2" x14ac:dyDescent="0.25">
      <c r="A11022" s="62">
        <v>44121802</v>
      </c>
      <c r="B11022" s="63" t="s">
        <v>2573</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3357</v>
      </c>
    </row>
    <row r="11027" spans="1:2" x14ac:dyDescent="0.25">
      <c r="A11027" s="62">
        <v>44121808</v>
      </c>
      <c r="B11027" s="63" t="s">
        <v>11248</v>
      </c>
    </row>
    <row r="11028" spans="1:2" x14ac:dyDescent="0.25">
      <c r="A11028" s="62">
        <v>44121902</v>
      </c>
      <c r="B11028" s="63" t="s">
        <v>16096</v>
      </c>
    </row>
    <row r="11029" spans="1:2" x14ac:dyDescent="0.25">
      <c r="A11029" s="62">
        <v>44121904</v>
      </c>
      <c r="B11029" s="63" t="s">
        <v>5335</v>
      </c>
    </row>
    <row r="11030" spans="1:2" x14ac:dyDescent="0.25">
      <c r="A11030" s="62">
        <v>44121905</v>
      </c>
      <c r="B11030" s="63" t="s">
        <v>14243</v>
      </c>
    </row>
    <row r="11031" spans="1:2" x14ac:dyDescent="0.25">
      <c r="A11031" s="62">
        <v>44122001</v>
      </c>
      <c r="B11031" s="63" t="s">
        <v>1257</v>
      </c>
    </row>
    <row r="11032" spans="1:2" x14ac:dyDescent="0.25">
      <c r="A11032" s="62">
        <v>44122002</v>
      </c>
      <c r="B11032" s="63" t="s">
        <v>5887</v>
      </c>
    </row>
    <row r="11033" spans="1:2" x14ac:dyDescent="0.25">
      <c r="A11033" s="62">
        <v>44122003</v>
      </c>
      <c r="B11033" s="63" t="s">
        <v>6394</v>
      </c>
    </row>
    <row r="11034" spans="1:2" x14ac:dyDescent="0.25">
      <c r="A11034" s="62">
        <v>44122005</v>
      </c>
      <c r="B11034" s="63" t="s">
        <v>5952</v>
      </c>
    </row>
    <row r="11035" spans="1:2" x14ac:dyDescent="0.25">
      <c r="A11035" s="62">
        <v>44122008</v>
      </c>
      <c r="B11035" s="63" t="s">
        <v>13907</v>
      </c>
    </row>
    <row r="11036" spans="1:2" x14ac:dyDescent="0.25">
      <c r="A11036" s="62">
        <v>44122009</v>
      </c>
      <c r="B11036" s="63" t="s">
        <v>11860</v>
      </c>
    </row>
    <row r="11037" spans="1:2" x14ac:dyDescent="0.25">
      <c r="A11037" s="62">
        <v>44122010</v>
      </c>
      <c r="B11037" s="63" t="s">
        <v>7736</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10665</v>
      </c>
    </row>
    <row r="11041" spans="1:2" x14ac:dyDescent="0.25">
      <c r="A11041" s="62">
        <v>44122014</v>
      </c>
      <c r="B11041" s="63" t="s">
        <v>2680</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16081</v>
      </c>
    </row>
    <row r="11046" spans="1:2" x14ac:dyDescent="0.25">
      <c r="A11046" s="62">
        <v>44122019</v>
      </c>
      <c r="B11046" s="63" t="s">
        <v>12470</v>
      </c>
    </row>
    <row r="11047" spans="1:2" x14ac:dyDescent="0.25">
      <c r="A11047" s="62">
        <v>44122020</v>
      </c>
      <c r="B11047" s="63" t="s">
        <v>15762</v>
      </c>
    </row>
    <row r="11048" spans="1:2" x14ac:dyDescent="0.25">
      <c r="A11048" s="62">
        <v>44122021</v>
      </c>
      <c r="B11048" s="63" t="s">
        <v>12630</v>
      </c>
    </row>
    <row r="11049" spans="1:2" x14ac:dyDescent="0.25">
      <c r="A11049" s="62">
        <v>44122022</v>
      </c>
      <c r="B11049" s="63" t="s">
        <v>11399</v>
      </c>
    </row>
    <row r="11050" spans="1:2" x14ac:dyDescent="0.25">
      <c r="A11050" s="62">
        <v>44122023</v>
      </c>
      <c r="B11050" s="63" t="s">
        <v>11690</v>
      </c>
    </row>
    <row r="11051" spans="1:2" x14ac:dyDescent="0.25">
      <c r="A11051" s="62">
        <v>44122024</v>
      </c>
      <c r="B11051" s="63" t="s">
        <v>6029</v>
      </c>
    </row>
    <row r="11052" spans="1:2" x14ac:dyDescent="0.25">
      <c r="A11052" s="62">
        <v>44122025</v>
      </c>
      <c r="B11052" s="63" t="s">
        <v>4451</v>
      </c>
    </row>
    <row r="11053" spans="1:2" x14ac:dyDescent="0.25">
      <c r="A11053" s="62">
        <v>44122026</v>
      </c>
      <c r="B11053" s="63" t="s">
        <v>12563</v>
      </c>
    </row>
    <row r="11054" spans="1:2" x14ac:dyDescent="0.25">
      <c r="A11054" s="62">
        <v>44122027</v>
      </c>
      <c r="B11054" s="63" t="s">
        <v>8335</v>
      </c>
    </row>
    <row r="11055" spans="1:2" x14ac:dyDescent="0.25">
      <c r="A11055" s="62">
        <v>44122028</v>
      </c>
      <c r="B11055" s="63" t="s">
        <v>7377</v>
      </c>
    </row>
    <row r="11056" spans="1:2" x14ac:dyDescent="0.25">
      <c r="A11056" s="62">
        <v>44122101</v>
      </c>
      <c r="B11056" s="63" t="s">
        <v>14104</v>
      </c>
    </row>
    <row r="11057" spans="1:2" x14ac:dyDescent="0.25">
      <c r="A11057" s="62">
        <v>44122103</v>
      </c>
      <c r="B11057" s="63" t="s">
        <v>10824</v>
      </c>
    </row>
    <row r="11058" spans="1:2" x14ac:dyDescent="0.25">
      <c r="A11058" s="62">
        <v>44122104</v>
      </c>
      <c r="B11058" s="63" t="s">
        <v>12946</v>
      </c>
    </row>
    <row r="11059" spans="1:2" x14ac:dyDescent="0.25">
      <c r="A11059" s="62">
        <v>44122105</v>
      </c>
      <c r="B11059" s="63" t="s">
        <v>12998</v>
      </c>
    </row>
    <row r="11060" spans="1:2" x14ac:dyDescent="0.25">
      <c r="A11060" s="62">
        <v>44122106</v>
      </c>
      <c r="B11060" s="63" t="s">
        <v>4077</v>
      </c>
    </row>
    <row r="11061" spans="1:2" x14ac:dyDescent="0.25">
      <c r="A11061" s="62">
        <v>44122107</v>
      </c>
      <c r="B11061" s="63" t="s">
        <v>10096</v>
      </c>
    </row>
    <row r="11062" spans="1:2" x14ac:dyDescent="0.25">
      <c r="A11062" s="62">
        <v>44122109</v>
      </c>
      <c r="B11062" s="63" t="s">
        <v>5417</v>
      </c>
    </row>
    <row r="11063" spans="1:2" x14ac:dyDescent="0.25">
      <c r="A11063" s="62">
        <v>44122110</v>
      </c>
      <c r="B11063" s="63" t="s">
        <v>14854</v>
      </c>
    </row>
    <row r="11064" spans="1:2" x14ac:dyDescent="0.25">
      <c r="A11064" s="62">
        <v>44122111</v>
      </c>
      <c r="B11064" s="63" t="s">
        <v>6605</v>
      </c>
    </row>
    <row r="11065" spans="1:2" x14ac:dyDescent="0.25">
      <c r="A11065" s="62">
        <v>44122112</v>
      </c>
      <c r="B11065" s="63" t="s">
        <v>9355</v>
      </c>
    </row>
    <row r="11066" spans="1:2" x14ac:dyDescent="0.25">
      <c r="A11066" s="62">
        <v>44122113</v>
      </c>
      <c r="B11066" s="63" t="s">
        <v>15932</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16219</v>
      </c>
    </row>
    <row r="11072" spans="1:2" x14ac:dyDescent="0.25">
      <c r="A11072" s="62">
        <v>44122119</v>
      </c>
      <c r="B11072" s="63" t="s">
        <v>6306</v>
      </c>
    </row>
    <row r="11073" spans="1:2" x14ac:dyDescent="0.25">
      <c r="A11073" s="62">
        <v>44122120</v>
      </c>
      <c r="B11073" s="63" t="s">
        <v>12467</v>
      </c>
    </row>
    <row r="11074" spans="1:2" x14ac:dyDescent="0.25">
      <c r="A11074" s="62">
        <v>44122121</v>
      </c>
      <c r="B11074" s="63" t="s">
        <v>17135</v>
      </c>
    </row>
    <row r="11075" spans="1:2" x14ac:dyDescent="0.25">
      <c r="A11075" s="62">
        <v>45101501</v>
      </c>
      <c r="B11075" s="63" t="s">
        <v>7337</v>
      </c>
    </row>
    <row r="11076" spans="1:2" x14ac:dyDescent="0.25">
      <c r="A11076" s="62">
        <v>45101502</v>
      </c>
      <c r="B11076" s="63" t="s">
        <v>11130</v>
      </c>
    </row>
    <row r="11077" spans="1:2" x14ac:dyDescent="0.25">
      <c r="A11077" s="62">
        <v>45101503</v>
      </c>
      <c r="B11077" s="63" t="s">
        <v>13606</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8391</v>
      </c>
    </row>
    <row r="11081" spans="1:2" x14ac:dyDescent="0.25">
      <c r="A11081" s="62">
        <v>45101507</v>
      </c>
      <c r="B11081" s="63" t="s">
        <v>10466</v>
      </c>
    </row>
    <row r="11082" spans="1:2" x14ac:dyDescent="0.25">
      <c r="A11082" s="62">
        <v>45101508</v>
      </c>
      <c r="B11082" s="63" t="s">
        <v>5408</v>
      </c>
    </row>
    <row r="11083" spans="1:2" x14ac:dyDescent="0.25">
      <c r="A11083" s="62">
        <v>45101509</v>
      </c>
      <c r="B11083" s="63" t="s">
        <v>12285</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16364</v>
      </c>
    </row>
    <row r="11087" spans="1:2" x14ac:dyDescent="0.25">
      <c r="A11087" s="62">
        <v>45101513</v>
      </c>
      <c r="B11087" s="63" t="s">
        <v>1511</v>
      </c>
    </row>
    <row r="11088" spans="1:2" x14ac:dyDescent="0.25">
      <c r="A11088" s="62">
        <v>45101514</v>
      </c>
      <c r="B11088" s="63" t="s">
        <v>13036</v>
      </c>
    </row>
    <row r="11089" spans="1:2" x14ac:dyDescent="0.25">
      <c r="A11089" s="62">
        <v>45101515</v>
      </c>
      <c r="B11089" s="63" t="s">
        <v>17811</v>
      </c>
    </row>
    <row r="11090" spans="1:2" x14ac:dyDescent="0.25">
      <c r="A11090" s="62">
        <v>45101602</v>
      </c>
      <c r="B11090" s="63" t="s">
        <v>8042</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5542</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6614</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12649</v>
      </c>
    </row>
    <row r="11102" spans="1:2" x14ac:dyDescent="0.25">
      <c r="A11102" s="62">
        <v>45101704</v>
      </c>
      <c r="B11102" s="63" t="s">
        <v>4262</v>
      </c>
    </row>
    <row r="11103" spans="1:2" x14ac:dyDescent="0.25">
      <c r="A11103" s="62">
        <v>45101705</v>
      </c>
      <c r="B11103" s="63" t="s">
        <v>14896</v>
      </c>
    </row>
    <row r="11104" spans="1:2" x14ac:dyDescent="0.25">
      <c r="A11104" s="62">
        <v>45101706</v>
      </c>
      <c r="B11104" s="63" t="s">
        <v>5121</v>
      </c>
    </row>
    <row r="11105" spans="1:2" x14ac:dyDescent="0.25">
      <c r="A11105" s="62">
        <v>45101707</v>
      </c>
      <c r="B11105" s="63" t="s">
        <v>8241</v>
      </c>
    </row>
    <row r="11106" spans="1:2" x14ac:dyDescent="0.25">
      <c r="A11106" s="62">
        <v>45101708</v>
      </c>
      <c r="B11106" s="63" t="s">
        <v>8313</v>
      </c>
    </row>
    <row r="11107" spans="1:2" x14ac:dyDescent="0.25">
      <c r="A11107" s="62">
        <v>45101801</v>
      </c>
      <c r="B11107" s="63" t="s">
        <v>2843</v>
      </c>
    </row>
    <row r="11108" spans="1:2" x14ac:dyDescent="0.25">
      <c r="A11108" s="62">
        <v>45101802</v>
      </c>
      <c r="B11108" s="63" t="s">
        <v>17554</v>
      </c>
    </row>
    <row r="11109" spans="1:2" x14ac:dyDescent="0.25">
      <c r="A11109" s="62">
        <v>45101803</v>
      </c>
      <c r="B11109" s="63" t="s">
        <v>5401</v>
      </c>
    </row>
    <row r="11110" spans="1:2" x14ac:dyDescent="0.25">
      <c r="A11110" s="62">
        <v>45101804</v>
      </c>
      <c r="B11110" s="63" t="s">
        <v>8969</v>
      </c>
    </row>
    <row r="11111" spans="1:2" x14ac:dyDescent="0.25">
      <c r="A11111" s="62">
        <v>45101805</v>
      </c>
      <c r="B11111" s="63" t="s">
        <v>12161</v>
      </c>
    </row>
    <row r="11112" spans="1:2" x14ac:dyDescent="0.25">
      <c r="A11112" s="62">
        <v>45101806</v>
      </c>
      <c r="B11112" s="63" t="s">
        <v>12263</v>
      </c>
    </row>
    <row r="11113" spans="1:2" x14ac:dyDescent="0.25">
      <c r="A11113" s="62">
        <v>45101807</v>
      </c>
      <c r="B11113" s="63" t="s">
        <v>13317</v>
      </c>
    </row>
    <row r="11114" spans="1:2" x14ac:dyDescent="0.25">
      <c r="A11114" s="62">
        <v>45101808</v>
      </c>
      <c r="B11114" s="63" t="s">
        <v>8336</v>
      </c>
    </row>
    <row r="11115" spans="1:2" x14ac:dyDescent="0.25">
      <c r="A11115" s="62">
        <v>45101901</v>
      </c>
      <c r="B11115" s="63" t="s">
        <v>2855</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16781</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15871</v>
      </c>
    </row>
    <row r="11122" spans="1:2" x14ac:dyDescent="0.25">
      <c r="A11122" s="62">
        <v>45102003</v>
      </c>
      <c r="B11122" s="63" t="s">
        <v>8388</v>
      </c>
    </row>
    <row r="11123" spans="1:2" x14ac:dyDescent="0.25">
      <c r="A11123" s="62">
        <v>45102004</v>
      </c>
      <c r="B11123" s="63" t="s">
        <v>3064</v>
      </c>
    </row>
    <row r="11124" spans="1:2" x14ac:dyDescent="0.25">
      <c r="A11124" s="62">
        <v>45102005</v>
      </c>
      <c r="B11124" s="63" t="s">
        <v>12590</v>
      </c>
    </row>
    <row r="11125" spans="1:2" x14ac:dyDescent="0.25">
      <c r="A11125" s="62">
        <v>45111501</v>
      </c>
      <c r="B11125" s="63" t="s">
        <v>4108</v>
      </c>
    </row>
    <row r="11126" spans="1:2" x14ac:dyDescent="0.25">
      <c r="A11126" s="62">
        <v>45111502</v>
      </c>
      <c r="B11126" s="63" t="s">
        <v>6736</v>
      </c>
    </row>
    <row r="11127" spans="1:2" x14ac:dyDescent="0.25">
      <c r="A11127" s="62">
        <v>45111503</v>
      </c>
      <c r="B11127" s="63" t="s">
        <v>132</v>
      </c>
    </row>
    <row r="11128" spans="1:2" x14ac:dyDescent="0.25">
      <c r="A11128" s="62">
        <v>45111504</v>
      </c>
      <c r="B11128" s="63" t="s">
        <v>11426</v>
      </c>
    </row>
    <row r="11129" spans="1:2" x14ac:dyDescent="0.25">
      <c r="A11129" s="62">
        <v>45111601</v>
      </c>
      <c r="B11129" s="63" t="s">
        <v>10693</v>
      </c>
    </row>
    <row r="11130" spans="1:2" x14ac:dyDescent="0.25">
      <c r="A11130" s="62">
        <v>45111602</v>
      </c>
      <c r="B11130" s="63" t="s">
        <v>12517</v>
      </c>
    </row>
    <row r="11131" spans="1:2" x14ac:dyDescent="0.25">
      <c r="A11131" s="62">
        <v>45111603</v>
      </c>
      <c r="B11131" s="63" t="s">
        <v>2684</v>
      </c>
    </row>
    <row r="11132" spans="1:2" x14ac:dyDescent="0.25">
      <c r="A11132" s="62">
        <v>45111604</v>
      </c>
      <c r="B11132" s="63" t="s">
        <v>928</v>
      </c>
    </row>
    <row r="11133" spans="1:2" x14ac:dyDescent="0.25">
      <c r="A11133" s="62">
        <v>45111605</v>
      </c>
      <c r="B11133" s="63" t="s">
        <v>8086</v>
      </c>
    </row>
    <row r="11134" spans="1:2" x14ac:dyDescent="0.25">
      <c r="A11134" s="62">
        <v>45111606</v>
      </c>
      <c r="B11134" s="63" t="s">
        <v>12196</v>
      </c>
    </row>
    <row r="11135" spans="1:2" x14ac:dyDescent="0.25">
      <c r="A11135" s="62">
        <v>45111607</v>
      </c>
      <c r="B11135" s="63" t="s">
        <v>17907</v>
      </c>
    </row>
    <row r="11136" spans="1:2" x14ac:dyDescent="0.25">
      <c r="A11136" s="62">
        <v>45111608</v>
      </c>
      <c r="B11136" s="63" t="s">
        <v>13635</v>
      </c>
    </row>
    <row r="11137" spans="1:2" x14ac:dyDescent="0.25">
      <c r="A11137" s="62">
        <v>45111609</v>
      </c>
      <c r="B11137" s="63" t="s">
        <v>17322</v>
      </c>
    </row>
    <row r="11138" spans="1:2" x14ac:dyDescent="0.25">
      <c r="A11138" s="62">
        <v>45111610</v>
      </c>
      <c r="B11138" s="63" t="s">
        <v>9085</v>
      </c>
    </row>
    <row r="11139" spans="1:2" x14ac:dyDescent="0.25">
      <c r="A11139" s="62">
        <v>45111612</v>
      </c>
      <c r="B11139" s="63" t="s">
        <v>2778</v>
      </c>
    </row>
    <row r="11140" spans="1:2" x14ac:dyDescent="0.25">
      <c r="A11140" s="62">
        <v>45111613</v>
      </c>
      <c r="B11140" s="63" t="s">
        <v>16366</v>
      </c>
    </row>
    <row r="11141" spans="1:2" x14ac:dyDescent="0.25">
      <c r="A11141" s="62">
        <v>45111614</v>
      </c>
      <c r="B11141" s="63" t="s">
        <v>9007</v>
      </c>
    </row>
    <row r="11142" spans="1:2" x14ac:dyDescent="0.25">
      <c r="A11142" s="62">
        <v>45111615</v>
      </c>
      <c r="B11142" s="63" t="s">
        <v>3209</v>
      </c>
    </row>
    <row r="11143" spans="1:2" x14ac:dyDescent="0.25">
      <c r="A11143" s="62">
        <v>45111616</v>
      </c>
      <c r="B11143" s="63" t="s">
        <v>14848</v>
      </c>
    </row>
    <row r="11144" spans="1:2" x14ac:dyDescent="0.25">
      <c r="A11144" s="62">
        <v>45111617</v>
      </c>
      <c r="B11144" s="63" t="s">
        <v>10640</v>
      </c>
    </row>
    <row r="11145" spans="1:2" x14ac:dyDescent="0.25">
      <c r="A11145" s="62">
        <v>45111618</v>
      </c>
      <c r="B11145" s="63" t="s">
        <v>9052</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9088</v>
      </c>
    </row>
    <row r="11149" spans="1:2" x14ac:dyDescent="0.25">
      <c r="A11149" s="62">
        <v>45111703</v>
      </c>
      <c r="B11149" s="63" t="s">
        <v>2091</v>
      </c>
    </row>
    <row r="11150" spans="1:2" x14ac:dyDescent="0.25">
      <c r="A11150" s="62">
        <v>45111704</v>
      </c>
      <c r="B11150" s="63" t="s">
        <v>11117</v>
      </c>
    </row>
    <row r="11151" spans="1:2" x14ac:dyDescent="0.25">
      <c r="A11151" s="62">
        <v>45111705</v>
      </c>
      <c r="B11151" s="63" t="s">
        <v>2922</v>
      </c>
    </row>
    <row r="11152" spans="1:2" x14ac:dyDescent="0.25">
      <c r="A11152" s="62">
        <v>45111801</v>
      </c>
      <c r="B11152" s="63" t="s">
        <v>10298</v>
      </c>
    </row>
    <row r="11153" spans="1:2" x14ac:dyDescent="0.25">
      <c r="A11153" s="62">
        <v>45111802</v>
      </c>
      <c r="B11153" s="63" t="s">
        <v>3461</v>
      </c>
    </row>
    <row r="11154" spans="1:2" x14ac:dyDescent="0.25">
      <c r="A11154" s="62">
        <v>45111803</v>
      </c>
      <c r="B11154" s="63" t="s">
        <v>12740</v>
      </c>
    </row>
    <row r="11155" spans="1:2" x14ac:dyDescent="0.25">
      <c r="A11155" s="62">
        <v>45111804</v>
      </c>
      <c r="B11155" s="63" t="s">
        <v>12004</v>
      </c>
    </row>
    <row r="11156" spans="1:2" x14ac:dyDescent="0.25">
      <c r="A11156" s="62">
        <v>45111805</v>
      </c>
      <c r="B11156" s="63" t="s">
        <v>18707</v>
      </c>
    </row>
    <row r="11157" spans="1:2" x14ac:dyDescent="0.25">
      <c r="A11157" s="62">
        <v>45111806</v>
      </c>
      <c r="B11157" s="63" t="s">
        <v>15309</v>
      </c>
    </row>
    <row r="11158" spans="1:2" x14ac:dyDescent="0.25">
      <c r="A11158" s="62">
        <v>45111807</v>
      </c>
      <c r="B11158" s="63" t="s">
        <v>3705</v>
      </c>
    </row>
    <row r="11159" spans="1:2" x14ac:dyDescent="0.25">
      <c r="A11159" s="62">
        <v>45111808</v>
      </c>
      <c r="B11159" s="63" t="s">
        <v>15058</v>
      </c>
    </row>
    <row r="11160" spans="1:2" x14ac:dyDescent="0.25">
      <c r="A11160" s="62">
        <v>45111809</v>
      </c>
      <c r="B11160" s="63" t="s">
        <v>8368</v>
      </c>
    </row>
    <row r="11161" spans="1:2" x14ac:dyDescent="0.25">
      <c r="A11161" s="62">
        <v>45111810</v>
      </c>
      <c r="B11161" s="63" t="s">
        <v>3669</v>
      </c>
    </row>
    <row r="11162" spans="1:2" x14ac:dyDescent="0.25">
      <c r="A11162" s="62">
        <v>45111901</v>
      </c>
      <c r="B11162" s="63" t="s">
        <v>11747</v>
      </c>
    </row>
    <row r="11163" spans="1:2" x14ac:dyDescent="0.25">
      <c r="A11163" s="62">
        <v>45111902</v>
      </c>
      <c r="B11163" s="63" t="s">
        <v>18360</v>
      </c>
    </row>
    <row r="11164" spans="1:2" x14ac:dyDescent="0.25">
      <c r="A11164" s="62">
        <v>45112001</v>
      </c>
      <c r="B11164" s="63" t="s">
        <v>16556</v>
      </c>
    </row>
    <row r="11165" spans="1:2" x14ac:dyDescent="0.25">
      <c r="A11165" s="62">
        <v>45112002</v>
      </c>
      <c r="B11165" s="63" t="s">
        <v>17946</v>
      </c>
    </row>
    <row r="11166" spans="1:2" x14ac:dyDescent="0.25">
      <c r="A11166" s="62">
        <v>45112003</v>
      </c>
      <c r="B11166" s="63" t="s">
        <v>9758</v>
      </c>
    </row>
    <row r="11167" spans="1:2" x14ac:dyDescent="0.25">
      <c r="A11167" s="62">
        <v>45112004</v>
      </c>
      <c r="B11167" s="63" t="s">
        <v>16713</v>
      </c>
    </row>
    <row r="11168" spans="1:2" x14ac:dyDescent="0.25">
      <c r="A11168" s="62">
        <v>45121501</v>
      </c>
      <c r="B11168" s="63" t="s">
        <v>3680</v>
      </c>
    </row>
    <row r="11169" spans="1:2" x14ac:dyDescent="0.25">
      <c r="A11169" s="62">
        <v>45121502</v>
      </c>
      <c r="B11169" s="63" t="s">
        <v>15495</v>
      </c>
    </row>
    <row r="11170" spans="1:2" x14ac:dyDescent="0.25">
      <c r="A11170" s="62">
        <v>45121503</v>
      </c>
      <c r="B11170" s="63" t="s">
        <v>7468</v>
      </c>
    </row>
    <row r="11171" spans="1:2" x14ac:dyDescent="0.25">
      <c r="A11171" s="62">
        <v>45121504</v>
      </c>
      <c r="B11171" s="63" t="s">
        <v>16123</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8254</v>
      </c>
    </row>
    <row r="11176" spans="1:2" x14ac:dyDescent="0.25">
      <c r="A11176" s="62">
        <v>45121512</v>
      </c>
      <c r="B11176" s="63" t="s">
        <v>5841</v>
      </c>
    </row>
    <row r="11177" spans="1:2" x14ac:dyDescent="0.25">
      <c r="A11177" s="62">
        <v>45121513</v>
      </c>
      <c r="B11177" s="63" t="s">
        <v>18094</v>
      </c>
    </row>
    <row r="11178" spans="1:2" x14ac:dyDescent="0.25">
      <c r="A11178" s="62">
        <v>45121514</v>
      </c>
      <c r="B11178" s="63" t="s">
        <v>7689</v>
      </c>
    </row>
    <row r="11179" spans="1:2" x14ac:dyDescent="0.25">
      <c r="A11179" s="62">
        <v>45121515</v>
      </c>
      <c r="B11179" s="63" t="s">
        <v>2607</v>
      </c>
    </row>
    <row r="11180" spans="1:2" x14ac:dyDescent="0.25">
      <c r="A11180" s="62">
        <v>45121516</v>
      </c>
      <c r="B11180" s="63" t="s">
        <v>11500</v>
      </c>
    </row>
    <row r="11181" spans="1:2" x14ac:dyDescent="0.25">
      <c r="A11181" s="62">
        <v>45121517</v>
      </c>
      <c r="B11181" s="63" t="s">
        <v>5297</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11581</v>
      </c>
    </row>
    <row r="11185" spans="1:2" x14ac:dyDescent="0.25">
      <c r="A11185" s="62">
        <v>45121601</v>
      </c>
      <c r="B11185" s="63" t="s">
        <v>3801</v>
      </c>
    </row>
    <row r="11186" spans="1:2" x14ac:dyDescent="0.25">
      <c r="A11186" s="62">
        <v>45121602</v>
      </c>
      <c r="B11186" s="63" t="s">
        <v>10141</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8466</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13973</v>
      </c>
    </row>
    <row r="11193" spans="1:2" x14ac:dyDescent="0.25">
      <c r="A11193" s="62">
        <v>45121609</v>
      </c>
      <c r="B11193" s="63" t="s">
        <v>17535</v>
      </c>
    </row>
    <row r="11194" spans="1:2" x14ac:dyDescent="0.25">
      <c r="A11194" s="62">
        <v>45121610</v>
      </c>
      <c r="B11194" s="63" t="s">
        <v>13186</v>
      </c>
    </row>
    <row r="11195" spans="1:2" x14ac:dyDescent="0.25">
      <c r="A11195" s="62">
        <v>45121611</v>
      </c>
      <c r="B11195" s="63" t="s">
        <v>7770</v>
      </c>
    </row>
    <row r="11196" spans="1:2" x14ac:dyDescent="0.25">
      <c r="A11196" s="62">
        <v>45121612</v>
      </c>
      <c r="B11196" s="63" t="s">
        <v>3878</v>
      </c>
    </row>
    <row r="11197" spans="1:2" x14ac:dyDescent="0.25">
      <c r="A11197" s="62">
        <v>45121613</v>
      </c>
      <c r="B11197" s="63" t="s">
        <v>6346</v>
      </c>
    </row>
    <row r="11198" spans="1:2" x14ac:dyDescent="0.25">
      <c r="A11198" s="62">
        <v>45121614</v>
      </c>
      <c r="B11198" s="63" t="s">
        <v>13257</v>
      </c>
    </row>
    <row r="11199" spans="1:2" x14ac:dyDescent="0.25">
      <c r="A11199" s="62">
        <v>45121615</v>
      </c>
      <c r="B11199" s="63" t="s">
        <v>7505</v>
      </c>
    </row>
    <row r="11200" spans="1:2" x14ac:dyDescent="0.25">
      <c r="A11200" s="62">
        <v>45121616</v>
      </c>
      <c r="B11200" s="63" t="s">
        <v>18536</v>
      </c>
    </row>
    <row r="11201" spans="1:2" x14ac:dyDescent="0.25">
      <c r="A11201" s="62">
        <v>45121617</v>
      </c>
      <c r="B11201" s="63" t="s">
        <v>5699</v>
      </c>
    </row>
    <row r="11202" spans="1:2" x14ac:dyDescent="0.25">
      <c r="A11202" s="62">
        <v>45121618</v>
      </c>
      <c r="B11202" s="63" t="s">
        <v>6495</v>
      </c>
    </row>
    <row r="11203" spans="1:2" x14ac:dyDescent="0.25">
      <c r="A11203" s="62">
        <v>45121619</v>
      </c>
      <c r="B11203" s="63" t="s">
        <v>9743</v>
      </c>
    </row>
    <row r="11204" spans="1:2" x14ac:dyDescent="0.25">
      <c r="A11204" s="62">
        <v>45121620</v>
      </c>
      <c r="B11204" s="63" t="s">
        <v>8033</v>
      </c>
    </row>
    <row r="11205" spans="1:2" x14ac:dyDescent="0.25">
      <c r="A11205" s="62">
        <v>45121621</v>
      </c>
      <c r="B11205" s="63" t="s">
        <v>15954</v>
      </c>
    </row>
    <row r="11206" spans="1:2" x14ac:dyDescent="0.25">
      <c r="A11206" s="62">
        <v>45121622</v>
      </c>
      <c r="B11206" s="63" t="s">
        <v>10820</v>
      </c>
    </row>
    <row r="11207" spans="1:2" x14ac:dyDescent="0.25">
      <c r="A11207" s="62">
        <v>45121623</v>
      </c>
      <c r="B11207" s="63" t="s">
        <v>15288</v>
      </c>
    </row>
    <row r="11208" spans="1:2" x14ac:dyDescent="0.25">
      <c r="A11208" s="62">
        <v>45121701</v>
      </c>
      <c r="B11208" s="63" t="s">
        <v>3342</v>
      </c>
    </row>
    <row r="11209" spans="1:2" x14ac:dyDescent="0.25">
      <c r="A11209" s="62">
        <v>45121702</v>
      </c>
      <c r="B11209" s="63" t="s">
        <v>11935</v>
      </c>
    </row>
    <row r="11210" spans="1:2" x14ac:dyDescent="0.25">
      <c r="A11210" s="62">
        <v>45121703</v>
      </c>
      <c r="B11210" s="63" t="s">
        <v>16891</v>
      </c>
    </row>
    <row r="11211" spans="1:2" x14ac:dyDescent="0.25">
      <c r="A11211" s="62">
        <v>45121704</v>
      </c>
      <c r="B11211" s="63" t="s">
        <v>4841</v>
      </c>
    </row>
    <row r="11212" spans="1:2" x14ac:dyDescent="0.25">
      <c r="A11212" s="62">
        <v>45121705</v>
      </c>
      <c r="B11212" s="63" t="s">
        <v>10332</v>
      </c>
    </row>
    <row r="11213" spans="1:2" x14ac:dyDescent="0.25">
      <c r="A11213" s="62">
        <v>45121706</v>
      </c>
      <c r="B11213" s="63" t="s">
        <v>4979</v>
      </c>
    </row>
    <row r="11214" spans="1:2" x14ac:dyDescent="0.25">
      <c r="A11214" s="62">
        <v>45121801</v>
      </c>
      <c r="B11214" s="63" t="s">
        <v>16291</v>
      </c>
    </row>
    <row r="11215" spans="1:2" x14ac:dyDescent="0.25">
      <c r="A11215" s="62">
        <v>45121802</v>
      </c>
      <c r="B11215" s="63" t="s">
        <v>8224</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13389</v>
      </c>
    </row>
    <row r="11219" spans="1:2" x14ac:dyDescent="0.25">
      <c r="A11219" s="62">
        <v>45121806</v>
      </c>
      <c r="B11219" s="63" t="s">
        <v>11375</v>
      </c>
    </row>
    <row r="11220" spans="1:2" x14ac:dyDescent="0.25">
      <c r="A11220" s="62">
        <v>45121807</v>
      </c>
      <c r="B11220" s="63" t="s">
        <v>4760</v>
      </c>
    </row>
    <row r="11221" spans="1:2" x14ac:dyDescent="0.25">
      <c r="A11221" s="62">
        <v>45121808</v>
      </c>
      <c r="B11221" s="63" t="s">
        <v>5692</v>
      </c>
    </row>
    <row r="11222" spans="1:2" x14ac:dyDescent="0.25">
      <c r="A11222" s="62">
        <v>45121809</v>
      </c>
      <c r="B11222" s="63" t="s">
        <v>8932</v>
      </c>
    </row>
    <row r="11223" spans="1:2" x14ac:dyDescent="0.25">
      <c r="A11223" s="62">
        <v>45121810</v>
      </c>
      <c r="B11223" s="63" t="s">
        <v>9466</v>
      </c>
    </row>
    <row r="11224" spans="1:2" x14ac:dyDescent="0.25">
      <c r="A11224" s="62">
        <v>45131501</v>
      </c>
      <c r="B11224" s="63" t="s">
        <v>5219</v>
      </c>
    </row>
    <row r="11225" spans="1:2" x14ac:dyDescent="0.25">
      <c r="A11225" s="62">
        <v>45131502</v>
      </c>
      <c r="B11225" s="63" t="s">
        <v>1113</v>
      </c>
    </row>
    <row r="11226" spans="1:2" x14ac:dyDescent="0.25">
      <c r="A11226" s="62">
        <v>45131503</v>
      </c>
      <c r="B11226" s="63" t="s">
        <v>6662</v>
      </c>
    </row>
    <row r="11227" spans="1:2" x14ac:dyDescent="0.25">
      <c r="A11227" s="62">
        <v>45131505</v>
      </c>
      <c r="B11227" s="63" t="s">
        <v>5469</v>
      </c>
    </row>
    <row r="11228" spans="1:2" x14ac:dyDescent="0.25">
      <c r="A11228" s="62">
        <v>45131601</v>
      </c>
      <c r="B11228" s="63" t="s">
        <v>7420</v>
      </c>
    </row>
    <row r="11229" spans="1:2" x14ac:dyDescent="0.25">
      <c r="A11229" s="62">
        <v>45131604</v>
      </c>
      <c r="B11229" s="63" t="s">
        <v>10905</v>
      </c>
    </row>
    <row r="11230" spans="1:2" x14ac:dyDescent="0.25">
      <c r="A11230" s="62">
        <v>45131701</v>
      </c>
      <c r="B11230" s="63" t="s">
        <v>4032</v>
      </c>
    </row>
    <row r="11231" spans="1:2" x14ac:dyDescent="0.25">
      <c r="A11231" s="62">
        <v>45141501</v>
      </c>
      <c r="B11231" s="63" t="s">
        <v>7789</v>
      </c>
    </row>
    <row r="11232" spans="1:2" x14ac:dyDescent="0.25">
      <c r="A11232" s="62">
        <v>45141502</v>
      </c>
      <c r="B11232" s="63" t="s">
        <v>11307</v>
      </c>
    </row>
    <row r="11233" spans="1:2" x14ac:dyDescent="0.25">
      <c r="A11233" s="62">
        <v>45141601</v>
      </c>
      <c r="B11233" s="63" t="s">
        <v>12200</v>
      </c>
    </row>
    <row r="11234" spans="1:2" x14ac:dyDescent="0.25">
      <c r="A11234" s="62">
        <v>45141602</v>
      </c>
      <c r="B11234" s="63" t="s">
        <v>11404</v>
      </c>
    </row>
    <row r="11235" spans="1:2" x14ac:dyDescent="0.25">
      <c r="A11235" s="62">
        <v>45141603</v>
      </c>
      <c r="B11235" s="63" t="s">
        <v>13490</v>
      </c>
    </row>
    <row r="11236" spans="1:2" x14ac:dyDescent="0.25">
      <c r="A11236" s="62">
        <v>46101501</v>
      </c>
      <c r="B11236" s="63" t="s">
        <v>3721</v>
      </c>
    </row>
    <row r="11237" spans="1:2" x14ac:dyDescent="0.25">
      <c r="A11237" s="62">
        <v>46101502</v>
      </c>
      <c r="B11237" s="63" t="s">
        <v>16719</v>
      </c>
    </row>
    <row r="11238" spans="1:2" x14ac:dyDescent="0.25">
      <c r="A11238" s="62">
        <v>46101503</v>
      </c>
      <c r="B11238" s="63" t="s">
        <v>9017</v>
      </c>
    </row>
    <row r="11239" spans="1:2" x14ac:dyDescent="0.25">
      <c r="A11239" s="62">
        <v>46101504</v>
      </c>
      <c r="B11239" s="63" t="s">
        <v>6106</v>
      </c>
    </row>
    <row r="11240" spans="1:2" x14ac:dyDescent="0.25">
      <c r="A11240" s="62">
        <v>46101505</v>
      </c>
      <c r="B11240" s="63" t="s">
        <v>17008</v>
      </c>
    </row>
    <row r="11241" spans="1:2" x14ac:dyDescent="0.25">
      <c r="A11241" s="62">
        <v>46101506</v>
      </c>
      <c r="B11241" s="63" t="s">
        <v>4975</v>
      </c>
    </row>
    <row r="11242" spans="1:2" x14ac:dyDescent="0.25">
      <c r="A11242" s="62">
        <v>46101601</v>
      </c>
      <c r="B11242" s="63" t="s">
        <v>6161</v>
      </c>
    </row>
    <row r="11243" spans="1:2" x14ac:dyDescent="0.25">
      <c r="A11243" s="62">
        <v>46101701</v>
      </c>
      <c r="B11243" s="63" t="s">
        <v>15855</v>
      </c>
    </row>
    <row r="11244" spans="1:2" x14ac:dyDescent="0.25">
      <c r="A11244" s="62">
        <v>46101702</v>
      </c>
      <c r="B11244" s="63" t="s">
        <v>6665</v>
      </c>
    </row>
    <row r="11245" spans="1:2" x14ac:dyDescent="0.25">
      <c r="A11245" s="62">
        <v>46101801</v>
      </c>
      <c r="B11245" s="63" t="s">
        <v>8262</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16606</v>
      </c>
    </row>
    <row r="11250" spans="1:2" x14ac:dyDescent="0.25">
      <c r="A11250" s="62">
        <v>46111602</v>
      </c>
      <c r="B11250" s="63" t="s">
        <v>1412</v>
      </c>
    </row>
    <row r="11251" spans="1:2" x14ac:dyDescent="0.25">
      <c r="A11251" s="62">
        <v>46111701</v>
      </c>
      <c r="B11251" s="63" t="s">
        <v>9114</v>
      </c>
    </row>
    <row r="11252" spans="1:2" x14ac:dyDescent="0.25">
      <c r="A11252" s="62">
        <v>46111702</v>
      </c>
      <c r="B11252" s="63" t="s">
        <v>16039</v>
      </c>
    </row>
    <row r="11253" spans="1:2" x14ac:dyDescent="0.25">
      <c r="A11253" s="62">
        <v>46111801</v>
      </c>
      <c r="B11253" s="63" t="s">
        <v>9522</v>
      </c>
    </row>
    <row r="11254" spans="1:2" x14ac:dyDescent="0.25">
      <c r="A11254" s="62">
        <v>46121501</v>
      </c>
      <c r="B11254" s="63" t="s">
        <v>8455</v>
      </c>
    </row>
    <row r="11255" spans="1:2" x14ac:dyDescent="0.25">
      <c r="A11255" s="62">
        <v>46121502</v>
      </c>
      <c r="B11255" s="63" t="s">
        <v>5325</v>
      </c>
    </row>
    <row r="11256" spans="1:2" x14ac:dyDescent="0.25">
      <c r="A11256" s="62">
        <v>46121503</v>
      </c>
      <c r="B11256" s="63" t="s">
        <v>5287</v>
      </c>
    </row>
    <row r="11257" spans="1:2" x14ac:dyDescent="0.25">
      <c r="A11257" s="62">
        <v>46121504</v>
      </c>
      <c r="B11257" s="63" t="s">
        <v>9293</v>
      </c>
    </row>
    <row r="11258" spans="1:2" x14ac:dyDescent="0.25">
      <c r="A11258" s="62">
        <v>46121505</v>
      </c>
      <c r="B11258" s="63" t="s">
        <v>8333</v>
      </c>
    </row>
    <row r="11259" spans="1:2" x14ac:dyDescent="0.25">
      <c r="A11259" s="62">
        <v>46121506</v>
      </c>
      <c r="B11259" s="63" t="s">
        <v>11529</v>
      </c>
    </row>
    <row r="11260" spans="1:2" x14ac:dyDescent="0.25">
      <c r="A11260" s="62">
        <v>46121507</v>
      </c>
      <c r="B11260" s="63" t="s">
        <v>8268</v>
      </c>
    </row>
    <row r="11261" spans="1:2" x14ac:dyDescent="0.25">
      <c r="A11261" s="62">
        <v>46121508</v>
      </c>
      <c r="B11261" s="63" t="s">
        <v>11428</v>
      </c>
    </row>
    <row r="11262" spans="1:2" x14ac:dyDescent="0.25">
      <c r="A11262" s="62">
        <v>46121509</v>
      </c>
      <c r="B11262" s="63" t="s">
        <v>6986</v>
      </c>
    </row>
    <row r="11263" spans="1:2" x14ac:dyDescent="0.25">
      <c r="A11263" s="62">
        <v>46121510</v>
      </c>
      <c r="B11263" s="63" t="s">
        <v>18231</v>
      </c>
    </row>
    <row r="11264" spans="1:2" x14ac:dyDescent="0.25">
      <c r="A11264" s="62">
        <v>46121511</v>
      </c>
      <c r="B11264" s="63" t="s">
        <v>16033</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3319</v>
      </c>
    </row>
    <row r="11268" spans="1:2" x14ac:dyDescent="0.25">
      <c r="A11268" s="62">
        <v>46121603</v>
      </c>
      <c r="B11268" s="63" t="s">
        <v>15235</v>
      </c>
    </row>
    <row r="11269" spans="1:2" x14ac:dyDescent="0.25">
      <c r="A11269" s="62">
        <v>46121604</v>
      </c>
      <c r="B11269" s="63" t="s">
        <v>13685</v>
      </c>
    </row>
    <row r="11270" spans="1:2" x14ac:dyDescent="0.25">
      <c r="A11270" s="62">
        <v>46121605</v>
      </c>
      <c r="B11270" s="63" t="s">
        <v>16176</v>
      </c>
    </row>
    <row r="11271" spans="1:2" x14ac:dyDescent="0.25">
      <c r="A11271" s="62">
        <v>46131501</v>
      </c>
      <c r="B11271" s="63" t="s">
        <v>13881</v>
      </c>
    </row>
    <row r="11272" spans="1:2" x14ac:dyDescent="0.25">
      <c r="A11272" s="62">
        <v>46131502</v>
      </c>
      <c r="B11272" s="63" t="s">
        <v>10984</v>
      </c>
    </row>
    <row r="11273" spans="1:2" x14ac:dyDescent="0.25">
      <c r="A11273" s="62">
        <v>46131503</v>
      </c>
      <c r="B11273" s="63" t="s">
        <v>7862</v>
      </c>
    </row>
    <row r="11274" spans="1:2" x14ac:dyDescent="0.25">
      <c r="A11274" s="62">
        <v>46131504</v>
      </c>
      <c r="B11274" s="63" t="s">
        <v>9309</v>
      </c>
    </row>
    <row r="11275" spans="1:2" x14ac:dyDescent="0.25">
      <c r="A11275" s="62">
        <v>46131505</v>
      </c>
      <c r="B11275" s="63" t="s">
        <v>5068</v>
      </c>
    </row>
    <row r="11276" spans="1:2" x14ac:dyDescent="0.25">
      <c r="A11276" s="62">
        <v>46131601</v>
      </c>
      <c r="B11276" s="63" t="s">
        <v>14121</v>
      </c>
    </row>
    <row r="11277" spans="1:2" x14ac:dyDescent="0.25">
      <c r="A11277" s="62">
        <v>46131602</v>
      </c>
      <c r="B11277" s="63" t="s">
        <v>16529</v>
      </c>
    </row>
    <row r="11278" spans="1:2" x14ac:dyDescent="0.25">
      <c r="A11278" s="62">
        <v>46131603</v>
      </c>
      <c r="B11278" s="63" t="s">
        <v>17342</v>
      </c>
    </row>
    <row r="11279" spans="1:2" x14ac:dyDescent="0.25">
      <c r="A11279" s="62">
        <v>46131604</v>
      </c>
      <c r="B11279" s="63" t="s">
        <v>13686</v>
      </c>
    </row>
    <row r="11280" spans="1:2" x14ac:dyDescent="0.25">
      <c r="A11280" s="62">
        <v>46141501</v>
      </c>
      <c r="B11280" s="63" t="s">
        <v>905</v>
      </c>
    </row>
    <row r="11281" spans="1:2" x14ac:dyDescent="0.25">
      <c r="A11281" s="62">
        <v>46141502</v>
      </c>
      <c r="B11281" s="63" t="s">
        <v>8957</v>
      </c>
    </row>
    <row r="11282" spans="1:2" x14ac:dyDescent="0.25">
      <c r="A11282" s="62">
        <v>46151501</v>
      </c>
      <c r="B11282" s="63" t="s">
        <v>370</v>
      </c>
    </row>
    <row r="11283" spans="1:2" x14ac:dyDescent="0.25">
      <c r="A11283" s="62">
        <v>46151502</v>
      </c>
      <c r="B11283" s="63" t="s">
        <v>6569</v>
      </c>
    </row>
    <row r="11284" spans="1:2" x14ac:dyDescent="0.25">
      <c r="A11284" s="62">
        <v>46151503</v>
      </c>
      <c r="B11284" s="63" t="s">
        <v>9364</v>
      </c>
    </row>
    <row r="11285" spans="1:2" x14ac:dyDescent="0.25">
      <c r="A11285" s="62">
        <v>46151504</v>
      </c>
      <c r="B11285" s="63" t="s">
        <v>6444</v>
      </c>
    </row>
    <row r="11286" spans="1:2" x14ac:dyDescent="0.25">
      <c r="A11286" s="62">
        <v>46151505</v>
      </c>
      <c r="B11286" s="63" t="s">
        <v>3924</v>
      </c>
    </row>
    <row r="11287" spans="1:2" x14ac:dyDescent="0.25">
      <c r="A11287" s="62">
        <v>46151506</v>
      </c>
      <c r="B11287" s="63" t="s">
        <v>15721</v>
      </c>
    </row>
    <row r="11288" spans="1:2" x14ac:dyDescent="0.25">
      <c r="A11288" s="62">
        <v>46151507</v>
      </c>
      <c r="B11288" s="63" t="s">
        <v>15904</v>
      </c>
    </row>
    <row r="11289" spans="1:2" x14ac:dyDescent="0.25">
      <c r="A11289" s="62">
        <v>46151601</v>
      </c>
      <c r="B11289" s="63" t="s">
        <v>9001</v>
      </c>
    </row>
    <row r="11290" spans="1:2" x14ac:dyDescent="0.25">
      <c r="A11290" s="62">
        <v>46151602</v>
      </c>
      <c r="B11290" s="63" t="s">
        <v>1997</v>
      </c>
    </row>
    <row r="11291" spans="1:2" x14ac:dyDescent="0.25">
      <c r="A11291" s="62">
        <v>46151604</v>
      </c>
      <c r="B11291" s="63" t="s">
        <v>17199</v>
      </c>
    </row>
    <row r="11292" spans="1:2" x14ac:dyDescent="0.25">
      <c r="A11292" s="62">
        <v>46151605</v>
      </c>
      <c r="B11292" s="63" t="s">
        <v>6523</v>
      </c>
    </row>
    <row r="11293" spans="1:2" x14ac:dyDescent="0.25">
      <c r="A11293" s="62">
        <v>46151606</v>
      </c>
      <c r="B11293" s="63" t="s">
        <v>16048</v>
      </c>
    </row>
    <row r="11294" spans="1:2" x14ac:dyDescent="0.25">
      <c r="A11294" s="62">
        <v>46151607</v>
      </c>
      <c r="B11294" s="63" t="s">
        <v>18046</v>
      </c>
    </row>
    <row r="11295" spans="1:2" x14ac:dyDescent="0.25">
      <c r="A11295" s="62">
        <v>46151702</v>
      </c>
      <c r="B11295" s="63" t="s">
        <v>8428</v>
      </c>
    </row>
    <row r="11296" spans="1:2" x14ac:dyDescent="0.25">
      <c r="A11296" s="62">
        <v>46151703</v>
      </c>
      <c r="B11296" s="63" t="s">
        <v>10951</v>
      </c>
    </row>
    <row r="11297" spans="1:2" x14ac:dyDescent="0.25">
      <c r="A11297" s="62">
        <v>46151704</v>
      </c>
      <c r="B11297" s="63" t="s">
        <v>4458</v>
      </c>
    </row>
    <row r="11298" spans="1:2" x14ac:dyDescent="0.25">
      <c r="A11298" s="62">
        <v>46151705</v>
      </c>
      <c r="B11298" s="63" t="s">
        <v>3328</v>
      </c>
    </row>
    <row r="11299" spans="1:2" x14ac:dyDescent="0.25">
      <c r="A11299" s="62">
        <v>46151706</v>
      </c>
      <c r="B11299" s="63" t="s">
        <v>12635</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10422</v>
      </c>
    </row>
    <row r="11304" spans="1:2" x14ac:dyDescent="0.25">
      <c r="A11304" s="62">
        <v>46151711</v>
      </c>
      <c r="B11304" s="63" t="s">
        <v>13205</v>
      </c>
    </row>
    <row r="11305" spans="1:2" x14ac:dyDescent="0.25">
      <c r="A11305" s="62">
        <v>46151712</v>
      </c>
      <c r="B11305" s="63" t="s">
        <v>11924</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8607</v>
      </c>
    </row>
    <row r="11309" spans="1:2" x14ac:dyDescent="0.25">
      <c r="A11309" s="62">
        <v>46161501</v>
      </c>
      <c r="B11309" s="63" t="s">
        <v>3369</v>
      </c>
    </row>
    <row r="11310" spans="1:2" x14ac:dyDescent="0.25">
      <c r="A11310" s="62">
        <v>46161502</v>
      </c>
      <c r="B11310" s="63" t="s">
        <v>12320</v>
      </c>
    </row>
    <row r="11311" spans="1:2" x14ac:dyDescent="0.25">
      <c r="A11311" s="62">
        <v>46161503</v>
      </c>
      <c r="B11311" s="63" t="s">
        <v>5631</v>
      </c>
    </row>
    <row r="11312" spans="1:2" x14ac:dyDescent="0.25">
      <c r="A11312" s="62">
        <v>46161504</v>
      </c>
      <c r="B11312" s="63" t="s">
        <v>10492</v>
      </c>
    </row>
    <row r="11313" spans="1:2" x14ac:dyDescent="0.25">
      <c r="A11313" s="62">
        <v>46161505</v>
      </c>
      <c r="B11313" s="63" t="s">
        <v>13880</v>
      </c>
    </row>
    <row r="11314" spans="1:2" x14ac:dyDescent="0.25">
      <c r="A11314" s="62">
        <v>46161506</v>
      </c>
      <c r="B11314" s="63" t="s">
        <v>10194</v>
      </c>
    </row>
    <row r="11315" spans="1:2" x14ac:dyDescent="0.25">
      <c r="A11315" s="62">
        <v>46161507</v>
      </c>
      <c r="B11315" s="63" t="s">
        <v>15159</v>
      </c>
    </row>
    <row r="11316" spans="1:2" x14ac:dyDescent="0.25">
      <c r="A11316" s="62">
        <v>46161508</v>
      </c>
      <c r="B11316" s="63" t="s">
        <v>5994</v>
      </c>
    </row>
    <row r="11317" spans="1:2" x14ac:dyDescent="0.25">
      <c r="A11317" s="62">
        <v>46161509</v>
      </c>
      <c r="B11317" s="63" t="s">
        <v>11694</v>
      </c>
    </row>
    <row r="11318" spans="1:2" x14ac:dyDescent="0.25">
      <c r="A11318" s="62">
        <v>46161510</v>
      </c>
      <c r="B11318" s="63" t="s">
        <v>17254</v>
      </c>
    </row>
    <row r="11319" spans="1:2" x14ac:dyDescent="0.25">
      <c r="A11319" s="62">
        <v>46161601</v>
      </c>
      <c r="B11319" s="63" t="s">
        <v>16659</v>
      </c>
    </row>
    <row r="11320" spans="1:2" x14ac:dyDescent="0.25">
      <c r="A11320" s="62">
        <v>46161602</v>
      </c>
      <c r="B11320" s="63" t="s">
        <v>3187</v>
      </c>
    </row>
    <row r="11321" spans="1:2" x14ac:dyDescent="0.25">
      <c r="A11321" s="62">
        <v>46161603</v>
      </c>
      <c r="B11321" s="63" t="s">
        <v>10046</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13357</v>
      </c>
    </row>
    <row r="11325" spans="1:2" x14ac:dyDescent="0.25">
      <c r="A11325" s="62">
        <v>46171503</v>
      </c>
      <c r="B11325" s="63" t="s">
        <v>7893</v>
      </c>
    </row>
    <row r="11326" spans="1:2" x14ac:dyDescent="0.25">
      <c r="A11326" s="62">
        <v>46171504</v>
      </c>
      <c r="B11326" s="63" t="s">
        <v>10457</v>
      </c>
    </row>
    <row r="11327" spans="1:2" x14ac:dyDescent="0.25">
      <c r="A11327" s="62">
        <v>46171505</v>
      </c>
      <c r="B11327" s="63" t="s">
        <v>6953</v>
      </c>
    </row>
    <row r="11328" spans="1:2" x14ac:dyDescent="0.25">
      <c r="A11328" s="62">
        <v>46171506</v>
      </c>
      <c r="B11328" s="63" t="s">
        <v>9022</v>
      </c>
    </row>
    <row r="11329" spans="1:2" x14ac:dyDescent="0.25">
      <c r="A11329" s="62">
        <v>46171507</v>
      </c>
      <c r="B11329" s="63" t="s">
        <v>3677</v>
      </c>
    </row>
    <row r="11330" spans="1:2" x14ac:dyDescent="0.25">
      <c r="A11330" s="62">
        <v>46171508</v>
      </c>
      <c r="B11330" s="63" t="s">
        <v>3016</v>
      </c>
    </row>
    <row r="11331" spans="1:2" x14ac:dyDescent="0.25">
      <c r="A11331" s="62">
        <v>46171509</v>
      </c>
      <c r="B11331" s="63" t="s">
        <v>2511</v>
      </c>
    </row>
    <row r="11332" spans="1:2" x14ac:dyDescent="0.25">
      <c r="A11332" s="62">
        <v>46171510</v>
      </c>
      <c r="B11332" s="63" t="s">
        <v>1933</v>
      </c>
    </row>
    <row r="11333" spans="1:2" x14ac:dyDescent="0.25">
      <c r="A11333" s="62">
        <v>46171511</v>
      </c>
      <c r="B11333" s="63" t="s">
        <v>8502</v>
      </c>
    </row>
    <row r="11334" spans="1:2" x14ac:dyDescent="0.25">
      <c r="A11334" s="62">
        <v>46171512</v>
      </c>
      <c r="B11334" s="63" t="s">
        <v>16295</v>
      </c>
    </row>
    <row r="11335" spans="1:2" x14ac:dyDescent="0.25">
      <c r="A11335" s="62">
        <v>46171513</v>
      </c>
      <c r="B11335" s="63" t="s">
        <v>9680</v>
      </c>
    </row>
    <row r="11336" spans="1:2" x14ac:dyDescent="0.25">
      <c r="A11336" s="62">
        <v>46171514</v>
      </c>
      <c r="B11336" s="63" t="s">
        <v>15381</v>
      </c>
    </row>
    <row r="11337" spans="1:2" x14ac:dyDescent="0.25">
      <c r="A11337" s="62">
        <v>46171515</v>
      </c>
      <c r="B11337" s="63" t="s">
        <v>6019</v>
      </c>
    </row>
    <row r="11338" spans="1:2" x14ac:dyDescent="0.25">
      <c r="A11338" s="62">
        <v>46171516</v>
      </c>
      <c r="B11338" s="63" t="s">
        <v>3216</v>
      </c>
    </row>
    <row r="11339" spans="1:2" x14ac:dyDescent="0.25">
      <c r="A11339" s="62">
        <v>46171517</v>
      </c>
      <c r="B11339" s="63" t="s">
        <v>11909</v>
      </c>
    </row>
    <row r="11340" spans="1:2" x14ac:dyDescent="0.25">
      <c r="A11340" s="62">
        <v>46171602</v>
      </c>
      <c r="B11340" s="63" t="s">
        <v>2906</v>
      </c>
    </row>
    <row r="11341" spans="1:2" x14ac:dyDescent="0.25">
      <c r="A11341" s="62">
        <v>46171603</v>
      </c>
      <c r="B11341" s="63" t="s">
        <v>9482</v>
      </c>
    </row>
    <row r="11342" spans="1:2" x14ac:dyDescent="0.25">
      <c r="A11342" s="62">
        <v>46171604</v>
      </c>
      <c r="B11342" s="63" t="s">
        <v>9857</v>
      </c>
    </row>
    <row r="11343" spans="1:2" x14ac:dyDescent="0.25">
      <c r="A11343" s="62">
        <v>46171605</v>
      </c>
      <c r="B11343" s="63" t="s">
        <v>6412</v>
      </c>
    </row>
    <row r="11344" spans="1:2" x14ac:dyDescent="0.25">
      <c r="A11344" s="62">
        <v>46171606</v>
      </c>
      <c r="B11344" s="63" t="s">
        <v>2042</v>
      </c>
    </row>
    <row r="11345" spans="1:2" x14ac:dyDescent="0.25">
      <c r="A11345" s="62">
        <v>46171607</v>
      </c>
      <c r="B11345" s="63" t="s">
        <v>8155</v>
      </c>
    </row>
    <row r="11346" spans="1:2" x14ac:dyDescent="0.25">
      <c r="A11346" s="62">
        <v>46171608</v>
      </c>
      <c r="B11346" s="63" t="s">
        <v>6182</v>
      </c>
    </row>
    <row r="11347" spans="1:2" x14ac:dyDescent="0.25">
      <c r="A11347" s="62">
        <v>46171609</v>
      </c>
      <c r="B11347" s="63" t="s">
        <v>10125</v>
      </c>
    </row>
    <row r="11348" spans="1:2" x14ac:dyDescent="0.25">
      <c r="A11348" s="62">
        <v>46171610</v>
      </c>
      <c r="B11348" s="63" t="s">
        <v>17790</v>
      </c>
    </row>
    <row r="11349" spans="1:2" x14ac:dyDescent="0.25">
      <c r="A11349" s="62">
        <v>46171611</v>
      </c>
      <c r="B11349" s="63" t="s">
        <v>10218</v>
      </c>
    </row>
    <row r="11350" spans="1:2" x14ac:dyDescent="0.25">
      <c r="A11350" s="62">
        <v>46171612</v>
      </c>
      <c r="B11350" s="63" t="s">
        <v>13584</v>
      </c>
    </row>
    <row r="11351" spans="1:2" x14ac:dyDescent="0.25">
      <c r="A11351" s="62">
        <v>46171613</v>
      </c>
      <c r="B11351" s="63" t="s">
        <v>7264</v>
      </c>
    </row>
    <row r="11352" spans="1:2" x14ac:dyDescent="0.25">
      <c r="A11352" s="62">
        <v>46171615</v>
      </c>
      <c r="B11352" s="63" t="s">
        <v>16939</v>
      </c>
    </row>
    <row r="11353" spans="1:2" x14ac:dyDescent="0.25">
      <c r="A11353" s="62">
        <v>46171616</v>
      </c>
      <c r="B11353" s="63" t="s">
        <v>4739</v>
      </c>
    </row>
    <row r="11354" spans="1:2" x14ac:dyDescent="0.25">
      <c r="A11354" s="62">
        <v>46171617</v>
      </c>
      <c r="B11354" s="63" t="s">
        <v>16103</v>
      </c>
    </row>
    <row r="11355" spans="1:2" x14ac:dyDescent="0.25">
      <c r="A11355" s="62">
        <v>46171618</v>
      </c>
      <c r="B11355" s="63" t="s">
        <v>18157</v>
      </c>
    </row>
    <row r="11356" spans="1:2" x14ac:dyDescent="0.25">
      <c r="A11356" s="62">
        <v>46171619</v>
      </c>
      <c r="B11356" s="63" t="s">
        <v>9931</v>
      </c>
    </row>
    <row r="11357" spans="1:2" x14ac:dyDescent="0.25">
      <c r="A11357" s="62">
        <v>46171620</v>
      </c>
      <c r="B11357" s="63" t="s">
        <v>13678</v>
      </c>
    </row>
    <row r="11358" spans="1:2" x14ac:dyDescent="0.25">
      <c r="A11358" s="62">
        <v>46171621</v>
      </c>
      <c r="B11358" s="63" t="s">
        <v>756</v>
      </c>
    </row>
    <row r="11359" spans="1:2" x14ac:dyDescent="0.25">
      <c r="A11359" s="62">
        <v>46181501</v>
      </c>
      <c r="B11359" s="63" t="s">
        <v>14774</v>
      </c>
    </row>
    <row r="11360" spans="1:2" x14ac:dyDescent="0.25">
      <c r="A11360" s="62">
        <v>46181502</v>
      </c>
      <c r="B11360" s="63" t="s">
        <v>5436</v>
      </c>
    </row>
    <row r="11361" spans="1:2" x14ac:dyDescent="0.25">
      <c r="A11361" s="62">
        <v>46181503</v>
      </c>
      <c r="B11361" s="63" t="s">
        <v>18342</v>
      </c>
    </row>
    <row r="11362" spans="1:2" x14ac:dyDescent="0.25">
      <c r="A11362" s="62">
        <v>46181504</v>
      </c>
      <c r="B11362" s="63" t="s">
        <v>13100</v>
      </c>
    </row>
    <row r="11363" spans="1:2" x14ac:dyDescent="0.25">
      <c r="A11363" s="62">
        <v>46181505</v>
      </c>
      <c r="B11363" s="63" t="s">
        <v>15177</v>
      </c>
    </row>
    <row r="11364" spans="1:2" x14ac:dyDescent="0.25">
      <c r="A11364" s="62">
        <v>46181506</v>
      </c>
      <c r="B11364" s="63" t="s">
        <v>18458</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7018</v>
      </c>
    </row>
    <row r="11368" spans="1:2" x14ac:dyDescent="0.25">
      <c r="A11368" s="62">
        <v>46181512</v>
      </c>
      <c r="B11368" s="63" t="s">
        <v>8203</v>
      </c>
    </row>
    <row r="11369" spans="1:2" x14ac:dyDescent="0.25">
      <c r="A11369" s="62">
        <v>46181514</v>
      </c>
      <c r="B11369" s="63" t="s">
        <v>11120</v>
      </c>
    </row>
    <row r="11370" spans="1:2" x14ac:dyDescent="0.25">
      <c r="A11370" s="62">
        <v>46181516</v>
      </c>
      <c r="B11370" s="63" t="s">
        <v>16826</v>
      </c>
    </row>
    <row r="11371" spans="1:2" x14ac:dyDescent="0.25">
      <c r="A11371" s="62">
        <v>46181517</v>
      </c>
      <c r="B11371" s="63" t="s">
        <v>7860</v>
      </c>
    </row>
    <row r="11372" spans="1:2" x14ac:dyDescent="0.25">
      <c r="A11372" s="62">
        <v>46181518</v>
      </c>
      <c r="B11372" s="63" t="s">
        <v>15674</v>
      </c>
    </row>
    <row r="11373" spans="1:2" x14ac:dyDescent="0.25">
      <c r="A11373" s="62">
        <v>46181520</v>
      </c>
      <c r="B11373" s="63" t="s">
        <v>3558</v>
      </c>
    </row>
    <row r="11374" spans="1:2" x14ac:dyDescent="0.25">
      <c r="A11374" s="62">
        <v>46181522</v>
      </c>
      <c r="B11374" s="63" t="s">
        <v>15028</v>
      </c>
    </row>
    <row r="11375" spans="1:2" x14ac:dyDescent="0.25">
      <c r="A11375" s="62">
        <v>46181525</v>
      </c>
      <c r="B11375" s="63" t="s">
        <v>5412</v>
      </c>
    </row>
    <row r="11376" spans="1:2" x14ac:dyDescent="0.25">
      <c r="A11376" s="62">
        <v>46181526</v>
      </c>
      <c r="B11376" s="63" t="s">
        <v>14725</v>
      </c>
    </row>
    <row r="11377" spans="1:2" x14ac:dyDescent="0.25">
      <c r="A11377" s="62">
        <v>46181527</v>
      </c>
      <c r="B11377" s="63" t="s">
        <v>581</v>
      </c>
    </row>
    <row r="11378" spans="1:2" x14ac:dyDescent="0.25">
      <c r="A11378" s="62">
        <v>46181528</v>
      </c>
      <c r="B11378" s="63" t="s">
        <v>6446</v>
      </c>
    </row>
    <row r="11379" spans="1:2" x14ac:dyDescent="0.25">
      <c r="A11379" s="62">
        <v>46181529</v>
      </c>
      <c r="B11379" s="63" t="s">
        <v>2179</v>
      </c>
    </row>
    <row r="11380" spans="1:2" x14ac:dyDescent="0.25">
      <c r="A11380" s="62">
        <v>46181530</v>
      </c>
      <c r="B11380" s="63" t="s">
        <v>7349</v>
      </c>
    </row>
    <row r="11381" spans="1:2" x14ac:dyDescent="0.25">
      <c r="A11381" s="62">
        <v>46181531</v>
      </c>
      <c r="B11381" s="63" t="s">
        <v>3349</v>
      </c>
    </row>
    <row r="11382" spans="1:2" x14ac:dyDescent="0.25">
      <c r="A11382" s="62">
        <v>46181532</v>
      </c>
      <c r="B11382" s="63" t="s">
        <v>18082</v>
      </c>
    </row>
    <row r="11383" spans="1:2" x14ac:dyDescent="0.25">
      <c r="A11383" s="62">
        <v>46181533</v>
      </c>
      <c r="B11383" s="63" t="s">
        <v>15752</v>
      </c>
    </row>
    <row r="11384" spans="1:2" x14ac:dyDescent="0.25">
      <c r="A11384" s="62">
        <v>46181534</v>
      </c>
      <c r="B11384" s="63" t="s">
        <v>18547</v>
      </c>
    </row>
    <row r="11385" spans="1:2" x14ac:dyDescent="0.25">
      <c r="A11385" s="62">
        <v>46181535</v>
      </c>
      <c r="B11385" s="63" t="s">
        <v>9718</v>
      </c>
    </row>
    <row r="11386" spans="1:2" x14ac:dyDescent="0.25">
      <c r="A11386" s="62">
        <v>46181601</v>
      </c>
      <c r="B11386" s="63" t="s">
        <v>13463</v>
      </c>
    </row>
    <row r="11387" spans="1:2" x14ac:dyDescent="0.25">
      <c r="A11387" s="62">
        <v>46181602</v>
      </c>
      <c r="B11387" s="63" t="s">
        <v>6154</v>
      </c>
    </row>
    <row r="11388" spans="1:2" x14ac:dyDescent="0.25">
      <c r="A11388" s="62">
        <v>46181603</v>
      </c>
      <c r="B11388" s="63" t="s">
        <v>16018</v>
      </c>
    </row>
    <row r="11389" spans="1:2" x14ac:dyDescent="0.25">
      <c r="A11389" s="62">
        <v>46181604</v>
      </c>
      <c r="B11389" s="63" t="s">
        <v>1873</v>
      </c>
    </row>
    <row r="11390" spans="1:2" x14ac:dyDescent="0.25">
      <c r="A11390" s="62">
        <v>46181605</v>
      </c>
      <c r="B11390" s="63" t="s">
        <v>14531</v>
      </c>
    </row>
    <row r="11391" spans="1:2" x14ac:dyDescent="0.25">
      <c r="A11391" s="62">
        <v>46181606</v>
      </c>
      <c r="B11391" s="63" t="s">
        <v>7851</v>
      </c>
    </row>
    <row r="11392" spans="1:2" x14ac:dyDescent="0.25">
      <c r="A11392" s="62">
        <v>46181701</v>
      </c>
      <c r="B11392" s="63" t="s">
        <v>12337</v>
      </c>
    </row>
    <row r="11393" spans="1:2" x14ac:dyDescent="0.25">
      <c r="A11393" s="62">
        <v>46181702</v>
      </c>
      <c r="B11393" s="63" t="s">
        <v>6033</v>
      </c>
    </row>
    <row r="11394" spans="1:2" x14ac:dyDescent="0.25">
      <c r="A11394" s="62">
        <v>46181703</v>
      </c>
      <c r="B11394" s="63" t="s">
        <v>2106</v>
      </c>
    </row>
    <row r="11395" spans="1:2" x14ac:dyDescent="0.25">
      <c r="A11395" s="62">
        <v>46181704</v>
      </c>
      <c r="B11395" s="63" t="s">
        <v>14178</v>
      </c>
    </row>
    <row r="11396" spans="1:2" x14ac:dyDescent="0.25">
      <c r="A11396" s="62">
        <v>46181705</v>
      </c>
      <c r="B11396" s="63" t="s">
        <v>7752</v>
      </c>
    </row>
    <row r="11397" spans="1:2" x14ac:dyDescent="0.25">
      <c r="A11397" s="62">
        <v>46181706</v>
      </c>
      <c r="B11397" s="63" t="s">
        <v>6891</v>
      </c>
    </row>
    <row r="11398" spans="1:2" x14ac:dyDescent="0.25">
      <c r="A11398" s="62">
        <v>46181707</v>
      </c>
      <c r="B11398" s="63" t="s">
        <v>18832</v>
      </c>
    </row>
    <row r="11399" spans="1:2" x14ac:dyDescent="0.25">
      <c r="A11399" s="62">
        <v>46181801</v>
      </c>
      <c r="B11399" s="63" t="s">
        <v>5992</v>
      </c>
    </row>
    <row r="11400" spans="1:2" x14ac:dyDescent="0.25">
      <c r="A11400" s="62">
        <v>46181802</v>
      </c>
      <c r="B11400" s="63" t="s">
        <v>10237</v>
      </c>
    </row>
    <row r="11401" spans="1:2" x14ac:dyDescent="0.25">
      <c r="A11401" s="62">
        <v>46181803</v>
      </c>
      <c r="B11401" s="63" t="s">
        <v>18387</v>
      </c>
    </row>
    <row r="11402" spans="1:2" x14ac:dyDescent="0.25">
      <c r="A11402" s="62">
        <v>46181804</v>
      </c>
      <c r="B11402" s="63" t="s">
        <v>11167</v>
      </c>
    </row>
    <row r="11403" spans="1:2" x14ac:dyDescent="0.25">
      <c r="A11403" s="62">
        <v>46181805</v>
      </c>
      <c r="B11403" s="63" t="s">
        <v>11080</v>
      </c>
    </row>
    <row r="11404" spans="1:2" x14ac:dyDescent="0.25">
      <c r="A11404" s="62">
        <v>46181806</v>
      </c>
      <c r="B11404" s="63" t="s">
        <v>13163</v>
      </c>
    </row>
    <row r="11405" spans="1:2" x14ac:dyDescent="0.25">
      <c r="A11405" s="62">
        <v>46181808</v>
      </c>
      <c r="B11405" s="63" t="s">
        <v>16539</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16053</v>
      </c>
    </row>
    <row r="11409" spans="1:2" x14ac:dyDescent="0.25">
      <c r="A11409" s="62">
        <v>46181901</v>
      </c>
      <c r="B11409" s="63" t="s">
        <v>1190</v>
      </c>
    </row>
    <row r="11410" spans="1:2" x14ac:dyDescent="0.25">
      <c r="A11410" s="62">
        <v>46181902</v>
      </c>
      <c r="B11410" s="63" t="s">
        <v>10482</v>
      </c>
    </row>
    <row r="11411" spans="1:2" x14ac:dyDescent="0.25">
      <c r="A11411" s="62">
        <v>46181903</v>
      </c>
      <c r="B11411" s="63" t="s">
        <v>7563</v>
      </c>
    </row>
    <row r="11412" spans="1:2" x14ac:dyDescent="0.25">
      <c r="A11412" s="62">
        <v>46182001</v>
      </c>
      <c r="B11412" s="63" t="s">
        <v>1255</v>
      </c>
    </row>
    <row r="11413" spans="1:2" x14ac:dyDescent="0.25">
      <c r="A11413" s="62">
        <v>46182002</v>
      </c>
      <c r="B11413" s="63" t="s">
        <v>12146</v>
      </c>
    </row>
    <row r="11414" spans="1:2" x14ac:dyDescent="0.25">
      <c r="A11414" s="62">
        <v>46182003</v>
      </c>
      <c r="B11414" s="63" t="s">
        <v>4091</v>
      </c>
    </row>
    <row r="11415" spans="1:2" x14ac:dyDescent="0.25">
      <c r="A11415" s="62">
        <v>46182004</v>
      </c>
      <c r="B11415" s="63" t="s">
        <v>7073</v>
      </c>
    </row>
    <row r="11416" spans="1:2" x14ac:dyDescent="0.25">
      <c r="A11416" s="62">
        <v>46182005</v>
      </c>
      <c r="B11416" s="63" t="s">
        <v>11414</v>
      </c>
    </row>
    <row r="11417" spans="1:2" x14ac:dyDescent="0.25">
      <c r="A11417" s="62">
        <v>46182006</v>
      </c>
      <c r="B11417" s="63" t="s">
        <v>12721</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9464</v>
      </c>
    </row>
    <row r="11421" spans="1:2" x14ac:dyDescent="0.25">
      <c r="A11421" s="62">
        <v>46182103</v>
      </c>
      <c r="B11421" s="63" t="s">
        <v>17159</v>
      </c>
    </row>
    <row r="11422" spans="1:2" x14ac:dyDescent="0.25">
      <c r="A11422" s="62">
        <v>46182104</v>
      </c>
      <c r="B11422" s="63" t="s">
        <v>3497</v>
      </c>
    </row>
    <row r="11423" spans="1:2" x14ac:dyDescent="0.25">
      <c r="A11423" s="62">
        <v>46182105</v>
      </c>
      <c r="B11423" s="63" t="s">
        <v>14406</v>
      </c>
    </row>
    <row r="11424" spans="1:2" x14ac:dyDescent="0.25">
      <c r="A11424" s="62">
        <v>46182106</v>
      </c>
      <c r="B11424" s="63" t="s">
        <v>16968</v>
      </c>
    </row>
    <row r="11425" spans="1:2" x14ac:dyDescent="0.25">
      <c r="A11425" s="62">
        <v>46182107</v>
      </c>
      <c r="B11425" s="63" t="s">
        <v>327</v>
      </c>
    </row>
    <row r="11426" spans="1:2" x14ac:dyDescent="0.25">
      <c r="A11426" s="62">
        <v>46182108</v>
      </c>
      <c r="B11426" s="63" t="s">
        <v>5688</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5448</v>
      </c>
    </row>
    <row r="11430" spans="1:2" x14ac:dyDescent="0.25">
      <c r="A11430" s="62">
        <v>46182204</v>
      </c>
      <c r="B11430" s="63" t="s">
        <v>8270</v>
      </c>
    </row>
    <row r="11431" spans="1:2" x14ac:dyDescent="0.25">
      <c r="A11431" s="62">
        <v>46182205</v>
      </c>
      <c r="B11431" s="63" t="s">
        <v>1195</v>
      </c>
    </row>
    <row r="11432" spans="1:2" x14ac:dyDescent="0.25">
      <c r="A11432" s="62">
        <v>46182206</v>
      </c>
      <c r="B11432" s="63" t="s">
        <v>7785</v>
      </c>
    </row>
    <row r="11433" spans="1:2" x14ac:dyDescent="0.25">
      <c r="A11433" s="62">
        <v>46182207</v>
      </c>
      <c r="B11433" s="63" t="s">
        <v>4264</v>
      </c>
    </row>
    <row r="11434" spans="1:2" x14ac:dyDescent="0.25">
      <c r="A11434" s="62">
        <v>46182208</v>
      </c>
      <c r="B11434" s="63" t="s">
        <v>6082</v>
      </c>
    </row>
    <row r="11435" spans="1:2" x14ac:dyDescent="0.25">
      <c r="A11435" s="62">
        <v>46182209</v>
      </c>
      <c r="B11435" s="63" t="s">
        <v>2052</v>
      </c>
    </row>
    <row r="11436" spans="1:2" x14ac:dyDescent="0.25">
      <c r="A11436" s="62">
        <v>46182301</v>
      </c>
      <c r="B11436" s="63" t="s">
        <v>6140</v>
      </c>
    </row>
    <row r="11437" spans="1:2" x14ac:dyDescent="0.25">
      <c r="A11437" s="62">
        <v>46182302</v>
      </c>
      <c r="B11437" s="63" t="s">
        <v>18486</v>
      </c>
    </row>
    <row r="11438" spans="1:2" x14ac:dyDescent="0.25">
      <c r="A11438" s="62">
        <v>46182303</v>
      </c>
      <c r="B11438" s="63" t="s">
        <v>14499</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9396</v>
      </c>
    </row>
    <row r="11445" spans="1:2" x14ac:dyDescent="0.25">
      <c r="A11445" s="62">
        <v>46191501</v>
      </c>
      <c r="B11445" s="63" t="s">
        <v>5361</v>
      </c>
    </row>
    <row r="11446" spans="1:2" x14ac:dyDescent="0.25">
      <c r="A11446" s="62">
        <v>46191502</v>
      </c>
      <c r="B11446" s="63" t="s">
        <v>4532</v>
      </c>
    </row>
    <row r="11447" spans="1:2" x14ac:dyDescent="0.25">
      <c r="A11447" s="62">
        <v>46191503</v>
      </c>
      <c r="B11447" s="63" t="s">
        <v>2663</v>
      </c>
    </row>
    <row r="11448" spans="1:2" x14ac:dyDescent="0.25">
      <c r="A11448" s="62">
        <v>46191504</v>
      </c>
      <c r="B11448" s="63" t="s">
        <v>6449</v>
      </c>
    </row>
    <row r="11449" spans="1:2" x14ac:dyDescent="0.25">
      <c r="A11449" s="62">
        <v>46191505</v>
      </c>
      <c r="B11449" s="63" t="s">
        <v>18665</v>
      </c>
    </row>
    <row r="11450" spans="1:2" x14ac:dyDescent="0.25">
      <c r="A11450" s="62">
        <v>46191601</v>
      </c>
      <c r="B11450" s="63" t="s">
        <v>15413</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13288</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7316</v>
      </c>
    </row>
    <row r="11458" spans="1:2" x14ac:dyDescent="0.25">
      <c r="A11458" s="62">
        <v>46191609</v>
      </c>
      <c r="B11458" s="63" t="s">
        <v>14925</v>
      </c>
    </row>
    <row r="11459" spans="1:2" x14ac:dyDescent="0.25">
      <c r="A11459" s="62">
        <v>46191610</v>
      </c>
      <c r="B11459" s="63" t="s">
        <v>7489</v>
      </c>
    </row>
    <row r="11460" spans="1:2" x14ac:dyDescent="0.25">
      <c r="A11460" s="62">
        <v>47101501</v>
      </c>
      <c r="B11460" s="63" t="s">
        <v>12395</v>
      </c>
    </row>
    <row r="11461" spans="1:2" x14ac:dyDescent="0.25">
      <c r="A11461" s="62">
        <v>47101502</v>
      </c>
      <c r="B11461" s="63" t="s">
        <v>4390</v>
      </c>
    </row>
    <row r="11462" spans="1:2" x14ac:dyDescent="0.25">
      <c r="A11462" s="62">
        <v>47101503</v>
      </c>
      <c r="B11462" s="63" t="s">
        <v>14522</v>
      </c>
    </row>
    <row r="11463" spans="1:2" x14ac:dyDescent="0.25">
      <c r="A11463" s="62">
        <v>47101504</v>
      </c>
      <c r="B11463" s="63" t="s">
        <v>18317</v>
      </c>
    </row>
    <row r="11464" spans="1:2" x14ac:dyDescent="0.25">
      <c r="A11464" s="62">
        <v>47101505</v>
      </c>
      <c r="B11464" s="63" t="s">
        <v>16614</v>
      </c>
    </row>
    <row r="11465" spans="1:2" x14ac:dyDescent="0.25">
      <c r="A11465" s="62">
        <v>47101506</v>
      </c>
      <c r="B11465" s="63" t="s">
        <v>3003</v>
      </c>
    </row>
    <row r="11466" spans="1:2" x14ac:dyDescent="0.25">
      <c r="A11466" s="62">
        <v>47101507</v>
      </c>
      <c r="B11466" s="63" t="s">
        <v>2332</v>
      </c>
    </row>
    <row r="11467" spans="1:2" x14ac:dyDescent="0.25">
      <c r="A11467" s="62">
        <v>47101508</v>
      </c>
      <c r="B11467" s="63" t="s">
        <v>16042</v>
      </c>
    </row>
    <row r="11468" spans="1:2" x14ac:dyDescent="0.25">
      <c r="A11468" s="62">
        <v>47101509</v>
      </c>
      <c r="B11468" s="63" t="s">
        <v>10902</v>
      </c>
    </row>
    <row r="11469" spans="1:2" x14ac:dyDescent="0.25">
      <c r="A11469" s="62">
        <v>47101510</v>
      </c>
      <c r="B11469" s="63" t="s">
        <v>6881</v>
      </c>
    </row>
    <row r="11470" spans="1:2" x14ac:dyDescent="0.25">
      <c r="A11470" s="62">
        <v>47101511</v>
      </c>
      <c r="B11470" s="63" t="s">
        <v>16759</v>
      </c>
    </row>
    <row r="11471" spans="1:2" x14ac:dyDescent="0.25">
      <c r="A11471" s="62">
        <v>47101512</v>
      </c>
      <c r="B11471" s="63" t="s">
        <v>4724</v>
      </c>
    </row>
    <row r="11472" spans="1:2" x14ac:dyDescent="0.25">
      <c r="A11472" s="62">
        <v>47101513</v>
      </c>
      <c r="B11472" s="63" t="s">
        <v>15947</v>
      </c>
    </row>
    <row r="11473" spans="1:2" x14ac:dyDescent="0.25">
      <c r="A11473" s="62">
        <v>47101514</v>
      </c>
      <c r="B11473" s="63" t="s">
        <v>17962</v>
      </c>
    </row>
    <row r="11474" spans="1:2" x14ac:dyDescent="0.25">
      <c r="A11474" s="62">
        <v>47101516</v>
      </c>
      <c r="B11474" s="63" t="s">
        <v>12846</v>
      </c>
    </row>
    <row r="11475" spans="1:2" x14ac:dyDescent="0.25">
      <c r="A11475" s="62">
        <v>47101517</v>
      </c>
      <c r="B11475" s="63" t="s">
        <v>17208</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10215</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14492</v>
      </c>
    </row>
    <row r="11482" spans="1:2" x14ac:dyDescent="0.25">
      <c r="A11482" s="62">
        <v>47101525</v>
      </c>
      <c r="B11482" s="63" t="s">
        <v>2175</v>
      </c>
    </row>
    <row r="11483" spans="1:2" x14ac:dyDescent="0.25">
      <c r="A11483" s="62">
        <v>47101526</v>
      </c>
      <c r="B11483" s="63" t="s">
        <v>7452</v>
      </c>
    </row>
    <row r="11484" spans="1:2" x14ac:dyDescent="0.25">
      <c r="A11484" s="62">
        <v>47101527</v>
      </c>
      <c r="B11484" s="63" t="s">
        <v>17742</v>
      </c>
    </row>
    <row r="11485" spans="1:2" x14ac:dyDescent="0.25">
      <c r="A11485" s="62">
        <v>47101528</v>
      </c>
      <c r="B11485" s="63" t="s">
        <v>9727</v>
      </c>
    </row>
    <row r="11486" spans="1:2" x14ac:dyDescent="0.25">
      <c r="A11486" s="62">
        <v>47101529</v>
      </c>
      <c r="B11486" s="63" t="s">
        <v>12602</v>
      </c>
    </row>
    <row r="11487" spans="1:2" x14ac:dyDescent="0.25">
      <c r="A11487" s="62">
        <v>47101530</v>
      </c>
      <c r="B11487" s="63" t="s">
        <v>5980</v>
      </c>
    </row>
    <row r="11488" spans="1:2" x14ac:dyDescent="0.25">
      <c r="A11488" s="62">
        <v>47101531</v>
      </c>
      <c r="B11488" s="63" t="s">
        <v>5499</v>
      </c>
    </row>
    <row r="11489" spans="1:2" x14ac:dyDescent="0.25">
      <c r="A11489" s="62">
        <v>47101532</v>
      </c>
      <c r="B11489" s="63" t="s">
        <v>16585</v>
      </c>
    </row>
    <row r="11490" spans="1:2" x14ac:dyDescent="0.25">
      <c r="A11490" s="62">
        <v>47101533</v>
      </c>
      <c r="B11490" s="63" t="s">
        <v>7254</v>
      </c>
    </row>
    <row r="11491" spans="1:2" x14ac:dyDescent="0.25">
      <c r="A11491" s="62">
        <v>47101534</v>
      </c>
      <c r="B11491" s="63" t="s">
        <v>12478</v>
      </c>
    </row>
    <row r="11492" spans="1:2" x14ac:dyDescent="0.25">
      <c r="A11492" s="62">
        <v>47101535</v>
      </c>
      <c r="B11492" s="63" t="s">
        <v>8026</v>
      </c>
    </row>
    <row r="11493" spans="1:2" x14ac:dyDescent="0.25">
      <c r="A11493" s="62">
        <v>47101536</v>
      </c>
      <c r="B11493" s="63" t="s">
        <v>14097</v>
      </c>
    </row>
    <row r="11494" spans="1:2" x14ac:dyDescent="0.25">
      <c r="A11494" s="62">
        <v>47101537</v>
      </c>
      <c r="B11494" s="63" t="s">
        <v>12785</v>
      </c>
    </row>
    <row r="11495" spans="1:2" x14ac:dyDescent="0.25">
      <c r="A11495" s="62">
        <v>47101538</v>
      </c>
      <c r="B11495" s="63" t="s">
        <v>12038</v>
      </c>
    </row>
    <row r="11496" spans="1:2" x14ac:dyDescent="0.25">
      <c r="A11496" s="62">
        <v>47101539</v>
      </c>
      <c r="B11496" s="63" t="s">
        <v>734</v>
      </c>
    </row>
    <row r="11497" spans="1:2" x14ac:dyDescent="0.25">
      <c r="A11497" s="62">
        <v>47101601</v>
      </c>
      <c r="B11497" s="63" t="s">
        <v>14401</v>
      </c>
    </row>
    <row r="11498" spans="1:2" x14ac:dyDescent="0.25">
      <c r="A11498" s="62">
        <v>47101602</v>
      </c>
      <c r="B11498" s="63" t="s">
        <v>5173</v>
      </c>
    </row>
    <row r="11499" spans="1:2" x14ac:dyDescent="0.25">
      <c r="A11499" s="62">
        <v>47101603</v>
      </c>
      <c r="B11499" s="63" t="s">
        <v>887</v>
      </c>
    </row>
    <row r="11500" spans="1:2" x14ac:dyDescent="0.25">
      <c r="A11500" s="62">
        <v>47101604</v>
      </c>
      <c r="B11500" s="63" t="s">
        <v>6481</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10779</v>
      </c>
    </row>
    <row r="11505" spans="1:2" x14ac:dyDescent="0.25">
      <c r="A11505" s="62">
        <v>47101609</v>
      </c>
      <c r="B11505" s="63" t="s">
        <v>1171</v>
      </c>
    </row>
    <row r="11506" spans="1:2" x14ac:dyDescent="0.25">
      <c r="A11506" s="62">
        <v>47101610</v>
      </c>
      <c r="B11506" s="63" t="s">
        <v>10279</v>
      </c>
    </row>
    <row r="11507" spans="1:2" x14ac:dyDescent="0.25">
      <c r="A11507" s="62">
        <v>47101611</v>
      </c>
      <c r="B11507" s="63" t="s">
        <v>17775</v>
      </c>
    </row>
    <row r="11508" spans="1:2" x14ac:dyDescent="0.25">
      <c r="A11508" s="62">
        <v>47101612</v>
      </c>
      <c r="B11508" s="63" t="s">
        <v>9110</v>
      </c>
    </row>
    <row r="11509" spans="1:2" x14ac:dyDescent="0.25">
      <c r="A11509" s="62">
        <v>47101613</v>
      </c>
      <c r="B11509" s="63" t="s">
        <v>12039</v>
      </c>
    </row>
    <row r="11510" spans="1:2" x14ac:dyDescent="0.25">
      <c r="A11510" s="62">
        <v>47111501</v>
      </c>
      <c r="B11510" s="63" t="s">
        <v>935</v>
      </c>
    </row>
    <row r="11511" spans="1:2" x14ac:dyDescent="0.25">
      <c r="A11511" s="62">
        <v>47111502</v>
      </c>
      <c r="B11511" s="63" t="s">
        <v>10361</v>
      </c>
    </row>
    <row r="11512" spans="1:2" x14ac:dyDescent="0.25">
      <c r="A11512" s="62">
        <v>47111503</v>
      </c>
      <c r="B11512" s="63" t="s">
        <v>5719</v>
      </c>
    </row>
    <row r="11513" spans="1:2" x14ac:dyDescent="0.25">
      <c r="A11513" s="62">
        <v>47111505</v>
      </c>
      <c r="B11513" s="63" t="s">
        <v>9742</v>
      </c>
    </row>
    <row r="11514" spans="1:2" x14ac:dyDescent="0.25">
      <c r="A11514" s="62">
        <v>47111601</v>
      </c>
      <c r="B11514" s="63" t="s">
        <v>12030</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9351</v>
      </c>
    </row>
    <row r="11518" spans="1:2" x14ac:dyDescent="0.25">
      <c r="A11518" s="62">
        <v>47121501</v>
      </c>
      <c r="B11518" s="63" t="s">
        <v>1545</v>
      </c>
    </row>
    <row r="11519" spans="1:2" x14ac:dyDescent="0.25">
      <c r="A11519" s="62">
        <v>47121502</v>
      </c>
      <c r="B11519" s="63" t="s">
        <v>12060</v>
      </c>
    </row>
    <row r="11520" spans="1:2" x14ac:dyDescent="0.25">
      <c r="A11520" s="62">
        <v>47121602</v>
      </c>
      <c r="B11520" s="63" t="s">
        <v>3526</v>
      </c>
    </row>
    <row r="11521" spans="1:2" x14ac:dyDescent="0.25">
      <c r="A11521" s="62">
        <v>47121603</v>
      </c>
      <c r="B11521" s="63" t="s">
        <v>2820</v>
      </c>
    </row>
    <row r="11522" spans="1:2" x14ac:dyDescent="0.25">
      <c r="A11522" s="62">
        <v>47121604</v>
      </c>
      <c r="B11522" s="63" t="s">
        <v>15928</v>
      </c>
    </row>
    <row r="11523" spans="1:2" x14ac:dyDescent="0.25">
      <c r="A11523" s="62">
        <v>47121605</v>
      </c>
      <c r="B11523" s="63" t="s">
        <v>14184</v>
      </c>
    </row>
    <row r="11524" spans="1:2" x14ac:dyDescent="0.25">
      <c r="A11524" s="62">
        <v>47121606</v>
      </c>
      <c r="B11524" s="63" t="s">
        <v>15771</v>
      </c>
    </row>
    <row r="11525" spans="1:2" x14ac:dyDescent="0.25">
      <c r="A11525" s="62">
        <v>47121607</v>
      </c>
      <c r="B11525" s="63" t="s">
        <v>10442</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14074</v>
      </c>
    </row>
    <row r="11529" spans="1:2" x14ac:dyDescent="0.25">
      <c r="A11529" s="62">
        <v>47121611</v>
      </c>
      <c r="B11529" s="63" t="s">
        <v>18577</v>
      </c>
    </row>
    <row r="11530" spans="1:2" x14ac:dyDescent="0.25">
      <c r="A11530" s="62">
        <v>47121612</v>
      </c>
      <c r="B11530" s="63" t="s">
        <v>9209</v>
      </c>
    </row>
    <row r="11531" spans="1:2" x14ac:dyDescent="0.25">
      <c r="A11531" s="62">
        <v>47121613</v>
      </c>
      <c r="B11531" s="63" t="s">
        <v>298</v>
      </c>
    </row>
    <row r="11532" spans="1:2" x14ac:dyDescent="0.25">
      <c r="A11532" s="62">
        <v>47121701</v>
      </c>
      <c r="B11532" s="63" t="s">
        <v>16583</v>
      </c>
    </row>
    <row r="11533" spans="1:2" x14ac:dyDescent="0.25">
      <c r="A11533" s="62">
        <v>47121702</v>
      </c>
      <c r="B11533" s="63" t="s">
        <v>1935</v>
      </c>
    </row>
    <row r="11534" spans="1:2" x14ac:dyDescent="0.25">
      <c r="A11534" s="62">
        <v>47121703</v>
      </c>
      <c r="B11534" s="63" t="s">
        <v>11859</v>
      </c>
    </row>
    <row r="11535" spans="1:2" x14ac:dyDescent="0.25">
      <c r="A11535" s="62">
        <v>47121704</v>
      </c>
      <c r="B11535" s="63" t="s">
        <v>14808</v>
      </c>
    </row>
    <row r="11536" spans="1:2" x14ac:dyDescent="0.25">
      <c r="A11536" s="62">
        <v>47121705</v>
      </c>
      <c r="B11536" s="63" t="s">
        <v>7123</v>
      </c>
    </row>
    <row r="11537" spans="1:2" x14ac:dyDescent="0.25">
      <c r="A11537" s="62">
        <v>47121706</v>
      </c>
      <c r="B11537" s="63" t="s">
        <v>7189</v>
      </c>
    </row>
    <row r="11538" spans="1:2" x14ac:dyDescent="0.25">
      <c r="A11538" s="62">
        <v>47121707</v>
      </c>
      <c r="B11538" s="63" t="s">
        <v>9747</v>
      </c>
    </row>
    <row r="11539" spans="1:2" x14ac:dyDescent="0.25">
      <c r="A11539" s="62">
        <v>47121708</v>
      </c>
      <c r="B11539" s="63" t="s">
        <v>2498</v>
      </c>
    </row>
    <row r="11540" spans="1:2" x14ac:dyDescent="0.25">
      <c r="A11540" s="62">
        <v>47121801</v>
      </c>
      <c r="B11540" s="63" t="s">
        <v>6301</v>
      </c>
    </row>
    <row r="11541" spans="1:2" x14ac:dyDescent="0.25">
      <c r="A11541" s="62">
        <v>47121802</v>
      </c>
      <c r="B11541" s="63" t="s">
        <v>8065</v>
      </c>
    </row>
    <row r="11542" spans="1:2" x14ac:dyDescent="0.25">
      <c r="A11542" s="62">
        <v>47121803</v>
      </c>
      <c r="B11542" s="63" t="s">
        <v>14428</v>
      </c>
    </row>
    <row r="11543" spans="1:2" x14ac:dyDescent="0.25">
      <c r="A11543" s="62">
        <v>47121804</v>
      </c>
      <c r="B11543" s="63" t="s">
        <v>17320</v>
      </c>
    </row>
    <row r="11544" spans="1:2" x14ac:dyDescent="0.25">
      <c r="A11544" s="62">
        <v>47121805</v>
      </c>
      <c r="B11544" s="63" t="s">
        <v>6903</v>
      </c>
    </row>
    <row r="11545" spans="1:2" x14ac:dyDescent="0.25">
      <c r="A11545" s="62">
        <v>47121806</v>
      </c>
      <c r="B11545" s="63" t="s">
        <v>14367</v>
      </c>
    </row>
    <row r="11546" spans="1:2" x14ac:dyDescent="0.25">
      <c r="A11546" s="62">
        <v>47121807</v>
      </c>
      <c r="B11546" s="63" t="s">
        <v>7534</v>
      </c>
    </row>
    <row r="11547" spans="1:2" x14ac:dyDescent="0.25">
      <c r="A11547" s="62">
        <v>47121808</v>
      </c>
      <c r="B11547" s="63" t="s">
        <v>13631</v>
      </c>
    </row>
    <row r="11548" spans="1:2" x14ac:dyDescent="0.25">
      <c r="A11548" s="62">
        <v>47121809</v>
      </c>
      <c r="B11548" s="63" t="s">
        <v>16441</v>
      </c>
    </row>
    <row r="11549" spans="1:2" x14ac:dyDescent="0.25">
      <c r="A11549" s="62">
        <v>47121810</v>
      </c>
      <c r="B11549" s="63" t="s">
        <v>8763</v>
      </c>
    </row>
    <row r="11550" spans="1:2" x14ac:dyDescent="0.25">
      <c r="A11550" s="62">
        <v>47121811</v>
      </c>
      <c r="B11550" s="63" t="s">
        <v>13709</v>
      </c>
    </row>
    <row r="11551" spans="1:2" x14ac:dyDescent="0.25">
      <c r="A11551" s="62">
        <v>47121812</v>
      </c>
      <c r="B11551" s="63" t="s">
        <v>8248</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14060</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9546</v>
      </c>
    </row>
    <row r="11558" spans="1:2" x14ac:dyDescent="0.25">
      <c r="A11558" s="62">
        <v>47131503</v>
      </c>
      <c r="B11558" s="63" t="s">
        <v>11604</v>
      </c>
    </row>
    <row r="11559" spans="1:2" x14ac:dyDescent="0.25">
      <c r="A11559" s="62">
        <v>47131601</v>
      </c>
      <c r="B11559" s="63" t="s">
        <v>5081</v>
      </c>
    </row>
    <row r="11560" spans="1:2" x14ac:dyDescent="0.25">
      <c r="A11560" s="62">
        <v>47131602</v>
      </c>
      <c r="B11560" s="63" t="s">
        <v>12138</v>
      </c>
    </row>
    <row r="11561" spans="1:2" x14ac:dyDescent="0.25">
      <c r="A11561" s="62">
        <v>47131603</v>
      </c>
      <c r="B11561" s="63" t="s">
        <v>5613</v>
      </c>
    </row>
    <row r="11562" spans="1:2" x14ac:dyDescent="0.25">
      <c r="A11562" s="62">
        <v>47131604</v>
      </c>
      <c r="B11562" s="63" t="s">
        <v>17593</v>
      </c>
    </row>
    <row r="11563" spans="1:2" x14ac:dyDescent="0.25">
      <c r="A11563" s="62">
        <v>47131605</v>
      </c>
      <c r="B11563" s="63" t="s">
        <v>12949</v>
      </c>
    </row>
    <row r="11564" spans="1:2" x14ac:dyDescent="0.25">
      <c r="A11564" s="62">
        <v>47131608</v>
      </c>
      <c r="B11564" s="63" t="s">
        <v>10836</v>
      </c>
    </row>
    <row r="11565" spans="1:2" x14ac:dyDescent="0.25">
      <c r="A11565" s="62">
        <v>47131609</v>
      </c>
      <c r="B11565" s="63" t="s">
        <v>17550</v>
      </c>
    </row>
    <row r="11566" spans="1:2" x14ac:dyDescent="0.25">
      <c r="A11566" s="62">
        <v>47131610</v>
      </c>
      <c r="B11566" s="63" t="s">
        <v>8580</v>
      </c>
    </row>
    <row r="11567" spans="1:2" x14ac:dyDescent="0.25">
      <c r="A11567" s="62">
        <v>47131611</v>
      </c>
      <c r="B11567" s="63" t="s">
        <v>13290</v>
      </c>
    </row>
    <row r="11568" spans="1:2" x14ac:dyDescent="0.25">
      <c r="A11568" s="62">
        <v>47131612</v>
      </c>
      <c r="B11568" s="63" t="s">
        <v>18258</v>
      </c>
    </row>
    <row r="11569" spans="1:2" x14ac:dyDescent="0.25">
      <c r="A11569" s="62">
        <v>47131613</v>
      </c>
      <c r="B11569" s="63" t="s">
        <v>13201</v>
      </c>
    </row>
    <row r="11570" spans="1:2" x14ac:dyDescent="0.25">
      <c r="A11570" s="62">
        <v>47131614</v>
      </c>
      <c r="B11570" s="63" t="s">
        <v>17375</v>
      </c>
    </row>
    <row r="11571" spans="1:2" x14ac:dyDescent="0.25">
      <c r="A11571" s="62">
        <v>47131615</v>
      </c>
      <c r="B11571" s="63" t="s">
        <v>8610</v>
      </c>
    </row>
    <row r="11572" spans="1:2" x14ac:dyDescent="0.25">
      <c r="A11572" s="62">
        <v>47131616</v>
      </c>
      <c r="B11572" s="63" t="s">
        <v>14735</v>
      </c>
    </row>
    <row r="11573" spans="1:2" x14ac:dyDescent="0.25">
      <c r="A11573" s="62">
        <v>47131617</v>
      </c>
      <c r="B11573" s="63" t="s">
        <v>16608</v>
      </c>
    </row>
    <row r="11574" spans="1:2" x14ac:dyDescent="0.25">
      <c r="A11574" s="62">
        <v>47131618</v>
      </c>
      <c r="B11574" s="63" t="s">
        <v>2486</v>
      </c>
    </row>
    <row r="11575" spans="1:2" x14ac:dyDescent="0.25">
      <c r="A11575" s="62">
        <v>47131619</v>
      </c>
      <c r="B11575" s="63" t="s">
        <v>9381</v>
      </c>
    </row>
    <row r="11576" spans="1:2" x14ac:dyDescent="0.25">
      <c r="A11576" s="62">
        <v>47131701</v>
      </c>
      <c r="B11576" s="63" t="s">
        <v>6238</v>
      </c>
    </row>
    <row r="11577" spans="1:2" x14ac:dyDescent="0.25">
      <c r="A11577" s="62">
        <v>47131702</v>
      </c>
      <c r="B11577" s="63" t="s">
        <v>2150</v>
      </c>
    </row>
    <row r="11578" spans="1:2" x14ac:dyDescent="0.25">
      <c r="A11578" s="62">
        <v>47131703</v>
      </c>
      <c r="B11578" s="63" t="s">
        <v>5816</v>
      </c>
    </row>
    <row r="11579" spans="1:2" x14ac:dyDescent="0.25">
      <c r="A11579" s="62">
        <v>47131704</v>
      </c>
      <c r="B11579" s="63" t="s">
        <v>16503</v>
      </c>
    </row>
    <row r="11580" spans="1:2" x14ac:dyDescent="0.25">
      <c r="A11580" s="62">
        <v>47131705</v>
      </c>
      <c r="B11580" s="63" t="s">
        <v>12088</v>
      </c>
    </row>
    <row r="11581" spans="1:2" x14ac:dyDescent="0.25">
      <c r="A11581" s="62">
        <v>47131706</v>
      </c>
      <c r="B11581" s="63" t="s">
        <v>2810</v>
      </c>
    </row>
    <row r="11582" spans="1:2" x14ac:dyDescent="0.25">
      <c r="A11582" s="62">
        <v>47131707</v>
      </c>
      <c r="B11582" s="63" t="s">
        <v>17</v>
      </c>
    </row>
    <row r="11583" spans="1:2" x14ac:dyDescent="0.25">
      <c r="A11583" s="62">
        <v>47131708</v>
      </c>
      <c r="B11583" s="63" t="s">
        <v>1330</v>
      </c>
    </row>
    <row r="11584" spans="1:2" x14ac:dyDescent="0.25">
      <c r="A11584" s="62">
        <v>47131709</v>
      </c>
      <c r="B11584" s="63" t="s">
        <v>7385</v>
      </c>
    </row>
    <row r="11585" spans="1:2" x14ac:dyDescent="0.25">
      <c r="A11585" s="62">
        <v>47131710</v>
      </c>
      <c r="B11585" s="63" t="s">
        <v>6954</v>
      </c>
    </row>
    <row r="11586" spans="1:2" x14ac:dyDescent="0.25">
      <c r="A11586" s="62">
        <v>47131711</v>
      </c>
      <c r="B11586" s="63" t="s">
        <v>17372</v>
      </c>
    </row>
    <row r="11587" spans="1:2" x14ac:dyDescent="0.25">
      <c r="A11587" s="62">
        <v>47131801</v>
      </c>
      <c r="B11587" s="63" t="s">
        <v>11852</v>
      </c>
    </row>
    <row r="11588" spans="1:2" x14ac:dyDescent="0.25">
      <c r="A11588" s="62">
        <v>47131802</v>
      </c>
      <c r="B11588" s="63" t="s">
        <v>17392</v>
      </c>
    </row>
    <row r="11589" spans="1:2" x14ac:dyDescent="0.25">
      <c r="A11589" s="62">
        <v>47131803</v>
      </c>
      <c r="B11589" s="63" t="s">
        <v>12950</v>
      </c>
    </row>
    <row r="11590" spans="1:2" x14ac:dyDescent="0.25">
      <c r="A11590" s="62">
        <v>47131804</v>
      </c>
      <c r="B11590" s="63" t="s">
        <v>11506</v>
      </c>
    </row>
    <row r="11591" spans="1:2" x14ac:dyDescent="0.25">
      <c r="A11591" s="62">
        <v>47131805</v>
      </c>
      <c r="B11591" s="63" t="s">
        <v>1184</v>
      </c>
    </row>
    <row r="11592" spans="1:2" x14ac:dyDescent="0.25">
      <c r="A11592" s="62">
        <v>47131806</v>
      </c>
      <c r="B11592" s="63" t="s">
        <v>13569</v>
      </c>
    </row>
    <row r="11593" spans="1:2" x14ac:dyDescent="0.25">
      <c r="A11593" s="62">
        <v>47131807</v>
      </c>
      <c r="B11593" s="63" t="s">
        <v>3804</v>
      </c>
    </row>
    <row r="11594" spans="1:2" x14ac:dyDescent="0.25">
      <c r="A11594" s="62">
        <v>47131808</v>
      </c>
      <c r="B11594" s="63" t="s">
        <v>14623</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8524</v>
      </c>
    </row>
    <row r="11598" spans="1:2" x14ac:dyDescent="0.25">
      <c r="A11598" s="62">
        <v>47131812</v>
      </c>
      <c r="B11598" s="63" t="s">
        <v>9253</v>
      </c>
    </row>
    <row r="11599" spans="1:2" x14ac:dyDescent="0.25">
      <c r="A11599" s="62">
        <v>47131813</v>
      </c>
      <c r="B11599" s="63" t="s">
        <v>1907</v>
      </c>
    </row>
    <row r="11600" spans="1:2" x14ac:dyDescent="0.25">
      <c r="A11600" s="62">
        <v>47131814</v>
      </c>
      <c r="B11600" s="63" t="s">
        <v>8937</v>
      </c>
    </row>
    <row r="11601" spans="1:2" x14ac:dyDescent="0.25">
      <c r="A11601" s="62">
        <v>47131815</v>
      </c>
      <c r="B11601" s="63" t="s">
        <v>17007</v>
      </c>
    </row>
    <row r="11602" spans="1:2" x14ac:dyDescent="0.25">
      <c r="A11602" s="62">
        <v>47131816</v>
      </c>
      <c r="B11602" s="63" t="s">
        <v>5224</v>
      </c>
    </row>
    <row r="11603" spans="1:2" x14ac:dyDescent="0.25">
      <c r="A11603" s="62">
        <v>47131817</v>
      </c>
      <c r="B11603" s="63" t="s">
        <v>16864</v>
      </c>
    </row>
    <row r="11604" spans="1:2" x14ac:dyDescent="0.25">
      <c r="A11604" s="62">
        <v>47131818</v>
      </c>
      <c r="B11604" s="63" t="s">
        <v>3476</v>
      </c>
    </row>
    <row r="11605" spans="1:2" x14ac:dyDescent="0.25">
      <c r="A11605" s="62">
        <v>47131819</v>
      </c>
      <c r="B11605" s="63" t="s">
        <v>16843</v>
      </c>
    </row>
    <row r="11606" spans="1:2" x14ac:dyDescent="0.25">
      <c r="A11606" s="62">
        <v>47131820</v>
      </c>
      <c r="B11606" s="63" t="s">
        <v>6482</v>
      </c>
    </row>
    <row r="11607" spans="1:2" x14ac:dyDescent="0.25">
      <c r="A11607" s="62">
        <v>47131821</v>
      </c>
      <c r="B11607" s="63" t="s">
        <v>13322</v>
      </c>
    </row>
    <row r="11608" spans="1:2" x14ac:dyDescent="0.25">
      <c r="A11608" s="62">
        <v>47131822</v>
      </c>
      <c r="B11608" s="63" t="s">
        <v>18025</v>
      </c>
    </row>
    <row r="11609" spans="1:2" x14ac:dyDescent="0.25">
      <c r="A11609" s="62">
        <v>47131823</v>
      </c>
      <c r="B11609" s="63" t="s">
        <v>14867</v>
      </c>
    </row>
    <row r="11610" spans="1:2" x14ac:dyDescent="0.25">
      <c r="A11610" s="62">
        <v>47131824</v>
      </c>
      <c r="B11610" s="63" t="s">
        <v>4792</v>
      </c>
    </row>
    <row r="11611" spans="1:2" x14ac:dyDescent="0.25">
      <c r="A11611" s="62">
        <v>47131825</v>
      </c>
      <c r="B11611" s="63" t="s">
        <v>16304</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14434</v>
      </c>
    </row>
    <row r="11615" spans="1:2" x14ac:dyDescent="0.25">
      <c r="A11615" s="62">
        <v>47131829</v>
      </c>
      <c r="B11615" s="63" t="s">
        <v>15666</v>
      </c>
    </row>
    <row r="11616" spans="1:2" x14ac:dyDescent="0.25">
      <c r="A11616" s="62">
        <v>47131830</v>
      </c>
      <c r="B11616" s="63" t="s">
        <v>14154</v>
      </c>
    </row>
    <row r="11617" spans="1:2" x14ac:dyDescent="0.25">
      <c r="A11617" s="62">
        <v>47131831</v>
      </c>
      <c r="B11617" s="63" t="s">
        <v>1044</v>
      </c>
    </row>
    <row r="11618" spans="1:2" x14ac:dyDescent="0.25">
      <c r="A11618" s="62">
        <v>47131832</v>
      </c>
      <c r="B11618" s="63" t="s">
        <v>9402</v>
      </c>
    </row>
    <row r="11619" spans="1:2" x14ac:dyDescent="0.25">
      <c r="A11619" s="62">
        <v>47131833</v>
      </c>
      <c r="B11619" s="63" t="s">
        <v>5259</v>
      </c>
    </row>
    <row r="11620" spans="1:2" x14ac:dyDescent="0.25">
      <c r="A11620" s="62">
        <v>47131834</v>
      </c>
      <c r="B11620" s="63" t="s">
        <v>2667</v>
      </c>
    </row>
    <row r="11621" spans="1:2" x14ac:dyDescent="0.25">
      <c r="A11621" s="62">
        <v>47131901</v>
      </c>
      <c r="B11621" s="63" t="s">
        <v>9353</v>
      </c>
    </row>
    <row r="11622" spans="1:2" x14ac:dyDescent="0.25">
      <c r="A11622" s="62">
        <v>47131902</v>
      </c>
      <c r="B11622" s="63" t="s">
        <v>5312</v>
      </c>
    </row>
    <row r="11623" spans="1:2" x14ac:dyDescent="0.25">
      <c r="A11623" s="62">
        <v>47131903</v>
      </c>
      <c r="B11623" s="63" t="s">
        <v>11199</v>
      </c>
    </row>
    <row r="11624" spans="1:2" x14ac:dyDescent="0.25">
      <c r="A11624" s="62">
        <v>47131904</v>
      </c>
      <c r="B11624" s="63" t="s">
        <v>10326</v>
      </c>
    </row>
    <row r="11625" spans="1:2" x14ac:dyDescent="0.25">
      <c r="A11625" s="62">
        <v>47131905</v>
      </c>
      <c r="B11625" s="63" t="s">
        <v>10677</v>
      </c>
    </row>
    <row r="11626" spans="1:2" x14ac:dyDescent="0.25">
      <c r="A11626" s="62">
        <v>47131906</v>
      </c>
      <c r="B11626" s="63" t="s">
        <v>10090</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3284</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6556</v>
      </c>
    </row>
    <row r="11633" spans="1:2" x14ac:dyDescent="0.25">
      <c r="A11633" s="62">
        <v>48101502</v>
      </c>
      <c r="B11633" s="63" t="s">
        <v>15573</v>
      </c>
    </row>
    <row r="11634" spans="1:2" x14ac:dyDescent="0.25">
      <c r="A11634" s="62">
        <v>48101503</v>
      </c>
      <c r="B11634" s="63" t="s">
        <v>9981</v>
      </c>
    </row>
    <row r="11635" spans="1:2" x14ac:dyDescent="0.25">
      <c r="A11635" s="62">
        <v>48101504</v>
      </c>
      <c r="B11635" s="63" t="s">
        <v>4673</v>
      </c>
    </row>
    <row r="11636" spans="1:2" x14ac:dyDescent="0.25">
      <c r="A11636" s="62">
        <v>48101505</v>
      </c>
      <c r="B11636" s="63" t="s">
        <v>17045</v>
      </c>
    </row>
    <row r="11637" spans="1:2" x14ac:dyDescent="0.25">
      <c r="A11637" s="62">
        <v>48101506</v>
      </c>
      <c r="B11637" s="63" t="s">
        <v>17803</v>
      </c>
    </row>
    <row r="11638" spans="1:2" x14ac:dyDescent="0.25">
      <c r="A11638" s="62">
        <v>48101507</v>
      </c>
      <c r="B11638" s="63" t="s">
        <v>8782</v>
      </c>
    </row>
    <row r="11639" spans="1:2" x14ac:dyDescent="0.25">
      <c r="A11639" s="62">
        <v>48101508</v>
      </c>
      <c r="B11639" s="63" t="s">
        <v>11438</v>
      </c>
    </row>
    <row r="11640" spans="1:2" x14ac:dyDescent="0.25">
      <c r="A11640" s="62">
        <v>48101509</v>
      </c>
      <c r="B11640" s="63" t="s">
        <v>15476</v>
      </c>
    </row>
    <row r="11641" spans="1:2" x14ac:dyDescent="0.25">
      <c r="A11641" s="62">
        <v>48101510</v>
      </c>
      <c r="B11641" s="63" t="s">
        <v>14685</v>
      </c>
    </row>
    <row r="11642" spans="1:2" x14ac:dyDescent="0.25">
      <c r="A11642" s="62">
        <v>48101511</v>
      </c>
      <c r="B11642" s="63" t="s">
        <v>11373</v>
      </c>
    </row>
    <row r="11643" spans="1:2" x14ac:dyDescent="0.25">
      <c r="A11643" s="62">
        <v>48101512</v>
      </c>
      <c r="B11643" s="63" t="s">
        <v>17298</v>
      </c>
    </row>
    <row r="11644" spans="1:2" x14ac:dyDescent="0.25">
      <c r="A11644" s="62">
        <v>48101513</v>
      </c>
      <c r="B11644" s="63" t="s">
        <v>3037</v>
      </c>
    </row>
    <row r="11645" spans="1:2" x14ac:dyDescent="0.25">
      <c r="A11645" s="62">
        <v>48101514</v>
      </c>
      <c r="B11645" s="63" t="s">
        <v>3536</v>
      </c>
    </row>
    <row r="11646" spans="1:2" x14ac:dyDescent="0.25">
      <c r="A11646" s="62">
        <v>48101515</v>
      </c>
      <c r="B11646" s="63" t="s">
        <v>15137</v>
      </c>
    </row>
    <row r="11647" spans="1:2" x14ac:dyDescent="0.25">
      <c r="A11647" s="62">
        <v>48101516</v>
      </c>
      <c r="B11647" s="63" t="s">
        <v>10264</v>
      </c>
    </row>
    <row r="11648" spans="1:2" x14ac:dyDescent="0.25">
      <c r="A11648" s="62">
        <v>48101517</v>
      </c>
      <c r="B11648" s="63" t="s">
        <v>10242</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11185</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17010</v>
      </c>
    </row>
    <row r="11655" spans="1:2" x14ac:dyDescent="0.25">
      <c r="A11655" s="62">
        <v>48101524</v>
      </c>
      <c r="B11655" s="63" t="s">
        <v>2839</v>
      </c>
    </row>
    <row r="11656" spans="1:2" x14ac:dyDescent="0.25">
      <c r="A11656" s="62">
        <v>48101525</v>
      </c>
      <c r="B11656" s="63" t="s">
        <v>8908</v>
      </c>
    </row>
    <row r="11657" spans="1:2" x14ac:dyDescent="0.25">
      <c r="A11657" s="62">
        <v>48101526</v>
      </c>
      <c r="B11657" s="63" t="s">
        <v>18432</v>
      </c>
    </row>
    <row r="11658" spans="1:2" x14ac:dyDescent="0.25">
      <c r="A11658" s="62">
        <v>48101527</v>
      </c>
      <c r="B11658" s="63" t="s">
        <v>16027</v>
      </c>
    </row>
    <row r="11659" spans="1:2" x14ac:dyDescent="0.25">
      <c r="A11659" s="62">
        <v>48101528</v>
      </c>
      <c r="B11659" s="63" t="s">
        <v>16654</v>
      </c>
    </row>
    <row r="11660" spans="1:2" x14ac:dyDescent="0.25">
      <c r="A11660" s="62">
        <v>48101529</v>
      </c>
      <c r="B11660" s="63" t="s">
        <v>18524</v>
      </c>
    </row>
    <row r="11661" spans="1:2" x14ac:dyDescent="0.25">
      <c r="A11661" s="62">
        <v>48101530</v>
      </c>
      <c r="B11661" s="63" t="s">
        <v>16942</v>
      </c>
    </row>
    <row r="11662" spans="1:2" x14ac:dyDescent="0.25">
      <c r="A11662" s="62">
        <v>48101531</v>
      </c>
      <c r="B11662" s="63" t="s">
        <v>6781</v>
      </c>
    </row>
    <row r="11663" spans="1:2" x14ac:dyDescent="0.25">
      <c r="A11663" s="62">
        <v>48101532</v>
      </c>
      <c r="B11663" s="63" t="s">
        <v>53</v>
      </c>
    </row>
    <row r="11664" spans="1:2" x14ac:dyDescent="0.25">
      <c r="A11664" s="62">
        <v>48101601</v>
      </c>
      <c r="B11664" s="63" t="s">
        <v>11275</v>
      </c>
    </row>
    <row r="11665" spans="1:2" x14ac:dyDescent="0.25">
      <c r="A11665" s="62">
        <v>48101602</v>
      </c>
      <c r="B11665" s="63" t="s">
        <v>559</v>
      </c>
    </row>
    <row r="11666" spans="1:2" x14ac:dyDescent="0.25">
      <c r="A11666" s="62">
        <v>48101603</v>
      </c>
      <c r="B11666" s="63" t="s">
        <v>461</v>
      </c>
    </row>
    <row r="11667" spans="1:2" x14ac:dyDescent="0.25">
      <c r="A11667" s="62">
        <v>48101604</v>
      </c>
      <c r="B11667" s="63" t="s">
        <v>9731</v>
      </c>
    </row>
    <row r="11668" spans="1:2" x14ac:dyDescent="0.25">
      <c r="A11668" s="62">
        <v>48101605</v>
      </c>
      <c r="B11668" s="63" t="s">
        <v>9833</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8613</v>
      </c>
    </row>
    <row r="11673" spans="1:2" x14ac:dyDescent="0.25">
      <c r="A11673" s="62">
        <v>48101610</v>
      </c>
      <c r="B11673" s="63" t="s">
        <v>18286</v>
      </c>
    </row>
    <row r="11674" spans="1:2" x14ac:dyDescent="0.25">
      <c r="A11674" s="62">
        <v>48101611</v>
      </c>
      <c r="B11674" s="63" t="s">
        <v>16050</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7606</v>
      </c>
    </row>
    <row r="11679" spans="1:2" x14ac:dyDescent="0.25">
      <c r="A11679" s="62">
        <v>48101616</v>
      </c>
      <c r="B11679" s="63" t="s">
        <v>17633</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13211</v>
      </c>
    </row>
    <row r="11685" spans="1:2" x14ac:dyDescent="0.25">
      <c r="A11685" s="62">
        <v>48101705</v>
      </c>
      <c r="B11685" s="63" t="s">
        <v>11354</v>
      </c>
    </row>
    <row r="11686" spans="1:2" x14ac:dyDescent="0.25">
      <c r="A11686" s="62">
        <v>48101706</v>
      </c>
      <c r="B11686" s="63" t="s">
        <v>15683</v>
      </c>
    </row>
    <row r="11687" spans="1:2" x14ac:dyDescent="0.25">
      <c r="A11687" s="62">
        <v>48101707</v>
      </c>
      <c r="B11687" s="63" t="s">
        <v>1969</v>
      </c>
    </row>
    <row r="11688" spans="1:2" x14ac:dyDescent="0.25">
      <c r="A11688" s="62">
        <v>48101708</v>
      </c>
      <c r="B11688" s="63" t="s">
        <v>7537</v>
      </c>
    </row>
    <row r="11689" spans="1:2" x14ac:dyDescent="0.25">
      <c r="A11689" s="62">
        <v>48101709</v>
      </c>
      <c r="B11689" s="63" t="s">
        <v>923</v>
      </c>
    </row>
    <row r="11690" spans="1:2" x14ac:dyDescent="0.25">
      <c r="A11690" s="62">
        <v>48101710</v>
      </c>
      <c r="B11690" s="63" t="s">
        <v>14177</v>
      </c>
    </row>
    <row r="11691" spans="1:2" x14ac:dyDescent="0.25">
      <c r="A11691" s="62">
        <v>48101711</v>
      </c>
      <c r="B11691" s="63" t="s">
        <v>8163</v>
      </c>
    </row>
    <row r="11692" spans="1:2" x14ac:dyDescent="0.25">
      <c r="A11692" s="62">
        <v>48101712</v>
      </c>
      <c r="B11692" s="63" t="s">
        <v>18298</v>
      </c>
    </row>
    <row r="11693" spans="1:2" x14ac:dyDescent="0.25">
      <c r="A11693" s="62">
        <v>48101713</v>
      </c>
      <c r="B11693" s="63" t="s">
        <v>16715</v>
      </c>
    </row>
    <row r="11694" spans="1:2" x14ac:dyDescent="0.25">
      <c r="A11694" s="62">
        <v>48101714</v>
      </c>
      <c r="B11694" s="63" t="s">
        <v>15991</v>
      </c>
    </row>
    <row r="11695" spans="1:2" x14ac:dyDescent="0.25">
      <c r="A11695" s="62">
        <v>48101715</v>
      </c>
      <c r="B11695" s="63" t="s">
        <v>11106</v>
      </c>
    </row>
    <row r="11696" spans="1:2" x14ac:dyDescent="0.25">
      <c r="A11696" s="62">
        <v>48101801</v>
      </c>
      <c r="B11696" s="63" t="s">
        <v>2709</v>
      </c>
    </row>
    <row r="11697" spans="1:2" x14ac:dyDescent="0.25">
      <c r="A11697" s="62">
        <v>48101802</v>
      </c>
      <c r="B11697" s="63" t="s">
        <v>11762</v>
      </c>
    </row>
    <row r="11698" spans="1:2" x14ac:dyDescent="0.25">
      <c r="A11698" s="62">
        <v>48101803</v>
      </c>
      <c r="B11698" s="63" t="s">
        <v>2350</v>
      </c>
    </row>
    <row r="11699" spans="1:2" x14ac:dyDescent="0.25">
      <c r="A11699" s="62">
        <v>48101804</v>
      </c>
      <c r="B11699" s="63" t="s">
        <v>9733</v>
      </c>
    </row>
    <row r="11700" spans="1:2" x14ac:dyDescent="0.25">
      <c r="A11700" s="62">
        <v>48101805</v>
      </c>
      <c r="B11700" s="63" t="s">
        <v>8329</v>
      </c>
    </row>
    <row r="11701" spans="1:2" x14ac:dyDescent="0.25">
      <c r="A11701" s="62">
        <v>48101806</v>
      </c>
      <c r="B11701" s="63" t="s">
        <v>2430</v>
      </c>
    </row>
    <row r="11702" spans="1:2" x14ac:dyDescent="0.25">
      <c r="A11702" s="62">
        <v>48101807</v>
      </c>
      <c r="B11702" s="63" t="s">
        <v>2716</v>
      </c>
    </row>
    <row r="11703" spans="1:2" x14ac:dyDescent="0.25">
      <c r="A11703" s="62">
        <v>48101808</v>
      </c>
      <c r="B11703" s="63" t="s">
        <v>10383</v>
      </c>
    </row>
    <row r="11704" spans="1:2" x14ac:dyDescent="0.25">
      <c r="A11704" s="62">
        <v>48101809</v>
      </c>
      <c r="B11704" s="63" t="s">
        <v>12072</v>
      </c>
    </row>
    <row r="11705" spans="1:2" x14ac:dyDescent="0.25">
      <c r="A11705" s="62">
        <v>48101810</v>
      </c>
      <c r="B11705" s="63" t="s">
        <v>4510</v>
      </c>
    </row>
    <row r="11706" spans="1:2" x14ac:dyDescent="0.25">
      <c r="A11706" s="62">
        <v>48101811</v>
      </c>
      <c r="B11706" s="63" t="s">
        <v>13752</v>
      </c>
    </row>
    <row r="11707" spans="1:2" x14ac:dyDescent="0.25">
      <c r="A11707" s="62">
        <v>48101812</v>
      </c>
      <c r="B11707" s="63" t="s">
        <v>11748</v>
      </c>
    </row>
    <row r="11708" spans="1:2" x14ac:dyDescent="0.25">
      <c r="A11708" s="62">
        <v>48101813</v>
      </c>
      <c r="B11708" s="63" t="s">
        <v>6467</v>
      </c>
    </row>
    <row r="11709" spans="1:2" x14ac:dyDescent="0.25">
      <c r="A11709" s="62">
        <v>48101814</v>
      </c>
      <c r="B11709" s="63" t="s">
        <v>17585</v>
      </c>
    </row>
    <row r="11710" spans="1:2" x14ac:dyDescent="0.25">
      <c r="A11710" s="62">
        <v>48101815</v>
      </c>
      <c r="B11710" s="63" t="s">
        <v>11445</v>
      </c>
    </row>
    <row r="11711" spans="1:2" x14ac:dyDescent="0.25">
      <c r="A11711" s="62">
        <v>48101816</v>
      </c>
      <c r="B11711" s="63" t="s">
        <v>11230</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16798</v>
      </c>
    </row>
    <row r="11715" spans="1:2" x14ac:dyDescent="0.25">
      <c r="A11715" s="62">
        <v>48101903</v>
      </c>
      <c r="B11715" s="63" t="s">
        <v>10051</v>
      </c>
    </row>
    <row r="11716" spans="1:2" x14ac:dyDescent="0.25">
      <c r="A11716" s="62">
        <v>48101904</v>
      </c>
      <c r="B11716" s="63" t="s">
        <v>18420</v>
      </c>
    </row>
    <row r="11717" spans="1:2" x14ac:dyDescent="0.25">
      <c r="A11717" s="62">
        <v>48101905</v>
      </c>
      <c r="B11717" s="63" t="s">
        <v>8550</v>
      </c>
    </row>
    <row r="11718" spans="1:2" x14ac:dyDescent="0.25">
      <c r="A11718" s="62">
        <v>48101906</v>
      </c>
      <c r="B11718" s="63" t="s">
        <v>2782</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10094</v>
      </c>
    </row>
    <row r="11722" spans="1:2" x14ac:dyDescent="0.25">
      <c r="A11722" s="62">
        <v>48101910</v>
      </c>
      <c r="B11722" s="63" t="s">
        <v>5085</v>
      </c>
    </row>
    <row r="11723" spans="1:2" x14ac:dyDescent="0.25">
      <c r="A11723" s="62">
        <v>48101911</v>
      </c>
      <c r="B11723" s="63" t="s">
        <v>5848</v>
      </c>
    </row>
    <row r="11724" spans="1:2" x14ac:dyDescent="0.25">
      <c r="A11724" s="62">
        <v>48101912</v>
      </c>
      <c r="B11724" s="63" t="s">
        <v>7396</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15465</v>
      </c>
    </row>
    <row r="11729" spans="1:2" x14ac:dyDescent="0.25">
      <c r="A11729" s="62">
        <v>48101917</v>
      </c>
      <c r="B11729" s="63" t="s">
        <v>18399</v>
      </c>
    </row>
    <row r="11730" spans="1:2" x14ac:dyDescent="0.25">
      <c r="A11730" s="62">
        <v>48101918</v>
      </c>
      <c r="B11730" s="63" t="s">
        <v>14952</v>
      </c>
    </row>
    <row r="11731" spans="1:2" x14ac:dyDescent="0.25">
      <c r="A11731" s="62">
        <v>48101919</v>
      </c>
      <c r="B11731" s="63" t="s">
        <v>4229</v>
      </c>
    </row>
    <row r="11732" spans="1:2" x14ac:dyDescent="0.25">
      <c r="A11732" s="62">
        <v>48101920</v>
      </c>
      <c r="B11732" s="63" t="s">
        <v>7488</v>
      </c>
    </row>
    <row r="11733" spans="1:2" x14ac:dyDescent="0.25">
      <c r="A11733" s="62">
        <v>48102001</v>
      </c>
      <c r="B11733" s="63" t="s">
        <v>10433</v>
      </c>
    </row>
    <row r="11734" spans="1:2" x14ac:dyDescent="0.25">
      <c r="A11734" s="62">
        <v>48102002</v>
      </c>
      <c r="B11734" s="63" t="s">
        <v>7643</v>
      </c>
    </row>
    <row r="11735" spans="1:2" x14ac:dyDescent="0.25">
      <c r="A11735" s="62">
        <v>48102003</v>
      </c>
      <c r="B11735" s="63" t="s">
        <v>14793</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14981</v>
      </c>
    </row>
    <row r="11739" spans="1:2" x14ac:dyDescent="0.25">
      <c r="A11739" s="62">
        <v>48102007</v>
      </c>
      <c r="B11739" s="63" t="s">
        <v>6795</v>
      </c>
    </row>
    <row r="11740" spans="1:2" x14ac:dyDescent="0.25">
      <c r="A11740" s="62">
        <v>48102101</v>
      </c>
      <c r="B11740" s="63" t="s">
        <v>13221</v>
      </c>
    </row>
    <row r="11741" spans="1:2" x14ac:dyDescent="0.25">
      <c r="A11741" s="62">
        <v>48102102</v>
      </c>
      <c r="B11741" s="63" t="s">
        <v>12862</v>
      </c>
    </row>
    <row r="11742" spans="1:2" x14ac:dyDescent="0.25">
      <c r="A11742" s="62">
        <v>48102103</v>
      </c>
      <c r="B11742" s="63" t="s">
        <v>14749</v>
      </c>
    </row>
    <row r="11743" spans="1:2" x14ac:dyDescent="0.25">
      <c r="A11743" s="62">
        <v>48102104</v>
      </c>
      <c r="B11743" s="63" t="s">
        <v>10838</v>
      </c>
    </row>
    <row r="11744" spans="1:2" x14ac:dyDescent="0.25">
      <c r="A11744" s="62">
        <v>48102105</v>
      </c>
      <c r="B11744" s="63" t="s">
        <v>18349</v>
      </c>
    </row>
    <row r="11745" spans="1:2" x14ac:dyDescent="0.25">
      <c r="A11745" s="62">
        <v>48102106</v>
      </c>
      <c r="B11745" s="63" t="s">
        <v>8831</v>
      </c>
    </row>
    <row r="11746" spans="1:2" x14ac:dyDescent="0.25">
      <c r="A11746" s="62">
        <v>48102107</v>
      </c>
      <c r="B11746" s="63" t="s">
        <v>1650</v>
      </c>
    </row>
    <row r="11747" spans="1:2" x14ac:dyDescent="0.25">
      <c r="A11747" s="62">
        <v>48111001</v>
      </c>
      <c r="B11747" s="63" t="s">
        <v>16638</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6709</v>
      </c>
    </row>
    <row r="11751" spans="1:2" x14ac:dyDescent="0.25">
      <c r="A11751" s="62">
        <v>48111103</v>
      </c>
      <c r="B11751" s="63" t="s">
        <v>10704</v>
      </c>
    </row>
    <row r="11752" spans="1:2" x14ac:dyDescent="0.25">
      <c r="A11752" s="62">
        <v>48111104</v>
      </c>
      <c r="B11752" s="63" t="s">
        <v>8076</v>
      </c>
    </row>
    <row r="11753" spans="1:2" x14ac:dyDescent="0.25">
      <c r="A11753" s="62">
        <v>48111105</v>
      </c>
      <c r="B11753" s="63" t="s">
        <v>10160</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7659</v>
      </c>
    </row>
    <row r="11757" spans="1:2" x14ac:dyDescent="0.25">
      <c r="A11757" s="62">
        <v>48111201</v>
      </c>
      <c r="B11757" s="63" t="s">
        <v>9334</v>
      </c>
    </row>
    <row r="11758" spans="1:2" x14ac:dyDescent="0.25">
      <c r="A11758" s="62">
        <v>48111202</v>
      </c>
      <c r="B11758" s="63" t="s">
        <v>13694</v>
      </c>
    </row>
    <row r="11759" spans="1:2" x14ac:dyDescent="0.25">
      <c r="A11759" s="62">
        <v>48111301</v>
      </c>
      <c r="B11759" s="63" t="s">
        <v>6396</v>
      </c>
    </row>
    <row r="11760" spans="1:2" x14ac:dyDescent="0.25">
      <c r="A11760" s="62">
        <v>48111302</v>
      </c>
      <c r="B11760" s="63" t="s">
        <v>11582</v>
      </c>
    </row>
    <row r="11761" spans="1:2" x14ac:dyDescent="0.25">
      <c r="A11761" s="62">
        <v>48111303</v>
      </c>
      <c r="B11761" s="63" t="s">
        <v>10816</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16497</v>
      </c>
    </row>
    <row r="11765" spans="1:2" x14ac:dyDescent="0.25">
      <c r="A11765" s="62">
        <v>48111404</v>
      </c>
      <c r="B11765" s="63" t="s">
        <v>18114</v>
      </c>
    </row>
    <row r="11766" spans="1:2" x14ac:dyDescent="0.25">
      <c r="A11766" s="62">
        <v>48111405</v>
      </c>
      <c r="B11766" s="63" t="s">
        <v>14090</v>
      </c>
    </row>
    <row r="11767" spans="1:2" x14ac:dyDescent="0.25">
      <c r="A11767" s="62">
        <v>48121101</v>
      </c>
      <c r="B11767" s="63" t="s">
        <v>5979</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5975</v>
      </c>
    </row>
    <row r="11772" spans="1:2" x14ac:dyDescent="0.25">
      <c r="A11772" s="62">
        <v>49101601</v>
      </c>
      <c r="B11772" s="63" t="s">
        <v>14970</v>
      </c>
    </row>
    <row r="11773" spans="1:2" x14ac:dyDescent="0.25">
      <c r="A11773" s="62">
        <v>49101602</v>
      </c>
      <c r="B11773" s="63" t="s">
        <v>2729</v>
      </c>
    </row>
    <row r="11774" spans="1:2" x14ac:dyDescent="0.25">
      <c r="A11774" s="62">
        <v>49101603</v>
      </c>
      <c r="B11774" s="63" t="s">
        <v>4613</v>
      </c>
    </row>
    <row r="11775" spans="1:2" x14ac:dyDescent="0.25">
      <c r="A11775" s="62">
        <v>49101604</v>
      </c>
      <c r="B11775" s="63" t="s">
        <v>15329</v>
      </c>
    </row>
    <row r="11776" spans="1:2" x14ac:dyDescent="0.25">
      <c r="A11776" s="62">
        <v>49101605</v>
      </c>
      <c r="B11776" s="63" t="s">
        <v>524</v>
      </c>
    </row>
    <row r="11777" spans="1:2" x14ac:dyDescent="0.25">
      <c r="A11777" s="62">
        <v>49101606</v>
      </c>
      <c r="B11777" s="63" t="s">
        <v>6759</v>
      </c>
    </row>
    <row r="11778" spans="1:2" x14ac:dyDescent="0.25">
      <c r="A11778" s="62">
        <v>49101607</v>
      </c>
      <c r="B11778" s="63" t="s">
        <v>11654</v>
      </c>
    </row>
    <row r="11779" spans="1:2" x14ac:dyDescent="0.25">
      <c r="A11779" s="62">
        <v>49101608</v>
      </c>
      <c r="B11779" s="63" t="s">
        <v>7060</v>
      </c>
    </row>
    <row r="11780" spans="1:2" x14ac:dyDescent="0.25">
      <c r="A11780" s="62">
        <v>49101609</v>
      </c>
      <c r="B11780" s="63" t="s">
        <v>13195</v>
      </c>
    </row>
    <row r="11781" spans="1:2" x14ac:dyDescent="0.25">
      <c r="A11781" s="62">
        <v>49101611</v>
      </c>
      <c r="B11781" s="63" t="s">
        <v>15421</v>
      </c>
    </row>
    <row r="11782" spans="1:2" x14ac:dyDescent="0.25">
      <c r="A11782" s="62">
        <v>49101612</v>
      </c>
      <c r="B11782" s="63" t="s">
        <v>4742</v>
      </c>
    </row>
    <row r="11783" spans="1:2" x14ac:dyDescent="0.25">
      <c r="A11783" s="62">
        <v>49101613</v>
      </c>
      <c r="B11783" s="63" t="s">
        <v>12759</v>
      </c>
    </row>
    <row r="11784" spans="1:2" x14ac:dyDescent="0.25">
      <c r="A11784" s="62">
        <v>49101701</v>
      </c>
      <c r="B11784" s="63" t="s">
        <v>3667</v>
      </c>
    </row>
    <row r="11785" spans="1:2" x14ac:dyDescent="0.25">
      <c r="A11785" s="62">
        <v>49101702</v>
      </c>
      <c r="B11785" s="63" t="s">
        <v>11971</v>
      </c>
    </row>
    <row r="11786" spans="1:2" x14ac:dyDescent="0.25">
      <c r="A11786" s="62">
        <v>49101704</v>
      </c>
      <c r="B11786" s="63" t="s">
        <v>12104</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11588</v>
      </c>
    </row>
    <row r="11791" spans="1:2" x14ac:dyDescent="0.25">
      <c r="A11791" s="62">
        <v>49121502</v>
      </c>
      <c r="B11791" s="63" t="s">
        <v>6365</v>
      </c>
    </row>
    <row r="11792" spans="1:2" x14ac:dyDescent="0.25">
      <c r="A11792" s="62">
        <v>49121503</v>
      </c>
      <c r="B11792" s="63" t="s">
        <v>18434</v>
      </c>
    </row>
    <row r="11793" spans="1:2" x14ac:dyDescent="0.25">
      <c r="A11793" s="62">
        <v>49121504</v>
      </c>
      <c r="B11793" s="63" t="s">
        <v>2846</v>
      </c>
    </row>
    <row r="11794" spans="1:2" x14ac:dyDescent="0.25">
      <c r="A11794" s="62">
        <v>49121505</v>
      </c>
      <c r="B11794" s="63" t="s">
        <v>2850</v>
      </c>
    </row>
    <row r="11795" spans="1:2" x14ac:dyDescent="0.25">
      <c r="A11795" s="62">
        <v>49121506</v>
      </c>
      <c r="B11795" s="63" t="s">
        <v>18627</v>
      </c>
    </row>
    <row r="11796" spans="1:2" x14ac:dyDescent="0.25">
      <c r="A11796" s="62">
        <v>49121507</v>
      </c>
      <c r="B11796" s="63" t="s">
        <v>7750</v>
      </c>
    </row>
    <row r="11797" spans="1:2" x14ac:dyDescent="0.25">
      <c r="A11797" s="62">
        <v>49121508</v>
      </c>
      <c r="B11797" s="63" t="s">
        <v>12938</v>
      </c>
    </row>
    <row r="11798" spans="1:2" x14ac:dyDescent="0.25">
      <c r="A11798" s="62">
        <v>49121509</v>
      </c>
      <c r="B11798" s="63" t="s">
        <v>10761</v>
      </c>
    </row>
    <row r="11799" spans="1:2" x14ac:dyDescent="0.25">
      <c r="A11799" s="62">
        <v>49121510</v>
      </c>
      <c r="B11799" s="63" t="s">
        <v>14857</v>
      </c>
    </row>
    <row r="11800" spans="1:2" x14ac:dyDescent="0.25">
      <c r="A11800" s="62">
        <v>49121601</v>
      </c>
      <c r="B11800" s="63" t="s">
        <v>3704</v>
      </c>
    </row>
    <row r="11801" spans="1:2" x14ac:dyDescent="0.25">
      <c r="A11801" s="62">
        <v>49121602</v>
      </c>
      <c r="B11801" s="63" t="s">
        <v>14157</v>
      </c>
    </row>
    <row r="11802" spans="1:2" x14ac:dyDescent="0.25">
      <c r="A11802" s="62">
        <v>49121603</v>
      </c>
      <c r="B11802" s="63" t="s">
        <v>9782</v>
      </c>
    </row>
    <row r="11803" spans="1:2" x14ac:dyDescent="0.25">
      <c r="A11803" s="62">
        <v>49131501</v>
      </c>
      <c r="B11803" s="63" t="s">
        <v>4884</v>
      </c>
    </row>
    <row r="11804" spans="1:2" x14ac:dyDescent="0.25">
      <c r="A11804" s="62">
        <v>49131502</v>
      </c>
      <c r="B11804" s="63" t="s">
        <v>14864</v>
      </c>
    </row>
    <row r="11805" spans="1:2" x14ac:dyDescent="0.25">
      <c r="A11805" s="62">
        <v>49131503</v>
      </c>
      <c r="B11805" s="63" t="s">
        <v>17005</v>
      </c>
    </row>
    <row r="11806" spans="1:2" x14ac:dyDescent="0.25">
      <c r="A11806" s="62">
        <v>49131504</v>
      </c>
      <c r="B11806" s="63" t="s">
        <v>4984</v>
      </c>
    </row>
    <row r="11807" spans="1:2" x14ac:dyDescent="0.25">
      <c r="A11807" s="62">
        <v>49131505</v>
      </c>
      <c r="B11807" s="63" t="s">
        <v>15590</v>
      </c>
    </row>
    <row r="11808" spans="1:2" x14ac:dyDescent="0.25">
      <c r="A11808" s="62">
        <v>49131506</v>
      </c>
      <c r="B11808" s="63" t="s">
        <v>10545</v>
      </c>
    </row>
    <row r="11809" spans="1:2" x14ac:dyDescent="0.25">
      <c r="A11809" s="62">
        <v>49131601</v>
      </c>
      <c r="B11809" s="63" t="s">
        <v>6959</v>
      </c>
    </row>
    <row r="11810" spans="1:2" x14ac:dyDescent="0.25">
      <c r="A11810" s="62">
        <v>49131602</v>
      </c>
      <c r="B11810" s="63" t="s">
        <v>9440</v>
      </c>
    </row>
    <row r="11811" spans="1:2" x14ac:dyDescent="0.25">
      <c r="A11811" s="62">
        <v>49131603</v>
      </c>
      <c r="B11811" s="63" t="s">
        <v>15972</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11468</v>
      </c>
    </row>
    <row r="11815" spans="1:2" x14ac:dyDescent="0.25">
      <c r="A11815" s="62">
        <v>49131607</v>
      </c>
      <c r="B11815" s="63" t="s">
        <v>1287</v>
      </c>
    </row>
    <row r="11816" spans="1:2" x14ac:dyDescent="0.25">
      <c r="A11816" s="62">
        <v>49141501</v>
      </c>
      <c r="B11816" s="63" t="s">
        <v>9642</v>
      </c>
    </row>
    <row r="11817" spans="1:2" x14ac:dyDescent="0.25">
      <c r="A11817" s="62">
        <v>49141502</v>
      </c>
      <c r="B11817" s="63" t="s">
        <v>593</v>
      </c>
    </row>
    <row r="11818" spans="1:2" x14ac:dyDescent="0.25">
      <c r="A11818" s="62">
        <v>49141503</v>
      </c>
      <c r="B11818" s="63" t="s">
        <v>6640</v>
      </c>
    </row>
    <row r="11819" spans="1:2" x14ac:dyDescent="0.25">
      <c r="A11819" s="62">
        <v>49141504</v>
      </c>
      <c r="B11819" s="63" t="s">
        <v>6463</v>
      </c>
    </row>
    <row r="11820" spans="1:2" x14ac:dyDescent="0.25">
      <c r="A11820" s="62">
        <v>49141505</v>
      </c>
      <c r="B11820" s="63" t="s">
        <v>12528</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6616</v>
      </c>
    </row>
    <row r="11825" spans="1:2" x14ac:dyDescent="0.25">
      <c r="A11825" s="62">
        <v>49141604</v>
      </c>
      <c r="B11825" s="63" t="s">
        <v>16450</v>
      </c>
    </row>
    <row r="11826" spans="1:2" x14ac:dyDescent="0.25">
      <c r="A11826" s="62">
        <v>49141605</v>
      </c>
      <c r="B11826" s="63" t="s">
        <v>16837</v>
      </c>
    </row>
    <row r="11827" spans="1:2" x14ac:dyDescent="0.25">
      <c r="A11827" s="62">
        <v>49141606</v>
      </c>
      <c r="B11827" s="63" t="s">
        <v>1795</v>
      </c>
    </row>
    <row r="11828" spans="1:2" x14ac:dyDescent="0.25">
      <c r="A11828" s="62">
        <v>49141607</v>
      </c>
      <c r="B11828" s="63" t="s">
        <v>13018</v>
      </c>
    </row>
    <row r="11829" spans="1:2" x14ac:dyDescent="0.25">
      <c r="A11829" s="62">
        <v>49151501</v>
      </c>
      <c r="B11829" s="63" t="s">
        <v>15631</v>
      </c>
    </row>
    <row r="11830" spans="1:2" x14ac:dyDescent="0.25">
      <c r="A11830" s="62">
        <v>49151502</v>
      </c>
      <c r="B11830" s="63" t="s">
        <v>4019</v>
      </c>
    </row>
    <row r="11831" spans="1:2" x14ac:dyDescent="0.25">
      <c r="A11831" s="62">
        <v>49151503</v>
      </c>
      <c r="B11831" s="63" t="s">
        <v>15044</v>
      </c>
    </row>
    <row r="11832" spans="1:2" x14ac:dyDescent="0.25">
      <c r="A11832" s="62">
        <v>49151504</v>
      </c>
      <c r="B11832" s="63" t="s">
        <v>16870</v>
      </c>
    </row>
    <row r="11833" spans="1:2" x14ac:dyDescent="0.25">
      <c r="A11833" s="62">
        <v>49151505</v>
      </c>
      <c r="B11833" s="63" t="s">
        <v>5023</v>
      </c>
    </row>
    <row r="11834" spans="1:2" x14ac:dyDescent="0.25">
      <c r="A11834" s="62">
        <v>49151601</v>
      </c>
      <c r="B11834" s="63" t="s">
        <v>10062</v>
      </c>
    </row>
    <row r="11835" spans="1:2" x14ac:dyDescent="0.25">
      <c r="A11835" s="62">
        <v>49151602</v>
      </c>
      <c r="B11835" s="63" t="s">
        <v>17087</v>
      </c>
    </row>
    <row r="11836" spans="1:2" x14ac:dyDescent="0.25">
      <c r="A11836" s="62">
        <v>49151603</v>
      </c>
      <c r="B11836" s="63" t="s">
        <v>13418</v>
      </c>
    </row>
    <row r="11837" spans="1:2" x14ac:dyDescent="0.25">
      <c r="A11837" s="62">
        <v>49161501</v>
      </c>
      <c r="B11837" s="63" t="s">
        <v>6063</v>
      </c>
    </row>
    <row r="11838" spans="1:2" x14ac:dyDescent="0.25">
      <c r="A11838" s="62">
        <v>49161502</v>
      </c>
      <c r="B11838" s="63" t="s">
        <v>8063</v>
      </c>
    </row>
    <row r="11839" spans="1:2" x14ac:dyDescent="0.25">
      <c r="A11839" s="62">
        <v>49161503</v>
      </c>
      <c r="B11839" s="63" t="s">
        <v>11564</v>
      </c>
    </row>
    <row r="11840" spans="1:2" x14ac:dyDescent="0.25">
      <c r="A11840" s="62">
        <v>49161504</v>
      </c>
      <c r="B11840" s="63" t="s">
        <v>8370</v>
      </c>
    </row>
    <row r="11841" spans="1:2" x14ac:dyDescent="0.25">
      <c r="A11841" s="62">
        <v>49161505</v>
      </c>
      <c r="B11841" s="63" t="s">
        <v>17773</v>
      </c>
    </row>
    <row r="11842" spans="1:2" x14ac:dyDescent="0.25">
      <c r="A11842" s="62">
        <v>49161506</v>
      </c>
      <c r="B11842" s="63" t="s">
        <v>8779</v>
      </c>
    </row>
    <row r="11843" spans="1:2" x14ac:dyDescent="0.25">
      <c r="A11843" s="62">
        <v>49161507</v>
      </c>
      <c r="B11843" s="63" t="s">
        <v>2514</v>
      </c>
    </row>
    <row r="11844" spans="1:2" x14ac:dyDescent="0.25">
      <c r="A11844" s="62">
        <v>49161508</v>
      </c>
      <c r="B11844" s="63" t="s">
        <v>8462</v>
      </c>
    </row>
    <row r="11845" spans="1:2" x14ac:dyDescent="0.25">
      <c r="A11845" s="62">
        <v>49161509</v>
      </c>
      <c r="B11845" s="63" t="s">
        <v>16468</v>
      </c>
    </row>
    <row r="11846" spans="1:2" x14ac:dyDescent="0.25">
      <c r="A11846" s="62">
        <v>49161510</v>
      </c>
      <c r="B11846" s="63" t="s">
        <v>18252</v>
      </c>
    </row>
    <row r="11847" spans="1:2" x14ac:dyDescent="0.25">
      <c r="A11847" s="62">
        <v>49161511</v>
      </c>
      <c r="B11847" s="63" t="s">
        <v>7551</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6696</v>
      </c>
    </row>
    <row r="11851" spans="1:2" x14ac:dyDescent="0.25">
      <c r="A11851" s="62">
        <v>49161515</v>
      </c>
      <c r="B11851" s="63" t="s">
        <v>7915</v>
      </c>
    </row>
    <row r="11852" spans="1:2" x14ac:dyDescent="0.25">
      <c r="A11852" s="62">
        <v>49161516</v>
      </c>
      <c r="B11852" s="63" t="s">
        <v>16454</v>
      </c>
    </row>
    <row r="11853" spans="1:2" x14ac:dyDescent="0.25">
      <c r="A11853" s="62">
        <v>49161517</v>
      </c>
      <c r="B11853" s="63" t="s">
        <v>12627</v>
      </c>
    </row>
    <row r="11854" spans="1:2" x14ac:dyDescent="0.25">
      <c r="A11854" s="62">
        <v>49161518</v>
      </c>
      <c r="B11854" s="63" t="s">
        <v>18739</v>
      </c>
    </row>
    <row r="11855" spans="1:2" x14ac:dyDescent="0.25">
      <c r="A11855" s="62">
        <v>49161519</v>
      </c>
      <c r="B11855" s="63" t="s">
        <v>11284</v>
      </c>
    </row>
    <row r="11856" spans="1:2" x14ac:dyDescent="0.25">
      <c r="A11856" s="62">
        <v>49161520</v>
      </c>
      <c r="B11856" s="63" t="s">
        <v>7654</v>
      </c>
    </row>
    <row r="11857" spans="1:2" x14ac:dyDescent="0.25">
      <c r="A11857" s="62">
        <v>49161521</v>
      </c>
      <c r="B11857" s="63" t="s">
        <v>11700</v>
      </c>
    </row>
    <row r="11858" spans="1:2" x14ac:dyDescent="0.25">
      <c r="A11858" s="62">
        <v>49161522</v>
      </c>
      <c r="B11858" s="63" t="s">
        <v>7466</v>
      </c>
    </row>
    <row r="11859" spans="1:2" x14ac:dyDescent="0.25">
      <c r="A11859" s="62">
        <v>49161523</v>
      </c>
      <c r="B11859" s="63" t="s">
        <v>11845</v>
      </c>
    </row>
    <row r="11860" spans="1:2" x14ac:dyDescent="0.25">
      <c r="A11860" s="62">
        <v>49161524</v>
      </c>
      <c r="B11860" s="63" t="s">
        <v>3103</v>
      </c>
    </row>
    <row r="11861" spans="1:2" x14ac:dyDescent="0.25">
      <c r="A11861" s="62">
        <v>49161525</v>
      </c>
      <c r="B11861" s="63" t="s">
        <v>7629</v>
      </c>
    </row>
    <row r="11862" spans="1:2" x14ac:dyDescent="0.25">
      <c r="A11862" s="62">
        <v>49161526</v>
      </c>
      <c r="B11862" s="63" t="s">
        <v>15755</v>
      </c>
    </row>
    <row r="11863" spans="1:2" x14ac:dyDescent="0.25">
      <c r="A11863" s="62">
        <v>49161601</v>
      </c>
      <c r="B11863" s="63" t="s">
        <v>7224</v>
      </c>
    </row>
    <row r="11864" spans="1:2" x14ac:dyDescent="0.25">
      <c r="A11864" s="62">
        <v>49161602</v>
      </c>
      <c r="B11864" s="63" t="s">
        <v>418</v>
      </c>
    </row>
    <row r="11865" spans="1:2" x14ac:dyDescent="0.25">
      <c r="A11865" s="62">
        <v>49161603</v>
      </c>
      <c r="B11865" s="63" t="s">
        <v>5674</v>
      </c>
    </row>
    <row r="11866" spans="1:2" x14ac:dyDescent="0.25">
      <c r="A11866" s="62">
        <v>49161604</v>
      </c>
      <c r="B11866" s="63" t="s">
        <v>16987</v>
      </c>
    </row>
    <row r="11867" spans="1:2" x14ac:dyDescent="0.25">
      <c r="A11867" s="62">
        <v>49161605</v>
      </c>
      <c r="B11867" s="63" t="s">
        <v>7554</v>
      </c>
    </row>
    <row r="11868" spans="1:2" x14ac:dyDescent="0.25">
      <c r="A11868" s="62">
        <v>49161606</v>
      </c>
      <c r="B11868" s="63" t="s">
        <v>17527</v>
      </c>
    </row>
    <row r="11869" spans="1:2" x14ac:dyDescent="0.25">
      <c r="A11869" s="62">
        <v>49161607</v>
      </c>
      <c r="B11869" s="63" t="s">
        <v>13314</v>
      </c>
    </row>
    <row r="11870" spans="1:2" x14ac:dyDescent="0.25">
      <c r="A11870" s="62">
        <v>49161608</v>
      </c>
      <c r="B11870" s="63" t="s">
        <v>3571</v>
      </c>
    </row>
    <row r="11871" spans="1:2" x14ac:dyDescent="0.25">
      <c r="A11871" s="62">
        <v>49161609</v>
      </c>
      <c r="B11871" s="63" t="s">
        <v>6248</v>
      </c>
    </row>
    <row r="11872" spans="1:2" x14ac:dyDescent="0.25">
      <c r="A11872" s="62">
        <v>49161610</v>
      </c>
      <c r="B11872" s="63" t="s">
        <v>12690</v>
      </c>
    </row>
    <row r="11873" spans="1:2" x14ac:dyDescent="0.25">
      <c r="A11873" s="62">
        <v>49161611</v>
      </c>
      <c r="B11873" s="63" t="s">
        <v>9441</v>
      </c>
    </row>
    <row r="11874" spans="1:2" x14ac:dyDescent="0.25">
      <c r="A11874" s="62">
        <v>49161612</v>
      </c>
      <c r="B11874" s="63" t="s">
        <v>10301</v>
      </c>
    </row>
    <row r="11875" spans="1:2" x14ac:dyDescent="0.25">
      <c r="A11875" s="62">
        <v>49161613</v>
      </c>
      <c r="B11875" s="63" t="s">
        <v>8013</v>
      </c>
    </row>
    <row r="11876" spans="1:2" x14ac:dyDescent="0.25">
      <c r="A11876" s="62">
        <v>49161614</v>
      </c>
      <c r="B11876" s="63" t="s">
        <v>1277</v>
      </c>
    </row>
    <row r="11877" spans="1:2" x14ac:dyDescent="0.25">
      <c r="A11877" s="62">
        <v>49161615</v>
      </c>
      <c r="B11877" s="63" t="s">
        <v>10502</v>
      </c>
    </row>
    <row r="11878" spans="1:2" x14ac:dyDescent="0.25">
      <c r="A11878" s="62">
        <v>49161616</v>
      </c>
      <c r="B11878" s="63" t="s">
        <v>8964</v>
      </c>
    </row>
    <row r="11879" spans="1:2" x14ac:dyDescent="0.25">
      <c r="A11879" s="62">
        <v>49161617</v>
      </c>
      <c r="B11879" s="63" t="s">
        <v>16824</v>
      </c>
    </row>
    <row r="11880" spans="1:2" x14ac:dyDescent="0.25">
      <c r="A11880" s="62">
        <v>49161618</v>
      </c>
      <c r="B11880" s="63" t="s">
        <v>15184</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13550</v>
      </c>
    </row>
    <row r="11885" spans="1:2" x14ac:dyDescent="0.25">
      <c r="A11885" s="62">
        <v>49161703</v>
      </c>
      <c r="B11885" s="63" t="s">
        <v>10488</v>
      </c>
    </row>
    <row r="11886" spans="1:2" x14ac:dyDescent="0.25">
      <c r="A11886" s="62">
        <v>49161704</v>
      </c>
      <c r="B11886" s="63" t="s">
        <v>8936</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9112</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12674</v>
      </c>
    </row>
    <row r="11896" spans="1:2" x14ac:dyDescent="0.25">
      <c r="A11896" s="62">
        <v>49171602</v>
      </c>
      <c r="B11896" s="63" t="s">
        <v>6804</v>
      </c>
    </row>
    <row r="11897" spans="1:2" x14ac:dyDescent="0.25">
      <c r="A11897" s="62">
        <v>49171603</v>
      </c>
      <c r="B11897" s="63" t="s">
        <v>14309</v>
      </c>
    </row>
    <row r="11898" spans="1:2" x14ac:dyDescent="0.25">
      <c r="A11898" s="62">
        <v>49181501</v>
      </c>
      <c r="B11898" s="63" t="s">
        <v>10106</v>
      </c>
    </row>
    <row r="11899" spans="1:2" x14ac:dyDescent="0.25">
      <c r="A11899" s="62">
        <v>49181502</v>
      </c>
      <c r="B11899" s="63" t="s">
        <v>12937</v>
      </c>
    </row>
    <row r="11900" spans="1:2" x14ac:dyDescent="0.25">
      <c r="A11900" s="62">
        <v>49181503</v>
      </c>
      <c r="B11900" s="63" t="s">
        <v>12062</v>
      </c>
    </row>
    <row r="11901" spans="1:2" x14ac:dyDescent="0.25">
      <c r="A11901" s="62">
        <v>49181504</v>
      </c>
      <c r="B11901" s="63" t="s">
        <v>18662</v>
      </c>
    </row>
    <row r="11902" spans="1:2" x14ac:dyDescent="0.25">
      <c r="A11902" s="62">
        <v>49181505</v>
      </c>
      <c r="B11902" s="63" t="s">
        <v>11520</v>
      </c>
    </row>
    <row r="11903" spans="1:2" x14ac:dyDescent="0.25">
      <c r="A11903" s="62">
        <v>49181506</v>
      </c>
      <c r="B11903" s="63" t="s">
        <v>17565</v>
      </c>
    </row>
    <row r="11904" spans="1:2" x14ac:dyDescent="0.25">
      <c r="A11904" s="62">
        <v>49181507</v>
      </c>
      <c r="B11904" s="63" t="s">
        <v>14688</v>
      </c>
    </row>
    <row r="11905" spans="1:2" x14ac:dyDescent="0.25">
      <c r="A11905" s="62">
        <v>49181508</v>
      </c>
      <c r="B11905" s="63" t="s">
        <v>1661</v>
      </c>
    </row>
    <row r="11906" spans="1:2" x14ac:dyDescent="0.25">
      <c r="A11906" s="62">
        <v>49181509</v>
      </c>
      <c r="B11906" s="63" t="s">
        <v>13237</v>
      </c>
    </row>
    <row r="11907" spans="1:2" x14ac:dyDescent="0.25">
      <c r="A11907" s="62">
        <v>49181510</v>
      </c>
      <c r="B11907" s="63" t="s">
        <v>3614</v>
      </c>
    </row>
    <row r="11908" spans="1:2" x14ac:dyDescent="0.25">
      <c r="A11908" s="62">
        <v>49181511</v>
      </c>
      <c r="B11908" s="63" t="s">
        <v>17934</v>
      </c>
    </row>
    <row r="11909" spans="1:2" x14ac:dyDescent="0.25">
      <c r="A11909" s="62">
        <v>49181512</v>
      </c>
      <c r="B11909" s="63" t="s">
        <v>6125</v>
      </c>
    </row>
    <row r="11910" spans="1:2" x14ac:dyDescent="0.25">
      <c r="A11910" s="62">
        <v>49181513</v>
      </c>
      <c r="B11910" s="63" t="s">
        <v>14025</v>
      </c>
    </row>
    <row r="11911" spans="1:2" x14ac:dyDescent="0.25">
      <c r="A11911" s="62">
        <v>49181514</v>
      </c>
      <c r="B11911" s="63" t="s">
        <v>12155</v>
      </c>
    </row>
    <row r="11912" spans="1:2" x14ac:dyDescent="0.25">
      <c r="A11912" s="62">
        <v>49181515</v>
      </c>
      <c r="B11912" s="63" t="s">
        <v>14067</v>
      </c>
    </row>
    <row r="11913" spans="1:2" x14ac:dyDescent="0.25">
      <c r="A11913" s="62">
        <v>49181601</v>
      </c>
      <c r="B11913" s="63" t="s">
        <v>9333</v>
      </c>
    </row>
    <row r="11914" spans="1:2" x14ac:dyDescent="0.25">
      <c r="A11914" s="62">
        <v>49181602</v>
      </c>
      <c r="B11914" s="63" t="s">
        <v>18016</v>
      </c>
    </row>
    <row r="11915" spans="1:2" x14ac:dyDescent="0.25">
      <c r="A11915" s="62">
        <v>49181603</v>
      </c>
      <c r="B11915" s="63" t="s">
        <v>6232</v>
      </c>
    </row>
    <row r="11916" spans="1:2" x14ac:dyDescent="0.25">
      <c r="A11916" s="62">
        <v>49181604</v>
      </c>
      <c r="B11916" s="63" t="s">
        <v>6511</v>
      </c>
    </row>
    <row r="11917" spans="1:2" x14ac:dyDescent="0.25">
      <c r="A11917" s="62">
        <v>49181605</v>
      </c>
      <c r="B11917" s="63" t="s">
        <v>8423</v>
      </c>
    </row>
    <row r="11918" spans="1:2" x14ac:dyDescent="0.25">
      <c r="A11918" s="62">
        <v>49181606</v>
      </c>
      <c r="B11918" s="63" t="s">
        <v>3217</v>
      </c>
    </row>
    <row r="11919" spans="1:2" x14ac:dyDescent="0.25">
      <c r="A11919" s="62">
        <v>49181607</v>
      </c>
      <c r="B11919" s="63" t="s">
        <v>2700</v>
      </c>
    </row>
    <row r="11920" spans="1:2" x14ac:dyDescent="0.25">
      <c r="A11920" s="62">
        <v>49181608</v>
      </c>
      <c r="B11920" s="63" t="s">
        <v>2341</v>
      </c>
    </row>
    <row r="11921" spans="1:2" x14ac:dyDescent="0.25">
      <c r="A11921" s="62">
        <v>49181609</v>
      </c>
      <c r="B11921" s="63" t="s">
        <v>14474</v>
      </c>
    </row>
    <row r="11922" spans="1:2" x14ac:dyDescent="0.25">
      <c r="A11922" s="62">
        <v>49181610</v>
      </c>
      <c r="B11922" s="63" t="s">
        <v>6241</v>
      </c>
    </row>
    <row r="11923" spans="1:2" x14ac:dyDescent="0.25">
      <c r="A11923" s="62">
        <v>49181611</v>
      </c>
      <c r="B11923" s="63" t="s">
        <v>13258</v>
      </c>
    </row>
    <row r="11924" spans="1:2" x14ac:dyDescent="0.25">
      <c r="A11924" s="62">
        <v>49181612</v>
      </c>
      <c r="B11924" s="63" t="s">
        <v>2988</v>
      </c>
    </row>
    <row r="11925" spans="1:2" x14ac:dyDescent="0.25">
      <c r="A11925" s="62">
        <v>49201501</v>
      </c>
      <c r="B11925" s="63" t="s">
        <v>3462</v>
      </c>
    </row>
    <row r="11926" spans="1:2" x14ac:dyDescent="0.25">
      <c r="A11926" s="62">
        <v>49201502</v>
      </c>
      <c r="B11926" s="63" t="s">
        <v>15106</v>
      </c>
    </row>
    <row r="11927" spans="1:2" x14ac:dyDescent="0.25">
      <c r="A11927" s="62">
        <v>49201503</v>
      </c>
      <c r="B11927" s="63" t="s">
        <v>4311</v>
      </c>
    </row>
    <row r="11928" spans="1:2" x14ac:dyDescent="0.25">
      <c r="A11928" s="62">
        <v>49201504</v>
      </c>
      <c r="B11928" s="63" t="s">
        <v>15796</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6006</v>
      </c>
    </row>
    <row r="11932" spans="1:2" x14ac:dyDescent="0.25">
      <c r="A11932" s="62">
        <v>49201515</v>
      </c>
      <c r="B11932" s="63" t="s">
        <v>10610</v>
      </c>
    </row>
    <row r="11933" spans="1:2" x14ac:dyDescent="0.25">
      <c r="A11933" s="62">
        <v>49201516</v>
      </c>
      <c r="B11933" s="63" t="s">
        <v>10213</v>
      </c>
    </row>
    <row r="11934" spans="1:2" x14ac:dyDescent="0.25">
      <c r="A11934" s="62">
        <v>49201601</v>
      </c>
      <c r="B11934" s="63" t="s">
        <v>7824</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7268</v>
      </c>
    </row>
    <row r="11939" spans="1:2" x14ac:dyDescent="0.25">
      <c r="A11939" s="62">
        <v>49201606</v>
      </c>
      <c r="B11939" s="63" t="s">
        <v>14398</v>
      </c>
    </row>
    <row r="11940" spans="1:2" x14ac:dyDescent="0.25">
      <c r="A11940" s="62">
        <v>49201607</v>
      </c>
      <c r="B11940" s="63" t="s">
        <v>5696</v>
      </c>
    </row>
    <row r="11941" spans="1:2" x14ac:dyDescent="0.25">
      <c r="A11941" s="62">
        <v>49201608</v>
      </c>
      <c r="B11941" s="63" t="s">
        <v>1448</v>
      </c>
    </row>
    <row r="11942" spans="1:2" x14ac:dyDescent="0.25">
      <c r="A11942" s="62">
        <v>49201609</v>
      </c>
      <c r="B11942" s="63" t="s">
        <v>15295</v>
      </c>
    </row>
    <row r="11943" spans="1:2" x14ac:dyDescent="0.25">
      <c r="A11943" s="62">
        <v>49201610</v>
      </c>
      <c r="B11943" s="63" t="s">
        <v>18745</v>
      </c>
    </row>
    <row r="11944" spans="1:2" x14ac:dyDescent="0.25">
      <c r="A11944" s="62">
        <v>49201611</v>
      </c>
      <c r="B11944" s="63" t="s">
        <v>15723</v>
      </c>
    </row>
    <row r="11945" spans="1:2" x14ac:dyDescent="0.25">
      <c r="A11945" s="62">
        <v>49211601</v>
      </c>
      <c r="B11945" s="63" t="s">
        <v>1806</v>
      </c>
    </row>
    <row r="11946" spans="1:2" x14ac:dyDescent="0.25">
      <c r="A11946" s="62">
        <v>49211602</v>
      </c>
      <c r="B11946" s="63" t="s">
        <v>13654</v>
      </c>
    </row>
    <row r="11947" spans="1:2" x14ac:dyDescent="0.25">
      <c r="A11947" s="62">
        <v>49211603</v>
      </c>
      <c r="B11947" s="63" t="s">
        <v>8111</v>
      </c>
    </row>
    <row r="11948" spans="1:2" x14ac:dyDescent="0.25">
      <c r="A11948" s="62">
        <v>49211604</v>
      </c>
      <c r="B11948" s="63" t="s">
        <v>13410</v>
      </c>
    </row>
    <row r="11949" spans="1:2" x14ac:dyDescent="0.25">
      <c r="A11949" s="62">
        <v>49211605</v>
      </c>
      <c r="B11949" s="63" t="s">
        <v>4494</v>
      </c>
    </row>
    <row r="11950" spans="1:2" x14ac:dyDescent="0.25">
      <c r="A11950" s="62">
        <v>49211606</v>
      </c>
      <c r="B11950" s="63" t="s">
        <v>11367</v>
      </c>
    </row>
    <row r="11951" spans="1:2" x14ac:dyDescent="0.25">
      <c r="A11951" s="62">
        <v>49211607</v>
      </c>
      <c r="B11951" s="63" t="s">
        <v>86</v>
      </c>
    </row>
    <row r="11952" spans="1:2" x14ac:dyDescent="0.25">
      <c r="A11952" s="62">
        <v>49211608</v>
      </c>
      <c r="B11952" s="63" t="s">
        <v>5557</v>
      </c>
    </row>
    <row r="11953" spans="1:2" x14ac:dyDescent="0.25">
      <c r="A11953" s="62">
        <v>49211609</v>
      </c>
      <c r="B11953" s="63" t="s">
        <v>6134</v>
      </c>
    </row>
    <row r="11954" spans="1:2" x14ac:dyDescent="0.25">
      <c r="A11954" s="62">
        <v>49211701</v>
      </c>
      <c r="B11954" s="63" t="s">
        <v>10465</v>
      </c>
    </row>
    <row r="11955" spans="1:2" x14ac:dyDescent="0.25">
      <c r="A11955" s="62">
        <v>49211702</v>
      </c>
      <c r="B11955" s="63" t="s">
        <v>2982</v>
      </c>
    </row>
    <row r="11956" spans="1:2" x14ac:dyDescent="0.25">
      <c r="A11956" s="62">
        <v>49211703</v>
      </c>
      <c r="B11956" s="63" t="s">
        <v>11996</v>
      </c>
    </row>
    <row r="11957" spans="1:2" x14ac:dyDescent="0.25">
      <c r="A11957" s="62">
        <v>49211801</v>
      </c>
      <c r="B11957" s="63" t="s">
        <v>11392</v>
      </c>
    </row>
    <row r="11958" spans="1:2" x14ac:dyDescent="0.25">
      <c r="A11958" s="62">
        <v>49211802</v>
      </c>
      <c r="B11958" s="63" t="s">
        <v>4633</v>
      </c>
    </row>
    <row r="11959" spans="1:2" x14ac:dyDescent="0.25">
      <c r="A11959" s="62">
        <v>49211803</v>
      </c>
      <c r="B11959" s="63" t="s">
        <v>13270</v>
      </c>
    </row>
    <row r="11960" spans="1:2" x14ac:dyDescent="0.25">
      <c r="A11960" s="62">
        <v>49211804</v>
      </c>
      <c r="B11960" s="63" t="s">
        <v>13407</v>
      </c>
    </row>
    <row r="11961" spans="1:2" x14ac:dyDescent="0.25">
      <c r="A11961" s="62">
        <v>49211805</v>
      </c>
      <c r="B11961" s="63" t="s">
        <v>3871</v>
      </c>
    </row>
    <row r="11962" spans="1:2" x14ac:dyDescent="0.25">
      <c r="A11962" s="62">
        <v>49211806</v>
      </c>
      <c r="B11962" s="63" t="s">
        <v>3058</v>
      </c>
    </row>
    <row r="11963" spans="1:2" x14ac:dyDescent="0.25">
      <c r="A11963" s="62">
        <v>49211807</v>
      </c>
      <c r="B11963" s="63" t="s">
        <v>10327</v>
      </c>
    </row>
    <row r="11964" spans="1:2" x14ac:dyDescent="0.25">
      <c r="A11964" s="62">
        <v>49221501</v>
      </c>
      <c r="B11964" s="63" t="s">
        <v>9361</v>
      </c>
    </row>
    <row r="11965" spans="1:2" x14ac:dyDescent="0.25">
      <c r="A11965" s="62">
        <v>49221502</v>
      </c>
      <c r="B11965" s="63" t="s">
        <v>14195</v>
      </c>
    </row>
    <row r="11966" spans="1:2" x14ac:dyDescent="0.25">
      <c r="A11966" s="62">
        <v>49221503</v>
      </c>
      <c r="B11966" s="63" t="s">
        <v>7172</v>
      </c>
    </row>
    <row r="11967" spans="1:2" x14ac:dyDescent="0.25">
      <c r="A11967" s="62">
        <v>49221504</v>
      </c>
      <c r="B11967" s="63" t="s">
        <v>12297</v>
      </c>
    </row>
    <row r="11968" spans="1:2" x14ac:dyDescent="0.25">
      <c r="A11968" s="62">
        <v>49221505</v>
      </c>
      <c r="B11968" s="63" t="s">
        <v>2879</v>
      </c>
    </row>
    <row r="11969" spans="1:2" x14ac:dyDescent="0.25">
      <c r="A11969" s="62">
        <v>49221506</v>
      </c>
      <c r="B11969" s="63" t="s">
        <v>16888</v>
      </c>
    </row>
    <row r="11970" spans="1:2" x14ac:dyDescent="0.25">
      <c r="A11970" s="62">
        <v>49221507</v>
      </c>
      <c r="B11970" s="63" t="s">
        <v>4919</v>
      </c>
    </row>
    <row r="11971" spans="1:2" x14ac:dyDescent="0.25">
      <c r="A11971" s="62">
        <v>49221508</v>
      </c>
      <c r="B11971" s="63" t="s">
        <v>10847</v>
      </c>
    </row>
    <row r="11972" spans="1:2" x14ac:dyDescent="0.25">
      <c r="A11972" s="62">
        <v>49221509</v>
      </c>
      <c r="B11972" s="63" t="s">
        <v>3555</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16415</v>
      </c>
    </row>
    <row r="11976" spans="1:2" x14ac:dyDescent="0.25">
      <c r="A11976" s="62">
        <v>49241502</v>
      </c>
      <c r="B11976" s="63" t="s">
        <v>17158</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14118</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7986</v>
      </c>
    </row>
    <row r="11983" spans="1:2" x14ac:dyDescent="0.25">
      <c r="A11983" s="62">
        <v>49241509</v>
      </c>
      <c r="B11983" s="63" t="s">
        <v>12622</v>
      </c>
    </row>
    <row r="11984" spans="1:2" x14ac:dyDescent="0.25">
      <c r="A11984" s="62">
        <v>49241510</v>
      </c>
      <c r="B11984" s="63" t="s">
        <v>9704</v>
      </c>
    </row>
    <row r="11985" spans="1:2" x14ac:dyDescent="0.25">
      <c r="A11985" s="62">
        <v>49241601</v>
      </c>
      <c r="B11985" s="63" t="s">
        <v>4248</v>
      </c>
    </row>
    <row r="11986" spans="1:2" x14ac:dyDescent="0.25">
      <c r="A11986" s="62">
        <v>49241602</v>
      </c>
      <c r="B11986" s="63" t="s">
        <v>7516</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14490</v>
      </c>
    </row>
    <row r="11991" spans="1:2" x14ac:dyDescent="0.25">
      <c r="A11991" s="62">
        <v>49241703</v>
      </c>
      <c r="B11991" s="63" t="s">
        <v>17347</v>
      </c>
    </row>
    <row r="11992" spans="1:2" x14ac:dyDescent="0.25">
      <c r="A11992" s="62">
        <v>49241704</v>
      </c>
      <c r="B11992" s="63" t="s">
        <v>6438</v>
      </c>
    </row>
    <row r="11993" spans="1:2" x14ac:dyDescent="0.25">
      <c r="A11993" s="62">
        <v>49241705</v>
      </c>
      <c r="B11993" s="63" t="s">
        <v>6316</v>
      </c>
    </row>
    <row r="11994" spans="1:2" x14ac:dyDescent="0.25">
      <c r="A11994" s="62">
        <v>49241706</v>
      </c>
      <c r="B11994" s="63" t="s">
        <v>10400</v>
      </c>
    </row>
    <row r="11995" spans="1:2" x14ac:dyDescent="0.25">
      <c r="A11995" s="62">
        <v>49241707</v>
      </c>
      <c r="B11995" s="63" t="s">
        <v>17207</v>
      </c>
    </row>
    <row r="11996" spans="1:2" x14ac:dyDescent="0.25">
      <c r="A11996" s="62">
        <v>49241708</v>
      </c>
      <c r="B11996" s="63" t="s">
        <v>13441</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10348</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10671</v>
      </c>
    </row>
    <row r="12005" spans="1:2" x14ac:dyDescent="0.25">
      <c r="A12005" s="62">
        <v>50101545</v>
      </c>
      <c r="B12005" s="63" t="s">
        <v>16669</v>
      </c>
    </row>
    <row r="12006" spans="1:2" x14ac:dyDescent="0.25">
      <c r="A12006" s="62">
        <v>50101634</v>
      </c>
      <c r="B12006" s="63" t="s">
        <v>5351</v>
      </c>
    </row>
    <row r="12007" spans="1:2" x14ac:dyDescent="0.25">
      <c r="A12007" s="62">
        <v>50101635</v>
      </c>
      <c r="B12007" s="63" t="s">
        <v>523</v>
      </c>
    </row>
    <row r="12008" spans="1:2" x14ac:dyDescent="0.25">
      <c r="A12008" s="62">
        <v>50101636</v>
      </c>
      <c r="B12008" s="63" t="s">
        <v>1251</v>
      </c>
    </row>
    <row r="12009" spans="1:2" x14ac:dyDescent="0.25">
      <c r="A12009" s="62">
        <v>50101716</v>
      </c>
      <c r="B12009" s="63" t="s">
        <v>6550</v>
      </c>
    </row>
    <row r="12010" spans="1:2" x14ac:dyDescent="0.25">
      <c r="A12010" s="62">
        <v>50101717</v>
      </c>
      <c r="B12010" s="63" t="s">
        <v>17447</v>
      </c>
    </row>
    <row r="12011" spans="1:2" x14ac:dyDescent="0.25">
      <c r="A12011" s="62">
        <v>50111510</v>
      </c>
      <c r="B12011" s="63" t="s">
        <v>11391</v>
      </c>
    </row>
    <row r="12012" spans="1:2" x14ac:dyDescent="0.25">
      <c r="A12012" s="62">
        <v>50111511</v>
      </c>
      <c r="B12012" s="63" t="s">
        <v>4945</v>
      </c>
    </row>
    <row r="12013" spans="1:2" x14ac:dyDescent="0.25">
      <c r="A12013" s="62">
        <v>50111512</v>
      </c>
      <c r="B12013" s="63" t="s">
        <v>17663</v>
      </c>
    </row>
    <row r="12014" spans="1:2" x14ac:dyDescent="0.25">
      <c r="A12014" s="62">
        <v>50112001</v>
      </c>
      <c r="B12014" s="63" t="s">
        <v>14323</v>
      </c>
    </row>
    <row r="12015" spans="1:2" x14ac:dyDescent="0.25">
      <c r="A12015" s="62">
        <v>50112002</v>
      </c>
      <c r="B12015" s="63" t="s">
        <v>6992</v>
      </c>
    </row>
    <row r="12016" spans="1:2" x14ac:dyDescent="0.25">
      <c r="A12016" s="62">
        <v>50112003</v>
      </c>
      <c r="B12016" s="63" t="s">
        <v>3785</v>
      </c>
    </row>
    <row r="12017" spans="1:2" x14ac:dyDescent="0.25">
      <c r="A12017" s="62">
        <v>50121537</v>
      </c>
      <c r="B12017" s="63" t="s">
        <v>2720</v>
      </c>
    </row>
    <row r="12018" spans="1:2" x14ac:dyDescent="0.25">
      <c r="A12018" s="62">
        <v>50121538</v>
      </c>
      <c r="B12018" s="63" t="s">
        <v>14831</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2643</v>
      </c>
    </row>
    <row r="12022" spans="1:2" x14ac:dyDescent="0.25">
      <c r="A12022" s="62">
        <v>50121613</v>
      </c>
      <c r="B12022" s="63" t="s">
        <v>9763</v>
      </c>
    </row>
    <row r="12023" spans="1:2" x14ac:dyDescent="0.25">
      <c r="A12023" s="62">
        <v>50121705</v>
      </c>
      <c r="B12023" s="63" t="s">
        <v>7114</v>
      </c>
    </row>
    <row r="12024" spans="1:2" x14ac:dyDescent="0.25">
      <c r="A12024" s="62">
        <v>50121706</v>
      </c>
      <c r="B12024" s="63" t="s">
        <v>10749</v>
      </c>
    </row>
    <row r="12025" spans="1:2" x14ac:dyDescent="0.25">
      <c r="A12025" s="62">
        <v>50121707</v>
      </c>
      <c r="B12025" s="63" t="s">
        <v>4468</v>
      </c>
    </row>
    <row r="12026" spans="1:2" x14ac:dyDescent="0.25">
      <c r="A12026" s="62">
        <v>50121802</v>
      </c>
      <c r="B12026" s="63" t="s">
        <v>6911</v>
      </c>
    </row>
    <row r="12027" spans="1:2" x14ac:dyDescent="0.25">
      <c r="A12027" s="62">
        <v>50121803</v>
      </c>
      <c r="B12027" s="63" t="s">
        <v>9874</v>
      </c>
    </row>
    <row r="12028" spans="1:2" x14ac:dyDescent="0.25">
      <c r="A12028" s="62">
        <v>50121804</v>
      </c>
      <c r="B12028" s="63" t="s">
        <v>11179</v>
      </c>
    </row>
    <row r="12029" spans="1:2" x14ac:dyDescent="0.25">
      <c r="A12029" s="62">
        <v>50131606</v>
      </c>
      <c r="B12029" s="63" t="s">
        <v>11437</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12122</v>
      </c>
    </row>
    <row r="12033" spans="1:2" x14ac:dyDescent="0.25">
      <c r="A12033" s="62">
        <v>50131610</v>
      </c>
      <c r="B12033" s="63" t="s">
        <v>357</v>
      </c>
    </row>
    <row r="12034" spans="1:2" x14ac:dyDescent="0.25">
      <c r="A12034" s="62">
        <v>50131611</v>
      </c>
      <c r="B12034" s="63" t="s">
        <v>16634</v>
      </c>
    </row>
    <row r="12035" spans="1:2" x14ac:dyDescent="0.25">
      <c r="A12035" s="62">
        <v>50131701</v>
      </c>
      <c r="B12035" s="63" t="s">
        <v>233</v>
      </c>
    </row>
    <row r="12036" spans="1:2" x14ac:dyDescent="0.25">
      <c r="A12036" s="62">
        <v>50131702</v>
      </c>
      <c r="B12036" s="63" t="s">
        <v>9864</v>
      </c>
    </row>
    <row r="12037" spans="1:2" x14ac:dyDescent="0.25">
      <c r="A12037" s="62">
        <v>50131703</v>
      </c>
      <c r="B12037" s="63" t="s">
        <v>12669</v>
      </c>
    </row>
    <row r="12038" spans="1:2" x14ac:dyDescent="0.25">
      <c r="A12038" s="62">
        <v>50131801</v>
      </c>
      <c r="B12038" s="63" t="s">
        <v>18402</v>
      </c>
    </row>
    <row r="12039" spans="1:2" x14ac:dyDescent="0.25">
      <c r="A12039" s="62">
        <v>50131802</v>
      </c>
      <c r="B12039" s="63" t="s">
        <v>15471</v>
      </c>
    </row>
    <row r="12040" spans="1:2" x14ac:dyDescent="0.25">
      <c r="A12040" s="62">
        <v>50131803</v>
      </c>
      <c r="B12040" s="63" t="s">
        <v>8323</v>
      </c>
    </row>
    <row r="12041" spans="1:2" x14ac:dyDescent="0.25">
      <c r="A12041" s="62">
        <v>50151513</v>
      </c>
      <c r="B12041" s="63" t="s">
        <v>17867</v>
      </c>
    </row>
    <row r="12042" spans="1:2" x14ac:dyDescent="0.25">
      <c r="A12042" s="62">
        <v>50151514</v>
      </c>
      <c r="B12042" s="63" t="s">
        <v>11371</v>
      </c>
    </row>
    <row r="12043" spans="1:2" x14ac:dyDescent="0.25">
      <c r="A12043" s="62">
        <v>50151604</v>
      </c>
      <c r="B12043" s="63" t="s">
        <v>3236</v>
      </c>
    </row>
    <row r="12044" spans="1:2" x14ac:dyDescent="0.25">
      <c r="A12044" s="62">
        <v>50151605</v>
      </c>
      <c r="B12044" s="63" t="s">
        <v>13364</v>
      </c>
    </row>
    <row r="12045" spans="1:2" x14ac:dyDescent="0.25">
      <c r="A12045" s="62">
        <v>50161509</v>
      </c>
      <c r="B12045" s="63" t="s">
        <v>13767</v>
      </c>
    </row>
    <row r="12046" spans="1:2" x14ac:dyDescent="0.25">
      <c r="A12046" s="62">
        <v>50161510</v>
      </c>
      <c r="B12046" s="63" t="s">
        <v>12401</v>
      </c>
    </row>
    <row r="12047" spans="1:2" x14ac:dyDescent="0.25">
      <c r="A12047" s="62">
        <v>50161511</v>
      </c>
      <c r="B12047" s="63" t="s">
        <v>11555</v>
      </c>
    </row>
    <row r="12048" spans="1:2" x14ac:dyDescent="0.25">
      <c r="A12048" s="62">
        <v>50161512</v>
      </c>
      <c r="B12048" s="63" t="s">
        <v>8435</v>
      </c>
    </row>
    <row r="12049" spans="1:2" x14ac:dyDescent="0.25">
      <c r="A12049" s="62">
        <v>50161813</v>
      </c>
      <c r="B12049" s="63" t="s">
        <v>15792</v>
      </c>
    </row>
    <row r="12050" spans="1:2" x14ac:dyDescent="0.25">
      <c r="A12050" s="62">
        <v>50161814</v>
      </c>
      <c r="B12050" s="63" t="s">
        <v>16872</v>
      </c>
    </row>
    <row r="12051" spans="1:2" x14ac:dyDescent="0.25">
      <c r="A12051" s="62">
        <v>50161815</v>
      </c>
      <c r="B12051" s="63" t="s">
        <v>6634</v>
      </c>
    </row>
    <row r="12052" spans="1:2" x14ac:dyDescent="0.25">
      <c r="A12052" s="62">
        <v>50171548</v>
      </c>
      <c r="B12052" s="63" t="s">
        <v>9199</v>
      </c>
    </row>
    <row r="12053" spans="1:2" x14ac:dyDescent="0.25">
      <c r="A12053" s="62">
        <v>50171549</v>
      </c>
      <c r="B12053" s="63" t="s">
        <v>10702</v>
      </c>
    </row>
    <row r="12054" spans="1:2" x14ac:dyDescent="0.25">
      <c r="A12054" s="62">
        <v>50171550</v>
      </c>
      <c r="B12054" s="63" t="s">
        <v>9495</v>
      </c>
    </row>
    <row r="12055" spans="1:2" x14ac:dyDescent="0.25">
      <c r="A12055" s="62">
        <v>50171551</v>
      </c>
      <c r="B12055" s="63" t="s">
        <v>152</v>
      </c>
    </row>
    <row r="12056" spans="1:2" x14ac:dyDescent="0.25">
      <c r="A12056" s="62">
        <v>50171552</v>
      </c>
      <c r="B12056" s="63" t="s">
        <v>15324</v>
      </c>
    </row>
    <row r="12057" spans="1:2" x14ac:dyDescent="0.25">
      <c r="A12057" s="62">
        <v>50171707</v>
      </c>
      <c r="B12057" s="63" t="s">
        <v>16301</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15772</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14087</v>
      </c>
    </row>
    <row r="12066" spans="1:2" x14ac:dyDescent="0.25">
      <c r="A12066" s="62">
        <v>50171904</v>
      </c>
      <c r="B12066" s="63" t="s">
        <v>17217</v>
      </c>
    </row>
    <row r="12067" spans="1:2" x14ac:dyDescent="0.25">
      <c r="A12067" s="62">
        <v>50181708</v>
      </c>
      <c r="B12067" s="63" t="s">
        <v>9135</v>
      </c>
    </row>
    <row r="12068" spans="1:2" x14ac:dyDescent="0.25">
      <c r="A12068" s="62">
        <v>50181709</v>
      </c>
      <c r="B12068" s="63" t="s">
        <v>8797</v>
      </c>
    </row>
    <row r="12069" spans="1:2" x14ac:dyDescent="0.25">
      <c r="A12069" s="62">
        <v>50181901</v>
      </c>
      <c r="B12069" s="63" t="s">
        <v>11699</v>
      </c>
    </row>
    <row r="12070" spans="1:2" x14ac:dyDescent="0.25">
      <c r="A12070" s="62">
        <v>50181902</v>
      </c>
      <c r="B12070" s="63" t="s">
        <v>11544</v>
      </c>
    </row>
    <row r="12071" spans="1:2" x14ac:dyDescent="0.25">
      <c r="A12071" s="62">
        <v>50181903</v>
      </c>
      <c r="B12071" s="63" t="s">
        <v>796</v>
      </c>
    </row>
    <row r="12072" spans="1:2" x14ac:dyDescent="0.25">
      <c r="A12072" s="62">
        <v>50181904</v>
      </c>
      <c r="B12072" s="63" t="s">
        <v>15931</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9455</v>
      </c>
    </row>
    <row r="12077" spans="1:2" x14ac:dyDescent="0.25">
      <c r="A12077" s="62">
        <v>50181909</v>
      </c>
      <c r="B12077" s="63" t="s">
        <v>5449</v>
      </c>
    </row>
    <row r="12078" spans="1:2" x14ac:dyDescent="0.25">
      <c r="A12078" s="62">
        <v>50182001</v>
      </c>
      <c r="B12078" s="63" t="s">
        <v>10621</v>
      </c>
    </row>
    <row r="12079" spans="1:2" x14ac:dyDescent="0.25">
      <c r="A12079" s="62">
        <v>50182002</v>
      </c>
      <c r="B12079" s="63" t="s">
        <v>7371</v>
      </c>
    </row>
    <row r="12080" spans="1:2" x14ac:dyDescent="0.25">
      <c r="A12080" s="62">
        <v>50182003</v>
      </c>
      <c r="B12080" s="63" t="s">
        <v>9805</v>
      </c>
    </row>
    <row r="12081" spans="1:2" x14ac:dyDescent="0.25">
      <c r="A12081" s="62">
        <v>50182004</v>
      </c>
      <c r="B12081" s="63" t="s">
        <v>17581</v>
      </c>
    </row>
    <row r="12082" spans="1:2" x14ac:dyDescent="0.25">
      <c r="A12082" s="62">
        <v>50191505</v>
      </c>
      <c r="B12082" s="63" t="s">
        <v>11865</v>
      </c>
    </row>
    <row r="12083" spans="1:2" x14ac:dyDescent="0.25">
      <c r="A12083" s="62">
        <v>50191506</v>
      </c>
      <c r="B12083" s="63" t="s">
        <v>11808</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16777</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14917</v>
      </c>
    </row>
    <row r="12091" spans="1:2" x14ac:dyDescent="0.25">
      <c r="A12091" s="62">
        <v>50192303</v>
      </c>
      <c r="B12091" s="63" t="s">
        <v>17336</v>
      </c>
    </row>
    <row r="12092" spans="1:2" x14ac:dyDescent="0.25">
      <c r="A12092" s="62">
        <v>50192304</v>
      </c>
      <c r="B12092" s="63" t="s">
        <v>13629</v>
      </c>
    </row>
    <row r="12093" spans="1:2" x14ac:dyDescent="0.25">
      <c r="A12093" s="62">
        <v>50192401</v>
      </c>
      <c r="B12093" s="63" t="s">
        <v>10174</v>
      </c>
    </row>
    <row r="12094" spans="1:2" x14ac:dyDescent="0.25">
      <c r="A12094" s="62">
        <v>50192402</v>
      </c>
      <c r="B12094" s="63" t="s">
        <v>13786</v>
      </c>
    </row>
    <row r="12095" spans="1:2" x14ac:dyDescent="0.25">
      <c r="A12095" s="62">
        <v>50192403</v>
      </c>
      <c r="B12095" s="63" t="s">
        <v>2376</v>
      </c>
    </row>
    <row r="12096" spans="1:2" x14ac:dyDescent="0.25">
      <c r="A12096" s="62">
        <v>50192404</v>
      </c>
      <c r="B12096" s="63" t="s">
        <v>9724</v>
      </c>
    </row>
    <row r="12097" spans="1:2" x14ac:dyDescent="0.25">
      <c r="A12097" s="62">
        <v>50192501</v>
      </c>
      <c r="B12097" s="63" t="s">
        <v>11062</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13026</v>
      </c>
    </row>
    <row r="12101" spans="1:2" x14ac:dyDescent="0.25">
      <c r="A12101" s="62">
        <v>50192601</v>
      </c>
      <c r="B12101" s="63" t="s">
        <v>17332</v>
      </c>
    </row>
    <row r="12102" spans="1:2" x14ac:dyDescent="0.25">
      <c r="A12102" s="62">
        <v>50192602</v>
      </c>
      <c r="B12102" s="63" t="s">
        <v>10868</v>
      </c>
    </row>
    <row r="12103" spans="1:2" x14ac:dyDescent="0.25">
      <c r="A12103" s="62">
        <v>50192603</v>
      </c>
      <c r="B12103" s="63" t="s">
        <v>352</v>
      </c>
    </row>
    <row r="12104" spans="1:2" x14ac:dyDescent="0.25">
      <c r="A12104" s="62">
        <v>50192701</v>
      </c>
      <c r="B12104" s="63" t="s">
        <v>2534</v>
      </c>
    </row>
    <row r="12105" spans="1:2" x14ac:dyDescent="0.25">
      <c r="A12105" s="62">
        <v>50192702</v>
      </c>
      <c r="B12105" s="63" t="s">
        <v>14456</v>
      </c>
    </row>
    <row r="12106" spans="1:2" x14ac:dyDescent="0.25">
      <c r="A12106" s="62">
        <v>50192703</v>
      </c>
      <c r="B12106" s="63" t="s">
        <v>10421</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18643</v>
      </c>
    </row>
    <row r="12110" spans="1:2" x14ac:dyDescent="0.25">
      <c r="A12110" s="62">
        <v>50192901</v>
      </c>
      <c r="B12110" s="63" t="s">
        <v>10468</v>
      </c>
    </row>
    <row r="12111" spans="1:2" x14ac:dyDescent="0.25">
      <c r="A12111" s="62">
        <v>50192902</v>
      </c>
      <c r="B12111" s="63" t="s">
        <v>8414</v>
      </c>
    </row>
    <row r="12112" spans="1:2" x14ac:dyDescent="0.25">
      <c r="A12112" s="62">
        <v>50193001</v>
      </c>
      <c r="B12112" s="63" t="s">
        <v>4498</v>
      </c>
    </row>
    <row r="12113" spans="1:2" x14ac:dyDescent="0.25">
      <c r="A12113" s="62">
        <v>50193002</v>
      </c>
      <c r="B12113" s="63" t="s">
        <v>11781</v>
      </c>
    </row>
    <row r="12114" spans="1:2" x14ac:dyDescent="0.25">
      <c r="A12114" s="62">
        <v>50193101</v>
      </c>
      <c r="B12114" s="63" t="s">
        <v>1534</v>
      </c>
    </row>
    <row r="12115" spans="1:2" x14ac:dyDescent="0.25">
      <c r="A12115" s="62">
        <v>50193102</v>
      </c>
      <c r="B12115" s="63" t="s">
        <v>15331</v>
      </c>
    </row>
    <row r="12116" spans="1:2" x14ac:dyDescent="0.25">
      <c r="A12116" s="62">
        <v>50193103</v>
      </c>
      <c r="B12116" s="63" t="s">
        <v>3482</v>
      </c>
    </row>
    <row r="12117" spans="1:2" x14ac:dyDescent="0.25">
      <c r="A12117" s="62">
        <v>50193104</v>
      </c>
      <c r="B12117" s="63" t="s">
        <v>2671</v>
      </c>
    </row>
    <row r="12118" spans="1:2" x14ac:dyDescent="0.25">
      <c r="A12118" s="62">
        <v>50193105</v>
      </c>
      <c r="B12118" s="63" t="s">
        <v>11294</v>
      </c>
    </row>
    <row r="12119" spans="1:2" x14ac:dyDescent="0.25">
      <c r="A12119" s="62">
        <v>50193201</v>
      </c>
      <c r="B12119" s="63" t="s">
        <v>4044</v>
      </c>
    </row>
    <row r="12120" spans="1:2" x14ac:dyDescent="0.25">
      <c r="A12120" s="62">
        <v>50193202</v>
      </c>
      <c r="B12120" s="63" t="s">
        <v>15624</v>
      </c>
    </row>
    <row r="12121" spans="1:2" x14ac:dyDescent="0.25">
      <c r="A12121" s="62">
        <v>50193203</v>
      </c>
      <c r="B12121" s="63" t="s">
        <v>10437</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10394</v>
      </c>
    </row>
    <row r="12125" spans="1:2" x14ac:dyDescent="0.25">
      <c r="A12125" s="62">
        <v>50201709</v>
      </c>
      <c r="B12125" s="63" t="s">
        <v>6916</v>
      </c>
    </row>
    <row r="12126" spans="1:2" x14ac:dyDescent="0.25">
      <c r="A12126" s="62">
        <v>50201710</v>
      </c>
      <c r="B12126" s="63" t="s">
        <v>12492</v>
      </c>
    </row>
    <row r="12127" spans="1:2" x14ac:dyDescent="0.25">
      <c r="A12127" s="62">
        <v>50201711</v>
      </c>
      <c r="B12127" s="63" t="s">
        <v>5725</v>
      </c>
    </row>
    <row r="12128" spans="1:2" x14ac:dyDescent="0.25">
      <c r="A12128" s="62">
        <v>50201712</v>
      </c>
      <c r="B12128" s="63" t="s">
        <v>1410</v>
      </c>
    </row>
    <row r="12129" spans="1:2" x14ac:dyDescent="0.25">
      <c r="A12129" s="62">
        <v>50201713</v>
      </c>
      <c r="B12129" s="63" t="s">
        <v>7647</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9287</v>
      </c>
    </row>
    <row r="12133" spans="1:2" x14ac:dyDescent="0.25">
      <c r="A12133" s="62">
        <v>50202203</v>
      </c>
      <c r="B12133" s="63" t="s">
        <v>7366</v>
      </c>
    </row>
    <row r="12134" spans="1:2" x14ac:dyDescent="0.25">
      <c r="A12134" s="62">
        <v>50202204</v>
      </c>
      <c r="B12134" s="63" t="s">
        <v>7741</v>
      </c>
    </row>
    <row r="12135" spans="1:2" x14ac:dyDescent="0.25">
      <c r="A12135" s="62">
        <v>50202205</v>
      </c>
      <c r="B12135" s="63" t="s">
        <v>11534</v>
      </c>
    </row>
    <row r="12136" spans="1:2" x14ac:dyDescent="0.25">
      <c r="A12136" s="62">
        <v>50202206</v>
      </c>
      <c r="B12136" s="63" t="s">
        <v>3275</v>
      </c>
    </row>
    <row r="12137" spans="1:2" x14ac:dyDescent="0.25">
      <c r="A12137" s="62">
        <v>50202207</v>
      </c>
      <c r="B12137" s="63" t="s">
        <v>7832</v>
      </c>
    </row>
    <row r="12138" spans="1:2" x14ac:dyDescent="0.25">
      <c r="A12138" s="62">
        <v>50202301</v>
      </c>
      <c r="B12138" s="63" t="s">
        <v>1854</v>
      </c>
    </row>
    <row r="12139" spans="1:2" x14ac:dyDescent="0.25">
      <c r="A12139" s="62">
        <v>50202302</v>
      </c>
      <c r="B12139" s="63" t="s">
        <v>14479</v>
      </c>
    </row>
    <row r="12140" spans="1:2" x14ac:dyDescent="0.25">
      <c r="A12140" s="62">
        <v>50202303</v>
      </c>
      <c r="B12140" s="63" t="s">
        <v>1769</v>
      </c>
    </row>
    <row r="12141" spans="1:2" x14ac:dyDescent="0.25">
      <c r="A12141" s="62">
        <v>50202304</v>
      </c>
      <c r="B12141" s="63" t="s">
        <v>14411</v>
      </c>
    </row>
    <row r="12142" spans="1:2" x14ac:dyDescent="0.25">
      <c r="A12142" s="62">
        <v>50202305</v>
      </c>
      <c r="B12142" s="63" t="s">
        <v>6272</v>
      </c>
    </row>
    <row r="12143" spans="1:2" x14ac:dyDescent="0.25">
      <c r="A12143" s="62">
        <v>50202306</v>
      </c>
      <c r="B12143" s="63" t="s">
        <v>2740</v>
      </c>
    </row>
    <row r="12144" spans="1:2" x14ac:dyDescent="0.25">
      <c r="A12144" s="62">
        <v>50202307</v>
      </c>
      <c r="B12144" s="63" t="s">
        <v>9315</v>
      </c>
    </row>
    <row r="12145" spans="1:2" x14ac:dyDescent="0.25">
      <c r="A12145" s="62">
        <v>50202308</v>
      </c>
      <c r="B12145" s="63" t="s">
        <v>17844</v>
      </c>
    </row>
    <row r="12146" spans="1:2" x14ac:dyDescent="0.25">
      <c r="A12146" s="62">
        <v>50202309</v>
      </c>
      <c r="B12146" s="63" t="s">
        <v>11835</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14535</v>
      </c>
    </row>
    <row r="12150" spans="1:2" x14ac:dyDescent="0.25">
      <c r="A12150" s="62">
        <v>50211503</v>
      </c>
      <c r="B12150" s="63" t="s">
        <v>16122</v>
      </c>
    </row>
    <row r="12151" spans="1:2" x14ac:dyDescent="0.25">
      <c r="A12151" s="62">
        <v>50211504</v>
      </c>
      <c r="B12151" s="63" t="s">
        <v>3351</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2504</v>
      </c>
    </row>
    <row r="12155" spans="1:2" x14ac:dyDescent="0.25">
      <c r="A12155" s="62">
        <v>50211608</v>
      </c>
      <c r="B12155" s="63" t="s">
        <v>16383</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13382</v>
      </c>
    </row>
    <row r="12159" spans="1:2" x14ac:dyDescent="0.25">
      <c r="A12159" s="62">
        <v>50211612</v>
      </c>
      <c r="B12159" s="63" t="s">
        <v>6590</v>
      </c>
    </row>
    <row r="12160" spans="1:2" x14ac:dyDescent="0.25">
      <c r="A12160" s="62">
        <v>50221001</v>
      </c>
      <c r="B12160" s="63" t="s">
        <v>4407</v>
      </c>
    </row>
    <row r="12161" spans="1:2" x14ac:dyDescent="0.25">
      <c r="A12161" s="62">
        <v>50221002</v>
      </c>
      <c r="B12161" s="63" t="s">
        <v>13420</v>
      </c>
    </row>
    <row r="12162" spans="1:2" x14ac:dyDescent="0.25">
      <c r="A12162" s="62">
        <v>50221101</v>
      </c>
      <c r="B12162" s="63" t="s">
        <v>6767</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8128</v>
      </c>
    </row>
    <row r="12166" spans="1:2" x14ac:dyDescent="0.25">
      <c r="A12166" s="62">
        <v>51101503</v>
      </c>
      <c r="B12166" s="63" t="s">
        <v>1538</v>
      </c>
    </row>
    <row r="12167" spans="1:2" x14ac:dyDescent="0.25">
      <c r="A12167" s="62">
        <v>51101504</v>
      </c>
      <c r="B12167" s="63" t="s">
        <v>15776</v>
      </c>
    </row>
    <row r="12168" spans="1:2" x14ac:dyDescent="0.25">
      <c r="A12168" s="62">
        <v>51101507</v>
      </c>
      <c r="B12168" s="63" t="s">
        <v>553</v>
      </c>
    </row>
    <row r="12169" spans="1:2" x14ac:dyDescent="0.25">
      <c r="A12169" s="62">
        <v>51101508</v>
      </c>
      <c r="B12169" s="63" t="s">
        <v>10081</v>
      </c>
    </row>
    <row r="12170" spans="1:2" x14ac:dyDescent="0.25">
      <c r="A12170" s="62">
        <v>51101509</v>
      </c>
      <c r="B12170" s="63" t="s">
        <v>9770</v>
      </c>
    </row>
    <row r="12171" spans="1:2" x14ac:dyDescent="0.25">
      <c r="A12171" s="62">
        <v>51101510</v>
      </c>
      <c r="B12171" s="63" t="s">
        <v>2907</v>
      </c>
    </row>
    <row r="12172" spans="1:2" x14ac:dyDescent="0.25">
      <c r="A12172" s="62">
        <v>51101511</v>
      </c>
      <c r="B12172" s="63" t="s">
        <v>14519</v>
      </c>
    </row>
    <row r="12173" spans="1:2" x14ac:dyDescent="0.25">
      <c r="A12173" s="62">
        <v>51101512</v>
      </c>
      <c r="B12173" s="63" t="s">
        <v>6544</v>
      </c>
    </row>
    <row r="12174" spans="1:2" x14ac:dyDescent="0.25">
      <c r="A12174" s="62">
        <v>51101513</v>
      </c>
      <c r="B12174" s="63" t="s">
        <v>15391</v>
      </c>
    </row>
    <row r="12175" spans="1:2" x14ac:dyDescent="0.25">
      <c r="A12175" s="62">
        <v>51101514</v>
      </c>
      <c r="B12175" s="63" t="s">
        <v>9111</v>
      </c>
    </row>
    <row r="12176" spans="1:2" x14ac:dyDescent="0.25">
      <c r="A12176" s="62">
        <v>51101515</v>
      </c>
      <c r="B12176" s="63" t="s">
        <v>17319</v>
      </c>
    </row>
    <row r="12177" spans="1:2" x14ac:dyDescent="0.25">
      <c r="A12177" s="62">
        <v>51101516</v>
      </c>
      <c r="B12177" s="63" t="s">
        <v>12604</v>
      </c>
    </row>
    <row r="12178" spans="1:2" x14ac:dyDescent="0.25">
      <c r="A12178" s="62">
        <v>51101518</v>
      </c>
      <c r="B12178" s="63" t="s">
        <v>7890</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6737</v>
      </c>
    </row>
    <row r="12182" spans="1:2" x14ac:dyDescent="0.25">
      <c r="A12182" s="62">
        <v>51101523</v>
      </c>
      <c r="B12182" s="63" t="s">
        <v>3567</v>
      </c>
    </row>
    <row r="12183" spans="1:2" x14ac:dyDescent="0.25">
      <c r="A12183" s="62">
        <v>51101524</v>
      </c>
      <c r="B12183" s="63" t="s">
        <v>10315</v>
      </c>
    </row>
    <row r="12184" spans="1:2" x14ac:dyDescent="0.25">
      <c r="A12184" s="62">
        <v>51101525</v>
      </c>
      <c r="B12184" s="63" t="s">
        <v>12410</v>
      </c>
    </row>
    <row r="12185" spans="1:2" x14ac:dyDescent="0.25">
      <c r="A12185" s="62">
        <v>51101526</v>
      </c>
      <c r="B12185" s="63" t="s">
        <v>14696</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12529</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12388</v>
      </c>
    </row>
    <row r="12192" spans="1:2" x14ac:dyDescent="0.25">
      <c r="A12192" s="62">
        <v>51101534</v>
      </c>
      <c r="B12192" s="63" t="s">
        <v>17302</v>
      </c>
    </row>
    <row r="12193" spans="1:2" x14ac:dyDescent="0.25">
      <c r="A12193" s="62">
        <v>51101535</v>
      </c>
      <c r="B12193" s="63" t="s">
        <v>6968</v>
      </c>
    </row>
    <row r="12194" spans="1:2" x14ac:dyDescent="0.25">
      <c r="A12194" s="62">
        <v>51101536</v>
      </c>
      <c r="B12194" s="63" t="s">
        <v>17147</v>
      </c>
    </row>
    <row r="12195" spans="1:2" x14ac:dyDescent="0.25">
      <c r="A12195" s="62">
        <v>51101537</v>
      </c>
      <c r="B12195" s="63" t="s">
        <v>8505</v>
      </c>
    </row>
    <row r="12196" spans="1:2" x14ac:dyDescent="0.25">
      <c r="A12196" s="62">
        <v>51101538</v>
      </c>
      <c r="B12196" s="63" t="s">
        <v>10297</v>
      </c>
    </row>
    <row r="12197" spans="1:2" x14ac:dyDescent="0.25">
      <c r="A12197" s="62">
        <v>51101539</v>
      </c>
      <c r="B12197" s="63" t="s">
        <v>17817</v>
      </c>
    </row>
    <row r="12198" spans="1:2" x14ac:dyDescent="0.25">
      <c r="A12198" s="62">
        <v>51101540</v>
      </c>
      <c r="B12198" s="63" t="s">
        <v>9835</v>
      </c>
    </row>
    <row r="12199" spans="1:2" x14ac:dyDescent="0.25">
      <c r="A12199" s="62">
        <v>51101541</v>
      </c>
      <c r="B12199" s="63" t="s">
        <v>8705</v>
      </c>
    </row>
    <row r="12200" spans="1:2" x14ac:dyDescent="0.25">
      <c r="A12200" s="62">
        <v>51101542</v>
      </c>
      <c r="B12200" s="63" t="s">
        <v>4112</v>
      </c>
    </row>
    <row r="12201" spans="1:2" x14ac:dyDescent="0.25">
      <c r="A12201" s="62">
        <v>51101543</v>
      </c>
      <c r="B12201" s="63" t="s">
        <v>15989</v>
      </c>
    </row>
    <row r="12202" spans="1:2" x14ac:dyDescent="0.25">
      <c r="A12202" s="62">
        <v>51101544</v>
      </c>
      <c r="B12202" s="63" t="s">
        <v>13312</v>
      </c>
    </row>
    <row r="12203" spans="1:2" x14ac:dyDescent="0.25">
      <c r="A12203" s="62">
        <v>51101545</v>
      </c>
      <c r="B12203" s="63" t="s">
        <v>10117</v>
      </c>
    </row>
    <row r="12204" spans="1:2" x14ac:dyDescent="0.25">
      <c r="A12204" s="62">
        <v>51101546</v>
      </c>
      <c r="B12204" s="63" t="s">
        <v>2167</v>
      </c>
    </row>
    <row r="12205" spans="1:2" x14ac:dyDescent="0.25">
      <c r="A12205" s="62">
        <v>51101547</v>
      </c>
      <c r="B12205" s="63" t="s">
        <v>9644</v>
      </c>
    </row>
    <row r="12206" spans="1:2" x14ac:dyDescent="0.25">
      <c r="A12206" s="62">
        <v>51101548</v>
      </c>
      <c r="B12206" s="63" t="s">
        <v>12215</v>
      </c>
    </row>
    <row r="12207" spans="1:2" x14ac:dyDescent="0.25">
      <c r="A12207" s="62">
        <v>51101549</v>
      </c>
      <c r="B12207" s="63" t="s">
        <v>10289</v>
      </c>
    </row>
    <row r="12208" spans="1:2" x14ac:dyDescent="0.25">
      <c r="A12208" s="62">
        <v>51101550</v>
      </c>
      <c r="B12208" s="63" t="s">
        <v>8491</v>
      </c>
    </row>
    <row r="12209" spans="1:2" x14ac:dyDescent="0.25">
      <c r="A12209" s="62">
        <v>51101551</v>
      </c>
      <c r="B12209" s="63" t="s">
        <v>11422</v>
      </c>
    </row>
    <row r="12210" spans="1:2" x14ac:dyDescent="0.25">
      <c r="A12210" s="62">
        <v>51101552</v>
      </c>
      <c r="B12210" s="63" t="s">
        <v>326</v>
      </c>
    </row>
    <row r="12211" spans="1:2" x14ac:dyDescent="0.25">
      <c r="A12211" s="62">
        <v>51101553</v>
      </c>
      <c r="B12211" s="63" t="s">
        <v>11068</v>
      </c>
    </row>
    <row r="12212" spans="1:2" x14ac:dyDescent="0.25">
      <c r="A12212" s="62">
        <v>51101554</v>
      </c>
      <c r="B12212" s="63" t="s">
        <v>11132</v>
      </c>
    </row>
    <row r="12213" spans="1:2" x14ac:dyDescent="0.25">
      <c r="A12213" s="62">
        <v>51101555</v>
      </c>
      <c r="B12213" s="63" t="s">
        <v>15664</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15562</v>
      </c>
    </row>
    <row r="12222" spans="1:2" x14ac:dyDescent="0.25">
      <c r="A12222" s="62">
        <v>51101564</v>
      </c>
      <c r="B12222" s="63" t="s">
        <v>14222</v>
      </c>
    </row>
    <row r="12223" spans="1:2" x14ac:dyDescent="0.25">
      <c r="A12223" s="62">
        <v>51101565</v>
      </c>
      <c r="B12223" s="63" t="s">
        <v>16965</v>
      </c>
    </row>
    <row r="12224" spans="1:2" x14ac:dyDescent="0.25">
      <c r="A12224" s="62">
        <v>51101566</v>
      </c>
      <c r="B12224" s="63" t="s">
        <v>16955</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11664</v>
      </c>
    </row>
    <row r="12228" spans="1:2" x14ac:dyDescent="0.25">
      <c r="A12228" s="62">
        <v>51101570</v>
      </c>
      <c r="B12228" s="63" t="s">
        <v>18569</v>
      </c>
    </row>
    <row r="12229" spans="1:2" x14ac:dyDescent="0.25">
      <c r="A12229" s="62">
        <v>51101571</v>
      </c>
      <c r="B12229" s="63" t="s">
        <v>11810</v>
      </c>
    </row>
    <row r="12230" spans="1:2" x14ac:dyDescent="0.25">
      <c r="A12230" s="62">
        <v>51101572</v>
      </c>
      <c r="B12230" s="63" t="s">
        <v>9609</v>
      </c>
    </row>
    <row r="12231" spans="1:2" x14ac:dyDescent="0.25">
      <c r="A12231" s="62">
        <v>51101573</v>
      </c>
      <c r="B12231" s="63" t="s">
        <v>13133</v>
      </c>
    </row>
    <row r="12232" spans="1:2" x14ac:dyDescent="0.25">
      <c r="A12232" s="62">
        <v>51101574</v>
      </c>
      <c r="B12232" s="63" t="s">
        <v>15359</v>
      </c>
    </row>
    <row r="12233" spans="1:2" x14ac:dyDescent="0.25">
      <c r="A12233" s="62">
        <v>51101575</v>
      </c>
      <c r="B12233" s="63" t="s">
        <v>10573</v>
      </c>
    </row>
    <row r="12234" spans="1:2" x14ac:dyDescent="0.25">
      <c r="A12234" s="62">
        <v>51101576</v>
      </c>
      <c r="B12234" s="63" t="s">
        <v>412</v>
      </c>
    </row>
    <row r="12235" spans="1:2" x14ac:dyDescent="0.25">
      <c r="A12235" s="62">
        <v>51101577</v>
      </c>
      <c r="B12235" s="63" t="s">
        <v>16153</v>
      </c>
    </row>
    <row r="12236" spans="1:2" x14ac:dyDescent="0.25">
      <c r="A12236" s="62">
        <v>51101578</v>
      </c>
      <c r="B12236" s="63" t="s">
        <v>13856</v>
      </c>
    </row>
    <row r="12237" spans="1:2" x14ac:dyDescent="0.25">
      <c r="A12237" s="62">
        <v>51101579</v>
      </c>
      <c r="B12237" s="63" t="s">
        <v>7699</v>
      </c>
    </row>
    <row r="12238" spans="1:2" x14ac:dyDescent="0.25">
      <c r="A12238" s="62">
        <v>51101580</v>
      </c>
      <c r="B12238" s="63" t="s">
        <v>6937</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16154</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13510</v>
      </c>
    </row>
    <row r="12246" spans="1:2" x14ac:dyDescent="0.25">
      <c r="A12246" s="62">
        <v>51101588</v>
      </c>
      <c r="B12246" s="63" t="s">
        <v>1011</v>
      </c>
    </row>
    <row r="12247" spans="1:2" x14ac:dyDescent="0.25">
      <c r="A12247" s="62">
        <v>51101589</v>
      </c>
      <c r="B12247" s="63" t="s">
        <v>9327</v>
      </c>
    </row>
    <row r="12248" spans="1:2" x14ac:dyDescent="0.25">
      <c r="A12248" s="62">
        <v>51101590</v>
      </c>
      <c r="B12248" s="63" t="s">
        <v>4224</v>
      </c>
    </row>
    <row r="12249" spans="1:2" x14ac:dyDescent="0.25">
      <c r="A12249" s="62">
        <v>51101591</v>
      </c>
      <c r="B12249" s="63" t="s">
        <v>13430</v>
      </c>
    </row>
    <row r="12250" spans="1:2" x14ac:dyDescent="0.25">
      <c r="A12250" s="62">
        <v>51101592</v>
      </c>
      <c r="B12250" s="63" t="s">
        <v>6683</v>
      </c>
    </row>
    <row r="12251" spans="1:2" x14ac:dyDescent="0.25">
      <c r="A12251" s="62">
        <v>51101593</v>
      </c>
      <c r="B12251" s="63" t="s">
        <v>1145</v>
      </c>
    </row>
    <row r="12252" spans="1:2" x14ac:dyDescent="0.25">
      <c r="A12252" s="62">
        <v>51101594</v>
      </c>
      <c r="B12252" s="63" t="s">
        <v>7651</v>
      </c>
    </row>
    <row r="12253" spans="1:2" x14ac:dyDescent="0.25">
      <c r="A12253" s="62">
        <v>51101595</v>
      </c>
      <c r="B12253" s="63" t="s">
        <v>13918</v>
      </c>
    </row>
    <row r="12254" spans="1:2" x14ac:dyDescent="0.25">
      <c r="A12254" s="62">
        <v>51101596</v>
      </c>
      <c r="B12254" s="63" t="s">
        <v>5289</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15466</v>
      </c>
    </row>
    <row r="12258" spans="1:2" x14ac:dyDescent="0.25">
      <c r="A12258" s="62">
        <v>51101601</v>
      </c>
      <c r="B12258" s="63" t="s">
        <v>12702</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9792</v>
      </c>
    </row>
    <row r="12262" spans="1:2" x14ac:dyDescent="0.25">
      <c r="A12262" s="62">
        <v>51101606</v>
      </c>
      <c r="B12262" s="63" t="s">
        <v>12978</v>
      </c>
    </row>
    <row r="12263" spans="1:2" x14ac:dyDescent="0.25">
      <c r="A12263" s="62">
        <v>51101607</v>
      </c>
      <c r="B12263" s="63" t="s">
        <v>16561</v>
      </c>
    </row>
    <row r="12264" spans="1:2" x14ac:dyDescent="0.25">
      <c r="A12264" s="62">
        <v>51101610</v>
      </c>
      <c r="B12264" s="63" t="s">
        <v>17061</v>
      </c>
    </row>
    <row r="12265" spans="1:2" x14ac:dyDescent="0.25">
      <c r="A12265" s="62">
        <v>51101611</v>
      </c>
      <c r="B12265" s="63" t="s">
        <v>4204</v>
      </c>
    </row>
    <row r="12266" spans="1:2" x14ac:dyDescent="0.25">
      <c r="A12266" s="62">
        <v>51101612</v>
      </c>
      <c r="B12266" s="63" t="s">
        <v>15355</v>
      </c>
    </row>
    <row r="12267" spans="1:2" x14ac:dyDescent="0.25">
      <c r="A12267" s="62">
        <v>51101613</v>
      </c>
      <c r="B12267" s="63" t="s">
        <v>215</v>
      </c>
    </row>
    <row r="12268" spans="1:2" x14ac:dyDescent="0.25">
      <c r="A12268" s="62">
        <v>51101614</v>
      </c>
      <c r="B12268" s="63" t="s">
        <v>6144</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9285</v>
      </c>
    </row>
    <row r="12272" spans="1:2" x14ac:dyDescent="0.25">
      <c r="A12272" s="62">
        <v>51101619</v>
      </c>
      <c r="B12272" s="63" t="s">
        <v>3882</v>
      </c>
    </row>
    <row r="12273" spans="1:2" x14ac:dyDescent="0.25">
      <c r="A12273" s="62">
        <v>51101620</v>
      </c>
      <c r="B12273" s="63" t="s">
        <v>16182</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11121</v>
      </c>
    </row>
    <row r="12277" spans="1:2" x14ac:dyDescent="0.25">
      <c r="A12277" s="62">
        <v>51101630</v>
      </c>
      <c r="B12277" s="63" t="s">
        <v>14554</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8138</v>
      </c>
    </row>
    <row r="12281" spans="1:2" x14ac:dyDescent="0.25">
      <c r="A12281" s="62">
        <v>51101704</v>
      </c>
      <c r="B12281" s="63" t="s">
        <v>2926</v>
      </c>
    </row>
    <row r="12282" spans="1:2" x14ac:dyDescent="0.25">
      <c r="A12282" s="62">
        <v>51101705</v>
      </c>
      <c r="B12282" s="63" t="s">
        <v>9673</v>
      </c>
    </row>
    <row r="12283" spans="1:2" x14ac:dyDescent="0.25">
      <c r="A12283" s="62">
        <v>51101706</v>
      </c>
      <c r="B12283" s="63" t="s">
        <v>11686</v>
      </c>
    </row>
    <row r="12284" spans="1:2" x14ac:dyDescent="0.25">
      <c r="A12284" s="62">
        <v>51101707</v>
      </c>
      <c r="B12284" s="63" t="s">
        <v>10503</v>
      </c>
    </row>
    <row r="12285" spans="1:2" x14ac:dyDescent="0.25">
      <c r="A12285" s="62">
        <v>51101708</v>
      </c>
      <c r="B12285" s="63" t="s">
        <v>5953</v>
      </c>
    </row>
    <row r="12286" spans="1:2" x14ac:dyDescent="0.25">
      <c r="A12286" s="62">
        <v>51101709</v>
      </c>
      <c r="B12286" s="63" t="s">
        <v>14746</v>
      </c>
    </row>
    <row r="12287" spans="1:2" x14ac:dyDescent="0.25">
      <c r="A12287" s="62">
        <v>51101710</v>
      </c>
      <c r="B12287" s="63" t="s">
        <v>10082</v>
      </c>
    </row>
    <row r="12288" spans="1:2" x14ac:dyDescent="0.25">
      <c r="A12288" s="62">
        <v>51101711</v>
      </c>
      <c r="B12288" s="63" t="s">
        <v>15620</v>
      </c>
    </row>
    <row r="12289" spans="1:2" x14ac:dyDescent="0.25">
      <c r="A12289" s="62">
        <v>51101712</v>
      </c>
      <c r="B12289" s="63" t="s">
        <v>10441</v>
      </c>
    </row>
    <row r="12290" spans="1:2" x14ac:dyDescent="0.25">
      <c r="A12290" s="62">
        <v>51101713</v>
      </c>
      <c r="B12290" s="63" t="s">
        <v>10634</v>
      </c>
    </row>
    <row r="12291" spans="1:2" x14ac:dyDescent="0.25">
      <c r="A12291" s="62">
        <v>51101714</v>
      </c>
      <c r="B12291" s="63" t="s">
        <v>16498</v>
      </c>
    </row>
    <row r="12292" spans="1:2" x14ac:dyDescent="0.25">
      <c r="A12292" s="62">
        <v>51101715</v>
      </c>
      <c r="B12292" s="63" t="s">
        <v>7685</v>
      </c>
    </row>
    <row r="12293" spans="1:2" x14ac:dyDescent="0.25">
      <c r="A12293" s="62">
        <v>51101716</v>
      </c>
      <c r="B12293" s="63" t="s">
        <v>17411</v>
      </c>
    </row>
    <row r="12294" spans="1:2" x14ac:dyDescent="0.25">
      <c r="A12294" s="62">
        <v>51101717</v>
      </c>
      <c r="B12294" s="63" t="s">
        <v>6877</v>
      </c>
    </row>
    <row r="12295" spans="1:2" x14ac:dyDescent="0.25">
      <c r="A12295" s="62">
        <v>51101718</v>
      </c>
      <c r="B12295" s="63" t="s">
        <v>4798</v>
      </c>
    </row>
    <row r="12296" spans="1:2" x14ac:dyDescent="0.25">
      <c r="A12296" s="62">
        <v>51101719</v>
      </c>
      <c r="B12296" s="63" t="s">
        <v>9978</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9648</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15726</v>
      </c>
    </row>
    <row r="12303" spans="1:2" x14ac:dyDescent="0.25">
      <c r="A12303" s="62">
        <v>51101806</v>
      </c>
      <c r="B12303" s="63" t="s">
        <v>17819</v>
      </c>
    </row>
    <row r="12304" spans="1:2" x14ac:dyDescent="0.25">
      <c r="A12304" s="62">
        <v>51101807</v>
      </c>
      <c r="B12304" s="63" t="s">
        <v>8938</v>
      </c>
    </row>
    <row r="12305" spans="1:2" x14ac:dyDescent="0.25">
      <c r="A12305" s="62">
        <v>51101808</v>
      </c>
      <c r="B12305" s="63" t="s">
        <v>12513</v>
      </c>
    </row>
    <row r="12306" spans="1:2" x14ac:dyDescent="0.25">
      <c r="A12306" s="62">
        <v>51101809</v>
      </c>
      <c r="B12306" s="63" t="s">
        <v>4104</v>
      </c>
    </row>
    <row r="12307" spans="1:2" x14ac:dyDescent="0.25">
      <c r="A12307" s="62">
        <v>51101810</v>
      </c>
      <c r="B12307" s="63" t="s">
        <v>5487</v>
      </c>
    </row>
    <row r="12308" spans="1:2" x14ac:dyDescent="0.25">
      <c r="A12308" s="62">
        <v>51101811</v>
      </c>
      <c r="B12308" s="63" t="s">
        <v>3344</v>
      </c>
    </row>
    <row r="12309" spans="1:2" x14ac:dyDescent="0.25">
      <c r="A12309" s="62">
        <v>51101812</v>
      </c>
      <c r="B12309" s="63" t="s">
        <v>6070</v>
      </c>
    </row>
    <row r="12310" spans="1:2" x14ac:dyDescent="0.25">
      <c r="A12310" s="62">
        <v>51101813</v>
      </c>
      <c r="B12310" s="63" t="s">
        <v>14641</v>
      </c>
    </row>
    <row r="12311" spans="1:2" x14ac:dyDescent="0.25">
      <c r="A12311" s="62">
        <v>51101814</v>
      </c>
      <c r="B12311" s="63" t="s">
        <v>12801</v>
      </c>
    </row>
    <row r="12312" spans="1:2" x14ac:dyDescent="0.25">
      <c r="A12312" s="62">
        <v>51101815</v>
      </c>
      <c r="B12312" s="63" t="s">
        <v>17278</v>
      </c>
    </row>
    <row r="12313" spans="1:2" x14ac:dyDescent="0.25">
      <c r="A12313" s="62">
        <v>51101816</v>
      </c>
      <c r="B12313" s="63" t="s">
        <v>9895</v>
      </c>
    </row>
    <row r="12314" spans="1:2" x14ac:dyDescent="0.25">
      <c r="A12314" s="62">
        <v>51101817</v>
      </c>
      <c r="B12314" s="63" t="s">
        <v>15263</v>
      </c>
    </row>
    <row r="12315" spans="1:2" x14ac:dyDescent="0.25">
      <c r="A12315" s="62">
        <v>51101818</v>
      </c>
      <c r="B12315" s="63" t="s">
        <v>11914</v>
      </c>
    </row>
    <row r="12316" spans="1:2" x14ac:dyDescent="0.25">
      <c r="A12316" s="62">
        <v>51101819</v>
      </c>
      <c r="B12316" s="63" t="s">
        <v>8773</v>
      </c>
    </row>
    <row r="12317" spans="1:2" x14ac:dyDescent="0.25">
      <c r="A12317" s="62">
        <v>51101820</v>
      </c>
      <c r="B12317" s="63" t="s">
        <v>2071</v>
      </c>
    </row>
    <row r="12318" spans="1:2" x14ac:dyDescent="0.25">
      <c r="A12318" s="62">
        <v>51101821</v>
      </c>
      <c r="B12318" s="63" t="s">
        <v>8547</v>
      </c>
    </row>
    <row r="12319" spans="1:2" x14ac:dyDescent="0.25">
      <c r="A12319" s="62">
        <v>51101824</v>
      </c>
      <c r="B12319" s="63" t="s">
        <v>4495</v>
      </c>
    </row>
    <row r="12320" spans="1:2" x14ac:dyDescent="0.25">
      <c r="A12320" s="62">
        <v>51101825</v>
      </c>
      <c r="B12320" s="63" t="s">
        <v>11144</v>
      </c>
    </row>
    <row r="12321" spans="1:2" x14ac:dyDescent="0.25">
      <c r="A12321" s="62">
        <v>51101826</v>
      </c>
      <c r="B12321" s="63" t="s">
        <v>3264</v>
      </c>
    </row>
    <row r="12322" spans="1:2" x14ac:dyDescent="0.25">
      <c r="A12322" s="62">
        <v>51101827</v>
      </c>
      <c r="B12322" s="63" t="s">
        <v>10219</v>
      </c>
    </row>
    <row r="12323" spans="1:2" x14ac:dyDescent="0.25">
      <c r="A12323" s="62">
        <v>51101828</v>
      </c>
      <c r="B12323" s="63" t="s">
        <v>18376</v>
      </c>
    </row>
    <row r="12324" spans="1:2" x14ac:dyDescent="0.25">
      <c r="A12324" s="62">
        <v>51101829</v>
      </c>
      <c r="B12324" s="63" t="s">
        <v>7033</v>
      </c>
    </row>
    <row r="12325" spans="1:2" x14ac:dyDescent="0.25">
      <c r="A12325" s="62">
        <v>51101830</v>
      </c>
      <c r="B12325" s="63" t="s">
        <v>8878</v>
      </c>
    </row>
    <row r="12326" spans="1:2" x14ac:dyDescent="0.25">
      <c r="A12326" s="62">
        <v>51101831</v>
      </c>
      <c r="B12326" s="63" t="s">
        <v>4829</v>
      </c>
    </row>
    <row r="12327" spans="1:2" x14ac:dyDescent="0.25">
      <c r="A12327" s="62">
        <v>51101832</v>
      </c>
      <c r="B12327" s="63" t="s">
        <v>13179</v>
      </c>
    </row>
    <row r="12328" spans="1:2" x14ac:dyDescent="0.25">
      <c r="A12328" s="62">
        <v>51101834</v>
      </c>
      <c r="B12328" s="63" t="s">
        <v>8434</v>
      </c>
    </row>
    <row r="12329" spans="1:2" x14ac:dyDescent="0.25">
      <c r="A12329" s="62">
        <v>51101835</v>
      </c>
      <c r="B12329" s="63" t="s">
        <v>2405</v>
      </c>
    </row>
    <row r="12330" spans="1:2" x14ac:dyDescent="0.25">
      <c r="A12330" s="62">
        <v>51101836</v>
      </c>
      <c r="B12330" s="63" t="s">
        <v>12749</v>
      </c>
    </row>
    <row r="12331" spans="1:2" x14ac:dyDescent="0.25">
      <c r="A12331" s="62">
        <v>51101901</v>
      </c>
      <c r="B12331" s="63" t="s">
        <v>723</v>
      </c>
    </row>
    <row r="12332" spans="1:2" x14ac:dyDescent="0.25">
      <c r="A12332" s="62">
        <v>51101902</v>
      </c>
      <c r="B12332" s="63" t="s">
        <v>15523</v>
      </c>
    </row>
    <row r="12333" spans="1:2" x14ac:dyDescent="0.25">
      <c r="A12333" s="62">
        <v>51101903</v>
      </c>
      <c r="B12333" s="63" t="s">
        <v>5428</v>
      </c>
    </row>
    <row r="12334" spans="1:2" x14ac:dyDescent="0.25">
      <c r="A12334" s="62">
        <v>51101904</v>
      </c>
      <c r="B12334" s="63" t="s">
        <v>3144</v>
      </c>
    </row>
    <row r="12335" spans="1:2" x14ac:dyDescent="0.25">
      <c r="A12335" s="62">
        <v>51101905</v>
      </c>
      <c r="B12335" s="63" t="s">
        <v>15217</v>
      </c>
    </row>
    <row r="12336" spans="1:2" x14ac:dyDescent="0.25">
      <c r="A12336" s="62">
        <v>51101906</v>
      </c>
      <c r="B12336" s="63" t="s">
        <v>16147</v>
      </c>
    </row>
    <row r="12337" spans="1:2" x14ac:dyDescent="0.25">
      <c r="A12337" s="62">
        <v>51101907</v>
      </c>
      <c r="B12337" s="63" t="s">
        <v>4523</v>
      </c>
    </row>
    <row r="12338" spans="1:2" x14ac:dyDescent="0.25">
      <c r="A12338" s="62">
        <v>51101908</v>
      </c>
      <c r="B12338" s="63" t="s">
        <v>6342</v>
      </c>
    </row>
    <row r="12339" spans="1:2" x14ac:dyDescent="0.25">
      <c r="A12339" s="62">
        <v>51101909</v>
      </c>
      <c r="B12339" s="63" t="s">
        <v>12224</v>
      </c>
    </row>
    <row r="12340" spans="1:2" x14ac:dyDescent="0.25">
      <c r="A12340" s="62">
        <v>51101910</v>
      </c>
      <c r="B12340" s="63" t="s">
        <v>16508</v>
      </c>
    </row>
    <row r="12341" spans="1:2" x14ac:dyDescent="0.25">
      <c r="A12341" s="62">
        <v>51101911</v>
      </c>
      <c r="B12341" s="63" t="s">
        <v>10419</v>
      </c>
    </row>
    <row r="12342" spans="1:2" x14ac:dyDescent="0.25">
      <c r="A12342" s="62">
        <v>51101912</v>
      </c>
      <c r="B12342" s="63" t="s">
        <v>16980</v>
      </c>
    </row>
    <row r="12343" spans="1:2" x14ac:dyDescent="0.25">
      <c r="A12343" s="62">
        <v>51102001</v>
      </c>
      <c r="B12343" s="63" t="s">
        <v>14692</v>
      </c>
    </row>
    <row r="12344" spans="1:2" x14ac:dyDescent="0.25">
      <c r="A12344" s="62">
        <v>51102002</v>
      </c>
      <c r="B12344" s="63" t="s">
        <v>8506</v>
      </c>
    </row>
    <row r="12345" spans="1:2" x14ac:dyDescent="0.25">
      <c r="A12345" s="62">
        <v>51102003</v>
      </c>
      <c r="B12345" s="63" t="s">
        <v>8459</v>
      </c>
    </row>
    <row r="12346" spans="1:2" x14ac:dyDescent="0.25">
      <c r="A12346" s="62">
        <v>51102004</v>
      </c>
      <c r="B12346" s="63" t="s">
        <v>16491</v>
      </c>
    </row>
    <row r="12347" spans="1:2" x14ac:dyDescent="0.25">
      <c r="A12347" s="62">
        <v>51102005</v>
      </c>
      <c r="B12347" s="63" t="s">
        <v>2062</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11041</v>
      </c>
    </row>
    <row r="12351" spans="1:2" x14ac:dyDescent="0.25">
      <c r="A12351" s="62">
        <v>51102009</v>
      </c>
      <c r="B12351" s="63" t="s">
        <v>12404</v>
      </c>
    </row>
    <row r="12352" spans="1:2" x14ac:dyDescent="0.25">
      <c r="A12352" s="62">
        <v>51102101</v>
      </c>
      <c r="B12352" s="63" t="s">
        <v>14427</v>
      </c>
    </row>
    <row r="12353" spans="1:2" x14ac:dyDescent="0.25">
      <c r="A12353" s="62">
        <v>51102102</v>
      </c>
      <c r="B12353" s="63" t="s">
        <v>6409</v>
      </c>
    </row>
    <row r="12354" spans="1:2" x14ac:dyDescent="0.25">
      <c r="A12354" s="62">
        <v>51102201</v>
      </c>
      <c r="B12354" s="63" t="s">
        <v>6592</v>
      </c>
    </row>
    <row r="12355" spans="1:2" x14ac:dyDescent="0.25">
      <c r="A12355" s="62">
        <v>51102202</v>
      </c>
      <c r="B12355" s="63" t="s">
        <v>3120</v>
      </c>
    </row>
    <row r="12356" spans="1:2" x14ac:dyDescent="0.25">
      <c r="A12356" s="62">
        <v>51102203</v>
      </c>
      <c r="B12356" s="63" t="s">
        <v>6435</v>
      </c>
    </row>
    <row r="12357" spans="1:2" x14ac:dyDescent="0.25">
      <c r="A12357" s="62">
        <v>51102204</v>
      </c>
      <c r="B12357" s="63" t="s">
        <v>9474</v>
      </c>
    </row>
    <row r="12358" spans="1:2" x14ac:dyDescent="0.25">
      <c r="A12358" s="62">
        <v>51102205</v>
      </c>
      <c r="B12358" s="63" t="s">
        <v>5149</v>
      </c>
    </row>
    <row r="12359" spans="1:2" x14ac:dyDescent="0.25">
      <c r="A12359" s="62">
        <v>51102206</v>
      </c>
      <c r="B12359" s="63" t="s">
        <v>9825</v>
      </c>
    </row>
    <row r="12360" spans="1:2" x14ac:dyDescent="0.25">
      <c r="A12360" s="62">
        <v>51102207</v>
      </c>
      <c r="B12360" s="63" t="s">
        <v>4398</v>
      </c>
    </row>
    <row r="12361" spans="1:2" x14ac:dyDescent="0.25">
      <c r="A12361" s="62">
        <v>51102208</v>
      </c>
      <c r="B12361" s="63" t="s">
        <v>10845</v>
      </c>
    </row>
    <row r="12362" spans="1:2" x14ac:dyDescent="0.25">
      <c r="A12362" s="62">
        <v>51102209</v>
      </c>
      <c r="B12362" s="63" t="s">
        <v>4963</v>
      </c>
    </row>
    <row r="12363" spans="1:2" x14ac:dyDescent="0.25">
      <c r="A12363" s="62">
        <v>51102211</v>
      </c>
      <c r="B12363" s="63" t="s">
        <v>5478</v>
      </c>
    </row>
    <row r="12364" spans="1:2" x14ac:dyDescent="0.25">
      <c r="A12364" s="62">
        <v>51102212</v>
      </c>
      <c r="B12364" s="63" t="s">
        <v>15984</v>
      </c>
    </row>
    <row r="12365" spans="1:2" x14ac:dyDescent="0.25">
      <c r="A12365" s="62">
        <v>51102213</v>
      </c>
      <c r="B12365" s="63" t="s">
        <v>12750</v>
      </c>
    </row>
    <row r="12366" spans="1:2" x14ac:dyDescent="0.25">
      <c r="A12366" s="62">
        <v>51102301</v>
      </c>
      <c r="B12366" s="63" t="s">
        <v>17961</v>
      </c>
    </row>
    <row r="12367" spans="1:2" x14ac:dyDescent="0.25">
      <c r="A12367" s="62">
        <v>51102302</v>
      </c>
      <c r="B12367" s="63" t="s">
        <v>16319</v>
      </c>
    </row>
    <row r="12368" spans="1:2" x14ac:dyDescent="0.25">
      <c r="A12368" s="62">
        <v>51102304</v>
      </c>
      <c r="B12368" s="63" t="s">
        <v>10443</v>
      </c>
    </row>
    <row r="12369" spans="1:2" x14ac:dyDescent="0.25">
      <c r="A12369" s="62">
        <v>51102305</v>
      </c>
      <c r="B12369" s="63" t="s">
        <v>13238</v>
      </c>
    </row>
    <row r="12370" spans="1:2" x14ac:dyDescent="0.25">
      <c r="A12370" s="62">
        <v>51102306</v>
      </c>
      <c r="B12370" s="63" t="s">
        <v>10523</v>
      </c>
    </row>
    <row r="12371" spans="1:2" x14ac:dyDescent="0.25">
      <c r="A12371" s="62">
        <v>51102307</v>
      </c>
      <c r="B12371" s="63" t="s">
        <v>11754</v>
      </c>
    </row>
    <row r="12372" spans="1:2" x14ac:dyDescent="0.25">
      <c r="A12372" s="62">
        <v>51102308</v>
      </c>
      <c r="B12372" s="63" t="s">
        <v>17321</v>
      </c>
    </row>
    <row r="12373" spans="1:2" x14ac:dyDescent="0.25">
      <c r="A12373" s="62">
        <v>51102309</v>
      </c>
      <c r="B12373" s="63" t="s">
        <v>7309</v>
      </c>
    </row>
    <row r="12374" spans="1:2" x14ac:dyDescent="0.25">
      <c r="A12374" s="62">
        <v>51102310</v>
      </c>
      <c r="B12374" s="63" t="s">
        <v>610</v>
      </c>
    </row>
    <row r="12375" spans="1:2" x14ac:dyDescent="0.25">
      <c r="A12375" s="62">
        <v>51102311</v>
      </c>
      <c r="B12375" s="63" t="s">
        <v>9630</v>
      </c>
    </row>
    <row r="12376" spans="1:2" x14ac:dyDescent="0.25">
      <c r="A12376" s="62">
        <v>51102312</v>
      </c>
      <c r="B12376" s="63" t="s">
        <v>9444</v>
      </c>
    </row>
    <row r="12377" spans="1:2" x14ac:dyDescent="0.25">
      <c r="A12377" s="62">
        <v>51102313</v>
      </c>
      <c r="B12377" s="63" t="s">
        <v>147</v>
      </c>
    </row>
    <row r="12378" spans="1:2" x14ac:dyDescent="0.25">
      <c r="A12378" s="62">
        <v>51102314</v>
      </c>
      <c r="B12378" s="63" t="s">
        <v>8358</v>
      </c>
    </row>
    <row r="12379" spans="1:2" x14ac:dyDescent="0.25">
      <c r="A12379" s="62">
        <v>51102315</v>
      </c>
      <c r="B12379" s="63" t="s">
        <v>9206</v>
      </c>
    </row>
    <row r="12380" spans="1:2" x14ac:dyDescent="0.25">
      <c r="A12380" s="62">
        <v>51102316</v>
      </c>
      <c r="B12380" s="63" t="s">
        <v>9389</v>
      </c>
    </row>
    <row r="12381" spans="1:2" x14ac:dyDescent="0.25">
      <c r="A12381" s="62">
        <v>51102317</v>
      </c>
      <c r="B12381" s="63" t="s">
        <v>9988</v>
      </c>
    </row>
    <row r="12382" spans="1:2" x14ac:dyDescent="0.25">
      <c r="A12382" s="62">
        <v>51102318</v>
      </c>
      <c r="B12382" s="63" t="s">
        <v>1622</v>
      </c>
    </row>
    <row r="12383" spans="1:2" x14ac:dyDescent="0.25">
      <c r="A12383" s="62">
        <v>51102319</v>
      </c>
      <c r="B12383" s="63" t="s">
        <v>10757</v>
      </c>
    </row>
    <row r="12384" spans="1:2" x14ac:dyDescent="0.25">
      <c r="A12384" s="62">
        <v>51102320</v>
      </c>
      <c r="B12384" s="63" t="s">
        <v>14324</v>
      </c>
    </row>
    <row r="12385" spans="1:2" x14ac:dyDescent="0.25">
      <c r="A12385" s="62">
        <v>51102321</v>
      </c>
      <c r="B12385" s="63" t="s">
        <v>4144</v>
      </c>
    </row>
    <row r="12386" spans="1:2" x14ac:dyDescent="0.25">
      <c r="A12386" s="62">
        <v>51102322</v>
      </c>
      <c r="B12386" s="63" t="s">
        <v>16395</v>
      </c>
    </row>
    <row r="12387" spans="1:2" x14ac:dyDescent="0.25">
      <c r="A12387" s="62">
        <v>51102323</v>
      </c>
      <c r="B12387" s="63" t="s">
        <v>38</v>
      </c>
    </row>
    <row r="12388" spans="1:2" x14ac:dyDescent="0.25">
      <c r="A12388" s="62">
        <v>51102324</v>
      </c>
      <c r="B12388" s="63" t="s">
        <v>8757</v>
      </c>
    </row>
    <row r="12389" spans="1:2" x14ac:dyDescent="0.25">
      <c r="A12389" s="62">
        <v>51102325</v>
      </c>
      <c r="B12389" s="63" t="s">
        <v>18820</v>
      </c>
    </row>
    <row r="12390" spans="1:2" x14ac:dyDescent="0.25">
      <c r="A12390" s="62">
        <v>51102326</v>
      </c>
      <c r="B12390" s="63" t="s">
        <v>5464</v>
      </c>
    </row>
    <row r="12391" spans="1:2" x14ac:dyDescent="0.25">
      <c r="A12391" s="62">
        <v>51102327</v>
      </c>
      <c r="B12391" s="63" t="s">
        <v>17953</v>
      </c>
    </row>
    <row r="12392" spans="1:2" x14ac:dyDescent="0.25">
      <c r="A12392" s="62">
        <v>51102328</v>
      </c>
      <c r="B12392" s="63" t="s">
        <v>2798</v>
      </c>
    </row>
    <row r="12393" spans="1:2" x14ac:dyDescent="0.25">
      <c r="A12393" s="62">
        <v>51102329</v>
      </c>
      <c r="B12393" s="63" t="s">
        <v>18172</v>
      </c>
    </row>
    <row r="12394" spans="1:2" x14ac:dyDescent="0.25">
      <c r="A12394" s="62">
        <v>51102330</v>
      </c>
      <c r="B12394" s="63" t="s">
        <v>16627</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15105</v>
      </c>
    </row>
    <row r="12398" spans="1:2" x14ac:dyDescent="0.25">
      <c r="A12398" s="62">
        <v>51102334</v>
      </c>
      <c r="B12398" s="63" t="s">
        <v>230</v>
      </c>
    </row>
    <row r="12399" spans="1:2" x14ac:dyDescent="0.25">
      <c r="A12399" s="62">
        <v>51102335</v>
      </c>
      <c r="B12399" s="63" t="s">
        <v>14344</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12623</v>
      </c>
    </row>
    <row r="12404" spans="1:2" x14ac:dyDescent="0.25">
      <c r="A12404" s="62">
        <v>51102503</v>
      </c>
      <c r="B12404" s="63" t="s">
        <v>16155</v>
      </c>
    </row>
    <row r="12405" spans="1:2" x14ac:dyDescent="0.25">
      <c r="A12405" s="62">
        <v>51102505</v>
      </c>
      <c r="B12405" s="63" t="s">
        <v>7196</v>
      </c>
    </row>
    <row r="12406" spans="1:2" x14ac:dyDescent="0.25">
      <c r="A12406" s="62">
        <v>51102506</v>
      </c>
      <c r="B12406" s="63" t="s">
        <v>12373</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14716</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12347</v>
      </c>
    </row>
    <row r="12413" spans="1:2" x14ac:dyDescent="0.25">
      <c r="A12413" s="62">
        <v>51102707</v>
      </c>
      <c r="B12413" s="63" t="s">
        <v>15870</v>
      </c>
    </row>
    <row r="12414" spans="1:2" x14ac:dyDescent="0.25">
      <c r="A12414" s="62">
        <v>51102708</v>
      </c>
      <c r="B12414" s="63" t="s">
        <v>5345</v>
      </c>
    </row>
    <row r="12415" spans="1:2" x14ac:dyDescent="0.25">
      <c r="A12415" s="62">
        <v>51102709</v>
      </c>
      <c r="B12415" s="63" t="s">
        <v>18077</v>
      </c>
    </row>
    <row r="12416" spans="1:2" x14ac:dyDescent="0.25">
      <c r="A12416" s="62">
        <v>51102710</v>
      </c>
      <c r="B12416" s="63" t="s">
        <v>2688</v>
      </c>
    </row>
    <row r="12417" spans="1:2" x14ac:dyDescent="0.25">
      <c r="A12417" s="62">
        <v>51102711</v>
      </c>
      <c r="B12417" s="63" t="s">
        <v>15969</v>
      </c>
    </row>
    <row r="12418" spans="1:2" x14ac:dyDescent="0.25">
      <c r="A12418" s="62">
        <v>51102712</v>
      </c>
      <c r="B12418" s="63" t="s">
        <v>13189</v>
      </c>
    </row>
    <row r="12419" spans="1:2" x14ac:dyDescent="0.25">
      <c r="A12419" s="62">
        <v>51102713</v>
      </c>
      <c r="B12419" s="63" t="s">
        <v>14859</v>
      </c>
    </row>
    <row r="12420" spans="1:2" x14ac:dyDescent="0.25">
      <c r="A12420" s="62">
        <v>51102714</v>
      </c>
      <c r="B12420" s="63" t="s">
        <v>18357</v>
      </c>
    </row>
    <row r="12421" spans="1:2" x14ac:dyDescent="0.25">
      <c r="A12421" s="62">
        <v>51102715</v>
      </c>
      <c r="B12421" s="63" t="s">
        <v>12066</v>
      </c>
    </row>
    <row r="12422" spans="1:2" x14ac:dyDescent="0.25">
      <c r="A12422" s="62">
        <v>51102717</v>
      </c>
      <c r="B12422" s="63" t="s">
        <v>8778</v>
      </c>
    </row>
    <row r="12423" spans="1:2" x14ac:dyDescent="0.25">
      <c r="A12423" s="62">
        <v>51102718</v>
      </c>
      <c r="B12423" s="63" t="s">
        <v>10199</v>
      </c>
    </row>
    <row r="12424" spans="1:2" x14ac:dyDescent="0.25">
      <c r="A12424" s="62">
        <v>51102719</v>
      </c>
      <c r="B12424" s="63" t="s">
        <v>3382</v>
      </c>
    </row>
    <row r="12425" spans="1:2" x14ac:dyDescent="0.25">
      <c r="A12425" s="62">
        <v>51102720</v>
      </c>
      <c r="B12425" s="63" t="s">
        <v>14632</v>
      </c>
    </row>
    <row r="12426" spans="1:2" x14ac:dyDescent="0.25">
      <c r="A12426" s="62">
        <v>51102721</v>
      </c>
      <c r="B12426" s="63" t="s">
        <v>8360</v>
      </c>
    </row>
    <row r="12427" spans="1:2" x14ac:dyDescent="0.25">
      <c r="A12427" s="62">
        <v>51102722</v>
      </c>
      <c r="B12427" s="63" t="s">
        <v>3707</v>
      </c>
    </row>
    <row r="12428" spans="1:2" x14ac:dyDescent="0.25">
      <c r="A12428" s="62">
        <v>51102723</v>
      </c>
      <c r="B12428" s="63" t="s">
        <v>17715</v>
      </c>
    </row>
    <row r="12429" spans="1:2" x14ac:dyDescent="0.25">
      <c r="A12429" s="62">
        <v>51102724</v>
      </c>
      <c r="B12429" s="63" t="s">
        <v>7502</v>
      </c>
    </row>
    <row r="12430" spans="1:2" x14ac:dyDescent="0.25">
      <c r="A12430" s="62">
        <v>51102725</v>
      </c>
      <c r="B12430" s="63" t="s">
        <v>13454</v>
      </c>
    </row>
    <row r="12431" spans="1:2" x14ac:dyDescent="0.25">
      <c r="A12431" s="62">
        <v>51102726</v>
      </c>
      <c r="B12431" s="63" t="s">
        <v>7032</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16716</v>
      </c>
    </row>
    <row r="12435" spans="1:2" x14ac:dyDescent="0.25">
      <c r="A12435" s="62">
        <v>51102730</v>
      </c>
      <c r="B12435" s="63" t="s">
        <v>11032</v>
      </c>
    </row>
    <row r="12436" spans="1:2" x14ac:dyDescent="0.25">
      <c r="A12436" s="62">
        <v>51111501</v>
      </c>
      <c r="B12436" s="63" t="s">
        <v>11204</v>
      </c>
    </row>
    <row r="12437" spans="1:2" x14ac:dyDescent="0.25">
      <c r="A12437" s="62">
        <v>51111502</v>
      </c>
      <c r="B12437" s="63" t="s">
        <v>5834</v>
      </c>
    </row>
    <row r="12438" spans="1:2" x14ac:dyDescent="0.25">
      <c r="A12438" s="62">
        <v>51111503</v>
      </c>
      <c r="B12438" s="63" t="s">
        <v>6843</v>
      </c>
    </row>
    <row r="12439" spans="1:2" x14ac:dyDescent="0.25">
      <c r="A12439" s="62">
        <v>51111504</v>
      </c>
      <c r="B12439" s="63" t="s">
        <v>10655</v>
      </c>
    </row>
    <row r="12440" spans="1:2" x14ac:dyDescent="0.25">
      <c r="A12440" s="62">
        <v>51111505</v>
      </c>
      <c r="B12440" s="63" t="s">
        <v>15057</v>
      </c>
    </row>
    <row r="12441" spans="1:2" x14ac:dyDescent="0.25">
      <c r="A12441" s="62">
        <v>51111506</v>
      </c>
      <c r="B12441" s="63" t="s">
        <v>8824</v>
      </c>
    </row>
    <row r="12442" spans="1:2" x14ac:dyDescent="0.25">
      <c r="A12442" s="62">
        <v>51111507</v>
      </c>
      <c r="B12442" s="63" t="s">
        <v>10540</v>
      </c>
    </row>
    <row r="12443" spans="1:2" x14ac:dyDescent="0.25">
      <c r="A12443" s="62">
        <v>51111508</v>
      </c>
      <c r="B12443" s="63" t="s">
        <v>5062</v>
      </c>
    </row>
    <row r="12444" spans="1:2" x14ac:dyDescent="0.25">
      <c r="A12444" s="62">
        <v>51111509</v>
      </c>
      <c r="B12444" s="63" t="s">
        <v>11614</v>
      </c>
    </row>
    <row r="12445" spans="1:2" x14ac:dyDescent="0.25">
      <c r="A12445" s="62">
        <v>51111510</v>
      </c>
      <c r="B12445" s="63" t="s">
        <v>12291</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16012</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8348</v>
      </c>
    </row>
    <row r="12453" spans="1:2" x14ac:dyDescent="0.25">
      <c r="A12453" s="62">
        <v>51111518</v>
      </c>
      <c r="B12453" s="63" t="s">
        <v>15803</v>
      </c>
    </row>
    <row r="12454" spans="1:2" x14ac:dyDescent="0.25">
      <c r="A12454" s="62">
        <v>51111519</v>
      </c>
      <c r="B12454" s="63" t="s">
        <v>4800</v>
      </c>
    </row>
    <row r="12455" spans="1:2" x14ac:dyDescent="0.25">
      <c r="A12455" s="62">
        <v>51111520</v>
      </c>
      <c r="B12455" s="63" t="s">
        <v>18120</v>
      </c>
    </row>
    <row r="12456" spans="1:2" x14ac:dyDescent="0.25">
      <c r="A12456" s="62">
        <v>51111521</v>
      </c>
      <c r="B12456" s="63" t="s">
        <v>15789</v>
      </c>
    </row>
    <row r="12457" spans="1:2" x14ac:dyDescent="0.25">
      <c r="A12457" s="62">
        <v>51111601</v>
      </c>
      <c r="B12457" s="63" t="s">
        <v>18829</v>
      </c>
    </row>
    <row r="12458" spans="1:2" x14ac:dyDescent="0.25">
      <c r="A12458" s="62">
        <v>51111602</v>
      </c>
      <c r="B12458" s="63" t="s">
        <v>12412</v>
      </c>
    </row>
    <row r="12459" spans="1:2" x14ac:dyDescent="0.25">
      <c r="A12459" s="62">
        <v>51111603</v>
      </c>
      <c r="B12459" s="63" t="s">
        <v>4908</v>
      </c>
    </row>
    <row r="12460" spans="1:2" x14ac:dyDescent="0.25">
      <c r="A12460" s="62">
        <v>51111604</v>
      </c>
      <c r="B12460" s="63" t="s">
        <v>14536</v>
      </c>
    </row>
    <row r="12461" spans="1:2" x14ac:dyDescent="0.25">
      <c r="A12461" s="62">
        <v>51111605</v>
      </c>
      <c r="B12461" s="63" t="s">
        <v>3738</v>
      </c>
    </row>
    <row r="12462" spans="1:2" x14ac:dyDescent="0.25">
      <c r="A12462" s="62">
        <v>51111606</v>
      </c>
      <c r="B12462" s="63" t="s">
        <v>6560</v>
      </c>
    </row>
    <row r="12463" spans="1:2" x14ac:dyDescent="0.25">
      <c r="A12463" s="62">
        <v>51111609</v>
      </c>
      <c r="B12463" s="63" t="s">
        <v>8867</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9625</v>
      </c>
    </row>
    <row r="12468" spans="1:2" x14ac:dyDescent="0.25">
      <c r="A12468" s="62">
        <v>51111614</v>
      </c>
      <c r="B12468" s="63" t="s">
        <v>16586</v>
      </c>
    </row>
    <row r="12469" spans="1:2" x14ac:dyDescent="0.25">
      <c r="A12469" s="62">
        <v>51111615</v>
      </c>
      <c r="B12469" s="63" t="s">
        <v>3346</v>
      </c>
    </row>
    <row r="12470" spans="1:2" x14ac:dyDescent="0.25">
      <c r="A12470" s="62">
        <v>51111616</v>
      </c>
      <c r="B12470" s="63" t="s">
        <v>6951</v>
      </c>
    </row>
    <row r="12471" spans="1:2" x14ac:dyDescent="0.25">
      <c r="A12471" s="62">
        <v>51111617</v>
      </c>
      <c r="B12471" s="63" t="s">
        <v>7978</v>
      </c>
    </row>
    <row r="12472" spans="1:2" x14ac:dyDescent="0.25">
      <c r="A12472" s="62">
        <v>51111618</v>
      </c>
      <c r="B12472" s="63" t="s">
        <v>2717</v>
      </c>
    </row>
    <row r="12473" spans="1:2" x14ac:dyDescent="0.25">
      <c r="A12473" s="62">
        <v>51111701</v>
      </c>
      <c r="B12473" s="63" t="s">
        <v>4676</v>
      </c>
    </row>
    <row r="12474" spans="1:2" x14ac:dyDescent="0.25">
      <c r="A12474" s="62">
        <v>51111702</v>
      </c>
      <c r="B12474" s="63" t="s">
        <v>5207</v>
      </c>
    </row>
    <row r="12475" spans="1:2" x14ac:dyDescent="0.25">
      <c r="A12475" s="62">
        <v>51111703</v>
      </c>
      <c r="B12475" s="63" t="s">
        <v>11783</v>
      </c>
    </row>
    <row r="12476" spans="1:2" x14ac:dyDescent="0.25">
      <c r="A12476" s="62">
        <v>51111704</v>
      </c>
      <c r="B12476" s="63" t="s">
        <v>16060</v>
      </c>
    </row>
    <row r="12477" spans="1:2" x14ac:dyDescent="0.25">
      <c r="A12477" s="62">
        <v>51111705</v>
      </c>
      <c r="B12477" s="63" t="s">
        <v>2250</v>
      </c>
    </row>
    <row r="12478" spans="1:2" x14ac:dyDescent="0.25">
      <c r="A12478" s="62">
        <v>51111706</v>
      </c>
      <c r="B12478" s="63" t="s">
        <v>11870</v>
      </c>
    </row>
    <row r="12479" spans="1:2" x14ac:dyDescent="0.25">
      <c r="A12479" s="62">
        <v>51111707</v>
      </c>
      <c r="B12479" s="63" t="s">
        <v>11769</v>
      </c>
    </row>
    <row r="12480" spans="1:2" x14ac:dyDescent="0.25">
      <c r="A12480" s="62">
        <v>51111708</v>
      </c>
      <c r="B12480" s="63" t="s">
        <v>2371</v>
      </c>
    </row>
    <row r="12481" spans="1:2" x14ac:dyDescent="0.25">
      <c r="A12481" s="62">
        <v>51111709</v>
      </c>
      <c r="B12481" s="63" t="s">
        <v>6184</v>
      </c>
    </row>
    <row r="12482" spans="1:2" x14ac:dyDescent="0.25">
      <c r="A12482" s="62">
        <v>51111710</v>
      </c>
      <c r="B12482" s="63" t="s">
        <v>1369</v>
      </c>
    </row>
    <row r="12483" spans="1:2" x14ac:dyDescent="0.25">
      <c r="A12483" s="62">
        <v>51111711</v>
      </c>
      <c r="B12483" s="63" t="s">
        <v>10531</v>
      </c>
    </row>
    <row r="12484" spans="1:2" x14ac:dyDescent="0.25">
      <c r="A12484" s="62">
        <v>51111712</v>
      </c>
      <c r="B12484" s="63" t="s">
        <v>10603</v>
      </c>
    </row>
    <row r="12485" spans="1:2" x14ac:dyDescent="0.25">
      <c r="A12485" s="62">
        <v>51111713</v>
      </c>
      <c r="B12485" s="63" t="s">
        <v>16512</v>
      </c>
    </row>
    <row r="12486" spans="1:2" x14ac:dyDescent="0.25">
      <c r="A12486" s="62">
        <v>51111714</v>
      </c>
      <c r="B12486" s="63" t="s">
        <v>7670</v>
      </c>
    </row>
    <row r="12487" spans="1:2" x14ac:dyDescent="0.25">
      <c r="A12487" s="62">
        <v>51111715</v>
      </c>
      <c r="B12487" s="63" t="s">
        <v>8694</v>
      </c>
    </row>
    <row r="12488" spans="1:2" x14ac:dyDescent="0.25">
      <c r="A12488" s="62">
        <v>51111716</v>
      </c>
      <c r="B12488" s="63" t="s">
        <v>6464</v>
      </c>
    </row>
    <row r="12489" spans="1:2" x14ac:dyDescent="0.25">
      <c r="A12489" s="62">
        <v>51111717</v>
      </c>
      <c r="B12489" s="63" t="s">
        <v>440</v>
      </c>
    </row>
    <row r="12490" spans="1:2" x14ac:dyDescent="0.25">
      <c r="A12490" s="62">
        <v>51111718</v>
      </c>
      <c r="B12490" s="63" t="s">
        <v>7732</v>
      </c>
    </row>
    <row r="12491" spans="1:2" x14ac:dyDescent="0.25">
      <c r="A12491" s="62">
        <v>51111719</v>
      </c>
      <c r="B12491" s="63" t="s">
        <v>16709</v>
      </c>
    </row>
    <row r="12492" spans="1:2" x14ac:dyDescent="0.25">
      <c r="A12492" s="62">
        <v>51111801</v>
      </c>
      <c r="B12492" s="63" t="s">
        <v>3515</v>
      </c>
    </row>
    <row r="12493" spans="1:2" x14ac:dyDescent="0.25">
      <c r="A12493" s="62">
        <v>51111802</v>
      </c>
      <c r="B12493" s="63" t="s">
        <v>13086</v>
      </c>
    </row>
    <row r="12494" spans="1:2" x14ac:dyDescent="0.25">
      <c r="A12494" s="62">
        <v>51111803</v>
      </c>
      <c r="B12494" s="63" t="s">
        <v>7652</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9647</v>
      </c>
    </row>
    <row r="12498" spans="1:2" x14ac:dyDescent="0.25">
      <c r="A12498" s="62">
        <v>51111807</v>
      </c>
      <c r="B12498" s="63" t="s">
        <v>14120</v>
      </c>
    </row>
    <row r="12499" spans="1:2" x14ac:dyDescent="0.25">
      <c r="A12499" s="62">
        <v>51111808</v>
      </c>
      <c r="B12499" s="63" t="s">
        <v>18331</v>
      </c>
    </row>
    <row r="12500" spans="1:2" x14ac:dyDescent="0.25">
      <c r="A12500" s="62">
        <v>51111809</v>
      </c>
      <c r="B12500" s="63" t="s">
        <v>14743</v>
      </c>
    </row>
    <row r="12501" spans="1:2" x14ac:dyDescent="0.25">
      <c r="A12501" s="62">
        <v>51111810</v>
      </c>
      <c r="B12501" s="63" t="s">
        <v>18793</v>
      </c>
    </row>
    <row r="12502" spans="1:2" x14ac:dyDescent="0.25">
      <c r="A12502" s="62">
        <v>51111811</v>
      </c>
      <c r="B12502" s="63" t="s">
        <v>14869</v>
      </c>
    </row>
    <row r="12503" spans="1:2" x14ac:dyDescent="0.25">
      <c r="A12503" s="62">
        <v>51111812</v>
      </c>
      <c r="B12503" s="63" t="s">
        <v>4804</v>
      </c>
    </row>
    <row r="12504" spans="1:2" x14ac:dyDescent="0.25">
      <c r="A12504" s="62">
        <v>51111813</v>
      </c>
      <c r="B12504" s="63" t="s">
        <v>6184</v>
      </c>
    </row>
    <row r="12505" spans="1:2" x14ac:dyDescent="0.25">
      <c r="A12505" s="62">
        <v>51111814</v>
      </c>
      <c r="B12505" s="63" t="s">
        <v>10911</v>
      </c>
    </row>
    <row r="12506" spans="1:2" x14ac:dyDescent="0.25">
      <c r="A12506" s="62">
        <v>51111815</v>
      </c>
      <c r="B12506" s="63" t="s">
        <v>12765</v>
      </c>
    </row>
    <row r="12507" spans="1:2" x14ac:dyDescent="0.25">
      <c r="A12507" s="62">
        <v>51111816</v>
      </c>
      <c r="B12507" s="63" t="s">
        <v>17665</v>
      </c>
    </row>
    <row r="12508" spans="1:2" x14ac:dyDescent="0.25">
      <c r="A12508" s="62">
        <v>51111817</v>
      </c>
      <c r="B12508" s="63" t="s">
        <v>13604</v>
      </c>
    </row>
    <row r="12509" spans="1:2" x14ac:dyDescent="0.25">
      <c r="A12509" s="62">
        <v>51111818</v>
      </c>
      <c r="B12509" s="63" t="s">
        <v>10130</v>
      </c>
    </row>
    <row r="12510" spans="1:2" x14ac:dyDescent="0.25">
      <c r="A12510" s="62">
        <v>51111819</v>
      </c>
      <c r="B12510" s="63" t="s">
        <v>9347</v>
      </c>
    </row>
    <row r="12511" spans="1:2" x14ac:dyDescent="0.25">
      <c r="A12511" s="62">
        <v>51111820</v>
      </c>
      <c r="B12511" s="63" t="s">
        <v>14302</v>
      </c>
    </row>
    <row r="12512" spans="1:2" x14ac:dyDescent="0.25">
      <c r="A12512" s="62">
        <v>51111821</v>
      </c>
      <c r="B12512" s="63" t="s">
        <v>5642</v>
      </c>
    </row>
    <row r="12513" spans="1:2" x14ac:dyDescent="0.25">
      <c r="A12513" s="62">
        <v>51111901</v>
      </c>
      <c r="B12513" s="63" t="s">
        <v>7306</v>
      </c>
    </row>
    <row r="12514" spans="1:2" x14ac:dyDescent="0.25">
      <c r="A12514" s="62">
        <v>51111902</v>
      </c>
      <c r="B12514" s="63" t="s">
        <v>2596</v>
      </c>
    </row>
    <row r="12515" spans="1:2" x14ac:dyDescent="0.25">
      <c r="A12515" s="62">
        <v>51111904</v>
      </c>
      <c r="B12515" s="63" t="s">
        <v>9883</v>
      </c>
    </row>
    <row r="12516" spans="1:2" x14ac:dyDescent="0.25">
      <c r="A12516" s="62">
        <v>51111905</v>
      </c>
      <c r="B12516" s="63" t="s">
        <v>9223</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16947</v>
      </c>
    </row>
    <row r="12520" spans="1:2" x14ac:dyDescent="0.25">
      <c r="A12520" s="62">
        <v>51121502</v>
      </c>
      <c r="B12520" s="63" t="s">
        <v>9993</v>
      </c>
    </row>
    <row r="12521" spans="1:2" x14ac:dyDescent="0.25">
      <c r="A12521" s="62">
        <v>51121503</v>
      </c>
      <c r="B12521" s="63" t="s">
        <v>5912</v>
      </c>
    </row>
    <row r="12522" spans="1:2" x14ac:dyDescent="0.25">
      <c r="A12522" s="62">
        <v>51121504</v>
      </c>
      <c r="B12522" s="63" t="s">
        <v>13745</v>
      </c>
    </row>
    <row r="12523" spans="1:2" x14ac:dyDescent="0.25">
      <c r="A12523" s="62">
        <v>51121506</v>
      </c>
      <c r="B12523" s="63" t="s">
        <v>11034</v>
      </c>
    </row>
    <row r="12524" spans="1:2" x14ac:dyDescent="0.25">
      <c r="A12524" s="62">
        <v>51121507</v>
      </c>
      <c r="B12524" s="63" t="s">
        <v>6434</v>
      </c>
    </row>
    <row r="12525" spans="1:2" x14ac:dyDescent="0.25">
      <c r="A12525" s="62">
        <v>51121509</v>
      </c>
      <c r="B12525" s="63" t="s">
        <v>1459</v>
      </c>
    </row>
    <row r="12526" spans="1:2" x14ac:dyDescent="0.25">
      <c r="A12526" s="62">
        <v>51121510</v>
      </c>
      <c r="B12526" s="63" t="s">
        <v>10431</v>
      </c>
    </row>
    <row r="12527" spans="1:2" x14ac:dyDescent="0.25">
      <c r="A12527" s="62">
        <v>51121511</v>
      </c>
      <c r="B12527" s="63" t="s">
        <v>12686</v>
      </c>
    </row>
    <row r="12528" spans="1:2" x14ac:dyDescent="0.25">
      <c r="A12528" s="62">
        <v>51121512</v>
      </c>
      <c r="B12528" s="63" t="s">
        <v>16325</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9569</v>
      </c>
    </row>
    <row r="12532" spans="1:2" x14ac:dyDescent="0.25">
      <c r="A12532" s="62">
        <v>51121516</v>
      </c>
      <c r="B12532" s="63" t="s">
        <v>14473</v>
      </c>
    </row>
    <row r="12533" spans="1:2" x14ac:dyDescent="0.25">
      <c r="A12533" s="62">
        <v>51121517</v>
      </c>
      <c r="B12533" s="63" t="s">
        <v>16520</v>
      </c>
    </row>
    <row r="12534" spans="1:2" x14ac:dyDescent="0.25">
      <c r="A12534" s="62">
        <v>51121518</v>
      </c>
      <c r="B12534" s="63" t="s">
        <v>11175</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6714</v>
      </c>
    </row>
    <row r="12539" spans="1:2" x14ac:dyDescent="0.25">
      <c r="A12539" s="62">
        <v>51121523</v>
      </c>
      <c r="B12539" s="63" t="s">
        <v>15266</v>
      </c>
    </row>
    <row r="12540" spans="1:2" x14ac:dyDescent="0.25">
      <c r="A12540" s="62">
        <v>51121601</v>
      </c>
      <c r="B12540" s="63" t="s">
        <v>11288</v>
      </c>
    </row>
    <row r="12541" spans="1:2" x14ac:dyDescent="0.25">
      <c r="A12541" s="62">
        <v>51121602</v>
      </c>
      <c r="B12541" s="63" t="s">
        <v>2895</v>
      </c>
    </row>
    <row r="12542" spans="1:2" x14ac:dyDescent="0.25">
      <c r="A12542" s="62">
        <v>51121603</v>
      </c>
      <c r="B12542" s="63" t="s">
        <v>13514</v>
      </c>
    </row>
    <row r="12543" spans="1:2" x14ac:dyDescent="0.25">
      <c r="A12543" s="62">
        <v>51121604</v>
      </c>
      <c r="B12543" s="63" t="s">
        <v>2870</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12012</v>
      </c>
    </row>
    <row r="12547" spans="1:2" x14ac:dyDescent="0.25">
      <c r="A12547" s="62">
        <v>51121610</v>
      </c>
      <c r="B12547" s="63" t="s">
        <v>2715</v>
      </c>
    </row>
    <row r="12548" spans="1:2" x14ac:dyDescent="0.25">
      <c r="A12548" s="62">
        <v>51121611</v>
      </c>
      <c r="B12548" s="63" t="s">
        <v>11837</v>
      </c>
    </row>
    <row r="12549" spans="1:2" x14ac:dyDescent="0.25">
      <c r="A12549" s="62">
        <v>51121614</v>
      </c>
      <c r="B12549" s="63" t="s">
        <v>8369</v>
      </c>
    </row>
    <row r="12550" spans="1:2" x14ac:dyDescent="0.25">
      <c r="A12550" s="62">
        <v>51121615</v>
      </c>
      <c r="B12550" s="63" t="s">
        <v>12548</v>
      </c>
    </row>
    <row r="12551" spans="1:2" x14ac:dyDescent="0.25">
      <c r="A12551" s="62">
        <v>51121616</v>
      </c>
      <c r="B12551" s="63" t="s">
        <v>9939</v>
      </c>
    </row>
    <row r="12552" spans="1:2" x14ac:dyDescent="0.25">
      <c r="A12552" s="62">
        <v>51121701</v>
      </c>
      <c r="B12552" s="63" t="s">
        <v>12754</v>
      </c>
    </row>
    <row r="12553" spans="1:2" x14ac:dyDescent="0.25">
      <c r="A12553" s="62">
        <v>51121702</v>
      </c>
      <c r="B12553" s="63" t="s">
        <v>11382</v>
      </c>
    </row>
    <row r="12554" spans="1:2" x14ac:dyDescent="0.25">
      <c r="A12554" s="62">
        <v>51121703</v>
      </c>
      <c r="B12554" s="63" t="s">
        <v>12698</v>
      </c>
    </row>
    <row r="12555" spans="1:2" x14ac:dyDescent="0.25">
      <c r="A12555" s="62">
        <v>51121704</v>
      </c>
      <c r="B12555" s="63" t="s">
        <v>17047</v>
      </c>
    </row>
    <row r="12556" spans="1:2" x14ac:dyDescent="0.25">
      <c r="A12556" s="62">
        <v>51121705</v>
      </c>
      <c r="B12556" s="63" t="s">
        <v>15976</v>
      </c>
    </row>
    <row r="12557" spans="1:2" x14ac:dyDescent="0.25">
      <c r="A12557" s="62">
        <v>51121706</v>
      </c>
      <c r="B12557" s="63" t="s">
        <v>10579</v>
      </c>
    </row>
    <row r="12558" spans="1:2" x14ac:dyDescent="0.25">
      <c r="A12558" s="62">
        <v>51121707</v>
      </c>
      <c r="B12558" s="63" t="s">
        <v>4860</v>
      </c>
    </row>
    <row r="12559" spans="1:2" x14ac:dyDescent="0.25">
      <c r="A12559" s="62">
        <v>51121708</v>
      </c>
      <c r="B12559" s="63" t="s">
        <v>13764</v>
      </c>
    </row>
    <row r="12560" spans="1:2" x14ac:dyDescent="0.25">
      <c r="A12560" s="62">
        <v>51121709</v>
      </c>
      <c r="B12560" s="63" t="s">
        <v>13230</v>
      </c>
    </row>
    <row r="12561" spans="1:2" x14ac:dyDescent="0.25">
      <c r="A12561" s="62">
        <v>51121710</v>
      </c>
      <c r="B12561" s="63" t="s">
        <v>10615</v>
      </c>
    </row>
    <row r="12562" spans="1:2" x14ac:dyDescent="0.25">
      <c r="A12562" s="62">
        <v>51121711</v>
      </c>
      <c r="B12562" s="63" t="s">
        <v>13146</v>
      </c>
    </row>
    <row r="12563" spans="1:2" x14ac:dyDescent="0.25">
      <c r="A12563" s="62">
        <v>51121713</v>
      </c>
      <c r="B12563" s="63" t="s">
        <v>16940</v>
      </c>
    </row>
    <row r="12564" spans="1:2" x14ac:dyDescent="0.25">
      <c r="A12564" s="62">
        <v>51121714</v>
      </c>
      <c r="B12564" s="63" t="s">
        <v>9560</v>
      </c>
    </row>
    <row r="12565" spans="1:2" x14ac:dyDescent="0.25">
      <c r="A12565" s="62">
        <v>51121715</v>
      </c>
      <c r="B12565" s="63" t="s">
        <v>18321</v>
      </c>
    </row>
    <row r="12566" spans="1:2" x14ac:dyDescent="0.25">
      <c r="A12566" s="62">
        <v>51121716</v>
      </c>
      <c r="B12566" s="63" t="s">
        <v>16832</v>
      </c>
    </row>
    <row r="12567" spans="1:2" x14ac:dyDescent="0.25">
      <c r="A12567" s="62">
        <v>51121717</v>
      </c>
      <c r="B12567" s="63" t="s">
        <v>7124</v>
      </c>
    </row>
    <row r="12568" spans="1:2" x14ac:dyDescent="0.25">
      <c r="A12568" s="62">
        <v>51121718</v>
      </c>
      <c r="B12568" s="63" t="s">
        <v>15173</v>
      </c>
    </row>
    <row r="12569" spans="1:2" x14ac:dyDescent="0.25">
      <c r="A12569" s="62">
        <v>51121721</v>
      </c>
      <c r="B12569" s="63" t="s">
        <v>7336</v>
      </c>
    </row>
    <row r="12570" spans="1:2" x14ac:dyDescent="0.25">
      <c r="A12570" s="62">
        <v>51121722</v>
      </c>
      <c r="B12570" s="63" t="s">
        <v>18502</v>
      </c>
    </row>
    <row r="12571" spans="1:2" x14ac:dyDescent="0.25">
      <c r="A12571" s="62">
        <v>51121724</v>
      </c>
      <c r="B12571" s="63" t="s">
        <v>15722</v>
      </c>
    </row>
    <row r="12572" spans="1:2" x14ac:dyDescent="0.25">
      <c r="A12572" s="62">
        <v>51121725</v>
      </c>
      <c r="B12572" s="63" t="s">
        <v>2634</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15658</v>
      </c>
    </row>
    <row r="12576" spans="1:2" x14ac:dyDescent="0.25">
      <c r="A12576" s="62">
        <v>51121729</v>
      </c>
      <c r="B12576" s="63" t="s">
        <v>15500</v>
      </c>
    </row>
    <row r="12577" spans="1:2" x14ac:dyDescent="0.25">
      <c r="A12577" s="62">
        <v>51121730</v>
      </c>
      <c r="B12577" s="63" t="s">
        <v>1772</v>
      </c>
    </row>
    <row r="12578" spans="1:2" x14ac:dyDescent="0.25">
      <c r="A12578" s="62">
        <v>51121731</v>
      </c>
      <c r="B12578" s="63" t="s">
        <v>16702</v>
      </c>
    </row>
    <row r="12579" spans="1:2" x14ac:dyDescent="0.25">
      <c r="A12579" s="62">
        <v>51121732</v>
      </c>
      <c r="B12579" s="63" t="s">
        <v>1163</v>
      </c>
    </row>
    <row r="12580" spans="1:2" x14ac:dyDescent="0.25">
      <c r="A12580" s="62">
        <v>51121733</v>
      </c>
      <c r="B12580" s="63" t="s">
        <v>8044</v>
      </c>
    </row>
    <row r="12581" spans="1:2" x14ac:dyDescent="0.25">
      <c r="A12581" s="62">
        <v>51121734</v>
      </c>
      <c r="B12581" s="63" t="s">
        <v>11125</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16747</v>
      </c>
    </row>
    <row r="12585" spans="1:2" x14ac:dyDescent="0.25">
      <c r="A12585" s="62">
        <v>51121739</v>
      </c>
      <c r="B12585" s="63" t="s">
        <v>16203</v>
      </c>
    </row>
    <row r="12586" spans="1:2" x14ac:dyDescent="0.25">
      <c r="A12586" s="62">
        <v>51121740</v>
      </c>
      <c r="B12586" s="63" t="s">
        <v>16552</v>
      </c>
    </row>
    <row r="12587" spans="1:2" x14ac:dyDescent="0.25">
      <c r="A12587" s="62">
        <v>51121741</v>
      </c>
      <c r="B12587" s="63" t="s">
        <v>7611</v>
      </c>
    </row>
    <row r="12588" spans="1:2" x14ac:dyDescent="0.25">
      <c r="A12588" s="62">
        <v>51121742</v>
      </c>
      <c r="B12588" s="63" t="s">
        <v>5753</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15429</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17178</v>
      </c>
    </row>
    <row r="12599" spans="1:2" x14ac:dyDescent="0.25">
      <c r="A12599" s="62">
        <v>51121753</v>
      </c>
      <c r="B12599" s="63" t="s">
        <v>12091</v>
      </c>
    </row>
    <row r="12600" spans="1:2" x14ac:dyDescent="0.25">
      <c r="A12600" s="62">
        <v>51121754</v>
      </c>
      <c r="B12600" s="63" t="s">
        <v>7715</v>
      </c>
    </row>
    <row r="12601" spans="1:2" x14ac:dyDescent="0.25">
      <c r="A12601" s="62">
        <v>51121755</v>
      </c>
      <c r="B12601" s="63" t="s">
        <v>13338</v>
      </c>
    </row>
    <row r="12602" spans="1:2" x14ac:dyDescent="0.25">
      <c r="A12602" s="62">
        <v>51121756</v>
      </c>
      <c r="B12602" s="63" t="s">
        <v>12405</v>
      </c>
    </row>
    <row r="12603" spans="1:2" x14ac:dyDescent="0.25">
      <c r="A12603" s="62">
        <v>51121757</v>
      </c>
      <c r="B12603" s="63" t="s">
        <v>13434</v>
      </c>
    </row>
    <row r="12604" spans="1:2" x14ac:dyDescent="0.25">
      <c r="A12604" s="62">
        <v>51121758</v>
      </c>
      <c r="B12604" s="63" t="s">
        <v>17325</v>
      </c>
    </row>
    <row r="12605" spans="1:2" x14ac:dyDescent="0.25">
      <c r="A12605" s="62">
        <v>51121759</v>
      </c>
      <c r="B12605" s="63" t="s">
        <v>9518</v>
      </c>
    </row>
    <row r="12606" spans="1:2" x14ac:dyDescent="0.25">
      <c r="A12606" s="62">
        <v>51121760</v>
      </c>
      <c r="B12606" s="63" t="s">
        <v>6830</v>
      </c>
    </row>
    <row r="12607" spans="1:2" x14ac:dyDescent="0.25">
      <c r="A12607" s="62">
        <v>51121761</v>
      </c>
      <c r="B12607" s="63" t="s">
        <v>13444</v>
      </c>
    </row>
    <row r="12608" spans="1:2" x14ac:dyDescent="0.25">
      <c r="A12608" s="62">
        <v>51121762</v>
      </c>
      <c r="B12608" s="63" t="s">
        <v>8654</v>
      </c>
    </row>
    <row r="12609" spans="1:2" x14ac:dyDescent="0.25">
      <c r="A12609" s="62">
        <v>51121763</v>
      </c>
      <c r="B12609" s="63" t="s">
        <v>3539</v>
      </c>
    </row>
    <row r="12610" spans="1:2" x14ac:dyDescent="0.25">
      <c r="A12610" s="62">
        <v>51121764</v>
      </c>
      <c r="B12610" s="63" t="s">
        <v>12096</v>
      </c>
    </row>
    <row r="12611" spans="1:2" x14ac:dyDescent="0.25">
      <c r="A12611" s="62">
        <v>51121765</v>
      </c>
      <c r="B12611" s="63" t="s">
        <v>6558</v>
      </c>
    </row>
    <row r="12612" spans="1:2" x14ac:dyDescent="0.25">
      <c r="A12612" s="62">
        <v>51121801</v>
      </c>
      <c r="B12612" s="63" t="s">
        <v>5415</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10997</v>
      </c>
    </row>
    <row r="12617" spans="1:2" x14ac:dyDescent="0.25">
      <c r="A12617" s="62">
        <v>51121806</v>
      </c>
      <c r="B12617" s="63" t="s">
        <v>7507</v>
      </c>
    </row>
    <row r="12618" spans="1:2" x14ac:dyDescent="0.25">
      <c r="A12618" s="62">
        <v>51121807</v>
      </c>
      <c r="B12618" s="63" t="s">
        <v>6921</v>
      </c>
    </row>
    <row r="12619" spans="1:2" x14ac:dyDescent="0.25">
      <c r="A12619" s="62">
        <v>51121808</v>
      </c>
      <c r="B12619" s="63" t="s">
        <v>14382</v>
      </c>
    </row>
    <row r="12620" spans="1:2" x14ac:dyDescent="0.25">
      <c r="A12620" s="62">
        <v>51121809</v>
      </c>
      <c r="B12620" s="63" t="s">
        <v>8181</v>
      </c>
    </row>
    <row r="12621" spans="1:2" x14ac:dyDescent="0.25">
      <c r="A12621" s="62">
        <v>51121810</v>
      </c>
      <c r="B12621" s="63" t="s">
        <v>17888</v>
      </c>
    </row>
    <row r="12622" spans="1:2" x14ac:dyDescent="0.25">
      <c r="A12622" s="62">
        <v>51121811</v>
      </c>
      <c r="B12622" s="63" t="s">
        <v>8385</v>
      </c>
    </row>
    <row r="12623" spans="1:2" x14ac:dyDescent="0.25">
      <c r="A12623" s="62">
        <v>51121812</v>
      </c>
      <c r="B12623" s="63" t="s">
        <v>2915</v>
      </c>
    </row>
    <row r="12624" spans="1:2" x14ac:dyDescent="0.25">
      <c r="A12624" s="62">
        <v>51121813</v>
      </c>
      <c r="B12624" s="63" t="s">
        <v>15574</v>
      </c>
    </row>
    <row r="12625" spans="1:2" x14ac:dyDescent="0.25">
      <c r="A12625" s="62">
        <v>51121814</v>
      </c>
      <c r="B12625" s="63" t="s">
        <v>14308</v>
      </c>
    </row>
    <row r="12626" spans="1:2" x14ac:dyDescent="0.25">
      <c r="A12626" s="62">
        <v>51121815</v>
      </c>
      <c r="B12626" s="63" t="s">
        <v>4084</v>
      </c>
    </row>
    <row r="12627" spans="1:2" x14ac:dyDescent="0.25">
      <c r="A12627" s="62">
        <v>51121816</v>
      </c>
      <c r="B12627" s="63" t="s">
        <v>14360</v>
      </c>
    </row>
    <row r="12628" spans="1:2" x14ac:dyDescent="0.25">
      <c r="A12628" s="62">
        <v>51121817</v>
      </c>
      <c r="B12628" s="63" t="s">
        <v>3897</v>
      </c>
    </row>
    <row r="12629" spans="1:2" x14ac:dyDescent="0.25">
      <c r="A12629" s="62">
        <v>51121818</v>
      </c>
      <c r="B12629" s="63" t="s">
        <v>13568</v>
      </c>
    </row>
    <row r="12630" spans="1:2" x14ac:dyDescent="0.25">
      <c r="A12630" s="62">
        <v>51121819</v>
      </c>
      <c r="B12630" s="63" t="s">
        <v>18463</v>
      </c>
    </row>
    <row r="12631" spans="1:2" x14ac:dyDescent="0.25">
      <c r="A12631" s="62">
        <v>51121820</v>
      </c>
      <c r="B12631" s="63" t="s">
        <v>9803</v>
      </c>
    </row>
    <row r="12632" spans="1:2" x14ac:dyDescent="0.25">
      <c r="A12632" s="62">
        <v>51121901</v>
      </c>
      <c r="B12632" s="63" t="s">
        <v>13759</v>
      </c>
    </row>
    <row r="12633" spans="1:2" x14ac:dyDescent="0.25">
      <c r="A12633" s="62">
        <v>51121902</v>
      </c>
      <c r="B12633" s="63" t="s">
        <v>16610</v>
      </c>
    </row>
    <row r="12634" spans="1:2" x14ac:dyDescent="0.25">
      <c r="A12634" s="62">
        <v>51121903</v>
      </c>
      <c r="B12634" s="63" t="s">
        <v>10776</v>
      </c>
    </row>
    <row r="12635" spans="1:2" x14ac:dyDescent="0.25">
      <c r="A12635" s="62">
        <v>51121904</v>
      </c>
      <c r="B12635" s="63" t="s">
        <v>10576</v>
      </c>
    </row>
    <row r="12636" spans="1:2" x14ac:dyDescent="0.25">
      <c r="A12636" s="62">
        <v>51121905</v>
      </c>
      <c r="B12636" s="63" t="s">
        <v>13996</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12172</v>
      </c>
    </row>
    <row r="12643" spans="1:2" x14ac:dyDescent="0.25">
      <c r="A12643" s="62">
        <v>51122104</v>
      </c>
      <c r="B12643" s="63" t="s">
        <v>10066</v>
      </c>
    </row>
    <row r="12644" spans="1:2" x14ac:dyDescent="0.25">
      <c r="A12644" s="62">
        <v>51122105</v>
      </c>
      <c r="B12644" s="63" t="s">
        <v>3568</v>
      </c>
    </row>
    <row r="12645" spans="1:2" x14ac:dyDescent="0.25">
      <c r="A12645" s="62">
        <v>51122107</v>
      </c>
      <c r="B12645" s="63" t="s">
        <v>7277</v>
      </c>
    </row>
    <row r="12646" spans="1:2" x14ac:dyDescent="0.25">
      <c r="A12646" s="62">
        <v>51122108</v>
      </c>
      <c r="B12646" s="63" t="s">
        <v>3706</v>
      </c>
    </row>
    <row r="12647" spans="1:2" x14ac:dyDescent="0.25">
      <c r="A12647" s="62">
        <v>51122109</v>
      </c>
      <c r="B12647" s="63" t="s">
        <v>13113</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14843</v>
      </c>
    </row>
    <row r="12651" spans="1:2" x14ac:dyDescent="0.25">
      <c r="A12651" s="62">
        <v>51122201</v>
      </c>
      <c r="B12651" s="63" t="s">
        <v>5451</v>
      </c>
    </row>
    <row r="12652" spans="1:2" x14ac:dyDescent="0.25">
      <c r="A12652" s="62">
        <v>51122301</v>
      </c>
      <c r="B12652" s="63" t="s">
        <v>4008</v>
      </c>
    </row>
    <row r="12653" spans="1:2" x14ac:dyDescent="0.25">
      <c r="A12653" s="62">
        <v>51131501</v>
      </c>
      <c r="B12653" s="63" t="s">
        <v>16764</v>
      </c>
    </row>
    <row r="12654" spans="1:2" x14ac:dyDescent="0.25">
      <c r="A12654" s="62">
        <v>51131502</v>
      </c>
      <c r="B12654" s="63" t="s">
        <v>11772</v>
      </c>
    </row>
    <row r="12655" spans="1:2" x14ac:dyDescent="0.25">
      <c r="A12655" s="62">
        <v>51131503</v>
      </c>
      <c r="B12655" s="63" t="s">
        <v>15111</v>
      </c>
    </row>
    <row r="12656" spans="1:2" x14ac:dyDescent="0.25">
      <c r="A12656" s="62">
        <v>51131504</v>
      </c>
      <c r="B12656" s="63" t="s">
        <v>499</v>
      </c>
    </row>
    <row r="12657" spans="1:2" x14ac:dyDescent="0.25">
      <c r="A12657" s="62">
        <v>51131505</v>
      </c>
      <c r="B12657" s="63" t="s">
        <v>8771</v>
      </c>
    </row>
    <row r="12658" spans="1:2" x14ac:dyDescent="0.25">
      <c r="A12658" s="62">
        <v>51131506</v>
      </c>
      <c r="B12658" s="63" t="s">
        <v>10635</v>
      </c>
    </row>
    <row r="12659" spans="1:2" x14ac:dyDescent="0.25">
      <c r="A12659" s="62">
        <v>51131507</v>
      </c>
      <c r="B12659" s="63" t="s">
        <v>5893</v>
      </c>
    </row>
    <row r="12660" spans="1:2" x14ac:dyDescent="0.25">
      <c r="A12660" s="62">
        <v>51131508</v>
      </c>
      <c r="B12660" s="63" t="s">
        <v>4222</v>
      </c>
    </row>
    <row r="12661" spans="1:2" x14ac:dyDescent="0.25">
      <c r="A12661" s="62">
        <v>51131509</v>
      </c>
      <c r="B12661" s="63" t="s">
        <v>12730</v>
      </c>
    </row>
    <row r="12662" spans="1:2" x14ac:dyDescent="0.25">
      <c r="A12662" s="62">
        <v>51131510</v>
      </c>
      <c r="B12662" s="63" t="s">
        <v>5537</v>
      </c>
    </row>
    <row r="12663" spans="1:2" x14ac:dyDescent="0.25">
      <c r="A12663" s="62">
        <v>51131511</v>
      </c>
      <c r="B12663" s="63" t="s">
        <v>3269</v>
      </c>
    </row>
    <row r="12664" spans="1:2" x14ac:dyDescent="0.25">
      <c r="A12664" s="62">
        <v>51131512</v>
      </c>
      <c r="B12664" s="63" t="s">
        <v>15815</v>
      </c>
    </row>
    <row r="12665" spans="1:2" x14ac:dyDescent="0.25">
      <c r="A12665" s="62">
        <v>51131513</v>
      </c>
      <c r="B12665" s="63" t="s">
        <v>9069</v>
      </c>
    </row>
    <row r="12666" spans="1:2" x14ac:dyDescent="0.25">
      <c r="A12666" s="62">
        <v>51131514</v>
      </c>
      <c r="B12666" s="63" t="s">
        <v>17346</v>
      </c>
    </row>
    <row r="12667" spans="1:2" x14ac:dyDescent="0.25">
      <c r="A12667" s="62">
        <v>51131515</v>
      </c>
      <c r="B12667" s="63" t="s">
        <v>5634</v>
      </c>
    </row>
    <row r="12668" spans="1:2" x14ac:dyDescent="0.25">
      <c r="A12668" s="62">
        <v>51131516</v>
      </c>
      <c r="B12668" s="63" t="s">
        <v>14674</v>
      </c>
    </row>
    <row r="12669" spans="1:2" x14ac:dyDescent="0.25">
      <c r="A12669" s="62">
        <v>51131601</v>
      </c>
      <c r="B12669" s="63" t="s">
        <v>822</v>
      </c>
    </row>
    <row r="12670" spans="1:2" x14ac:dyDescent="0.25">
      <c r="A12670" s="62">
        <v>51131602</v>
      </c>
      <c r="B12670" s="63" t="s">
        <v>13332</v>
      </c>
    </row>
    <row r="12671" spans="1:2" x14ac:dyDescent="0.25">
      <c r="A12671" s="62">
        <v>51131603</v>
      </c>
      <c r="B12671" s="63" t="s">
        <v>3731</v>
      </c>
    </row>
    <row r="12672" spans="1:2" x14ac:dyDescent="0.25">
      <c r="A12672" s="62">
        <v>51131604</v>
      </c>
      <c r="B12672" s="63" t="s">
        <v>12160</v>
      </c>
    </row>
    <row r="12673" spans="1:2" x14ac:dyDescent="0.25">
      <c r="A12673" s="62">
        <v>51131605</v>
      </c>
      <c r="B12673" s="63" t="s">
        <v>11681</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6800</v>
      </c>
    </row>
    <row r="12680" spans="1:2" x14ac:dyDescent="0.25">
      <c r="A12680" s="62">
        <v>51131612</v>
      </c>
      <c r="B12680" s="63" t="s">
        <v>10474</v>
      </c>
    </row>
    <row r="12681" spans="1:2" x14ac:dyDescent="0.25">
      <c r="A12681" s="62">
        <v>51131613</v>
      </c>
      <c r="B12681" s="63" t="s">
        <v>2697</v>
      </c>
    </row>
    <row r="12682" spans="1:2" x14ac:dyDescent="0.25">
      <c r="A12682" s="62">
        <v>51131614</v>
      </c>
      <c r="B12682" s="63" t="s">
        <v>6858</v>
      </c>
    </row>
    <row r="12683" spans="1:2" x14ac:dyDescent="0.25">
      <c r="A12683" s="62">
        <v>51131615</v>
      </c>
      <c r="B12683" s="63" t="s">
        <v>16979</v>
      </c>
    </row>
    <row r="12684" spans="1:2" x14ac:dyDescent="0.25">
      <c r="A12684" s="62">
        <v>51131616</v>
      </c>
      <c r="B12684" s="63" t="s">
        <v>11415</v>
      </c>
    </row>
    <row r="12685" spans="1:2" x14ac:dyDescent="0.25">
      <c r="A12685" s="62">
        <v>51131617</v>
      </c>
      <c r="B12685" s="63" t="s">
        <v>2881</v>
      </c>
    </row>
    <row r="12686" spans="1:2" x14ac:dyDescent="0.25">
      <c r="A12686" s="62">
        <v>51131701</v>
      </c>
      <c r="B12686" s="63" t="s">
        <v>15940</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11481</v>
      </c>
    </row>
    <row r="12690" spans="1:2" x14ac:dyDescent="0.25">
      <c r="A12690" s="62">
        <v>51131705</v>
      </c>
      <c r="B12690" s="63" t="s">
        <v>10785</v>
      </c>
    </row>
    <row r="12691" spans="1:2" x14ac:dyDescent="0.25">
      <c r="A12691" s="62">
        <v>51131706</v>
      </c>
      <c r="B12691" s="63" t="s">
        <v>3940</v>
      </c>
    </row>
    <row r="12692" spans="1:2" x14ac:dyDescent="0.25">
      <c r="A12692" s="62">
        <v>51131707</v>
      </c>
      <c r="B12692" s="63" t="s">
        <v>8126</v>
      </c>
    </row>
    <row r="12693" spans="1:2" x14ac:dyDescent="0.25">
      <c r="A12693" s="62">
        <v>51131708</v>
      </c>
      <c r="B12693" s="63" t="s">
        <v>10641</v>
      </c>
    </row>
    <row r="12694" spans="1:2" x14ac:dyDescent="0.25">
      <c r="A12694" s="62">
        <v>51131709</v>
      </c>
      <c r="B12694" s="63" t="s">
        <v>1941</v>
      </c>
    </row>
    <row r="12695" spans="1:2" x14ac:dyDescent="0.25">
      <c r="A12695" s="62">
        <v>51131710</v>
      </c>
      <c r="B12695" s="63" t="s">
        <v>14299</v>
      </c>
    </row>
    <row r="12696" spans="1:2" x14ac:dyDescent="0.25">
      <c r="A12696" s="62">
        <v>51131711</v>
      </c>
      <c r="B12696" s="63" t="s">
        <v>12126</v>
      </c>
    </row>
    <row r="12697" spans="1:2" x14ac:dyDescent="0.25">
      <c r="A12697" s="62">
        <v>51131712</v>
      </c>
      <c r="B12697" s="63" t="s">
        <v>10616</v>
      </c>
    </row>
    <row r="12698" spans="1:2" x14ac:dyDescent="0.25">
      <c r="A12698" s="62">
        <v>51131713</v>
      </c>
      <c r="B12698" s="63" t="s">
        <v>8627</v>
      </c>
    </row>
    <row r="12699" spans="1:2" x14ac:dyDescent="0.25">
      <c r="A12699" s="62">
        <v>51131714</v>
      </c>
      <c r="B12699" s="63" t="s">
        <v>3107</v>
      </c>
    </row>
    <row r="12700" spans="1:2" x14ac:dyDescent="0.25">
      <c r="A12700" s="62">
        <v>51131715</v>
      </c>
      <c r="B12700" s="63" t="s">
        <v>5264</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7625</v>
      </c>
    </row>
    <row r="12704" spans="1:2" x14ac:dyDescent="0.25">
      <c r="A12704" s="62">
        <v>51131803</v>
      </c>
      <c r="B12704" s="63" t="s">
        <v>6740</v>
      </c>
    </row>
    <row r="12705" spans="1:2" x14ac:dyDescent="0.25">
      <c r="A12705" s="62">
        <v>51131804</v>
      </c>
      <c r="B12705" s="63" t="s">
        <v>12336</v>
      </c>
    </row>
    <row r="12706" spans="1:2" x14ac:dyDescent="0.25">
      <c r="A12706" s="62">
        <v>51131805</v>
      </c>
      <c r="B12706" s="63" t="s">
        <v>13109</v>
      </c>
    </row>
    <row r="12707" spans="1:2" x14ac:dyDescent="0.25">
      <c r="A12707" s="62">
        <v>51131806</v>
      </c>
      <c r="B12707" s="63" t="s">
        <v>15435</v>
      </c>
    </row>
    <row r="12708" spans="1:2" x14ac:dyDescent="0.25">
      <c r="A12708" s="62">
        <v>51131807</v>
      </c>
      <c r="B12708" s="63" t="s">
        <v>10727</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15069</v>
      </c>
    </row>
    <row r="12713" spans="1:2" x14ac:dyDescent="0.25">
      <c r="A12713" s="62">
        <v>51131904</v>
      </c>
      <c r="B12713" s="63" t="s">
        <v>12996</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14618</v>
      </c>
    </row>
    <row r="12718" spans="1:2" x14ac:dyDescent="0.25">
      <c r="A12718" s="62">
        <v>51131909</v>
      </c>
      <c r="B12718" s="63" t="s">
        <v>18455</v>
      </c>
    </row>
    <row r="12719" spans="1:2" x14ac:dyDescent="0.25">
      <c r="A12719" s="62">
        <v>51131910</v>
      </c>
      <c r="B12719" s="63" t="s">
        <v>9211</v>
      </c>
    </row>
    <row r="12720" spans="1:2" x14ac:dyDescent="0.25">
      <c r="A12720" s="62">
        <v>51132001</v>
      </c>
      <c r="B12720" s="63" t="s">
        <v>2225</v>
      </c>
    </row>
    <row r="12721" spans="1:2" x14ac:dyDescent="0.25">
      <c r="A12721" s="62">
        <v>51141501</v>
      </c>
      <c r="B12721" s="63" t="s">
        <v>13705</v>
      </c>
    </row>
    <row r="12722" spans="1:2" x14ac:dyDescent="0.25">
      <c r="A12722" s="62">
        <v>51141502</v>
      </c>
      <c r="B12722" s="63" t="s">
        <v>9158</v>
      </c>
    </row>
    <row r="12723" spans="1:2" x14ac:dyDescent="0.25">
      <c r="A12723" s="62">
        <v>51141503</v>
      </c>
      <c r="B12723" s="63" t="s">
        <v>7583</v>
      </c>
    </row>
    <row r="12724" spans="1:2" x14ac:dyDescent="0.25">
      <c r="A12724" s="62">
        <v>51141504</v>
      </c>
      <c r="B12724" s="63" t="s">
        <v>14103</v>
      </c>
    </row>
    <row r="12725" spans="1:2" x14ac:dyDescent="0.25">
      <c r="A12725" s="62">
        <v>51141505</v>
      </c>
      <c r="B12725" s="63" t="s">
        <v>387</v>
      </c>
    </row>
    <row r="12726" spans="1:2" x14ac:dyDescent="0.25">
      <c r="A12726" s="62">
        <v>51141506</v>
      </c>
      <c r="B12726" s="63" t="s">
        <v>4426</v>
      </c>
    </row>
    <row r="12727" spans="1:2" x14ac:dyDescent="0.25">
      <c r="A12727" s="62">
        <v>51141507</v>
      </c>
      <c r="B12727" s="63" t="s">
        <v>7711</v>
      </c>
    </row>
    <row r="12728" spans="1:2" x14ac:dyDescent="0.25">
      <c r="A12728" s="62">
        <v>51141508</v>
      </c>
      <c r="B12728" s="63" t="s">
        <v>12888</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15367</v>
      </c>
    </row>
    <row r="12732" spans="1:2" x14ac:dyDescent="0.25">
      <c r="A12732" s="62">
        <v>51141512</v>
      </c>
      <c r="B12732" s="63" t="s">
        <v>16286</v>
      </c>
    </row>
    <row r="12733" spans="1:2" x14ac:dyDescent="0.25">
      <c r="A12733" s="62">
        <v>51141513</v>
      </c>
      <c r="B12733" s="63" t="s">
        <v>12972</v>
      </c>
    </row>
    <row r="12734" spans="1:2" x14ac:dyDescent="0.25">
      <c r="A12734" s="62">
        <v>51141514</v>
      </c>
      <c r="B12734" s="63" t="s">
        <v>15001</v>
      </c>
    </row>
    <row r="12735" spans="1:2" x14ac:dyDescent="0.25">
      <c r="A12735" s="62">
        <v>51141515</v>
      </c>
      <c r="B12735" s="63" t="s">
        <v>5131</v>
      </c>
    </row>
    <row r="12736" spans="1:2" x14ac:dyDescent="0.25">
      <c r="A12736" s="62">
        <v>51141516</v>
      </c>
      <c r="B12736" s="63" t="s">
        <v>7325</v>
      </c>
    </row>
    <row r="12737" spans="1:2" x14ac:dyDescent="0.25">
      <c r="A12737" s="62">
        <v>51141517</v>
      </c>
      <c r="B12737" s="63" t="s">
        <v>13968</v>
      </c>
    </row>
    <row r="12738" spans="1:2" x14ac:dyDescent="0.25">
      <c r="A12738" s="62">
        <v>51141518</v>
      </c>
      <c r="B12738" s="63" t="s">
        <v>6844</v>
      </c>
    </row>
    <row r="12739" spans="1:2" x14ac:dyDescent="0.25">
      <c r="A12739" s="62">
        <v>51141519</v>
      </c>
      <c r="B12739" s="63" t="s">
        <v>3528</v>
      </c>
    </row>
    <row r="12740" spans="1:2" x14ac:dyDescent="0.25">
      <c r="A12740" s="62">
        <v>51141520</v>
      </c>
      <c r="B12740" s="63" t="s">
        <v>8275</v>
      </c>
    </row>
    <row r="12741" spans="1:2" x14ac:dyDescent="0.25">
      <c r="A12741" s="62">
        <v>51141521</v>
      </c>
      <c r="B12741" s="63" t="s">
        <v>8373</v>
      </c>
    </row>
    <row r="12742" spans="1:2" x14ac:dyDescent="0.25">
      <c r="A12742" s="62">
        <v>51141522</v>
      </c>
      <c r="B12742" s="63" t="s">
        <v>14937</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15640</v>
      </c>
    </row>
    <row r="12746" spans="1:2" x14ac:dyDescent="0.25">
      <c r="A12746" s="62">
        <v>51141526</v>
      </c>
      <c r="B12746" s="63" t="s">
        <v>3260</v>
      </c>
    </row>
    <row r="12747" spans="1:2" x14ac:dyDescent="0.25">
      <c r="A12747" s="62">
        <v>51141527</v>
      </c>
      <c r="B12747" s="63" t="s">
        <v>4159</v>
      </c>
    </row>
    <row r="12748" spans="1:2" x14ac:dyDescent="0.25">
      <c r="A12748" s="62">
        <v>51141528</v>
      </c>
      <c r="B12748" s="63" t="s">
        <v>7016</v>
      </c>
    </row>
    <row r="12749" spans="1:2" x14ac:dyDescent="0.25">
      <c r="A12749" s="62">
        <v>51141529</v>
      </c>
      <c r="B12749" s="63" t="s">
        <v>16261</v>
      </c>
    </row>
    <row r="12750" spans="1:2" x14ac:dyDescent="0.25">
      <c r="A12750" s="62">
        <v>51141530</v>
      </c>
      <c r="B12750" s="63" t="s">
        <v>3034</v>
      </c>
    </row>
    <row r="12751" spans="1:2" x14ac:dyDescent="0.25">
      <c r="A12751" s="62">
        <v>51141531</v>
      </c>
      <c r="B12751" s="63" t="s">
        <v>803</v>
      </c>
    </row>
    <row r="12752" spans="1:2" x14ac:dyDescent="0.25">
      <c r="A12752" s="62">
        <v>51141532</v>
      </c>
      <c r="B12752" s="63" t="s">
        <v>11232</v>
      </c>
    </row>
    <row r="12753" spans="1:2" x14ac:dyDescent="0.25">
      <c r="A12753" s="62">
        <v>51141533</v>
      </c>
      <c r="B12753" s="63" t="s">
        <v>5678</v>
      </c>
    </row>
    <row r="12754" spans="1:2" x14ac:dyDescent="0.25">
      <c r="A12754" s="62">
        <v>51141601</v>
      </c>
      <c r="B12754" s="63" t="s">
        <v>277</v>
      </c>
    </row>
    <row r="12755" spans="1:2" x14ac:dyDescent="0.25">
      <c r="A12755" s="62">
        <v>51141602</v>
      </c>
      <c r="B12755" s="63" t="s">
        <v>7673</v>
      </c>
    </row>
    <row r="12756" spans="1:2" x14ac:dyDescent="0.25">
      <c r="A12756" s="62">
        <v>51141603</v>
      </c>
      <c r="B12756" s="63" t="s">
        <v>10901</v>
      </c>
    </row>
    <row r="12757" spans="1:2" x14ac:dyDescent="0.25">
      <c r="A12757" s="62">
        <v>51141604</v>
      </c>
      <c r="B12757" s="63" t="s">
        <v>7380</v>
      </c>
    </row>
    <row r="12758" spans="1:2" x14ac:dyDescent="0.25">
      <c r="A12758" s="62">
        <v>51141605</v>
      </c>
      <c r="B12758" s="63" t="s">
        <v>8733</v>
      </c>
    </row>
    <row r="12759" spans="1:2" x14ac:dyDescent="0.25">
      <c r="A12759" s="62">
        <v>51141606</v>
      </c>
      <c r="B12759" s="63" t="s">
        <v>13849</v>
      </c>
    </row>
    <row r="12760" spans="1:2" x14ac:dyDescent="0.25">
      <c r="A12760" s="62">
        <v>51141607</v>
      </c>
      <c r="B12760" s="63" t="s">
        <v>3194</v>
      </c>
    </row>
    <row r="12761" spans="1:2" x14ac:dyDescent="0.25">
      <c r="A12761" s="62">
        <v>51141608</v>
      </c>
      <c r="B12761" s="63" t="s">
        <v>14739</v>
      </c>
    </row>
    <row r="12762" spans="1:2" x14ac:dyDescent="0.25">
      <c r="A12762" s="62">
        <v>51141609</v>
      </c>
      <c r="B12762" s="63" t="s">
        <v>7170</v>
      </c>
    </row>
    <row r="12763" spans="1:2" x14ac:dyDescent="0.25">
      <c r="A12763" s="62">
        <v>51141610</v>
      </c>
      <c r="B12763" s="63" t="s">
        <v>12112</v>
      </c>
    </row>
    <row r="12764" spans="1:2" x14ac:dyDescent="0.25">
      <c r="A12764" s="62">
        <v>51141611</v>
      </c>
      <c r="B12764" s="63" t="s">
        <v>8376</v>
      </c>
    </row>
    <row r="12765" spans="1:2" x14ac:dyDescent="0.25">
      <c r="A12765" s="62">
        <v>51141612</v>
      </c>
      <c r="B12765" s="63" t="s">
        <v>15949</v>
      </c>
    </row>
    <row r="12766" spans="1:2" x14ac:dyDescent="0.25">
      <c r="A12766" s="62">
        <v>51141613</v>
      </c>
      <c r="B12766" s="63" t="s">
        <v>18235</v>
      </c>
    </row>
    <row r="12767" spans="1:2" x14ac:dyDescent="0.25">
      <c r="A12767" s="62">
        <v>51141614</v>
      </c>
      <c r="B12767" s="63" t="s">
        <v>3131</v>
      </c>
    </row>
    <row r="12768" spans="1:2" x14ac:dyDescent="0.25">
      <c r="A12768" s="62">
        <v>51141615</v>
      </c>
      <c r="B12768" s="63" t="s">
        <v>10455</v>
      </c>
    </row>
    <row r="12769" spans="1:2" x14ac:dyDescent="0.25">
      <c r="A12769" s="62">
        <v>51141616</v>
      </c>
      <c r="B12769" s="63" t="s">
        <v>14651</v>
      </c>
    </row>
    <row r="12770" spans="1:2" x14ac:dyDescent="0.25">
      <c r="A12770" s="62">
        <v>51141617</v>
      </c>
      <c r="B12770" s="63" t="s">
        <v>6581</v>
      </c>
    </row>
    <row r="12771" spans="1:2" x14ac:dyDescent="0.25">
      <c r="A12771" s="62">
        <v>51141618</v>
      </c>
      <c r="B12771" s="63" t="s">
        <v>4588</v>
      </c>
    </row>
    <row r="12772" spans="1:2" x14ac:dyDescent="0.25">
      <c r="A12772" s="62">
        <v>51141619</v>
      </c>
      <c r="B12772" s="63" t="s">
        <v>8756</v>
      </c>
    </row>
    <row r="12773" spans="1:2" x14ac:dyDescent="0.25">
      <c r="A12773" s="62">
        <v>51141620</v>
      </c>
      <c r="B12773" s="63" t="s">
        <v>14077</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8470</v>
      </c>
    </row>
    <row r="12777" spans="1:2" x14ac:dyDescent="0.25">
      <c r="A12777" s="62">
        <v>51141624</v>
      </c>
      <c r="B12777" s="63" t="s">
        <v>83</v>
      </c>
    </row>
    <row r="12778" spans="1:2" x14ac:dyDescent="0.25">
      <c r="A12778" s="62">
        <v>51141625</v>
      </c>
      <c r="B12778" s="63" t="s">
        <v>5411</v>
      </c>
    </row>
    <row r="12779" spans="1:2" x14ac:dyDescent="0.25">
      <c r="A12779" s="62">
        <v>51141626</v>
      </c>
      <c r="B12779" s="63" t="s">
        <v>6246</v>
      </c>
    </row>
    <row r="12780" spans="1:2" x14ac:dyDescent="0.25">
      <c r="A12780" s="62">
        <v>51141627</v>
      </c>
      <c r="B12780" s="63" t="s">
        <v>14599</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17796</v>
      </c>
    </row>
    <row r="12784" spans="1:2" x14ac:dyDescent="0.25">
      <c r="A12784" s="62">
        <v>51141631</v>
      </c>
      <c r="B12784" s="63" t="s">
        <v>5798</v>
      </c>
    </row>
    <row r="12785" spans="1:2" x14ac:dyDescent="0.25">
      <c r="A12785" s="62">
        <v>51141632</v>
      </c>
      <c r="B12785" s="63" t="s">
        <v>12842</v>
      </c>
    </row>
    <row r="12786" spans="1:2" x14ac:dyDescent="0.25">
      <c r="A12786" s="62">
        <v>51141633</v>
      </c>
      <c r="B12786" s="63" t="s">
        <v>15669</v>
      </c>
    </row>
    <row r="12787" spans="1:2" x14ac:dyDescent="0.25">
      <c r="A12787" s="62">
        <v>51141701</v>
      </c>
      <c r="B12787" s="63" t="s">
        <v>15848</v>
      </c>
    </row>
    <row r="12788" spans="1:2" x14ac:dyDescent="0.25">
      <c r="A12788" s="62">
        <v>51141702</v>
      </c>
      <c r="B12788" s="63" t="s">
        <v>15090</v>
      </c>
    </row>
    <row r="12789" spans="1:2" x14ac:dyDescent="0.25">
      <c r="A12789" s="62">
        <v>51141703</v>
      </c>
      <c r="B12789" s="63" t="s">
        <v>3258</v>
      </c>
    </row>
    <row r="12790" spans="1:2" x14ac:dyDescent="0.25">
      <c r="A12790" s="62">
        <v>51141704</v>
      </c>
      <c r="B12790" s="63" t="s">
        <v>2691</v>
      </c>
    </row>
    <row r="12791" spans="1:2" x14ac:dyDescent="0.25">
      <c r="A12791" s="62">
        <v>51141705</v>
      </c>
      <c r="B12791" s="63" t="s">
        <v>1214</v>
      </c>
    </row>
    <row r="12792" spans="1:2" x14ac:dyDescent="0.25">
      <c r="A12792" s="62">
        <v>51141706</v>
      </c>
      <c r="B12792" s="63" t="s">
        <v>15233</v>
      </c>
    </row>
    <row r="12793" spans="1:2" x14ac:dyDescent="0.25">
      <c r="A12793" s="62">
        <v>51141707</v>
      </c>
      <c r="B12793" s="63" t="s">
        <v>16052</v>
      </c>
    </row>
    <row r="12794" spans="1:2" x14ac:dyDescent="0.25">
      <c r="A12794" s="62">
        <v>51141708</v>
      </c>
      <c r="B12794" s="63" t="s">
        <v>17177</v>
      </c>
    </row>
    <row r="12795" spans="1:2" x14ac:dyDescent="0.25">
      <c r="A12795" s="62">
        <v>51141709</v>
      </c>
      <c r="B12795" s="63" t="s">
        <v>16466</v>
      </c>
    </row>
    <row r="12796" spans="1:2" x14ac:dyDescent="0.25">
      <c r="A12796" s="62">
        <v>51141710</v>
      </c>
      <c r="B12796" s="63" t="s">
        <v>1619</v>
      </c>
    </row>
    <row r="12797" spans="1:2" x14ac:dyDescent="0.25">
      <c r="A12797" s="62">
        <v>51141711</v>
      </c>
      <c r="B12797" s="63" t="s">
        <v>513</v>
      </c>
    </row>
    <row r="12798" spans="1:2" x14ac:dyDescent="0.25">
      <c r="A12798" s="62">
        <v>51141712</v>
      </c>
      <c r="B12798" s="63" t="s">
        <v>8710</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16852</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7326</v>
      </c>
    </row>
    <row r="12806" spans="1:2" x14ac:dyDescent="0.25">
      <c r="A12806" s="62">
        <v>51141720</v>
      </c>
      <c r="B12806" s="63" t="s">
        <v>10795</v>
      </c>
    </row>
    <row r="12807" spans="1:2" x14ac:dyDescent="0.25">
      <c r="A12807" s="62">
        <v>51141721</v>
      </c>
      <c r="B12807" s="63" t="s">
        <v>18418</v>
      </c>
    </row>
    <row r="12808" spans="1:2" x14ac:dyDescent="0.25">
      <c r="A12808" s="62">
        <v>51141722</v>
      </c>
      <c r="B12808" s="63" t="s">
        <v>17028</v>
      </c>
    </row>
    <row r="12809" spans="1:2" x14ac:dyDescent="0.25">
      <c r="A12809" s="62">
        <v>51141723</v>
      </c>
      <c r="B12809" s="63" t="s">
        <v>14609</v>
      </c>
    </row>
    <row r="12810" spans="1:2" x14ac:dyDescent="0.25">
      <c r="A12810" s="62">
        <v>51141724</v>
      </c>
      <c r="B12810" s="63" t="s">
        <v>17142</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17932</v>
      </c>
    </row>
    <row r="12814" spans="1:2" x14ac:dyDescent="0.25">
      <c r="A12814" s="62">
        <v>51141728</v>
      </c>
      <c r="B12814" s="63" t="s">
        <v>15210</v>
      </c>
    </row>
    <row r="12815" spans="1:2" x14ac:dyDescent="0.25">
      <c r="A12815" s="62">
        <v>51141729</v>
      </c>
      <c r="B12815" s="63" t="s">
        <v>7059</v>
      </c>
    </row>
    <row r="12816" spans="1:2" x14ac:dyDescent="0.25">
      <c r="A12816" s="62">
        <v>51141801</v>
      </c>
      <c r="B12816" s="63" t="s">
        <v>1986</v>
      </c>
    </row>
    <row r="12817" spans="1:2" x14ac:dyDescent="0.25">
      <c r="A12817" s="62">
        <v>51141802</v>
      </c>
      <c r="B12817" s="63" t="s">
        <v>12792</v>
      </c>
    </row>
    <row r="12818" spans="1:2" x14ac:dyDescent="0.25">
      <c r="A12818" s="62">
        <v>51141803</v>
      </c>
      <c r="B12818" s="63" t="s">
        <v>3908</v>
      </c>
    </row>
    <row r="12819" spans="1:2" x14ac:dyDescent="0.25">
      <c r="A12819" s="62">
        <v>51141804</v>
      </c>
      <c r="B12819" s="63" t="s">
        <v>10313</v>
      </c>
    </row>
    <row r="12820" spans="1:2" x14ac:dyDescent="0.25">
      <c r="A12820" s="62">
        <v>51141805</v>
      </c>
      <c r="B12820" s="63" t="s">
        <v>14815</v>
      </c>
    </row>
    <row r="12821" spans="1:2" x14ac:dyDescent="0.25">
      <c r="A12821" s="62">
        <v>51141806</v>
      </c>
      <c r="B12821" s="63" t="s">
        <v>11929</v>
      </c>
    </row>
    <row r="12822" spans="1:2" x14ac:dyDescent="0.25">
      <c r="A12822" s="62">
        <v>51141807</v>
      </c>
      <c r="B12822" s="63" t="s">
        <v>11597</v>
      </c>
    </row>
    <row r="12823" spans="1:2" x14ac:dyDescent="0.25">
      <c r="A12823" s="62">
        <v>51141808</v>
      </c>
      <c r="B12823" s="63" t="s">
        <v>11433</v>
      </c>
    </row>
    <row r="12824" spans="1:2" x14ac:dyDescent="0.25">
      <c r="A12824" s="62">
        <v>51141809</v>
      </c>
      <c r="B12824" s="63" t="s">
        <v>6020</v>
      </c>
    </row>
    <row r="12825" spans="1:2" x14ac:dyDescent="0.25">
      <c r="A12825" s="62">
        <v>51141810</v>
      </c>
      <c r="B12825" s="63" t="s">
        <v>2704</v>
      </c>
    </row>
    <row r="12826" spans="1:2" x14ac:dyDescent="0.25">
      <c r="A12826" s="62">
        <v>51141811</v>
      </c>
      <c r="B12826" s="63" t="s">
        <v>14988</v>
      </c>
    </row>
    <row r="12827" spans="1:2" x14ac:dyDescent="0.25">
      <c r="A12827" s="62">
        <v>51141812</v>
      </c>
      <c r="B12827" s="63" t="s">
        <v>11441</v>
      </c>
    </row>
    <row r="12828" spans="1:2" x14ac:dyDescent="0.25">
      <c r="A12828" s="62">
        <v>51141813</v>
      </c>
      <c r="B12828" s="63" t="s">
        <v>6779</v>
      </c>
    </row>
    <row r="12829" spans="1:2" x14ac:dyDescent="0.25">
      <c r="A12829" s="62">
        <v>51141814</v>
      </c>
      <c r="B12829" s="63" t="s">
        <v>2726</v>
      </c>
    </row>
    <row r="12830" spans="1:2" x14ac:dyDescent="0.25">
      <c r="A12830" s="62">
        <v>51141815</v>
      </c>
      <c r="B12830" s="63" t="s">
        <v>6173</v>
      </c>
    </row>
    <row r="12831" spans="1:2" x14ac:dyDescent="0.25">
      <c r="A12831" s="62">
        <v>51141816</v>
      </c>
      <c r="B12831" s="63" t="s">
        <v>6990</v>
      </c>
    </row>
    <row r="12832" spans="1:2" x14ac:dyDescent="0.25">
      <c r="A12832" s="62">
        <v>51141817</v>
      </c>
      <c r="B12832" s="63" t="s">
        <v>2066</v>
      </c>
    </row>
    <row r="12833" spans="1:2" x14ac:dyDescent="0.25">
      <c r="A12833" s="62">
        <v>51141818</v>
      </c>
      <c r="B12833" s="63" t="s">
        <v>13674</v>
      </c>
    </row>
    <row r="12834" spans="1:2" x14ac:dyDescent="0.25">
      <c r="A12834" s="62">
        <v>51141819</v>
      </c>
      <c r="B12834" s="63" t="s">
        <v>6764</v>
      </c>
    </row>
    <row r="12835" spans="1:2" x14ac:dyDescent="0.25">
      <c r="A12835" s="62">
        <v>51141820</v>
      </c>
      <c r="B12835" s="63" t="s">
        <v>9321</v>
      </c>
    </row>
    <row r="12836" spans="1:2" x14ac:dyDescent="0.25">
      <c r="A12836" s="62">
        <v>51141821</v>
      </c>
      <c r="B12836" s="63" t="s">
        <v>6043</v>
      </c>
    </row>
    <row r="12837" spans="1:2" x14ac:dyDescent="0.25">
      <c r="A12837" s="62">
        <v>51141822</v>
      </c>
      <c r="B12837" s="63" t="s">
        <v>13009</v>
      </c>
    </row>
    <row r="12838" spans="1:2" x14ac:dyDescent="0.25">
      <c r="A12838" s="62">
        <v>51141903</v>
      </c>
      <c r="B12838" s="63" t="s">
        <v>13670</v>
      </c>
    </row>
    <row r="12839" spans="1:2" x14ac:dyDescent="0.25">
      <c r="A12839" s="62">
        <v>51141904</v>
      </c>
      <c r="B12839" s="63" t="s">
        <v>10837</v>
      </c>
    </row>
    <row r="12840" spans="1:2" x14ac:dyDescent="0.25">
      <c r="A12840" s="62">
        <v>51141907</v>
      </c>
      <c r="B12840" s="63" t="s">
        <v>18465</v>
      </c>
    </row>
    <row r="12841" spans="1:2" x14ac:dyDescent="0.25">
      <c r="A12841" s="62">
        <v>51141908</v>
      </c>
      <c r="B12841" s="63" t="s">
        <v>10233</v>
      </c>
    </row>
    <row r="12842" spans="1:2" x14ac:dyDescent="0.25">
      <c r="A12842" s="62">
        <v>51141910</v>
      </c>
      <c r="B12842" s="63" t="s">
        <v>7451</v>
      </c>
    </row>
    <row r="12843" spans="1:2" x14ac:dyDescent="0.25">
      <c r="A12843" s="62">
        <v>51141911</v>
      </c>
      <c r="B12843" s="63" t="s">
        <v>6221</v>
      </c>
    </row>
    <row r="12844" spans="1:2" x14ac:dyDescent="0.25">
      <c r="A12844" s="62">
        <v>51141912</v>
      </c>
      <c r="B12844" s="63" t="s">
        <v>3795</v>
      </c>
    </row>
    <row r="12845" spans="1:2" x14ac:dyDescent="0.25">
      <c r="A12845" s="62">
        <v>51141913</v>
      </c>
      <c r="B12845" s="63" t="s">
        <v>10975</v>
      </c>
    </row>
    <row r="12846" spans="1:2" x14ac:dyDescent="0.25">
      <c r="A12846" s="62">
        <v>51141914</v>
      </c>
      <c r="B12846" s="63" t="s">
        <v>18487</v>
      </c>
    </row>
    <row r="12847" spans="1:2" x14ac:dyDescent="0.25">
      <c r="A12847" s="62">
        <v>51141915</v>
      </c>
      <c r="B12847" s="63" t="s">
        <v>16082</v>
      </c>
    </row>
    <row r="12848" spans="1:2" x14ac:dyDescent="0.25">
      <c r="A12848" s="62">
        <v>51141916</v>
      </c>
      <c r="B12848" s="63" t="s">
        <v>7139</v>
      </c>
    </row>
    <row r="12849" spans="1:2" x14ac:dyDescent="0.25">
      <c r="A12849" s="62">
        <v>51141917</v>
      </c>
      <c r="B12849" s="63" t="s">
        <v>16381</v>
      </c>
    </row>
    <row r="12850" spans="1:2" x14ac:dyDescent="0.25">
      <c r="A12850" s="62">
        <v>51141918</v>
      </c>
      <c r="B12850" s="63" t="s">
        <v>10732</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2094</v>
      </c>
    </row>
    <row r="12854" spans="1:2" x14ac:dyDescent="0.25">
      <c r="A12854" s="62">
        <v>51141922</v>
      </c>
      <c r="B12854" s="63" t="s">
        <v>16593</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13505</v>
      </c>
    </row>
    <row r="12858" spans="1:2" x14ac:dyDescent="0.25">
      <c r="A12858" s="62">
        <v>51142004</v>
      </c>
      <c r="B12858" s="63" t="s">
        <v>3869</v>
      </c>
    </row>
    <row r="12859" spans="1:2" x14ac:dyDescent="0.25">
      <c r="A12859" s="62">
        <v>51142005</v>
      </c>
      <c r="B12859" s="63" t="s">
        <v>14000</v>
      </c>
    </row>
    <row r="12860" spans="1:2" x14ac:dyDescent="0.25">
      <c r="A12860" s="62">
        <v>51142006</v>
      </c>
      <c r="B12860" s="63" t="s">
        <v>15979</v>
      </c>
    </row>
    <row r="12861" spans="1:2" x14ac:dyDescent="0.25">
      <c r="A12861" s="62">
        <v>51142009</v>
      </c>
      <c r="B12861" s="63" t="s">
        <v>3517</v>
      </c>
    </row>
    <row r="12862" spans="1:2" x14ac:dyDescent="0.25">
      <c r="A12862" s="62">
        <v>51142010</v>
      </c>
      <c r="B12862" s="63" t="s">
        <v>5706</v>
      </c>
    </row>
    <row r="12863" spans="1:2" x14ac:dyDescent="0.25">
      <c r="A12863" s="62">
        <v>51142011</v>
      </c>
      <c r="B12863" s="63" t="s">
        <v>7242</v>
      </c>
    </row>
    <row r="12864" spans="1:2" x14ac:dyDescent="0.25">
      <c r="A12864" s="62">
        <v>51142012</v>
      </c>
      <c r="B12864" s="63" t="s">
        <v>16681</v>
      </c>
    </row>
    <row r="12865" spans="1:2" x14ac:dyDescent="0.25">
      <c r="A12865" s="62">
        <v>51142013</v>
      </c>
      <c r="B12865" s="63" t="s">
        <v>15529</v>
      </c>
    </row>
    <row r="12866" spans="1:2" x14ac:dyDescent="0.25">
      <c r="A12866" s="62">
        <v>51142014</v>
      </c>
      <c r="B12866" s="63" t="s">
        <v>4675</v>
      </c>
    </row>
    <row r="12867" spans="1:2" x14ac:dyDescent="0.25">
      <c r="A12867" s="62">
        <v>51142015</v>
      </c>
      <c r="B12867" s="63" t="s">
        <v>7974</v>
      </c>
    </row>
    <row r="12868" spans="1:2" x14ac:dyDescent="0.25">
      <c r="A12868" s="62">
        <v>51142016</v>
      </c>
      <c r="B12868" s="63" t="s">
        <v>7485</v>
      </c>
    </row>
    <row r="12869" spans="1:2" x14ac:dyDescent="0.25">
      <c r="A12869" s="62">
        <v>51142017</v>
      </c>
      <c r="B12869" s="63" t="s">
        <v>12366</v>
      </c>
    </row>
    <row r="12870" spans="1:2" x14ac:dyDescent="0.25">
      <c r="A12870" s="62">
        <v>51142018</v>
      </c>
      <c r="B12870" s="63" t="s">
        <v>8808</v>
      </c>
    </row>
    <row r="12871" spans="1:2" x14ac:dyDescent="0.25">
      <c r="A12871" s="62">
        <v>51142101</v>
      </c>
      <c r="B12871" s="63" t="s">
        <v>7472</v>
      </c>
    </row>
    <row r="12872" spans="1:2" x14ac:dyDescent="0.25">
      <c r="A12872" s="62">
        <v>51142102</v>
      </c>
      <c r="B12872" s="63" t="s">
        <v>18763</v>
      </c>
    </row>
    <row r="12873" spans="1:2" x14ac:dyDescent="0.25">
      <c r="A12873" s="62">
        <v>51142103</v>
      </c>
      <c r="B12873" s="63" t="s">
        <v>11058</v>
      </c>
    </row>
    <row r="12874" spans="1:2" x14ac:dyDescent="0.25">
      <c r="A12874" s="62">
        <v>51142104</v>
      </c>
      <c r="B12874" s="63" t="s">
        <v>2692</v>
      </c>
    </row>
    <row r="12875" spans="1:2" x14ac:dyDescent="0.25">
      <c r="A12875" s="62">
        <v>51142105</v>
      </c>
      <c r="B12875" s="63" t="s">
        <v>10271</v>
      </c>
    </row>
    <row r="12876" spans="1:2" x14ac:dyDescent="0.25">
      <c r="A12876" s="62">
        <v>51142106</v>
      </c>
      <c r="B12876" s="63" t="s">
        <v>6882</v>
      </c>
    </row>
    <row r="12877" spans="1:2" x14ac:dyDescent="0.25">
      <c r="A12877" s="62">
        <v>51142107</v>
      </c>
      <c r="B12877" s="63" t="s">
        <v>5090</v>
      </c>
    </row>
    <row r="12878" spans="1:2" x14ac:dyDescent="0.25">
      <c r="A12878" s="62">
        <v>51142108</v>
      </c>
      <c r="B12878" s="63" t="s">
        <v>16200</v>
      </c>
    </row>
    <row r="12879" spans="1:2" x14ac:dyDescent="0.25">
      <c r="A12879" s="62">
        <v>51142109</v>
      </c>
      <c r="B12879" s="63" t="s">
        <v>1846</v>
      </c>
    </row>
    <row r="12880" spans="1:2" x14ac:dyDescent="0.25">
      <c r="A12880" s="62">
        <v>51142110</v>
      </c>
      <c r="B12880" s="63" t="s">
        <v>6475</v>
      </c>
    </row>
    <row r="12881" spans="1:2" x14ac:dyDescent="0.25">
      <c r="A12881" s="62">
        <v>51142111</v>
      </c>
      <c r="B12881" s="63" t="s">
        <v>3453</v>
      </c>
    </row>
    <row r="12882" spans="1:2" x14ac:dyDescent="0.25">
      <c r="A12882" s="62">
        <v>51142112</v>
      </c>
      <c r="B12882" s="63" t="s">
        <v>6706</v>
      </c>
    </row>
    <row r="12883" spans="1:2" x14ac:dyDescent="0.25">
      <c r="A12883" s="62">
        <v>51142113</v>
      </c>
      <c r="B12883" s="63" t="s">
        <v>6149</v>
      </c>
    </row>
    <row r="12884" spans="1:2" x14ac:dyDescent="0.25">
      <c r="A12884" s="62">
        <v>51142114</v>
      </c>
      <c r="B12884" s="63" t="s">
        <v>15767</v>
      </c>
    </row>
    <row r="12885" spans="1:2" x14ac:dyDescent="0.25">
      <c r="A12885" s="62">
        <v>51142116</v>
      </c>
      <c r="B12885" s="63" t="s">
        <v>15886</v>
      </c>
    </row>
    <row r="12886" spans="1:2" x14ac:dyDescent="0.25">
      <c r="A12886" s="62">
        <v>51142117</v>
      </c>
      <c r="B12886" s="63" t="s">
        <v>15102</v>
      </c>
    </row>
    <row r="12887" spans="1:2" x14ac:dyDescent="0.25">
      <c r="A12887" s="62">
        <v>51142118</v>
      </c>
      <c r="B12887" s="63" t="s">
        <v>10772</v>
      </c>
    </row>
    <row r="12888" spans="1:2" x14ac:dyDescent="0.25">
      <c r="A12888" s="62">
        <v>51142119</v>
      </c>
      <c r="B12888" s="63" t="s">
        <v>9122</v>
      </c>
    </row>
    <row r="12889" spans="1:2" x14ac:dyDescent="0.25">
      <c r="A12889" s="62">
        <v>51142120</v>
      </c>
      <c r="B12889" s="63" t="s">
        <v>16016</v>
      </c>
    </row>
    <row r="12890" spans="1:2" x14ac:dyDescent="0.25">
      <c r="A12890" s="62">
        <v>51142121</v>
      </c>
      <c r="B12890" s="63" t="s">
        <v>14380</v>
      </c>
    </row>
    <row r="12891" spans="1:2" x14ac:dyDescent="0.25">
      <c r="A12891" s="62">
        <v>51142122</v>
      </c>
      <c r="B12891" s="63" t="s">
        <v>13153</v>
      </c>
    </row>
    <row r="12892" spans="1:2" x14ac:dyDescent="0.25">
      <c r="A12892" s="62">
        <v>51142123</v>
      </c>
      <c r="B12892" s="63" t="s">
        <v>10201</v>
      </c>
    </row>
    <row r="12893" spans="1:2" x14ac:dyDescent="0.25">
      <c r="A12893" s="62">
        <v>51142124</v>
      </c>
      <c r="B12893" s="63" t="s">
        <v>16218</v>
      </c>
    </row>
    <row r="12894" spans="1:2" x14ac:dyDescent="0.25">
      <c r="A12894" s="62">
        <v>51142125</v>
      </c>
      <c r="B12894" s="63" t="s">
        <v>11850</v>
      </c>
    </row>
    <row r="12895" spans="1:2" x14ac:dyDescent="0.25">
      <c r="A12895" s="62">
        <v>51142126</v>
      </c>
      <c r="B12895" s="63" t="s">
        <v>17169</v>
      </c>
    </row>
    <row r="12896" spans="1:2" x14ac:dyDescent="0.25">
      <c r="A12896" s="62">
        <v>51142127</v>
      </c>
      <c r="B12896" s="63" t="s">
        <v>16632</v>
      </c>
    </row>
    <row r="12897" spans="1:2" x14ac:dyDescent="0.25">
      <c r="A12897" s="62">
        <v>51142128</v>
      </c>
      <c r="B12897" s="63" t="s">
        <v>13083</v>
      </c>
    </row>
    <row r="12898" spans="1:2" x14ac:dyDescent="0.25">
      <c r="A12898" s="62">
        <v>51142129</v>
      </c>
      <c r="B12898" s="63" t="s">
        <v>10126</v>
      </c>
    </row>
    <row r="12899" spans="1:2" x14ac:dyDescent="0.25">
      <c r="A12899" s="62">
        <v>51142130</v>
      </c>
      <c r="B12899" s="63" t="s">
        <v>1981</v>
      </c>
    </row>
    <row r="12900" spans="1:2" x14ac:dyDescent="0.25">
      <c r="A12900" s="62">
        <v>51142131</v>
      </c>
      <c r="B12900" s="63" t="s">
        <v>16146</v>
      </c>
    </row>
    <row r="12901" spans="1:2" x14ac:dyDescent="0.25">
      <c r="A12901" s="62">
        <v>51142132</v>
      </c>
      <c r="B12901" s="63" t="s">
        <v>486</v>
      </c>
    </row>
    <row r="12902" spans="1:2" x14ac:dyDescent="0.25">
      <c r="A12902" s="62">
        <v>51142133</v>
      </c>
      <c r="B12902" s="63" t="s">
        <v>10633</v>
      </c>
    </row>
    <row r="12903" spans="1:2" x14ac:dyDescent="0.25">
      <c r="A12903" s="62">
        <v>51142134</v>
      </c>
      <c r="B12903" s="63" t="s">
        <v>3068</v>
      </c>
    </row>
    <row r="12904" spans="1:2" x14ac:dyDescent="0.25">
      <c r="A12904" s="62">
        <v>51142135</v>
      </c>
      <c r="B12904" s="63" t="s">
        <v>8947</v>
      </c>
    </row>
    <row r="12905" spans="1:2" x14ac:dyDescent="0.25">
      <c r="A12905" s="62">
        <v>51142136</v>
      </c>
      <c r="B12905" s="63" t="s">
        <v>545</v>
      </c>
    </row>
    <row r="12906" spans="1:2" x14ac:dyDescent="0.25">
      <c r="A12906" s="62">
        <v>51142137</v>
      </c>
      <c r="B12906" s="63" t="s">
        <v>10230</v>
      </c>
    </row>
    <row r="12907" spans="1:2" x14ac:dyDescent="0.25">
      <c r="A12907" s="62">
        <v>51142138</v>
      </c>
      <c r="B12907" s="63" t="s">
        <v>3500</v>
      </c>
    </row>
    <row r="12908" spans="1:2" x14ac:dyDescent="0.25">
      <c r="A12908" s="62">
        <v>51142139</v>
      </c>
      <c r="B12908" s="63" t="s">
        <v>8171</v>
      </c>
    </row>
    <row r="12909" spans="1:2" x14ac:dyDescent="0.25">
      <c r="A12909" s="62">
        <v>51142140</v>
      </c>
      <c r="B12909" s="63" t="s">
        <v>11575</v>
      </c>
    </row>
    <row r="12910" spans="1:2" x14ac:dyDescent="0.25">
      <c r="A12910" s="62">
        <v>51142141</v>
      </c>
      <c r="B12910" s="63" t="s">
        <v>1548</v>
      </c>
    </row>
    <row r="12911" spans="1:2" x14ac:dyDescent="0.25">
      <c r="A12911" s="62">
        <v>51142142</v>
      </c>
      <c r="B12911" s="63" t="s">
        <v>15189</v>
      </c>
    </row>
    <row r="12912" spans="1:2" x14ac:dyDescent="0.25">
      <c r="A12912" s="62">
        <v>51142143</v>
      </c>
      <c r="B12912" s="63" t="s">
        <v>2875</v>
      </c>
    </row>
    <row r="12913" spans="1:2" x14ac:dyDescent="0.25">
      <c r="A12913" s="62">
        <v>51142144</v>
      </c>
      <c r="B12913" s="63" t="s">
        <v>9663</v>
      </c>
    </row>
    <row r="12914" spans="1:2" x14ac:dyDescent="0.25">
      <c r="A12914" s="62">
        <v>51142145</v>
      </c>
      <c r="B12914" s="63" t="s">
        <v>11941</v>
      </c>
    </row>
    <row r="12915" spans="1:2" x14ac:dyDescent="0.25">
      <c r="A12915" s="62">
        <v>51142146</v>
      </c>
      <c r="B12915" s="63" t="s">
        <v>10004</v>
      </c>
    </row>
    <row r="12916" spans="1:2" x14ac:dyDescent="0.25">
      <c r="A12916" s="62">
        <v>51142147</v>
      </c>
      <c r="B12916" s="63" t="s">
        <v>5959</v>
      </c>
    </row>
    <row r="12917" spans="1:2" x14ac:dyDescent="0.25">
      <c r="A12917" s="62">
        <v>51142148</v>
      </c>
      <c r="B12917" s="63" t="s">
        <v>16132</v>
      </c>
    </row>
    <row r="12918" spans="1:2" x14ac:dyDescent="0.25">
      <c r="A12918" s="62">
        <v>51142149</v>
      </c>
      <c r="B12918" s="63" t="s">
        <v>8892</v>
      </c>
    </row>
    <row r="12919" spans="1:2" x14ac:dyDescent="0.25">
      <c r="A12919" s="62">
        <v>51142201</v>
      </c>
      <c r="B12919" s="63" t="s">
        <v>4196</v>
      </c>
    </row>
    <row r="12920" spans="1:2" x14ac:dyDescent="0.25">
      <c r="A12920" s="62">
        <v>51142202</v>
      </c>
      <c r="B12920" s="63" t="s">
        <v>8458</v>
      </c>
    </row>
    <row r="12921" spans="1:2" x14ac:dyDescent="0.25">
      <c r="A12921" s="62">
        <v>51142203</v>
      </c>
      <c r="B12921" s="63" t="s">
        <v>11863</v>
      </c>
    </row>
    <row r="12922" spans="1:2" x14ac:dyDescent="0.25">
      <c r="A12922" s="62">
        <v>51142205</v>
      </c>
      <c r="B12922" s="63" t="s">
        <v>6639</v>
      </c>
    </row>
    <row r="12923" spans="1:2" x14ac:dyDescent="0.25">
      <c r="A12923" s="62">
        <v>51142206</v>
      </c>
      <c r="B12923" s="63" t="s">
        <v>11882</v>
      </c>
    </row>
    <row r="12924" spans="1:2" x14ac:dyDescent="0.25">
      <c r="A12924" s="62">
        <v>51142207</v>
      </c>
      <c r="B12924" s="63" t="s">
        <v>10639</v>
      </c>
    </row>
    <row r="12925" spans="1:2" x14ac:dyDescent="0.25">
      <c r="A12925" s="62">
        <v>51142208</v>
      </c>
      <c r="B12925" s="63" t="s">
        <v>2675</v>
      </c>
    </row>
    <row r="12926" spans="1:2" x14ac:dyDescent="0.25">
      <c r="A12926" s="62">
        <v>51142209</v>
      </c>
      <c r="B12926" s="63" t="s">
        <v>16110</v>
      </c>
    </row>
    <row r="12927" spans="1:2" x14ac:dyDescent="0.25">
      <c r="A12927" s="62">
        <v>51142210</v>
      </c>
      <c r="B12927" s="63" t="s">
        <v>15215</v>
      </c>
    </row>
    <row r="12928" spans="1:2" x14ac:dyDescent="0.25">
      <c r="A12928" s="62">
        <v>51142211</v>
      </c>
      <c r="B12928" s="63" t="s">
        <v>6701</v>
      </c>
    </row>
    <row r="12929" spans="1:2" x14ac:dyDescent="0.25">
      <c r="A12929" s="62">
        <v>51142212</v>
      </c>
      <c r="B12929" s="63" t="s">
        <v>10712</v>
      </c>
    </row>
    <row r="12930" spans="1:2" x14ac:dyDescent="0.25">
      <c r="A12930" s="62">
        <v>51142213</v>
      </c>
      <c r="B12930" s="63" t="s">
        <v>7206</v>
      </c>
    </row>
    <row r="12931" spans="1:2" x14ac:dyDescent="0.25">
      <c r="A12931" s="62">
        <v>51142214</v>
      </c>
      <c r="B12931" s="63" t="s">
        <v>10947</v>
      </c>
    </row>
    <row r="12932" spans="1:2" x14ac:dyDescent="0.25">
      <c r="A12932" s="62">
        <v>51142215</v>
      </c>
      <c r="B12932" s="63" t="s">
        <v>445</v>
      </c>
    </row>
    <row r="12933" spans="1:2" x14ac:dyDescent="0.25">
      <c r="A12933" s="62">
        <v>51142216</v>
      </c>
      <c r="B12933" s="63" t="s">
        <v>10559</v>
      </c>
    </row>
    <row r="12934" spans="1:2" x14ac:dyDescent="0.25">
      <c r="A12934" s="62">
        <v>51142217</v>
      </c>
      <c r="B12934" s="63" t="s">
        <v>7512</v>
      </c>
    </row>
    <row r="12935" spans="1:2" x14ac:dyDescent="0.25">
      <c r="A12935" s="62">
        <v>51142218</v>
      </c>
      <c r="B12935" s="63" t="s">
        <v>2329</v>
      </c>
    </row>
    <row r="12936" spans="1:2" x14ac:dyDescent="0.25">
      <c r="A12936" s="62">
        <v>51142219</v>
      </c>
      <c r="B12936" s="63" t="s">
        <v>5233</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15837</v>
      </c>
    </row>
    <row r="12940" spans="1:2" x14ac:dyDescent="0.25">
      <c r="A12940" s="62">
        <v>51142223</v>
      </c>
      <c r="B12940" s="63" t="s">
        <v>5140</v>
      </c>
    </row>
    <row r="12941" spans="1:2" x14ac:dyDescent="0.25">
      <c r="A12941" s="62">
        <v>51142224</v>
      </c>
      <c r="B12941" s="63" t="s">
        <v>15176</v>
      </c>
    </row>
    <row r="12942" spans="1:2" x14ac:dyDescent="0.25">
      <c r="A12942" s="62">
        <v>51142225</v>
      </c>
      <c r="B12942" s="63" t="s">
        <v>11611</v>
      </c>
    </row>
    <row r="12943" spans="1:2" x14ac:dyDescent="0.25">
      <c r="A12943" s="62">
        <v>51142226</v>
      </c>
      <c r="B12943" s="63" t="s">
        <v>15802</v>
      </c>
    </row>
    <row r="12944" spans="1:2" x14ac:dyDescent="0.25">
      <c r="A12944" s="62">
        <v>51142227</v>
      </c>
      <c r="B12944" s="63" t="s">
        <v>14582</v>
      </c>
    </row>
    <row r="12945" spans="1:2" x14ac:dyDescent="0.25">
      <c r="A12945" s="62">
        <v>51142228</v>
      </c>
      <c r="B12945" s="63" t="s">
        <v>17566</v>
      </c>
    </row>
    <row r="12946" spans="1:2" x14ac:dyDescent="0.25">
      <c r="A12946" s="62">
        <v>51142229</v>
      </c>
      <c r="B12946" s="63" t="s">
        <v>7803</v>
      </c>
    </row>
    <row r="12947" spans="1:2" x14ac:dyDescent="0.25">
      <c r="A12947" s="62">
        <v>51142230</v>
      </c>
      <c r="B12947" s="63" t="s">
        <v>8616</v>
      </c>
    </row>
    <row r="12948" spans="1:2" x14ac:dyDescent="0.25">
      <c r="A12948" s="62">
        <v>51142231</v>
      </c>
      <c r="B12948" s="63" t="s">
        <v>16431</v>
      </c>
    </row>
    <row r="12949" spans="1:2" x14ac:dyDescent="0.25">
      <c r="A12949" s="62">
        <v>51142232</v>
      </c>
      <c r="B12949" s="63" t="s">
        <v>2368</v>
      </c>
    </row>
    <row r="12950" spans="1:2" x14ac:dyDescent="0.25">
      <c r="A12950" s="62">
        <v>51142233</v>
      </c>
      <c r="B12950" s="63" t="s">
        <v>8405</v>
      </c>
    </row>
    <row r="12951" spans="1:2" x14ac:dyDescent="0.25">
      <c r="A12951" s="62">
        <v>51142234</v>
      </c>
      <c r="B12951" s="63" t="s">
        <v>12098</v>
      </c>
    </row>
    <row r="12952" spans="1:2" x14ac:dyDescent="0.25">
      <c r="A12952" s="62">
        <v>51142235</v>
      </c>
      <c r="B12952" s="63" t="s">
        <v>12040</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8628</v>
      </c>
    </row>
    <row r="12956" spans="1:2" x14ac:dyDescent="0.25">
      <c r="A12956" s="62">
        <v>51142302</v>
      </c>
      <c r="B12956" s="63" t="s">
        <v>17153</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10578</v>
      </c>
    </row>
    <row r="12960" spans="1:2" x14ac:dyDescent="0.25">
      <c r="A12960" s="62">
        <v>51142401</v>
      </c>
      <c r="B12960" s="63" t="s">
        <v>1512</v>
      </c>
    </row>
    <row r="12961" spans="1:2" x14ac:dyDescent="0.25">
      <c r="A12961" s="62">
        <v>51142402</v>
      </c>
      <c r="B12961" s="63" t="s">
        <v>15481</v>
      </c>
    </row>
    <row r="12962" spans="1:2" x14ac:dyDescent="0.25">
      <c r="A12962" s="62">
        <v>51142403</v>
      </c>
      <c r="B12962" s="63" t="s">
        <v>6156</v>
      </c>
    </row>
    <row r="12963" spans="1:2" x14ac:dyDescent="0.25">
      <c r="A12963" s="62">
        <v>51142404</v>
      </c>
      <c r="B12963" s="63" t="s">
        <v>16280</v>
      </c>
    </row>
    <row r="12964" spans="1:2" x14ac:dyDescent="0.25">
      <c r="A12964" s="62">
        <v>51142405</v>
      </c>
      <c r="B12964" s="63" t="s">
        <v>10399</v>
      </c>
    </row>
    <row r="12965" spans="1:2" x14ac:dyDescent="0.25">
      <c r="A12965" s="62">
        <v>51142406</v>
      </c>
      <c r="B12965" s="63" t="s">
        <v>4980</v>
      </c>
    </row>
    <row r="12966" spans="1:2" x14ac:dyDescent="0.25">
      <c r="A12966" s="62">
        <v>51142407</v>
      </c>
      <c r="B12966" s="63" t="s">
        <v>14654</v>
      </c>
    </row>
    <row r="12967" spans="1:2" x14ac:dyDescent="0.25">
      <c r="A12967" s="62">
        <v>51142408</v>
      </c>
      <c r="B12967" s="63" t="s">
        <v>7700</v>
      </c>
    </row>
    <row r="12968" spans="1:2" x14ac:dyDescent="0.25">
      <c r="A12968" s="62">
        <v>51142409</v>
      </c>
      <c r="B12968" s="63" t="s">
        <v>2676</v>
      </c>
    </row>
    <row r="12969" spans="1:2" x14ac:dyDescent="0.25">
      <c r="A12969" s="62">
        <v>51142410</v>
      </c>
      <c r="B12969" s="63" t="s">
        <v>15196</v>
      </c>
    </row>
    <row r="12970" spans="1:2" x14ac:dyDescent="0.25">
      <c r="A12970" s="62">
        <v>51142411</v>
      </c>
      <c r="B12970" s="63" t="s">
        <v>3298</v>
      </c>
    </row>
    <row r="12971" spans="1:2" x14ac:dyDescent="0.25">
      <c r="A12971" s="62">
        <v>51142412</v>
      </c>
      <c r="B12971" s="63" t="s">
        <v>5235</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12050</v>
      </c>
    </row>
    <row r="12975" spans="1:2" x14ac:dyDescent="0.25">
      <c r="A12975" s="62">
        <v>51142502</v>
      </c>
      <c r="B12975" s="63" t="s">
        <v>9119</v>
      </c>
    </row>
    <row r="12976" spans="1:2" x14ac:dyDescent="0.25">
      <c r="A12976" s="62">
        <v>51142503</v>
      </c>
      <c r="B12976" s="63" t="s">
        <v>6402</v>
      </c>
    </row>
    <row r="12977" spans="1:2" x14ac:dyDescent="0.25">
      <c r="A12977" s="62">
        <v>51142504</v>
      </c>
      <c r="B12977" s="63" t="s">
        <v>14634</v>
      </c>
    </row>
    <row r="12978" spans="1:2" x14ac:dyDescent="0.25">
      <c r="A12978" s="62">
        <v>51142505</v>
      </c>
      <c r="B12978" s="63" t="s">
        <v>18320</v>
      </c>
    </row>
    <row r="12979" spans="1:2" x14ac:dyDescent="0.25">
      <c r="A12979" s="62">
        <v>51142506</v>
      </c>
      <c r="B12979" s="63" t="s">
        <v>5683</v>
      </c>
    </row>
    <row r="12980" spans="1:2" x14ac:dyDescent="0.25">
      <c r="A12980" s="62">
        <v>51142507</v>
      </c>
      <c r="B12980" s="63" t="s">
        <v>11731</v>
      </c>
    </row>
    <row r="12981" spans="1:2" x14ac:dyDescent="0.25">
      <c r="A12981" s="62">
        <v>51142508</v>
      </c>
      <c r="B12981" s="63" t="s">
        <v>17141</v>
      </c>
    </row>
    <row r="12982" spans="1:2" x14ac:dyDescent="0.25">
      <c r="A12982" s="62">
        <v>51142509</v>
      </c>
      <c r="B12982" s="63" t="s">
        <v>5682</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11720</v>
      </c>
    </row>
    <row r="12987" spans="1:2" x14ac:dyDescent="0.25">
      <c r="A12987" s="62">
        <v>51142604</v>
      </c>
      <c r="B12987" s="63" t="s">
        <v>10065</v>
      </c>
    </row>
    <row r="12988" spans="1:2" x14ac:dyDescent="0.25">
      <c r="A12988" s="62">
        <v>51142605</v>
      </c>
      <c r="B12988" s="63" t="s">
        <v>15120</v>
      </c>
    </row>
    <row r="12989" spans="1:2" x14ac:dyDescent="0.25">
      <c r="A12989" s="62">
        <v>51142606</v>
      </c>
      <c r="B12989" s="63" t="s">
        <v>7585</v>
      </c>
    </row>
    <row r="12990" spans="1:2" x14ac:dyDescent="0.25">
      <c r="A12990" s="62">
        <v>51142607</v>
      </c>
      <c r="B12990" s="63" t="s">
        <v>13647</v>
      </c>
    </row>
    <row r="12991" spans="1:2" x14ac:dyDescent="0.25">
      <c r="A12991" s="62">
        <v>51142608</v>
      </c>
      <c r="B12991" s="63" t="s">
        <v>11650</v>
      </c>
    </row>
    <row r="12992" spans="1:2" x14ac:dyDescent="0.25">
      <c r="A12992" s="62">
        <v>51142609</v>
      </c>
      <c r="B12992" s="63" t="s">
        <v>4859</v>
      </c>
    </row>
    <row r="12993" spans="1:2" x14ac:dyDescent="0.25">
      <c r="A12993" s="62">
        <v>51142610</v>
      </c>
      <c r="B12993" s="63" t="s">
        <v>3235</v>
      </c>
    </row>
    <row r="12994" spans="1:2" x14ac:dyDescent="0.25">
      <c r="A12994" s="62">
        <v>51142611</v>
      </c>
      <c r="B12994" s="63" t="s">
        <v>12683</v>
      </c>
    </row>
    <row r="12995" spans="1:2" x14ac:dyDescent="0.25">
      <c r="A12995" s="62">
        <v>51142612</v>
      </c>
      <c r="B12995" s="63" t="s">
        <v>11005</v>
      </c>
    </row>
    <row r="12996" spans="1:2" x14ac:dyDescent="0.25">
      <c r="A12996" s="62">
        <v>51142613</v>
      </c>
      <c r="B12996" s="63" t="s">
        <v>16975</v>
      </c>
    </row>
    <row r="12997" spans="1:2" x14ac:dyDescent="0.25">
      <c r="A12997" s="62">
        <v>51142614</v>
      </c>
      <c r="B12997" s="63" t="s">
        <v>11400</v>
      </c>
    </row>
    <row r="12998" spans="1:2" x14ac:dyDescent="0.25">
      <c r="A12998" s="62">
        <v>51142615</v>
      </c>
      <c r="B12998" s="63" t="s">
        <v>16712</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3076</v>
      </c>
    </row>
    <row r="13002" spans="1:2" x14ac:dyDescent="0.25">
      <c r="A13002" s="62">
        <v>51142619</v>
      </c>
      <c r="B13002" s="63" t="s">
        <v>2576</v>
      </c>
    </row>
    <row r="13003" spans="1:2" x14ac:dyDescent="0.25">
      <c r="A13003" s="62">
        <v>51142701</v>
      </c>
      <c r="B13003" s="63" t="s">
        <v>2776</v>
      </c>
    </row>
    <row r="13004" spans="1:2" x14ac:dyDescent="0.25">
      <c r="A13004" s="62">
        <v>51142702</v>
      </c>
      <c r="B13004" s="63" t="s">
        <v>8139</v>
      </c>
    </row>
    <row r="13005" spans="1:2" x14ac:dyDescent="0.25">
      <c r="A13005" s="62">
        <v>51142801</v>
      </c>
      <c r="B13005" s="63" t="s">
        <v>14549</v>
      </c>
    </row>
    <row r="13006" spans="1:2" x14ac:dyDescent="0.25">
      <c r="A13006" s="62">
        <v>51142901</v>
      </c>
      <c r="B13006" s="63" t="s">
        <v>4855</v>
      </c>
    </row>
    <row r="13007" spans="1:2" x14ac:dyDescent="0.25">
      <c r="A13007" s="62">
        <v>51142902</v>
      </c>
      <c r="B13007" s="63" t="s">
        <v>13614</v>
      </c>
    </row>
    <row r="13008" spans="1:2" x14ac:dyDescent="0.25">
      <c r="A13008" s="62">
        <v>51142903</v>
      </c>
      <c r="B13008" s="63" t="s">
        <v>3404</v>
      </c>
    </row>
    <row r="13009" spans="1:2" x14ac:dyDescent="0.25">
      <c r="A13009" s="62">
        <v>51142904</v>
      </c>
      <c r="B13009" s="63" t="s">
        <v>17228</v>
      </c>
    </row>
    <row r="13010" spans="1:2" x14ac:dyDescent="0.25">
      <c r="A13010" s="62">
        <v>51142905</v>
      </c>
      <c r="B13010" s="63" t="s">
        <v>13190</v>
      </c>
    </row>
    <row r="13011" spans="1:2" x14ac:dyDescent="0.25">
      <c r="A13011" s="62">
        <v>51142906</v>
      </c>
      <c r="B13011" s="63" t="s">
        <v>6477</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9840</v>
      </c>
    </row>
    <row r="13016" spans="1:2" x14ac:dyDescent="0.25">
      <c r="A13016" s="62">
        <v>51142911</v>
      </c>
      <c r="B13016" s="63" t="s">
        <v>14587</v>
      </c>
    </row>
    <row r="13017" spans="1:2" x14ac:dyDescent="0.25">
      <c r="A13017" s="62">
        <v>51142912</v>
      </c>
      <c r="B13017" s="63" t="s">
        <v>1009</v>
      </c>
    </row>
    <row r="13018" spans="1:2" x14ac:dyDescent="0.25">
      <c r="A13018" s="62">
        <v>51142913</v>
      </c>
      <c r="B13018" s="63" t="s">
        <v>6398</v>
      </c>
    </row>
    <row r="13019" spans="1:2" x14ac:dyDescent="0.25">
      <c r="A13019" s="62">
        <v>51142914</v>
      </c>
      <c r="B13019" s="63" t="s">
        <v>13684</v>
      </c>
    </row>
    <row r="13020" spans="1:2" x14ac:dyDescent="0.25">
      <c r="A13020" s="62">
        <v>51142915</v>
      </c>
      <c r="B13020" s="63" t="s">
        <v>12699</v>
      </c>
    </row>
    <row r="13021" spans="1:2" x14ac:dyDescent="0.25">
      <c r="A13021" s="62">
        <v>51142916</v>
      </c>
      <c r="B13021" s="63" t="s">
        <v>7690</v>
      </c>
    </row>
    <row r="13022" spans="1:2" x14ac:dyDescent="0.25">
      <c r="A13022" s="62">
        <v>51142917</v>
      </c>
      <c r="B13022" s="63" t="s">
        <v>10044</v>
      </c>
    </row>
    <row r="13023" spans="1:2" x14ac:dyDescent="0.25">
      <c r="A13023" s="62">
        <v>51142918</v>
      </c>
      <c r="B13023" s="63" t="s">
        <v>8023</v>
      </c>
    </row>
    <row r="13024" spans="1:2" x14ac:dyDescent="0.25">
      <c r="A13024" s="62">
        <v>51142919</v>
      </c>
      <c r="B13024" s="63" t="s">
        <v>10969</v>
      </c>
    </row>
    <row r="13025" spans="1:2" x14ac:dyDescent="0.25">
      <c r="A13025" s="62">
        <v>51142920</v>
      </c>
      <c r="B13025" s="63" t="s">
        <v>2306</v>
      </c>
    </row>
    <row r="13026" spans="1:2" x14ac:dyDescent="0.25">
      <c r="A13026" s="62">
        <v>51142921</v>
      </c>
      <c r="B13026" s="63" t="s">
        <v>14469</v>
      </c>
    </row>
    <row r="13027" spans="1:2" x14ac:dyDescent="0.25">
      <c r="A13027" s="62">
        <v>51142922</v>
      </c>
      <c r="B13027" s="63" t="s">
        <v>6755</v>
      </c>
    </row>
    <row r="13028" spans="1:2" x14ac:dyDescent="0.25">
      <c r="A13028" s="62">
        <v>51142923</v>
      </c>
      <c r="B13028" s="63" t="s">
        <v>3326</v>
      </c>
    </row>
    <row r="13029" spans="1:2" x14ac:dyDescent="0.25">
      <c r="A13029" s="62">
        <v>51142924</v>
      </c>
      <c r="B13029" s="63" t="s">
        <v>5396</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10758</v>
      </c>
    </row>
    <row r="13033" spans="1:2" x14ac:dyDescent="0.25">
      <c r="A13033" s="62">
        <v>51142928</v>
      </c>
      <c r="B13033" s="63" t="s">
        <v>5595</v>
      </c>
    </row>
    <row r="13034" spans="1:2" x14ac:dyDescent="0.25">
      <c r="A13034" s="62">
        <v>51142929</v>
      </c>
      <c r="B13034" s="63" t="s">
        <v>7638</v>
      </c>
    </row>
    <row r="13035" spans="1:2" x14ac:dyDescent="0.25">
      <c r="A13035" s="62">
        <v>51142930</v>
      </c>
      <c r="B13035" s="63" t="s">
        <v>18330</v>
      </c>
    </row>
    <row r="13036" spans="1:2" x14ac:dyDescent="0.25">
      <c r="A13036" s="62">
        <v>51142931</v>
      </c>
      <c r="B13036" s="63" t="s">
        <v>2550</v>
      </c>
    </row>
    <row r="13037" spans="1:2" x14ac:dyDescent="0.25">
      <c r="A13037" s="62">
        <v>51142932</v>
      </c>
      <c r="B13037" s="63" t="s">
        <v>2979</v>
      </c>
    </row>
    <row r="13038" spans="1:2" x14ac:dyDescent="0.25">
      <c r="A13038" s="62">
        <v>51142933</v>
      </c>
      <c r="B13038" s="63" t="s">
        <v>4727</v>
      </c>
    </row>
    <row r="13039" spans="1:2" x14ac:dyDescent="0.25">
      <c r="A13039" s="62">
        <v>51142934</v>
      </c>
      <c r="B13039" s="63" t="s">
        <v>5774</v>
      </c>
    </row>
    <row r="13040" spans="1:2" x14ac:dyDescent="0.25">
      <c r="A13040" s="62">
        <v>51142935</v>
      </c>
      <c r="B13040" s="63" t="s">
        <v>4537</v>
      </c>
    </row>
    <row r="13041" spans="1:2" x14ac:dyDescent="0.25">
      <c r="A13041" s="62">
        <v>51142936</v>
      </c>
      <c r="B13041" s="63" t="s">
        <v>15838</v>
      </c>
    </row>
    <row r="13042" spans="1:2" x14ac:dyDescent="0.25">
      <c r="A13042" s="62">
        <v>51142937</v>
      </c>
      <c r="B13042" s="63" t="s">
        <v>2571</v>
      </c>
    </row>
    <row r="13043" spans="1:2" x14ac:dyDescent="0.25">
      <c r="A13043" s="62">
        <v>51142938</v>
      </c>
      <c r="B13043" s="63" t="s">
        <v>11953</v>
      </c>
    </row>
    <row r="13044" spans="1:2" x14ac:dyDescent="0.25">
      <c r="A13044" s="62">
        <v>51142939</v>
      </c>
      <c r="B13044" s="63" t="s">
        <v>14764</v>
      </c>
    </row>
    <row r="13045" spans="1:2" x14ac:dyDescent="0.25">
      <c r="A13045" s="62">
        <v>51142940</v>
      </c>
      <c r="B13045" s="63" t="s">
        <v>17772</v>
      </c>
    </row>
    <row r="13046" spans="1:2" x14ac:dyDescent="0.25">
      <c r="A13046" s="62">
        <v>51142941</v>
      </c>
      <c r="B13046" s="63" t="s">
        <v>11483</v>
      </c>
    </row>
    <row r="13047" spans="1:2" x14ac:dyDescent="0.25">
      <c r="A13047" s="62">
        <v>51142942</v>
      </c>
      <c r="B13047" s="63" t="s">
        <v>3440</v>
      </c>
    </row>
    <row r="13048" spans="1:2" x14ac:dyDescent="0.25">
      <c r="A13048" s="62">
        <v>51142943</v>
      </c>
      <c r="B13048" s="63" t="s">
        <v>9719</v>
      </c>
    </row>
    <row r="13049" spans="1:2" x14ac:dyDescent="0.25">
      <c r="A13049" s="62">
        <v>51142944</v>
      </c>
      <c r="B13049" s="63" t="s">
        <v>2282</v>
      </c>
    </row>
    <row r="13050" spans="1:2" x14ac:dyDescent="0.25">
      <c r="A13050" s="62">
        <v>51142945</v>
      </c>
      <c r="B13050" s="63" t="s">
        <v>5649</v>
      </c>
    </row>
    <row r="13051" spans="1:2" x14ac:dyDescent="0.25">
      <c r="A13051" s="62">
        <v>51142946</v>
      </c>
      <c r="B13051" s="63" t="s">
        <v>4785</v>
      </c>
    </row>
    <row r="13052" spans="1:2" x14ac:dyDescent="0.25">
      <c r="A13052" s="62">
        <v>51142947</v>
      </c>
      <c r="B13052" s="63" t="s">
        <v>12641</v>
      </c>
    </row>
    <row r="13053" spans="1:2" x14ac:dyDescent="0.25">
      <c r="A13053" s="62">
        <v>51151501</v>
      </c>
      <c r="B13053" s="63" t="s">
        <v>6664</v>
      </c>
    </row>
    <row r="13054" spans="1:2" x14ac:dyDescent="0.25">
      <c r="A13054" s="62">
        <v>51151502</v>
      </c>
      <c r="B13054" s="63" t="s">
        <v>2986</v>
      </c>
    </row>
    <row r="13055" spans="1:2" x14ac:dyDescent="0.25">
      <c r="A13055" s="62">
        <v>51151503</v>
      </c>
      <c r="B13055" s="63" t="s">
        <v>4417</v>
      </c>
    </row>
    <row r="13056" spans="1:2" x14ac:dyDescent="0.25">
      <c r="A13056" s="62">
        <v>51151504</v>
      </c>
      <c r="B13056" s="63" t="s">
        <v>16969</v>
      </c>
    </row>
    <row r="13057" spans="1:2" x14ac:dyDescent="0.25">
      <c r="A13057" s="62">
        <v>51151505</v>
      </c>
      <c r="B13057" s="63" t="s">
        <v>15382</v>
      </c>
    </row>
    <row r="13058" spans="1:2" x14ac:dyDescent="0.25">
      <c r="A13058" s="62">
        <v>51151506</v>
      </c>
      <c r="B13058" s="63" t="s">
        <v>7355</v>
      </c>
    </row>
    <row r="13059" spans="1:2" x14ac:dyDescent="0.25">
      <c r="A13059" s="62">
        <v>51151507</v>
      </c>
      <c r="B13059" s="63" t="s">
        <v>5810</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13347</v>
      </c>
    </row>
    <row r="13063" spans="1:2" x14ac:dyDescent="0.25">
      <c r="A13063" s="62">
        <v>51151511</v>
      </c>
      <c r="B13063" s="63" t="s">
        <v>17658</v>
      </c>
    </row>
    <row r="13064" spans="1:2" x14ac:dyDescent="0.25">
      <c r="A13064" s="62">
        <v>51151512</v>
      </c>
      <c r="B13064" s="63" t="s">
        <v>3070</v>
      </c>
    </row>
    <row r="13065" spans="1:2" x14ac:dyDescent="0.25">
      <c r="A13065" s="62">
        <v>51151513</v>
      </c>
      <c r="B13065" s="63" t="s">
        <v>1276</v>
      </c>
    </row>
    <row r="13066" spans="1:2" x14ac:dyDescent="0.25">
      <c r="A13066" s="62">
        <v>51151514</v>
      </c>
      <c r="B13066" s="63" t="s">
        <v>11109</v>
      </c>
    </row>
    <row r="13067" spans="1:2" x14ac:dyDescent="0.25">
      <c r="A13067" s="62">
        <v>51151515</v>
      </c>
      <c r="B13067" s="63" t="s">
        <v>11777</v>
      </c>
    </row>
    <row r="13068" spans="1:2" x14ac:dyDescent="0.25">
      <c r="A13068" s="62">
        <v>51151516</v>
      </c>
      <c r="B13068" s="63" t="s">
        <v>11834</v>
      </c>
    </row>
    <row r="13069" spans="1:2" x14ac:dyDescent="0.25">
      <c r="A13069" s="62">
        <v>51151517</v>
      </c>
      <c r="B13069" s="63" t="s">
        <v>16205</v>
      </c>
    </row>
    <row r="13070" spans="1:2" x14ac:dyDescent="0.25">
      <c r="A13070" s="62">
        <v>51151518</v>
      </c>
      <c r="B13070" s="63" t="s">
        <v>11324</v>
      </c>
    </row>
    <row r="13071" spans="1:2" x14ac:dyDescent="0.25">
      <c r="A13071" s="62">
        <v>51151601</v>
      </c>
      <c r="B13071" s="63" t="s">
        <v>16190</v>
      </c>
    </row>
    <row r="13072" spans="1:2" x14ac:dyDescent="0.25">
      <c r="A13072" s="62">
        <v>51151602</v>
      </c>
      <c r="B13072" s="63" t="s">
        <v>4246</v>
      </c>
    </row>
    <row r="13073" spans="1:2" x14ac:dyDescent="0.25">
      <c r="A13073" s="62">
        <v>51151603</v>
      </c>
      <c r="B13073" s="63" t="s">
        <v>5512</v>
      </c>
    </row>
    <row r="13074" spans="1:2" x14ac:dyDescent="0.25">
      <c r="A13074" s="62">
        <v>51151604</v>
      </c>
      <c r="B13074" s="63" t="s">
        <v>9511</v>
      </c>
    </row>
    <row r="13075" spans="1:2" x14ac:dyDescent="0.25">
      <c r="A13075" s="62">
        <v>51151605</v>
      </c>
      <c r="B13075" s="63" t="s">
        <v>9777</v>
      </c>
    </row>
    <row r="13076" spans="1:2" x14ac:dyDescent="0.25">
      <c r="A13076" s="62">
        <v>51151606</v>
      </c>
      <c r="B13076" s="63" t="s">
        <v>2736</v>
      </c>
    </row>
    <row r="13077" spans="1:2" x14ac:dyDescent="0.25">
      <c r="A13077" s="62">
        <v>51151607</v>
      </c>
      <c r="B13077" s="63" t="s">
        <v>1356</v>
      </c>
    </row>
    <row r="13078" spans="1:2" x14ac:dyDescent="0.25">
      <c r="A13078" s="62">
        <v>51151608</v>
      </c>
      <c r="B13078" s="63" t="s">
        <v>10137</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12868</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17079</v>
      </c>
    </row>
    <row r="13087" spans="1:2" x14ac:dyDescent="0.25">
      <c r="A13087" s="62">
        <v>51151701</v>
      </c>
      <c r="B13087" s="63" t="s">
        <v>7997</v>
      </c>
    </row>
    <row r="13088" spans="1:2" x14ac:dyDescent="0.25">
      <c r="A13088" s="62">
        <v>51151702</v>
      </c>
      <c r="B13088" s="63" t="s">
        <v>2547</v>
      </c>
    </row>
    <row r="13089" spans="1:2" x14ac:dyDescent="0.25">
      <c r="A13089" s="62">
        <v>51151703</v>
      </c>
      <c r="B13089" s="63" t="s">
        <v>9238</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3060</v>
      </c>
    </row>
    <row r="13093" spans="1:2" x14ac:dyDescent="0.25">
      <c r="A13093" s="62">
        <v>51151707</v>
      </c>
      <c r="B13093" s="63" t="s">
        <v>12747</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9517</v>
      </c>
    </row>
    <row r="13097" spans="1:2" x14ac:dyDescent="0.25">
      <c r="A13097" s="62">
        <v>51151711</v>
      </c>
      <c r="B13097" s="63" t="s">
        <v>6016</v>
      </c>
    </row>
    <row r="13098" spans="1:2" x14ac:dyDescent="0.25">
      <c r="A13098" s="62">
        <v>51151712</v>
      </c>
      <c r="B13098" s="63" t="s">
        <v>9645</v>
      </c>
    </row>
    <row r="13099" spans="1:2" x14ac:dyDescent="0.25">
      <c r="A13099" s="62">
        <v>51151713</v>
      </c>
      <c r="B13099" s="63" t="s">
        <v>3078</v>
      </c>
    </row>
    <row r="13100" spans="1:2" x14ac:dyDescent="0.25">
      <c r="A13100" s="62">
        <v>51151714</v>
      </c>
      <c r="B13100" s="63" t="s">
        <v>5065</v>
      </c>
    </row>
    <row r="13101" spans="1:2" x14ac:dyDescent="0.25">
      <c r="A13101" s="62">
        <v>51151715</v>
      </c>
      <c r="B13101" s="63" t="s">
        <v>14934</v>
      </c>
    </row>
    <row r="13102" spans="1:2" x14ac:dyDescent="0.25">
      <c r="A13102" s="62">
        <v>51151716</v>
      </c>
      <c r="B13102" s="63" t="s">
        <v>15474</v>
      </c>
    </row>
    <row r="13103" spans="1:2" x14ac:dyDescent="0.25">
      <c r="A13103" s="62">
        <v>51151717</v>
      </c>
      <c r="B13103" s="63" t="s">
        <v>16001</v>
      </c>
    </row>
    <row r="13104" spans="1:2" x14ac:dyDescent="0.25">
      <c r="A13104" s="62">
        <v>51151718</v>
      </c>
      <c r="B13104" s="63" t="s">
        <v>9019</v>
      </c>
    </row>
    <row r="13105" spans="1:2" x14ac:dyDescent="0.25">
      <c r="A13105" s="62">
        <v>51151719</v>
      </c>
      <c r="B13105" s="63" t="s">
        <v>4976</v>
      </c>
    </row>
    <row r="13106" spans="1:2" x14ac:dyDescent="0.25">
      <c r="A13106" s="62">
        <v>51151720</v>
      </c>
      <c r="B13106" s="63" t="s">
        <v>3132</v>
      </c>
    </row>
    <row r="13107" spans="1:2" x14ac:dyDescent="0.25">
      <c r="A13107" s="62">
        <v>51151721</v>
      </c>
      <c r="B13107" s="63" t="s">
        <v>2991</v>
      </c>
    </row>
    <row r="13108" spans="1:2" x14ac:dyDescent="0.25">
      <c r="A13108" s="62">
        <v>51151722</v>
      </c>
      <c r="B13108" s="63" t="s">
        <v>16904</v>
      </c>
    </row>
    <row r="13109" spans="1:2" x14ac:dyDescent="0.25">
      <c r="A13109" s="62">
        <v>51151723</v>
      </c>
      <c r="B13109" s="63" t="s">
        <v>14678</v>
      </c>
    </row>
    <row r="13110" spans="1:2" x14ac:dyDescent="0.25">
      <c r="A13110" s="62">
        <v>51151724</v>
      </c>
      <c r="B13110" s="63" t="s">
        <v>679</v>
      </c>
    </row>
    <row r="13111" spans="1:2" x14ac:dyDescent="0.25">
      <c r="A13111" s="62">
        <v>51151725</v>
      </c>
      <c r="B13111" s="63" t="s">
        <v>5540</v>
      </c>
    </row>
    <row r="13112" spans="1:2" x14ac:dyDescent="0.25">
      <c r="A13112" s="62">
        <v>51151726</v>
      </c>
      <c r="B13112" s="63" t="s">
        <v>11359</v>
      </c>
    </row>
    <row r="13113" spans="1:2" x14ac:dyDescent="0.25">
      <c r="A13113" s="62">
        <v>51151727</v>
      </c>
      <c r="B13113" s="63" t="s">
        <v>7599</v>
      </c>
    </row>
    <row r="13114" spans="1:2" x14ac:dyDescent="0.25">
      <c r="A13114" s="62">
        <v>51151728</v>
      </c>
      <c r="B13114" s="63" t="s">
        <v>16135</v>
      </c>
    </row>
    <row r="13115" spans="1:2" x14ac:dyDescent="0.25">
      <c r="A13115" s="62">
        <v>51151729</v>
      </c>
      <c r="B13115" s="63" t="s">
        <v>14030</v>
      </c>
    </row>
    <row r="13116" spans="1:2" x14ac:dyDescent="0.25">
      <c r="A13116" s="62">
        <v>51151730</v>
      </c>
      <c r="B13116" s="63" t="s">
        <v>12834</v>
      </c>
    </row>
    <row r="13117" spans="1:2" x14ac:dyDescent="0.25">
      <c r="A13117" s="62">
        <v>51151731</v>
      </c>
      <c r="B13117" s="63" t="s">
        <v>10420</v>
      </c>
    </row>
    <row r="13118" spans="1:2" x14ac:dyDescent="0.25">
      <c r="A13118" s="62">
        <v>51151732</v>
      </c>
      <c r="B13118" s="63" t="s">
        <v>16668</v>
      </c>
    </row>
    <row r="13119" spans="1:2" x14ac:dyDescent="0.25">
      <c r="A13119" s="62">
        <v>51151733</v>
      </c>
      <c r="B13119" s="63" t="s">
        <v>2946</v>
      </c>
    </row>
    <row r="13120" spans="1:2" x14ac:dyDescent="0.25">
      <c r="A13120" s="62">
        <v>51151734</v>
      </c>
      <c r="B13120" s="63" t="s">
        <v>15241</v>
      </c>
    </row>
    <row r="13121" spans="1:2" x14ac:dyDescent="0.25">
      <c r="A13121" s="62">
        <v>51151735</v>
      </c>
      <c r="B13121" s="63" t="s">
        <v>1958</v>
      </c>
    </row>
    <row r="13122" spans="1:2" x14ac:dyDescent="0.25">
      <c r="A13122" s="62">
        <v>51151736</v>
      </c>
      <c r="B13122" s="63" t="s">
        <v>61</v>
      </c>
    </row>
    <row r="13123" spans="1:2" x14ac:dyDescent="0.25">
      <c r="A13123" s="62">
        <v>51151737</v>
      </c>
      <c r="B13123" s="63" t="s">
        <v>7015</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7844</v>
      </c>
    </row>
    <row r="13127" spans="1:2" x14ac:dyDescent="0.25">
      <c r="A13127" s="62">
        <v>51151741</v>
      </c>
      <c r="B13127" s="63" t="s">
        <v>11659</v>
      </c>
    </row>
    <row r="13128" spans="1:2" x14ac:dyDescent="0.25">
      <c r="A13128" s="62">
        <v>51151742</v>
      </c>
      <c r="B13128" s="63" t="s">
        <v>3650</v>
      </c>
    </row>
    <row r="13129" spans="1:2" x14ac:dyDescent="0.25">
      <c r="A13129" s="62">
        <v>51151743</v>
      </c>
      <c r="B13129" s="63" t="s">
        <v>6209</v>
      </c>
    </row>
    <row r="13130" spans="1:2" x14ac:dyDescent="0.25">
      <c r="A13130" s="62">
        <v>51151744</v>
      </c>
      <c r="B13130" s="63" t="s">
        <v>5073</v>
      </c>
    </row>
    <row r="13131" spans="1:2" x14ac:dyDescent="0.25">
      <c r="A13131" s="62">
        <v>51151745</v>
      </c>
      <c r="B13131" s="63" t="s">
        <v>11796</v>
      </c>
    </row>
    <row r="13132" spans="1:2" x14ac:dyDescent="0.25">
      <c r="A13132" s="62">
        <v>51151746</v>
      </c>
      <c r="B13132" s="63" t="s">
        <v>12473</v>
      </c>
    </row>
    <row r="13133" spans="1:2" x14ac:dyDescent="0.25">
      <c r="A13133" s="62">
        <v>51151747</v>
      </c>
      <c r="B13133" s="63" t="s">
        <v>5486</v>
      </c>
    </row>
    <row r="13134" spans="1:2" x14ac:dyDescent="0.25">
      <c r="A13134" s="62">
        <v>51151748</v>
      </c>
      <c r="B13134" s="63" t="s">
        <v>15363</v>
      </c>
    </row>
    <row r="13135" spans="1:2" x14ac:dyDescent="0.25">
      <c r="A13135" s="62">
        <v>51151749</v>
      </c>
      <c r="B13135" s="63" t="s">
        <v>13637</v>
      </c>
    </row>
    <row r="13136" spans="1:2" x14ac:dyDescent="0.25">
      <c r="A13136" s="62">
        <v>51151801</v>
      </c>
      <c r="B13136" s="63" t="s">
        <v>8175</v>
      </c>
    </row>
    <row r="13137" spans="1:2" x14ac:dyDescent="0.25">
      <c r="A13137" s="62">
        <v>51151802</v>
      </c>
      <c r="B13137" s="63" t="s">
        <v>17861</v>
      </c>
    </row>
    <row r="13138" spans="1:2" x14ac:dyDescent="0.25">
      <c r="A13138" s="62">
        <v>51151803</v>
      </c>
      <c r="B13138" s="63" t="s">
        <v>7119</v>
      </c>
    </row>
    <row r="13139" spans="1:2" x14ac:dyDescent="0.25">
      <c r="A13139" s="62">
        <v>51151804</v>
      </c>
      <c r="B13139" s="63" t="s">
        <v>14672</v>
      </c>
    </row>
    <row r="13140" spans="1:2" x14ac:dyDescent="0.25">
      <c r="A13140" s="62">
        <v>51151805</v>
      </c>
      <c r="B13140" s="63" t="s">
        <v>5112</v>
      </c>
    </row>
    <row r="13141" spans="1:2" x14ac:dyDescent="0.25">
      <c r="A13141" s="62">
        <v>51151810</v>
      </c>
      <c r="B13141" s="63" t="s">
        <v>15685</v>
      </c>
    </row>
    <row r="13142" spans="1:2" x14ac:dyDescent="0.25">
      <c r="A13142" s="62">
        <v>51151811</v>
      </c>
      <c r="B13142" s="63" t="s">
        <v>12519</v>
      </c>
    </row>
    <row r="13143" spans="1:2" x14ac:dyDescent="0.25">
      <c r="A13143" s="62">
        <v>51151812</v>
      </c>
      <c r="B13143" s="63" t="s">
        <v>11365</v>
      </c>
    </row>
    <row r="13144" spans="1:2" x14ac:dyDescent="0.25">
      <c r="A13144" s="62">
        <v>51151813</v>
      </c>
      <c r="B13144" s="63" t="s">
        <v>14422</v>
      </c>
    </row>
    <row r="13145" spans="1:2" x14ac:dyDescent="0.25">
      <c r="A13145" s="62">
        <v>51151814</v>
      </c>
      <c r="B13145" s="63" t="s">
        <v>11270</v>
      </c>
    </row>
    <row r="13146" spans="1:2" x14ac:dyDescent="0.25">
      <c r="A13146" s="62">
        <v>51151815</v>
      </c>
      <c r="B13146" s="63" t="s">
        <v>4373</v>
      </c>
    </row>
    <row r="13147" spans="1:2" x14ac:dyDescent="0.25">
      <c r="A13147" s="62">
        <v>51151816</v>
      </c>
      <c r="B13147" s="63" t="s">
        <v>10100</v>
      </c>
    </row>
    <row r="13148" spans="1:2" x14ac:dyDescent="0.25">
      <c r="A13148" s="62">
        <v>51151817</v>
      </c>
      <c r="B13148" s="63" t="s">
        <v>12788</v>
      </c>
    </row>
    <row r="13149" spans="1:2" x14ac:dyDescent="0.25">
      <c r="A13149" s="62">
        <v>51151818</v>
      </c>
      <c r="B13149" s="63" t="s">
        <v>10079</v>
      </c>
    </row>
    <row r="13150" spans="1:2" x14ac:dyDescent="0.25">
      <c r="A13150" s="62">
        <v>51151819</v>
      </c>
      <c r="B13150" s="63" t="s">
        <v>16821</v>
      </c>
    </row>
    <row r="13151" spans="1:2" x14ac:dyDescent="0.25">
      <c r="A13151" s="62">
        <v>51151820</v>
      </c>
      <c r="B13151" s="63" t="s">
        <v>8603</v>
      </c>
    </row>
    <row r="13152" spans="1:2" x14ac:dyDescent="0.25">
      <c r="A13152" s="62">
        <v>51151821</v>
      </c>
      <c r="B13152" s="63" t="s">
        <v>17552</v>
      </c>
    </row>
    <row r="13153" spans="1:2" x14ac:dyDescent="0.25">
      <c r="A13153" s="62">
        <v>51151822</v>
      </c>
      <c r="B13153" s="63" t="s">
        <v>14511</v>
      </c>
    </row>
    <row r="13154" spans="1:2" x14ac:dyDescent="0.25">
      <c r="A13154" s="62">
        <v>51151823</v>
      </c>
      <c r="B13154" s="63" t="s">
        <v>17213</v>
      </c>
    </row>
    <row r="13155" spans="1:2" x14ac:dyDescent="0.25">
      <c r="A13155" s="62">
        <v>51151824</v>
      </c>
      <c r="B13155" s="63" t="s">
        <v>8179</v>
      </c>
    </row>
    <row r="13156" spans="1:2" x14ac:dyDescent="0.25">
      <c r="A13156" s="62">
        <v>51151825</v>
      </c>
      <c r="B13156" s="63" t="s">
        <v>9359</v>
      </c>
    </row>
    <row r="13157" spans="1:2" x14ac:dyDescent="0.25">
      <c r="A13157" s="62">
        <v>51151901</v>
      </c>
      <c r="B13157" s="63" t="s">
        <v>11489</v>
      </c>
    </row>
    <row r="13158" spans="1:2" x14ac:dyDescent="0.25">
      <c r="A13158" s="62">
        <v>51151902</v>
      </c>
      <c r="B13158" s="63" t="s">
        <v>8228</v>
      </c>
    </row>
    <row r="13159" spans="1:2" x14ac:dyDescent="0.25">
      <c r="A13159" s="62">
        <v>51151903</v>
      </c>
      <c r="B13159" s="63" t="s">
        <v>13038</v>
      </c>
    </row>
    <row r="13160" spans="1:2" x14ac:dyDescent="0.25">
      <c r="A13160" s="62">
        <v>51151904</v>
      </c>
      <c r="B13160" s="63" t="s">
        <v>8885</v>
      </c>
    </row>
    <row r="13161" spans="1:2" x14ac:dyDescent="0.25">
      <c r="A13161" s="62">
        <v>51151905</v>
      </c>
      <c r="B13161" s="63" t="s">
        <v>850</v>
      </c>
    </row>
    <row r="13162" spans="1:2" x14ac:dyDescent="0.25">
      <c r="A13162" s="62">
        <v>51151906</v>
      </c>
      <c r="B13162" s="63" t="s">
        <v>3913</v>
      </c>
    </row>
    <row r="13163" spans="1:2" x14ac:dyDescent="0.25">
      <c r="A13163" s="62">
        <v>51151907</v>
      </c>
      <c r="B13163" s="63" t="s">
        <v>8251</v>
      </c>
    </row>
    <row r="13164" spans="1:2" x14ac:dyDescent="0.25">
      <c r="A13164" s="62">
        <v>51151908</v>
      </c>
      <c r="B13164" s="63" t="s">
        <v>17284</v>
      </c>
    </row>
    <row r="13165" spans="1:2" x14ac:dyDescent="0.25">
      <c r="A13165" s="62">
        <v>51151910</v>
      </c>
      <c r="B13165" s="63" t="s">
        <v>5517</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5829</v>
      </c>
    </row>
    <row r="13169" spans="1:2" x14ac:dyDescent="0.25">
      <c r="A13169" s="62">
        <v>51151914</v>
      </c>
      <c r="B13169" s="63" t="s">
        <v>10625</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2583</v>
      </c>
    </row>
    <row r="13174" spans="1:2" x14ac:dyDescent="0.25">
      <c r="A13174" s="62">
        <v>51152002</v>
      </c>
      <c r="B13174" s="63" t="s">
        <v>7144</v>
      </c>
    </row>
    <row r="13175" spans="1:2" x14ac:dyDescent="0.25">
      <c r="A13175" s="62">
        <v>51152003</v>
      </c>
      <c r="B13175" s="63" t="s">
        <v>15317</v>
      </c>
    </row>
    <row r="13176" spans="1:2" x14ac:dyDescent="0.25">
      <c r="A13176" s="62">
        <v>51152004</v>
      </c>
      <c r="B13176" s="63" t="s">
        <v>4858</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15419</v>
      </c>
    </row>
    <row r="13181" spans="1:2" x14ac:dyDescent="0.25">
      <c r="A13181" s="62">
        <v>51152009</v>
      </c>
      <c r="B13181" s="63" t="s">
        <v>4098</v>
      </c>
    </row>
    <row r="13182" spans="1:2" x14ac:dyDescent="0.25">
      <c r="A13182" s="62">
        <v>51152010</v>
      </c>
      <c r="B13182" s="63" t="s">
        <v>87</v>
      </c>
    </row>
    <row r="13183" spans="1:2" x14ac:dyDescent="0.25">
      <c r="A13183" s="62">
        <v>51152011</v>
      </c>
      <c r="B13183" s="63" t="s">
        <v>12651</v>
      </c>
    </row>
    <row r="13184" spans="1:2" x14ac:dyDescent="0.25">
      <c r="A13184" s="62">
        <v>51152012</v>
      </c>
      <c r="B13184" s="63" t="s">
        <v>7192</v>
      </c>
    </row>
    <row r="13185" spans="1:2" x14ac:dyDescent="0.25">
      <c r="A13185" s="62">
        <v>51161501</v>
      </c>
      <c r="B13185" s="63" t="s">
        <v>15475</v>
      </c>
    </row>
    <row r="13186" spans="1:2" x14ac:dyDescent="0.25">
      <c r="A13186" s="62">
        <v>51161502</v>
      </c>
      <c r="B13186" s="63" t="s">
        <v>6526</v>
      </c>
    </row>
    <row r="13187" spans="1:2" x14ac:dyDescent="0.25">
      <c r="A13187" s="62">
        <v>51161503</v>
      </c>
      <c r="B13187" s="63" t="s">
        <v>6582</v>
      </c>
    </row>
    <row r="13188" spans="1:2" x14ac:dyDescent="0.25">
      <c r="A13188" s="62">
        <v>51161504</v>
      </c>
      <c r="B13188" s="63" t="s">
        <v>18069</v>
      </c>
    </row>
    <row r="13189" spans="1:2" x14ac:dyDescent="0.25">
      <c r="A13189" s="62">
        <v>51161505</v>
      </c>
      <c r="B13189" s="63" t="s">
        <v>16770</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11647</v>
      </c>
    </row>
    <row r="13193" spans="1:2" x14ac:dyDescent="0.25">
      <c r="A13193" s="62">
        <v>51161510</v>
      </c>
      <c r="B13193" s="63" t="s">
        <v>16770</v>
      </c>
    </row>
    <row r="13194" spans="1:2" x14ac:dyDescent="0.25">
      <c r="A13194" s="62">
        <v>51161511</v>
      </c>
      <c r="B13194" s="63" t="s">
        <v>4138</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4270</v>
      </c>
    </row>
    <row r="13198" spans="1:2" x14ac:dyDescent="0.25">
      <c r="A13198" s="62">
        <v>51161516</v>
      </c>
      <c r="B13198" s="63" t="s">
        <v>11013</v>
      </c>
    </row>
    <row r="13199" spans="1:2" x14ac:dyDescent="0.25">
      <c r="A13199" s="62">
        <v>51161517</v>
      </c>
      <c r="B13199" s="63" t="s">
        <v>15618</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16816</v>
      </c>
    </row>
    <row r="13205" spans="1:2" x14ac:dyDescent="0.25">
      <c r="A13205" s="62">
        <v>51161607</v>
      </c>
      <c r="B13205" s="63" t="s">
        <v>8382</v>
      </c>
    </row>
    <row r="13206" spans="1:2" x14ac:dyDescent="0.25">
      <c r="A13206" s="62">
        <v>51161608</v>
      </c>
      <c r="B13206" s="63" t="s">
        <v>11166</v>
      </c>
    </row>
    <row r="13207" spans="1:2" x14ac:dyDescent="0.25">
      <c r="A13207" s="62">
        <v>51161609</v>
      </c>
      <c r="B13207" s="63" t="s">
        <v>5184</v>
      </c>
    </row>
    <row r="13208" spans="1:2" x14ac:dyDescent="0.25">
      <c r="A13208" s="62">
        <v>51161610</v>
      </c>
      <c r="B13208" s="63" t="s">
        <v>5786</v>
      </c>
    </row>
    <row r="13209" spans="1:2" x14ac:dyDescent="0.25">
      <c r="A13209" s="62">
        <v>51161611</v>
      </c>
      <c r="B13209" s="63" t="s">
        <v>16932</v>
      </c>
    </row>
    <row r="13210" spans="1:2" x14ac:dyDescent="0.25">
      <c r="A13210" s="62">
        <v>51161612</v>
      </c>
      <c r="B13210" s="63" t="s">
        <v>1608</v>
      </c>
    </row>
    <row r="13211" spans="1:2" x14ac:dyDescent="0.25">
      <c r="A13211" s="62">
        <v>51161613</v>
      </c>
      <c r="B13211" s="63" t="s">
        <v>6243</v>
      </c>
    </row>
    <row r="13212" spans="1:2" x14ac:dyDescent="0.25">
      <c r="A13212" s="62">
        <v>51161614</v>
      </c>
      <c r="B13212" s="63" t="s">
        <v>7906</v>
      </c>
    </row>
    <row r="13213" spans="1:2" x14ac:dyDescent="0.25">
      <c r="A13213" s="62">
        <v>51161615</v>
      </c>
      <c r="B13213" s="63" t="s">
        <v>9410</v>
      </c>
    </row>
    <row r="13214" spans="1:2" x14ac:dyDescent="0.25">
      <c r="A13214" s="62">
        <v>51161616</v>
      </c>
      <c r="B13214" s="63" t="s">
        <v>7520</v>
      </c>
    </row>
    <row r="13215" spans="1:2" x14ac:dyDescent="0.25">
      <c r="A13215" s="62">
        <v>51161617</v>
      </c>
      <c r="B13215" s="63" t="s">
        <v>11842</v>
      </c>
    </row>
    <row r="13216" spans="1:2" x14ac:dyDescent="0.25">
      <c r="A13216" s="62">
        <v>51161618</v>
      </c>
      <c r="B13216" s="63" t="s">
        <v>13029</v>
      </c>
    </row>
    <row r="13217" spans="1:2" x14ac:dyDescent="0.25">
      <c r="A13217" s="62">
        <v>51161619</v>
      </c>
      <c r="B13217" s="63" t="s">
        <v>13139</v>
      </c>
    </row>
    <row r="13218" spans="1:2" x14ac:dyDescent="0.25">
      <c r="A13218" s="62">
        <v>51161620</v>
      </c>
      <c r="B13218" s="63" t="s">
        <v>18131</v>
      </c>
    </row>
    <row r="13219" spans="1:2" x14ac:dyDescent="0.25">
      <c r="A13219" s="62">
        <v>51161621</v>
      </c>
      <c r="B13219" s="63" t="s">
        <v>16382</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15122</v>
      </c>
    </row>
    <row r="13226" spans="1:2" x14ac:dyDescent="0.25">
      <c r="A13226" s="62">
        <v>51161628</v>
      </c>
      <c r="B13226" s="63" t="s">
        <v>8121</v>
      </c>
    </row>
    <row r="13227" spans="1:2" x14ac:dyDescent="0.25">
      <c r="A13227" s="62">
        <v>51161629</v>
      </c>
      <c r="B13227" s="63" t="s">
        <v>18531</v>
      </c>
    </row>
    <row r="13228" spans="1:2" x14ac:dyDescent="0.25">
      <c r="A13228" s="62">
        <v>51161630</v>
      </c>
      <c r="B13228" s="63" t="s">
        <v>8019</v>
      </c>
    </row>
    <row r="13229" spans="1:2" x14ac:dyDescent="0.25">
      <c r="A13229" s="62">
        <v>51161631</v>
      </c>
      <c r="B13229" s="63" t="s">
        <v>16126</v>
      </c>
    </row>
    <row r="13230" spans="1:2" x14ac:dyDescent="0.25">
      <c r="A13230" s="62">
        <v>51161632</v>
      </c>
      <c r="B13230" s="63" t="s">
        <v>10039</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10899</v>
      </c>
    </row>
    <row r="13234" spans="1:2" x14ac:dyDescent="0.25">
      <c r="A13234" s="62">
        <v>51161636</v>
      </c>
      <c r="B13234" s="63" t="s">
        <v>17403</v>
      </c>
    </row>
    <row r="13235" spans="1:2" x14ac:dyDescent="0.25">
      <c r="A13235" s="62">
        <v>51161637</v>
      </c>
      <c r="B13235" s="63" t="s">
        <v>7934</v>
      </c>
    </row>
    <row r="13236" spans="1:2" x14ac:dyDescent="0.25">
      <c r="A13236" s="62">
        <v>51161638</v>
      </c>
      <c r="B13236" s="63" t="s">
        <v>12663</v>
      </c>
    </row>
    <row r="13237" spans="1:2" x14ac:dyDescent="0.25">
      <c r="A13237" s="62">
        <v>51161639</v>
      </c>
      <c r="B13237" s="63" t="s">
        <v>7460</v>
      </c>
    </row>
    <row r="13238" spans="1:2" x14ac:dyDescent="0.25">
      <c r="A13238" s="62">
        <v>51161640</v>
      </c>
      <c r="B13238" s="63" t="s">
        <v>5344</v>
      </c>
    </row>
    <row r="13239" spans="1:2" x14ac:dyDescent="0.25">
      <c r="A13239" s="62">
        <v>51161646</v>
      </c>
      <c r="B13239" s="63" t="s">
        <v>11217</v>
      </c>
    </row>
    <row r="13240" spans="1:2" x14ac:dyDescent="0.25">
      <c r="A13240" s="62">
        <v>51161647</v>
      </c>
      <c r="B13240" s="63" t="s">
        <v>14965</v>
      </c>
    </row>
    <row r="13241" spans="1:2" x14ac:dyDescent="0.25">
      <c r="A13241" s="62">
        <v>51161648</v>
      </c>
      <c r="B13241" s="63" t="s">
        <v>7197</v>
      </c>
    </row>
    <row r="13242" spans="1:2" x14ac:dyDescent="0.25">
      <c r="A13242" s="62">
        <v>51161649</v>
      </c>
      <c r="B13242" s="63" t="s">
        <v>17891</v>
      </c>
    </row>
    <row r="13243" spans="1:2" x14ac:dyDescent="0.25">
      <c r="A13243" s="62">
        <v>51161650</v>
      </c>
      <c r="B13243" s="63" t="s">
        <v>6503</v>
      </c>
    </row>
    <row r="13244" spans="1:2" x14ac:dyDescent="0.25">
      <c r="A13244" s="62">
        <v>51161651</v>
      </c>
      <c r="B13244" s="63" t="s">
        <v>15081</v>
      </c>
    </row>
    <row r="13245" spans="1:2" x14ac:dyDescent="0.25">
      <c r="A13245" s="62">
        <v>51161701</v>
      </c>
      <c r="B13245" s="63" t="s">
        <v>12974</v>
      </c>
    </row>
    <row r="13246" spans="1:2" x14ac:dyDescent="0.25">
      <c r="A13246" s="62">
        <v>51161702</v>
      </c>
      <c r="B13246" s="63" t="s">
        <v>12848</v>
      </c>
    </row>
    <row r="13247" spans="1:2" x14ac:dyDescent="0.25">
      <c r="A13247" s="62">
        <v>51161703</v>
      </c>
      <c r="B13247" s="63" t="s">
        <v>12847</v>
      </c>
    </row>
    <row r="13248" spans="1:2" x14ac:dyDescent="0.25">
      <c r="A13248" s="62">
        <v>51161704</v>
      </c>
      <c r="B13248" s="63" t="s">
        <v>16405</v>
      </c>
    </row>
    <row r="13249" spans="1:2" x14ac:dyDescent="0.25">
      <c r="A13249" s="62">
        <v>51161705</v>
      </c>
      <c r="B13249" s="63" t="s">
        <v>13488</v>
      </c>
    </row>
    <row r="13250" spans="1:2" x14ac:dyDescent="0.25">
      <c r="A13250" s="62">
        <v>51161706</v>
      </c>
      <c r="B13250" s="63" t="s">
        <v>2645</v>
      </c>
    </row>
    <row r="13251" spans="1:2" x14ac:dyDescent="0.25">
      <c r="A13251" s="62">
        <v>51161707</v>
      </c>
      <c r="B13251" s="63" t="s">
        <v>614</v>
      </c>
    </row>
    <row r="13252" spans="1:2" x14ac:dyDescent="0.25">
      <c r="A13252" s="62">
        <v>51161708</v>
      </c>
      <c r="B13252" s="63" t="s">
        <v>7267</v>
      </c>
    </row>
    <row r="13253" spans="1:2" x14ac:dyDescent="0.25">
      <c r="A13253" s="62">
        <v>51161709</v>
      </c>
      <c r="B13253" s="63" t="s">
        <v>9214</v>
      </c>
    </row>
    <row r="13254" spans="1:2" x14ac:dyDescent="0.25">
      <c r="A13254" s="62">
        <v>51161710</v>
      </c>
      <c r="B13254" s="63" t="s">
        <v>14091</v>
      </c>
    </row>
    <row r="13255" spans="1:2" x14ac:dyDescent="0.25">
      <c r="A13255" s="62">
        <v>51161801</v>
      </c>
      <c r="B13255" s="63" t="s">
        <v>17069</v>
      </c>
    </row>
    <row r="13256" spans="1:2" x14ac:dyDescent="0.25">
      <c r="A13256" s="62">
        <v>51161802</v>
      </c>
      <c r="B13256" s="63" t="s">
        <v>18559</v>
      </c>
    </row>
    <row r="13257" spans="1:2" x14ac:dyDescent="0.25">
      <c r="A13257" s="62">
        <v>51161803</v>
      </c>
      <c r="B13257" s="63" t="s">
        <v>5623</v>
      </c>
    </row>
    <row r="13258" spans="1:2" x14ac:dyDescent="0.25">
      <c r="A13258" s="62">
        <v>51161805</v>
      </c>
      <c r="B13258" s="63" t="s">
        <v>1423</v>
      </c>
    </row>
    <row r="13259" spans="1:2" x14ac:dyDescent="0.25">
      <c r="A13259" s="62">
        <v>51161806</v>
      </c>
      <c r="B13259" s="63" t="s">
        <v>9356</v>
      </c>
    </row>
    <row r="13260" spans="1:2" x14ac:dyDescent="0.25">
      <c r="A13260" s="62">
        <v>51161808</v>
      </c>
      <c r="B13260" s="63" t="s">
        <v>9373</v>
      </c>
    </row>
    <row r="13261" spans="1:2" x14ac:dyDescent="0.25">
      <c r="A13261" s="62">
        <v>51161809</v>
      </c>
      <c r="B13261" s="63" t="s">
        <v>9884</v>
      </c>
    </row>
    <row r="13262" spans="1:2" x14ac:dyDescent="0.25">
      <c r="A13262" s="62">
        <v>51161810</v>
      </c>
      <c r="B13262" s="63" t="s">
        <v>10370</v>
      </c>
    </row>
    <row r="13263" spans="1:2" x14ac:dyDescent="0.25">
      <c r="A13263" s="62">
        <v>51161811</v>
      </c>
      <c r="B13263" s="63" t="s">
        <v>5874</v>
      </c>
    </row>
    <row r="13264" spans="1:2" x14ac:dyDescent="0.25">
      <c r="A13264" s="62">
        <v>51161812</v>
      </c>
      <c r="B13264" s="63" t="s">
        <v>16085</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10793</v>
      </c>
    </row>
    <row r="13268" spans="1:2" x14ac:dyDescent="0.25">
      <c r="A13268" s="62">
        <v>51161817</v>
      </c>
      <c r="B13268" s="63" t="s">
        <v>9107</v>
      </c>
    </row>
    <row r="13269" spans="1:2" x14ac:dyDescent="0.25">
      <c r="A13269" s="62">
        <v>51161818</v>
      </c>
      <c r="B13269" s="63" t="s">
        <v>14432</v>
      </c>
    </row>
    <row r="13270" spans="1:2" x14ac:dyDescent="0.25">
      <c r="A13270" s="62">
        <v>51161819</v>
      </c>
      <c r="B13270" s="63" t="s">
        <v>12827</v>
      </c>
    </row>
    <row r="13271" spans="1:2" x14ac:dyDescent="0.25">
      <c r="A13271" s="62">
        <v>51161820</v>
      </c>
      <c r="B13271" s="63" t="s">
        <v>14234</v>
      </c>
    </row>
    <row r="13272" spans="1:2" x14ac:dyDescent="0.25">
      <c r="A13272" s="62">
        <v>51161901</v>
      </c>
      <c r="B13272" s="63" t="s">
        <v>8590</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12877</v>
      </c>
    </row>
    <row r="13276" spans="1:2" x14ac:dyDescent="0.25">
      <c r="A13276" s="62">
        <v>51171503</v>
      </c>
      <c r="B13276" s="63" t="s">
        <v>2845</v>
      </c>
    </row>
    <row r="13277" spans="1:2" x14ac:dyDescent="0.25">
      <c r="A13277" s="62">
        <v>51171504</v>
      </c>
      <c r="B13277" s="63" t="s">
        <v>6220</v>
      </c>
    </row>
    <row r="13278" spans="1:2" x14ac:dyDescent="0.25">
      <c r="A13278" s="62">
        <v>51171505</v>
      </c>
      <c r="B13278" s="63" t="s">
        <v>3746</v>
      </c>
    </row>
    <row r="13279" spans="1:2" x14ac:dyDescent="0.25">
      <c r="A13279" s="62">
        <v>51171507</v>
      </c>
      <c r="B13279" s="63" t="s">
        <v>14096</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13909</v>
      </c>
    </row>
    <row r="13283" spans="1:2" x14ac:dyDescent="0.25">
      <c r="A13283" s="62">
        <v>51171511</v>
      </c>
      <c r="B13283" s="63" t="s">
        <v>2560</v>
      </c>
    </row>
    <row r="13284" spans="1:2" x14ac:dyDescent="0.25">
      <c r="A13284" s="62">
        <v>51171513</v>
      </c>
      <c r="B13284" s="63" t="s">
        <v>12379</v>
      </c>
    </row>
    <row r="13285" spans="1:2" x14ac:dyDescent="0.25">
      <c r="A13285" s="62">
        <v>51171601</v>
      </c>
      <c r="B13285" s="63" t="s">
        <v>17014</v>
      </c>
    </row>
    <row r="13286" spans="1:2" x14ac:dyDescent="0.25">
      <c r="A13286" s="62">
        <v>51171602</v>
      </c>
      <c r="B13286" s="63" t="s">
        <v>6166</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14546</v>
      </c>
    </row>
    <row r="13290" spans="1:2" x14ac:dyDescent="0.25">
      <c r="A13290" s="62">
        <v>51171606</v>
      </c>
      <c r="B13290" s="63" t="s">
        <v>5285</v>
      </c>
    </row>
    <row r="13291" spans="1:2" x14ac:dyDescent="0.25">
      <c r="A13291" s="62">
        <v>51171607</v>
      </c>
      <c r="B13291" s="63" t="s">
        <v>8132</v>
      </c>
    </row>
    <row r="13292" spans="1:2" x14ac:dyDescent="0.25">
      <c r="A13292" s="62">
        <v>51171608</v>
      </c>
      <c r="B13292" s="63" t="s">
        <v>8172</v>
      </c>
    </row>
    <row r="13293" spans="1:2" x14ac:dyDescent="0.25">
      <c r="A13293" s="62">
        <v>51171609</v>
      </c>
      <c r="B13293" s="63" t="s">
        <v>2095</v>
      </c>
    </row>
    <row r="13294" spans="1:2" x14ac:dyDescent="0.25">
      <c r="A13294" s="62">
        <v>51171610</v>
      </c>
      <c r="B13294" s="63" t="s">
        <v>11521</v>
      </c>
    </row>
    <row r="13295" spans="1:2" x14ac:dyDescent="0.25">
      <c r="A13295" s="62">
        <v>51171611</v>
      </c>
      <c r="B13295" s="63" t="s">
        <v>7782</v>
      </c>
    </row>
    <row r="13296" spans="1:2" x14ac:dyDescent="0.25">
      <c r="A13296" s="62">
        <v>51171612</v>
      </c>
      <c r="B13296" s="63" t="s">
        <v>1337</v>
      </c>
    </row>
    <row r="13297" spans="1:2" x14ac:dyDescent="0.25">
      <c r="A13297" s="62">
        <v>51171613</v>
      </c>
      <c r="B13297" s="63" t="s">
        <v>9055</v>
      </c>
    </row>
    <row r="13298" spans="1:2" x14ac:dyDescent="0.25">
      <c r="A13298" s="62">
        <v>51171614</v>
      </c>
      <c r="B13298" s="63" t="s">
        <v>5098</v>
      </c>
    </row>
    <row r="13299" spans="1:2" x14ac:dyDescent="0.25">
      <c r="A13299" s="62">
        <v>51171615</v>
      </c>
      <c r="B13299" s="63" t="s">
        <v>6257</v>
      </c>
    </row>
    <row r="13300" spans="1:2" x14ac:dyDescent="0.25">
      <c r="A13300" s="62">
        <v>51171616</v>
      </c>
      <c r="B13300" s="63" t="s">
        <v>9417</v>
      </c>
    </row>
    <row r="13301" spans="1:2" x14ac:dyDescent="0.25">
      <c r="A13301" s="62">
        <v>51171617</v>
      </c>
      <c r="B13301" s="63" t="s">
        <v>13681</v>
      </c>
    </row>
    <row r="13302" spans="1:2" x14ac:dyDescent="0.25">
      <c r="A13302" s="62">
        <v>51171618</v>
      </c>
      <c r="B13302" s="63" t="s">
        <v>8193</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12779</v>
      </c>
    </row>
    <row r="13306" spans="1:2" x14ac:dyDescent="0.25">
      <c r="A13306" s="62">
        <v>51171622</v>
      </c>
      <c r="B13306" s="63" t="s">
        <v>11927</v>
      </c>
    </row>
    <row r="13307" spans="1:2" x14ac:dyDescent="0.25">
      <c r="A13307" s="62">
        <v>51171623</v>
      </c>
      <c r="B13307" s="63" t="s">
        <v>12843</v>
      </c>
    </row>
    <row r="13308" spans="1:2" x14ac:dyDescent="0.25">
      <c r="A13308" s="62">
        <v>51171624</v>
      </c>
      <c r="B13308" s="63" t="s">
        <v>9465</v>
      </c>
    </row>
    <row r="13309" spans="1:2" x14ac:dyDescent="0.25">
      <c r="A13309" s="62">
        <v>51171626</v>
      </c>
      <c r="B13309" s="63" t="s">
        <v>242</v>
      </c>
    </row>
    <row r="13310" spans="1:2" x14ac:dyDescent="0.25">
      <c r="A13310" s="62">
        <v>51171627</v>
      </c>
      <c r="B13310" s="63" t="s">
        <v>6210</v>
      </c>
    </row>
    <row r="13311" spans="1:2" x14ac:dyDescent="0.25">
      <c r="A13311" s="62">
        <v>51171628</v>
      </c>
      <c r="B13311" s="63" t="s">
        <v>15897</v>
      </c>
    </row>
    <row r="13312" spans="1:2" x14ac:dyDescent="0.25">
      <c r="A13312" s="62">
        <v>51171629</v>
      </c>
      <c r="B13312" s="63" t="s">
        <v>9260</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11331</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8024</v>
      </c>
    </row>
    <row r="13319" spans="1:2" x14ac:dyDescent="0.25">
      <c r="A13319" s="62">
        <v>51171704</v>
      </c>
      <c r="B13319" s="63" t="s">
        <v>7418</v>
      </c>
    </row>
    <row r="13320" spans="1:2" x14ac:dyDescent="0.25">
      <c r="A13320" s="62">
        <v>51171706</v>
      </c>
      <c r="B13320" s="63" t="s">
        <v>11989</v>
      </c>
    </row>
    <row r="13321" spans="1:2" x14ac:dyDescent="0.25">
      <c r="A13321" s="62">
        <v>51171707</v>
      </c>
      <c r="B13321" s="63" t="s">
        <v>3113</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9878</v>
      </c>
    </row>
    <row r="13325" spans="1:2" x14ac:dyDescent="0.25">
      <c r="A13325" s="62">
        <v>51171711</v>
      </c>
      <c r="B13325" s="63" t="s">
        <v>17996</v>
      </c>
    </row>
    <row r="13326" spans="1:2" x14ac:dyDescent="0.25">
      <c r="A13326" s="62">
        <v>51171712</v>
      </c>
      <c r="B13326" s="63" t="s">
        <v>12850</v>
      </c>
    </row>
    <row r="13327" spans="1:2" x14ac:dyDescent="0.25">
      <c r="A13327" s="62">
        <v>51171801</v>
      </c>
      <c r="B13327" s="63" t="s">
        <v>737</v>
      </c>
    </row>
    <row r="13328" spans="1:2" x14ac:dyDescent="0.25">
      <c r="A13328" s="62">
        <v>51171802</v>
      </c>
      <c r="B13328" s="63" t="s">
        <v>2648</v>
      </c>
    </row>
    <row r="13329" spans="1:2" x14ac:dyDescent="0.25">
      <c r="A13329" s="62">
        <v>51171803</v>
      </c>
      <c r="B13329" s="63" t="s">
        <v>282</v>
      </c>
    </row>
    <row r="13330" spans="1:2" x14ac:dyDescent="0.25">
      <c r="A13330" s="62">
        <v>51171804</v>
      </c>
      <c r="B13330" s="63" t="s">
        <v>10753</v>
      </c>
    </row>
    <row r="13331" spans="1:2" x14ac:dyDescent="0.25">
      <c r="A13331" s="62">
        <v>51171805</v>
      </c>
      <c r="B13331" s="63" t="s">
        <v>4244</v>
      </c>
    </row>
    <row r="13332" spans="1:2" x14ac:dyDescent="0.25">
      <c r="A13332" s="62">
        <v>51171806</v>
      </c>
      <c r="B13332" s="63" t="s">
        <v>5319</v>
      </c>
    </row>
    <row r="13333" spans="1:2" x14ac:dyDescent="0.25">
      <c r="A13333" s="62">
        <v>51171807</v>
      </c>
      <c r="B13333" s="63" t="s">
        <v>18667</v>
      </c>
    </row>
    <row r="13334" spans="1:2" x14ac:dyDescent="0.25">
      <c r="A13334" s="62">
        <v>51171808</v>
      </c>
      <c r="B13334" s="63" t="s">
        <v>10043</v>
      </c>
    </row>
    <row r="13335" spans="1:2" x14ac:dyDescent="0.25">
      <c r="A13335" s="62">
        <v>51171809</v>
      </c>
      <c r="B13335" s="63" t="s">
        <v>12043</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15615</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14785</v>
      </c>
    </row>
    <row r="13344" spans="1:2" x14ac:dyDescent="0.25">
      <c r="A13344" s="62">
        <v>51171819</v>
      </c>
      <c r="B13344" s="63" t="s">
        <v>13001</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11411</v>
      </c>
    </row>
    <row r="13348" spans="1:2" x14ac:dyDescent="0.25">
      <c r="A13348" s="62">
        <v>51171901</v>
      </c>
      <c r="B13348" s="63" t="s">
        <v>14371</v>
      </c>
    </row>
    <row r="13349" spans="1:2" x14ac:dyDescent="0.25">
      <c r="A13349" s="62">
        <v>51171902</v>
      </c>
      <c r="B13349" s="63" t="s">
        <v>7314</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7246</v>
      </c>
    </row>
    <row r="13353" spans="1:2" x14ac:dyDescent="0.25">
      <c r="A13353" s="62">
        <v>51171906</v>
      </c>
      <c r="B13353" s="63" t="s">
        <v>11878</v>
      </c>
    </row>
    <row r="13354" spans="1:2" x14ac:dyDescent="0.25">
      <c r="A13354" s="62">
        <v>51171907</v>
      </c>
      <c r="B13354" s="63" t="s">
        <v>10960</v>
      </c>
    </row>
    <row r="13355" spans="1:2" x14ac:dyDescent="0.25">
      <c r="A13355" s="62">
        <v>51171908</v>
      </c>
      <c r="B13355" s="63" t="s">
        <v>7106</v>
      </c>
    </row>
    <row r="13356" spans="1:2" x14ac:dyDescent="0.25">
      <c r="A13356" s="62">
        <v>51171909</v>
      </c>
      <c r="B13356" s="63" t="s">
        <v>16224</v>
      </c>
    </row>
    <row r="13357" spans="1:2" x14ac:dyDescent="0.25">
      <c r="A13357" s="62">
        <v>51171910</v>
      </c>
      <c r="B13357" s="63" t="s">
        <v>17103</v>
      </c>
    </row>
    <row r="13358" spans="1:2" x14ac:dyDescent="0.25">
      <c r="A13358" s="62">
        <v>51171911</v>
      </c>
      <c r="B13358" s="63" t="s">
        <v>11636</v>
      </c>
    </row>
    <row r="13359" spans="1:2" x14ac:dyDescent="0.25">
      <c r="A13359" s="62">
        <v>51171912</v>
      </c>
      <c r="B13359" s="63" t="s">
        <v>16059</v>
      </c>
    </row>
    <row r="13360" spans="1:2" x14ac:dyDescent="0.25">
      <c r="A13360" s="62">
        <v>51171913</v>
      </c>
      <c r="B13360" s="63" t="s">
        <v>9759</v>
      </c>
    </row>
    <row r="13361" spans="1:2" x14ac:dyDescent="0.25">
      <c r="A13361" s="62">
        <v>51171914</v>
      </c>
      <c r="B13361" s="63" t="s">
        <v>12205</v>
      </c>
    </row>
    <row r="13362" spans="1:2" x14ac:dyDescent="0.25">
      <c r="A13362" s="62">
        <v>51171915</v>
      </c>
      <c r="B13362" s="63" t="s">
        <v>8998</v>
      </c>
    </row>
    <row r="13363" spans="1:2" x14ac:dyDescent="0.25">
      <c r="A13363" s="62">
        <v>51171916</v>
      </c>
      <c r="B13363" s="63" t="s">
        <v>17224</v>
      </c>
    </row>
    <row r="13364" spans="1:2" x14ac:dyDescent="0.25">
      <c r="A13364" s="62">
        <v>51171917</v>
      </c>
      <c r="B13364" s="63" t="s">
        <v>11682</v>
      </c>
    </row>
    <row r="13365" spans="1:2" x14ac:dyDescent="0.25">
      <c r="A13365" s="62">
        <v>51171918</v>
      </c>
      <c r="B13365" s="63" t="s">
        <v>10627</v>
      </c>
    </row>
    <row r="13366" spans="1:2" x14ac:dyDescent="0.25">
      <c r="A13366" s="62">
        <v>51172001</v>
      </c>
      <c r="B13366" s="63" t="s">
        <v>2398</v>
      </c>
    </row>
    <row r="13367" spans="1:2" x14ac:dyDescent="0.25">
      <c r="A13367" s="62">
        <v>51172002</v>
      </c>
      <c r="B13367" s="63" t="s">
        <v>15791</v>
      </c>
    </row>
    <row r="13368" spans="1:2" x14ac:dyDescent="0.25">
      <c r="A13368" s="62">
        <v>51172003</v>
      </c>
      <c r="B13368" s="63" t="s">
        <v>4180</v>
      </c>
    </row>
    <row r="13369" spans="1:2" x14ac:dyDescent="0.25">
      <c r="A13369" s="62">
        <v>51172004</v>
      </c>
      <c r="B13369" s="63" t="s">
        <v>12587</v>
      </c>
    </row>
    <row r="13370" spans="1:2" x14ac:dyDescent="0.25">
      <c r="A13370" s="62">
        <v>51172101</v>
      </c>
      <c r="B13370" s="63" t="s">
        <v>9881</v>
      </c>
    </row>
    <row r="13371" spans="1:2" x14ac:dyDescent="0.25">
      <c r="A13371" s="62">
        <v>51172102</v>
      </c>
      <c r="B13371" s="63" t="s">
        <v>8934</v>
      </c>
    </row>
    <row r="13372" spans="1:2" x14ac:dyDescent="0.25">
      <c r="A13372" s="62">
        <v>51172103</v>
      </c>
      <c r="B13372" s="63" t="s">
        <v>3843</v>
      </c>
    </row>
    <row r="13373" spans="1:2" x14ac:dyDescent="0.25">
      <c r="A13373" s="62">
        <v>51172105</v>
      </c>
      <c r="B13373" s="63" t="s">
        <v>17077</v>
      </c>
    </row>
    <row r="13374" spans="1:2" x14ac:dyDescent="0.25">
      <c r="A13374" s="62">
        <v>51172106</v>
      </c>
      <c r="B13374" s="63" t="s">
        <v>12061</v>
      </c>
    </row>
    <row r="13375" spans="1:2" x14ac:dyDescent="0.25">
      <c r="A13375" s="62">
        <v>51172107</v>
      </c>
      <c r="B13375" s="63" t="s">
        <v>8080</v>
      </c>
    </row>
    <row r="13376" spans="1:2" x14ac:dyDescent="0.25">
      <c r="A13376" s="62">
        <v>51172108</v>
      </c>
      <c r="B13376" s="63" t="s">
        <v>14271</v>
      </c>
    </row>
    <row r="13377" spans="1:2" x14ac:dyDescent="0.25">
      <c r="A13377" s="62">
        <v>51172109</v>
      </c>
      <c r="B13377" s="63" t="s">
        <v>15627</v>
      </c>
    </row>
    <row r="13378" spans="1:2" x14ac:dyDescent="0.25">
      <c r="A13378" s="62">
        <v>51172110</v>
      </c>
      <c r="B13378" s="63" t="s">
        <v>15806</v>
      </c>
    </row>
    <row r="13379" spans="1:2" x14ac:dyDescent="0.25">
      <c r="A13379" s="62">
        <v>51172111</v>
      </c>
      <c r="B13379" s="63" t="s">
        <v>15924</v>
      </c>
    </row>
    <row r="13380" spans="1:2" x14ac:dyDescent="0.25">
      <c r="A13380" s="62">
        <v>51181501</v>
      </c>
      <c r="B13380" s="63" t="s">
        <v>6061</v>
      </c>
    </row>
    <row r="13381" spans="1:2" x14ac:dyDescent="0.25">
      <c r="A13381" s="62">
        <v>51181502</v>
      </c>
      <c r="B13381" s="63" t="s">
        <v>4162</v>
      </c>
    </row>
    <row r="13382" spans="1:2" x14ac:dyDescent="0.25">
      <c r="A13382" s="62">
        <v>51181503</v>
      </c>
      <c r="B13382" s="63" t="s">
        <v>13847</v>
      </c>
    </row>
    <row r="13383" spans="1:2" x14ac:dyDescent="0.25">
      <c r="A13383" s="62">
        <v>51181504</v>
      </c>
      <c r="B13383" s="63" t="s">
        <v>16314</v>
      </c>
    </row>
    <row r="13384" spans="1:2" x14ac:dyDescent="0.25">
      <c r="A13384" s="62">
        <v>51181505</v>
      </c>
      <c r="B13384" s="63" t="s">
        <v>5974</v>
      </c>
    </row>
    <row r="13385" spans="1:2" x14ac:dyDescent="0.25">
      <c r="A13385" s="62">
        <v>51181506</v>
      </c>
      <c r="B13385" s="63" t="s">
        <v>4625</v>
      </c>
    </row>
    <row r="13386" spans="1:2" x14ac:dyDescent="0.25">
      <c r="A13386" s="62">
        <v>51181508</v>
      </c>
      <c r="B13386" s="63" t="s">
        <v>14435</v>
      </c>
    </row>
    <row r="13387" spans="1:2" x14ac:dyDescent="0.25">
      <c r="A13387" s="62">
        <v>51181509</v>
      </c>
      <c r="B13387" s="63" t="s">
        <v>12556</v>
      </c>
    </row>
    <row r="13388" spans="1:2" x14ac:dyDescent="0.25">
      <c r="A13388" s="62">
        <v>51181510</v>
      </c>
      <c r="B13388" s="63" t="s">
        <v>15255</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5303</v>
      </c>
    </row>
    <row r="13392" spans="1:2" x14ac:dyDescent="0.25">
      <c r="A13392" s="62">
        <v>51181515</v>
      </c>
      <c r="B13392" s="63" t="s">
        <v>4569</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10866</v>
      </c>
    </row>
    <row r="13397" spans="1:2" x14ac:dyDescent="0.25">
      <c r="A13397" s="62">
        <v>51181521</v>
      </c>
      <c r="B13397" s="63" t="s">
        <v>6193</v>
      </c>
    </row>
    <row r="13398" spans="1:2" x14ac:dyDescent="0.25">
      <c r="A13398" s="62">
        <v>51181522</v>
      </c>
      <c r="B13398" s="63" t="s">
        <v>12807</v>
      </c>
    </row>
    <row r="13399" spans="1:2" x14ac:dyDescent="0.25">
      <c r="A13399" s="62">
        <v>51181523</v>
      </c>
      <c r="B13399" s="63" t="s">
        <v>7963</v>
      </c>
    </row>
    <row r="13400" spans="1:2" x14ac:dyDescent="0.25">
      <c r="A13400" s="62">
        <v>51181524</v>
      </c>
      <c r="B13400" s="63" t="s">
        <v>18754</v>
      </c>
    </row>
    <row r="13401" spans="1:2" x14ac:dyDescent="0.25">
      <c r="A13401" s="62">
        <v>51181601</v>
      </c>
      <c r="B13401" s="63" t="s">
        <v>2769</v>
      </c>
    </row>
    <row r="13402" spans="1:2" x14ac:dyDescent="0.25">
      <c r="A13402" s="62">
        <v>51181602</v>
      </c>
      <c r="B13402" s="63" t="s">
        <v>2974</v>
      </c>
    </row>
    <row r="13403" spans="1:2" x14ac:dyDescent="0.25">
      <c r="A13403" s="62">
        <v>51181603</v>
      </c>
      <c r="B13403" s="63" t="s">
        <v>13264</v>
      </c>
    </row>
    <row r="13404" spans="1:2" x14ac:dyDescent="0.25">
      <c r="A13404" s="62">
        <v>51181604</v>
      </c>
      <c r="B13404" s="63" t="s">
        <v>4942</v>
      </c>
    </row>
    <row r="13405" spans="1:2" x14ac:dyDescent="0.25">
      <c r="A13405" s="62">
        <v>51181605</v>
      </c>
      <c r="B13405" s="63" t="s">
        <v>7753</v>
      </c>
    </row>
    <row r="13406" spans="1:2" x14ac:dyDescent="0.25">
      <c r="A13406" s="62">
        <v>51181606</v>
      </c>
      <c r="B13406" s="63" t="s">
        <v>6008</v>
      </c>
    </row>
    <row r="13407" spans="1:2" x14ac:dyDescent="0.25">
      <c r="A13407" s="62">
        <v>51181607</v>
      </c>
      <c r="B13407" s="63" t="s">
        <v>5807</v>
      </c>
    </row>
    <row r="13408" spans="1:2" x14ac:dyDescent="0.25">
      <c r="A13408" s="62">
        <v>51181608</v>
      </c>
      <c r="B13408" s="63" t="s">
        <v>10501</v>
      </c>
    </row>
    <row r="13409" spans="1:2" x14ac:dyDescent="0.25">
      <c r="A13409" s="62">
        <v>51181609</v>
      </c>
      <c r="B13409" s="63" t="s">
        <v>10827</v>
      </c>
    </row>
    <row r="13410" spans="1:2" x14ac:dyDescent="0.25">
      <c r="A13410" s="62">
        <v>51181701</v>
      </c>
      <c r="B13410" s="63" t="s">
        <v>12052</v>
      </c>
    </row>
    <row r="13411" spans="1:2" x14ac:dyDescent="0.25">
      <c r="A13411" s="62">
        <v>51181702</v>
      </c>
      <c r="B13411" s="63" t="s">
        <v>2591</v>
      </c>
    </row>
    <row r="13412" spans="1:2" x14ac:dyDescent="0.25">
      <c r="A13412" s="62">
        <v>51181703</v>
      </c>
      <c r="B13412" s="63" t="s">
        <v>4700</v>
      </c>
    </row>
    <row r="13413" spans="1:2" x14ac:dyDescent="0.25">
      <c r="A13413" s="62">
        <v>51181704</v>
      </c>
      <c r="B13413" s="63" t="s">
        <v>16819</v>
      </c>
    </row>
    <row r="13414" spans="1:2" x14ac:dyDescent="0.25">
      <c r="A13414" s="62">
        <v>51181705</v>
      </c>
      <c r="B13414" s="63" t="s">
        <v>1508</v>
      </c>
    </row>
    <row r="13415" spans="1:2" x14ac:dyDescent="0.25">
      <c r="A13415" s="62">
        <v>51181706</v>
      </c>
      <c r="B13415" s="63" t="s">
        <v>16830</v>
      </c>
    </row>
    <row r="13416" spans="1:2" x14ac:dyDescent="0.25">
      <c r="A13416" s="62">
        <v>51181707</v>
      </c>
      <c r="B13416" s="63" t="s">
        <v>7646</v>
      </c>
    </row>
    <row r="13417" spans="1:2" x14ac:dyDescent="0.25">
      <c r="A13417" s="62">
        <v>51181708</v>
      </c>
      <c r="B13417" s="63" t="s">
        <v>13995</v>
      </c>
    </row>
    <row r="13418" spans="1:2" x14ac:dyDescent="0.25">
      <c r="A13418" s="62">
        <v>51181709</v>
      </c>
      <c r="B13418" s="63" t="s">
        <v>12103</v>
      </c>
    </row>
    <row r="13419" spans="1:2" x14ac:dyDescent="0.25">
      <c r="A13419" s="62">
        <v>51181710</v>
      </c>
      <c r="B13419" s="63" t="s">
        <v>13754</v>
      </c>
    </row>
    <row r="13420" spans="1:2" x14ac:dyDescent="0.25">
      <c r="A13420" s="62">
        <v>51181711</v>
      </c>
      <c r="B13420" s="63" t="s">
        <v>4780</v>
      </c>
    </row>
    <row r="13421" spans="1:2" x14ac:dyDescent="0.25">
      <c r="A13421" s="62">
        <v>51181712</v>
      </c>
      <c r="B13421" s="63" t="s">
        <v>12959</v>
      </c>
    </row>
    <row r="13422" spans="1:2" x14ac:dyDescent="0.25">
      <c r="A13422" s="62">
        <v>51181713</v>
      </c>
      <c r="B13422" s="63" t="s">
        <v>12703</v>
      </c>
    </row>
    <row r="13423" spans="1:2" x14ac:dyDescent="0.25">
      <c r="A13423" s="62">
        <v>51181714</v>
      </c>
      <c r="B13423" s="63" t="s">
        <v>2079</v>
      </c>
    </row>
    <row r="13424" spans="1:2" x14ac:dyDescent="0.25">
      <c r="A13424" s="62">
        <v>51181715</v>
      </c>
      <c r="B13424" s="63" t="s">
        <v>10618</v>
      </c>
    </row>
    <row r="13425" spans="1:2" x14ac:dyDescent="0.25">
      <c r="A13425" s="62">
        <v>51181716</v>
      </c>
      <c r="B13425" s="63" t="s">
        <v>815</v>
      </c>
    </row>
    <row r="13426" spans="1:2" x14ac:dyDescent="0.25">
      <c r="A13426" s="62">
        <v>51181717</v>
      </c>
      <c r="B13426" s="63" t="s">
        <v>2563</v>
      </c>
    </row>
    <row r="13427" spans="1:2" x14ac:dyDescent="0.25">
      <c r="A13427" s="62">
        <v>51181718</v>
      </c>
      <c r="B13427" s="63" t="s">
        <v>12173</v>
      </c>
    </row>
    <row r="13428" spans="1:2" x14ac:dyDescent="0.25">
      <c r="A13428" s="62">
        <v>51181719</v>
      </c>
      <c r="B13428" s="63" t="s">
        <v>12826</v>
      </c>
    </row>
    <row r="13429" spans="1:2" x14ac:dyDescent="0.25">
      <c r="A13429" s="62">
        <v>51181720</v>
      </c>
      <c r="B13429" s="63" t="s">
        <v>14659</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14498</v>
      </c>
    </row>
    <row r="13433" spans="1:2" x14ac:dyDescent="0.25">
      <c r="A13433" s="62">
        <v>51181724</v>
      </c>
      <c r="B13433" s="63" t="s">
        <v>17157</v>
      </c>
    </row>
    <row r="13434" spans="1:2" x14ac:dyDescent="0.25">
      <c r="A13434" s="62">
        <v>51181725</v>
      </c>
      <c r="B13434" s="63" t="s">
        <v>95</v>
      </c>
    </row>
    <row r="13435" spans="1:2" x14ac:dyDescent="0.25">
      <c r="A13435" s="62">
        <v>51181726</v>
      </c>
      <c r="B13435" s="63" t="s">
        <v>460</v>
      </c>
    </row>
    <row r="13436" spans="1:2" x14ac:dyDescent="0.25">
      <c r="A13436" s="62">
        <v>51181727</v>
      </c>
      <c r="B13436" s="63" t="s">
        <v>16066</v>
      </c>
    </row>
    <row r="13437" spans="1:2" x14ac:dyDescent="0.25">
      <c r="A13437" s="62">
        <v>51181728</v>
      </c>
      <c r="B13437" s="63" t="s">
        <v>9101</v>
      </c>
    </row>
    <row r="13438" spans="1:2" x14ac:dyDescent="0.25">
      <c r="A13438" s="62">
        <v>51181729</v>
      </c>
      <c r="B13438" s="63" t="s">
        <v>10002</v>
      </c>
    </row>
    <row r="13439" spans="1:2" x14ac:dyDescent="0.25">
      <c r="A13439" s="62">
        <v>51181730</v>
      </c>
      <c r="B13439" s="63" t="s">
        <v>4345</v>
      </c>
    </row>
    <row r="13440" spans="1:2" x14ac:dyDescent="0.25">
      <c r="A13440" s="62">
        <v>51181731</v>
      </c>
      <c r="B13440" s="63" t="s">
        <v>7881</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10575</v>
      </c>
    </row>
    <row r="13444" spans="1:2" x14ac:dyDescent="0.25">
      <c r="A13444" s="62">
        <v>51181735</v>
      </c>
      <c r="B13444" s="63" t="s">
        <v>8118</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13143</v>
      </c>
    </row>
    <row r="13448" spans="1:2" x14ac:dyDescent="0.25">
      <c r="A13448" s="62">
        <v>51181739</v>
      </c>
      <c r="B13448" s="63" t="s">
        <v>5852</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12249</v>
      </c>
    </row>
    <row r="13452" spans="1:2" x14ac:dyDescent="0.25">
      <c r="A13452" s="62">
        <v>51181743</v>
      </c>
      <c r="B13452" s="63" t="s">
        <v>11163</v>
      </c>
    </row>
    <row r="13453" spans="1:2" x14ac:dyDescent="0.25">
      <c r="A13453" s="62">
        <v>51181744</v>
      </c>
      <c r="B13453" s="63" t="s">
        <v>600</v>
      </c>
    </row>
    <row r="13454" spans="1:2" x14ac:dyDescent="0.25">
      <c r="A13454" s="62">
        <v>51181745</v>
      </c>
      <c r="B13454" s="63" t="s">
        <v>12918</v>
      </c>
    </row>
    <row r="13455" spans="1:2" x14ac:dyDescent="0.25">
      <c r="A13455" s="62">
        <v>51181746</v>
      </c>
      <c r="B13455" s="63" t="s">
        <v>11421</v>
      </c>
    </row>
    <row r="13456" spans="1:2" x14ac:dyDescent="0.25">
      <c r="A13456" s="62">
        <v>51181747</v>
      </c>
      <c r="B13456" s="63" t="s">
        <v>16524</v>
      </c>
    </row>
    <row r="13457" spans="1:2" x14ac:dyDescent="0.25">
      <c r="A13457" s="62">
        <v>51181748</v>
      </c>
      <c r="B13457" s="63" t="s">
        <v>8182</v>
      </c>
    </row>
    <row r="13458" spans="1:2" x14ac:dyDescent="0.25">
      <c r="A13458" s="62">
        <v>51181749</v>
      </c>
      <c r="B13458" s="63" t="s">
        <v>2525</v>
      </c>
    </row>
    <row r="13459" spans="1:2" x14ac:dyDescent="0.25">
      <c r="A13459" s="62">
        <v>51181750</v>
      </c>
      <c r="B13459" s="63" t="s">
        <v>14364</v>
      </c>
    </row>
    <row r="13460" spans="1:2" x14ac:dyDescent="0.25">
      <c r="A13460" s="62">
        <v>51181751</v>
      </c>
      <c r="B13460" s="63" t="s">
        <v>15207</v>
      </c>
    </row>
    <row r="13461" spans="1:2" x14ac:dyDescent="0.25">
      <c r="A13461" s="62">
        <v>51181752</v>
      </c>
      <c r="B13461" s="63" t="s">
        <v>18798</v>
      </c>
    </row>
    <row r="13462" spans="1:2" x14ac:dyDescent="0.25">
      <c r="A13462" s="62">
        <v>51181753</v>
      </c>
      <c r="B13462" s="63" t="s">
        <v>13032</v>
      </c>
    </row>
    <row r="13463" spans="1:2" x14ac:dyDescent="0.25">
      <c r="A13463" s="62">
        <v>51181754</v>
      </c>
      <c r="B13463" s="63" t="s">
        <v>18354</v>
      </c>
    </row>
    <row r="13464" spans="1:2" x14ac:dyDescent="0.25">
      <c r="A13464" s="62">
        <v>51181755</v>
      </c>
      <c r="B13464" s="63" t="s">
        <v>7010</v>
      </c>
    </row>
    <row r="13465" spans="1:2" x14ac:dyDescent="0.25">
      <c r="A13465" s="62">
        <v>51181801</v>
      </c>
      <c r="B13465" s="63" t="s">
        <v>15893</v>
      </c>
    </row>
    <row r="13466" spans="1:2" x14ac:dyDescent="0.25">
      <c r="A13466" s="62">
        <v>51181802</v>
      </c>
      <c r="B13466" s="63" t="s">
        <v>18407</v>
      </c>
    </row>
    <row r="13467" spans="1:2" x14ac:dyDescent="0.25">
      <c r="A13467" s="62">
        <v>51181803</v>
      </c>
      <c r="B13467" s="63" t="s">
        <v>2796</v>
      </c>
    </row>
    <row r="13468" spans="1:2" x14ac:dyDescent="0.25">
      <c r="A13468" s="62">
        <v>51181804</v>
      </c>
      <c r="B13468" s="63" t="s">
        <v>13065</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10011</v>
      </c>
    </row>
    <row r="13472" spans="1:2" x14ac:dyDescent="0.25">
      <c r="A13472" s="62">
        <v>51181808</v>
      </c>
      <c r="B13472" s="63" t="s">
        <v>6360</v>
      </c>
    </row>
    <row r="13473" spans="1:2" x14ac:dyDescent="0.25">
      <c r="A13473" s="62">
        <v>51181810</v>
      </c>
      <c r="B13473" s="63" t="s">
        <v>8232</v>
      </c>
    </row>
    <row r="13474" spans="1:2" x14ac:dyDescent="0.25">
      <c r="A13474" s="62">
        <v>51181811</v>
      </c>
      <c r="B13474" s="63" t="s">
        <v>10022</v>
      </c>
    </row>
    <row r="13475" spans="1:2" x14ac:dyDescent="0.25">
      <c r="A13475" s="62">
        <v>51181812</v>
      </c>
      <c r="B13475" s="63" t="s">
        <v>16211</v>
      </c>
    </row>
    <row r="13476" spans="1:2" x14ac:dyDescent="0.25">
      <c r="A13476" s="62">
        <v>51181813</v>
      </c>
      <c r="B13476" s="63" t="s">
        <v>140</v>
      </c>
    </row>
    <row r="13477" spans="1:2" x14ac:dyDescent="0.25">
      <c r="A13477" s="62">
        <v>51181814</v>
      </c>
      <c r="B13477" s="63" t="s">
        <v>1478</v>
      </c>
    </row>
    <row r="13478" spans="1:2" x14ac:dyDescent="0.25">
      <c r="A13478" s="62">
        <v>51181815</v>
      </c>
      <c r="B13478" s="63" t="s">
        <v>9660</v>
      </c>
    </row>
    <row r="13479" spans="1:2" x14ac:dyDescent="0.25">
      <c r="A13479" s="62">
        <v>51181816</v>
      </c>
      <c r="B13479" s="63" t="s">
        <v>15202</v>
      </c>
    </row>
    <row r="13480" spans="1:2" x14ac:dyDescent="0.25">
      <c r="A13480" s="62">
        <v>51181817</v>
      </c>
      <c r="B13480" s="63" t="s">
        <v>4489</v>
      </c>
    </row>
    <row r="13481" spans="1:2" x14ac:dyDescent="0.25">
      <c r="A13481" s="62">
        <v>51181818</v>
      </c>
      <c r="B13481" s="63" t="s">
        <v>3358</v>
      </c>
    </row>
    <row r="13482" spans="1:2" x14ac:dyDescent="0.25">
      <c r="A13482" s="62">
        <v>51181819</v>
      </c>
      <c r="B13482" s="63" t="s">
        <v>16721</v>
      </c>
    </row>
    <row r="13483" spans="1:2" x14ac:dyDescent="0.25">
      <c r="A13483" s="62">
        <v>51181820</v>
      </c>
      <c r="B13483" s="63" t="s">
        <v>13513</v>
      </c>
    </row>
    <row r="13484" spans="1:2" x14ac:dyDescent="0.25">
      <c r="A13484" s="62">
        <v>51181821</v>
      </c>
      <c r="B13484" s="63" t="s">
        <v>11201</v>
      </c>
    </row>
    <row r="13485" spans="1:2" x14ac:dyDescent="0.25">
      <c r="A13485" s="62">
        <v>51181822</v>
      </c>
      <c r="B13485" s="63" t="s">
        <v>2984</v>
      </c>
    </row>
    <row r="13486" spans="1:2" x14ac:dyDescent="0.25">
      <c r="A13486" s="62">
        <v>51181823</v>
      </c>
      <c r="B13486" s="63" t="s">
        <v>16879</v>
      </c>
    </row>
    <row r="13487" spans="1:2" x14ac:dyDescent="0.25">
      <c r="A13487" s="62">
        <v>51181824</v>
      </c>
      <c r="B13487" s="63" t="s">
        <v>16890</v>
      </c>
    </row>
    <row r="13488" spans="1:2" x14ac:dyDescent="0.25">
      <c r="A13488" s="62">
        <v>51181825</v>
      </c>
      <c r="B13488" s="63" t="s">
        <v>14500</v>
      </c>
    </row>
    <row r="13489" spans="1:2" x14ac:dyDescent="0.25">
      <c r="A13489" s="62">
        <v>51181826</v>
      </c>
      <c r="B13489" s="63" t="s">
        <v>9319</v>
      </c>
    </row>
    <row r="13490" spans="1:2" x14ac:dyDescent="0.25">
      <c r="A13490" s="62">
        <v>51181827</v>
      </c>
      <c r="B13490" s="63" t="s">
        <v>18715</v>
      </c>
    </row>
    <row r="13491" spans="1:2" x14ac:dyDescent="0.25">
      <c r="A13491" s="62">
        <v>51181828</v>
      </c>
      <c r="B13491" s="63" t="s">
        <v>15254</v>
      </c>
    </row>
    <row r="13492" spans="1:2" x14ac:dyDescent="0.25">
      <c r="A13492" s="62">
        <v>51181829</v>
      </c>
      <c r="B13492" s="63" t="s">
        <v>10818</v>
      </c>
    </row>
    <row r="13493" spans="1:2" x14ac:dyDescent="0.25">
      <c r="A13493" s="62">
        <v>51181830</v>
      </c>
      <c r="B13493" s="63" t="s">
        <v>4057</v>
      </c>
    </row>
    <row r="13494" spans="1:2" x14ac:dyDescent="0.25">
      <c r="A13494" s="62">
        <v>51181831</v>
      </c>
      <c r="B13494" s="63" t="s">
        <v>13692</v>
      </c>
    </row>
    <row r="13495" spans="1:2" x14ac:dyDescent="0.25">
      <c r="A13495" s="62">
        <v>51181832</v>
      </c>
      <c r="B13495" s="63" t="s">
        <v>8327</v>
      </c>
    </row>
    <row r="13496" spans="1:2" x14ac:dyDescent="0.25">
      <c r="A13496" s="62">
        <v>51181833</v>
      </c>
      <c r="B13496" s="63" t="s">
        <v>16274</v>
      </c>
    </row>
    <row r="13497" spans="1:2" x14ac:dyDescent="0.25">
      <c r="A13497" s="62">
        <v>51181834</v>
      </c>
      <c r="B13497" s="63" t="s">
        <v>1368</v>
      </c>
    </row>
    <row r="13498" spans="1:2" x14ac:dyDescent="0.25">
      <c r="A13498" s="62">
        <v>51181901</v>
      </c>
      <c r="B13498" s="63" t="s">
        <v>9306</v>
      </c>
    </row>
    <row r="13499" spans="1:2" x14ac:dyDescent="0.25">
      <c r="A13499" s="62">
        <v>51181902</v>
      </c>
      <c r="B13499" s="63" t="s">
        <v>14613</v>
      </c>
    </row>
    <row r="13500" spans="1:2" x14ac:dyDescent="0.25">
      <c r="A13500" s="62">
        <v>51181903</v>
      </c>
      <c r="B13500" s="63" t="s">
        <v>9771</v>
      </c>
    </row>
    <row r="13501" spans="1:2" x14ac:dyDescent="0.25">
      <c r="A13501" s="62">
        <v>51181904</v>
      </c>
      <c r="B13501" s="63" t="s">
        <v>557</v>
      </c>
    </row>
    <row r="13502" spans="1:2" x14ac:dyDescent="0.25">
      <c r="A13502" s="62">
        <v>51181905</v>
      </c>
      <c r="B13502" s="63" t="s">
        <v>16446</v>
      </c>
    </row>
    <row r="13503" spans="1:2" x14ac:dyDescent="0.25">
      <c r="A13503" s="62">
        <v>51181906</v>
      </c>
      <c r="B13503" s="63" t="s">
        <v>1485</v>
      </c>
    </row>
    <row r="13504" spans="1:2" x14ac:dyDescent="0.25">
      <c r="A13504" s="62">
        <v>51181908</v>
      </c>
      <c r="B13504" s="63" t="s">
        <v>8292</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1218</v>
      </c>
    </row>
    <row r="13508" spans="1:2" x14ac:dyDescent="0.25">
      <c r="A13508" s="62">
        <v>51182001</v>
      </c>
      <c r="B13508" s="63" t="s">
        <v>8869</v>
      </c>
    </row>
    <row r="13509" spans="1:2" x14ac:dyDescent="0.25">
      <c r="A13509" s="62">
        <v>51182002</v>
      </c>
      <c r="B13509" s="63" t="s">
        <v>14600</v>
      </c>
    </row>
    <row r="13510" spans="1:2" x14ac:dyDescent="0.25">
      <c r="A13510" s="62">
        <v>51182003</v>
      </c>
      <c r="B13510" s="63" t="s">
        <v>5305</v>
      </c>
    </row>
    <row r="13511" spans="1:2" x14ac:dyDescent="0.25">
      <c r="A13511" s="62">
        <v>51182004</v>
      </c>
      <c r="B13511" s="63" t="s">
        <v>7604</v>
      </c>
    </row>
    <row r="13512" spans="1:2" x14ac:dyDescent="0.25">
      <c r="A13512" s="62">
        <v>51182005</v>
      </c>
      <c r="B13512" s="63" t="s">
        <v>7973</v>
      </c>
    </row>
    <row r="13513" spans="1:2" x14ac:dyDescent="0.25">
      <c r="A13513" s="62">
        <v>51182006</v>
      </c>
      <c r="B13513" s="63" t="s">
        <v>4767</v>
      </c>
    </row>
    <row r="13514" spans="1:2" x14ac:dyDescent="0.25">
      <c r="A13514" s="62">
        <v>51182007</v>
      </c>
      <c r="B13514" s="63" t="s">
        <v>9966</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11210</v>
      </c>
    </row>
    <row r="13519" spans="1:2" x14ac:dyDescent="0.25">
      <c r="A13519" s="62">
        <v>51182012</v>
      </c>
      <c r="B13519" s="63" t="s">
        <v>6899</v>
      </c>
    </row>
    <row r="13520" spans="1:2" x14ac:dyDescent="0.25">
      <c r="A13520" s="62">
        <v>51182013</v>
      </c>
      <c r="B13520" s="63" t="s">
        <v>11302</v>
      </c>
    </row>
    <row r="13521" spans="1:2" x14ac:dyDescent="0.25">
      <c r="A13521" s="62">
        <v>51182014</v>
      </c>
      <c r="B13521" s="63" t="s">
        <v>10248</v>
      </c>
    </row>
    <row r="13522" spans="1:2" x14ac:dyDescent="0.25">
      <c r="A13522" s="62">
        <v>51182101</v>
      </c>
      <c r="B13522" s="63" t="s">
        <v>12246</v>
      </c>
    </row>
    <row r="13523" spans="1:2" x14ac:dyDescent="0.25">
      <c r="A13523" s="62">
        <v>51182102</v>
      </c>
      <c r="B13523" s="63" t="s">
        <v>7742</v>
      </c>
    </row>
    <row r="13524" spans="1:2" x14ac:dyDescent="0.25">
      <c r="A13524" s="62">
        <v>51182201</v>
      </c>
      <c r="B13524" s="63" t="s">
        <v>2936</v>
      </c>
    </row>
    <row r="13525" spans="1:2" x14ac:dyDescent="0.25">
      <c r="A13525" s="62">
        <v>51182202</v>
      </c>
      <c r="B13525" s="63" t="s">
        <v>16</v>
      </c>
    </row>
    <row r="13526" spans="1:2" x14ac:dyDescent="0.25">
      <c r="A13526" s="62">
        <v>51182203</v>
      </c>
      <c r="B13526" s="63" t="s">
        <v>1731</v>
      </c>
    </row>
    <row r="13527" spans="1:2" x14ac:dyDescent="0.25">
      <c r="A13527" s="62">
        <v>51182204</v>
      </c>
      <c r="B13527" s="63" t="s">
        <v>11560</v>
      </c>
    </row>
    <row r="13528" spans="1:2" x14ac:dyDescent="0.25">
      <c r="A13528" s="62">
        <v>51182301</v>
      </c>
      <c r="B13528" s="63" t="s">
        <v>15249</v>
      </c>
    </row>
    <row r="13529" spans="1:2" x14ac:dyDescent="0.25">
      <c r="A13529" s="62">
        <v>51182302</v>
      </c>
      <c r="B13529" s="63" t="s">
        <v>11980</v>
      </c>
    </row>
    <row r="13530" spans="1:2" x14ac:dyDescent="0.25">
      <c r="A13530" s="62">
        <v>51182303</v>
      </c>
      <c r="B13530" s="63" t="s">
        <v>7465</v>
      </c>
    </row>
    <row r="13531" spans="1:2" x14ac:dyDescent="0.25">
      <c r="A13531" s="62">
        <v>51182304</v>
      </c>
      <c r="B13531" s="63" t="s">
        <v>7634</v>
      </c>
    </row>
    <row r="13532" spans="1:2" x14ac:dyDescent="0.25">
      <c r="A13532" s="62">
        <v>51182401</v>
      </c>
      <c r="B13532" s="63" t="s">
        <v>12228</v>
      </c>
    </row>
    <row r="13533" spans="1:2" x14ac:dyDescent="0.25">
      <c r="A13533" s="62">
        <v>51182403</v>
      </c>
      <c r="B13533" s="63" t="s">
        <v>12984</v>
      </c>
    </row>
    <row r="13534" spans="1:2" x14ac:dyDescent="0.25">
      <c r="A13534" s="62">
        <v>51182404</v>
      </c>
      <c r="B13534" s="63" t="s">
        <v>12451</v>
      </c>
    </row>
    <row r="13535" spans="1:2" x14ac:dyDescent="0.25">
      <c r="A13535" s="62">
        <v>51182405</v>
      </c>
      <c r="B13535" s="63" t="s">
        <v>11937</v>
      </c>
    </row>
    <row r="13536" spans="1:2" x14ac:dyDescent="0.25">
      <c r="A13536" s="62">
        <v>51182406</v>
      </c>
      <c r="B13536" s="63" t="s">
        <v>7787</v>
      </c>
    </row>
    <row r="13537" spans="1:2" x14ac:dyDescent="0.25">
      <c r="A13537" s="62">
        <v>51182407</v>
      </c>
      <c r="B13537" s="63" t="s">
        <v>3179</v>
      </c>
    </row>
    <row r="13538" spans="1:2" x14ac:dyDescent="0.25">
      <c r="A13538" s="62">
        <v>51182408</v>
      </c>
      <c r="B13538" s="63" t="s">
        <v>11992</v>
      </c>
    </row>
    <row r="13539" spans="1:2" x14ac:dyDescent="0.25">
      <c r="A13539" s="62">
        <v>51182409</v>
      </c>
      <c r="B13539" s="63" t="s">
        <v>3330</v>
      </c>
    </row>
    <row r="13540" spans="1:2" x14ac:dyDescent="0.25">
      <c r="A13540" s="62">
        <v>51182410</v>
      </c>
      <c r="B13540" s="63" t="s">
        <v>15877</v>
      </c>
    </row>
    <row r="13541" spans="1:2" x14ac:dyDescent="0.25">
      <c r="A13541" s="62">
        <v>51182411</v>
      </c>
      <c r="B13541" s="63" t="s">
        <v>15603</v>
      </c>
    </row>
    <row r="13542" spans="1:2" x14ac:dyDescent="0.25">
      <c r="A13542" s="62">
        <v>51182412</v>
      </c>
      <c r="B13542" s="63" t="s">
        <v>2585</v>
      </c>
    </row>
    <row r="13543" spans="1:2" x14ac:dyDescent="0.25">
      <c r="A13543" s="62">
        <v>51182413</v>
      </c>
      <c r="B13543" s="63" t="s">
        <v>4586</v>
      </c>
    </row>
    <row r="13544" spans="1:2" x14ac:dyDescent="0.25">
      <c r="A13544" s="62">
        <v>51182415</v>
      </c>
      <c r="B13544" s="63" t="s">
        <v>16780</v>
      </c>
    </row>
    <row r="13545" spans="1:2" x14ac:dyDescent="0.25">
      <c r="A13545" s="62">
        <v>51182416</v>
      </c>
      <c r="B13545" s="63" t="s">
        <v>15428</v>
      </c>
    </row>
    <row r="13546" spans="1:2" x14ac:dyDescent="0.25">
      <c r="A13546" s="62">
        <v>51182417</v>
      </c>
      <c r="B13546" s="63" t="s">
        <v>10246</v>
      </c>
    </row>
    <row r="13547" spans="1:2" x14ac:dyDescent="0.25">
      <c r="A13547" s="62">
        <v>51182418</v>
      </c>
      <c r="B13547" s="63" t="s">
        <v>6726</v>
      </c>
    </row>
    <row r="13548" spans="1:2" x14ac:dyDescent="0.25">
      <c r="A13548" s="62">
        <v>51182419</v>
      </c>
      <c r="B13548" s="63" t="s">
        <v>6502</v>
      </c>
    </row>
    <row r="13549" spans="1:2" x14ac:dyDescent="0.25">
      <c r="A13549" s="62">
        <v>51182420</v>
      </c>
      <c r="B13549" s="63" t="s">
        <v>11099</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8595</v>
      </c>
    </row>
    <row r="13553" spans="1:2" x14ac:dyDescent="0.25">
      <c r="A13553" s="62">
        <v>51191504</v>
      </c>
      <c r="B13553" s="63" t="s">
        <v>11321</v>
      </c>
    </row>
    <row r="13554" spans="1:2" x14ac:dyDescent="0.25">
      <c r="A13554" s="62">
        <v>51191505</v>
      </c>
      <c r="B13554" s="63" t="s">
        <v>4813</v>
      </c>
    </row>
    <row r="13555" spans="1:2" x14ac:dyDescent="0.25">
      <c r="A13555" s="62">
        <v>51191506</v>
      </c>
      <c r="B13555" s="63" t="s">
        <v>15689</v>
      </c>
    </row>
    <row r="13556" spans="1:2" x14ac:dyDescent="0.25">
      <c r="A13556" s="62">
        <v>51191507</v>
      </c>
      <c r="B13556" s="63" t="s">
        <v>18467</v>
      </c>
    </row>
    <row r="13557" spans="1:2" x14ac:dyDescent="0.25">
      <c r="A13557" s="62">
        <v>51191508</v>
      </c>
      <c r="B13557" s="63" t="s">
        <v>8362</v>
      </c>
    </row>
    <row r="13558" spans="1:2" x14ac:dyDescent="0.25">
      <c r="A13558" s="62">
        <v>51191509</v>
      </c>
      <c r="B13558" s="63" t="s">
        <v>17363</v>
      </c>
    </row>
    <row r="13559" spans="1:2" x14ac:dyDescent="0.25">
      <c r="A13559" s="62">
        <v>51191510</v>
      </c>
      <c r="B13559" s="63" t="s">
        <v>9520</v>
      </c>
    </row>
    <row r="13560" spans="1:2" x14ac:dyDescent="0.25">
      <c r="A13560" s="62">
        <v>51191511</v>
      </c>
      <c r="B13560" s="63" t="s">
        <v>6094</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11035</v>
      </c>
    </row>
    <row r="13564" spans="1:2" x14ac:dyDescent="0.25">
      <c r="A13564" s="62">
        <v>51191515</v>
      </c>
      <c r="B13564" s="63" t="s">
        <v>11467</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15424</v>
      </c>
    </row>
    <row r="13568" spans="1:2" x14ac:dyDescent="0.25">
      <c r="A13568" s="62">
        <v>51191519</v>
      </c>
      <c r="B13568" s="63" t="s">
        <v>6632</v>
      </c>
    </row>
    <row r="13569" spans="1:2" x14ac:dyDescent="0.25">
      <c r="A13569" s="62">
        <v>51191520</v>
      </c>
      <c r="B13569" s="63" t="s">
        <v>15692</v>
      </c>
    </row>
    <row r="13570" spans="1:2" x14ac:dyDescent="0.25">
      <c r="A13570" s="62">
        <v>51191521</v>
      </c>
      <c r="B13570" s="63" t="s">
        <v>5333</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17026</v>
      </c>
    </row>
    <row r="13574" spans="1:2" x14ac:dyDescent="0.25">
      <c r="A13574" s="62">
        <v>51191602</v>
      </c>
      <c r="B13574" s="63" t="s">
        <v>1229</v>
      </c>
    </row>
    <row r="13575" spans="1:2" x14ac:dyDescent="0.25">
      <c r="A13575" s="62">
        <v>51191603</v>
      </c>
      <c r="B13575" s="63" t="s">
        <v>7133</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16749</v>
      </c>
    </row>
    <row r="13579" spans="1:2" x14ac:dyDescent="0.25">
      <c r="A13579" s="62">
        <v>51191703</v>
      </c>
      <c r="B13579" s="63" t="s">
        <v>4912</v>
      </c>
    </row>
    <row r="13580" spans="1:2" x14ac:dyDescent="0.25">
      <c r="A13580" s="62">
        <v>51191704</v>
      </c>
      <c r="B13580" s="63" t="s">
        <v>6985</v>
      </c>
    </row>
    <row r="13581" spans="1:2" x14ac:dyDescent="0.25">
      <c r="A13581" s="62">
        <v>51191705</v>
      </c>
      <c r="B13581" s="63" t="s">
        <v>12530</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10448</v>
      </c>
    </row>
    <row r="13585" spans="1:2" x14ac:dyDescent="0.25">
      <c r="A13585" s="62">
        <v>51191803</v>
      </c>
      <c r="B13585" s="63" t="s">
        <v>4534</v>
      </c>
    </row>
    <row r="13586" spans="1:2" x14ac:dyDescent="0.25">
      <c r="A13586" s="62">
        <v>51191804</v>
      </c>
      <c r="B13586" s="63" t="s">
        <v>16186</v>
      </c>
    </row>
    <row r="13587" spans="1:2" x14ac:dyDescent="0.25">
      <c r="A13587" s="62">
        <v>51191805</v>
      </c>
      <c r="B13587" s="63" t="s">
        <v>18695</v>
      </c>
    </row>
    <row r="13588" spans="1:2" x14ac:dyDescent="0.25">
      <c r="A13588" s="62">
        <v>51191901</v>
      </c>
      <c r="B13588" s="63" t="s">
        <v>8620</v>
      </c>
    </row>
    <row r="13589" spans="1:2" x14ac:dyDescent="0.25">
      <c r="A13589" s="62">
        <v>51191902</v>
      </c>
      <c r="B13589" s="63" t="s">
        <v>3405</v>
      </c>
    </row>
    <row r="13590" spans="1:2" x14ac:dyDescent="0.25">
      <c r="A13590" s="62">
        <v>51191903</v>
      </c>
      <c r="B13590" s="63" t="s">
        <v>2588</v>
      </c>
    </row>
    <row r="13591" spans="1:2" x14ac:dyDescent="0.25">
      <c r="A13591" s="62">
        <v>51191904</v>
      </c>
      <c r="B13591" s="63" t="s">
        <v>8237</v>
      </c>
    </row>
    <row r="13592" spans="1:2" x14ac:dyDescent="0.25">
      <c r="A13592" s="62">
        <v>51191905</v>
      </c>
      <c r="B13592" s="63" t="s">
        <v>7164</v>
      </c>
    </row>
    <row r="13593" spans="1:2" x14ac:dyDescent="0.25">
      <c r="A13593" s="62">
        <v>51191906</v>
      </c>
      <c r="B13593" s="63" t="s">
        <v>5764</v>
      </c>
    </row>
    <row r="13594" spans="1:2" x14ac:dyDescent="0.25">
      <c r="A13594" s="62">
        <v>51191907</v>
      </c>
      <c r="B13594" s="63" t="s">
        <v>4416</v>
      </c>
    </row>
    <row r="13595" spans="1:2" x14ac:dyDescent="0.25">
      <c r="A13595" s="62">
        <v>51201501</v>
      </c>
      <c r="B13595" s="63" t="s">
        <v>7372</v>
      </c>
    </row>
    <row r="13596" spans="1:2" x14ac:dyDescent="0.25">
      <c r="A13596" s="62">
        <v>51201502</v>
      </c>
      <c r="B13596" s="63" t="s">
        <v>15826</v>
      </c>
    </row>
    <row r="13597" spans="1:2" x14ac:dyDescent="0.25">
      <c r="A13597" s="62">
        <v>51201503</v>
      </c>
      <c r="B13597" s="63" t="s">
        <v>15862</v>
      </c>
    </row>
    <row r="13598" spans="1:2" x14ac:dyDescent="0.25">
      <c r="A13598" s="62">
        <v>51201504</v>
      </c>
      <c r="B13598" s="63" t="s">
        <v>2016</v>
      </c>
    </row>
    <row r="13599" spans="1:2" x14ac:dyDescent="0.25">
      <c r="A13599" s="62">
        <v>51201505</v>
      </c>
      <c r="B13599" s="63" t="s">
        <v>13012</v>
      </c>
    </row>
    <row r="13600" spans="1:2" x14ac:dyDescent="0.25">
      <c r="A13600" s="62">
        <v>51201506</v>
      </c>
      <c r="B13600" s="63" t="s">
        <v>11744</v>
      </c>
    </row>
    <row r="13601" spans="1:2" x14ac:dyDescent="0.25">
      <c r="A13601" s="62">
        <v>51201507</v>
      </c>
      <c r="B13601" s="63" t="s">
        <v>10904</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14818</v>
      </c>
    </row>
    <row r="13605" spans="1:2" x14ac:dyDescent="0.25">
      <c r="A13605" s="62">
        <v>51201511</v>
      </c>
      <c r="B13605" s="63" t="s">
        <v>940</v>
      </c>
    </row>
    <row r="13606" spans="1:2" x14ac:dyDescent="0.25">
      <c r="A13606" s="62">
        <v>51201512</v>
      </c>
      <c r="B13606" s="63" t="s">
        <v>6480</v>
      </c>
    </row>
    <row r="13607" spans="1:2" x14ac:dyDescent="0.25">
      <c r="A13607" s="62">
        <v>51201513</v>
      </c>
      <c r="B13607" s="63" t="s">
        <v>10239</v>
      </c>
    </row>
    <row r="13608" spans="1:2" x14ac:dyDescent="0.25">
      <c r="A13608" s="62">
        <v>51201514</v>
      </c>
      <c r="B13608" s="63" t="s">
        <v>14789</v>
      </c>
    </row>
    <row r="13609" spans="1:2" x14ac:dyDescent="0.25">
      <c r="A13609" s="62">
        <v>51201515</v>
      </c>
      <c r="B13609" s="63" t="s">
        <v>16474</v>
      </c>
    </row>
    <row r="13610" spans="1:2" x14ac:dyDescent="0.25">
      <c r="A13610" s="62">
        <v>51201516</v>
      </c>
      <c r="B13610" s="63" t="s">
        <v>8476</v>
      </c>
    </row>
    <row r="13611" spans="1:2" x14ac:dyDescent="0.25">
      <c r="A13611" s="62">
        <v>51201517</v>
      </c>
      <c r="B13611" s="63" t="s">
        <v>2122</v>
      </c>
    </row>
    <row r="13612" spans="1:2" x14ac:dyDescent="0.25">
      <c r="A13612" s="62">
        <v>51201518</v>
      </c>
      <c r="B13612" s="63" t="s">
        <v>2941</v>
      </c>
    </row>
    <row r="13613" spans="1:2" x14ac:dyDescent="0.25">
      <c r="A13613" s="62">
        <v>51201601</v>
      </c>
      <c r="B13613" s="63" t="s">
        <v>1484</v>
      </c>
    </row>
    <row r="13614" spans="1:2" x14ac:dyDescent="0.25">
      <c r="A13614" s="62">
        <v>51201602</v>
      </c>
      <c r="B13614" s="63" t="s">
        <v>12374</v>
      </c>
    </row>
    <row r="13615" spans="1:2" x14ac:dyDescent="0.25">
      <c r="A13615" s="62">
        <v>51201603</v>
      </c>
      <c r="B13615" s="63" t="s">
        <v>8115</v>
      </c>
    </row>
    <row r="13616" spans="1:2" x14ac:dyDescent="0.25">
      <c r="A13616" s="62">
        <v>51201604</v>
      </c>
      <c r="B13616" s="63" t="s">
        <v>16223</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12217</v>
      </c>
    </row>
    <row r="13620" spans="1:2" x14ac:dyDescent="0.25">
      <c r="A13620" s="62">
        <v>51201608</v>
      </c>
      <c r="B13620" s="63" t="s">
        <v>16045</v>
      </c>
    </row>
    <row r="13621" spans="1:2" x14ac:dyDescent="0.25">
      <c r="A13621" s="62">
        <v>51201609</v>
      </c>
      <c r="B13621" s="63" t="s">
        <v>8515</v>
      </c>
    </row>
    <row r="13622" spans="1:2" x14ac:dyDescent="0.25">
      <c r="A13622" s="62">
        <v>51201610</v>
      </c>
      <c r="B13622" s="63" t="s">
        <v>16238</v>
      </c>
    </row>
    <row r="13623" spans="1:2" x14ac:dyDescent="0.25">
      <c r="A13623" s="62">
        <v>51201611</v>
      </c>
      <c r="B13623" s="63" t="s">
        <v>698</v>
      </c>
    </row>
    <row r="13624" spans="1:2" x14ac:dyDescent="0.25">
      <c r="A13624" s="62">
        <v>51201612</v>
      </c>
      <c r="B13624" s="63" t="s">
        <v>15395</v>
      </c>
    </row>
    <row r="13625" spans="1:2" x14ac:dyDescent="0.25">
      <c r="A13625" s="62">
        <v>51201613</v>
      </c>
      <c r="B13625" s="63" t="s">
        <v>17875</v>
      </c>
    </row>
    <row r="13626" spans="1:2" x14ac:dyDescent="0.25">
      <c r="A13626" s="62">
        <v>51201614</v>
      </c>
      <c r="B13626" s="63" t="s">
        <v>8412</v>
      </c>
    </row>
    <row r="13627" spans="1:2" x14ac:dyDescent="0.25">
      <c r="A13627" s="62">
        <v>51201615</v>
      </c>
      <c r="B13627" s="63" t="s">
        <v>3410</v>
      </c>
    </row>
    <row r="13628" spans="1:2" x14ac:dyDescent="0.25">
      <c r="A13628" s="62">
        <v>51201616</v>
      </c>
      <c r="B13628" s="63" t="s">
        <v>10599</v>
      </c>
    </row>
    <row r="13629" spans="1:2" x14ac:dyDescent="0.25">
      <c r="A13629" s="62">
        <v>51201617</v>
      </c>
      <c r="B13629" s="63" t="s">
        <v>1444</v>
      </c>
    </row>
    <row r="13630" spans="1:2" x14ac:dyDescent="0.25">
      <c r="A13630" s="62">
        <v>51201618</v>
      </c>
      <c r="B13630" s="63" t="s">
        <v>7917</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14683</v>
      </c>
    </row>
    <row r="13635" spans="1:2" x14ac:dyDescent="0.25">
      <c r="A13635" s="62">
        <v>51201623</v>
      </c>
      <c r="B13635" s="63" t="s">
        <v>15240</v>
      </c>
    </row>
    <row r="13636" spans="1:2" x14ac:dyDescent="0.25">
      <c r="A13636" s="62">
        <v>51201624</v>
      </c>
      <c r="B13636" s="63" t="s">
        <v>5485</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5865</v>
      </c>
    </row>
    <row r="13640" spans="1:2" x14ac:dyDescent="0.25">
      <c r="A13640" s="62">
        <v>51201628</v>
      </c>
      <c r="B13640" s="63" t="s">
        <v>1442</v>
      </c>
    </row>
    <row r="13641" spans="1:2" x14ac:dyDescent="0.25">
      <c r="A13641" s="62">
        <v>51201629</v>
      </c>
      <c r="B13641" s="63" t="s">
        <v>10179</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6169</v>
      </c>
    </row>
    <row r="13645" spans="1:2" x14ac:dyDescent="0.25">
      <c r="A13645" s="62">
        <v>51201634</v>
      </c>
      <c r="B13645" s="63" t="s">
        <v>13072</v>
      </c>
    </row>
    <row r="13646" spans="1:2" x14ac:dyDescent="0.25">
      <c r="A13646" s="62">
        <v>51201635</v>
      </c>
      <c r="B13646" s="63" t="s">
        <v>7023</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2950</v>
      </c>
    </row>
    <row r="13650" spans="1:2" x14ac:dyDescent="0.25">
      <c r="A13650" s="62">
        <v>51201646</v>
      </c>
      <c r="B13650" s="63" t="s">
        <v>16217</v>
      </c>
    </row>
    <row r="13651" spans="1:2" x14ac:dyDescent="0.25">
      <c r="A13651" s="62">
        <v>51201647</v>
      </c>
      <c r="B13651" s="63" t="s">
        <v>5403</v>
      </c>
    </row>
    <row r="13652" spans="1:2" x14ac:dyDescent="0.25">
      <c r="A13652" s="62">
        <v>51201648</v>
      </c>
      <c r="B13652" s="63" t="s">
        <v>1916</v>
      </c>
    </row>
    <row r="13653" spans="1:2" x14ac:dyDescent="0.25">
      <c r="A13653" s="62">
        <v>51201701</v>
      </c>
      <c r="B13653" s="63" t="s">
        <v>11493</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11807</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12983</v>
      </c>
    </row>
    <row r="13660" spans="1:2" x14ac:dyDescent="0.25">
      <c r="A13660" s="62">
        <v>51201803</v>
      </c>
      <c r="B13660" s="63" t="s">
        <v>8284</v>
      </c>
    </row>
    <row r="13661" spans="1:2" x14ac:dyDescent="0.25">
      <c r="A13661" s="62">
        <v>51201804</v>
      </c>
      <c r="B13661" s="63" t="s">
        <v>15896</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7513</v>
      </c>
    </row>
    <row r="13667" spans="1:2" x14ac:dyDescent="0.25">
      <c r="A13667" s="62">
        <v>51201901</v>
      </c>
      <c r="B13667" s="63" t="s">
        <v>16139</v>
      </c>
    </row>
    <row r="13668" spans="1:2" x14ac:dyDescent="0.25">
      <c r="A13668" s="62">
        <v>51211501</v>
      </c>
      <c r="B13668" s="63" t="s">
        <v>11351</v>
      </c>
    </row>
    <row r="13669" spans="1:2" x14ac:dyDescent="0.25">
      <c r="A13669" s="62">
        <v>51211502</v>
      </c>
      <c r="B13669" s="63" t="s">
        <v>16276</v>
      </c>
    </row>
    <row r="13670" spans="1:2" x14ac:dyDescent="0.25">
      <c r="A13670" s="62">
        <v>51211503</v>
      </c>
      <c r="B13670" s="63" t="s">
        <v>2258</v>
      </c>
    </row>
    <row r="13671" spans="1:2" x14ac:dyDescent="0.25">
      <c r="A13671" s="62">
        <v>51211504</v>
      </c>
      <c r="B13671" s="63" t="s">
        <v>10120</v>
      </c>
    </row>
    <row r="13672" spans="1:2" x14ac:dyDescent="0.25">
      <c r="A13672" s="62">
        <v>51211505</v>
      </c>
      <c r="B13672" s="63" t="s">
        <v>2701</v>
      </c>
    </row>
    <row r="13673" spans="1:2" x14ac:dyDescent="0.25">
      <c r="A13673" s="62">
        <v>51211601</v>
      </c>
      <c r="B13673" s="63" t="s">
        <v>16672</v>
      </c>
    </row>
    <row r="13674" spans="1:2" x14ac:dyDescent="0.25">
      <c r="A13674" s="62">
        <v>51211602</v>
      </c>
      <c r="B13674" s="63" t="s">
        <v>10546</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12595</v>
      </c>
    </row>
    <row r="13678" spans="1:2" x14ac:dyDescent="0.25">
      <c r="A13678" s="62">
        <v>51211606</v>
      </c>
      <c r="B13678" s="63" t="s">
        <v>15047</v>
      </c>
    </row>
    <row r="13679" spans="1:2" x14ac:dyDescent="0.25">
      <c r="A13679" s="62">
        <v>51211607</v>
      </c>
      <c r="B13679" s="63" t="s">
        <v>12363</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14069</v>
      </c>
    </row>
    <row r="13684" spans="1:2" x14ac:dyDescent="0.25">
      <c r="A13684" s="62">
        <v>51211612</v>
      </c>
      <c r="B13684" s="63" t="s">
        <v>7339</v>
      </c>
    </row>
    <row r="13685" spans="1:2" x14ac:dyDescent="0.25">
      <c r="A13685" s="62">
        <v>51211613</v>
      </c>
      <c r="B13685" s="63" t="s">
        <v>9756</v>
      </c>
    </row>
    <row r="13686" spans="1:2" x14ac:dyDescent="0.25">
      <c r="A13686" s="62">
        <v>51211615</v>
      </c>
      <c r="B13686" s="63" t="s">
        <v>5146</v>
      </c>
    </row>
    <row r="13687" spans="1:2" x14ac:dyDescent="0.25">
      <c r="A13687" s="62">
        <v>51211616</v>
      </c>
      <c r="B13687" s="63" t="s">
        <v>10884</v>
      </c>
    </row>
    <row r="13688" spans="1:2" x14ac:dyDescent="0.25">
      <c r="A13688" s="62">
        <v>51211617</v>
      </c>
      <c r="B13688" s="63" t="s">
        <v>6762</v>
      </c>
    </row>
    <row r="13689" spans="1:2" x14ac:dyDescent="0.25">
      <c r="A13689" s="62">
        <v>51211618</v>
      </c>
      <c r="B13689" s="63" t="s">
        <v>16098</v>
      </c>
    </row>
    <row r="13690" spans="1:2" x14ac:dyDescent="0.25">
      <c r="A13690" s="62">
        <v>51211619</v>
      </c>
      <c r="B13690" s="63" t="s">
        <v>8832</v>
      </c>
    </row>
    <row r="13691" spans="1:2" x14ac:dyDescent="0.25">
      <c r="A13691" s="62">
        <v>51211620</v>
      </c>
      <c r="B13691" s="63" t="s">
        <v>15094</v>
      </c>
    </row>
    <row r="13692" spans="1:2" x14ac:dyDescent="0.25">
      <c r="A13692" s="62">
        <v>51211621</v>
      </c>
      <c r="B13692" s="63" t="s">
        <v>3684</v>
      </c>
    </row>
    <row r="13693" spans="1:2" x14ac:dyDescent="0.25">
      <c r="A13693" s="62">
        <v>51211622</v>
      </c>
      <c r="B13693" s="63" t="s">
        <v>10235</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10140</v>
      </c>
    </row>
    <row r="13697" spans="1:2" x14ac:dyDescent="0.25">
      <c r="A13697" s="62">
        <v>51211901</v>
      </c>
      <c r="B13697" s="63" t="s">
        <v>8507</v>
      </c>
    </row>
    <row r="13698" spans="1:2" x14ac:dyDescent="0.25">
      <c r="A13698" s="62">
        <v>51212001</v>
      </c>
      <c r="B13698" s="63" t="s">
        <v>14468</v>
      </c>
    </row>
    <row r="13699" spans="1:2" x14ac:dyDescent="0.25">
      <c r="A13699" s="62">
        <v>51212002</v>
      </c>
      <c r="B13699" s="63" t="s">
        <v>7345</v>
      </c>
    </row>
    <row r="13700" spans="1:2" x14ac:dyDescent="0.25">
      <c r="A13700" s="62">
        <v>51212003</v>
      </c>
      <c r="B13700" s="63" t="s">
        <v>15586</v>
      </c>
    </row>
    <row r="13701" spans="1:2" x14ac:dyDescent="0.25">
      <c r="A13701" s="62">
        <v>51212004</v>
      </c>
      <c r="B13701" s="63" t="s">
        <v>2745</v>
      </c>
    </row>
    <row r="13702" spans="1:2" x14ac:dyDescent="0.25">
      <c r="A13702" s="62">
        <v>51212005</v>
      </c>
      <c r="B13702" s="63" t="s">
        <v>11450</v>
      </c>
    </row>
    <row r="13703" spans="1:2" x14ac:dyDescent="0.25">
      <c r="A13703" s="62">
        <v>51212006</v>
      </c>
      <c r="B13703" s="63" t="s">
        <v>11496</v>
      </c>
    </row>
    <row r="13704" spans="1:2" x14ac:dyDescent="0.25">
      <c r="A13704" s="62">
        <v>51212007</v>
      </c>
      <c r="B13704" s="63" t="s">
        <v>6857</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11472</v>
      </c>
    </row>
    <row r="13709" spans="1:2" x14ac:dyDescent="0.25">
      <c r="A13709" s="62">
        <v>51212012</v>
      </c>
      <c r="B13709" s="63" t="s">
        <v>8255</v>
      </c>
    </row>
    <row r="13710" spans="1:2" x14ac:dyDescent="0.25">
      <c r="A13710" s="62">
        <v>51212013</v>
      </c>
      <c r="B13710" s="63" t="s">
        <v>3529</v>
      </c>
    </row>
    <row r="13711" spans="1:2" x14ac:dyDescent="0.25">
      <c r="A13711" s="62">
        <v>51212014</v>
      </c>
      <c r="B13711" s="63" t="s">
        <v>12594</v>
      </c>
    </row>
    <row r="13712" spans="1:2" x14ac:dyDescent="0.25">
      <c r="A13712" s="62">
        <v>51212015</v>
      </c>
      <c r="B13712" s="63" t="s">
        <v>13533</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16644</v>
      </c>
    </row>
    <row r="13717" spans="1:2" x14ac:dyDescent="0.25">
      <c r="A13717" s="62">
        <v>51212021</v>
      </c>
      <c r="B13717" s="63" t="s">
        <v>18651</v>
      </c>
    </row>
    <row r="13718" spans="1:2" x14ac:dyDescent="0.25">
      <c r="A13718" s="62">
        <v>51212022</v>
      </c>
      <c r="B13718" s="63" t="s">
        <v>12203</v>
      </c>
    </row>
    <row r="13719" spans="1:2" x14ac:dyDescent="0.25">
      <c r="A13719" s="62">
        <v>51212023</v>
      </c>
      <c r="B13719" s="63" t="s">
        <v>5009</v>
      </c>
    </row>
    <row r="13720" spans="1:2" x14ac:dyDescent="0.25">
      <c r="A13720" s="62">
        <v>51212024</v>
      </c>
      <c r="B13720" s="63" t="s">
        <v>15576</v>
      </c>
    </row>
    <row r="13721" spans="1:2" x14ac:dyDescent="0.25">
      <c r="A13721" s="62">
        <v>51212025</v>
      </c>
      <c r="B13721" s="63" t="s">
        <v>16292</v>
      </c>
    </row>
    <row r="13722" spans="1:2" x14ac:dyDescent="0.25">
      <c r="A13722" s="62">
        <v>51212026</v>
      </c>
      <c r="B13722" s="63" t="s">
        <v>15265</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8891</v>
      </c>
    </row>
    <row r="13726" spans="1:2" x14ac:dyDescent="0.25">
      <c r="A13726" s="62">
        <v>51212030</v>
      </c>
      <c r="B13726" s="63" t="s">
        <v>7455</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16533</v>
      </c>
    </row>
    <row r="13730" spans="1:2" x14ac:dyDescent="0.25">
      <c r="A13730" s="62">
        <v>51212034</v>
      </c>
      <c r="B13730" s="63" t="s">
        <v>6445</v>
      </c>
    </row>
    <row r="13731" spans="1:2" x14ac:dyDescent="0.25">
      <c r="A13731" s="62">
        <v>51212035</v>
      </c>
      <c r="B13731" s="63" t="s">
        <v>1923</v>
      </c>
    </row>
    <row r="13732" spans="1:2" x14ac:dyDescent="0.25">
      <c r="A13732" s="62">
        <v>51212036</v>
      </c>
      <c r="B13732" s="63" t="s">
        <v>5903</v>
      </c>
    </row>
    <row r="13733" spans="1:2" x14ac:dyDescent="0.25">
      <c r="A13733" s="62">
        <v>51212101</v>
      </c>
      <c r="B13733" s="63" t="s">
        <v>17530</v>
      </c>
    </row>
    <row r="13734" spans="1:2" x14ac:dyDescent="0.25">
      <c r="A13734" s="62">
        <v>51212201</v>
      </c>
      <c r="B13734" s="63" t="s">
        <v>16763</v>
      </c>
    </row>
    <row r="13735" spans="1:2" x14ac:dyDescent="0.25">
      <c r="A13735" s="62">
        <v>51212202</v>
      </c>
      <c r="B13735" s="63" t="s">
        <v>13652</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9973</v>
      </c>
    </row>
    <row r="13739" spans="1:2" x14ac:dyDescent="0.25">
      <c r="A13739" s="62">
        <v>51212303</v>
      </c>
      <c r="B13739" s="63" t="s">
        <v>4913</v>
      </c>
    </row>
    <row r="13740" spans="1:2" x14ac:dyDescent="0.25">
      <c r="A13740" s="62">
        <v>51212304</v>
      </c>
      <c r="B13740" s="63" t="s">
        <v>10189</v>
      </c>
    </row>
    <row r="13741" spans="1:2" x14ac:dyDescent="0.25">
      <c r="A13741" s="62">
        <v>51212305</v>
      </c>
      <c r="B13741" s="63" t="s">
        <v>3128</v>
      </c>
    </row>
    <row r="13742" spans="1:2" x14ac:dyDescent="0.25">
      <c r="A13742" s="62">
        <v>51212306</v>
      </c>
      <c r="B13742" s="63" t="s">
        <v>6300</v>
      </c>
    </row>
    <row r="13743" spans="1:2" x14ac:dyDescent="0.25">
      <c r="A13743" s="62">
        <v>51212307</v>
      </c>
      <c r="B13743" s="63" t="s">
        <v>6097</v>
      </c>
    </row>
    <row r="13744" spans="1:2" x14ac:dyDescent="0.25">
      <c r="A13744" s="62">
        <v>51212308</v>
      </c>
      <c r="B13744" s="63" t="s">
        <v>15914</v>
      </c>
    </row>
    <row r="13745" spans="1:2" x14ac:dyDescent="0.25">
      <c r="A13745" s="62">
        <v>51212309</v>
      </c>
      <c r="B13745" s="63" t="s">
        <v>8010</v>
      </c>
    </row>
    <row r="13746" spans="1:2" x14ac:dyDescent="0.25">
      <c r="A13746" s="62">
        <v>51212401</v>
      </c>
      <c r="B13746" s="63" t="s">
        <v>5846</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9182</v>
      </c>
    </row>
    <row r="13750" spans="1:2" x14ac:dyDescent="0.25">
      <c r="A13750" s="62">
        <v>51241101</v>
      </c>
      <c r="B13750" s="63" t="s">
        <v>4376</v>
      </c>
    </row>
    <row r="13751" spans="1:2" x14ac:dyDescent="0.25">
      <c r="A13751" s="62">
        <v>51241102</v>
      </c>
      <c r="B13751" s="63" t="s">
        <v>16244</v>
      </c>
    </row>
    <row r="13752" spans="1:2" x14ac:dyDescent="0.25">
      <c r="A13752" s="62">
        <v>51241103</v>
      </c>
      <c r="B13752" s="63" t="s">
        <v>18529</v>
      </c>
    </row>
    <row r="13753" spans="1:2" x14ac:dyDescent="0.25">
      <c r="A13753" s="62">
        <v>51241104</v>
      </c>
      <c r="B13753" s="63" t="s">
        <v>8845</v>
      </c>
    </row>
    <row r="13754" spans="1:2" x14ac:dyDescent="0.25">
      <c r="A13754" s="62">
        <v>51241105</v>
      </c>
      <c r="B13754" s="63" t="s">
        <v>11446</v>
      </c>
    </row>
    <row r="13755" spans="1:2" x14ac:dyDescent="0.25">
      <c r="A13755" s="62">
        <v>51241106</v>
      </c>
      <c r="B13755" s="63" t="s">
        <v>2289</v>
      </c>
    </row>
    <row r="13756" spans="1:2" x14ac:dyDescent="0.25">
      <c r="A13756" s="62">
        <v>51241107</v>
      </c>
      <c r="B13756" s="63" t="s">
        <v>12566</v>
      </c>
    </row>
    <row r="13757" spans="1:2" x14ac:dyDescent="0.25">
      <c r="A13757" s="62">
        <v>51241108</v>
      </c>
      <c r="B13757" s="63" t="s">
        <v>14631</v>
      </c>
    </row>
    <row r="13758" spans="1:2" x14ac:dyDescent="0.25">
      <c r="A13758" s="62">
        <v>51241109</v>
      </c>
      <c r="B13758" s="63" t="s">
        <v>181</v>
      </c>
    </row>
    <row r="13759" spans="1:2" x14ac:dyDescent="0.25">
      <c r="A13759" s="62">
        <v>51241110</v>
      </c>
      <c r="B13759" s="63" t="s">
        <v>11669</v>
      </c>
    </row>
    <row r="13760" spans="1:2" x14ac:dyDescent="0.25">
      <c r="A13760" s="62">
        <v>51241111</v>
      </c>
      <c r="B13760" s="63" t="s">
        <v>4706</v>
      </c>
    </row>
    <row r="13761" spans="1:2" x14ac:dyDescent="0.25">
      <c r="A13761" s="62">
        <v>51241112</v>
      </c>
      <c r="B13761" s="63" t="s">
        <v>2828</v>
      </c>
    </row>
    <row r="13762" spans="1:2" x14ac:dyDescent="0.25">
      <c r="A13762" s="62">
        <v>51241113</v>
      </c>
      <c r="B13762" s="63" t="s">
        <v>15029</v>
      </c>
    </row>
    <row r="13763" spans="1:2" x14ac:dyDescent="0.25">
      <c r="A13763" s="62">
        <v>51241114</v>
      </c>
      <c r="B13763" s="63" t="s">
        <v>5286</v>
      </c>
    </row>
    <row r="13764" spans="1:2" x14ac:dyDescent="0.25">
      <c r="A13764" s="62">
        <v>51241115</v>
      </c>
      <c r="B13764" s="63" t="s">
        <v>3100</v>
      </c>
    </row>
    <row r="13765" spans="1:2" x14ac:dyDescent="0.25">
      <c r="A13765" s="62">
        <v>51241116</v>
      </c>
      <c r="B13765" s="63" t="s">
        <v>4857</v>
      </c>
    </row>
    <row r="13766" spans="1:2" x14ac:dyDescent="0.25">
      <c r="A13766" s="62">
        <v>51241117</v>
      </c>
      <c r="B13766" s="63" t="s">
        <v>12102</v>
      </c>
    </row>
    <row r="13767" spans="1:2" x14ac:dyDescent="0.25">
      <c r="A13767" s="62">
        <v>51241118</v>
      </c>
      <c r="B13767" s="63" t="s">
        <v>11076</v>
      </c>
    </row>
    <row r="13768" spans="1:2" x14ac:dyDescent="0.25">
      <c r="A13768" s="62">
        <v>51241119</v>
      </c>
      <c r="B13768" s="63" t="s">
        <v>17351</v>
      </c>
    </row>
    <row r="13769" spans="1:2" x14ac:dyDescent="0.25">
      <c r="A13769" s="62">
        <v>51241120</v>
      </c>
      <c r="B13769" s="63" t="s">
        <v>8943</v>
      </c>
    </row>
    <row r="13770" spans="1:2" x14ac:dyDescent="0.25">
      <c r="A13770" s="62">
        <v>51241201</v>
      </c>
      <c r="B13770" s="63" t="s">
        <v>10207</v>
      </c>
    </row>
    <row r="13771" spans="1:2" x14ac:dyDescent="0.25">
      <c r="A13771" s="62">
        <v>51241202</v>
      </c>
      <c r="B13771" s="63" t="s">
        <v>13330</v>
      </c>
    </row>
    <row r="13772" spans="1:2" x14ac:dyDescent="0.25">
      <c r="A13772" s="62">
        <v>51241203</v>
      </c>
      <c r="B13772" s="63" t="s">
        <v>7331</v>
      </c>
    </row>
    <row r="13773" spans="1:2" x14ac:dyDescent="0.25">
      <c r="A13773" s="62">
        <v>51241204</v>
      </c>
      <c r="B13773" s="63" t="s">
        <v>13999</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9739</v>
      </c>
    </row>
    <row r="13777" spans="1:2" x14ac:dyDescent="0.25">
      <c r="A13777" s="62">
        <v>51241208</v>
      </c>
      <c r="B13777" s="63" t="s">
        <v>42</v>
      </c>
    </row>
    <row r="13778" spans="1:2" x14ac:dyDescent="0.25">
      <c r="A13778" s="62">
        <v>51241209</v>
      </c>
      <c r="B13778" s="63" t="s">
        <v>5780</v>
      </c>
    </row>
    <row r="13779" spans="1:2" x14ac:dyDescent="0.25">
      <c r="A13779" s="62">
        <v>51241210</v>
      </c>
      <c r="B13779" s="63" t="s">
        <v>8841</v>
      </c>
    </row>
    <row r="13780" spans="1:2" x14ac:dyDescent="0.25">
      <c r="A13780" s="62">
        <v>51241211</v>
      </c>
      <c r="B13780" s="63" t="s">
        <v>7639</v>
      </c>
    </row>
    <row r="13781" spans="1:2" x14ac:dyDescent="0.25">
      <c r="A13781" s="62">
        <v>51241212</v>
      </c>
      <c r="B13781" s="63" t="s">
        <v>16540</v>
      </c>
    </row>
    <row r="13782" spans="1:2" x14ac:dyDescent="0.25">
      <c r="A13782" s="62">
        <v>51241213</v>
      </c>
      <c r="B13782" s="63" t="s">
        <v>14208</v>
      </c>
    </row>
    <row r="13783" spans="1:2" x14ac:dyDescent="0.25">
      <c r="A13783" s="62">
        <v>51241214</v>
      </c>
      <c r="B13783" s="63" t="s">
        <v>6251</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11219</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16733</v>
      </c>
    </row>
    <row r="13790" spans="1:2" x14ac:dyDescent="0.25">
      <c r="A13790" s="62">
        <v>51241221</v>
      </c>
      <c r="B13790" s="63" t="s">
        <v>12778</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11708</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8724</v>
      </c>
    </row>
    <row r="13797" spans="1:2" x14ac:dyDescent="0.25">
      <c r="A13797" s="62">
        <v>51241228</v>
      </c>
      <c r="B13797" s="63" t="s">
        <v>17219</v>
      </c>
    </row>
    <row r="13798" spans="1:2" x14ac:dyDescent="0.25">
      <c r="A13798" s="62">
        <v>51241229</v>
      </c>
      <c r="B13798" s="63" t="s">
        <v>14089</v>
      </c>
    </row>
    <row r="13799" spans="1:2" x14ac:dyDescent="0.25">
      <c r="A13799" s="62">
        <v>51241301</v>
      </c>
      <c r="B13799" s="63" t="s">
        <v>17624</v>
      </c>
    </row>
    <row r="13800" spans="1:2" x14ac:dyDescent="0.25">
      <c r="A13800" s="62">
        <v>51241302</v>
      </c>
      <c r="B13800" s="63" t="s">
        <v>9282</v>
      </c>
    </row>
    <row r="13801" spans="1:2" x14ac:dyDescent="0.25">
      <c r="A13801" s="62">
        <v>51241303</v>
      </c>
      <c r="B13801" s="63" t="s">
        <v>15204</v>
      </c>
    </row>
    <row r="13802" spans="1:2" x14ac:dyDescent="0.25">
      <c r="A13802" s="62">
        <v>51241304</v>
      </c>
      <c r="B13802" s="63" t="s">
        <v>15577</v>
      </c>
    </row>
    <row r="13803" spans="1:2" x14ac:dyDescent="0.25">
      <c r="A13803" s="62">
        <v>51241305</v>
      </c>
      <c r="B13803" s="63" t="s">
        <v>12248</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6000</v>
      </c>
    </row>
    <row r="13808" spans="1:2" x14ac:dyDescent="0.25">
      <c r="A13808" s="62">
        <v>52101504</v>
      </c>
      <c r="B13808" s="63" t="s">
        <v>11134</v>
      </c>
    </row>
    <row r="13809" spans="1:2" x14ac:dyDescent="0.25">
      <c r="A13809" s="62">
        <v>52101505</v>
      </c>
      <c r="B13809" s="63" t="s">
        <v>2876</v>
      </c>
    </row>
    <row r="13810" spans="1:2" x14ac:dyDescent="0.25">
      <c r="A13810" s="62">
        <v>52101506</v>
      </c>
      <c r="B13810" s="63" t="s">
        <v>10543</v>
      </c>
    </row>
    <row r="13811" spans="1:2" x14ac:dyDescent="0.25">
      <c r="A13811" s="62">
        <v>52101507</v>
      </c>
      <c r="B13811" s="63" t="s">
        <v>5373</v>
      </c>
    </row>
    <row r="13812" spans="1:2" x14ac:dyDescent="0.25">
      <c r="A13812" s="62">
        <v>52101508</v>
      </c>
      <c r="B13812" s="63" t="s">
        <v>13634</v>
      </c>
    </row>
    <row r="13813" spans="1:2" x14ac:dyDescent="0.25">
      <c r="A13813" s="62">
        <v>52101509</v>
      </c>
      <c r="B13813" s="63" t="s">
        <v>3202</v>
      </c>
    </row>
    <row r="13814" spans="1:2" x14ac:dyDescent="0.25">
      <c r="A13814" s="62">
        <v>52101510</v>
      </c>
      <c r="B13814" s="63" t="s">
        <v>11670</v>
      </c>
    </row>
    <row r="13815" spans="1:2" x14ac:dyDescent="0.25">
      <c r="A13815" s="62">
        <v>52101511</v>
      </c>
      <c r="B13815" s="63" t="s">
        <v>5340</v>
      </c>
    </row>
    <row r="13816" spans="1:2" x14ac:dyDescent="0.25">
      <c r="A13816" s="62">
        <v>52101512</v>
      </c>
      <c r="B13816" s="63" t="s">
        <v>6692</v>
      </c>
    </row>
    <row r="13817" spans="1:2" x14ac:dyDescent="0.25">
      <c r="A13817" s="62">
        <v>52101513</v>
      </c>
      <c r="B13817" s="63" t="s">
        <v>12150</v>
      </c>
    </row>
    <row r="13818" spans="1:2" x14ac:dyDescent="0.25">
      <c r="A13818" s="62">
        <v>52121501</v>
      </c>
      <c r="B13818" s="63" t="s">
        <v>15833</v>
      </c>
    </row>
    <row r="13819" spans="1:2" x14ac:dyDescent="0.25">
      <c r="A13819" s="62">
        <v>52121502</v>
      </c>
      <c r="B13819" s="63" t="s">
        <v>8510</v>
      </c>
    </row>
    <row r="13820" spans="1:2" x14ac:dyDescent="0.25">
      <c r="A13820" s="62">
        <v>52121503</v>
      </c>
      <c r="B13820" s="63" t="s">
        <v>15912</v>
      </c>
    </row>
    <row r="13821" spans="1:2" x14ac:dyDescent="0.25">
      <c r="A13821" s="62">
        <v>52121504</v>
      </c>
      <c r="B13821" s="63" t="s">
        <v>16270</v>
      </c>
    </row>
    <row r="13822" spans="1:2" x14ac:dyDescent="0.25">
      <c r="A13822" s="62">
        <v>52121505</v>
      </c>
      <c r="B13822" s="63" t="s">
        <v>5777</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5797</v>
      </c>
    </row>
    <row r="13827" spans="1:2" x14ac:dyDescent="0.25">
      <c r="A13827" s="62">
        <v>52121510</v>
      </c>
      <c r="B13827" s="63" t="s">
        <v>7048</v>
      </c>
    </row>
    <row r="13828" spans="1:2" x14ac:dyDescent="0.25">
      <c r="A13828" s="62">
        <v>52121511</v>
      </c>
      <c r="B13828" s="63" t="s">
        <v>8238</v>
      </c>
    </row>
    <row r="13829" spans="1:2" x14ac:dyDescent="0.25">
      <c r="A13829" s="62">
        <v>52121512</v>
      </c>
      <c r="B13829" s="63" t="s">
        <v>2363</v>
      </c>
    </row>
    <row r="13830" spans="1:2" x14ac:dyDescent="0.25">
      <c r="A13830" s="62">
        <v>52121513</v>
      </c>
      <c r="B13830" s="63" t="s">
        <v>12922</v>
      </c>
    </row>
    <row r="13831" spans="1:2" x14ac:dyDescent="0.25">
      <c r="A13831" s="62">
        <v>52121601</v>
      </c>
      <c r="B13831" s="63" t="s">
        <v>17697</v>
      </c>
    </row>
    <row r="13832" spans="1:2" x14ac:dyDescent="0.25">
      <c r="A13832" s="62">
        <v>52121602</v>
      </c>
      <c r="B13832" s="63" t="s">
        <v>14538</v>
      </c>
    </row>
    <row r="13833" spans="1:2" x14ac:dyDescent="0.25">
      <c r="A13833" s="62">
        <v>52121603</v>
      </c>
      <c r="B13833" s="63" t="s">
        <v>10557</v>
      </c>
    </row>
    <row r="13834" spans="1:2" x14ac:dyDescent="0.25">
      <c r="A13834" s="62">
        <v>52121604</v>
      </c>
      <c r="B13834" s="63" t="s">
        <v>3174</v>
      </c>
    </row>
    <row r="13835" spans="1:2" x14ac:dyDescent="0.25">
      <c r="A13835" s="62">
        <v>52121605</v>
      </c>
      <c r="B13835" s="63" t="s">
        <v>7544</v>
      </c>
    </row>
    <row r="13836" spans="1:2" x14ac:dyDescent="0.25">
      <c r="A13836" s="62">
        <v>52121606</v>
      </c>
      <c r="B13836" s="63" t="s">
        <v>5647</v>
      </c>
    </row>
    <row r="13837" spans="1:2" x14ac:dyDescent="0.25">
      <c r="A13837" s="62">
        <v>52121607</v>
      </c>
      <c r="B13837" s="63" t="s">
        <v>386</v>
      </c>
    </row>
    <row r="13838" spans="1:2" x14ac:dyDescent="0.25">
      <c r="A13838" s="62">
        <v>52121608</v>
      </c>
      <c r="B13838" s="63" t="s">
        <v>5447</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13077</v>
      </c>
    </row>
    <row r="13842" spans="1:2" x14ac:dyDescent="0.25">
      <c r="A13842" s="62">
        <v>52121704</v>
      </c>
      <c r="B13842" s="63" t="s">
        <v>7288</v>
      </c>
    </row>
    <row r="13843" spans="1:2" x14ac:dyDescent="0.25">
      <c r="A13843" s="62">
        <v>52131501</v>
      </c>
      <c r="B13843" s="63" t="s">
        <v>13957</v>
      </c>
    </row>
    <row r="13844" spans="1:2" x14ac:dyDescent="0.25">
      <c r="A13844" s="62">
        <v>52131503</v>
      </c>
      <c r="B13844" s="63" t="s">
        <v>3084</v>
      </c>
    </row>
    <row r="13845" spans="1:2" x14ac:dyDescent="0.25">
      <c r="A13845" s="62">
        <v>52131601</v>
      </c>
      <c r="B13845" s="63" t="s">
        <v>14136</v>
      </c>
    </row>
    <row r="13846" spans="1:2" x14ac:dyDescent="0.25">
      <c r="A13846" s="62">
        <v>52131602</v>
      </c>
      <c r="B13846" s="63" t="s">
        <v>6946</v>
      </c>
    </row>
    <row r="13847" spans="1:2" x14ac:dyDescent="0.25">
      <c r="A13847" s="62">
        <v>52131603</v>
      </c>
      <c r="B13847" s="63" t="s">
        <v>6052</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15186</v>
      </c>
    </row>
    <row r="13851" spans="1:2" x14ac:dyDescent="0.25">
      <c r="A13851" s="62">
        <v>52131703</v>
      </c>
      <c r="B13851" s="63" t="s">
        <v>9127</v>
      </c>
    </row>
    <row r="13852" spans="1:2" x14ac:dyDescent="0.25">
      <c r="A13852" s="62">
        <v>52131704</v>
      </c>
      <c r="B13852" s="63" t="s">
        <v>10402</v>
      </c>
    </row>
    <row r="13853" spans="1:2" x14ac:dyDescent="0.25">
      <c r="A13853" s="62">
        <v>52141501</v>
      </c>
      <c r="B13853" s="63" t="s">
        <v>7827</v>
      </c>
    </row>
    <row r="13854" spans="1:2" x14ac:dyDescent="0.25">
      <c r="A13854" s="62">
        <v>52141502</v>
      </c>
      <c r="B13854" s="63" t="s">
        <v>3724</v>
      </c>
    </row>
    <row r="13855" spans="1:2" x14ac:dyDescent="0.25">
      <c r="A13855" s="62">
        <v>52141503</v>
      </c>
      <c r="B13855" s="63" t="s">
        <v>7209</v>
      </c>
    </row>
    <row r="13856" spans="1:2" x14ac:dyDescent="0.25">
      <c r="A13856" s="62">
        <v>52141504</v>
      </c>
      <c r="B13856" s="63" t="s">
        <v>14083</v>
      </c>
    </row>
    <row r="13857" spans="1:2" x14ac:dyDescent="0.25">
      <c r="A13857" s="62">
        <v>52141505</v>
      </c>
      <c r="B13857" s="63" t="s">
        <v>5911</v>
      </c>
    </row>
    <row r="13858" spans="1:2" x14ac:dyDescent="0.25">
      <c r="A13858" s="62">
        <v>52141506</v>
      </c>
      <c r="B13858" s="63" t="s">
        <v>5516</v>
      </c>
    </row>
    <row r="13859" spans="1:2" x14ac:dyDescent="0.25">
      <c r="A13859" s="62">
        <v>52141507</v>
      </c>
      <c r="B13859" s="63" t="s">
        <v>7540</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11752</v>
      </c>
    </row>
    <row r="13863" spans="1:2" x14ac:dyDescent="0.25">
      <c r="A13863" s="62">
        <v>52141511</v>
      </c>
      <c r="B13863" s="63" t="s">
        <v>3394</v>
      </c>
    </row>
    <row r="13864" spans="1:2" x14ac:dyDescent="0.25">
      <c r="A13864" s="62">
        <v>52141512</v>
      </c>
      <c r="B13864" s="63" t="s">
        <v>8040</v>
      </c>
    </row>
    <row r="13865" spans="1:2" x14ac:dyDescent="0.25">
      <c r="A13865" s="62">
        <v>52141513</v>
      </c>
      <c r="B13865" s="63" t="s">
        <v>2822</v>
      </c>
    </row>
    <row r="13866" spans="1:2" x14ac:dyDescent="0.25">
      <c r="A13866" s="62">
        <v>52141514</v>
      </c>
      <c r="B13866" s="63" t="s">
        <v>2481</v>
      </c>
    </row>
    <row r="13867" spans="1:2" x14ac:dyDescent="0.25">
      <c r="A13867" s="62">
        <v>52141515</v>
      </c>
      <c r="B13867" s="63" t="s">
        <v>14317</v>
      </c>
    </row>
    <row r="13868" spans="1:2" x14ac:dyDescent="0.25">
      <c r="A13868" s="62">
        <v>52141516</v>
      </c>
      <c r="B13868" s="63" t="s">
        <v>5981</v>
      </c>
    </row>
    <row r="13869" spans="1:2" x14ac:dyDescent="0.25">
      <c r="A13869" s="62">
        <v>52141517</v>
      </c>
      <c r="B13869" s="63" t="s">
        <v>17820</v>
      </c>
    </row>
    <row r="13870" spans="1:2" x14ac:dyDescent="0.25">
      <c r="A13870" s="62">
        <v>52141518</v>
      </c>
      <c r="B13870" s="63" t="s">
        <v>14846</v>
      </c>
    </row>
    <row r="13871" spans="1:2" x14ac:dyDescent="0.25">
      <c r="A13871" s="62">
        <v>52141519</v>
      </c>
      <c r="B13871" s="63" t="s">
        <v>7601</v>
      </c>
    </row>
    <row r="13872" spans="1:2" x14ac:dyDescent="0.25">
      <c r="A13872" s="62">
        <v>52141520</v>
      </c>
      <c r="B13872" s="63" t="s">
        <v>2031</v>
      </c>
    </row>
    <row r="13873" spans="1:2" x14ac:dyDescent="0.25">
      <c r="A13873" s="62">
        <v>52141521</v>
      </c>
      <c r="B13873" s="63" t="s">
        <v>8893</v>
      </c>
    </row>
    <row r="13874" spans="1:2" x14ac:dyDescent="0.25">
      <c r="A13874" s="62">
        <v>52141522</v>
      </c>
      <c r="B13874" s="63" t="s">
        <v>11553</v>
      </c>
    </row>
    <row r="13875" spans="1:2" x14ac:dyDescent="0.25">
      <c r="A13875" s="62">
        <v>52141523</v>
      </c>
      <c r="B13875" s="63" t="s">
        <v>14728</v>
      </c>
    </row>
    <row r="13876" spans="1:2" x14ac:dyDescent="0.25">
      <c r="A13876" s="62">
        <v>52141524</v>
      </c>
      <c r="B13876" s="63" t="s">
        <v>16678</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15717</v>
      </c>
    </row>
    <row r="13881" spans="1:2" x14ac:dyDescent="0.25">
      <c r="A13881" s="62">
        <v>52141529</v>
      </c>
      <c r="B13881" s="63" t="s">
        <v>5539</v>
      </c>
    </row>
    <row r="13882" spans="1:2" x14ac:dyDescent="0.25">
      <c r="A13882" s="62">
        <v>52141530</v>
      </c>
      <c r="B13882" s="63" t="s">
        <v>10995</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8587</v>
      </c>
    </row>
    <row r="13886" spans="1:2" x14ac:dyDescent="0.25">
      <c r="A13886" s="62">
        <v>52141534</v>
      </c>
      <c r="B13886" s="63" t="s">
        <v>8447</v>
      </c>
    </row>
    <row r="13887" spans="1:2" x14ac:dyDescent="0.25">
      <c r="A13887" s="62">
        <v>52141535</v>
      </c>
      <c r="B13887" s="63" t="s">
        <v>13256</v>
      </c>
    </row>
    <row r="13888" spans="1:2" x14ac:dyDescent="0.25">
      <c r="A13888" s="62">
        <v>52141536</v>
      </c>
      <c r="B13888" s="63" t="s">
        <v>5388</v>
      </c>
    </row>
    <row r="13889" spans="1:2" x14ac:dyDescent="0.25">
      <c r="A13889" s="62">
        <v>52141537</v>
      </c>
      <c r="B13889" s="63" t="s">
        <v>15884</v>
      </c>
    </row>
    <row r="13890" spans="1:2" x14ac:dyDescent="0.25">
      <c r="A13890" s="62">
        <v>52141538</v>
      </c>
      <c r="B13890" s="63" t="s">
        <v>18253</v>
      </c>
    </row>
    <row r="13891" spans="1:2" x14ac:dyDescent="0.25">
      <c r="A13891" s="62">
        <v>52141539</v>
      </c>
      <c r="B13891" s="63" t="s">
        <v>15190</v>
      </c>
    </row>
    <row r="13892" spans="1:2" x14ac:dyDescent="0.25">
      <c r="A13892" s="62">
        <v>52141601</v>
      </c>
      <c r="B13892" s="63" t="s">
        <v>1224</v>
      </c>
    </row>
    <row r="13893" spans="1:2" x14ac:dyDescent="0.25">
      <c r="A13893" s="62">
        <v>52141602</v>
      </c>
      <c r="B13893" s="63" t="s">
        <v>11912</v>
      </c>
    </row>
    <row r="13894" spans="1:2" x14ac:dyDescent="0.25">
      <c r="A13894" s="62">
        <v>52141603</v>
      </c>
      <c r="B13894" s="63" t="s">
        <v>10509</v>
      </c>
    </row>
    <row r="13895" spans="1:2" x14ac:dyDescent="0.25">
      <c r="A13895" s="62">
        <v>52141604</v>
      </c>
      <c r="B13895" s="63" t="s">
        <v>12705</v>
      </c>
    </row>
    <row r="13896" spans="1:2" x14ac:dyDescent="0.25">
      <c r="A13896" s="62">
        <v>52141605</v>
      </c>
      <c r="B13896" s="63" t="s">
        <v>12225</v>
      </c>
    </row>
    <row r="13897" spans="1:2" x14ac:dyDescent="0.25">
      <c r="A13897" s="62">
        <v>52141606</v>
      </c>
      <c r="B13897" s="63" t="s">
        <v>9480</v>
      </c>
    </row>
    <row r="13898" spans="1:2" x14ac:dyDescent="0.25">
      <c r="A13898" s="62">
        <v>52141607</v>
      </c>
      <c r="B13898" s="63" t="s">
        <v>5880</v>
      </c>
    </row>
    <row r="13899" spans="1:2" x14ac:dyDescent="0.25">
      <c r="A13899" s="62">
        <v>52141608</v>
      </c>
      <c r="B13899" s="63" t="s">
        <v>11764</v>
      </c>
    </row>
    <row r="13900" spans="1:2" x14ac:dyDescent="0.25">
      <c r="A13900" s="62">
        <v>52141701</v>
      </c>
      <c r="B13900" s="63" t="s">
        <v>811</v>
      </c>
    </row>
    <row r="13901" spans="1:2" x14ac:dyDescent="0.25">
      <c r="A13901" s="62">
        <v>52141703</v>
      </c>
      <c r="B13901" s="63" t="s">
        <v>12931</v>
      </c>
    </row>
    <row r="13902" spans="1:2" x14ac:dyDescent="0.25">
      <c r="A13902" s="62">
        <v>52141704</v>
      </c>
      <c r="B13902" s="63" t="s">
        <v>12304</v>
      </c>
    </row>
    <row r="13903" spans="1:2" x14ac:dyDescent="0.25">
      <c r="A13903" s="62">
        <v>52141705</v>
      </c>
      <c r="B13903" s="63" t="s">
        <v>7169</v>
      </c>
    </row>
    <row r="13904" spans="1:2" x14ac:dyDescent="0.25">
      <c r="A13904" s="62">
        <v>52141706</v>
      </c>
      <c r="B13904" s="63" t="s">
        <v>12929</v>
      </c>
    </row>
    <row r="13905" spans="1:2" x14ac:dyDescent="0.25">
      <c r="A13905" s="62">
        <v>52141801</v>
      </c>
      <c r="B13905" s="63" t="s">
        <v>18106</v>
      </c>
    </row>
    <row r="13906" spans="1:2" x14ac:dyDescent="0.25">
      <c r="A13906" s="62">
        <v>52141802</v>
      </c>
      <c r="B13906" s="63" t="s">
        <v>3336</v>
      </c>
    </row>
    <row r="13907" spans="1:2" x14ac:dyDescent="0.25">
      <c r="A13907" s="62">
        <v>52141803</v>
      </c>
      <c r="B13907" s="63" t="s">
        <v>11298</v>
      </c>
    </row>
    <row r="13908" spans="1:2" x14ac:dyDescent="0.25">
      <c r="A13908" s="62">
        <v>52151501</v>
      </c>
      <c r="B13908" s="63" t="s">
        <v>13803</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7504</v>
      </c>
    </row>
    <row r="13912" spans="1:2" x14ac:dyDescent="0.25">
      <c r="A13912" s="62">
        <v>52151505</v>
      </c>
      <c r="B13912" s="63" t="s">
        <v>15905</v>
      </c>
    </row>
    <row r="13913" spans="1:2" x14ac:dyDescent="0.25">
      <c r="A13913" s="62">
        <v>52151506</v>
      </c>
      <c r="B13913" s="63" t="s">
        <v>15554</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12955</v>
      </c>
    </row>
    <row r="13917" spans="1:2" x14ac:dyDescent="0.25">
      <c r="A13917" s="62">
        <v>52151603</v>
      </c>
      <c r="B13917" s="63" t="s">
        <v>12164</v>
      </c>
    </row>
    <row r="13918" spans="1:2" x14ac:dyDescent="0.25">
      <c r="A13918" s="62">
        <v>52151604</v>
      </c>
      <c r="B13918" s="63" t="s">
        <v>8623</v>
      </c>
    </row>
    <row r="13919" spans="1:2" x14ac:dyDescent="0.25">
      <c r="A13919" s="62">
        <v>52151605</v>
      </c>
      <c r="B13919" s="63" t="s">
        <v>9476</v>
      </c>
    </row>
    <row r="13920" spans="1:2" x14ac:dyDescent="0.25">
      <c r="A13920" s="62">
        <v>52151606</v>
      </c>
      <c r="B13920" s="63" t="s">
        <v>10395</v>
      </c>
    </row>
    <row r="13921" spans="1:2" x14ac:dyDescent="0.25">
      <c r="A13921" s="62">
        <v>52151607</v>
      </c>
      <c r="B13921" s="63" t="s">
        <v>9996</v>
      </c>
    </row>
    <row r="13922" spans="1:2" x14ac:dyDescent="0.25">
      <c r="A13922" s="62">
        <v>52151608</v>
      </c>
      <c r="B13922" s="63" t="s">
        <v>7308</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7038</v>
      </c>
    </row>
    <row r="13926" spans="1:2" x14ac:dyDescent="0.25">
      <c r="A13926" s="62">
        <v>52151612</v>
      </c>
      <c r="B13926" s="63" t="s">
        <v>4059</v>
      </c>
    </row>
    <row r="13927" spans="1:2" x14ac:dyDescent="0.25">
      <c r="A13927" s="62">
        <v>52151613</v>
      </c>
      <c r="B13927" s="63" t="s">
        <v>16144</v>
      </c>
    </row>
    <row r="13928" spans="1:2" x14ac:dyDescent="0.25">
      <c r="A13928" s="62">
        <v>52151614</v>
      </c>
      <c r="B13928" s="63" t="s">
        <v>17253</v>
      </c>
    </row>
    <row r="13929" spans="1:2" x14ac:dyDescent="0.25">
      <c r="A13929" s="62">
        <v>52151615</v>
      </c>
      <c r="B13929" s="63" t="s">
        <v>10366</v>
      </c>
    </row>
    <row r="13930" spans="1:2" x14ac:dyDescent="0.25">
      <c r="A13930" s="62">
        <v>52151616</v>
      </c>
      <c r="B13930" s="63" t="s">
        <v>8658</v>
      </c>
    </row>
    <row r="13931" spans="1:2" x14ac:dyDescent="0.25">
      <c r="A13931" s="62">
        <v>52151617</v>
      </c>
      <c r="B13931" s="63" t="s">
        <v>15223</v>
      </c>
    </row>
    <row r="13932" spans="1:2" x14ac:dyDescent="0.25">
      <c r="A13932" s="62">
        <v>52151618</v>
      </c>
      <c r="B13932" s="63" t="s">
        <v>16778</v>
      </c>
    </row>
    <row r="13933" spans="1:2" x14ac:dyDescent="0.25">
      <c r="A13933" s="62">
        <v>52151619</v>
      </c>
      <c r="B13933" s="63" t="s">
        <v>14093</v>
      </c>
    </row>
    <row r="13934" spans="1:2" x14ac:dyDescent="0.25">
      <c r="A13934" s="62">
        <v>52151620</v>
      </c>
      <c r="B13934" s="63" t="s">
        <v>1861</v>
      </c>
    </row>
    <row r="13935" spans="1:2" x14ac:dyDescent="0.25">
      <c r="A13935" s="62">
        <v>52151621</v>
      </c>
      <c r="B13935" s="63" t="s">
        <v>12436</v>
      </c>
    </row>
    <row r="13936" spans="1:2" x14ac:dyDescent="0.25">
      <c r="A13936" s="62">
        <v>52151622</v>
      </c>
      <c r="B13936" s="63" t="s">
        <v>2627</v>
      </c>
    </row>
    <row r="13937" spans="1:2" x14ac:dyDescent="0.25">
      <c r="A13937" s="62">
        <v>52151623</v>
      </c>
      <c r="B13937" s="63" t="s">
        <v>18731</v>
      </c>
    </row>
    <row r="13938" spans="1:2" x14ac:dyDescent="0.25">
      <c r="A13938" s="62">
        <v>52151624</v>
      </c>
      <c r="B13938" s="63" t="s">
        <v>12129</v>
      </c>
    </row>
    <row r="13939" spans="1:2" x14ac:dyDescent="0.25">
      <c r="A13939" s="62">
        <v>52151625</v>
      </c>
      <c r="B13939" s="63" t="s">
        <v>401</v>
      </c>
    </row>
    <row r="13940" spans="1:2" x14ac:dyDescent="0.25">
      <c r="A13940" s="62">
        <v>52151626</v>
      </c>
      <c r="B13940" s="63" t="s">
        <v>10602</v>
      </c>
    </row>
    <row r="13941" spans="1:2" x14ac:dyDescent="0.25">
      <c r="A13941" s="62">
        <v>52151627</v>
      </c>
      <c r="B13941" s="63" t="s">
        <v>11335</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2785</v>
      </c>
    </row>
    <row r="13947" spans="1:2" x14ac:dyDescent="0.25">
      <c r="A13947" s="62">
        <v>52151633</v>
      </c>
      <c r="B13947" s="63" t="s">
        <v>10968</v>
      </c>
    </row>
    <row r="13948" spans="1:2" x14ac:dyDescent="0.25">
      <c r="A13948" s="62">
        <v>52151634</v>
      </c>
      <c r="B13948" s="63" t="s">
        <v>6040</v>
      </c>
    </row>
    <row r="13949" spans="1:2" x14ac:dyDescent="0.25">
      <c r="A13949" s="62">
        <v>52151635</v>
      </c>
      <c r="B13949" s="63" t="s">
        <v>5056</v>
      </c>
    </row>
    <row r="13950" spans="1:2" x14ac:dyDescent="0.25">
      <c r="A13950" s="62">
        <v>52151636</v>
      </c>
      <c r="B13950" s="63" t="s">
        <v>13719</v>
      </c>
    </row>
    <row r="13951" spans="1:2" x14ac:dyDescent="0.25">
      <c r="A13951" s="62">
        <v>52151637</v>
      </c>
      <c r="B13951" s="63" t="s">
        <v>12059</v>
      </c>
    </row>
    <row r="13952" spans="1:2" x14ac:dyDescent="0.25">
      <c r="A13952" s="62">
        <v>52151638</v>
      </c>
      <c r="B13952" s="63" t="s">
        <v>7260</v>
      </c>
    </row>
    <row r="13953" spans="1:2" x14ac:dyDescent="0.25">
      <c r="A13953" s="62">
        <v>52151639</v>
      </c>
      <c r="B13953" s="63" t="s">
        <v>11527</v>
      </c>
    </row>
    <row r="13954" spans="1:2" x14ac:dyDescent="0.25">
      <c r="A13954" s="62">
        <v>52151640</v>
      </c>
      <c r="B13954" s="63" t="s">
        <v>17523</v>
      </c>
    </row>
    <row r="13955" spans="1:2" x14ac:dyDescent="0.25">
      <c r="A13955" s="62">
        <v>52151641</v>
      </c>
      <c r="B13955" s="63" t="s">
        <v>3065</v>
      </c>
    </row>
    <row r="13956" spans="1:2" x14ac:dyDescent="0.25">
      <c r="A13956" s="62">
        <v>52151642</v>
      </c>
      <c r="B13956" s="63" t="s">
        <v>7822</v>
      </c>
    </row>
    <row r="13957" spans="1:2" x14ac:dyDescent="0.25">
      <c r="A13957" s="62">
        <v>52151643</v>
      </c>
      <c r="B13957" s="63" t="s">
        <v>17635</v>
      </c>
    </row>
    <row r="13958" spans="1:2" x14ac:dyDescent="0.25">
      <c r="A13958" s="62">
        <v>52151644</v>
      </c>
      <c r="B13958" s="63" t="s">
        <v>14244</v>
      </c>
    </row>
    <row r="13959" spans="1:2" x14ac:dyDescent="0.25">
      <c r="A13959" s="62">
        <v>52151645</v>
      </c>
      <c r="B13959" s="63" t="s">
        <v>15605</v>
      </c>
    </row>
    <row r="13960" spans="1:2" x14ac:dyDescent="0.25">
      <c r="A13960" s="62">
        <v>52151646</v>
      </c>
      <c r="B13960" s="63" t="s">
        <v>14183</v>
      </c>
    </row>
    <row r="13961" spans="1:2" x14ac:dyDescent="0.25">
      <c r="A13961" s="62">
        <v>52151647</v>
      </c>
      <c r="B13961" s="63" t="s">
        <v>15622</v>
      </c>
    </row>
    <row r="13962" spans="1:2" x14ac:dyDescent="0.25">
      <c r="A13962" s="62">
        <v>52151648</v>
      </c>
      <c r="B13962" s="63" t="s">
        <v>15411</v>
      </c>
    </row>
    <row r="13963" spans="1:2" x14ac:dyDescent="0.25">
      <c r="A13963" s="62">
        <v>52151649</v>
      </c>
      <c r="B13963" s="63" t="s">
        <v>9606</v>
      </c>
    </row>
    <row r="13964" spans="1:2" x14ac:dyDescent="0.25">
      <c r="A13964" s="62">
        <v>52151650</v>
      </c>
      <c r="B13964" s="63" t="s">
        <v>16609</v>
      </c>
    </row>
    <row r="13965" spans="1:2" x14ac:dyDescent="0.25">
      <c r="A13965" s="62">
        <v>52151701</v>
      </c>
      <c r="B13965" s="63" t="s">
        <v>16900</v>
      </c>
    </row>
    <row r="13966" spans="1:2" x14ac:dyDescent="0.25">
      <c r="A13966" s="62">
        <v>52151702</v>
      </c>
      <c r="B13966" s="63" t="s">
        <v>6533</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17126</v>
      </c>
    </row>
    <row r="13971" spans="1:2" x14ac:dyDescent="0.25">
      <c r="A13971" s="62">
        <v>52151707</v>
      </c>
      <c r="B13971" s="63" t="s">
        <v>1773</v>
      </c>
    </row>
    <row r="13972" spans="1:2" x14ac:dyDescent="0.25">
      <c r="A13972" s="62">
        <v>52151708</v>
      </c>
      <c r="B13972" s="63" t="s">
        <v>14236</v>
      </c>
    </row>
    <row r="13973" spans="1:2" x14ac:dyDescent="0.25">
      <c r="A13973" s="62">
        <v>52151709</v>
      </c>
      <c r="B13973" s="63" t="s">
        <v>8662</v>
      </c>
    </row>
    <row r="13974" spans="1:2" x14ac:dyDescent="0.25">
      <c r="A13974" s="62">
        <v>52151801</v>
      </c>
      <c r="B13974" s="63" t="s">
        <v>9974</v>
      </c>
    </row>
    <row r="13975" spans="1:2" x14ac:dyDescent="0.25">
      <c r="A13975" s="62">
        <v>52151802</v>
      </c>
      <c r="B13975" s="63" t="s">
        <v>17918</v>
      </c>
    </row>
    <row r="13976" spans="1:2" x14ac:dyDescent="0.25">
      <c r="A13976" s="62">
        <v>52151803</v>
      </c>
      <c r="B13976" s="63" t="s">
        <v>15798</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10612</v>
      </c>
    </row>
    <row r="13981" spans="1:2" x14ac:dyDescent="0.25">
      <c r="A13981" s="62">
        <v>52151808</v>
      </c>
      <c r="B13981" s="63" t="s">
        <v>7405</v>
      </c>
    </row>
    <row r="13982" spans="1:2" x14ac:dyDescent="0.25">
      <c r="A13982" s="62">
        <v>52151809</v>
      </c>
      <c r="B13982" s="63" t="s">
        <v>15351</v>
      </c>
    </row>
    <row r="13983" spans="1:2" x14ac:dyDescent="0.25">
      <c r="A13983" s="62">
        <v>52151810</v>
      </c>
      <c r="B13983" s="63" t="s">
        <v>6109</v>
      </c>
    </row>
    <row r="13984" spans="1:2" x14ac:dyDescent="0.25">
      <c r="A13984" s="62">
        <v>52151811</v>
      </c>
      <c r="B13984" s="63" t="s">
        <v>15965</v>
      </c>
    </row>
    <row r="13985" spans="1:2" x14ac:dyDescent="0.25">
      <c r="A13985" s="62">
        <v>52151812</v>
      </c>
      <c r="B13985" s="63" t="s">
        <v>6129</v>
      </c>
    </row>
    <row r="13986" spans="1:2" x14ac:dyDescent="0.25">
      <c r="A13986" s="62">
        <v>52151813</v>
      </c>
      <c r="B13986" s="63" t="s">
        <v>18119</v>
      </c>
    </row>
    <row r="13987" spans="1:2" x14ac:dyDescent="0.25">
      <c r="A13987" s="62">
        <v>52151901</v>
      </c>
      <c r="B13987" s="63" t="s">
        <v>11790</v>
      </c>
    </row>
    <row r="13988" spans="1:2" x14ac:dyDescent="0.25">
      <c r="A13988" s="62">
        <v>52151902</v>
      </c>
      <c r="B13988" s="63" t="s">
        <v>4462</v>
      </c>
    </row>
    <row r="13989" spans="1:2" x14ac:dyDescent="0.25">
      <c r="A13989" s="62">
        <v>52151903</v>
      </c>
      <c r="B13989" s="63" t="s">
        <v>17106</v>
      </c>
    </row>
    <row r="13990" spans="1:2" x14ac:dyDescent="0.25">
      <c r="A13990" s="62">
        <v>52151904</v>
      </c>
      <c r="B13990" s="63" t="s">
        <v>6108</v>
      </c>
    </row>
    <row r="13991" spans="1:2" x14ac:dyDescent="0.25">
      <c r="A13991" s="62">
        <v>52151905</v>
      </c>
      <c r="B13991" s="63" t="s">
        <v>8848</v>
      </c>
    </row>
    <row r="13992" spans="1:2" x14ac:dyDescent="0.25">
      <c r="A13992" s="62">
        <v>52151906</v>
      </c>
      <c r="B13992" s="63" t="s">
        <v>13226</v>
      </c>
    </row>
    <row r="13993" spans="1:2" x14ac:dyDescent="0.25">
      <c r="A13993" s="62">
        <v>52151907</v>
      </c>
      <c r="B13993" s="63" t="s">
        <v>13425</v>
      </c>
    </row>
    <row r="13994" spans="1:2" x14ac:dyDescent="0.25">
      <c r="A13994" s="62">
        <v>52151908</v>
      </c>
      <c r="B13994" s="63" t="s">
        <v>17408</v>
      </c>
    </row>
    <row r="13995" spans="1:2" x14ac:dyDescent="0.25">
      <c r="A13995" s="62">
        <v>52151909</v>
      </c>
      <c r="B13995" s="63" t="s">
        <v>5839</v>
      </c>
    </row>
    <row r="13996" spans="1:2" x14ac:dyDescent="0.25">
      <c r="A13996" s="62">
        <v>52152001</v>
      </c>
      <c r="B13996" s="63" t="s">
        <v>1765</v>
      </c>
    </row>
    <row r="13997" spans="1:2" x14ac:dyDescent="0.25">
      <c r="A13997" s="62">
        <v>52152002</v>
      </c>
      <c r="B13997" s="63" t="s">
        <v>7527</v>
      </c>
    </row>
    <row r="13998" spans="1:2" x14ac:dyDescent="0.25">
      <c r="A13998" s="62">
        <v>52152003</v>
      </c>
      <c r="B13998" s="63" t="s">
        <v>9314</v>
      </c>
    </row>
    <row r="13999" spans="1:2" x14ac:dyDescent="0.25">
      <c r="A13999" s="62">
        <v>52152004</v>
      </c>
      <c r="B13999" s="63" t="s">
        <v>10278</v>
      </c>
    </row>
    <row r="14000" spans="1:2" x14ac:dyDescent="0.25">
      <c r="A14000" s="62">
        <v>52152005</v>
      </c>
      <c r="B14000" s="63" t="s">
        <v>184</v>
      </c>
    </row>
    <row r="14001" spans="1:2" x14ac:dyDescent="0.25">
      <c r="A14001" s="62">
        <v>52152006</v>
      </c>
      <c r="B14001" s="63" t="s">
        <v>3331</v>
      </c>
    </row>
    <row r="14002" spans="1:2" x14ac:dyDescent="0.25">
      <c r="A14002" s="62">
        <v>52152007</v>
      </c>
      <c r="B14002" s="63" t="s">
        <v>5200</v>
      </c>
    </row>
    <row r="14003" spans="1:2" x14ac:dyDescent="0.25">
      <c r="A14003" s="62">
        <v>52152008</v>
      </c>
      <c r="B14003" s="63" t="s">
        <v>7723</v>
      </c>
    </row>
    <row r="14004" spans="1:2" x14ac:dyDescent="0.25">
      <c r="A14004" s="62">
        <v>52152009</v>
      </c>
      <c r="B14004" s="63" t="s">
        <v>10517</v>
      </c>
    </row>
    <row r="14005" spans="1:2" x14ac:dyDescent="0.25">
      <c r="A14005" s="62">
        <v>52152010</v>
      </c>
      <c r="B14005" s="63" t="s">
        <v>14537</v>
      </c>
    </row>
    <row r="14006" spans="1:2" x14ac:dyDescent="0.25">
      <c r="A14006" s="62">
        <v>52152011</v>
      </c>
      <c r="B14006" s="63" t="s">
        <v>3938</v>
      </c>
    </row>
    <row r="14007" spans="1:2" x14ac:dyDescent="0.25">
      <c r="A14007" s="62">
        <v>52152012</v>
      </c>
      <c r="B14007" s="63" t="s">
        <v>8768</v>
      </c>
    </row>
    <row r="14008" spans="1:2" x14ac:dyDescent="0.25">
      <c r="A14008" s="62">
        <v>52152013</v>
      </c>
      <c r="B14008" s="63" t="s">
        <v>1114</v>
      </c>
    </row>
    <row r="14009" spans="1:2" x14ac:dyDescent="0.25">
      <c r="A14009" s="62">
        <v>52152014</v>
      </c>
      <c r="B14009" s="63" t="s">
        <v>13693</v>
      </c>
    </row>
    <row r="14010" spans="1:2" x14ac:dyDescent="0.25">
      <c r="A14010" s="62">
        <v>52152015</v>
      </c>
      <c r="B14010" s="63" t="s">
        <v>8651</v>
      </c>
    </row>
    <row r="14011" spans="1:2" x14ac:dyDescent="0.25">
      <c r="A14011" s="62">
        <v>52152016</v>
      </c>
      <c r="B14011" s="63" t="s">
        <v>4645</v>
      </c>
    </row>
    <row r="14012" spans="1:2" x14ac:dyDescent="0.25">
      <c r="A14012" s="62">
        <v>52152101</v>
      </c>
      <c r="B14012" s="63" t="s">
        <v>7152</v>
      </c>
    </row>
    <row r="14013" spans="1:2" x14ac:dyDescent="0.25">
      <c r="A14013" s="62">
        <v>52152102</v>
      </c>
      <c r="B14013" s="63" t="s">
        <v>6433</v>
      </c>
    </row>
    <row r="14014" spans="1:2" x14ac:dyDescent="0.25">
      <c r="A14014" s="62">
        <v>52152103</v>
      </c>
      <c r="B14014" s="63" t="s">
        <v>11366</v>
      </c>
    </row>
    <row r="14015" spans="1:2" x14ac:dyDescent="0.25">
      <c r="A14015" s="62">
        <v>52152104</v>
      </c>
      <c r="B14015" s="63" t="s">
        <v>10514</v>
      </c>
    </row>
    <row r="14016" spans="1:2" x14ac:dyDescent="0.25">
      <c r="A14016" s="62">
        <v>52152105</v>
      </c>
      <c r="B14016" s="63" t="s">
        <v>16626</v>
      </c>
    </row>
    <row r="14017" spans="1:2" x14ac:dyDescent="0.25">
      <c r="A14017" s="62">
        <v>52152201</v>
      </c>
      <c r="B14017" s="63" t="s">
        <v>10967</v>
      </c>
    </row>
    <row r="14018" spans="1:2" x14ac:dyDescent="0.25">
      <c r="A14018" s="62">
        <v>52152202</v>
      </c>
      <c r="B14018" s="63" t="s">
        <v>10802</v>
      </c>
    </row>
    <row r="14019" spans="1:2" x14ac:dyDescent="0.25">
      <c r="A14019" s="62">
        <v>52152203</v>
      </c>
      <c r="B14019" s="63" t="s">
        <v>14423</v>
      </c>
    </row>
    <row r="14020" spans="1:2" x14ac:dyDescent="0.25">
      <c r="A14020" s="62">
        <v>52161502</v>
      </c>
      <c r="B14020" s="63" t="s">
        <v>11301</v>
      </c>
    </row>
    <row r="14021" spans="1:2" x14ac:dyDescent="0.25">
      <c r="A14021" s="62">
        <v>52161505</v>
      </c>
      <c r="B14021" s="63" t="s">
        <v>10359</v>
      </c>
    </row>
    <row r="14022" spans="1:2" x14ac:dyDescent="0.25">
      <c r="A14022" s="62">
        <v>52161507</v>
      </c>
      <c r="B14022" s="63" t="s">
        <v>17161</v>
      </c>
    </row>
    <row r="14023" spans="1:2" x14ac:dyDescent="0.25">
      <c r="A14023" s="62">
        <v>52161508</v>
      </c>
      <c r="B14023" s="63" t="s">
        <v>14821</v>
      </c>
    </row>
    <row r="14024" spans="1:2" x14ac:dyDescent="0.25">
      <c r="A14024" s="62">
        <v>52161509</v>
      </c>
      <c r="B14024" s="63" t="s">
        <v>8784</v>
      </c>
    </row>
    <row r="14025" spans="1:2" x14ac:dyDescent="0.25">
      <c r="A14025" s="62">
        <v>52161510</v>
      </c>
      <c r="B14025" s="63" t="s">
        <v>11289</v>
      </c>
    </row>
    <row r="14026" spans="1:2" x14ac:dyDescent="0.25">
      <c r="A14026" s="62">
        <v>52161511</v>
      </c>
      <c r="B14026" s="63" t="s">
        <v>3956</v>
      </c>
    </row>
    <row r="14027" spans="1:2" x14ac:dyDescent="0.25">
      <c r="A14027" s="62">
        <v>52161512</v>
      </c>
      <c r="B14027" s="63" t="s">
        <v>7111</v>
      </c>
    </row>
    <row r="14028" spans="1:2" x14ac:dyDescent="0.25">
      <c r="A14028" s="62">
        <v>52161513</v>
      </c>
      <c r="B14028" s="63" t="s">
        <v>5465</v>
      </c>
    </row>
    <row r="14029" spans="1:2" x14ac:dyDescent="0.25">
      <c r="A14029" s="62">
        <v>52161514</v>
      </c>
      <c r="B14029" s="63" t="s">
        <v>12933</v>
      </c>
    </row>
    <row r="14030" spans="1:2" x14ac:dyDescent="0.25">
      <c r="A14030" s="62">
        <v>52161515</v>
      </c>
      <c r="B14030" s="63" t="s">
        <v>6393</v>
      </c>
    </row>
    <row r="14031" spans="1:2" x14ac:dyDescent="0.25">
      <c r="A14031" s="62">
        <v>52161516</v>
      </c>
      <c r="B14031" s="63" t="s">
        <v>10697</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10187</v>
      </c>
    </row>
    <row r="14035" spans="1:2" x14ac:dyDescent="0.25">
      <c r="A14035" s="62">
        <v>52161521</v>
      </c>
      <c r="B14035" s="63" t="s">
        <v>3564</v>
      </c>
    </row>
    <row r="14036" spans="1:2" x14ac:dyDescent="0.25">
      <c r="A14036" s="62">
        <v>52161522</v>
      </c>
      <c r="B14036" s="63" t="s">
        <v>14972</v>
      </c>
    </row>
    <row r="14037" spans="1:2" x14ac:dyDescent="0.25">
      <c r="A14037" s="62">
        <v>52161523</v>
      </c>
      <c r="B14037" s="63" t="s">
        <v>10860</v>
      </c>
    </row>
    <row r="14038" spans="1:2" x14ac:dyDescent="0.25">
      <c r="A14038" s="62">
        <v>52161524</v>
      </c>
      <c r="B14038" s="63" t="s">
        <v>10387</v>
      </c>
    </row>
    <row r="14039" spans="1:2" x14ac:dyDescent="0.25">
      <c r="A14039" s="62">
        <v>52161525</v>
      </c>
      <c r="B14039" s="63" t="s">
        <v>18653</v>
      </c>
    </row>
    <row r="14040" spans="1:2" x14ac:dyDescent="0.25">
      <c r="A14040" s="62">
        <v>52161526</v>
      </c>
      <c r="B14040" s="63" t="s">
        <v>9892</v>
      </c>
    </row>
    <row r="14041" spans="1:2" x14ac:dyDescent="0.25">
      <c r="A14041" s="62">
        <v>52161527</v>
      </c>
      <c r="B14041" s="63" t="s">
        <v>7903</v>
      </c>
    </row>
    <row r="14042" spans="1:2" x14ac:dyDescent="0.25">
      <c r="A14042" s="62">
        <v>52161529</v>
      </c>
      <c r="B14042" s="63" t="s">
        <v>3907</v>
      </c>
    </row>
    <row r="14043" spans="1:2" x14ac:dyDescent="0.25">
      <c r="A14043" s="62">
        <v>52161531</v>
      </c>
      <c r="B14043" s="63" t="s">
        <v>6876</v>
      </c>
    </row>
    <row r="14044" spans="1:2" x14ac:dyDescent="0.25">
      <c r="A14044" s="62">
        <v>52161532</v>
      </c>
      <c r="B14044" s="63" t="s">
        <v>3280</v>
      </c>
    </row>
    <row r="14045" spans="1:2" x14ac:dyDescent="0.25">
      <c r="A14045" s="62">
        <v>52161533</v>
      </c>
      <c r="B14045" s="63" t="s">
        <v>7154</v>
      </c>
    </row>
    <row r="14046" spans="1:2" x14ac:dyDescent="0.25">
      <c r="A14046" s="62">
        <v>52161534</v>
      </c>
      <c r="B14046" s="63" t="s">
        <v>255</v>
      </c>
    </row>
    <row r="14047" spans="1:2" x14ac:dyDescent="0.25">
      <c r="A14047" s="62">
        <v>52161535</v>
      </c>
      <c r="B14047" s="63" t="s">
        <v>6073</v>
      </c>
    </row>
    <row r="14048" spans="1:2" x14ac:dyDescent="0.25">
      <c r="A14048" s="62">
        <v>52161536</v>
      </c>
      <c r="B14048" s="63" t="s">
        <v>4194</v>
      </c>
    </row>
    <row r="14049" spans="1:2" x14ac:dyDescent="0.25">
      <c r="A14049" s="62">
        <v>52161537</v>
      </c>
      <c r="B14049" s="63" t="s">
        <v>13365</v>
      </c>
    </row>
    <row r="14050" spans="1:2" x14ac:dyDescent="0.25">
      <c r="A14050" s="62">
        <v>52161538</v>
      </c>
      <c r="B14050" s="63" t="s">
        <v>1784</v>
      </c>
    </row>
    <row r="14051" spans="1:2" x14ac:dyDescent="0.25">
      <c r="A14051" s="62">
        <v>52161539</v>
      </c>
      <c r="B14051" s="63" t="s">
        <v>16015</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7320</v>
      </c>
    </row>
    <row r="14055" spans="1:2" x14ac:dyDescent="0.25">
      <c r="A14055" s="62">
        <v>52161543</v>
      </c>
      <c r="B14055" s="63" t="s">
        <v>16250</v>
      </c>
    </row>
    <row r="14056" spans="1:2" x14ac:dyDescent="0.25">
      <c r="A14056" s="62">
        <v>52161544</v>
      </c>
      <c r="B14056" s="63" t="s">
        <v>18411</v>
      </c>
    </row>
    <row r="14057" spans="1:2" x14ac:dyDescent="0.25">
      <c r="A14057" s="62">
        <v>52161601</v>
      </c>
      <c r="B14057" s="63" t="s">
        <v>14215</v>
      </c>
    </row>
    <row r="14058" spans="1:2" x14ac:dyDescent="0.25">
      <c r="A14058" s="62">
        <v>52161602</v>
      </c>
      <c r="B14058" s="63" t="s">
        <v>17473</v>
      </c>
    </row>
    <row r="14059" spans="1:2" x14ac:dyDescent="0.25">
      <c r="A14059" s="62">
        <v>52161603</v>
      </c>
      <c r="B14059" s="63" t="s">
        <v>9641</v>
      </c>
    </row>
    <row r="14060" spans="1:2" x14ac:dyDescent="0.25">
      <c r="A14060" s="62">
        <v>52161604</v>
      </c>
      <c r="B14060" s="63" t="s">
        <v>6771</v>
      </c>
    </row>
    <row r="14061" spans="1:2" x14ac:dyDescent="0.25">
      <c r="A14061" s="62">
        <v>52171001</v>
      </c>
      <c r="B14061" s="63" t="s">
        <v>12869</v>
      </c>
    </row>
    <row r="14062" spans="1:2" x14ac:dyDescent="0.25">
      <c r="A14062" s="62">
        <v>53101501</v>
      </c>
      <c r="B14062" s="63" t="s">
        <v>8554</v>
      </c>
    </row>
    <row r="14063" spans="1:2" x14ac:dyDescent="0.25">
      <c r="A14063" s="62">
        <v>53101502</v>
      </c>
      <c r="B14063" s="63" t="s">
        <v>2647</v>
      </c>
    </row>
    <row r="14064" spans="1:2" x14ac:dyDescent="0.25">
      <c r="A14064" s="62">
        <v>53101503</v>
      </c>
      <c r="B14064" s="63" t="s">
        <v>8545</v>
      </c>
    </row>
    <row r="14065" spans="1:2" x14ac:dyDescent="0.25">
      <c r="A14065" s="62">
        <v>53101504</v>
      </c>
      <c r="B14065" s="63" t="s">
        <v>8830</v>
      </c>
    </row>
    <row r="14066" spans="1:2" x14ac:dyDescent="0.25">
      <c r="A14066" s="62">
        <v>53101505</v>
      </c>
      <c r="B14066" s="63" t="s">
        <v>15320</v>
      </c>
    </row>
    <row r="14067" spans="1:2" x14ac:dyDescent="0.25">
      <c r="A14067" s="62">
        <v>53101601</v>
      </c>
      <c r="B14067" s="63" t="s">
        <v>13749</v>
      </c>
    </row>
    <row r="14068" spans="1:2" x14ac:dyDescent="0.25">
      <c r="A14068" s="62">
        <v>53101602</v>
      </c>
      <c r="B14068" s="63" t="s">
        <v>16598</v>
      </c>
    </row>
    <row r="14069" spans="1:2" x14ac:dyDescent="0.25">
      <c r="A14069" s="62">
        <v>53101603</v>
      </c>
      <c r="B14069" s="63" t="s">
        <v>5418</v>
      </c>
    </row>
    <row r="14070" spans="1:2" x14ac:dyDescent="0.25">
      <c r="A14070" s="62">
        <v>53101604</v>
      </c>
      <c r="B14070" s="63" t="s">
        <v>12515</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13147</v>
      </c>
    </row>
    <row r="14074" spans="1:2" x14ac:dyDescent="0.25">
      <c r="A14074" s="62">
        <v>53101703</v>
      </c>
      <c r="B14074" s="63" t="s">
        <v>13158</v>
      </c>
    </row>
    <row r="14075" spans="1:2" x14ac:dyDescent="0.25">
      <c r="A14075" s="62">
        <v>53101704</v>
      </c>
      <c r="B14075" s="63" t="s">
        <v>17521</v>
      </c>
    </row>
    <row r="14076" spans="1:2" x14ac:dyDescent="0.25">
      <c r="A14076" s="62">
        <v>53101705</v>
      </c>
      <c r="B14076" s="63" t="s">
        <v>2752</v>
      </c>
    </row>
    <row r="14077" spans="1:2" x14ac:dyDescent="0.25">
      <c r="A14077" s="62">
        <v>53101801</v>
      </c>
      <c r="B14077" s="63" t="s">
        <v>12694</v>
      </c>
    </row>
    <row r="14078" spans="1:2" x14ac:dyDescent="0.25">
      <c r="A14078" s="62">
        <v>53101802</v>
      </c>
      <c r="B14078" s="63" t="s">
        <v>14331</v>
      </c>
    </row>
    <row r="14079" spans="1:2" x14ac:dyDescent="0.25">
      <c r="A14079" s="62">
        <v>53101803</v>
      </c>
      <c r="B14079" s="63" t="s">
        <v>12803</v>
      </c>
    </row>
    <row r="14080" spans="1:2" x14ac:dyDescent="0.25">
      <c r="A14080" s="62">
        <v>53101804</v>
      </c>
      <c r="B14080" s="63" t="s">
        <v>3599</v>
      </c>
    </row>
    <row r="14081" spans="1:2" x14ac:dyDescent="0.25">
      <c r="A14081" s="62">
        <v>53101805</v>
      </c>
      <c r="B14081" s="63" t="s">
        <v>17277</v>
      </c>
    </row>
    <row r="14082" spans="1:2" x14ac:dyDescent="0.25">
      <c r="A14082" s="62">
        <v>53101901</v>
      </c>
      <c r="B14082" s="63" t="s">
        <v>12070</v>
      </c>
    </row>
    <row r="14083" spans="1:2" x14ac:dyDescent="0.25">
      <c r="A14083" s="62">
        <v>53101902</v>
      </c>
      <c r="B14083" s="63" t="s">
        <v>4467</v>
      </c>
    </row>
    <row r="14084" spans="1:2" x14ac:dyDescent="0.25">
      <c r="A14084" s="62">
        <v>53101903</v>
      </c>
      <c r="B14084" s="63" t="s">
        <v>13181</v>
      </c>
    </row>
    <row r="14085" spans="1:2" x14ac:dyDescent="0.25">
      <c r="A14085" s="62">
        <v>53101904</v>
      </c>
      <c r="B14085" s="63" t="s">
        <v>9266</v>
      </c>
    </row>
    <row r="14086" spans="1:2" x14ac:dyDescent="0.25">
      <c r="A14086" s="62">
        <v>53101905</v>
      </c>
      <c r="B14086" s="63" t="s">
        <v>15013</v>
      </c>
    </row>
    <row r="14087" spans="1:2" x14ac:dyDescent="0.25">
      <c r="A14087" s="62">
        <v>53102001</v>
      </c>
      <c r="B14087" s="63" t="s">
        <v>7423</v>
      </c>
    </row>
    <row r="14088" spans="1:2" x14ac:dyDescent="0.25">
      <c r="A14088" s="62">
        <v>53102002</v>
      </c>
      <c r="B14088" s="63" t="s">
        <v>14488</v>
      </c>
    </row>
    <row r="14089" spans="1:2" x14ac:dyDescent="0.25">
      <c r="A14089" s="62">
        <v>53102003</v>
      </c>
      <c r="B14089" s="63" t="s">
        <v>9574</v>
      </c>
    </row>
    <row r="14090" spans="1:2" x14ac:dyDescent="0.25">
      <c r="A14090" s="62">
        <v>53102101</v>
      </c>
      <c r="B14090" s="63" t="s">
        <v>9867</v>
      </c>
    </row>
    <row r="14091" spans="1:2" x14ac:dyDescent="0.25">
      <c r="A14091" s="62">
        <v>53102102</v>
      </c>
      <c r="B14091" s="63" t="s">
        <v>14442</v>
      </c>
    </row>
    <row r="14092" spans="1:2" x14ac:dyDescent="0.25">
      <c r="A14092" s="62">
        <v>53102103</v>
      </c>
      <c r="B14092" s="63" t="s">
        <v>10406</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14505</v>
      </c>
    </row>
    <row r="14096" spans="1:2" x14ac:dyDescent="0.25">
      <c r="A14096" s="62">
        <v>53102202</v>
      </c>
      <c r="B14096" s="63" t="s">
        <v>11651</v>
      </c>
    </row>
    <row r="14097" spans="1:2" x14ac:dyDescent="0.25">
      <c r="A14097" s="62">
        <v>53102203</v>
      </c>
      <c r="B14097" s="63" t="s">
        <v>5862</v>
      </c>
    </row>
    <row r="14098" spans="1:2" x14ac:dyDescent="0.25">
      <c r="A14098" s="62">
        <v>53102204</v>
      </c>
      <c r="B14098" s="63" t="s">
        <v>399</v>
      </c>
    </row>
    <row r="14099" spans="1:2" x14ac:dyDescent="0.25">
      <c r="A14099" s="62">
        <v>53102205</v>
      </c>
      <c r="B14099" s="63" t="s">
        <v>11538</v>
      </c>
    </row>
    <row r="14100" spans="1:2" x14ac:dyDescent="0.25">
      <c r="A14100" s="62">
        <v>53102301</v>
      </c>
      <c r="B14100" s="63" t="s">
        <v>4081</v>
      </c>
    </row>
    <row r="14101" spans="1:2" x14ac:dyDescent="0.25">
      <c r="A14101" s="62">
        <v>53102302</v>
      </c>
      <c r="B14101" s="63" t="s">
        <v>8511</v>
      </c>
    </row>
    <row r="14102" spans="1:2" x14ac:dyDescent="0.25">
      <c r="A14102" s="62">
        <v>53102303</v>
      </c>
      <c r="B14102" s="63" t="s">
        <v>6348</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11164</v>
      </c>
    </row>
    <row r="14107" spans="1:2" x14ac:dyDescent="0.25">
      <c r="A14107" s="62">
        <v>53102308</v>
      </c>
      <c r="B14107" s="63" t="s">
        <v>3625</v>
      </c>
    </row>
    <row r="14108" spans="1:2" x14ac:dyDescent="0.25">
      <c r="A14108" s="62">
        <v>53102401</v>
      </c>
      <c r="B14108" s="63" t="s">
        <v>14971</v>
      </c>
    </row>
    <row r="14109" spans="1:2" x14ac:dyDescent="0.25">
      <c r="A14109" s="62">
        <v>53102402</v>
      </c>
      <c r="B14109" s="63" t="s">
        <v>6308</v>
      </c>
    </row>
    <row r="14110" spans="1:2" x14ac:dyDescent="0.25">
      <c r="A14110" s="62">
        <v>53102403</v>
      </c>
      <c r="B14110" s="63" t="s">
        <v>7074</v>
      </c>
    </row>
    <row r="14111" spans="1:2" x14ac:dyDescent="0.25">
      <c r="A14111" s="62">
        <v>53102404</v>
      </c>
      <c r="B14111" s="63" t="s">
        <v>16670</v>
      </c>
    </row>
    <row r="14112" spans="1:2" x14ac:dyDescent="0.25">
      <c r="A14112" s="62">
        <v>53102501</v>
      </c>
      <c r="B14112" s="63" t="s">
        <v>15652</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12171</v>
      </c>
    </row>
    <row r="14117" spans="1:2" x14ac:dyDescent="0.25">
      <c r="A14117" s="62">
        <v>53102506</v>
      </c>
      <c r="B14117" s="63" t="s">
        <v>3089</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2951</v>
      </c>
    </row>
    <row r="14123" spans="1:2" x14ac:dyDescent="0.25">
      <c r="A14123" s="62">
        <v>53102512</v>
      </c>
      <c r="B14123" s="63" t="s">
        <v>6317</v>
      </c>
    </row>
    <row r="14124" spans="1:2" x14ac:dyDescent="0.25">
      <c r="A14124" s="62">
        <v>53102513</v>
      </c>
      <c r="B14124" s="63" t="s">
        <v>6338</v>
      </c>
    </row>
    <row r="14125" spans="1:2" x14ac:dyDescent="0.25">
      <c r="A14125" s="62">
        <v>53102514</v>
      </c>
      <c r="B14125" s="63" t="s">
        <v>5008</v>
      </c>
    </row>
    <row r="14126" spans="1:2" x14ac:dyDescent="0.25">
      <c r="A14126" s="62">
        <v>53102515</v>
      </c>
      <c r="B14126" s="63" t="s">
        <v>12000</v>
      </c>
    </row>
    <row r="14127" spans="1:2" x14ac:dyDescent="0.25">
      <c r="A14127" s="62">
        <v>53102516</v>
      </c>
      <c r="B14127" s="63" t="s">
        <v>18527</v>
      </c>
    </row>
    <row r="14128" spans="1:2" x14ac:dyDescent="0.25">
      <c r="A14128" s="62">
        <v>53102517</v>
      </c>
      <c r="B14128" s="63" t="s">
        <v>16263</v>
      </c>
    </row>
    <row r="14129" spans="1:2" x14ac:dyDescent="0.25">
      <c r="A14129" s="62">
        <v>53102518</v>
      </c>
      <c r="B14129" s="63" t="s">
        <v>7461</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17080</v>
      </c>
    </row>
    <row r="14136" spans="1:2" x14ac:dyDescent="0.25">
      <c r="A14136" s="62">
        <v>53102605</v>
      </c>
      <c r="B14136" s="63" t="s">
        <v>18526</v>
      </c>
    </row>
    <row r="14137" spans="1:2" x14ac:dyDescent="0.25">
      <c r="A14137" s="62">
        <v>53102606</v>
      </c>
      <c r="B14137" s="63" t="s">
        <v>16487</v>
      </c>
    </row>
    <row r="14138" spans="1:2" x14ac:dyDescent="0.25">
      <c r="A14138" s="62">
        <v>53102701</v>
      </c>
      <c r="B14138" s="63" t="s">
        <v>7081</v>
      </c>
    </row>
    <row r="14139" spans="1:2" x14ac:dyDescent="0.25">
      <c r="A14139" s="62">
        <v>53102702</v>
      </c>
      <c r="B14139" s="63" t="s">
        <v>241</v>
      </c>
    </row>
    <row r="14140" spans="1:2" x14ac:dyDescent="0.25">
      <c r="A14140" s="62">
        <v>53102703</v>
      </c>
      <c r="B14140" s="63" t="s">
        <v>7199</v>
      </c>
    </row>
    <row r="14141" spans="1:2" x14ac:dyDescent="0.25">
      <c r="A14141" s="62">
        <v>53102704</v>
      </c>
      <c r="B14141" s="63" t="s">
        <v>1523</v>
      </c>
    </row>
    <row r="14142" spans="1:2" x14ac:dyDescent="0.25">
      <c r="A14142" s="62">
        <v>53102705</v>
      </c>
      <c r="B14142" s="63" t="s">
        <v>14577</v>
      </c>
    </row>
    <row r="14143" spans="1:2" x14ac:dyDescent="0.25">
      <c r="A14143" s="62">
        <v>53102706</v>
      </c>
      <c r="B14143" s="63" t="s">
        <v>16700</v>
      </c>
    </row>
    <row r="14144" spans="1:2" x14ac:dyDescent="0.25">
      <c r="A14144" s="62">
        <v>53102707</v>
      </c>
      <c r="B14144" s="63" t="s">
        <v>14978</v>
      </c>
    </row>
    <row r="14145" spans="1:2" x14ac:dyDescent="0.25">
      <c r="A14145" s="62">
        <v>53102708</v>
      </c>
      <c r="B14145" s="63" t="s">
        <v>17456</v>
      </c>
    </row>
    <row r="14146" spans="1:2" x14ac:dyDescent="0.25">
      <c r="A14146" s="62">
        <v>53102709</v>
      </c>
      <c r="B14146" s="63" t="s">
        <v>14962</v>
      </c>
    </row>
    <row r="14147" spans="1:2" x14ac:dyDescent="0.25">
      <c r="A14147" s="62">
        <v>53102710</v>
      </c>
      <c r="B14147" s="63" t="s">
        <v>5995</v>
      </c>
    </row>
    <row r="14148" spans="1:2" x14ac:dyDescent="0.25">
      <c r="A14148" s="62">
        <v>53102711</v>
      </c>
      <c r="B14148" s="63" t="s">
        <v>10460</v>
      </c>
    </row>
    <row r="14149" spans="1:2" x14ac:dyDescent="0.25">
      <c r="A14149" s="62">
        <v>53102712</v>
      </c>
      <c r="B14149" s="63" t="s">
        <v>6738</v>
      </c>
    </row>
    <row r="14150" spans="1:2" x14ac:dyDescent="0.25">
      <c r="A14150" s="62">
        <v>53102801</v>
      </c>
      <c r="B14150" s="63" t="s">
        <v>17156</v>
      </c>
    </row>
    <row r="14151" spans="1:2" x14ac:dyDescent="0.25">
      <c r="A14151" s="62">
        <v>53102802</v>
      </c>
      <c r="B14151" s="63" t="s">
        <v>17563</v>
      </c>
    </row>
    <row r="14152" spans="1:2" x14ac:dyDescent="0.25">
      <c r="A14152" s="62">
        <v>53102803</v>
      </c>
      <c r="B14152" s="63" t="s">
        <v>12718</v>
      </c>
    </row>
    <row r="14153" spans="1:2" x14ac:dyDescent="0.25">
      <c r="A14153" s="62">
        <v>53102804</v>
      </c>
      <c r="B14153" s="63" t="s">
        <v>4082</v>
      </c>
    </row>
    <row r="14154" spans="1:2" x14ac:dyDescent="0.25">
      <c r="A14154" s="62">
        <v>53102805</v>
      </c>
      <c r="B14154" s="63" t="s">
        <v>16252</v>
      </c>
    </row>
    <row r="14155" spans="1:2" x14ac:dyDescent="0.25">
      <c r="A14155" s="62">
        <v>53102901</v>
      </c>
      <c r="B14155" s="63" t="s">
        <v>16962</v>
      </c>
    </row>
    <row r="14156" spans="1:2" x14ac:dyDescent="0.25">
      <c r="A14156" s="62">
        <v>53102902</v>
      </c>
      <c r="B14156" s="63" t="s">
        <v>14233</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8318</v>
      </c>
    </row>
    <row r="14160" spans="1:2" x14ac:dyDescent="0.25">
      <c r="A14160" s="62">
        <v>53103101</v>
      </c>
      <c r="B14160" s="63" t="s">
        <v>8852</v>
      </c>
    </row>
    <row r="14161" spans="1:2" x14ac:dyDescent="0.25">
      <c r="A14161" s="62">
        <v>53111501</v>
      </c>
      <c r="B14161" s="63" t="s">
        <v>5382</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11735</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7360</v>
      </c>
    </row>
    <row r="14171" spans="1:2" x14ac:dyDescent="0.25">
      <c r="A14171" s="62">
        <v>53111701</v>
      </c>
      <c r="B14171" s="63" t="s">
        <v>9349</v>
      </c>
    </row>
    <row r="14172" spans="1:2" x14ac:dyDescent="0.25">
      <c r="A14172" s="62">
        <v>53111702</v>
      </c>
      <c r="B14172" s="63" t="s">
        <v>7077</v>
      </c>
    </row>
    <row r="14173" spans="1:2" x14ac:dyDescent="0.25">
      <c r="A14173" s="62">
        <v>53111703</v>
      </c>
      <c r="B14173" s="63" t="s">
        <v>7810</v>
      </c>
    </row>
    <row r="14174" spans="1:2" x14ac:dyDescent="0.25">
      <c r="A14174" s="62">
        <v>53111704</v>
      </c>
      <c r="B14174" s="63" t="s">
        <v>10470</v>
      </c>
    </row>
    <row r="14175" spans="1:2" x14ac:dyDescent="0.25">
      <c r="A14175" s="62">
        <v>53111705</v>
      </c>
      <c r="B14175" s="63" t="s">
        <v>14207</v>
      </c>
    </row>
    <row r="14176" spans="1:2" x14ac:dyDescent="0.25">
      <c r="A14176" s="62">
        <v>53111801</v>
      </c>
      <c r="B14176" s="63" t="s">
        <v>11922</v>
      </c>
    </row>
    <row r="14177" spans="1:2" x14ac:dyDescent="0.25">
      <c r="A14177" s="62">
        <v>53111802</v>
      </c>
      <c r="B14177" s="63" t="s">
        <v>10014</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10688</v>
      </c>
    </row>
    <row r="14184" spans="1:2" x14ac:dyDescent="0.25">
      <c r="A14184" s="62">
        <v>53111904</v>
      </c>
      <c r="B14184" s="63" t="s">
        <v>9894</v>
      </c>
    </row>
    <row r="14185" spans="1:2" x14ac:dyDescent="0.25">
      <c r="A14185" s="62">
        <v>53111905</v>
      </c>
      <c r="B14185" s="63" t="s">
        <v>938</v>
      </c>
    </row>
    <row r="14186" spans="1:2" x14ac:dyDescent="0.25">
      <c r="A14186" s="62">
        <v>53112001</v>
      </c>
      <c r="B14186" s="63" t="s">
        <v>14553</v>
      </c>
    </row>
    <row r="14187" spans="1:2" x14ac:dyDescent="0.25">
      <c r="A14187" s="62">
        <v>53112002</v>
      </c>
      <c r="B14187" s="63" t="s">
        <v>13323</v>
      </c>
    </row>
    <row r="14188" spans="1:2" x14ac:dyDescent="0.25">
      <c r="A14188" s="62">
        <v>53112003</v>
      </c>
      <c r="B14188" s="63" t="s">
        <v>5638</v>
      </c>
    </row>
    <row r="14189" spans="1:2" x14ac:dyDescent="0.25">
      <c r="A14189" s="62">
        <v>53112004</v>
      </c>
      <c r="B14189" s="63" t="s">
        <v>8035</v>
      </c>
    </row>
    <row r="14190" spans="1:2" x14ac:dyDescent="0.25">
      <c r="A14190" s="62">
        <v>53112005</v>
      </c>
      <c r="B14190" s="63" t="s">
        <v>6176</v>
      </c>
    </row>
    <row r="14191" spans="1:2" x14ac:dyDescent="0.25">
      <c r="A14191" s="62">
        <v>53112101</v>
      </c>
      <c r="B14191" s="63" t="s">
        <v>15578</v>
      </c>
    </row>
    <row r="14192" spans="1:2" x14ac:dyDescent="0.25">
      <c r="A14192" s="62">
        <v>53112102</v>
      </c>
      <c r="B14192" s="63" t="s">
        <v>5001</v>
      </c>
    </row>
    <row r="14193" spans="1:2" x14ac:dyDescent="0.25">
      <c r="A14193" s="62">
        <v>53112103</v>
      </c>
      <c r="B14193" s="63" t="s">
        <v>5198</v>
      </c>
    </row>
    <row r="14194" spans="1:2" x14ac:dyDescent="0.25">
      <c r="A14194" s="62">
        <v>53112104</v>
      </c>
      <c r="B14194" s="63" t="s">
        <v>5192</v>
      </c>
    </row>
    <row r="14195" spans="1:2" x14ac:dyDescent="0.25">
      <c r="A14195" s="62">
        <v>53112105</v>
      </c>
      <c r="B14195" s="63" t="s">
        <v>2930</v>
      </c>
    </row>
    <row r="14196" spans="1:2" x14ac:dyDescent="0.25">
      <c r="A14196" s="62">
        <v>53121501</v>
      </c>
      <c r="B14196" s="63" t="s">
        <v>5061</v>
      </c>
    </row>
    <row r="14197" spans="1:2" x14ac:dyDescent="0.25">
      <c r="A14197" s="62">
        <v>53121502</v>
      </c>
      <c r="B14197" s="63" t="s">
        <v>10745</v>
      </c>
    </row>
    <row r="14198" spans="1:2" x14ac:dyDescent="0.25">
      <c r="A14198" s="62">
        <v>53121503</v>
      </c>
      <c r="B14198" s="63" t="s">
        <v>13564</v>
      </c>
    </row>
    <row r="14199" spans="1:2" x14ac:dyDescent="0.25">
      <c r="A14199" s="62">
        <v>53121601</v>
      </c>
      <c r="B14199" s="63" t="s">
        <v>10811</v>
      </c>
    </row>
    <row r="14200" spans="1:2" x14ac:dyDescent="0.25">
      <c r="A14200" s="62">
        <v>53121602</v>
      </c>
      <c r="B14200" s="63" t="s">
        <v>1939</v>
      </c>
    </row>
    <row r="14201" spans="1:2" x14ac:dyDescent="0.25">
      <c r="A14201" s="62">
        <v>53121603</v>
      </c>
      <c r="B14201" s="63" t="s">
        <v>15990</v>
      </c>
    </row>
    <row r="14202" spans="1:2" x14ac:dyDescent="0.25">
      <c r="A14202" s="62">
        <v>53121605</v>
      </c>
      <c r="B14202" s="63" t="s">
        <v>9270</v>
      </c>
    </row>
    <row r="14203" spans="1:2" x14ac:dyDescent="0.25">
      <c r="A14203" s="62">
        <v>53121606</v>
      </c>
      <c r="B14203" s="63" t="s">
        <v>5092</v>
      </c>
    </row>
    <row r="14204" spans="1:2" x14ac:dyDescent="0.25">
      <c r="A14204" s="62">
        <v>53121607</v>
      </c>
      <c r="B14204" s="63" t="s">
        <v>5963</v>
      </c>
    </row>
    <row r="14205" spans="1:2" x14ac:dyDescent="0.25">
      <c r="A14205" s="62">
        <v>53121608</v>
      </c>
      <c r="B14205" s="63" t="s">
        <v>8839</v>
      </c>
    </row>
    <row r="14206" spans="1:2" x14ac:dyDescent="0.25">
      <c r="A14206" s="62">
        <v>53121701</v>
      </c>
      <c r="B14206" s="63" t="s">
        <v>10570</v>
      </c>
    </row>
    <row r="14207" spans="1:2" x14ac:dyDescent="0.25">
      <c r="A14207" s="62">
        <v>53121702</v>
      </c>
      <c r="B14207" s="63" t="s">
        <v>17883</v>
      </c>
    </row>
    <row r="14208" spans="1:2" x14ac:dyDescent="0.25">
      <c r="A14208" s="62">
        <v>53121704</v>
      </c>
      <c r="B14208" s="63" t="s">
        <v>6137</v>
      </c>
    </row>
    <row r="14209" spans="1:2" x14ac:dyDescent="0.25">
      <c r="A14209" s="62">
        <v>53121705</v>
      </c>
      <c r="B14209" s="63" t="s">
        <v>3718</v>
      </c>
    </row>
    <row r="14210" spans="1:2" x14ac:dyDescent="0.25">
      <c r="A14210" s="62">
        <v>53121706</v>
      </c>
      <c r="B14210" s="63" t="s">
        <v>12375</v>
      </c>
    </row>
    <row r="14211" spans="1:2" x14ac:dyDescent="0.25">
      <c r="A14211" s="62">
        <v>53121801</v>
      </c>
      <c r="B14211" s="63" t="s">
        <v>9514</v>
      </c>
    </row>
    <row r="14212" spans="1:2" x14ac:dyDescent="0.25">
      <c r="A14212" s="62">
        <v>53121802</v>
      </c>
      <c r="B14212" s="63" t="s">
        <v>11566</v>
      </c>
    </row>
    <row r="14213" spans="1:2" x14ac:dyDescent="0.25">
      <c r="A14213" s="62">
        <v>53121803</v>
      </c>
      <c r="B14213" s="63" t="s">
        <v>3946</v>
      </c>
    </row>
    <row r="14214" spans="1:2" x14ac:dyDescent="0.25">
      <c r="A14214" s="62">
        <v>53121804</v>
      </c>
      <c r="B14214" s="63" t="s">
        <v>14381</v>
      </c>
    </row>
    <row r="14215" spans="1:2" x14ac:dyDescent="0.25">
      <c r="A14215" s="62">
        <v>53131501</v>
      </c>
      <c r="B14215" s="63" t="s">
        <v>6725</v>
      </c>
    </row>
    <row r="14216" spans="1:2" x14ac:dyDescent="0.25">
      <c r="A14216" s="62">
        <v>53131502</v>
      </c>
      <c r="B14216" s="63" t="s">
        <v>7486</v>
      </c>
    </row>
    <row r="14217" spans="1:2" x14ac:dyDescent="0.25">
      <c r="A14217" s="62">
        <v>53131503</v>
      </c>
      <c r="B14217" s="63" t="s">
        <v>8341</v>
      </c>
    </row>
    <row r="14218" spans="1:2" x14ac:dyDescent="0.25">
      <c r="A14218" s="62">
        <v>53131504</v>
      </c>
      <c r="B14218" s="63" t="s">
        <v>17833</v>
      </c>
    </row>
    <row r="14219" spans="1:2" x14ac:dyDescent="0.25">
      <c r="A14219" s="62">
        <v>53131505</v>
      </c>
      <c r="B14219" s="63" t="s">
        <v>5673</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7137</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14598</v>
      </c>
    </row>
    <row r="14226" spans="1:2" x14ac:dyDescent="0.25">
      <c r="A14226" s="62">
        <v>53131603</v>
      </c>
      <c r="B14226" s="63" t="s">
        <v>3407</v>
      </c>
    </row>
    <row r="14227" spans="1:2" x14ac:dyDescent="0.25">
      <c r="A14227" s="62">
        <v>53131604</v>
      </c>
      <c r="B14227" s="63" t="s">
        <v>13566</v>
      </c>
    </row>
    <row r="14228" spans="1:2" x14ac:dyDescent="0.25">
      <c r="A14228" s="62">
        <v>53131605</v>
      </c>
      <c r="B14228" s="63" t="s">
        <v>12094</v>
      </c>
    </row>
    <row r="14229" spans="1:2" x14ac:dyDescent="0.25">
      <c r="A14229" s="62">
        <v>53131606</v>
      </c>
      <c r="B14229" s="63" t="s">
        <v>5224</v>
      </c>
    </row>
    <row r="14230" spans="1:2" x14ac:dyDescent="0.25">
      <c r="A14230" s="62">
        <v>53131607</v>
      </c>
      <c r="B14230" s="63" t="s">
        <v>7402</v>
      </c>
    </row>
    <row r="14231" spans="1:2" x14ac:dyDescent="0.25">
      <c r="A14231" s="62">
        <v>53131608</v>
      </c>
      <c r="B14231" s="63" t="s">
        <v>11378</v>
      </c>
    </row>
    <row r="14232" spans="1:2" x14ac:dyDescent="0.25">
      <c r="A14232" s="62">
        <v>53131609</v>
      </c>
      <c r="B14232" s="63" t="s">
        <v>5104</v>
      </c>
    </row>
    <row r="14233" spans="1:2" x14ac:dyDescent="0.25">
      <c r="A14233" s="62">
        <v>53131610</v>
      </c>
      <c r="B14233" s="63" t="s">
        <v>13780</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12431</v>
      </c>
    </row>
    <row r="14238" spans="1:2" x14ac:dyDescent="0.25">
      <c r="A14238" s="62">
        <v>53131615</v>
      </c>
      <c r="B14238" s="63" t="s">
        <v>11282</v>
      </c>
    </row>
    <row r="14239" spans="1:2" x14ac:dyDescent="0.25">
      <c r="A14239" s="62">
        <v>53131616</v>
      </c>
      <c r="B14239" s="63" t="s">
        <v>12717</v>
      </c>
    </row>
    <row r="14240" spans="1:2" x14ac:dyDescent="0.25">
      <c r="A14240" s="62">
        <v>53131617</v>
      </c>
      <c r="B14240" s="63" t="s">
        <v>18735</v>
      </c>
    </row>
    <row r="14241" spans="1:2" x14ac:dyDescent="0.25">
      <c r="A14241" s="62">
        <v>53131618</v>
      </c>
      <c r="B14241" s="63" t="s">
        <v>6754</v>
      </c>
    </row>
    <row r="14242" spans="1:2" x14ac:dyDescent="0.25">
      <c r="A14242" s="62">
        <v>53131619</v>
      </c>
      <c r="B14242" s="63" t="s">
        <v>9608</v>
      </c>
    </row>
    <row r="14243" spans="1:2" x14ac:dyDescent="0.25">
      <c r="A14243" s="62">
        <v>53131620</v>
      </c>
      <c r="B14243" s="63" t="s">
        <v>5840</v>
      </c>
    </row>
    <row r="14244" spans="1:2" x14ac:dyDescent="0.25">
      <c r="A14244" s="62">
        <v>53131621</v>
      </c>
      <c r="B14244" s="63" t="s">
        <v>16249</v>
      </c>
    </row>
    <row r="14245" spans="1:2" x14ac:dyDescent="0.25">
      <c r="A14245" s="62">
        <v>53131622</v>
      </c>
      <c r="B14245" s="63" t="s">
        <v>5326</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14525</v>
      </c>
    </row>
    <row r="14249" spans="1:2" x14ac:dyDescent="0.25">
      <c r="A14249" s="62">
        <v>53131626</v>
      </c>
      <c r="B14249" s="63" t="s">
        <v>4987</v>
      </c>
    </row>
    <row r="14250" spans="1:2" x14ac:dyDescent="0.25">
      <c r="A14250" s="62">
        <v>53131627</v>
      </c>
      <c r="B14250" s="63" t="s">
        <v>6751</v>
      </c>
    </row>
    <row r="14251" spans="1:2" x14ac:dyDescent="0.25">
      <c r="A14251" s="62">
        <v>53131628</v>
      </c>
      <c r="B14251" s="63" t="s">
        <v>7748</v>
      </c>
    </row>
    <row r="14252" spans="1:2" x14ac:dyDescent="0.25">
      <c r="A14252" s="62">
        <v>53131629</v>
      </c>
      <c r="B14252" s="63" t="s">
        <v>18831</v>
      </c>
    </row>
    <row r="14253" spans="1:2" x14ac:dyDescent="0.25">
      <c r="A14253" s="62">
        <v>53131630</v>
      </c>
      <c r="B14253" s="63" t="s">
        <v>17119</v>
      </c>
    </row>
    <row r="14254" spans="1:2" x14ac:dyDescent="0.25">
      <c r="A14254" s="62">
        <v>53131631</v>
      </c>
      <c r="B14254" s="63" t="s">
        <v>15060</v>
      </c>
    </row>
    <row r="14255" spans="1:2" x14ac:dyDescent="0.25">
      <c r="A14255" s="62">
        <v>53131632</v>
      </c>
      <c r="B14255" s="63" t="s">
        <v>9400</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6230</v>
      </c>
    </row>
    <row r="14259" spans="1:2" x14ac:dyDescent="0.25">
      <c r="A14259" s="62">
        <v>53131636</v>
      </c>
      <c r="B14259" s="63" t="s">
        <v>14494</v>
      </c>
    </row>
    <row r="14260" spans="1:2" x14ac:dyDescent="0.25">
      <c r="A14260" s="62">
        <v>53131637</v>
      </c>
      <c r="B14260" s="63" t="s">
        <v>2570</v>
      </c>
    </row>
    <row r="14261" spans="1:2" x14ac:dyDescent="0.25">
      <c r="A14261" s="62">
        <v>53131638</v>
      </c>
      <c r="B14261" s="63" t="s">
        <v>13502</v>
      </c>
    </row>
    <row r="14262" spans="1:2" x14ac:dyDescent="0.25">
      <c r="A14262" s="62">
        <v>53141501</v>
      </c>
      <c r="B14262" s="63" t="s">
        <v>388</v>
      </c>
    </row>
    <row r="14263" spans="1:2" x14ac:dyDescent="0.25">
      <c r="A14263" s="62">
        <v>53141502</v>
      </c>
      <c r="B14263" s="63" t="s">
        <v>6216</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6250</v>
      </c>
    </row>
    <row r="14267" spans="1:2" x14ac:dyDescent="0.25">
      <c r="A14267" s="62">
        <v>53141506</v>
      </c>
      <c r="B14267" s="63" t="s">
        <v>10958</v>
      </c>
    </row>
    <row r="14268" spans="1:2" x14ac:dyDescent="0.25">
      <c r="A14268" s="62">
        <v>53141507</v>
      </c>
      <c r="B14268" s="63" t="s">
        <v>4776</v>
      </c>
    </row>
    <row r="14269" spans="1:2" x14ac:dyDescent="0.25">
      <c r="A14269" s="62">
        <v>53141508</v>
      </c>
      <c r="B14269" s="63" t="s">
        <v>8909</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13320</v>
      </c>
    </row>
    <row r="14274" spans="1:2" x14ac:dyDescent="0.25">
      <c r="A14274" s="62">
        <v>53141605</v>
      </c>
      <c r="B14274" s="63" t="s">
        <v>7034</v>
      </c>
    </row>
    <row r="14275" spans="1:2" x14ac:dyDescent="0.25">
      <c r="A14275" s="62">
        <v>53141606</v>
      </c>
      <c r="B14275" s="63" t="s">
        <v>17520</v>
      </c>
    </row>
    <row r="14276" spans="1:2" x14ac:dyDescent="0.25">
      <c r="A14276" s="62">
        <v>53141607</v>
      </c>
      <c r="B14276" s="63" t="s">
        <v>7093</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13598</v>
      </c>
    </row>
    <row r="14280" spans="1:2" x14ac:dyDescent="0.25">
      <c r="A14280" s="62">
        <v>53141611</v>
      </c>
      <c r="B14280" s="63" t="s">
        <v>17267</v>
      </c>
    </row>
    <row r="14281" spans="1:2" x14ac:dyDescent="0.25">
      <c r="A14281" s="62">
        <v>53141612</v>
      </c>
      <c r="B14281" s="63" t="s">
        <v>5889</v>
      </c>
    </row>
    <row r="14282" spans="1:2" x14ac:dyDescent="0.25">
      <c r="A14282" s="62">
        <v>53141613</v>
      </c>
      <c r="B14282" s="63" t="s">
        <v>3350</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6856</v>
      </c>
    </row>
    <row r="14286" spans="1:2" x14ac:dyDescent="0.25">
      <c r="A14286" s="62">
        <v>53141617</v>
      </c>
      <c r="B14286" s="63" t="s">
        <v>15504</v>
      </c>
    </row>
    <row r="14287" spans="1:2" x14ac:dyDescent="0.25">
      <c r="A14287" s="62">
        <v>53141618</v>
      </c>
      <c r="B14287" s="63" t="s">
        <v>10723</v>
      </c>
    </row>
    <row r="14288" spans="1:2" x14ac:dyDescent="0.25">
      <c r="A14288" s="62">
        <v>53141619</v>
      </c>
      <c r="B14288" s="63" t="s">
        <v>16303</v>
      </c>
    </row>
    <row r="14289" spans="1:2" x14ac:dyDescent="0.25">
      <c r="A14289" s="62">
        <v>53141620</v>
      </c>
      <c r="B14289" s="63" t="s">
        <v>14126</v>
      </c>
    </row>
    <row r="14290" spans="1:2" x14ac:dyDescent="0.25">
      <c r="A14290" s="62">
        <v>53141621</v>
      </c>
      <c r="B14290" s="63" t="s">
        <v>2940</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11947</v>
      </c>
    </row>
    <row r="14294" spans="1:2" x14ac:dyDescent="0.25">
      <c r="A14294" s="62">
        <v>53141625</v>
      </c>
      <c r="B14294" s="63" t="s">
        <v>279</v>
      </c>
    </row>
    <row r="14295" spans="1:2" x14ac:dyDescent="0.25">
      <c r="A14295" s="62">
        <v>53141626</v>
      </c>
      <c r="B14295" s="63" t="s">
        <v>14399</v>
      </c>
    </row>
    <row r="14296" spans="1:2" x14ac:dyDescent="0.25">
      <c r="A14296" s="62">
        <v>53141627</v>
      </c>
      <c r="B14296" s="63" t="s">
        <v>12181</v>
      </c>
    </row>
    <row r="14297" spans="1:2" x14ac:dyDescent="0.25">
      <c r="A14297" s="62">
        <v>53141628</v>
      </c>
      <c r="B14297" s="63" t="s">
        <v>12312</v>
      </c>
    </row>
    <row r="14298" spans="1:2" x14ac:dyDescent="0.25">
      <c r="A14298" s="62">
        <v>53141629</v>
      </c>
      <c r="B14298" s="63" t="s">
        <v>17184</v>
      </c>
    </row>
    <row r="14299" spans="1:2" x14ac:dyDescent="0.25">
      <c r="A14299" s="62">
        <v>53141630</v>
      </c>
      <c r="B14299" s="63" t="s">
        <v>7526</v>
      </c>
    </row>
    <row r="14300" spans="1:2" x14ac:dyDescent="0.25">
      <c r="A14300" s="62">
        <v>54101501</v>
      </c>
      <c r="B14300" s="63" t="s">
        <v>15534</v>
      </c>
    </row>
    <row r="14301" spans="1:2" x14ac:dyDescent="0.25">
      <c r="A14301" s="62">
        <v>54101502</v>
      </c>
      <c r="B14301" s="63" t="s">
        <v>6690</v>
      </c>
    </row>
    <row r="14302" spans="1:2" x14ac:dyDescent="0.25">
      <c r="A14302" s="62">
        <v>54101503</v>
      </c>
      <c r="B14302" s="63" t="s">
        <v>12063</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13985</v>
      </c>
    </row>
    <row r="14306" spans="1:2" x14ac:dyDescent="0.25">
      <c r="A14306" s="62">
        <v>54101507</v>
      </c>
      <c r="B14306" s="63" t="s">
        <v>11889</v>
      </c>
    </row>
    <row r="14307" spans="1:2" x14ac:dyDescent="0.25">
      <c r="A14307" s="62">
        <v>54101508</v>
      </c>
      <c r="B14307" s="63" t="s">
        <v>4516</v>
      </c>
    </row>
    <row r="14308" spans="1:2" x14ac:dyDescent="0.25">
      <c r="A14308" s="62">
        <v>54101509</v>
      </c>
      <c r="B14308" s="63" t="s">
        <v>15655</v>
      </c>
    </row>
    <row r="14309" spans="1:2" x14ac:dyDescent="0.25">
      <c r="A14309" s="62">
        <v>54101510</v>
      </c>
      <c r="B14309" s="63" t="s">
        <v>14290</v>
      </c>
    </row>
    <row r="14310" spans="1:2" x14ac:dyDescent="0.25">
      <c r="A14310" s="62">
        <v>54101511</v>
      </c>
      <c r="B14310" s="63" t="s">
        <v>5005</v>
      </c>
    </row>
    <row r="14311" spans="1:2" x14ac:dyDescent="0.25">
      <c r="A14311" s="62">
        <v>54101512</v>
      </c>
      <c r="B14311" s="63" t="s">
        <v>2880</v>
      </c>
    </row>
    <row r="14312" spans="1:2" x14ac:dyDescent="0.25">
      <c r="A14312" s="62">
        <v>54101601</v>
      </c>
      <c r="B14312" s="63" t="s">
        <v>2735</v>
      </c>
    </row>
    <row r="14313" spans="1:2" x14ac:dyDescent="0.25">
      <c r="A14313" s="62">
        <v>54101602</v>
      </c>
      <c r="B14313" s="63" t="s">
        <v>4001</v>
      </c>
    </row>
    <row r="14314" spans="1:2" x14ac:dyDescent="0.25">
      <c r="A14314" s="62">
        <v>54101603</v>
      </c>
      <c r="B14314" s="63" t="s">
        <v>14610</v>
      </c>
    </row>
    <row r="14315" spans="1:2" x14ac:dyDescent="0.25">
      <c r="A14315" s="62">
        <v>54101604</v>
      </c>
      <c r="B14315" s="63" t="s">
        <v>1753</v>
      </c>
    </row>
    <row r="14316" spans="1:2" x14ac:dyDescent="0.25">
      <c r="A14316" s="62">
        <v>54101605</v>
      </c>
      <c r="B14316" s="63" t="s">
        <v>7913</v>
      </c>
    </row>
    <row r="14317" spans="1:2" x14ac:dyDescent="0.25">
      <c r="A14317" s="62">
        <v>54101701</v>
      </c>
      <c r="B14317" s="63" t="s">
        <v>2844</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16320</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10966</v>
      </c>
    </row>
    <row r="14324" spans="1:2" x14ac:dyDescent="0.25">
      <c r="A14324" s="62">
        <v>54111502</v>
      </c>
      <c r="B14324" s="63" t="s">
        <v>350</v>
      </c>
    </row>
    <row r="14325" spans="1:2" x14ac:dyDescent="0.25">
      <c r="A14325" s="62">
        <v>54111601</v>
      </c>
      <c r="B14325" s="63" t="s">
        <v>6397</v>
      </c>
    </row>
    <row r="14326" spans="1:2" x14ac:dyDescent="0.25">
      <c r="A14326" s="62">
        <v>54111602</v>
      </c>
      <c r="B14326" s="63" t="s">
        <v>17083</v>
      </c>
    </row>
    <row r="14327" spans="1:2" x14ac:dyDescent="0.25">
      <c r="A14327" s="62">
        <v>54111603</v>
      </c>
      <c r="B14327" s="63" t="s">
        <v>11765</v>
      </c>
    </row>
    <row r="14328" spans="1:2" x14ac:dyDescent="0.25">
      <c r="A14328" s="62">
        <v>54111604</v>
      </c>
      <c r="B14328" s="63" t="s">
        <v>6973</v>
      </c>
    </row>
    <row r="14329" spans="1:2" x14ac:dyDescent="0.25">
      <c r="A14329" s="62">
        <v>54111701</v>
      </c>
      <c r="B14329" s="63" t="s">
        <v>7228</v>
      </c>
    </row>
    <row r="14330" spans="1:2" x14ac:dyDescent="0.25">
      <c r="A14330" s="62">
        <v>54111702</v>
      </c>
      <c r="B14330" s="63" t="s">
        <v>2392</v>
      </c>
    </row>
    <row r="14331" spans="1:2" x14ac:dyDescent="0.25">
      <c r="A14331" s="62">
        <v>54111703</v>
      </c>
      <c r="B14331" s="63" t="s">
        <v>9320</v>
      </c>
    </row>
    <row r="14332" spans="1:2" x14ac:dyDescent="0.25">
      <c r="A14332" s="62">
        <v>54111704</v>
      </c>
      <c r="B14332" s="63" t="s">
        <v>9861</v>
      </c>
    </row>
    <row r="14333" spans="1:2" x14ac:dyDescent="0.25">
      <c r="A14333" s="62">
        <v>54111705</v>
      </c>
      <c r="B14333" s="63" t="s">
        <v>5147</v>
      </c>
    </row>
    <row r="14334" spans="1:2" x14ac:dyDescent="0.25">
      <c r="A14334" s="62">
        <v>54111706</v>
      </c>
      <c r="B14334" s="63" t="s">
        <v>12022</v>
      </c>
    </row>
    <row r="14335" spans="1:2" x14ac:dyDescent="0.25">
      <c r="A14335" s="62">
        <v>54111707</v>
      </c>
      <c r="B14335" s="63" t="s">
        <v>4947</v>
      </c>
    </row>
    <row r="14336" spans="1:2" x14ac:dyDescent="0.25">
      <c r="A14336" s="62">
        <v>54111708</v>
      </c>
      <c r="B14336" s="63" t="s">
        <v>9951</v>
      </c>
    </row>
    <row r="14337" spans="1:2" x14ac:dyDescent="0.25">
      <c r="A14337" s="62">
        <v>54111709</v>
      </c>
      <c r="B14337" s="63" t="s">
        <v>9012</v>
      </c>
    </row>
    <row r="14338" spans="1:2" x14ac:dyDescent="0.25">
      <c r="A14338" s="62">
        <v>54121501</v>
      </c>
      <c r="B14338" s="63" t="s">
        <v>2545</v>
      </c>
    </row>
    <row r="14339" spans="1:2" x14ac:dyDescent="0.25">
      <c r="A14339" s="62">
        <v>54121502</v>
      </c>
      <c r="B14339" s="63" t="s">
        <v>8297</v>
      </c>
    </row>
    <row r="14340" spans="1:2" x14ac:dyDescent="0.25">
      <c r="A14340" s="62">
        <v>54121503</v>
      </c>
      <c r="B14340" s="63" t="s">
        <v>6437</v>
      </c>
    </row>
    <row r="14341" spans="1:2" x14ac:dyDescent="0.25">
      <c r="A14341" s="62">
        <v>54121504</v>
      </c>
      <c r="B14341" s="63" t="s">
        <v>7679</v>
      </c>
    </row>
    <row r="14342" spans="1:2" x14ac:dyDescent="0.25">
      <c r="A14342" s="62">
        <v>54121601</v>
      </c>
      <c r="B14342" s="63" t="s">
        <v>9738</v>
      </c>
    </row>
    <row r="14343" spans="1:2" x14ac:dyDescent="0.25">
      <c r="A14343" s="62">
        <v>54121602</v>
      </c>
      <c r="B14343" s="63" t="s">
        <v>17816</v>
      </c>
    </row>
    <row r="14344" spans="1:2" x14ac:dyDescent="0.25">
      <c r="A14344" s="62">
        <v>54121603</v>
      </c>
      <c r="B14344" s="63" t="s">
        <v>16835</v>
      </c>
    </row>
    <row r="14345" spans="1:2" x14ac:dyDescent="0.25">
      <c r="A14345" s="62">
        <v>54121701</v>
      </c>
      <c r="B14345" s="63" t="s">
        <v>1959</v>
      </c>
    </row>
    <row r="14346" spans="1:2" x14ac:dyDescent="0.25">
      <c r="A14346" s="62">
        <v>54121702</v>
      </c>
      <c r="B14346" s="63" t="s">
        <v>9014</v>
      </c>
    </row>
    <row r="14347" spans="1:2" x14ac:dyDescent="0.25">
      <c r="A14347" s="62">
        <v>54121801</v>
      </c>
      <c r="B14347" s="63" t="s">
        <v>6086</v>
      </c>
    </row>
    <row r="14348" spans="1:2" x14ac:dyDescent="0.25">
      <c r="A14348" s="62">
        <v>54121802</v>
      </c>
      <c r="B14348" s="63" t="s">
        <v>41</v>
      </c>
    </row>
    <row r="14349" spans="1:2" x14ac:dyDescent="0.25">
      <c r="A14349" s="62">
        <v>55101501</v>
      </c>
      <c r="B14349" s="63" t="s">
        <v>3781</v>
      </c>
    </row>
    <row r="14350" spans="1:2" x14ac:dyDescent="0.25">
      <c r="A14350" s="62">
        <v>55101502</v>
      </c>
      <c r="B14350" s="63" t="s">
        <v>7350</v>
      </c>
    </row>
    <row r="14351" spans="1:2" x14ac:dyDescent="0.25">
      <c r="A14351" s="62">
        <v>55101503</v>
      </c>
      <c r="B14351" s="63" t="s">
        <v>7334</v>
      </c>
    </row>
    <row r="14352" spans="1:2" x14ac:dyDescent="0.25">
      <c r="A14352" s="62">
        <v>55101504</v>
      </c>
      <c r="B14352" s="63" t="s">
        <v>618</v>
      </c>
    </row>
    <row r="14353" spans="1:2" x14ac:dyDescent="0.25">
      <c r="A14353" s="62">
        <v>55101505</v>
      </c>
      <c r="B14353" s="63" t="s">
        <v>2965</v>
      </c>
    </row>
    <row r="14354" spans="1:2" x14ac:dyDescent="0.25">
      <c r="A14354" s="62">
        <v>55101506</v>
      </c>
      <c r="B14354" s="63" t="s">
        <v>13069</v>
      </c>
    </row>
    <row r="14355" spans="1:2" x14ac:dyDescent="0.25">
      <c r="A14355" s="62">
        <v>55101507</v>
      </c>
      <c r="B14355" s="63" t="s">
        <v>17049</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6030</v>
      </c>
    </row>
    <row r="14359" spans="1:2" x14ac:dyDescent="0.25">
      <c r="A14359" s="62">
        <v>55101514</v>
      </c>
      <c r="B14359" s="63" t="s">
        <v>813</v>
      </c>
    </row>
    <row r="14360" spans="1:2" x14ac:dyDescent="0.25">
      <c r="A14360" s="62">
        <v>55101515</v>
      </c>
      <c r="B14360" s="63" t="s">
        <v>7404</v>
      </c>
    </row>
    <row r="14361" spans="1:2" x14ac:dyDescent="0.25">
      <c r="A14361" s="62">
        <v>55101516</v>
      </c>
      <c r="B14361" s="63" t="s">
        <v>11988</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16478</v>
      </c>
    </row>
    <row r="14365" spans="1:2" x14ac:dyDescent="0.25">
      <c r="A14365" s="62">
        <v>55101520</v>
      </c>
      <c r="B14365" s="63" t="s">
        <v>1394</v>
      </c>
    </row>
    <row r="14366" spans="1:2" x14ac:dyDescent="0.25">
      <c r="A14366" s="62">
        <v>55101521</v>
      </c>
      <c r="B14366" s="63" t="s">
        <v>16731</v>
      </c>
    </row>
    <row r="14367" spans="1:2" x14ac:dyDescent="0.25">
      <c r="A14367" s="62">
        <v>55101522</v>
      </c>
      <c r="B14367" s="63" t="s">
        <v>10770</v>
      </c>
    </row>
    <row r="14368" spans="1:2" x14ac:dyDescent="0.25">
      <c r="A14368" s="62">
        <v>55101523</v>
      </c>
      <c r="B14368" s="63" t="s">
        <v>16438</v>
      </c>
    </row>
    <row r="14369" spans="1:2" x14ac:dyDescent="0.25">
      <c r="A14369" s="62">
        <v>55101524</v>
      </c>
      <c r="B14369" s="63" t="s">
        <v>16615</v>
      </c>
    </row>
    <row r="14370" spans="1:2" x14ac:dyDescent="0.25">
      <c r="A14370" s="62">
        <v>55101525</v>
      </c>
      <c r="B14370" s="63" t="s">
        <v>10143</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13638</v>
      </c>
    </row>
    <row r="14374" spans="1:2" x14ac:dyDescent="0.25">
      <c r="A14374" s="62">
        <v>55111501</v>
      </c>
      <c r="B14374" s="63" t="s">
        <v>10536</v>
      </c>
    </row>
    <row r="14375" spans="1:2" x14ac:dyDescent="0.25">
      <c r="A14375" s="62">
        <v>55111502</v>
      </c>
      <c r="B14375" s="63" t="s">
        <v>6374</v>
      </c>
    </row>
    <row r="14376" spans="1:2" x14ac:dyDescent="0.25">
      <c r="A14376" s="62">
        <v>55111503</v>
      </c>
      <c r="B14376" s="63" t="s">
        <v>2561</v>
      </c>
    </row>
    <row r="14377" spans="1:2" x14ac:dyDescent="0.25">
      <c r="A14377" s="62">
        <v>55111504</v>
      </c>
      <c r="B14377" s="63" t="s">
        <v>12459</v>
      </c>
    </row>
    <row r="14378" spans="1:2" x14ac:dyDescent="0.25">
      <c r="A14378" s="62">
        <v>55111505</v>
      </c>
      <c r="B14378" s="63" t="s">
        <v>16946</v>
      </c>
    </row>
    <row r="14379" spans="1:2" x14ac:dyDescent="0.25">
      <c r="A14379" s="62">
        <v>55111506</v>
      </c>
      <c r="B14379" s="63" t="s">
        <v>5849</v>
      </c>
    </row>
    <row r="14380" spans="1:2" x14ac:dyDescent="0.25">
      <c r="A14380" s="62">
        <v>55111507</v>
      </c>
      <c r="B14380" s="63" t="s">
        <v>5933</v>
      </c>
    </row>
    <row r="14381" spans="1:2" x14ac:dyDescent="0.25">
      <c r="A14381" s="62">
        <v>55111508</v>
      </c>
      <c r="B14381" s="63" t="s">
        <v>6489</v>
      </c>
    </row>
    <row r="14382" spans="1:2" x14ac:dyDescent="0.25">
      <c r="A14382" s="62">
        <v>55111509</v>
      </c>
      <c r="B14382" s="63" t="s">
        <v>12309</v>
      </c>
    </row>
    <row r="14383" spans="1:2" x14ac:dyDescent="0.25">
      <c r="A14383" s="62">
        <v>55111510</v>
      </c>
      <c r="B14383" s="63" t="s">
        <v>16814</v>
      </c>
    </row>
    <row r="14384" spans="1:2" x14ac:dyDescent="0.25">
      <c r="A14384" s="62">
        <v>55111511</v>
      </c>
      <c r="B14384" s="63" t="s">
        <v>7045</v>
      </c>
    </row>
    <row r="14385" spans="1:2" x14ac:dyDescent="0.25">
      <c r="A14385" s="62">
        <v>55111512</v>
      </c>
      <c r="B14385" s="63" t="s">
        <v>16165</v>
      </c>
    </row>
    <row r="14386" spans="1:2" x14ac:dyDescent="0.25">
      <c r="A14386" s="62">
        <v>55111513</v>
      </c>
      <c r="B14386" s="63" t="s">
        <v>5693</v>
      </c>
    </row>
    <row r="14387" spans="1:2" x14ac:dyDescent="0.25">
      <c r="A14387" s="62">
        <v>55111514</v>
      </c>
      <c r="B14387" s="63" t="s">
        <v>12015</v>
      </c>
    </row>
    <row r="14388" spans="1:2" x14ac:dyDescent="0.25">
      <c r="A14388" s="62">
        <v>55111601</v>
      </c>
      <c r="B14388" s="63" t="s">
        <v>15484</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8037</v>
      </c>
    </row>
    <row r="14392" spans="1:2" x14ac:dyDescent="0.25">
      <c r="A14392" s="62">
        <v>55121504</v>
      </c>
      <c r="B14392" s="63" t="s">
        <v>331</v>
      </c>
    </row>
    <row r="14393" spans="1:2" x14ac:dyDescent="0.25">
      <c r="A14393" s="62">
        <v>55121505</v>
      </c>
      <c r="B14393" s="63" t="s">
        <v>6352</v>
      </c>
    </row>
    <row r="14394" spans="1:2" x14ac:dyDescent="0.25">
      <c r="A14394" s="62">
        <v>55121506</v>
      </c>
      <c r="B14394" s="63" t="s">
        <v>10521</v>
      </c>
    </row>
    <row r="14395" spans="1:2" x14ac:dyDescent="0.25">
      <c r="A14395" s="62">
        <v>55121601</v>
      </c>
      <c r="B14395" s="63" t="s">
        <v>17097</v>
      </c>
    </row>
    <row r="14396" spans="1:2" x14ac:dyDescent="0.25">
      <c r="A14396" s="62">
        <v>55121602</v>
      </c>
      <c r="B14396" s="63" t="s">
        <v>6649</v>
      </c>
    </row>
    <row r="14397" spans="1:2" x14ac:dyDescent="0.25">
      <c r="A14397" s="62">
        <v>55121604</v>
      </c>
      <c r="B14397" s="63" t="s">
        <v>12719</v>
      </c>
    </row>
    <row r="14398" spans="1:2" x14ac:dyDescent="0.25">
      <c r="A14398" s="62">
        <v>55121605</v>
      </c>
      <c r="B14398" s="63" t="s">
        <v>6379</v>
      </c>
    </row>
    <row r="14399" spans="1:2" x14ac:dyDescent="0.25">
      <c r="A14399" s="62">
        <v>55121606</v>
      </c>
      <c r="B14399" s="63" t="s">
        <v>3933</v>
      </c>
    </row>
    <row r="14400" spans="1:2" x14ac:dyDescent="0.25">
      <c r="A14400" s="62">
        <v>55121607</v>
      </c>
      <c r="B14400" s="63" t="s">
        <v>5278</v>
      </c>
    </row>
    <row r="14401" spans="1:2" x14ac:dyDescent="0.25">
      <c r="A14401" s="62">
        <v>55121608</v>
      </c>
      <c r="B14401" s="63" t="s">
        <v>12188</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15909</v>
      </c>
    </row>
    <row r="14405" spans="1:2" x14ac:dyDescent="0.25">
      <c r="A14405" s="62">
        <v>55121612</v>
      </c>
      <c r="B14405" s="63" t="s">
        <v>14760</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8533</v>
      </c>
    </row>
    <row r="14410" spans="1:2" x14ac:dyDescent="0.25">
      <c r="A14410" s="62">
        <v>55121617</v>
      </c>
      <c r="B14410" s="63" t="s">
        <v>16351</v>
      </c>
    </row>
    <row r="14411" spans="1:2" x14ac:dyDescent="0.25">
      <c r="A14411" s="62">
        <v>55121618</v>
      </c>
      <c r="B14411" s="63" t="s">
        <v>4171</v>
      </c>
    </row>
    <row r="14412" spans="1:2" x14ac:dyDescent="0.25">
      <c r="A14412" s="62">
        <v>55121619</v>
      </c>
      <c r="B14412" s="63" t="s">
        <v>13676</v>
      </c>
    </row>
    <row r="14413" spans="1:2" x14ac:dyDescent="0.25">
      <c r="A14413" s="62">
        <v>55121620</v>
      </c>
      <c r="B14413" s="63" t="s">
        <v>16600</v>
      </c>
    </row>
    <row r="14414" spans="1:2" x14ac:dyDescent="0.25">
      <c r="A14414" s="62">
        <v>55121621</v>
      </c>
      <c r="B14414" s="63" t="s">
        <v>3451</v>
      </c>
    </row>
    <row r="14415" spans="1:2" x14ac:dyDescent="0.25">
      <c r="A14415" s="62">
        <v>55121701</v>
      </c>
      <c r="B14415" s="63" t="s">
        <v>5406</v>
      </c>
    </row>
    <row r="14416" spans="1:2" x14ac:dyDescent="0.25">
      <c r="A14416" s="62">
        <v>55121702</v>
      </c>
      <c r="B14416" s="63" t="s">
        <v>9865</v>
      </c>
    </row>
    <row r="14417" spans="1:2" x14ac:dyDescent="0.25">
      <c r="A14417" s="62">
        <v>55121703</v>
      </c>
      <c r="B14417" s="63" t="s">
        <v>18824</v>
      </c>
    </row>
    <row r="14418" spans="1:2" x14ac:dyDescent="0.25">
      <c r="A14418" s="62">
        <v>55121704</v>
      </c>
      <c r="B14418" s="63" t="s">
        <v>7387</v>
      </c>
    </row>
    <row r="14419" spans="1:2" x14ac:dyDescent="0.25">
      <c r="A14419" s="62">
        <v>55121705</v>
      </c>
      <c r="B14419" s="63" t="s">
        <v>4079</v>
      </c>
    </row>
    <row r="14420" spans="1:2" x14ac:dyDescent="0.25">
      <c r="A14420" s="62">
        <v>55121706</v>
      </c>
      <c r="B14420" s="63" t="s">
        <v>15132</v>
      </c>
    </row>
    <row r="14421" spans="1:2" x14ac:dyDescent="0.25">
      <c r="A14421" s="62">
        <v>55121707</v>
      </c>
      <c r="B14421" s="63" t="s">
        <v>7287</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9405</v>
      </c>
    </row>
    <row r="14425" spans="1:2" x14ac:dyDescent="0.25">
      <c r="A14425" s="62">
        <v>55121711</v>
      </c>
      <c r="B14425" s="63" t="s">
        <v>18254</v>
      </c>
    </row>
    <row r="14426" spans="1:2" x14ac:dyDescent="0.25">
      <c r="A14426" s="62">
        <v>55121712</v>
      </c>
      <c r="B14426" s="63" t="s">
        <v>10595</v>
      </c>
    </row>
    <row r="14427" spans="1:2" x14ac:dyDescent="0.25">
      <c r="A14427" s="62">
        <v>55121713</v>
      </c>
      <c r="B14427" s="63" t="s">
        <v>18363</v>
      </c>
    </row>
    <row r="14428" spans="1:2" x14ac:dyDescent="0.25">
      <c r="A14428" s="62">
        <v>55121714</v>
      </c>
      <c r="B14428" s="63" t="s">
        <v>16119</v>
      </c>
    </row>
    <row r="14429" spans="1:2" x14ac:dyDescent="0.25">
      <c r="A14429" s="62">
        <v>55121715</v>
      </c>
      <c r="B14429" s="63" t="s">
        <v>18628</v>
      </c>
    </row>
    <row r="14430" spans="1:2" x14ac:dyDescent="0.25">
      <c r="A14430" s="62">
        <v>55121716</v>
      </c>
      <c r="B14430" s="63" t="s">
        <v>15277</v>
      </c>
    </row>
    <row r="14431" spans="1:2" x14ac:dyDescent="0.25">
      <c r="A14431" s="62">
        <v>55121717</v>
      </c>
      <c r="B14431" s="63" t="s">
        <v>12942</v>
      </c>
    </row>
    <row r="14432" spans="1:2" x14ac:dyDescent="0.25">
      <c r="A14432" s="62">
        <v>55121718</v>
      </c>
      <c r="B14432" s="63" t="s">
        <v>6646</v>
      </c>
    </row>
    <row r="14433" spans="1:2" x14ac:dyDescent="0.25">
      <c r="A14433" s="62">
        <v>55121719</v>
      </c>
      <c r="B14433" s="63" t="s">
        <v>6971</v>
      </c>
    </row>
    <row r="14434" spans="1:2" x14ac:dyDescent="0.25">
      <c r="A14434" s="62">
        <v>55121720</v>
      </c>
      <c r="B14434" s="63" t="s">
        <v>15486</v>
      </c>
    </row>
    <row r="14435" spans="1:2" x14ac:dyDescent="0.25">
      <c r="A14435" s="62">
        <v>55121721</v>
      </c>
      <c r="B14435" s="63" t="s">
        <v>17445</v>
      </c>
    </row>
    <row r="14436" spans="1:2" x14ac:dyDescent="0.25">
      <c r="A14436" s="62">
        <v>55121722</v>
      </c>
      <c r="B14436" s="63" t="s">
        <v>12433</v>
      </c>
    </row>
    <row r="14437" spans="1:2" x14ac:dyDescent="0.25">
      <c r="A14437" s="62">
        <v>55121723</v>
      </c>
      <c r="B14437" s="63" t="s">
        <v>3223</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14662</v>
      </c>
    </row>
    <row r="14441" spans="1:2" x14ac:dyDescent="0.25">
      <c r="A14441" s="62">
        <v>55121727</v>
      </c>
      <c r="B14441" s="63" t="s">
        <v>464</v>
      </c>
    </row>
    <row r="14442" spans="1:2" x14ac:dyDescent="0.25">
      <c r="A14442" s="62">
        <v>55121728</v>
      </c>
      <c r="B14442" s="63" t="s">
        <v>3052</v>
      </c>
    </row>
    <row r="14443" spans="1:2" x14ac:dyDescent="0.25">
      <c r="A14443" s="62">
        <v>55121729</v>
      </c>
      <c r="B14443" s="63" t="s">
        <v>17268</v>
      </c>
    </row>
    <row r="14444" spans="1:2" x14ac:dyDescent="0.25">
      <c r="A14444" s="62">
        <v>55121730</v>
      </c>
      <c r="B14444" s="63" t="s">
        <v>12900</v>
      </c>
    </row>
    <row r="14445" spans="1:2" x14ac:dyDescent="0.25">
      <c r="A14445" s="62">
        <v>55121731</v>
      </c>
      <c r="B14445" s="63" t="s">
        <v>8795</v>
      </c>
    </row>
    <row r="14446" spans="1:2" x14ac:dyDescent="0.25">
      <c r="A14446" s="62">
        <v>55121732</v>
      </c>
      <c r="B14446" s="63" t="s">
        <v>9627</v>
      </c>
    </row>
    <row r="14447" spans="1:2" x14ac:dyDescent="0.25">
      <c r="A14447" s="62">
        <v>55121801</v>
      </c>
      <c r="B14447" s="63" t="s">
        <v>304</v>
      </c>
    </row>
    <row r="14448" spans="1:2" x14ac:dyDescent="0.25">
      <c r="A14448" s="62">
        <v>55121802</v>
      </c>
      <c r="B14448" s="63" t="s">
        <v>265</v>
      </c>
    </row>
    <row r="14449" spans="1:2" x14ac:dyDescent="0.25">
      <c r="A14449" s="62">
        <v>55121803</v>
      </c>
      <c r="B14449" s="63" t="s">
        <v>16290</v>
      </c>
    </row>
    <row r="14450" spans="1:2" x14ac:dyDescent="0.25">
      <c r="A14450" s="62">
        <v>55121804</v>
      </c>
      <c r="B14450" s="63" t="s">
        <v>7769</v>
      </c>
    </row>
    <row r="14451" spans="1:2" x14ac:dyDescent="0.25">
      <c r="A14451" s="62">
        <v>55121806</v>
      </c>
      <c r="B14451" s="63" t="s">
        <v>13159</v>
      </c>
    </row>
    <row r="14452" spans="1:2" x14ac:dyDescent="0.25">
      <c r="A14452" s="62">
        <v>55121807</v>
      </c>
      <c r="B14452" s="63" t="s">
        <v>6732</v>
      </c>
    </row>
    <row r="14453" spans="1:2" x14ac:dyDescent="0.25">
      <c r="A14453" s="62">
        <v>56101501</v>
      </c>
      <c r="B14453" s="63" t="s">
        <v>11390</v>
      </c>
    </row>
    <row r="14454" spans="1:2" x14ac:dyDescent="0.25">
      <c r="A14454" s="62">
        <v>56101502</v>
      </c>
      <c r="B14454" s="63" t="s">
        <v>13150</v>
      </c>
    </row>
    <row r="14455" spans="1:2" x14ac:dyDescent="0.25">
      <c r="A14455" s="62">
        <v>56101503</v>
      </c>
      <c r="B14455" s="63" t="s">
        <v>8653</v>
      </c>
    </row>
    <row r="14456" spans="1:2" x14ac:dyDescent="0.25">
      <c r="A14456" s="62">
        <v>56101504</v>
      </c>
      <c r="B14456" s="63" t="s">
        <v>7493</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7259</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16728</v>
      </c>
    </row>
    <row r="14463" spans="1:2" x14ac:dyDescent="0.25">
      <c r="A14463" s="62">
        <v>56101513</v>
      </c>
      <c r="B14463" s="63" t="s">
        <v>14251</v>
      </c>
    </row>
    <row r="14464" spans="1:2" x14ac:dyDescent="0.25">
      <c r="A14464" s="62">
        <v>56101514</v>
      </c>
      <c r="B14464" s="63" t="s">
        <v>16088</v>
      </c>
    </row>
    <row r="14465" spans="1:2" x14ac:dyDescent="0.25">
      <c r="A14465" s="62">
        <v>56101515</v>
      </c>
      <c r="B14465" s="63" t="s">
        <v>14173</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2666</v>
      </c>
    </row>
    <row r="14469" spans="1:2" x14ac:dyDescent="0.25">
      <c r="A14469" s="62">
        <v>56101520</v>
      </c>
      <c r="B14469" s="63" t="s">
        <v>10915</v>
      </c>
    </row>
    <row r="14470" spans="1:2" x14ac:dyDescent="0.25">
      <c r="A14470" s="62">
        <v>56101521</v>
      </c>
      <c r="B14470" s="63" t="s">
        <v>1323</v>
      </c>
    </row>
    <row r="14471" spans="1:2" x14ac:dyDescent="0.25">
      <c r="A14471" s="62">
        <v>56101522</v>
      </c>
      <c r="B14471" s="63" t="s">
        <v>13791</v>
      </c>
    </row>
    <row r="14472" spans="1:2" x14ac:dyDescent="0.25">
      <c r="A14472" s="62">
        <v>56101523</v>
      </c>
      <c r="B14472" s="63" t="s">
        <v>8686</v>
      </c>
    </row>
    <row r="14473" spans="1:2" x14ac:dyDescent="0.25">
      <c r="A14473" s="62">
        <v>56101524</v>
      </c>
      <c r="B14473" s="63" t="s">
        <v>8185</v>
      </c>
    </row>
    <row r="14474" spans="1:2" x14ac:dyDescent="0.25">
      <c r="A14474" s="62">
        <v>56101525</v>
      </c>
      <c r="B14474" s="63" t="s">
        <v>3164</v>
      </c>
    </row>
    <row r="14475" spans="1:2" x14ac:dyDescent="0.25">
      <c r="A14475" s="62">
        <v>56101526</v>
      </c>
      <c r="B14475" s="63" t="s">
        <v>11599</v>
      </c>
    </row>
    <row r="14476" spans="1:2" x14ac:dyDescent="0.25">
      <c r="A14476" s="62">
        <v>56101527</v>
      </c>
      <c r="B14476" s="63" t="s">
        <v>4202</v>
      </c>
    </row>
    <row r="14477" spans="1:2" x14ac:dyDescent="0.25">
      <c r="A14477" s="62">
        <v>56101528</v>
      </c>
      <c r="B14477" s="63" t="s">
        <v>16408</v>
      </c>
    </row>
    <row r="14478" spans="1:2" x14ac:dyDescent="0.25">
      <c r="A14478" s="62">
        <v>56101529</v>
      </c>
      <c r="B14478" s="63" t="s">
        <v>11517</v>
      </c>
    </row>
    <row r="14479" spans="1:2" x14ac:dyDescent="0.25">
      <c r="A14479" s="62">
        <v>56101530</v>
      </c>
      <c r="B14479" s="63" t="s">
        <v>12028</v>
      </c>
    </row>
    <row r="14480" spans="1:2" x14ac:dyDescent="0.25">
      <c r="A14480" s="62">
        <v>56101531</v>
      </c>
      <c r="B14480" s="63" t="s">
        <v>10661</v>
      </c>
    </row>
    <row r="14481" spans="1:2" x14ac:dyDescent="0.25">
      <c r="A14481" s="62">
        <v>56101532</v>
      </c>
      <c r="B14481" s="63" t="s">
        <v>11915</v>
      </c>
    </row>
    <row r="14482" spans="1:2" x14ac:dyDescent="0.25">
      <c r="A14482" s="62">
        <v>56101533</v>
      </c>
      <c r="B14482" s="63" t="s">
        <v>3537</v>
      </c>
    </row>
    <row r="14483" spans="1:2" x14ac:dyDescent="0.25">
      <c r="A14483" s="62">
        <v>56101535</v>
      </c>
      <c r="B14483" s="63" t="s">
        <v>5254</v>
      </c>
    </row>
    <row r="14484" spans="1:2" x14ac:dyDescent="0.25">
      <c r="A14484" s="62">
        <v>56101536</v>
      </c>
      <c r="B14484" s="63" t="s">
        <v>12514</v>
      </c>
    </row>
    <row r="14485" spans="1:2" x14ac:dyDescent="0.25">
      <c r="A14485" s="62">
        <v>56101537</v>
      </c>
      <c r="B14485" s="63" t="s">
        <v>8439</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10198</v>
      </c>
    </row>
    <row r="14489" spans="1:2" x14ac:dyDescent="0.25">
      <c r="A14489" s="62">
        <v>56101541</v>
      </c>
      <c r="B14489" s="63" t="s">
        <v>16555</v>
      </c>
    </row>
    <row r="14490" spans="1:2" x14ac:dyDescent="0.25">
      <c r="A14490" s="62">
        <v>56101601</v>
      </c>
      <c r="B14490" s="63" t="s">
        <v>10644</v>
      </c>
    </row>
    <row r="14491" spans="1:2" x14ac:dyDescent="0.25">
      <c r="A14491" s="62">
        <v>56101602</v>
      </c>
      <c r="B14491" s="63" t="s">
        <v>15761</v>
      </c>
    </row>
    <row r="14492" spans="1:2" x14ac:dyDescent="0.25">
      <c r="A14492" s="62">
        <v>56101603</v>
      </c>
      <c r="B14492" s="63" t="s">
        <v>10123</v>
      </c>
    </row>
    <row r="14493" spans="1:2" x14ac:dyDescent="0.25">
      <c r="A14493" s="62">
        <v>56101604</v>
      </c>
      <c r="B14493" s="63" t="s">
        <v>5206</v>
      </c>
    </row>
    <row r="14494" spans="1:2" x14ac:dyDescent="0.25">
      <c r="A14494" s="62">
        <v>56101605</v>
      </c>
      <c r="B14494" s="63" t="s">
        <v>16443</v>
      </c>
    </row>
    <row r="14495" spans="1:2" x14ac:dyDescent="0.25">
      <c r="A14495" s="62">
        <v>56101606</v>
      </c>
      <c r="B14495" s="63" t="s">
        <v>13342</v>
      </c>
    </row>
    <row r="14496" spans="1:2" x14ac:dyDescent="0.25">
      <c r="A14496" s="62">
        <v>56101607</v>
      </c>
      <c r="B14496" s="63" t="s">
        <v>8672</v>
      </c>
    </row>
    <row r="14497" spans="1:2" x14ac:dyDescent="0.25">
      <c r="A14497" s="62">
        <v>56101608</v>
      </c>
      <c r="B14497" s="63" t="s">
        <v>11416</v>
      </c>
    </row>
    <row r="14498" spans="1:2" x14ac:dyDescent="0.25">
      <c r="A14498" s="62">
        <v>56101701</v>
      </c>
      <c r="B14498" s="63" t="s">
        <v>4002</v>
      </c>
    </row>
    <row r="14499" spans="1:2" x14ac:dyDescent="0.25">
      <c r="A14499" s="62">
        <v>56101702</v>
      </c>
      <c r="B14499" s="63" t="s">
        <v>7379</v>
      </c>
    </row>
    <row r="14500" spans="1:2" x14ac:dyDescent="0.25">
      <c r="A14500" s="62">
        <v>56101703</v>
      </c>
      <c r="B14500" s="63" t="s">
        <v>12489</v>
      </c>
    </row>
    <row r="14501" spans="1:2" x14ac:dyDescent="0.25">
      <c r="A14501" s="62">
        <v>56101704</v>
      </c>
      <c r="B14501" s="63" t="s">
        <v>820</v>
      </c>
    </row>
    <row r="14502" spans="1:2" x14ac:dyDescent="0.25">
      <c r="A14502" s="62">
        <v>56101705</v>
      </c>
      <c r="B14502" s="63" t="s">
        <v>2003</v>
      </c>
    </row>
    <row r="14503" spans="1:2" x14ac:dyDescent="0.25">
      <c r="A14503" s="62">
        <v>56101706</v>
      </c>
      <c r="B14503" s="63" t="s">
        <v>7942</v>
      </c>
    </row>
    <row r="14504" spans="1:2" x14ac:dyDescent="0.25">
      <c r="A14504" s="62">
        <v>56101707</v>
      </c>
      <c r="B14504" s="63" t="s">
        <v>5664</v>
      </c>
    </row>
    <row r="14505" spans="1:2" x14ac:dyDescent="0.25">
      <c r="A14505" s="62">
        <v>56101708</v>
      </c>
      <c r="B14505" s="63" t="s">
        <v>11406</v>
      </c>
    </row>
    <row r="14506" spans="1:2" x14ac:dyDescent="0.25">
      <c r="A14506" s="62">
        <v>56101710</v>
      </c>
      <c r="B14506" s="63" t="s">
        <v>16289</v>
      </c>
    </row>
    <row r="14507" spans="1:2" x14ac:dyDescent="0.25">
      <c r="A14507" s="62">
        <v>56101711</v>
      </c>
      <c r="B14507" s="63" t="s">
        <v>15490</v>
      </c>
    </row>
    <row r="14508" spans="1:2" x14ac:dyDescent="0.25">
      <c r="A14508" s="62">
        <v>56101712</v>
      </c>
      <c r="B14508" s="63" t="s">
        <v>9343</v>
      </c>
    </row>
    <row r="14509" spans="1:2" x14ac:dyDescent="0.25">
      <c r="A14509" s="62">
        <v>56101713</v>
      </c>
      <c r="B14509" s="63" t="s">
        <v>18184</v>
      </c>
    </row>
    <row r="14510" spans="1:2" x14ac:dyDescent="0.25">
      <c r="A14510" s="62">
        <v>56101714</v>
      </c>
      <c r="B14510" s="63" t="s">
        <v>2838</v>
      </c>
    </row>
    <row r="14511" spans="1:2" x14ac:dyDescent="0.25">
      <c r="A14511" s="62">
        <v>56101715</v>
      </c>
      <c r="B14511" s="63" t="s">
        <v>13349</v>
      </c>
    </row>
    <row r="14512" spans="1:2" x14ac:dyDescent="0.25">
      <c r="A14512" s="62">
        <v>56101716</v>
      </c>
      <c r="B14512" s="63" t="s">
        <v>5202</v>
      </c>
    </row>
    <row r="14513" spans="1:2" x14ac:dyDescent="0.25">
      <c r="A14513" s="62">
        <v>56101717</v>
      </c>
      <c r="B14513" s="63" t="s">
        <v>16744</v>
      </c>
    </row>
    <row r="14514" spans="1:2" x14ac:dyDescent="0.25">
      <c r="A14514" s="62">
        <v>56101803</v>
      </c>
      <c r="B14514" s="63" t="s">
        <v>6315</v>
      </c>
    </row>
    <row r="14515" spans="1:2" x14ac:dyDescent="0.25">
      <c r="A14515" s="62">
        <v>56101804</v>
      </c>
      <c r="B14515" s="63" t="s">
        <v>15807</v>
      </c>
    </row>
    <row r="14516" spans="1:2" x14ac:dyDescent="0.25">
      <c r="A14516" s="62">
        <v>56101805</v>
      </c>
      <c r="B14516" s="63" t="s">
        <v>12980</v>
      </c>
    </row>
    <row r="14517" spans="1:2" x14ac:dyDescent="0.25">
      <c r="A14517" s="62">
        <v>56101806</v>
      </c>
      <c r="B14517" s="63" t="s">
        <v>11276</v>
      </c>
    </row>
    <row r="14518" spans="1:2" x14ac:dyDescent="0.25">
      <c r="A14518" s="62">
        <v>56101807</v>
      </c>
      <c r="B14518" s="63" t="s">
        <v>10939</v>
      </c>
    </row>
    <row r="14519" spans="1:2" x14ac:dyDescent="0.25">
      <c r="A14519" s="62">
        <v>56101808</v>
      </c>
      <c r="B14519" s="63" t="s">
        <v>17501</v>
      </c>
    </row>
    <row r="14520" spans="1:2" x14ac:dyDescent="0.25">
      <c r="A14520" s="62">
        <v>56101809</v>
      </c>
      <c r="B14520" s="63" t="s">
        <v>13921</v>
      </c>
    </row>
    <row r="14521" spans="1:2" x14ac:dyDescent="0.25">
      <c r="A14521" s="62">
        <v>56101810</v>
      </c>
      <c r="B14521" s="63" t="s">
        <v>11649</v>
      </c>
    </row>
    <row r="14522" spans="1:2" x14ac:dyDescent="0.25">
      <c r="A14522" s="62">
        <v>56101811</v>
      </c>
      <c r="B14522" s="63" t="s">
        <v>9416</v>
      </c>
    </row>
    <row r="14523" spans="1:2" x14ac:dyDescent="0.25">
      <c r="A14523" s="62">
        <v>56101812</v>
      </c>
      <c r="B14523" s="63" t="s">
        <v>11826</v>
      </c>
    </row>
    <row r="14524" spans="1:2" x14ac:dyDescent="0.25">
      <c r="A14524" s="62">
        <v>56101813</v>
      </c>
      <c r="B14524" s="63" t="s">
        <v>8668</v>
      </c>
    </row>
    <row r="14525" spans="1:2" x14ac:dyDescent="0.25">
      <c r="A14525" s="62">
        <v>56101901</v>
      </c>
      <c r="B14525" s="63" t="s">
        <v>538</v>
      </c>
    </row>
    <row r="14526" spans="1:2" x14ac:dyDescent="0.25">
      <c r="A14526" s="62">
        <v>56101902</v>
      </c>
      <c r="B14526" s="63" t="s">
        <v>10025</v>
      </c>
    </row>
    <row r="14527" spans="1:2" x14ac:dyDescent="0.25">
      <c r="A14527" s="62">
        <v>56101903</v>
      </c>
      <c r="B14527" s="63" t="s">
        <v>14043</v>
      </c>
    </row>
    <row r="14528" spans="1:2" x14ac:dyDescent="0.25">
      <c r="A14528" s="62">
        <v>56101904</v>
      </c>
      <c r="B14528" s="63" t="s">
        <v>9694</v>
      </c>
    </row>
    <row r="14529" spans="1:2" x14ac:dyDescent="0.25">
      <c r="A14529" s="62">
        <v>56101905</v>
      </c>
      <c r="B14529" s="63" t="s">
        <v>916</v>
      </c>
    </row>
    <row r="14530" spans="1:2" x14ac:dyDescent="0.25">
      <c r="A14530" s="62">
        <v>56101906</v>
      </c>
      <c r="B14530" s="63" t="s">
        <v>14881</v>
      </c>
    </row>
    <row r="14531" spans="1:2" x14ac:dyDescent="0.25">
      <c r="A14531" s="62">
        <v>56101907</v>
      </c>
      <c r="B14531" s="63" t="s">
        <v>13306</v>
      </c>
    </row>
    <row r="14532" spans="1:2" x14ac:dyDescent="0.25">
      <c r="A14532" s="62">
        <v>56111501</v>
      </c>
      <c r="B14532" s="63" t="s">
        <v>8930</v>
      </c>
    </row>
    <row r="14533" spans="1:2" x14ac:dyDescent="0.25">
      <c r="A14533" s="62">
        <v>56111502</v>
      </c>
      <c r="B14533" s="63" t="s">
        <v>18377</v>
      </c>
    </row>
    <row r="14534" spans="1:2" x14ac:dyDescent="0.25">
      <c r="A14534" s="62">
        <v>56111503</v>
      </c>
      <c r="B14534" s="63" t="s">
        <v>10535</v>
      </c>
    </row>
    <row r="14535" spans="1:2" x14ac:dyDescent="0.25">
      <c r="A14535" s="62">
        <v>56111504</v>
      </c>
      <c r="B14535" s="63" t="s">
        <v>13832</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8766</v>
      </c>
    </row>
    <row r="14539" spans="1:2" x14ac:dyDescent="0.25">
      <c r="A14539" s="62">
        <v>56111508</v>
      </c>
      <c r="B14539" s="63" t="s">
        <v>9821</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11184</v>
      </c>
    </row>
    <row r="14543" spans="1:2" x14ac:dyDescent="0.25">
      <c r="A14543" s="62">
        <v>56111512</v>
      </c>
      <c r="B14543" s="63" t="s">
        <v>3727</v>
      </c>
    </row>
    <row r="14544" spans="1:2" x14ac:dyDescent="0.25">
      <c r="A14544" s="62">
        <v>56111513</v>
      </c>
      <c r="B14544" s="63" t="s">
        <v>2532</v>
      </c>
    </row>
    <row r="14545" spans="1:2" x14ac:dyDescent="0.25">
      <c r="A14545" s="62">
        <v>56111514</v>
      </c>
      <c r="B14545" s="63" t="s">
        <v>8221</v>
      </c>
    </row>
    <row r="14546" spans="1:2" x14ac:dyDescent="0.25">
      <c r="A14546" s="62">
        <v>56111601</v>
      </c>
      <c r="B14546" s="63" t="s">
        <v>6227</v>
      </c>
    </row>
    <row r="14547" spans="1:2" x14ac:dyDescent="0.25">
      <c r="A14547" s="62">
        <v>56111602</v>
      </c>
      <c r="B14547" s="63" t="s">
        <v>2593</v>
      </c>
    </row>
    <row r="14548" spans="1:2" x14ac:dyDescent="0.25">
      <c r="A14548" s="62">
        <v>56111603</v>
      </c>
      <c r="B14548" s="63" t="s">
        <v>10084</v>
      </c>
    </row>
    <row r="14549" spans="1:2" x14ac:dyDescent="0.25">
      <c r="A14549" s="62">
        <v>56111604</v>
      </c>
      <c r="B14549" s="63" t="s">
        <v>17643</v>
      </c>
    </row>
    <row r="14550" spans="1:2" x14ac:dyDescent="0.25">
      <c r="A14550" s="62">
        <v>56111605</v>
      </c>
      <c r="B14550" s="63" t="s">
        <v>14775</v>
      </c>
    </row>
    <row r="14551" spans="1:2" x14ac:dyDescent="0.25">
      <c r="A14551" s="62">
        <v>56111606</v>
      </c>
      <c r="B14551" s="63" t="s">
        <v>8049</v>
      </c>
    </row>
    <row r="14552" spans="1:2" x14ac:dyDescent="0.25">
      <c r="A14552" s="62">
        <v>56111701</v>
      </c>
      <c r="B14552" s="63" t="s">
        <v>14824</v>
      </c>
    </row>
    <row r="14553" spans="1:2" x14ac:dyDescent="0.25">
      <c r="A14553" s="62">
        <v>56111702</v>
      </c>
      <c r="B14553" s="63" t="s">
        <v>1131</v>
      </c>
    </row>
    <row r="14554" spans="1:2" x14ac:dyDescent="0.25">
      <c r="A14554" s="62">
        <v>56111703</v>
      </c>
      <c r="B14554" s="63" t="s">
        <v>10507</v>
      </c>
    </row>
    <row r="14555" spans="1:2" x14ac:dyDescent="0.25">
      <c r="A14555" s="62">
        <v>56111704</v>
      </c>
      <c r="B14555" s="63" t="s">
        <v>18443</v>
      </c>
    </row>
    <row r="14556" spans="1:2" x14ac:dyDescent="0.25">
      <c r="A14556" s="62">
        <v>56111705</v>
      </c>
      <c r="B14556" s="63" t="s">
        <v>12184</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6789</v>
      </c>
    </row>
    <row r="14560" spans="1:2" x14ac:dyDescent="0.25">
      <c r="A14560" s="62">
        <v>56111802</v>
      </c>
      <c r="B14560" s="63" t="s">
        <v>15350</v>
      </c>
    </row>
    <row r="14561" spans="1:2" x14ac:dyDescent="0.25">
      <c r="A14561" s="62">
        <v>56111803</v>
      </c>
      <c r="B14561" s="63" t="s">
        <v>12611</v>
      </c>
    </row>
    <row r="14562" spans="1:2" x14ac:dyDescent="0.25">
      <c r="A14562" s="62">
        <v>56111804</v>
      </c>
      <c r="B14562" s="63" t="s">
        <v>2817</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8906</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6542</v>
      </c>
    </row>
    <row r="14569" spans="1:2" x14ac:dyDescent="0.25">
      <c r="A14569" s="62">
        <v>56111906</v>
      </c>
      <c r="B14569" s="63" t="s">
        <v>3137</v>
      </c>
    </row>
    <row r="14570" spans="1:2" x14ac:dyDescent="0.25">
      <c r="A14570" s="62">
        <v>56111907</v>
      </c>
      <c r="B14570" s="63" t="s">
        <v>6603</v>
      </c>
    </row>
    <row r="14571" spans="1:2" x14ac:dyDescent="0.25">
      <c r="A14571" s="62">
        <v>56112001</v>
      </c>
      <c r="B14571" s="63" t="s">
        <v>14855</v>
      </c>
    </row>
    <row r="14572" spans="1:2" x14ac:dyDescent="0.25">
      <c r="A14572" s="62">
        <v>56112002</v>
      </c>
      <c r="B14572" s="63" t="s">
        <v>17754</v>
      </c>
    </row>
    <row r="14573" spans="1:2" x14ac:dyDescent="0.25">
      <c r="A14573" s="62">
        <v>56112003</v>
      </c>
      <c r="B14573" s="63" t="s">
        <v>6286</v>
      </c>
    </row>
    <row r="14574" spans="1:2" x14ac:dyDescent="0.25">
      <c r="A14574" s="62">
        <v>56112004</v>
      </c>
      <c r="B14574" s="63" t="s">
        <v>16287</v>
      </c>
    </row>
    <row r="14575" spans="1:2" x14ac:dyDescent="0.25">
      <c r="A14575" s="62">
        <v>56112005</v>
      </c>
      <c r="B14575" s="63" t="s">
        <v>2584</v>
      </c>
    </row>
    <row r="14576" spans="1:2" x14ac:dyDescent="0.25">
      <c r="A14576" s="62">
        <v>56112101</v>
      </c>
      <c r="B14576" s="63" t="s">
        <v>16204</v>
      </c>
    </row>
    <row r="14577" spans="1:2" x14ac:dyDescent="0.25">
      <c r="A14577" s="62">
        <v>56112102</v>
      </c>
      <c r="B14577" s="63" t="s">
        <v>3449</v>
      </c>
    </row>
    <row r="14578" spans="1:2" x14ac:dyDescent="0.25">
      <c r="A14578" s="62">
        <v>56112103</v>
      </c>
      <c r="B14578" s="63" t="s">
        <v>14585</v>
      </c>
    </row>
    <row r="14579" spans="1:2" x14ac:dyDescent="0.25">
      <c r="A14579" s="62">
        <v>56112104</v>
      </c>
      <c r="B14579" s="63" t="s">
        <v>16023</v>
      </c>
    </row>
    <row r="14580" spans="1:2" x14ac:dyDescent="0.25">
      <c r="A14580" s="62">
        <v>56112105</v>
      </c>
      <c r="B14580" s="63" t="s">
        <v>15123</v>
      </c>
    </row>
    <row r="14581" spans="1:2" x14ac:dyDescent="0.25">
      <c r="A14581" s="62">
        <v>56112106</v>
      </c>
      <c r="B14581" s="63" t="s">
        <v>11729</v>
      </c>
    </row>
    <row r="14582" spans="1:2" x14ac:dyDescent="0.25">
      <c r="A14582" s="62">
        <v>56112107</v>
      </c>
      <c r="B14582" s="63" t="s">
        <v>3385</v>
      </c>
    </row>
    <row r="14583" spans="1:2" x14ac:dyDescent="0.25">
      <c r="A14583" s="62">
        <v>56112108</v>
      </c>
      <c r="B14583" s="63" t="s">
        <v>4464</v>
      </c>
    </row>
    <row r="14584" spans="1:2" x14ac:dyDescent="0.25">
      <c r="A14584" s="62">
        <v>56112109</v>
      </c>
      <c r="B14584" s="63" t="s">
        <v>13054</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15832</v>
      </c>
    </row>
    <row r="14588" spans="1:2" x14ac:dyDescent="0.25">
      <c r="A14588" s="62">
        <v>56121003</v>
      </c>
      <c r="B14588" s="63" t="s">
        <v>12564</v>
      </c>
    </row>
    <row r="14589" spans="1:2" x14ac:dyDescent="0.25">
      <c r="A14589" s="62">
        <v>56121004</v>
      </c>
      <c r="B14589" s="63" t="s">
        <v>12219</v>
      </c>
    </row>
    <row r="14590" spans="1:2" x14ac:dyDescent="0.25">
      <c r="A14590" s="62">
        <v>56121005</v>
      </c>
      <c r="B14590" s="63" t="s">
        <v>15279</v>
      </c>
    </row>
    <row r="14591" spans="1:2" x14ac:dyDescent="0.25">
      <c r="A14591" s="62">
        <v>56121006</v>
      </c>
      <c r="B14591" s="63" t="s">
        <v>4966</v>
      </c>
    </row>
    <row r="14592" spans="1:2" x14ac:dyDescent="0.25">
      <c r="A14592" s="62">
        <v>56121007</v>
      </c>
      <c r="B14592" s="63" t="s">
        <v>3383</v>
      </c>
    </row>
    <row r="14593" spans="1:2" x14ac:dyDescent="0.25">
      <c r="A14593" s="62">
        <v>56121008</v>
      </c>
      <c r="B14593" s="63" t="s">
        <v>13125</v>
      </c>
    </row>
    <row r="14594" spans="1:2" x14ac:dyDescent="0.25">
      <c r="A14594" s="62">
        <v>56121009</v>
      </c>
      <c r="B14594" s="63" t="s">
        <v>14670</v>
      </c>
    </row>
    <row r="14595" spans="1:2" x14ac:dyDescent="0.25">
      <c r="A14595" s="62">
        <v>56121010</v>
      </c>
      <c r="B14595" s="63" t="s">
        <v>16485</v>
      </c>
    </row>
    <row r="14596" spans="1:2" x14ac:dyDescent="0.25">
      <c r="A14596" s="62">
        <v>56121011</v>
      </c>
      <c r="B14596" s="63" t="s">
        <v>8558</v>
      </c>
    </row>
    <row r="14597" spans="1:2" x14ac:dyDescent="0.25">
      <c r="A14597" s="62">
        <v>56121012</v>
      </c>
      <c r="B14597" s="63" t="s">
        <v>18804</v>
      </c>
    </row>
    <row r="14598" spans="1:2" x14ac:dyDescent="0.25">
      <c r="A14598" s="62">
        <v>56121014</v>
      </c>
      <c r="B14598" s="63" t="s">
        <v>11736</v>
      </c>
    </row>
    <row r="14599" spans="1:2" x14ac:dyDescent="0.25">
      <c r="A14599" s="62">
        <v>56121101</v>
      </c>
      <c r="B14599" s="63" t="s">
        <v>10777</v>
      </c>
    </row>
    <row r="14600" spans="1:2" x14ac:dyDescent="0.25">
      <c r="A14600" s="62">
        <v>56121102</v>
      </c>
      <c r="B14600" s="63" t="s">
        <v>6865</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9456</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15765</v>
      </c>
    </row>
    <row r="14608" spans="1:2" x14ac:dyDescent="0.25">
      <c r="A14608" s="62">
        <v>56121403</v>
      </c>
      <c r="B14608" s="63" t="s">
        <v>14252</v>
      </c>
    </row>
    <row r="14609" spans="1:2" x14ac:dyDescent="0.25">
      <c r="A14609" s="62">
        <v>56121501</v>
      </c>
      <c r="B14609" s="63" t="s">
        <v>8985</v>
      </c>
    </row>
    <row r="14610" spans="1:2" x14ac:dyDescent="0.25">
      <c r="A14610" s="62">
        <v>56121502</v>
      </c>
      <c r="B14610" s="63" t="s">
        <v>17389</v>
      </c>
    </row>
    <row r="14611" spans="1:2" x14ac:dyDescent="0.25">
      <c r="A14611" s="62">
        <v>56121503</v>
      </c>
      <c r="B14611" s="63" t="s">
        <v>15091</v>
      </c>
    </row>
    <row r="14612" spans="1:2" x14ac:dyDescent="0.25">
      <c r="A14612" s="62">
        <v>56121504</v>
      </c>
      <c r="B14612" s="63" t="s">
        <v>17434</v>
      </c>
    </row>
    <row r="14613" spans="1:2" x14ac:dyDescent="0.25">
      <c r="A14613" s="62">
        <v>56121505</v>
      </c>
      <c r="B14613" s="63" t="s">
        <v>15369</v>
      </c>
    </row>
    <row r="14614" spans="1:2" x14ac:dyDescent="0.25">
      <c r="A14614" s="62">
        <v>56121506</v>
      </c>
      <c r="B14614" s="63" t="s">
        <v>13043</v>
      </c>
    </row>
    <row r="14615" spans="1:2" x14ac:dyDescent="0.25">
      <c r="A14615" s="62">
        <v>56121507</v>
      </c>
      <c r="B14615" s="63" t="s">
        <v>12402</v>
      </c>
    </row>
    <row r="14616" spans="1:2" x14ac:dyDescent="0.25">
      <c r="A14616" s="62">
        <v>56121508</v>
      </c>
      <c r="B14616" s="63" t="s">
        <v>7470</v>
      </c>
    </row>
    <row r="14617" spans="1:2" x14ac:dyDescent="0.25">
      <c r="A14617" s="62">
        <v>56121509</v>
      </c>
      <c r="B14617" s="63" t="s">
        <v>7532</v>
      </c>
    </row>
    <row r="14618" spans="1:2" x14ac:dyDescent="0.25">
      <c r="A14618" s="62">
        <v>56121601</v>
      </c>
      <c r="B14618" s="63" t="s">
        <v>8054</v>
      </c>
    </row>
    <row r="14619" spans="1:2" x14ac:dyDescent="0.25">
      <c r="A14619" s="62">
        <v>56121602</v>
      </c>
      <c r="B14619" s="63" t="s">
        <v>6119</v>
      </c>
    </row>
    <row r="14620" spans="1:2" x14ac:dyDescent="0.25">
      <c r="A14620" s="62">
        <v>56121603</v>
      </c>
      <c r="B14620" s="63" t="s">
        <v>4823</v>
      </c>
    </row>
    <row r="14621" spans="1:2" x14ac:dyDescent="0.25">
      <c r="A14621" s="62">
        <v>56121604</v>
      </c>
      <c r="B14621" s="63" t="s">
        <v>16551</v>
      </c>
    </row>
    <row r="14622" spans="1:2" x14ac:dyDescent="0.25">
      <c r="A14622" s="62">
        <v>56121605</v>
      </c>
      <c r="B14622" s="63" t="s">
        <v>9156</v>
      </c>
    </row>
    <row r="14623" spans="1:2" x14ac:dyDescent="0.25">
      <c r="A14623" s="62">
        <v>56121606</v>
      </c>
      <c r="B14623" s="63" t="s">
        <v>5263</v>
      </c>
    </row>
    <row r="14624" spans="1:2" x14ac:dyDescent="0.25">
      <c r="A14624" s="62">
        <v>56121607</v>
      </c>
      <c r="B14624" s="63" t="s">
        <v>3468</v>
      </c>
    </row>
    <row r="14625" spans="1:2" x14ac:dyDescent="0.25">
      <c r="A14625" s="62">
        <v>56121608</v>
      </c>
      <c r="B14625" s="63" t="s">
        <v>16191</v>
      </c>
    </row>
    <row r="14626" spans="1:2" x14ac:dyDescent="0.25">
      <c r="A14626" s="62">
        <v>56121609</v>
      </c>
      <c r="B14626" s="63" t="s">
        <v>5507</v>
      </c>
    </row>
    <row r="14627" spans="1:2" x14ac:dyDescent="0.25">
      <c r="A14627" s="62">
        <v>56121610</v>
      </c>
      <c r="B14627" s="63" t="s">
        <v>10381</v>
      </c>
    </row>
    <row r="14628" spans="1:2" x14ac:dyDescent="0.25">
      <c r="A14628" s="62">
        <v>56121701</v>
      </c>
      <c r="B14628" s="63" t="s">
        <v>8785</v>
      </c>
    </row>
    <row r="14629" spans="1:2" x14ac:dyDescent="0.25">
      <c r="A14629" s="62">
        <v>56121702</v>
      </c>
      <c r="B14629" s="63" t="s">
        <v>9342</v>
      </c>
    </row>
    <row r="14630" spans="1:2" x14ac:dyDescent="0.25">
      <c r="A14630" s="62">
        <v>56121703</v>
      </c>
      <c r="B14630" s="63" t="s">
        <v>18822</v>
      </c>
    </row>
    <row r="14631" spans="1:2" x14ac:dyDescent="0.25">
      <c r="A14631" s="62">
        <v>56121704</v>
      </c>
      <c r="B14631" s="63" t="s">
        <v>10196</v>
      </c>
    </row>
    <row r="14632" spans="1:2" x14ac:dyDescent="0.25">
      <c r="A14632" s="62">
        <v>56121801</v>
      </c>
      <c r="B14632" s="63" t="s">
        <v>11016</v>
      </c>
    </row>
    <row r="14633" spans="1:2" x14ac:dyDescent="0.25">
      <c r="A14633" s="62">
        <v>56121802</v>
      </c>
      <c r="B14633" s="63" t="s">
        <v>7612</v>
      </c>
    </row>
    <row r="14634" spans="1:2" x14ac:dyDescent="0.25">
      <c r="A14634" s="62">
        <v>56121803</v>
      </c>
      <c r="B14634" s="63" t="s">
        <v>4774</v>
      </c>
    </row>
    <row r="14635" spans="1:2" x14ac:dyDescent="0.25">
      <c r="A14635" s="62">
        <v>56121804</v>
      </c>
      <c r="B14635" s="63" t="s">
        <v>7020</v>
      </c>
    </row>
    <row r="14636" spans="1:2" x14ac:dyDescent="0.25">
      <c r="A14636" s="62">
        <v>56121805</v>
      </c>
      <c r="B14636" s="63" t="s">
        <v>11994</v>
      </c>
    </row>
    <row r="14637" spans="1:2" x14ac:dyDescent="0.25">
      <c r="A14637" s="62">
        <v>56121901</v>
      </c>
      <c r="B14637" s="63" t="s">
        <v>3192</v>
      </c>
    </row>
    <row r="14638" spans="1:2" x14ac:dyDescent="0.25">
      <c r="A14638" s="62">
        <v>56122001</v>
      </c>
      <c r="B14638" s="63" t="s">
        <v>9914</v>
      </c>
    </row>
    <row r="14639" spans="1:2" x14ac:dyDescent="0.25">
      <c r="A14639" s="62">
        <v>56122002</v>
      </c>
      <c r="B14639" s="63" t="s">
        <v>18400</v>
      </c>
    </row>
    <row r="14640" spans="1:2" x14ac:dyDescent="0.25">
      <c r="A14640" s="62">
        <v>56122003</v>
      </c>
      <c r="B14640" s="63" t="s">
        <v>12542</v>
      </c>
    </row>
    <row r="14641" spans="1:2" x14ac:dyDescent="0.25">
      <c r="A14641" s="62">
        <v>56122004</v>
      </c>
      <c r="B14641" s="63" t="s">
        <v>6018</v>
      </c>
    </row>
    <row r="14642" spans="1:2" x14ac:dyDescent="0.25">
      <c r="A14642" s="62">
        <v>60101001</v>
      </c>
      <c r="B14642" s="63" t="s">
        <v>9501</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10756</v>
      </c>
    </row>
    <row r="14646" spans="1:2" x14ac:dyDescent="0.25">
      <c r="A14646" s="62">
        <v>60101005</v>
      </c>
      <c r="B14646" s="63" t="s">
        <v>852</v>
      </c>
    </row>
    <row r="14647" spans="1:2" x14ac:dyDescent="0.25">
      <c r="A14647" s="62">
        <v>60101006</v>
      </c>
      <c r="B14647" s="63" t="s">
        <v>15333</v>
      </c>
    </row>
    <row r="14648" spans="1:2" x14ac:dyDescent="0.25">
      <c r="A14648" s="62">
        <v>60101007</v>
      </c>
      <c r="B14648" s="63" t="s">
        <v>7459</v>
      </c>
    </row>
    <row r="14649" spans="1:2" x14ac:dyDescent="0.25">
      <c r="A14649" s="62">
        <v>60101008</v>
      </c>
      <c r="B14649" s="63" t="s">
        <v>5461</v>
      </c>
    </row>
    <row r="14650" spans="1:2" x14ac:dyDescent="0.25">
      <c r="A14650" s="62">
        <v>60101009</v>
      </c>
      <c r="B14650" s="63" t="s">
        <v>7089</v>
      </c>
    </row>
    <row r="14651" spans="1:2" x14ac:dyDescent="0.25">
      <c r="A14651" s="62">
        <v>60101010</v>
      </c>
      <c r="B14651" s="63" t="s">
        <v>16834</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6147</v>
      </c>
    </row>
    <row r="14655" spans="1:2" x14ac:dyDescent="0.25">
      <c r="A14655" s="62">
        <v>60101104</v>
      </c>
      <c r="B14655" s="63" t="s">
        <v>4273</v>
      </c>
    </row>
    <row r="14656" spans="1:2" x14ac:dyDescent="0.25">
      <c r="A14656" s="62">
        <v>60101201</v>
      </c>
      <c r="B14656" s="63" t="s">
        <v>9084</v>
      </c>
    </row>
    <row r="14657" spans="1:2" x14ac:dyDescent="0.25">
      <c r="A14657" s="62">
        <v>60101202</v>
      </c>
      <c r="B14657" s="63" t="s">
        <v>17603</v>
      </c>
    </row>
    <row r="14658" spans="1:2" x14ac:dyDescent="0.25">
      <c r="A14658" s="62">
        <v>60101203</v>
      </c>
      <c r="B14658" s="63" t="s">
        <v>16653</v>
      </c>
    </row>
    <row r="14659" spans="1:2" x14ac:dyDescent="0.25">
      <c r="A14659" s="62">
        <v>60101204</v>
      </c>
      <c r="B14659" s="63" t="s">
        <v>7517</v>
      </c>
    </row>
    <row r="14660" spans="1:2" x14ac:dyDescent="0.25">
      <c r="A14660" s="62">
        <v>60101205</v>
      </c>
      <c r="B14660" s="63" t="s">
        <v>12303</v>
      </c>
    </row>
    <row r="14661" spans="1:2" x14ac:dyDescent="0.25">
      <c r="A14661" s="62">
        <v>60101301</v>
      </c>
      <c r="B14661" s="63" t="s">
        <v>2073</v>
      </c>
    </row>
    <row r="14662" spans="1:2" x14ac:dyDescent="0.25">
      <c r="A14662" s="62">
        <v>60101302</v>
      </c>
      <c r="B14662" s="63" t="s">
        <v>6212</v>
      </c>
    </row>
    <row r="14663" spans="1:2" x14ac:dyDescent="0.25">
      <c r="A14663" s="62">
        <v>60101304</v>
      </c>
      <c r="B14663" s="63" t="s">
        <v>9570</v>
      </c>
    </row>
    <row r="14664" spans="1:2" x14ac:dyDescent="0.25">
      <c r="A14664" s="62">
        <v>60101305</v>
      </c>
      <c r="B14664" s="63" t="s">
        <v>2152</v>
      </c>
    </row>
    <row r="14665" spans="1:2" x14ac:dyDescent="0.25">
      <c r="A14665" s="62">
        <v>60101306</v>
      </c>
      <c r="B14665" s="63" t="s">
        <v>7494</v>
      </c>
    </row>
    <row r="14666" spans="1:2" x14ac:dyDescent="0.25">
      <c r="A14666" s="62">
        <v>60101307</v>
      </c>
      <c r="B14666" s="63" t="s">
        <v>17646</v>
      </c>
    </row>
    <row r="14667" spans="1:2" x14ac:dyDescent="0.25">
      <c r="A14667" s="62">
        <v>60101308</v>
      </c>
      <c r="B14667" s="63" t="s">
        <v>5789</v>
      </c>
    </row>
    <row r="14668" spans="1:2" x14ac:dyDescent="0.25">
      <c r="A14668" s="62">
        <v>60101309</v>
      </c>
      <c r="B14668" s="63" t="s">
        <v>15747</v>
      </c>
    </row>
    <row r="14669" spans="1:2" x14ac:dyDescent="0.25">
      <c r="A14669" s="62">
        <v>60101310</v>
      </c>
      <c r="B14669" s="63" t="s">
        <v>16527</v>
      </c>
    </row>
    <row r="14670" spans="1:2" x14ac:dyDescent="0.25">
      <c r="A14670" s="62">
        <v>60101311</v>
      </c>
      <c r="B14670" s="63" t="s">
        <v>5120</v>
      </c>
    </row>
    <row r="14671" spans="1:2" x14ac:dyDescent="0.25">
      <c r="A14671" s="62">
        <v>60101312</v>
      </c>
      <c r="B14671" s="63" t="s">
        <v>12915</v>
      </c>
    </row>
    <row r="14672" spans="1:2" x14ac:dyDescent="0.25">
      <c r="A14672" s="62">
        <v>60101313</v>
      </c>
      <c r="B14672" s="63" t="s">
        <v>9459</v>
      </c>
    </row>
    <row r="14673" spans="1:2" x14ac:dyDescent="0.25">
      <c r="A14673" s="62">
        <v>60101314</v>
      </c>
      <c r="B14673" s="63" t="s">
        <v>13287</v>
      </c>
    </row>
    <row r="14674" spans="1:2" x14ac:dyDescent="0.25">
      <c r="A14674" s="62">
        <v>60101315</v>
      </c>
      <c r="B14674" s="63" t="s">
        <v>17426</v>
      </c>
    </row>
    <row r="14675" spans="1:2" x14ac:dyDescent="0.25">
      <c r="A14675" s="62">
        <v>60101316</v>
      </c>
      <c r="B14675" s="63" t="s">
        <v>13097</v>
      </c>
    </row>
    <row r="14676" spans="1:2" x14ac:dyDescent="0.25">
      <c r="A14676" s="62">
        <v>60101317</v>
      </c>
      <c r="B14676" s="63" t="s">
        <v>3111</v>
      </c>
    </row>
    <row r="14677" spans="1:2" x14ac:dyDescent="0.25">
      <c r="A14677" s="62">
        <v>60101318</v>
      </c>
      <c r="B14677" s="63" t="s">
        <v>11069</v>
      </c>
    </row>
    <row r="14678" spans="1:2" x14ac:dyDescent="0.25">
      <c r="A14678" s="62">
        <v>60101319</v>
      </c>
      <c r="B14678" s="63" t="s">
        <v>13689</v>
      </c>
    </row>
    <row r="14679" spans="1:2" x14ac:dyDescent="0.25">
      <c r="A14679" s="62">
        <v>60101320</v>
      </c>
      <c r="B14679" s="63" t="s">
        <v>2949</v>
      </c>
    </row>
    <row r="14680" spans="1:2" x14ac:dyDescent="0.25">
      <c r="A14680" s="62">
        <v>60101321</v>
      </c>
      <c r="B14680" s="63" t="s">
        <v>12558</v>
      </c>
    </row>
    <row r="14681" spans="1:2" x14ac:dyDescent="0.25">
      <c r="A14681" s="62">
        <v>60101322</v>
      </c>
      <c r="B14681" s="63" t="s">
        <v>6948</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10425</v>
      </c>
    </row>
    <row r="14685" spans="1:2" x14ac:dyDescent="0.25">
      <c r="A14685" s="62">
        <v>60101326</v>
      </c>
      <c r="B14685" s="63" t="s">
        <v>15332</v>
      </c>
    </row>
    <row r="14686" spans="1:2" x14ac:dyDescent="0.25">
      <c r="A14686" s="62">
        <v>60101327</v>
      </c>
      <c r="B14686" s="63" t="s">
        <v>1938</v>
      </c>
    </row>
    <row r="14687" spans="1:2" x14ac:dyDescent="0.25">
      <c r="A14687" s="62">
        <v>60101328</v>
      </c>
      <c r="B14687" s="63" t="s">
        <v>5359</v>
      </c>
    </row>
    <row r="14688" spans="1:2" x14ac:dyDescent="0.25">
      <c r="A14688" s="62">
        <v>60101329</v>
      </c>
      <c r="B14688" s="63" t="s">
        <v>13253</v>
      </c>
    </row>
    <row r="14689" spans="1:2" x14ac:dyDescent="0.25">
      <c r="A14689" s="62">
        <v>60101330</v>
      </c>
      <c r="B14689" s="63" t="s">
        <v>9159</v>
      </c>
    </row>
    <row r="14690" spans="1:2" x14ac:dyDescent="0.25">
      <c r="A14690" s="62">
        <v>60101331</v>
      </c>
      <c r="B14690" s="63" t="s">
        <v>15108</v>
      </c>
    </row>
    <row r="14691" spans="1:2" x14ac:dyDescent="0.25">
      <c r="A14691" s="62">
        <v>60101401</v>
      </c>
      <c r="B14691" s="63" t="s">
        <v>6721</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7856</v>
      </c>
    </row>
    <row r="14696" spans="1:2" x14ac:dyDescent="0.25">
      <c r="A14696" s="62">
        <v>60101601</v>
      </c>
      <c r="B14696" s="63" t="s">
        <v>8924</v>
      </c>
    </row>
    <row r="14697" spans="1:2" x14ac:dyDescent="0.25">
      <c r="A14697" s="62">
        <v>60101602</v>
      </c>
      <c r="B14697" s="63" t="s">
        <v>1729</v>
      </c>
    </row>
    <row r="14698" spans="1:2" x14ac:dyDescent="0.25">
      <c r="A14698" s="62">
        <v>60101603</v>
      </c>
      <c r="B14698" s="63" t="s">
        <v>9149</v>
      </c>
    </row>
    <row r="14699" spans="1:2" x14ac:dyDescent="0.25">
      <c r="A14699" s="62">
        <v>60101604</v>
      </c>
      <c r="B14699" s="63" t="s">
        <v>18426</v>
      </c>
    </row>
    <row r="14700" spans="1:2" x14ac:dyDescent="0.25">
      <c r="A14700" s="62">
        <v>60101605</v>
      </c>
      <c r="B14700" s="63" t="s">
        <v>5446</v>
      </c>
    </row>
    <row r="14701" spans="1:2" x14ac:dyDescent="0.25">
      <c r="A14701" s="62">
        <v>60101606</v>
      </c>
      <c r="B14701" s="63" t="s">
        <v>18508</v>
      </c>
    </row>
    <row r="14702" spans="1:2" x14ac:dyDescent="0.25">
      <c r="A14702" s="62">
        <v>60101607</v>
      </c>
      <c r="B14702" s="63" t="s">
        <v>7162</v>
      </c>
    </row>
    <row r="14703" spans="1:2" x14ac:dyDescent="0.25">
      <c r="A14703" s="62">
        <v>60101608</v>
      </c>
      <c r="B14703" s="63" t="s">
        <v>2658</v>
      </c>
    </row>
    <row r="14704" spans="1:2" x14ac:dyDescent="0.25">
      <c r="A14704" s="62">
        <v>60101609</v>
      </c>
      <c r="B14704" s="63" t="s">
        <v>18519</v>
      </c>
    </row>
    <row r="14705" spans="1:2" x14ac:dyDescent="0.25">
      <c r="A14705" s="62">
        <v>60101610</v>
      </c>
      <c r="B14705" s="63" t="s">
        <v>15414</v>
      </c>
    </row>
    <row r="14706" spans="1:2" x14ac:dyDescent="0.25">
      <c r="A14706" s="62">
        <v>60101701</v>
      </c>
      <c r="B14706" s="63" t="s">
        <v>11379</v>
      </c>
    </row>
    <row r="14707" spans="1:2" x14ac:dyDescent="0.25">
      <c r="A14707" s="62">
        <v>60101702</v>
      </c>
      <c r="B14707" s="63" t="s">
        <v>1697</v>
      </c>
    </row>
    <row r="14708" spans="1:2" x14ac:dyDescent="0.25">
      <c r="A14708" s="62">
        <v>60101703</v>
      </c>
      <c r="B14708" s="63" t="s">
        <v>9649</v>
      </c>
    </row>
    <row r="14709" spans="1:2" x14ac:dyDescent="0.25">
      <c r="A14709" s="62">
        <v>60101704</v>
      </c>
      <c r="B14709" s="63" t="s">
        <v>9516</v>
      </c>
    </row>
    <row r="14710" spans="1:2" x14ac:dyDescent="0.25">
      <c r="A14710" s="62">
        <v>60101705</v>
      </c>
      <c r="B14710" s="63" t="s">
        <v>6264</v>
      </c>
    </row>
    <row r="14711" spans="1:2" x14ac:dyDescent="0.25">
      <c r="A14711" s="62">
        <v>60101706</v>
      </c>
      <c r="B14711" s="63" t="s">
        <v>6236</v>
      </c>
    </row>
    <row r="14712" spans="1:2" x14ac:dyDescent="0.25">
      <c r="A14712" s="62">
        <v>60101707</v>
      </c>
      <c r="B14712" s="63" t="s">
        <v>13019</v>
      </c>
    </row>
    <row r="14713" spans="1:2" x14ac:dyDescent="0.25">
      <c r="A14713" s="62">
        <v>60101708</v>
      </c>
      <c r="B14713" s="63" t="s">
        <v>14744</v>
      </c>
    </row>
    <row r="14714" spans="1:2" x14ac:dyDescent="0.25">
      <c r="A14714" s="62">
        <v>60101709</v>
      </c>
      <c r="B14714" s="63" t="s">
        <v>8850</v>
      </c>
    </row>
    <row r="14715" spans="1:2" x14ac:dyDescent="0.25">
      <c r="A14715" s="62">
        <v>60101710</v>
      </c>
      <c r="B14715" s="63" t="s">
        <v>17660</v>
      </c>
    </row>
    <row r="14716" spans="1:2" x14ac:dyDescent="0.25">
      <c r="A14716" s="62">
        <v>60101711</v>
      </c>
      <c r="B14716" s="63" t="s">
        <v>3651</v>
      </c>
    </row>
    <row r="14717" spans="1:2" x14ac:dyDescent="0.25">
      <c r="A14717" s="62">
        <v>60101712</v>
      </c>
      <c r="B14717" s="63" t="s">
        <v>10731</v>
      </c>
    </row>
    <row r="14718" spans="1:2" x14ac:dyDescent="0.25">
      <c r="A14718" s="62">
        <v>60101713</v>
      </c>
      <c r="B14718" s="63" t="s">
        <v>16976</v>
      </c>
    </row>
    <row r="14719" spans="1:2" x14ac:dyDescent="0.25">
      <c r="A14719" s="62">
        <v>60101714</v>
      </c>
      <c r="B14719" s="63" t="s">
        <v>12495</v>
      </c>
    </row>
    <row r="14720" spans="1:2" x14ac:dyDescent="0.25">
      <c r="A14720" s="62">
        <v>60101715</v>
      </c>
      <c r="B14720" s="63" t="s">
        <v>14049</v>
      </c>
    </row>
    <row r="14721" spans="1:2" x14ac:dyDescent="0.25">
      <c r="A14721" s="62">
        <v>60101716</v>
      </c>
      <c r="B14721" s="63" t="s">
        <v>2026</v>
      </c>
    </row>
    <row r="14722" spans="1:2" x14ac:dyDescent="0.25">
      <c r="A14722" s="62">
        <v>60101717</v>
      </c>
      <c r="B14722" s="63" t="s">
        <v>10937</v>
      </c>
    </row>
    <row r="14723" spans="1:2" x14ac:dyDescent="0.25">
      <c r="A14723" s="62">
        <v>60101718</v>
      </c>
      <c r="B14723" s="63" t="s">
        <v>7608</v>
      </c>
    </row>
    <row r="14724" spans="1:2" x14ac:dyDescent="0.25">
      <c r="A14724" s="62">
        <v>60101719</v>
      </c>
      <c r="B14724" s="63" t="s">
        <v>7025</v>
      </c>
    </row>
    <row r="14725" spans="1:2" x14ac:dyDescent="0.25">
      <c r="A14725" s="62">
        <v>60101720</v>
      </c>
      <c r="B14725" s="63" t="s">
        <v>2153</v>
      </c>
    </row>
    <row r="14726" spans="1:2" x14ac:dyDescent="0.25">
      <c r="A14726" s="62">
        <v>60101721</v>
      </c>
      <c r="B14726" s="63" t="s">
        <v>14847</v>
      </c>
    </row>
    <row r="14727" spans="1:2" x14ac:dyDescent="0.25">
      <c r="A14727" s="62">
        <v>60101722</v>
      </c>
      <c r="B14727" s="63" t="s">
        <v>18521</v>
      </c>
    </row>
    <row r="14728" spans="1:2" x14ac:dyDescent="0.25">
      <c r="A14728" s="62">
        <v>60101723</v>
      </c>
      <c r="B14728" s="63" t="s">
        <v>7577</v>
      </c>
    </row>
    <row r="14729" spans="1:2" x14ac:dyDescent="0.25">
      <c r="A14729" s="62">
        <v>60101724</v>
      </c>
      <c r="B14729" s="63" t="s">
        <v>13822</v>
      </c>
    </row>
    <row r="14730" spans="1:2" x14ac:dyDescent="0.25">
      <c r="A14730" s="62">
        <v>60101725</v>
      </c>
      <c r="B14730" s="63" t="s">
        <v>5492</v>
      </c>
    </row>
    <row r="14731" spans="1:2" x14ac:dyDescent="0.25">
      <c r="A14731" s="62">
        <v>60101726</v>
      </c>
      <c r="B14731" s="63" t="s">
        <v>9324</v>
      </c>
    </row>
    <row r="14732" spans="1:2" x14ac:dyDescent="0.25">
      <c r="A14732" s="62">
        <v>60101727</v>
      </c>
      <c r="B14732" s="63" t="s">
        <v>7332</v>
      </c>
    </row>
    <row r="14733" spans="1:2" x14ac:dyDescent="0.25">
      <c r="A14733" s="62">
        <v>60101728</v>
      </c>
      <c r="B14733" s="63" t="s">
        <v>2824</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16152</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12475</v>
      </c>
    </row>
    <row r="14742" spans="1:2" x14ac:dyDescent="0.25">
      <c r="A14742" s="62">
        <v>60101805</v>
      </c>
      <c r="B14742" s="63" t="s">
        <v>8052</v>
      </c>
    </row>
    <row r="14743" spans="1:2" x14ac:dyDescent="0.25">
      <c r="A14743" s="62">
        <v>60101806</v>
      </c>
      <c r="B14743" s="63" t="s">
        <v>9753</v>
      </c>
    </row>
    <row r="14744" spans="1:2" x14ac:dyDescent="0.25">
      <c r="A14744" s="62">
        <v>60101807</v>
      </c>
      <c r="B14744" s="63" t="s">
        <v>14235</v>
      </c>
    </row>
    <row r="14745" spans="1:2" x14ac:dyDescent="0.25">
      <c r="A14745" s="62">
        <v>60101808</v>
      </c>
      <c r="B14745" s="63" t="s">
        <v>13363</v>
      </c>
    </row>
    <row r="14746" spans="1:2" x14ac:dyDescent="0.25">
      <c r="A14746" s="62">
        <v>60101809</v>
      </c>
      <c r="B14746" s="63" t="s">
        <v>10862</v>
      </c>
    </row>
    <row r="14747" spans="1:2" x14ac:dyDescent="0.25">
      <c r="A14747" s="62">
        <v>60101810</v>
      </c>
      <c r="B14747" s="63" t="s">
        <v>3786</v>
      </c>
    </row>
    <row r="14748" spans="1:2" x14ac:dyDescent="0.25">
      <c r="A14748" s="62">
        <v>60101811</v>
      </c>
      <c r="B14748" s="63" t="s">
        <v>16324</v>
      </c>
    </row>
    <row r="14749" spans="1:2" x14ac:dyDescent="0.25">
      <c r="A14749" s="62">
        <v>60101901</v>
      </c>
      <c r="B14749" s="63" t="s">
        <v>14261</v>
      </c>
    </row>
    <row r="14750" spans="1:2" x14ac:dyDescent="0.25">
      <c r="A14750" s="62">
        <v>60101902</v>
      </c>
      <c r="B14750" s="63" t="s">
        <v>6886</v>
      </c>
    </row>
    <row r="14751" spans="1:2" x14ac:dyDescent="0.25">
      <c r="A14751" s="62">
        <v>60101903</v>
      </c>
      <c r="B14751" s="63" t="s">
        <v>14034</v>
      </c>
    </row>
    <row r="14752" spans="1:2" x14ac:dyDescent="0.25">
      <c r="A14752" s="62">
        <v>60101904</v>
      </c>
      <c r="B14752" s="63" t="s">
        <v>6270</v>
      </c>
    </row>
    <row r="14753" spans="1:2" x14ac:dyDescent="0.25">
      <c r="A14753" s="62">
        <v>60101905</v>
      </c>
      <c r="B14753" s="63" t="s">
        <v>15539</v>
      </c>
    </row>
    <row r="14754" spans="1:2" x14ac:dyDescent="0.25">
      <c r="A14754" s="62">
        <v>60101906</v>
      </c>
      <c r="B14754" s="63" t="s">
        <v>15477</v>
      </c>
    </row>
    <row r="14755" spans="1:2" x14ac:dyDescent="0.25">
      <c r="A14755" s="62">
        <v>60101907</v>
      </c>
      <c r="B14755" s="63" t="s">
        <v>15686</v>
      </c>
    </row>
    <row r="14756" spans="1:2" x14ac:dyDescent="0.25">
      <c r="A14756" s="62">
        <v>60101908</v>
      </c>
      <c r="B14756" s="63" t="s">
        <v>2236</v>
      </c>
    </row>
    <row r="14757" spans="1:2" x14ac:dyDescent="0.25">
      <c r="A14757" s="62">
        <v>60101909</v>
      </c>
      <c r="B14757" s="63" t="s">
        <v>8977</v>
      </c>
    </row>
    <row r="14758" spans="1:2" x14ac:dyDescent="0.25">
      <c r="A14758" s="62">
        <v>60101910</v>
      </c>
      <c r="B14758" s="63" t="s">
        <v>7068</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8454</v>
      </c>
    </row>
    <row r="14762" spans="1:2" x14ac:dyDescent="0.25">
      <c r="A14762" s="62">
        <v>60102003</v>
      </c>
      <c r="B14762" s="63" t="s">
        <v>16793</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2682</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9020</v>
      </c>
    </row>
    <row r="14770" spans="1:2" x14ac:dyDescent="0.25">
      <c r="A14770" s="62">
        <v>60102104</v>
      </c>
      <c r="B14770" s="63" t="s">
        <v>8334</v>
      </c>
    </row>
    <row r="14771" spans="1:2" x14ac:dyDescent="0.25">
      <c r="A14771" s="62">
        <v>60102105</v>
      </c>
      <c r="B14771" s="63" t="s">
        <v>381</v>
      </c>
    </row>
    <row r="14772" spans="1:2" x14ac:dyDescent="0.25">
      <c r="A14772" s="62">
        <v>60102106</v>
      </c>
      <c r="B14772" s="63" t="s">
        <v>10556</v>
      </c>
    </row>
    <row r="14773" spans="1:2" x14ac:dyDescent="0.25">
      <c r="A14773" s="62">
        <v>60102201</v>
      </c>
      <c r="B14773" s="63" t="s">
        <v>3732</v>
      </c>
    </row>
    <row r="14774" spans="1:2" x14ac:dyDescent="0.25">
      <c r="A14774" s="62">
        <v>60102202</v>
      </c>
      <c r="B14774" s="63" t="s">
        <v>17494</v>
      </c>
    </row>
    <row r="14775" spans="1:2" x14ac:dyDescent="0.25">
      <c r="A14775" s="62">
        <v>60102203</v>
      </c>
      <c r="B14775" s="63" t="s">
        <v>5187</v>
      </c>
    </row>
    <row r="14776" spans="1:2" x14ac:dyDescent="0.25">
      <c r="A14776" s="62">
        <v>60102204</v>
      </c>
      <c r="B14776" s="63" t="s">
        <v>14102</v>
      </c>
    </row>
    <row r="14777" spans="1:2" x14ac:dyDescent="0.25">
      <c r="A14777" s="62">
        <v>60102205</v>
      </c>
      <c r="B14777" s="63" t="s">
        <v>4922</v>
      </c>
    </row>
    <row r="14778" spans="1:2" x14ac:dyDescent="0.25">
      <c r="A14778" s="62">
        <v>60102206</v>
      </c>
      <c r="B14778" s="63" t="s">
        <v>10021</v>
      </c>
    </row>
    <row r="14779" spans="1:2" x14ac:dyDescent="0.25">
      <c r="A14779" s="62">
        <v>60102301</v>
      </c>
      <c r="B14779" s="63" t="s">
        <v>3491</v>
      </c>
    </row>
    <row r="14780" spans="1:2" x14ac:dyDescent="0.25">
      <c r="A14780" s="62">
        <v>60102302</v>
      </c>
      <c r="B14780" s="63" t="s">
        <v>7463</v>
      </c>
    </row>
    <row r="14781" spans="1:2" x14ac:dyDescent="0.25">
      <c r="A14781" s="62">
        <v>60102303</v>
      </c>
      <c r="B14781" s="63" t="s">
        <v>14125</v>
      </c>
    </row>
    <row r="14782" spans="1:2" x14ac:dyDescent="0.25">
      <c r="A14782" s="62">
        <v>60102304</v>
      </c>
      <c r="B14782" s="63" t="s">
        <v>8444</v>
      </c>
    </row>
    <row r="14783" spans="1:2" x14ac:dyDescent="0.25">
      <c r="A14783" s="62">
        <v>60102305</v>
      </c>
      <c r="B14783" s="63" t="s">
        <v>17926</v>
      </c>
    </row>
    <row r="14784" spans="1:2" x14ac:dyDescent="0.25">
      <c r="A14784" s="62">
        <v>60102306</v>
      </c>
      <c r="B14784" s="63" t="s">
        <v>12474</v>
      </c>
    </row>
    <row r="14785" spans="1:2" x14ac:dyDescent="0.25">
      <c r="A14785" s="62">
        <v>60102307</v>
      </c>
      <c r="B14785" s="63" t="s">
        <v>10871</v>
      </c>
    </row>
    <row r="14786" spans="1:2" x14ac:dyDescent="0.25">
      <c r="A14786" s="62">
        <v>60102308</v>
      </c>
      <c r="B14786" s="63" t="s">
        <v>15725</v>
      </c>
    </row>
    <row r="14787" spans="1:2" x14ac:dyDescent="0.25">
      <c r="A14787" s="62">
        <v>60102309</v>
      </c>
      <c r="B14787" s="63" t="s">
        <v>1625</v>
      </c>
    </row>
    <row r="14788" spans="1:2" x14ac:dyDescent="0.25">
      <c r="A14788" s="62">
        <v>60102310</v>
      </c>
      <c r="B14788" s="63" t="s">
        <v>16402</v>
      </c>
    </row>
    <row r="14789" spans="1:2" x14ac:dyDescent="0.25">
      <c r="A14789" s="62">
        <v>60102311</v>
      </c>
      <c r="B14789" s="63" t="s">
        <v>7261</v>
      </c>
    </row>
    <row r="14790" spans="1:2" x14ac:dyDescent="0.25">
      <c r="A14790" s="62">
        <v>60102312</v>
      </c>
      <c r="B14790" s="63" t="s">
        <v>5878</v>
      </c>
    </row>
    <row r="14791" spans="1:2" x14ac:dyDescent="0.25">
      <c r="A14791" s="62">
        <v>60102401</v>
      </c>
      <c r="B14791" s="63" t="s">
        <v>3278</v>
      </c>
    </row>
    <row r="14792" spans="1:2" x14ac:dyDescent="0.25">
      <c r="A14792" s="62">
        <v>60102402</v>
      </c>
      <c r="B14792" s="63" t="s">
        <v>9524</v>
      </c>
    </row>
    <row r="14793" spans="1:2" x14ac:dyDescent="0.25">
      <c r="A14793" s="62">
        <v>60102403</v>
      </c>
      <c r="B14793" s="63" t="s">
        <v>2273</v>
      </c>
    </row>
    <row r="14794" spans="1:2" x14ac:dyDescent="0.25">
      <c r="A14794" s="62">
        <v>60102404</v>
      </c>
      <c r="B14794" s="63" t="s">
        <v>14396</v>
      </c>
    </row>
    <row r="14795" spans="1:2" x14ac:dyDescent="0.25">
      <c r="A14795" s="62">
        <v>60102405</v>
      </c>
      <c r="B14795" s="63" t="s">
        <v>1957</v>
      </c>
    </row>
    <row r="14796" spans="1:2" x14ac:dyDescent="0.25">
      <c r="A14796" s="62">
        <v>60102406</v>
      </c>
      <c r="B14796" s="63" t="s">
        <v>10660</v>
      </c>
    </row>
    <row r="14797" spans="1:2" x14ac:dyDescent="0.25">
      <c r="A14797" s="62">
        <v>60102407</v>
      </c>
      <c r="B14797" s="63" t="s">
        <v>13066</v>
      </c>
    </row>
    <row r="14798" spans="1:2" x14ac:dyDescent="0.25">
      <c r="A14798" s="62">
        <v>60102408</v>
      </c>
      <c r="B14798" s="63" t="s">
        <v>14510</v>
      </c>
    </row>
    <row r="14799" spans="1:2" x14ac:dyDescent="0.25">
      <c r="A14799" s="62">
        <v>60102409</v>
      </c>
      <c r="B14799" s="63" t="s">
        <v>1727</v>
      </c>
    </row>
    <row r="14800" spans="1:2" x14ac:dyDescent="0.25">
      <c r="A14800" s="62">
        <v>60102410</v>
      </c>
      <c r="B14800" s="63" t="s">
        <v>9815</v>
      </c>
    </row>
    <row r="14801" spans="1:2" x14ac:dyDescent="0.25">
      <c r="A14801" s="62">
        <v>60102411</v>
      </c>
      <c r="B14801" s="63" t="s">
        <v>6747</v>
      </c>
    </row>
    <row r="14802" spans="1:2" x14ac:dyDescent="0.25">
      <c r="A14802" s="62">
        <v>60102412</v>
      </c>
      <c r="B14802" s="63" t="s">
        <v>16072</v>
      </c>
    </row>
    <row r="14803" spans="1:2" x14ac:dyDescent="0.25">
      <c r="A14803" s="62">
        <v>60102413</v>
      </c>
      <c r="B14803" s="63" t="s">
        <v>15312</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8871</v>
      </c>
    </row>
    <row r="14807" spans="1:2" x14ac:dyDescent="0.25">
      <c r="A14807" s="62">
        <v>60102503</v>
      </c>
      <c r="B14807" s="63" t="s">
        <v>6044</v>
      </c>
    </row>
    <row r="14808" spans="1:2" x14ac:dyDescent="0.25">
      <c r="A14808" s="62">
        <v>60102504</v>
      </c>
      <c r="B14808" s="63" t="s">
        <v>5741</v>
      </c>
    </row>
    <row r="14809" spans="1:2" x14ac:dyDescent="0.25">
      <c r="A14809" s="62">
        <v>60102505</v>
      </c>
      <c r="B14809" s="63" t="s">
        <v>11913</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8290</v>
      </c>
    </row>
    <row r="14813" spans="1:2" x14ac:dyDescent="0.25">
      <c r="A14813" s="62">
        <v>60102509</v>
      </c>
      <c r="B14813" s="63" t="s">
        <v>5100</v>
      </c>
    </row>
    <row r="14814" spans="1:2" x14ac:dyDescent="0.25">
      <c r="A14814" s="62">
        <v>60102510</v>
      </c>
      <c r="B14814" s="63" t="s">
        <v>10343</v>
      </c>
    </row>
    <row r="14815" spans="1:2" x14ac:dyDescent="0.25">
      <c r="A14815" s="62">
        <v>60102511</v>
      </c>
      <c r="B14815" s="63" t="s">
        <v>11397</v>
      </c>
    </row>
    <row r="14816" spans="1:2" x14ac:dyDescent="0.25">
      <c r="A14816" s="62">
        <v>60102512</v>
      </c>
      <c r="B14816" s="63" t="s">
        <v>11782</v>
      </c>
    </row>
    <row r="14817" spans="1:2" x14ac:dyDescent="0.25">
      <c r="A14817" s="62">
        <v>60102513</v>
      </c>
      <c r="B14817" s="63" t="s">
        <v>9087</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5935</v>
      </c>
    </row>
    <row r="14821" spans="1:2" x14ac:dyDescent="0.25">
      <c r="A14821" s="62">
        <v>60102604</v>
      </c>
      <c r="B14821" s="63" t="s">
        <v>12537</v>
      </c>
    </row>
    <row r="14822" spans="1:2" x14ac:dyDescent="0.25">
      <c r="A14822" s="62">
        <v>60102605</v>
      </c>
      <c r="B14822" s="63" t="s">
        <v>6939</v>
      </c>
    </row>
    <row r="14823" spans="1:2" x14ac:dyDescent="0.25">
      <c r="A14823" s="62">
        <v>60102606</v>
      </c>
      <c r="B14823" s="63" t="s">
        <v>12086</v>
      </c>
    </row>
    <row r="14824" spans="1:2" x14ac:dyDescent="0.25">
      <c r="A14824" s="62">
        <v>60102607</v>
      </c>
      <c r="B14824" s="63" t="s">
        <v>9068</v>
      </c>
    </row>
    <row r="14825" spans="1:2" x14ac:dyDescent="0.25">
      <c r="A14825" s="62">
        <v>60102608</v>
      </c>
      <c r="B14825" s="63" t="s">
        <v>3245</v>
      </c>
    </row>
    <row r="14826" spans="1:2" x14ac:dyDescent="0.25">
      <c r="A14826" s="62">
        <v>60102609</v>
      </c>
      <c r="B14826" s="63" t="s">
        <v>8758</v>
      </c>
    </row>
    <row r="14827" spans="1:2" x14ac:dyDescent="0.25">
      <c r="A14827" s="62">
        <v>60102610</v>
      </c>
      <c r="B14827" s="63" t="s">
        <v>11758</v>
      </c>
    </row>
    <row r="14828" spans="1:2" x14ac:dyDescent="0.25">
      <c r="A14828" s="62">
        <v>60102611</v>
      </c>
      <c r="B14828" s="63" t="s">
        <v>16056</v>
      </c>
    </row>
    <row r="14829" spans="1:2" x14ac:dyDescent="0.25">
      <c r="A14829" s="62">
        <v>60102612</v>
      </c>
      <c r="B14829" s="63" t="s">
        <v>16439</v>
      </c>
    </row>
    <row r="14830" spans="1:2" x14ac:dyDescent="0.25">
      <c r="A14830" s="62">
        <v>60102613</v>
      </c>
      <c r="B14830" s="63" t="s">
        <v>9056</v>
      </c>
    </row>
    <row r="14831" spans="1:2" x14ac:dyDescent="0.25">
      <c r="A14831" s="62">
        <v>60102614</v>
      </c>
      <c r="B14831" s="63" t="s">
        <v>5923</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11189</v>
      </c>
    </row>
    <row r="14835" spans="1:2" x14ac:dyDescent="0.25">
      <c r="A14835" s="62">
        <v>60102704</v>
      </c>
      <c r="B14835" s="63" t="s">
        <v>6157</v>
      </c>
    </row>
    <row r="14836" spans="1:2" x14ac:dyDescent="0.25">
      <c r="A14836" s="62">
        <v>60102705</v>
      </c>
      <c r="B14836" s="63" t="s">
        <v>498</v>
      </c>
    </row>
    <row r="14837" spans="1:2" x14ac:dyDescent="0.25">
      <c r="A14837" s="62">
        <v>60102706</v>
      </c>
      <c r="B14837" s="63" t="s">
        <v>17130</v>
      </c>
    </row>
    <row r="14838" spans="1:2" x14ac:dyDescent="0.25">
      <c r="A14838" s="62">
        <v>60102707</v>
      </c>
      <c r="B14838" s="63" t="s">
        <v>5226</v>
      </c>
    </row>
    <row r="14839" spans="1:2" x14ac:dyDescent="0.25">
      <c r="A14839" s="62">
        <v>60102708</v>
      </c>
      <c r="B14839" s="63" t="s">
        <v>7117</v>
      </c>
    </row>
    <row r="14840" spans="1:2" x14ac:dyDescent="0.25">
      <c r="A14840" s="62">
        <v>60102709</v>
      </c>
      <c r="B14840" s="63" t="s">
        <v>12326</v>
      </c>
    </row>
    <row r="14841" spans="1:2" x14ac:dyDescent="0.25">
      <c r="A14841" s="62">
        <v>60102710</v>
      </c>
      <c r="B14841" s="63" t="s">
        <v>7664</v>
      </c>
    </row>
    <row r="14842" spans="1:2" x14ac:dyDescent="0.25">
      <c r="A14842" s="62">
        <v>60102711</v>
      </c>
      <c r="B14842" s="63" t="s">
        <v>18703</v>
      </c>
    </row>
    <row r="14843" spans="1:2" x14ac:dyDescent="0.25">
      <c r="A14843" s="62">
        <v>60102712</v>
      </c>
      <c r="B14843" s="63" t="s">
        <v>11193</v>
      </c>
    </row>
    <row r="14844" spans="1:2" x14ac:dyDescent="0.25">
      <c r="A14844" s="62">
        <v>60102713</v>
      </c>
      <c r="B14844" s="63" t="s">
        <v>5799</v>
      </c>
    </row>
    <row r="14845" spans="1:2" x14ac:dyDescent="0.25">
      <c r="A14845" s="62">
        <v>60102714</v>
      </c>
      <c r="B14845" s="63" t="s">
        <v>13040</v>
      </c>
    </row>
    <row r="14846" spans="1:2" x14ac:dyDescent="0.25">
      <c r="A14846" s="62">
        <v>60102715</v>
      </c>
      <c r="B14846" s="63" t="s">
        <v>11499</v>
      </c>
    </row>
    <row r="14847" spans="1:2" x14ac:dyDescent="0.25">
      <c r="A14847" s="62">
        <v>60102717</v>
      </c>
      <c r="B14847" s="63" t="s">
        <v>8197</v>
      </c>
    </row>
    <row r="14848" spans="1:2" x14ac:dyDescent="0.25">
      <c r="A14848" s="62">
        <v>60102718</v>
      </c>
      <c r="B14848" s="63" t="s">
        <v>2565</v>
      </c>
    </row>
    <row r="14849" spans="1:2" x14ac:dyDescent="0.25">
      <c r="A14849" s="62">
        <v>60102801</v>
      </c>
      <c r="B14849" s="63" t="s">
        <v>9841</v>
      </c>
    </row>
    <row r="14850" spans="1:2" x14ac:dyDescent="0.25">
      <c r="A14850" s="62">
        <v>60102802</v>
      </c>
      <c r="B14850" s="63" t="s">
        <v>3903</v>
      </c>
    </row>
    <row r="14851" spans="1:2" x14ac:dyDescent="0.25">
      <c r="A14851" s="62">
        <v>60102803</v>
      </c>
      <c r="B14851" s="63" t="s">
        <v>3121</v>
      </c>
    </row>
    <row r="14852" spans="1:2" x14ac:dyDescent="0.25">
      <c r="A14852" s="62">
        <v>60102804</v>
      </c>
      <c r="B14852" s="63" t="s">
        <v>16118</v>
      </c>
    </row>
    <row r="14853" spans="1:2" x14ac:dyDescent="0.25">
      <c r="A14853" s="62">
        <v>60102805</v>
      </c>
      <c r="B14853" s="63" t="s">
        <v>1045</v>
      </c>
    </row>
    <row r="14854" spans="1:2" x14ac:dyDescent="0.25">
      <c r="A14854" s="62">
        <v>60102806</v>
      </c>
      <c r="B14854" s="63" t="s">
        <v>10533</v>
      </c>
    </row>
    <row r="14855" spans="1:2" x14ac:dyDescent="0.25">
      <c r="A14855" s="62">
        <v>60102807</v>
      </c>
      <c r="B14855" s="63" t="s">
        <v>15705</v>
      </c>
    </row>
    <row r="14856" spans="1:2" x14ac:dyDescent="0.25">
      <c r="A14856" s="62">
        <v>60102901</v>
      </c>
      <c r="B14856" s="63" t="s">
        <v>14740</v>
      </c>
    </row>
    <row r="14857" spans="1:2" x14ac:dyDescent="0.25">
      <c r="A14857" s="62">
        <v>60102902</v>
      </c>
      <c r="B14857" s="63" t="s">
        <v>16464</v>
      </c>
    </row>
    <row r="14858" spans="1:2" x14ac:dyDescent="0.25">
      <c r="A14858" s="62">
        <v>60102903</v>
      </c>
      <c r="B14858" s="63" t="s">
        <v>9047</v>
      </c>
    </row>
    <row r="14859" spans="1:2" x14ac:dyDescent="0.25">
      <c r="A14859" s="62">
        <v>60102904</v>
      </c>
      <c r="B14859" s="63" t="s">
        <v>4720</v>
      </c>
    </row>
    <row r="14860" spans="1:2" x14ac:dyDescent="0.25">
      <c r="A14860" s="62">
        <v>60102905</v>
      </c>
      <c r="B14860" s="63" t="s">
        <v>13439</v>
      </c>
    </row>
    <row r="14861" spans="1:2" x14ac:dyDescent="0.25">
      <c r="A14861" s="62">
        <v>60102906</v>
      </c>
      <c r="B14861" s="63" t="s">
        <v>15939</v>
      </c>
    </row>
    <row r="14862" spans="1:2" x14ac:dyDescent="0.25">
      <c r="A14862" s="62">
        <v>60102907</v>
      </c>
      <c r="B14862" s="63" t="s">
        <v>12275</v>
      </c>
    </row>
    <row r="14863" spans="1:2" x14ac:dyDescent="0.25">
      <c r="A14863" s="62">
        <v>60102908</v>
      </c>
      <c r="B14863" s="63" t="s">
        <v>18649</v>
      </c>
    </row>
    <row r="14864" spans="1:2" x14ac:dyDescent="0.25">
      <c r="A14864" s="62">
        <v>60102909</v>
      </c>
      <c r="B14864" s="63" t="s">
        <v>16268</v>
      </c>
    </row>
    <row r="14865" spans="1:2" x14ac:dyDescent="0.25">
      <c r="A14865" s="62">
        <v>60102910</v>
      </c>
      <c r="B14865" s="63" t="s">
        <v>12214</v>
      </c>
    </row>
    <row r="14866" spans="1:2" x14ac:dyDescent="0.25">
      <c r="A14866" s="62">
        <v>60102911</v>
      </c>
      <c r="B14866" s="63" t="s">
        <v>15362</v>
      </c>
    </row>
    <row r="14867" spans="1:2" x14ac:dyDescent="0.25">
      <c r="A14867" s="62">
        <v>60102912</v>
      </c>
      <c r="B14867" s="63" t="s">
        <v>11547</v>
      </c>
    </row>
    <row r="14868" spans="1:2" x14ac:dyDescent="0.25">
      <c r="A14868" s="62">
        <v>60102913</v>
      </c>
      <c r="B14868" s="63" t="s">
        <v>2027</v>
      </c>
    </row>
    <row r="14869" spans="1:2" x14ac:dyDescent="0.25">
      <c r="A14869" s="62">
        <v>60102914</v>
      </c>
      <c r="B14869" s="63" t="s">
        <v>12995</v>
      </c>
    </row>
    <row r="14870" spans="1:2" x14ac:dyDescent="0.25">
      <c r="A14870" s="62">
        <v>60102915</v>
      </c>
      <c r="B14870" s="63" t="s">
        <v>12886</v>
      </c>
    </row>
    <row r="14871" spans="1:2" x14ac:dyDescent="0.25">
      <c r="A14871" s="62">
        <v>60102916</v>
      </c>
      <c r="B14871" s="63" t="s">
        <v>15292</v>
      </c>
    </row>
    <row r="14872" spans="1:2" x14ac:dyDescent="0.25">
      <c r="A14872" s="62">
        <v>60102917</v>
      </c>
      <c r="B14872" s="63" t="s">
        <v>16536</v>
      </c>
    </row>
    <row r="14873" spans="1:2" x14ac:dyDescent="0.25">
      <c r="A14873" s="62">
        <v>60103001</v>
      </c>
      <c r="B14873" s="63" t="s">
        <v>9341</v>
      </c>
    </row>
    <row r="14874" spans="1:2" x14ac:dyDescent="0.25">
      <c r="A14874" s="62">
        <v>60103002</v>
      </c>
      <c r="B14874" s="63" t="s">
        <v>11620</v>
      </c>
    </row>
    <row r="14875" spans="1:2" x14ac:dyDescent="0.25">
      <c r="A14875" s="62">
        <v>60103003</v>
      </c>
      <c r="B14875" s="63" t="s">
        <v>10452</v>
      </c>
    </row>
    <row r="14876" spans="1:2" x14ac:dyDescent="0.25">
      <c r="A14876" s="62">
        <v>60103004</v>
      </c>
      <c r="B14876" s="63" t="s">
        <v>9072</v>
      </c>
    </row>
    <row r="14877" spans="1:2" x14ac:dyDescent="0.25">
      <c r="A14877" s="62">
        <v>60103005</v>
      </c>
      <c r="B14877" s="63" t="s">
        <v>6034</v>
      </c>
    </row>
    <row r="14878" spans="1:2" x14ac:dyDescent="0.25">
      <c r="A14878" s="62">
        <v>60103006</v>
      </c>
      <c r="B14878" s="63" t="s">
        <v>8261</v>
      </c>
    </row>
    <row r="14879" spans="1:2" x14ac:dyDescent="0.25">
      <c r="A14879" s="62">
        <v>60103007</v>
      </c>
      <c r="B14879" s="63" t="s">
        <v>15690</v>
      </c>
    </row>
    <row r="14880" spans="1:2" x14ac:dyDescent="0.25">
      <c r="A14880" s="62">
        <v>60103008</v>
      </c>
      <c r="B14880" s="63" t="s">
        <v>3274</v>
      </c>
    </row>
    <row r="14881" spans="1:2" x14ac:dyDescent="0.25">
      <c r="A14881" s="62">
        <v>60103009</v>
      </c>
      <c r="B14881" s="63" t="s">
        <v>18683</v>
      </c>
    </row>
    <row r="14882" spans="1:2" x14ac:dyDescent="0.25">
      <c r="A14882" s="62">
        <v>60103010</v>
      </c>
      <c r="B14882" s="63" t="s">
        <v>14339</v>
      </c>
    </row>
    <row r="14883" spans="1:2" x14ac:dyDescent="0.25">
      <c r="A14883" s="62">
        <v>60103012</v>
      </c>
      <c r="B14883" s="63" t="s">
        <v>8883</v>
      </c>
    </row>
    <row r="14884" spans="1:2" x14ac:dyDescent="0.25">
      <c r="A14884" s="62">
        <v>60103013</v>
      </c>
      <c r="B14884" s="63" t="s">
        <v>9917</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6987</v>
      </c>
    </row>
    <row r="14888" spans="1:2" x14ac:dyDescent="0.25">
      <c r="A14888" s="62">
        <v>60103104</v>
      </c>
      <c r="B14888" s="63" t="s">
        <v>15511</v>
      </c>
    </row>
    <row r="14889" spans="1:2" x14ac:dyDescent="0.25">
      <c r="A14889" s="62">
        <v>60103105</v>
      </c>
      <c r="B14889" s="63" t="s">
        <v>18656</v>
      </c>
    </row>
    <row r="14890" spans="1:2" x14ac:dyDescent="0.25">
      <c r="A14890" s="62">
        <v>60103106</v>
      </c>
      <c r="B14890" s="63" t="s">
        <v>8390</v>
      </c>
    </row>
    <row r="14891" spans="1:2" x14ac:dyDescent="0.25">
      <c r="A14891" s="62">
        <v>60103107</v>
      </c>
      <c r="B14891" s="63" t="s">
        <v>562</v>
      </c>
    </row>
    <row r="14892" spans="1:2" x14ac:dyDescent="0.25">
      <c r="A14892" s="62">
        <v>60103108</v>
      </c>
      <c r="B14892" s="63" t="s">
        <v>15597</v>
      </c>
    </row>
    <row r="14893" spans="1:2" x14ac:dyDescent="0.25">
      <c r="A14893" s="62">
        <v>60103109</v>
      </c>
      <c r="B14893" s="63" t="s">
        <v>16515</v>
      </c>
    </row>
    <row r="14894" spans="1:2" x14ac:dyDescent="0.25">
      <c r="A14894" s="62">
        <v>60103110</v>
      </c>
      <c r="B14894" s="63" t="s">
        <v>10773</v>
      </c>
    </row>
    <row r="14895" spans="1:2" x14ac:dyDescent="0.25">
      <c r="A14895" s="62">
        <v>60103111</v>
      </c>
      <c r="B14895" s="63" t="s">
        <v>17089</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3464</v>
      </c>
    </row>
    <row r="14899" spans="1:2" x14ac:dyDescent="0.25">
      <c r="A14899" s="62">
        <v>60103203</v>
      </c>
      <c r="B14899" s="63" t="s">
        <v>12283</v>
      </c>
    </row>
    <row r="14900" spans="1:2" x14ac:dyDescent="0.25">
      <c r="A14900" s="62">
        <v>60103204</v>
      </c>
      <c r="B14900" s="63" t="s">
        <v>3402</v>
      </c>
    </row>
    <row r="14901" spans="1:2" x14ac:dyDescent="0.25">
      <c r="A14901" s="62">
        <v>60103301</v>
      </c>
      <c r="B14901" s="63" t="s">
        <v>5489</v>
      </c>
    </row>
    <row r="14902" spans="1:2" x14ac:dyDescent="0.25">
      <c r="A14902" s="62">
        <v>60103302</v>
      </c>
      <c r="B14902" s="63" t="s">
        <v>4269</v>
      </c>
    </row>
    <row r="14903" spans="1:2" x14ac:dyDescent="0.25">
      <c r="A14903" s="62">
        <v>60103303</v>
      </c>
      <c r="B14903" s="63" t="s">
        <v>13927</v>
      </c>
    </row>
    <row r="14904" spans="1:2" x14ac:dyDescent="0.25">
      <c r="A14904" s="62">
        <v>60103401</v>
      </c>
      <c r="B14904" s="63" t="s">
        <v>5961</v>
      </c>
    </row>
    <row r="14905" spans="1:2" x14ac:dyDescent="0.25">
      <c r="A14905" s="62">
        <v>60103402</v>
      </c>
      <c r="B14905" s="63" t="s">
        <v>14166</v>
      </c>
    </row>
    <row r="14906" spans="1:2" x14ac:dyDescent="0.25">
      <c r="A14906" s="62">
        <v>60103403</v>
      </c>
      <c r="B14906" s="63" t="s">
        <v>9395</v>
      </c>
    </row>
    <row r="14907" spans="1:2" x14ac:dyDescent="0.25">
      <c r="A14907" s="62">
        <v>60103404</v>
      </c>
      <c r="B14907" s="63" t="s">
        <v>16463</v>
      </c>
    </row>
    <row r="14908" spans="1:2" x14ac:dyDescent="0.25">
      <c r="A14908" s="62">
        <v>60103405</v>
      </c>
      <c r="B14908" s="63" t="s">
        <v>1971</v>
      </c>
    </row>
    <row r="14909" spans="1:2" x14ac:dyDescent="0.25">
      <c r="A14909" s="62">
        <v>60103406</v>
      </c>
      <c r="B14909" s="63" t="s">
        <v>11904</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5288</v>
      </c>
    </row>
    <row r="14913" spans="1:2" x14ac:dyDescent="0.25">
      <c r="A14913" s="62">
        <v>60103410</v>
      </c>
      <c r="B14913" s="63" t="s">
        <v>4154</v>
      </c>
    </row>
    <row r="14914" spans="1:2" x14ac:dyDescent="0.25">
      <c r="A14914" s="62">
        <v>60103501</v>
      </c>
      <c r="B14914" s="63" t="s">
        <v>5828</v>
      </c>
    </row>
    <row r="14915" spans="1:2" x14ac:dyDescent="0.25">
      <c r="A14915" s="62">
        <v>60103502</v>
      </c>
      <c r="B14915" s="63" t="s">
        <v>15322</v>
      </c>
    </row>
    <row r="14916" spans="1:2" x14ac:dyDescent="0.25">
      <c r="A14916" s="62">
        <v>60103503</v>
      </c>
      <c r="B14916" s="63" t="s">
        <v>12261</v>
      </c>
    </row>
    <row r="14917" spans="1:2" x14ac:dyDescent="0.25">
      <c r="A14917" s="62">
        <v>60103504</v>
      </c>
      <c r="B14917" s="63" t="s">
        <v>13319</v>
      </c>
    </row>
    <row r="14918" spans="1:2" x14ac:dyDescent="0.25">
      <c r="A14918" s="62">
        <v>60103601</v>
      </c>
      <c r="B14918" s="63" t="s">
        <v>9249</v>
      </c>
    </row>
    <row r="14919" spans="1:2" x14ac:dyDescent="0.25">
      <c r="A14919" s="62">
        <v>60103602</v>
      </c>
      <c r="B14919" s="63" t="s">
        <v>9274</v>
      </c>
    </row>
    <row r="14920" spans="1:2" x14ac:dyDescent="0.25">
      <c r="A14920" s="62">
        <v>60103603</v>
      </c>
      <c r="B14920" s="63" t="s">
        <v>11806</v>
      </c>
    </row>
    <row r="14921" spans="1:2" x14ac:dyDescent="0.25">
      <c r="A14921" s="62">
        <v>60103604</v>
      </c>
      <c r="B14921" s="63" t="s">
        <v>11310</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2633</v>
      </c>
    </row>
    <row r="14925" spans="1:2" x14ac:dyDescent="0.25">
      <c r="A14925" s="62">
        <v>60103702</v>
      </c>
      <c r="B14925" s="63" t="s">
        <v>13453</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15859</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7098</v>
      </c>
    </row>
    <row r="14932" spans="1:2" x14ac:dyDescent="0.25">
      <c r="A14932" s="62">
        <v>60103803</v>
      </c>
      <c r="B14932" s="63" t="s">
        <v>13782</v>
      </c>
    </row>
    <row r="14933" spans="1:2" x14ac:dyDescent="0.25">
      <c r="A14933" s="62">
        <v>60103804</v>
      </c>
      <c r="B14933" s="63" t="s">
        <v>9692</v>
      </c>
    </row>
    <row r="14934" spans="1:2" x14ac:dyDescent="0.25">
      <c r="A14934" s="62">
        <v>60103805</v>
      </c>
      <c r="B14934" s="63" t="s">
        <v>7662</v>
      </c>
    </row>
    <row r="14935" spans="1:2" x14ac:dyDescent="0.25">
      <c r="A14935" s="62">
        <v>60103806</v>
      </c>
      <c r="B14935" s="63" t="s">
        <v>16907</v>
      </c>
    </row>
    <row r="14936" spans="1:2" x14ac:dyDescent="0.25">
      <c r="A14936" s="62">
        <v>60103807</v>
      </c>
      <c r="B14936" s="63" t="s">
        <v>8982</v>
      </c>
    </row>
    <row r="14937" spans="1:2" x14ac:dyDescent="0.25">
      <c r="A14937" s="62">
        <v>60103808</v>
      </c>
      <c r="B14937" s="63" t="s">
        <v>13064</v>
      </c>
    </row>
    <row r="14938" spans="1:2" x14ac:dyDescent="0.25">
      <c r="A14938" s="62">
        <v>60103809</v>
      </c>
      <c r="B14938" s="63" t="s">
        <v>13723</v>
      </c>
    </row>
    <row r="14939" spans="1:2" x14ac:dyDescent="0.25">
      <c r="A14939" s="62">
        <v>60103903</v>
      </c>
      <c r="B14939" s="63" t="s">
        <v>6852</v>
      </c>
    </row>
    <row r="14940" spans="1:2" x14ac:dyDescent="0.25">
      <c r="A14940" s="62">
        <v>60103904</v>
      </c>
      <c r="B14940" s="63" t="s">
        <v>16452</v>
      </c>
    </row>
    <row r="14941" spans="1:2" x14ac:dyDescent="0.25">
      <c r="A14941" s="62">
        <v>60103905</v>
      </c>
      <c r="B14941" s="63" t="s">
        <v>8837</v>
      </c>
    </row>
    <row r="14942" spans="1:2" x14ac:dyDescent="0.25">
      <c r="A14942" s="62">
        <v>60103906</v>
      </c>
      <c r="B14942" s="63" t="s">
        <v>17826</v>
      </c>
    </row>
    <row r="14943" spans="1:2" x14ac:dyDescent="0.25">
      <c r="A14943" s="62">
        <v>60103907</v>
      </c>
      <c r="B14943" s="63" t="s">
        <v>5513</v>
      </c>
    </row>
    <row r="14944" spans="1:2" x14ac:dyDescent="0.25">
      <c r="A14944" s="62">
        <v>60103908</v>
      </c>
      <c r="B14944" s="63" t="s">
        <v>15533</v>
      </c>
    </row>
    <row r="14945" spans="1:2" x14ac:dyDescent="0.25">
      <c r="A14945" s="62">
        <v>60103909</v>
      </c>
      <c r="B14945" s="63" t="s">
        <v>14377</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6399</v>
      </c>
    </row>
    <row r="14949" spans="1:2" x14ac:dyDescent="0.25">
      <c r="A14949" s="62">
        <v>60103918</v>
      </c>
      <c r="B14949" s="63" t="s">
        <v>6907</v>
      </c>
    </row>
    <row r="14950" spans="1:2" x14ac:dyDescent="0.25">
      <c r="A14950" s="62">
        <v>60103919</v>
      </c>
      <c r="B14950" s="63" t="s">
        <v>178</v>
      </c>
    </row>
    <row r="14951" spans="1:2" x14ac:dyDescent="0.25">
      <c r="A14951" s="62">
        <v>60103920</v>
      </c>
      <c r="B14951" s="63" t="s">
        <v>829</v>
      </c>
    </row>
    <row r="14952" spans="1:2" x14ac:dyDescent="0.25">
      <c r="A14952" s="62">
        <v>60103921</v>
      </c>
      <c r="B14952" s="63" t="s">
        <v>2932</v>
      </c>
    </row>
    <row r="14953" spans="1:2" x14ac:dyDescent="0.25">
      <c r="A14953" s="62">
        <v>60103922</v>
      </c>
      <c r="B14953" s="63" t="s">
        <v>8706</v>
      </c>
    </row>
    <row r="14954" spans="1:2" x14ac:dyDescent="0.25">
      <c r="A14954" s="62">
        <v>60103923</v>
      </c>
      <c r="B14954" s="63" t="s">
        <v>13467</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17111</v>
      </c>
    </row>
    <row r="14958" spans="1:2" x14ac:dyDescent="0.25">
      <c r="A14958" s="62">
        <v>60103927</v>
      </c>
      <c r="B14958" s="63" t="s">
        <v>6601</v>
      </c>
    </row>
    <row r="14959" spans="1:2" x14ac:dyDescent="0.25">
      <c r="A14959" s="62">
        <v>60103928</v>
      </c>
      <c r="B14959" s="63" t="s">
        <v>3150</v>
      </c>
    </row>
    <row r="14960" spans="1:2" x14ac:dyDescent="0.25">
      <c r="A14960" s="62">
        <v>60103929</v>
      </c>
      <c r="B14960" s="63" t="s">
        <v>13736</v>
      </c>
    </row>
    <row r="14961" spans="1:2" x14ac:dyDescent="0.25">
      <c r="A14961" s="62">
        <v>60103930</v>
      </c>
      <c r="B14961" s="63" t="s">
        <v>264</v>
      </c>
    </row>
    <row r="14962" spans="1:2" x14ac:dyDescent="0.25">
      <c r="A14962" s="62">
        <v>60103931</v>
      </c>
      <c r="B14962" s="63" t="s">
        <v>7445</v>
      </c>
    </row>
    <row r="14963" spans="1:2" x14ac:dyDescent="0.25">
      <c r="A14963" s="62">
        <v>60103932</v>
      </c>
      <c r="B14963" s="63" t="s">
        <v>16635</v>
      </c>
    </row>
    <row r="14964" spans="1:2" x14ac:dyDescent="0.25">
      <c r="A14964" s="62">
        <v>60103933</v>
      </c>
      <c r="B14964" s="63" t="s">
        <v>11830</v>
      </c>
    </row>
    <row r="14965" spans="1:2" x14ac:dyDescent="0.25">
      <c r="A14965" s="62">
        <v>60103934</v>
      </c>
      <c r="B14965" s="63" t="s">
        <v>13697</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13056</v>
      </c>
    </row>
    <row r="14969" spans="1:2" x14ac:dyDescent="0.25">
      <c r="A14969" s="62">
        <v>60104003</v>
      </c>
      <c r="B14969" s="63" t="s">
        <v>17300</v>
      </c>
    </row>
    <row r="14970" spans="1:2" x14ac:dyDescent="0.25">
      <c r="A14970" s="62">
        <v>60104004</v>
      </c>
      <c r="B14970" s="63" t="s">
        <v>14048</v>
      </c>
    </row>
    <row r="14971" spans="1:2" x14ac:dyDescent="0.25">
      <c r="A14971" s="62">
        <v>60104005</v>
      </c>
      <c r="B14971" s="63" t="s">
        <v>7291</v>
      </c>
    </row>
    <row r="14972" spans="1:2" x14ac:dyDescent="0.25">
      <c r="A14972" s="62">
        <v>60104006</v>
      </c>
      <c r="B14972" s="63" t="s">
        <v>4123</v>
      </c>
    </row>
    <row r="14973" spans="1:2" x14ac:dyDescent="0.25">
      <c r="A14973" s="62">
        <v>60104007</v>
      </c>
      <c r="B14973" s="63" t="s">
        <v>9339</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12156</v>
      </c>
    </row>
    <row r="14977" spans="1:2" x14ac:dyDescent="0.25">
      <c r="A14977" s="62">
        <v>60104103</v>
      </c>
      <c r="B14977" s="63" t="s">
        <v>7663</v>
      </c>
    </row>
    <row r="14978" spans="1:2" x14ac:dyDescent="0.25">
      <c r="A14978" s="62">
        <v>60104104</v>
      </c>
      <c r="B14978" s="63" t="s">
        <v>17856</v>
      </c>
    </row>
    <row r="14979" spans="1:2" x14ac:dyDescent="0.25">
      <c r="A14979" s="62">
        <v>60104105</v>
      </c>
      <c r="B14979" s="63" t="s">
        <v>9125</v>
      </c>
    </row>
    <row r="14980" spans="1:2" x14ac:dyDescent="0.25">
      <c r="A14980" s="62">
        <v>60104106</v>
      </c>
      <c r="B14980" s="63" t="s">
        <v>18216</v>
      </c>
    </row>
    <row r="14981" spans="1:2" x14ac:dyDescent="0.25">
      <c r="A14981" s="62">
        <v>60104107</v>
      </c>
      <c r="B14981" s="63" t="s">
        <v>2865</v>
      </c>
    </row>
    <row r="14982" spans="1:2" x14ac:dyDescent="0.25">
      <c r="A14982" s="62">
        <v>60104201</v>
      </c>
      <c r="B14982" s="63" t="s">
        <v>4624</v>
      </c>
    </row>
    <row r="14983" spans="1:2" x14ac:dyDescent="0.25">
      <c r="A14983" s="62">
        <v>60104202</v>
      </c>
      <c r="B14983" s="63" t="s">
        <v>9588</v>
      </c>
    </row>
    <row r="14984" spans="1:2" x14ac:dyDescent="0.25">
      <c r="A14984" s="62">
        <v>60104203</v>
      </c>
      <c r="B14984" s="63" t="s">
        <v>8755</v>
      </c>
    </row>
    <row r="14985" spans="1:2" x14ac:dyDescent="0.25">
      <c r="A14985" s="62">
        <v>60104204</v>
      </c>
      <c r="B14985" s="63" t="s">
        <v>7243</v>
      </c>
    </row>
    <row r="14986" spans="1:2" x14ac:dyDescent="0.25">
      <c r="A14986" s="62">
        <v>60104301</v>
      </c>
      <c r="B14986" s="63" t="s">
        <v>7432</v>
      </c>
    </row>
    <row r="14987" spans="1:2" x14ac:dyDescent="0.25">
      <c r="A14987" s="62">
        <v>60104302</v>
      </c>
      <c r="B14987" s="63" t="s">
        <v>1537</v>
      </c>
    </row>
    <row r="14988" spans="1:2" x14ac:dyDescent="0.25">
      <c r="A14988" s="62">
        <v>60104303</v>
      </c>
      <c r="B14988" s="63" t="s">
        <v>13358</v>
      </c>
    </row>
    <row r="14989" spans="1:2" x14ac:dyDescent="0.25">
      <c r="A14989" s="62">
        <v>60104401</v>
      </c>
      <c r="B14989" s="63" t="s">
        <v>14529</v>
      </c>
    </row>
    <row r="14990" spans="1:2" x14ac:dyDescent="0.25">
      <c r="A14990" s="62">
        <v>60104402</v>
      </c>
      <c r="B14990" s="63" t="s">
        <v>2492</v>
      </c>
    </row>
    <row r="14991" spans="1:2" x14ac:dyDescent="0.25">
      <c r="A14991" s="62">
        <v>60104403</v>
      </c>
      <c r="B14991" s="63" t="s">
        <v>6538</v>
      </c>
    </row>
    <row r="14992" spans="1:2" x14ac:dyDescent="0.25">
      <c r="A14992" s="62">
        <v>60104404</v>
      </c>
      <c r="B14992" s="63" t="s">
        <v>684</v>
      </c>
    </row>
    <row r="14993" spans="1:2" x14ac:dyDescent="0.25">
      <c r="A14993" s="62">
        <v>60104405</v>
      </c>
      <c r="B14993" s="63" t="s">
        <v>14868</v>
      </c>
    </row>
    <row r="14994" spans="1:2" x14ac:dyDescent="0.25">
      <c r="A14994" s="62">
        <v>60104406</v>
      </c>
      <c r="B14994" s="63" t="s">
        <v>16388</v>
      </c>
    </row>
    <row r="14995" spans="1:2" x14ac:dyDescent="0.25">
      <c r="A14995" s="62">
        <v>60104407</v>
      </c>
      <c r="B14995" s="63" t="s">
        <v>3066</v>
      </c>
    </row>
    <row r="14996" spans="1:2" x14ac:dyDescent="0.25">
      <c r="A14996" s="62">
        <v>60104408</v>
      </c>
      <c r="B14996" s="63" t="s">
        <v>10054</v>
      </c>
    </row>
    <row r="14997" spans="1:2" x14ac:dyDescent="0.25">
      <c r="A14997" s="62">
        <v>60104501</v>
      </c>
      <c r="B14997" s="63" t="s">
        <v>15378</v>
      </c>
    </row>
    <row r="14998" spans="1:2" x14ac:dyDescent="0.25">
      <c r="A14998" s="62">
        <v>60104502</v>
      </c>
      <c r="B14998" s="63" t="s">
        <v>8935</v>
      </c>
    </row>
    <row r="14999" spans="1:2" x14ac:dyDescent="0.25">
      <c r="A14999" s="62">
        <v>60104503</v>
      </c>
      <c r="B14999" s="63" t="s">
        <v>5854</v>
      </c>
    </row>
    <row r="15000" spans="1:2" x14ac:dyDescent="0.25">
      <c r="A15000" s="62">
        <v>60104504</v>
      </c>
      <c r="B15000" s="63" t="s">
        <v>12502</v>
      </c>
    </row>
    <row r="15001" spans="1:2" x14ac:dyDescent="0.25">
      <c r="A15001" s="62">
        <v>60104505</v>
      </c>
      <c r="B15001" s="63" t="s">
        <v>5488</v>
      </c>
    </row>
    <row r="15002" spans="1:2" x14ac:dyDescent="0.25">
      <c r="A15002" s="62">
        <v>60104506</v>
      </c>
      <c r="B15002" s="63" t="s">
        <v>10586</v>
      </c>
    </row>
    <row r="15003" spans="1:2" x14ac:dyDescent="0.25">
      <c r="A15003" s="62">
        <v>60104507</v>
      </c>
      <c r="B15003" s="63" t="s">
        <v>9048</v>
      </c>
    </row>
    <row r="15004" spans="1:2" x14ac:dyDescent="0.25">
      <c r="A15004" s="62">
        <v>60104508</v>
      </c>
      <c r="B15004" s="63" t="s">
        <v>18726</v>
      </c>
    </row>
    <row r="15005" spans="1:2" x14ac:dyDescent="0.25">
      <c r="A15005" s="62">
        <v>60104509</v>
      </c>
      <c r="B15005" s="63" t="s">
        <v>7225</v>
      </c>
    </row>
    <row r="15006" spans="1:2" x14ac:dyDescent="0.25">
      <c r="A15006" s="62">
        <v>60104511</v>
      </c>
      <c r="B15006" s="63" t="s">
        <v>11271</v>
      </c>
    </row>
    <row r="15007" spans="1:2" x14ac:dyDescent="0.25">
      <c r="A15007" s="62">
        <v>60104601</v>
      </c>
      <c r="B15007" s="63" t="s">
        <v>9855</v>
      </c>
    </row>
    <row r="15008" spans="1:2" x14ac:dyDescent="0.25">
      <c r="A15008" s="62">
        <v>60104602</v>
      </c>
      <c r="B15008" s="63" t="s">
        <v>1063</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8016</v>
      </c>
    </row>
    <row r="15014" spans="1:2" x14ac:dyDescent="0.25">
      <c r="A15014" s="62">
        <v>60104609</v>
      </c>
      <c r="B15014" s="63" t="s">
        <v>1774</v>
      </c>
    </row>
    <row r="15015" spans="1:2" x14ac:dyDescent="0.25">
      <c r="A15015" s="62">
        <v>60104610</v>
      </c>
      <c r="B15015" s="63" t="s">
        <v>10350</v>
      </c>
    </row>
    <row r="15016" spans="1:2" x14ac:dyDescent="0.25">
      <c r="A15016" s="62">
        <v>60104611</v>
      </c>
      <c r="B15016" s="63" t="s">
        <v>2295</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8555</v>
      </c>
    </row>
    <row r="15020" spans="1:2" x14ac:dyDescent="0.25">
      <c r="A15020" s="62">
        <v>60104703</v>
      </c>
      <c r="B15020" s="63" t="s">
        <v>14754</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15818</v>
      </c>
    </row>
    <row r="15024" spans="1:2" x14ac:dyDescent="0.25">
      <c r="A15024" s="62">
        <v>60104707</v>
      </c>
      <c r="B15024" s="63" t="s">
        <v>451</v>
      </c>
    </row>
    <row r="15025" spans="1:2" x14ac:dyDescent="0.25">
      <c r="A15025" s="62">
        <v>60104708</v>
      </c>
      <c r="B15025" s="63" t="s">
        <v>6512</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3891</v>
      </c>
    </row>
    <row r="15029" spans="1:2" x14ac:dyDescent="0.25">
      <c r="A15029" s="62">
        <v>60104804</v>
      </c>
      <c r="B15029" s="63" t="s">
        <v>3227</v>
      </c>
    </row>
    <row r="15030" spans="1:2" x14ac:dyDescent="0.25">
      <c r="A15030" s="62">
        <v>60104805</v>
      </c>
      <c r="B15030" s="63" t="s">
        <v>16089</v>
      </c>
    </row>
    <row r="15031" spans="1:2" x14ac:dyDescent="0.25">
      <c r="A15031" s="62">
        <v>60104806</v>
      </c>
      <c r="B15031" s="63" t="s">
        <v>6469</v>
      </c>
    </row>
    <row r="15032" spans="1:2" x14ac:dyDescent="0.25">
      <c r="A15032" s="62">
        <v>60104807</v>
      </c>
      <c r="B15032" s="63" t="s">
        <v>2837</v>
      </c>
    </row>
    <row r="15033" spans="1:2" x14ac:dyDescent="0.25">
      <c r="A15033" s="62">
        <v>60104808</v>
      </c>
      <c r="B15033" s="63" t="s">
        <v>8743</v>
      </c>
    </row>
    <row r="15034" spans="1:2" x14ac:dyDescent="0.25">
      <c r="A15034" s="62">
        <v>60104809</v>
      </c>
      <c r="B15034" s="63" t="s">
        <v>5223</v>
      </c>
    </row>
    <row r="15035" spans="1:2" x14ac:dyDescent="0.25">
      <c r="A15035" s="62">
        <v>60104810</v>
      </c>
      <c r="B15035" s="63" t="s">
        <v>18410</v>
      </c>
    </row>
    <row r="15036" spans="1:2" x14ac:dyDescent="0.25">
      <c r="A15036" s="62">
        <v>60104811</v>
      </c>
      <c r="B15036" s="63" t="s">
        <v>8882</v>
      </c>
    </row>
    <row r="15037" spans="1:2" x14ac:dyDescent="0.25">
      <c r="A15037" s="62">
        <v>60104812</v>
      </c>
      <c r="B15037" s="63" t="s">
        <v>2442</v>
      </c>
    </row>
    <row r="15038" spans="1:2" x14ac:dyDescent="0.25">
      <c r="A15038" s="62">
        <v>60104813</v>
      </c>
      <c r="B15038" s="63" t="s">
        <v>3343</v>
      </c>
    </row>
    <row r="15039" spans="1:2" x14ac:dyDescent="0.25">
      <c r="A15039" s="62">
        <v>60104814</v>
      </c>
      <c r="B15039" s="63" t="s">
        <v>4327</v>
      </c>
    </row>
    <row r="15040" spans="1:2" x14ac:dyDescent="0.25">
      <c r="A15040" s="62">
        <v>60104815</v>
      </c>
      <c r="B15040" s="63" t="s">
        <v>13601</v>
      </c>
    </row>
    <row r="15041" spans="1:2" x14ac:dyDescent="0.25">
      <c r="A15041" s="62">
        <v>60104816</v>
      </c>
      <c r="B15041" s="63" t="s">
        <v>1005</v>
      </c>
    </row>
    <row r="15042" spans="1:2" x14ac:dyDescent="0.25">
      <c r="A15042" s="62">
        <v>60104901</v>
      </c>
      <c r="B15042" s="63" t="s">
        <v>15901</v>
      </c>
    </row>
    <row r="15043" spans="1:2" x14ac:dyDescent="0.25">
      <c r="A15043" s="62">
        <v>60104902</v>
      </c>
      <c r="B15043" s="63" t="s">
        <v>3162</v>
      </c>
    </row>
    <row r="15044" spans="1:2" x14ac:dyDescent="0.25">
      <c r="A15044" s="62">
        <v>60104903</v>
      </c>
      <c r="B15044" s="63" t="s">
        <v>13396</v>
      </c>
    </row>
    <row r="15045" spans="1:2" x14ac:dyDescent="0.25">
      <c r="A15045" s="62">
        <v>60104904</v>
      </c>
      <c r="B15045" s="63" t="s">
        <v>8295</v>
      </c>
    </row>
    <row r="15046" spans="1:2" x14ac:dyDescent="0.25">
      <c r="A15046" s="62">
        <v>60104905</v>
      </c>
      <c r="B15046" s="63" t="s">
        <v>16180</v>
      </c>
    </row>
    <row r="15047" spans="1:2" x14ac:dyDescent="0.25">
      <c r="A15047" s="62">
        <v>60104906</v>
      </c>
      <c r="B15047" s="63" t="s">
        <v>3531</v>
      </c>
    </row>
    <row r="15048" spans="1:2" x14ac:dyDescent="0.25">
      <c r="A15048" s="62">
        <v>60104907</v>
      </c>
      <c r="B15048" s="63" t="s">
        <v>8257</v>
      </c>
    </row>
    <row r="15049" spans="1:2" x14ac:dyDescent="0.25">
      <c r="A15049" s="62">
        <v>60104908</v>
      </c>
      <c r="B15049" s="63" t="s">
        <v>6383</v>
      </c>
    </row>
    <row r="15050" spans="1:2" x14ac:dyDescent="0.25">
      <c r="A15050" s="62">
        <v>60104909</v>
      </c>
      <c r="B15050" s="63" t="s">
        <v>7660</v>
      </c>
    </row>
    <row r="15051" spans="1:2" x14ac:dyDescent="0.25">
      <c r="A15051" s="62">
        <v>60104910</v>
      </c>
      <c r="B15051" s="63" t="s">
        <v>14569</v>
      </c>
    </row>
    <row r="15052" spans="1:2" x14ac:dyDescent="0.25">
      <c r="A15052" s="62">
        <v>60104911</v>
      </c>
      <c r="B15052" s="63" t="s">
        <v>2885</v>
      </c>
    </row>
    <row r="15053" spans="1:2" x14ac:dyDescent="0.25">
      <c r="A15053" s="62">
        <v>60104912</v>
      </c>
      <c r="B15053" s="63" t="s">
        <v>8967</v>
      </c>
    </row>
    <row r="15054" spans="1:2" x14ac:dyDescent="0.25">
      <c r="A15054" s="62">
        <v>60105001</v>
      </c>
      <c r="B15054" s="63" t="s">
        <v>5514</v>
      </c>
    </row>
    <row r="15055" spans="1:2" x14ac:dyDescent="0.25">
      <c r="A15055" s="62">
        <v>60105002</v>
      </c>
      <c r="B15055" s="63" t="s">
        <v>14447</v>
      </c>
    </row>
    <row r="15056" spans="1:2" x14ac:dyDescent="0.25">
      <c r="A15056" s="62">
        <v>60105003</v>
      </c>
      <c r="B15056" s="63" t="s">
        <v>12851</v>
      </c>
    </row>
    <row r="15057" spans="1:2" x14ac:dyDescent="0.25">
      <c r="A15057" s="62">
        <v>60105004</v>
      </c>
      <c r="B15057" s="63" t="s">
        <v>1347</v>
      </c>
    </row>
    <row r="15058" spans="1:2" x14ac:dyDescent="0.25">
      <c r="A15058" s="62">
        <v>60105005</v>
      </c>
      <c r="B15058" s="63" t="s">
        <v>16241</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3185</v>
      </c>
    </row>
    <row r="15063" spans="1:2" x14ac:dyDescent="0.25">
      <c r="A15063" s="62">
        <v>60105104</v>
      </c>
      <c r="B15063" s="63" t="s">
        <v>11001</v>
      </c>
    </row>
    <row r="15064" spans="1:2" x14ac:dyDescent="0.25">
      <c r="A15064" s="62">
        <v>60105201</v>
      </c>
      <c r="B15064" s="63" t="s">
        <v>16785</v>
      </c>
    </row>
    <row r="15065" spans="1:2" x14ac:dyDescent="0.25">
      <c r="A15065" s="62">
        <v>60105202</v>
      </c>
      <c r="B15065" s="63" t="s">
        <v>10300</v>
      </c>
    </row>
    <row r="15066" spans="1:2" x14ac:dyDescent="0.25">
      <c r="A15066" s="62">
        <v>60105203</v>
      </c>
      <c r="B15066" s="63" t="s">
        <v>14772</v>
      </c>
    </row>
    <row r="15067" spans="1:2" x14ac:dyDescent="0.25">
      <c r="A15067" s="62">
        <v>60105301</v>
      </c>
      <c r="B15067" s="63" t="s">
        <v>15464</v>
      </c>
    </row>
    <row r="15068" spans="1:2" x14ac:dyDescent="0.25">
      <c r="A15068" s="62">
        <v>60105302</v>
      </c>
      <c r="B15068" s="63" t="s">
        <v>15119</v>
      </c>
    </row>
    <row r="15069" spans="1:2" x14ac:dyDescent="0.25">
      <c r="A15069" s="62">
        <v>60105303</v>
      </c>
      <c r="B15069" s="63" t="s">
        <v>12679</v>
      </c>
    </row>
    <row r="15070" spans="1:2" x14ac:dyDescent="0.25">
      <c r="A15070" s="62">
        <v>60105304</v>
      </c>
      <c r="B15070" s="63" t="s">
        <v>11218</v>
      </c>
    </row>
    <row r="15071" spans="1:2" x14ac:dyDescent="0.25">
      <c r="A15071" s="62">
        <v>60105305</v>
      </c>
      <c r="B15071" s="63" t="s">
        <v>11402</v>
      </c>
    </row>
    <row r="15072" spans="1:2" x14ac:dyDescent="0.25">
      <c r="A15072" s="62">
        <v>60105306</v>
      </c>
      <c r="B15072" s="63" t="s">
        <v>10888</v>
      </c>
    </row>
    <row r="15073" spans="1:2" x14ac:dyDescent="0.25">
      <c r="A15073" s="62">
        <v>60105307</v>
      </c>
      <c r="B15073" s="63" t="s">
        <v>18789</v>
      </c>
    </row>
    <row r="15074" spans="1:2" x14ac:dyDescent="0.25">
      <c r="A15074" s="62">
        <v>60105308</v>
      </c>
      <c r="B15074" s="63" t="s">
        <v>12600</v>
      </c>
    </row>
    <row r="15075" spans="1:2" x14ac:dyDescent="0.25">
      <c r="A15075" s="62">
        <v>60105309</v>
      </c>
      <c r="B15075" s="63" t="s">
        <v>4490</v>
      </c>
    </row>
    <row r="15076" spans="1:2" x14ac:dyDescent="0.25">
      <c r="A15076" s="62">
        <v>60105401</v>
      </c>
      <c r="B15076" s="63" t="s">
        <v>6450</v>
      </c>
    </row>
    <row r="15077" spans="1:2" x14ac:dyDescent="0.25">
      <c r="A15077" s="62">
        <v>60105402</v>
      </c>
      <c r="B15077" s="63" t="s">
        <v>7319</v>
      </c>
    </row>
    <row r="15078" spans="1:2" x14ac:dyDescent="0.25">
      <c r="A15078" s="62">
        <v>60105403</v>
      </c>
      <c r="B15078" s="63" t="s">
        <v>11503</v>
      </c>
    </row>
    <row r="15079" spans="1:2" x14ac:dyDescent="0.25">
      <c r="A15079" s="62">
        <v>60105404</v>
      </c>
      <c r="B15079" s="63" t="s">
        <v>11784</v>
      </c>
    </row>
    <row r="15080" spans="1:2" x14ac:dyDescent="0.25">
      <c r="A15080" s="62">
        <v>60105405</v>
      </c>
      <c r="B15080" s="63" t="s">
        <v>1525</v>
      </c>
    </row>
    <row r="15081" spans="1:2" x14ac:dyDescent="0.25">
      <c r="A15081" s="62">
        <v>60105406</v>
      </c>
      <c r="B15081" s="63" t="s">
        <v>5323</v>
      </c>
    </row>
    <row r="15082" spans="1:2" x14ac:dyDescent="0.25">
      <c r="A15082" s="62">
        <v>60105407</v>
      </c>
      <c r="B15082" s="63" t="s">
        <v>14231</v>
      </c>
    </row>
    <row r="15083" spans="1:2" x14ac:dyDescent="0.25">
      <c r="A15083" s="62">
        <v>60105408</v>
      </c>
      <c r="B15083" s="63" t="s">
        <v>10197</v>
      </c>
    </row>
    <row r="15084" spans="1:2" x14ac:dyDescent="0.25">
      <c r="A15084" s="62">
        <v>60105409</v>
      </c>
      <c r="B15084" s="63" t="s">
        <v>11612</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7938</v>
      </c>
    </row>
    <row r="15088" spans="1:2" x14ac:dyDescent="0.25">
      <c r="A15088" s="62">
        <v>60105413</v>
      </c>
      <c r="B15088" s="63" t="s">
        <v>1252</v>
      </c>
    </row>
    <row r="15089" spans="1:2" x14ac:dyDescent="0.25">
      <c r="A15089" s="62">
        <v>60105414</v>
      </c>
      <c r="B15089" s="63" t="s">
        <v>11220</v>
      </c>
    </row>
    <row r="15090" spans="1:2" x14ac:dyDescent="0.25">
      <c r="A15090" s="62">
        <v>60105415</v>
      </c>
      <c r="B15090" s="63" t="s">
        <v>4771</v>
      </c>
    </row>
    <row r="15091" spans="1:2" x14ac:dyDescent="0.25">
      <c r="A15091" s="62">
        <v>60105416</v>
      </c>
      <c r="B15091" s="63" t="s">
        <v>10390</v>
      </c>
    </row>
    <row r="15092" spans="1:2" x14ac:dyDescent="0.25">
      <c r="A15092" s="62">
        <v>60105417</v>
      </c>
      <c r="B15092" s="63" t="s">
        <v>1210</v>
      </c>
    </row>
    <row r="15093" spans="1:2" x14ac:dyDescent="0.25">
      <c r="A15093" s="62">
        <v>60105418</v>
      </c>
      <c r="B15093" s="63" t="s">
        <v>5832</v>
      </c>
    </row>
    <row r="15094" spans="1:2" x14ac:dyDescent="0.25">
      <c r="A15094" s="62">
        <v>60105419</v>
      </c>
      <c r="B15094" s="63" t="s">
        <v>16143</v>
      </c>
    </row>
    <row r="15095" spans="1:2" x14ac:dyDescent="0.25">
      <c r="A15095" s="62">
        <v>60105420</v>
      </c>
      <c r="B15095" s="63" t="s">
        <v>17316</v>
      </c>
    </row>
    <row r="15096" spans="1:2" x14ac:dyDescent="0.25">
      <c r="A15096" s="62">
        <v>60105421</v>
      </c>
      <c r="B15096" s="63" t="s">
        <v>12926</v>
      </c>
    </row>
    <row r="15097" spans="1:2" x14ac:dyDescent="0.25">
      <c r="A15097" s="62">
        <v>60105422</v>
      </c>
      <c r="B15097" s="63" t="s">
        <v>4592</v>
      </c>
    </row>
    <row r="15098" spans="1:2" x14ac:dyDescent="0.25">
      <c r="A15098" s="62">
        <v>60105423</v>
      </c>
      <c r="B15098" s="63" t="s">
        <v>9250</v>
      </c>
    </row>
    <row r="15099" spans="1:2" x14ac:dyDescent="0.25">
      <c r="A15099" s="62">
        <v>60105424</v>
      </c>
      <c r="B15099" s="63" t="s">
        <v>8404</v>
      </c>
    </row>
    <row r="15100" spans="1:2" x14ac:dyDescent="0.25">
      <c r="A15100" s="62">
        <v>60105425</v>
      </c>
      <c r="B15100" s="63" t="s">
        <v>6131</v>
      </c>
    </row>
    <row r="15101" spans="1:2" x14ac:dyDescent="0.25">
      <c r="A15101" s="62">
        <v>60105426</v>
      </c>
      <c r="B15101" s="63" t="s">
        <v>15552</v>
      </c>
    </row>
    <row r="15102" spans="1:2" x14ac:dyDescent="0.25">
      <c r="A15102" s="62">
        <v>60105427</v>
      </c>
      <c r="B15102" s="63" t="s">
        <v>16496</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17992</v>
      </c>
    </row>
    <row r="15106" spans="1:2" x14ac:dyDescent="0.25">
      <c r="A15106" s="62">
        <v>60105502</v>
      </c>
      <c r="B15106" s="63" t="s">
        <v>6115</v>
      </c>
    </row>
    <row r="15107" spans="1:2" x14ac:dyDescent="0.25">
      <c r="A15107" s="62">
        <v>60105503</v>
      </c>
      <c r="B15107" s="63" t="s">
        <v>6078</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13811</v>
      </c>
    </row>
    <row r="15111" spans="1:2" x14ac:dyDescent="0.25">
      <c r="A15111" s="62">
        <v>60105602</v>
      </c>
      <c r="B15111" s="63" t="s">
        <v>13014</v>
      </c>
    </row>
    <row r="15112" spans="1:2" x14ac:dyDescent="0.25">
      <c r="A15112" s="62">
        <v>60105603</v>
      </c>
      <c r="B15112" s="63" t="s">
        <v>9472</v>
      </c>
    </row>
    <row r="15113" spans="1:2" x14ac:dyDescent="0.25">
      <c r="A15113" s="62">
        <v>60105604</v>
      </c>
      <c r="B15113" s="63" t="s">
        <v>17890</v>
      </c>
    </row>
    <row r="15114" spans="1:2" x14ac:dyDescent="0.25">
      <c r="A15114" s="62">
        <v>60105605</v>
      </c>
      <c r="B15114" s="63" t="s">
        <v>11906</v>
      </c>
    </row>
    <row r="15115" spans="1:2" x14ac:dyDescent="0.25">
      <c r="A15115" s="62">
        <v>60105606</v>
      </c>
      <c r="B15115" s="63" t="s">
        <v>11847</v>
      </c>
    </row>
    <row r="15116" spans="1:2" x14ac:dyDescent="0.25">
      <c r="A15116" s="62">
        <v>60105607</v>
      </c>
      <c r="B15116" s="63" t="s">
        <v>5938</v>
      </c>
    </row>
    <row r="15117" spans="1:2" x14ac:dyDescent="0.25">
      <c r="A15117" s="62">
        <v>60105608</v>
      </c>
      <c r="B15117" s="63" t="s">
        <v>11339</v>
      </c>
    </row>
    <row r="15118" spans="1:2" x14ac:dyDescent="0.25">
      <c r="A15118" s="62">
        <v>60105609</v>
      </c>
      <c r="B15118" s="63" t="s">
        <v>3117</v>
      </c>
    </row>
    <row r="15119" spans="1:2" x14ac:dyDescent="0.25">
      <c r="A15119" s="62">
        <v>60105610</v>
      </c>
      <c r="B15119" s="63" t="s">
        <v>11846</v>
      </c>
    </row>
    <row r="15120" spans="1:2" x14ac:dyDescent="0.25">
      <c r="A15120" s="62">
        <v>60105611</v>
      </c>
      <c r="B15120" s="63" t="s">
        <v>12895</v>
      </c>
    </row>
    <row r="15121" spans="1:2" x14ac:dyDescent="0.25">
      <c r="A15121" s="62">
        <v>60105612</v>
      </c>
      <c r="B15121" s="63" t="s">
        <v>5293</v>
      </c>
    </row>
    <row r="15122" spans="1:2" x14ac:dyDescent="0.25">
      <c r="A15122" s="62">
        <v>60105613</v>
      </c>
      <c r="B15122" s="63" t="s">
        <v>9899</v>
      </c>
    </row>
    <row r="15123" spans="1:2" x14ac:dyDescent="0.25">
      <c r="A15123" s="62">
        <v>60105614</v>
      </c>
      <c r="B15123" s="63" t="s">
        <v>10292</v>
      </c>
    </row>
    <row r="15124" spans="1:2" x14ac:dyDescent="0.25">
      <c r="A15124" s="62">
        <v>60105615</v>
      </c>
      <c r="B15124" s="63" t="s">
        <v>1022</v>
      </c>
    </row>
    <row r="15125" spans="1:2" x14ac:dyDescent="0.25">
      <c r="A15125" s="62">
        <v>60105616</v>
      </c>
      <c r="B15125" s="63" t="s">
        <v>12390</v>
      </c>
    </row>
    <row r="15126" spans="1:2" x14ac:dyDescent="0.25">
      <c r="A15126" s="62">
        <v>60105617</v>
      </c>
      <c r="B15126" s="63" t="s">
        <v>5272</v>
      </c>
    </row>
    <row r="15127" spans="1:2" x14ac:dyDescent="0.25">
      <c r="A15127" s="62">
        <v>60105618</v>
      </c>
      <c r="B15127" s="63" t="s">
        <v>10444</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14686</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10036</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7245</v>
      </c>
    </row>
    <row r="15140" spans="1:2" x14ac:dyDescent="0.25">
      <c r="A15140" s="62">
        <v>60105705</v>
      </c>
      <c r="B15140" s="63" t="s">
        <v>18565</v>
      </c>
    </row>
    <row r="15141" spans="1:2" x14ac:dyDescent="0.25">
      <c r="A15141" s="62">
        <v>60105801</v>
      </c>
      <c r="B15141" s="63" t="s">
        <v>3277</v>
      </c>
    </row>
    <row r="15142" spans="1:2" x14ac:dyDescent="0.25">
      <c r="A15142" s="62">
        <v>60105802</v>
      </c>
      <c r="B15142" s="63" t="s">
        <v>9062</v>
      </c>
    </row>
    <row r="15143" spans="1:2" x14ac:dyDescent="0.25">
      <c r="A15143" s="62">
        <v>60105803</v>
      </c>
      <c r="B15143" s="63" t="s">
        <v>3124</v>
      </c>
    </row>
    <row r="15144" spans="1:2" x14ac:dyDescent="0.25">
      <c r="A15144" s="62">
        <v>60105804</v>
      </c>
      <c r="B15144" s="63" t="s">
        <v>15423</v>
      </c>
    </row>
    <row r="15145" spans="1:2" x14ac:dyDescent="0.25">
      <c r="A15145" s="62">
        <v>60105805</v>
      </c>
      <c r="B15145" s="63" t="s">
        <v>10489</v>
      </c>
    </row>
    <row r="15146" spans="1:2" x14ac:dyDescent="0.25">
      <c r="A15146" s="62">
        <v>60105806</v>
      </c>
      <c r="B15146" s="63" t="s">
        <v>13085</v>
      </c>
    </row>
    <row r="15147" spans="1:2" x14ac:dyDescent="0.25">
      <c r="A15147" s="62">
        <v>60105807</v>
      </c>
      <c r="B15147" s="63" t="s">
        <v>1742</v>
      </c>
    </row>
    <row r="15148" spans="1:2" x14ac:dyDescent="0.25">
      <c r="A15148" s="62">
        <v>60105808</v>
      </c>
      <c r="B15148" s="63" t="s">
        <v>10936</v>
      </c>
    </row>
    <row r="15149" spans="1:2" x14ac:dyDescent="0.25">
      <c r="A15149" s="62">
        <v>60105809</v>
      </c>
      <c r="B15149" s="63" t="s">
        <v>332</v>
      </c>
    </row>
    <row r="15150" spans="1:2" x14ac:dyDescent="0.25">
      <c r="A15150" s="62">
        <v>60105810</v>
      </c>
      <c r="B15150" s="63" t="s">
        <v>9659</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6107</v>
      </c>
    </row>
    <row r="15154" spans="1:2" x14ac:dyDescent="0.25">
      <c r="A15154" s="62">
        <v>60105903</v>
      </c>
      <c r="B15154" s="63" t="s">
        <v>7886</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14248</v>
      </c>
    </row>
    <row r="15158" spans="1:2" x14ac:dyDescent="0.25">
      <c r="A15158" s="62">
        <v>60105907</v>
      </c>
      <c r="B15158" s="63" t="s">
        <v>11211</v>
      </c>
    </row>
    <row r="15159" spans="1:2" x14ac:dyDescent="0.25">
      <c r="A15159" s="62">
        <v>60105908</v>
      </c>
      <c r="B15159" s="63" t="s">
        <v>9866</v>
      </c>
    </row>
    <row r="15160" spans="1:2" x14ac:dyDescent="0.25">
      <c r="A15160" s="62">
        <v>60105909</v>
      </c>
      <c r="B15160" s="63" t="s">
        <v>7734</v>
      </c>
    </row>
    <row r="15161" spans="1:2" x14ac:dyDescent="0.25">
      <c r="A15161" s="62">
        <v>60105910</v>
      </c>
      <c r="B15161" s="63" t="s">
        <v>16342</v>
      </c>
    </row>
    <row r="15162" spans="1:2" x14ac:dyDescent="0.25">
      <c r="A15162" s="62">
        <v>60105911</v>
      </c>
      <c r="B15162" s="63" t="s">
        <v>2032</v>
      </c>
    </row>
    <row r="15163" spans="1:2" x14ac:dyDescent="0.25">
      <c r="A15163" s="62">
        <v>60105912</v>
      </c>
      <c r="B15163" s="63" t="s">
        <v>16881</v>
      </c>
    </row>
    <row r="15164" spans="1:2" x14ac:dyDescent="0.25">
      <c r="A15164" s="62">
        <v>60105913</v>
      </c>
      <c r="B15164" s="63" t="s">
        <v>8291</v>
      </c>
    </row>
    <row r="15165" spans="1:2" x14ac:dyDescent="0.25">
      <c r="A15165" s="62">
        <v>60105914</v>
      </c>
      <c r="B15165" s="63" t="s">
        <v>2638</v>
      </c>
    </row>
    <row r="15166" spans="1:2" x14ac:dyDescent="0.25">
      <c r="A15166" s="62">
        <v>60105915</v>
      </c>
      <c r="B15166" s="63" t="s">
        <v>4674</v>
      </c>
    </row>
    <row r="15167" spans="1:2" x14ac:dyDescent="0.25">
      <c r="A15167" s="62">
        <v>60105916</v>
      </c>
      <c r="B15167" s="63" t="s">
        <v>9571</v>
      </c>
    </row>
    <row r="15168" spans="1:2" x14ac:dyDescent="0.25">
      <c r="A15168" s="62">
        <v>60105917</v>
      </c>
      <c r="B15168" s="63" t="s">
        <v>5083</v>
      </c>
    </row>
    <row r="15169" spans="1:2" x14ac:dyDescent="0.25">
      <c r="A15169" s="62">
        <v>60105918</v>
      </c>
      <c r="B15169" s="63" t="s">
        <v>7720</v>
      </c>
    </row>
    <row r="15170" spans="1:2" x14ac:dyDescent="0.25">
      <c r="A15170" s="62">
        <v>60105919</v>
      </c>
      <c r="B15170" s="63" t="s">
        <v>14213</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14464</v>
      </c>
    </row>
    <row r="15174" spans="1:2" x14ac:dyDescent="0.25">
      <c r="A15174" s="62">
        <v>60106004</v>
      </c>
      <c r="B15174" s="63" t="s">
        <v>1951</v>
      </c>
    </row>
    <row r="15175" spans="1:2" x14ac:dyDescent="0.25">
      <c r="A15175" s="62">
        <v>60106101</v>
      </c>
      <c r="B15175" s="63" t="s">
        <v>9621</v>
      </c>
    </row>
    <row r="15176" spans="1:2" x14ac:dyDescent="0.25">
      <c r="A15176" s="62">
        <v>60106102</v>
      </c>
      <c r="B15176" s="63" t="s">
        <v>17876</v>
      </c>
    </row>
    <row r="15177" spans="1:2" x14ac:dyDescent="0.25">
      <c r="A15177" s="62">
        <v>60106103</v>
      </c>
      <c r="B15177" s="63" t="s">
        <v>2749</v>
      </c>
    </row>
    <row r="15178" spans="1:2" x14ac:dyDescent="0.25">
      <c r="A15178" s="62">
        <v>60106104</v>
      </c>
      <c r="B15178" s="63" t="s">
        <v>6302</v>
      </c>
    </row>
    <row r="15179" spans="1:2" x14ac:dyDescent="0.25">
      <c r="A15179" s="62">
        <v>60106105</v>
      </c>
      <c r="B15179" s="63" t="s">
        <v>4509</v>
      </c>
    </row>
    <row r="15180" spans="1:2" x14ac:dyDescent="0.25">
      <c r="A15180" s="62">
        <v>60106106</v>
      </c>
      <c r="B15180" s="63" t="s">
        <v>5490</v>
      </c>
    </row>
    <row r="15181" spans="1:2" x14ac:dyDescent="0.25">
      <c r="A15181" s="62">
        <v>60106107</v>
      </c>
      <c r="B15181" s="63" t="s">
        <v>6487</v>
      </c>
    </row>
    <row r="15182" spans="1:2" x14ac:dyDescent="0.25">
      <c r="A15182" s="62">
        <v>60106108</v>
      </c>
      <c r="B15182" s="63" t="s">
        <v>8961</v>
      </c>
    </row>
    <row r="15183" spans="1:2" x14ac:dyDescent="0.25">
      <c r="A15183" s="62">
        <v>60106109</v>
      </c>
      <c r="B15183" s="63" t="s">
        <v>10393</v>
      </c>
    </row>
    <row r="15184" spans="1:2" x14ac:dyDescent="0.25">
      <c r="A15184" s="62">
        <v>60106201</v>
      </c>
      <c r="B15184" s="63" t="s">
        <v>3035</v>
      </c>
    </row>
    <row r="15185" spans="1:2" x14ac:dyDescent="0.25">
      <c r="A15185" s="62">
        <v>60106202</v>
      </c>
      <c r="B15185" s="63" t="s">
        <v>9264</v>
      </c>
    </row>
    <row r="15186" spans="1:2" x14ac:dyDescent="0.25">
      <c r="A15186" s="62">
        <v>60106203</v>
      </c>
      <c r="B15186" s="63" t="s">
        <v>4513</v>
      </c>
    </row>
    <row r="15187" spans="1:2" x14ac:dyDescent="0.25">
      <c r="A15187" s="62">
        <v>60106204</v>
      </c>
      <c r="B15187" s="63" t="s">
        <v>16982</v>
      </c>
    </row>
    <row r="15188" spans="1:2" x14ac:dyDescent="0.25">
      <c r="A15188" s="62">
        <v>60106205</v>
      </c>
      <c r="B15188" s="63" t="s">
        <v>3585</v>
      </c>
    </row>
    <row r="15189" spans="1:2" x14ac:dyDescent="0.25">
      <c r="A15189" s="62">
        <v>60106206</v>
      </c>
      <c r="B15189" s="63" t="s">
        <v>12516</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2610</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14298</v>
      </c>
    </row>
    <row r="15197" spans="1:2" x14ac:dyDescent="0.25">
      <c r="A15197" s="62">
        <v>60106214</v>
      </c>
      <c r="B15197" s="63" t="s">
        <v>6617</v>
      </c>
    </row>
    <row r="15198" spans="1:2" x14ac:dyDescent="0.25">
      <c r="A15198" s="62">
        <v>60106215</v>
      </c>
      <c r="B15198" s="63" t="s">
        <v>4887</v>
      </c>
    </row>
    <row r="15199" spans="1:2" x14ac:dyDescent="0.25">
      <c r="A15199" s="62">
        <v>60106301</v>
      </c>
      <c r="B15199" s="63" t="s">
        <v>7969</v>
      </c>
    </row>
    <row r="15200" spans="1:2" x14ac:dyDescent="0.25">
      <c r="A15200" s="62">
        <v>60106302</v>
      </c>
      <c r="B15200" s="63" t="s">
        <v>9308</v>
      </c>
    </row>
    <row r="15201" spans="1:2" x14ac:dyDescent="0.25">
      <c r="A15201" s="62">
        <v>60106401</v>
      </c>
      <c r="B15201" s="63" t="s">
        <v>3171</v>
      </c>
    </row>
    <row r="15202" spans="1:2" x14ac:dyDescent="0.25">
      <c r="A15202" s="62">
        <v>60106402</v>
      </c>
      <c r="B15202" s="63" t="s">
        <v>9515</v>
      </c>
    </row>
    <row r="15203" spans="1:2" x14ac:dyDescent="0.25">
      <c r="A15203" s="62">
        <v>60111001</v>
      </c>
      <c r="B15203" s="63" t="s">
        <v>8410</v>
      </c>
    </row>
    <row r="15204" spans="1:2" x14ac:dyDescent="0.25">
      <c r="A15204" s="62">
        <v>60111002</v>
      </c>
      <c r="B15204" s="63" t="s">
        <v>8541</v>
      </c>
    </row>
    <row r="15205" spans="1:2" x14ac:dyDescent="0.25">
      <c r="A15205" s="62">
        <v>60111003</v>
      </c>
      <c r="B15205" s="63" t="s">
        <v>4831</v>
      </c>
    </row>
    <row r="15206" spans="1:2" x14ac:dyDescent="0.25">
      <c r="A15206" s="62">
        <v>60111004</v>
      </c>
      <c r="B15206" s="63" t="s">
        <v>9598</v>
      </c>
    </row>
    <row r="15207" spans="1:2" x14ac:dyDescent="0.25">
      <c r="A15207" s="62">
        <v>60111005</v>
      </c>
      <c r="B15207" s="63" t="s">
        <v>9299</v>
      </c>
    </row>
    <row r="15208" spans="1:2" x14ac:dyDescent="0.25">
      <c r="A15208" s="62">
        <v>60111101</v>
      </c>
      <c r="B15208" s="63" t="s">
        <v>9916</v>
      </c>
    </row>
    <row r="15209" spans="1:2" x14ac:dyDescent="0.25">
      <c r="A15209" s="62">
        <v>60111102</v>
      </c>
      <c r="B15209" s="63" t="s">
        <v>1864</v>
      </c>
    </row>
    <row r="15210" spans="1:2" x14ac:dyDescent="0.25">
      <c r="A15210" s="62">
        <v>60111103</v>
      </c>
      <c r="B15210" s="63" t="s">
        <v>6505</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16511</v>
      </c>
    </row>
    <row r="15215" spans="1:2" x14ac:dyDescent="0.25">
      <c r="A15215" s="62">
        <v>60111108</v>
      </c>
      <c r="B15215" s="63" t="s">
        <v>15174</v>
      </c>
    </row>
    <row r="15216" spans="1:2" x14ac:dyDescent="0.25">
      <c r="A15216" s="62">
        <v>60111109</v>
      </c>
      <c r="B15216" s="63" t="s">
        <v>14891</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13442</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5211</v>
      </c>
    </row>
    <row r="15224" spans="1:2" x14ac:dyDescent="0.25">
      <c r="A15224" s="62">
        <v>60111208</v>
      </c>
      <c r="B15224" s="63" t="s">
        <v>6285</v>
      </c>
    </row>
    <row r="15225" spans="1:2" x14ac:dyDescent="0.25">
      <c r="A15225" s="62">
        <v>60111301</v>
      </c>
      <c r="B15225" s="63" t="s">
        <v>17930</v>
      </c>
    </row>
    <row r="15226" spans="1:2" x14ac:dyDescent="0.25">
      <c r="A15226" s="62">
        <v>60111302</v>
      </c>
      <c r="B15226" s="63" t="s">
        <v>14814</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2897</v>
      </c>
    </row>
    <row r="15230" spans="1:2" x14ac:dyDescent="0.25">
      <c r="A15230" s="62">
        <v>60111306</v>
      </c>
      <c r="B15230" s="63" t="s">
        <v>2546</v>
      </c>
    </row>
    <row r="15231" spans="1:2" x14ac:dyDescent="0.25">
      <c r="A15231" s="62">
        <v>60111401</v>
      </c>
      <c r="B15231" s="63" t="s">
        <v>2317</v>
      </c>
    </row>
    <row r="15232" spans="1:2" x14ac:dyDescent="0.25">
      <c r="A15232" s="62">
        <v>60111402</v>
      </c>
      <c r="B15232" s="63" t="s">
        <v>11128</v>
      </c>
    </row>
    <row r="15233" spans="1:2" x14ac:dyDescent="0.25">
      <c r="A15233" s="62">
        <v>60111403</v>
      </c>
      <c r="B15233" s="63" t="s">
        <v>2539</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16061</v>
      </c>
    </row>
    <row r="15238" spans="1:2" x14ac:dyDescent="0.25">
      <c r="A15238" s="62">
        <v>60111409</v>
      </c>
      <c r="B15238" s="63" t="s">
        <v>10581</v>
      </c>
    </row>
    <row r="15239" spans="1:2" x14ac:dyDescent="0.25">
      <c r="A15239" s="62">
        <v>60111410</v>
      </c>
      <c r="B15239" s="63" t="s">
        <v>17848</v>
      </c>
    </row>
    <row r="15240" spans="1:2" x14ac:dyDescent="0.25">
      <c r="A15240" s="62">
        <v>60111411</v>
      </c>
      <c r="B15240" s="63" t="s">
        <v>14015</v>
      </c>
    </row>
    <row r="15241" spans="1:2" x14ac:dyDescent="0.25">
      <c r="A15241" s="62">
        <v>60121001</v>
      </c>
      <c r="B15241" s="63" t="s">
        <v>17274</v>
      </c>
    </row>
    <row r="15242" spans="1:2" x14ac:dyDescent="0.25">
      <c r="A15242" s="62">
        <v>60121002</v>
      </c>
      <c r="B15242" s="63" t="s">
        <v>6820</v>
      </c>
    </row>
    <row r="15243" spans="1:2" x14ac:dyDescent="0.25">
      <c r="A15243" s="62">
        <v>60121003</v>
      </c>
      <c r="B15243" s="63" t="s">
        <v>9326</v>
      </c>
    </row>
    <row r="15244" spans="1:2" x14ac:dyDescent="0.25">
      <c r="A15244" s="62">
        <v>60121004</v>
      </c>
      <c r="B15244" s="63" t="s">
        <v>32</v>
      </c>
    </row>
    <row r="15245" spans="1:2" x14ac:dyDescent="0.25">
      <c r="A15245" s="62">
        <v>60121005</v>
      </c>
      <c r="B15245" s="63" t="s">
        <v>9275</v>
      </c>
    </row>
    <row r="15246" spans="1:2" x14ac:dyDescent="0.25">
      <c r="A15246" s="62">
        <v>60121006</v>
      </c>
      <c r="B15246" s="63" t="s">
        <v>3754</v>
      </c>
    </row>
    <row r="15247" spans="1:2" x14ac:dyDescent="0.25">
      <c r="A15247" s="62">
        <v>60121007</v>
      </c>
      <c r="B15247" s="63" t="s">
        <v>16069</v>
      </c>
    </row>
    <row r="15248" spans="1:2" x14ac:dyDescent="0.25">
      <c r="A15248" s="62">
        <v>60121008</v>
      </c>
      <c r="B15248" s="63" t="s">
        <v>3</v>
      </c>
    </row>
    <row r="15249" spans="1:2" x14ac:dyDescent="0.25">
      <c r="A15249" s="62">
        <v>60121009</v>
      </c>
      <c r="B15249" s="63" t="s">
        <v>14145</v>
      </c>
    </row>
    <row r="15250" spans="1:2" x14ac:dyDescent="0.25">
      <c r="A15250" s="62">
        <v>60121010</v>
      </c>
      <c r="B15250" s="63" t="s">
        <v>6918</v>
      </c>
    </row>
    <row r="15251" spans="1:2" x14ac:dyDescent="0.25">
      <c r="A15251" s="62">
        <v>60121011</v>
      </c>
      <c r="B15251" s="63" t="s">
        <v>13696</v>
      </c>
    </row>
    <row r="15252" spans="1:2" x14ac:dyDescent="0.25">
      <c r="A15252" s="62">
        <v>60121012</v>
      </c>
      <c r="B15252" s="63" t="s">
        <v>15452</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7211</v>
      </c>
    </row>
    <row r="15256" spans="1:2" x14ac:dyDescent="0.25">
      <c r="A15256" s="62">
        <v>60121104</v>
      </c>
      <c r="B15256" s="63" t="s">
        <v>16918</v>
      </c>
    </row>
    <row r="15257" spans="1:2" x14ac:dyDescent="0.25">
      <c r="A15257" s="62">
        <v>60121105</v>
      </c>
      <c r="B15257" s="63" t="s">
        <v>10216</v>
      </c>
    </row>
    <row r="15258" spans="1:2" x14ac:dyDescent="0.25">
      <c r="A15258" s="62">
        <v>60121106</v>
      </c>
      <c r="B15258" s="63" t="s">
        <v>9054</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6644</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6570</v>
      </c>
    </row>
    <row r="15266" spans="1:2" x14ac:dyDescent="0.25">
      <c r="A15266" s="62">
        <v>60121114</v>
      </c>
      <c r="B15266" s="63" t="s">
        <v>17436</v>
      </c>
    </row>
    <row r="15267" spans="1:2" x14ac:dyDescent="0.25">
      <c r="A15267" s="62">
        <v>60121115</v>
      </c>
      <c r="B15267" s="63" t="s">
        <v>16735</v>
      </c>
    </row>
    <row r="15268" spans="1:2" x14ac:dyDescent="0.25">
      <c r="A15268" s="62">
        <v>60121116</v>
      </c>
      <c r="B15268" s="63" t="s">
        <v>4677</v>
      </c>
    </row>
    <row r="15269" spans="1:2" x14ac:dyDescent="0.25">
      <c r="A15269" s="62">
        <v>60121117</v>
      </c>
      <c r="B15269" s="63" t="s">
        <v>14280</v>
      </c>
    </row>
    <row r="15270" spans="1:2" x14ac:dyDescent="0.25">
      <c r="A15270" s="62">
        <v>60121118</v>
      </c>
      <c r="B15270" s="63" t="s">
        <v>2513</v>
      </c>
    </row>
    <row r="15271" spans="1:2" x14ac:dyDescent="0.25">
      <c r="A15271" s="62">
        <v>60121119</v>
      </c>
      <c r="B15271" s="63" t="s">
        <v>3443</v>
      </c>
    </row>
    <row r="15272" spans="1:2" x14ac:dyDescent="0.25">
      <c r="A15272" s="62">
        <v>60121120</v>
      </c>
      <c r="B15272" s="63" t="s">
        <v>3017</v>
      </c>
    </row>
    <row r="15273" spans="1:2" x14ac:dyDescent="0.25">
      <c r="A15273" s="62">
        <v>60121121</v>
      </c>
      <c r="B15273" s="63" t="s">
        <v>9778</v>
      </c>
    </row>
    <row r="15274" spans="1:2" x14ac:dyDescent="0.25">
      <c r="A15274" s="62">
        <v>60121123</v>
      </c>
      <c r="B15274" s="63" t="s">
        <v>7392</v>
      </c>
    </row>
    <row r="15275" spans="1:2" x14ac:dyDescent="0.25">
      <c r="A15275" s="62">
        <v>60121124</v>
      </c>
      <c r="B15275" s="63" t="s">
        <v>7174</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13829</v>
      </c>
    </row>
    <row r="15279" spans="1:2" x14ac:dyDescent="0.25">
      <c r="A15279" s="62">
        <v>60121128</v>
      </c>
      <c r="B15279" s="63" t="s">
        <v>18111</v>
      </c>
    </row>
    <row r="15280" spans="1:2" x14ac:dyDescent="0.25">
      <c r="A15280" s="62">
        <v>60121129</v>
      </c>
      <c r="B15280" s="63" t="s">
        <v>2802</v>
      </c>
    </row>
    <row r="15281" spans="1:2" x14ac:dyDescent="0.25">
      <c r="A15281" s="62">
        <v>60121130</v>
      </c>
      <c r="B15281" s="63" t="s">
        <v>15285</v>
      </c>
    </row>
    <row r="15282" spans="1:2" x14ac:dyDescent="0.25">
      <c r="A15282" s="62">
        <v>60121131</v>
      </c>
      <c r="B15282" s="63" t="s">
        <v>4012</v>
      </c>
    </row>
    <row r="15283" spans="1:2" x14ac:dyDescent="0.25">
      <c r="A15283" s="62">
        <v>60121132</v>
      </c>
      <c r="B15283" s="63" t="s">
        <v>9740</v>
      </c>
    </row>
    <row r="15284" spans="1:2" x14ac:dyDescent="0.25">
      <c r="A15284" s="62">
        <v>60121133</v>
      </c>
      <c r="B15284" s="63" t="s">
        <v>12762</v>
      </c>
    </row>
    <row r="15285" spans="1:2" x14ac:dyDescent="0.25">
      <c r="A15285" s="62">
        <v>60121134</v>
      </c>
      <c r="B15285" s="63" t="s">
        <v>16322</v>
      </c>
    </row>
    <row r="15286" spans="1:2" x14ac:dyDescent="0.25">
      <c r="A15286" s="62">
        <v>60121135</v>
      </c>
      <c r="B15286" s="63" t="s">
        <v>6540</v>
      </c>
    </row>
    <row r="15287" spans="1:2" x14ac:dyDescent="0.25">
      <c r="A15287" s="62">
        <v>60121136</v>
      </c>
      <c r="B15287" s="63" t="s">
        <v>14224</v>
      </c>
    </row>
    <row r="15288" spans="1:2" x14ac:dyDescent="0.25">
      <c r="A15288" s="62">
        <v>60121137</v>
      </c>
      <c r="B15288" s="63" t="s">
        <v>11656</v>
      </c>
    </row>
    <row r="15289" spans="1:2" x14ac:dyDescent="0.25">
      <c r="A15289" s="62">
        <v>60121138</v>
      </c>
      <c r="B15289" s="63" t="s">
        <v>6279</v>
      </c>
    </row>
    <row r="15290" spans="1:2" x14ac:dyDescent="0.25">
      <c r="A15290" s="62">
        <v>60121139</v>
      </c>
      <c r="B15290" s="63" t="s">
        <v>10462</v>
      </c>
    </row>
    <row r="15291" spans="1:2" x14ac:dyDescent="0.25">
      <c r="A15291" s="62">
        <v>60121140</v>
      </c>
      <c r="B15291" s="63" t="s">
        <v>7449</v>
      </c>
    </row>
    <row r="15292" spans="1:2" x14ac:dyDescent="0.25">
      <c r="A15292" s="62">
        <v>60121141</v>
      </c>
      <c r="B15292" s="63" t="s">
        <v>13469</v>
      </c>
    </row>
    <row r="15293" spans="1:2" x14ac:dyDescent="0.25">
      <c r="A15293" s="62">
        <v>60121142</v>
      </c>
      <c r="B15293" s="63" t="s">
        <v>5304</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6719</v>
      </c>
    </row>
    <row r="15297" spans="1:2" x14ac:dyDescent="0.25">
      <c r="A15297" s="62">
        <v>60121146</v>
      </c>
      <c r="B15297" s="63" t="s">
        <v>15961</v>
      </c>
    </row>
    <row r="15298" spans="1:2" x14ac:dyDescent="0.25">
      <c r="A15298" s="62">
        <v>60121147</v>
      </c>
      <c r="B15298" s="63" t="s">
        <v>4354</v>
      </c>
    </row>
    <row r="15299" spans="1:2" x14ac:dyDescent="0.25">
      <c r="A15299" s="62">
        <v>60121148</v>
      </c>
      <c r="B15299" s="63" t="s">
        <v>6702</v>
      </c>
    </row>
    <row r="15300" spans="1:2" x14ac:dyDescent="0.25">
      <c r="A15300" s="62">
        <v>60121149</v>
      </c>
      <c r="B15300" s="63" t="s">
        <v>3437</v>
      </c>
    </row>
    <row r="15301" spans="1:2" x14ac:dyDescent="0.25">
      <c r="A15301" s="62">
        <v>60121150</v>
      </c>
      <c r="B15301" s="63" t="s">
        <v>13930</v>
      </c>
    </row>
    <row r="15302" spans="1:2" x14ac:dyDescent="0.25">
      <c r="A15302" s="62">
        <v>60121151</v>
      </c>
      <c r="B15302" s="63" t="s">
        <v>16509</v>
      </c>
    </row>
    <row r="15303" spans="1:2" x14ac:dyDescent="0.25">
      <c r="A15303" s="62">
        <v>60121152</v>
      </c>
      <c r="B15303" s="63" t="s">
        <v>8480</v>
      </c>
    </row>
    <row r="15304" spans="1:2" x14ac:dyDescent="0.25">
      <c r="A15304" s="62">
        <v>60121153</v>
      </c>
      <c r="B15304" s="63" t="s">
        <v>18522</v>
      </c>
    </row>
    <row r="15305" spans="1:2" x14ac:dyDescent="0.25">
      <c r="A15305" s="62">
        <v>60121201</v>
      </c>
      <c r="B15305" s="63" t="s">
        <v>9004</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11751</v>
      </c>
    </row>
    <row r="15310" spans="1:2" x14ac:dyDescent="0.25">
      <c r="A15310" s="62">
        <v>60121206</v>
      </c>
      <c r="B15310" s="63" t="s">
        <v>17009</v>
      </c>
    </row>
    <row r="15311" spans="1:2" x14ac:dyDescent="0.25">
      <c r="A15311" s="62">
        <v>60121207</v>
      </c>
      <c r="B15311" s="63" t="s">
        <v>10241</v>
      </c>
    </row>
    <row r="15312" spans="1:2" x14ac:dyDescent="0.25">
      <c r="A15312" s="62">
        <v>60121208</v>
      </c>
      <c r="B15312" s="63" t="s">
        <v>7897</v>
      </c>
    </row>
    <row r="15313" spans="1:2" x14ac:dyDescent="0.25">
      <c r="A15313" s="62">
        <v>60121209</v>
      </c>
      <c r="B15313" s="63" t="s">
        <v>3000</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5945</v>
      </c>
    </row>
    <row r="15317" spans="1:2" x14ac:dyDescent="0.25">
      <c r="A15317" s="62">
        <v>60121213</v>
      </c>
      <c r="B15317" s="63" t="s">
        <v>10164</v>
      </c>
    </row>
    <row r="15318" spans="1:2" x14ac:dyDescent="0.25">
      <c r="A15318" s="62">
        <v>60121214</v>
      </c>
      <c r="B15318" s="63" t="s">
        <v>5196</v>
      </c>
    </row>
    <row r="15319" spans="1:2" x14ac:dyDescent="0.25">
      <c r="A15319" s="62">
        <v>60121215</v>
      </c>
      <c r="B15319" s="63" t="s">
        <v>5525</v>
      </c>
    </row>
    <row r="15320" spans="1:2" x14ac:dyDescent="0.25">
      <c r="A15320" s="62">
        <v>60121216</v>
      </c>
      <c r="B15320" s="63" t="s">
        <v>12107</v>
      </c>
    </row>
    <row r="15321" spans="1:2" x14ac:dyDescent="0.25">
      <c r="A15321" s="62">
        <v>60121217</v>
      </c>
      <c r="B15321" s="63" t="s">
        <v>8529</v>
      </c>
    </row>
    <row r="15322" spans="1:2" x14ac:dyDescent="0.25">
      <c r="A15322" s="62">
        <v>60121218</v>
      </c>
      <c r="B15322" s="63" t="s">
        <v>3001</v>
      </c>
    </row>
    <row r="15323" spans="1:2" x14ac:dyDescent="0.25">
      <c r="A15323" s="62">
        <v>60121219</v>
      </c>
      <c r="B15323" s="63" t="s">
        <v>13554</v>
      </c>
    </row>
    <row r="15324" spans="1:2" x14ac:dyDescent="0.25">
      <c r="A15324" s="62">
        <v>60121220</v>
      </c>
      <c r="B15324" s="63" t="s">
        <v>15394</v>
      </c>
    </row>
    <row r="15325" spans="1:2" x14ac:dyDescent="0.25">
      <c r="A15325" s="62">
        <v>60121221</v>
      </c>
      <c r="B15325" s="63" t="s">
        <v>14342</v>
      </c>
    </row>
    <row r="15326" spans="1:2" x14ac:dyDescent="0.25">
      <c r="A15326" s="62">
        <v>60121222</v>
      </c>
      <c r="B15326" s="63" t="s">
        <v>7791</v>
      </c>
    </row>
    <row r="15327" spans="1:2" x14ac:dyDescent="0.25">
      <c r="A15327" s="62">
        <v>60121223</v>
      </c>
      <c r="B15327" s="63" t="s">
        <v>8995</v>
      </c>
    </row>
    <row r="15328" spans="1:2" x14ac:dyDescent="0.25">
      <c r="A15328" s="62">
        <v>60121224</v>
      </c>
      <c r="B15328" s="63" t="s">
        <v>16228</v>
      </c>
    </row>
    <row r="15329" spans="1:2" x14ac:dyDescent="0.25">
      <c r="A15329" s="62">
        <v>60121225</v>
      </c>
      <c r="B15329" s="63" t="s">
        <v>3295</v>
      </c>
    </row>
    <row r="15330" spans="1:2" x14ac:dyDescent="0.25">
      <c r="A15330" s="62">
        <v>60121226</v>
      </c>
      <c r="B15330" s="63" t="s">
        <v>12960</v>
      </c>
    </row>
    <row r="15331" spans="1:2" x14ac:dyDescent="0.25">
      <c r="A15331" s="62">
        <v>60121227</v>
      </c>
      <c r="B15331" s="63" t="s">
        <v>14803</v>
      </c>
    </row>
    <row r="15332" spans="1:2" x14ac:dyDescent="0.25">
      <c r="A15332" s="62">
        <v>60121228</v>
      </c>
      <c r="B15332" s="63" t="s">
        <v>9952</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11526</v>
      </c>
    </row>
    <row r="15336" spans="1:2" x14ac:dyDescent="0.25">
      <c r="A15336" s="62">
        <v>60121232</v>
      </c>
      <c r="B15336" s="63" t="s">
        <v>11102</v>
      </c>
    </row>
    <row r="15337" spans="1:2" x14ac:dyDescent="0.25">
      <c r="A15337" s="62">
        <v>60121233</v>
      </c>
      <c r="B15337" s="63" t="s">
        <v>5770</v>
      </c>
    </row>
    <row r="15338" spans="1:2" x14ac:dyDescent="0.25">
      <c r="A15338" s="62">
        <v>60121234</v>
      </c>
      <c r="B15338" s="63" t="s">
        <v>6381</v>
      </c>
    </row>
    <row r="15339" spans="1:2" x14ac:dyDescent="0.25">
      <c r="A15339" s="62">
        <v>60121235</v>
      </c>
      <c r="B15339" s="63" t="s">
        <v>6276</v>
      </c>
    </row>
    <row r="15340" spans="1:2" x14ac:dyDescent="0.25">
      <c r="A15340" s="62">
        <v>60121236</v>
      </c>
      <c r="B15340" s="63" t="s">
        <v>8621</v>
      </c>
    </row>
    <row r="15341" spans="1:2" x14ac:dyDescent="0.25">
      <c r="A15341" s="62">
        <v>60121237</v>
      </c>
      <c r="B15341" s="63" t="s">
        <v>13983</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9376</v>
      </c>
    </row>
    <row r="15345" spans="1:2" x14ac:dyDescent="0.25">
      <c r="A15345" s="62">
        <v>60121242</v>
      </c>
      <c r="B15345" s="63" t="s">
        <v>2</v>
      </c>
    </row>
    <row r="15346" spans="1:2" x14ac:dyDescent="0.25">
      <c r="A15346" s="62">
        <v>60121243</v>
      </c>
      <c r="B15346" s="63" t="s">
        <v>9534</v>
      </c>
    </row>
    <row r="15347" spans="1:2" x14ac:dyDescent="0.25">
      <c r="A15347" s="62">
        <v>60121244</v>
      </c>
      <c r="B15347" s="63" t="s">
        <v>10728</v>
      </c>
    </row>
    <row r="15348" spans="1:2" x14ac:dyDescent="0.25">
      <c r="A15348" s="62">
        <v>60121245</v>
      </c>
      <c r="B15348" s="63" t="s">
        <v>17747</v>
      </c>
    </row>
    <row r="15349" spans="1:2" x14ac:dyDescent="0.25">
      <c r="A15349" s="62">
        <v>60121246</v>
      </c>
      <c r="B15349" s="63" t="s">
        <v>13731</v>
      </c>
    </row>
    <row r="15350" spans="1:2" x14ac:dyDescent="0.25">
      <c r="A15350" s="62">
        <v>60121247</v>
      </c>
      <c r="B15350" s="63" t="s">
        <v>11272</v>
      </c>
    </row>
    <row r="15351" spans="1:2" x14ac:dyDescent="0.25">
      <c r="A15351" s="62">
        <v>60121248</v>
      </c>
      <c r="B15351" s="63" t="s">
        <v>17509</v>
      </c>
    </row>
    <row r="15352" spans="1:2" x14ac:dyDescent="0.25">
      <c r="A15352" s="62">
        <v>60121249</v>
      </c>
      <c r="B15352" s="63" t="s">
        <v>8464</v>
      </c>
    </row>
    <row r="15353" spans="1:2" x14ac:dyDescent="0.25">
      <c r="A15353" s="62">
        <v>60121250</v>
      </c>
      <c r="B15353" s="63" t="s">
        <v>10717</v>
      </c>
    </row>
    <row r="15354" spans="1:2" x14ac:dyDescent="0.25">
      <c r="A15354" s="62">
        <v>60121251</v>
      </c>
      <c r="B15354" s="63" t="s">
        <v>7823</v>
      </c>
    </row>
    <row r="15355" spans="1:2" x14ac:dyDescent="0.25">
      <c r="A15355" s="62">
        <v>60121252</v>
      </c>
      <c r="B15355" s="63" t="s">
        <v>2472</v>
      </c>
    </row>
    <row r="15356" spans="1:2" x14ac:dyDescent="0.25">
      <c r="A15356" s="62">
        <v>60121253</v>
      </c>
      <c r="B15356" s="63" t="s">
        <v>7988</v>
      </c>
    </row>
    <row r="15357" spans="1:2" x14ac:dyDescent="0.25">
      <c r="A15357" s="62">
        <v>60121301</v>
      </c>
      <c r="B15357" s="63" t="s">
        <v>2815</v>
      </c>
    </row>
    <row r="15358" spans="1:2" x14ac:dyDescent="0.25">
      <c r="A15358" s="62">
        <v>60121302</v>
      </c>
      <c r="B15358" s="63" t="s">
        <v>14304</v>
      </c>
    </row>
    <row r="15359" spans="1:2" x14ac:dyDescent="0.25">
      <c r="A15359" s="62">
        <v>60121303</v>
      </c>
      <c r="B15359" s="63" t="s">
        <v>18650</v>
      </c>
    </row>
    <row r="15360" spans="1:2" x14ac:dyDescent="0.25">
      <c r="A15360" s="62">
        <v>60121304</v>
      </c>
      <c r="B15360" s="63" t="s">
        <v>9146</v>
      </c>
    </row>
    <row r="15361" spans="1:2" x14ac:dyDescent="0.25">
      <c r="A15361" s="62">
        <v>60121305</v>
      </c>
      <c r="B15361" s="63" t="s">
        <v>7775</v>
      </c>
    </row>
    <row r="15362" spans="1:2" x14ac:dyDescent="0.25">
      <c r="A15362" s="62">
        <v>60121306</v>
      </c>
      <c r="B15362" s="63" t="s">
        <v>17963</v>
      </c>
    </row>
    <row r="15363" spans="1:2" x14ac:dyDescent="0.25">
      <c r="A15363" s="62">
        <v>60121401</v>
      </c>
      <c r="B15363" s="63" t="s">
        <v>14417</v>
      </c>
    </row>
    <row r="15364" spans="1:2" x14ac:dyDescent="0.25">
      <c r="A15364" s="62">
        <v>60121402</v>
      </c>
      <c r="B15364" s="63" t="s">
        <v>7895</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11090</v>
      </c>
    </row>
    <row r="15368" spans="1:2" x14ac:dyDescent="0.25">
      <c r="A15368" s="62">
        <v>60121406</v>
      </c>
      <c r="B15368" s="63" t="s">
        <v>8827</v>
      </c>
    </row>
    <row r="15369" spans="1:2" x14ac:dyDescent="0.25">
      <c r="A15369" s="62">
        <v>60121407</v>
      </c>
      <c r="B15369" s="63" t="s">
        <v>16101</v>
      </c>
    </row>
    <row r="15370" spans="1:2" x14ac:dyDescent="0.25">
      <c r="A15370" s="62">
        <v>60121408</v>
      </c>
      <c r="B15370" s="63" t="s">
        <v>10397</v>
      </c>
    </row>
    <row r="15371" spans="1:2" x14ac:dyDescent="0.25">
      <c r="A15371" s="62">
        <v>60121409</v>
      </c>
      <c r="B15371" s="63" t="s">
        <v>969</v>
      </c>
    </row>
    <row r="15372" spans="1:2" x14ac:dyDescent="0.25">
      <c r="A15372" s="62">
        <v>60121410</v>
      </c>
      <c r="B15372" s="63" t="s">
        <v>12090</v>
      </c>
    </row>
    <row r="15373" spans="1:2" x14ac:dyDescent="0.25">
      <c r="A15373" s="62">
        <v>60121411</v>
      </c>
      <c r="B15373" s="63" t="s">
        <v>2097</v>
      </c>
    </row>
    <row r="15374" spans="1:2" x14ac:dyDescent="0.25">
      <c r="A15374" s="62">
        <v>60121412</v>
      </c>
      <c r="B15374" s="63" t="s">
        <v>14809</v>
      </c>
    </row>
    <row r="15375" spans="1:2" x14ac:dyDescent="0.25">
      <c r="A15375" s="62">
        <v>60121413</v>
      </c>
      <c r="B15375" s="63" t="s">
        <v>18041</v>
      </c>
    </row>
    <row r="15376" spans="1:2" x14ac:dyDescent="0.25">
      <c r="A15376" s="62">
        <v>60121414</v>
      </c>
      <c r="B15376" s="63" t="s">
        <v>7928</v>
      </c>
    </row>
    <row r="15377" spans="1:2" x14ac:dyDescent="0.25">
      <c r="A15377" s="62">
        <v>60121415</v>
      </c>
      <c r="B15377" s="63" t="s">
        <v>15551</v>
      </c>
    </row>
    <row r="15378" spans="1:2" x14ac:dyDescent="0.25">
      <c r="A15378" s="62">
        <v>60121501</v>
      </c>
      <c r="B15378" s="63" t="s">
        <v>66</v>
      </c>
    </row>
    <row r="15379" spans="1:2" x14ac:dyDescent="0.25">
      <c r="A15379" s="62">
        <v>60121502</v>
      </c>
      <c r="B15379" s="63" t="s">
        <v>786</v>
      </c>
    </row>
    <row r="15380" spans="1:2" x14ac:dyDescent="0.25">
      <c r="A15380" s="62">
        <v>60121503</v>
      </c>
      <c r="B15380" s="63" t="s">
        <v>10464</v>
      </c>
    </row>
    <row r="15381" spans="1:2" x14ac:dyDescent="0.25">
      <c r="A15381" s="62">
        <v>60121504</v>
      </c>
      <c r="B15381" s="63" t="s">
        <v>3126</v>
      </c>
    </row>
    <row r="15382" spans="1:2" x14ac:dyDescent="0.25">
      <c r="A15382" s="62">
        <v>60121505</v>
      </c>
      <c r="B15382" s="63" t="s">
        <v>8200</v>
      </c>
    </row>
    <row r="15383" spans="1:2" x14ac:dyDescent="0.25">
      <c r="A15383" s="62">
        <v>60121506</v>
      </c>
      <c r="B15383" s="63" t="s">
        <v>15116</v>
      </c>
    </row>
    <row r="15384" spans="1:2" x14ac:dyDescent="0.25">
      <c r="A15384" s="62">
        <v>60121507</v>
      </c>
      <c r="B15384" s="63" t="s">
        <v>9090</v>
      </c>
    </row>
    <row r="15385" spans="1:2" x14ac:dyDescent="0.25">
      <c r="A15385" s="62">
        <v>60121508</v>
      </c>
      <c r="B15385" s="63" t="s">
        <v>11943</v>
      </c>
    </row>
    <row r="15386" spans="1:2" x14ac:dyDescent="0.25">
      <c r="A15386" s="62">
        <v>60121509</v>
      </c>
      <c r="B15386" s="63" t="s">
        <v>17948</v>
      </c>
    </row>
    <row r="15387" spans="1:2" x14ac:dyDescent="0.25">
      <c r="A15387" s="62">
        <v>60121510</v>
      </c>
      <c r="B15387" s="63" t="s">
        <v>6367</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11926</v>
      </c>
    </row>
    <row r="15395" spans="1:2" x14ac:dyDescent="0.25">
      <c r="A15395" s="62">
        <v>60121518</v>
      </c>
      <c r="B15395" s="63" t="s">
        <v>17204</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5703</v>
      </c>
    </row>
    <row r="15400" spans="1:2" x14ac:dyDescent="0.25">
      <c r="A15400" s="62">
        <v>60121523</v>
      </c>
      <c r="B15400" s="63" t="s">
        <v>18732</v>
      </c>
    </row>
    <row r="15401" spans="1:2" x14ac:dyDescent="0.25">
      <c r="A15401" s="62">
        <v>60121524</v>
      </c>
      <c r="B15401" s="63" t="s">
        <v>12579</v>
      </c>
    </row>
    <row r="15402" spans="1:2" x14ac:dyDescent="0.25">
      <c r="A15402" s="62">
        <v>60121525</v>
      </c>
      <c r="B15402" s="63" t="s">
        <v>558</v>
      </c>
    </row>
    <row r="15403" spans="1:2" x14ac:dyDescent="0.25">
      <c r="A15403" s="62">
        <v>60121526</v>
      </c>
      <c r="B15403" s="63" t="s">
        <v>17091</v>
      </c>
    </row>
    <row r="15404" spans="1:2" x14ac:dyDescent="0.25">
      <c r="A15404" s="62">
        <v>60121531</v>
      </c>
      <c r="B15404" s="63" t="s">
        <v>16724</v>
      </c>
    </row>
    <row r="15405" spans="1:2" x14ac:dyDescent="0.25">
      <c r="A15405" s="62">
        <v>60121532</v>
      </c>
      <c r="B15405" s="63" t="s">
        <v>17610</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8032</v>
      </c>
    </row>
    <row r="15409" spans="1:2" x14ac:dyDescent="0.25">
      <c r="A15409" s="62">
        <v>60121536</v>
      </c>
      <c r="B15409" s="63" t="s">
        <v>7061</v>
      </c>
    </row>
    <row r="15410" spans="1:2" x14ac:dyDescent="0.25">
      <c r="A15410" s="62">
        <v>60121537</v>
      </c>
      <c r="B15410" s="63" t="s">
        <v>17815</v>
      </c>
    </row>
    <row r="15411" spans="1:2" x14ac:dyDescent="0.25">
      <c r="A15411" s="62">
        <v>60121538</v>
      </c>
      <c r="B15411" s="63" t="s">
        <v>7879</v>
      </c>
    </row>
    <row r="15412" spans="1:2" x14ac:dyDescent="0.25">
      <c r="A15412" s="62">
        <v>60121539</v>
      </c>
      <c r="B15412" s="63" t="s">
        <v>18004</v>
      </c>
    </row>
    <row r="15413" spans="1:2" x14ac:dyDescent="0.25">
      <c r="A15413" s="62">
        <v>60121540</v>
      </c>
      <c r="B15413" s="63" t="s">
        <v>10357</v>
      </c>
    </row>
    <row r="15414" spans="1:2" x14ac:dyDescent="0.25">
      <c r="A15414" s="62">
        <v>60121601</v>
      </c>
      <c r="B15414" s="63" t="s">
        <v>15375</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13901</v>
      </c>
    </row>
    <row r="15418" spans="1:2" x14ac:dyDescent="0.25">
      <c r="A15418" s="62">
        <v>60121605</v>
      </c>
      <c r="B15418" s="63" t="s">
        <v>12364</v>
      </c>
    </row>
    <row r="15419" spans="1:2" x14ac:dyDescent="0.25">
      <c r="A15419" s="62">
        <v>60121606</v>
      </c>
      <c r="B15419" s="63" t="s">
        <v>17862</v>
      </c>
    </row>
    <row r="15420" spans="1:2" x14ac:dyDescent="0.25">
      <c r="A15420" s="62">
        <v>60121701</v>
      </c>
      <c r="B15420" s="63" t="s">
        <v>12113</v>
      </c>
    </row>
    <row r="15421" spans="1:2" x14ac:dyDescent="0.25">
      <c r="A15421" s="62">
        <v>60121702</v>
      </c>
      <c r="B15421" s="63" t="s">
        <v>2157</v>
      </c>
    </row>
    <row r="15422" spans="1:2" x14ac:dyDescent="0.25">
      <c r="A15422" s="62">
        <v>60121703</v>
      </c>
      <c r="B15422" s="63" t="s">
        <v>15917</v>
      </c>
    </row>
    <row r="15423" spans="1:2" x14ac:dyDescent="0.25">
      <c r="A15423" s="62">
        <v>60121704</v>
      </c>
      <c r="B15423" s="63" t="s">
        <v>13903</v>
      </c>
    </row>
    <row r="15424" spans="1:2" x14ac:dyDescent="0.25">
      <c r="A15424" s="62">
        <v>60121705</v>
      </c>
      <c r="B15424" s="63" t="s">
        <v>16188</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13967</v>
      </c>
    </row>
    <row r="15428" spans="1:2" x14ac:dyDescent="0.25">
      <c r="A15428" s="62">
        <v>60121709</v>
      </c>
      <c r="B15428" s="63" t="s">
        <v>8861</v>
      </c>
    </row>
    <row r="15429" spans="1:2" x14ac:dyDescent="0.25">
      <c r="A15429" s="62">
        <v>60121710</v>
      </c>
      <c r="B15429" s="63" t="s">
        <v>8946</v>
      </c>
    </row>
    <row r="15430" spans="1:2" x14ac:dyDescent="0.25">
      <c r="A15430" s="62">
        <v>60121711</v>
      </c>
      <c r="B15430" s="63" t="s">
        <v>6593</v>
      </c>
    </row>
    <row r="15431" spans="1:2" x14ac:dyDescent="0.25">
      <c r="A15431" s="62">
        <v>60121712</v>
      </c>
      <c r="B15431" s="63" t="s">
        <v>14186</v>
      </c>
    </row>
    <row r="15432" spans="1:2" x14ac:dyDescent="0.25">
      <c r="A15432" s="62">
        <v>60121713</v>
      </c>
      <c r="B15432" s="63" t="s">
        <v>10329</v>
      </c>
    </row>
    <row r="15433" spans="1:2" x14ac:dyDescent="0.25">
      <c r="A15433" s="62">
        <v>60121714</v>
      </c>
      <c r="B15433" s="63" t="s">
        <v>1737</v>
      </c>
    </row>
    <row r="15434" spans="1:2" x14ac:dyDescent="0.25">
      <c r="A15434" s="62">
        <v>60121715</v>
      </c>
      <c r="B15434" s="63" t="s">
        <v>12356</v>
      </c>
    </row>
    <row r="15435" spans="1:2" x14ac:dyDescent="0.25">
      <c r="A15435" s="62">
        <v>60121716</v>
      </c>
      <c r="B15435" s="63" t="s">
        <v>15604</v>
      </c>
    </row>
    <row r="15436" spans="1:2" x14ac:dyDescent="0.25">
      <c r="A15436" s="62">
        <v>60121717</v>
      </c>
      <c r="B15436" s="63" t="s">
        <v>7564</v>
      </c>
    </row>
    <row r="15437" spans="1:2" x14ac:dyDescent="0.25">
      <c r="A15437" s="62">
        <v>60121718</v>
      </c>
      <c r="B15437" s="63" t="s">
        <v>2791</v>
      </c>
    </row>
    <row r="15438" spans="1:2" x14ac:dyDescent="0.25">
      <c r="A15438" s="62">
        <v>60121801</v>
      </c>
      <c r="B15438" s="63" t="s">
        <v>11552</v>
      </c>
    </row>
    <row r="15439" spans="1:2" x14ac:dyDescent="0.25">
      <c r="A15439" s="62">
        <v>60121802</v>
      </c>
      <c r="B15439" s="63" t="s">
        <v>1569</v>
      </c>
    </row>
    <row r="15440" spans="1:2" x14ac:dyDescent="0.25">
      <c r="A15440" s="62">
        <v>60121803</v>
      </c>
      <c r="B15440" s="63" t="s">
        <v>15821</v>
      </c>
    </row>
    <row r="15441" spans="1:2" x14ac:dyDescent="0.25">
      <c r="A15441" s="62">
        <v>60121804</v>
      </c>
      <c r="B15441" s="63" t="s">
        <v>7933</v>
      </c>
    </row>
    <row r="15442" spans="1:2" x14ac:dyDescent="0.25">
      <c r="A15442" s="62">
        <v>60121805</v>
      </c>
      <c r="B15442" s="63" t="s">
        <v>9502</v>
      </c>
    </row>
    <row r="15443" spans="1:2" x14ac:dyDescent="0.25">
      <c r="A15443" s="62">
        <v>60121806</v>
      </c>
      <c r="B15443" s="63" t="s">
        <v>3524</v>
      </c>
    </row>
    <row r="15444" spans="1:2" x14ac:dyDescent="0.25">
      <c r="A15444" s="62">
        <v>60121807</v>
      </c>
      <c r="B15444" s="63" t="s">
        <v>11871</v>
      </c>
    </row>
    <row r="15445" spans="1:2" x14ac:dyDescent="0.25">
      <c r="A15445" s="62">
        <v>60121808</v>
      </c>
      <c r="B15445" s="63" t="s">
        <v>7525</v>
      </c>
    </row>
    <row r="15446" spans="1:2" x14ac:dyDescent="0.25">
      <c r="A15446" s="62">
        <v>60121809</v>
      </c>
      <c r="B15446" s="63" t="s">
        <v>7847</v>
      </c>
    </row>
    <row r="15447" spans="1:2" x14ac:dyDescent="0.25">
      <c r="A15447" s="62">
        <v>60121810</v>
      </c>
      <c r="B15447" s="63" t="s">
        <v>7411</v>
      </c>
    </row>
    <row r="15448" spans="1:2" x14ac:dyDescent="0.25">
      <c r="A15448" s="62">
        <v>60121811</v>
      </c>
      <c r="B15448" s="63" t="s">
        <v>17334</v>
      </c>
    </row>
    <row r="15449" spans="1:2" x14ac:dyDescent="0.25">
      <c r="A15449" s="62">
        <v>60121812</v>
      </c>
      <c r="B15449" s="63" t="s">
        <v>6960</v>
      </c>
    </row>
    <row r="15450" spans="1:2" x14ac:dyDescent="0.25">
      <c r="A15450" s="62">
        <v>60121813</v>
      </c>
      <c r="B15450" s="63" t="s">
        <v>5928</v>
      </c>
    </row>
    <row r="15451" spans="1:2" x14ac:dyDescent="0.25">
      <c r="A15451" s="62">
        <v>60121814</v>
      </c>
      <c r="B15451" s="63" t="s">
        <v>6077</v>
      </c>
    </row>
    <row r="15452" spans="1:2" x14ac:dyDescent="0.25">
      <c r="A15452" s="62">
        <v>60121901</v>
      </c>
      <c r="B15452" s="63" t="s">
        <v>3214</v>
      </c>
    </row>
    <row r="15453" spans="1:2" x14ac:dyDescent="0.25">
      <c r="A15453" s="62">
        <v>60121902</v>
      </c>
      <c r="B15453" s="63" t="s">
        <v>8544</v>
      </c>
    </row>
    <row r="15454" spans="1:2" x14ac:dyDescent="0.25">
      <c r="A15454" s="62">
        <v>60121903</v>
      </c>
      <c r="B15454" s="63" t="s">
        <v>16797</v>
      </c>
    </row>
    <row r="15455" spans="1:2" x14ac:dyDescent="0.25">
      <c r="A15455" s="62">
        <v>60121904</v>
      </c>
      <c r="B15455" s="63" t="s">
        <v>7925</v>
      </c>
    </row>
    <row r="15456" spans="1:2" x14ac:dyDescent="0.25">
      <c r="A15456" s="62">
        <v>60121905</v>
      </c>
      <c r="B15456" s="63" t="s">
        <v>17037</v>
      </c>
    </row>
    <row r="15457" spans="1:2" x14ac:dyDescent="0.25">
      <c r="A15457" s="62">
        <v>60121906</v>
      </c>
      <c r="B15457" s="63" t="s">
        <v>455</v>
      </c>
    </row>
    <row r="15458" spans="1:2" x14ac:dyDescent="0.25">
      <c r="A15458" s="62">
        <v>60121907</v>
      </c>
      <c r="B15458" s="63" t="s">
        <v>13131</v>
      </c>
    </row>
    <row r="15459" spans="1:2" x14ac:dyDescent="0.25">
      <c r="A15459" s="62">
        <v>60121908</v>
      </c>
      <c r="B15459" s="63" t="s">
        <v>13586</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12157</v>
      </c>
    </row>
    <row r="15464" spans="1:2" x14ac:dyDescent="0.25">
      <c r="A15464" s="62">
        <v>60122002</v>
      </c>
      <c r="B15464" s="63" t="s">
        <v>10063</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14325</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16862</v>
      </c>
    </row>
    <row r="15476" spans="1:2" x14ac:dyDescent="0.25">
      <c r="A15476" s="62">
        <v>60122202</v>
      </c>
      <c r="B15476" s="63" t="s">
        <v>16950</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16810</v>
      </c>
    </row>
    <row r="15480" spans="1:2" x14ac:dyDescent="0.25">
      <c r="A15480" s="62">
        <v>60122302</v>
      </c>
      <c r="B15480" s="63" t="s">
        <v>8572</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5348</v>
      </c>
    </row>
    <row r="15484" spans="1:2" x14ac:dyDescent="0.25">
      <c r="A15484" s="62">
        <v>60122502</v>
      </c>
      <c r="B15484" s="63" t="s">
        <v>13884</v>
      </c>
    </row>
    <row r="15485" spans="1:2" x14ac:dyDescent="0.25">
      <c r="A15485" s="62">
        <v>60122503</v>
      </c>
      <c r="B15485" s="63" t="s">
        <v>6431</v>
      </c>
    </row>
    <row r="15486" spans="1:2" x14ac:dyDescent="0.25">
      <c r="A15486" s="62">
        <v>60122504</v>
      </c>
      <c r="B15486" s="63" t="s">
        <v>5477</v>
      </c>
    </row>
    <row r="15487" spans="1:2" x14ac:dyDescent="0.25">
      <c r="A15487" s="62">
        <v>60122505</v>
      </c>
      <c r="B15487" s="63" t="s">
        <v>18424</v>
      </c>
    </row>
    <row r="15488" spans="1:2" x14ac:dyDescent="0.25">
      <c r="A15488" s="62">
        <v>60122506</v>
      </c>
      <c r="B15488" s="63" t="s">
        <v>3237</v>
      </c>
    </row>
    <row r="15489" spans="1:2" x14ac:dyDescent="0.25">
      <c r="A15489" s="62">
        <v>60122507</v>
      </c>
      <c r="B15489" s="63" t="s">
        <v>8615</v>
      </c>
    </row>
    <row r="15490" spans="1:2" x14ac:dyDescent="0.25">
      <c r="A15490" s="62">
        <v>60122508</v>
      </c>
      <c r="B15490" s="63" t="s">
        <v>4126</v>
      </c>
    </row>
    <row r="15491" spans="1:2" x14ac:dyDescent="0.25">
      <c r="A15491" s="62">
        <v>60122509</v>
      </c>
      <c r="B15491" s="63" t="s">
        <v>6483</v>
      </c>
    </row>
    <row r="15492" spans="1:2" x14ac:dyDescent="0.25">
      <c r="A15492" s="62">
        <v>60122601</v>
      </c>
      <c r="B15492" s="63" t="s">
        <v>7979</v>
      </c>
    </row>
    <row r="15493" spans="1:2" x14ac:dyDescent="0.25">
      <c r="A15493" s="62">
        <v>60122602</v>
      </c>
      <c r="B15493" s="63" t="s">
        <v>3787</v>
      </c>
    </row>
    <row r="15494" spans="1:2" x14ac:dyDescent="0.25">
      <c r="A15494" s="62">
        <v>60122603</v>
      </c>
      <c r="B15494" s="63" t="s">
        <v>11008</v>
      </c>
    </row>
    <row r="15495" spans="1:2" x14ac:dyDescent="0.25">
      <c r="A15495" s="62">
        <v>60122604</v>
      </c>
      <c r="B15495" s="63" t="s">
        <v>6366</v>
      </c>
    </row>
    <row r="15496" spans="1:2" x14ac:dyDescent="0.25">
      <c r="A15496" s="62">
        <v>60122701</v>
      </c>
      <c r="B15496" s="63" t="s">
        <v>2722</v>
      </c>
    </row>
    <row r="15497" spans="1:2" x14ac:dyDescent="0.25">
      <c r="A15497" s="62">
        <v>60122702</v>
      </c>
      <c r="B15497" s="63" t="s">
        <v>7330</v>
      </c>
    </row>
    <row r="15498" spans="1:2" x14ac:dyDescent="0.25">
      <c r="A15498" s="62">
        <v>60122703</v>
      </c>
      <c r="B15498" s="63" t="s">
        <v>8135</v>
      </c>
    </row>
    <row r="15499" spans="1:2" x14ac:dyDescent="0.25">
      <c r="A15499" s="62">
        <v>60122704</v>
      </c>
      <c r="B15499" s="63" t="s">
        <v>9108</v>
      </c>
    </row>
    <row r="15500" spans="1:2" x14ac:dyDescent="0.25">
      <c r="A15500" s="62">
        <v>60122801</v>
      </c>
      <c r="B15500" s="63" t="s">
        <v>9141</v>
      </c>
    </row>
    <row r="15501" spans="1:2" x14ac:dyDescent="0.25">
      <c r="A15501" s="62">
        <v>60122901</v>
      </c>
      <c r="B15501" s="63" t="s">
        <v>13203</v>
      </c>
    </row>
    <row r="15502" spans="1:2" x14ac:dyDescent="0.25">
      <c r="A15502" s="62">
        <v>60122902</v>
      </c>
      <c r="B15502" s="63" t="s">
        <v>15968</v>
      </c>
    </row>
    <row r="15503" spans="1:2" x14ac:dyDescent="0.25">
      <c r="A15503" s="62">
        <v>60122903</v>
      </c>
      <c r="B15503" s="63" t="s">
        <v>16703</v>
      </c>
    </row>
    <row r="15504" spans="1:2" x14ac:dyDescent="0.25">
      <c r="A15504" s="62">
        <v>60122904</v>
      </c>
      <c r="B15504" s="63" t="s">
        <v>678</v>
      </c>
    </row>
    <row r="15505" spans="1:2" x14ac:dyDescent="0.25">
      <c r="A15505" s="62">
        <v>60122905</v>
      </c>
      <c r="B15505" s="63" t="s">
        <v>13616</v>
      </c>
    </row>
    <row r="15506" spans="1:2" x14ac:dyDescent="0.25">
      <c r="A15506" s="62">
        <v>60122906</v>
      </c>
      <c r="B15506" s="63" t="s">
        <v>13274</v>
      </c>
    </row>
    <row r="15507" spans="1:2" x14ac:dyDescent="0.25">
      <c r="A15507" s="62">
        <v>60122907</v>
      </c>
      <c r="B15507" s="63" t="s">
        <v>14918</v>
      </c>
    </row>
    <row r="15508" spans="1:2" x14ac:dyDescent="0.25">
      <c r="A15508" s="62">
        <v>60122908</v>
      </c>
      <c r="B15508" s="63" t="s">
        <v>3050</v>
      </c>
    </row>
    <row r="15509" spans="1:2" x14ac:dyDescent="0.25">
      <c r="A15509" s="62">
        <v>60122909</v>
      </c>
      <c r="B15509" s="63" t="s">
        <v>15986</v>
      </c>
    </row>
    <row r="15510" spans="1:2" x14ac:dyDescent="0.25">
      <c r="A15510" s="62">
        <v>60123001</v>
      </c>
      <c r="B15510" s="63" t="s">
        <v>12638</v>
      </c>
    </row>
    <row r="15511" spans="1:2" x14ac:dyDescent="0.25">
      <c r="A15511" s="62">
        <v>60123002</v>
      </c>
      <c r="B15511" s="63" t="s">
        <v>6339</v>
      </c>
    </row>
    <row r="15512" spans="1:2" x14ac:dyDescent="0.25">
      <c r="A15512" s="62">
        <v>60123101</v>
      </c>
      <c r="B15512" s="63" t="s">
        <v>3618</v>
      </c>
    </row>
    <row r="15513" spans="1:2" x14ac:dyDescent="0.25">
      <c r="A15513" s="62">
        <v>60123102</v>
      </c>
      <c r="B15513" s="63" t="s">
        <v>9226</v>
      </c>
    </row>
    <row r="15514" spans="1:2" x14ac:dyDescent="0.25">
      <c r="A15514" s="62">
        <v>60123103</v>
      </c>
      <c r="B15514" s="63" t="s">
        <v>15702</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10747</v>
      </c>
    </row>
    <row r="15518" spans="1:2" x14ac:dyDescent="0.25">
      <c r="A15518" s="62">
        <v>60123204</v>
      </c>
      <c r="B15518" s="63" t="s">
        <v>13790</v>
      </c>
    </row>
    <row r="15519" spans="1:2" x14ac:dyDescent="0.25">
      <c r="A15519" s="62">
        <v>60123301</v>
      </c>
      <c r="B15519" s="63" t="s">
        <v>15512</v>
      </c>
    </row>
    <row r="15520" spans="1:2" x14ac:dyDescent="0.25">
      <c r="A15520" s="62">
        <v>60123302</v>
      </c>
      <c r="B15520" s="63" t="s">
        <v>6202</v>
      </c>
    </row>
    <row r="15521" spans="1:2" x14ac:dyDescent="0.25">
      <c r="A15521" s="62">
        <v>60123303</v>
      </c>
      <c r="B15521" s="63" t="s">
        <v>5610</v>
      </c>
    </row>
    <row r="15522" spans="1:2" x14ac:dyDescent="0.25">
      <c r="A15522" s="62">
        <v>60123401</v>
      </c>
      <c r="B15522" s="63" t="s">
        <v>12927</v>
      </c>
    </row>
    <row r="15523" spans="1:2" x14ac:dyDescent="0.25">
      <c r="A15523" s="62">
        <v>60123402</v>
      </c>
      <c r="B15523" s="63" t="s">
        <v>5501</v>
      </c>
    </row>
    <row r="15524" spans="1:2" x14ac:dyDescent="0.25">
      <c r="A15524" s="62">
        <v>60123403</v>
      </c>
      <c r="B15524" s="63" t="s">
        <v>12245</v>
      </c>
    </row>
    <row r="15525" spans="1:2" x14ac:dyDescent="0.25">
      <c r="A15525" s="62">
        <v>60123501</v>
      </c>
      <c r="B15525" s="63" t="s">
        <v>408</v>
      </c>
    </row>
    <row r="15526" spans="1:2" x14ac:dyDescent="0.25">
      <c r="A15526" s="62">
        <v>60123502</v>
      </c>
      <c r="B15526" s="63" t="s">
        <v>9800</v>
      </c>
    </row>
    <row r="15527" spans="1:2" x14ac:dyDescent="0.25">
      <c r="A15527" s="62">
        <v>60123601</v>
      </c>
      <c r="B15527" s="63" t="s">
        <v>12880</v>
      </c>
    </row>
    <row r="15528" spans="1:2" x14ac:dyDescent="0.25">
      <c r="A15528" s="62">
        <v>60123602</v>
      </c>
      <c r="B15528" s="63" t="s">
        <v>3177</v>
      </c>
    </row>
    <row r="15529" spans="1:2" x14ac:dyDescent="0.25">
      <c r="A15529" s="62">
        <v>60123603</v>
      </c>
      <c r="B15529" s="63" t="s">
        <v>2902</v>
      </c>
    </row>
    <row r="15530" spans="1:2" x14ac:dyDescent="0.25">
      <c r="A15530" s="62">
        <v>60123604</v>
      </c>
      <c r="B15530" s="63" t="s">
        <v>17630</v>
      </c>
    </row>
    <row r="15531" spans="1:2" x14ac:dyDescent="0.25">
      <c r="A15531" s="62">
        <v>60123605</v>
      </c>
      <c r="B15531" s="63" t="s">
        <v>5746</v>
      </c>
    </row>
    <row r="15532" spans="1:2" x14ac:dyDescent="0.25">
      <c r="A15532" s="62">
        <v>60123606</v>
      </c>
      <c r="B15532" s="63" t="s">
        <v>1925</v>
      </c>
    </row>
    <row r="15533" spans="1:2" x14ac:dyDescent="0.25">
      <c r="A15533" s="62">
        <v>60123701</v>
      </c>
      <c r="B15533" s="63" t="s">
        <v>6111</v>
      </c>
    </row>
    <row r="15534" spans="1:2" x14ac:dyDescent="0.25">
      <c r="A15534" s="62">
        <v>60123702</v>
      </c>
      <c r="B15534" s="63" t="s">
        <v>2613</v>
      </c>
    </row>
    <row r="15535" spans="1:2" x14ac:dyDescent="0.25">
      <c r="A15535" s="62">
        <v>60123703</v>
      </c>
      <c r="B15535" s="63" t="s">
        <v>7290</v>
      </c>
    </row>
    <row r="15536" spans="1:2" x14ac:dyDescent="0.25">
      <c r="A15536" s="62">
        <v>60123801</v>
      </c>
      <c r="B15536" s="63" t="s">
        <v>13327</v>
      </c>
    </row>
    <row r="15537" spans="1:2" x14ac:dyDescent="0.25">
      <c r="A15537" s="62">
        <v>60123802</v>
      </c>
      <c r="B15537" s="63" t="s">
        <v>4709</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12677</v>
      </c>
    </row>
    <row r="15541" spans="1:2" x14ac:dyDescent="0.25">
      <c r="A15541" s="62">
        <v>60124101</v>
      </c>
      <c r="B15541" s="63" t="s">
        <v>11843</v>
      </c>
    </row>
    <row r="15542" spans="1:2" x14ac:dyDescent="0.25">
      <c r="A15542" s="62">
        <v>60124102</v>
      </c>
      <c r="B15542" s="63" t="s">
        <v>8573</v>
      </c>
    </row>
    <row r="15543" spans="1:2" x14ac:dyDescent="0.25">
      <c r="A15543" s="62">
        <v>60124201</v>
      </c>
      <c r="B15543" s="63" t="s">
        <v>12422</v>
      </c>
    </row>
    <row r="15544" spans="1:2" x14ac:dyDescent="0.25">
      <c r="A15544" s="62">
        <v>60124301</v>
      </c>
      <c r="B15544" s="63" t="s">
        <v>12966</v>
      </c>
    </row>
    <row r="15545" spans="1:2" x14ac:dyDescent="0.25">
      <c r="A15545" s="62">
        <v>60124302</v>
      </c>
      <c r="B15545" s="63" t="s">
        <v>13825</v>
      </c>
    </row>
    <row r="15546" spans="1:2" x14ac:dyDescent="0.25">
      <c r="A15546" s="62">
        <v>60124303</v>
      </c>
      <c r="B15546" s="63" t="s">
        <v>17309</v>
      </c>
    </row>
    <row r="15547" spans="1:2" x14ac:dyDescent="0.25">
      <c r="A15547" s="62">
        <v>60124304</v>
      </c>
      <c r="B15547" s="63" t="s">
        <v>12344</v>
      </c>
    </row>
    <row r="15548" spans="1:2" x14ac:dyDescent="0.25">
      <c r="A15548" s="62">
        <v>60124305</v>
      </c>
      <c r="B15548" s="63" t="s">
        <v>10874</v>
      </c>
    </row>
    <row r="15549" spans="1:2" x14ac:dyDescent="0.25">
      <c r="A15549" s="62">
        <v>60124306</v>
      </c>
      <c r="B15549" s="63" t="s">
        <v>9984</v>
      </c>
    </row>
    <row r="15550" spans="1:2" x14ac:dyDescent="0.25">
      <c r="A15550" s="62">
        <v>60124307</v>
      </c>
      <c r="B15550" s="63" t="s">
        <v>18727</v>
      </c>
    </row>
    <row r="15551" spans="1:2" x14ac:dyDescent="0.25">
      <c r="A15551" s="62">
        <v>60124308</v>
      </c>
      <c r="B15551" s="63" t="s">
        <v>2742</v>
      </c>
    </row>
    <row r="15552" spans="1:2" x14ac:dyDescent="0.25">
      <c r="A15552" s="62">
        <v>60124309</v>
      </c>
      <c r="B15552" s="63" t="s">
        <v>11671</v>
      </c>
    </row>
    <row r="15553" spans="1:2" x14ac:dyDescent="0.25">
      <c r="A15553" s="62">
        <v>60124310</v>
      </c>
      <c r="B15553" s="63" t="s">
        <v>9678</v>
      </c>
    </row>
    <row r="15554" spans="1:2" x14ac:dyDescent="0.25">
      <c r="A15554" s="62">
        <v>60124311</v>
      </c>
      <c r="B15554" s="63" t="s">
        <v>714</v>
      </c>
    </row>
    <row r="15555" spans="1:2" x14ac:dyDescent="0.25">
      <c r="A15555" s="62">
        <v>60124312</v>
      </c>
      <c r="B15555" s="63" t="s">
        <v>5998</v>
      </c>
    </row>
    <row r="15556" spans="1:2" x14ac:dyDescent="0.25">
      <c r="A15556" s="62">
        <v>60124313</v>
      </c>
      <c r="B15556" s="63" t="s">
        <v>4604</v>
      </c>
    </row>
    <row r="15557" spans="1:2" x14ac:dyDescent="0.25">
      <c r="A15557" s="62">
        <v>60124314</v>
      </c>
      <c r="B15557" s="63" t="s">
        <v>9964</v>
      </c>
    </row>
    <row r="15558" spans="1:2" x14ac:dyDescent="0.25">
      <c r="A15558" s="62">
        <v>60124315</v>
      </c>
      <c r="B15558" s="63" t="s">
        <v>18689</v>
      </c>
    </row>
    <row r="15559" spans="1:2" x14ac:dyDescent="0.25">
      <c r="A15559" s="62">
        <v>60124316</v>
      </c>
      <c r="B15559" s="63" t="s">
        <v>10898</v>
      </c>
    </row>
    <row r="15560" spans="1:2" x14ac:dyDescent="0.25">
      <c r="A15560" s="62">
        <v>60124317</v>
      </c>
      <c r="B15560" s="63" t="s">
        <v>18818</v>
      </c>
    </row>
    <row r="15561" spans="1:2" x14ac:dyDescent="0.25">
      <c r="A15561" s="62">
        <v>60124318</v>
      </c>
      <c r="B15561" s="63" t="s">
        <v>12676</v>
      </c>
    </row>
    <row r="15562" spans="1:2" x14ac:dyDescent="0.25">
      <c r="A15562" s="62">
        <v>60124319</v>
      </c>
      <c r="B15562" s="63" t="s">
        <v>8796</v>
      </c>
    </row>
    <row r="15563" spans="1:2" x14ac:dyDescent="0.25">
      <c r="A15563" s="62">
        <v>60124320</v>
      </c>
      <c r="B15563" s="63" t="s">
        <v>8638</v>
      </c>
    </row>
    <row r="15564" spans="1:2" x14ac:dyDescent="0.25">
      <c r="A15564" s="62">
        <v>60124321</v>
      </c>
      <c r="B15564" s="63" t="s">
        <v>15881</v>
      </c>
    </row>
    <row r="15565" spans="1:2" x14ac:dyDescent="0.25">
      <c r="A15565" s="62">
        <v>60124322</v>
      </c>
      <c r="B15565" s="63" t="s">
        <v>10783</v>
      </c>
    </row>
    <row r="15566" spans="1:2" x14ac:dyDescent="0.25">
      <c r="A15566" s="62">
        <v>60124323</v>
      </c>
      <c r="B15566" s="63" t="s">
        <v>12714</v>
      </c>
    </row>
    <row r="15567" spans="1:2" x14ac:dyDescent="0.25">
      <c r="A15567" s="62">
        <v>60124324</v>
      </c>
      <c r="B15567" s="63" t="s">
        <v>16550</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14391</v>
      </c>
    </row>
    <row r="15571" spans="1:2" x14ac:dyDescent="0.25">
      <c r="A15571" s="62">
        <v>60124404</v>
      </c>
      <c r="B15571" s="63" t="s">
        <v>3282</v>
      </c>
    </row>
    <row r="15572" spans="1:2" x14ac:dyDescent="0.25">
      <c r="A15572" s="62">
        <v>60124405</v>
      </c>
      <c r="B15572" s="63" t="s">
        <v>6735</v>
      </c>
    </row>
    <row r="15573" spans="1:2" x14ac:dyDescent="0.25">
      <c r="A15573" s="62">
        <v>60124406</v>
      </c>
      <c r="B15573" s="63" t="s">
        <v>18368</v>
      </c>
    </row>
    <row r="15574" spans="1:2" x14ac:dyDescent="0.25">
      <c r="A15574" s="62">
        <v>60124407</v>
      </c>
      <c r="B15574" s="63" t="s">
        <v>8687</v>
      </c>
    </row>
    <row r="15575" spans="1:2" x14ac:dyDescent="0.25">
      <c r="A15575" s="62">
        <v>60124408</v>
      </c>
      <c r="B15575" s="63" t="s">
        <v>12518</v>
      </c>
    </row>
    <row r="15576" spans="1:2" x14ac:dyDescent="0.25">
      <c r="A15576" s="62">
        <v>60124409</v>
      </c>
      <c r="B15576" s="63" t="s">
        <v>7132</v>
      </c>
    </row>
    <row r="15577" spans="1:2" x14ac:dyDescent="0.25">
      <c r="A15577" s="62">
        <v>60124410</v>
      </c>
      <c r="B15577" s="63" t="s">
        <v>7030</v>
      </c>
    </row>
    <row r="15578" spans="1:2" x14ac:dyDescent="0.25">
      <c r="A15578" s="62">
        <v>60124411</v>
      </c>
      <c r="B15578" s="63" t="s">
        <v>11569</v>
      </c>
    </row>
    <row r="15579" spans="1:2" x14ac:dyDescent="0.25">
      <c r="A15579" s="62">
        <v>60124412</v>
      </c>
      <c r="B15579" s="63" t="s">
        <v>8682</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15227</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16765</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11593</v>
      </c>
    </row>
    <row r="15589" spans="1:2" x14ac:dyDescent="0.25">
      <c r="A15589" s="62">
        <v>60124510</v>
      </c>
      <c r="B15589" s="63" t="s">
        <v>9109</v>
      </c>
    </row>
    <row r="15590" spans="1:2" x14ac:dyDescent="0.25">
      <c r="A15590" s="62">
        <v>60124511</v>
      </c>
      <c r="B15590" s="63" t="s">
        <v>17136</v>
      </c>
    </row>
    <row r="15591" spans="1:2" x14ac:dyDescent="0.25">
      <c r="A15591" s="62">
        <v>60124512</v>
      </c>
      <c r="B15591" s="63" t="s">
        <v>5248</v>
      </c>
    </row>
    <row r="15592" spans="1:2" x14ac:dyDescent="0.25">
      <c r="A15592" s="62">
        <v>60124513</v>
      </c>
      <c r="B15592" s="63" t="s">
        <v>5354</v>
      </c>
    </row>
    <row r="15593" spans="1:2" x14ac:dyDescent="0.25">
      <c r="A15593" s="62">
        <v>60124514</v>
      </c>
      <c r="B15593" s="63" t="s">
        <v>2660</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16738</v>
      </c>
    </row>
    <row r="15598" spans="1:2" x14ac:dyDescent="0.25">
      <c r="A15598" s="62">
        <v>60131004</v>
      </c>
      <c r="B15598" s="63" t="s">
        <v>12681</v>
      </c>
    </row>
    <row r="15599" spans="1:2" x14ac:dyDescent="0.25">
      <c r="A15599" s="62">
        <v>60131101</v>
      </c>
      <c r="B15599" s="63" t="s">
        <v>5117</v>
      </c>
    </row>
    <row r="15600" spans="1:2" x14ac:dyDescent="0.25">
      <c r="A15600" s="62">
        <v>60131102</v>
      </c>
      <c r="B15600" s="63" t="s">
        <v>11043</v>
      </c>
    </row>
    <row r="15601" spans="1:2" x14ac:dyDescent="0.25">
      <c r="A15601" s="62">
        <v>60131103</v>
      </c>
      <c r="B15601" s="63" t="s">
        <v>4640</v>
      </c>
    </row>
    <row r="15602" spans="1:2" x14ac:dyDescent="0.25">
      <c r="A15602" s="62">
        <v>60131104</v>
      </c>
      <c r="B15602" s="63" t="s">
        <v>14504</v>
      </c>
    </row>
    <row r="15603" spans="1:2" x14ac:dyDescent="0.25">
      <c r="A15603" s="62">
        <v>60131105</v>
      </c>
      <c r="B15603" s="63" t="s">
        <v>17966</v>
      </c>
    </row>
    <row r="15604" spans="1:2" x14ac:dyDescent="0.25">
      <c r="A15604" s="62">
        <v>60131106</v>
      </c>
      <c r="B15604" s="63" t="s">
        <v>11028</v>
      </c>
    </row>
    <row r="15605" spans="1:2" x14ac:dyDescent="0.25">
      <c r="A15605" s="62">
        <v>60131107</v>
      </c>
      <c r="B15605" s="63" t="s">
        <v>14564</v>
      </c>
    </row>
    <row r="15606" spans="1:2" x14ac:dyDescent="0.25">
      <c r="A15606" s="62">
        <v>60131108</v>
      </c>
      <c r="B15606" s="63" t="s">
        <v>11822</v>
      </c>
    </row>
    <row r="15607" spans="1:2" x14ac:dyDescent="0.25">
      <c r="A15607" s="62">
        <v>60131109</v>
      </c>
      <c r="B15607" s="63" t="s">
        <v>11362</v>
      </c>
    </row>
    <row r="15608" spans="1:2" x14ac:dyDescent="0.25">
      <c r="A15608" s="62">
        <v>60131110</v>
      </c>
      <c r="B15608" s="63" t="s">
        <v>12973</v>
      </c>
    </row>
    <row r="15609" spans="1:2" x14ac:dyDescent="0.25">
      <c r="A15609" s="62">
        <v>60131111</v>
      </c>
      <c r="B15609" s="63" t="s">
        <v>17376</v>
      </c>
    </row>
    <row r="15610" spans="1:2" x14ac:dyDescent="0.25">
      <c r="A15610" s="62">
        <v>60131112</v>
      </c>
      <c r="B15610" s="63" t="s">
        <v>15095</v>
      </c>
    </row>
    <row r="15611" spans="1:2" x14ac:dyDescent="0.25">
      <c r="A15611" s="62">
        <v>60131201</v>
      </c>
      <c r="B15611" s="63" t="s">
        <v>8634</v>
      </c>
    </row>
    <row r="15612" spans="1:2" x14ac:dyDescent="0.25">
      <c r="A15612" s="62">
        <v>60131202</v>
      </c>
      <c r="B15612" s="63" t="s">
        <v>17318</v>
      </c>
    </row>
    <row r="15613" spans="1:2" x14ac:dyDescent="0.25">
      <c r="A15613" s="62">
        <v>60131203</v>
      </c>
      <c r="B15613" s="63" t="s">
        <v>3067</v>
      </c>
    </row>
    <row r="15614" spans="1:2" x14ac:dyDescent="0.25">
      <c r="A15614" s="62">
        <v>60131204</v>
      </c>
      <c r="B15614" s="63" t="s">
        <v>8038</v>
      </c>
    </row>
    <row r="15615" spans="1:2" x14ac:dyDescent="0.25">
      <c r="A15615" s="62">
        <v>60131205</v>
      </c>
      <c r="B15615" s="63" t="s">
        <v>11775</v>
      </c>
    </row>
    <row r="15616" spans="1:2" x14ac:dyDescent="0.25">
      <c r="A15616" s="62">
        <v>60131206</v>
      </c>
      <c r="B15616" s="63" t="s">
        <v>9808</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14967</v>
      </c>
    </row>
    <row r="15621" spans="1:2" x14ac:dyDescent="0.25">
      <c r="A15621" s="62">
        <v>60131301</v>
      </c>
      <c r="B15621" s="63" t="s">
        <v>3303</v>
      </c>
    </row>
    <row r="15622" spans="1:2" x14ac:dyDescent="0.25">
      <c r="A15622" s="62">
        <v>60131302</v>
      </c>
      <c r="B15622" s="63" t="s">
        <v>7041</v>
      </c>
    </row>
    <row r="15623" spans="1:2" x14ac:dyDescent="0.25">
      <c r="A15623" s="62">
        <v>60131303</v>
      </c>
      <c r="B15623" s="63" t="s">
        <v>10903</v>
      </c>
    </row>
    <row r="15624" spans="1:2" x14ac:dyDescent="0.25">
      <c r="A15624" s="62">
        <v>60131304</v>
      </c>
      <c r="B15624" s="63" t="s">
        <v>9786</v>
      </c>
    </row>
    <row r="15625" spans="1:2" x14ac:dyDescent="0.25">
      <c r="A15625" s="62">
        <v>60131305</v>
      </c>
      <c r="B15625" s="63" t="s">
        <v>3799</v>
      </c>
    </row>
    <row r="15626" spans="1:2" x14ac:dyDescent="0.25">
      <c r="A15626" s="62">
        <v>60131306</v>
      </c>
      <c r="B15626" s="63" t="s">
        <v>6910</v>
      </c>
    </row>
    <row r="15627" spans="1:2" x14ac:dyDescent="0.25">
      <c r="A15627" s="62">
        <v>60131307</v>
      </c>
      <c r="B15627" s="63" t="s">
        <v>15978</v>
      </c>
    </row>
    <row r="15628" spans="1:2" x14ac:dyDescent="0.25">
      <c r="A15628" s="62">
        <v>60131308</v>
      </c>
      <c r="B15628" s="63" t="s">
        <v>7327</v>
      </c>
    </row>
    <row r="15629" spans="1:2" x14ac:dyDescent="0.25">
      <c r="A15629" s="62">
        <v>60131309</v>
      </c>
      <c r="B15629" s="63" t="s">
        <v>9572</v>
      </c>
    </row>
    <row r="15630" spans="1:2" x14ac:dyDescent="0.25">
      <c r="A15630" s="62">
        <v>60131401</v>
      </c>
      <c r="B15630" s="63" t="s">
        <v>13844</v>
      </c>
    </row>
    <row r="15631" spans="1:2" x14ac:dyDescent="0.25">
      <c r="A15631" s="62">
        <v>60131402</v>
      </c>
      <c r="B15631" s="63" t="s">
        <v>9086</v>
      </c>
    </row>
    <row r="15632" spans="1:2" x14ac:dyDescent="0.25">
      <c r="A15632" s="62">
        <v>60131403</v>
      </c>
      <c r="B15632" s="63" t="s">
        <v>17692</v>
      </c>
    </row>
    <row r="15633" spans="1:2" x14ac:dyDescent="0.25">
      <c r="A15633" s="62">
        <v>60131404</v>
      </c>
      <c r="B15633" s="63" t="s">
        <v>8131</v>
      </c>
    </row>
    <row r="15634" spans="1:2" x14ac:dyDescent="0.25">
      <c r="A15634" s="62">
        <v>60131405</v>
      </c>
      <c r="B15634" s="63" t="s">
        <v>3374</v>
      </c>
    </row>
    <row r="15635" spans="1:2" x14ac:dyDescent="0.25">
      <c r="A15635" s="62">
        <v>60131406</v>
      </c>
      <c r="B15635" s="63" t="s">
        <v>5958</v>
      </c>
    </row>
    <row r="15636" spans="1:2" x14ac:dyDescent="0.25">
      <c r="A15636" s="62">
        <v>60131407</v>
      </c>
      <c r="B15636" s="63" t="s">
        <v>4672</v>
      </c>
    </row>
    <row r="15637" spans="1:2" x14ac:dyDescent="0.25">
      <c r="A15637" s="62">
        <v>60131501</v>
      </c>
      <c r="B15637" s="63" t="s">
        <v>7053</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13089</v>
      </c>
    </row>
    <row r="15641" spans="1:2" x14ac:dyDescent="0.25">
      <c r="A15641" s="62">
        <v>60131505</v>
      </c>
      <c r="B15641" s="63" t="s">
        <v>2938</v>
      </c>
    </row>
    <row r="15642" spans="1:2" x14ac:dyDescent="0.25">
      <c r="A15642" s="62">
        <v>60131506</v>
      </c>
      <c r="B15642" s="63" t="s">
        <v>6459</v>
      </c>
    </row>
    <row r="15643" spans="1:2" x14ac:dyDescent="0.25">
      <c r="A15643" s="62">
        <v>60131507</v>
      </c>
      <c r="B15643" s="63" t="s">
        <v>5038</v>
      </c>
    </row>
    <row r="15644" spans="1:2" x14ac:dyDescent="0.25">
      <c r="A15644" s="62">
        <v>60131508</v>
      </c>
      <c r="B15644" s="63" t="s">
        <v>8949</v>
      </c>
    </row>
    <row r="15645" spans="1:2" x14ac:dyDescent="0.25">
      <c r="A15645" s="62">
        <v>60131509</v>
      </c>
      <c r="B15645" s="63" t="s">
        <v>17223</v>
      </c>
    </row>
    <row r="15646" spans="1:2" x14ac:dyDescent="0.25">
      <c r="A15646" s="62">
        <v>60131510</v>
      </c>
      <c r="B15646" s="63" t="s">
        <v>16316</v>
      </c>
    </row>
    <row r="15647" spans="1:2" x14ac:dyDescent="0.25">
      <c r="A15647" s="62">
        <v>60131511</v>
      </c>
      <c r="B15647" s="63" t="s">
        <v>1062</v>
      </c>
    </row>
    <row r="15648" spans="1:2" x14ac:dyDescent="0.25">
      <c r="A15648" s="62">
        <v>60131512</v>
      </c>
      <c r="B15648" s="63" t="s">
        <v>6780</v>
      </c>
    </row>
    <row r="15649" spans="1:2" x14ac:dyDescent="0.25">
      <c r="A15649" s="62">
        <v>60131513</v>
      </c>
      <c r="B15649" s="63" t="s">
        <v>14557</v>
      </c>
    </row>
    <row r="15650" spans="1:2" x14ac:dyDescent="0.25">
      <c r="A15650" s="62">
        <v>60131514</v>
      </c>
      <c r="B15650" s="63" t="s">
        <v>17170</v>
      </c>
    </row>
    <row r="15651" spans="1:2" x14ac:dyDescent="0.25">
      <c r="A15651" s="62">
        <v>60131601</v>
      </c>
      <c r="B15651" s="63" t="s">
        <v>18485</v>
      </c>
    </row>
    <row r="15652" spans="1:2" x14ac:dyDescent="0.25">
      <c r="A15652" s="62">
        <v>60131701</v>
      </c>
      <c r="B15652" s="63" t="s">
        <v>14802</v>
      </c>
    </row>
    <row r="15653" spans="1:2" x14ac:dyDescent="0.25">
      <c r="A15653" s="62">
        <v>60131702</v>
      </c>
      <c r="B15653" s="63" t="s">
        <v>9994</v>
      </c>
    </row>
    <row r="15654" spans="1:2" x14ac:dyDescent="0.25">
      <c r="A15654" s="62">
        <v>60131801</v>
      </c>
      <c r="B15654" s="63" t="s">
        <v>14335</v>
      </c>
    </row>
    <row r="15655" spans="1:2" x14ac:dyDescent="0.25">
      <c r="A15655" s="62">
        <v>60131802</v>
      </c>
      <c r="B15655" s="63" t="s">
        <v>16836</v>
      </c>
    </row>
    <row r="15656" spans="1:2" x14ac:dyDescent="0.25">
      <c r="A15656" s="62">
        <v>60131803</v>
      </c>
      <c r="B15656" s="63" t="s">
        <v>14518</v>
      </c>
    </row>
    <row r="15657" spans="1:2" x14ac:dyDescent="0.25">
      <c r="A15657" s="62">
        <v>60141001</v>
      </c>
      <c r="B15657" s="63" t="s">
        <v>16437</v>
      </c>
    </row>
    <row r="15658" spans="1:2" x14ac:dyDescent="0.25">
      <c r="A15658" s="62">
        <v>60141002</v>
      </c>
      <c r="B15658" s="63" t="s">
        <v>12400</v>
      </c>
    </row>
    <row r="15659" spans="1:2" x14ac:dyDescent="0.25">
      <c r="A15659" s="62">
        <v>60141003</v>
      </c>
      <c r="B15659" s="63" t="s">
        <v>183</v>
      </c>
    </row>
    <row r="15660" spans="1:2" x14ac:dyDescent="0.25">
      <c r="A15660" s="62">
        <v>60141004</v>
      </c>
      <c r="B15660" s="63" t="s">
        <v>10295</v>
      </c>
    </row>
    <row r="15661" spans="1:2" x14ac:dyDescent="0.25">
      <c r="A15661" s="62">
        <v>60141005</v>
      </c>
      <c r="B15661" s="63" t="s">
        <v>3270</v>
      </c>
    </row>
    <row r="15662" spans="1:2" x14ac:dyDescent="0.25">
      <c r="A15662" s="62">
        <v>60141006</v>
      </c>
      <c r="B15662" s="63" t="s">
        <v>14810</v>
      </c>
    </row>
    <row r="15663" spans="1:2" x14ac:dyDescent="0.25">
      <c r="A15663" s="62">
        <v>60141007</v>
      </c>
      <c r="B15663" s="63" t="s">
        <v>17553</v>
      </c>
    </row>
    <row r="15664" spans="1:2" x14ac:dyDescent="0.25">
      <c r="A15664" s="62">
        <v>60141008</v>
      </c>
      <c r="B15664" s="63" t="s">
        <v>6091</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7412</v>
      </c>
    </row>
    <row r="15669" spans="1:2" x14ac:dyDescent="0.25">
      <c r="A15669" s="62">
        <v>60141013</v>
      </c>
      <c r="B15669" s="63" t="s">
        <v>3125</v>
      </c>
    </row>
    <row r="15670" spans="1:2" x14ac:dyDescent="0.25">
      <c r="A15670" s="62">
        <v>60141014</v>
      </c>
      <c r="B15670" s="63" t="s">
        <v>13386</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11095</v>
      </c>
    </row>
    <row r="15674" spans="1:2" x14ac:dyDescent="0.25">
      <c r="A15674" s="62">
        <v>60141018</v>
      </c>
      <c r="B15674" s="63" t="s">
        <v>12237</v>
      </c>
    </row>
    <row r="15675" spans="1:2" x14ac:dyDescent="0.25">
      <c r="A15675" s="62">
        <v>60141019</v>
      </c>
      <c r="B15675" s="63" t="s">
        <v>13023</v>
      </c>
    </row>
    <row r="15676" spans="1:2" x14ac:dyDescent="0.25">
      <c r="A15676" s="62">
        <v>60141020</v>
      </c>
      <c r="B15676" s="63" t="s">
        <v>9435</v>
      </c>
    </row>
    <row r="15677" spans="1:2" x14ac:dyDescent="0.25">
      <c r="A15677" s="62">
        <v>60141021</v>
      </c>
      <c r="B15677" s="63" t="s">
        <v>16807</v>
      </c>
    </row>
    <row r="15678" spans="1:2" x14ac:dyDescent="0.25">
      <c r="A15678" s="62">
        <v>60141022</v>
      </c>
      <c r="B15678" s="63" t="s">
        <v>8087</v>
      </c>
    </row>
    <row r="15679" spans="1:2" x14ac:dyDescent="0.25">
      <c r="A15679" s="62">
        <v>60141023</v>
      </c>
      <c r="B15679" s="63" t="s">
        <v>8860</v>
      </c>
    </row>
    <row r="15680" spans="1:2" x14ac:dyDescent="0.25">
      <c r="A15680" s="62">
        <v>60141024</v>
      </c>
      <c r="B15680" s="63" t="s">
        <v>9651</v>
      </c>
    </row>
    <row r="15681" spans="1:2" x14ac:dyDescent="0.25">
      <c r="A15681" s="62">
        <v>60141025</v>
      </c>
      <c r="B15681" s="63" t="s">
        <v>1165</v>
      </c>
    </row>
    <row r="15682" spans="1:2" x14ac:dyDescent="0.25">
      <c r="A15682" s="62">
        <v>60141026</v>
      </c>
      <c r="B15682" s="63" t="s">
        <v>10410</v>
      </c>
    </row>
    <row r="15683" spans="1:2" x14ac:dyDescent="0.25">
      <c r="A15683" s="62">
        <v>60141101</v>
      </c>
      <c r="B15683" s="63" t="s">
        <v>4166</v>
      </c>
    </row>
    <row r="15684" spans="1:2" x14ac:dyDescent="0.25">
      <c r="A15684" s="62">
        <v>60141102</v>
      </c>
      <c r="B15684" s="63" t="s">
        <v>7155</v>
      </c>
    </row>
    <row r="15685" spans="1:2" x14ac:dyDescent="0.25">
      <c r="A15685" s="62">
        <v>60141103</v>
      </c>
      <c r="B15685" s="63" t="s">
        <v>17151</v>
      </c>
    </row>
    <row r="15686" spans="1:2" x14ac:dyDescent="0.25">
      <c r="A15686" s="62">
        <v>60141104</v>
      </c>
      <c r="B15686" s="63" t="s">
        <v>10611</v>
      </c>
    </row>
    <row r="15687" spans="1:2" x14ac:dyDescent="0.25">
      <c r="A15687" s="62">
        <v>60141105</v>
      </c>
      <c r="B15687" s="63" t="s">
        <v>5190</v>
      </c>
    </row>
    <row r="15688" spans="1:2" x14ac:dyDescent="0.25">
      <c r="A15688" s="62">
        <v>60141106</v>
      </c>
      <c r="B15688" s="63" t="s">
        <v>13255</v>
      </c>
    </row>
    <row r="15689" spans="1:2" x14ac:dyDescent="0.25">
      <c r="A15689" s="62">
        <v>60141107</v>
      </c>
      <c r="B15689" s="63" t="s">
        <v>12940</v>
      </c>
    </row>
    <row r="15690" spans="1:2" x14ac:dyDescent="0.25">
      <c r="A15690" s="62">
        <v>60141108</v>
      </c>
      <c r="B15690" s="63" t="s">
        <v>2831</v>
      </c>
    </row>
    <row r="15691" spans="1:2" x14ac:dyDescent="0.25">
      <c r="A15691" s="62">
        <v>60141109</v>
      </c>
      <c r="B15691" s="63" t="s">
        <v>10364</v>
      </c>
    </row>
    <row r="15692" spans="1:2" x14ac:dyDescent="0.25">
      <c r="A15692" s="62">
        <v>60141110</v>
      </c>
      <c r="B15692" s="63" t="s">
        <v>18634</v>
      </c>
    </row>
    <row r="15693" spans="1:2" x14ac:dyDescent="0.25">
      <c r="A15693" s="62">
        <v>60141111</v>
      </c>
      <c r="B15693" s="63" t="s">
        <v>16044</v>
      </c>
    </row>
    <row r="15694" spans="1:2" x14ac:dyDescent="0.25">
      <c r="A15694" s="62">
        <v>60141112</v>
      </c>
      <c r="B15694" s="63" t="s">
        <v>12706</v>
      </c>
    </row>
    <row r="15695" spans="1:2" x14ac:dyDescent="0.25">
      <c r="A15695" s="62">
        <v>60141113</v>
      </c>
      <c r="B15695" s="63" t="s">
        <v>1091</v>
      </c>
    </row>
    <row r="15696" spans="1:2" x14ac:dyDescent="0.25">
      <c r="A15696" s="62">
        <v>60141114</v>
      </c>
      <c r="B15696" s="63" t="s">
        <v>11332</v>
      </c>
    </row>
    <row r="15697" spans="1:2" x14ac:dyDescent="0.25">
      <c r="A15697" s="62">
        <v>60141115</v>
      </c>
      <c r="B15697" s="63" t="s">
        <v>3208</v>
      </c>
    </row>
    <row r="15698" spans="1:2" x14ac:dyDescent="0.25">
      <c r="A15698" s="62">
        <v>60141201</v>
      </c>
      <c r="B15698" s="63" t="s">
        <v>8716</v>
      </c>
    </row>
    <row r="15699" spans="1:2" x14ac:dyDescent="0.25">
      <c r="A15699" s="62">
        <v>60141202</v>
      </c>
      <c r="B15699" s="63" t="s">
        <v>14927</v>
      </c>
    </row>
    <row r="15700" spans="1:2" x14ac:dyDescent="0.25">
      <c r="A15700" s="62">
        <v>60141203</v>
      </c>
      <c r="B15700" s="63" t="s">
        <v>9407</v>
      </c>
    </row>
    <row r="15701" spans="1:2" x14ac:dyDescent="0.25">
      <c r="A15701" s="62">
        <v>60141204</v>
      </c>
      <c r="B15701" s="63" t="s">
        <v>2494</v>
      </c>
    </row>
    <row r="15702" spans="1:2" x14ac:dyDescent="0.25">
      <c r="A15702" s="62">
        <v>60141205</v>
      </c>
      <c r="B15702" s="63" t="s">
        <v>5462</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15034</v>
      </c>
    </row>
    <row r="15708" spans="1:2" x14ac:dyDescent="0.25">
      <c r="A15708" s="62">
        <v>60141307</v>
      </c>
      <c r="B15708" s="63" t="s">
        <v>7151</v>
      </c>
    </row>
    <row r="15709" spans="1:2" x14ac:dyDescent="0.25">
      <c r="A15709" s="62">
        <v>60141401</v>
      </c>
      <c r="B15709" s="63" t="s">
        <v>2024</v>
      </c>
    </row>
    <row r="15710" spans="1:2" x14ac:dyDescent="0.25">
      <c r="A15710" s="62">
        <v>60141402</v>
      </c>
      <c r="B15710" s="63" t="s">
        <v>16842</v>
      </c>
    </row>
    <row r="15711" spans="1:2" x14ac:dyDescent="0.25">
      <c r="A15711" s="62">
        <v>60141403</v>
      </c>
      <c r="B15711" s="63" t="s">
        <v>6197</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13157</v>
      </c>
    </row>
    <row r="15715" spans="1:2" x14ac:dyDescent="0.25">
      <c r="A15715" s="62">
        <v>70101502</v>
      </c>
      <c r="B15715" s="63" t="s">
        <v>12625</v>
      </c>
    </row>
    <row r="15716" spans="1:2" x14ac:dyDescent="0.25">
      <c r="A15716" s="62">
        <v>70101503</v>
      </c>
      <c r="B15716" s="63" t="s">
        <v>12680</v>
      </c>
    </row>
    <row r="15717" spans="1:2" x14ac:dyDescent="0.25">
      <c r="A15717" s="62">
        <v>70101504</v>
      </c>
      <c r="B15717" s="63" t="s">
        <v>2177</v>
      </c>
    </row>
    <row r="15718" spans="1:2" x14ac:dyDescent="0.25">
      <c r="A15718" s="62">
        <v>70101505</v>
      </c>
      <c r="B15718" s="63" t="s">
        <v>8067</v>
      </c>
    </row>
    <row r="15719" spans="1:2" x14ac:dyDescent="0.25">
      <c r="A15719" s="62">
        <v>70101506</v>
      </c>
      <c r="B15719" s="63" t="s">
        <v>12904</v>
      </c>
    </row>
    <row r="15720" spans="1:2" x14ac:dyDescent="0.25">
      <c r="A15720" s="62">
        <v>70101507</v>
      </c>
      <c r="B15720" s="63" t="s">
        <v>1975</v>
      </c>
    </row>
    <row r="15721" spans="1:2" x14ac:dyDescent="0.25">
      <c r="A15721" s="62">
        <v>70101508</v>
      </c>
      <c r="B15721" s="63" t="s">
        <v>7487</v>
      </c>
    </row>
    <row r="15722" spans="1:2" x14ac:dyDescent="0.25">
      <c r="A15722" s="62">
        <v>70101509</v>
      </c>
      <c r="B15722" s="63" t="s">
        <v>16462</v>
      </c>
    </row>
    <row r="15723" spans="1:2" x14ac:dyDescent="0.25">
      <c r="A15723" s="62">
        <v>70101510</v>
      </c>
      <c r="B15723" s="63" t="s">
        <v>9525</v>
      </c>
    </row>
    <row r="15724" spans="1:2" x14ac:dyDescent="0.25">
      <c r="A15724" s="62">
        <v>70101601</v>
      </c>
      <c r="B15724" s="63" t="s">
        <v>16422</v>
      </c>
    </row>
    <row r="15725" spans="1:2" x14ac:dyDescent="0.25">
      <c r="A15725" s="62">
        <v>70101602</v>
      </c>
      <c r="B15725" s="63" t="s">
        <v>4541</v>
      </c>
    </row>
    <row r="15726" spans="1:2" x14ac:dyDescent="0.25">
      <c r="A15726" s="62">
        <v>70101603</v>
      </c>
      <c r="B15726" s="63" t="s">
        <v>10165</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16297</v>
      </c>
    </row>
    <row r="15730" spans="1:2" x14ac:dyDescent="0.25">
      <c r="A15730" s="62">
        <v>70101607</v>
      </c>
      <c r="B15730" s="63" t="s">
        <v>17825</v>
      </c>
    </row>
    <row r="15731" spans="1:2" x14ac:dyDescent="0.25">
      <c r="A15731" s="62">
        <v>70101701</v>
      </c>
      <c r="B15731" s="63" t="s">
        <v>10748</v>
      </c>
    </row>
    <row r="15732" spans="1:2" x14ac:dyDescent="0.25">
      <c r="A15732" s="62">
        <v>70101702</v>
      </c>
      <c r="B15732" s="63" t="s">
        <v>1676</v>
      </c>
    </row>
    <row r="15733" spans="1:2" x14ac:dyDescent="0.25">
      <c r="A15733" s="62">
        <v>70101703</v>
      </c>
      <c r="B15733" s="63" t="s">
        <v>9652</v>
      </c>
    </row>
    <row r="15734" spans="1:2" x14ac:dyDescent="0.25">
      <c r="A15734" s="62">
        <v>70101704</v>
      </c>
      <c r="B15734" s="63" t="s">
        <v>11110</v>
      </c>
    </row>
    <row r="15735" spans="1:2" x14ac:dyDescent="0.25">
      <c r="A15735" s="62">
        <v>70101801</v>
      </c>
      <c r="B15735" s="63" t="s">
        <v>7976</v>
      </c>
    </row>
    <row r="15736" spans="1:2" x14ac:dyDescent="0.25">
      <c r="A15736" s="62">
        <v>70101802</v>
      </c>
      <c r="B15736" s="63" t="s">
        <v>6892</v>
      </c>
    </row>
    <row r="15737" spans="1:2" x14ac:dyDescent="0.25">
      <c r="A15737" s="62">
        <v>70101803</v>
      </c>
      <c r="B15737" s="63" t="s">
        <v>5962</v>
      </c>
    </row>
    <row r="15738" spans="1:2" x14ac:dyDescent="0.25">
      <c r="A15738" s="62">
        <v>70101804</v>
      </c>
      <c r="B15738" s="63" t="s">
        <v>14745</v>
      </c>
    </row>
    <row r="15739" spans="1:2" x14ac:dyDescent="0.25">
      <c r="A15739" s="62">
        <v>70101805</v>
      </c>
      <c r="B15739" s="63" t="s">
        <v>7179</v>
      </c>
    </row>
    <row r="15740" spans="1:2" x14ac:dyDescent="0.25">
      <c r="A15740" s="62">
        <v>70101806</v>
      </c>
      <c r="B15740" s="63" t="s">
        <v>15049</v>
      </c>
    </row>
    <row r="15741" spans="1:2" x14ac:dyDescent="0.25">
      <c r="A15741" s="62">
        <v>70101901</v>
      </c>
      <c r="B15741" s="63" t="s">
        <v>15216</v>
      </c>
    </row>
    <row r="15742" spans="1:2" x14ac:dyDescent="0.25">
      <c r="A15742" s="62">
        <v>70101902</v>
      </c>
      <c r="B15742" s="63" t="s">
        <v>2712</v>
      </c>
    </row>
    <row r="15743" spans="1:2" x14ac:dyDescent="0.25">
      <c r="A15743" s="62">
        <v>70101903</v>
      </c>
      <c r="B15743" s="63" t="s">
        <v>13742</v>
      </c>
    </row>
    <row r="15744" spans="1:2" x14ac:dyDescent="0.25">
      <c r="A15744" s="62">
        <v>70101904</v>
      </c>
      <c r="B15744" s="63" t="s">
        <v>17015</v>
      </c>
    </row>
    <row r="15745" spans="1:2" x14ac:dyDescent="0.25">
      <c r="A15745" s="62">
        <v>70101905</v>
      </c>
      <c r="B15745" s="63" t="s">
        <v>18716</v>
      </c>
    </row>
    <row r="15746" spans="1:2" x14ac:dyDescent="0.25">
      <c r="A15746" s="62">
        <v>70111501</v>
      </c>
      <c r="B15746" s="63" t="s">
        <v>14402</v>
      </c>
    </row>
    <row r="15747" spans="1:2" x14ac:dyDescent="0.25">
      <c r="A15747" s="62">
        <v>70111502</v>
      </c>
      <c r="B15747" s="63" t="s">
        <v>9971</v>
      </c>
    </row>
    <row r="15748" spans="1:2" x14ac:dyDescent="0.25">
      <c r="A15748" s="62">
        <v>70111503</v>
      </c>
      <c r="B15748" s="63" t="s">
        <v>15773</v>
      </c>
    </row>
    <row r="15749" spans="1:2" x14ac:dyDescent="0.25">
      <c r="A15749" s="62">
        <v>70111504</v>
      </c>
      <c r="B15749" s="63" t="s">
        <v>4293</v>
      </c>
    </row>
    <row r="15750" spans="1:2" x14ac:dyDescent="0.25">
      <c r="A15750" s="62">
        <v>70111505</v>
      </c>
      <c r="B15750" s="63" t="s">
        <v>16271</v>
      </c>
    </row>
    <row r="15751" spans="1:2" x14ac:dyDescent="0.25">
      <c r="A15751" s="62">
        <v>70111506</v>
      </c>
      <c r="B15751" s="63" t="s">
        <v>7104</v>
      </c>
    </row>
    <row r="15752" spans="1:2" x14ac:dyDescent="0.25">
      <c r="A15752" s="62">
        <v>70111507</v>
      </c>
      <c r="B15752" s="63" t="s">
        <v>12919</v>
      </c>
    </row>
    <row r="15753" spans="1:2" x14ac:dyDescent="0.25">
      <c r="A15753" s="62">
        <v>70111508</v>
      </c>
      <c r="B15753" s="63" t="s">
        <v>1929</v>
      </c>
    </row>
    <row r="15754" spans="1:2" x14ac:dyDescent="0.25">
      <c r="A15754" s="62">
        <v>70111601</v>
      </c>
      <c r="B15754" s="63" t="s">
        <v>11254</v>
      </c>
    </row>
    <row r="15755" spans="1:2" x14ac:dyDescent="0.25">
      <c r="A15755" s="62">
        <v>70111602</v>
      </c>
      <c r="B15755" s="63" t="s">
        <v>16845</v>
      </c>
    </row>
    <row r="15756" spans="1:2" x14ac:dyDescent="0.25">
      <c r="A15756" s="62">
        <v>70111603</v>
      </c>
      <c r="B15756" s="63" t="s">
        <v>3996</v>
      </c>
    </row>
    <row r="15757" spans="1:2" x14ac:dyDescent="0.25">
      <c r="A15757" s="62">
        <v>70111701</v>
      </c>
      <c r="B15757" s="63" t="s">
        <v>10666</v>
      </c>
    </row>
    <row r="15758" spans="1:2" x14ac:dyDescent="0.25">
      <c r="A15758" s="62">
        <v>70111702</v>
      </c>
      <c r="B15758" s="63" t="s">
        <v>8649</v>
      </c>
    </row>
    <row r="15759" spans="1:2" x14ac:dyDescent="0.25">
      <c r="A15759" s="62">
        <v>70111703</v>
      </c>
      <c r="B15759" s="63" t="s">
        <v>8838</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12573</v>
      </c>
    </row>
    <row r="15763" spans="1:2" x14ac:dyDescent="0.25">
      <c r="A15763" s="62">
        <v>70111707</v>
      </c>
      <c r="B15763" s="63" t="s">
        <v>15399</v>
      </c>
    </row>
    <row r="15764" spans="1:2" x14ac:dyDescent="0.25">
      <c r="A15764" s="62">
        <v>70111708</v>
      </c>
      <c r="B15764" s="63" t="s">
        <v>10613</v>
      </c>
    </row>
    <row r="15765" spans="1:2" x14ac:dyDescent="0.25">
      <c r="A15765" s="62">
        <v>70111709</v>
      </c>
      <c r="B15765" s="63" t="s">
        <v>4480</v>
      </c>
    </row>
    <row r="15766" spans="1:2" x14ac:dyDescent="0.25">
      <c r="A15766" s="62">
        <v>70111710</v>
      </c>
      <c r="B15766" s="63" t="s">
        <v>17084</v>
      </c>
    </row>
    <row r="15767" spans="1:2" x14ac:dyDescent="0.25">
      <c r="A15767" s="62">
        <v>70111711</v>
      </c>
      <c r="B15767" s="63" t="s">
        <v>14370</v>
      </c>
    </row>
    <row r="15768" spans="1:2" x14ac:dyDescent="0.25">
      <c r="A15768" s="62">
        <v>70111712</v>
      </c>
      <c r="B15768" s="63" t="s">
        <v>6441</v>
      </c>
    </row>
    <row r="15769" spans="1:2" x14ac:dyDescent="0.25">
      <c r="A15769" s="62">
        <v>70111713</v>
      </c>
      <c r="B15769" s="63" t="s">
        <v>16923</v>
      </c>
    </row>
    <row r="15770" spans="1:2" x14ac:dyDescent="0.25">
      <c r="A15770" s="62">
        <v>70121501</v>
      </c>
      <c r="B15770" s="63" t="s">
        <v>7188</v>
      </c>
    </row>
    <row r="15771" spans="1:2" x14ac:dyDescent="0.25">
      <c r="A15771" s="62">
        <v>70121502</v>
      </c>
      <c r="B15771" s="63" t="s">
        <v>14114</v>
      </c>
    </row>
    <row r="15772" spans="1:2" x14ac:dyDescent="0.25">
      <c r="A15772" s="62">
        <v>70121503</v>
      </c>
      <c r="B15772" s="63" t="s">
        <v>5118</v>
      </c>
    </row>
    <row r="15773" spans="1:2" x14ac:dyDescent="0.25">
      <c r="A15773" s="62">
        <v>70121504</v>
      </c>
      <c r="B15773" s="63" t="s">
        <v>17387</v>
      </c>
    </row>
    <row r="15774" spans="1:2" x14ac:dyDescent="0.25">
      <c r="A15774" s="62">
        <v>70121505</v>
      </c>
      <c r="B15774" s="63" t="s">
        <v>9932</v>
      </c>
    </row>
    <row r="15775" spans="1:2" x14ac:dyDescent="0.25">
      <c r="A15775" s="62">
        <v>70121601</v>
      </c>
      <c r="B15775" s="63" t="s">
        <v>6098</v>
      </c>
    </row>
    <row r="15776" spans="1:2" x14ac:dyDescent="0.25">
      <c r="A15776" s="62">
        <v>70121602</v>
      </c>
      <c r="B15776" s="63" t="s">
        <v>6095</v>
      </c>
    </row>
    <row r="15777" spans="1:2" x14ac:dyDescent="0.25">
      <c r="A15777" s="62">
        <v>70121603</v>
      </c>
      <c r="B15777" s="63" t="s">
        <v>3379</v>
      </c>
    </row>
    <row r="15778" spans="1:2" x14ac:dyDescent="0.25">
      <c r="A15778" s="62">
        <v>70121604</v>
      </c>
      <c r="B15778" s="63" t="s">
        <v>11050</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17022</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17029</v>
      </c>
    </row>
    <row r="15785" spans="1:2" x14ac:dyDescent="0.25">
      <c r="A15785" s="62">
        <v>70121702</v>
      </c>
      <c r="B15785" s="63" t="s">
        <v>17121</v>
      </c>
    </row>
    <row r="15786" spans="1:2" x14ac:dyDescent="0.25">
      <c r="A15786" s="62">
        <v>70121703</v>
      </c>
      <c r="B15786" s="63" t="s">
        <v>6101</v>
      </c>
    </row>
    <row r="15787" spans="1:2" x14ac:dyDescent="0.25">
      <c r="A15787" s="62">
        <v>70121704</v>
      </c>
      <c r="B15787" s="63" t="s">
        <v>14681</v>
      </c>
    </row>
    <row r="15788" spans="1:2" x14ac:dyDescent="0.25">
      <c r="A15788" s="62">
        <v>70121705</v>
      </c>
      <c r="B15788" s="63" t="s">
        <v>17492</v>
      </c>
    </row>
    <row r="15789" spans="1:2" x14ac:dyDescent="0.25">
      <c r="A15789" s="62">
        <v>70121801</v>
      </c>
      <c r="B15789" s="63" t="s">
        <v>7281</v>
      </c>
    </row>
    <row r="15790" spans="1:2" x14ac:dyDescent="0.25">
      <c r="A15790" s="62">
        <v>70121802</v>
      </c>
      <c r="B15790" s="63" t="s">
        <v>13741</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15316</v>
      </c>
    </row>
    <row r="15795" spans="1:2" x14ac:dyDescent="0.25">
      <c r="A15795" s="62">
        <v>70122001</v>
      </c>
      <c r="B15795" s="63" t="s">
        <v>11092</v>
      </c>
    </row>
    <row r="15796" spans="1:2" x14ac:dyDescent="0.25">
      <c r="A15796" s="62">
        <v>70122002</v>
      </c>
      <c r="B15796" s="63" t="s">
        <v>12632</v>
      </c>
    </row>
    <row r="15797" spans="1:2" x14ac:dyDescent="0.25">
      <c r="A15797" s="62">
        <v>70122003</v>
      </c>
      <c r="B15797" s="63" t="s">
        <v>17283</v>
      </c>
    </row>
    <row r="15798" spans="1:2" x14ac:dyDescent="0.25">
      <c r="A15798" s="62">
        <v>70122004</v>
      </c>
      <c r="B15798" s="63" t="s">
        <v>7410</v>
      </c>
    </row>
    <row r="15799" spans="1:2" x14ac:dyDescent="0.25">
      <c r="A15799" s="62">
        <v>70122005</v>
      </c>
      <c r="B15799" s="63" t="s">
        <v>1936</v>
      </c>
    </row>
    <row r="15800" spans="1:2" x14ac:dyDescent="0.25">
      <c r="A15800" s="62">
        <v>70122006</v>
      </c>
      <c r="B15800" s="63" t="s">
        <v>7894</v>
      </c>
    </row>
    <row r="15801" spans="1:2" x14ac:dyDescent="0.25">
      <c r="A15801" s="62">
        <v>70122007</v>
      </c>
      <c r="B15801" s="63" t="s">
        <v>14333</v>
      </c>
    </row>
    <row r="15802" spans="1:2" x14ac:dyDescent="0.25">
      <c r="A15802" s="62">
        <v>70122008</v>
      </c>
      <c r="B15802" s="63" t="s">
        <v>17880</v>
      </c>
    </row>
    <row r="15803" spans="1:2" x14ac:dyDescent="0.25">
      <c r="A15803" s="62">
        <v>70122009</v>
      </c>
      <c r="B15803" s="63" t="s">
        <v>13993</v>
      </c>
    </row>
    <row r="15804" spans="1:2" x14ac:dyDescent="0.25">
      <c r="A15804" s="62">
        <v>70122010</v>
      </c>
      <c r="B15804" s="63" t="s">
        <v>7874</v>
      </c>
    </row>
    <row r="15805" spans="1:2" x14ac:dyDescent="0.25">
      <c r="A15805" s="62">
        <v>70131501</v>
      </c>
      <c r="B15805" s="63" t="s">
        <v>5142</v>
      </c>
    </row>
    <row r="15806" spans="1:2" x14ac:dyDescent="0.25">
      <c r="A15806" s="62">
        <v>70131502</v>
      </c>
      <c r="B15806" s="63" t="s">
        <v>6351</v>
      </c>
    </row>
    <row r="15807" spans="1:2" x14ac:dyDescent="0.25">
      <c r="A15807" s="62">
        <v>70131503</v>
      </c>
      <c r="B15807" s="63" t="s">
        <v>6974</v>
      </c>
    </row>
    <row r="15808" spans="1:2" x14ac:dyDescent="0.25">
      <c r="A15808" s="62">
        <v>70131504</v>
      </c>
      <c r="B15808" s="63" t="s">
        <v>16516</v>
      </c>
    </row>
    <row r="15809" spans="1:2" x14ac:dyDescent="0.25">
      <c r="A15809" s="62">
        <v>70131505</v>
      </c>
      <c r="B15809" s="63" t="s">
        <v>16298</v>
      </c>
    </row>
    <row r="15810" spans="1:2" x14ac:dyDescent="0.25">
      <c r="A15810" s="62">
        <v>70131506</v>
      </c>
      <c r="B15810" s="63" t="s">
        <v>11412</v>
      </c>
    </row>
    <row r="15811" spans="1:2" x14ac:dyDescent="0.25">
      <c r="A15811" s="62">
        <v>70131601</v>
      </c>
      <c r="B15811" s="63" t="s">
        <v>5977</v>
      </c>
    </row>
    <row r="15812" spans="1:2" x14ac:dyDescent="0.25">
      <c r="A15812" s="62">
        <v>70131602</v>
      </c>
      <c r="B15812" s="63" t="s">
        <v>3255</v>
      </c>
    </row>
    <row r="15813" spans="1:2" x14ac:dyDescent="0.25">
      <c r="A15813" s="62">
        <v>70131603</v>
      </c>
      <c r="B15813" s="63" t="s">
        <v>10098</v>
      </c>
    </row>
    <row r="15814" spans="1:2" x14ac:dyDescent="0.25">
      <c r="A15814" s="62">
        <v>70131604</v>
      </c>
      <c r="B15814" s="63" t="s">
        <v>7632</v>
      </c>
    </row>
    <row r="15815" spans="1:2" x14ac:dyDescent="0.25">
      <c r="A15815" s="62">
        <v>70131605</v>
      </c>
      <c r="B15815" s="63" t="s">
        <v>15356</v>
      </c>
    </row>
    <row r="15816" spans="1:2" x14ac:dyDescent="0.25">
      <c r="A15816" s="62">
        <v>70131701</v>
      </c>
      <c r="B15816" s="63" t="s">
        <v>8377</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8596</v>
      </c>
    </row>
    <row r="15820" spans="1:2" x14ac:dyDescent="0.25">
      <c r="A15820" s="62">
        <v>70131705</v>
      </c>
      <c r="B15820" s="63" t="s">
        <v>2774</v>
      </c>
    </row>
    <row r="15821" spans="1:2" x14ac:dyDescent="0.25">
      <c r="A15821" s="62">
        <v>70131706</v>
      </c>
      <c r="B15821" s="63" t="s">
        <v>17999</v>
      </c>
    </row>
    <row r="15822" spans="1:2" x14ac:dyDescent="0.25">
      <c r="A15822" s="62">
        <v>70131707</v>
      </c>
      <c r="B15822" s="63" t="s">
        <v>11251</v>
      </c>
    </row>
    <row r="15823" spans="1:2" x14ac:dyDescent="0.25">
      <c r="A15823" s="62">
        <v>70131708</v>
      </c>
      <c r="B15823" s="63" t="s">
        <v>4107</v>
      </c>
    </row>
    <row r="15824" spans="1:2" x14ac:dyDescent="0.25">
      <c r="A15824" s="62">
        <v>70141501</v>
      </c>
      <c r="B15824" s="63" t="s">
        <v>16356</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6991</v>
      </c>
    </row>
    <row r="15828" spans="1:2" x14ac:dyDescent="0.25">
      <c r="A15828" s="62">
        <v>70141505</v>
      </c>
      <c r="B15828" s="63" t="s">
        <v>16655</v>
      </c>
    </row>
    <row r="15829" spans="1:2" x14ac:dyDescent="0.25">
      <c r="A15829" s="62">
        <v>70141506</v>
      </c>
      <c r="B15829" s="63" t="s">
        <v>5556</v>
      </c>
    </row>
    <row r="15830" spans="1:2" x14ac:dyDescent="0.25">
      <c r="A15830" s="62">
        <v>70141507</v>
      </c>
      <c r="B15830" s="63" t="s">
        <v>2397</v>
      </c>
    </row>
    <row r="15831" spans="1:2" x14ac:dyDescent="0.25">
      <c r="A15831" s="62">
        <v>70141508</v>
      </c>
      <c r="B15831" s="63" t="s">
        <v>10910</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6375</v>
      </c>
    </row>
    <row r="15836" spans="1:2" x14ac:dyDescent="0.25">
      <c r="A15836" s="62">
        <v>70141513</v>
      </c>
      <c r="B15836" s="63" t="s">
        <v>10232</v>
      </c>
    </row>
    <row r="15837" spans="1:2" x14ac:dyDescent="0.25">
      <c r="A15837" s="62">
        <v>70141514</v>
      </c>
      <c r="B15837" s="63" t="s">
        <v>4378</v>
      </c>
    </row>
    <row r="15838" spans="1:2" x14ac:dyDescent="0.25">
      <c r="A15838" s="62">
        <v>70141515</v>
      </c>
      <c r="B15838" s="63" t="s">
        <v>7471</v>
      </c>
    </row>
    <row r="15839" spans="1:2" x14ac:dyDescent="0.25">
      <c r="A15839" s="62">
        <v>70141516</v>
      </c>
      <c r="B15839" s="63" t="s">
        <v>2408</v>
      </c>
    </row>
    <row r="15840" spans="1:2" x14ac:dyDescent="0.25">
      <c r="A15840" s="62">
        <v>70141517</v>
      </c>
      <c r="B15840" s="63" t="s">
        <v>10478</v>
      </c>
    </row>
    <row r="15841" spans="1:2" x14ac:dyDescent="0.25">
      <c r="A15841" s="62">
        <v>70141518</v>
      </c>
      <c r="B15841" s="63" t="s">
        <v>5332</v>
      </c>
    </row>
    <row r="15842" spans="1:2" x14ac:dyDescent="0.25">
      <c r="A15842" s="62">
        <v>70141519</v>
      </c>
      <c r="B15842" s="63" t="s">
        <v>1660</v>
      </c>
    </row>
    <row r="15843" spans="1:2" x14ac:dyDescent="0.25">
      <c r="A15843" s="62">
        <v>70141520</v>
      </c>
      <c r="B15843" s="63" t="s">
        <v>11743</v>
      </c>
    </row>
    <row r="15844" spans="1:2" x14ac:dyDescent="0.25">
      <c r="A15844" s="62">
        <v>70141601</v>
      </c>
      <c r="B15844" s="63" t="s">
        <v>6936</v>
      </c>
    </row>
    <row r="15845" spans="1:2" x14ac:dyDescent="0.25">
      <c r="A15845" s="62">
        <v>70141602</v>
      </c>
      <c r="B15845" s="63" t="s">
        <v>8050</v>
      </c>
    </row>
    <row r="15846" spans="1:2" x14ac:dyDescent="0.25">
      <c r="A15846" s="62">
        <v>70141603</v>
      </c>
      <c r="B15846" s="63" t="s">
        <v>7972</v>
      </c>
    </row>
    <row r="15847" spans="1:2" x14ac:dyDescent="0.25">
      <c r="A15847" s="62">
        <v>70141604</v>
      </c>
      <c r="B15847" s="63" t="s">
        <v>11918</v>
      </c>
    </row>
    <row r="15848" spans="1:2" x14ac:dyDescent="0.25">
      <c r="A15848" s="62">
        <v>70141605</v>
      </c>
      <c r="B15848" s="63" t="s">
        <v>7134</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5392</v>
      </c>
    </row>
    <row r="15853" spans="1:2" x14ac:dyDescent="0.25">
      <c r="A15853" s="62">
        <v>70141703</v>
      </c>
      <c r="B15853" s="63" t="s">
        <v>6872</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2732</v>
      </c>
    </row>
    <row r="15857" spans="1:2" x14ac:dyDescent="0.25">
      <c r="A15857" s="62">
        <v>70141707</v>
      </c>
      <c r="B15857" s="63" t="s">
        <v>9793</v>
      </c>
    </row>
    <row r="15858" spans="1:2" x14ac:dyDescent="0.25">
      <c r="A15858" s="62">
        <v>70141708</v>
      </c>
      <c r="B15858" s="63" t="s">
        <v>11334</v>
      </c>
    </row>
    <row r="15859" spans="1:2" x14ac:dyDescent="0.25">
      <c r="A15859" s="62">
        <v>70141709</v>
      </c>
      <c r="B15859" s="63" t="s">
        <v>16484</v>
      </c>
    </row>
    <row r="15860" spans="1:2" x14ac:dyDescent="0.25">
      <c r="A15860" s="62">
        <v>70141710</v>
      </c>
      <c r="B15860" s="63" t="s">
        <v>7871</v>
      </c>
    </row>
    <row r="15861" spans="1:2" x14ac:dyDescent="0.25">
      <c r="A15861" s="62">
        <v>70141801</v>
      </c>
      <c r="B15861" s="63" t="s">
        <v>14084</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16639</v>
      </c>
    </row>
    <row r="15865" spans="1:2" x14ac:dyDescent="0.25">
      <c r="A15865" s="62">
        <v>70141901</v>
      </c>
      <c r="B15865" s="63" t="s">
        <v>1031</v>
      </c>
    </row>
    <row r="15866" spans="1:2" x14ac:dyDescent="0.25">
      <c r="A15866" s="62">
        <v>70141902</v>
      </c>
      <c r="B15866" s="63" t="s">
        <v>6506</v>
      </c>
    </row>
    <row r="15867" spans="1:2" x14ac:dyDescent="0.25">
      <c r="A15867" s="62">
        <v>70141903</v>
      </c>
      <c r="B15867" s="63" t="s">
        <v>17001</v>
      </c>
    </row>
    <row r="15868" spans="1:2" x14ac:dyDescent="0.25">
      <c r="A15868" s="62">
        <v>70141904</v>
      </c>
      <c r="B15868" s="63" t="s">
        <v>10411</v>
      </c>
    </row>
    <row r="15869" spans="1:2" x14ac:dyDescent="0.25">
      <c r="A15869" s="62">
        <v>70142001</v>
      </c>
      <c r="B15869" s="63" t="s">
        <v>2181</v>
      </c>
    </row>
    <row r="15870" spans="1:2" x14ac:dyDescent="0.25">
      <c r="A15870" s="62">
        <v>70142002</v>
      </c>
      <c r="B15870" s="63" t="s">
        <v>14013</v>
      </c>
    </row>
    <row r="15871" spans="1:2" x14ac:dyDescent="0.25">
      <c r="A15871" s="62">
        <v>70142003</v>
      </c>
      <c r="B15871" s="63" t="s">
        <v>7324</v>
      </c>
    </row>
    <row r="15872" spans="1:2" x14ac:dyDescent="0.25">
      <c r="A15872" s="62">
        <v>70142004</v>
      </c>
      <c r="B15872" s="63" t="s">
        <v>13331</v>
      </c>
    </row>
    <row r="15873" spans="1:2" x14ac:dyDescent="0.25">
      <c r="A15873" s="62">
        <v>70142005</v>
      </c>
      <c r="B15873" s="63" t="s">
        <v>13042</v>
      </c>
    </row>
    <row r="15874" spans="1:2" x14ac:dyDescent="0.25">
      <c r="A15874" s="62">
        <v>70142006</v>
      </c>
      <c r="B15874" s="63" t="s">
        <v>2890</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10337</v>
      </c>
    </row>
    <row r="15880" spans="1:2" x14ac:dyDescent="0.25">
      <c r="A15880" s="62">
        <v>70151501</v>
      </c>
      <c r="B15880" s="63" t="s">
        <v>17538</v>
      </c>
    </row>
    <row r="15881" spans="1:2" x14ac:dyDescent="0.25">
      <c r="A15881" s="62">
        <v>70151502</v>
      </c>
      <c r="B15881" s="63" t="s">
        <v>3373</v>
      </c>
    </row>
    <row r="15882" spans="1:2" x14ac:dyDescent="0.25">
      <c r="A15882" s="62">
        <v>70151503</v>
      </c>
      <c r="B15882" s="63" t="s">
        <v>11557</v>
      </c>
    </row>
    <row r="15883" spans="1:2" x14ac:dyDescent="0.25">
      <c r="A15883" s="62">
        <v>70151504</v>
      </c>
      <c r="B15883" s="63" t="s">
        <v>8836</v>
      </c>
    </row>
    <row r="15884" spans="1:2" x14ac:dyDescent="0.25">
      <c r="A15884" s="62">
        <v>70151505</v>
      </c>
      <c r="B15884" s="63" t="s">
        <v>4501</v>
      </c>
    </row>
    <row r="15885" spans="1:2" x14ac:dyDescent="0.25">
      <c r="A15885" s="62">
        <v>70151506</v>
      </c>
      <c r="B15885" s="63" t="s">
        <v>5460</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16399</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17474</v>
      </c>
    </row>
    <row r="15895" spans="1:2" x14ac:dyDescent="0.25">
      <c r="A15895" s="62">
        <v>70151606</v>
      </c>
      <c r="B15895" s="63" t="s">
        <v>9679</v>
      </c>
    </row>
    <row r="15896" spans="1:2" x14ac:dyDescent="0.25">
      <c r="A15896" s="62">
        <v>70151701</v>
      </c>
      <c r="B15896" s="63" t="s">
        <v>8176</v>
      </c>
    </row>
    <row r="15897" spans="1:2" x14ac:dyDescent="0.25">
      <c r="A15897" s="62">
        <v>70151702</v>
      </c>
      <c r="B15897" s="63" t="s">
        <v>17713</v>
      </c>
    </row>
    <row r="15898" spans="1:2" x14ac:dyDescent="0.25">
      <c r="A15898" s="62">
        <v>70151703</v>
      </c>
      <c r="B15898" s="63" t="s">
        <v>15566</v>
      </c>
    </row>
    <row r="15899" spans="1:2" x14ac:dyDescent="0.25">
      <c r="A15899" s="62">
        <v>70151704</v>
      </c>
      <c r="B15899" s="63" t="s">
        <v>9754</v>
      </c>
    </row>
    <row r="15900" spans="1:2" x14ac:dyDescent="0.25">
      <c r="A15900" s="62">
        <v>70151705</v>
      </c>
      <c r="B15900" s="63" t="s">
        <v>15750</v>
      </c>
    </row>
    <row r="15901" spans="1:2" x14ac:dyDescent="0.25">
      <c r="A15901" s="62">
        <v>70151706</v>
      </c>
      <c r="B15901" s="63" t="s">
        <v>7348</v>
      </c>
    </row>
    <row r="15902" spans="1:2" x14ac:dyDescent="0.25">
      <c r="A15902" s="62">
        <v>70151707</v>
      </c>
      <c r="B15902" s="63" t="s">
        <v>3158</v>
      </c>
    </row>
    <row r="15903" spans="1:2" x14ac:dyDescent="0.25">
      <c r="A15903" s="62">
        <v>70151801</v>
      </c>
      <c r="B15903" s="63" t="s">
        <v>6788</v>
      </c>
    </row>
    <row r="15904" spans="1:2" x14ac:dyDescent="0.25">
      <c r="A15904" s="62">
        <v>70151802</v>
      </c>
      <c r="B15904" s="63" t="s">
        <v>8675</v>
      </c>
    </row>
    <row r="15905" spans="1:2" x14ac:dyDescent="0.25">
      <c r="A15905" s="62">
        <v>70151803</v>
      </c>
      <c r="B15905" s="63" t="s">
        <v>11727</v>
      </c>
    </row>
    <row r="15906" spans="1:2" x14ac:dyDescent="0.25">
      <c r="A15906" s="62">
        <v>70151804</v>
      </c>
      <c r="B15906" s="63" t="s">
        <v>5072</v>
      </c>
    </row>
    <row r="15907" spans="1:2" x14ac:dyDescent="0.25">
      <c r="A15907" s="62">
        <v>70151805</v>
      </c>
      <c r="B15907" s="63" t="s">
        <v>722</v>
      </c>
    </row>
    <row r="15908" spans="1:2" x14ac:dyDescent="0.25">
      <c r="A15908" s="62">
        <v>70151806</v>
      </c>
      <c r="B15908" s="63" t="s">
        <v>7922</v>
      </c>
    </row>
    <row r="15909" spans="1:2" x14ac:dyDescent="0.25">
      <c r="A15909" s="62">
        <v>70151807</v>
      </c>
      <c r="B15909" s="63" t="s">
        <v>521</v>
      </c>
    </row>
    <row r="15910" spans="1:2" x14ac:dyDescent="0.25">
      <c r="A15910" s="62">
        <v>70151901</v>
      </c>
      <c r="B15910" s="63" t="s">
        <v>5614</v>
      </c>
    </row>
    <row r="15911" spans="1:2" x14ac:dyDescent="0.25">
      <c r="A15911" s="62">
        <v>70151902</v>
      </c>
      <c r="B15911" s="63" t="s">
        <v>16605</v>
      </c>
    </row>
    <row r="15912" spans="1:2" x14ac:dyDescent="0.25">
      <c r="A15912" s="62">
        <v>70151903</v>
      </c>
      <c r="B15912" s="63" t="s">
        <v>2019</v>
      </c>
    </row>
    <row r="15913" spans="1:2" x14ac:dyDescent="0.25">
      <c r="A15913" s="62">
        <v>70151904</v>
      </c>
      <c r="B15913" s="63" t="s">
        <v>13094</v>
      </c>
    </row>
    <row r="15914" spans="1:2" x14ac:dyDescent="0.25">
      <c r="A15914" s="62">
        <v>70151905</v>
      </c>
      <c r="B15914" s="63" t="s">
        <v>4383</v>
      </c>
    </row>
    <row r="15915" spans="1:2" x14ac:dyDescent="0.25">
      <c r="A15915" s="62">
        <v>70151906</v>
      </c>
      <c r="B15915" s="63" t="s">
        <v>10491</v>
      </c>
    </row>
    <row r="15916" spans="1:2" x14ac:dyDescent="0.25">
      <c r="A15916" s="62">
        <v>70151907</v>
      </c>
      <c r="B15916" s="63" t="s">
        <v>16748</v>
      </c>
    </row>
    <row r="15917" spans="1:2" x14ac:dyDescent="0.25">
      <c r="A15917" s="62">
        <v>70151909</v>
      </c>
      <c r="B15917" s="63" t="s">
        <v>17539</v>
      </c>
    </row>
    <row r="15918" spans="1:2" x14ac:dyDescent="0.25">
      <c r="A15918" s="62">
        <v>70151910</v>
      </c>
      <c r="B15918" s="63" t="s">
        <v>9011</v>
      </c>
    </row>
    <row r="15919" spans="1:2" x14ac:dyDescent="0.25">
      <c r="A15919" s="62">
        <v>70161501</v>
      </c>
      <c r="B15919" s="63" t="s">
        <v>8872</v>
      </c>
    </row>
    <row r="15920" spans="1:2" x14ac:dyDescent="0.25">
      <c r="A15920" s="62">
        <v>70161601</v>
      </c>
      <c r="B15920" s="63" t="s">
        <v>601</v>
      </c>
    </row>
    <row r="15921" spans="1:2" x14ac:dyDescent="0.25">
      <c r="A15921" s="62">
        <v>70161701</v>
      </c>
      <c r="B15921" s="63" t="s">
        <v>16952</v>
      </c>
    </row>
    <row r="15922" spans="1:2" x14ac:dyDescent="0.25">
      <c r="A15922" s="62">
        <v>70161702</v>
      </c>
      <c r="B15922" s="63" t="s">
        <v>1830</v>
      </c>
    </row>
    <row r="15923" spans="1:2" x14ac:dyDescent="0.25">
      <c r="A15923" s="62">
        <v>70161703</v>
      </c>
      <c r="B15923" s="63" t="s">
        <v>12910</v>
      </c>
    </row>
    <row r="15924" spans="1:2" x14ac:dyDescent="0.25">
      <c r="A15924" s="62">
        <v>70161704</v>
      </c>
      <c r="B15924" s="63" t="s">
        <v>10498</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9619</v>
      </c>
    </row>
    <row r="15928" spans="1:2" x14ac:dyDescent="0.25">
      <c r="A15928" s="62">
        <v>70171504</v>
      </c>
      <c r="B15928" s="63" t="s">
        <v>766</v>
      </c>
    </row>
    <row r="15929" spans="1:2" x14ac:dyDescent="0.25">
      <c r="A15929" s="62">
        <v>70171505</v>
      </c>
      <c r="B15929" s="63" t="s">
        <v>16159</v>
      </c>
    </row>
    <row r="15930" spans="1:2" x14ac:dyDescent="0.25">
      <c r="A15930" s="62">
        <v>70171506</v>
      </c>
      <c r="B15930" s="63" t="s">
        <v>12024</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13739</v>
      </c>
    </row>
    <row r="15934" spans="1:2" x14ac:dyDescent="0.25">
      <c r="A15934" s="62">
        <v>70171604</v>
      </c>
      <c r="B15934" s="63" t="s">
        <v>17583</v>
      </c>
    </row>
    <row r="15935" spans="1:2" x14ac:dyDescent="0.25">
      <c r="A15935" s="62">
        <v>70171605</v>
      </c>
      <c r="B15935" s="63" t="s">
        <v>16363</v>
      </c>
    </row>
    <row r="15936" spans="1:2" x14ac:dyDescent="0.25">
      <c r="A15936" s="62">
        <v>70171606</v>
      </c>
      <c r="B15936" s="63" t="s">
        <v>2166</v>
      </c>
    </row>
    <row r="15937" spans="1:2" x14ac:dyDescent="0.25">
      <c r="A15937" s="62">
        <v>70171607</v>
      </c>
      <c r="B15937" s="63" t="s">
        <v>5967</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8307</v>
      </c>
    </row>
    <row r="15941" spans="1:2" x14ac:dyDescent="0.25">
      <c r="A15941" s="62">
        <v>70171704</v>
      </c>
      <c r="B15941" s="63" t="s">
        <v>7263</v>
      </c>
    </row>
    <row r="15942" spans="1:2" x14ac:dyDescent="0.25">
      <c r="A15942" s="62">
        <v>70171705</v>
      </c>
      <c r="B15942" s="63" t="s">
        <v>1069</v>
      </c>
    </row>
    <row r="15943" spans="1:2" x14ac:dyDescent="0.25">
      <c r="A15943" s="62">
        <v>70171706</v>
      </c>
      <c r="B15943" s="63" t="s">
        <v>8359</v>
      </c>
    </row>
    <row r="15944" spans="1:2" x14ac:dyDescent="0.25">
      <c r="A15944" s="62">
        <v>70171707</v>
      </c>
      <c r="B15944" s="63" t="s">
        <v>12014</v>
      </c>
    </row>
    <row r="15945" spans="1:2" x14ac:dyDescent="0.25">
      <c r="A15945" s="62">
        <v>70171708</v>
      </c>
      <c r="B15945" s="63" t="s">
        <v>4809</v>
      </c>
    </row>
    <row r="15946" spans="1:2" x14ac:dyDescent="0.25">
      <c r="A15946" s="62">
        <v>70171709</v>
      </c>
      <c r="B15946" s="63" t="s">
        <v>12791</v>
      </c>
    </row>
    <row r="15947" spans="1:2" x14ac:dyDescent="0.25">
      <c r="A15947" s="62">
        <v>70171801</v>
      </c>
      <c r="B15947" s="63" t="s">
        <v>16456</v>
      </c>
    </row>
    <row r="15948" spans="1:2" x14ac:dyDescent="0.25">
      <c r="A15948" s="62">
        <v>70171802</v>
      </c>
      <c r="B15948" s="63" t="s">
        <v>7859</v>
      </c>
    </row>
    <row r="15949" spans="1:2" x14ac:dyDescent="0.25">
      <c r="A15949" s="62">
        <v>70171803</v>
      </c>
      <c r="B15949" s="63" t="s">
        <v>1883</v>
      </c>
    </row>
    <row r="15950" spans="1:2" x14ac:dyDescent="0.25">
      <c r="A15950" s="62">
        <v>71101501</v>
      </c>
      <c r="B15950" s="63" t="s">
        <v>8113</v>
      </c>
    </row>
    <row r="15951" spans="1:2" x14ac:dyDescent="0.25">
      <c r="A15951" s="62">
        <v>71101502</v>
      </c>
      <c r="B15951" s="63" t="s">
        <v>4794</v>
      </c>
    </row>
    <row r="15952" spans="1:2" x14ac:dyDescent="0.25">
      <c r="A15952" s="62">
        <v>71101601</v>
      </c>
      <c r="B15952" s="63" t="s">
        <v>11572</v>
      </c>
    </row>
    <row r="15953" spans="1:2" x14ac:dyDescent="0.25">
      <c r="A15953" s="62">
        <v>71101602</v>
      </c>
      <c r="B15953" s="63" t="s">
        <v>10705</v>
      </c>
    </row>
    <row r="15954" spans="1:2" x14ac:dyDescent="0.25">
      <c r="A15954" s="62">
        <v>71101701</v>
      </c>
      <c r="B15954" s="63" t="s">
        <v>15785</v>
      </c>
    </row>
    <row r="15955" spans="1:2" x14ac:dyDescent="0.25">
      <c r="A15955" s="62">
        <v>71101702</v>
      </c>
      <c r="B15955" s="63" t="s">
        <v>13605</v>
      </c>
    </row>
    <row r="15956" spans="1:2" x14ac:dyDescent="0.25">
      <c r="A15956" s="62">
        <v>71101703</v>
      </c>
      <c r="B15956" s="63" t="s">
        <v>12369</v>
      </c>
    </row>
    <row r="15957" spans="1:2" x14ac:dyDescent="0.25">
      <c r="A15957" s="62">
        <v>71101704</v>
      </c>
      <c r="B15957" s="63" t="s">
        <v>8403</v>
      </c>
    </row>
    <row r="15958" spans="1:2" x14ac:dyDescent="0.25">
      <c r="A15958" s="62">
        <v>71101705</v>
      </c>
      <c r="B15958" s="63" t="s">
        <v>5645</v>
      </c>
    </row>
    <row r="15959" spans="1:2" x14ac:dyDescent="0.25">
      <c r="A15959" s="62">
        <v>71101706</v>
      </c>
      <c r="B15959" s="63" t="s">
        <v>11223</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11370</v>
      </c>
    </row>
    <row r="15963" spans="1:2" x14ac:dyDescent="0.25">
      <c r="A15963" s="62">
        <v>71112001</v>
      </c>
      <c r="B15963" s="63" t="s">
        <v>18075</v>
      </c>
    </row>
    <row r="15964" spans="1:2" x14ac:dyDescent="0.25">
      <c r="A15964" s="62">
        <v>71112002</v>
      </c>
      <c r="B15964" s="63" t="s">
        <v>7272</v>
      </c>
    </row>
    <row r="15965" spans="1:2" x14ac:dyDescent="0.25">
      <c r="A15965" s="62">
        <v>71112003</v>
      </c>
      <c r="B15965" s="63" t="s">
        <v>11475</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3088</v>
      </c>
    </row>
    <row r="15969" spans="1:2" x14ac:dyDescent="0.25">
      <c r="A15969" s="62">
        <v>71112007</v>
      </c>
      <c r="B15969" s="63" t="s">
        <v>12711</v>
      </c>
    </row>
    <row r="15970" spans="1:2" x14ac:dyDescent="0.25">
      <c r="A15970" s="62">
        <v>71112008</v>
      </c>
      <c r="B15970" s="63" t="s">
        <v>15242</v>
      </c>
    </row>
    <row r="15971" spans="1:2" x14ac:dyDescent="0.25">
      <c r="A15971" s="62">
        <v>71112009</v>
      </c>
      <c r="B15971" s="63" t="s">
        <v>14915</v>
      </c>
    </row>
    <row r="15972" spans="1:2" x14ac:dyDescent="0.25">
      <c r="A15972" s="62">
        <v>71112010</v>
      </c>
      <c r="B15972" s="63" t="s">
        <v>1547</v>
      </c>
    </row>
    <row r="15973" spans="1:2" x14ac:dyDescent="0.25">
      <c r="A15973" s="62">
        <v>71112011</v>
      </c>
      <c r="B15973" s="63" t="s">
        <v>14357</v>
      </c>
    </row>
    <row r="15974" spans="1:2" x14ac:dyDescent="0.25">
      <c r="A15974" s="62">
        <v>71112012</v>
      </c>
      <c r="B15974" s="63" t="s">
        <v>17085</v>
      </c>
    </row>
    <row r="15975" spans="1:2" x14ac:dyDescent="0.25">
      <c r="A15975" s="62">
        <v>71112013</v>
      </c>
      <c r="B15975" s="63" t="s">
        <v>9912</v>
      </c>
    </row>
    <row r="15976" spans="1:2" x14ac:dyDescent="0.25">
      <c r="A15976" s="62">
        <v>71112014</v>
      </c>
      <c r="B15976" s="63" t="s">
        <v>5528</v>
      </c>
    </row>
    <row r="15977" spans="1:2" x14ac:dyDescent="0.25">
      <c r="A15977" s="62">
        <v>71112015</v>
      </c>
      <c r="B15977" s="63" t="s">
        <v>16499</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12899</v>
      </c>
    </row>
    <row r="15981" spans="1:2" x14ac:dyDescent="0.25">
      <c r="A15981" s="62">
        <v>71112020</v>
      </c>
      <c r="B15981" s="63" t="s">
        <v>13335</v>
      </c>
    </row>
    <row r="15982" spans="1:2" x14ac:dyDescent="0.25">
      <c r="A15982" s="62">
        <v>71112021</v>
      </c>
      <c r="B15982" s="63" t="s">
        <v>5059</v>
      </c>
    </row>
    <row r="15983" spans="1:2" x14ac:dyDescent="0.25">
      <c r="A15983" s="62">
        <v>71112022</v>
      </c>
      <c r="B15983" s="63" t="s">
        <v>7858</v>
      </c>
    </row>
    <row r="15984" spans="1:2" x14ac:dyDescent="0.25">
      <c r="A15984" s="62">
        <v>71112023</v>
      </c>
      <c r="B15984" s="63" t="s">
        <v>15134</v>
      </c>
    </row>
    <row r="15985" spans="1:2" x14ac:dyDescent="0.25">
      <c r="A15985" s="62">
        <v>71112024</v>
      </c>
      <c r="B15985" s="63" t="s">
        <v>17592</v>
      </c>
    </row>
    <row r="15986" spans="1:2" x14ac:dyDescent="0.25">
      <c r="A15986" s="62">
        <v>71112025</v>
      </c>
      <c r="B15986" s="63" t="s">
        <v>13052</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10623</v>
      </c>
    </row>
    <row r="15995" spans="1:2" x14ac:dyDescent="0.25">
      <c r="A15995" s="62">
        <v>71112103</v>
      </c>
      <c r="B15995" s="63" t="s">
        <v>6242</v>
      </c>
    </row>
    <row r="15996" spans="1:2" x14ac:dyDescent="0.25">
      <c r="A15996" s="62">
        <v>71112104</v>
      </c>
      <c r="B15996" s="63" t="s">
        <v>13272</v>
      </c>
    </row>
    <row r="15997" spans="1:2" x14ac:dyDescent="0.25">
      <c r="A15997" s="62">
        <v>71112105</v>
      </c>
      <c r="B15997" s="63" t="s">
        <v>11812</v>
      </c>
    </row>
    <row r="15998" spans="1:2" x14ac:dyDescent="0.25">
      <c r="A15998" s="62">
        <v>71112106</v>
      </c>
      <c r="B15998" s="63" t="s">
        <v>4448</v>
      </c>
    </row>
    <row r="15999" spans="1:2" x14ac:dyDescent="0.25">
      <c r="A15999" s="62">
        <v>71112107</v>
      </c>
      <c r="B15999" s="63" t="s">
        <v>17201</v>
      </c>
    </row>
    <row r="16000" spans="1:2" x14ac:dyDescent="0.25">
      <c r="A16000" s="62">
        <v>71112108</v>
      </c>
      <c r="B16000" s="63" t="s">
        <v>13137</v>
      </c>
    </row>
    <row r="16001" spans="1:2" x14ac:dyDescent="0.25">
      <c r="A16001" s="62">
        <v>71112109</v>
      </c>
      <c r="B16001" s="63" t="s">
        <v>3942</v>
      </c>
    </row>
    <row r="16002" spans="1:2" x14ac:dyDescent="0.25">
      <c r="A16002" s="62">
        <v>71112110</v>
      </c>
      <c r="B16002" s="63" t="s">
        <v>10755</v>
      </c>
    </row>
    <row r="16003" spans="1:2" x14ac:dyDescent="0.25">
      <c r="A16003" s="62">
        <v>71112111</v>
      </c>
      <c r="B16003" s="63" t="s">
        <v>2520</v>
      </c>
    </row>
    <row r="16004" spans="1:2" x14ac:dyDescent="0.25">
      <c r="A16004" s="62">
        <v>71112112</v>
      </c>
      <c r="B16004" s="63" t="s">
        <v>8499</v>
      </c>
    </row>
    <row r="16005" spans="1:2" x14ac:dyDescent="0.25">
      <c r="A16005" s="62">
        <v>71112113</v>
      </c>
      <c r="B16005" s="63" t="s">
        <v>9037</v>
      </c>
    </row>
    <row r="16006" spans="1:2" x14ac:dyDescent="0.25">
      <c r="A16006" s="62">
        <v>71112114</v>
      </c>
      <c r="B16006" s="63" t="s">
        <v>394</v>
      </c>
    </row>
    <row r="16007" spans="1:2" x14ac:dyDescent="0.25">
      <c r="A16007" s="62">
        <v>71112115</v>
      </c>
      <c r="B16007" s="63" t="s">
        <v>9330</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13897</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11249</v>
      </c>
    </row>
    <row r="16014" spans="1:2" x14ac:dyDescent="0.25">
      <c r="A16014" s="62">
        <v>71112202</v>
      </c>
      <c r="B16014" s="63" t="s">
        <v>9235</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6631</v>
      </c>
    </row>
    <row r="16021" spans="1:2" x14ac:dyDescent="0.25">
      <c r="A16021" s="62">
        <v>71112303</v>
      </c>
      <c r="B16021" s="63" t="s">
        <v>12894</v>
      </c>
    </row>
    <row r="16022" spans="1:2" x14ac:dyDescent="0.25">
      <c r="A16022" s="62">
        <v>71112304</v>
      </c>
      <c r="B16022" s="63" t="s">
        <v>15583</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5481</v>
      </c>
    </row>
    <row r="16026" spans="1:2" x14ac:dyDescent="0.25">
      <c r="A16026" s="62">
        <v>71112308</v>
      </c>
      <c r="B16026" s="63" t="s">
        <v>13339</v>
      </c>
    </row>
    <row r="16027" spans="1:2" x14ac:dyDescent="0.25">
      <c r="A16027" s="62">
        <v>71112309</v>
      </c>
      <c r="B16027" s="63" t="s">
        <v>11629</v>
      </c>
    </row>
    <row r="16028" spans="1:2" x14ac:dyDescent="0.25">
      <c r="A16028" s="62">
        <v>71112310</v>
      </c>
      <c r="B16028" s="63" t="s">
        <v>12365</v>
      </c>
    </row>
    <row r="16029" spans="1:2" x14ac:dyDescent="0.25">
      <c r="A16029" s="62">
        <v>71112311</v>
      </c>
      <c r="B16029" s="63" t="s">
        <v>18642</v>
      </c>
    </row>
    <row r="16030" spans="1:2" x14ac:dyDescent="0.25">
      <c r="A16030" s="62">
        <v>71112312</v>
      </c>
      <c r="B16030" s="63" t="s">
        <v>11160</v>
      </c>
    </row>
    <row r="16031" spans="1:2" x14ac:dyDescent="0.25">
      <c r="A16031" s="62">
        <v>71112313</v>
      </c>
      <c r="B16031" s="63" t="s">
        <v>15439</v>
      </c>
    </row>
    <row r="16032" spans="1:2" x14ac:dyDescent="0.25">
      <c r="A16032" s="62">
        <v>71112314</v>
      </c>
      <c r="B16032" s="63" t="s">
        <v>15661</v>
      </c>
    </row>
    <row r="16033" spans="1:2" x14ac:dyDescent="0.25">
      <c r="A16033" s="62">
        <v>71112315</v>
      </c>
      <c r="B16033" s="63" t="s">
        <v>10087</v>
      </c>
    </row>
    <row r="16034" spans="1:2" x14ac:dyDescent="0.25">
      <c r="A16034" s="62">
        <v>71112316</v>
      </c>
      <c r="B16034" s="63" t="s">
        <v>14633</v>
      </c>
    </row>
    <row r="16035" spans="1:2" x14ac:dyDescent="0.25">
      <c r="A16035" s="62">
        <v>71112317</v>
      </c>
      <c r="B16035" s="63" t="s">
        <v>5500</v>
      </c>
    </row>
    <row r="16036" spans="1:2" x14ac:dyDescent="0.25">
      <c r="A16036" s="62">
        <v>71112318</v>
      </c>
      <c r="B16036" s="63" t="s">
        <v>17020</v>
      </c>
    </row>
    <row r="16037" spans="1:2" x14ac:dyDescent="0.25">
      <c r="A16037" s="62">
        <v>71112319</v>
      </c>
      <c r="B16037" s="63" t="s">
        <v>2868</v>
      </c>
    </row>
    <row r="16038" spans="1:2" x14ac:dyDescent="0.25">
      <c r="A16038" s="62">
        <v>71112320</v>
      </c>
      <c r="B16038" s="63" t="s">
        <v>8413</v>
      </c>
    </row>
    <row r="16039" spans="1:2" x14ac:dyDescent="0.25">
      <c r="A16039" s="62">
        <v>71112321</v>
      </c>
      <c r="B16039" s="63" t="s">
        <v>7877</v>
      </c>
    </row>
    <row r="16040" spans="1:2" x14ac:dyDescent="0.25">
      <c r="A16040" s="62">
        <v>71121001</v>
      </c>
      <c r="B16040" s="63" t="s">
        <v>7776</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14516</v>
      </c>
    </row>
    <row r="16044" spans="1:2" x14ac:dyDescent="0.25">
      <c r="A16044" s="62">
        <v>71121005</v>
      </c>
      <c r="B16044" s="63" t="s">
        <v>17290</v>
      </c>
    </row>
    <row r="16045" spans="1:2" x14ac:dyDescent="0.25">
      <c r="A16045" s="62">
        <v>71121006</v>
      </c>
      <c r="B16045" s="63" t="s">
        <v>8745</v>
      </c>
    </row>
    <row r="16046" spans="1:2" x14ac:dyDescent="0.25">
      <c r="A16046" s="62">
        <v>71121007</v>
      </c>
      <c r="B16046" s="63" t="s">
        <v>2377</v>
      </c>
    </row>
    <row r="16047" spans="1:2" x14ac:dyDescent="0.25">
      <c r="A16047" s="62">
        <v>71121008</v>
      </c>
      <c r="B16047" s="63" t="s">
        <v>7158</v>
      </c>
    </row>
    <row r="16048" spans="1:2" x14ac:dyDescent="0.25">
      <c r="A16048" s="62">
        <v>71121009</v>
      </c>
      <c r="B16048" s="63" t="s">
        <v>4978</v>
      </c>
    </row>
    <row r="16049" spans="1:2" x14ac:dyDescent="0.25">
      <c r="A16049" s="62">
        <v>71121010</v>
      </c>
      <c r="B16049" s="63" t="s">
        <v>17632</v>
      </c>
    </row>
    <row r="16050" spans="1:2" x14ac:dyDescent="0.25">
      <c r="A16050" s="62">
        <v>71121011</v>
      </c>
      <c r="B16050" s="63" t="s">
        <v>14110</v>
      </c>
    </row>
    <row r="16051" spans="1:2" x14ac:dyDescent="0.25">
      <c r="A16051" s="62">
        <v>71121012</v>
      </c>
      <c r="B16051" s="63" t="s">
        <v>15247</v>
      </c>
    </row>
    <row r="16052" spans="1:2" x14ac:dyDescent="0.25">
      <c r="A16052" s="62">
        <v>71121013</v>
      </c>
      <c r="B16052" s="63" t="s">
        <v>2519</v>
      </c>
    </row>
    <row r="16053" spans="1:2" x14ac:dyDescent="0.25">
      <c r="A16053" s="62">
        <v>71121014</v>
      </c>
      <c r="B16053" s="63" t="s">
        <v>9124</v>
      </c>
    </row>
    <row r="16054" spans="1:2" x14ac:dyDescent="0.25">
      <c r="A16054" s="62">
        <v>71121015</v>
      </c>
      <c r="B16054" s="63" t="s">
        <v>2048</v>
      </c>
    </row>
    <row r="16055" spans="1:2" x14ac:dyDescent="0.25">
      <c r="A16055" s="62">
        <v>71121016</v>
      </c>
      <c r="B16055" s="63" t="s">
        <v>17186</v>
      </c>
    </row>
    <row r="16056" spans="1:2" x14ac:dyDescent="0.25">
      <c r="A16056" s="62">
        <v>71121017</v>
      </c>
      <c r="B16056" s="63" t="s">
        <v>11197</v>
      </c>
    </row>
    <row r="16057" spans="1:2" x14ac:dyDescent="0.25">
      <c r="A16057" s="62">
        <v>71121018</v>
      </c>
      <c r="B16057" s="63" t="s">
        <v>10050</v>
      </c>
    </row>
    <row r="16058" spans="1:2" x14ac:dyDescent="0.25">
      <c r="A16058" s="62">
        <v>71121019</v>
      </c>
      <c r="B16058" s="63" t="s">
        <v>17708</v>
      </c>
    </row>
    <row r="16059" spans="1:2" x14ac:dyDescent="0.25">
      <c r="A16059" s="62">
        <v>71121020</v>
      </c>
      <c r="B16059" s="63" t="s">
        <v>10133</v>
      </c>
    </row>
    <row r="16060" spans="1:2" x14ac:dyDescent="0.25">
      <c r="A16060" s="62">
        <v>71121021</v>
      </c>
      <c r="B16060" s="63" t="s">
        <v>7241</v>
      </c>
    </row>
    <row r="16061" spans="1:2" x14ac:dyDescent="0.25">
      <c r="A16061" s="62">
        <v>71121022</v>
      </c>
      <c r="B16061" s="63" t="s">
        <v>704</v>
      </c>
    </row>
    <row r="16062" spans="1:2" x14ac:dyDescent="0.25">
      <c r="A16062" s="62">
        <v>71121023</v>
      </c>
      <c r="B16062" s="63" t="s">
        <v>10645</v>
      </c>
    </row>
    <row r="16063" spans="1:2" x14ac:dyDescent="0.25">
      <c r="A16063" s="62">
        <v>71121101</v>
      </c>
      <c r="B16063" s="63" t="s">
        <v>15409</v>
      </c>
    </row>
    <row r="16064" spans="1:2" x14ac:dyDescent="0.25">
      <c r="A16064" s="62">
        <v>71121102</v>
      </c>
      <c r="B16064" s="63" t="s">
        <v>17472</v>
      </c>
    </row>
    <row r="16065" spans="1:2" x14ac:dyDescent="0.25">
      <c r="A16065" s="62">
        <v>71121103</v>
      </c>
      <c r="B16065" s="63" t="s">
        <v>7621</v>
      </c>
    </row>
    <row r="16066" spans="1:2" x14ac:dyDescent="0.25">
      <c r="A16066" s="62">
        <v>71121104</v>
      </c>
      <c r="B16066" s="63" t="s">
        <v>14070</v>
      </c>
    </row>
    <row r="16067" spans="1:2" x14ac:dyDescent="0.25">
      <c r="A16067" s="62">
        <v>71121105</v>
      </c>
      <c r="B16067" s="63" t="s">
        <v>11413</v>
      </c>
    </row>
    <row r="16068" spans="1:2" x14ac:dyDescent="0.25">
      <c r="A16068" s="62">
        <v>71121106</v>
      </c>
      <c r="B16068" s="63" t="s">
        <v>5291</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11587</v>
      </c>
    </row>
    <row r="16073" spans="1:2" x14ac:dyDescent="0.25">
      <c r="A16073" s="62">
        <v>71121111</v>
      </c>
      <c r="B16073" s="63" t="s">
        <v>17116</v>
      </c>
    </row>
    <row r="16074" spans="1:2" x14ac:dyDescent="0.25">
      <c r="A16074" s="62">
        <v>71121112</v>
      </c>
      <c r="B16074" s="63" t="s">
        <v>10617</v>
      </c>
    </row>
    <row r="16075" spans="1:2" x14ac:dyDescent="0.25">
      <c r="A16075" s="62">
        <v>71121113</v>
      </c>
      <c r="B16075" s="63" t="s">
        <v>280</v>
      </c>
    </row>
    <row r="16076" spans="1:2" x14ac:dyDescent="0.25">
      <c r="A16076" s="62">
        <v>71121114</v>
      </c>
      <c r="B16076" s="63" t="s">
        <v>13819</v>
      </c>
    </row>
    <row r="16077" spans="1:2" x14ac:dyDescent="0.25">
      <c r="A16077" s="62">
        <v>71121115</v>
      </c>
      <c r="B16077" s="63" t="s">
        <v>12589</v>
      </c>
    </row>
    <row r="16078" spans="1:2" x14ac:dyDescent="0.25">
      <c r="A16078" s="62">
        <v>71121116</v>
      </c>
      <c r="B16078" s="63" t="s">
        <v>3767</v>
      </c>
    </row>
    <row r="16079" spans="1:2" x14ac:dyDescent="0.25">
      <c r="A16079" s="62">
        <v>71121117</v>
      </c>
      <c r="B16079" s="63" t="s">
        <v>15827</v>
      </c>
    </row>
    <row r="16080" spans="1:2" x14ac:dyDescent="0.25">
      <c r="A16080" s="62">
        <v>71121118</v>
      </c>
      <c r="B16080" s="63" t="s">
        <v>15072</v>
      </c>
    </row>
    <row r="16081" spans="1:2" x14ac:dyDescent="0.25">
      <c r="A16081" s="62">
        <v>71121119</v>
      </c>
      <c r="B16081" s="63" t="s">
        <v>3703</v>
      </c>
    </row>
    <row r="16082" spans="1:2" x14ac:dyDescent="0.25">
      <c r="A16082" s="62">
        <v>71121120</v>
      </c>
      <c r="B16082" s="63" t="s">
        <v>13843</v>
      </c>
    </row>
    <row r="16083" spans="1:2" x14ac:dyDescent="0.25">
      <c r="A16083" s="62">
        <v>71121121</v>
      </c>
      <c r="B16083" s="63" t="s">
        <v>1008</v>
      </c>
    </row>
    <row r="16084" spans="1:2" x14ac:dyDescent="0.25">
      <c r="A16084" s="62">
        <v>71121122</v>
      </c>
      <c r="B16084" s="63" t="s">
        <v>13864</v>
      </c>
    </row>
    <row r="16085" spans="1:2" x14ac:dyDescent="0.25">
      <c r="A16085" s="62">
        <v>71121123</v>
      </c>
      <c r="B16085" s="63" t="s">
        <v>6122</v>
      </c>
    </row>
    <row r="16086" spans="1:2" x14ac:dyDescent="0.25">
      <c r="A16086" s="62">
        <v>71121201</v>
      </c>
      <c r="B16086" s="63" t="s">
        <v>1877</v>
      </c>
    </row>
    <row r="16087" spans="1:2" x14ac:dyDescent="0.25">
      <c r="A16087" s="62">
        <v>71121202</v>
      </c>
      <c r="B16087" s="63" t="s">
        <v>11051</v>
      </c>
    </row>
    <row r="16088" spans="1:2" x14ac:dyDescent="0.25">
      <c r="A16088" s="62">
        <v>71121203</v>
      </c>
      <c r="B16088" s="63" t="s">
        <v>6277</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16417</v>
      </c>
    </row>
    <row r="16094" spans="1:2" x14ac:dyDescent="0.25">
      <c r="A16094" s="62">
        <v>71121301</v>
      </c>
      <c r="B16094" s="63" t="s">
        <v>13945</v>
      </c>
    </row>
    <row r="16095" spans="1:2" x14ac:dyDescent="0.25">
      <c r="A16095" s="62">
        <v>71121302</v>
      </c>
      <c r="B16095" s="63" t="s">
        <v>12637</v>
      </c>
    </row>
    <row r="16096" spans="1:2" x14ac:dyDescent="0.25">
      <c r="A16096" s="62">
        <v>71121303</v>
      </c>
      <c r="B16096" s="63" t="s">
        <v>12140</v>
      </c>
    </row>
    <row r="16097" spans="1:2" x14ac:dyDescent="0.25">
      <c r="A16097" s="62">
        <v>71121304</v>
      </c>
      <c r="B16097" s="63" t="s">
        <v>18162</v>
      </c>
    </row>
    <row r="16098" spans="1:2" x14ac:dyDescent="0.25">
      <c r="A16098" s="62">
        <v>71121305</v>
      </c>
      <c r="B16098" s="63" t="s">
        <v>2637</v>
      </c>
    </row>
    <row r="16099" spans="1:2" x14ac:dyDescent="0.25">
      <c r="A16099" s="62">
        <v>71121401</v>
      </c>
      <c r="B16099" s="63" t="s">
        <v>6689</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14664</v>
      </c>
    </row>
    <row r="16103" spans="1:2" x14ac:dyDescent="0.25">
      <c r="A16103" s="62">
        <v>71121405</v>
      </c>
      <c r="B16103" s="63" t="s">
        <v>15364</v>
      </c>
    </row>
    <row r="16104" spans="1:2" x14ac:dyDescent="0.25">
      <c r="A16104" s="62">
        <v>71121406</v>
      </c>
      <c r="B16104" s="63" t="s">
        <v>4212</v>
      </c>
    </row>
    <row r="16105" spans="1:2" x14ac:dyDescent="0.25">
      <c r="A16105" s="62">
        <v>71121407</v>
      </c>
      <c r="B16105" s="63" t="s">
        <v>5567</v>
      </c>
    </row>
    <row r="16106" spans="1:2" x14ac:dyDescent="0.25">
      <c r="A16106" s="62">
        <v>71121501</v>
      </c>
      <c r="B16106" s="63" t="s">
        <v>11063</v>
      </c>
    </row>
    <row r="16107" spans="1:2" x14ac:dyDescent="0.25">
      <c r="A16107" s="62">
        <v>71121502</v>
      </c>
      <c r="B16107" s="63" t="s">
        <v>11902</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12099</v>
      </c>
    </row>
    <row r="16111" spans="1:2" x14ac:dyDescent="0.25">
      <c r="A16111" s="62">
        <v>71121506</v>
      </c>
      <c r="B16111" s="63" t="s">
        <v>13595</v>
      </c>
    </row>
    <row r="16112" spans="1:2" x14ac:dyDescent="0.25">
      <c r="A16112" s="62">
        <v>71121507</v>
      </c>
      <c r="B16112" s="63" t="s">
        <v>6080</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7042</v>
      </c>
    </row>
    <row r="16117" spans="1:2" x14ac:dyDescent="0.25">
      <c r="A16117" s="62">
        <v>71121512</v>
      </c>
      <c r="B16117" s="63" t="s">
        <v>12271</v>
      </c>
    </row>
    <row r="16118" spans="1:2" x14ac:dyDescent="0.25">
      <c r="A16118" s="62">
        <v>71121513</v>
      </c>
      <c r="B16118" s="63" t="s">
        <v>448</v>
      </c>
    </row>
    <row r="16119" spans="1:2" x14ac:dyDescent="0.25">
      <c r="A16119" s="62">
        <v>71121514</v>
      </c>
      <c r="B16119" s="63" t="s">
        <v>15299</v>
      </c>
    </row>
    <row r="16120" spans="1:2" x14ac:dyDescent="0.25">
      <c r="A16120" s="62">
        <v>71121515</v>
      </c>
      <c r="B16120" s="63" t="s">
        <v>1149</v>
      </c>
    </row>
    <row r="16121" spans="1:2" x14ac:dyDescent="0.25">
      <c r="A16121" s="62">
        <v>71121516</v>
      </c>
      <c r="B16121" s="63" t="s">
        <v>5620</v>
      </c>
    </row>
    <row r="16122" spans="1:2" x14ac:dyDescent="0.25">
      <c r="A16122" s="62">
        <v>71121601</v>
      </c>
      <c r="B16122" s="63" t="s">
        <v>5298</v>
      </c>
    </row>
    <row r="16123" spans="1:2" x14ac:dyDescent="0.25">
      <c r="A16123" s="62">
        <v>71121602</v>
      </c>
      <c r="B16123" s="63" t="s">
        <v>7727</v>
      </c>
    </row>
    <row r="16124" spans="1:2" x14ac:dyDescent="0.25">
      <c r="A16124" s="62">
        <v>71121603</v>
      </c>
      <c r="B16124" s="63" t="s">
        <v>6473</v>
      </c>
    </row>
    <row r="16125" spans="1:2" x14ac:dyDescent="0.25">
      <c r="A16125" s="62">
        <v>71121604</v>
      </c>
      <c r="B16125" s="63" t="s">
        <v>1189</v>
      </c>
    </row>
    <row r="16126" spans="1:2" x14ac:dyDescent="0.25">
      <c r="A16126" s="62">
        <v>71121605</v>
      </c>
      <c r="B16126" s="63" t="s">
        <v>12093</v>
      </c>
    </row>
    <row r="16127" spans="1:2" x14ac:dyDescent="0.25">
      <c r="A16127" s="62">
        <v>71121606</v>
      </c>
      <c r="B16127" s="63" t="s">
        <v>12872</v>
      </c>
    </row>
    <row r="16128" spans="1:2" x14ac:dyDescent="0.25">
      <c r="A16128" s="62">
        <v>71121607</v>
      </c>
      <c r="B16128" s="63" t="s">
        <v>15744</v>
      </c>
    </row>
    <row r="16129" spans="1:2" x14ac:dyDescent="0.25">
      <c r="A16129" s="62">
        <v>71121608</v>
      </c>
      <c r="B16129" s="63" t="s">
        <v>6432</v>
      </c>
    </row>
    <row r="16130" spans="1:2" x14ac:dyDescent="0.25">
      <c r="A16130" s="62">
        <v>71121609</v>
      </c>
      <c r="B16130" s="63" t="s">
        <v>10280</v>
      </c>
    </row>
    <row r="16131" spans="1:2" x14ac:dyDescent="0.25">
      <c r="A16131" s="62">
        <v>71121610</v>
      </c>
      <c r="B16131" s="63" t="s">
        <v>6158</v>
      </c>
    </row>
    <row r="16132" spans="1:2" x14ac:dyDescent="0.25">
      <c r="A16132" s="62">
        <v>71121611</v>
      </c>
      <c r="B16132" s="63" t="s">
        <v>15518</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5573</v>
      </c>
    </row>
    <row r="16136" spans="1:2" x14ac:dyDescent="0.25">
      <c r="A16136" s="62">
        <v>71121615</v>
      </c>
      <c r="B16136" s="63" t="s">
        <v>12647</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12080</v>
      </c>
    </row>
    <row r="16140" spans="1:2" x14ac:dyDescent="0.25">
      <c r="A16140" s="62">
        <v>71121619</v>
      </c>
      <c r="B16140" s="63" t="s">
        <v>286</v>
      </c>
    </row>
    <row r="16141" spans="1:2" x14ac:dyDescent="0.25">
      <c r="A16141" s="62">
        <v>71121620</v>
      </c>
      <c r="B16141" s="63" t="s">
        <v>16348</v>
      </c>
    </row>
    <row r="16142" spans="1:2" x14ac:dyDescent="0.25">
      <c r="A16142" s="62">
        <v>71121621</v>
      </c>
      <c r="B16142" s="63" t="s">
        <v>15780</v>
      </c>
    </row>
    <row r="16143" spans="1:2" x14ac:dyDescent="0.25">
      <c r="A16143" s="62">
        <v>71121622</v>
      </c>
      <c r="B16143" s="63" t="s">
        <v>2639</v>
      </c>
    </row>
    <row r="16144" spans="1:2" x14ac:dyDescent="0.25">
      <c r="A16144" s="62">
        <v>71121623</v>
      </c>
      <c r="B16144" s="63" t="s">
        <v>8736</v>
      </c>
    </row>
    <row r="16145" spans="1:2" x14ac:dyDescent="0.25">
      <c r="A16145" s="62">
        <v>71121624</v>
      </c>
      <c r="B16145" s="63" t="s">
        <v>2615</v>
      </c>
    </row>
    <row r="16146" spans="1:2" x14ac:dyDescent="0.25">
      <c r="A16146" s="62">
        <v>71121625</v>
      </c>
      <c r="B16146" s="63" t="s">
        <v>7681</v>
      </c>
    </row>
    <row r="16147" spans="1:2" x14ac:dyDescent="0.25">
      <c r="A16147" s="62">
        <v>71121626</v>
      </c>
      <c r="B16147" s="63" t="s">
        <v>4100</v>
      </c>
    </row>
    <row r="16148" spans="1:2" x14ac:dyDescent="0.25">
      <c r="A16148" s="62">
        <v>71121627</v>
      </c>
      <c r="B16148" s="63" t="s">
        <v>11661</v>
      </c>
    </row>
    <row r="16149" spans="1:2" x14ac:dyDescent="0.25">
      <c r="A16149" s="62">
        <v>71121628</v>
      </c>
      <c r="B16149" s="63" t="s">
        <v>912</v>
      </c>
    </row>
    <row r="16150" spans="1:2" x14ac:dyDescent="0.25">
      <c r="A16150" s="62">
        <v>71121629</v>
      </c>
      <c r="B16150" s="63" t="s">
        <v>5269</v>
      </c>
    </row>
    <row r="16151" spans="1:2" x14ac:dyDescent="0.25">
      <c r="A16151" s="62">
        <v>71121630</v>
      </c>
      <c r="B16151" s="63" t="s">
        <v>2725</v>
      </c>
    </row>
    <row r="16152" spans="1:2" x14ac:dyDescent="0.25">
      <c r="A16152" s="62">
        <v>71121631</v>
      </c>
      <c r="B16152" s="63" t="s">
        <v>15308</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4203</v>
      </c>
    </row>
    <row r="16156" spans="1:2" x14ac:dyDescent="0.25">
      <c r="A16156" s="62">
        <v>71121635</v>
      </c>
      <c r="B16156" s="63" t="s">
        <v>16128</v>
      </c>
    </row>
    <row r="16157" spans="1:2" x14ac:dyDescent="0.25">
      <c r="A16157" s="62">
        <v>71121636</v>
      </c>
      <c r="B16157" s="63" t="s">
        <v>2161</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14655</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11137</v>
      </c>
    </row>
    <row r="16166" spans="1:2" x14ac:dyDescent="0.25">
      <c r="A16166" s="62">
        <v>71121802</v>
      </c>
      <c r="B16166" s="63" t="s">
        <v>2853</v>
      </c>
    </row>
    <row r="16167" spans="1:2" x14ac:dyDescent="0.25">
      <c r="A16167" s="62">
        <v>71121803</v>
      </c>
      <c r="B16167" s="63" t="s">
        <v>8989</v>
      </c>
    </row>
    <row r="16168" spans="1:2" x14ac:dyDescent="0.25">
      <c r="A16168" s="62">
        <v>71121804</v>
      </c>
      <c r="B16168" s="63" t="s">
        <v>17723</v>
      </c>
    </row>
    <row r="16169" spans="1:2" x14ac:dyDescent="0.25">
      <c r="A16169" s="62">
        <v>71121901</v>
      </c>
      <c r="B16169" s="63" t="s">
        <v>7128</v>
      </c>
    </row>
    <row r="16170" spans="1:2" x14ac:dyDescent="0.25">
      <c r="A16170" s="62">
        <v>71121902</v>
      </c>
      <c r="B16170" s="63" t="s">
        <v>6621</v>
      </c>
    </row>
    <row r="16171" spans="1:2" x14ac:dyDescent="0.25">
      <c r="A16171" s="62">
        <v>71121903</v>
      </c>
      <c r="B16171" s="63" t="s">
        <v>14786</v>
      </c>
    </row>
    <row r="16172" spans="1:2" x14ac:dyDescent="0.25">
      <c r="A16172" s="62">
        <v>71122001</v>
      </c>
      <c r="B16172" s="63" t="s">
        <v>18185</v>
      </c>
    </row>
    <row r="16173" spans="1:2" x14ac:dyDescent="0.25">
      <c r="A16173" s="62">
        <v>71122002</v>
      </c>
      <c r="B16173" s="63" t="s">
        <v>12555</v>
      </c>
    </row>
    <row r="16174" spans="1:2" x14ac:dyDescent="0.25">
      <c r="A16174" s="62">
        <v>71122003</v>
      </c>
      <c r="B16174" s="63" t="s">
        <v>4259</v>
      </c>
    </row>
    <row r="16175" spans="1:2" x14ac:dyDescent="0.25">
      <c r="A16175" s="62">
        <v>71122004</v>
      </c>
      <c r="B16175" s="63" t="s">
        <v>16311</v>
      </c>
    </row>
    <row r="16176" spans="1:2" x14ac:dyDescent="0.25">
      <c r="A16176" s="62">
        <v>71122005</v>
      </c>
      <c r="B16176" s="63" t="s">
        <v>18498</v>
      </c>
    </row>
    <row r="16177" spans="1:2" x14ac:dyDescent="0.25">
      <c r="A16177" s="62">
        <v>71122006</v>
      </c>
      <c r="B16177" s="63" t="s">
        <v>11819</v>
      </c>
    </row>
    <row r="16178" spans="1:2" x14ac:dyDescent="0.25">
      <c r="A16178" s="62">
        <v>71122101</v>
      </c>
      <c r="B16178" s="63" t="s">
        <v>10724</v>
      </c>
    </row>
    <row r="16179" spans="1:2" x14ac:dyDescent="0.25">
      <c r="A16179" s="62">
        <v>71122102</v>
      </c>
      <c r="B16179" s="63" t="s">
        <v>10139</v>
      </c>
    </row>
    <row r="16180" spans="1:2" x14ac:dyDescent="0.25">
      <c r="A16180" s="62">
        <v>71122103</v>
      </c>
      <c r="B16180" s="63" t="s">
        <v>10519</v>
      </c>
    </row>
    <row r="16181" spans="1:2" x14ac:dyDescent="0.25">
      <c r="A16181" s="62">
        <v>71122104</v>
      </c>
      <c r="B16181" s="63" t="s">
        <v>14056</v>
      </c>
    </row>
    <row r="16182" spans="1:2" x14ac:dyDescent="0.25">
      <c r="A16182" s="62">
        <v>71122105</v>
      </c>
      <c r="B16182" s="63" t="s">
        <v>3026</v>
      </c>
    </row>
    <row r="16183" spans="1:2" x14ac:dyDescent="0.25">
      <c r="A16183" s="62">
        <v>71122107</v>
      </c>
      <c r="B16183" s="63" t="s">
        <v>6888</v>
      </c>
    </row>
    <row r="16184" spans="1:2" x14ac:dyDescent="0.25">
      <c r="A16184" s="62">
        <v>71122108</v>
      </c>
      <c r="B16184" s="63" t="s">
        <v>3205</v>
      </c>
    </row>
    <row r="16185" spans="1:2" x14ac:dyDescent="0.25">
      <c r="A16185" s="62">
        <v>71122109</v>
      </c>
      <c r="B16185" s="63" t="s">
        <v>7443</v>
      </c>
    </row>
    <row r="16186" spans="1:2" x14ac:dyDescent="0.25">
      <c r="A16186" s="62">
        <v>71122110</v>
      </c>
      <c r="B16186" s="63" t="s">
        <v>6120</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3318</v>
      </c>
    </row>
    <row r="16190" spans="1:2" x14ac:dyDescent="0.25">
      <c r="A16190" s="62">
        <v>71122114</v>
      </c>
      <c r="B16190" s="63" t="s">
        <v>4382</v>
      </c>
    </row>
    <row r="16191" spans="1:2" x14ac:dyDescent="0.25">
      <c r="A16191" s="62">
        <v>71122115</v>
      </c>
      <c r="B16191" s="63" t="s">
        <v>15611</v>
      </c>
    </row>
    <row r="16192" spans="1:2" x14ac:dyDescent="0.25">
      <c r="A16192" s="62">
        <v>71122116</v>
      </c>
      <c r="B16192" s="63" t="s">
        <v>1918</v>
      </c>
    </row>
    <row r="16193" spans="1:2" x14ac:dyDescent="0.25">
      <c r="A16193" s="62">
        <v>71122201</v>
      </c>
      <c r="B16193" s="63" t="s">
        <v>6817</v>
      </c>
    </row>
    <row r="16194" spans="1:2" x14ac:dyDescent="0.25">
      <c r="A16194" s="62">
        <v>71122202</v>
      </c>
      <c r="B16194" s="63" t="s">
        <v>12387</v>
      </c>
    </row>
    <row r="16195" spans="1:2" x14ac:dyDescent="0.25">
      <c r="A16195" s="62">
        <v>71122203</v>
      </c>
      <c r="B16195" s="63" t="s">
        <v>3325</v>
      </c>
    </row>
    <row r="16196" spans="1:2" x14ac:dyDescent="0.25">
      <c r="A16196" s="62">
        <v>71122301</v>
      </c>
      <c r="B16196" s="63" t="s">
        <v>14597</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6718</v>
      </c>
    </row>
    <row r="16200" spans="1:2" x14ac:dyDescent="0.25">
      <c r="A16200" s="62">
        <v>71122305</v>
      </c>
      <c r="B16200" s="63" t="s">
        <v>4578</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16006</v>
      </c>
    </row>
    <row r="16204" spans="1:2" x14ac:dyDescent="0.25">
      <c r="A16204" s="62">
        <v>71122403</v>
      </c>
      <c r="B16204" s="63" t="s">
        <v>6633</v>
      </c>
    </row>
    <row r="16205" spans="1:2" x14ac:dyDescent="0.25">
      <c r="A16205" s="62">
        <v>71122404</v>
      </c>
      <c r="B16205" s="63" t="s">
        <v>18696</v>
      </c>
    </row>
    <row r="16206" spans="1:2" x14ac:dyDescent="0.25">
      <c r="A16206" s="62">
        <v>71122405</v>
      </c>
      <c r="B16206" s="63" t="s">
        <v>8346</v>
      </c>
    </row>
    <row r="16207" spans="1:2" x14ac:dyDescent="0.25">
      <c r="A16207" s="62">
        <v>71122406</v>
      </c>
      <c r="B16207" s="63" t="s">
        <v>14989</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2614</v>
      </c>
    </row>
    <row r="16211" spans="1:2" x14ac:dyDescent="0.25">
      <c r="A16211" s="62">
        <v>71122410</v>
      </c>
      <c r="B16211" s="63" t="s">
        <v>15532</v>
      </c>
    </row>
    <row r="16212" spans="1:2" x14ac:dyDescent="0.25">
      <c r="A16212" s="62">
        <v>71122501</v>
      </c>
      <c r="B16212" s="63" t="s">
        <v>15433</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1089</v>
      </c>
    </row>
    <row r="16220" spans="1:2" x14ac:dyDescent="0.25">
      <c r="A16220" s="62">
        <v>71122604</v>
      </c>
      <c r="B16220" s="63" t="s">
        <v>13917</v>
      </c>
    </row>
    <row r="16221" spans="1:2" x14ac:dyDescent="0.25">
      <c r="A16221" s="62">
        <v>71122605</v>
      </c>
      <c r="B16221" s="63" t="s">
        <v>11928</v>
      </c>
    </row>
    <row r="16222" spans="1:2" x14ac:dyDescent="0.25">
      <c r="A16222" s="62">
        <v>71122606</v>
      </c>
      <c r="B16222" s="63" t="s">
        <v>6975</v>
      </c>
    </row>
    <row r="16223" spans="1:2" x14ac:dyDescent="0.25">
      <c r="A16223" s="62">
        <v>71122607</v>
      </c>
      <c r="B16223" s="63" t="s">
        <v>16565</v>
      </c>
    </row>
    <row r="16224" spans="1:2" x14ac:dyDescent="0.25">
      <c r="A16224" s="62">
        <v>71122608</v>
      </c>
      <c r="B16224" s="63" t="s">
        <v>15591</v>
      </c>
    </row>
    <row r="16225" spans="1:2" x14ac:dyDescent="0.25">
      <c r="A16225" s="62">
        <v>71122609</v>
      </c>
      <c r="B16225" s="63" t="s">
        <v>5217</v>
      </c>
    </row>
    <row r="16226" spans="1:2" x14ac:dyDescent="0.25">
      <c r="A16226" s="62">
        <v>71122610</v>
      </c>
      <c r="B16226" s="63" t="s">
        <v>11672</v>
      </c>
    </row>
    <row r="16227" spans="1:2" x14ac:dyDescent="0.25">
      <c r="A16227" s="62">
        <v>71122611</v>
      </c>
      <c r="B16227" s="63" t="s">
        <v>12671</v>
      </c>
    </row>
    <row r="16228" spans="1:2" x14ac:dyDescent="0.25">
      <c r="A16228" s="62">
        <v>71122612</v>
      </c>
      <c r="B16228" s="63" t="s">
        <v>14437</v>
      </c>
    </row>
    <row r="16229" spans="1:2" x14ac:dyDescent="0.25">
      <c r="A16229" s="62">
        <v>71122613</v>
      </c>
      <c r="B16229" s="63" t="s">
        <v>8862</v>
      </c>
    </row>
    <row r="16230" spans="1:2" x14ac:dyDescent="0.25">
      <c r="A16230" s="62">
        <v>71122701</v>
      </c>
      <c r="B16230" s="63" t="s">
        <v>9667</v>
      </c>
    </row>
    <row r="16231" spans="1:2" x14ac:dyDescent="0.25">
      <c r="A16231" s="62">
        <v>71122702</v>
      </c>
      <c r="B16231" s="63" t="s">
        <v>1604</v>
      </c>
    </row>
    <row r="16232" spans="1:2" x14ac:dyDescent="0.25">
      <c r="A16232" s="62">
        <v>71122703</v>
      </c>
      <c r="B16232" s="63" t="s">
        <v>7194</v>
      </c>
    </row>
    <row r="16233" spans="1:2" x14ac:dyDescent="0.25">
      <c r="A16233" s="62">
        <v>71122704</v>
      </c>
      <c r="B16233" s="63" t="s">
        <v>15852</v>
      </c>
    </row>
    <row r="16234" spans="1:2" x14ac:dyDescent="0.25">
      <c r="A16234" s="62">
        <v>71122705</v>
      </c>
      <c r="B16234" s="63" t="s">
        <v>2587</v>
      </c>
    </row>
    <row r="16235" spans="1:2" x14ac:dyDescent="0.25">
      <c r="A16235" s="62">
        <v>71122706</v>
      </c>
      <c r="B16235" s="63" t="s">
        <v>6252</v>
      </c>
    </row>
    <row r="16236" spans="1:2" x14ac:dyDescent="0.25">
      <c r="A16236" s="62">
        <v>71122707</v>
      </c>
      <c r="B16236" s="63" t="s">
        <v>5820</v>
      </c>
    </row>
    <row r="16237" spans="1:2" x14ac:dyDescent="0.25">
      <c r="A16237" s="62">
        <v>71122708</v>
      </c>
      <c r="B16237" s="63" t="s">
        <v>6979</v>
      </c>
    </row>
    <row r="16238" spans="1:2" x14ac:dyDescent="0.25">
      <c r="A16238" s="62">
        <v>71122801</v>
      </c>
      <c r="B16238" s="63" t="s">
        <v>5029</v>
      </c>
    </row>
    <row r="16239" spans="1:2" x14ac:dyDescent="0.25">
      <c r="A16239" s="62">
        <v>71122802</v>
      </c>
      <c r="B16239" s="63" t="s">
        <v>13645</v>
      </c>
    </row>
    <row r="16240" spans="1:2" x14ac:dyDescent="0.25">
      <c r="A16240" s="62">
        <v>71122803</v>
      </c>
      <c r="B16240" s="63" t="s">
        <v>12037</v>
      </c>
    </row>
    <row r="16241" spans="1:2" x14ac:dyDescent="0.25">
      <c r="A16241" s="62">
        <v>71122804</v>
      </c>
      <c r="B16241" s="63" t="s">
        <v>9599</v>
      </c>
    </row>
    <row r="16242" spans="1:2" x14ac:dyDescent="0.25">
      <c r="A16242" s="62">
        <v>71122805</v>
      </c>
      <c r="B16242" s="63" t="s">
        <v>7548</v>
      </c>
    </row>
    <row r="16243" spans="1:2" x14ac:dyDescent="0.25">
      <c r="A16243" s="62">
        <v>71122806</v>
      </c>
      <c r="B16243" s="63" t="s">
        <v>15200</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12462</v>
      </c>
    </row>
    <row r="16247" spans="1:2" x14ac:dyDescent="0.25">
      <c r="A16247" s="62">
        <v>71122901</v>
      </c>
      <c r="B16247" s="63" t="s">
        <v>16562</v>
      </c>
    </row>
    <row r="16248" spans="1:2" x14ac:dyDescent="0.25">
      <c r="A16248" s="62">
        <v>71122902</v>
      </c>
      <c r="B16248" s="63" t="s">
        <v>2616</v>
      </c>
    </row>
    <row r="16249" spans="1:2" x14ac:dyDescent="0.25">
      <c r="A16249" s="62">
        <v>71122903</v>
      </c>
      <c r="B16249" s="63" t="s">
        <v>16043</v>
      </c>
    </row>
    <row r="16250" spans="1:2" x14ac:dyDescent="0.25">
      <c r="A16250" s="62">
        <v>71122904</v>
      </c>
      <c r="B16250" s="63" t="s">
        <v>16898</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10524</v>
      </c>
    </row>
    <row r="16254" spans="1:2" x14ac:dyDescent="0.25">
      <c r="A16254" s="62">
        <v>71131003</v>
      </c>
      <c r="B16254" s="63" t="s">
        <v>16620</v>
      </c>
    </row>
    <row r="16255" spans="1:2" x14ac:dyDescent="0.25">
      <c r="A16255" s="62">
        <v>71131004</v>
      </c>
      <c r="B16255" s="63" t="s">
        <v>14639</v>
      </c>
    </row>
    <row r="16256" spans="1:2" x14ac:dyDescent="0.25">
      <c r="A16256" s="62">
        <v>71131005</v>
      </c>
      <c r="B16256" s="63" t="s">
        <v>8094</v>
      </c>
    </row>
    <row r="16257" spans="1:2" x14ac:dyDescent="0.25">
      <c r="A16257" s="62">
        <v>71131006</v>
      </c>
      <c r="B16257" s="63" t="s">
        <v>8047</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12501</v>
      </c>
    </row>
    <row r="16261" spans="1:2" x14ac:dyDescent="0.25">
      <c r="A16261" s="62">
        <v>71131010</v>
      </c>
      <c r="B16261" s="63" t="s">
        <v>12360</v>
      </c>
    </row>
    <row r="16262" spans="1:2" x14ac:dyDescent="0.25">
      <c r="A16262" s="62">
        <v>71131011</v>
      </c>
      <c r="B16262" s="63" t="s">
        <v>16984</v>
      </c>
    </row>
    <row r="16263" spans="1:2" x14ac:dyDescent="0.25">
      <c r="A16263" s="62">
        <v>71131012</v>
      </c>
      <c r="B16263" s="63" t="s">
        <v>1739</v>
      </c>
    </row>
    <row r="16264" spans="1:2" x14ac:dyDescent="0.25">
      <c r="A16264" s="62">
        <v>71131013</v>
      </c>
      <c r="B16264" s="63" t="s">
        <v>5569</v>
      </c>
    </row>
    <row r="16265" spans="1:2" x14ac:dyDescent="0.25">
      <c r="A16265" s="62">
        <v>71131014</v>
      </c>
      <c r="B16265" s="63" t="s">
        <v>11153</v>
      </c>
    </row>
    <row r="16266" spans="1:2" x14ac:dyDescent="0.25">
      <c r="A16266" s="62">
        <v>71131015</v>
      </c>
      <c r="B16266" s="63" t="s">
        <v>17094</v>
      </c>
    </row>
    <row r="16267" spans="1:2" x14ac:dyDescent="0.25">
      <c r="A16267" s="62">
        <v>71131016</v>
      </c>
      <c r="B16267" s="63" t="s">
        <v>875</v>
      </c>
    </row>
    <row r="16268" spans="1:2" x14ac:dyDescent="0.25">
      <c r="A16268" s="62">
        <v>71131017</v>
      </c>
      <c r="B16268" s="63" t="s">
        <v>8244</v>
      </c>
    </row>
    <row r="16269" spans="1:2" x14ac:dyDescent="0.25">
      <c r="A16269" s="62">
        <v>71131101</v>
      </c>
      <c r="B16269" s="63" t="s">
        <v>6733</v>
      </c>
    </row>
    <row r="16270" spans="1:2" x14ac:dyDescent="0.25">
      <c r="A16270" s="62">
        <v>71131102</v>
      </c>
      <c r="B16270" s="63" t="s">
        <v>14827</v>
      </c>
    </row>
    <row r="16271" spans="1:2" x14ac:dyDescent="0.25">
      <c r="A16271" s="62">
        <v>71131103</v>
      </c>
      <c r="B16271" s="63" t="s">
        <v>18199</v>
      </c>
    </row>
    <row r="16272" spans="1:2" x14ac:dyDescent="0.25">
      <c r="A16272" s="62">
        <v>71131104</v>
      </c>
      <c r="B16272" s="63" t="s">
        <v>7797</v>
      </c>
    </row>
    <row r="16273" spans="1:2" x14ac:dyDescent="0.25">
      <c r="A16273" s="62">
        <v>71131105</v>
      </c>
      <c r="B16273" s="63" t="s">
        <v>6132</v>
      </c>
    </row>
    <row r="16274" spans="1:2" x14ac:dyDescent="0.25">
      <c r="A16274" s="62">
        <v>71131106</v>
      </c>
      <c r="B16274" s="63" t="s">
        <v>13412</v>
      </c>
    </row>
    <row r="16275" spans="1:2" x14ac:dyDescent="0.25">
      <c r="A16275" s="62">
        <v>71131107</v>
      </c>
      <c r="B16275" s="63" t="s">
        <v>13034</v>
      </c>
    </row>
    <row r="16276" spans="1:2" x14ac:dyDescent="0.25">
      <c r="A16276" s="62">
        <v>71131108</v>
      </c>
      <c r="B16276" s="63" t="s">
        <v>12816</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9817</v>
      </c>
    </row>
    <row r="16280" spans="1:2" x14ac:dyDescent="0.25">
      <c r="A16280" s="62">
        <v>71131201</v>
      </c>
      <c r="B16280" s="63" t="s">
        <v>9900</v>
      </c>
    </row>
    <row r="16281" spans="1:2" x14ac:dyDescent="0.25">
      <c r="A16281" s="62">
        <v>71131301</v>
      </c>
      <c r="B16281" s="63" t="s">
        <v>8644</v>
      </c>
    </row>
    <row r="16282" spans="1:2" x14ac:dyDescent="0.25">
      <c r="A16282" s="62">
        <v>71131302</v>
      </c>
      <c r="B16282" s="63" t="s">
        <v>17827</v>
      </c>
    </row>
    <row r="16283" spans="1:2" x14ac:dyDescent="0.25">
      <c r="A16283" s="62">
        <v>71131303</v>
      </c>
      <c r="B16283" s="63" t="s">
        <v>8976</v>
      </c>
    </row>
    <row r="16284" spans="1:2" x14ac:dyDescent="0.25">
      <c r="A16284" s="62">
        <v>71131304</v>
      </c>
      <c r="B16284" s="63" t="s">
        <v>9806</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14174</v>
      </c>
    </row>
    <row r="16288" spans="1:2" x14ac:dyDescent="0.25">
      <c r="A16288" s="62">
        <v>71131308</v>
      </c>
      <c r="B16288" s="63" t="s">
        <v>2834</v>
      </c>
    </row>
    <row r="16289" spans="1:2" x14ac:dyDescent="0.25">
      <c r="A16289" s="62">
        <v>71131309</v>
      </c>
      <c r="B16289" s="63" t="s">
        <v>14397</v>
      </c>
    </row>
    <row r="16290" spans="1:2" x14ac:dyDescent="0.25">
      <c r="A16290" s="62">
        <v>71131310</v>
      </c>
      <c r="B16290" s="63" t="s">
        <v>17841</v>
      </c>
    </row>
    <row r="16291" spans="1:2" x14ac:dyDescent="0.25">
      <c r="A16291" s="62">
        <v>71131401</v>
      </c>
      <c r="B16291" s="63" t="s">
        <v>12348</v>
      </c>
    </row>
    <row r="16292" spans="1:2" x14ac:dyDescent="0.25">
      <c r="A16292" s="62">
        <v>71131402</v>
      </c>
      <c r="B16292" s="63" t="s">
        <v>18495</v>
      </c>
    </row>
    <row r="16293" spans="1:2" x14ac:dyDescent="0.25">
      <c r="A16293" s="62">
        <v>71131403</v>
      </c>
      <c r="B16293" s="63" t="s">
        <v>15133</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10129</v>
      </c>
    </row>
    <row r="16298" spans="1:2" x14ac:dyDescent="0.25">
      <c r="A16298" s="62">
        <v>71141101</v>
      </c>
      <c r="B16298" s="63" t="s">
        <v>11431</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16959</v>
      </c>
    </row>
    <row r="16302" spans="1:2" x14ac:dyDescent="0.25">
      <c r="A16302" s="62">
        <v>71151001</v>
      </c>
      <c r="B16302" s="63" t="s">
        <v>8711</v>
      </c>
    </row>
    <row r="16303" spans="1:2" x14ac:dyDescent="0.25">
      <c r="A16303" s="62">
        <v>71151002</v>
      </c>
      <c r="B16303" s="63" t="s">
        <v>8125</v>
      </c>
    </row>
    <row r="16304" spans="1:2" x14ac:dyDescent="0.25">
      <c r="A16304" s="62">
        <v>71151003</v>
      </c>
      <c r="B16304" s="63" t="s">
        <v>4214</v>
      </c>
    </row>
    <row r="16305" spans="1:2" x14ac:dyDescent="0.25">
      <c r="A16305" s="62">
        <v>71151004</v>
      </c>
      <c r="B16305" s="63" t="s">
        <v>13795</v>
      </c>
    </row>
    <row r="16306" spans="1:2" x14ac:dyDescent="0.25">
      <c r="A16306" s="62">
        <v>71151005</v>
      </c>
      <c r="B16306" s="63" t="s">
        <v>5669</v>
      </c>
    </row>
    <row r="16307" spans="1:2" x14ac:dyDescent="0.25">
      <c r="A16307" s="62">
        <v>71151101</v>
      </c>
      <c r="B16307" s="63" t="s">
        <v>7912</v>
      </c>
    </row>
    <row r="16308" spans="1:2" x14ac:dyDescent="0.25">
      <c r="A16308" s="62">
        <v>71151102</v>
      </c>
      <c r="B16308" s="63" t="s">
        <v>16331</v>
      </c>
    </row>
    <row r="16309" spans="1:2" x14ac:dyDescent="0.25">
      <c r="A16309" s="62">
        <v>71151103</v>
      </c>
      <c r="B16309" s="63" t="s">
        <v>5603</v>
      </c>
    </row>
    <row r="16310" spans="1:2" x14ac:dyDescent="0.25">
      <c r="A16310" s="62">
        <v>71151104</v>
      </c>
      <c r="B16310" s="63" t="s">
        <v>12210</v>
      </c>
    </row>
    <row r="16311" spans="1:2" x14ac:dyDescent="0.25">
      <c r="A16311" s="62">
        <v>71151105</v>
      </c>
      <c r="B16311" s="63" t="s">
        <v>1761</v>
      </c>
    </row>
    <row r="16312" spans="1:2" x14ac:dyDescent="0.25">
      <c r="A16312" s="62">
        <v>71151201</v>
      </c>
      <c r="B16312" s="63" t="s">
        <v>15820</v>
      </c>
    </row>
    <row r="16313" spans="1:2" x14ac:dyDescent="0.25">
      <c r="A16313" s="62">
        <v>71151202</v>
      </c>
      <c r="B16313" s="63" t="s">
        <v>10807</v>
      </c>
    </row>
    <row r="16314" spans="1:2" x14ac:dyDescent="0.25">
      <c r="A16314" s="62">
        <v>71151203</v>
      </c>
      <c r="B16314" s="63" t="s">
        <v>16526</v>
      </c>
    </row>
    <row r="16315" spans="1:2" x14ac:dyDescent="0.25">
      <c r="A16315" s="62">
        <v>71151301</v>
      </c>
      <c r="B16315" s="63" t="s">
        <v>17730</v>
      </c>
    </row>
    <row r="16316" spans="1:2" x14ac:dyDescent="0.25">
      <c r="A16316" s="62">
        <v>71151302</v>
      </c>
      <c r="B16316" s="63" t="s">
        <v>9552</v>
      </c>
    </row>
    <row r="16317" spans="1:2" x14ac:dyDescent="0.25">
      <c r="A16317" s="62">
        <v>71151303</v>
      </c>
      <c r="B16317" s="63" t="s">
        <v>6768</v>
      </c>
    </row>
    <row r="16318" spans="1:2" x14ac:dyDescent="0.25">
      <c r="A16318" s="62">
        <v>71151304</v>
      </c>
      <c r="B16318" s="63" t="s">
        <v>14404</v>
      </c>
    </row>
    <row r="16319" spans="1:2" x14ac:dyDescent="0.25">
      <c r="A16319" s="62">
        <v>71151305</v>
      </c>
      <c r="B16319" s="63" t="s">
        <v>7157</v>
      </c>
    </row>
    <row r="16320" spans="1:2" x14ac:dyDescent="0.25">
      <c r="A16320" s="62">
        <v>71151306</v>
      </c>
      <c r="B16320" s="63" t="s">
        <v>4971</v>
      </c>
    </row>
    <row r="16321" spans="1:2" x14ac:dyDescent="0.25">
      <c r="A16321" s="62">
        <v>71151307</v>
      </c>
      <c r="B16321" s="63" t="s">
        <v>5971</v>
      </c>
    </row>
    <row r="16322" spans="1:2" x14ac:dyDescent="0.25">
      <c r="A16322" s="62">
        <v>71151308</v>
      </c>
      <c r="B16322" s="63" t="s">
        <v>8553</v>
      </c>
    </row>
    <row r="16323" spans="1:2" x14ac:dyDescent="0.25">
      <c r="A16323" s="62">
        <v>71151309</v>
      </c>
      <c r="B16323" s="63" t="s">
        <v>733</v>
      </c>
    </row>
    <row r="16324" spans="1:2" x14ac:dyDescent="0.25">
      <c r="A16324" s="62">
        <v>71151310</v>
      </c>
      <c r="B16324" s="63" t="s">
        <v>3004</v>
      </c>
    </row>
    <row r="16325" spans="1:2" x14ac:dyDescent="0.25">
      <c r="A16325" s="62">
        <v>71151311</v>
      </c>
      <c r="B16325" s="63" t="s">
        <v>4594</v>
      </c>
    </row>
    <row r="16326" spans="1:2" x14ac:dyDescent="0.25">
      <c r="A16326" s="62">
        <v>71151312</v>
      </c>
      <c r="B16326" s="63" t="s">
        <v>8586</v>
      </c>
    </row>
    <row r="16327" spans="1:2" x14ac:dyDescent="0.25">
      <c r="A16327" s="62">
        <v>71151313</v>
      </c>
      <c r="B16327" s="63" t="s">
        <v>2670</v>
      </c>
    </row>
    <row r="16328" spans="1:2" x14ac:dyDescent="0.25">
      <c r="A16328" s="62">
        <v>71151314</v>
      </c>
      <c r="B16328" s="63" t="s">
        <v>18083</v>
      </c>
    </row>
    <row r="16329" spans="1:2" x14ac:dyDescent="0.25">
      <c r="A16329" s="62">
        <v>71151315</v>
      </c>
      <c r="B16329" s="63" t="s">
        <v>4830</v>
      </c>
    </row>
    <row r="16330" spans="1:2" x14ac:dyDescent="0.25">
      <c r="A16330" s="62">
        <v>71151401</v>
      </c>
      <c r="B16330" s="63" t="s">
        <v>10367</v>
      </c>
    </row>
    <row r="16331" spans="1:2" x14ac:dyDescent="0.25">
      <c r="A16331" s="62">
        <v>71151402</v>
      </c>
      <c r="B16331" s="63" t="s">
        <v>5917</v>
      </c>
    </row>
    <row r="16332" spans="1:2" x14ac:dyDescent="0.25">
      <c r="A16332" s="62">
        <v>71151403</v>
      </c>
      <c r="B16332" s="63" t="s">
        <v>8273</v>
      </c>
    </row>
    <row r="16333" spans="1:2" x14ac:dyDescent="0.25">
      <c r="A16333" s="62">
        <v>71151404</v>
      </c>
      <c r="B16333" s="63" t="s">
        <v>10258</v>
      </c>
    </row>
    <row r="16334" spans="1:2" x14ac:dyDescent="0.25">
      <c r="A16334" s="62">
        <v>71151405</v>
      </c>
      <c r="B16334" s="63" t="s">
        <v>10690</v>
      </c>
    </row>
    <row r="16335" spans="1:2" x14ac:dyDescent="0.25">
      <c r="A16335" s="62">
        <v>71151406</v>
      </c>
      <c r="B16335" s="63" t="s">
        <v>13455</v>
      </c>
    </row>
    <row r="16336" spans="1:2" x14ac:dyDescent="0.25">
      <c r="A16336" s="62">
        <v>71161001</v>
      </c>
      <c r="B16336" s="63" t="s">
        <v>1543</v>
      </c>
    </row>
    <row r="16337" spans="1:2" x14ac:dyDescent="0.25">
      <c r="A16337" s="62">
        <v>71161002</v>
      </c>
      <c r="B16337" s="63" t="s">
        <v>6290</v>
      </c>
    </row>
    <row r="16338" spans="1:2" x14ac:dyDescent="0.25">
      <c r="A16338" s="62">
        <v>71161003</v>
      </c>
      <c r="B16338" s="63" t="s">
        <v>6562</v>
      </c>
    </row>
    <row r="16339" spans="1:2" x14ac:dyDescent="0.25">
      <c r="A16339" s="62">
        <v>71161004</v>
      </c>
      <c r="B16339" s="63" t="s">
        <v>9985</v>
      </c>
    </row>
    <row r="16340" spans="1:2" x14ac:dyDescent="0.25">
      <c r="A16340" s="62">
        <v>71161005</v>
      </c>
      <c r="B16340" s="63" t="s">
        <v>9243</v>
      </c>
    </row>
    <row r="16341" spans="1:2" x14ac:dyDescent="0.25">
      <c r="A16341" s="62">
        <v>71161006</v>
      </c>
      <c r="B16341" s="63" t="s">
        <v>17164</v>
      </c>
    </row>
    <row r="16342" spans="1:2" x14ac:dyDescent="0.25">
      <c r="A16342" s="62">
        <v>71161101</v>
      </c>
      <c r="B16342" s="63" t="s">
        <v>2665</v>
      </c>
    </row>
    <row r="16343" spans="1:2" x14ac:dyDescent="0.25">
      <c r="A16343" s="62">
        <v>71161102</v>
      </c>
      <c r="B16343" s="63" t="s">
        <v>15098</v>
      </c>
    </row>
    <row r="16344" spans="1:2" x14ac:dyDescent="0.25">
      <c r="A16344" s="62">
        <v>71161103</v>
      </c>
      <c r="B16344" s="63" t="s">
        <v>15619</v>
      </c>
    </row>
    <row r="16345" spans="1:2" x14ac:dyDescent="0.25">
      <c r="A16345" s="62">
        <v>71161104</v>
      </c>
      <c r="B16345" s="63" t="s">
        <v>17344</v>
      </c>
    </row>
    <row r="16346" spans="1:2" x14ac:dyDescent="0.25">
      <c r="A16346" s="62">
        <v>71161105</v>
      </c>
      <c r="B16346" s="63" t="s">
        <v>7338</v>
      </c>
    </row>
    <row r="16347" spans="1:2" x14ac:dyDescent="0.25">
      <c r="A16347" s="62">
        <v>71161106</v>
      </c>
      <c r="B16347" s="63" t="s">
        <v>4105</v>
      </c>
    </row>
    <row r="16348" spans="1:2" x14ac:dyDescent="0.25">
      <c r="A16348" s="62">
        <v>71161107</v>
      </c>
      <c r="B16348" s="63" t="s">
        <v>8183</v>
      </c>
    </row>
    <row r="16349" spans="1:2" x14ac:dyDescent="0.25">
      <c r="A16349" s="62">
        <v>71161109</v>
      </c>
      <c r="B16349" s="63" t="s">
        <v>10591</v>
      </c>
    </row>
    <row r="16350" spans="1:2" x14ac:dyDescent="0.25">
      <c r="A16350" s="62">
        <v>71161110</v>
      </c>
      <c r="B16350" s="63" t="s">
        <v>12917</v>
      </c>
    </row>
    <row r="16351" spans="1:2" x14ac:dyDescent="0.25">
      <c r="A16351" s="62">
        <v>71161111</v>
      </c>
      <c r="B16351" s="63" t="s">
        <v>1880</v>
      </c>
    </row>
    <row r="16352" spans="1:2" x14ac:dyDescent="0.25">
      <c r="A16352" s="62">
        <v>71161201</v>
      </c>
      <c r="B16352" s="63" t="s">
        <v>14159</v>
      </c>
    </row>
    <row r="16353" spans="1:2" x14ac:dyDescent="0.25">
      <c r="A16353" s="62">
        <v>71161202</v>
      </c>
      <c r="B16353" s="63" t="s">
        <v>2188</v>
      </c>
    </row>
    <row r="16354" spans="1:2" x14ac:dyDescent="0.25">
      <c r="A16354" s="62">
        <v>71161203</v>
      </c>
      <c r="B16354" s="63" t="s">
        <v>6684</v>
      </c>
    </row>
    <row r="16355" spans="1:2" x14ac:dyDescent="0.25">
      <c r="A16355" s="62">
        <v>71161204</v>
      </c>
      <c r="B16355" s="63" t="s">
        <v>8676</v>
      </c>
    </row>
    <row r="16356" spans="1:2" x14ac:dyDescent="0.25">
      <c r="A16356" s="62">
        <v>71161205</v>
      </c>
      <c r="B16356" s="63" t="s">
        <v>10475</v>
      </c>
    </row>
    <row r="16357" spans="1:2" x14ac:dyDescent="0.25">
      <c r="A16357" s="62">
        <v>71161206</v>
      </c>
      <c r="B16357" s="63" t="s">
        <v>8159</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14258</v>
      </c>
    </row>
    <row r="16361" spans="1:2" x14ac:dyDescent="0.25">
      <c r="A16361" s="62">
        <v>71161304</v>
      </c>
      <c r="B16361" s="63" t="s">
        <v>6198</v>
      </c>
    </row>
    <row r="16362" spans="1:2" x14ac:dyDescent="0.25">
      <c r="A16362" s="62">
        <v>71161305</v>
      </c>
      <c r="B16362" s="63" t="s">
        <v>5416</v>
      </c>
    </row>
    <row r="16363" spans="1:2" x14ac:dyDescent="0.25">
      <c r="A16363" s="62">
        <v>71161306</v>
      </c>
      <c r="B16363" s="63" t="s">
        <v>12487</v>
      </c>
    </row>
    <row r="16364" spans="1:2" x14ac:dyDescent="0.25">
      <c r="A16364" s="62">
        <v>71161307</v>
      </c>
      <c r="B16364" s="63" t="s">
        <v>4408</v>
      </c>
    </row>
    <row r="16365" spans="1:2" x14ac:dyDescent="0.25">
      <c r="A16365" s="62">
        <v>71161308</v>
      </c>
      <c r="B16365" s="63" t="s">
        <v>16771</v>
      </c>
    </row>
    <row r="16366" spans="1:2" x14ac:dyDescent="0.25">
      <c r="A16366" s="62">
        <v>71161402</v>
      </c>
      <c r="B16366" s="63" t="s">
        <v>5157</v>
      </c>
    </row>
    <row r="16367" spans="1:2" x14ac:dyDescent="0.25">
      <c r="A16367" s="62">
        <v>71161403</v>
      </c>
      <c r="B16367" s="63" t="s">
        <v>13174</v>
      </c>
    </row>
    <row r="16368" spans="1:2" x14ac:dyDescent="0.25">
      <c r="A16368" s="62">
        <v>71161405</v>
      </c>
      <c r="B16368" s="63" t="s">
        <v>8512</v>
      </c>
    </row>
    <row r="16369" spans="1:2" x14ac:dyDescent="0.25">
      <c r="A16369" s="62">
        <v>71161407</v>
      </c>
      <c r="B16369" s="63" t="s">
        <v>5317</v>
      </c>
    </row>
    <row r="16370" spans="1:2" x14ac:dyDescent="0.25">
      <c r="A16370" s="62">
        <v>71161408</v>
      </c>
      <c r="B16370" s="63" t="s">
        <v>10701</v>
      </c>
    </row>
    <row r="16371" spans="1:2" x14ac:dyDescent="0.25">
      <c r="A16371" s="62">
        <v>71161409</v>
      </c>
      <c r="B16371" s="63" t="s">
        <v>15286</v>
      </c>
    </row>
    <row r="16372" spans="1:2" x14ac:dyDescent="0.25">
      <c r="A16372" s="62">
        <v>71161410</v>
      </c>
      <c r="B16372" s="63" t="s">
        <v>10257</v>
      </c>
    </row>
    <row r="16373" spans="1:2" x14ac:dyDescent="0.25">
      <c r="A16373" s="62">
        <v>71161411</v>
      </c>
      <c r="B16373" s="63" t="s">
        <v>10708</v>
      </c>
    </row>
    <row r="16374" spans="1:2" x14ac:dyDescent="0.25">
      <c r="A16374" s="62">
        <v>71161412</v>
      </c>
      <c r="B16374" s="63" t="s">
        <v>15974</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5204</v>
      </c>
    </row>
    <row r="16378" spans="1:2" x14ac:dyDescent="0.25">
      <c r="A16378" s="62">
        <v>71161503</v>
      </c>
      <c r="B16378" s="63" t="s">
        <v>1302</v>
      </c>
    </row>
    <row r="16379" spans="1:2" x14ac:dyDescent="0.25">
      <c r="A16379" s="62">
        <v>71161504</v>
      </c>
      <c r="B16379" s="63" t="s">
        <v>15003</v>
      </c>
    </row>
    <row r="16380" spans="1:2" x14ac:dyDescent="0.25">
      <c r="A16380" s="62">
        <v>71161505</v>
      </c>
      <c r="B16380" s="63" t="s">
        <v>2808</v>
      </c>
    </row>
    <row r="16381" spans="1:2" x14ac:dyDescent="0.25">
      <c r="A16381" s="62">
        <v>72101501</v>
      </c>
      <c r="B16381" s="63" t="s">
        <v>5203</v>
      </c>
    </row>
    <row r="16382" spans="1:2" x14ac:dyDescent="0.25">
      <c r="A16382" s="62">
        <v>72101502</v>
      </c>
      <c r="B16382" s="63" t="s">
        <v>13011</v>
      </c>
    </row>
    <row r="16383" spans="1:2" x14ac:dyDescent="0.25">
      <c r="A16383" s="62">
        <v>72101503</v>
      </c>
      <c r="B16383" s="63" t="s">
        <v>4679</v>
      </c>
    </row>
    <row r="16384" spans="1:2" x14ac:dyDescent="0.25">
      <c r="A16384" s="62">
        <v>72101504</v>
      </c>
      <c r="B16384" s="63" t="s">
        <v>10307</v>
      </c>
    </row>
    <row r="16385" spans="1:2" x14ac:dyDescent="0.25">
      <c r="A16385" s="62">
        <v>72101505</v>
      </c>
      <c r="B16385" s="63" t="s">
        <v>17828</v>
      </c>
    </row>
    <row r="16386" spans="1:2" x14ac:dyDescent="0.25">
      <c r="A16386" s="62">
        <v>72101506</v>
      </c>
      <c r="B16386" s="63" t="s">
        <v>11107</v>
      </c>
    </row>
    <row r="16387" spans="1:2" x14ac:dyDescent="0.25">
      <c r="A16387" s="62">
        <v>72101601</v>
      </c>
      <c r="B16387" s="63" t="s">
        <v>11322</v>
      </c>
    </row>
    <row r="16388" spans="1:2" x14ac:dyDescent="0.25">
      <c r="A16388" s="62">
        <v>72101602</v>
      </c>
      <c r="B16388" s="63" t="s">
        <v>6112</v>
      </c>
    </row>
    <row r="16389" spans="1:2" x14ac:dyDescent="0.25">
      <c r="A16389" s="62">
        <v>72101603</v>
      </c>
      <c r="B16389" s="63" t="s">
        <v>5164</v>
      </c>
    </row>
    <row r="16390" spans="1:2" x14ac:dyDescent="0.25">
      <c r="A16390" s="62">
        <v>72101604</v>
      </c>
      <c r="B16390" s="63" t="s">
        <v>11911</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12202</v>
      </c>
    </row>
    <row r="16394" spans="1:2" x14ac:dyDescent="0.25">
      <c r="A16394" s="62">
        <v>72101701</v>
      </c>
      <c r="B16394" s="63" t="s">
        <v>7421</v>
      </c>
    </row>
    <row r="16395" spans="1:2" x14ac:dyDescent="0.25">
      <c r="A16395" s="62">
        <v>72101702</v>
      </c>
      <c r="B16395" s="63" t="s">
        <v>6870</v>
      </c>
    </row>
    <row r="16396" spans="1:2" x14ac:dyDescent="0.25">
      <c r="A16396" s="62">
        <v>72101703</v>
      </c>
      <c r="B16396" s="63" t="s">
        <v>13691</v>
      </c>
    </row>
    <row r="16397" spans="1:2" x14ac:dyDescent="0.25">
      <c r="A16397" s="62">
        <v>72101704</v>
      </c>
      <c r="B16397" s="63" t="s">
        <v>5170</v>
      </c>
    </row>
    <row r="16398" spans="1:2" x14ac:dyDescent="0.25">
      <c r="A16398" s="62">
        <v>72101801</v>
      </c>
      <c r="B16398" s="63" t="s">
        <v>2632</v>
      </c>
    </row>
    <row r="16399" spans="1:2" x14ac:dyDescent="0.25">
      <c r="A16399" s="62">
        <v>72101802</v>
      </c>
      <c r="B16399" s="63" t="s">
        <v>16117</v>
      </c>
    </row>
    <row r="16400" spans="1:2" x14ac:dyDescent="0.25">
      <c r="A16400" s="62">
        <v>72101803</v>
      </c>
      <c r="B16400" s="63" t="s">
        <v>15657</v>
      </c>
    </row>
    <row r="16401" spans="1:2" x14ac:dyDescent="0.25">
      <c r="A16401" s="62">
        <v>72101901</v>
      </c>
      <c r="B16401" s="63" t="s">
        <v>4054</v>
      </c>
    </row>
    <row r="16402" spans="1:2" x14ac:dyDescent="0.25">
      <c r="A16402" s="62">
        <v>72101902</v>
      </c>
      <c r="B16402" s="63" t="s">
        <v>12349</v>
      </c>
    </row>
    <row r="16403" spans="1:2" x14ac:dyDescent="0.25">
      <c r="A16403" s="62">
        <v>72101903</v>
      </c>
      <c r="B16403" s="63" t="s">
        <v>7269</v>
      </c>
    </row>
    <row r="16404" spans="1:2" x14ac:dyDescent="0.25">
      <c r="A16404" s="62">
        <v>72102001</v>
      </c>
      <c r="B16404" s="63" t="s">
        <v>7430</v>
      </c>
    </row>
    <row r="16405" spans="1:2" x14ac:dyDescent="0.25">
      <c r="A16405" s="62">
        <v>72102002</v>
      </c>
      <c r="B16405" s="63" t="s">
        <v>7364</v>
      </c>
    </row>
    <row r="16406" spans="1:2" x14ac:dyDescent="0.25">
      <c r="A16406" s="62">
        <v>72102003</v>
      </c>
      <c r="B16406" s="63" t="s">
        <v>12381</v>
      </c>
    </row>
    <row r="16407" spans="1:2" x14ac:dyDescent="0.25">
      <c r="A16407" s="62">
        <v>72102004</v>
      </c>
      <c r="B16407" s="63" t="s">
        <v>10643</v>
      </c>
    </row>
    <row r="16408" spans="1:2" x14ac:dyDescent="0.25">
      <c r="A16408" s="62">
        <v>72102005</v>
      </c>
      <c r="B16408" s="63" t="s">
        <v>1562</v>
      </c>
    </row>
    <row r="16409" spans="1:2" x14ac:dyDescent="0.25">
      <c r="A16409" s="62">
        <v>72102006</v>
      </c>
      <c r="B16409" s="63" t="s">
        <v>10522</v>
      </c>
    </row>
    <row r="16410" spans="1:2" x14ac:dyDescent="0.25">
      <c r="A16410" s="62">
        <v>72102101</v>
      </c>
      <c r="B16410" s="63" t="s">
        <v>16120</v>
      </c>
    </row>
    <row r="16411" spans="1:2" x14ac:dyDescent="0.25">
      <c r="A16411" s="62">
        <v>72102102</v>
      </c>
      <c r="B16411" s="63" t="s">
        <v>12065</v>
      </c>
    </row>
    <row r="16412" spans="1:2" x14ac:dyDescent="0.25">
      <c r="A16412" s="62">
        <v>72102103</v>
      </c>
      <c r="B16412" s="63" t="s">
        <v>3163</v>
      </c>
    </row>
    <row r="16413" spans="1:2" x14ac:dyDescent="0.25">
      <c r="A16413" s="62">
        <v>72102104</v>
      </c>
      <c r="B16413" s="63" t="s">
        <v>17198</v>
      </c>
    </row>
    <row r="16414" spans="1:2" x14ac:dyDescent="0.25">
      <c r="A16414" s="62">
        <v>72102105</v>
      </c>
      <c r="B16414" s="63" t="s">
        <v>5179</v>
      </c>
    </row>
    <row r="16415" spans="1:2" x14ac:dyDescent="0.25">
      <c r="A16415" s="62">
        <v>72102106</v>
      </c>
      <c r="B16415" s="63" t="s">
        <v>9487</v>
      </c>
    </row>
    <row r="16416" spans="1:2" x14ac:dyDescent="0.25">
      <c r="A16416" s="62">
        <v>72102201</v>
      </c>
      <c r="B16416" s="63" t="s">
        <v>3961</v>
      </c>
    </row>
    <row r="16417" spans="1:2" x14ac:dyDescent="0.25">
      <c r="A16417" s="62">
        <v>72102202</v>
      </c>
      <c r="B16417" s="63" t="s">
        <v>11635</v>
      </c>
    </row>
    <row r="16418" spans="1:2" x14ac:dyDescent="0.25">
      <c r="A16418" s="62">
        <v>72102203</v>
      </c>
      <c r="B16418" s="63" t="s">
        <v>18777</v>
      </c>
    </row>
    <row r="16419" spans="1:2" x14ac:dyDescent="0.25">
      <c r="A16419" s="62">
        <v>72102204</v>
      </c>
      <c r="B16419" s="63" t="s">
        <v>5587</v>
      </c>
    </row>
    <row r="16420" spans="1:2" x14ac:dyDescent="0.25">
      <c r="A16420" s="62">
        <v>72102205</v>
      </c>
      <c r="B16420" s="63" t="s">
        <v>3911</v>
      </c>
    </row>
    <row r="16421" spans="1:2" x14ac:dyDescent="0.25">
      <c r="A16421" s="62">
        <v>72102206</v>
      </c>
      <c r="B16421" s="63" t="s">
        <v>8264</v>
      </c>
    </row>
    <row r="16422" spans="1:2" x14ac:dyDescent="0.25">
      <c r="A16422" s="62">
        <v>72102207</v>
      </c>
      <c r="B16422" s="63" t="s">
        <v>10673</v>
      </c>
    </row>
    <row r="16423" spans="1:2" x14ac:dyDescent="0.25">
      <c r="A16423" s="62">
        <v>72102208</v>
      </c>
      <c r="B16423" s="63" t="s">
        <v>8606</v>
      </c>
    </row>
    <row r="16424" spans="1:2" x14ac:dyDescent="0.25">
      <c r="A16424" s="62">
        <v>72102209</v>
      </c>
      <c r="B16424" s="63" t="s">
        <v>9871</v>
      </c>
    </row>
    <row r="16425" spans="1:2" x14ac:dyDescent="0.25">
      <c r="A16425" s="62">
        <v>72102301</v>
      </c>
      <c r="B16425" s="63" t="s">
        <v>2678</v>
      </c>
    </row>
    <row r="16426" spans="1:2" x14ac:dyDescent="0.25">
      <c r="A16426" s="62">
        <v>72102302</v>
      </c>
      <c r="B16426" s="63" t="s">
        <v>12772</v>
      </c>
    </row>
    <row r="16427" spans="1:2" x14ac:dyDescent="0.25">
      <c r="A16427" s="62">
        <v>72102303</v>
      </c>
      <c r="B16427" s="63" t="s">
        <v>9271</v>
      </c>
    </row>
    <row r="16428" spans="1:2" x14ac:dyDescent="0.25">
      <c r="A16428" s="62">
        <v>72102304</v>
      </c>
      <c r="B16428" s="63" t="s">
        <v>2551</v>
      </c>
    </row>
    <row r="16429" spans="1:2" x14ac:dyDescent="0.25">
      <c r="A16429" s="62">
        <v>72102305</v>
      </c>
      <c r="B16429" s="63" t="s">
        <v>18126</v>
      </c>
    </row>
    <row r="16430" spans="1:2" x14ac:dyDescent="0.25">
      <c r="A16430" s="62">
        <v>72102401</v>
      </c>
      <c r="B16430" s="63" t="s">
        <v>2631</v>
      </c>
    </row>
    <row r="16431" spans="1:2" x14ac:dyDescent="0.25">
      <c r="A16431" s="62">
        <v>72102402</v>
      </c>
      <c r="B16431" s="63" t="s">
        <v>15763</v>
      </c>
    </row>
    <row r="16432" spans="1:2" x14ac:dyDescent="0.25">
      <c r="A16432" s="62">
        <v>72102403</v>
      </c>
      <c r="B16432" s="63" t="s">
        <v>8136</v>
      </c>
    </row>
    <row r="16433" spans="1:2" x14ac:dyDescent="0.25">
      <c r="A16433" s="62">
        <v>72102404</v>
      </c>
      <c r="B16433" s="63" t="s">
        <v>15141</v>
      </c>
    </row>
    <row r="16434" spans="1:2" x14ac:dyDescent="0.25">
      <c r="A16434" s="62">
        <v>72102405</v>
      </c>
      <c r="B16434" s="63" t="s">
        <v>380</v>
      </c>
    </row>
    <row r="16435" spans="1:2" x14ac:dyDescent="0.25">
      <c r="A16435" s="62">
        <v>72102501</v>
      </c>
      <c r="B16435" s="63" t="s">
        <v>9558</v>
      </c>
    </row>
    <row r="16436" spans="1:2" x14ac:dyDescent="0.25">
      <c r="A16436" s="62">
        <v>72102502</v>
      </c>
      <c r="B16436" s="63" t="s">
        <v>10685</v>
      </c>
    </row>
    <row r="16437" spans="1:2" x14ac:dyDescent="0.25">
      <c r="A16437" s="62">
        <v>72102503</v>
      </c>
      <c r="B16437" s="63" t="s">
        <v>15545</v>
      </c>
    </row>
    <row r="16438" spans="1:2" x14ac:dyDescent="0.25">
      <c r="A16438" s="62">
        <v>72102504</v>
      </c>
      <c r="B16438" s="63" t="s">
        <v>3980</v>
      </c>
    </row>
    <row r="16439" spans="1:2" x14ac:dyDescent="0.25">
      <c r="A16439" s="62">
        <v>72102505</v>
      </c>
      <c r="B16439" s="63" t="s">
        <v>11129</v>
      </c>
    </row>
    <row r="16440" spans="1:2" x14ac:dyDescent="0.25">
      <c r="A16440" s="62">
        <v>72102506</v>
      </c>
      <c r="B16440" s="63" t="s">
        <v>8685</v>
      </c>
    </row>
    <row r="16441" spans="1:2" x14ac:dyDescent="0.25">
      <c r="A16441" s="62">
        <v>72102507</v>
      </c>
      <c r="B16441" s="63" t="s">
        <v>10656</v>
      </c>
    </row>
    <row r="16442" spans="1:2" x14ac:dyDescent="0.25">
      <c r="A16442" s="62">
        <v>72102508</v>
      </c>
      <c r="B16442" s="63" t="s">
        <v>10304</v>
      </c>
    </row>
    <row r="16443" spans="1:2" x14ac:dyDescent="0.25">
      <c r="A16443" s="62">
        <v>72102601</v>
      </c>
      <c r="B16443" s="63" t="s">
        <v>6792</v>
      </c>
    </row>
    <row r="16444" spans="1:2" x14ac:dyDescent="0.25">
      <c r="A16444" s="62">
        <v>72102602</v>
      </c>
      <c r="B16444" s="63" t="s">
        <v>4406</v>
      </c>
    </row>
    <row r="16445" spans="1:2" x14ac:dyDescent="0.25">
      <c r="A16445" s="62">
        <v>72102701</v>
      </c>
      <c r="B16445" s="63" t="s">
        <v>12898</v>
      </c>
    </row>
    <row r="16446" spans="1:2" x14ac:dyDescent="0.25">
      <c r="A16446" s="62">
        <v>72102702</v>
      </c>
      <c r="B16446" s="63" t="s">
        <v>14293</v>
      </c>
    </row>
    <row r="16447" spans="1:2" x14ac:dyDescent="0.25">
      <c r="A16447" s="62">
        <v>72102703</v>
      </c>
      <c r="B16447" s="63" t="s">
        <v>15281</v>
      </c>
    </row>
    <row r="16448" spans="1:2" x14ac:dyDescent="0.25">
      <c r="A16448" s="62">
        <v>72102801</v>
      </c>
      <c r="B16448" s="63" t="s">
        <v>891</v>
      </c>
    </row>
    <row r="16449" spans="1:2" x14ac:dyDescent="0.25">
      <c r="A16449" s="62">
        <v>72102802</v>
      </c>
      <c r="B16449" s="63" t="s">
        <v>5</v>
      </c>
    </row>
    <row r="16450" spans="1:2" x14ac:dyDescent="0.25">
      <c r="A16450" s="62">
        <v>72102901</v>
      </c>
      <c r="B16450" s="63" t="s">
        <v>14730</v>
      </c>
    </row>
    <row r="16451" spans="1:2" x14ac:dyDescent="0.25">
      <c r="A16451" s="62">
        <v>72102902</v>
      </c>
      <c r="B16451" s="63" t="s">
        <v>6259</v>
      </c>
    </row>
    <row r="16452" spans="1:2" x14ac:dyDescent="0.25">
      <c r="A16452" s="62">
        <v>72102903</v>
      </c>
      <c r="B16452" s="63" t="s">
        <v>6667</v>
      </c>
    </row>
    <row r="16453" spans="1:2" x14ac:dyDescent="0.25">
      <c r="A16453" s="62">
        <v>72102904</v>
      </c>
      <c r="B16453" s="63" t="s">
        <v>793</v>
      </c>
    </row>
    <row r="16454" spans="1:2" x14ac:dyDescent="0.25">
      <c r="A16454" s="62">
        <v>72102905</v>
      </c>
      <c r="B16454" s="63" t="s">
        <v>6110</v>
      </c>
    </row>
    <row r="16455" spans="1:2" x14ac:dyDescent="0.25">
      <c r="A16455" s="62">
        <v>72103001</v>
      </c>
      <c r="B16455" s="63" t="s">
        <v>17506</v>
      </c>
    </row>
    <row r="16456" spans="1:2" x14ac:dyDescent="0.25">
      <c r="A16456" s="62">
        <v>72103002</v>
      </c>
      <c r="B16456" s="63" t="s">
        <v>15869</v>
      </c>
    </row>
    <row r="16457" spans="1:2" x14ac:dyDescent="0.25">
      <c r="A16457" s="62">
        <v>72103003</v>
      </c>
      <c r="B16457" s="63" t="s">
        <v>7075</v>
      </c>
    </row>
    <row r="16458" spans="1:2" x14ac:dyDescent="0.25">
      <c r="A16458" s="62">
        <v>72103004</v>
      </c>
      <c r="B16458" s="63" t="s">
        <v>5842</v>
      </c>
    </row>
    <row r="16459" spans="1:2" x14ac:dyDescent="0.25">
      <c r="A16459" s="62">
        <v>72131501</v>
      </c>
      <c r="B16459" s="63" t="s">
        <v>11161</v>
      </c>
    </row>
    <row r="16460" spans="1:2" x14ac:dyDescent="0.25">
      <c r="A16460" s="62">
        <v>72131502</v>
      </c>
      <c r="B16460" s="63" t="s">
        <v>13048</v>
      </c>
    </row>
    <row r="16461" spans="1:2" x14ac:dyDescent="0.25">
      <c r="A16461" s="62">
        <v>72131601</v>
      </c>
      <c r="B16461" s="63" t="s">
        <v>2206</v>
      </c>
    </row>
    <row r="16462" spans="1:2" x14ac:dyDescent="0.25">
      <c r="A16462" s="62">
        <v>72131701</v>
      </c>
      <c r="B16462" s="63" t="s">
        <v>12763</v>
      </c>
    </row>
    <row r="16463" spans="1:2" x14ac:dyDescent="0.25">
      <c r="A16463" s="62">
        <v>72131702</v>
      </c>
      <c r="B16463" s="63" t="s">
        <v>146</v>
      </c>
    </row>
    <row r="16464" spans="1:2" x14ac:dyDescent="0.25">
      <c r="A16464" s="62">
        <v>73101501</v>
      </c>
      <c r="B16464" s="63" t="s">
        <v>14887</v>
      </c>
    </row>
    <row r="16465" spans="1:2" x14ac:dyDescent="0.25">
      <c r="A16465" s="62">
        <v>73101502</v>
      </c>
      <c r="B16465" s="63" t="s">
        <v>18814</v>
      </c>
    </row>
    <row r="16466" spans="1:2" x14ac:dyDescent="0.25">
      <c r="A16466" s="62">
        <v>73101503</v>
      </c>
      <c r="B16466" s="63" t="s">
        <v>9183</v>
      </c>
    </row>
    <row r="16467" spans="1:2" x14ac:dyDescent="0.25">
      <c r="A16467" s="62">
        <v>73101504</v>
      </c>
      <c r="B16467" s="63" t="s">
        <v>7359</v>
      </c>
    </row>
    <row r="16468" spans="1:2" x14ac:dyDescent="0.25">
      <c r="A16468" s="62">
        <v>73101505</v>
      </c>
      <c r="B16468" s="63" t="s">
        <v>18648</v>
      </c>
    </row>
    <row r="16469" spans="1:2" x14ac:dyDescent="0.25">
      <c r="A16469" s="62">
        <v>73101601</v>
      </c>
      <c r="B16469" s="63" t="s">
        <v>9067</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14191</v>
      </c>
    </row>
    <row r="16474" spans="1:2" x14ac:dyDescent="0.25">
      <c r="A16474" s="62">
        <v>73101606</v>
      </c>
      <c r="B16474" s="63" t="s">
        <v>1427</v>
      </c>
    </row>
    <row r="16475" spans="1:2" x14ac:dyDescent="0.25">
      <c r="A16475" s="62">
        <v>73101607</v>
      </c>
      <c r="B16475" s="63" t="s">
        <v>11733</v>
      </c>
    </row>
    <row r="16476" spans="1:2" x14ac:dyDescent="0.25">
      <c r="A16476" s="62">
        <v>73101608</v>
      </c>
      <c r="B16476" s="63" t="s">
        <v>469</v>
      </c>
    </row>
    <row r="16477" spans="1:2" x14ac:dyDescent="0.25">
      <c r="A16477" s="62">
        <v>73101609</v>
      </c>
      <c r="B16477" s="63" t="s">
        <v>8272</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11653</v>
      </c>
    </row>
    <row r="16481" spans="1:2" x14ac:dyDescent="0.25">
      <c r="A16481" s="62">
        <v>73101613</v>
      </c>
      <c r="B16481" s="63" t="s">
        <v>12123</v>
      </c>
    </row>
    <row r="16482" spans="1:2" x14ac:dyDescent="0.25">
      <c r="A16482" s="62">
        <v>73101614</v>
      </c>
      <c r="B16482" s="63" t="s">
        <v>5244</v>
      </c>
    </row>
    <row r="16483" spans="1:2" x14ac:dyDescent="0.25">
      <c r="A16483" s="62">
        <v>73101701</v>
      </c>
      <c r="B16483" s="63" t="s">
        <v>602</v>
      </c>
    </row>
    <row r="16484" spans="1:2" x14ac:dyDescent="0.25">
      <c r="A16484" s="62">
        <v>73101702</v>
      </c>
      <c r="B16484" s="63" t="s">
        <v>12409</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17140</v>
      </c>
    </row>
    <row r="16489" spans="1:2" x14ac:dyDescent="0.25">
      <c r="A16489" s="62">
        <v>73101902</v>
      </c>
      <c r="B16489" s="63" t="s">
        <v>14936</v>
      </c>
    </row>
    <row r="16490" spans="1:2" x14ac:dyDescent="0.25">
      <c r="A16490" s="62">
        <v>73101903</v>
      </c>
      <c r="B16490" s="63" t="s">
        <v>13254</v>
      </c>
    </row>
    <row r="16491" spans="1:2" x14ac:dyDescent="0.25">
      <c r="A16491" s="62">
        <v>73111501</v>
      </c>
      <c r="B16491" s="63" t="s">
        <v>12240</v>
      </c>
    </row>
    <row r="16492" spans="1:2" x14ac:dyDescent="0.25">
      <c r="A16492" s="62">
        <v>73111502</v>
      </c>
      <c r="B16492" s="63" t="s">
        <v>9421</v>
      </c>
    </row>
    <row r="16493" spans="1:2" x14ac:dyDescent="0.25">
      <c r="A16493" s="62">
        <v>73111503</v>
      </c>
      <c r="B16493" s="63" t="s">
        <v>2992</v>
      </c>
    </row>
    <row r="16494" spans="1:2" x14ac:dyDescent="0.25">
      <c r="A16494" s="62">
        <v>73111504</v>
      </c>
      <c r="B16494" s="63" t="s">
        <v>17183</v>
      </c>
    </row>
    <row r="16495" spans="1:2" x14ac:dyDescent="0.25">
      <c r="A16495" s="62">
        <v>73111505</v>
      </c>
      <c r="B16495" s="63" t="s">
        <v>1832</v>
      </c>
    </row>
    <row r="16496" spans="1:2" x14ac:dyDescent="0.25">
      <c r="A16496" s="62">
        <v>73111506</v>
      </c>
      <c r="B16496" s="63" t="s">
        <v>16317</v>
      </c>
    </row>
    <row r="16497" spans="1:2" x14ac:dyDescent="0.25">
      <c r="A16497" s="62">
        <v>73111507</v>
      </c>
      <c r="B16497" s="63" t="s">
        <v>18541</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6529</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15739</v>
      </c>
    </row>
    <row r="16507" spans="1:2" x14ac:dyDescent="0.25">
      <c r="A16507" s="62">
        <v>73121506</v>
      </c>
      <c r="B16507" s="63" t="s">
        <v>8657</v>
      </c>
    </row>
    <row r="16508" spans="1:2" x14ac:dyDescent="0.25">
      <c r="A16508" s="62">
        <v>73121507</v>
      </c>
      <c r="B16508" s="63" t="s">
        <v>13899</v>
      </c>
    </row>
    <row r="16509" spans="1:2" x14ac:dyDescent="0.25">
      <c r="A16509" s="62">
        <v>73121508</v>
      </c>
      <c r="B16509" s="63" t="s">
        <v>7346</v>
      </c>
    </row>
    <row r="16510" spans="1:2" x14ac:dyDescent="0.25">
      <c r="A16510" s="62">
        <v>73121509</v>
      </c>
      <c r="B16510" s="63" t="s">
        <v>12588</v>
      </c>
    </row>
    <row r="16511" spans="1:2" x14ac:dyDescent="0.25">
      <c r="A16511" s="62">
        <v>73121601</v>
      </c>
      <c r="B16511" s="63" t="s">
        <v>12077</v>
      </c>
    </row>
    <row r="16512" spans="1:2" x14ac:dyDescent="0.25">
      <c r="A16512" s="62">
        <v>73121602</v>
      </c>
      <c r="B16512" s="63" t="s">
        <v>10471</v>
      </c>
    </row>
    <row r="16513" spans="1:2" x14ac:dyDescent="0.25">
      <c r="A16513" s="62">
        <v>73121603</v>
      </c>
      <c r="B16513" s="63" t="s">
        <v>17391</v>
      </c>
    </row>
    <row r="16514" spans="1:2" x14ac:dyDescent="0.25">
      <c r="A16514" s="62">
        <v>73121606</v>
      </c>
      <c r="B16514" s="63" t="s">
        <v>14029</v>
      </c>
    </row>
    <row r="16515" spans="1:2" x14ac:dyDescent="0.25">
      <c r="A16515" s="62">
        <v>73121607</v>
      </c>
      <c r="B16515" s="63" t="s">
        <v>17980</v>
      </c>
    </row>
    <row r="16516" spans="1:2" x14ac:dyDescent="0.25">
      <c r="A16516" s="62">
        <v>73121608</v>
      </c>
      <c r="B16516" s="63" t="s">
        <v>15727</v>
      </c>
    </row>
    <row r="16517" spans="1:2" x14ac:dyDescent="0.25">
      <c r="A16517" s="62">
        <v>73121610</v>
      </c>
      <c r="B16517" s="63" t="s">
        <v>10471</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7346</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8441</v>
      </c>
    </row>
    <row r="16524" spans="1:2" x14ac:dyDescent="0.25">
      <c r="A16524" s="62">
        <v>73121804</v>
      </c>
      <c r="B16524" s="63" t="s">
        <v>11519</v>
      </c>
    </row>
    <row r="16525" spans="1:2" x14ac:dyDescent="0.25">
      <c r="A16525" s="62">
        <v>73121805</v>
      </c>
      <c r="B16525" s="63" t="s">
        <v>16910</v>
      </c>
    </row>
    <row r="16526" spans="1:2" x14ac:dyDescent="0.25">
      <c r="A16526" s="62">
        <v>73121806</v>
      </c>
      <c r="B16526" s="63" t="s">
        <v>6895</v>
      </c>
    </row>
    <row r="16527" spans="1:2" x14ac:dyDescent="0.25">
      <c r="A16527" s="62">
        <v>73121807</v>
      </c>
      <c r="B16527" s="63" t="s">
        <v>6203</v>
      </c>
    </row>
    <row r="16528" spans="1:2" x14ac:dyDescent="0.25">
      <c r="A16528" s="62">
        <v>73131501</v>
      </c>
      <c r="B16528" s="63" t="s">
        <v>8392</v>
      </c>
    </row>
    <row r="16529" spans="1:2" x14ac:dyDescent="0.25">
      <c r="A16529" s="62">
        <v>73131502</v>
      </c>
      <c r="B16529" s="63" t="s">
        <v>5609</v>
      </c>
    </row>
    <row r="16530" spans="1:2" x14ac:dyDescent="0.25">
      <c r="A16530" s="62">
        <v>73131503</v>
      </c>
      <c r="B16530" s="63" t="s">
        <v>13734</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12620</v>
      </c>
    </row>
    <row r="16534" spans="1:2" x14ac:dyDescent="0.25">
      <c r="A16534" s="62">
        <v>73131507</v>
      </c>
      <c r="B16534" s="63" t="s">
        <v>14547</v>
      </c>
    </row>
    <row r="16535" spans="1:2" x14ac:dyDescent="0.25">
      <c r="A16535" s="62">
        <v>73131508</v>
      </c>
      <c r="B16535" s="63" t="s">
        <v>6776</v>
      </c>
    </row>
    <row r="16536" spans="1:2" x14ac:dyDescent="0.25">
      <c r="A16536" s="62">
        <v>73131601</v>
      </c>
      <c r="B16536" s="63" t="s">
        <v>12353</v>
      </c>
    </row>
    <row r="16537" spans="1:2" x14ac:dyDescent="0.25">
      <c r="A16537" s="62">
        <v>73131602</v>
      </c>
      <c r="B16537" s="63" t="s">
        <v>1376</v>
      </c>
    </row>
    <row r="16538" spans="1:2" x14ac:dyDescent="0.25">
      <c r="A16538" s="62">
        <v>73131603</v>
      </c>
      <c r="B16538" s="63" t="s">
        <v>16080</v>
      </c>
    </row>
    <row r="16539" spans="1:2" x14ac:dyDescent="0.25">
      <c r="A16539" s="62">
        <v>73131604</v>
      </c>
      <c r="B16539" s="63" t="s">
        <v>7436</v>
      </c>
    </row>
    <row r="16540" spans="1:2" x14ac:dyDescent="0.25">
      <c r="A16540" s="62">
        <v>73131605</v>
      </c>
      <c r="B16540" s="63" t="s">
        <v>11645</v>
      </c>
    </row>
    <row r="16541" spans="1:2" x14ac:dyDescent="0.25">
      <c r="A16541" s="62">
        <v>73131606</v>
      </c>
      <c r="B16541" s="63" t="s">
        <v>4907</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16937</v>
      </c>
    </row>
    <row r="16545" spans="1:2" x14ac:dyDescent="0.25">
      <c r="A16545" s="62">
        <v>73131702</v>
      </c>
      <c r="B16545" s="63" t="s">
        <v>11190</v>
      </c>
    </row>
    <row r="16546" spans="1:2" x14ac:dyDescent="0.25">
      <c r="A16546" s="62">
        <v>73131703</v>
      </c>
      <c r="B16546" s="63" t="s">
        <v>8265</v>
      </c>
    </row>
    <row r="16547" spans="1:2" x14ac:dyDescent="0.25">
      <c r="A16547" s="62">
        <v>73131801</v>
      </c>
      <c r="B16547" s="63" t="s">
        <v>17788</v>
      </c>
    </row>
    <row r="16548" spans="1:2" x14ac:dyDescent="0.25">
      <c r="A16548" s="62">
        <v>73131802</v>
      </c>
      <c r="B16548" s="63" t="s">
        <v>5163</v>
      </c>
    </row>
    <row r="16549" spans="1:2" x14ac:dyDescent="0.25">
      <c r="A16549" s="62">
        <v>73131803</v>
      </c>
      <c r="B16549" s="63" t="s">
        <v>10114</v>
      </c>
    </row>
    <row r="16550" spans="1:2" x14ac:dyDescent="0.25">
      <c r="A16550" s="62">
        <v>73131804</v>
      </c>
      <c r="B16550" s="63" t="s">
        <v>7786</v>
      </c>
    </row>
    <row r="16551" spans="1:2" x14ac:dyDescent="0.25">
      <c r="A16551" s="62">
        <v>73131902</v>
      </c>
      <c r="B16551" s="63" t="s">
        <v>12606</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4547</v>
      </c>
    </row>
    <row r="16555" spans="1:2" x14ac:dyDescent="0.25">
      <c r="A16555" s="62">
        <v>73131906</v>
      </c>
      <c r="B16555" s="63" t="s">
        <v>9989</v>
      </c>
    </row>
    <row r="16556" spans="1:2" x14ac:dyDescent="0.25">
      <c r="A16556" s="62">
        <v>73141501</v>
      </c>
      <c r="B16556" s="63" t="s">
        <v>2404</v>
      </c>
    </row>
    <row r="16557" spans="1:2" x14ac:dyDescent="0.25">
      <c r="A16557" s="62">
        <v>73141502</v>
      </c>
      <c r="B16557" s="63" t="s">
        <v>9794</v>
      </c>
    </row>
    <row r="16558" spans="1:2" x14ac:dyDescent="0.25">
      <c r="A16558" s="62">
        <v>73141503</v>
      </c>
      <c r="B16558" s="63" t="s">
        <v>7558</v>
      </c>
    </row>
    <row r="16559" spans="1:2" x14ac:dyDescent="0.25">
      <c r="A16559" s="62">
        <v>73141504</v>
      </c>
      <c r="B16559" s="63" t="s">
        <v>2510</v>
      </c>
    </row>
    <row r="16560" spans="1:2" x14ac:dyDescent="0.25">
      <c r="A16560" s="62">
        <v>73141505</v>
      </c>
      <c r="B16560" s="63" t="s">
        <v>6923</v>
      </c>
    </row>
    <row r="16561" spans="1:2" x14ac:dyDescent="0.25">
      <c r="A16561" s="62">
        <v>73141506</v>
      </c>
      <c r="B16561" s="63" t="s">
        <v>10225</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9591</v>
      </c>
    </row>
    <row r="16565" spans="1:2" x14ac:dyDescent="0.25">
      <c r="A16565" s="62">
        <v>73141602</v>
      </c>
      <c r="B16565" s="63" t="s">
        <v>3261</v>
      </c>
    </row>
    <row r="16566" spans="1:2" x14ac:dyDescent="0.25">
      <c r="A16566" s="62">
        <v>73141701</v>
      </c>
      <c r="B16566" s="63" t="s">
        <v>15719</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9784</v>
      </c>
    </row>
    <row r="16570" spans="1:2" x14ac:dyDescent="0.25">
      <c r="A16570" s="62">
        <v>73141705</v>
      </c>
      <c r="B16570" s="63" t="s">
        <v>14551</v>
      </c>
    </row>
    <row r="16571" spans="1:2" x14ac:dyDescent="0.25">
      <c r="A16571" s="62">
        <v>73141706</v>
      </c>
      <c r="B16571" s="63" t="s">
        <v>7668</v>
      </c>
    </row>
    <row r="16572" spans="1:2" x14ac:dyDescent="0.25">
      <c r="A16572" s="62">
        <v>73141707</v>
      </c>
      <c r="B16572" s="63" t="s">
        <v>1813</v>
      </c>
    </row>
    <row r="16573" spans="1:2" x14ac:dyDescent="0.25">
      <c r="A16573" s="62">
        <v>73141708</v>
      </c>
      <c r="B16573" s="63" t="s">
        <v>11384</v>
      </c>
    </row>
    <row r="16574" spans="1:2" x14ac:dyDescent="0.25">
      <c r="A16574" s="62">
        <v>73141709</v>
      </c>
      <c r="B16574" s="63" t="s">
        <v>9961</v>
      </c>
    </row>
    <row r="16575" spans="1:2" x14ac:dyDescent="0.25">
      <c r="A16575" s="62">
        <v>73141710</v>
      </c>
      <c r="B16575" s="63" t="s">
        <v>5230</v>
      </c>
    </row>
    <row r="16576" spans="1:2" x14ac:dyDescent="0.25">
      <c r="A16576" s="62">
        <v>73141711</v>
      </c>
      <c r="B16576" s="63" t="s">
        <v>16193</v>
      </c>
    </row>
    <row r="16577" spans="1:2" x14ac:dyDescent="0.25">
      <c r="A16577" s="62">
        <v>73141712</v>
      </c>
      <c r="B16577" s="63" t="s">
        <v>16805</v>
      </c>
    </row>
    <row r="16578" spans="1:2" x14ac:dyDescent="0.25">
      <c r="A16578" s="62">
        <v>73141713</v>
      </c>
      <c r="B16578" s="63" t="s">
        <v>14690</v>
      </c>
    </row>
    <row r="16579" spans="1:2" x14ac:dyDescent="0.25">
      <c r="A16579" s="62">
        <v>73141714</v>
      </c>
      <c r="B16579" s="63" t="s">
        <v>546</v>
      </c>
    </row>
    <row r="16580" spans="1:2" x14ac:dyDescent="0.25">
      <c r="A16580" s="62">
        <v>73141715</v>
      </c>
      <c r="B16580" s="63" t="s">
        <v>6797</v>
      </c>
    </row>
    <row r="16581" spans="1:2" x14ac:dyDescent="0.25">
      <c r="A16581" s="62">
        <v>73151501</v>
      </c>
      <c r="B16581" s="63" t="s">
        <v>3632</v>
      </c>
    </row>
    <row r="16582" spans="1:2" x14ac:dyDescent="0.25">
      <c r="A16582" s="62">
        <v>73151502</v>
      </c>
      <c r="B16582" s="63" t="s">
        <v>6187</v>
      </c>
    </row>
    <row r="16583" spans="1:2" x14ac:dyDescent="0.25">
      <c r="A16583" s="62">
        <v>73151601</v>
      </c>
      <c r="B16583" s="63" t="s">
        <v>15696</v>
      </c>
    </row>
    <row r="16584" spans="1:2" x14ac:dyDescent="0.25">
      <c r="A16584" s="62">
        <v>73151602</v>
      </c>
      <c r="B16584" s="63" t="s">
        <v>5519</v>
      </c>
    </row>
    <row r="16585" spans="1:2" x14ac:dyDescent="0.25">
      <c r="A16585" s="62">
        <v>73151603</v>
      </c>
      <c r="B16585" s="63" t="s">
        <v>167</v>
      </c>
    </row>
    <row r="16586" spans="1:2" x14ac:dyDescent="0.25">
      <c r="A16586" s="62">
        <v>73151604</v>
      </c>
      <c r="B16586" s="63" t="s">
        <v>0</v>
      </c>
    </row>
    <row r="16587" spans="1:2" x14ac:dyDescent="0.25">
      <c r="A16587" s="62">
        <v>73151605</v>
      </c>
      <c r="B16587" s="63" t="s">
        <v>17107</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15955</v>
      </c>
    </row>
    <row r="16591" spans="1:2" x14ac:dyDescent="0.25">
      <c r="A16591" s="62">
        <v>73151702</v>
      </c>
      <c r="B16591" s="63" t="s">
        <v>16134</v>
      </c>
    </row>
    <row r="16592" spans="1:2" x14ac:dyDescent="0.25">
      <c r="A16592" s="62">
        <v>73151703</v>
      </c>
      <c r="B16592" s="63" t="s">
        <v>17481</v>
      </c>
    </row>
    <row r="16593" spans="1:2" x14ac:dyDescent="0.25">
      <c r="A16593" s="62">
        <v>73151801</v>
      </c>
      <c r="B16593" s="63" t="s">
        <v>13070</v>
      </c>
    </row>
    <row r="16594" spans="1:2" x14ac:dyDescent="0.25">
      <c r="A16594" s="62">
        <v>73151802</v>
      </c>
      <c r="B16594" s="63" t="s">
        <v>12993</v>
      </c>
    </row>
    <row r="16595" spans="1:2" x14ac:dyDescent="0.25">
      <c r="A16595" s="62">
        <v>73151803</v>
      </c>
      <c r="B16595" s="63" t="s">
        <v>5407</v>
      </c>
    </row>
    <row r="16596" spans="1:2" x14ac:dyDescent="0.25">
      <c r="A16596" s="62">
        <v>73151804</v>
      </c>
      <c r="B16596" s="63" t="s">
        <v>5751</v>
      </c>
    </row>
    <row r="16597" spans="1:2" x14ac:dyDescent="0.25">
      <c r="A16597" s="62">
        <v>73151805</v>
      </c>
      <c r="B16597" s="63" t="s">
        <v>16000</v>
      </c>
    </row>
    <row r="16598" spans="1:2" x14ac:dyDescent="0.25">
      <c r="A16598" s="62">
        <v>73151901</v>
      </c>
      <c r="B16598" s="63" t="s">
        <v>10622</v>
      </c>
    </row>
    <row r="16599" spans="1:2" x14ac:dyDescent="0.25">
      <c r="A16599" s="62">
        <v>73151902</v>
      </c>
      <c r="B16599" s="63" t="s">
        <v>9267</v>
      </c>
    </row>
    <row r="16600" spans="1:2" x14ac:dyDescent="0.25">
      <c r="A16600" s="62">
        <v>73151903</v>
      </c>
      <c r="B16600" s="63" t="s">
        <v>9234</v>
      </c>
    </row>
    <row r="16601" spans="1:2" x14ac:dyDescent="0.25">
      <c r="A16601" s="62">
        <v>73151904</v>
      </c>
      <c r="B16601" s="63" t="s">
        <v>10893</v>
      </c>
    </row>
    <row r="16602" spans="1:2" x14ac:dyDescent="0.25">
      <c r="A16602" s="62">
        <v>73151905</v>
      </c>
      <c r="B16602" s="63" t="s">
        <v>8866</v>
      </c>
    </row>
    <row r="16603" spans="1:2" x14ac:dyDescent="0.25">
      <c r="A16603" s="62">
        <v>73151906</v>
      </c>
      <c r="B16603" s="63" t="s">
        <v>7112</v>
      </c>
    </row>
    <row r="16604" spans="1:2" x14ac:dyDescent="0.25">
      <c r="A16604" s="62">
        <v>73151907</v>
      </c>
      <c r="B16604" s="63" t="s">
        <v>8887</v>
      </c>
    </row>
    <row r="16605" spans="1:2" x14ac:dyDescent="0.25">
      <c r="A16605" s="62">
        <v>73152001</v>
      </c>
      <c r="B16605" s="63" t="s">
        <v>13028</v>
      </c>
    </row>
    <row r="16606" spans="1:2" x14ac:dyDescent="0.25">
      <c r="A16606" s="62">
        <v>73152002</v>
      </c>
      <c r="B16606" s="63" t="s">
        <v>17427</v>
      </c>
    </row>
    <row r="16607" spans="1:2" x14ac:dyDescent="0.25">
      <c r="A16607" s="62">
        <v>73152003</v>
      </c>
      <c r="B16607" s="63" t="s">
        <v>9943</v>
      </c>
    </row>
    <row r="16608" spans="1:2" x14ac:dyDescent="0.25">
      <c r="A16608" s="62">
        <v>73152004</v>
      </c>
      <c r="B16608" s="63" t="s">
        <v>10145</v>
      </c>
    </row>
    <row r="16609" spans="1:2" x14ac:dyDescent="0.25">
      <c r="A16609" s="62">
        <v>73152101</v>
      </c>
      <c r="B16609" s="63" t="s">
        <v>13482</v>
      </c>
    </row>
    <row r="16610" spans="1:2" x14ac:dyDescent="0.25">
      <c r="A16610" s="62">
        <v>73152102</v>
      </c>
      <c r="B16610" s="63" t="s">
        <v>11734</v>
      </c>
    </row>
    <row r="16611" spans="1:2" x14ac:dyDescent="0.25">
      <c r="A16611" s="62">
        <v>73161501</v>
      </c>
      <c r="B16611" s="63" t="s">
        <v>11881</v>
      </c>
    </row>
    <row r="16612" spans="1:2" x14ac:dyDescent="0.25">
      <c r="A16612" s="62">
        <v>73161502</v>
      </c>
      <c r="B16612" s="63" t="s">
        <v>9298</v>
      </c>
    </row>
    <row r="16613" spans="1:2" x14ac:dyDescent="0.25">
      <c r="A16613" s="62">
        <v>73161503</v>
      </c>
      <c r="B16613" s="63" t="s">
        <v>7816</v>
      </c>
    </row>
    <row r="16614" spans="1:2" x14ac:dyDescent="0.25">
      <c r="A16614" s="62">
        <v>73161504</v>
      </c>
      <c r="B16614" s="63" t="s">
        <v>11689</v>
      </c>
    </row>
    <row r="16615" spans="1:2" x14ac:dyDescent="0.25">
      <c r="A16615" s="62">
        <v>73161505</v>
      </c>
      <c r="B16615" s="63" t="s">
        <v>14766</v>
      </c>
    </row>
    <row r="16616" spans="1:2" x14ac:dyDescent="0.25">
      <c r="A16616" s="62">
        <v>73161506</v>
      </c>
      <c r="B16616" s="63" t="s">
        <v>10589</v>
      </c>
    </row>
    <row r="16617" spans="1:2" x14ac:dyDescent="0.25">
      <c r="A16617" s="62">
        <v>73161507</v>
      </c>
      <c r="B16617" s="63" t="s">
        <v>8495</v>
      </c>
    </row>
    <row r="16618" spans="1:2" x14ac:dyDescent="0.25">
      <c r="A16618" s="62">
        <v>73161508</v>
      </c>
      <c r="B16618" s="63" t="s">
        <v>12769</v>
      </c>
    </row>
    <row r="16619" spans="1:2" x14ac:dyDescent="0.25">
      <c r="A16619" s="62">
        <v>73161509</v>
      </c>
      <c r="B16619" s="63" t="s">
        <v>12591</v>
      </c>
    </row>
    <row r="16620" spans="1:2" x14ac:dyDescent="0.25">
      <c r="A16620" s="62">
        <v>73161510</v>
      </c>
      <c r="B16620" s="63" t="s">
        <v>9053</v>
      </c>
    </row>
    <row r="16621" spans="1:2" x14ac:dyDescent="0.25">
      <c r="A16621" s="62">
        <v>73161511</v>
      </c>
      <c r="B16621" s="63" t="s">
        <v>775</v>
      </c>
    </row>
    <row r="16622" spans="1:2" x14ac:dyDescent="0.25">
      <c r="A16622" s="62">
        <v>73161512</v>
      </c>
      <c r="B16622" s="63" t="s">
        <v>5346</v>
      </c>
    </row>
    <row r="16623" spans="1:2" x14ac:dyDescent="0.25">
      <c r="A16623" s="62">
        <v>73161513</v>
      </c>
      <c r="B16623" s="63" t="s">
        <v>847</v>
      </c>
    </row>
    <row r="16624" spans="1:2" x14ac:dyDescent="0.25">
      <c r="A16624" s="62">
        <v>73161514</v>
      </c>
      <c r="B16624" s="63" t="s">
        <v>15449</v>
      </c>
    </row>
    <row r="16625" spans="1:2" x14ac:dyDescent="0.25">
      <c r="A16625" s="62">
        <v>73161515</v>
      </c>
      <c r="B16625" s="63" t="s">
        <v>7232</v>
      </c>
    </row>
    <row r="16626" spans="1:2" x14ac:dyDescent="0.25">
      <c r="A16626" s="62">
        <v>73161516</v>
      </c>
      <c r="B16626" s="63" t="s">
        <v>2706</v>
      </c>
    </row>
    <row r="16627" spans="1:2" x14ac:dyDescent="0.25">
      <c r="A16627" s="62">
        <v>73161517</v>
      </c>
      <c r="B16627" s="63" t="s">
        <v>3631</v>
      </c>
    </row>
    <row r="16628" spans="1:2" x14ac:dyDescent="0.25">
      <c r="A16628" s="62">
        <v>73161518</v>
      </c>
      <c r="B16628" s="63" t="s">
        <v>6766</v>
      </c>
    </row>
    <row r="16629" spans="1:2" x14ac:dyDescent="0.25">
      <c r="A16629" s="62">
        <v>73161519</v>
      </c>
      <c r="B16629" s="63" t="s">
        <v>9013</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8764</v>
      </c>
    </row>
    <row r="16633" spans="1:2" x14ac:dyDescent="0.25">
      <c r="A16633" s="62">
        <v>73161604</v>
      </c>
      <c r="B16633" s="63" t="s">
        <v>10572</v>
      </c>
    </row>
    <row r="16634" spans="1:2" x14ac:dyDescent="0.25">
      <c r="A16634" s="62">
        <v>73161605</v>
      </c>
      <c r="B16634" s="63" t="s">
        <v>14986</v>
      </c>
    </row>
    <row r="16635" spans="1:2" x14ac:dyDescent="0.25">
      <c r="A16635" s="62">
        <v>73161606</v>
      </c>
      <c r="B16635" s="63" t="s">
        <v>11096</v>
      </c>
    </row>
    <row r="16636" spans="1:2" x14ac:dyDescent="0.25">
      <c r="A16636" s="62">
        <v>73161607</v>
      </c>
      <c r="B16636" s="63" t="s">
        <v>15673</v>
      </c>
    </row>
    <row r="16637" spans="1:2" x14ac:dyDescent="0.25">
      <c r="A16637" s="62">
        <v>73171501</v>
      </c>
      <c r="B16637" s="63" t="s">
        <v>14813</v>
      </c>
    </row>
    <row r="16638" spans="1:2" x14ac:dyDescent="0.25">
      <c r="A16638" s="62">
        <v>73171502</v>
      </c>
      <c r="B16638" s="63" t="s">
        <v>11207</v>
      </c>
    </row>
    <row r="16639" spans="1:2" x14ac:dyDescent="0.25">
      <c r="A16639" s="62">
        <v>73171503</v>
      </c>
      <c r="B16639" s="63" t="s">
        <v>3902</v>
      </c>
    </row>
    <row r="16640" spans="1:2" x14ac:dyDescent="0.25">
      <c r="A16640" s="62">
        <v>73171504</v>
      </c>
      <c r="B16640" s="63" t="s">
        <v>7037</v>
      </c>
    </row>
    <row r="16641" spans="1:2" x14ac:dyDescent="0.25">
      <c r="A16641" s="62">
        <v>73171505</v>
      </c>
      <c r="B16641" s="63" t="s">
        <v>9469</v>
      </c>
    </row>
    <row r="16642" spans="1:2" x14ac:dyDescent="0.25">
      <c r="A16642" s="62">
        <v>73171506</v>
      </c>
      <c r="B16642" s="63" t="s">
        <v>17965</v>
      </c>
    </row>
    <row r="16643" spans="1:2" x14ac:dyDescent="0.25">
      <c r="A16643" s="62">
        <v>73171507</v>
      </c>
      <c r="B16643" s="63" t="s">
        <v>13005</v>
      </c>
    </row>
    <row r="16644" spans="1:2" x14ac:dyDescent="0.25">
      <c r="A16644" s="62">
        <v>73171508</v>
      </c>
      <c r="B16644" s="63" t="s">
        <v>13003</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16014</v>
      </c>
    </row>
    <row r="16651" spans="1:2" x14ac:dyDescent="0.25">
      <c r="A16651" s="62">
        <v>73171604</v>
      </c>
      <c r="B16651" s="63" t="s">
        <v>9030</v>
      </c>
    </row>
    <row r="16652" spans="1:2" x14ac:dyDescent="0.25">
      <c r="A16652" s="62">
        <v>73171605</v>
      </c>
      <c r="B16652" s="63" t="s">
        <v>13779</v>
      </c>
    </row>
    <row r="16653" spans="1:2" x14ac:dyDescent="0.25">
      <c r="A16653" s="62">
        <v>73181001</v>
      </c>
      <c r="B16653" s="63" t="s">
        <v>18507</v>
      </c>
    </row>
    <row r="16654" spans="1:2" x14ac:dyDescent="0.25">
      <c r="A16654" s="62">
        <v>73181002</v>
      </c>
      <c r="B16654" s="63" t="s">
        <v>13049</v>
      </c>
    </row>
    <row r="16655" spans="1:2" x14ac:dyDescent="0.25">
      <c r="A16655" s="62">
        <v>73181003</v>
      </c>
      <c r="B16655" s="63" t="s">
        <v>11993</v>
      </c>
    </row>
    <row r="16656" spans="1:2" x14ac:dyDescent="0.25">
      <c r="A16656" s="62">
        <v>73181004</v>
      </c>
      <c r="B16656" s="63" t="s">
        <v>3872</v>
      </c>
    </row>
    <row r="16657" spans="1:2" x14ac:dyDescent="0.25">
      <c r="A16657" s="62">
        <v>73181005</v>
      </c>
      <c r="B16657" s="63" t="s">
        <v>7557</v>
      </c>
    </row>
    <row r="16658" spans="1:2" x14ac:dyDescent="0.25">
      <c r="A16658" s="62">
        <v>73181006</v>
      </c>
      <c r="B16658" s="63" t="s">
        <v>14352</v>
      </c>
    </row>
    <row r="16659" spans="1:2" x14ac:dyDescent="0.25">
      <c r="A16659" s="62">
        <v>73181007</v>
      </c>
      <c r="B16659" s="63" t="s">
        <v>15203</v>
      </c>
    </row>
    <row r="16660" spans="1:2" x14ac:dyDescent="0.25">
      <c r="A16660" s="62">
        <v>73181008</v>
      </c>
      <c r="B16660" s="63" t="s">
        <v>8902</v>
      </c>
    </row>
    <row r="16661" spans="1:2" x14ac:dyDescent="0.25">
      <c r="A16661" s="62">
        <v>73181009</v>
      </c>
      <c r="B16661" s="63" t="s">
        <v>10932</v>
      </c>
    </row>
    <row r="16662" spans="1:2" x14ac:dyDescent="0.25">
      <c r="A16662" s="62">
        <v>73181010</v>
      </c>
      <c r="B16662" s="63" t="s">
        <v>18575</v>
      </c>
    </row>
    <row r="16663" spans="1:2" x14ac:dyDescent="0.25">
      <c r="A16663" s="62">
        <v>73181011</v>
      </c>
      <c r="B16663" s="63" t="s">
        <v>8420</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10799</v>
      </c>
    </row>
    <row r="16668" spans="1:2" x14ac:dyDescent="0.25">
      <c r="A16668" s="62">
        <v>73181016</v>
      </c>
      <c r="B16668" s="63" t="s">
        <v>11277</v>
      </c>
    </row>
    <row r="16669" spans="1:2" x14ac:dyDescent="0.25">
      <c r="A16669" s="62">
        <v>73181017</v>
      </c>
      <c r="B16669" s="63" t="s">
        <v>17464</v>
      </c>
    </row>
    <row r="16670" spans="1:2" x14ac:dyDescent="0.25">
      <c r="A16670" s="62">
        <v>73181018</v>
      </c>
      <c r="B16670" s="63" t="s">
        <v>11306</v>
      </c>
    </row>
    <row r="16671" spans="1:2" x14ac:dyDescent="0.25">
      <c r="A16671" s="62">
        <v>73181019</v>
      </c>
      <c r="B16671" s="63" t="s">
        <v>6104</v>
      </c>
    </row>
    <row r="16672" spans="1:2" x14ac:dyDescent="0.25">
      <c r="A16672" s="62">
        <v>73181020</v>
      </c>
      <c r="B16672" s="63" t="s">
        <v>11533</v>
      </c>
    </row>
    <row r="16673" spans="1:2" x14ac:dyDescent="0.25">
      <c r="A16673" s="62">
        <v>73181021</v>
      </c>
      <c r="B16673" s="63" t="s">
        <v>4431</v>
      </c>
    </row>
    <row r="16674" spans="1:2" x14ac:dyDescent="0.25">
      <c r="A16674" s="62">
        <v>73181022</v>
      </c>
      <c r="B16674" s="63" t="s">
        <v>13177</v>
      </c>
    </row>
    <row r="16675" spans="1:2" x14ac:dyDescent="0.25">
      <c r="A16675" s="62">
        <v>73181023</v>
      </c>
      <c r="B16675" s="63" t="s">
        <v>897</v>
      </c>
    </row>
    <row r="16676" spans="1:2" x14ac:dyDescent="0.25">
      <c r="A16676" s="62">
        <v>73181101</v>
      </c>
      <c r="B16676" s="63" t="s">
        <v>10976</v>
      </c>
    </row>
    <row r="16677" spans="1:2" x14ac:dyDescent="0.25">
      <c r="A16677" s="62">
        <v>73181102</v>
      </c>
      <c r="B16677" s="63" t="s">
        <v>5585</v>
      </c>
    </row>
    <row r="16678" spans="1:2" x14ac:dyDescent="0.25">
      <c r="A16678" s="62">
        <v>73181103</v>
      </c>
      <c r="B16678" s="63" t="s">
        <v>4312</v>
      </c>
    </row>
    <row r="16679" spans="1:2" x14ac:dyDescent="0.25">
      <c r="A16679" s="62">
        <v>73181104</v>
      </c>
      <c r="B16679" s="63" t="s">
        <v>11010</v>
      </c>
    </row>
    <row r="16680" spans="1:2" x14ac:dyDescent="0.25">
      <c r="A16680" s="62">
        <v>73181105</v>
      </c>
      <c r="B16680" s="63" t="s">
        <v>13027</v>
      </c>
    </row>
    <row r="16681" spans="1:2" x14ac:dyDescent="0.25">
      <c r="A16681" s="62">
        <v>73181106</v>
      </c>
      <c r="B16681" s="63" t="s">
        <v>1615</v>
      </c>
    </row>
    <row r="16682" spans="1:2" x14ac:dyDescent="0.25">
      <c r="A16682" s="62">
        <v>73181201</v>
      </c>
      <c r="B16682" s="63" t="s">
        <v>15456</v>
      </c>
    </row>
    <row r="16683" spans="1:2" x14ac:dyDescent="0.25">
      <c r="A16683" s="62">
        <v>73181202</v>
      </c>
      <c r="B16683" s="63" t="s">
        <v>3663</v>
      </c>
    </row>
    <row r="16684" spans="1:2" x14ac:dyDescent="0.25">
      <c r="A16684" s="62">
        <v>73181203</v>
      </c>
      <c r="B16684" s="63" t="s">
        <v>5342</v>
      </c>
    </row>
    <row r="16685" spans="1:2" x14ac:dyDescent="0.25">
      <c r="A16685" s="62">
        <v>73181204</v>
      </c>
      <c r="B16685" s="63" t="s">
        <v>17225</v>
      </c>
    </row>
    <row r="16686" spans="1:2" x14ac:dyDescent="0.25">
      <c r="A16686" s="62">
        <v>73181205</v>
      </c>
      <c r="B16686" s="63" t="s">
        <v>5328</v>
      </c>
    </row>
    <row r="16687" spans="1:2" x14ac:dyDescent="0.25">
      <c r="A16687" s="62">
        <v>73181206</v>
      </c>
      <c r="B16687" s="63" t="s">
        <v>15840</v>
      </c>
    </row>
    <row r="16688" spans="1:2" x14ac:dyDescent="0.25">
      <c r="A16688" s="62">
        <v>73181301</v>
      </c>
      <c r="B16688" s="63" t="s">
        <v>8396</v>
      </c>
    </row>
    <row r="16689" spans="1:2" x14ac:dyDescent="0.25">
      <c r="A16689" s="62">
        <v>73181302</v>
      </c>
      <c r="B16689" s="63" t="s">
        <v>17232</v>
      </c>
    </row>
    <row r="16690" spans="1:2" x14ac:dyDescent="0.25">
      <c r="A16690" s="62">
        <v>73181303</v>
      </c>
      <c r="B16690" s="63" t="s">
        <v>9075</v>
      </c>
    </row>
    <row r="16691" spans="1:2" x14ac:dyDescent="0.25">
      <c r="A16691" s="62">
        <v>73181304</v>
      </c>
      <c r="B16691" s="63" t="s">
        <v>5966</v>
      </c>
    </row>
    <row r="16692" spans="1:2" x14ac:dyDescent="0.25">
      <c r="A16692" s="62">
        <v>73181901</v>
      </c>
      <c r="B16692" s="63" t="s">
        <v>13215</v>
      </c>
    </row>
    <row r="16693" spans="1:2" x14ac:dyDescent="0.25">
      <c r="A16693" s="62">
        <v>73181902</v>
      </c>
      <c r="B16693" s="63" t="s">
        <v>5875</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7140</v>
      </c>
    </row>
    <row r="16697" spans="1:2" x14ac:dyDescent="0.25">
      <c r="A16697" s="62">
        <v>73181906</v>
      </c>
      <c r="B16697" s="63" t="s">
        <v>927</v>
      </c>
    </row>
    <row r="16698" spans="1:2" x14ac:dyDescent="0.25">
      <c r="A16698" s="62">
        <v>73181907</v>
      </c>
      <c r="B16698" s="63" t="s">
        <v>11969</v>
      </c>
    </row>
    <row r="16699" spans="1:2" x14ac:dyDescent="0.25">
      <c r="A16699" s="62">
        <v>73181908</v>
      </c>
      <c r="B16699" s="63" t="s">
        <v>1293</v>
      </c>
    </row>
    <row r="16700" spans="1:2" x14ac:dyDescent="0.25">
      <c r="A16700" s="62">
        <v>76101501</v>
      </c>
      <c r="B16700" s="63" t="s">
        <v>8483</v>
      </c>
    </row>
    <row r="16701" spans="1:2" x14ac:dyDescent="0.25">
      <c r="A16701" s="62">
        <v>76101502</v>
      </c>
      <c r="B16701" s="63" t="s">
        <v>6976</v>
      </c>
    </row>
    <row r="16702" spans="1:2" x14ac:dyDescent="0.25">
      <c r="A16702" s="62">
        <v>76101503</v>
      </c>
      <c r="B16702" s="63" t="s">
        <v>3391</v>
      </c>
    </row>
    <row r="16703" spans="1:2" x14ac:dyDescent="0.25">
      <c r="A16703" s="62">
        <v>76101601</v>
      </c>
      <c r="B16703" s="63" t="s">
        <v>9886</v>
      </c>
    </row>
    <row r="16704" spans="1:2" x14ac:dyDescent="0.25">
      <c r="A16704" s="62">
        <v>76101602</v>
      </c>
      <c r="B16704" s="63" t="s">
        <v>17338</v>
      </c>
    </row>
    <row r="16705" spans="1:2" x14ac:dyDescent="0.25">
      <c r="A16705" s="62">
        <v>76111501</v>
      </c>
      <c r="B16705" s="63" t="s">
        <v>16449</v>
      </c>
    </row>
    <row r="16706" spans="1:2" x14ac:dyDescent="0.25">
      <c r="A16706" s="62">
        <v>76111503</v>
      </c>
      <c r="B16706" s="63" t="s">
        <v>11340</v>
      </c>
    </row>
    <row r="16707" spans="1:2" x14ac:dyDescent="0.25">
      <c r="A16707" s="62">
        <v>76111504</v>
      </c>
      <c r="B16707" s="63" t="s">
        <v>16714</v>
      </c>
    </row>
    <row r="16708" spans="1:2" x14ac:dyDescent="0.25">
      <c r="A16708" s="62">
        <v>76111505</v>
      </c>
      <c r="B16708" s="63" t="s">
        <v>9080</v>
      </c>
    </row>
    <row r="16709" spans="1:2" x14ac:dyDescent="0.25">
      <c r="A16709" s="62">
        <v>76111601</v>
      </c>
      <c r="B16709" s="63" t="s">
        <v>13219</v>
      </c>
    </row>
    <row r="16710" spans="1:2" x14ac:dyDescent="0.25">
      <c r="A16710" s="62">
        <v>76111602</v>
      </c>
      <c r="B16710" s="63" t="s">
        <v>16389</v>
      </c>
    </row>
    <row r="16711" spans="1:2" x14ac:dyDescent="0.25">
      <c r="A16711" s="62">
        <v>76111603</v>
      </c>
      <c r="B16711" s="63" t="s">
        <v>13827</v>
      </c>
    </row>
    <row r="16712" spans="1:2" x14ac:dyDescent="0.25">
      <c r="A16712" s="62">
        <v>76111604</v>
      </c>
      <c r="B16712" s="63" t="s">
        <v>2786</v>
      </c>
    </row>
    <row r="16713" spans="1:2" x14ac:dyDescent="0.25">
      <c r="A16713" s="62">
        <v>76111605</v>
      </c>
      <c r="B16713" s="63" t="s">
        <v>15942</v>
      </c>
    </row>
    <row r="16714" spans="1:2" x14ac:dyDescent="0.25">
      <c r="A16714" s="62">
        <v>76111701</v>
      </c>
      <c r="B16714" s="63" t="s">
        <v>13933</v>
      </c>
    </row>
    <row r="16715" spans="1:2" x14ac:dyDescent="0.25">
      <c r="A16715" s="62">
        <v>76111702</v>
      </c>
      <c r="B16715" s="63" t="s">
        <v>5522</v>
      </c>
    </row>
    <row r="16716" spans="1:2" x14ac:dyDescent="0.25">
      <c r="A16716" s="62">
        <v>76111801</v>
      </c>
      <c r="B16716" s="63" t="s">
        <v>13710</v>
      </c>
    </row>
    <row r="16717" spans="1:2" x14ac:dyDescent="0.25">
      <c r="A16717" s="62">
        <v>76121501</v>
      </c>
      <c r="B16717" s="63" t="s">
        <v>7108</v>
      </c>
    </row>
    <row r="16718" spans="1:2" x14ac:dyDescent="0.25">
      <c r="A16718" s="62">
        <v>76121502</v>
      </c>
      <c r="B16718" s="63" t="s">
        <v>3095</v>
      </c>
    </row>
    <row r="16719" spans="1:2" x14ac:dyDescent="0.25">
      <c r="A16719" s="62">
        <v>76121503</v>
      </c>
      <c r="B16719" s="63" t="s">
        <v>10537</v>
      </c>
    </row>
    <row r="16720" spans="1:2" x14ac:dyDescent="0.25">
      <c r="A16720" s="62">
        <v>76121601</v>
      </c>
      <c r="B16720" s="63" t="s">
        <v>15516</v>
      </c>
    </row>
    <row r="16721" spans="1:2" x14ac:dyDescent="0.25">
      <c r="A16721" s="62">
        <v>76121602</v>
      </c>
      <c r="B16721" s="63" t="s">
        <v>12033</v>
      </c>
    </row>
    <row r="16722" spans="1:2" x14ac:dyDescent="0.25">
      <c r="A16722" s="62">
        <v>76121603</v>
      </c>
      <c r="B16722" s="63" t="s">
        <v>13435</v>
      </c>
    </row>
    <row r="16723" spans="1:2" x14ac:dyDescent="0.25">
      <c r="A16723" s="62">
        <v>76121604</v>
      </c>
      <c r="B16723" s="63" t="s">
        <v>4365</v>
      </c>
    </row>
    <row r="16724" spans="1:2" x14ac:dyDescent="0.25">
      <c r="A16724" s="62">
        <v>76121701</v>
      </c>
      <c r="B16724" s="63" t="s">
        <v>12921</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2630</v>
      </c>
    </row>
    <row r="16728" spans="1:2" x14ac:dyDescent="0.25">
      <c r="A16728" s="62">
        <v>76121902</v>
      </c>
      <c r="B16728" s="63" t="s">
        <v>14828</v>
      </c>
    </row>
    <row r="16729" spans="1:2" x14ac:dyDescent="0.25">
      <c r="A16729" s="62">
        <v>76121903</v>
      </c>
      <c r="B16729" s="63" t="s">
        <v>15175</v>
      </c>
    </row>
    <row r="16730" spans="1:2" x14ac:dyDescent="0.25">
      <c r="A16730" s="62">
        <v>76131501</v>
      </c>
      <c r="B16730" s="63" t="s">
        <v>16616</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7590</v>
      </c>
    </row>
    <row r="16734" spans="1:2" x14ac:dyDescent="0.25">
      <c r="A16734" s="62">
        <v>76131701</v>
      </c>
      <c r="B16734" s="63" t="s">
        <v>18491</v>
      </c>
    </row>
    <row r="16735" spans="1:2" x14ac:dyDescent="0.25">
      <c r="A16735" s="62">
        <v>76131702</v>
      </c>
      <c r="B16735" s="63" t="s">
        <v>13375</v>
      </c>
    </row>
    <row r="16736" spans="1:2" x14ac:dyDescent="0.25">
      <c r="A16736" s="62">
        <v>77101501</v>
      </c>
      <c r="B16736" s="63" t="s">
        <v>4943</v>
      </c>
    </row>
    <row r="16737" spans="1:2" x14ac:dyDescent="0.25">
      <c r="A16737" s="62">
        <v>77101502</v>
      </c>
      <c r="B16737" s="63" t="s">
        <v>12586</v>
      </c>
    </row>
    <row r="16738" spans="1:2" x14ac:dyDescent="0.25">
      <c r="A16738" s="62">
        <v>77101503</v>
      </c>
      <c r="B16738" s="63" t="s">
        <v>1170</v>
      </c>
    </row>
    <row r="16739" spans="1:2" x14ac:dyDescent="0.25">
      <c r="A16739" s="62">
        <v>77101504</v>
      </c>
      <c r="B16739" s="63" t="s">
        <v>12437</v>
      </c>
    </row>
    <row r="16740" spans="1:2" x14ac:dyDescent="0.25">
      <c r="A16740" s="62">
        <v>77101505</v>
      </c>
      <c r="B16740" s="63" t="s">
        <v>11511</v>
      </c>
    </row>
    <row r="16741" spans="1:2" x14ac:dyDescent="0.25">
      <c r="A16741" s="62">
        <v>77101601</v>
      </c>
      <c r="B16741" s="63" t="s">
        <v>10583</v>
      </c>
    </row>
    <row r="16742" spans="1:2" x14ac:dyDescent="0.25">
      <c r="A16742" s="62">
        <v>77101602</v>
      </c>
      <c r="B16742" s="63" t="s">
        <v>14106</v>
      </c>
    </row>
    <row r="16743" spans="1:2" x14ac:dyDescent="0.25">
      <c r="A16743" s="62">
        <v>77101603</v>
      </c>
      <c r="B16743" s="63" t="s">
        <v>11263</v>
      </c>
    </row>
    <row r="16744" spans="1:2" x14ac:dyDescent="0.25">
      <c r="A16744" s="62">
        <v>77101604</v>
      </c>
      <c r="B16744" s="63" t="s">
        <v>11825</v>
      </c>
    </row>
    <row r="16745" spans="1:2" x14ac:dyDescent="0.25">
      <c r="A16745" s="62">
        <v>77101605</v>
      </c>
      <c r="B16745" s="63" t="s">
        <v>12952</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6180</v>
      </c>
    </row>
    <row r="16751" spans="1:2" x14ac:dyDescent="0.25">
      <c r="A16751" s="62">
        <v>77101706</v>
      </c>
      <c r="B16751" s="63" t="s">
        <v>18154</v>
      </c>
    </row>
    <row r="16752" spans="1:2" x14ac:dyDescent="0.25">
      <c r="A16752" s="62">
        <v>77101707</v>
      </c>
      <c r="B16752" s="63" t="s">
        <v>12017</v>
      </c>
    </row>
    <row r="16753" spans="1:2" x14ac:dyDescent="0.25">
      <c r="A16753" s="62">
        <v>77101801</v>
      </c>
      <c r="B16753" s="63" t="s">
        <v>12809</v>
      </c>
    </row>
    <row r="16754" spans="1:2" x14ac:dyDescent="0.25">
      <c r="A16754" s="62">
        <v>77101802</v>
      </c>
      <c r="B16754" s="63" t="s">
        <v>6368</v>
      </c>
    </row>
    <row r="16755" spans="1:2" x14ac:dyDescent="0.25">
      <c r="A16755" s="62">
        <v>77101803</v>
      </c>
      <c r="B16755" s="63" t="s">
        <v>18104</v>
      </c>
    </row>
    <row r="16756" spans="1:2" x14ac:dyDescent="0.25">
      <c r="A16756" s="62">
        <v>77101804</v>
      </c>
      <c r="B16756" s="63" t="s">
        <v>3393</v>
      </c>
    </row>
    <row r="16757" spans="1:2" x14ac:dyDescent="0.25">
      <c r="A16757" s="62">
        <v>77101805</v>
      </c>
      <c r="B16757" s="63" t="s">
        <v>5027</v>
      </c>
    </row>
    <row r="16758" spans="1:2" x14ac:dyDescent="0.25">
      <c r="A16758" s="62">
        <v>77101806</v>
      </c>
      <c r="B16758" s="63" t="s">
        <v>13879</v>
      </c>
    </row>
    <row r="16759" spans="1:2" x14ac:dyDescent="0.25">
      <c r="A16759" s="62">
        <v>77101901</v>
      </c>
      <c r="B16759" s="63" t="s">
        <v>9173</v>
      </c>
    </row>
    <row r="16760" spans="1:2" x14ac:dyDescent="0.25">
      <c r="A16760" s="62">
        <v>77101902</v>
      </c>
      <c r="B16760" s="63" t="s">
        <v>14851</v>
      </c>
    </row>
    <row r="16761" spans="1:2" x14ac:dyDescent="0.25">
      <c r="A16761" s="62">
        <v>77101903</v>
      </c>
      <c r="B16761" s="63" t="s">
        <v>7560</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6163</v>
      </c>
    </row>
    <row r="16765" spans="1:2" x14ac:dyDescent="0.25">
      <c r="A16765" s="62">
        <v>77101907</v>
      </c>
      <c r="B16765" s="63" t="s">
        <v>8641</v>
      </c>
    </row>
    <row r="16766" spans="1:2" x14ac:dyDescent="0.25">
      <c r="A16766" s="62">
        <v>77101908</v>
      </c>
      <c r="B16766" s="63" t="s">
        <v>14805</v>
      </c>
    </row>
    <row r="16767" spans="1:2" x14ac:dyDescent="0.25">
      <c r="A16767" s="62">
        <v>77101909</v>
      </c>
      <c r="B16767" s="63" t="s">
        <v>12073</v>
      </c>
    </row>
    <row r="16768" spans="1:2" x14ac:dyDescent="0.25">
      <c r="A16768" s="62">
        <v>77101910</v>
      </c>
      <c r="B16768" s="63" t="s">
        <v>13068</v>
      </c>
    </row>
    <row r="16769" spans="1:2" x14ac:dyDescent="0.25">
      <c r="A16769" s="62">
        <v>77111501</v>
      </c>
      <c r="B16769" s="63" t="s">
        <v>5635</v>
      </c>
    </row>
    <row r="16770" spans="1:2" x14ac:dyDescent="0.25">
      <c r="A16770" s="62">
        <v>77111502</v>
      </c>
      <c r="B16770" s="63" t="s">
        <v>18765</v>
      </c>
    </row>
    <row r="16771" spans="1:2" x14ac:dyDescent="0.25">
      <c r="A16771" s="62">
        <v>77111503</v>
      </c>
      <c r="B16771" s="63" t="s">
        <v>6205</v>
      </c>
    </row>
    <row r="16772" spans="1:2" x14ac:dyDescent="0.25">
      <c r="A16772" s="62">
        <v>77111504</v>
      </c>
      <c r="B16772" s="63" t="s">
        <v>16589</v>
      </c>
    </row>
    <row r="16773" spans="1:2" x14ac:dyDescent="0.25">
      <c r="A16773" s="62">
        <v>77111505</v>
      </c>
      <c r="B16773" s="63" t="s">
        <v>4007</v>
      </c>
    </row>
    <row r="16774" spans="1:2" x14ac:dyDescent="0.25">
      <c r="A16774" s="62">
        <v>77111506</v>
      </c>
      <c r="B16774" s="63" t="s">
        <v>15479</v>
      </c>
    </row>
    <row r="16775" spans="1:2" x14ac:dyDescent="0.25">
      <c r="A16775" s="62">
        <v>77111507</v>
      </c>
      <c r="B16775" s="63" t="s">
        <v>3025</v>
      </c>
    </row>
    <row r="16776" spans="1:2" x14ac:dyDescent="0.25">
      <c r="A16776" s="62">
        <v>77111508</v>
      </c>
      <c r="B16776" s="63" t="s">
        <v>15007</v>
      </c>
    </row>
    <row r="16777" spans="1:2" x14ac:dyDescent="0.25">
      <c r="A16777" s="62">
        <v>77111601</v>
      </c>
      <c r="B16777" s="63" t="s">
        <v>6919</v>
      </c>
    </row>
    <row r="16778" spans="1:2" x14ac:dyDescent="0.25">
      <c r="A16778" s="62">
        <v>77111602</v>
      </c>
      <c r="B16778" s="63" t="s">
        <v>2629</v>
      </c>
    </row>
    <row r="16779" spans="1:2" x14ac:dyDescent="0.25">
      <c r="A16779" s="62">
        <v>77111603</v>
      </c>
      <c r="B16779" s="63" t="s">
        <v>342</v>
      </c>
    </row>
    <row r="16780" spans="1:2" x14ac:dyDescent="0.25">
      <c r="A16780" s="62">
        <v>77121501</v>
      </c>
      <c r="B16780" s="63" t="s">
        <v>13429</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6407</v>
      </c>
    </row>
    <row r="16784" spans="1:2" x14ac:dyDescent="0.25">
      <c r="A16784" s="62">
        <v>77121505</v>
      </c>
      <c r="B16784" s="63" t="s">
        <v>11227</v>
      </c>
    </row>
    <row r="16785" spans="1:2" x14ac:dyDescent="0.25">
      <c r="A16785" s="62">
        <v>77121506</v>
      </c>
      <c r="B16785" s="63" t="s">
        <v>10142</v>
      </c>
    </row>
    <row r="16786" spans="1:2" x14ac:dyDescent="0.25">
      <c r="A16786" s="62">
        <v>77121507</v>
      </c>
      <c r="B16786" s="63" t="s">
        <v>6745</v>
      </c>
    </row>
    <row r="16787" spans="1:2" x14ac:dyDescent="0.25">
      <c r="A16787" s="62">
        <v>77121508</v>
      </c>
      <c r="B16787" s="63" t="s">
        <v>13423</v>
      </c>
    </row>
    <row r="16788" spans="1:2" x14ac:dyDescent="0.25">
      <c r="A16788" s="62">
        <v>77121509</v>
      </c>
      <c r="B16788" s="63" t="s">
        <v>1781</v>
      </c>
    </row>
    <row r="16789" spans="1:2" x14ac:dyDescent="0.25">
      <c r="A16789" s="62">
        <v>77121601</v>
      </c>
      <c r="B16789" s="63" t="s">
        <v>6281</v>
      </c>
    </row>
    <row r="16790" spans="1:2" x14ac:dyDescent="0.25">
      <c r="A16790" s="62">
        <v>77121602</v>
      </c>
      <c r="B16790" s="63" t="s">
        <v>15701</v>
      </c>
    </row>
    <row r="16791" spans="1:2" x14ac:dyDescent="0.25">
      <c r="A16791" s="62">
        <v>77121603</v>
      </c>
      <c r="B16791" s="63" t="s">
        <v>11813</v>
      </c>
    </row>
    <row r="16792" spans="1:2" x14ac:dyDescent="0.25">
      <c r="A16792" s="62">
        <v>77121604</v>
      </c>
      <c r="B16792" s="63" t="s">
        <v>18625</v>
      </c>
    </row>
    <row r="16793" spans="1:2" x14ac:dyDescent="0.25">
      <c r="A16793" s="62">
        <v>77121605</v>
      </c>
      <c r="B16793" s="63" t="s">
        <v>16058</v>
      </c>
    </row>
    <row r="16794" spans="1:2" x14ac:dyDescent="0.25">
      <c r="A16794" s="62">
        <v>77121606</v>
      </c>
      <c r="B16794" s="63" t="s">
        <v>18294</v>
      </c>
    </row>
    <row r="16795" spans="1:2" x14ac:dyDescent="0.25">
      <c r="A16795" s="62">
        <v>77121607</v>
      </c>
      <c r="B16795" s="63" t="s">
        <v>7932</v>
      </c>
    </row>
    <row r="16796" spans="1:2" x14ac:dyDescent="0.25">
      <c r="A16796" s="62">
        <v>77121608</v>
      </c>
      <c r="B16796" s="63" t="s">
        <v>7121</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14144</v>
      </c>
    </row>
    <row r="16800" spans="1:2" x14ac:dyDescent="0.25">
      <c r="A16800" s="62">
        <v>77121702</v>
      </c>
      <c r="B16800" s="63" t="s">
        <v>1034</v>
      </c>
    </row>
    <row r="16801" spans="1:2" x14ac:dyDescent="0.25">
      <c r="A16801" s="62">
        <v>77121703</v>
      </c>
      <c r="B16801" s="63" t="s">
        <v>17139</v>
      </c>
    </row>
    <row r="16802" spans="1:2" x14ac:dyDescent="0.25">
      <c r="A16802" s="62">
        <v>77121704</v>
      </c>
      <c r="B16802" s="63" t="s">
        <v>1738</v>
      </c>
    </row>
    <row r="16803" spans="1:2" x14ac:dyDescent="0.25">
      <c r="A16803" s="62">
        <v>77121705</v>
      </c>
      <c r="B16803" s="63" t="s">
        <v>7318</v>
      </c>
    </row>
    <row r="16804" spans="1:2" x14ac:dyDescent="0.25">
      <c r="A16804" s="62">
        <v>77121706</v>
      </c>
      <c r="B16804" s="63" t="s">
        <v>11278</v>
      </c>
    </row>
    <row r="16805" spans="1:2" x14ac:dyDescent="0.25">
      <c r="A16805" s="62">
        <v>77121707</v>
      </c>
      <c r="B16805" s="63" t="s">
        <v>11423</v>
      </c>
    </row>
    <row r="16806" spans="1:2" x14ac:dyDescent="0.25">
      <c r="A16806" s="62">
        <v>77121708</v>
      </c>
      <c r="B16806" s="63" t="s">
        <v>3028</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7040</v>
      </c>
    </row>
    <row r="16811" spans="1:2" x14ac:dyDescent="0.25">
      <c r="A16811" s="62">
        <v>77131601</v>
      </c>
      <c r="B16811" s="63" t="s">
        <v>16323</v>
      </c>
    </row>
    <row r="16812" spans="1:2" x14ac:dyDescent="0.25">
      <c r="A16812" s="62">
        <v>77131602</v>
      </c>
      <c r="B16812" s="63" t="s">
        <v>13301</v>
      </c>
    </row>
    <row r="16813" spans="1:2" x14ac:dyDescent="0.25">
      <c r="A16813" s="62">
        <v>77131603</v>
      </c>
      <c r="B16813" s="63" t="s">
        <v>9494</v>
      </c>
    </row>
    <row r="16814" spans="1:2" x14ac:dyDescent="0.25">
      <c r="A16814" s="62">
        <v>77131604</v>
      </c>
      <c r="B16814" s="63" t="s">
        <v>11152</v>
      </c>
    </row>
    <row r="16815" spans="1:2" x14ac:dyDescent="0.25">
      <c r="A16815" s="62">
        <v>77131701</v>
      </c>
      <c r="B16815" s="63" t="s">
        <v>18429</v>
      </c>
    </row>
    <row r="16816" spans="1:2" x14ac:dyDescent="0.25">
      <c r="A16816" s="62">
        <v>77131702</v>
      </c>
      <c r="B16816" s="63" t="s">
        <v>11677</v>
      </c>
    </row>
    <row r="16817" spans="1:2" x14ac:dyDescent="0.25">
      <c r="A16817" s="62">
        <v>78101501</v>
      </c>
      <c r="B16817" s="63" t="s">
        <v>2695</v>
      </c>
    </row>
    <row r="16818" spans="1:2" x14ac:dyDescent="0.25">
      <c r="A16818" s="62">
        <v>78101502</v>
      </c>
      <c r="B16818" s="63" t="s">
        <v>14919</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6724</v>
      </c>
    </row>
    <row r="16822" spans="1:2" x14ac:dyDescent="0.25">
      <c r="A16822" s="62">
        <v>78101603</v>
      </c>
      <c r="B16822" s="63" t="s">
        <v>3021</v>
      </c>
    </row>
    <row r="16823" spans="1:2" x14ac:dyDescent="0.25">
      <c r="A16823" s="62">
        <v>78101604</v>
      </c>
      <c r="B16823" s="63" t="s">
        <v>16802</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10918</v>
      </c>
    </row>
    <row r="16827" spans="1:2" x14ac:dyDescent="0.25">
      <c r="A16827" s="62">
        <v>78101704</v>
      </c>
      <c r="B16827" s="63" t="s">
        <v>1533</v>
      </c>
    </row>
    <row r="16828" spans="1:2" x14ac:dyDescent="0.25">
      <c r="A16828" s="62">
        <v>78101705</v>
      </c>
      <c r="B16828" s="63" t="s">
        <v>10085</v>
      </c>
    </row>
    <row r="16829" spans="1:2" x14ac:dyDescent="0.25">
      <c r="A16829" s="62">
        <v>78101801</v>
      </c>
      <c r="B16829" s="63" t="s">
        <v>5242</v>
      </c>
    </row>
    <row r="16830" spans="1:2" x14ac:dyDescent="0.25">
      <c r="A16830" s="62">
        <v>78101802</v>
      </c>
      <c r="B16830" s="63" t="s">
        <v>13809</v>
      </c>
    </row>
    <row r="16831" spans="1:2" x14ac:dyDescent="0.25">
      <c r="A16831" s="62">
        <v>78101803</v>
      </c>
      <c r="B16831" s="63" t="s">
        <v>9887</v>
      </c>
    </row>
    <row r="16832" spans="1:2" x14ac:dyDescent="0.25">
      <c r="A16832" s="62">
        <v>78101804</v>
      </c>
      <c r="B16832" s="63" t="s">
        <v>4301</v>
      </c>
    </row>
    <row r="16833" spans="1:2" x14ac:dyDescent="0.25">
      <c r="A16833" s="62">
        <v>78101901</v>
      </c>
      <c r="B16833" s="63" t="s">
        <v>10513</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2934</v>
      </c>
    </row>
    <row r="16837" spans="1:2" x14ac:dyDescent="0.25">
      <c r="A16837" s="62">
        <v>78101905</v>
      </c>
      <c r="B16837" s="63" t="s">
        <v>8279</v>
      </c>
    </row>
    <row r="16838" spans="1:2" x14ac:dyDescent="0.25">
      <c r="A16838" s="62">
        <v>78102001</v>
      </c>
      <c r="B16838" s="63" t="s">
        <v>5918</v>
      </c>
    </row>
    <row r="16839" spans="1:2" x14ac:dyDescent="0.25">
      <c r="A16839" s="62">
        <v>78102002</v>
      </c>
      <c r="B16839" s="63" t="s">
        <v>15376</v>
      </c>
    </row>
    <row r="16840" spans="1:2" x14ac:dyDescent="0.25">
      <c r="A16840" s="62">
        <v>78102101</v>
      </c>
      <c r="B16840" s="63" t="s">
        <v>9357</v>
      </c>
    </row>
    <row r="16841" spans="1:2" x14ac:dyDescent="0.25">
      <c r="A16841" s="62">
        <v>78102102</v>
      </c>
      <c r="B16841" s="63" t="s">
        <v>9968</v>
      </c>
    </row>
    <row r="16842" spans="1:2" x14ac:dyDescent="0.25">
      <c r="A16842" s="62">
        <v>78102201</v>
      </c>
      <c r="B16842" s="63" t="s">
        <v>9617</v>
      </c>
    </row>
    <row r="16843" spans="1:2" x14ac:dyDescent="0.25">
      <c r="A16843" s="62">
        <v>78102202</v>
      </c>
      <c r="B16843" s="63" t="s">
        <v>13591</v>
      </c>
    </row>
    <row r="16844" spans="1:2" x14ac:dyDescent="0.25">
      <c r="A16844" s="62">
        <v>78102203</v>
      </c>
      <c r="B16844" s="63" t="s">
        <v>16506</v>
      </c>
    </row>
    <row r="16845" spans="1:2" x14ac:dyDescent="0.25">
      <c r="A16845" s="62">
        <v>78102204</v>
      </c>
      <c r="B16845" s="63" t="s">
        <v>12616</v>
      </c>
    </row>
    <row r="16846" spans="1:2" x14ac:dyDescent="0.25">
      <c r="A16846" s="62">
        <v>78102205</v>
      </c>
      <c r="B16846" s="63" t="s">
        <v>10262</v>
      </c>
    </row>
    <row r="16847" spans="1:2" x14ac:dyDescent="0.25">
      <c r="A16847" s="62">
        <v>78102206</v>
      </c>
      <c r="B16847" s="63" t="s">
        <v>16181</v>
      </c>
    </row>
    <row r="16848" spans="1:2" x14ac:dyDescent="0.25">
      <c r="A16848" s="62">
        <v>78111501</v>
      </c>
      <c r="B16848" s="63" t="s">
        <v>6501</v>
      </c>
    </row>
    <row r="16849" spans="1:2" x14ac:dyDescent="0.25">
      <c r="A16849" s="62">
        <v>78111502</v>
      </c>
      <c r="B16849" s="63" t="s">
        <v>12192</v>
      </c>
    </row>
    <row r="16850" spans="1:2" x14ac:dyDescent="0.25">
      <c r="A16850" s="62">
        <v>78111503</v>
      </c>
      <c r="B16850" s="63" t="s">
        <v>3710</v>
      </c>
    </row>
    <row r="16851" spans="1:2" x14ac:dyDescent="0.25">
      <c r="A16851" s="62">
        <v>78111601</v>
      </c>
      <c r="B16851" s="63" t="s">
        <v>7935</v>
      </c>
    </row>
    <row r="16852" spans="1:2" x14ac:dyDescent="0.25">
      <c r="A16852" s="62">
        <v>78111602</v>
      </c>
      <c r="B16852" s="63" t="s">
        <v>15390</v>
      </c>
    </row>
    <row r="16853" spans="1:2" x14ac:dyDescent="0.25">
      <c r="A16853" s="62">
        <v>78111603</v>
      </c>
      <c r="B16853" s="63" t="s">
        <v>10944</v>
      </c>
    </row>
    <row r="16854" spans="1:2" x14ac:dyDescent="0.25">
      <c r="A16854" s="62">
        <v>78111701</v>
      </c>
      <c r="B16854" s="63" t="s">
        <v>4648</v>
      </c>
    </row>
    <row r="16855" spans="1:2" x14ac:dyDescent="0.25">
      <c r="A16855" s="62">
        <v>78111702</v>
      </c>
      <c r="B16855" s="63" t="s">
        <v>5527</v>
      </c>
    </row>
    <row r="16856" spans="1:2" x14ac:dyDescent="0.25">
      <c r="A16856" s="62">
        <v>78111703</v>
      </c>
      <c r="B16856" s="63" t="s">
        <v>15168</v>
      </c>
    </row>
    <row r="16857" spans="1:2" x14ac:dyDescent="0.25">
      <c r="A16857" s="62">
        <v>78111802</v>
      </c>
      <c r="B16857" s="63" t="s">
        <v>9035</v>
      </c>
    </row>
    <row r="16858" spans="1:2" x14ac:dyDescent="0.25">
      <c r="A16858" s="62">
        <v>78111803</v>
      </c>
      <c r="B16858" s="63" t="s">
        <v>6909</v>
      </c>
    </row>
    <row r="16859" spans="1:2" x14ac:dyDescent="0.25">
      <c r="A16859" s="62">
        <v>78111804</v>
      </c>
      <c r="B16859" s="63" t="s">
        <v>14003</v>
      </c>
    </row>
    <row r="16860" spans="1:2" x14ac:dyDescent="0.25">
      <c r="A16860" s="62">
        <v>78111807</v>
      </c>
      <c r="B16860" s="63" t="s">
        <v>11357</v>
      </c>
    </row>
    <row r="16861" spans="1:2" x14ac:dyDescent="0.25">
      <c r="A16861" s="62">
        <v>78111808</v>
      </c>
      <c r="B16861" s="63" t="s">
        <v>345</v>
      </c>
    </row>
    <row r="16862" spans="1:2" x14ac:dyDescent="0.25">
      <c r="A16862" s="62">
        <v>78111809</v>
      </c>
      <c r="B16862" s="63" t="s">
        <v>15483</v>
      </c>
    </row>
    <row r="16863" spans="1:2" x14ac:dyDescent="0.25">
      <c r="A16863" s="62">
        <v>78111901</v>
      </c>
      <c r="B16863" s="63" t="s">
        <v>956</v>
      </c>
    </row>
    <row r="16864" spans="1:2" x14ac:dyDescent="0.25">
      <c r="A16864" s="62">
        <v>78121501</v>
      </c>
      <c r="B16864" s="63" t="s">
        <v>12797</v>
      </c>
    </row>
    <row r="16865" spans="1:2" x14ac:dyDescent="0.25">
      <c r="A16865" s="62">
        <v>78121502</v>
      </c>
      <c r="B16865" s="63" t="s">
        <v>9489</v>
      </c>
    </row>
    <row r="16866" spans="1:2" x14ac:dyDescent="0.25">
      <c r="A16866" s="62">
        <v>78121601</v>
      </c>
      <c r="B16866" s="63" t="s">
        <v>1265</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4174</v>
      </c>
    </row>
    <row r="16870" spans="1:2" x14ac:dyDescent="0.25">
      <c r="A16870" s="62">
        <v>78131601</v>
      </c>
      <c r="B16870" s="63" t="s">
        <v>7383</v>
      </c>
    </row>
    <row r="16871" spans="1:2" x14ac:dyDescent="0.25">
      <c r="A16871" s="62">
        <v>78131602</v>
      </c>
      <c r="B16871" s="63" t="s">
        <v>13951</v>
      </c>
    </row>
    <row r="16872" spans="1:2" x14ac:dyDescent="0.25">
      <c r="A16872" s="62">
        <v>78131603</v>
      </c>
      <c r="B16872" s="63" t="s">
        <v>8486</v>
      </c>
    </row>
    <row r="16873" spans="1:2" x14ac:dyDescent="0.25">
      <c r="A16873" s="62">
        <v>78131701</v>
      </c>
      <c r="B16873" s="63" t="s">
        <v>13530</v>
      </c>
    </row>
    <row r="16874" spans="1:2" x14ac:dyDescent="0.25">
      <c r="A16874" s="62">
        <v>78131801</v>
      </c>
      <c r="B16874" s="63" t="s">
        <v>3403</v>
      </c>
    </row>
    <row r="16875" spans="1:2" x14ac:dyDescent="0.25">
      <c r="A16875" s="62">
        <v>78131802</v>
      </c>
      <c r="B16875" s="63" t="s">
        <v>12732</v>
      </c>
    </row>
    <row r="16876" spans="1:2" x14ac:dyDescent="0.25">
      <c r="A16876" s="62">
        <v>78131803</v>
      </c>
      <c r="B16876" s="63" t="s">
        <v>9026</v>
      </c>
    </row>
    <row r="16877" spans="1:2" x14ac:dyDescent="0.25">
      <c r="A16877" s="62">
        <v>78131804</v>
      </c>
      <c r="B16877" s="63" t="s">
        <v>7793</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12085</v>
      </c>
    </row>
    <row r="16881" spans="1:2" x14ac:dyDescent="0.25">
      <c r="A16881" s="62">
        <v>78141503</v>
      </c>
      <c r="B16881" s="63" t="s">
        <v>9880</v>
      </c>
    </row>
    <row r="16882" spans="1:2" x14ac:dyDescent="0.25">
      <c r="A16882" s="62">
        <v>78141601</v>
      </c>
      <c r="B16882" s="63" t="s">
        <v>179</v>
      </c>
    </row>
    <row r="16883" spans="1:2" x14ac:dyDescent="0.25">
      <c r="A16883" s="62">
        <v>78141602</v>
      </c>
      <c r="B16883" s="63" t="s">
        <v>6298</v>
      </c>
    </row>
    <row r="16884" spans="1:2" x14ac:dyDescent="0.25">
      <c r="A16884" s="62">
        <v>78141603</v>
      </c>
      <c r="B16884" s="63" t="s">
        <v>2142</v>
      </c>
    </row>
    <row r="16885" spans="1:2" x14ac:dyDescent="0.25">
      <c r="A16885" s="62">
        <v>78141701</v>
      </c>
      <c r="B16885" s="63" t="s">
        <v>7798</v>
      </c>
    </row>
    <row r="16886" spans="1:2" x14ac:dyDescent="0.25">
      <c r="A16886" s="62">
        <v>78141702</v>
      </c>
      <c r="B16886" s="63" t="s">
        <v>16488</v>
      </c>
    </row>
    <row r="16887" spans="1:2" x14ac:dyDescent="0.25">
      <c r="A16887" s="62">
        <v>78141703</v>
      </c>
      <c r="B16887" s="63" t="s">
        <v>7283</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9837</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13834</v>
      </c>
    </row>
    <row r="16895" spans="1:2" x14ac:dyDescent="0.25">
      <c r="A16895" s="62">
        <v>78180201</v>
      </c>
      <c r="B16895" s="63" t="s">
        <v>141</v>
      </c>
    </row>
    <row r="16896" spans="1:2" x14ac:dyDescent="0.25">
      <c r="A16896" s="62">
        <v>78180301</v>
      </c>
      <c r="B16896" s="63" t="s">
        <v>9167</v>
      </c>
    </row>
    <row r="16897" spans="1:2" x14ac:dyDescent="0.25">
      <c r="A16897" s="62">
        <v>78180302</v>
      </c>
      <c r="B16897" s="63" t="s">
        <v>8826</v>
      </c>
    </row>
    <row r="16898" spans="1:2" x14ac:dyDescent="0.25">
      <c r="A16898" s="62">
        <v>78180303</v>
      </c>
      <c r="B16898" s="63" t="s">
        <v>5899</v>
      </c>
    </row>
    <row r="16899" spans="1:2" x14ac:dyDescent="0.25">
      <c r="A16899" s="62">
        <v>80101501</v>
      </c>
      <c r="B16899" s="63" t="s">
        <v>7694</v>
      </c>
    </row>
    <row r="16900" spans="1:2" x14ac:dyDescent="0.25">
      <c r="A16900" s="62">
        <v>80101502</v>
      </c>
      <c r="B16900" s="63" t="s">
        <v>270</v>
      </c>
    </row>
    <row r="16901" spans="1:2" x14ac:dyDescent="0.25">
      <c r="A16901" s="62">
        <v>80101503</v>
      </c>
      <c r="B16901" s="63" t="s">
        <v>11455</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11773</v>
      </c>
    </row>
    <row r="16907" spans="1:2" x14ac:dyDescent="0.25">
      <c r="A16907" s="62">
        <v>80101601</v>
      </c>
      <c r="B16907" s="63" t="s">
        <v>9535</v>
      </c>
    </row>
    <row r="16908" spans="1:2" x14ac:dyDescent="0.25">
      <c r="A16908" s="62">
        <v>80101602</v>
      </c>
      <c r="B16908" s="63" t="s">
        <v>15389</v>
      </c>
    </row>
    <row r="16909" spans="1:2" x14ac:dyDescent="0.25">
      <c r="A16909" s="62">
        <v>80101603</v>
      </c>
      <c r="B16909" s="63" t="s">
        <v>1304</v>
      </c>
    </row>
    <row r="16910" spans="1:2" x14ac:dyDescent="0.25">
      <c r="A16910" s="62">
        <v>80101604</v>
      </c>
      <c r="B16910" s="63" t="s">
        <v>10440</v>
      </c>
    </row>
    <row r="16911" spans="1:2" x14ac:dyDescent="0.25">
      <c r="A16911" s="62">
        <v>80101701</v>
      </c>
      <c r="B16911" s="63" t="s">
        <v>15678</v>
      </c>
    </row>
    <row r="16912" spans="1:2" x14ac:dyDescent="0.25">
      <c r="A16912" s="62">
        <v>80101702</v>
      </c>
      <c r="B16912" s="63" t="s">
        <v>10159</v>
      </c>
    </row>
    <row r="16913" spans="1:2" x14ac:dyDescent="0.25">
      <c r="A16913" s="62">
        <v>80101703</v>
      </c>
      <c r="B16913" s="63" t="s">
        <v>18205</v>
      </c>
    </row>
    <row r="16914" spans="1:2" x14ac:dyDescent="0.25">
      <c r="A16914" s="62">
        <v>80101704</v>
      </c>
      <c r="B16914" s="63" t="s">
        <v>13808</v>
      </c>
    </row>
    <row r="16915" spans="1:2" x14ac:dyDescent="0.25">
      <c r="A16915" s="62">
        <v>80101705</v>
      </c>
      <c r="B16915" s="63" t="s">
        <v>12376</v>
      </c>
    </row>
    <row r="16916" spans="1:2" x14ac:dyDescent="0.25">
      <c r="A16916" s="62">
        <v>80101706</v>
      </c>
      <c r="B16916" s="63" t="s">
        <v>9094</v>
      </c>
    </row>
    <row r="16917" spans="1:2" x14ac:dyDescent="0.25">
      <c r="A16917" s="62">
        <v>80101707</v>
      </c>
      <c r="B16917" s="63" t="s">
        <v>14784</v>
      </c>
    </row>
    <row r="16918" spans="1:2" x14ac:dyDescent="0.25">
      <c r="A16918" s="62">
        <v>80111501</v>
      </c>
      <c r="B16918" s="63" t="s">
        <v>1298</v>
      </c>
    </row>
    <row r="16919" spans="1:2" x14ac:dyDescent="0.25">
      <c r="A16919" s="62">
        <v>80111502</v>
      </c>
      <c r="B16919" s="63" t="s">
        <v>9997</v>
      </c>
    </row>
    <row r="16920" spans="1:2" x14ac:dyDescent="0.25">
      <c r="A16920" s="62">
        <v>80111503</v>
      </c>
      <c r="B16920" s="63" t="s">
        <v>9639</v>
      </c>
    </row>
    <row r="16921" spans="1:2" x14ac:dyDescent="0.25">
      <c r="A16921" s="62">
        <v>80111504</v>
      </c>
      <c r="B16921" s="63" t="s">
        <v>10334</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16105</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3011</v>
      </c>
    </row>
    <row r="16930" spans="1:2" x14ac:dyDescent="0.25">
      <c r="A16930" s="62">
        <v>80111605</v>
      </c>
      <c r="B16930" s="63" t="s">
        <v>1090</v>
      </c>
    </row>
    <row r="16931" spans="1:2" x14ac:dyDescent="0.25">
      <c r="A16931" s="62">
        <v>80111606</v>
      </c>
      <c r="B16931" s="63" t="s">
        <v>15854</v>
      </c>
    </row>
    <row r="16932" spans="1:2" x14ac:dyDescent="0.25">
      <c r="A16932" s="62">
        <v>80111607</v>
      </c>
      <c r="B16932" s="63" t="s">
        <v>8972</v>
      </c>
    </row>
    <row r="16933" spans="1:2" x14ac:dyDescent="0.25">
      <c r="A16933" s="62">
        <v>80111608</v>
      </c>
      <c r="B16933" s="63" t="s">
        <v>8585</v>
      </c>
    </row>
    <row r="16934" spans="1:2" x14ac:dyDescent="0.25">
      <c r="A16934" s="62">
        <v>80111609</v>
      </c>
      <c r="B16934" s="63" t="s">
        <v>6350</v>
      </c>
    </row>
    <row r="16935" spans="1:2" x14ac:dyDescent="0.25">
      <c r="A16935" s="62">
        <v>80111610</v>
      </c>
      <c r="B16935" s="63" t="s">
        <v>9959</v>
      </c>
    </row>
    <row r="16936" spans="1:2" x14ac:dyDescent="0.25">
      <c r="A16936" s="62">
        <v>80111611</v>
      </c>
      <c r="B16936" s="63" t="s">
        <v>12522</v>
      </c>
    </row>
    <row r="16937" spans="1:2" x14ac:dyDescent="0.25">
      <c r="A16937" s="62">
        <v>80111612</v>
      </c>
      <c r="B16937" s="63" t="s">
        <v>10659</v>
      </c>
    </row>
    <row r="16938" spans="1:2" x14ac:dyDescent="0.25">
      <c r="A16938" s="62">
        <v>80111613</v>
      </c>
      <c r="B16938" s="63" t="s">
        <v>3396</v>
      </c>
    </row>
    <row r="16939" spans="1:2" x14ac:dyDescent="0.25">
      <c r="A16939" s="62">
        <v>80111614</v>
      </c>
      <c r="B16939" s="63" t="s">
        <v>5381</v>
      </c>
    </row>
    <row r="16940" spans="1:2" x14ac:dyDescent="0.25">
      <c r="A16940" s="62">
        <v>80111615</v>
      </c>
      <c r="B16940" s="63" t="s">
        <v>7203</v>
      </c>
    </row>
    <row r="16941" spans="1:2" x14ac:dyDescent="0.25">
      <c r="A16941" s="62">
        <v>80111616</v>
      </c>
      <c r="B16941" s="63" t="s">
        <v>6993</v>
      </c>
    </row>
    <row r="16942" spans="1:2" x14ac:dyDescent="0.25">
      <c r="A16942" s="62">
        <v>80111617</v>
      </c>
      <c r="B16942" s="63" t="s">
        <v>2298</v>
      </c>
    </row>
    <row r="16943" spans="1:2" x14ac:dyDescent="0.25">
      <c r="A16943" s="62">
        <v>80111618</v>
      </c>
      <c r="B16943" s="63" t="s">
        <v>2933</v>
      </c>
    </row>
    <row r="16944" spans="1:2" x14ac:dyDescent="0.25">
      <c r="A16944" s="62">
        <v>80111619</v>
      </c>
      <c r="B16944" s="63" t="s">
        <v>6861</v>
      </c>
    </row>
    <row r="16945" spans="1:2" x14ac:dyDescent="0.25">
      <c r="A16945" s="62">
        <v>80111701</v>
      </c>
      <c r="B16945" s="63" t="s">
        <v>15907</v>
      </c>
    </row>
    <row r="16946" spans="1:2" x14ac:dyDescent="0.25">
      <c r="A16946" s="62">
        <v>80111702</v>
      </c>
      <c r="B16946" s="63" t="s">
        <v>14214</v>
      </c>
    </row>
    <row r="16947" spans="1:2" x14ac:dyDescent="0.25">
      <c r="A16947" s="62">
        <v>80111703</v>
      </c>
      <c r="B16947" s="63" t="s">
        <v>10476</v>
      </c>
    </row>
    <row r="16948" spans="1:2" x14ac:dyDescent="0.25">
      <c r="A16948" s="62">
        <v>80111704</v>
      </c>
      <c r="B16948" s="63" t="s">
        <v>9406</v>
      </c>
    </row>
    <row r="16949" spans="1:2" x14ac:dyDescent="0.25">
      <c r="A16949" s="62">
        <v>80111705</v>
      </c>
      <c r="B16949" s="63" t="s">
        <v>12445</v>
      </c>
    </row>
    <row r="16950" spans="1:2" x14ac:dyDescent="0.25">
      <c r="A16950" s="62">
        <v>80111706</v>
      </c>
      <c r="B16950" s="63" t="s">
        <v>2799</v>
      </c>
    </row>
    <row r="16951" spans="1:2" x14ac:dyDescent="0.25">
      <c r="A16951" s="62">
        <v>80111707</v>
      </c>
      <c r="B16951" s="63" t="s">
        <v>2037</v>
      </c>
    </row>
    <row r="16952" spans="1:2" x14ac:dyDescent="0.25">
      <c r="A16952" s="62">
        <v>80111708</v>
      </c>
      <c r="B16952" s="63" t="s">
        <v>5665</v>
      </c>
    </row>
    <row r="16953" spans="1:2" x14ac:dyDescent="0.25">
      <c r="A16953" s="62">
        <v>80111709</v>
      </c>
      <c r="B16953" s="63" t="s">
        <v>797</v>
      </c>
    </row>
    <row r="16954" spans="1:2" x14ac:dyDescent="0.25">
      <c r="A16954" s="62">
        <v>80111710</v>
      </c>
      <c r="B16954" s="63" t="s">
        <v>9530</v>
      </c>
    </row>
    <row r="16955" spans="1:2" x14ac:dyDescent="0.25">
      <c r="A16955" s="62">
        <v>80111711</v>
      </c>
      <c r="B16955" s="63" t="s">
        <v>1757</v>
      </c>
    </row>
    <row r="16956" spans="1:2" x14ac:dyDescent="0.25">
      <c r="A16956" s="62">
        <v>80111712</v>
      </c>
      <c r="B16956" s="63" t="s">
        <v>6041</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8670</v>
      </c>
    </row>
    <row r="16961" spans="1:2" x14ac:dyDescent="0.25">
      <c r="A16961" s="62">
        <v>80111801</v>
      </c>
      <c r="B16961" s="63" t="s">
        <v>4330</v>
      </c>
    </row>
    <row r="16962" spans="1:2" x14ac:dyDescent="0.25">
      <c r="A16962" s="62">
        <v>80121501</v>
      </c>
      <c r="B16962" s="63" t="s">
        <v>6668</v>
      </c>
    </row>
    <row r="16963" spans="1:2" x14ac:dyDescent="0.25">
      <c r="A16963" s="62">
        <v>80121502</v>
      </c>
      <c r="B16963" s="63" t="s">
        <v>7171</v>
      </c>
    </row>
    <row r="16964" spans="1:2" x14ac:dyDescent="0.25">
      <c r="A16964" s="62">
        <v>80121503</v>
      </c>
      <c r="B16964" s="63" t="s">
        <v>5627</v>
      </c>
    </row>
    <row r="16965" spans="1:2" x14ac:dyDescent="0.25">
      <c r="A16965" s="62">
        <v>80121601</v>
      </c>
      <c r="B16965" s="63" t="s">
        <v>12119</v>
      </c>
    </row>
    <row r="16966" spans="1:2" x14ac:dyDescent="0.25">
      <c r="A16966" s="62">
        <v>80121602</v>
      </c>
      <c r="B16966" s="63" t="s">
        <v>4453</v>
      </c>
    </row>
    <row r="16967" spans="1:2" x14ac:dyDescent="0.25">
      <c r="A16967" s="62">
        <v>80121603</v>
      </c>
      <c r="B16967" s="63" t="s">
        <v>15911</v>
      </c>
    </row>
    <row r="16968" spans="1:2" x14ac:dyDescent="0.25">
      <c r="A16968" s="62">
        <v>80121604</v>
      </c>
      <c r="B16968" s="63" t="s">
        <v>12787</v>
      </c>
    </row>
    <row r="16969" spans="1:2" x14ac:dyDescent="0.25">
      <c r="A16969" s="62">
        <v>80121605</v>
      </c>
      <c r="B16969" s="63" t="s">
        <v>1108</v>
      </c>
    </row>
    <row r="16970" spans="1:2" x14ac:dyDescent="0.25">
      <c r="A16970" s="62">
        <v>80121606</v>
      </c>
      <c r="B16970" s="63" t="s">
        <v>12723</v>
      </c>
    </row>
    <row r="16971" spans="1:2" x14ac:dyDescent="0.25">
      <c r="A16971" s="62">
        <v>80121607</v>
      </c>
      <c r="B16971" s="63" t="s">
        <v>5162</v>
      </c>
    </row>
    <row r="16972" spans="1:2" x14ac:dyDescent="0.25">
      <c r="A16972" s="62">
        <v>80121608</v>
      </c>
      <c r="B16972" s="63" t="s">
        <v>15926</v>
      </c>
    </row>
    <row r="16973" spans="1:2" x14ac:dyDescent="0.25">
      <c r="A16973" s="62">
        <v>80121609</v>
      </c>
      <c r="B16973" s="63" t="s">
        <v>10858</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16099</v>
      </c>
    </row>
    <row r="16977" spans="1:2" x14ac:dyDescent="0.25">
      <c r="A16977" s="62">
        <v>80121702</v>
      </c>
      <c r="B16977" s="63" t="s">
        <v>9070</v>
      </c>
    </row>
    <row r="16978" spans="1:2" x14ac:dyDescent="0.25">
      <c r="A16978" s="62">
        <v>80121703</v>
      </c>
      <c r="B16978" s="63" t="s">
        <v>16379</v>
      </c>
    </row>
    <row r="16979" spans="1:2" x14ac:dyDescent="0.25">
      <c r="A16979" s="62">
        <v>80121704</v>
      </c>
      <c r="B16979" s="63" t="s">
        <v>2955</v>
      </c>
    </row>
    <row r="16980" spans="1:2" x14ac:dyDescent="0.25">
      <c r="A16980" s="62">
        <v>80121705</v>
      </c>
      <c r="B16980" s="63" t="s">
        <v>14240</v>
      </c>
    </row>
    <row r="16981" spans="1:2" x14ac:dyDescent="0.25">
      <c r="A16981" s="62">
        <v>80121706</v>
      </c>
      <c r="B16981" s="63" t="s">
        <v>11464</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15930</v>
      </c>
    </row>
    <row r="16985" spans="1:2" x14ac:dyDescent="0.25">
      <c r="A16985" s="62">
        <v>80121803</v>
      </c>
      <c r="B16985" s="63" t="s">
        <v>9823</v>
      </c>
    </row>
    <row r="16986" spans="1:2" x14ac:dyDescent="0.25">
      <c r="A16986" s="62">
        <v>80121804</v>
      </c>
      <c r="B16986" s="63" t="s">
        <v>10504</v>
      </c>
    </row>
    <row r="16987" spans="1:2" x14ac:dyDescent="0.25">
      <c r="A16987" s="62">
        <v>80131501</v>
      </c>
      <c r="B16987" s="63" t="s">
        <v>15220</v>
      </c>
    </row>
    <row r="16988" spans="1:2" x14ac:dyDescent="0.25">
      <c r="A16988" s="62">
        <v>80131502</v>
      </c>
      <c r="B16988" s="63" t="s">
        <v>5094</v>
      </c>
    </row>
    <row r="16989" spans="1:2" x14ac:dyDescent="0.25">
      <c r="A16989" s="62">
        <v>80131503</v>
      </c>
      <c r="B16989" s="63" t="s">
        <v>16844</v>
      </c>
    </row>
    <row r="16990" spans="1:2" x14ac:dyDescent="0.25">
      <c r="A16990" s="62">
        <v>80131601</v>
      </c>
      <c r="B16990" s="63" t="s">
        <v>9593</v>
      </c>
    </row>
    <row r="16991" spans="1:2" x14ac:dyDescent="0.25">
      <c r="A16991" s="62">
        <v>80131602</v>
      </c>
      <c r="B16991" s="63" t="s">
        <v>14643</v>
      </c>
    </row>
    <row r="16992" spans="1:2" x14ac:dyDescent="0.25">
      <c r="A16992" s="62">
        <v>80131603</v>
      </c>
      <c r="B16992" s="63" t="s">
        <v>3240</v>
      </c>
    </row>
    <row r="16993" spans="1:2" x14ac:dyDescent="0.25">
      <c r="A16993" s="62">
        <v>80131604</v>
      </c>
      <c r="B16993" s="63" t="s">
        <v>11995</v>
      </c>
    </row>
    <row r="16994" spans="1:2" x14ac:dyDescent="0.25">
      <c r="A16994" s="62">
        <v>80131605</v>
      </c>
      <c r="B16994" s="63" t="s">
        <v>839</v>
      </c>
    </row>
    <row r="16995" spans="1:2" x14ac:dyDescent="0.25">
      <c r="A16995" s="62">
        <v>80131701</v>
      </c>
      <c r="B16995" s="63" t="s">
        <v>10565</v>
      </c>
    </row>
    <row r="16996" spans="1:2" x14ac:dyDescent="0.25">
      <c r="A16996" s="62">
        <v>80131702</v>
      </c>
      <c r="B16996" s="63" t="s">
        <v>12689</v>
      </c>
    </row>
    <row r="16997" spans="1:2" x14ac:dyDescent="0.25">
      <c r="A16997" s="62">
        <v>80131703</v>
      </c>
      <c r="B16997" s="63" t="s">
        <v>2014</v>
      </c>
    </row>
    <row r="16998" spans="1:2" x14ac:dyDescent="0.25">
      <c r="A16998" s="62">
        <v>80131801</v>
      </c>
      <c r="B16998" s="63" t="s">
        <v>12434</v>
      </c>
    </row>
    <row r="16999" spans="1:2" x14ac:dyDescent="0.25">
      <c r="A16999" s="62">
        <v>80131802</v>
      </c>
      <c r="B16999" s="63" t="s">
        <v>11346</v>
      </c>
    </row>
    <row r="17000" spans="1:2" x14ac:dyDescent="0.25">
      <c r="A17000" s="62">
        <v>80131803</v>
      </c>
      <c r="B17000" s="63" t="s">
        <v>9626</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15093</v>
      </c>
    </row>
    <row r="17004" spans="1:2" x14ac:dyDescent="0.25">
      <c r="A17004" s="62">
        <v>80141504</v>
      </c>
      <c r="B17004" s="63" t="s">
        <v>9160</v>
      </c>
    </row>
    <row r="17005" spans="1:2" x14ac:dyDescent="0.25">
      <c r="A17005" s="62">
        <v>80141505</v>
      </c>
      <c r="B17005" s="63" t="s">
        <v>8153</v>
      </c>
    </row>
    <row r="17006" spans="1:2" x14ac:dyDescent="0.25">
      <c r="A17006" s="62">
        <v>80141506</v>
      </c>
      <c r="B17006" s="63" t="s">
        <v>3611</v>
      </c>
    </row>
    <row r="17007" spans="1:2" x14ac:dyDescent="0.25">
      <c r="A17007" s="62">
        <v>80141507</v>
      </c>
      <c r="B17007" s="63" t="s">
        <v>10047</v>
      </c>
    </row>
    <row r="17008" spans="1:2" x14ac:dyDescent="0.25">
      <c r="A17008" s="62">
        <v>80141508</v>
      </c>
      <c r="B17008" s="63" t="s">
        <v>15857</v>
      </c>
    </row>
    <row r="17009" spans="1:2" x14ac:dyDescent="0.25">
      <c r="A17009" s="62">
        <v>80141509</v>
      </c>
      <c r="B17009" s="63" t="s">
        <v>8750</v>
      </c>
    </row>
    <row r="17010" spans="1:2" x14ac:dyDescent="0.25">
      <c r="A17010" s="62">
        <v>80141510</v>
      </c>
      <c r="B17010" s="63" t="s">
        <v>9002</v>
      </c>
    </row>
    <row r="17011" spans="1:2" x14ac:dyDescent="0.25">
      <c r="A17011" s="62">
        <v>80141511</v>
      </c>
      <c r="B17011" s="63" t="s">
        <v>4239</v>
      </c>
    </row>
    <row r="17012" spans="1:2" x14ac:dyDescent="0.25">
      <c r="A17012" s="62">
        <v>80141512</v>
      </c>
      <c r="B17012" s="63" t="s">
        <v>9995</v>
      </c>
    </row>
    <row r="17013" spans="1:2" x14ac:dyDescent="0.25">
      <c r="A17013" s="62">
        <v>80141513</v>
      </c>
      <c r="B17013" s="63" t="s">
        <v>5318</v>
      </c>
    </row>
    <row r="17014" spans="1:2" x14ac:dyDescent="0.25">
      <c r="A17014" s="62">
        <v>80141514</v>
      </c>
      <c r="B17014" s="63" t="s">
        <v>15885</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1990</v>
      </c>
    </row>
    <row r="17018" spans="1:2" x14ac:dyDescent="0.25">
      <c r="A17018" s="62">
        <v>80141604</v>
      </c>
      <c r="B17018" s="63" t="s">
        <v>9843</v>
      </c>
    </row>
    <row r="17019" spans="1:2" x14ac:dyDescent="0.25">
      <c r="A17019" s="62">
        <v>80141605</v>
      </c>
      <c r="B17019" s="63" t="s">
        <v>15842</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8799</v>
      </c>
    </row>
    <row r="17025" spans="1:2" x14ac:dyDescent="0.25">
      <c r="A17025" s="62">
        <v>80141612</v>
      </c>
      <c r="B17025" s="63" t="s">
        <v>16532</v>
      </c>
    </row>
    <row r="17026" spans="1:2" x14ac:dyDescent="0.25">
      <c r="A17026" s="62">
        <v>80141613</v>
      </c>
      <c r="B17026" s="63" t="s">
        <v>14642</v>
      </c>
    </row>
    <row r="17027" spans="1:2" x14ac:dyDescent="0.25">
      <c r="A17027" s="62">
        <v>80141614</v>
      </c>
      <c r="B17027" s="63" t="s">
        <v>2468</v>
      </c>
    </row>
    <row r="17028" spans="1:2" x14ac:dyDescent="0.25">
      <c r="A17028" s="62">
        <v>80141615</v>
      </c>
      <c r="B17028" s="63" t="s">
        <v>8847</v>
      </c>
    </row>
    <row r="17029" spans="1:2" x14ac:dyDescent="0.25">
      <c r="A17029" s="62">
        <v>80141616</v>
      </c>
      <c r="B17029" s="63" t="s">
        <v>3181</v>
      </c>
    </row>
    <row r="17030" spans="1:2" x14ac:dyDescent="0.25">
      <c r="A17030" s="62">
        <v>80141617</v>
      </c>
      <c r="B17030" s="63" t="s">
        <v>10801</v>
      </c>
    </row>
    <row r="17031" spans="1:2" x14ac:dyDescent="0.25">
      <c r="A17031" s="62">
        <v>80141618</v>
      </c>
      <c r="B17031" s="63" t="s">
        <v>3043</v>
      </c>
    </row>
    <row r="17032" spans="1:2" x14ac:dyDescent="0.25">
      <c r="A17032" s="62">
        <v>80141619</v>
      </c>
      <c r="B17032" s="63" t="s">
        <v>10674</v>
      </c>
    </row>
    <row r="17033" spans="1:2" x14ac:dyDescent="0.25">
      <c r="A17033" s="62">
        <v>80141620</v>
      </c>
      <c r="B17033" s="63" t="s">
        <v>13468</v>
      </c>
    </row>
    <row r="17034" spans="1:2" x14ac:dyDescent="0.25">
      <c r="A17034" s="62">
        <v>80141621</v>
      </c>
      <c r="B17034" s="63" t="s">
        <v>9712</v>
      </c>
    </row>
    <row r="17035" spans="1:2" x14ac:dyDescent="0.25">
      <c r="A17035" s="62">
        <v>80141622</v>
      </c>
      <c r="B17035" s="63" t="s">
        <v>11337</v>
      </c>
    </row>
    <row r="17036" spans="1:2" x14ac:dyDescent="0.25">
      <c r="A17036" s="62">
        <v>80141701</v>
      </c>
      <c r="B17036" s="63" t="s">
        <v>7335</v>
      </c>
    </row>
    <row r="17037" spans="1:2" x14ac:dyDescent="0.25">
      <c r="A17037" s="62">
        <v>80141702</v>
      </c>
      <c r="B17037" s="63" t="s">
        <v>2703</v>
      </c>
    </row>
    <row r="17038" spans="1:2" x14ac:dyDescent="0.25">
      <c r="A17038" s="62">
        <v>80141703</v>
      </c>
      <c r="B17038" s="63" t="s">
        <v>4849</v>
      </c>
    </row>
    <row r="17039" spans="1:2" x14ac:dyDescent="0.25">
      <c r="A17039" s="62">
        <v>80141704</v>
      </c>
      <c r="B17039" s="63" t="s">
        <v>3389</v>
      </c>
    </row>
    <row r="17040" spans="1:2" x14ac:dyDescent="0.25">
      <c r="A17040" s="62">
        <v>80141705</v>
      </c>
      <c r="B17040" s="63" t="s">
        <v>7223</v>
      </c>
    </row>
    <row r="17041" spans="1:2" x14ac:dyDescent="0.25">
      <c r="A17041" s="62">
        <v>80141801</v>
      </c>
      <c r="B17041" s="63" t="s">
        <v>12539</v>
      </c>
    </row>
    <row r="17042" spans="1:2" x14ac:dyDescent="0.25">
      <c r="A17042" s="62">
        <v>80141802</v>
      </c>
      <c r="B17042" s="63" t="s">
        <v>12601</v>
      </c>
    </row>
    <row r="17043" spans="1:2" x14ac:dyDescent="0.25">
      <c r="A17043" s="62">
        <v>80141803</v>
      </c>
      <c r="B17043" s="63" t="s">
        <v>6493</v>
      </c>
    </row>
    <row r="17044" spans="1:2" x14ac:dyDescent="0.25">
      <c r="A17044" s="62">
        <v>80141901</v>
      </c>
      <c r="B17044" s="63" t="s">
        <v>10287</v>
      </c>
    </row>
    <row r="17045" spans="1:2" x14ac:dyDescent="0.25">
      <c r="A17045" s="62">
        <v>80141902</v>
      </c>
      <c r="B17045" s="63" t="s">
        <v>12608</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7373</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11077</v>
      </c>
    </row>
    <row r="17053" spans="1:2" x14ac:dyDescent="0.25">
      <c r="A17053" s="62">
        <v>80151602</v>
      </c>
      <c r="B17053" s="63" t="s">
        <v>8905</v>
      </c>
    </row>
    <row r="17054" spans="1:2" x14ac:dyDescent="0.25">
      <c r="A17054" s="62">
        <v>80151603</v>
      </c>
      <c r="B17054" s="63" t="s">
        <v>6654</v>
      </c>
    </row>
    <row r="17055" spans="1:2" x14ac:dyDescent="0.25">
      <c r="A17055" s="62">
        <v>80151604</v>
      </c>
      <c r="B17055" s="63" t="s">
        <v>13928</v>
      </c>
    </row>
    <row r="17056" spans="1:2" x14ac:dyDescent="0.25">
      <c r="A17056" s="62">
        <v>80161501</v>
      </c>
      <c r="B17056" s="63" t="s">
        <v>18043</v>
      </c>
    </row>
    <row r="17057" spans="1:2" x14ac:dyDescent="0.25">
      <c r="A17057" s="62">
        <v>80161502</v>
      </c>
      <c r="B17057" s="63" t="s">
        <v>2971</v>
      </c>
    </row>
    <row r="17058" spans="1:2" x14ac:dyDescent="0.25">
      <c r="A17058" s="62">
        <v>80161503</v>
      </c>
      <c r="B17058" s="63" t="s">
        <v>2138</v>
      </c>
    </row>
    <row r="17059" spans="1:2" x14ac:dyDescent="0.25">
      <c r="A17059" s="62">
        <v>80161504</v>
      </c>
      <c r="B17059" s="63" t="s">
        <v>11673</v>
      </c>
    </row>
    <row r="17060" spans="1:2" x14ac:dyDescent="0.25">
      <c r="A17060" s="62">
        <v>80161505</v>
      </c>
      <c r="B17060" s="63" t="s">
        <v>6519</v>
      </c>
    </row>
    <row r="17061" spans="1:2" x14ac:dyDescent="0.25">
      <c r="A17061" s="62">
        <v>80161506</v>
      </c>
      <c r="B17061" s="63" t="s">
        <v>12507</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7916</v>
      </c>
    </row>
    <row r="17065" spans="1:2" x14ac:dyDescent="0.25">
      <c r="A17065" s="62">
        <v>80161602</v>
      </c>
      <c r="B17065" s="63" t="s">
        <v>16230</v>
      </c>
    </row>
    <row r="17066" spans="1:2" x14ac:dyDescent="0.25">
      <c r="A17066" s="62">
        <v>80161603</v>
      </c>
      <c r="B17066" s="63" t="s">
        <v>15250</v>
      </c>
    </row>
    <row r="17067" spans="1:2" x14ac:dyDescent="0.25">
      <c r="A17067" s="62">
        <v>81101501</v>
      </c>
      <c r="B17067" s="63" t="s">
        <v>4147</v>
      </c>
    </row>
    <row r="17068" spans="1:2" x14ac:dyDescent="0.25">
      <c r="A17068" s="62">
        <v>81101502</v>
      </c>
      <c r="B17068" s="63" t="s">
        <v>7381</v>
      </c>
    </row>
    <row r="17069" spans="1:2" x14ac:dyDescent="0.25">
      <c r="A17069" s="62">
        <v>81101503</v>
      </c>
      <c r="B17069" s="63" t="s">
        <v>12755</v>
      </c>
    </row>
    <row r="17070" spans="1:2" x14ac:dyDescent="0.25">
      <c r="A17070" s="62">
        <v>81101505</v>
      </c>
      <c r="B17070" s="63" t="s">
        <v>254</v>
      </c>
    </row>
    <row r="17071" spans="1:2" x14ac:dyDescent="0.25">
      <c r="A17071" s="62">
        <v>81101506</v>
      </c>
      <c r="B17071" s="63" t="s">
        <v>12626</v>
      </c>
    </row>
    <row r="17072" spans="1:2" x14ac:dyDescent="0.25">
      <c r="A17072" s="62">
        <v>81101507</v>
      </c>
      <c r="B17072" s="63" t="s">
        <v>5931</v>
      </c>
    </row>
    <row r="17073" spans="1:2" x14ac:dyDescent="0.25">
      <c r="A17073" s="62">
        <v>81101508</v>
      </c>
      <c r="B17073" s="63" t="s">
        <v>18604</v>
      </c>
    </row>
    <row r="17074" spans="1:2" x14ac:dyDescent="0.25">
      <c r="A17074" s="62">
        <v>81101509</v>
      </c>
      <c r="B17074" s="63" t="s">
        <v>9576</v>
      </c>
    </row>
    <row r="17075" spans="1:2" x14ac:dyDescent="0.25">
      <c r="A17075" s="62">
        <v>81101510</v>
      </c>
      <c r="B17075" s="63" t="s">
        <v>14993</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8698</v>
      </c>
    </row>
    <row r="17079" spans="1:2" x14ac:dyDescent="0.25">
      <c r="A17079" s="62">
        <v>81101601</v>
      </c>
      <c r="B17079" s="63" t="s">
        <v>7292</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5826</v>
      </c>
    </row>
    <row r="17083" spans="1:2" x14ac:dyDescent="0.25">
      <c r="A17083" s="62">
        <v>81101605</v>
      </c>
      <c r="B17083" s="63" t="s">
        <v>2126</v>
      </c>
    </row>
    <row r="17084" spans="1:2" x14ac:dyDescent="0.25">
      <c r="A17084" s="62">
        <v>81101701</v>
      </c>
      <c r="B17084" s="63" t="s">
        <v>12220</v>
      </c>
    </row>
    <row r="17085" spans="1:2" x14ac:dyDescent="0.25">
      <c r="A17085" s="62">
        <v>81101702</v>
      </c>
      <c r="B17085" s="63" t="s">
        <v>17700</v>
      </c>
    </row>
    <row r="17086" spans="1:2" x14ac:dyDescent="0.25">
      <c r="A17086" s="62">
        <v>81101703</v>
      </c>
      <c r="B17086" s="63" t="s">
        <v>15326</v>
      </c>
    </row>
    <row r="17087" spans="1:2" x14ac:dyDescent="0.25">
      <c r="A17087" s="62">
        <v>81101801</v>
      </c>
      <c r="B17087" s="63" t="s">
        <v>6105</v>
      </c>
    </row>
    <row r="17088" spans="1:2" x14ac:dyDescent="0.25">
      <c r="A17088" s="62">
        <v>81101902</v>
      </c>
      <c r="B17088" s="63" t="s">
        <v>11730</v>
      </c>
    </row>
    <row r="17089" spans="1:2" x14ac:dyDescent="0.25">
      <c r="A17089" s="62">
        <v>81102001</v>
      </c>
      <c r="B17089" s="63" t="s">
        <v>11470</v>
      </c>
    </row>
    <row r="17090" spans="1:2" x14ac:dyDescent="0.25">
      <c r="A17090" s="62">
        <v>81102101</v>
      </c>
      <c r="B17090" s="63" t="s">
        <v>13118</v>
      </c>
    </row>
    <row r="17091" spans="1:2" x14ac:dyDescent="0.25">
      <c r="A17091" s="62">
        <v>81102201</v>
      </c>
      <c r="B17091" s="63" t="s">
        <v>11229</v>
      </c>
    </row>
    <row r="17092" spans="1:2" x14ac:dyDescent="0.25">
      <c r="A17092" s="62">
        <v>81102202</v>
      </c>
      <c r="B17092" s="63" t="s">
        <v>8664</v>
      </c>
    </row>
    <row r="17093" spans="1:2" x14ac:dyDescent="0.25">
      <c r="A17093" s="62">
        <v>81102203</v>
      </c>
      <c r="B17093" s="63" t="s">
        <v>5093</v>
      </c>
    </row>
    <row r="17094" spans="1:2" x14ac:dyDescent="0.25">
      <c r="A17094" s="62">
        <v>81102301</v>
      </c>
      <c r="B17094" s="63" t="s">
        <v>2784</v>
      </c>
    </row>
    <row r="17095" spans="1:2" x14ac:dyDescent="0.25">
      <c r="A17095" s="62">
        <v>81111501</v>
      </c>
      <c r="B17095" s="63" t="s">
        <v>17291</v>
      </c>
    </row>
    <row r="17096" spans="1:2" x14ac:dyDescent="0.25">
      <c r="A17096" s="62">
        <v>81111502</v>
      </c>
      <c r="B17096" s="63" t="s">
        <v>3154</v>
      </c>
    </row>
    <row r="17097" spans="1:2" x14ac:dyDescent="0.25">
      <c r="A17097" s="62">
        <v>81111503</v>
      </c>
      <c r="B17097" s="63" t="s">
        <v>5894</v>
      </c>
    </row>
    <row r="17098" spans="1:2" x14ac:dyDescent="0.25">
      <c r="A17098" s="62">
        <v>81111504</v>
      </c>
      <c r="B17098" s="63" t="s">
        <v>13738</v>
      </c>
    </row>
    <row r="17099" spans="1:2" x14ac:dyDescent="0.25">
      <c r="A17099" s="62">
        <v>81111505</v>
      </c>
      <c r="B17099" s="63" t="s">
        <v>1345</v>
      </c>
    </row>
    <row r="17100" spans="1:2" x14ac:dyDescent="0.25">
      <c r="A17100" s="62">
        <v>81111506</v>
      </c>
      <c r="B17100" s="63" t="s">
        <v>16726</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10715</v>
      </c>
    </row>
    <row r="17104" spans="1:2" x14ac:dyDescent="0.25">
      <c r="A17104" s="62">
        <v>81111510</v>
      </c>
      <c r="B17104" s="63" t="s">
        <v>10071</v>
      </c>
    </row>
    <row r="17105" spans="1:2" x14ac:dyDescent="0.25">
      <c r="A17105" s="62">
        <v>81111601</v>
      </c>
      <c r="B17105" s="63" t="s">
        <v>609</v>
      </c>
    </row>
    <row r="17106" spans="1:2" x14ac:dyDescent="0.25">
      <c r="A17106" s="62">
        <v>81111602</v>
      </c>
      <c r="B17106" s="63" t="s">
        <v>6679</v>
      </c>
    </row>
    <row r="17107" spans="1:2" x14ac:dyDescent="0.25">
      <c r="A17107" s="62">
        <v>81111603</v>
      </c>
      <c r="B17107" s="63" t="s">
        <v>6942</v>
      </c>
    </row>
    <row r="17108" spans="1:2" x14ac:dyDescent="0.25">
      <c r="A17108" s="62">
        <v>81111604</v>
      </c>
      <c r="B17108" s="63" t="s">
        <v>909</v>
      </c>
    </row>
    <row r="17109" spans="1:2" x14ac:dyDescent="0.25">
      <c r="A17109" s="62">
        <v>81111605</v>
      </c>
      <c r="B17109" s="63" t="s">
        <v>11893</v>
      </c>
    </row>
    <row r="17110" spans="1:2" x14ac:dyDescent="0.25">
      <c r="A17110" s="62">
        <v>81111606</v>
      </c>
      <c r="B17110" s="63" t="s">
        <v>12819</v>
      </c>
    </row>
    <row r="17111" spans="1:2" x14ac:dyDescent="0.25">
      <c r="A17111" s="62">
        <v>81111607</v>
      </c>
      <c r="B17111" s="63" t="s">
        <v>2192</v>
      </c>
    </row>
    <row r="17112" spans="1:2" x14ac:dyDescent="0.25">
      <c r="A17112" s="62">
        <v>81111608</v>
      </c>
      <c r="B17112" s="63" t="s">
        <v>7931</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11793</v>
      </c>
    </row>
    <row r="17117" spans="1:2" x14ac:dyDescent="0.25">
      <c r="A17117" s="62">
        <v>81111613</v>
      </c>
      <c r="B17117" s="63" t="s">
        <v>6620</v>
      </c>
    </row>
    <row r="17118" spans="1:2" x14ac:dyDescent="0.25">
      <c r="A17118" s="62">
        <v>81111701</v>
      </c>
      <c r="B17118" s="63" t="s">
        <v>6927</v>
      </c>
    </row>
    <row r="17119" spans="1:2" x14ac:dyDescent="0.25">
      <c r="A17119" s="62">
        <v>81111702</v>
      </c>
      <c r="B17119" s="63" t="s">
        <v>12265</v>
      </c>
    </row>
    <row r="17120" spans="1:2" x14ac:dyDescent="0.25">
      <c r="A17120" s="62">
        <v>81111703</v>
      </c>
      <c r="B17120" s="63" t="s">
        <v>7901</v>
      </c>
    </row>
    <row r="17121" spans="1:2" x14ac:dyDescent="0.25">
      <c r="A17121" s="62">
        <v>81111704</v>
      </c>
      <c r="B17121" s="63" t="s">
        <v>8449</v>
      </c>
    </row>
    <row r="17122" spans="1:2" x14ac:dyDescent="0.25">
      <c r="A17122" s="62">
        <v>81111705</v>
      </c>
      <c r="B17122" s="63" t="s">
        <v>6949</v>
      </c>
    </row>
    <row r="17123" spans="1:2" x14ac:dyDescent="0.25">
      <c r="A17123" s="62">
        <v>81111801</v>
      </c>
      <c r="B17123" s="63" t="s">
        <v>8536</v>
      </c>
    </row>
    <row r="17124" spans="1:2" x14ac:dyDescent="0.25">
      <c r="A17124" s="62">
        <v>81111802</v>
      </c>
      <c r="B17124" s="63" t="s">
        <v>16026</v>
      </c>
    </row>
    <row r="17125" spans="1:2" x14ac:dyDescent="0.25">
      <c r="A17125" s="62">
        <v>81111803</v>
      </c>
      <c r="B17125" s="63" t="s">
        <v>6284</v>
      </c>
    </row>
    <row r="17126" spans="1:2" x14ac:dyDescent="0.25">
      <c r="A17126" s="62">
        <v>81111804</v>
      </c>
      <c r="B17126" s="63" t="s">
        <v>9245</v>
      </c>
    </row>
    <row r="17127" spans="1:2" x14ac:dyDescent="0.25">
      <c r="A17127" s="62">
        <v>81111805</v>
      </c>
      <c r="B17127" s="63" t="s">
        <v>14758</v>
      </c>
    </row>
    <row r="17128" spans="1:2" x14ac:dyDescent="0.25">
      <c r="A17128" s="62">
        <v>81111806</v>
      </c>
      <c r="B17128" s="63" t="s">
        <v>1172</v>
      </c>
    </row>
    <row r="17129" spans="1:2" x14ac:dyDescent="0.25">
      <c r="A17129" s="62">
        <v>81111807</v>
      </c>
      <c r="B17129" s="63" t="s">
        <v>12865</v>
      </c>
    </row>
    <row r="17130" spans="1:2" x14ac:dyDescent="0.25">
      <c r="A17130" s="62">
        <v>81111808</v>
      </c>
      <c r="B17130" s="63" t="s">
        <v>11884</v>
      </c>
    </row>
    <row r="17131" spans="1:2" x14ac:dyDescent="0.25">
      <c r="A17131" s="62">
        <v>81111809</v>
      </c>
      <c r="B17131" s="63" t="s">
        <v>15793</v>
      </c>
    </row>
    <row r="17132" spans="1:2" x14ac:dyDescent="0.25">
      <c r="A17132" s="62">
        <v>81111810</v>
      </c>
      <c r="B17132" s="63" t="s">
        <v>16344</v>
      </c>
    </row>
    <row r="17133" spans="1:2" x14ac:dyDescent="0.25">
      <c r="A17133" s="62">
        <v>81111811</v>
      </c>
      <c r="B17133" s="63" t="s">
        <v>14644</v>
      </c>
    </row>
    <row r="17134" spans="1:2" x14ac:dyDescent="0.25">
      <c r="A17134" s="62">
        <v>81111812</v>
      </c>
      <c r="B17134" s="63" t="s">
        <v>4766</v>
      </c>
    </row>
    <row r="17135" spans="1:2" x14ac:dyDescent="0.25">
      <c r="A17135" s="62">
        <v>81111814</v>
      </c>
      <c r="B17135" s="63" t="s">
        <v>8074</v>
      </c>
    </row>
    <row r="17136" spans="1:2" x14ac:dyDescent="0.25">
      <c r="A17136" s="62">
        <v>81111818</v>
      </c>
      <c r="B17136" s="63" t="s">
        <v>7382</v>
      </c>
    </row>
    <row r="17137" spans="1:2" x14ac:dyDescent="0.25">
      <c r="A17137" s="62">
        <v>81111901</v>
      </c>
      <c r="B17137" s="63" t="s">
        <v>15823</v>
      </c>
    </row>
    <row r="17138" spans="1:2" x14ac:dyDescent="0.25">
      <c r="A17138" s="62">
        <v>81111902</v>
      </c>
      <c r="B17138" s="63" t="s">
        <v>12118</v>
      </c>
    </row>
    <row r="17139" spans="1:2" x14ac:dyDescent="0.25">
      <c r="A17139" s="62">
        <v>81112001</v>
      </c>
      <c r="B17139" s="63" t="s">
        <v>13747</v>
      </c>
    </row>
    <row r="17140" spans="1:2" x14ac:dyDescent="0.25">
      <c r="A17140" s="62">
        <v>81112002</v>
      </c>
      <c r="B17140" s="63" t="s">
        <v>8008</v>
      </c>
    </row>
    <row r="17141" spans="1:2" x14ac:dyDescent="0.25">
      <c r="A17141" s="62">
        <v>81112003</v>
      </c>
      <c r="B17141" s="63" t="s">
        <v>17265</v>
      </c>
    </row>
    <row r="17142" spans="1:2" x14ac:dyDescent="0.25">
      <c r="A17142" s="62">
        <v>81112004</v>
      </c>
      <c r="B17142" s="63" t="s">
        <v>13297</v>
      </c>
    </row>
    <row r="17143" spans="1:2" x14ac:dyDescent="0.25">
      <c r="A17143" s="62">
        <v>81112005</v>
      </c>
      <c r="B17143" s="63" t="s">
        <v>12629</v>
      </c>
    </row>
    <row r="17144" spans="1:2" x14ac:dyDescent="0.25">
      <c r="A17144" s="62">
        <v>81112006</v>
      </c>
      <c r="B17144" s="63" t="s">
        <v>5723</v>
      </c>
    </row>
    <row r="17145" spans="1:2" x14ac:dyDescent="0.25">
      <c r="A17145" s="62">
        <v>81112007</v>
      </c>
      <c r="B17145" s="63" t="s">
        <v>4781</v>
      </c>
    </row>
    <row r="17146" spans="1:2" x14ac:dyDescent="0.25">
      <c r="A17146" s="62">
        <v>81112008</v>
      </c>
      <c r="B17146" s="63" t="s">
        <v>15679</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5227</v>
      </c>
    </row>
    <row r="17152" spans="1:2" x14ac:dyDescent="0.25">
      <c r="A17152" s="62">
        <v>81112104</v>
      </c>
      <c r="B17152" s="63" t="s">
        <v>15229</v>
      </c>
    </row>
    <row r="17153" spans="1:2" x14ac:dyDescent="0.25">
      <c r="A17153" s="62">
        <v>81112105</v>
      </c>
      <c r="B17153" s="63" t="s">
        <v>2340</v>
      </c>
    </row>
    <row r="17154" spans="1:2" x14ac:dyDescent="0.25">
      <c r="A17154" s="62">
        <v>81112106</v>
      </c>
      <c r="B17154" s="63" t="s">
        <v>9038</v>
      </c>
    </row>
    <row r="17155" spans="1:2" x14ac:dyDescent="0.25">
      <c r="A17155" s="62">
        <v>81112107</v>
      </c>
      <c r="B17155" s="63" t="s">
        <v>1054</v>
      </c>
    </row>
    <row r="17156" spans="1:2" x14ac:dyDescent="0.25">
      <c r="A17156" s="62">
        <v>81112201</v>
      </c>
      <c r="B17156" s="63" t="s">
        <v>16227</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4746</v>
      </c>
    </row>
    <row r="17160" spans="1:2" x14ac:dyDescent="0.25">
      <c r="A17160" s="62">
        <v>81121503</v>
      </c>
      <c r="B17160" s="63" t="s">
        <v>13408</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15160</v>
      </c>
    </row>
    <row r="17164" spans="1:2" x14ac:dyDescent="0.25">
      <c r="A17164" s="62">
        <v>81121603</v>
      </c>
      <c r="B17164" s="63" t="s">
        <v>2952</v>
      </c>
    </row>
    <row r="17165" spans="1:2" x14ac:dyDescent="0.25">
      <c r="A17165" s="62">
        <v>81121604</v>
      </c>
      <c r="B17165" s="63" t="s">
        <v>4297</v>
      </c>
    </row>
    <row r="17166" spans="1:2" x14ac:dyDescent="0.25">
      <c r="A17166" s="62">
        <v>81121605</v>
      </c>
      <c r="B17166" s="63" t="s">
        <v>11961</v>
      </c>
    </row>
    <row r="17167" spans="1:2" x14ac:dyDescent="0.25">
      <c r="A17167" s="62">
        <v>81121606</v>
      </c>
      <c r="B17167" s="63" t="s">
        <v>8879</v>
      </c>
    </row>
    <row r="17168" spans="1:2" x14ac:dyDescent="0.25">
      <c r="A17168" s="62">
        <v>81121607</v>
      </c>
      <c r="B17168" s="63" t="s">
        <v>11113</v>
      </c>
    </row>
    <row r="17169" spans="1:2" x14ac:dyDescent="0.25">
      <c r="A17169" s="62">
        <v>81131501</v>
      </c>
      <c r="B17169" s="63" t="s">
        <v>17301</v>
      </c>
    </row>
    <row r="17170" spans="1:2" x14ac:dyDescent="0.25">
      <c r="A17170" s="62">
        <v>81131502</v>
      </c>
      <c r="B17170" s="63" t="s">
        <v>14152</v>
      </c>
    </row>
    <row r="17171" spans="1:2" x14ac:dyDescent="0.25">
      <c r="A17171" s="62">
        <v>81131503</v>
      </c>
      <c r="B17171" s="63" t="s">
        <v>8753</v>
      </c>
    </row>
    <row r="17172" spans="1:2" x14ac:dyDescent="0.25">
      <c r="A17172" s="62">
        <v>81131504</v>
      </c>
      <c r="B17172" s="63" t="s">
        <v>12449</v>
      </c>
    </row>
    <row r="17173" spans="1:2" x14ac:dyDescent="0.25">
      <c r="A17173" s="62">
        <v>81131505</v>
      </c>
      <c r="B17173" s="63" t="s">
        <v>256</v>
      </c>
    </row>
    <row r="17174" spans="1:2" x14ac:dyDescent="0.25">
      <c r="A17174" s="62">
        <v>81141501</v>
      </c>
      <c r="B17174" s="63" t="s">
        <v>12457</v>
      </c>
    </row>
    <row r="17175" spans="1:2" x14ac:dyDescent="0.25">
      <c r="A17175" s="62">
        <v>81141502</v>
      </c>
      <c r="B17175" s="63" t="s">
        <v>1408</v>
      </c>
    </row>
    <row r="17176" spans="1:2" x14ac:dyDescent="0.25">
      <c r="A17176" s="62">
        <v>81141503</v>
      </c>
      <c r="B17176" s="63" t="s">
        <v>16569</v>
      </c>
    </row>
    <row r="17177" spans="1:2" x14ac:dyDescent="0.25">
      <c r="A17177" s="62">
        <v>81141504</v>
      </c>
      <c r="B17177" s="63" t="s">
        <v>16396</v>
      </c>
    </row>
    <row r="17178" spans="1:2" x14ac:dyDescent="0.25">
      <c r="A17178" s="62">
        <v>81141505</v>
      </c>
      <c r="B17178" s="63" t="s">
        <v>5936</v>
      </c>
    </row>
    <row r="17179" spans="1:2" x14ac:dyDescent="0.25">
      <c r="A17179" s="62">
        <v>81141506</v>
      </c>
      <c r="B17179" s="63" t="s">
        <v>3266</v>
      </c>
    </row>
    <row r="17180" spans="1:2" x14ac:dyDescent="0.25">
      <c r="A17180" s="62">
        <v>81141601</v>
      </c>
      <c r="B17180" s="63" t="s">
        <v>9488</v>
      </c>
    </row>
    <row r="17181" spans="1:2" x14ac:dyDescent="0.25">
      <c r="A17181" s="62">
        <v>81141602</v>
      </c>
      <c r="B17181" s="63" t="s">
        <v>6661</v>
      </c>
    </row>
    <row r="17182" spans="1:2" x14ac:dyDescent="0.25">
      <c r="A17182" s="62">
        <v>81141603</v>
      </c>
      <c r="B17182" s="63" t="s">
        <v>16309</v>
      </c>
    </row>
    <row r="17183" spans="1:2" x14ac:dyDescent="0.25">
      <c r="A17183" s="62">
        <v>81141604</v>
      </c>
      <c r="B17183" s="63" t="s">
        <v>6247</v>
      </c>
    </row>
    <row r="17184" spans="1:2" x14ac:dyDescent="0.25">
      <c r="A17184" s="62">
        <v>81141605</v>
      </c>
      <c r="B17184" s="63" t="s">
        <v>16989</v>
      </c>
    </row>
    <row r="17185" spans="1:2" x14ac:dyDescent="0.25">
      <c r="A17185" s="62">
        <v>81141606</v>
      </c>
      <c r="B17185" s="63" t="s">
        <v>15416</v>
      </c>
    </row>
    <row r="17186" spans="1:2" x14ac:dyDescent="0.25">
      <c r="A17186" s="62">
        <v>81141701</v>
      </c>
      <c r="B17186" s="63" t="s">
        <v>6774</v>
      </c>
    </row>
    <row r="17187" spans="1:2" x14ac:dyDescent="0.25">
      <c r="A17187" s="62">
        <v>81141702</v>
      </c>
      <c r="B17187" s="63" t="s">
        <v>5681</v>
      </c>
    </row>
    <row r="17188" spans="1:2" x14ac:dyDescent="0.25">
      <c r="A17188" s="62">
        <v>81141703</v>
      </c>
      <c r="B17188" s="63" t="s">
        <v>6320</v>
      </c>
    </row>
    <row r="17189" spans="1:2" x14ac:dyDescent="0.25">
      <c r="A17189" s="62">
        <v>81141704</v>
      </c>
      <c r="B17189" s="63" t="s">
        <v>10558</v>
      </c>
    </row>
    <row r="17190" spans="1:2" x14ac:dyDescent="0.25">
      <c r="A17190" s="62">
        <v>81141801</v>
      </c>
      <c r="B17190" s="63" t="s">
        <v>3648</v>
      </c>
    </row>
    <row r="17191" spans="1:2" x14ac:dyDescent="0.25">
      <c r="A17191" s="62">
        <v>81141802</v>
      </c>
      <c r="B17191" s="63" t="s">
        <v>17674</v>
      </c>
    </row>
    <row r="17192" spans="1:2" x14ac:dyDescent="0.25">
      <c r="A17192" s="62">
        <v>81141803</v>
      </c>
      <c r="B17192" s="63" t="s">
        <v>14470</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2976</v>
      </c>
    </row>
    <row r="17196" spans="1:2" x14ac:dyDescent="0.25">
      <c r="A17196" s="62">
        <v>81141807</v>
      </c>
      <c r="B17196" s="63" t="s">
        <v>5390</v>
      </c>
    </row>
    <row r="17197" spans="1:2" x14ac:dyDescent="0.25">
      <c r="A17197" s="62">
        <v>81151501</v>
      </c>
      <c r="B17197" s="63" t="s">
        <v>15714</v>
      </c>
    </row>
    <row r="17198" spans="1:2" x14ac:dyDescent="0.25">
      <c r="A17198" s="62">
        <v>81151502</v>
      </c>
      <c r="B17198" s="63" t="s">
        <v>2362</v>
      </c>
    </row>
    <row r="17199" spans="1:2" x14ac:dyDescent="0.25">
      <c r="A17199" s="62">
        <v>81151503</v>
      </c>
      <c r="B17199" s="63" t="s">
        <v>12294</v>
      </c>
    </row>
    <row r="17200" spans="1:2" x14ac:dyDescent="0.25">
      <c r="A17200" s="62">
        <v>81151601</v>
      </c>
      <c r="B17200" s="63" t="s">
        <v>15225</v>
      </c>
    </row>
    <row r="17201" spans="1:2" x14ac:dyDescent="0.25">
      <c r="A17201" s="62">
        <v>81151602</v>
      </c>
      <c r="B17201" s="63" t="s">
        <v>4751</v>
      </c>
    </row>
    <row r="17202" spans="1:2" x14ac:dyDescent="0.25">
      <c r="A17202" s="62">
        <v>81151603</v>
      </c>
      <c r="B17202" s="63" t="s">
        <v>9910</v>
      </c>
    </row>
    <row r="17203" spans="1:2" x14ac:dyDescent="0.25">
      <c r="A17203" s="62">
        <v>81151604</v>
      </c>
      <c r="B17203" s="63" t="s">
        <v>3848</v>
      </c>
    </row>
    <row r="17204" spans="1:2" x14ac:dyDescent="0.25">
      <c r="A17204" s="62">
        <v>81151701</v>
      </c>
      <c r="B17204" s="63" t="s">
        <v>12879</v>
      </c>
    </row>
    <row r="17205" spans="1:2" x14ac:dyDescent="0.25">
      <c r="A17205" s="62">
        <v>81151702</v>
      </c>
      <c r="B17205" s="63" t="s">
        <v>1700</v>
      </c>
    </row>
    <row r="17206" spans="1:2" x14ac:dyDescent="0.25">
      <c r="A17206" s="62">
        <v>81151703</v>
      </c>
      <c r="B17206" s="63" t="s">
        <v>6687</v>
      </c>
    </row>
    <row r="17207" spans="1:2" x14ac:dyDescent="0.25">
      <c r="A17207" s="62">
        <v>81151704</v>
      </c>
      <c r="B17207" s="63" t="s">
        <v>14020</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17127</v>
      </c>
    </row>
    <row r="17211" spans="1:2" x14ac:dyDescent="0.25">
      <c r="A17211" s="62">
        <v>81151803</v>
      </c>
      <c r="B17211" s="63" t="s">
        <v>2358</v>
      </c>
    </row>
    <row r="17212" spans="1:2" x14ac:dyDescent="0.25">
      <c r="A17212" s="62">
        <v>81151804</v>
      </c>
      <c r="B17212" s="63" t="s">
        <v>7975</v>
      </c>
    </row>
    <row r="17213" spans="1:2" x14ac:dyDescent="0.25">
      <c r="A17213" s="62">
        <v>81151805</v>
      </c>
      <c r="B17213" s="63" t="s">
        <v>5471</v>
      </c>
    </row>
    <row r="17214" spans="1:2" x14ac:dyDescent="0.25">
      <c r="A17214" s="62">
        <v>81151806</v>
      </c>
      <c r="B17214" s="63" t="s">
        <v>990</v>
      </c>
    </row>
    <row r="17215" spans="1:2" x14ac:dyDescent="0.25">
      <c r="A17215" s="62">
        <v>81151901</v>
      </c>
      <c r="B17215" s="63" t="s">
        <v>6545</v>
      </c>
    </row>
    <row r="17216" spans="1:2" x14ac:dyDescent="0.25">
      <c r="A17216" s="62">
        <v>81151902</v>
      </c>
      <c r="B17216" s="63" t="s">
        <v>11579</v>
      </c>
    </row>
    <row r="17217" spans="1:2" x14ac:dyDescent="0.25">
      <c r="A17217" s="62">
        <v>81151903</v>
      </c>
      <c r="B17217" s="63" t="s">
        <v>7584</v>
      </c>
    </row>
    <row r="17218" spans="1:2" x14ac:dyDescent="0.25">
      <c r="A17218" s="62">
        <v>81151904</v>
      </c>
      <c r="B17218" s="63" t="s">
        <v>948</v>
      </c>
    </row>
    <row r="17219" spans="1:2" x14ac:dyDescent="0.25">
      <c r="A17219" s="62">
        <v>82101501</v>
      </c>
      <c r="B17219" s="63" t="s">
        <v>6079</v>
      </c>
    </row>
    <row r="17220" spans="1:2" x14ac:dyDescent="0.25">
      <c r="A17220" s="62">
        <v>82101502</v>
      </c>
      <c r="B17220" s="63" t="s">
        <v>7234</v>
      </c>
    </row>
    <row r="17221" spans="1:2" x14ac:dyDescent="0.25">
      <c r="A17221" s="62">
        <v>82101503</v>
      </c>
      <c r="B17221" s="63" t="s">
        <v>5497</v>
      </c>
    </row>
    <row r="17222" spans="1:2" x14ac:dyDescent="0.25">
      <c r="A17222" s="62">
        <v>82101504</v>
      </c>
      <c r="B17222" s="63" t="s">
        <v>2832</v>
      </c>
    </row>
    <row r="17223" spans="1:2" x14ac:dyDescent="0.25">
      <c r="A17223" s="62">
        <v>82101505</v>
      </c>
      <c r="B17223" s="63" t="s">
        <v>3995</v>
      </c>
    </row>
    <row r="17224" spans="1:2" x14ac:dyDescent="0.25">
      <c r="A17224" s="62">
        <v>82101506</v>
      </c>
      <c r="B17224" s="63" t="s">
        <v>12618</v>
      </c>
    </row>
    <row r="17225" spans="1:2" x14ac:dyDescent="0.25">
      <c r="A17225" s="62">
        <v>82101507</v>
      </c>
      <c r="B17225" s="63" t="s">
        <v>15794</v>
      </c>
    </row>
    <row r="17226" spans="1:2" x14ac:dyDescent="0.25">
      <c r="A17226" s="62">
        <v>82101508</v>
      </c>
      <c r="B17226" s="63" t="s">
        <v>7297</v>
      </c>
    </row>
    <row r="17227" spans="1:2" x14ac:dyDescent="0.25">
      <c r="A17227" s="62">
        <v>82101601</v>
      </c>
      <c r="B17227" s="63" t="s">
        <v>12875</v>
      </c>
    </row>
    <row r="17228" spans="1:2" x14ac:dyDescent="0.25">
      <c r="A17228" s="62">
        <v>82101602</v>
      </c>
      <c r="B17228" s="63" t="s">
        <v>14436</v>
      </c>
    </row>
    <row r="17229" spans="1:2" x14ac:dyDescent="0.25">
      <c r="A17229" s="62">
        <v>82101603</v>
      </c>
      <c r="B17229" s="63" t="s">
        <v>6940</v>
      </c>
    </row>
    <row r="17230" spans="1:2" x14ac:dyDescent="0.25">
      <c r="A17230" s="62">
        <v>82101604</v>
      </c>
      <c r="B17230" s="63" t="s">
        <v>1932</v>
      </c>
    </row>
    <row r="17231" spans="1:2" x14ac:dyDescent="0.25">
      <c r="A17231" s="62">
        <v>82101701</v>
      </c>
      <c r="B17231" s="63" t="s">
        <v>7107</v>
      </c>
    </row>
    <row r="17232" spans="1:2" x14ac:dyDescent="0.25">
      <c r="A17232" s="62">
        <v>82101702</v>
      </c>
      <c r="B17232" s="63" t="s">
        <v>10769</v>
      </c>
    </row>
    <row r="17233" spans="1:2" x14ac:dyDescent="0.25">
      <c r="A17233" s="62">
        <v>82101801</v>
      </c>
      <c r="B17233" s="63" t="s">
        <v>6799</v>
      </c>
    </row>
    <row r="17234" spans="1:2" x14ac:dyDescent="0.25">
      <c r="A17234" s="62">
        <v>82101901</v>
      </c>
      <c r="B17234" s="63" t="s">
        <v>16279</v>
      </c>
    </row>
    <row r="17235" spans="1:2" x14ac:dyDescent="0.25">
      <c r="A17235" s="62">
        <v>82101902</v>
      </c>
      <c r="B17235" s="63" t="s">
        <v>13084</v>
      </c>
    </row>
    <row r="17236" spans="1:2" x14ac:dyDescent="0.25">
      <c r="A17236" s="62">
        <v>82101903</v>
      </c>
      <c r="B17236" s="63" t="s">
        <v>10946</v>
      </c>
    </row>
    <row r="17237" spans="1:2" x14ac:dyDescent="0.25">
      <c r="A17237" s="62">
        <v>82101904</v>
      </c>
      <c r="B17237" s="63" t="s">
        <v>4461</v>
      </c>
    </row>
    <row r="17238" spans="1:2" x14ac:dyDescent="0.25">
      <c r="A17238" s="62">
        <v>82101905</v>
      </c>
      <c r="B17238" s="63" t="s">
        <v>13855</v>
      </c>
    </row>
    <row r="17239" spans="1:2" x14ac:dyDescent="0.25">
      <c r="A17239" s="62">
        <v>82111501</v>
      </c>
      <c r="B17239" s="63" t="s">
        <v>1264</v>
      </c>
    </row>
    <row r="17240" spans="1:2" x14ac:dyDescent="0.25">
      <c r="A17240" s="62">
        <v>82111502</v>
      </c>
      <c r="B17240" s="63" t="s">
        <v>15988</v>
      </c>
    </row>
    <row r="17241" spans="1:2" x14ac:dyDescent="0.25">
      <c r="A17241" s="62">
        <v>82111503</v>
      </c>
      <c r="B17241" s="63" t="s">
        <v>1730</v>
      </c>
    </row>
    <row r="17242" spans="1:2" x14ac:dyDescent="0.25">
      <c r="A17242" s="62">
        <v>82111601</v>
      </c>
      <c r="B17242" s="63" t="s">
        <v>10567</v>
      </c>
    </row>
    <row r="17243" spans="1:2" x14ac:dyDescent="0.25">
      <c r="A17243" s="62">
        <v>82111602</v>
      </c>
      <c r="B17243" s="63" t="s">
        <v>4080</v>
      </c>
    </row>
    <row r="17244" spans="1:2" x14ac:dyDescent="0.25">
      <c r="A17244" s="62">
        <v>82111603</v>
      </c>
      <c r="B17244" s="63" t="s">
        <v>9962</v>
      </c>
    </row>
    <row r="17245" spans="1:2" x14ac:dyDescent="0.25">
      <c r="A17245" s="62">
        <v>82111604</v>
      </c>
      <c r="B17245" s="63" t="s">
        <v>13541</v>
      </c>
    </row>
    <row r="17246" spans="1:2" x14ac:dyDescent="0.25">
      <c r="A17246" s="62">
        <v>82111701</v>
      </c>
      <c r="B17246" s="63" t="s">
        <v>10445</v>
      </c>
    </row>
    <row r="17247" spans="1:2" x14ac:dyDescent="0.25">
      <c r="A17247" s="62">
        <v>82111702</v>
      </c>
      <c r="B17247" s="63" t="s">
        <v>7027</v>
      </c>
    </row>
    <row r="17248" spans="1:2" x14ac:dyDescent="0.25">
      <c r="A17248" s="62">
        <v>82111703</v>
      </c>
      <c r="B17248" s="63" t="s">
        <v>18044</v>
      </c>
    </row>
    <row r="17249" spans="1:2" x14ac:dyDescent="0.25">
      <c r="A17249" s="62">
        <v>82111704</v>
      </c>
      <c r="B17249" s="63" t="s">
        <v>7695</v>
      </c>
    </row>
    <row r="17250" spans="1:2" x14ac:dyDescent="0.25">
      <c r="A17250" s="62">
        <v>82111705</v>
      </c>
      <c r="B17250" s="63" t="s">
        <v>16988</v>
      </c>
    </row>
    <row r="17251" spans="1:2" x14ac:dyDescent="0.25">
      <c r="A17251" s="62">
        <v>82111801</v>
      </c>
      <c r="B17251" s="63" t="s">
        <v>13281</v>
      </c>
    </row>
    <row r="17252" spans="1:2" x14ac:dyDescent="0.25">
      <c r="A17252" s="62">
        <v>82111802</v>
      </c>
      <c r="B17252" s="63" t="s">
        <v>18691</v>
      </c>
    </row>
    <row r="17253" spans="1:2" x14ac:dyDescent="0.25">
      <c r="A17253" s="62">
        <v>82111803</v>
      </c>
      <c r="B17253" s="63" t="s">
        <v>15958</v>
      </c>
    </row>
    <row r="17254" spans="1:2" x14ac:dyDescent="0.25">
      <c r="A17254" s="62">
        <v>82111804</v>
      </c>
      <c r="B17254" s="63" t="s">
        <v>16028</v>
      </c>
    </row>
    <row r="17255" spans="1:2" x14ac:dyDescent="0.25">
      <c r="A17255" s="62">
        <v>82111901</v>
      </c>
      <c r="B17255" s="63" t="s">
        <v>12005</v>
      </c>
    </row>
    <row r="17256" spans="1:2" x14ac:dyDescent="0.25">
      <c r="A17256" s="62">
        <v>82111902</v>
      </c>
      <c r="B17256" s="63" t="s">
        <v>17641</v>
      </c>
    </row>
    <row r="17257" spans="1:2" x14ac:dyDescent="0.25">
      <c r="A17257" s="62">
        <v>82111903</v>
      </c>
      <c r="B17257" s="63" t="s">
        <v>7697</v>
      </c>
    </row>
    <row r="17258" spans="1:2" x14ac:dyDescent="0.25">
      <c r="A17258" s="62">
        <v>82111904</v>
      </c>
      <c r="B17258" s="63" t="s">
        <v>15800</v>
      </c>
    </row>
    <row r="17259" spans="1:2" x14ac:dyDescent="0.25">
      <c r="A17259" s="62">
        <v>82121501</v>
      </c>
      <c r="B17259" s="63" t="s">
        <v>4748</v>
      </c>
    </row>
    <row r="17260" spans="1:2" x14ac:dyDescent="0.25">
      <c r="A17260" s="62">
        <v>82121502</v>
      </c>
      <c r="B17260" s="63" t="s">
        <v>10163</v>
      </c>
    </row>
    <row r="17261" spans="1:2" x14ac:dyDescent="0.25">
      <c r="A17261" s="62">
        <v>82121503</v>
      </c>
      <c r="B17261" s="63" t="s">
        <v>12535</v>
      </c>
    </row>
    <row r="17262" spans="1:2" x14ac:dyDescent="0.25">
      <c r="A17262" s="62">
        <v>82121504</v>
      </c>
      <c r="B17262" s="63" t="s">
        <v>7746</v>
      </c>
    </row>
    <row r="17263" spans="1:2" x14ac:dyDescent="0.25">
      <c r="A17263" s="62">
        <v>82121505</v>
      </c>
      <c r="B17263" s="63" t="s">
        <v>1589</v>
      </c>
    </row>
    <row r="17264" spans="1:2" x14ac:dyDescent="0.25">
      <c r="A17264" s="62">
        <v>82121506</v>
      </c>
      <c r="B17264" s="63" t="s">
        <v>16215</v>
      </c>
    </row>
    <row r="17265" spans="1:2" x14ac:dyDescent="0.25">
      <c r="A17265" s="62">
        <v>82121507</v>
      </c>
      <c r="B17265" s="63" t="s">
        <v>12370</v>
      </c>
    </row>
    <row r="17266" spans="1:2" x14ac:dyDescent="0.25">
      <c r="A17266" s="62">
        <v>82121508</v>
      </c>
      <c r="B17266" s="63" t="s">
        <v>15892</v>
      </c>
    </row>
    <row r="17267" spans="1:2" x14ac:dyDescent="0.25">
      <c r="A17267" s="62">
        <v>82121509</v>
      </c>
      <c r="B17267" s="63" t="s">
        <v>157</v>
      </c>
    </row>
    <row r="17268" spans="1:2" x14ac:dyDescent="0.25">
      <c r="A17268" s="62">
        <v>82121510</v>
      </c>
      <c r="B17268" s="63" t="s">
        <v>2787</v>
      </c>
    </row>
    <row r="17269" spans="1:2" x14ac:dyDescent="0.25">
      <c r="A17269" s="62">
        <v>82121511</v>
      </c>
      <c r="B17269" s="63" t="s">
        <v>17720</v>
      </c>
    </row>
    <row r="17270" spans="1:2" x14ac:dyDescent="0.25">
      <c r="A17270" s="62">
        <v>82121512</v>
      </c>
      <c r="B17270" s="63" t="s">
        <v>14942</v>
      </c>
    </row>
    <row r="17271" spans="1:2" x14ac:dyDescent="0.25">
      <c r="A17271" s="62">
        <v>82121601</v>
      </c>
      <c r="B17271" s="63" t="s">
        <v>7561</v>
      </c>
    </row>
    <row r="17272" spans="1:2" x14ac:dyDescent="0.25">
      <c r="A17272" s="62">
        <v>82121602</v>
      </c>
      <c r="B17272" s="63" t="s">
        <v>15222</v>
      </c>
    </row>
    <row r="17273" spans="1:2" x14ac:dyDescent="0.25">
      <c r="A17273" s="62">
        <v>82121603</v>
      </c>
      <c r="B17273" s="63" t="s">
        <v>11894</v>
      </c>
    </row>
    <row r="17274" spans="1:2" x14ac:dyDescent="0.25">
      <c r="A17274" s="62">
        <v>82121701</v>
      </c>
      <c r="B17274" s="63" t="s">
        <v>5803</v>
      </c>
    </row>
    <row r="17275" spans="1:2" x14ac:dyDescent="0.25">
      <c r="A17275" s="62">
        <v>82121702</v>
      </c>
      <c r="B17275" s="63" t="s">
        <v>12262</v>
      </c>
    </row>
    <row r="17276" spans="1:2" x14ac:dyDescent="0.25">
      <c r="A17276" s="62">
        <v>82121801</v>
      </c>
      <c r="B17276" s="63" t="s">
        <v>13092</v>
      </c>
    </row>
    <row r="17277" spans="1:2" x14ac:dyDescent="0.25">
      <c r="A17277" s="62">
        <v>82121802</v>
      </c>
      <c r="B17277" s="63" t="s">
        <v>11154</v>
      </c>
    </row>
    <row r="17278" spans="1:2" x14ac:dyDescent="0.25">
      <c r="A17278" s="62">
        <v>82121901</v>
      </c>
      <c r="B17278" s="63" t="s">
        <v>15782</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14769</v>
      </c>
    </row>
    <row r="17282" spans="1:2" x14ac:dyDescent="0.25">
      <c r="A17282" s="62">
        <v>82121905</v>
      </c>
      <c r="B17282" s="63" t="s">
        <v>6965</v>
      </c>
    </row>
    <row r="17283" spans="1:2" x14ac:dyDescent="0.25">
      <c r="A17283" s="62">
        <v>82121906</v>
      </c>
      <c r="B17283" s="63" t="s">
        <v>6454</v>
      </c>
    </row>
    <row r="17284" spans="1:2" x14ac:dyDescent="0.25">
      <c r="A17284" s="62">
        <v>82121907</v>
      </c>
      <c r="B17284" s="63" t="s">
        <v>13615</v>
      </c>
    </row>
    <row r="17285" spans="1:2" x14ac:dyDescent="0.25">
      <c r="A17285" s="62">
        <v>82121908</v>
      </c>
      <c r="B17285" s="63" t="s">
        <v>6056</v>
      </c>
    </row>
    <row r="17286" spans="1:2" x14ac:dyDescent="0.25">
      <c r="A17286" s="62">
        <v>82131501</v>
      </c>
      <c r="B17286" s="63" t="s">
        <v>17978</v>
      </c>
    </row>
    <row r="17287" spans="1:2" x14ac:dyDescent="0.25">
      <c r="A17287" s="62">
        <v>82131502</v>
      </c>
      <c r="B17287" s="63" t="s">
        <v>7831</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15913</v>
      </c>
    </row>
    <row r="17291" spans="1:2" x14ac:dyDescent="0.25">
      <c r="A17291" s="62">
        <v>82131602</v>
      </c>
      <c r="B17291" s="63" t="s">
        <v>6013</v>
      </c>
    </row>
    <row r="17292" spans="1:2" x14ac:dyDescent="0.25">
      <c r="A17292" s="62">
        <v>82131603</v>
      </c>
      <c r="B17292" s="63" t="s">
        <v>13806</v>
      </c>
    </row>
    <row r="17293" spans="1:2" x14ac:dyDescent="0.25">
      <c r="A17293" s="62">
        <v>82131604</v>
      </c>
      <c r="B17293" s="63" t="s">
        <v>2657</v>
      </c>
    </row>
    <row r="17294" spans="1:2" x14ac:dyDescent="0.25">
      <c r="A17294" s="62">
        <v>82141501</v>
      </c>
      <c r="B17294" s="63" t="s">
        <v>14748</v>
      </c>
    </row>
    <row r="17295" spans="1:2" x14ac:dyDescent="0.25">
      <c r="A17295" s="62">
        <v>82141502</v>
      </c>
      <c r="B17295" s="63" t="s">
        <v>17545</v>
      </c>
    </row>
    <row r="17296" spans="1:2" x14ac:dyDescent="0.25">
      <c r="A17296" s="62">
        <v>82141503</v>
      </c>
      <c r="B17296" s="63" t="s">
        <v>3166</v>
      </c>
    </row>
    <row r="17297" spans="1:2" x14ac:dyDescent="0.25">
      <c r="A17297" s="62">
        <v>82141504</v>
      </c>
      <c r="B17297" s="63" t="s">
        <v>14675</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10429</v>
      </c>
    </row>
    <row r="17302" spans="1:2" x14ac:dyDescent="0.25">
      <c r="A17302" s="62">
        <v>82141602</v>
      </c>
      <c r="B17302" s="63" t="s">
        <v>5939</v>
      </c>
    </row>
    <row r="17303" spans="1:2" x14ac:dyDescent="0.25">
      <c r="A17303" s="62">
        <v>82151501</v>
      </c>
      <c r="B17303" s="63" t="s">
        <v>1012</v>
      </c>
    </row>
    <row r="17304" spans="1:2" x14ac:dyDescent="0.25">
      <c r="A17304" s="62">
        <v>82151502</v>
      </c>
      <c r="B17304" s="63" t="s">
        <v>9021</v>
      </c>
    </row>
    <row r="17305" spans="1:2" x14ac:dyDescent="0.25">
      <c r="A17305" s="62">
        <v>82151503</v>
      </c>
      <c r="B17305" s="63" t="s">
        <v>2463</v>
      </c>
    </row>
    <row r="17306" spans="1:2" x14ac:dyDescent="0.25">
      <c r="A17306" s="62">
        <v>82151504</v>
      </c>
      <c r="B17306" s="63" t="s">
        <v>9254</v>
      </c>
    </row>
    <row r="17307" spans="1:2" x14ac:dyDescent="0.25">
      <c r="A17307" s="62">
        <v>82151505</v>
      </c>
      <c r="B17307" s="63" t="s">
        <v>14458</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11541</v>
      </c>
    </row>
    <row r="17312" spans="1:2" x14ac:dyDescent="0.25">
      <c r="A17312" s="62">
        <v>82151602</v>
      </c>
      <c r="B17312" s="63" t="s">
        <v>15300</v>
      </c>
    </row>
    <row r="17313" spans="1:2" x14ac:dyDescent="0.25">
      <c r="A17313" s="62">
        <v>82151603</v>
      </c>
      <c r="B17313" s="63" t="s">
        <v>12979</v>
      </c>
    </row>
    <row r="17314" spans="1:2" x14ac:dyDescent="0.25">
      <c r="A17314" s="62">
        <v>82151604</v>
      </c>
      <c r="B17314" s="63" t="s">
        <v>11640</v>
      </c>
    </row>
    <row r="17315" spans="1:2" x14ac:dyDescent="0.25">
      <c r="A17315" s="62">
        <v>82151701</v>
      </c>
      <c r="B17315" s="63" t="s">
        <v>18453</v>
      </c>
    </row>
    <row r="17316" spans="1:2" x14ac:dyDescent="0.25">
      <c r="A17316" s="62">
        <v>82151702</v>
      </c>
      <c r="B17316" s="63" t="s">
        <v>11318</v>
      </c>
    </row>
    <row r="17317" spans="1:2" x14ac:dyDescent="0.25">
      <c r="A17317" s="62">
        <v>82151703</v>
      </c>
      <c r="B17317" s="63" t="s">
        <v>16035</v>
      </c>
    </row>
    <row r="17318" spans="1:2" x14ac:dyDescent="0.25">
      <c r="A17318" s="62">
        <v>82151704</v>
      </c>
      <c r="B17318" s="63" t="s">
        <v>8897</v>
      </c>
    </row>
    <row r="17319" spans="1:2" x14ac:dyDescent="0.25">
      <c r="A17319" s="62">
        <v>82151705</v>
      </c>
      <c r="B17319" s="63" t="s">
        <v>9106</v>
      </c>
    </row>
    <row r="17320" spans="1:2" x14ac:dyDescent="0.25">
      <c r="A17320" s="62">
        <v>82151706</v>
      </c>
      <c r="B17320" s="63" t="s">
        <v>15526</v>
      </c>
    </row>
    <row r="17321" spans="1:2" x14ac:dyDescent="0.25">
      <c r="A17321" s="62">
        <v>83101501</v>
      </c>
      <c r="B17321" s="63" t="s">
        <v>15070</v>
      </c>
    </row>
    <row r="17322" spans="1:2" x14ac:dyDescent="0.25">
      <c r="A17322" s="62">
        <v>83101502</v>
      </c>
      <c r="B17322" s="63" t="s">
        <v>17987</v>
      </c>
    </row>
    <row r="17323" spans="1:2" x14ac:dyDescent="0.25">
      <c r="A17323" s="62">
        <v>83101503</v>
      </c>
      <c r="B17323" s="63" t="s">
        <v>13919</v>
      </c>
    </row>
    <row r="17324" spans="1:2" x14ac:dyDescent="0.25">
      <c r="A17324" s="62">
        <v>83101504</v>
      </c>
      <c r="B17324" s="63" t="s">
        <v>17155</v>
      </c>
    </row>
    <row r="17325" spans="1:2" x14ac:dyDescent="0.25">
      <c r="A17325" s="62">
        <v>83101505</v>
      </c>
      <c r="B17325" s="63" t="s">
        <v>1332</v>
      </c>
    </row>
    <row r="17326" spans="1:2" x14ac:dyDescent="0.25">
      <c r="A17326" s="62">
        <v>83101506</v>
      </c>
      <c r="B17326" s="63" t="s">
        <v>7251</v>
      </c>
    </row>
    <row r="17327" spans="1:2" x14ac:dyDescent="0.25">
      <c r="A17327" s="62">
        <v>83101507</v>
      </c>
      <c r="B17327" s="63" t="s">
        <v>10653</v>
      </c>
    </row>
    <row r="17328" spans="1:2" x14ac:dyDescent="0.25">
      <c r="A17328" s="62">
        <v>83101508</v>
      </c>
      <c r="B17328" s="63" t="s">
        <v>14430</v>
      </c>
    </row>
    <row r="17329" spans="1:2" x14ac:dyDescent="0.25">
      <c r="A17329" s="62">
        <v>83101509</v>
      </c>
      <c r="B17329" s="63" t="s">
        <v>155</v>
      </c>
    </row>
    <row r="17330" spans="1:2" x14ac:dyDescent="0.25">
      <c r="A17330" s="62">
        <v>83101510</v>
      </c>
      <c r="B17330" s="63" t="s">
        <v>16074</v>
      </c>
    </row>
    <row r="17331" spans="1:2" x14ac:dyDescent="0.25">
      <c r="A17331" s="62">
        <v>83101601</v>
      </c>
      <c r="B17331" s="63" t="s">
        <v>11372</v>
      </c>
    </row>
    <row r="17332" spans="1:2" x14ac:dyDescent="0.25">
      <c r="A17332" s="62">
        <v>83101602</v>
      </c>
      <c r="B17332" s="63" t="s">
        <v>8818</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6231</v>
      </c>
    </row>
    <row r="17336" spans="1:2" x14ac:dyDescent="0.25">
      <c r="A17336" s="62">
        <v>83101801</v>
      </c>
      <c r="B17336" s="63" t="s">
        <v>13058</v>
      </c>
    </row>
    <row r="17337" spans="1:2" x14ac:dyDescent="0.25">
      <c r="A17337" s="62">
        <v>83101802</v>
      </c>
      <c r="B17337" s="63" t="s">
        <v>11250</v>
      </c>
    </row>
    <row r="17338" spans="1:2" x14ac:dyDescent="0.25">
      <c r="A17338" s="62">
        <v>83101803</v>
      </c>
      <c r="B17338" s="63" t="s">
        <v>10996</v>
      </c>
    </row>
    <row r="17339" spans="1:2" x14ac:dyDescent="0.25">
      <c r="A17339" s="62">
        <v>83101804</v>
      </c>
      <c r="B17339" s="63" t="s">
        <v>13992</v>
      </c>
    </row>
    <row r="17340" spans="1:2" x14ac:dyDescent="0.25">
      <c r="A17340" s="62">
        <v>83101805</v>
      </c>
      <c r="B17340" s="63" t="s">
        <v>9624</v>
      </c>
    </row>
    <row r="17341" spans="1:2" x14ac:dyDescent="0.25">
      <c r="A17341" s="62">
        <v>83101806</v>
      </c>
      <c r="B17341" s="63" t="s">
        <v>6096</v>
      </c>
    </row>
    <row r="17342" spans="1:2" x14ac:dyDescent="0.25">
      <c r="A17342" s="62">
        <v>83101807</v>
      </c>
      <c r="B17342" s="63" t="s">
        <v>2961</v>
      </c>
    </row>
    <row r="17343" spans="1:2" x14ac:dyDescent="0.25">
      <c r="A17343" s="62">
        <v>83101808</v>
      </c>
      <c r="B17343" s="63" t="s">
        <v>17070</v>
      </c>
    </row>
    <row r="17344" spans="1:2" x14ac:dyDescent="0.25">
      <c r="A17344" s="62">
        <v>83101901</v>
      </c>
      <c r="B17344" s="63" t="s">
        <v>2886</v>
      </c>
    </row>
    <row r="17345" spans="1:2" x14ac:dyDescent="0.25">
      <c r="A17345" s="62">
        <v>83101902</v>
      </c>
      <c r="B17345" s="63" t="s">
        <v>15691</v>
      </c>
    </row>
    <row r="17346" spans="1:2" x14ac:dyDescent="0.25">
      <c r="A17346" s="62">
        <v>83101903</v>
      </c>
      <c r="B17346" s="63" t="s">
        <v>6597</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14759</v>
      </c>
    </row>
    <row r="17350" spans="1:2" x14ac:dyDescent="0.25">
      <c r="A17350" s="62">
        <v>83111503</v>
      </c>
      <c r="B17350" s="63" t="s">
        <v>4360</v>
      </c>
    </row>
    <row r="17351" spans="1:2" x14ac:dyDescent="0.25">
      <c r="A17351" s="62">
        <v>83111504</v>
      </c>
      <c r="B17351" s="63" t="s">
        <v>2873</v>
      </c>
    </row>
    <row r="17352" spans="1:2" x14ac:dyDescent="0.25">
      <c r="A17352" s="62">
        <v>83111505</v>
      </c>
      <c r="B17352" s="63" t="s">
        <v>13494</v>
      </c>
    </row>
    <row r="17353" spans="1:2" x14ac:dyDescent="0.25">
      <c r="A17353" s="62">
        <v>83111506</v>
      </c>
      <c r="B17353" s="63" t="s">
        <v>12920</v>
      </c>
    </row>
    <row r="17354" spans="1:2" x14ac:dyDescent="0.25">
      <c r="A17354" s="62">
        <v>83111507</v>
      </c>
      <c r="B17354" s="63" t="s">
        <v>17985</v>
      </c>
    </row>
    <row r="17355" spans="1:2" x14ac:dyDescent="0.25">
      <c r="A17355" s="62">
        <v>83111508</v>
      </c>
      <c r="B17355" s="63" t="s">
        <v>5964</v>
      </c>
    </row>
    <row r="17356" spans="1:2" x14ac:dyDescent="0.25">
      <c r="A17356" s="62">
        <v>83111510</v>
      </c>
      <c r="B17356" s="63" t="s">
        <v>6637</v>
      </c>
    </row>
    <row r="17357" spans="1:2" x14ac:dyDescent="0.25">
      <c r="A17357" s="62">
        <v>83111511</v>
      </c>
      <c r="B17357" s="63" t="s">
        <v>11590</v>
      </c>
    </row>
    <row r="17358" spans="1:2" x14ac:dyDescent="0.25">
      <c r="A17358" s="62">
        <v>83111601</v>
      </c>
      <c r="B17358" s="63" t="s">
        <v>14443</v>
      </c>
    </row>
    <row r="17359" spans="1:2" x14ac:dyDescent="0.25">
      <c r="A17359" s="62">
        <v>83111602</v>
      </c>
      <c r="B17359" s="63" t="s">
        <v>8106</v>
      </c>
    </row>
    <row r="17360" spans="1:2" x14ac:dyDescent="0.25">
      <c r="A17360" s="62">
        <v>83111603</v>
      </c>
      <c r="B17360" s="63" t="s">
        <v>2372</v>
      </c>
    </row>
    <row r="17361" spans="1:2" x14ac:dyDescent="0.25">
      <c r="A17361" s="62">
        <v>83111604</v>
      </c>
      <c r="B17361" s="63" t="s">
        <v>14292</v>
      </c>
    </row>
    <row r="17362" spans="1:2" x14ac:dyDescent="0.25">
      <c r="A17362" s="62">
        <v>83111605</v>
      </c>
      <c r="B17362" s="63" t="s">
        <v>8079</v>
      </c>
    </row>
    <row r="17363" spans="1:2" x14ac:dyDescent="0.25">
      <c r="A17363" s="62">
        <v>83111701</v>
      </c>
      <c r="B17363" s="63" t="s">
        <v>9920</v>
      </c>
    </row>
    <row r="17364" spans="1:2" x14ac:dyDescent="0.25">
      <c r="A17364" s="62">
        <v>83111702</v>
      </c>
      <c r="B17364" s="63" t="s">
        <v>9714</v>
      </c>
    </row>
    <row r="17365" spans="1:2" x14ac:dyDescent="0.25">
      <c r="A17365" s="62">
        <v>83111703</v>
      </c>
      <c r="B17365" s="63" t="s">
        <v>4838</v>
      </c>
    </row>
    <row r="17366" spans="1:2" x14ac:dyDescent="0.25">
      <c r="A17366" s="62">
        <v>83111801</v>
      </c>
      <c r="B17366" s="63" t="s">
        <v>10973</v>
      </c>
    </row>
    <row r="17367" spans="1:2" x14ac:dyDescent="0.25">
      <c r="A17367" s="62">
        <v>83111802</v>
      </c>
      <c r="B17367" s="63" t="s">
        <v>9039</v>
      </c>
    </row>
    <row r="17368" spans="1:2" x14ac:dyDescent="0.25">
      <c r="A17368" s="62">
        <v>83111803</v>
      </c>
      <c r="B17368" s="63" t="s">
        <v>5216</v>
      </c>
    </row>
    <row r="17369" spans="1:2" x14ac:dyDescent="0.25">
      <c r="A17369" s="62">
        <v>83111804</v>
      </c>
      <c r="B17369" s="63" t="s">
        <v>13235</v>
      </c>
    </row>
    <row r="17370" spans="1:2" x14ac:dyDescent="0.25">
      <c r="A17370" s="62">
        <v>83111901</v>
      </c>
      <c r="B17370" s="63" t="s">
        <v>5726</v>
      </c>
    </row>
    <row r="17371" spans="1:2" x14ac:dyDescent="0.25">
      <c r="A17371" s="62">
        <v>83111902</v>
      </c>
      <c r="B17371" s="63" t="s">
        <v>7005</v>
      </c>
    </row>
    <row r="17372" spans="1:2" x14ac:dyDescent="0.25">
      <c r="A17372" s="62">
        <v>83111903</v>
      </c>
      <c r="B17372" s="63" t="s">
        <v>6536</v>
      </c>
    </row>
    <row r="17373" spans="1:2" x14ac:dyDescent="0.25">
      <c r="A17373" s="62">
        <v>83111904</v>
      </c>
      <c r="B17373" s="63" t="s">
        <v>1206</v>
      </c>
    </row>
    <row r="17374" spans="1:2" x14ac:dyDescent="0.25">
      <c r="A17374" s="62">
        <v>83111905</v>
      </c>
      <c r="B17374" s="63" t="s">
        <v>10808</v>
      </c>
    </row>
    <row r="17375" spans="1:2" x14ac:dyDescent="0.25">
      <c r="A17375" s="62">
        <v>83112201</v>
      </c>
      <c r="B17375" s="63" t="s">
        <v>10916</v>
      </c>
    </row>
    <row r="17376" spans="1:2" x14ac:dyDescent="0.25">
      <c r="A17376" s="62">
        <v>83112202</v>
      </c>
      <c r="B17376" s="63" t="s">
        <v>7562</v>
      </c>
    </row>
    <row r="17377" spans="1:2" x14ac:dyDescent="0.25">
      <c r="A17377" s="62">
        <v>83112203</v>
      </c>
      <c r="B17377" s="63" t="s">
        <v>3823</v>
      </c>
    </row>
    <row r="17378" spans="1:2" x14ac:dyDescent="0.25">
      <c r="A17378" s="62">
        <v>83112204</v>
      </c>
      <c r="B17378" s="63" t="s">
        <v>5397</v>
      </c>
    </row>
    <row r="17379" spans="1:2" x14ac:dyDescent="0.25">
      <c r="A17379" s="62">
        <v>83112205</v>
      </c>
      <c r="B17379" s="63" t="s">
        <v>17594</v>
      </c>
    </row>
    <row r="17380" spans="1:2" x14ac:dyDescent="0.25">
      <c r="A17380" s="62">
        <v>83112301</v>
      </c>
      <c r="B17380" s="63" t="s">
        <v>13497</v>
      </c>
    </row>
    <row r="17381" spans="1:2" x14ac:dyDescent="0.25">
      <c r="A17381" s="62">
        <v>83112302</v>
      </c>
      <c r="B17381" s="63" t="s">
        <v>12531</v>
      </c>
    </row>
    <row r="17382" spans="1:2" x14ac:dyDescent="0.25">
      <c r="A17382" s="62">
        <v>83112303</v>
      </c>
      <c r="B17382" s="63" t="s">
        <v>14653</v>
      </c>
    </row>
    <row r="17383" spans="1:2" x14ac:dyDescent="0.25">
      <c r="A17383" s="62">
        <v>83112304</v>
      </c>
      <c r="B17383" s="63" t="s">
        <v>7675</v>
      </c>
    </row>
    <row r="17384" spans="1:2" x14ac:dyDescent="0.25">
      <c r="A17384" s="62">
        <v>83112401</v>
      </c>
      <c r="B17384" s="63" t="s">
        <v>15647</v>
      </c>
    </row>
    <row r="17385" spans="1:2" x14ac:dyDescent="0.25">
      <c r="A17385" s="62">
        <v>83112402</v>
      </c>
      <c r="B17385" s="63" t="s">
        <v>6206</v>
      </c>
    </row>
    <row r="17386" spans="1:2" x14ac:dyDescent="0.25">
      <c r="A17386" s="62">
        <v>83112403</v>
      </c>
      <c r="B17386" s="63" t="s">
        <v>8271</v>
      </c>
    </row>
    <row r="17387" spans="1:2" x14ac:dyDescent="0.25">
      <c r="A17387" s="62">
        <v>83112404</v>
      </c>
      <c r="B17387" s="63" t="s">
        <v>15697</v>
      </c>
    </row>
    <row r="17388" spans="1:2" x14ac:dyDescent="0.25">
      <c r="A17388" s="62">
        <v>83112405</v>
      </c>
      <c r="B17388" s="63" t="s">
        <v>8289</v>
      </c>
    </row>
    <row r="17389" spans="1:2" x14ac:dyDescent="0.25">
      <c r="A17389" s="62">
        <v>83112406</v>
      </c>
      <c r="B17389" s="63" t="s">
        <v>3901</v>
      </c>
    </row>
    <row r="17390" spans="1:2" x14ac:dyDescent="0.25">
      <c r="A17390" s="62">
        <v>83112501</v>
      </c>
      <c r="B17390" s="63" t="s">
        <v>5728</v>
      </c>
    </row>
    <row r="17391" spans="1:2" x14ac:dyDescent="0.25">
      <c r="A17391" s="62">
        <v>83112502</v>
      </c>
      <c r="B17391" s="63" t="s">
        <v>753</v>
      </c>
    </row>
    <row r="17392" spans="1:2" x14ac:dyDescent="0.25">
      <c r="A17392" s="62">
        <v>83112503</v>
      </c>
      <c r="B17392" s="63" t="s">
        <v>12619</v>
      </c>
    </row>
    <row r="17393" spans="1:2" x14ac:dyDescent="0.25">
      <c r="A17393" s="62">
        <v>83112504</v>
      </c>
      <c r="B17393" s="63" t="s">
        <v>8437</v>
      </c>
    </row>
    <row r="17394" spans="1:2" x14ac:dyDescent="0.25">
      <c r="A17394" s="62">
        <v>83112505</v>
      </c>
      <c r="B17394" s="63" t="s">
        <v>11966</v>
      </c>
    </row>
    <row r="17395" spans="1:2" x14ac:dyDescent="0.25">
      <c r="A17395" s="62">
        <v>83112601</v>
      </c>
      <c r="B17395" s="63" t="s">
        <v>10512</v>
      </c>
    </row>
    <row r="17396" spans="1:2" x14ac:dyDescent="0.25">
      <c r="A17396" s="62">
        <v>83112602</v>
      </c>
      <c r="B17396" s="63" t="s">
        <v>544</v>
      </c>
    </row>
    <row r="17397" spans="1:2" x14ac:dyDescent="0.25">
      <c r="A17397" s="62">
        <v>83112603</v>
      </c>
      <c r="B17397" s="63" t="s">
        <v>11530</v>
      </c>
    </row>
    <row r="17398" spans="1:2" x14ac:dyDescent="0.25">
      <c r="A17398" s="62">
        <v>83112604</v>
      </c>
      <c r="B17398" s="63" t="s">
        <v>5035</v>
      </c>
    </row>
    <row r="17399" spans="1:2" x14ac:dyDescent="0.25">
      <c r="A17399" s="62">
        <v>83112605</v>
      </c>
      <c r="B17399" s="63" t="s">
        <v>13522</v>
      </c>
    </row>
    <row r="17400" spans="1:2" x14ac:dyDescent="0.25">
      <c r="A17400" s="62">
        <v>83121501</v>
      </c>
      <c r="B17400" s="63" t="s">
        <v>18821</v>
      </c>
    </row>
    <row r="17401" spans="1:2" x14ac:dyDescent="0.25">
      <c r="A17401" s="62">
        <v>83121502</v>
      </c>
      <c r="B17401" s="63" t="s">
        <v>6223</v>
      </c>
    </row>
    <row r="17402" spans="1:2" x14ac:dyDescent="0.25">
      <c r="A17402" s="62">
        <v>83121503</v>
      </c>
      <c r="B17402" s="63" t="s">
        <v>4034</v>
      </c>
    </row>
    <row r="17403" spans="1:2" x14ac:dyDescent="0.25">
      <c r="A17403" s="62">
        <v>83121504</v>
      </c>
      <c r="B17403" s="63" t="s">
        <v>8260</v>
      </c>
    </row>
    <row r="17404" spans="1:2" x14ac:dyDescent="0.25">
      <c r="A17404" s="62">
        <v>83121601</v>
      </c>
      <c r="B17404" s="63" t="s">
        <v>18533</v>
      </c>
    </row>
    <row r="17405" spans="1:2" x14ac:dyDescent="0.25">
      <c r="A17405" s="62">
        <v>83121602</v>
      </c>
      <c r="B17405" s="63" t="s">
        <v>17100</v>
      </c>
    </row>
    <row r="17406" spans="1:2" x14ac:dyDescent="0.25">
      <c r="A17406" s="62">
        <v>83121603</v>
      </c>
      <c r="B17406" s="63" t="s">
        <v>1583</v>
      </c>
    </row>
    <row r="17407" spans="1:2" x14ac:dyDescent="0.25">
      <c r="A17407" s="62">
        <v>83121604</v>
      </c>
      <c r="B17407" s="63" t="s">
        <v>13729</v>
      </c>
    </row>
    <row r="17408" spans="1:2" x14ac:dyDescent="0.25">
      <c r="A17408" s="62">
        <v>83121605</v>
      </c>
      <c r="B17408" s="63" t="s">
        <v>13362</v>
      </c>
    </row>
    <row r="17409" spans="1:2" x14ac:dyDescent="0.25">
      <c r="A17409" s="62">
        <v>83121606</v>
      </c>
      <c r="B17409" s="63" t="s">
        <v>2601</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11705</v>
      </c>
    </row>
    <row r="17413" spans="1:2" x14ac:dyDescent="0.25">
      <c r="A17413" s="62">
        <v>83121704</v>
      </c>
      <c r="B17413" s="63" t="s">
        <v>9596</v>
      </c>
    </row>
    <row r="17414" spans="1:2" x14ac:dyDescent="0.25">
      <c r="A17414" s="62">
        <v>84101501</v>
      </c>
      <c r="B17414" s="63" t="s">
        <v>8304</v>
      </c>
    </row>
    <row r="17415" spans="1:2" x14ac:dyDescent="0.25">
      <c r="A17415" s="62">
        <v>84101502</v>
      </c>
      <c r="B17415" s="63" t="s">
        <v>1976</v>
      </c>
    </row>
    <row r="17416" spans="1:2" x14ac:dyDescent="0.25">
      <c r="A17416" s="62">
        <v>84101503</v>
      </c>
      <c r="B17416" s="63" t="s">
        <v>13915</v>
      </c>
    </row>
    <row r="17417" spans="1:2" x14ac:dyDescent="0.25">
      <c r="A17417" s="62">
        <v>84101601</v>
      </c>
      <c r="B17417" s="63" t="s">
        <v>15595</v>
      </c>
    </row>
    <row r="17418" spans="1:2" x14ac:dyDescent="0.25">
      <c r="A17418" s="62">
        <v>84101602</v>
      </c>
      <c r="B17418" s="63" t="s">
        <v>3755</v>
      </c>
    </row>
    <row r="17419" spans="1:2" x14ac:dyDescent="0.25">
      <c r="A17419" s="62">
        <v>84101603</v>
      </c>
      <c r="B17419" s="63" t="s">
        <v>10144</v>
      </c>
    </row>
    <row r="17420" spans="1:2" x14ac:dyDescent="0.25">
      <c r="A17420" s="62">
        <v>84101604</v>
      </c>
      <c r="B17420" s="63" t="s">
        <v>13178</v>
      </c>
    </row>
    <row r="17421" spans="1:2" x14ac:dyDescent="0.25">
      <c r="A17421" s="62">
        <v>84101701</v>
      </c>
      <c r="B17421" s="63" t="s">
        <v>5757</v>
      </c>
    </row>
    <row r="17422" spans="1:2" x14ac:dyDescent="0.25">
      <c r="A17422" s="62">
        <v>84101702</v>
      </c>
      <c r="B17422" s="63" t="s">
        <v>1047</v>
      </c>
    </row>
    <row r="17423" spans="1:2" x14ac:dyDescent="0.25">
      <c r="A17423" s="62">
        <v>84101703</v>
      </c>
      <c r="B17423" s="63" t="s">
        <v>10072</v>
      </c>
    </row>
    <row r="17424" spans="1:2" x14ac:dyDescent="0.25">
      <c r="A17424" s="62">
        <v>84101704</v>
      </c>
      <c r="B17424" s="63" t="s">
        <v>15567</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9192</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6675</v>
      </c>
    </row>
    <row r="17432" spans="1:2" x14ac:dyDescent="0.25">
      <c r="A17432" s="62">
        <v>84111507</v>
      </c>
      <c r="B17432" s="63" t="s">
        <v>2586</v>
      </c>
    </row>
    <row r="17433" spans="1:2" x14ac:dyDescent="0.25">
      <c r="A17433" s="62">
        <v>84111601</v>
      </c>
      <c r="B17433" s="63" t="s">
        <v>15260</v>
      </c>
    </row>
    <row r="17434" spans="1:2" x14ac:dyDescent="0.25">
      <c r="A17434" s="62">
        <v>84111602</v>
      </c>
      <c r="B17434" s="63" t="s">
        <v>6047</v>
      </c>
    </row>
    <row r="17435" spans="1:2" x14ac:dyDescent="0.25">
      <c r="A17435" s="62">
        <v>84111603</v>
      </c>
      <c r="B17435" s="63" t="s">
        <v>8039</v>
      </c>
    </row>
    <row r="17436" spans="1:2" x14ac:dyDescent="0.25">
      <c r="A17436" s="62">
        <v>84111701</v>
      </c>
      <c r="B17436" s="63" t="s">
        <v>9810</v>
      </c>
    </row>
    <row r="17437" spans="1:2" x14ac:dyDescent="0.25">
      <c r="A17437" s="62">
        <v>84111702</v>
      </c>
      <c r="B17437" s="63" t="s">
        <v>12097</v>
      </c>
    </row>
    <row r="17438" spans="1:2" x14ac:dyDescent="0.25">
      <c r="A17438" s="62">
        <v>84111703</v>
      </c>
      <c r="B17438" s="63" t="s">
        <v>3493</v>
      </c>
    </row>
    <row r="17439" spans="1:2" x14ac:dyDescent="0.25">
      <c r="A17439" s="62">
        <v>84111801</v>
      </c>
      <c r="B17439" s="63" t="s">
        <v>8522</v>
      </c>
    </row>
    <row r="17440" spans="1:2" x14ac:dyDescent="0.25">
      <c r="A17440" s="62">
        <v>84111802</v>
      </c>
      <c r="B17440" s="63" t="s">
        <v>3580</v>
      </c>
    </row>
    <row r="17441" spans="1:2" x14ac:dyDescent="0.25">
      <c r="A17441" s="62">
        <v>84121501</v>
      </c>
      <c r="B17441" s="63" t="s">
        <v>17651</v>
      </c>
    </row>
    <row r="17442" spans="1:2" x14ac:dyDescent="0.25">
      <c r="A17442" s="62">
        <v>84121502</v>
      </c>
      <c r="B17442" s="63" t="s">
        <v>4866</v>
      </c>
    </row>
    <row r="17443" spans="1:2" x14ac:dyDescent="0.25">
      <c r="A17443" s="62">
        <v>84121503</v>
      </c>
      <c r="B17443" s="63" t="s">
        <v>8117</v>
      </c>
    </row>
    <row r="17444" spans="1:2" x14ac:dyDescent="0.25">
      <c r="A17444" s="62">
        <v>84121504</v>
      </c>
      <c r="B17444" s="63" t="s">
        <v>5349</v>
      </c>
    </row>
    <row r="17445" spans="1:2" x14ac:dyDescent="0.25">
      <c r="A17445" s="62">
        <v>84121601</v>
      </c>
      <c r="B17445" s="63" t="s">
        <v>14181</v>
      </c>
    </row>
    <row r="17446" spans="1:2" x14ac:dyDescent="0.25">
      <c r="A17446" s="62">
        <v>84121602</v>
      </c>
      <c r="B17446" s="63" t="s">
        <v>7953</v>
      </c>
    </row>
    <row r="17447" spans="1:2" x14ac:dyDescent="0.25">
      <c r="A17447" s="62">
        <v>84121603</v>
      </c>
      <c r="B17447" s="63" t="s">
        <v>16825</v>
      </c>
    </row>
    <row r="17448" spans="1:2" x14ac:dyDescent="0.25">
      <c r="A17448" s="62">
        <v>84121604</v>
      </c>
      <c r="B17448" s="63" t="s">
        <v>8656</v>
      </c>
    </row>
    <row r="17449" spans="1:2" x14ac:dyDescent="0.25">
      <c r="A17449" s="62">
        <v>84121605</v>
      </c>
      <c r="B17449" s="63" t="s">
        <v>12975</v>
      </c>
    </row>
    <row r="17450" spans="1:2" x14ac:dyDescent="0.25">
      <c r="A17450" s="62">
        <v>84121606</v>
      </c>
      <c r="B17450" s="63" t="s">
        <v>8116</v>
      </c>
    </row>
    <row r="17451" spans="1:2" x14ac:dyDescent="0.25">
      <c r="A17451" s="62">
        <v>84121607</v>
      </c>
      <c r="B17451" s="63" t="s">
        <v>11304</v>
      </c>
    </row>
    <row r="17452" spans="1:2" x14ac:dyDescent="0.25">
      <c r="A17452" s="62">
        <v>84121701</v>
      </c>
      <c r="B17452" s="63" t="s">
        <v>18261</v>
      </c>
    </row>
    <row r="17453" spans="1:2" x14ac:dyDescent="0.25">
      <c r="A17453" s="62">
        <v>84121702</v>
      </c>
      <c r="B17453" s="63" t="s">
        <v>14387</v>
      </c>
    </row>
    <row r="17454" spans="1:2" x14ac:dyDescent="0.25">
      <c r="A17454" s="62">
        <v>84121703</v>
      </c>
      <c r="B17454" s="63" t="s">
        <v>12455</v>
      </c>
    </row>
    <row r="17455" spans="1:2" x14ac:dyDescent="0.25">
      <c r="A17455" s="62">
        <v>84121704</v>
      </c>
      <c r="B17455" s="63" t="s">
        <v>3646</v>
      </c>
    </row>
    <row r="17456" spans="1:2" x14ac:dyDescent="0.25">
      <c r="A17456" s="62">
        <v>84121705</v>
      </c>
      <c r="B17456" s="63" t="s">
        <v>14682</v>
      </c>
    </row>
    <row r="17457" spans="1:2" x14ac:dyDescent="0.25">
      <c r="A17457" s="62">
        <v>84121801</v>
      </c>
      <c r="B17457" s="63" t="s">
        <v>12817</v>
      </c>
    </row>
    <row r="17458" spans="1:2" x14ac:dyDescent="0.25">
      <c r="A17458" s="62">
        <v>84121802</v>
      </c>
      <c r="B17458" s="63" t="s">
        <v>12423</v>
      </c>
    </row>
    <row r="17459" spans="1:2" x14ac:dyDescent="0.25">
      <c r="A17459" s="62">
        <v>84121803</v>
      </c>
      <c r="B17459" s="63" t="s">
        <v>8875</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10981</v>
      </c>
    </row>
    <row r="17463" spans="1:2" x14ac:dyDescent="0.25">
      <c r="A17463" s="62">
        <v>84121901</v>
      </c>
      <c r="B17463" s="63" t="s">
        <v>5734</v>
      </c>
    </row>
    <row r="17464" spans="1:2" x14ac:dyDescent="0.25">
      <c r="A17464" s="62">
        <v>84121902</v>
      </c>
      <c r="B17464" s="63" t="s">
        <v>8027</v>
      </c>
    </row>
    <row r="17465" spans="1:2" x14ac:dyDescent="0.25">
      <c r="A17465" s="62">
        <v>84121903</v>
      </c>
      <c r="B17465" s="63" t="s">
        <v>16346</v>
      </c>
    </row>
    <row r="17466" spans="1:2" x14ac:dyDescent="0.25">
      <c r="A17466" s="62">
        <v>84122001</v>
      </c>
      <c r="B17466" s="63" t="s">
        <v>1283</v>
      </c>
    </row>
    <row r="17467" spans="1:2" x14ac:dyDescent="0.25">
      <c r="A17467" s="62">
        <v>84131501</v>
      </c>
      <c r="B17467" s="63" t="s">
        <v>5919</v>
      </c>
    </row>
    <row r="17468" spans="1:2" x14ac:dyDescent="0.25">
      <c r="A17468" s="62">
        <v>84131502</v>
      </c>
      <c r="B17468" s="63" t="s">
        <v>15629</v>
      </c>
    </row>
    <row r="17469" spans="1:2" x14ac:dyDescent="0.25">
      <c r="A17469" s="62">
        <v>84131503</v>
      </c>
      <c r="B17469" s="63" t="s">
        <v>10392</v>
      </c>
    </row>
    <row r="17470" spans="1:2" x14ac:dyDescent="0.25">
      <c r="A17470" s="62">
        <v>84131504</v>
      </c>
      <c r="B17470" s="63" t="s">
        <v>7896</v>
      </c>
    </row>
    <row r="17471" spans="1:2" x14ac:dyDescent="0.25">
      <c r="A17471" s="62">
        <v>84131505</v>
      </c>
      <c r="B17471" s="63" t="s">
        <v>5882</v>
      </c>
    </row>
    <row r="17472" spans="1:2" x14ac:dyDescent="0.25">
      <c r="A17472" s="62">
        <v>84131506</v>
      </c>
      <c r="B17472" s="63" t="s">
        <v>11684</v>
      </c>
    </row>
    <row r="17473" spans="1:2" x14ac:dyDescent="0.25">
      <c r="A17473" s="62">
        <v>84131507</v>
      </c>
      <c r="B17473" s="63" t="s">
        <v>13744</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12864</v>
      </c>
    </row>
    <row r="17477" spans="1:2" x14ac:dyDescent="0.25">
      <c r="A17477" s="62">
        <v>84131511</v>
      </c>
      <c r="B17477" s="63" t="s">
        <v>6913</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7627</v>
      </c>
    </row>
    <row r="17481" spans="1:2" x14ac:dyDescent="0.25">
      <c r="A17481" s="62">
        <v>84131515</v>
      </c>
      <c r="B17481" s="63" t="s">
        <v>16277</v>
      </c>
    </row>
    <row r="17482" spans="1:2" x14ac:dyDescent="0.25">
      <c r="A17482" s="62">
        <v>84131516</v>
      </c>
      <c r="B17482" s="63" t="s">
        <v>4015</v>
      </c>
    </row>
    <row r="17483" spans="1:2" x14ac:dyDescent="0.25">
      <c r="A17483" s="62">
        <v>84131517</v>
      </c>
      <c r="B17483" s="63" t="s">
        <v>14921</v>
      </c>
    </row>
    <row r="17484" spans="1:2" x14ac:dyDescent="0.25">
      <c r="A17484" s="62">
        <v>84131601</v>
      </c>
      <c r="B17484" s="63" t="s">
        <v>8394</v>
      </c>
    </row>
    <row r="17485" spans="1:2" x14ac:dyDescent="0.25">
      <c r="A17485" s="62">
        <v>84131602</v>
      </c>
      <c r="B17485" s="63" t="s">
        <v>8955</v>
      </c>
    </row>
    <row r="17486" spans="1:2" x14ac:dyDescent="0.25">
      <c r="A17486" s="62">
        <v>84131603</v>
      </c>
      <c r="B17486" s="63" t="s">
        <v>13663</v>
      </c>
    </row>
    <row r="17487" spans="1:2" x14ac:dyDescent="0.25">
      <c r="A17487" s="62">
        <v>84131604</v>
      </c>
      <c r="B17487" s="63" t="s">
        <v>7565</v>
      </c>
    </row>
    <row r="17488" spans="1:2" x14ac:dyDescent="0.25">
      <c r="A17488" s="62">
        <v>84131605</v>
      </c>
      <c r="B17488" s="63" t="s">
        <v>5861</v>
      </c>
    </row>
    <row r="17489" spans="1:2" x14ac:dyDescent="0.25">
      <c r="A17489" s="62">
        <v>84131606</v>
      </c>
      <c r="B17489" s="63" t="s">
        <v>15436</v>
      </c>
    </row>
    <row r="17490" spans="1:2" x14ac:dyDescent="0.25">
      <c r="A17490" s="62">
        <v>84131607</v>
      </c>
      <c r="B17490" s="63" t="s">
        <v>8305</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13383</v>
      </c>
    </row>
    <row r="17494" spans="1:2" x14ac:dyDescent="0.25">
      <c r="A17494" s="62">
        <v>84131701</v>
      </c>
      <c r="B17494" s="63" t="s">
        <v>4756</v>
      </c>
    </row>
    <row r="17495" spans="1:2" x14ac:dyDescent="0.25">
      <c r="A17495" s="62">
        <v>84131702</v>
      </c>
      <c r="B17495" s="63" t="s">
        <v>10670</v>
      </c>
    </row>
    <row r="17496" spans="1:2" x14ac:dyDescent="0.25">
      <c r="A17496" s="62">
        <v>84131801</v>
      </c>
      <c r="B17496" s="63" t="s">
        <v>16067</v>
      </c>
    </row>
    <row r="17497" spans="1:2" x14ac:dyDescent="0.25">
      <c r="A17497" s="62">
        <v>84131802</v>
      </c>
      <c r="B17497" s="63" t="s">
        <v>12936</v>
      </c>
    </row>
    <row r="17498" spans="1:2" x14ac:dyDescent="0.25">
      <c r="A17498" s="62">
        <v>84141501</v>
      </c>
      <c r="B17498" s="63" t="s">
        <v>8681</v>
      </c>
    </row>
    <row r="17499" spans="1:2" x14ac:dyDescent="0.25">
      <c r="A17499" s="62">
        <v>84141502</v>
      </c>
      <c r="B17499" s="63" t="s">
        <v>3031</v>
      </c>
    </row>
    <row r="17500" spans="1:2" x14ac:dyDescent="0.25">
      <c r="A17500" s="62">
        <v>84141503</v>
      </c>
      <c r="B17500" s="63" t="s">
        <v>18710</v>
      </c>
    </row>
    <row r="17501" spans="1:2" x14ac:dyDescent="0.25">
      <c r="A17501" s="62">
        <v>84141601</v>
      </c>
      <c r="B17501" s="63" t="s">
        <v>16425</v>
      </c>
    </row>
    <row r="17502" spans="1:2" x14ac:dyDescent="0.25">
      <c r="A17502" s="62">
        <v>84141602</v>
      </c>
      <c r="B17502" s="63" t="s">
        <v>4366</v>
      </c>
    </row>
    <row r="17503" spans="1:2" x14ac:dyDescent="0.25">
      <c r="A17503" s="62">
        <v>84141701</v>
      </c>
      <c r="B17503" s="63" t="s">
        <v>15213</v>
      </c>
    </row>
    <row r="17504" spans="1:2" x14ac:dyDescent="0.25">
      <c r="A17504" s="62">
        <v>84141702</v>
      </c>
      <c r="B17504" s="63" t="s">
        <v>4062</v>
      </c>
    </row>
    <row r="17505" spans="1:2" x14ac:dyDescent="0.25">
      <c r="A17505" s="62">
        <v>85101501</v>
      </c>
      <c r="B17505" s="63" t="s">
        <v>5617</v>
      </c>
    </row>
    <row r="17506" spans="1:2" x14ac:dyDescent="0.25">
      <c r="A17506" s="62">
        <v>85101502</v>
      </c>
      <c r="B17506" s="63" t="s">
        <v>14907</v>
      </c>
    </row>
    <row r="17507" spans="1:2" x14ac:dyDescent="0.25">
      <c r="A17507" s="62">
        <v>85101503</v>
      </c>
      <c r="B17507" s="63" t="s">
        <v>1169</v>
      </c>
    </row>
    <row r="17508" spans="1:2" x14ac:dyDescent="0.25">
      <c r="A17508" s="62">
        <v>85101504</v>
      </c>
      <c r="B17508" s="63" t="s">
        <v>7941</v>
      </c>
    </row>
    <row r="17509" spans="1:2" x14ac:dyDescent="0.25">
      <c r="A17509" s="62">
        <v>85101505</v>
      </c>
      <c r="B17509" s="63" t="s">
        <v>18229</v>
      </c>
    </row>
    <row r="17510" spans="1:2" x14ac:dyDescent="0.25">
      <c r="A17510" s="62">
        <v>85101506</v>
      </c>
      <c r="B17510" s="63" t="s">
        <v>6472</v>
      </c>
    </row>
    <row r="17511" spans="1:2" x14ac:dyDescent="0.25">
      <c r="A17511" s="62">
        <v>85101507</v>
      </c>
      <c r="B17511" s="63" t="s">
        <v>13794</v>
      </c>
    </row>
    <row r="17512" spans="1:2" x14ac:dyDescent="0.25">
      <c r="A17512" s="62">
        <v>85101508</v>
      </c>
      <c r="B17512" s="63" t="s">
        <v>15218</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5859</v>
      </c>
    </row>
    <row r="17516" spans="1:2" x14ac:dyDescent="0.25">
      <c r="A17516" s="62">
        <v>85101603</v>
      </c>
      <c r="B17516" s="63" t="s">
        <v>8884</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8888</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8431</v>
      </c>
    </row>
    <row r="17523" spans="1:2" x14ac:dyDescent="0.25">
      <c r="A17523" s="62">
        <v>85101705</v>
      </c>
      <c r="B17523" s="63" t="s">
        <v>532</v>
      </c>
    </row>
    <row r="17524" spans="1:2" x14ac:dyDescent="0.25">
      <c r="A17524" s="62">
        <v>85101706</v>
      </c>
      <c r="B17524" s="63" t="s">
        <v>15023</v>
      </c>
    </row>
    <row r="17525" spans="1:2" x14ac:dyDescent="0.25">
      <c r="A17525" s="62">
        <v>85101707</v>
      </c>
      <c r="B17525" s="63" t="s">
        <v>15346</v>
      </c>
    </row>
    <row r="17526" spans="1:2" x14ac:dyDescent="0.25">
      <c r="A17526" s="62">
        <v>85111501</v>
      </c>
      <c r="B17526" s="63" t="s">
        <v>2891</v>
      </c>
    </row>
    <row r="17527" spans="1:2" x14ac:dyDescent="0.25">
      <c r="A17527" s="62">
        <v>85111502</v>
      </c>
      <c r="B17527" s="63" t="s">
        <v>11502</v>
      </c>
    </row>
    <row r="17528" spans="1:2" x14ac:dyDescent="0.25">
      <c r="A17528" s="62">
        <v>85111503</v>
      </c>
      <c r="B17528" s="63" t="s">
        <v>13111</v>
      </c>
    </row>
    <row r="17529" spans="1:2" x14ac:dyDescent="0.25">
      <c r="A17529" s="62">
        <v>85111504</v>
      </c>
      <c r="B17529" s="63" t="s">
        <v>5795</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9291</v>
      </c>
    </row>
    <row r="17533" spans="1:2" x14ac:dyDescent="0.25">
      <c r="A17533" s="62">
        <v>85111508</v>
      </c>
      <c r="B17533" s="63" t="s">
        <v>5419</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10628</v>
      </c>
    </row>
    <row r="17537" spans="1:2" x14ac:dyDescent="0.25">
      <c r="A17537" s="62">
        <v>85111512</v>
      </c>
      <c r="B17537" s="63" t="s">
        <v>14471</v>
      </c>
    </row>
    <row r="17538" spans="1:2" x14ac:dyDescent="0.25">
      <c r="A17538" s="62">
        <v>85111513</v>
      </c>
      <c r="B17538" s="63" t="s">
        <v>5253</v>
      </c>
    </row>
    <row r="17539" spans="1:2" x14ac:dyDescent="0.25">
      <c r="A17539" s="62">
        <v>85111514</v>
      </c>
      <c r="B17539" s="63" t="s">
        <v>18151</v>
      </c>
    </row>
    <row r="17540" spans="1:2" x14ac:dyDescent="0.25">
      <c r="A17540" s="62">
        <v>85111601</v>
      </c>
      <c r="B17540" s="63" t="s">
        <v>14495</v>
      </c>
    </row>
    <row r="17541" spans="1:2" x14ac:dyDescent="0.25">
      <c r="A17541" s="62">
        <v>85111602</v>
      </c>
      <c r="B17541" s="63" t="s">
        <v>9479</v>
      </c>
    </row>
    <row r="17542" spans="1:2" x14ac:dyDescent="0.25">
      <c r="A17542" s="62">
        <v>85111603</v>
      </c>
      <c r="B17542" s="63" t="s">
        <v>11776</v>
      </c>
    </row>
    <row r="17543" spans="1:2" x14ac:dyDescent="0.25">
      <c r="A17543" s="62">
        <v>85111604</v>
      </c>
      <c r="B17543" s="63" t="s">
        <v>16064</v>
      </c>
    </row>
    <row r="17544" spans="1:2" x14ac:dyDescent="0.25">
      <c r="A17544" s="62">
        <v>85111605</v>
      </c>
      <c r="B17544" s="63" t="s">
        <v>13886</v>
      </c>
    </row>
    <row r="17545" spans="1:2" x14ac:dyDescent="0.25">
      <c r="A17545" s="62">
        <v>85111606</v>
      </c>
      <c r="B17545" s="63" t="s">
        <v>369</v>
      </c>
    </row>
    <row r="17546" spans="1:2" x14ac:dyDescent="0.25">
      <c r="A17546" s="62">
        <v>85111607</v>
      </c>
      <c r="B17546" s="63" t="s">
        <v>7800</v>
      </c>
    </row>
    <row r="17547" spans="1:2" x14ac:dyDescent="0.25">
      <c r="A17547" s="62">
        <v>85111608</v>
      </c>
      <c r="B17547" s="63" t="s">
        <v>6138</v>
      </c>
    </row>
    <row r="17548" spans="1:2" x14ac:dyDescent="0.25">
      <c r="A17548" s="62">
        <v>85111609</v>
      </c>
      <c r="B17548" s="63" t="s">
        <v>7616</v>
      </c>
    </row>
    <row r="17549" spans="1:2" x14ac:dyDescent="0.25">
      <c r="A17549" s="62">
        <v>85111610</v>
      </c>
      <c r="B17549" s="63" t="s">
        <v>9822</v>
      </c>
    </row>
    <row r="17550" spans="1:2" x14ac:dyDescent="0.25">
      <c r="A17550" s="62">
        <v>85111611</v>
      </c>
      <c r="B17550" s="63" t="s">
        <v>16025</v>
      </c>
    </row>
    <row r="17551" spans="1:2" x14ac:dyDescent="0.25">
      <c r="A17551" s="62">
        <v>85111612</v>
      </c>
      <c r="B17551" s="63" t="s">
        <v>16345</v>
      </c>
    </row>
    <row r="17552" spans="1:2" x14ac:dyDescent="0.25">
      <c r="A17552" s="62">
        <v>85111613</v>
      </c>
      <c r="B17552" s="63" t="s">
        <v>17649</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6055</v>
      </c>
    </row>
    <row r="17556" spans="1:2" x14ac:dyDescent="0.25">
      <c r="A17556" s="62">
        <v>85111617</v>
      </c>
      <c r="B17556" s="63" t="s">
        <v>9221</v>
      </c>
    </row>
    <row r="17557" spans="1:2" x14ac:dyDescent="0.25">
      <c r="A17557" s="62">
        <v>85111701</v>
      </c>
      <c r="B17557" s="63" t="s">
        <v>11976</v>
      </c>
    </row>
    <row r="17558" spans="1:2" x14ac:dyDescent="0.25">
      <c r="A17558" s="62">
        <v>85111702</v>
      </c>
      <c r="B17558" s="63" t="s">
        <v>18003</v>
      </c>
    </row>
    <row r="17559" spans="1:2" x14ac:dyDescent="0.25">
      <c r="A17559" s="62">
        <v>85111703</v>
      </c>
      <c r="B17559" s="63" t="s">
        <v>13600</v>
      </c>
    </row>
    <row r="17560" spans="1:2" x14ac:dyDescent="0.25">
      <c r="A17560" s="62">
        <v>85111704</v>
      </c>
      <c r="B17560" s="63" t="s">
        <v>17591</v>
      </c>
    </row>
    <row r="17561" spans="1:2" x14ac:dyDescent="0.25">
      <c r="A17561" s="62">
        <v>85121501</v>
      </c>
      <c r="B17561" s="63" t="s">
        <v>3442</v>
      </c>
    </row>
    <row r="17562" spans="1:2" x14ac:dyDescent="0.25">
      <c r="A17562" s="62">
        <v>85121502</v>
      </c>
      <c r="B17562" s="63" t="s">
        <v>15042</v>
      </c>
    </row>
    <row r="17563" spans="1:2" x14ac:dyDescent="0.25">
      <c r="A17563" s="62">
        <v>85121503</v>
      </c>
      <c r="B17563" s="63" t="s">
        <v>8954</v>
      </c>
    </row>
    <row r="17564" spans="1:2" x14ac:dyDescent="0.25">
      <c r="A17564" s="62">
        <v>85121504</v>
      </c>
      <c r="B17564" s="63" t="s">
        <v>8489</v>
      </c>
    </row>
    <row r="17565" spans="1:2" x14ac:dyDescent="0.25">
      <c r="A17565" s="62">
        <v>85121601</v>
      </c>
      <c r="B17565" s="63" t="s">
        <v>2877</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11386</v>
      </c>
    </row>
    <row r="17569" spans="1:2" x14ac:dyDescent="0.25">
      <c r="A17569" s="62">
        <v>85121605</v>
      </c>
      <c r="B17569" s="63" t="s">
        <v>13411</v>
      </c>
    </row>
    <row r="17570" spans="1:2" x14ac:dyDescent="0.25">
      <c r="A17570" s="62">
        <v>85121606</v>
      </c>
      <c r="B17570" s="63" t="s">
        <v>1818</v>
      </c>
    </row>
    <row r="17571" spans="1:2" x14ac:dyDescent="0.25">
      <c r="A17571" s="62">
        <v>85121607</v>
      </c>
      <c r="B17571" s="63" t="s">
        <v>6698</v>
      </c>
    </row>
    <row r="17572" spans="1:2" x14ac:dyDescent="0.25">
      <c r="A17572" s="62">
        <v>85121608</v>
      </c>
      <c r="B17572" s="63" t="s">
        <v>13611</v>
      </c>
    </row>
    <row r="17573" spans="1:2" x14ac:dyDescent="0.25">
      <c r="A17573" s="62">
        <v>85121609</v>
      </c>
      <c r="B17573" s="63" t="s">
        <v>1392</v>
      </c>
    </row>
    <row r="17574" spans="1:2" x14ac:dyDescent="0.25">
      <c r="A17574" s="62">
        <v>85121610</v>
      </c>
      <c r="B17574" s="63" t="s">
        <v>8274</v>
      </c>
    </row>
    <row r="17575" spans="1:2" x14ac:dyDescent="0.25">
      <c r="A17575" s="62">
        <v>85121611</v>
      </c>
      <c r="B17575" s="63" t="s">
        <v>101</v>
      </c>
    </row>
    <row r="17576" spans="1:2" x14ac:dyDescent="0.25">
      <c r="A17576" s="62">
        <v>85121612</v>
      </c>
      <c r="B17576" s="63" t="s">
        <v>11624</v>
      </c>
    </row>
    <row r="17577" spans="1:2" x14ac:dyDescent="0.25">
      <c r="A17577" s="62">
        <v>85121613</v>
      </c>
      <c r="B17577" s="63" t="s">
        <v>16758</v>
      </c>
    </row>
    <row r="17578" spans="1:2" x14ac:dyDescent="0.25">
      <c r="A17578" s="62">
        <v>85121614</v>
      </c>
      <c r="B17578" s="63" t="s">
        <v>15557</v>
      </c>
    </row>
    <row r="17579" spans="1:2" x14ac:dyDescent="0.25">
      <c r="A17579" s="62">
        <v>85121701</v>
      </c>
      <c r="B17579" s="63" t="s">
        <v>15894</v>
      </c>
    </row>
    <row r="17580" spans="1:2" x14ac:dyDescent="0.25">
      <c r="A17580" s="62">
        <v>85121702</v>
      </c>
      <c r="B17580" s="63" t="s">
        <v>8166</v>
      </c>
    </row>
    <row r="17581" spans="1:2" x14ac:dyDescent="0.25">
      <c r="A17581" s="62">
        <v>85121703</v>
      </c>
      <c r="B17581" s="63" t="s">
        <v>6089</v>
      </c>
    </row>
    <row r="17582" spans="1:2" x14ac:dyDescent="0.25">
      <c r="A17582" s="62">
        <v>85121704</v>
      </c>
      <c r="B17582" s="63" t="s">
        <v>5621</v>
      </c>
    </row>
    <row r="17583" spans="1:2" x14ac:dyDescent="0.25">
      <c r="A17583" s="62">
        <v>85121705</v>
      </c>
      <c r="B17583" s="63" t="s">
        <v>1800</v>
      </c>
    </row>
    <row r="17584" spans="1:2" x14ac:dyDescent="0.25">
      <c r="A17584" s="62">
        <v>85121706</v>
      </c>
      <c r="B17584" s="63" t="s">
        <v>14229</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16440</v>
      </c>
    </row>
    <row r="17588" spans="1:2" x14ac:dyDescent="0.25">
      <c r="A17588" s="62">
        <v>85121804</v>
      </c>
      <c r="B17588" s="63" t="s">
        <v>11836</v>
      </c>
    </row>
    <row r="17589" spans="1:2" x14ac:dyDescent="0.25">
      <c r="A17589" s="62">
        <v>85121805</v>
      </c>
      <c r="B17589" s="63" t="s">
        <v>6688</v>
      </c>
    </row>
    <row r="17590" spans="1:2" x14ac:dyDescent="0.25">
      <c r="A17590" s="62">
        <v>85121806</v>
      </c>
      <c r="B17590" s="63" t="s">
        <v>18080</v>
      </c>
    </row>
    <row r="17591" spans="1:2" x14ac:dyDescent="0.25">
      <c r="A17591" s="62">
        <v>85121807</v>
      </c>
      <c r="B17591" s="63" t="s">
        <v>2668</v>
      </c>
    </row>
    <row r="17592" spans="1:2" x14ac:dyDescent="0.25">
      <c r="A17592" s="62">
        <v>85121808</v>
      </c>
      <c r="B17592" s="63" t="s">
        <v>15876</v>
      </c>
    </row>
    <row r="17593" spans="1:2" x14ac:dyDescent="0.25">
      <c r="A17593" s="62">
        <v>85121809</v>
      </c>
      <c r="B17593" s="63" t="s">
        <v>12496</v>
      </c>
    </row>
    <row r="17594" spans="1:2" x14ac:dyDescent="0.25">
      <c r="A17594" s="62">
        <v>85121810</v>
      </c>
      <c r="B17594" s="63" t="s">
        <v>4853</v>
      </c>
    </row>
    <row r="17595" spans="1:2" x14ac:dyDescent="0.25">
      <c r="A17595" s="62">
        <v>85121901</v>
      </c>
      <c r="B17595" s="63" t="s">
        <v>12738</v>
      </c>
    </row>
    <row r="17596" spans="1:2" x14ac:dyDescent="0.25">
      <c r="A17596" s="62">
        <v>85121902</v>
      </c>
      <c r="B17596" s="63" t="s">
        <v>1038</v>
      </c>
    </row>
    <row r="17597" spans="1:2" x14ac:dyDescent="0.25">
      <c r="A17597" s="62">
        <v>85122001</v>
      </c>
      <c r="B17597" s="63" t="s">
        <v>12916</v>
      </c>
    </row>
    <row r="17598" spans="1:2" x14ac:dyDescent="0.25">
      <c r="A17598" s="62">
        <v>85122002</v>
      </c>
      <c r="B17598" s="63" t="s">
        <v>8540</v>
      </c>
    </row>
    <row r="17599" spans="1:2" x14ac:dyDescent="0.25">
      <c r="A17599" s="62">
        <v>85122003</v>
      </c>
      <c r="B17599" s="63" t="s">
        <v>14286</v>
      </c>
    </row>
    <row r="17600" spans="1:2" x14ac:dyDescent="0.25">
      <c r="A17600" s="62">
        <v>85122004</v>
      </c>
      <c r="B17600" s="63" t="s">
        <v>8173</v>
      </c>
    </row>
    <row r="17601" spans="1:2" x14ac:dyDescent="0.25">
      <c r="A17601" s="62">
        <v>85122005</v>
      </c>
      <c r="B17601" s="63" t="s">
        <v>4430</v>
      </c>
    </row>
    <row r="17602" spans="1:2" x14ac:dyDescent="0.25">
      <c r="A17602" s="62">
        <v>85122101</v>
      </c>
      <c r="B17602" s="63" t="s">
        <v>7927</v>
      </c>
    </row>
    <row r="17603" spans="1:2" x14ac:dyDescent="0.25">
      <c r="A17603" s="62">
        <v>85122102</v>
      </c>
      <c r="B17603" s="63" t="s">
        <v>3055</v>
      </c>
    </row>
    <row r="17604" spans="1:2" x14ac:dyDescent="0.25">
      <c r="A17604" s="62">
        <v>85122103</v>
      </c>
      <c r="B17604" s="63" t="s">
        <v>5213</v>
      </c>
    </row>
    <row r="17605" spans="1:2" x14ac:dyDescent="0.25">
      <c r="A17605" s="62">
        <v>85122104</v>
      </c>
      <c r="B17605" s="63" t="s">
        <v>15075</v>
      </c>
    </row>
    <row r="17606" spans="1:2" x14ac:dyDescent="0.25">
      <c r="A17606" s="62">
        <v>85122105</v>
      </c>
      <c r="B17606" s="63" t="s">
        <v>3155</v>
      </c>
    </row>
    <row r="17607" spans="1:2" x14ac:dyDescent="0.25">
      <c r="A17607" s="62">
        <v>85122106</v>
      </c>
      <c r="B17607" s="63" t="s">
        <v>16494</v>
      </c>
    </row>
    <row r="17608" spans="1:2" x14ac:dyDescent="0.25">
      <c r="A17608" s="62">
        <v>85122107</v>
      </c>
      <c r="B17608" s="63" t="s">
        <v>7056</v>
      </c>
    </row>
    <row r="17609" spans="1:2" x14ac:dyDescent="0.25">
      <c r="A17609" s="62">
        <v>85122108</v>
      </c>
      <c r="B17609" s="63" t="s">
        <v>13965</v>
      </c>
    </row>
    <row r="17610" spans="1:2" x14ac:dyDescent="0.25">
      <c r="A17610" s="62">
        <v>85122109</v>
      </c>
      <c r="B17610" s="63" t="s">
        <v>9674</v>
      </c>
    </row>
    <row r="17611" spans="1:2" x14ac:dyDescent="0.25">
      <c r="A17611" s="62">
        <v>85122201</v>
      </c>
      <c r="B17611" s="63" t="s">
        <v>12282</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15167</v>
      </c>
    </row>
    <row r="17615" spans="1:2" x14ac:dyDescent="0.25">
      <c r="A17615" s="62">
        <v>85131504</v>
      </c>
      <c r="B17615" s="63" t="s">
        <v>10646</v>
      </c>
    </row>
    <row r="17616" spans="1:2" x14ac:dyDescent="0.25">
      <c r="A17616" s="62">
        <v>85131505</v>
      </c>
      <c r="B17616" s="63" t="s">
        <v>4070</v>
      </c>
    </row>
    <row r="17617" spans="1:2" x14ac:dyDescent="0.25">
      <c r="A17617" s="62">
        <v>85131601</v>
      </c>
      <c r="B17617" s="63" t="s">
        <v>11839</v>
      </c>
    </row>
    <row r="17618" spans="1:2" x14ac:dyDescent="0.25">
      <c r="A17618" s="62">
        <v>85131602</v>
      </c>
      <c r="B17618" s="63" t="s">
        <v>9151</v>
      </c>
    </row>
    <row r="17619" spans="1:2" x14ac:dyDescent="0.25">
      <c r="A17619" s="62">
        <v>85131603</v>
      </c>
      <c r="B17619" s="63" t="s">
        <v>5767</v>
      </c>
    </row>
    <row r="17620" spans="1:2" x14ac:dyDescent="0.25">
      <c r="A17620" s="62">
        <v>85131604</v>
      </c>
      <c r="B17620" s="63" t="s">
        <v>11571</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9723</v>
      </c>
    </row>
    <row r="17626" spans="1:2" x14ac:dyDescent="0.25">
      <c r="A17626" s="62">
        <v>85131706</v>
      </c>
      <c r="B17626" s="63" t="s">
        <v>15915</v>
      </c>
    </row>
    <row r="17627" spans="1:2" x14ac:dyDescent="0.25">
      <c r="A17627" s="62">
        <v>85131707</v>
      </c>
      <c r="B17627" s="63" t="s">
        <v>6340</v>
      </c>
    </row>
    <row r="17628" spans="1:2" x14ac:dyDescent="0.25">
      <c r="A17628" s="62">
        <v>85131708</v>
      </c>
      <c r="B17628" s="63" t="s">
        <v>5710</v>
      </c>
    </row>
    <row r="17629" spans="1:2" x14ac:dyDescent="0.25">
      <c r="A17629" s="62">
        <v>85131709</v>
      </c>
      <c r="B17629" s="63" t="s">
        <v>1032</v>
      </c>
    </row>
    <row r="17630" spans="1:2" x14ac:dyDescent="0.25">
      <c r="A17630" s="62">
        <v>85131710</v>
      </c>
      <c r="B17630" s="63" t="s">
        <v>2841</v>
      </c>
    </row>
    <row r="17631" spans="1:2" x14ac:dyDescent="0.25">
      <c r="A17631" s="62">
        <v>85131711</v>
      </c>
      <c r="B17631" s="63" t="s">
        <v>6517</v>
      </c>
    </row>
    <row r="17632" spans="1:2" x14ac:dyDescent="0.25">
      <c r="A17632" s="62">
        <v>85131712</v>
      </c>
      <c r="B17632" s="63" t="s">
        <v>2674</v>
      </c>
    </row>
    <row r="17633" spans="1:2" x14ac:dyDescent="0.25">
      <c r="A17633" s="62">
        <v>85131713</v>
      </c>
      <c r="B17633" s="63" t="s">
        <v>3947</v>
      </c>
    </row>
    <row r="17634" spans="1:2" x14ac:dyDescent="0.25">
      <c r="A17634" s="62">
        <v>85141501</v>
      </c>
      <c r="B17634" s="63" t="s">
        <v>12054</v>
      </c>
    </row>
    <row r="17635" spans="1:2" x14ac:dyDescent="0.25">
      <c r="A17635" s="62">
        <v>85141502</v>
      </c>
      <c r="B17635" s="63" t="s">
        <v>9527</v>
      </c>
    </row>
    <row r="17636" spans="1:2" x14ac:dyDescent="0.25">
      <c r="A17636" s="62">
        <v>85141503</v>
      </c>
      <c r="B17636" s="63" t="s">
        <v>9818</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8996</v>
      </c>
    </row>
    <row r="17640" spans="1:2" x14ac:dyDescent="0.25">
      <c r="A17640" s="62">
        <v>85141603</v>
      </c>
      <c r="B17640" s="63" t="s">
        <v>2244</v>
      </c>
    </row>
    <row r="17641" spans="1:2" x14ac:dyDescent="0.25">
      <c r="A17641" s="62">
        <v>85141701</v>
      </c>
      <c r="B17641" s="63" t="s">
        <v>10148</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16086</v>
      </c>
    </row>
    <row r="17645" spans="1:2" x14ac:dyDescent="0.25">
      <c r="A17645" s="62">
        <v>85151503</v>
      </c>
      <c r="B17645" s="63" t="s">
        <v>14985</v>
      </c>
    </row>
    <row r="17646" spans="1:2" x14ac:dyDescent="0.25">
      <c r="A17646" s="62">
        <v>85151504</v>
      </c>
      <c r="B17646" s="63" t="s">
        <v>15468</v>
      </c>
    </row>
    <row r="17647" spans="1:2" x14ac:dyDescent="0.25">
      <c r="A17647" s="62">
        <v>85151505</v>
      </c>
      <c r="B17647" s="63" t="s">
        <v>9795</v>
      </c>
    </row>
    <row r="17648" spans="1:2" x14ac:dyDescent="0.25">
      <c r="A17648" s="62">
        <v>85151506</v>
      </c>
      <c r="B17648" s="63" t="s">
        <v>15374</v>
      </c>
    </row>
    <row r="17649" spans="1:2" x14ac:dyDescent="0.25">
      <c r="A17649" s="62">
        <v>85151507</v>
      </c>
      <c r="B17649" s="63" t="s">
        <v>10169</v>
      </c>
    </row>
    <row r="17650" spans="1:2" x14ac:dyDescent="0.25">
      <c r="A17650" s="62">
        <v>85151508</v>
      </c>
      <c r="B17650" s="63" t="s">
        <v>6666</v>
      </c>
    </row>
    <row r="17651" spans="1:2" x14ac:dyDescent="0.25">
      <c r="A17651" s="62">
        <v>85151509</v>
      </c>
      <c r="B17651" s="63" t="s">
        <v>2927</v>
      </c>
    </row>
    <row r="17652" spans="1:2" x14ac:dyDescent="0.25">
      <c r="A17652" s="62">
        <v>85151601</v>
      </c>
      <c r="B17652" s="63" t="s">
        <v>695</v>
      </c>
    </row>
    <row r="17653" spans="1:2" x14ac:dyDescent="0.25">
      <c r="A17653" s="62">
        <v>85151602</v>
      </c>
      <c r="B17653" s="63" t="s">
        <v>7141</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10203</v>
      </c>
    </row>
    <row r="17657" spans="1:2" x14ac:dyDescent="0.25">
      <c r="A17657" s="62">
        <v>85151606</v>
      </c>
      <c r="B17657" s="63" t="s">
        <v>1644</v>
      </c>
    </row>
    <row r="17658" spans="1:2" x14ac:dyDescent="0.25">
      <c r="A17658" s="62">
        <v>85151607</v>
      </c>
      <c r="B17658" s="63" t="s">
        <v>10823</v>
      </c>
    </row>
    <row r="17659" spans="1:2" x14ac:dyDescent="0.25">
      <c r="A17659" s="62">
        <v>85151701</v>
      </c>
      <c r="B17659" s="63" t="s">
        <v>6121</v>
      </c>
    </row>
    <row r="17660" spans="1:2" x14ac:dyDescent="0.25">
      <c r="A17660" s="62">
        <v>85151702</v>
      </c>
      <c r="B17660" s="63" t="s">
        <v>1914</v>
      </c>
    </row>
    <row r="17661" spans="1:2" x14ac:dyDescent="0.25">
      <c r="A17661" s="62">
        <v>85151703</v>
      </c>
      <c r="B17661" s="63" t="s">
        <v>7957</v>
      </c>
    </row>
    <row r="17662" spans="1:2" x14ac:dyDescent="0.25">
      <c r="A17662" s="62">
        <v>85151704</v>
      </c>
      <c r="B17662" s="63" t="s">
        <v>4337</v>
      </c>
    </row>
    <row r="17663" spans="1:2" x14ac:dyDescent="0.25">
      <c r="A17663" s="62">
        <v>85151705</v>
      </c>
      <c r="B17663" s="63" t="s">
        <v>9664</v>
      </c>
    </row>
    <row r="17664" spans="1:2" x14ac:dyDescent="0.25">
      <c r="A17664" s="62">
        <v>86101501</v>
      </c>
      <c r="B17664" s="63" t="s">
        <v>17244</v>
      </c>
    </row>
    <row r="17665" spans="1:2" x14ac:dyDescent="0.25">
      <c r="A17665" s="62">
        <v>86101502</v>
      </c>
      <c r="B17665" s="63" t="s">
        <v>9809</v>
      </c>
    </row>
    <row r="17666" spans="1:2" x14ac:dyDescent="0.25">
      <c r="A17666" s="62">
        <v>86101503</v>
      </c>
      <c r="B17666" s="63" t="s">
        <v>1686</v>
      </c>
    </row>
    <row r="17667" spans="1:2" x14ac:dyDescent="0.25">
      <c r="A17667" s="62">
        <v>86101504</v>
      </c>
      <c r="B17667" s="63" t="s">
        <v>2503</v>
      </c>
    </row>
    <row r="17668" spans="1:2" x14ac:dyDescent="0.25">
      <c r="A17668" s="62">
        <v>86101505</v>
      </c>
      <c r="B17668" s="63" t="s">
        <v>2366</v>
      </c>
    </row>
    <row r="17669" spans="1:2" x14ac:dyDescent="0.25">
      <c r="A17669" s="62">
        <v>86101506</v>
      </c>
      <c r="B17669" s="63" t="s">
        <v>11180</v>
      </c>
    </row>
    <row r="17670" spans="1:2" x14ac:dyDescent="0.25">
      <c r="A17670" s="62">
        <v>86101507</v>
      </c>
      <c r="B17670" s="63" t="s">
        <v>9408</v>
      </c>
    </row>
    <row r="17671" spans="1:2" x14ac:dyDescent="0.25">
      <c r="A17671" s="62">
        <v>86101508</v>
      </c>
      <c r="B17671" s="63" t="s">
        <v>13920</v>
      </c>
    </row>
    <row r="17672" spans="1:2" x14ac:dyDescent="0.25">
      <c r="A17672" s="62">
        <v>86101509</v>
      </c>
      <c r="B17672" s="63" t="s">
        <v>9329</v>
      </c>
    </row>
    <row r="17673" spans="1:2" x14ac:dyDescent="0.25">
      <c r="A17673" s="62">
        <v>86101601</v>
      </c>
      <c r="B17673" s="63" t="s">
        <v>4704</v>
      </c>
    </row>
    <row r="17674" spans="1:2" x14ac:dyDescent="0.25">
      <c r="A17674" s="62">
        <v>86101602</v>
      </c>
      <c r="B17674" s="63" t="s">
        <v>9204</v>
      </c>
    </row>
    <row r="17675" spans="1:2" x14ac:dyDescent="0.25">
      <c r="A17675" s="62">
        <v>86101603</v>
      </c>
      <c r="B17675" s="63" t="s">
        <v>16127</v>
      </c>
    </row>
    <row r="17676" spans="1:2" x14ac:dyDescent="0.25">
      <c r="A17676" s="62">
        <v>86101604</v>
      </c>
      <c r="B17676" s="63" t="s">
        <v>16916</v>
      </c>
    </row>
    <row r="17677" spans="1:2" x14ac:dyDescent="0.25">
      <c r="A17677" s="62">
        <v>86101605</v>
      </c>
      <c r="B17677" s="63" t="s">
        <v>12576</v>
      </c>
    </row>
    <row r="17678" spans="1:2" x14ac:dyDescent="0.25">
      <c r="A17678" s="62">
        <v>86101606</v>
      </c>
      <c r="B17678" s="63" t="s">
        <v>10703</v>
      </c>
    </row>
    <row r="17679" spans="1:2" x14ac:dyDescent="0.25">
      <c r="A17679" s="62">
        <v>86101607</v>
      </c>
      <c r="B17679" s="63" t="s">
        <v>11432</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6099</v>
      </c>
    </row>
    <row r="17683" spans="1:2" x14ac:dyDescent="0.25">
      <c r="A17683" s="62">
        <v>86101701</v>
      </c>
      <c r="B17683" s="63" t="s">
        <v>2549</v>
      </c>
    </row>
    <row r="17684" spans="1:2" x14ac:dyDescent="0.25">
      <c r="A17684" s="62">
        <v>86101702</v>
      </c>
      <c r="B17684" s="63" t="s">
        <v>2394</v>
      </c>
    </row>
    <row r="17685" spans="1:2" x14ac:dyDescent="0.25">
      <c r="A17685" s="62">
        <v>86101703</v>
      </c>
      <c r="B17685" s="63" t="s">
        <v>10345</v>
      </c>
    </row>
    <row r="17686" spans="1:2" x14ac:dyDescent="0.25">
      <c r="A17686" s="62">
        <v>86101704</v>
      </c>
      <c r="B17686" s="63" t="s">
        <v>13184</v>
      </c>
    </row>
    <row r="17687" spans="1:2" x14ac:dyDescent="0.25">
      <c r="A17687" s="62">
        <v>86101705</v>
      </c>
      <c r="B17687" s="63" t="s">
        <v>10994</v>
      </c>
    </row>
    <row r="17688" spans="1:2" x14ac:dyDescent="0.25">
      <c r="A17688" s="62">
        <v>86101706</v>
      </c>
      <c r="B17688" s="63" t="s">
        <v>12581</v>
      </c>
    </row>
    <row r="17689" spans="1:2" x14ac:dyDescent="0.25">
      <c r="A17689" s="62">
        <v>86101707</v>
      </c>
      <c r="B17689" s="63" t="s">
        <v>5371</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15952</v>
      </c>
    </row>
    <row r="17693" spans="1:2" x14ac:dyDescent="0.25">
      <c r="A17693" s="62">
        <v>86101711</v>
      </c>
      <c r="B17693" s="63" t="s">
        <v>2854</v>
      </c>
    </row>
    <row r="17694" spans="1:2" x14ac:dyDescent="0.25">
      <c r="A17694" s="62">
        <v>86101712</v>
      </c>
      <c r="B17694" s="63" t="s">
        <v>3363</v>
      </c>
    </row>
    <row r="17695" spans="1:2" x14ac:dyDescent="0.25">
      <c r="A17695" s="62">
        <v>86101713</v>
      </c>
      <c r="B17695" s="63" t="s">
        <v>5491</v>
      </c>
    </row>
    <row r="17696" spans="1:2" x14ac:dyDescent="0.25">
      <c r="A17696" s="62">
        <v>86101714</v>
      </c>
      <c r="B17696" s="63" t="s">
        <v>15934</v>
      </c>
    </row>
    <row r="17697" spans="1:2" x14ac:dyDescent="0.25">
      <c r="A17697" s="62">
        <v>86101715</v>
      </c>
      <c r="B17697" s="63" t="s">
        <v>15977</v>
      </c>
    </row>
    <row r="17698" spans="1:2" x14ac:dyDescent="0.25">
      <c r="A17698" s="62">
        <v>86101716</v>
      </c>
      <c r="B17698" s="63" t="s">
        <v>16216</v>
      </c>
    </row>
    <row r="17699" spans="1:2" x14ac:dyDescent="0.25">
      <c r="A17699" s="62">
        <v>86101801</v>
      </c>
      <c r="B17699" s="63" t="s">
        <v>9512</v>
      </c>
    </row>
    <row r="17700" spans="1:2" x14ac:dyDescent="0.25">
      <c r="A17700" s="62">
        <v>86101802</v>
      </c>
      <c r="B17700" s="63" t="s">
        <v>7940</v>
      </c>
    </row>
    <row r="17701" spans="1:2" x14ac:dyDescent="0.25">
      <c r="A17701" s="62">
        <v>86101803</v>
      </c>
      <c r="B17701" s="63" t="s">
        <v>10284</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12746</v>
      </c>
    </row>
    <row r="17706" spans="1:2" x14ac:dyDescent="0.25">
      <c r="A17706" s="62">
        <v>86101808</v>
      </c>
      <c r="B17706" s="63" t="s">
        <v>13511</v>
      </c>
    </row>
    <row r="17707" spans="1:2" x14ac:dyDescent="0.25">
      <c r="A17707" s="62">
        <v>86101809</v>
      </c>
      <c r="B17707" s="63" t="s">
        <v>4623</v>
      </c>
    </row>
    <row r="17708" spans="1:2" x14ac:dyDescent="0.25">
      <c r="A17708" s="62">
        <v>86111501</v>
      </c>
      <c r="B17708" s="63" t="s">
        <v>12008</v>
      </c>
    </row>
    <row r="17709" spans="1:2" x14ac:dyDescent="0.25">
      <c r="A17709" s="62">
        <v>86111502</v>
      </c>
      <c r="B17709" s="63" t="s">
        <v>11688</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8147</v>
      </c>
    </row>
    <row r="17714" spans="1:2" x14ac:dyDescent="0.25">
      <c r="A17714" s="62">
        <v>86111602</v>
      </c>
      <c r="B17714" s="63" t="s">
        <v>14327</v>
      </c>
    </row>
    <row r="17715" spans="1:2" x14ac:dyDescent="0.25">
      <c r="A17715" s="62">
        <v>86111603</v>
      </c>
      <c r="B17715" s="63" t="s">
        <v>9863</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6380</v>
      </c>
    </row>
    <row r="17719" spans="1:2" x14ac:dyDescent="0.25">
      <c r="A17719" s="62">
        <v>86111801</v>
      </c>
      <c r="B17719" s="63" t="s">
        <v>13300</v>
      </c>
    </row>
    <row r="17720" spans="1:2" x14ac:dyDescent="0.25">
      <c r="A17720" s="62">
        <v>86111802</v>
      </c>
      <c r="B17720" s="63" t="s">
        <v>14230</v>
      </c>
    </row>
    <row r="17721" spans="1:2" x14ac:dyDescent="0.25">
      <c r="A17721" s="62">
        <v>86121501</v>
      </c>
      <c r="B17721" s="63" t="s">
        <v>1495</v>
      </c>
    </row>
    <row r="17722" spans="1:2" x14ac:dyDescent="0.25">
      <c r="A17722" s="62">
        <v>86121502</v>
      </c>
      <c r="B17722" s="63" t="s">
        <v>8440</v>
      </c>
    </row>
    <row r="17723" spans="1:2" x14ac:dyDescent="0.25">
      <c r="A17723" s="62">
        <v>86121503</v>
      </c>
      <c r="B17723" s="63" t="s">
        <v>1507</v>
      </c>
    </row>
    <row r="17724" spans="1:2" x14ac:dyDescent="0.25">
      <c r="A17724" s="62">
        <v>86121504</v>
      </c>
      <c r="B17724" s="63" t="s">
        <v>11722</v>
      </c>
    </row>
    <row r="17725" spans="1:2" x14ac:dyDescent="0.25">
      <c r="A17725" s="62">
        <v>86121601</v>
      </c>
      <c r="B17725" s="63" t="s">
        <v>2635</v>
      </c>
    </row>
    <row r="17726" spans="1:2" x14ac:dyDescent="0.25">
      <c r="A17726" s="62">
        <v>86121602</v>
      </c>
      <c r="B17726" s="63" t="s">
        <v>10030</v>
      </c>
    </row>
    <row r="17727" spans="1:2" x14ac:dyDescent="0.25">
      <c r="A17727" s="62">
        <v>86121701</v>
      </c>
      <c r="B17727" s="63" t="s">
        <v>14892</v>
      </c>
    </row>
    <row r="17728" spans="1:2" x14ac:dyDescent="0.25">
      <c r="A17728" s="62">
        <v>86121702</v>
      </c>
      <c r="B17728" s="63" t="s">
        <v>17154</v>
      </c>
    </row>
    <row r="17729" spans="1:2" x14ac:dyDescent="0.25">
      <c r="A17729" s="62">
        <v>86121802</v>
      </c>
      <c r="B17729" s="63" t="s">
        <v>9313</v>
      </c>
    </row>
    <row r="17730" spans="1:2" x14ac:dyDescent="0.25">
      <c r="A17730" s="62">
        <v>86121803</v>
      </c>
      <c r="B17730" s="63" t="s">
        <v>15788</v>
      </c>
    </row>
    <row r="17731" spans="1:2" x14ac:dyDescent="0.25">
      <c r="A17731" s="62">
        <v>86121804</v>
      </c>
      <c r="B17731" s="63" t="s">
        <v>16391</v>
      </c>
    </row>
    <row r="17732" spans="1:2" x14ac:dyDescent="0.25">
      <c r="A17732" s="62">
        <v>86131501</v>
      </c>
      <c r="B17732" s="63" t="s">
        <v>2589</v>
      </c>
    </row>
    <row r="17733" spans="1:2" x14ac:dyDescent="0.25">
      <c r="A17733" s="62">
        <v>86131502</v>
      </c>
      <c r="B17733" s="63" t="s">
        <v>4099</v>
      </c>
    </row>
    <row r="17734" spans="1:2" x14ac:dyDescent="0.25">
      <c r="A17734" s="62">
        <v>86131503</v>
      </c>
      <c r="B17734" s="63" t="s">
        <v>6820</v>
      </c>
    </row>
    <row r="17735" spans="1:2" x14ac:dyDescent="0.25">
      <c r="A17735" s="62">
        <v>86131504</v>
      </c>
      <c r="B17735" s="63" t="s">
        <v>2903</v>
      </c>
    </row>
    <row r="17736" spans="1:2" x14ac:dyDescent="0.25">
      <c r="A17736" s="62">
        <v>86131601</v>
      </c>
      <c r="B17736" s="63" t="s">
        <v>5238</v>
      </c>
    </row>
    <row r="17737" spans="1:2" x14ac:dyDescent="0.25">
      <c r="A17737" s="62">
        <v>86131602</v>
      </c>
      <c r="B17737" s="63" t="s">
        <v>2119</v>
      </c>
    </row>
    <row r="17738" spans="1:2" x14ac:dyDescent="0.25">
      <c r="A17738" s="62">
        <v>86131603</v>
      </c>
      <c r="B17738" s="63" t="s">
        <v>10296</v>
      </c>
    </row>
    <row r="17739" spans="1:2" x14ac:dyDescent="0.25">
      <c r="A17739" s="62">
        <v>86131701</v>
      </c>
      <c r="B17739" s="63" t="s">
        <v>15920</v>
      </c>
    </row>
    <row r="17740" spans="1:2" x14ac:dyDescent="0.25">
      <c r="A17740" s="62">
        <v>86131702</v>
      </c>
      <c r="B17740" s="63" t="s">
        <v>6775</v>
      </c>
    </row>
    <row r="17741" spans="1:2" x14ac:dyDescent="0.25">
      <c r="A17741" s="62">
        <v>86131703</v>
      </c>
      <c r="B17741" s="63" t="s">
        <v>11439</v>
      </c>
    </row>
    <row r="17742" spans="1:2" x14ac:dyDescent="0.25">
      <c r="A17742" s="62">
        <v>86131801</v>
      </c>
      <c r="B17742" s="63" t="s">
        <v>10875</v>
      </c>
    </row>
    <row r="17743" spans="1:2" x14ac:dyDescent="0.25">
      <c r="A17743" s="62">
        <v>86131802</v>
      </c>
      <c r="B17743" s="63" t="s">
        <v>10992</v>
      </c>
    </row>
    <row r="17744" spans="1:2" x14ac:dyDescent="0.25">
      <c r="A17744" s="62">
        <v>86131803</v>
      </c>
      <c r="B17744" s="63" t="s">
        <v>6196</v>
      </c>
    </row>
    <row r="17745" spans="1:2" x14ac:dyDescent="0.25">
      <c r="A17745" s="62">
        <v>86131804</v>
      </c>
      <c r="B17745" s="63" t="s">
        <v>11181</v>
      </c>
    </row>
    <row r="17746" spans="1:2" x14ac:dyDescent="0.25">
      <c r="A17746" s="62">
        <v>86131901</v>
      </c>
      <c r="B17746" s="63" t="s">
        <v>7744</v>
      </c>
    </row>
    <row r="17747" spans="1:2" x14ac:dyDescent="0.25">
      <c r="A17747" s="62">
        <v>86131902</v>
      </c>
      <c r="B17747" s="63" t="s">
        <v>7021</v>
      </c>
    </row>
    <row r="17748" spans="1:2" x14ac:dyDescent="0.25">
      <c r="A17748" s="62">
        <v>86131903</v>
      </c>
      <c r="B17748" s="63" t="s">
        <v>15438</v>
      </c>
    </row>
    <row r="17749" spans="1:2" x14ac:dyDescent="0.25">
      <c r="A17749" s="62">
        <v>86131904</v>
      </c>
      <c r="B17749" s="63" t="s">
        <v>13000</v>
      </c>
    </row>
    <row r="17750" spans="1:2" x14ac:dyDescent="0.25">
      <c r="A17750" s="62">
        <v>86141501</v>
      </c>
      <c r="B17750" s="63" t="s">
        <v>10362</v>
      </c>
    </row>
    <row r="17751" spans="1:2" x14ac:dyDescent="0.25">
      <c r="A17751" s="62">
        <v>86141502</v>
      </c>
      <c r="B17751" s="63" t="s">
        <v>13087</v>
      </c>
    </row>
    <row r="17752" spans="1:2" x14ac:dyDescent="0.25">
      <c r="A17752" s="62">
        <v>86141503</v>
      </c>
      <c r="B17752" s="63" t="s">
        <v>9040</v>
      </c>
    </row>
    <row r="17753" spans="1:2" x14ac:dyDescent="0.25">
      <c r="A17753" s="62">
        <v>86141504</v>
      </c>
      <c r="B17753" s="63" t="s">
        <v>8899</v>
      </c>
    </row>
    <row r="17754" spans="1:2" x14ac:dyDescent="0.25">
      <c r="A17754" s="62">
        <v>86141601</v>
      </c>
      <c r="B17754" s="63" t="s">
        <v>10157</v>
      </c>
    </row>
    <row r="17755" spans="1:2" x14ac:dyDescent="0.25">
      <c r="A17755" s="62">
        <v>86141602</v>
      </c>
      <c r="B17755" s="63" t="s">
        <v>3745</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4560</v>
      </c>
    </row>
    <row r="17759" spans="1:2" x14ac:dyDescent="0.25">
      <c r="A17759" s="62">
        <v>86141703</v>
      </c>
      <c r="B17759" s="63" t="s">
        <v>6681</v>
      </c>
    </row>
    <row r="17760" spans="1:2" x14ac:dyDescent="0.25">
      <c r="A17760" s="62">
        <v>86141704</v>
      </c>
      <c r="B17760" s="63" t="s">
        <v>9336</v>
      </c>
    </row>
    <row r="17761" spans="1:2" x14ac:dyDescent="0.25">
      <c r="A17761" s="62">
        <v>90101501</v>
      </c>
      <c r="B17761" s="63" t="s">
        <v>11036</v>
      </c>
    </row>
    <row r="17762" spans="1:2" x14ac:dyDescent="0.25">
      <c r="A17762" s="62">
        <v>90101502</v>
      </c>
      <c r="B17762" s="63" t="s">
        <v>3309</v>
      </c>
    </row>
    <row r="17763" spans="1:2" x14ac:dyDescent="0.25">
      <c r="A17763" s="62">
        <v>90101503</v>
      </c>
      <c r="B17763" s="63" t="s">
        <v>12317</v>
      </c>
    </row>
    <row r="17764" spans="1:2" x14ac:dyDescent="0.25">
      <c r="A17764" s="62">
        <v>90101504</v>
      </c>
      <c r="B17764" s="63" t="s">
        <v>1721</v>
      </c>
    </row>
    <row r="17765" spans="1:2" x14ac:dyDescent="0.25">
      <c r="A17765" s="62">
        <v>90101601</v>
      </c>
      <c r="B17765" s="63" t="s">
        <v>9992</v>
      </c>
    </row>
    <row r="17766" spans="1:2" x14ac:dyDescent="0.25">
      <c r="A17766" s="62">
        <v>90101602</v>
      </c>
      <c r="B17766" s="63" t="s">
        <v>3583</v>
      </c>
    </row>
    <row r="17767" spans="1:2" x14ac:dyDescent="0.25">
      <c r="A17767" s="62">
        <v>90101603</v>
      </c>
      <c r="B17767" s="63" t="s">
        <v>16680</v>
      </c>
    </row>
    <row r="17768" spans="1:2" x14ac:dyDescent="0.25">
      <c r="A17768" s="62">
        <v>90101604</v>
      </c>
      <c r="B17768" s="63" t="s">
        <v>16355</v>
      </c>
    </row>
    <row r="17769" spans="1:2" x14ac:dyDescent="0.25">
      <c r="A17769" s="62">
        <v>90101701</v>
      </c>
      <c r="B17769" s="63" t="s">
        <v>16172</v>
      </c>
    </row>
    <row r="17770" spans="1:2" x14ac:dyDescent="0.25">
      <c r="A17770" s="62">
        <v>90101801</v>
      </c>
      <c r="B17770" s="63" t="s">
        <v>8683</v>
      </c>
    </row>
    <row r="17771" spans="1:2" x14ac:dyDescent="0.25">
      <c r="A17771" s="62">
        <v>90101802</v>
      </c>
      <c r="B17771" s="63" t="s">
        <v>5505</v>
      </c>
    </row>
    <row r="17772" spans="1:2" x14ac:dyDescent="0.25">
      <c r="A17772" s="62">
        <v>90111501</v>
      </c>
      <c r="B17772" s="63" t="s">
        <v>10389</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16054</v>
      </c>
    </row>
    <row r="17776" spans="1:2" x14ac:dyDescent="0.25">
      <c r="A17776" s="62">
        <v>90111601</v>
      </c>
      <c r="B17776" s="63" t="s">
        <v>1983</v>
      </c>
    </row>
    <row r="17777" spans="1:2" x14ac:dyDescent="0.25">
      <c r="A17777" s="62">
        <v>90111602</v>
      </c>
      <c r="B17777" s="63" t="s">
        <v>12009</v>
      </c>
    </row>
    <row r="17778" spans="1:2" x14ac:dyDescent="0.25">
      <c r="A17778" s="62">
        <v>90111603</v>
      </c>
      <c r="B17778" s="63" t="s">
        <v>14277</v>
      </c>
    </row>
    <row r="17779" spans="1:2" x14ac:dyDescent="0.25">
      <c r="A17779" s="62">
        <v>90111604</v>
      </c>
      <c r="B17779" s="63" t="s">
        <v>8060</v>
      </c>
    </row>
    <row r="17780" spans="1:2" x14ac:dyDescent="0.25">
      <c r="A17780" s="62">
        <v>90111701</v>
      </c>
      <c r="B17780" s="63" t="s">
        <v>15434</v>
      </c>
    </row>
    <row r="17781" spans="1:2" x14ac:dyDescent="0.25">
      <c r="A17781" s="62">
        <v>90111702</v>
      </c>
      <c r="B17781" s="63" t="s">
        <v>9577</v>
      </c>
    </row>
    <row r="17782" spans="1:2" x14ac:dyDescent="0.25">
      <c r="A17782" s="62">
        <v>90111703</v>
      </c>
      <c r="B17782" s="63" t="s">
        <v>14995</v>
      </c>
    </row>
    <row r="17783" spans="1:2" x14ac:dyDescent="0.25">
      <c r="A17783" s="62">
        <v>90111801</v>
      </c>
      <c r="B17783" s="63" t="s">
        <v>10744</v>
      </c>
    </row>
    <row r="17784" spans="1:2" x14ac:dyDescent="0.25">
      <c r="A17784" s="62">
        <v>90111802</v>
      </c>
      <c r="B17784" s="63" t="s">
        <v>12758</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2858</v>
      </c>
    </row>
    <row r="17788" spans="1:2" x14ac:dyDescent="0.25">
      <c r="A17788" s="62">
        <v>90121503</v>
      </c>
      <c r="B17788" s="63" t="s">
        <v>4132</v>
      </c>
    </row>
    <row r="17789" spans="1:2" x14ac:dyDescent="0.25">
      <c r="A17789" s="62">
        <v>90121601</v>
      </c>
      <c r="B17789" s="63" t="s">
        <v>12108</v>
      </c>
    </row>
    <row r="17790" spans="1:2" x14ac:dyDescent="0.25">
      <c r="A17790" s="62">
        <v>90121602</v>
      </c>
      <c r="B17790" s="63" t="s">
        <v>4822</v>
      </c>
    </row>
    <row r="17791" spans="1:2" x14ac:dyDescent="0.25">
      <c r="A17791" s="62">
        <v>90121701</v>
      </c>
      <c r="B17791" s="63" t="s">
        <v>14266</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2773</v>
      </c>
    </row>
    <row r="17795" spans="1:2" x14ac:dyDescent="0.25">
      <c r="A17795" s="62">
        <v>90131503</v>
      </c>
      <c r="B17795" s="63" t="s">
        <v>12298</v>
      </c>
    </row>
    <row r="17796" spans="1:2" x14ac:dyDescent="0.25">
      <c r="A17796" s="62">
        <v>90131504</v>
      </c>
      <c r="B17796" s="63" t="s">
        <v>2440</v>
      </c>
    </row>
    <row r="17797" spans="1:2" x14ac:dyDescent="0.25">
      <c r="A17797" s="62">
        <v>90131601</v>
      </c>
      <c r="B17797" s="63" t="s">
        <v>6262</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4568</v>
      </c>
    </row>
    <row r="17801" spans="1:2" x14ac:dyDescent="0.25">
      <c r="A17801" s="62">
        <v>90141503</v>
      </c>
      <c r="B17801" s="63" t="s">
        <v>7160</v>
      </c>
    </row>
    <row r="17802" spans="1:2" x14ac:dyDescent="0.25">
      <c r="A17802" s="62">
        <v>90141601</v>
      </c>
      <c r="B17802" s="63" t="s">
        <v>8803</v>
      </c>
    </row>
    <row r="17803" spans="1:2" x14ac:dyDescent="0.25">
      <c r="A17803" s="62">
        <v>90141602</v>
      </c>
      <c r="B17803" s="63" t="s">
        <v>14902</v>
      </c>
    </row>
    <row r="17804" spans="1:2" x14ac:dyDescent="0.25">
      <c r="A17804" s="62">
        <v>90141603</v>
      </c>
      <c r="B17804" s="63" t="s">
        <v>2158</v>
      </c>
    </row>
    <row r="17805" spans="1:2" x14ac:dyDescent="0.25">
      <c r="A17805" s="62">
        <v>90141701</v>
      </c>
      <c r="B17805" s="63" t="s">
        <v>9838</v>
      </c>
    </row>
    <row r="17806" spans="1:2" x14ac:dyDescent="0.25">
      <c r="A17806" s="62">
        <v>90141702</v>
      </c>
      <c r="B17806" s="63" t="s">
        <v>738</v>
      </c>
    </row>
    <row r="17807" spans="1:2" x14ac:dyDescent="0.25">
      <c r="A17807" s="62">
        <v>90141703</v>
      </c>
      <c r="B17807" s="63" t="s">
        <v>13885</v>
      </c>
    </row>
    <row r="17808" spans="1:2" x14ac:dyDescent="0.25">
      <c r="A17808" s="62">
        <v>90151501</v>
      </c>
      <c r="B17808" s="63" t="s">
        <v>643</v>
      </c>
    </row>
    <row r="17809" spans="1:2" x14ac:dyDescent="0.25">
      <c r="A17809" s="62">
        <v>90151502</v>
      </c>
      <c r="B17809" s="63" t="s">
        <v>6172</v>
      </c>
    </row>
    <row r="17810" spans="1:2" x14ac:dyDescent="0.25">
      <c r="A17810" s="62">
        <v>90151503</v>
      </c>
      <c r="B17810" s="63" t="s">
        <v>15805</v>
      </c>
    </row>
    <row r="17811" spans="1:2" x14ac:dyDescent="0.25">
      <c r="A17811" s="62">
        <v>90151601</v>
      </c>
      <c r="B17811" s="63" t="s">
        <v>8829</v>
      </c>
    </row>
    <row r="17812" spans="1:2" x14ac:dyDescent="0.25">
      <c r="A17812" s="62">
        <v>90151602</v>
      </c>
      <c r="B17812" s="63" t="s">
        <v>15754</v>
      </c>
    </row>
    <row r="17813" spans="1:2" x14ac:dyDescent="0.25">
      <c r="A17813" s="62">
        <v>90151603</v>
      </c>
      <c r="B17813" s="63" t="s">
        <v>8881</v>
      </c>
    </row>
    <row r="17814" spans="1:2" x14ac:dyDescent="0.25">
      <c r="A17814" s="62">
        <v>90151701</v>
      </c>
      <c r="B17814" s="63" t="s">
        <v>4681</v>
      </c>
    </row>
    <row r="17815" spans="1:2" x14ac:dyDescent="0.25">
      <c r="A17815" s="62">
        <v>90151702</v>
      </c>
      <c r="B17815" s="63" t="s">
        <v>9834</v>
      </c>
    </row>
    <row r="17816" spans="1:2" x14ac:dyDescent="0.25">
      <c r="A17816" s="62">
        <v>90151703</v>
      </c>
      <c r="B17816" s="63" t="s">
        <v>8356</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16161</v>
      </c>
    </row>
    <row r="17820" spans="1:2" x14ac:dyDescent="0.25">
      <c r="A17820" s="62">
        <v>90151901</v>
      </c>
      <c r="B17820" s="63" t="s">
        <v>11695</v>
      </c>
    </row>
    <row r="17821" spans="1:2" x14ac:dyDescent="0.25">
      <c r="A17821" s="62">
        <v>90151902</v>
      </c>
      <c r="B17821" s="63" t="s">
        <v>11311</v>
      </c>
    </row>
    <row r="17822" spans="1:2" x14ac:dyDescent="0.25">
      <c r="A17822" s="62">
        <v>90151903</v>
      </c>
      <c r="B17822" s="63" t="s">
        <v>15938</v>
      </c>
    </row>
    <row r="17823" spans="1:2" x14ac:dyDescent="0.25">
      <c r="A17823" s="62">
        <v>90152001</v>
      </c>
      <c r="B17823" s="63" t="s">
        <v>10829</v>
      </c>
    </row>
    <row r="17824" spans="1:2" x14ac:dyDescent="0.25">
      <c r="A17824" s="62">
        <v>90152002</v>
      </c>
      <c r="B17824" s="63" t="s">
        <v>7808</v>
      </c>
    </row>
    <row r="17825" spans="1:2" x14ac:dyDescent="0.25">
      <c r="A17825" s="62">
        <v>90152101</v>
      </c>
      <c r="B17825" s="63" t="s">
        <v>5311</v>
      </c>
    </row>
    <row r="17826" spans="1:2" x14ac:dyDescent="0.25">
      <c r="A17826" s="62">
        <v>91101501</v>
      </c>
      <c r="B17826" s="63" t="s">
        <v>9374</v>
      </c>
    </row>
    <row r="17827" spans="1:2" x14ac:dyDescent="0.25">
      <c r="A17827" s="62">
        <v>91101502</v>
      </c>
      <c r="B17827" s="63" t="s">
        <v>4862</v>
      </c>
    </row>
    <row r="17828" spans="1:2" x14ac:dyDescent="0.25">
      <c r="A17828" s="62">
        <v>91101503</v>
      </c>
      <c r="B17828" s="63" t="s">
        <v>7709</v>
      </c>
    </row>
    <row r="17829" spans="1:2" x14ac:dyDescent="0.25">
      <c r="A17829" s="62">
        <v>91101504</v>
      </c>
      <c r="B17829" s="63" t="s">
        <v>7422</v>
      </c>
    </row>
    <row r="17830" spans="1:2" x14ac:dyDescent="0.25">
      <c r="A17830" s="62">
        <v>91101505</v>
      </c>
      <c r="B17830" s="63" t="s">
        <v>8296</v>
      </c>
    </row>
    <row r="17831" spans="1:2" x14ac:dyDescent="0.25">
      <c r="A17831" s="62">
        <v>91101601</v>
      </c>
      <c r="B17831" s="63" t="s">
        <v>5070</v>
      </c>
    </row>
    <row r="17832" spans="1:2" x14ac:dyDescent="0.25">
      <c r="A17832" s="62">
        <v>91101602</v>
      </c>
      <c r="B17832" s="63" t="s">
        <v>6610</v>
      </c>
    </row>
    <row r="17833" spans="1:2" x14ac:dyDescent="0.25">
      <c r="A17833" s="62">
        <v>91101603</v>
      </c>
      <c r="B17833" s="63" t="s">
        <v>11341</v>
      </c>
    </row>
    <row r="17834" spans="1:2" x14ac:dyDescent="0.25">
      <c r="A17834" s="62">
        <v>91101604</v>
      </c>
      <c r="B17834" s="63" t="s">
        <v>8907</v>
      </c>
    </row>
    <row r="17835" spans="1:2" x14ac:dyDescent="0.25">
      <c r="A17835" s="62">
        <v>91101605</v>
      </c>
      <c r="B17835" s="63" t="s">
        <v>18066</v>
      </c>
    </row>
    <row r="17836" spans="1:2" x14ac:dyDescent="0.25">
      <c r="A17836" s="62">
        <v>91101701</v>
      </c>
      <c r="B17836" s="63" t="s">
        <v>2719</v>
      </c>
    </row>
    <row r="17837" spans="1:2" x14ac:dyDescent="0.25">
      <c r="A17837" s="62">
        <v>91101702</v>
      </c>
      <c r="B17837" s="63" t="s">
        <v>8324</v>
      </c>
    </row>
    <row r="17838" spans="1:2" x14ac:dyDescent="0.25">
      <c r="A17838" s="62">
        <v>91101801</v>
      </c>
      <c r="B17838" s="63" t="s">
        <v>6854</v>
      </c>
    </row>
    <row r="17839" spans="1:2" x14ac:dyDescent="0.25">
      <c r="A17839" s="62">
        <v>91101802</v>
      </c>
      <c r="B17839" s="63" t="s">
        <v>8249</v>
      </c>
    </row>
    <row r="17840" spans="1:2" x14ac:dyDescent="0.25">
      <c r="A17840" s="62">
        <v>91101803</v>
      </c>
      <c r="B17840" s="63" t="s">
        <v>125</v>
      </c>
    </row>
    <row r="17841" spans="1:2" x14ac:dyDescent="0.25">
      <c r="A17841" s="62">
        <v>91101901</v>
      </c>
      <c r="B17841" s="63" t="s">
        <v>8450</v>
      </c>
    </row>
    <row r="17842" spans="1:2" x14ac:dyDescent="0.25">
      <c r="A17842" s="62">
        <v>91101902</v>
      </c>
      <c r="B17842" s="63" t="s">
        <v>11463</v>
      </c>
    </row>
    <row r="17843" spans="1:2" x14ac:dyDescent="0.25">
      <c r="A17843" s="62">
        <v>91101903</v>
      </c>
      <c r="B17843" s="63" t="s">
        <v>14148</v>
      </c>
    </row>
    <row r="17844" spans="1:2" x14ac:dyDescent="0.25">
      <c r="A17844" s="62">
        <v>91111501</v>
      </c>
      <c r="B17844" s="63" t="s">
        <v>94</v>
      </c>
    </row>
    <row r="17845" spans="1:2" x14ac:dyDescent="0.25">
      <c r="A17845" s="62">
        <v>91111502</v>
      </c>
      <c r="B17845" s="63" t="s">
        <v>9300</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12859</v>
      </c>
    </row>
    <row r="17849" spans="1:2" x14ac:dyDescent="0.25">
      <c r="A17849" s="62">
        <v>91111602</v>
      </c>
      <c r="B17849" s="63" t="s">
        <v>7955</v>
      </c>
    </row>
    <row r="17850" spans="1:2" x14ac:dyDescent="0.25">
      <c r="A17850" s="62">
        <v>91111603</v>
      </c>
      <c r="B17850" s="63" t="s">
        <v>14075</v>
      </c>
    </row>
    <row r="17851" spans="1:2" x14ac:dyDescent="0.25">
      <c r="A17851" s="62">
        <v>91111701</v>
      </c>
      <c r="B17851" s="63" t="s">
        <v>5247</v>
      </c>
    </row>
    <row r="17852" spans="1:2" x14ac:dyDescent="0.25">
      <c r="A17852" s="62">
        <v>91111702</v>
      </c>
      <c r="B17852" s="63" t="s">
        <v>17366</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12331</v>
      </c>
    </row>
    <row r="17856" spans="1:2" x14ac:dyDescent="0.25">
      <c r="A17856" s="62">
        <v>91111803</v>
      </c>
      <c r="B17856" s="63" t="s">
        <v>1668</v>
      </c>
    </row>
    <row r="17857" spans="1:2" x14ac:dyDescent="0.25">
      <c r="A17857" s="62">
        <v>91111804</v>
      </c>
      <c r="B17857" s="63" t="s">
        <v>12477</v>
      </c>
    </row>
    <row r="17858" spans="1:2" x14ac:dyDescent="0.25">
      <c r="A17858" s="62">
        <v>91111901</v>
      </c>
      <c r="B17858" s="63" t="s">
        <v>10790</v>
      </c>
    </row>
    <row r="17859" spans="1:2" x14ac:dyDescent="0.25">
      <c r="A17859" s="62">
        <v>91111902</v>
      </c>
      <c r="B17859" s="63" t="s">
        <v>9923</v>
      </c>
    </row>
    <row r="17860" spans="1:2" x14ac:dyDescent="0.25">
      <c r="A17860" s="62">
        <v>91111903</v>
      </c>
      <c r="B17860" s="63" t="s">
        <v>7523</v>
      </c>
    </row>
    <row r="17861" spans="1:2" x14ac:dyDescent="0.25">
      <c r="A17861" s="62">
        <v>91111904</v>
      </c>
      <c r="B17861" s="63" t="s">
        <v>12168</v>
      </c>
    </row>
    <row r="17862" spans="1:2" x14ac:dyDescent="0.25">
      <c r="A17862" s="62">
        <v>92101501</v>
      </c>
      <c r="B17862" s="63" t="s">
        <v>11585</v>
      </c>
    </row>
    <row r="17863" spans="1:2" x14ac:dyDescent="0.25">
      <c r="A17863" s="62">
        <v>92101502</v>
      </c>
      <c r="B17863" s="63" t="s">
        <v>13830</v>
      </c>
    </row>
    <row r="17864" spans="1:2" x14ac:dyDescent="0.25">
      <c r="A17864" s="62">
        <v>92101503</v>
      </c>
      <c r="B17864" s="63" t="s">
        <v>2333</v>
      </c>
    </row>
    <row r="17865" spans="1:2" x14ac:dyDescent="0.25">
      <c r="A17865" s="62">
        <v>92101504</v>
      </c>
      <c r="B17865" s="63" t="s">
        <v>7593</v>
      </c>
    </row>
    <row r="17866" spans="1:2" x14ac:dyDescent="0.25">
      <c r="A17866" s="62">
        <v>92101601</v>
      </c>
      <c r="B17866" s="63" t="s">
        <v>16253</v>
      </c>
    </row>
    <row r="17867" spans="1:2" x14ac:dyDescent="0.25">
      <c r="A17867" s="62">
        <v>92101602</v>
      </c>
      <c r="B17867" s="63" t="s">
        <v>17463</v>
      </c>
    </row>
    <row r="17868" spans="1:2" x14ac:dyDescent="0.25">
      <c r="A17868" s="62">
        <v>92101603</v>
      </c>
      <c r="B17868" s="63" t="s">
        <v>6465</v>
      </c>
    </row>
    <row r="17869" spans="1:2" x14ac:dyDescent="0.25">
      <c r="A17869" s="62">
        <v>92101604</v>
      </c>
      <c r="B17869" s="63" t="s">
        <v>3419</v>
      </c>
    </row>
    <row r="17870" spans="1:2" x14ac:dyDescent="0.25">
      <c r="A17870" s="62">
        <v>92101701</v>
      </c>
      <c r="B17870" s="63" t="s">
        <v>7258</v>
      </c>
    </row>
    <row r="17871" spans="1:2" x14ac:dyDescent="0.25">
      <c r="A17871" s="62">
        <v>92101702</v>
      </c>
      <c r="B17871" s="63" t="s">
        <v>18257</v>
      </c>
    </row>
    <row r="17872" spans="1:2" x14ac:dyDescent="0.25">
      <c r="A17872" s="62">
        <v>92101703</v>
      </c>
      <c r="B17872" s="63" t="s">
        <v>6929</v>
      </c>
    </row>
    <row r="17873" spans="1:2" x14ac:dyDescent="0.25">
      <c r="A17873" s="62">
        <v>92101704</v>
      </c>
      <c r="B17873" s="63" t="s">
        <v>16210</v>
      </c>
    </row>
    <row r="17874" spans="1:2" x14ac:dyDescent="0.25">
      <c r="A17874" s="62">
        <v>92101801</v>
      </c>
      <c r="B17874" s="63" t="s">
        <v>16380</v>
      </c>
    </row>
    <row r="17875" spans="1:2" x14ac:dyDescent="0.25">
      <c r="A17875" s="62">
        <v>92101802</v>
      </c>
      <c r="B17875" s="63" t="s">
        <v>13682</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10662</v>
      </c>
    </row>
    <row r="17879" spans="1:2" x14ac:dyDescent="0.25">
      <c r="A17879" s="62">
        <v>92101901</v>
      </c>
      <c r="B17879" s="63" t="s">
        <v>11618</v>
      </c>
    </row>
    <row r="17880" spans="1:2" x14ac:dyDescent="0.25">
      <c r="A17880" s="62">
        <v>92101902</v>
      </c>
      <c r="B17880" s="63" t="s">
        <v>12640</v>
      </c>
    </row>
    <row r="17881" spans="1:2" x14ac:dyDescent="0.25">
      <c r="A17881" s="62">
        <v>92101903</v>
      </c>
      <c r="B17881" s="63" t="s">
        <v>11703</v>
      </c>
    </row>
    <row r="17882" spans="1:2" x14ac:dyDescent="0.25">
      <c r="A17882" s="62">
        <v>92101904</v>
      </c>
      <c r="B17882" s="63" t="s">
        <v>3105</v>
      </c>
    </row>
    <row r="17883" spans="1:2" x14ac:dyDescent="0.25">
      <c r="A17883" s="62">
        <v>92111501</v>
      </c>
      <c r="B17883" s="63" t="s">
        <v>7273</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15517</v>
      </c>
    </row>
    <row r="17887" spans="1:2" x14ac:dyDescent="0.25">
      <c r="A17887" s="62">
        <v>92111505</v>
      </c>
      <c r="B17887" s="63" t="s">
        <v>1042</v>
      </c>
    </row>
    <row r="17888" spans="1:2" x14ac:dyDescent="0.25">
      <c r="A17888" s="62">
        <v>92111506</v>
      </c>
      <c r="B17888" s="63" t="s">
        <v>7804</v>
      </c>
    </row>
    <row r="17889" spans="1:2" x14ac:dyDescent="0.25">
      <c r="A17889" s="62">
        <v>92111507</v>
      </c>
      <c r="B17889" s="63" t="s">
        <v>8783</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7863</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12468</v>
      </c>
    </row>
    <row r="17896" spans="1:2" x14ac:dyDescent="0.25">
      <c r="A17896" s="62">
        <v>92111701</v>
      </c>
      <c r="B17896" s="63" t="s">
        <v>7721</v>
      </c>
    </row>
    <row r="17897" spans="1:2" x14ac:dyDescent="0.25">
      <c r="A17897" s="62">
        <v>92111702</v>
      </c>
      <c r="B17897" s="63" t="s">
        <v>8071</v>
      </c>
    </row>
    <row r="17898" spans="1:2" x14ac:dyDescent="0.25">
      <c r="A17898" s="62">
        <v>92111703</v>
      </c>
      <c r="B17898" s="63" t="s">
        <v>18165</v>
      </c>
    </row>
    <row r="17899" spans="1:2" x14ac:dyDescent="0.25">
      <c r="A17899" s="62">
        <v>92111704</v>
      </c>
      <c r="B17899" s="63" t="s">
        <v>7198</v>
      </c>
    </row>
    <row r="17900" spans="1:2" x14ac:dyDescent="0.25">
      <c r="A17900" s="62">
        <v>92111705</v>
      </c>
      <c r="B17900" s="63" t="s">
        <v>8424</v>
      </c>
    </row>
    <row r="17901" spans="1:2" x14ac:dyDescent="0.25">
      <c r="A17901" s="62">
        <v>92111706</v>
      </c>
      <c r="B17901" s="63" t="s">
        <v>4811</v>
      </c>
    </row>
    <row r="17902" spans="1:2" x14ac:dyDescent="0.25">
      <c r="A17902" s="62">
        <v>92111707</v>
      </c>
      <c r="B17902" s="63" t="s">
        <v>2767</v>
      </c>
    </row>
    <row r="17903" spans="1:2" x14ac:dyDescent="0.25">
      <c r="A17903" s="62">
        <v>92111708</v>
      </c>
      <c r="B17903" s="63" t="s">
        <v>7880</v>
      </c>
    </row>
    <row r="17904" spans="1:2" x14ac:dyDescent="0.25">
      <c r="A17904" s="62">
        <v>92111801</v>
      </c>
      <c r="B17904" s="63" t="s">
        <v>13378</v>
      </c>
    </row>
    <row r="17905" spans="1:2" x14ac:dyDescent="0.25">
      <c r="A17905" s="62">
        <v>92111802</v>
      </c>
      <c r="B17905" s="63" t="s">
        <v>4068</v>
      </c>
    </row>
    <row r="17906" spans="1:2" x14ac:dyDescent="0.25">
      <c r="A17906" s="62">
        <v>92111803</v>
      </c>
      <c r="B17906" s="63" t="s">
        <v>9555</v>
      </c>
    </row>
    <row r="17907" spans="1:2" x14ac:dyDescent="0.25">
      <c r="A17907" s="62">
        <v>92111804</v>
      </c>
      <c r="B17907" s="63" t="s">
        <v>6395</v>
      </c>
    </row>
    <row r="17908" spans="1:2" x14ac:dyDescent="0.25">
      <c r="A17908" s="62">
        <v>92111805</v>
      </c>
      <c r="B17908" s="63" t="s">
        <v>6271</v>
      </c>
    </row>
    <row r="17909" spans="1:2" x14ac:dyDescent="0.25">
      <c r="A17909" s="62">
        <v>92111806</v>
      </c>
      <c r="B17909" s="63" t="s">
        <v>2491</v>
      </c>
    </row>
    <row r="17910" spans="1:2" x14ac:dyDescent="0.25">
      <c r="A17910" s="62">
        <v>92111807</v>
      </c>
      <c r="B17910" s="63" t="s">
        <v>15542</v>
      </c>
    </row>
    <row r="17911" spans="1:2" x14ac:dyDescent="0.25">
      <c r="A17911" s="62">
        <v>92111808</v>
      </c>
      <c r="B17911" s="63" t="s">
        <v>13831</v>
      </c>
    </row>
    <row r="17912" spans="1:2" x14ac:dyDescent="0.25">
      <c r="A17912" s="62">
        <v>92111809</v>
      </c>
      <c r="B17912" s="63" t="s">
        <v>11320</v>
      </c>
    </row>
    <row r="17913" spans="1:2" x14ac:dyDescent="0.25">
      <c r="A17913" s="62">
        <v>92111810</v>
      </c>
      <c r="B17913" s="63" t="s">
        <v>17034</v>
      </c>
    </row>
    <row r="17914" spans="1:2" x14ac:dyDescent="0.25">
      <c r="A17914" s="62">
        <v>92111901</v>
      </c>
      <c r="B17914" s="63" t="s">
        <v>15680</v>
      </c>
    </row>
    <row r="17915" spans="1:2" x14ac:dyDescent="0.25">
      <c r="A17915" s="62">
        <v>92111902</v>
      </c>
      <c r="B17915" s="63" t="s">
        <v>14203</v>
      </c>
    </row>
    <row r="17916" spans="1:2" x14ac:dyDescent="0.25">
      <c r="A17916" s="62">
        <v>92111903</v>
      </c>
      <c r="B17916" s="63" t="s">
        <v>7295</v>
      </c>
    </row>
    <row r="17917" spans="1:2" x14ac:dyDescent="0.25">
      <c r="A17917" s="62">
        <v>92111904</v>
      </c>
      <c r="B17917" s="63" t="s">
        <v>6944</v>
      </c>
    </row>
    <row r="17918" spans="1:2" x14ac:dyDescent="0.25">
      <c r="A17918" s="62">
        <v>92111905</v>
      </c>
      <c r="B17918" s="63" t="s">
        <v>16106</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11429</v>
      </c>
    </row>
    <row r="17922" spans="1:2" x14ac:dyDescent="0.25">
      <c r="A17922" s="62">
        <v>92112004</v>
      </c>
      <c r="B17922" s="63" t="s">
        <v>1132</v>
      </c>
    </row>
    <row r="17923" spans="1:2" x14ac:dyDescent="0.25">
      <c r="A17923" s="62">
        <v>92112101</v>
      </c>
      <c r="B17923" s="63" t="s">
        <v>8481</v>
      </c>
    </row>
    <row r="17924" spans="1:2" x14ac:dyDescent="0.25">
      <c r="A17924" s="62">
        <v>92112102</v>
      </c>
      <c r="B17924" s="63" t="s">
        <v>18828</v>
      </c>
    </row>
    <row r="17925" spans="1:2" x14ac:dyDescent="0.25">
      <c r="A17925" s="62">
        <v>92112103</v>
      </c>
      <c r="B17925" s="63" t="s">
        <v>2942</v>
      </c>
    </row>
    <row r="17926" spans="1:2" x14ac:dyDescent="0.25">
      <c r="A17926" s="62">
        <v>92112201</v>
      </c>
      <c r="B17926" s="63" t="s">
        <v>7618</v>
      </c>
    </row>
    <row r="17927" spans="1:2" x14ac:dyDescent="0.25">
      <c r="A17927" s="62">
        <v>92112202</v>
      </c>
      <c r="B17927" s="63" t="s">
        <v>15267</v>
      </c>
    </row>
    <row r="17928" spans="1:2" x14ac:dyDescent="0.25">
      <c r="A17928" s="62">
        <v>92112203</v>
      </c>
      <c r="B17928" s="63" t="s">
        <v>9034</v>
      </c>
    </row>
    <row r="17929" spans="1:2" x14ac:dyDescent="0.25">
      <c r="A17929" s="62">
        <v>92112204</v>
      </c>
      <c r="B17929" s="63" t="s">
        <v>7065</v>
      </c>
    </row>
    <row r="17930" spans="1:2" x14ac:dyDescent="0.25">
      <c r="A17930" s="62">
        <v>92112205</v>
      </c>
      <c r="B17930" s="63" t="s">
        <v>10328</v>
      </c>
    </row>
    <row r="17931" spans="1:2" x14ac:dyDescent="0.25">
      <c r="A17931" s="62">
        <v>92112206</v>
      </c>
      <c r="B17931" s="63" t="s">
        <v>6734</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15181</v>
      </c>
    </row>
    <row r="17935" spans="1:2" x14ac:dyDescent="0.25">
      <c r="A17935" s="62">
        <v>92112303</v>
      </c>
      <c r="B17935" s="63" t="s">
        <v>13735</v>
      </c>
    </row>
    <row r="17936" spans="1:2" x14ac:dyDescent="0.25">
      <c r="A17936" s="62">
        <v>92112401</v>
      </c>
      <c r="B17936" s="63" t="s">
        <v>10324</v>
      </c>
    </row>
    <row r="17937" spans="1:2" x14ac:dyDescent="0.25">
      <c r="A17937" s="62">
        <v>92112402</v>
      </c>
      <c r="B17937" s="63" t="s">
        <v>458</v>
      </c>
    </row>
    <row r="17938" spans="1:2" x14ac:dyDescent="0.25">
      <c r="A17938" s="62">
        <v>92112403</v>
      </c>
      <c r="B17938" s="63" t="s">
        <v>12881</v>
      </c>
    </row>
    <row r="17939" spans="1:2" x14ac:dyDescent="0.25">
      <c r="A17939" s="62">
        <v>92112404</v>
      </c>
      <c r="B17939" s="63" t="s">
        <v>13784</v>
      </c>
    </row>
    <row r="17940" spans="1:2" x14ac:dyDescent="0.25">
      <c r="A17940" s="62">
        <v>92112405</v>
      </c>
      <c r="B17940" s="63" t="s">
        <v>8966</v>
      </c>
    </row>
    <row r="17941" spans="1:2" x14ac:dyDescent="0.25">
      <c r="A17941" s="62">
        <v>92121501</v>
      </c>
      <c r="B17941" s="63" t="s">
        <v>6934</v>
      </c>
    </row>
    <row r="17942" spans="1:2" x14ac:dyDescent="0.25">
      <c r="A17942" s="62">
        <v>92121502</v>
      </c>
      <c r="B17942" s="63" t="s">
        <v>14431</v>
      </c>
    </row>
    <row r="17943" spans="1:2" x14ac:dyDescent="0.25">
      <c r="A17943" s="62">
        <v>92121503</v>
      </c>
      <c r="B17943" s="63" t="s">
        <v>11957</v>
      </c>
    </row>
    <row r="17944" spans="1:2" x14ac:dyDescent="0.25">
      <c r="A17944" s="62">
        <v>92121504</v>
      </c>
      <c r="B17944" s="63" t="s">
        <v>2395</v>
      </c>
    </row>
    <row r="17945" spans="1:2" x14ac:dyDescent="0.25">
      <c r="A17945" s="62">
        <v>92121601</v>
      </c>
      <c r="B17945" s="63" t="s">
        <v>11757</v>
      </c>
    </row>
    <row r="17946" spans="1:2" x14ac:dyDescent="0.25">
      <c r="A17946" s="62">
        <v>92121602</v>
      </c>
      <c r="B17946" s="63" t="s">
        <v>11108</v>
      </c>
    </row>
    <row r="17947" spans="1:2" x14ac:dyDescent="0.25">
      <c r="A17947" s="62">
        <v>92121603</v>
      </c>
      <c r="B17947" s="63" t="s">
        <v>3593</v>
      </c>
    </row>
    <row r="17948" spans="1:2" x14ac:dyDescent="0.25">
      <c r="A17948" s="62">
        <v>92121604</v>
      </c>
      <c r="B17948" s="63" t="s">
        <v>11178</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6326</v>
      </c>
    </row>
    <row r="17952" spans="1:2" x14ac:dyDescent="0.25">
      <c r="A17952" s="62">
        <v>92121704</v>
      </c>
      <c r="B17952" s="63" t="s">
        <v>14949</v>
      </c>
    </row>
    <row r="17953" spans="1:2" x14ac:dyDescent="0.25">
      <c r="A17953" s="62">
        <v>93101501</v>
      </c>
      <c r="B17953" s="63" t="s">
        <v>11668</v>
      </c>
    </row>
    <row r="17954" spans="1:2" x14ac:dyDescent="0.25">
      <c r="A17954" s="62">
        <v>93101502</v>
      </c>
      <c r="B17954" s="63" t="s">
        <v>5137</v>
      </c>
    </row>
    <row r="17955" spans="1:2" x14ac:dyDescent="0.25">
      <c r="A17955" s="62">
        <v>93101503</v>
      </c>
      <c r="B17955" s="63" t="s">
        <v>6663</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12311</v>
      </c>
    </row>
    <row r="17959" spans="1:2" x14ac:dyDescent="0.25">
      <c r="A17959" s="62">
        <v>93101601</v>
      </c>
      <c r="B17959" s="63" t="s">
        <v>5605</v>
      </c>
    </row>
    <row r="17960" spans="1:2" x14ac:dyDescent="0.25">
      <c r="A17960" s="62">
        <v>93101602</v>
      </c>
      <c r="B17960" s="63" t="s">
        <v>911</v>
      </c>
    </row>
    <row r="17961" spans="1:2" x14ac:dyDescent="0.25">
      <c r="A17961" s="62">
        <v>93101603</v>
      </c>
      <c r="B17961" s="63" t="s">
        <v>10895</v>
      </c>
    </row>
    <row r="17962" spans="1:2" x14ac:dyDescent="0.25">
      <c r="A17962" s="62">
        <v>93101604</v>
      </c>
      <c r="B17962" s="63" t="s">
        <v>13373</v>
      </c>
    </row>
    <row r="17963" spans="1:2" x14ac:dyDescent="0.25">
      <c r="A17963" s="62">
        <v>93101605</v>
      </c>
      <c r="B17963" s="63" t="s">
        <v>7809</v>
      </c>
    </row>
    <row r="17964" spans="1:2" x14ac:dyDescent="0.25">
      <c r="A17964" s="62">
        <v>93101606</v>
      </c>
      <c r="B17964" s="63" t="s">
        <v>13479</v>
      </c>
    </row>
    <row r="17965" spans="1:2" x14ac:dyDescent="0.25">
      <c r="A17965" s="62">
        <v>93101607</v>
      </c>
      <c r="B17965" s="63" t="s">
        <v>11811</v>
      </c>
    </row>
    <row r="17966" spans="1:2" x14ac:dyDescent="0.25">
      <c r="A17966" s="62">
        <v>93101608</v>
      </c>
      <c r="B17966" s="63" t="s">
        <v>8853</v>
      </c>
    </row>
    <row r="17967" spans="1:2" x14ac:dyDescent="0.25">
      <c r="A17967" s="62">
        <v>93101701</v>
      </c>
      <c r="B17967" s="63" t="s">
        <v>17206</v>
      </c>
    </row>
    <row r="17968" spans="1:2" x14ac:dyDescent="0.25">
      <c r="A17968" s="62">
        <v>93101702</v>
      </c>
      <c r="B17968" s="63" t="s">
        <v>9970</v>
      </c>
    </row>
    <row r="17969" spans="1:2" x14ac:dyDescent="0.25">
      <c r="A17969" s="62">
        <v>93101703</v>
      </c>
      <c r="B17969" s="63" t="s">
        <v>13041</v>
      </c>
    </row>
    <row r="17970" spans="1:2" x14ac:dyDescent="0.25">
      <c r="A17970" s="62">
        <v>93101704</v>
      </c>
      <c r="B17970" s="63" t="s">
        <v>851</v>
      </c>
    </row>
    <row r="17971" spans="1:2" x14ac:dyDescent="0.25">
      <c r="A17971" s="62">
        <v>93101705</v>
      </c>
      <c r="B17971" s="63" t="s">
        <v>15301</v>
      </c>
    </row>
    <row r="17972" spans="1:2" x14ac:dyDescent="0.25">
      <c r="A17972" s="62">
        <v>93101706</v>
      </c>
      <c r="B17972" s="63" t="s">
        <v>4589</v>
      </c>
    </row>
    <row r="17973" spans="1:2" x14ac:dyDescent="0.25">
      <c r="A17973" s="62">
        <v>93101707</v>
      </c>
      <c r="B17973" s="63" t="s">
        <v>9640</v>
      </c>
    </row>
    <row r="17974" spans="1:2" x14ac:dyDescent="0.25">
      <c r="A17974" s="62">
        <v>93111501</v>
      </c>
      <c r="B17974" s="63" t="s">
        <v>8800</v>
      </c>
    </row>
    <row r="17975" spans="1:2" x14ac:dyDescent="0.25">
      <c r="A17975" s="62">
        <v>93111502</v>
      </c>
      <c r="B17975" s="63" t="s">
        <v>6303</v>
      </c>
    </row>
    <row r="17976" spans="1:2" x14ac:dyDescent="0.25">
      <c r="A17976" s="62">
        <v>93111503</v>
      </c>
      <c r="B17976" s="63" t="s">
        <v>8570</v>
      </c>
    </row>
    <row r="17977" spans="1:2" x14ac:dyDescent="0.25">
      <c r="A17977" s="62">
        <v>93111504</v>
      </c>
      <c r="B17977" s="63" t="s">
        <v>2733</v>
      </c>
    </row>
    <row r="17978" spans="1:2" x14ac:dyDescent="0.25">
      <c r="A17978" s="62">
        <v>93111505</v>
      </c>
      <c r="B17978" s="63" t="s">
        <v>14451</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2516</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16822</v>
      </c>
    </row>
    <row r="17985" spans="1:2" x14ac:dyDescent="0.25">
      <c r="A17985" s="62">
        <v>93111605</v>
      </c>
      <c r="B17985" s="63" t="s">
        <v>12574</v>
      </c>
    </row>
    <row r="17986" spans="1:2" x14ac:dyDescent="0.25">
      <c r="A17986" s="62">
        <v>93111606</v>
      </c>
      <c r="B17986" s="63" t="s">
        <v>3512</v>
      </c>
    </row>
    <row r="17987" spans="1:2" x14ac:dyDescent="0.25">
      <c r="A17987" s="62">
        <v>93111607</v>
      </c>
      <c r="B17987" s="63" t="s">
        <v>13121</v>
      </c>
    </row>
    <row r="17988" spans="1:2" x14ac:dyDescent="0.25">
      <c r="A17988" s="62">
        <v>93111608</v>
      </c>
      <c r="B17988" s="63" t="s">
        <v>548</v>
      </c>
    </row>
    <row r="17989" spans="1:2" x14ac:dyDescent="0.25">
      <c r="A17989" s="62">
        <v>93121501</v>
      </c>
      <c r="B17989" s="63" t="s">
        <v>10027</v>
      </c>
    </row>
    <row r="17990" spans="1:2" x14ac:dyDescent="0.25">
      <c r="A17990" s="62">
        <v>93121502</v>
      </c>
      <c r="B17990" s="63" t="s">
        <v>8446</v>
      </c>
    </row>
    <row r="17991" spans="1:2" x14ac:dyDescent="0.25">
      <c r="A17991" s="62">
        <v>93121503</v>
      </c>
      <c r="B17991" s="63" t="s">
        <v>6204</v>
      </c>
    </row>
    <row r="17992" spans="1:2" x14ac:dyDescent="0.25">
      <c r="A17992" s="62">
        <v>93121504</v>
      </c>
      <c r="B17992" s="63" t="s">
        <v>16293</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5633</v>
      </c>
    </row>
    <row r="17997" spans="1:2" x14ac:dyDescent="0.25">
      <c r="A17997" s="62">
        <v>93121509</v>
      </c>
      <c r="B17997" s="63" t="s">
        <v>6225</v>
      </c>
    </row>
    <row r="17998" spans="1:2" x14ac:dyDescent="0.25">
      <c r="A17998" s="62">
        <v>93121601</v>
      </c>
      <c r="B17998" s="63" t="s">
        <v>1303</v>
      </c>
    </row>
    <row r="17999" spans="1:2" x14ac:dyDescent="0.25">
      <c r="A17999" s="62">
        <v>93121602</v>
      </c>
      <c r="B17999" s="63" t="s">
        <v>9635</v>
      </c>
    </row>
    <row r="18000" spans="1:2" x14ac:dyDescent="0.25">
      <c r="A18000" s="62">
        <v>93121603</v>
      </c>
      <c r="B18000" s="63" t="s">
        <v>13924</v>
      </c>
    </row>
    <row r="18001" spans="1:2" x14ac:dyDescent="0.25">
      <c r="A18001" s="62">
        <v>93121604</v>
      </c>
      <c r="B18001" s="63" t="s">
        <v>8942</v>
      </c>
    </row>
    <row r="18002" spans="1:2" x14ac:dyDescent="0.25">
      <c r="A18002" s="62">
        <v>93121605</v>
      </c>
      <c r="B18002" s="63" t="s">
        <v>2707</v>
      </c>
    </row>
    <row r="18003" spans="1:2" x14ac:dyDescent="0.25">
      <c r="A18003" s="62">
        <v>93121606</v>
      </c>
      <c r="B18003" s="63" t="s">
        <v>15442</v>
      </c>
    </row>
    <row r="18004" spans="1:2" x14ac:dyDescent="0.25">
      <c r="A18004" s="62">
        <v>93121607</v>
      </c>
      <c r="B18004" s="63" t="s">
        <v>9533</v>
      </c>
    </row>
    <row r="18005" spans="1:2" x14ac:dyDescent="0.25">
      <c r="A18005" s="62">
        <v>93121608</v>
      </c>
      <c r="B18005" s="63" t="s">
        <v>15633</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9550</v>
      </c>
    </row>
    <row r="18009" spans="1:2" x14ac:dyDescent="0.25">
      <c r="A18009" s="62">
        <v>93121612</v>
      </c>
      <c r="B18009" s="63" t="s">
        <v>2756</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10920</v>
      </c>
    </row>
    <row r="18013" spans="1:2" x14ac:dyDescent="0.25">
      <c r="A18013" s="62">
        <v>93121701</v>
      </c>
      <c r="B18013" s="63" t="s">
        <v>7930</v>
      </c>
    </row>
    <row r="18014" spans="1:2" x14ac:dyDescent="0.25">
      <c r="A18014" s="62">
        <v>93121702</v>
      </c>
      <c r="B18014" s="63" t="s">
        <v>17446</v>
      </c>
    </row>
    <row r="18015" spans="1:2" x14ac:dyDescent="0.25">
      <c r="A18015" s="62">
        <v>93121703</v>
      </c>
      <c r="B18015" s="63" t="s">
        <v>13474</v>
      </c>
    </row>
    <row r="18016" spans="1:2" x14ac:dyDescent="0.25">
      <c r="A18016" s="62">
        <v>93121704</v>
      </c>
      <c r="B18016" s="63" t="s">
        <v>8187</v>
      </c>
    </row>
    <row r="18017" spans="1:2" x14ac:dyDescent="0.25">
      <c r="A18017" s="62">
        <v>93121705</v>
      </c>
      <c r="B18017" s="63" t="s">
        <v>3867</v>
      </c>
    </row>
    <row r="18018" spans="1:2" x14ac:dyDescent="0.25">
      <c r="A18018" s="62">
        <v>93121706</v>
      </c>
      <c r="B18018" s="63" t="s">
        <v>9656</v>
      </c>
    </row>
    <row r="18019" spans="1:2" x14ac:dyDescent="0.25">
      <c r="A18019" s="62">
        <v>93121707</v>
      </c>
      <c r="B18019" s="63" t="s">
        <v>856</v>
      </c>
    </row>
    <row r="18020" spans="1:2" x14ac:dyDescent="0.25">
      <c r="A18020" s="62">
        <v>93121708</v>
      </c>
      <c r="B18020" s="63" t="s">
        <v>14483</v>
      </c>
    </row>
    <row r="18021" spans="1:2" x14ac:dyDescent="0.25">
      <c r="A18021" s="62">
        <v>93121709</v>
      </c>
      <c r="B18021" s="63" t="s">
        <v>4347</v>
      </c>
    </row>
    <row r="18022" spans="1:2" x14ac:dyDescent="0.25">
      <c r="A18022" s="62">
        <v>93121710</v>
      </c>
      <c r="B18022" s="63" t="s">
        <v>14661</v>
      </c>
    </row>
    <row r="18023" spans="1:2" x14ac:dyDescent="0.25">
      <c r="A18023" s="62">
        <v>93121711</v>
      </c>
      <c r="B18023" s="63" t="s">
        <v>11000</v>
      </c>
    </row>
    <row r="18024" spans="1:2" x14ac:dyDescent="0.25">
      <c r="A18024" s="62">
        <v>93131501</v>
      </c>
      <c r="B18024" s="63" t="s">
        <v>869</v>
      </c>
    </row>
    <row r="18025" spans="1:2" x14ac:dyDescent="0.25">
      <c r="A18025" s="62">
        <v>93131502</v>
      </c>
      <c r="B18025" s="63" t="s">
        <v>13020</v>
      </c>
    </row>
    <row r="18026" spans="1:2" x14ac:dyDescent="0.25">
      <c r="A18026" s="62">
        <v>93131503</v>
      </c>
      <c r="B18026" s="63" t="s">
        <v>13353</v>
      </c>
    </row>
    <row r="18027" spans="1:2" x14ac:dyDescent="0.25">
      <c r="A18027" s="62">
        <v>93131504</v>
      </c>
      <c r="B18027" s="63" t="s">
        <v>1305</v>
      </c>
    </row>
    <row r="18028" spans="1:2" x14ac:dyDescent="0.25">
      <c r="A18028" s="62">
        <v>93131505</v>
      </c>
      <c r="B18028" s="63" t="s">
        <v>13360</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6370</v>
      </c>
    </row>
    <row r="18032" spans="1:2" x14ac:dyDescent="0.25">
      <c r="A18032" s="62">
        <v>93131602</v>
      </c>
      <c r="B18032" s="63" t="s">
        <v>2809</v>
      </c>
    </row>
    <row r="18033" spans="1:2" x14ac:dyDescent="0.25">
      <c r="A18033" s="62">
        <v>93131603</v>
      </c>
      <c r="B18033" s="63" t="s">
        <v>8965</v>
      </c>
    </row>
    <row r="18034" spans="1:2" x14ac:dyDescent="0.25">
      <c r="A18034" s="62">
        <v>93131604</v>
      </c>
      <c r="B18034" s="63" t="s">
        <v>9076</v>
      </c>
    </row>
    <row r="18035" spans="1:2" x14ac:dyDescent="0.25">
      <c r="A18035" s="62">
        <v>93131605</v>
      </c>
      <c r="B18035" s="63" t="s">
        <v>17071</v>
      </c>
    </row>
    <row r="18036" spans="1:2" x14ac:dyDescent="0.25">
      <c r="A18036" s="62">
        <v>93131606</v>
      </c>
      <c r="B18036" s="63" t="s">
        <v>16651</v>
      </c>
    </row>
    <row r="18037" spans="1:2" x14ac:dyDescent="0.25">
      <c r="A18037" s="62">
        <v>93131607</v>
      </c>
      <c r="B18037" s="63" t="s">
        <v>2089</v>
      </c>
    </row>
    <row r="18038" spans="1:2" x14ac:dyDescent="0.25">
      <c r="A18038" s="62">
        <v>93131608</v>
      </c>
      <c r="B18038" s="63" t="s">
        <v>16800</v>
      </c>
    </row>
    <row r="18039" spans="1:2" x14ac:dyDescent="0.25">
      <c r="A18039" s="62">
        <v>93131609</v>
      </c>
      <c r="B18039" s="63" t="s">
        <v>7002</v>
      </c>
    </row>
    <row r="18040" spans="1:2" x14ac:dyDescent="0.25">
      <c r="A18040" s="62">
        <v>93131610</v>
      </c>
      <c r="B18040" s="63" t="s">
        <v>13870</v>
      </c>
    </row>
    <row r="18041" spans="1:2" x14ac:dyDescent="0.25">
      <c r="A18041" s="62">
        <v>93131611</v>
      </c>
      <c r="B18041" s="63" t="s">
        <v>17108</v>
      </c>
    </row>
    <row r="18042" spans="1:2" x14ac:dyDescent="0.25">
      <c r="A18042" s="62">
        <v>93131612</v>
      </c>
      <c r="B18042" s="63" t="s">
        <v>5970</v>
      </c>
    </row>
    <row r="18043" spans="1:2" x14ac:dyDescent="0.25">
      <c r="A18043" s="62">
        <v>93131613</v>
      </c>
      <c r="B18043" s="63" t="s">
        <v>6267</v>
      </c>
    </row>
    <row r="18044" spans="1:2" x14ac:dyDescent="0.25">
      <c r="A18044" s="62">
        <v>93131701</v>
      </c>
      <c r="B18044" s="63" t="s">
        <v>11715</v>
      </c>
    </row>
    <row r="18045" spans="1:2" x14ac:dyDescent="0.25">
      <c r="A18045" s="62">
        <v>93131702</v>
      </c>
      <c r="B18045" s="63" t="s">
        <v>4047</v>
      </c>
    </row>
    <row r="18046" spans="1:2" x14ac:dyDescent="0.25">
      <c r="A18046" s="62">
        <v>93131703</v>
      </c>
      <c r="B18046" s="63" t="s">
        <v>12141</v>
      </c>
    </row>
    <row r="18047" spans="1:2" x14ac:dyDescent="0.25">
      <c r="A18047" s="62">
        <v>93131704</v>
      </c>
      <c r="B18047" s="63" t="s">
        <v>6391</v>
      </c>
    </row>
    <row r="18048" spans="1:2" x14ac:dyDescent="0.25">
      <c r="A18048" s="62">
        <v>93131705</v>
      </c>
      <c r="B18048" s="63" t="s">
        <v>7131</v>
      </c>
    </row>
    <row r="18049" spans="1:2" x14ac:dyDescent="0.25">
      <c r="A18049" s="62">
        <v>93131801</v>
      </c>
      <c r="B18049" s="63" t="s">
        <v>17787</v>
      </c>
    </row>
    <row r="18050" spans="1:2" x14ac:dyDescent="0.25">
      <c r="A18050" s="62">
        <v>93131802</v>
      </c>
      <c r="B18050" s="63" t="s">
        <v>8975</v>
      </c>
    </row>
    <row r="18051" spans="1:2" x14ac:dyDescent="0.25">
      <c r="A18051" s="62">
        <v>93131803</v>
      </c>
      <c r="B18051" s="63" t="s">
        <v>8339</v>
      </c>
    </row>
    <row r="18052" spans="1:2" x14ac:dyDescent="0.25">
      <c r="A18052" s="62">
        <v>93141501</v>
      </c>
      <c r="B18052" s="63" t="s">
        <v>158</v>
      </c>
    </row>
    <row r="18053" spans="1:2" x14ac:dyDescent="0.25">
      <c r="A18053" s="62">
        <v>93141502</v>
      </c>
      <c r="B18053" s="63" t="s">
        <v>3061</v>
      </c>
    </row>
    <row r="18054" spans="1:2" x14ac:dyDescent="0.25">
      <c r="A18054" s="62">
        <v>93141503</v>
      </c>
      <c r="B18054" s="63" t="s">
        <v>6461</v>
      </c>
    </row>
    <row r="18055" spans="1:2" x14ac:dyDescent="0.25">
      <c r="A18055" s="62">
        <v>93141504</v>
      </c>
      <c r="B18055" s="63" t="s">
        <v>10398</v>
      </c>
    </row>
    <row r="18056" spans="1:2" x14ac:dyDescent="0.25">
      <c r="A18056" s="62">
        <v>93141505</v>
      </c>
      <c r="B18056" s="63" t="s">
        <v>6</v>
      </c>
    </row>
    <row r="18057" spans="1:2" x14ac:dyDescent="0.25">
      <c r="A18057" s="62">
        <v>93141506</v>
      </c>
      <c r="B18057" s="63" t="s">
        <v>8914</v>
      </c>
    </row>
    <row r="18058" spans="1:2" x14ac:dyDescent="0.25">
      <c r="A18058" s="62">
        <v>93141507</v>
      </c>
      <c r="B18058" s="63" t="s">
        <v>1244</v>
      </c>
    </row>
    <row r="18059" spans="1:2" x14ac:dyDescent="0.25">
      <c r="A18059" s="62">
        <v>93141508</v>
      </c>
      <c r="B18059" s="63" t="s">
        <v>12845</v>
      </c>
    </row>
    <row r="18060" spans="1:2" x14ac:dyDescent="0.25">
      <c r="A18060" s="62">
        <v>93141509</v>
      </c>
      <c r="B18060" s="63" t="s">
        <v>2847</v>
      </c>
    </row>
    <row r="18061" spans="1:2" x14ac:dyDescent="0.25">
      <c r="A18061" s="62">
        <v>93141510</v>
      </c>
      <c r="B18061" s="63" t="s">
        <v>16953</v>
      </c>
    </row>
    <row r="18062" spans="1:2" x14ac:dyDescent="0.25">
      <c r="A18062" s="62">
        <v>93141511</v>
      </c>
      <c r="B18062" s="63" t="s">
        <v>8263</v>
      </c>
    </row>
    <row r="18063" spans="1:2" x14ac:dyDescent="0.25">
      <c r="A18063" s="62">
        <v>93141512</v>
      </c>
      <c r="B18063" s="63" t="s">
        <v>3628</v>
      </c>
    </row>
    <row r="18064" spans="1:2" x14ac:dyDescent="0.25">
      <c r="A18064" s="62">
        <v>93141513</v>
      </c>
      <c r="B18064" s="63" t="s">
        <v>16817</v>
      </c>
    </row>
    <row r="18065" spans="1:2" x14ac:dyDescent="0.25">
      <c r="A18065" s="62">
        <v>93141514</v>
      </c>
      <c r="B18065" s="63" t="s">
        <v>1518</v>
      </c>
    </row>
    <row r="18066" spans="1:2" x14ac:dyDescent="0.25">
      <c r="A18066" s="62">
        <v>93141601</v>
      </c>
      <c r="B18066" s="63" t="s">
        <v>14903</v>
      </c>
    </row>
    <row r="18067" spans="1:2" x14ac:dyDescent="0.25">
      <c r="A18067" s="62">
        <v>93141602</v>
      </c>
      <c r="B18067" s="63" t="s">
        <v>9762</v>
      </c>
    </row>
    <row r="18068" spans="1:2" x14ac:dyDescent="0.25">
      <c r="A18068" s="62">
        <v>93141603</v>
      </c>
      <c r="B18068" s="63" t="s">
        <v>13428</v>
      </c>
    </row>
    <row r="18069" spans="1:2" x14ac:dyDescent="0.25">
      <c r="A18069" s="62">
        <v>93141604</v>
      </c>
      <c r="B18069" s="63" t="s">
        <v>9999</v>
      </c>
    </row>
    <row r="18070" spans="1:2" x14ac:dyDescent="0.25">
      <c r="A18070" s="62">
        <v>93141605</v>
      </c>
      <c r="B18070" s="63" t="s">
        <v>318</v>
      </c>
    </row>
    <row r="18071" spans="1:2" x14ac:dyDescent="0.25">
      <c r="A18071" s="62">
        <v>93141606</v>
      </c>
      <c r="B18071" s="63" t="s">
        <v>15353</v>
      </c>
    </row>
    <row r="18072" spans="1:2" x14ac:dyDescent="0.25">
      <c r="A18072" s="62">
        <v>93141607</v>
      </c>
      <c r="B18072" s="63" t="s">
        <v>8987</v>
      </c>
    </row>
    <row r="18073" spans="1:2" x14ac:dyDescent="0.25">
      <c r="A18073" s="62">
        <v>93141608</v>
      </c>
      <c r="B18073" s="63" t="s">
        <v>8563</v>
      </c>
    </row>
    <row r="18074" spans="1:2" x14ac:dyDescent="0.25">
      <c r="A18074" s="62">
        <v>93141609</v>
      </c>
      <c r="B18074" s="63" t="s">
        <v>12861</v>
      </c>
    </row>
    <row r="18075" spans="1:2" x14ac:dyDescent="0.25">
      <c r="A18075" s="62">
        <v>93141610</v>
      </c>
      <c r="B18075" s="63" t="s">
        <v>16175</v>
      </c>
    </row>
    <row r="18076" spans="1:2" x14ac:dyDescent="0.25">
      <c r="A18076" s="62">
        <v>93141611</v>
      </c>
      <c r="B18076" s="63" t="s">
        <v>10206</v>
      </c>
    </row>
    <row r="18077" spans="1:2" x14ac:dyDescent="0.25">
      <c r="A18077" s="62">
        <v>93141612</v>
      </c>
      <c r="B18077" s="63" t="s">
        <v>18339</v>
      </c>
    </row>
    <row r="18078" spans="1:2" x14ac:dyDescent="0.25">
      <c r="A18078" s="62">
        <v>93141613</v>
      </c>
      <c r="B18078" s="63" t="s">
        <v>15688</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9847</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10152</v>
      </c>
    </row>
    <row r="18086" spans="1:2" x14ac:dyDescent="0.25">
      <c r="A18086" s="62">
        <v>93141708</v>
      </c>
      <c r="B18086" s="63" t="s">
        <v>6541</v>
      </c>
    </row>
    <row r="18087" spans="1:2" x14ac:dyDescent="0.25">
      <c r="A18087" s="62">
        <v>93141709</v>
      </c>
      <c r="B18087" s="63" t="s">
        <v>5781</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3195</v>
      </c>
    </row>
    <row r="18091" spans="1:2" x14ac:dyDescent="0.25">
      <c r="A18091" s="62">
        <v>93141713</v>
      </c>
      <c r="B18091" s="63" t="s">
        <v>7653</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5896</v>
      </c>
    </row>
    <row r="18095" spans="1:2" x14ac:dyDescent="0.25">
      <c r="A18095" s="62">
        <v>93141803</v>
      </c>
      <c r="B18095" s="63" t="s">
        <v>3361</v>
      </c>
    </row>
    <row r="18096" spans="1:2" x14ac:dyDescent="0.25">
      <c r="A18096" s="62">
        <v>93141804</v>
      </c>
      <c r="B18096" s="63" t="s">
        <v>8916</v>
      </c>
    </row>
    <row r="18097" spans="1:2" x14ac:dyDescent="0.25">
      <c r="A18097" s="62">
        <v>93141805</v>
      </c>
      <c r="B18097" s="63" t="s">
        <v>4324</v>
      </c>
    </row>
    <row r="18098" spans="1:2" x14ac:dyDescent="0.25">
      <c r="A18098" s="62">
        <v>93141806</v>
      </c>
      <c r="B18098" s="63" t="s">
        <v>12325</v>
      </c>
    </row>
    <row r="18099" spans="1:2" x14ac:dyDescent="0.25">
      <c r="A18099" s="62">
        <v>93141807</v>
      </c>
      <c r="B18099" s="63" t="s">
        <v>15221</v>
      </c>
    </row>
    <row r="18100" spans="1:2" x14ac:dyDescent="0.25">
      <c r="A18100" s="62">
        <v>93141808</v>
      </c>
      <c r="B18100" s="63" t="s">
        <v>4317</v>
      </c>
    </row>
    <row r="18101" spans="1:2" x14ac:dyDescent="0.25">
      <c r="A18101" s="62">
        <v>93141810</v>
      </c>
      <c r="B18101" s="63" t="s">
        <v>7909</v>
      </c>
    </row>
    <row r="18102" spans="1:2" x14ac:dyDescent="0.25">
      <c r="A18102" s="62">
        <v>93141811</v>
      </c>
      <c r="B18102" s="63" t="s">
        <v>17785</v>
      </c>
    </row>
    <row r="18103" spans="1:2" x14ac:dyDescent="0.25">
      <c r="A18103" s="62">
        <v>93141812</v>
      </c>
      <c r="B18103" s="63" t="s">
        <v>12190</v>
      </c>
    </row>
    <row r="18104" spans="1:2" x14ac:dyDescent="0.25">
      <c r="A18104" s="62">
        <v>93141813</v>
      </c>
      <c r="B18104" s="63" t="s">
        <v>3982</v>
      </c>
    </row>
    <row r="18105" spans="1:2" x14ac:dyDescent="0.25">
      <c r="A18105" s="62">
        <v>93141814</v>
      </c>
      <c r="B18105" s="63" t="s">
        <v>5904</v>
      </c>
    </row>
    <row r="18106" spans="1:2" x14ac:dyDescent="0.25">
      <c r="A18106" s="62">
        <v>93141901</v>
      </c>
      <c r="B18106" s="63" t="s">
        <v>6643</v>
      </c>
    </row>
    <row r="18107" spans="1:2" x14ac:dyDescent="0.25">
      <c r="A18107" s="62">
        <v>93141902</v>
      </c>
      <c r="B18107" s="63" t="s">
        <v>9485</v>
      </c>
    </row>
    <row r="18108" spans="1:2" x14ac:dyDescent="0.25">
      <c r="A18108" s="62">
        <v>93141903</v>
      </c>
      <c r="B18108" s="63" t="s">
        <v>17260</v>
      </c>
    </row>
    <row r="18109" spans="1:2" x14ac:dyDescent="0.25">
      <c r="A18109" s="62">
        <v>93141904</v>
      </c>
      <c r="B18109" s="63" t="s">
        <v>13970</v>
      </c>
    </row>
    <row r="18110" spans="1:2" x14ac:dyDescent="0.25">
      <c r="A18110" s="62">
        <v>93141905</v>
      </c>
      <c r="B18110" s="63" t="s">
        <v>4211</v>
      </c>
    </row>
    <row r="18111" spans="1:2" x14ac:dyDescent="0.25">
      <c r="A18111" s="62">
        <v>93141906</v>
      </c>
      <c r="B18111" s="63" t="s">
        <v>6273</v>
      </c>
    </row>
    <row r="18112" spans="1:2" x14ac:dyDescent="0.25">
      <c r="A18112" s="62">
        <v>93141907</v>
      </c>
      <c r="B18112" s="63" t="s">
        <v>8568</v>
      </c>
    </row>
    <row r="18113" spans="1:2" x14ac:dyDescent="0.25">
      <c r="A18113" s="62">
        <v>93141908</v>
      </c>
      <c r="B18113" s="63" t="s">
        <v>9960</v>
      </c>
    </row>
    <row r="18114" spans="1:2" x14ac:dyDescent="0.25">
      <c r="A18114" s="62">
        <v>93141909</v>
      </c>
      <c r="B18114" s="63" t="s">
        <v>8227</v>
      </c>
    </row>
    <row r="18115" spans="1:2" x14ac:dyDescent="0.25">
      <c r="A18115" s="62">
        <v>93141910</v>
      </c>
      <c r="B18115" s="63" t="s">
        <v>13008</v>
      </c>
    </row>
    <row r="18116" spans="1:2" x14ac:dyDescent="0.25">
      <c r="A18116" s="62">
        <v>93142001</v>
      </c>
      <c r="B18116" s="63" t="s">
        <v>17313</v>
      </c>
    </row>
    <row r="18117" spans="1:2" x14ac:dyDescent="0.25">
      <c r="A18117" s="62">
        <v>93142002</v>
      </c>
      <c r="B18117" s="63" t="s">
        <v>9510</v>
      </c>
    </row>
    <row r="18118" spans="1:2" x14ac:dyDescent="0.25">
      <c r="A18118" s="62">
        <v>93142003</v>
      </c>
      <c r="B18118" s="63" t="s">
        <v>9307</v>
      </c>
    </row>
    <row r="18119" spans="1:2" x14ac:dyDescent="0.25">
      <c r="A18119" s="62">
        <v>93142004</v>
      </c>
      <c r="B18119" s="63" t="s">
        <v>12659</v>
      </c>
    </row>
    <row r="18120" spans="1:2" x14ac:dyDescent="0.25">
      <c r="A18120" s="62">
        <v>93142005</v>
      </c>
      <c r="B18120" s="63" t="s">
        <v>1235</v>
      </c>
    </row>
    <row r="18121" spans="1:2" x14ac:dyDescent="0.25">
      <c r="A18121" s="62">
        <v>93142006</v>
      </c>
      <c r="B18121" s="63" t="s">
        <v>7047</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17035</v>
      </c>
    </row>
    <row r="18125" spans="1:2" x14ac:dyDescent="0.25">
      <c r="A18125" s="62">
        <v>93142101</v>
      </c>
      <c r="B18125" s="63" t="s">
        <v>11169</v>
      </c>
    </row>
    <row r="18126" spans="1:2" x14ac:dyDescent="0.25">
      <c r="A18126" s="62">
        <v>93142102</v>
      </c>
      <c r="B18126" s="63" t="s">
        <v>1718</v>
      </c>
    </row>
    <row r="18127" spans="1:2" x14ac:dyDescent="0.25">
      <c r="A18127" s="62">
        <v>93142103</v>
      </c>
      <c r="B18127" s="63" t="s">
        <v>13278</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16196</v>
      </c>
    </row>
    <row r="18131" spans="1:2" x14ac:dyDescent="0.25">
      <c r="A18131" s="62">
        <v>93151503</v>
      </c>
      <c r="B18131" s="63" t="s">
        <v>14322</v>
      </c>
    </row>
    <row r="18132" spans="1:2" x14ac:dyDescent="0.25">
      <c r="A18132" s="62">
        <v>93151504</v>
      </c>
      <c r="B18132" s="63" t="s">
        <v>9358</v>
      </c>
    </row>
    <row r="18133" spans="1:2" x14ac:dyDescent="0.25">
      <c r="A18133" s="62">
        <v>93151505</v>
      </c>
      <c r="B18133" s="63" t="s">
        <v>5732</v>
      </c>
    </row>
    <row r="18134" spans="1:2" x14ac:dyDescent="0.25">
      <c r="A18134" s="62">
        <v>93151506</v>
      </c>
      <c r="B18134" s="63" t="s">
        <v>9906</v>
      </c>
    </row>
    <row r="18135" spans="1:2" x14ac:dyDescent="0.25">
      <c r="A18135" s="62">
        <v>93151507</v>
      </c>
      <c r="B18135" s="63" t="s">
        <v>805</v>
      </c>
    </row>
    <row r="18136" spans="1:2" x14ac:dyDescent="0.25">
      <c r="A18136" s="62">
        <v>93151508</v>
      </c>
      <c r="B18136" s="63" t="s">
        <v>6822</v>
      </c>
    </row>
    <row r="18137" spans="1:2" x14ac:dyDescent="0.25">
      <c r="A18137" s="62">
        <v>93151509</v>
      </c>
      <c r="B18137" s="63" t="s">
        <v>14347</v>
      </c>
    </row>
    <row r="18138" spans="1:2" x14ac:dyDescent="0.25">
      <c r="A18138" s="62">
        <v>93151510</v>
      </c>
      <c r="B18138" s="63" t="s">
        <v>2649</v>
      </c>
    </row>
    <row r="18139" spans="1:2" x14ac:dyDescent="0.25">
      <c r="A18139" s="62">
        <v>93151511</v>
      </c>
      <c r="B18139" s="63" t="s">
        <v>12016</v>
      </c>
    </row>
    <row r="18140" spans="1:2" x14ac:dyDescent="0.25">
      <c r="A18140" s="62">
        <v>93151512</v>
      </c>
      <c r="B18140" s="63" t="s">
        <v>9133</v>
      </c>
    </row>
    <row r="18141" spans="1:2" x14ac:dyDescent="0.25">
      <c r="A18141" s="62">
        <v>93151513</v>
      </c>
      <c r="B18141" s="63" t="s">
        <v>11071</v>
      </c>
    </row>
    <row r="18142" spans="1:2" x14ac:dyDescent="0.25">
      <c r="A18142" s="62">
        <v>93151514</v>
      </c>
      <c r="B18142" s="63" t="s">
        <v>9091</v>
      </c>
    </row>
    <row r="18143" spans="1:2" x14ac:dyDescent="0.25">
      <c r="A18143" s="62">
        <v>93151515</v>
      </c>
      <c r="B18143" s="63" t="s">
        <v>6451</v>
      </c>
    </row>
    <row r="18144" spans="1:2" x14ac:dyDescent="0.25">
      <c r="A18144" s="62">
        <v>93151601</v>
      </c>
      <c r="B18144" s="63" t="s">
        <v>9654</v>
      </c>
    </row>
    <row r="18145" spans="1:2" x14ac:dyDescent="0.25">
      <c r="A18145" s="62">
        <v>93151602</v>
      </c>
      <c r="B18145" s="63" t="s">
        <v>12871</v>
      </c>
    </row>
    <row r="18146" spans="1:2" x14ac:dyDescent="0.25">
      <c r="A18146" s="62">
        <v>93151603</v>
      </c>
      <c r="B18146" s="63" t="s">
        <v>6411</v>
      </c>
    </row>
    <row r="18147" spans="1:2" x14ac:dyDescent="0.25">
      <c r="A18147" s="62">
        <v>93151604</v>
      </c>
      <c r="B18147" s="63" t="s">
        <v>15561</v>
      </c>
    </row>
    <row r="18148" spans="1:2" x14ac:dyDescent="0.25">
      <c r="A18148" s="62">
        <v>93151605</v>
      </c>
      <c r="B18148" s="63" t="s">
        <v>6626</v>
      </c>
    </row>
    <row r="18149" spans="1:2" x14ac:dyDescent="0.25">
      <c r="A18149" s="62">
        <v>93151606</v>
      </c>
      <c r="B18149" s="63" t="s">
        <v>11317</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4412</v>
      </c>
    </row>
    <row r="18153" spans="1:2" x14ac:dyDescent="0.25">
      <c r="A18153" s="62">
        <v>93151610</v>
      </c>
      <c r="B18153" s="63" t="s">
        <v>16903</v>
      </c>
    </row>
    <row r="18154" spans="1:2" x14ac:dyDescent="0.25">
      <c r="A18154" s="62">
        <v>93151611</v>
      </c>
      <c r="B18154" s="63" t="s">
        <v>1421</v>
      </c>
    </row>
    <row r="18155" spans="1:2" x14ac:dyDescent="0.25">
      <c r="A18155" s="62">
        <v>93151701</v>
      </c>
      <c r="B18155" s="63" t="s">
        <v>16076</v>
      </c>
    </row>
    <row r="18156" spans="1:2" x14ac:dyDescent="0.25">
      <c r="A18156" s="62">
        <v>93151702</v>
      </c>
      <c r="B18156" s="63" t="s">
        <v>16482</v>
      </c>
    </row>
    <row r="18157" spans="1:2" x14ac:dyDescent="0.25">
      <c r="A18157" s="62">
        <v>93161501</v>
      </c>
      <c r="B18157" s="63" t="s">
        <v>7904</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11243</v>
      </c>
    </row>
    <row r="18161" spans="1:2" x14ac:dyDescent="0.25">
      <c r="A18161" s="62">
        <v>93161601</v>
      </c>
      <c r="B18161" s="63" t="s">
        <v>5716</v>
      </c>
    </row>
    <row r="18162" spans="1:2" x14ac:dyDescent="0.25">
      <c r="A18162" s="62">
        <v>93161602</v>
      </c>
      <c r="B18162" s="63" t="s">
        <v>7076</v>
      </c>
    </row>
    <row r="18163" spans="1:2" x14ac:dyDescent="0.25">
      <c r="A18163" s="62">
        <v>93161603</v>
      </c>
      <c r="B18163" s="63" t="s">
        <v>13683</v>
      </c>
    </row>
    <row r="18164" spans="1:2" x14ac:dyDescent="0.25">
      <c r="A18164" s="62">
        <v>93161604</v>
      </c>
      <c r="B18164" s="63" t="s">
        <v>11498</v>
      </c>
    </row>
    <row r="18165" spans="1:2" x14ac:dyDescent="0.25">
      <c r="A18165" s="62">
        <v>93161605</v>
      </c>
      <c r="B18165" s="63" t="s">
        <v>16601</v>
      </c>
    </row>
    <row r="18166" spans="1:2" x14ac:dyDescent="0.25">
      <c r="A18166" s="62">
        <v>93161606</v>
      </c>
      <c r="B18166" s="63" t="s">
        <v>7407</v>
      </c>
    </row>
    <row r="18167" spans="1:2" x14ac:dyDescent="0.25">
      <c r="A18167" s="62">
        <v>93161607</v>
      </c>
      <c r="B18167" s="63" t="s">
        <v>13713</v>
      </c>
    </row>
    <row r="18168" spans="1:2" x14ac:dyDescent="0.25">
      <c r="A18168" s="62">
        <v>93161701</v>
      </c>
      <c r="B18168" s="63" t="s">
        <v>16318</v>
      </c>
    </row>
    <row r="18169" spans="1:2" x14ac:dyDescent="0.25">
      <c r="A18169" s="62">
        <v>93161702</v>
      </c>
      <c r="B18169" s="63" t="s">
        <v>1260</v>
      </c>
    </row>
    <row r="18170" spans="1:2" x14ac:dyDescent="0.25">
      <c r="A18170" s="62">
        <v>93161703</v>
      </c>
      <c r="B18170" s="63" t="s">
        <v>2851</v>
      </c>
    </row>
    <row r="18171" spans="1:2" x14ac:dyDescent="0.25">
      <c r="A18171" s="62">
        <v>93161704</v>
      </c>
      <c r="B18171" s="63" t="s">
        <v>3099</v>
      </c>
    </row>
    <row r="18172" spans="1:2" x14ac:dyDescent="0.25">
      <c r="A18172" s="62">
        <v>93161801</v>
      </c>
      <c r="B18172" s="63" t="s">
        <v>3054</v>
      </c>
    </row>
    <row r="18173" spans="1:2" x14ac:dyDescent="0.25">
      <c r="A18173" s="62">
        <v>93161802</v>
      </c>
      <c r="B18173" s="63" t="s">
        <v>3752</v>
      </c>
    </row>
    <row r="18174" spans="1:2" x14ac:dyDescent="0.25">
      <c r="A18174" s="62">
        <v>93161803</v>
      </c>
      <c r="B18174" s="63" t="s">
        <v>9029</v>
      </c>
    </row>
    <row r="18175" spans="1:2" x14ac:dyDescent="0.25">
      <c r="A18175" s="62">
        <v>93161804</v>
      </c>
      <c r="B18175" s="63" t="s">
        <v>2646</v>
      </c>
    </row>
    <row r="18176" spans="1:2" x14ac:dyDescent="0.25">
      <c r="A18176" s="62">
        <v>93161805</v>
      </c>
      <c r="B18176" s="63" t="s">
        <v>4198</v>
      </c>
    </row>
    <row r="18177" spans="1:2" x14ac:dyDescent="0.25">
      <c r="A18177" s="62">
        <v>93161806</v>
      </c>
      <c r="B18177" s="63" t="s">
        <v>15770</v>
      </c>
    </row>
    <row r="18178" spans="1:2" x14ac:dyDescent="0.25">
      <c r="A18178" s="62">
        <v>93161807</v>
      </c>
      <c r="B18178" s="63" t="s">
        <v>6045</v>
      </c>
    </row>
    <row r="18179" spans="1:2" x14ac:dyDescent="0.25">
      <c r="A18179" s="62">
        <v>93161808</v>
      </c>
      <c r="B18179" s="63" t="s">
        <v>16251</v>
      </c>
    </row>
    <row r="18180" spans="1:2" x14ac:dyDescent="0.25">
      <c r="A18180" s="62">
        <v>93171501</v>
      </c>
      <c r="B18180" s="63" t="s">
        <v>6963</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14463</v>
      </c>
    </row>
    <row r="18186" spans="1:2" x14ac:dyDescent="0.25">
      <c r="A18186" s="62">
        <v>93171603</v>
      </c>
      <c r="B18186" s="63" t="s">
        <v>17369</v>
      </c>
    </row>
    <row r="18187" spans="1:2" x14ac:dyDescent="0.25">
      <c r="A18187" s="62">
        <v>93171604</v>
      </c>
      <c r="B18187" s="63" t="s">
        <v>9095</v>
      </c>
    </row>
    <row r="18188" spans="1:2" x14ac:dyDescent="0.25">
      <c r="A18188" s="62">
        <v>93171701</v>
      </c>
      <c r="B18188" s="63" t="s">
        <v>16909</v>
      </c>
    </row>
    <row r="18189" spans="1:2" x14ac:dyDescent="0.25">
      <c r="A18189" s="62">
        <v>93171702</v>
      </c>
      <c r="B18189" s="63" t="s">
        <v>15895</v>
      </c>
    </row>
    <row r="18190" spans="1:2" x14ac:dyDescent="0.25">
      <c r="A18190" s="62">
        <v>93171703</v>
      </c>
      <c r="B18190" s="63" t="s">
        <v>13588</v>
      </c>
    </row>
    <row r="18191" spans="1:2" x14ac:dyDescent="0.25">
      <c r="A18191" s="62">
        <v>93171801</v>
      </c>
      <c r="B18191" s="63" t="s">
        <v>15182</v>
      </c>
    </row>
    <row r="18192" spans="1:2" x14ac:dyDescent="0.25">
      <c r="A18192" s="62">
        <v>93171802</v>
      </c>
      <c r="B18192" s="63" t="s">
        <v>2074</v>
      </c>
    </row>
    <row r="18193" spans="1:2" x14ac:dyDescent="0.25">
      <c r="A18193" s="62">
        <v>93171803</v>
      </c>
      <c r="B18193" s="63" t="s">
        <v>6883</v>
      </c>
    </row>
    <row r="18194" spans="1:2" x14ac:dyDescent="0.25">
      <c r="A18194" s="62">
        <v>94101501</v>
      </c>
      <c r="B18194" s="63" t="s">
        <v>10549</v>
      </c>
    </row>
    <row r="18195" spans="1:2" x14ac:dyDescent="0.25">
      <c r="A18195" s="62">
        <v>94101502</v>
      </c>
      <c r="B18195" s="63" t="s">
        <v>14051</v>
      </c>
    </row>
    <row r="18196" spans="1:2" x14ac:dyDescent="0.25">
      <c r="A18196" s="62">
        <v>94101503</v>
      </c>
      <c r="B18196" s="63" t="s">
        <v>2747</v>
      </c>
    </row>
    <row r="18197" spans="1:2" x14ac:dyDescent="0.25">
      <c r="A18197" s="62">
        <v>94101504</v>
      </c>
      <c r="B18197" s="63" t="s">
        <v>4565</v>
      </c>
    </row>
    <row r="18198" spans="1:2" x14ac:dyDescent="0.25">
      <c r="A18198" s="62">
        <v>94101505</v>
      </c>
      <c r="B18198" s="63" t="s">
        <v>15711</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13836</v>
      </c>
    </row>
    <row r="18202" spans="1:2" x14ac:dyDescent="0.25">
      <c r="A18202" s="62">
        <v>94101604</v>
      </c>
      <c r="B18202" s="63" t="s">
        <v>11122</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13361</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9175</v>
      </c>
    </row>
    <row r="18209" spans="1:2" x14ac:dyDescent="0.25">
      <c r="A18209" s="62">
        <v>94101701</v>
      </c>
      <c r="B18209" s="63" t="s">
        <v>17919</v>
      </c>
    </row>
    <row r="18210" spans="1:2" x14ac:dyDescent="0.25">
      <c r="A18210" s="62">
        <v>94101702</v>
      </c>
      <c r="B18210" s="63" t="s">
        <v>10760</v>
      </c>
    </row>
    <row r="18211" spans="1:2" x14ac:dyDescent="0.25">
      <c r="A18211" s="62">
        <v>94101703</v>
      </c>
      <c r="B18211" s="63" t="s">
        <v>5648</v>
      </c>
    </row>
    <row r="18212" spans="1:2" x14ac:dyDescent="0.25">
      <c r="A18212" s="62">
        <v>94101704</v>
      </c>
      <c r="B18212" s="63" t="s">
        <v>13727</v>
      </c>
    </row>
    <row r="18213" spans="1:2" x14ac:dyDescent="0.25">
      <c r="A18213" s="62">
        <v>94101705</v>
      </c>
      <c r="B18213" s="63" t="s">
        <v>17729</v>
      </c>
    </row>
    <row r="18214" spans="1:2" x14ac:dyDescent="0.25">
      <c r="A18214" s="62">
        <v>94101801</v>
      </c>
      <c r="B18214" s="63" t="s">
        <v>10245</v>
      </c>
    </row>
    <row r="18215" spans="1:2" x14ac:dyDescent="0.25">
      <c r="A18215" s="62">
        <v>94101802</v>
      </c>
      <c r="B18215" s="63" t="s">
        <v>17584</v>
      </c>
    </row>
    <row r="18216" spans="1:2" x14ac:dyDescent="0.25">
      <c r="A18216" s="62">
        <v>94101803</v>
      </c>
      <c r="B18216" s="63" t="s">
        <v>3446</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6103</v>
      </c>
    </row>
    <row r="18224" spans="1:2" x14ac:dyDescent="0.25">
      <c r="A18224" s="62">
        <v>94111701</v>
      </c>
      <c r="B18224" s="63" t="s">
        <v>160</v>
      </c>
    </row>
    <row r="18225" spans="1:2" x14ac:dyDescent="0.25">
      <c r="A18225" s="62">
        <v>94111702</v>
      </c>
      <c r="B18225" s="63" t="s">
        <v>5398</v>
      </c>
    </row>
    <row r="18226" spans="1:2" x14ac:dyDescent="0.25">
      <c r="A18226" s="62">
        <v>94111703</v>
      </c>
      <c r="B18226" s="63" t="s">
        <v>5231</v>
      </c>
    </row>
    <row r="18227" spans="1:2" x14ac:dyDescent="0.25">
      <c r="A18227" s="62">
        <v>94111704</v>
      </c>
      <c r="B18227" s="63" t="s">
        <v>219</v>
      </c>
    </row>
    <row r="18228" spans="1:2" x14ac:dyDescent="0.25">
      <c r="A18228" s="62">
        <v>94111801</v>
      </c>
      <c r="B18228" s="63" t="s">
        <v>11452</v>
      </c>
    </row>
    <row r="18229" spans="1:2" x14ac:dyDescent="0.25">
      <c r="A18229" s="62">
        <v>94111802</v>
      </c>
      <c r="B18229" s="63" t="s">
        <v>2538</v>
      </c>
    </row>
    <row r="18230" spans="1:2" x14ac:dyDescent="0.25">
      <c r="A18230" s="62">
        <v>94111803</v>
      </c>
      <c r="B18230" s="63" t="s">
        <v>13471</v>
      </c>
    </row>
    <row r="18231" spans="1:2" x14ac:dyDescent="0.25">
      <c r="A18231" s="62">
        <v>94111804</v>
      </c>
      <c r="B18231" s="63" t="s">
        <v>7545</v>
      </c>
    </row>
    <row r="18232" spans="1:2" x14ac:dyDescent="0.25">
      <c r="A18232" s="62">
        <v>94111901</v>
      </c>
      <c r="B18232" s="63" t="s">
        <v>11713</v>
      </c>
    </row>
    <row r="18233" spans="1:2" x14ac:dyDescent="0.25">
      <c r="A18233" s="62">
        <v>94111902</v>
      </c>
      <c r="B18233" s="63" t="s">
        <v>16207</v>
      </c>
    </row>
    <row r="18234" spans="1:2" x14ac:dyDescent="0.25">
      <c r="A18234" s="62">
        <v>94111903</v>
      </c>
      <c r="B18234" s="63" t="s">
        <v>13329</v>
      </c>
    </row>
    <row r="18235" spans="1:2" x14ac:dyDescent="0.25">
      <c r="A18235" s="62">
        <v>94112001</v>
      </c>
      <c r="B18235" s="63" t="s">
        <v>13608</v>
      </c>
    </row>
    <row r="18236" spans="1:2" x14ac:dyDescent="0.25">
      <c r="A18236" s="62">
        <v>94112002</v>
      </c>
      <c r="B18236" s="63" t="s">
        <v>4895</v>
      </c>
    </row>
    <row r="18237" spans="1:2" x14ac:dyDescent="0.25">
      <c r="A18237" s="62">
        <v>94112003</v>
      </c>
      <c r="B18237" s="63" t="s">
        <v>15950</v>
      </c>
    </row>
    <row r="18238" spans="1:2" x14ac:dyDescent="0.25">
      <c r="A18238" s="62">
        <v>94112004</v>
      </c>
      <c r="B18238" s="63" t="s">
        <v>12932</v>
      </c>
    </row>
    <row r="18239" spans="1:2" x14ac:dyDescent="0.25">
      <c r="A18239" s="62">
        <v>94112005</v>
      </c>
      <c r="B18239" s="63" t="s">
        <v>7051</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12268</v>
      </c>
    </row>
    <row r="18243" spans="1:2" x14ac:dyDescent="0.25">
      <c r="A18243" s="62">
        <v>94121504</v>
      </c>
      <c r="B18243" s="63" t="s">
        <v>1559</v>
      </c>
    </row>
    <row r="18244" spans="1:2" x14ac:dyDescent="0.25">
      <c r="A18244" s="62">
        <v>94121505</v>
      </c>
      <c r="B18244" s="63" t="s">
        <v>5563</v>
      </c>
    </row>
    <row r="18245" spans="1:2" x14ac:dyDescent="0.25">
      <c r="A18245" s="62">
        <v>94121506</v>
      </c>
      <c r="B18245" s="63" t="s">
        <v>16730</v>
      </c>
    </row>
    <row r="18246" spans="1:2" x14ac:dyDescent="0.25">
      <c r="A18246" s="62">
        <v>94121507</v>
      </c>
      <c r="B18246" s="63" t="s">
        <v>8917</v>
      </c>
    </row>
    <row r="18247" spans="1:2" x14ac:dyDescent="0.25">
      <c r="A18247" s="62">
        <v>94121508</v>
      </c>
      <c r="B18247" s="63" t="s">
        <v>8243</v>
      </c>
    </row>
    <row r="18248" spans="1:2" x14ac:dyDescent="0.25">
      <c r="A18248" s="62">
        <v>94121509</v>
      </c>
      <c r="B18248" s="63" t="s">
        <v>4438</v>
      </c>
    </row>
    <row r="18249" spans="1:2" x14ac:dyDescent="0.25">
      <c r="A18249" s="62">
        <v>94121510</v>
      </c>
      <c r="B18249" s="63" t="s">
        <v>16212</v>
      </c>
    </row>
    <row r="18250" spans="1:2" x14ac:dyDescent="0.25">
      <c r="A18250" s="62">
        <v>94121511</v>
      </c>
      <c r="B18250" s="63" t="s">
        <v>8387</v>
      </c>
    </row>
    <row r="18251" spans="1:2" x14ac:dyDescent="0.25">
      <c r="A18251" s="62">
        <v>94121512</v>
      </c>
      <c r="B18251" s="63" t="s">
        <v>16587</v>
      </c>
    </row>
    <row r="18252" spans="1:2" x14ac:dyDescent="0.25">
      <c r="A18252" s="62">
        <v>94121513</v>
      </c>
      <c r="B18252" s="63" t="s">
        <v>2958</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7535</v>
      </c>
    </row>
    <row r="18256" spans="1:2" x14ac:dyDescent="0.25">
      <c r="A18256" s="62">
        <v>94121603</v>
      </c>
      <c r="B18256" s="63" t="s">
        <v>13476</v>
      </c>
    </row>
    <row r="18257" spans="1:2" x14ac:dyDescent="0.25">
      <c r="A18257" s="62">
        <v>94121604</v>
      </c>
      <c r="B18257" s="63" t="s">
        <v>18039</v>
      </c>
    </row>
    <row r="18258" spans="1:2" x14ac:dyDescent="0.25">
      <c r="A18258" s="62">
        <v>94121605</v>
      </c>
      <c r="B18258" s="63" t="s">
        <v>8142</v>
      </c>
    </row>
    <row r="18259" spans="1:2" x14ac:dyDescent="0.25">
      <c r="A18259" s="62">
        <v>94121606</v>
      </c>
      <c r="B18259" s="63" t="s">
        <v>14008</v>
      </c>
    </row>
    <row r="18260" spans="1:2" x14ac:dyDescent="0.25">
      <c r="A18260" s="62">
        <v>94121607</v>
      </c>
      <c r="B18260" s="63" t="s">
        <v>7082</v>
      </c>
    </row>
    <row r="18261" spans="1:2" x14ac:dyDescent="0.25">
      <c r="A18261" s="62">
        <v>94121701</v>
      </c>
      <c r="B18261" s="63" t="s">
        <v>5929</v>
      </c>
    </row>
    <row r="18262" spans="1:2" x14ac:dyDescent="0.25">
      <c r="A18262" s="62">
        <v>94121702</v>
      </c>
      <c r="B18262" s="63" t="s">
        <v>9765</v>
      </c>
    </row>
    <row r="18263" spans="1:2" x14ac:dyDescent="0.25">
      <c r="A18263" s="62">
        <v>94121703</v>
      </c>
      <c r="B18263" s="63" t="s">
        <v>8931</v>
      </c>
    </row>
    <row r="18264" spans="1:2" x14ac:dyDescent="0.25">
      <c r="A18264" s="62">
        <v>94121704</v>
      </c>
      <c r="B18264" s="63" t="s">
        <v>16445</v>
      </c>
    </row>
    <row r="18265" spans="1:2" x14ac:dyDescent="0.25">
      <c r="A18265" s="62">
        <v>94121801</v>
      </c>
      <c r="B18265" s="63" t="s">
        <v>8371</v>
      </c>
    </row>
    <row r="18266" spans="1:2" x14ac:dyDescent="0.25">
      <c r="A18266" s="62">
        <v>94121802</v>
      </c>
      <c r="B18266" s="63" t="s">
        <v>13487</v>
      </c>
    </row>
    <row r="18267" spans="1:2" x14ac:dyDescent="0.25">
      <c r="A18267" s="62">
        <v>94121803</v>
      </c>
      <c r="B18267" s="63" t="s">
        <v>7656</v>
      </c>
    </row>
    <row r="18268" spans="1:2" x14ac:dyDescent="0.25">
      <c r="A18268" s="62">
        <v>94121804</v>
      </c>
      <c r="B18268" s="63" t="s">
        <v>11405</v>
      </c>
    </row>
    <row r="18269" spans="1:2" x14ac:dyDescent="0.25">
      <c r="A18269" s="62">
        <v>94121805</v>
      </c>
      <c r="B18269" s="63" t="s">
        <v>6551</v>
      </c>
    </row>
    <row r="18270" spans="1:2" x14ac:dyDescent="0.25">
      <c r="A18270" s="62">
        <v>94131501</v>
      </c>
      <c r="B18270" s="63" t="s">
        <v>1764</v>
      </c>
    </row>
    <row r="18271" spans="1:2" x14ac:dyDescent="0.25">
      <c r="A18271" s="62">
        <v>94131502</v>
      </c>
      <c r="B18271" s="63" t="s">
        <v>8835</v>
      </c>
    </row>
    <row r="18272" spans="1:2" x14ac:dyDescent="0.25">
      <c r="A18272" s="62">
        <v>94131503</v>
      </c>
      <c r="B18272" s="63" t="s">
        <v>16913</v>
      </c>
    </row>
    <row r="18273" spans="1:2" x14ac:dyDescent="0.25">
      <c r="A18273" s="62">
        <v>94131504</v>
      </c>
      <c r="B18273" s="63" t="s">
        <v>13223</v>
      </c>
    </row>
    <row r="18274" spans="1:2" x14ac:dyDescent="0.25">
      <c r="A18274" s="62">
        <v>94131601</v>
      </c>
      <c r="B18274" s="63" t="s">
        <v>2537</v>
      </c>
    </row>
    <row r="18275" spans="1:2" x14ac:dyDescent="0.25">
      <c r="A18275" s="62">
        <v>94131602</v>
      </c>
      <c r="B18275" s="63" t="s">
        <v>14621</v>
      </c>
    </row>
    <row r="18276" spans="1:2" x14ac:dyDescent="0.25">
      <c r="A18276" s="62">
        <v>94131603</v>
      </c>
      <c r="B18276" s="63" t="s">
        <v>6261</v>
      </c>
    </row>
    <row r="18277" spans="1:2" x14ac:dyDescent="0.25">
      <c r="A18277" s="62">
        <v>94131604</v>
      </c>
      <c r="B18277" s="63" t="s">
        <v>12499</v>
      </c>
    </row>
    <row r="18278" spans="1:2" x14ac:dyDescent="0.25">
      <c r="A18278" s="62">
        <v>94131605</v>
      </c>
      <c r="B18278" s="63" t="s">
        <v>13280</v>
      </c>
    </row>
    <row r="18279" spans="1:2" x14ac:dyDescent="0.25">
      <c r="A18279" s="62">
        <v>94131606</v>
      </c>
      <c r="B18279" s="63" t="s">
        <v>7701</v>
      </c>
    </row>
    <row r="18280" spans="1:2" x14ac:dyDescent="0.25">
      <c r="A18280" s="62">
        <v>94131607</v>
      </c>
      <c r="B18280" s="63" t="s">
        <v>6964</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12969</v>
      </c>
    </row>
    <row r="18284" spans="1:2" x14ac:dyDescent="0.25">
      <c r="A18284" s="62">
        <v>94131703</v>
      </c>
      <c r="B18284" s="63" t="s">
        <v>5128</v>
      </c>
    </row>
    <row r="18285" spans="1:2" x14ac:dyDescent="0.25">
      <c r="A18285" s="62">
        <v>94131704</v>
      </c>
      <c r="B18285" s="63" t="s">
        <v>10574</v>
      </c>
    </row>
    <row r="18286" spans="1:2" x14ac:dyDescent="0.25">
      <c r="A18286" s="62">
        <v>94131801</v>
      </c>
      <c r="B18286" s="63" t="s">
        <v>10136</v>
      </c>
    </row>
    <row r="18287" spans="1:2" x14ac:dyDescent="0.25">
      <c r="A18287" s="62">
        <v>94131802</v>
      </c>
      <c r="B18287" s="63" t="s">
        <v>6563</v>
      </c>
    </row>
    <row r="18288" spans="1:2" x14ac:dyDescent="0.25">
      <c r="A18288" s="62">
        <v>94131803</v>
      </c>
      <c r="B18288" s="63" t="s">
        <v>13304</v>
      </c>
    </row>
    <row r="18289" spans="1:2" x14ac:dyDescent="0.25">
      <c r="A18289" s="62">
        <v>94131804</v>
      </c>
      <c r="B18289" s="63" t="s">
        <v>8659</v>
      </c>
    </row>
    <row r="18290" spans="1:2" x14ac:dyDescent="0.25">
      <c r="A18290" s="62">
        <v>94131805</v>
      </c>
      <c r="B18290" s="63" t="s">
        <v>12296</v>
      </c>
    </row>
    <row r="18291" spans="1:2" x14ac:dyDescent="0.25">
      <c r="A18291" s="62">
        <v>94131901</v>
      </c>
      <c r="B18291" s="63" t="s">
        <v>97</v>
      </c>
    </row>
    <row r="18292" spans="1:2" x14ac:dyDescent="0.25">
      <c r="A18292" s="62">
        <v>94131902</v>
      </c>
      <c r="B18292" s="63" t="s">
        <v>16321</v>
      </c>
    </row>
    <row r="18293" spans="1:2" x14ac:dyDescent="0.25">
      <c r="A18293" s="62">
        <v>94131903</v>
      </c>
      <c r="B18293" s="63" t="s">
        <v>16543</v>
      </c>
    </row>
    <row r="18294" spans="1:2" x14ac:dyDescent="0.25">
      <c r="A18294" s="62">
        <v>94132001</v>
      </c>
      <c r="B18294" s="63" t="s">
        <v>7586</v>
      </c>
    </row>
    <row r="18295" spans="1:2" x14ac:dyDescent="0.25">
      <c r="A18295" s="62">
        <v>94132002</v>
      </c>
      <c r="B18295" s="63" t="s">
        <v>9461</v>
      </c>
    </row>
    <row r="18296" spans="1:2" x14ac:dyDescent="0.25">
      <c r="A18296" s="62">
        <v>94132003</v>
      </c>
      <c r="B18296" s="63" t="s">
        <v>9610</v>
      </c>
    </row>
    <row r="18297" spans="1:2" x14ac:dyDescent="0.25">
      <c r="A18297" s="62">
        <v>94132004</v>
      </c>
      <c r="B18297" s="63" t="s">
        <v>1715</v>
      </c>
    </row>
    <row r="18298" spans="1:2" x14ac:dyDescent="0.25">
      <c r="A18298" s="62">
        <v>94132005</v>
      </c>
      <c r="B18298" s="63" t="s">
        <v>12695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16384</v>
      </c>
      <c r="B1" s="64" t="s">
        <v>161</v>
      </c>
      <c r="C1" s="64" t="s">
        <v>11726</v>
      </c>
      <c r="D1" s="64" t="s">
        <v>14379</v>
      </c>
      <c r="E1" s="64" t="s">
        <v>10964</v>
      </c>
      <c r="F1" s="64" t="s">
        <v>11097</v>
      </c>
    </row>
    <row r="2" spans="1:10" ht="11.25" customHeight="1" x14ac:dyDescent="0.2">
      <c r="A2" s="66"/>
      <c r="B2" s="66"/>
      <c r="C2" s="66"/>
      <c r="D2" s="66"/>
      <c r="E2" s="66"/>
      <c r="F2" s="66"/>
    </row>
    <row r="3" spans="1:10" ht="11.25" customHeight="1" x14ac:dyDescent="0.2">
      <c r="A3" s="131" t="s">
        <v>14829</v>
      </c>
      <c r="B3" s="67" t="s">
        <v>8531</v>
      </c>
      <c r="C3" s="76"/>
      <c r="D3" s="131" t="s">
        <v>9388</v>
      </c>
      <c r="E3" s="67" t="s">
        <v>13095</v>
      </c>
      <c r="F3" s="66"/>
    </row>
    <row r="4" spans="1:10" ht="11.25" customHeight="1" x14ac:dyDescent="0.2">
      <c r="A4" s="132"/>
      <c r="B4" s="67" t="s">
        <v>1786</v>
      </c>
      <c r="C4" s="65" t="str">
        <f>IF(C3="","",IF(AND(MONTH(C3)&gt;=1,MONTH(C3)&lt;=3),1,IF(AND(MONTH(C3)&gt;=4,MONTH(C3)&lt;=6),2,IF(AND(MONTH(C3)&gt;=7,MONTH(C3)&lt;=9),3,4))))</f>
        <v/>
      </c>
      <c r="D4" s="132"/>
      <c r="E4" s="67" t="s">
        <v>2417</v>
      </c>
      <c r="F4" s="66"/>
    </row>
    <row r="5" spans="1:10" ht="11.25" customHeight="1" x14ac:dyDescent="0.2">
      <c r="A5" s="132"/>
      <c r="B5" s="67" t="s">
        <v>12944</v>
      </c>
      <c r="C5" s="76"/>
      <c r="D5" s="132"/>
      <c r="E5" s="67" t="s">
        <v>3073</v>
      </c>
      <c r="F5" s="66"/>
    </row>
    <row r="6" spans="1:10" ht="11.25" customHeight="1" x14ac:dyDescent="0.2">
      <c r="A6" s="132"/>
      <c r="B6" s="67" t="s">
        <v>1786</v>
      </c>
      <c r="C6" s="65" t="str">
        <f>IF(C5="","",IF(AND(MONTH(C5)&gt;=1,MONTH(C5)&lt;=3),1,IF(AND(MONTH(C5)&gt;=4,MONTH(C5)&lt;=6),2,IF(AND(MONTH(C5)&gt;=7,MONTH(C5)&lt;=9),3,4))))</f>
        <v/>
      </c>
      <c r="D6" s="132"/>
      <c r="E6" s="67" t="s">
        <v>13194</v>
      </c>
      <c r="F6" s="66"/>
    </row>
    <row r="8" spans="1:10" ht="11.25" customHeight="1" x14ac:dyDescent="0.2">
      <c r="A8" s="72" t="s">
        <v>15737</v>
      </c>
      <c r="B8" s="72" t="s">
        <v>16148</v>
      </c>
      <c r="C8" s="72" t="s">
        <v>15643</v>
      </c>
      <c r="D8" s="72" t="s">
        <v>15253</v>
      </c>
      <c r="E8" s="72" t="s">
        <v>6935</v>
      </c>
      <c r="F8" s="72" t="s">
        <v>15282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12552</v>
      </c>
      <c r="F10" s="74">
        <f ca="1">SUM(Table3[MONTO TOTAL ESTIMADO])</f>
        <v>0</v>
      </c>
      <c r="H10" s="45">
        <f>C2</f>
        <v>0</v>
      </c>
      <c r="I10" s="45">
        <f>E2</f>
        <v>0</v>
      </c>
      <c r="J10" s="45">
        <f>D2</f>
        <v>0</v>
      </c>
    </row>
  </sheetData>
  <sheetProtection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49</vt:i4>
      </vt:variant>
    </vt:vector>
  </HeadingPairs>
  <TitlesOfParts>
    <vt:vector size="54"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Peter Berg</cp:lastModifiedBy>
  <dcterms:created xsi:type="dcterms:W3CDTF">2014-09-22T13:14:27Z</dcterms:created>
  <dcterms:modified xsi:type="dcterms:W3CDTF">2018-03-08T15:21:01Z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